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hidePivotFieldList="1" defaultThemeVersion="124226"/>
  <mc:AlternateContent xmlns:mc="http://schemas.openxmlformats.org/markup-compatibility/2006">
    <mc:Choice Requires="x15">
      <x15ac:absPath xmlns:x15ac="http://schemas.microsoft.com/office/spreadsheetml/2010/11/ac" url="W:\FOR\VIC\HRE\Projects\Landscape\Projects\2013\Cumulative\"/>
    </mc:Choice>
  </mc:AlternateContent>
  <xr:revisionPtr revIDLastSave="0" documentId="13_ncr:1_{DFB82F4B-2574-4674-85ED-0B937B8376B3}" xr6:coauthVersionLast="41" xr6:coauthVersionMax="41" xr10:uidLastSave="{00000000-0000-0000-0000-000000000000}"/>
  <bookViews>
    <workbookView xWindow="-120" yWindow="-120" windowWidth="29040" windowHeight="15990" tabRatio="688" xr2:uid="{00000000-000D-0000-FFFF-FFFF00000000}"/>
  </bookViews>
  <sheets>
    <sheet name="READ ME" sheetId="9" r:id="rId1"/>
    <sheet name="Single TSA and FHF" sheetId="3" r:id="rId2"/>
    <sheet name="TSA Comparison" sheetId="5" r:id="rId3"/>
    <sheet name="TSA Comparison Graphs" sheetId="6" r:id="rId4"/>
    <sheet name="FHF Comparison" sheetId="7" r:id="rId5"/>
    <sheet name="FHF Comparison Graphs" sheetId="8" r:id="rId6"/>
    <sheet name="FHF LUT" sheetId="4" r:id="rId7"/>
    <sheet name="CFLB Definition" sheetId="10" r:id="rId8"/>
    <sheet name="Data Creation Methodology" sheetId="11" r:id="rId9"/>
    <sheet name="inCFLBdata" sheetId="1" r:id="rId10"/>
    <sheet name="inTHLBdata" sheetId="12" r:id="rId11"/>
  </sheets>
  <definedNames>
    <definedName name="_xlnm._FilterDatabase" localSheetId="6" hidden="1">'FHF LUT'!$A$4:$L$81</definedName>
    <definedName name="_xlnm._FilterDatabase" localSheetId="9" hidden="1">inCFLBdata!$A$1:$J$8844</definedName>
  </definedNames>
  <calcPr calcId="191029"/>
  <pivotCaches>
    <pivotCache cacheId="28" r:id="rId12"/>
    <pivotCache cacheId="33" r:id="rId13"/>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32" i="7" l="1"/>
  <c r="C135" i="7"/>
  <c r="C136" i="7" s="1"/>
  <c r="C137" i="7" s="1"/>
  <c r="C138" i="7" s="1"/>
  <c r="C139" i="7" s="1"/>
  <c r="C140" i="7" s="1"/>
  <c r="C141" i="7" s="1"/>
  <c r="C142" i="7" s="1"/>
  <c r="C143" i="7" s="1"/>
  <c r="C144" i="7" s="1"/>
  <c r="C145" i="7" s="1"/>
  <c r="C146" i="7" s="1"/>
  <c r="C147" i="7" s="1"/>
  <c r="C148" i="7" s="1"/>
  <c r="C149" i="7" s="1"/>
  <c r="C150" i="7" s="1"/>
  <c r="C151" i="7" s="1"/>
  <c r="C152" i="7" s="1"/>
  <c r="C153" i="7" s="1"/>
  <c r="C154" i="7" s="1"/>
  <c r="D135" i="7"/>
  <c r="D136" i="7" s="1"/>
  <c r="D137" i="7" s="1"/>
  <c r="E135" i="7"/>
  <c r="F135" i="7"/>
  <c r="G135" i="7"/>
  <c r="G136" i="7" s="1"/>
  <c r="G137" i="7" s="1"/>
  <c r="G138" i="7" s="1"/>
  <c r="G139" i="7" s="1"/>
  <c r="G140" i="7" s="1"/>
  <c r="G141" i="7" s="1"/>
  <c r="G142" i="7" s="1"/>
  <c r="G143" i="7" s="1"/>
  <c r="G144" i="7" s="1"/>
  <c r="G145" i="7" s="1"/>
  <c r="G146" i="7" s="1"/>
  <c r="G147" i="7" s="1"/>
  <c r="G148" i="7" s="1"/>
  <c r="G149" i="7" s="1"/>
  <c r="G150" i="7" s="1"/>
  <c r="G151" i="7" s="1"/>
  <c r="G152" i="7" s="1"/>
  <c r="G153" i="7" s="1"/>
  <c r="G154" i="7" s="1"/>
  <c r="H135" i="7"/>
  <c r="I135" i="7"/>
  <c r="J135" i="7"/>
  <c r="J136" i="7" s="1"/>
  <c r="J137" i="7" s="1"/>
  <c r="J138" i="7" s="1"/>
  <c r="J139" i="7" s="1"/>
  <c r="J140" i="7" s="1"/>
  <c r="J141" i="7" s="1"/>
  <c r="J142" i="7" s="1"/>
  <c r="J143" i="7" s="1"/>
  <c r="J144" i="7" s="1"/>
  <c r="J145" i="7" s="1"/>
  <c r="J146" i="7" s="1"/>
  <c r="J147" i="7" s="1"/>
  <c r="J148" i="7" s="1"/>
  <c r="J149" i="7" s="1"/>
  <c r="J150" i="7" s="1"/>
  <c r="J151" i="7" s="1"/>
  <c r="J152" i="7" s="1"/>
  <c r="J153" i="7" s="1"/>
  <c r="J154" i="7" s="1"/>
  <c r="K135" i="7"/>
  <c r="L135" i="7"/>
  <c r="L136" i="7" s="1"/>
  <c r="L137" i="7" s="1"/>
  <c r="M135" i="7"/>
  <c r="N135" i="7"/>
  <c r="O135" i="7"/>
  <c r="P135" i="7"/>
  <c r="Q135" i="7"/>
  <c r="R135" i="7"/>
  <c r="R136" i="7" s="1"/>
  <c r="R137" i="7" s="1"/>
  <c r="R138" i="7" s="1"/>
  <c r="R139" i="7" s="1"/>
  <c r="R140" i="7" s="1"/>
  <c r="R141" i="7" s="1"/>
  <c r="R142" i="7" s="1"/>
  <c r="R143" i="7" s="1"/>
  <c r="R144" i="7" s="1"/>
  <c r="R145" i="7" s="1"/>
  <c r="R146" i="7" s="1"/>
  <c r="R147" i="7" s="1"/>
  <c r="R148" i="7" s="1"/>
  <c r="R149" i="7" s="1"/>
  <c r="R150" i="7" s="1"/>
  <c r="R151" i="7" s="1"/>
  <c r="R152" i="7" s="1"/>
  <c r="R153" i="7" s="1"/>
  <c r="R154" i="7" s="1"/>
  <c r="S135" i="7"/>
  <c r="S136" i="7" s="1"/>
  <c r="S137" i="7" s="1"/>
  <c r="S138" i="7" s="1"/>
  <c r="S139" i="7" s="1"/>
  <c r="S140" i="7" s="1"/>
  <c r="S141" i="7" s="1"/>
  <c r="S142" i="7" s="1"/>
  <c r="S143" i="7" s="1"/>
  <c r="S144" i="7" s="1"/>
  <c r="S145" i="7" s="1"/>
  <c r="S146" i="7" s="1"/>
  <c r="S147" i="7" s="1"/>
  <c r="S148" i="7" s="1"/>
  <c r="S149" i="7" s="1"/>
  <c r="S150" i="7" s="1"/>
  <c r="S151" i="7" s="1"/>
  <c r="S152" i="7" s="1"/>
  <c r="S153" i="7" s="1"/>
  <c r="S154" i="7" s="1"/>
  <c r="T135" i="7"/>
  <c r="T136" i="7" s="1"/>
  <c r="T137" i="7" s="1"/>
  <c r="T138" i="7" s="1"/>
  <c r="T139" i="7" s="1"/>
  <c r="T140" i="7" s="1"/>
  <c r="T141" i="7" s="1"/>
  <c r="T142" i="7" s="1"/>
  <c r="T143" i="7" s="1"/>
  <c r="T144" i="7" s="1"/>
  <c r="T145" i="7" s="1"/>
  <c r="T146" i="7" s="1"/>
  <c r="T147" i="7" s="1"/>
  <c r="T148" i="7" s="1"/>
  <c r="T149" i="7" s="1"/>
  <c r="T150" i="7" s="1"/>
  <c r="T151" i="7" s="1"/>
  <c r="T152" i="7" s="1"/>
  <c r="T153" i="7" s="1"/>
  <c r="T154" i="7" s="1"/>
  <c r="U135" i="7"/>
  <c r="V135" i="7"/>
  <c r="W135" i="7"/>
  <c r="W136" i="7" s="1"/>
  <c r="W137" i="7" s="1"/>
  <c r="W138" i="7" s="1"/>
  <c r="W139" i="7" s="1"/>
  <c r="W140" i="7" s="1"/>
  <c r="W141" i="7" s="1"/>
  <c r="W142" i="7" s="1"/>
  <c r="W143" i="7" s="1"/>
  <c r="W144" i="7" s="1"/>
  <c r="W145" i="7" s="1"/>
  <c r="W146" i="7" s="1"/>
  <c r="W147" i="7" s="1"/>
  <c r="W148" i="7" s="1"/>
  <c r="W149" i="7" s="1"/>
  <c r="W150" i="7" s="1"/>
  <c r="W151" i="7" s="1"/>
  <c r="W152" i="7" s="1"/>
  <c r="W153" i="7" s="1"/>
  <c r="X135" i="7"/>
  <c r="Y135" i="7"/>
  <c r="Z135" i="7"/>
  <c r="Z136" i="7" s="1"/>
  <c r="Z137" i="7" s="1"/>
  <c r="Z138" i="7" s="1"/>
  <c r="Z139" i="7" s="1"/>
  <c r="Z140" i="7" s="1"/>
  <c r="Z141" i="7" s="1"/>
  <c r="Z142" i="7" s="1"/>
  <c r="Z143" i="7" s="1"/>
  <c r="Z144" i="7" s="1"/>
  <c r="Z145" i="7" s="1"/>
  <c r="Z146" i="7" s="1"/>
  <c r="Z147" i="7" s="1"/>
  <c r="Z148" i="7" s="1"/>
  <c r="Z149" i="7" s="1"/>
  <c r="Z150" i="7" s="1"/>
  <c r="Z151" i="7" s="1"/>
  <c r="Z152" i="7" s="1"/>
  <c r="Z153" i="7" s="1"/>
  <c r="Z154" i="7" s="1"/>
  <c r="AA135" i="7"/>
  <c r="AA136" i="7" s="1"/>
  <c r="AA137" i="7" s="1"/>
  <c r="AA138" i="7" s="1"/>
  <c r="AA139" i="7" s="1"/>
  <c r="AA140" i="7" s="1"/>
  <c r="AA141" i="7" s="1"/>
  <c r="AA142" i="7" s="1"/>
  <c r="AA143" i="7" s="1"/>
  <c r="AA144" i="7" s="1"/>
  <c r="AA145" i="7" s="1"/>
  <c r="AA146" i="7" s="1"/>
  <c r="AA147" i="7" s="1"/>
  <c r="AA148" i="7" s="1"/>
  <c r="AA149" i="7" s="1"/>
  <c r="AA150" i="7" s="1"/>
  <c r="AA151" i="7" s="1"/>
  <c r="AA152" i="7" s="1"/>
  <c r="AA153" i="7" s="1"/>
  <c r="AA154" i="7" s="1"/>
  <c r="AB135" i="7"/>
  <c r="AB136" i="7" s="1"/>
  <c r="AB137" i="7" s="1"/>
  <c r="AB138" i="7" s="1"/>
  <c r="AB139" i="7" s="1"/>
  <c r="AB140" i="7" s="1"/>
  <c r="AB141" i="7" s="1"/>
  <c r="AB142" i="7" s="1"/>
  <c r="AB143" i="7" s="1"/>
  <c r="AB144" i="7" s="1"/>
  <c r="AB145" i="7" s="1"/>
  <c r="AB146" i="7" s="1"/>
  <c r="AB147" i="7" s="1"/>
  <c r="AB148" i="7" s="1"/>
  <c r="AB149" i="7" s="1"/>
  <c r="AB150" i="7" s="1"/>
  <c r="AB151" i="7" s="1"/>
  <c r="AB152" i="7" s="1"/>
  <c r="AB153" i="7" s="1"/>
  <c r="AB154" i="7" s="1"/>
  <c r="AC135" i="7"/>
  <c r="AD135" i="7"/>
  <c r="AE135" i="7"/>
  <c r="AE136" i="7" s="1"/>
  <c r="AE137" i="7" s="1"/>
  <c r="AE138" i="7" s="1"/>
  <c r="AE139" i="7" s="1"/>
  <c r="AE140" i="7" s="1"/>
  <c r="AE141" i="7" s="1"/>
  <c r="AE142" i="7" s="1"/>
  <c r="AE143" i="7" s="1"/>
  <c r="AE144" i="7" s="1"/>
  <c r="AE145" i="7" s="1"/>
  <c r="AE146" i="7" s="1"/>
  <c r="AE147" i="7" s="1"/>
  <c r="AE148" i="7" s="1"/>
  <c r="AE149" i="7" s="1"/>
  <c r="AE150" i="7" s="1"/>
  <c r="AE151" i="7" s="1"/>
  <c r="AE152" i="7" s="1"/>
  <c r="AE153" i="7" s="1"/>
  <c r="AE154" i="7" s="1"/>
  <c r="AF135" i="7"/>
  <c r="AF136" i="7" s="1"/>
  <c r="AF137" i="7" s="1"/>
  <c r="AF138" i="7" s="1"/>
  <c r="AF139" i="7" s="1"/>
  <c r="AF140" i="7" s="1"/>
  <c r="AF141" i="7" s="1"/>
  <c r="AF142" i="7" s="1"/>
  <c r="AF143" i="7" s="1"/>
  <c r="AF144" i="7" s="1"/>
  <c r="AF145" i="7" s="1"/>
  <c r="AF146" i="7" s="1"/>
  <c r="AF147" i="7" s="1"/>
  <c r="AF148" i="7" s="1"/>
  <c r="AF149" i="7" s="1"/>
  <c r="AF150" i="7" s="1"/>
  <c r="AG135" i="7"/>
  <c r="AH135" i="7"/>
  <c r="AH136" i="7" s="1"/>
  <c r="AH137" i="7" s="1"/>
  <c r="AH138" i="7" s="1"/>
  <c r="AH139" i="7" s="1"/>
  <c r="AH140" i="7" s="1"/>
  <c r="AH141" i="7" s="1"/>
  <c r="AH142" i="7" s="1"/>
  <c r="AH143" i="7" s="1"/>
  <c r="AH144" i="7" s="1"/>
  <c r="AH145" i="7" s="1"/>
  <c r="AH146" i="7" s="1"/>
  <c r="AH147" i="7" s="1"/>
  <c r="AH148" i="7" s="1"/>
  <c r="AH149" i="7" s="1"/>
  <c r="AH150" i="7" s="1"/>
  <c r="AH151" i="7" s="1"/>
  <c r="AH152" i="7" s="1"/>
  <c r="AH153" i="7" s="1"/>
  <c r="AH154" i="7" s="1"/>
  <c r="AI135" i="7"/>
  <c r="AJ135" i="7"/>
  <c r="AJ136" i="7" s="1"/>
  <c r="AJ137" i="7" s="1"/>
  <c r="AK135" i="7"/>
  <c r="AL135" i="7"/>
  <c r="AM135" i="7"/>
  <c r="E136" i="7"/>
  <c r="F136" i="7"/>
  <c r="H136" i="7"/>
  <c r="H137" i="7" s="1"/>
  <c r="H138" i="7" s="1"/>
  <c r="H139" i="7" s="1"/>
  <c r="H140" i="7" s="1"/>
  <c r="H141" i="7" s="1"/>
  <c r="H142" i="7" s="1"/>
  <c r="H143" i="7" s="1"/>
  <c r="H144" i="7" s="1"/>
  <c r="H145" i="7" s="1"/>
  <c r="H146" i="7" s="1"/>
  <c r="H147" i="7" s="1"/>
  <c r="H148" i="7" s="1"/>
  <c r="H149" i="7" s="1"/>
  <c r="H150" i="7" s="1"/>
  <c r="H151" i="7" s="1"/>
  <c r="H152" i="7" s="1"/>
  <c r="H153" i="7" s="1"/>
  <c r="H154" i="7" s="1"/>
  <c r="I136" i="7"/>
  <c r="K136" i="7"/>
  <c r="K137" i="7" s="1"/>
  <c r="K138" i="7" s="1"/>
  <c r="K139" i="7" s="1"/>
  <c r="K140" i="7" s="1"/>
  <c r="K141" i="7" s="1"/>
  <c r="K142" i="7" s="1"/>
  <c r="K143" i="7" s="1"/>
  <c r="K144" i="7" s="1"/>
  <c r="K145" i="7" s="1"/>
  <c r="K146" i="7" s="1"/>
  <c r="K147" i="7" s="1"/>
  <c r="K148" i="7" s="1"/>
  <c r="K149" i="7" s="1"/>
  <c r="K150" i="7" s="1"/>
  <c r="M136" i="7"/>
  <c r="N136" i="7"/>
  <c r="O136" i="7"/>
  <c r="O137" i="7" s="1"/>
  <c r="O138" i="7" s="1"/>
  <c r="O139" i="7" s="1"/>
  <c r="O140" i="7" s="1"/>
  <c r="O141" i="7" s="1"/>
  <c r="O142" i="7" s="1"/>
  <c r="O143" i="7" s="1"/>
  <c r="O144" i="7" s="1"/>
  <c r="O145" i="7" s="1"/>
  <c r="O146" i="7" s="1"/>
  <c r="O147" i="7" s="1"/>
  <c r="O148" i="7" s="1"/>
  <c r="O149" i="7" s="1"/>
  <c r="O150" i="7" s="1"/>
  <c r="O151" i="7" s="1"/>
  <c r="O152" i="7" s="1"/>
  <c r="O153" i="7" s="1"/>
  <c r="P136" i="7"/>
  <c r="P137" i="7" s="1"/>
  <c r="P138" i="7" s="1"/>
  <c r="P139" i="7" s="1"/>
  <c r="P140" i="7" s="1"/>
  <c r="P141" i="7" s="1"/>
  <c r="P142" i="7" s="1"/>
  <c r="P143" i="7" s="1"/>
  <c r="P144" i="7" s="1"/>
  <c r="P145" i="7" s="1"/>
  <c r="P146" i="7" s="1"/>
  <c r="P147" i="7" s="1"/>
  <c r="P148" i="7" s="1"/>
  <c r="P149" i="7" s="1"/>
  <c r="P150" i="7" s="1"/>
  <c r="P151" i="7" s="1"/>
  <c r="P152" i="7" s="1"/>
  <c r="P153" i="7" s="1"/>
  <c r="P154" i="7" s="1"/>
  <c r="Q136" i="7"/>
  <c r="U136" i="7"/>
  <c r="U137" i="7" s="1"/>
  <c r="U138" i="7" s="1"/>
  <c r="U139" i="7" s="1"/>
  <c r="U140" i="7" s="1"/>
  <c r="U141" i="7" s="1"/>
  <c r="U142" i="7" s="1"/>
  <c r="U143" i="7" s="1"/>
  <c r="U144" i="7" s="1"/>
  <c r="U145" i="7" s="1"/>
  <c r="U146" i="7" s="1"/>
  <c r="U147" i="7" s="1"/>
  <c r="U148" i="7" s="1"/>
  <c r="U149" i="7" s="1"/>
  <c r="U150" i="7" s="1"/>
  <c r="U151" i="7" s="1"/>
  <c r="U152" i="7" s="1"/>
  <c r="U153" i="7" s="1"/>
  <c r="U154" i="7" s="1"/>
  <c r="V136" i="7"/>
  <c r="X136" i="7"/>
  <c r="X137" i="7" s="1"/>
  <c r="X138" i="7" s="1"/>
  <c r="X139" i="7" s="1"/>
  <c r="X140" i="7" s="1"/>
  <c r="X141" i="7" s="1"/>
  <c r="X142" i="7" s="1"/>
  <c r="X143" i="7" s="1"/>
  <c r="X144" i="7" s="1"/>
  <c r="X145" i="7" s="1"/>
  <c r="X146" i="7" s="1"/>
  <c r="X147" i="7" s="1"/>
  <c r="X148" i="7" s="1"/>
  <c r="X149" i="7" s="1"/>
  <c r="X150" i="7" s="1"/>
  <c r="X151" i="7" s="1"/>
  <c r="X152" i="7" s="1"/>
  <c r="X153" i="7" s="1"/>
  <c r="X154" i="7" s="1"/>
  <c r="Y136" i="7"/>
  <c r="AC136" i="7"/>
  <c r="AD136" i="7"/>
  <c r="AG136" i="7"/>
  <c r="AI136" i="7"/>
  <c r="AI137" i="7" s="1"/>
  <c r="AI138" i="7" s="1"/>
  <c r="AI139" i="7" s="1"/>
  <c r="AI140" i="7" s="1"/>
  <c r="AI141" i="7" s="1"/>
  <c r="AI142" i="7" s="1"/>
  <c r="AI143" i="7" s="1"/>
  <c r="AI144" i="7" s="1"/>
  <c r="AI145" i="7" s="1"/>
  <c r="AI146" i="7" s="1"/>
  <c r="AI147" i="7" s="1"/>
  <c r="AI148" i="7" s="1"/>
  <c r="AI149" i="7" s="1"/>
  <c r="AI150" i="7" s="1"/>
  <c r="AI151" i="7" s="1"/>
  <c r="AI152" i="7" s="1"/>
  <c r="AI153" i="7" s="1"/>
  <c r="AI154" i="7" s="1"/>
  <c r="AK136" i="7"/>
  <c r="AL136" i="7"/>
  <c r="AM136" i="7"/>
  <c r="AM137" i="7" s="1"/>
  <c r="AM138" i="7" s="1"/>
  <c r="E137" i="7"/>
  <c r="E138" i="7" s="1"/>
  <c r="E139" i="7" s="1"/>
  <c r="E140" i="7" s="1"/>
  <c r="E141" i="7" s="1"/>
  <c r="E142" i="7" s="1"/>
  <c r="E143" i="7" s="1"/>
  <c r="E144" i="7" s="1"/>
  <c r="E145" i="7" s="1"/>
  <c r="E146" i="7" s="1"/>
  <c r="E147" i="7" s="1"/>
  <c r="E148" i="7" s="1"/>
  <c r="E149" i="7" s="1"/>
  <c r="F137" i="7"/>
  <c r="F138" i="7" s="1"/>
  <c r="F139" i="7" s="1"/>
  <c r="F140" i="7" s="1"/>
  <c r="F141" i="7" s="1"/>
  <c r="F142" i="7" s="1"/>
  <c r="F143" i="7" s="1"/>
  <c r="F144" i="7" s="1"/>
  <c r="F145" i="7" s="1"/>
  <c r="F146" i="7" s="1"/>
  <c r="F147" i="7" s="1"/>
  <c r="F148" i="7" s="1"/>
  <c r="F149" i="7" s="1"/>
  <c r="F150" i="7" s="1"/>
  <c r="F151" i="7" s="1"/>
  <c r="I137" i="7"/>
  <c r="I138" i="7" s="1"/>
  <c r="I139" i="7" s="1"/>
  <c r="I140" i="7" s="1"/>
  <c r="I141" i="7" s="1"/>
  <c r="I142" i="7" s="1"/>
  <c r="I143" i="7" s="1"/>
  <c r="I144" i="7" s="1"/>
  <c r="I145" i="7" s="1"/>
  <c r="I146" i="7" s="1"/>
  <c r="I147" i="7" s="1"/>
  <c r="I148" i="7" s="1"/>
  <c r="I149" i="7" s="1"/>
  <c r="I150" i="7" s="1"/>
  <c r="I151" i="7" s="1"/>
  <c r="I152" i="7" s="1"/>
  <c r="I153" i="7" s="1"/>
  <c r="I154" i="7" s="1"/>
  <c r="M137" i="7"/>
  <c r="M138" i="7" s="1"/>
  <c r="M139" i="7" s="1"/>
  <c r="M140" i="7" s="1"/>
  <c r="M141" i="7" s="1"/>
  <c r="M142" i="7" s="1"/>
  <c r="M143" i="7" s="1"/>
  <c r="M144" i="7" s="1"/>
  <c r="M145" i="7" s="1"/>
  <c r="M146" i="7" s="1"/>
  <c r="M147" i="7" s="1"/>
  <c r="M148" i="7" s="1"/>
  <c r="M149" i="7" s="1"/>
  <c r="M150" i="7" s="1"/>
  <c r="M151" i="7" s="1"/>
  <c r="M152" i="7" s="1"/>
  <c r="M153" i="7" s="1"/>
  <c r="M154" i="7" s="1"/>
  <c r="N137" i="7"/>
  <c r="Q137" i="7"/>
  <c r="Q138" i="7" s="1"/>
  <c r="Q139" i="7" s="1"/>
  <c r="Q140" i="7" s="1"/>
  <c r="Q141" i="7" s="1"/>
  <c r="Q142" i="7" s="1"/>
  <c r="Q143" i="7" s="1"/>
  <c r="Q144" i="7" s="1"/>
  <c r="Q145" i="7" s="1"/>
  <c r="Q146" i="7" s="1"/>
  <c r="Q147" i="7" s="1"/>
  <c r="Q148" i="7" s="1"/>
  <c r="Q149" i="7" s="1"/>
  <c r="Q150" i="7" s="1"/>
  <c r="Q151" i="7" s="1"/>
  <c r="Q152" i="7" s="1"/>
  <c r="Q153" i="7" s="1"/>
  <c r="Q154" i="7" s="1"/>
  <c r="V137" i="7"/>
  <c r="Y137" i="7"/>
  <c r="AC137" i="7"/>
  <c r="AD137" i="7"/>
  <c r="AD138" i="7" s="1"/>
  <c r="AD139" i="7" s="1"/>
  <c r="AD140" i="7" s="1"/>
  <c r="AD141" i="7" s="1"/>
  <c r="AD142" i="7" s="1"/>
  <c r="AD143" i="7" s="1"/>
  <c r="AD144" i="7" s="1"/>
  <c r="AD145" i="7" s="1"/>
  <c r="AD146" i="7" s="1"/>
  <c r="AD147" i="7" s="1"/>
  <c r="AD148" i="7" s="1"/>
  <c r="AD149" i="7" s="1"/>
  <c r="AD150" i="7" s="1"/>
  <c r="AD151" i="7" s="1"/>
  <c r="AD152" i="7" s="1"/>
  <c r="AD153" i="7" s="1"/>
  <c r="AD154" i="7" s="1"/>
  <c r="AG137" i="7"/>
  <c r="AK137" i="7"/>
  <c r="AK138" i="7" s="1"/>
  <c r="AK139" i="7" s="1"/>
  <c r="AK140" i="7" s="1"/>
  <c r="AK141" i="7" s="1"/>
  <c r="AK142" i="7" s="1"/>
  <c r="AK143" i="7" s="1"/>
  <c r="AK144" i="7" s="1"/>
  <c r="AK145" i="7" s="1"/>
  <c r="AK146" i="7" s="1"/>
  <c r="AK147" i="7" s="1"/>
  <c r="AK148" i="7" s="1"/>
  <c r="AK149" i="7" s="1"/>
  <c r="AL137" i="7"/>
  <c r="AL138" i="7" s="1"/>
  <c r="AL139" i="7" s="1"/>
  <c r="AL140" i="7" s="1"/>
  <c r="AL141" i="7" s="1"/>
  <c r="AL142" i="7" s="1"/>
  <c r="AL143" i="7" s="1"/>
  <c r="AL144" i="7" s="1"/>
  <c r="AL145" i="7" s="1"/>
  <c r="AL146" i="7" s="1"/>
  <c r="AL147" i="7" s="1"/>
  <c r="AL148" i="7" s="1"/>
  <c r="AL149" i="7" s="1"/>
  <c r="AL150" i="7" s="1"/>
  <c r="AL151" i="7" s="1"/>
  <c r="D138" i="7"/>
  <c r="D139" i="7" s="1"/>
  <c r="D140" i="7" s="1"/>
  <c r="D141" i="7" s="1"/>
  <c r="D142" i="7" s="1"/>
  <c r="D143" i="7" s="1"/>
  <c r="D144" i="7" s="1"/>
  <c r="D145" i="7" s="1"/>
  <c r="D146" i="7" s="1"/>
  <c r="D147" i="7" s="1"/>
  <c r="D148" i="7" s="1"/>
  <c r="D149" i="7" s="1"/>
  <c r="D150" i="7" s="1"/>
  <c r="D151" i="7" s="1"/>
  <c r="D152" i="7" s="1"/>
  <c r="D153" i="7" s="1"/>
  <c r="D154" i="7" s="1"/>
  <c r="L138" i="7"/>
  <c r="L139" i="7" s="1"/>
  <c r="L140" i="7" s="1"/>
  <c r="L141" i="7" s="1"/>
  <c r="L142" i="7" s="1"/>
  <c r="L143" i="7" s="1"/>
  <c r="L144" i="7" s="1"/>
  <c r="L145" i="7" s="1"/>
  <c r="L146" i="7" s="1"/>
  <c r="L147" i="7" s="1"/>
  <c r="L148" i="7" s="1"/>
  <c r="L149" i="7" s="1"/>
  <c r="L150" i="7" s="1"/>
  <c r="L151" i="7" s="1"/>
  <c r="L152" i="7" s="1"/>
  <c r="L153" i="7" s="1"/>
  <c r="L154" i="7" s="1"/>
  <c r="N138" i="7"/>
  <c r="N139" i="7" s="1"/>
  <c r="N140" i="7" s="1"/>
  <c r="N141" i="7" s="1"/>
  <c r="N142" i="7" s="1"/>
  <c r="N143" i="7" s="1"/>
  <c r="N144" i="7" s="1"/>
  <c r="N145" i="7" s="1"/>
  <c r="N146" i="7" s="1"/>
  <c r="N147" i="7" s="1"/>
  <c r="N148" i="7" s="1"/>
  <c r="N149" i="7" s="1"/>
  <c r="N150" i="7" s="1"/>
  <c r="N151" i="7" s="1"/>
  <c r="N152" i="7" s="1"/>
  <c r="N153" i="7" s="1"/>
  <c r="N154" i="7" s="1"/>
  <c r="V138" i="7"/>
  <c r="V139" i="7" s="1"/>
  <c r="V140" i="7" s="1"/>
  <c r="V141" i="7" s="1"/>
  <c r="V142" i="7" s="1"/>
  <c r="V143" i="7" s="1"/>
  <c r="V144" i="7" s="1"/>
  <c r="V145" i="7" s="1"/>
  <c r="V146" i="7" s="1"/>
  <c r="V147" i="7" s="1"/>
  <c r="V148" i="7" s="1"/>
  <c r="V149" i="7" s="1"/>
  <c r="V150" i="7" s="1"/>
  <c r="V151" i="7" s="1"/>
  <c r="V152" i="7" s="1"/>
  <c r="Y138" i="7"/>
  <c r="Y139" i="7" s="1"/>
  <c r="Y140" i="7" s="1"/>
  <c r="Y141" i="7" s="1"/>
  <c r="Y142" i="7" s="1"/>
  <c r="Y143" i="7" s="1"/>
  <c r="Y144" i="7" s="1"/>
  <c r="Y145" i="7" s="1"/>
  <c r="Y146" i="7" s="1"/>
  <c r="Y147" i="7" s="1"/>
  <c r="Y148" i="7" s="1"/>
  <c r="Y149" i="7" s="1"/>
  <c r="Y150" i="7" s="1"/>
  <c r="Y151" i="7" s="1"/>
  <c r="Y152" i="7" s="1"/>
  <c r="Y153" i="7" s="1"/>
  <c r="Y154" i="7" s="1"/>
  <c r="AC138" i="7"/>
  <c r="AC139" i="7" s="1"/>
  <c r="AC140" i="7" s="1"/>
  <c r="AG138" i="7"/>
  <c r="AG139" i="7" s="1"/>
  <c r="AG140" i="7" s="1"/>
  <c r="AG141" i="7" s="1"/>
  <c r="AG142" i="7" s="1"/>
  <c r="AG143" i="7" s="1"/>
  <c r="AG144" i="7" s="1"/>
  <c r="AG145" i="7" s="1"/>
  <c r="AG146" i="7" s="1"/>
  <c r="AG147" i="7" s="1"/>
  <c r="AG148" i="7" s="1"/>
  <c r="AG149" i="7" s="1"/>
  <c r="AG150" i="7" s="1"/>
  <c r="AG151" i="7" s="1"/>
  <c r="AG152" i="7" s="1"/>
  <c r="AG153" i="7" s="1"/>
  <c r="AG154" i="7" s="1"/>
  <c r="AJ138" i="7"/>
  <c r="AJ139" i="7" s="1"/>
  <c r="AJ140" i="7" s="1"/>
  <c r="AJ141" i="7" s="1"/>
  <c r="AJ142" i="7" s="1"/>
  <c r="AJ143" i="7" s="1"/>
  <c r="AJ144" i="7" s="1"/>
  <c r="AJ145" i="7" s="1"/>
  <c r="AJ146" i="7" s="1"/>
  <c r="AJ147" i="7" s="1"/>
  <c r="AJ148" i="7" s="1"/>
  <c r="AJ149" i="7" s="1"/>
  <c r="AJ150" i="7" s="1"/>
  <c r="AJ151" i="7" s="1"/>
  <c r="AJ152" i="7" s="1"/>
  <c r="AJ153" i="7" s="1"/>
  <c r="AJ154" i="7" s="1"/>
  <c r="AM139" i="7"/>
  <c r="AM140" i="7" s="1"/>
  <c r="AM141" i="7" s="1"/>
  <c r="AM142" i="7" s="1"/>
  <c r="AM143" i="7" s="1"/>
  <c r="AM144" i="7" s="1"/>
  <c r="AM145" i="7" s="1"/>
  <c r="AM146" i="7" s="1"/>
  <c r="AM147" i="7" s="1"/>
  <c r="AM148" i="7" s="1"/>
  <c r="AM149" i="7" s="1"/>
  <c r="AM150" i="7" s="1"/>
  <c r="AM151" i="7" s="1"/>
  <c r="AM152" i="7" s="1"/>
  <c r="AM153" i="7" s="1"/>
  <c r="AM154" i="7" s="1"/>
  <c r="AC141" i="7"/>
  <c r="AC142" i="7" s="1"/>
  <c r="AC143" i="7" s="1"/>
  <c r="AC144" i="7" s="1"/>
  <c r="AC145" i="7" s="1"/>
  <c r="AC146" i="7" s="1"/>
  <c r="AC147" i="7" s="1"/>
  <c r="AC148" i="7" s="1"/>
  <c r="AC149" i="7" s="1"/>
  <c r="AC150" i="7" s="1"/>
  <c r="AC151" i="7" s="1"/>
  <c r="AC152" i="7" s="1"/>
  <c r="AC153" i="7" s="1"/>
  <c r="AC154" i="7" s="1"/>
  <c r="E150" i="7"/>
  <c r="E151" i="7" s="1"/>
  <c r="E152" i="7" s="1"/>
  <c r="E153" i="7" s="1"/>
  <c r="E154" i="7" s="1"/>
  <c r="AK150" i="7"/>
  <c r="AK151" i="7" s="1"/>
  <c r="AK152" i="7" s="1"/>
  <c r="AK153" i="7" s="1"/>
  <c r="AK154" i="7" s="1"/>
  <c r="K151" i="7"/>
  <c r="K152" i="7" s="1"/>
  <c r="AF151" i="7"/>
  <c r="AF152" i="7" s="1"/>
  <c r="AF153" i="7" s="1"/>
  <c r="AF154" i="7" s="1"/>
  <c r="F152" i="7"/>
  <c r="F153" i="7" s="1"/>
  <c r="AL152" i="7"/>
  <c r="AL153" i="7" s="1"/>
  <c r="AL154" i="7" s="1"/>
  <c r="K153" i="7"/>
  <c r="K154" i="7" s="1"/>
  <c r="V153" i="7"/>
  <c r="V154" i="7" s="1"/>
  <c r="F154" i="7"/>
  <c r="O154" i="7"/>
  <c r="W154" i="7"/>
  <c r="B136" i="7"/>
  <c r="B137" i="7" s="1"/>
  <c r="B138" i="7" s="1"/>
  <c r="B139" i="7" s="1"/>
  <c r="B140" i="7" s="1"/>
  <c r="B141" i="7" s="1"/>
  <c r="B142" i="7" s="1"/>
  <c r="B143" i="7" s="1"/>
  <c r="B144" i="7" s="1"/>
  <c r="B145" i="7" s="1"/>
  <c r="B146" i="7" s="1"/>
  <c r="B147" i="7" s="1"/>
  <c r="B148" i="7" s="1"/>
  <c r="B149" i="7" s="1"/>
  <c r="B150" i="7" s="1"/>
  <c r="B151" i="7" s="1"/>
  <c r="B152" i="7" s="1"/>
  <c r="B153" i="7" s="1"/>
  <c r="B154" i="7" s="1"/>
  <c r="B135" i="7"/>
  <c r="R81" i="7"/>
  <c r="R107" i="7" s="1"/>
  <c r="S81" i="7"/>
  <c r="S107" i="7" s="1"/>
  <c r="R82" i="7"/>
  <c r="S82" i="7"/>
  <c r="R83" i="7"/>
  <c r="S83" i="7"/>
  <c r="R84" i="7"/>
  <c r="S84" i="7"/>
  <c r="R85" i="7"/>
  <c r="S85" i="7"/>
  <c r="R86" i="7"/>
  <c r="S86" i="7"/>
  <c r="R87" i="7"/>
  <c r="S87" i="7"/>
  <c r="R88" i="7"/>
  <c r="S88" i="7"/>
  <c r="R89" i="7"/>
  <c r="S89" i="7"/>
  <c r="R90" i="7"/>
  <c r="S90" i="7"/>
  <c r="R91" i="7"/>
  <c r="S91" i="7"/>
  <c r="R92" i="7"/>
  <c r="S92" i="7"/>
  <c r="R93" i="7"/>
  <c r="S93" i="7"/>
  <c r="R94" i="7"/>
  <c r="S94" i="7"/>
  <c r="R95" i="7"/>
  <c r="S95" i="7"/>
  <c r="R96" i="7"/>
  <c r="S96" i="7"/>
  <c r="R97" i="7"/>
  <c r="S97" i="7"/>
  <c r="R98" i="7"/>
  <c r="S98" i="7"/>
  <c r="R99" i="7"/>
  <c r="S99" i="7"/>
  <c r="R100" i="7"/>
  <c r="S100" i="7"/>
  <c r="R101" i="7"/>
  <c r="S101" i="7"/>
  <c r="R102" i="7"/>
  <c r="S102" i="7"/>
  <c r="R55" i="7"/>
  <c r="S55" i="7"/>
  <c r="R56" i="7"/>
  <c r="R108" i="7" s="1"/>
  <c r="S56" i="7"/>
  <c r="R57" i="7"/>
  <c r="S57" i="7"/>
  <c r="R58" i="7"/>
  <c r="R110" i="7" s="1"/>
  <c r="S58" i="7"/>
  <c r="S110" i="7" s="1"/>
  <c r="R59" i="7"/>
  <c r="R111" i="7" s="1"/>
  <c r="S59" i="7"/>
  <c r="S111" i="7" s="1"/>
  <c r="R60" i="7"/>
  <c r="R112" i="7" s="1"/>
  <c r="S60" i="7"/>
  <c r="R61" i="7"/>
  <c r="R113" i="7" s="1"/>
  <c r="S61" i="7"/>
  <c r="R62" i="7"/>
  <c r="R114" i="7" s="1"/>
  <c r="S62" i="7"/>
  <c r="S114" i="7" s="1"/>
  <c r="R63" i="7"/>
  <c r="R115" i="7" s="1"/>
  <c r="S63" i="7"/>
  <c r="S115" i="7" s="1"/>
  <c r="R64" i="7"/>
  <c r="R116" i="7" s="1"/>
  <c r="S64" i="7"/>
  <c r="R65" i="7"/>
  <c r="R117" i="7" s="1"/>
  <c r="S65" i="7"/>
  <c r="R66" i="7"/>
  <c r="R118" i="7" s="1"/>
  <c r="S66" i="7"/>
  <c r="S118" i="7" s="1"/>
  <c r="R67" i="7"/>
  <c r="R119" i="7" s="1"/>
  <c r="S67" i="7"/>
  <c r="S119" i="7" s="1"/>
  <c r="R68" i="7"/>
  <c r="R120" i="7" s="1"/>
  <c r="S68" i="7"/>
  <c r="R69" i="7"/>
  <c r="R121" i="7" s="1"/>
  <c r="S69" i="7"/>
  <c r="R70" i="7"/>
  <c r="R122" i="7" s="1"/>
  <c r="S70" i="7"/>
  <c r="S122" i="7" s="1"/>
  <c r="R71" i="7"/>
  <c r="R123" i="7" s="1"/>
  <c r="S71" i="7"/>
  <c r="S123" i="7" s="1"/>
  <c r="R72" i="7"/>
  <c r="R124" i="7" s="1"/>
  <c r="S72" i="7"/>
  <c r="R73" i="7"/>
  <c r="R125" i="7" s="1"/>
  <c r="S73" i="7"/>
  <c r="R74" i="7"/>
  <c r="R126" i="7" s="1"/>
  <c r="S74" i="7"/>
  <c r="S126" i="7" s="1"/>
  <c r="R75" i="7"/>
  <c r="R127" i="7" s="1"/>
  <c r="S75" i="7"/>
  <c r="S127" i="7" s="1"/>
  <c r="R76" i="7"/>
  <c r="R128" i="7" s="1"/>
  <c r="S76" i="7"/>
  <c r="A106" i="7"/>
  <c r="A80" i="7"/>
  <c r="A54" i="7"/>
  <c r="A152" i="7"/>
  <c r="A153" i="7"/>
  <c r="A154" i="7"/>
  <c r="T126" i="7"/>
  <c r="U126" i="7"/>
  <c r="V126" i="7"/>
  <c r="W126" i="7"/>
  <c r="X126" i="7"/>
  <c r="Y126" i="7"/>
  <c r="Z126" i="7"/>
  <c r="AA126" i="7"/>
  <c r="AB126" i="7"/>
  <c r="AC126" i="7"/>
  <c r="AD126" i="7"/>
  <c r="AE126" i="7"/>
  <c r="AF126" i="7"/>
  <c r="AG126" i="7"/>
  <c r="AH126" i="7"/>
  <c r="AI126" i="7"/>
  <c r="AJ126" i="7"/>
  <c r="AK126" i="7"/>
  <c r="AL126" i="7"/>
  <c r="AM126" i="7"/>
  <c r="T127" i="7"/>
  <c r="U127" i="7"/>
  <c r="V127" i="7"/>
  <c r="W127" i="7"/>
  <c r="X127" i="7"/>
  <c r="Y127" i="7"/>
  <c r="Z127" i="7"/>
  <c r="AA127" i="7"/>
  <c r="AB127" i="7"/>
  <c r="AC127" i="7"/>
  <c r="AD127" i="7"/>
  <c r="AE127" i="7"/>
  <c r="AF127" i="7"/>
  <c r="AG127" i="7"/>
  <c r="AH127" i="7"/>
  <c r="AI127" i="7"/>
  <c r="AJ127" i="7"/>
  <c r="AK127" i="7"/>
  <c r="AL127" i="7"/>
  <c r="AM127" i="7"/>
  <c r="T128" i="7"/>
  <c r="U128" i="7"/>
  <c r="V128" i="7"/>
  <c r="W128" i="7"/>
  <c r="X128" i="7"/>
  <c r="Y128" i="7"/>
  <c r="Z128" i="7"/>
  <c r="AA128" i="7"/>
  <c r="AB128" i="7"/>
  <c r="AC128" i="7"/>
  <c r="AD128" i="7"/>
  <c r="AE128" i="7"/>
  <c r="AF128" i="7"/>
  <c r="AG128" i="7"/>
  <c r="AH128" i="7"/>
  <c r="AI128" i="7"/>
  <c r="AJ128" i="7"/>
  <c r="AK128" i="7"/>
  <c r="AL128" i="7"/>
  <c r="AM128" i="7"/>
  <c r="A100" i="7"/>
  <c r="A126" i="7" s="1"/>
  <c r="B100" i="7"/>
  <c r="C100" i="7"/>
  <c r="D100" i="7"/>
  <c r="E100" i="7"/>
  <c r="F100" i="7"/>
  <c r="G100" i="7"/>
  <c r="H100" i="7"/>
  <c r="I100" i="7"/>
  <c r="J100" i="7"/>
  <c r="K100" i="7"/>
  <c r="L100" i="7"/>
  <c r="M100" i="7"/>
  <c r="N100" i="7"/>
  <c r="O100" i="7"/>
  <c r="P100" i="7"/>
  <c r="Q100" i="7"/>
  <c r="A101" i="7"/>
  <c r="A127" i="7" s="1"/>
  <c r="B101" i="7"/>
  <c r="C101" i="7"/>
  <c r="D101" i="7"/>
  <c r="E101" i="7"/>
  <c r="F101" i="7"/>
  <c r="G101" i="7"/>
  <c r="H101" i="7"/>
  <c r="I101" i="7"/>
  <c r="J101" i="7"/>
  <c r="K101" i="7"/>
  <c r="L101" i="7"/>
  <c r="M101" i="7"/>
  <c r="N101" i="7"/>
  <c r="O101" i="7"/>
  <c r="P101" i="7"/>
  <c r="Q101" i="7"/>
  <c r="A102" i="7"/>
  <c r="A128" i="7" s="1"/>
  <c r="B102" i="7"/>
  <c r="C102" i="7"/>
  <c r="D102" i="7"/>
  <c r="E102" i="7"/>
  <c r="F102" i="7"/>
  <c r="G102" i="7"/>
  <c r="H102" i="7"/>
  <c r="I102" i="7"/>
  <c r="J102" i="7"/>
  <c r="K102" i="7"/>
  <c r="L102" i="7"/>
  <c r="M102" i="7"/>
  <c r="N102" i="7"/>
  <c r="O102" i="7"/>
  <c r="P102" i="7"/>
  <c r="Q102" i="7"/>
  <c r="A74" i="7"/>
  <c r="B74" i="7"/>
  <c r="C74" i="7"/>
  <c r="D74" i="7"/>
  <c r="E74" i="7"/>
  <c r="F74" i="7"/>
  <c r="G74" i="7"/>
  <c r="H74" i="7"/>
  <c r="I74" i="7"/>
  <c r="J74" i="7"/>
  <c r="K74" i="7"/>
  <c r="L74" i="7"/>
  <c r="M74" i="7"/>
  <c r="N74" i="7"/>
  <c r="O74" i="7"/>
  <c r="P74" i="7"/>
  <c r="Q74" i="7"/>
  <c r="A75" i="7"/>
  <c r="B75" i="7"/>
  <c r="C75" i="7"/>
  <c r="D75" i="7"/>
  <c r="E75" i="7"/>
  <c r="F75" i="7"/>
  <c r="G75" i="7"/>
  <c r="H75" i="7"/>
  <c r="I75" i="7"/>
  <c r="J75" i="7"/>
  <c r="K75" i="7"/>
  <c r="L75" i="7"/>
  <c r="M75" i="7"/>
  <c r="N75" i="7"/>
  <c r="O75" i="7"/>
  <c r="P75" i="7"/>
  <c r="Q75" i="7"/>
  <c r="A76" i="7"/>
  <c r="B76" i="7"/>
  <c r="C76" i="7"/>
  <c r="D76" i="7"/>
  <c r="E76" i="7"/>
  <c r="F76" i="7"/>
  <c r="G76" i="7"/>
  <c r="H76" i="7"/>
  <c r="I76" i="7"/>
  <c r="J76" i="7"/>
  <c r="K76" i="7"/>
  <c r="L76" i="7"/>
  <c r="M76" i="7"/>
  <c r="N76" i="7"/>
  <c r="O76" i="7"/>
  <c r="P76" i="7"/>
  <c r="Q76" i="7"/>
  <c r="C134" i="5"/>
  <c r="D134" i="5"/>
  <c r="D135" i="5" s="1"/>
  <c r="D136" i="5" s="1"/>
  <c r="D137" i="5" s="1"/>
  <c r="E134" i="5"/>
  <c r="F134" i="5"/>
  <c r="G134" i="5"/>
  <c r="H134" i="5"/>
  <c r="H135" i="5" s="1"/>
  <c r="H136" i="5" s="1"/>
  <c r="H137" i="5" s="1"/>
  <c r="H138" i="5" s="1"/>
  <c r="H139" i="5" s="1"/>
  <c r="H140" i="5" s="1"/>
  <c r="H141" i="5" s="1"/>
  <c r="I134" i="5"/>
  <c r="J134" i="5"/>
  <c r="J135" i="5" s="1"/>
  <c r="J136" i="5" s="1"/>
  <c r="J137" i="5" s="1"/>
  <c r="J138" i="5" s="1"/>
  <c r="J139" i="5" s="1"/>
  <c r="J140" i="5" s="1"/>
  <c r="J141" i="5" s="1"/>
  <c r="J142" i="5" s="1"/>
  <c r="J143" i="5" s="1"/>
  <c r="J144" i="5" s="1"/>
  <c r="J145" i="5" s="1"/>
  <c r="J146" i="5" s="1"/>
  <c r="J147" i="5" s="1"/>
  <c r="J148" i="5" s="1"/>
  <c r="J149" i="5" s="1"/>
  <c r="J150" i="5" s="1"/>
  <c r="J151" i="5" s="1"/>
  <c r="J152" i="5" s="1"/>
  <c r="J153" i="5" s="1"/>
  <c r="J154" i="5" s="1"/>
  <c r="K134" i="5"/>
  <c r="L134" i="5"/>
  <c r="L135" i="5" s="1"/>
  <c r="L136" i="5" s="1"/>
  <c r="L137" i="5" s="1"/>
  <c r="M134" i="5"/>
  <c r="N134" i="5"/>
  <c r="O134" i="5"/>
  <c r="P134" i="5"/>
  <c r="P135" i="5" s="1"/>
  <c r="P136" i="5" s="1"/>
  <c r="P137" i="5" s="1"/>
  <c r="P138" i="5" s="1"/>
  <c r="P139" i="5" s="1"/>
  <c r="P140" i="5" s="1"/>
  <c r="P141" i="5" s="1"/>
  <c r="P142" i="5" s="1"/>
  <c r="P143" i="5" s="1"/>
  <c r="P144" i="5" s="1"/>
  <c r="P145" i="5" s="1"/>
  <c r="P146" i="5" s="1"/>
  <c r="P147" i="5" s="1"/>
  <c r="P148" i="5" s="1"/>
  <c r="P149" i="5" s="1"/>
  <c r="P150" i="5" s="1"/>
  <c r="P151" i="5" s="1"/>
  <c r="P152" i="5" s="1"/>
  <c r="P153" i="5" s="1"/>
  <c r="P154" i="5" s="1"/>
  <c r="Q134" i="5"/>
  <c r="R134" i="5"/>
  <c r="S134" i="5"/>
  <c r="T134" i="5"/>
  <c r="T135" i="5" s="1"/>
  <c r="T136" i="5" s="1"/>
  <c r="T137" i="5" s="1"/>
  <c r="U134" i="5"/>
  <c r="V134" i="5"/>
  <c r="W134" i="5"/>
  <c r="X134" i="5"/>
  <c r="X135" i="5" s="1"/>
  <c r="X136" i="5" s="1"/>
  <c r="X137" i="5" s="1"/>
  <c r="X138" i="5" s="1"/>
  <c r="X139" i="5" s="1"/>
  <c r="X140" i="5" s="1"/>
  <c r="X141" i="5" s="1"/>
  <c r="Y134" i="5"/>
  <c r="Z134" i="5"/>
  <c r="AA134" i="5"/>
  <c r="AB134" i="5"/>
  <c r="AB135" i="5" s="1"/>
  <c r="AB136" i="5" s="1"/>
  <c r="AB137" i="5" s="1"/>
  <c r="AC134" i="5"/>
  <c r="AD134" i="5"/>
  <c r="AE134" i="5"/>
  <c r="AF134" i="5"/>
  <c r="AF135" i="5" s="1"/>
  <c r="AF136" i="5" s="1"/>
  <c r="AF137" i="5" s="1"/>
  <c r="AF138" i="5" s="1"/>
  <c r="AF139" i="5" s="1"/>
  <c r="AF140" i="5" s="1"/>
  <c r="AF141" i="5" s="1"/>
  <c r="AF142" i="5" s="1"/>
  <c r="AF143" i="5" s="1"/>
  <c r="AF144" i="5" s="1"/>
  <c r="AF145" i="5" s="1"/>
  <c r="AF146" i="5" s="1"/>
  <c r="AF147" i="5" s="1"/>
  <c r="AF148" i="5" s="1"/>
  <c r="AF149" i="5" s="1"/>
  <c r="AF150" i="5" s="1"/>
  <c r="AF151" i="5" s="1"/>
  <c r="AF152" i="5" s="1"/>
  <c r="AF153" i="5" s="1"/>
  <c r="AF154" i="5" s="1"/>
  <c r="AG134" i="5"/>
  <c r="AH134" i="5"/>
  <c r="AI134" i="5"/>
  <c r="AJ134" i="5"/>
  <c r="AJ135" i="5" s="1"/>
  <c r="AJ136" i="5" s="1"/>
  <c r="AJ137" i="5" s="1"/>
  <c r="AK134" i="5"/>
  <c r="AL134" i="5"/>
  <c r="AM134" i="5"/>
  <c r="C135" i="5"/>
  <c r="C136" i="5" s="1"/>
  <c r="C137" i="5" s="1"/>
  <c r="C138" i="5" s="1"/>
  <c r="C139" i="5" s="1"/>
  <c r="C140" i="5" s="1"/>
  <c r="C141" i="5" s="1"/>
  <c r="E135" i="5"/>
  <c r="F135" i="5"/>
  <c r="G135" i="5"/>
  <c r="G136" i="5" s="1"/>
  <c r="G137" i="5" s="1"/>
  <c r="G138" i="5" s="1"/>
  <c r="I135" i="5"/>
  <c r="K135" i="5"/>
  <c r="K136" i="5" s="1"/>
  <c r="K137" i="5" s="1"/>
  <c r="K138" i="5" s="1"/>
  <c r="K139" i="5" s="1"/>
  <c r="K140" i="5" s="1"/>
  <c r="K141" i="5" s="1"/>
  <c r="M135" i="5"/>
  <c r="N135" i="5"/>
  <c r="O135" i="5"/>
  <c r="O136" i="5" s="1"/>
  <c r="O137" i="5" s="1"/>
  <c r="O138" i="5" s="1"/>
  <c r="O139" i="5" s="1"/>
  <c r="O140" i="5" s="1"/>
  <c r="O141" i="5" s="1"/>
  <c r="O142" i="5" s="1"/>
  <c r="O143" i="5" s="1"/>
  <c r="O144" i="5" s="1"/>
  <c r="O145" i="5" s="1"/>
  <c r="O146" i="5" s="1"/>
  <c r="O147" i="5" s="1"/>
  <c r="O148" i="5" s="1"/>
  <c r="O149" i="5" s="1"/>
  <c r="O150" i="5" s="1"/>
  <c r="O151" i="5" s="1"/>
  <c r="O152" i="5" s="1"/>
  <c r="O153" i="5" s="1"/>
  <c r="O154" i="5" s="1"/>
  <c r="Q135" i="5"/>
  <c r="R135" i="5"/>
  <c r="S135" i="5"/>
  <c r="S136" i="5" s="1"/>
  <c r="S137" i="5" s="1"/>
  <c r="S138" i="5" s="1"/>
  <c r="S139" i="5" s="1"/>
  <c r="S140" i="5" s="1"/>
  <c r="S141" i="5" s="1"/>
  <c r="U135" i="5"/>
  <c r="V135" i="5"/>
  <c r="W135" i="5"/>
  <c r="W136" i="5" s="1"/>
  <c r="W137" i="5" s="1"/>
  <c r="W138" i="5" s="1"/>
  <c r="Y135" i="5"/>
  <c r="Z135" i="5"/>
  <c r="AA135" i="5"/>
  <c r="AA136" i="5" s="1"/>
  <c r="AA137" i="5" s="1"/>
  <c r="AA138" i="5" s="1"/>
  <c r="AA139" i="5" s="1"/>
  <c r="AA140" i="5" s="1"/>
  <c r="AA141" i="5" s="1"/>
  <c r="AC135" i="5"/>
  <c r="AD135" i="5"/>
  <c r="AE135" i="5"/>
  <c r="AE136" i="5" s="1"/>
  <c r="AE137" i="5" s="1"/>
  <c r="AE138" i="5" s="1"/>
  <c r="AE139" i="5" s="1"/>
  <c r="AE140" i="5" s="1"/>
  <c r="AE141" i="5" s="1"/>
  <c r="AE142" i="5" s="1"/>
  <c r="AE143" i="5" s="1"/>
  <c r="AE144" i="5" s="1"/>
  <c r="AE145" i="5" s="1"/>
  <c r="AE146" i="5" s="1"/>
  <c r="AE147" i="5" s="1"/>
  <c r="AE148" i="5" s="1"/>
  <c r="AE149" i="5" s="1"/>
  <c r="AE150" i="5" s="1"/>
  <c r="AE151" i="5" s="1"/>
  <c r="AE152" i="5" s="1"/>
  <c r="AE153" i="5" s="1"/>
  <c r="AE154" i="5" s="1"/>
  <c r="AG135" i="5"/>
  <c r="AH135" i="5"/>
  <c r="AI135" i="5"/>
  <c r="AI136" i="5" s="1"/>
  <c r="AI137" i="5" s="1"/>
  <c r="AI138" i="5" s="1"/>
  <c r="AI139" i="5" s="1"/>
  <c r="AI140" i="5" s="1"/>
  <c r="AI141" i="5" s="1"/>
  <c r="AI142" i="5" s="1"/>
  <c r="AI143" i="5" s="1"/>
  <c r="AI144" i="5" s="1"/>
  <c r="AI145" i="5" s="1"/>
  <c r="AI146" i="5" s="1"/>
  <c r="AI147" i="5" s="1"/>
  <c r="AI148" i="5" s="1"/>
  <c r="AI149" i="5" s="1"/>
  <c r="AI150" i="5" s="1"/>
  <c r="AI151" i="5" s="1"/>
  <c r="AI152" i="5" s="1"/>
  <c r="AI153" i="5" s="1"/>
  <c r="AI154" i="5" s="1"/>
  <c r="AK135" i="5"/>
  <c r="AL135" i="5"/>
  <c r="AM135" i="5"/>
  <c r="AM136" i="5" s="1"/>
  <c r="AM137" i="5" s="1"/>
  <c r="AM138" i="5" s="1"/>
  <c r="AM139" i="5" s="1"/>
  <c r="AM140" i="5" s="1"/>
  <c r="AM141" i="5" s="1"/>
  <c r="AM142" i="5" s="1"/>
  <c r="AM143" i="5" s="1"/>
  <c r="AM144" i="5" s="1"/>
  <c r="AM145" i="5" s="1"/>
  <c r="AM146" i="5" s="1"/>
  <c r="AM147" i="5" s="1"/>
  <c r="AM148" i="5" s="1"/>
  <c r="AM149" i="5" s="1"/>
  <c r="AM150" i="5" s="1"/>
  <c r="AM151" i="5" s="1"/>
  <c r="AM152" i="5" s="1"/>
  <c r="AM153" i="5" s="1"/>
  <c r="AM154" i="5" s="1"/>
  <c r="E136" i="5"/>
  <c r="F136" i="5"/>
  <c r="F137" i="5" s="1"/>
  <c r="F138" i="5" s="1"/>
  <c r="F139" i="5" s="1"/>
  <c r="F140" i="5" s="1"/>
  <c r="F141" i="5" s="1"/>
  <c r="F142" i="5" s="1"/>
  <c r="I136" i="5"/>
  <c r="M136" i="5"/>
  <c r="N136" i="5"/>
  <c r="N137" i="5" s="1"/>
  <c r="N138" i="5" s="1"/>
  <c r="N139" i="5" s="1"/>
  <c r="N140" i="5" s="1"/>
  <c r="N141" i="5" s="1"/>
  <c r="N142" i="5" s="1"/>
  <c r="Q136" i="5"/>
  <c r="R136" i="5"/>
  <c r="R137" i="5" s="1"/>
  <c r="R138" i="5" s="1"/>
  <c r="R139" i="5" s="1"/>
  <c r="U136" i="5"/>
  <c r="V136" i="5"/>
  <c r="V137" i="5" s="1"/>
  <c r="V138" i="5" s="1"/>
  <c r="V139" i="5" s="1"/>
  <c r="Y136" i="5"/>
  <c r="Z136" i="5"/>
  <c r="Z137" i="5" s="1"/>
  <c r="Z138" i="5" s="1"/>
  <c r="Z139" i="5" s="1"/>
  <c r="AC136" i="5"/>
  <c r="AD136" i="5"/>
  <c r="AD137" i="5" s="1"/>
  <c r="AD138" i="5" s="1"/>
  <c r="AD139" i="5" s="1"/>
  <c r="AD140" i="5" s="1"/>
  <c r="AD141" i="5" s="1"/>
  <c r="AD142" i="5" s="1"/>
  <c r="AD143" i="5" s="1"/>
  <c r="AD144" i="5" s="1"/>
  <c r="AD145" i="5" s="1"/>
  <c r="AD146" i="5" s="1"/>
  <c r="AD147" i="5" s="1"/>
  <c r="AD148" i="5" s="1"/>
  <c r="AD149" i="5" s="1"/>
  <c r="AD150" i="5" s="1"/>
  <c r="AD151" i="5" s="1"/>
  <c r="AD152" i="5" s="1"/>
  <c r="AD153" i="5" s="1"/>
  <c r="AD154" i="5" s="1"/>
  <c r="AG136" i="5"/>
  <c r="AH136" i="5"/>
  <c r="AH137" i="5" s="1"/>
  <c r="AH138" i="5" s="1"/>
  <c r="AH139" i="5" s="1"/>
  <c r="AH140" i="5" s="1"/>
  <c r="AH141" i="5" s="1"/>
  <c r="AH142" i="5" s="1"/>
  <c r="AH143" i="5" s="1"/>
  <c r="AH144" i="5" s="1"/>
  <c r="AH145" i="5" s="1"/>
  <c r="AH146" i="5" s="1"/>
  <c r="AH147" i="5" s="1"/>
  <c r="AH148" i="5" s="1"/>
  <c r="AH149" i="5" s="1"/>
  <c r="AH150" i="5" s="1"/>
  <c r="AH151" i="5" s="1"/>
  <c r="AH152" i="5" s="1"/>
  <c r="AH153" i="5" s="1"/>
  <c r="AH154" i="5" s="1"/>
  <c r="AK136" i="5"/>
  <c r="AL136" i="5"/>
  <c r="AL137" i="5" s="1"/>
  <c r="AL138" i="5" s="1"/>
  <c r="AL139" i="5" s="1"/>
  <c r="E137" i="5"/>
  <c r="E138" i="5" s="1"/>
  <c r="E139" i="5" s="1"/>
  <c r="E140" i="5" s="1"/>
  <c r="E141" i="5" s="1"/>
  <c r="E142" i="5" s="1"/>
  <c r="E143" i="5" s="1"/>
  <c r="E144" i="5" s="1"/>
  <c r="E145" i="5" s="1"/>
  <c r="E146" i="5" s="1"/>
  <c r="E147" i="5" s="1"/>
  <c r="E148" i="5" s="1"/>
  <c r="E149" i="5" s="1"/>
  <c r="E150" i="5" s="1"/>
  <c r="E151" i="5" s="1"/>
  <c r="E152" i="5" s="1"/>
  <c r="E153" i="5" s="1"/>
  <c r="E154" i="5" s="1"/>
  <c r="I137" i="5"/>
  <c r="I138" i="5" s="1"/>
  <c r="I139" i="5" s="1"/>
  <c r="I140" i="5" s="1"/>
  <c r="M137" i="5"/>
  <c r="M138" i="5" s="1"/>
  <c r="M139" i="5" s="1"/>
  <c r="M140" i="5" s="1"/>
  <c r="Q137" i="5"/>
  <c r="Q138" i="5" s="1"/>
  <c r="Q139" i="5" s="1"/>
  <c r="Q140" i="5" s="1"/>
  <c r="U137" i="5"/>
  <c r="U138" i="5" s="1"/>
  <c r="U139" i="5" s="1"/>
  <c r="U140" i="5" s="1"/>
  <c r="Y137" i="5"/>
  <c r="Y138" i="5" s="1"/>
  <c r="Y139" i="5" s="1"/>
  <c r="Y140" i="5" s="1"/>
  <c r="Y141" i="5" s="1"/>
  <c r="Y142" i="5" s="1"/>
  <c r="Y143" i="5" s="1"/>
  <c r="Y144" i="5" s="1"/>
  <c r="Y145" i="5" s="1"/>
  <c r="Y146" i="5" s="1"/>
  <c r="Y147" i="5" s="1"/>
  <c r="Y148" i="5" s="1"/>
  <c r="Y149" i="5" s="1"/>
  <c r="Y150" i="5" s="1"/>
  <c r="Y151" i="5" s="1"/>
  <c r="Y152" i="5" s="1"/>
  <c r="Y153" i="5" s="1"/>
  <c r="Y154" i="5" s="1"/>
  <c r="AC137" i="5"/>
  <c r="AC138" i="5" s="1"/>
  <c r="AC139" i="5" s="1"/>
  <c r="AC140" i="5" s="1"/>
  <c r="AC141" i="5" s="1"/>
  <c r="AC142" i="5" s="1"/>
  <c r="AC143" i="5" s="1"/>
  <c r="AC144" i="5" s="1"/>
  <c r="AC145" i="5" s="1"/>
  <c r="AC146" i="5" s="1"/>
  <c r="AC147" i="5" s="1"/>
  <c r="AC148" i="5" s="1"/>
  <c r="AC149" i="5" s="1"/>
  <c r="AC150" i="5" s="1"/>
  <c r="AC151" i="5" s="1"/>
  <c r="AC152" i="5" s="1"/>
  <c r="AC153" i="5" s="1"/>
  <c r="AC154" i="5" s="1"/>
  <c r="AG137" i="5"/>
  <c r="AG138" i="5" s="1"/>
  <c r="AG139" i="5" s="1"/>
  <c r="AG140" i="5" s="1"/>
  <c r="AK137" i="5"/>
  <c r="AK138" i="5" s="1"/>
  <c r="AK139" i="5" s="1"/>
  <c r="AK140" i="5" s="1"/>
  <c r="D138" i="5"/>
  <c r="D139" i="5" s="1"/>
  <c r="D140" i="5" s="1"/>
  <c r="D141" i="5" s="1"/>
  <c r="L138" i="5"/>
  <c r="L139" i="5" s="1"/>
  <c r="L140" i="5" s="1"/>
  <c r="L141" i="5" s="1"/>
  <c r="T138" i="5"/>
  <c r="T139" i="5" s="1"/>
  <c r="T140" i="5" s="1"/>
  <c r="T141" i="5" s="1"/>
  <c r="AB138" i="5"/>
  <c r="AB139" i="5" s="1"/>
  <c r="AB140" i="5" s="1"/>
  <c r="AB141" i="5" s="1"/>
  <c r="AJ138" i="5"/>
  <c r="AJ139" i="5" s="1"/>
  <c r="AJ140" i="5" s="1"/>
  <c r="AJ141" i="5" s="1"/>
  <c r="AJ142" i="5" s="1"/>
  <c r="AJ143" i="5" s="1"/>
  <c r="AJ144" i="5" s="1"/>
  <c r="AJ145" i="5" s="1"/>
  <c r="AJ146" i="5" s="1"/>
  <c r="AJ147" i="5" s="1"/>
  <c r="AJ148" i="5" s="1"/>
  <c r="AJ149" i="5" s="1"/>
  <c r="AJ150" i="5" s="1"/>
  <c r="AJ151" i="5" s="1"/>
  <c r="AJ152" i="5" s="1"/>
  <c r="AJ153" i="5" s="1"/>
  <c r="AJ154" i="5" s="1"/>
  <c r="G139" i="5"/>
  <c r="G140" i="5" s="1"/>
  <c r="G141" i="5" s="1"/>
  <c r="G142" i="5" s="1"/>
  <c r="G143" i="5" s="1"/>
  <c r="G144" i="5" s="1"/>
  <c r="G145" i="5" s="1"/>
  <c r="G146" i="5" s="1"/>
  <c r="G147" i="5" s="1"/>
  <c r="G148" i="5" s="1"/>
  <c r="G149" i="5" s="1"/>
  <c r="G150" i="5" s="1"/>
  <c r="G151" i="5" s="1"/>
  <c r="G152" i="5" s="1"/>
  <c r="G153" i="5" s="1"/>
  <c r="G154" i="5" s="1"/>
  <c r="W139" i="5"/>
  <c r="W140" i="5" s="1"/>
  <c r="W141" i="5" s="1"/>
  <c r="W142" i="5" s="1"/>
  <c r="W143" i="5" s="1"/>
  <c r="W144" i="5" s="1"/>
  <c r="W145" i="5" s="1"/>
  <c r="W146" i="5" s="1"/>
  <c r="W147" i="5" s="1"/>
  <c r="W148" i="5" s="1"/>
  <c r="W149" i="5" s="1"/>
  <c r="W150" i="5" s="1"/>
  <c r="W151" i="5" s="1"/>
  <c r="W152" i="5" s="1"/>
  <c r="W153" i="5" s="1"/>
  <c r="W154" i="5" s="1"/>
  <c r="R140" i="5"/>
  <c r="R141" i="5" s="1"/>
  <c r="R142" i="5" s="1"/>
  <c r="R143" i="5" s="1"/>
  <c r="V140" i="5"/>
  <c r="V141" i="5" s="1"/>
  <c r="V142" i="5" s="1"/>
  <c r="V143" i="5" s="1"/>
  <c r="V144" i="5" s="1"/>
  <c r="V145" i="5" s="1"/>
  <c r="V146" i="5" s="1"/>
  <c r="V147" i="5" s="1"/>
  <c r="V148" i="5" s="1"/>
  <c r="V149" i="5" s="1"/>
  <c r="V150" i="5" s="1"/>
  <c r="V151" i="5" s="1"/>
  <c r="V152" i="5" s="1"/>
  <c r="V153" i="5" s="1"/>
  <c r="V154" i="5" s="1"/>
  <c r="Z140" i="5"/>
  <c r="Z141" i="5" s="1"/>
  <c r="Z142" i="5" s="1"/>
  <c r="Z143" i="5" s="1"/>
  <c r="Z144" i="5" s="1"/>
  <c r="Z145" i="5" s="1"/>
  <c r="Z146" i="5" s="1"/>
  <c r="Z147" i="5" s="1"/>
  <c r="Z148" i="5" s="1"/>
  <c r="Z149" i="5" s="1"/>
  <c r="Z150" i="5" s="1"/>
  <c r="Z151" i="5" s="1"/>
  <c r="Z152" i="5" s="1"/>
  <c r="Z153" i="5" s="1"/>
  <c r="Z154" i="5" s="1"/>
  <c r="AL140" i="5"/>
  <c r="AL141" i="5" s="1"/>
  <c r="AL142" i="5" s="1"/>
  <c r="I141" i="5"/>
  <c r="I142" i="5" s="1"/>
  <c r="I143" i="5" s="1"/>
  <c r="I144" i="5" s="1"/>
  <c r="I145" i="5" s="1"/>
  <c r="I146" i="5" s="1"/>
  <c r="I147" i="5" s="1"/>
  <c r="I148" i="5" s="1"/>
  <c r="I149" i="5" s="1"/>
  <c r="I150" i="5" s="1"/>
  <c r="I151" i="5" s="1"/>
  <c r="I152" i="5" s="1"/>
  <c r="I153" i="5" s="1"/>
  <c r="I154" i="5" s="1"/>
  <c r="M141" i="5"/>
  <c r="M142" i="5" s="1"/>
  <c r="M143" i="5" s="1"/>
  <c r="M144" i="5" s="1"/>
  <c r="M145" i="5" s="1"/>
  <c r="M146" i="5" s="1"/>
  <c r="M147" i="5" s="1"/>
  <c r="M148" i="5" s="1"/>
  <c r="M149" i="5" s="1"/>
  <c r="M150" i="5" s="1"/>
  <c r="M151" i="5" s="1"/>
  <c r="M152" i="5" s="1"/>
  <c r="M153" i="5" s="1"/>
  <c r="M154" i="5" s="1"/>
  <c r="Q141" i="5"/>
  <c r="Q142" i="5" s="1"/>
  <c r="Q143" i="5" s="1"/>
  <c r="U141" i="5"/>
  <c r="U142" i="5" s="1"/>
  <c r="U143" i="5" s="1"/>
  <c r="U144" i="5" s="1"/>
  <c r="U145" i="5" s="1"/>
  <c r="U146" i="5" s="1"/>
  <c r="U147" i="5" s="1"/>
  <c r="U148" i="5" s="1"/>
  <c r="U149" i="5" s="1"/>
  <c r="U150" i="5" s="1"/>
  <c r="U151" i="5" s="1"/>
  <c r="U152" i="5" s="1"/>
  <c r="U153" i="5" s="1"/>
  <c r="U154" i="5" s="1"/>
  <c r="AG141" i="5"/>
  <c r="AG142" i="5" s="1"/>
  <c r="AG143" i="5" s="1"/>
  <c r="AK141" i="5"/>
  <c r="AK142" i="5" s="1"/>
  <c r="AK143" i="5" s="1"/>
  <c r="AK144" i="5" s="1"/>
  <c r="C142" i="5"/>
  <c r="C143" i="5" s="1"/>
  <c r="C144" i="5" s="1"/>
  <c r="C145" i="5" s="1"/>
  <c r="C146" i="5" s="1"/>
  <c r="C147" i="5" s="1"/>
  <c r="C148" i="5" s="1"/>
  <c r="C149" i="5" s="1"/>
  <c r="C150" i="5" s="1"/>
  <c r="C151" i="5" s="1"/>
  <c r="C152" i="5" s="1"/>
  <c r="C153" i="5" s="1"/>
  <c r="C154" i="5" s="1"/>
  <c r="D142" i="5"/>
  <c r="D143" i="5" s="1"/>
  <c r="D144" i="5" s="1"/>
  <c r="H142" i="5"/>
  <c r="H143" i="5" s="1"/>
  <c r="H144" i="5" s="1"/>
  <c r="H145" i="5" s="1"/>
  <c r="K142" i="5"/>
  <c r="L142" i="5"/>
  <c r="L143" i="5" s="1"/>
  <c r="L144" i="5" s="1"/>
  <c r="L145" i="5" s="1"/>
  <c r="L146" i="5" s="1"/>
  <c r="L147" i="5" s="1"/>
  <c r="L148" i="5" s="1"/>
  <c r="L149" i="5" s="1"/>
  <c r="L150" i="5" s="1"/>
  <c r="L151" i="5" s="1"/>
  <c r="L152" i="5" s="1"/>
  <c r="L153" i="5" s="1"/>
  <c r="L154" i="5" s="1"/>
  <c r="S142" i="5"/>
  <c r="T142" i="5"/>
  <c r="T143" i="5" s="1"/>
  <c r="T144" i="5" s="1"/>
  <c r="X142" i="5"/>
  <c r="X143" i="5" s="1"/>
  <c r="X144" i="5" s="1"/>
  <c r="X145" i="5" s="1"/>
  <c r="AA142" i="5"/>
  <c r="AB142" i="5"/>
  <c r="AB143" i="5" s="1"/>
  <c r="AB144" i="5" s="1"/>
  <c r="AB145" i="5" s="1"/>
  <c r="AB146" i="5" s="1"/>
  <c r="AB147" i="5" s="1"/>
  <c r="AB148" i="5" s="1"/>
  <c r="AB149" i="5" s="1"/>
  <c r="AB150" i="5" s="1"/>
  <c r="AB151" i="5" s="1"/>
  <c r="AB152" i="5" s="1"/>
  <c r="AB153" i="5" s="1"/>
  <c r="AB154" i="5" s="1"/>
  <c r="F143" i="5"/>
  <c r="F144" i="5" s="1"/>
  <c r="F145" i="5" s="1"/>
  <c r="F146" i="5" s="1"/>
  <c r="F147" i="5" s="1"/>
  <c r="F148" i="5" s="1"/>
  <c r="F149" i="5" s="1"/>
  <c r="F150" i="5" s="1"/>
  <c r="F151" i="5" s="1"/>
  <c r="F152" i="5" s="1"/>
  <c r="F153" i="5" s="1"/>
  <c r="F154" i="5" s="1"/>
  <c r="K143" i="5"/>
  <c r="K144" i="5" s="1"/>
  <c r="K145" i="5" s="1"/>
  <c r="K146" i="5" s="1"/>
  <c r="N143" i="5"/>
  <c r="N144" i="5" s="1"/>
  <c r="N145" i="5" s="1"/>
  <c r="N146" i="5" s="1"/>
  <c r="N147" i="5" s="1"/>
  <c r="N148" i="5" s="1"/>
  <c r="N149" i="5" s="1"/>
  <c r="N150" i="5" s="1"/>
  <c r="N151" i="5" s="1"/>
  <c r="N152" i="5" s="1"/>
  <c r="N153" i="5" s="1"/>
  <c r="N154" i="5" s="1"/>
  <c r="S143" i="5"/>
  <c r="S144" i="5" s="1"/>
  <c r="S145" i="5" s="1"/>
  <c r="S146" i="5" s="1"/>
  <c r="AA143" i="5"/>
  <c r="AA144" i="5" s="1"/>
  <c r="AA145" i="5" s="1"/>
  <c r="AA146" i="5" s="1"/>
  <c r="AL143" i="5"/>
  <c r="Q144" i="5"/>
  <c r="R144" i="5"/>
  <c r="R145" i="5" s="1"/>
  <c r="R146" i="5" s="1"/>
  <c r="R147" i="5" s="1"/>
  <c r="R148" i="5" s="1"/>
  <c r="R149" i="5" s="1"/>
  <c r="R150" i="5" s="1"/>
  <c r="R151" i="5" s="1"/>
  <c r="R152" i="5" s="1"/>
  <c r="R153" i="5" s="1"/>
  <c r="R154" i="5" s="1"/>
  <c r="AG144" i="5"/>
  <c r="AG145" i="5" s="1"/>
  <c r="AG146" i="5" s="1"/>
  <c r="AG147" i="5" s="1"/>
  <c r="AG148" i="5" s="1"/>
  <c r="AG149" i="5" s="1"/>
  <c r="AG150" i="5" s="1"/>
  <c r="AG151" i="5" s="1"/>
  <c r="AG152" i="5" s="1"/>
  <c r="AG153" i="5" s="1"/>
  <c r="AG154" i="5" s="1"/>
  <c r="AL144" i="5"/>
  <c r="AL145" i="5" s="1"/>
  <c r="AL146" i="5" s="1"/>
  <c r="AL147" i="5" s="1"/>
  <c r="D145" i="5"/>
  <c r="D146" i="5" s="1"/>
  <c r="D147" i="5" s="1"/>
  <c r="D148" i="5" s="1"/>
  <c r="D149" i="5" s="1"/>
  <c r="D150" i="5" s="1"/>
  <c r="D151" i="5" s="1"/>
  <c r="D152" i="5" s="1"/>
  <c r="D153" i="5" s="1"/>
  <c r="D154" i="5" s="1"/>
  <c r="Q145" i="5"/>
  <c r="Q146" i="5" s="1"/>
  <c r="Q147" i="5" s="1"/>
  <c r="Q148" i="5" s="1"/>
  <c r="T145" i="5"/>
  <c r="T146" i="5" s="1"/>
  <c r="T147" i="5" s="1"/>
  <c r="T148" i="5" s="1"/>
  <c r="T149" i="5" s="1"/>
  <c r="T150" i="5" s="1"/>
  <c r="T151" i="5" s="1"/>
  <c r="T152" i="5" s="1"/>
  <c r="T153" i="5" s="1"/>
  <c r="T154" i="5" s="1"/>
  <c r="AK145" i="5"/>
  <c r="AK146" i="5" s="1"/>
  <c r="AK147" i="5" s="1"/>
  <c r="H146" i="5"/>
  <c r="H147" i="5" s="1"/>
  <c r="H148" i="5" s="1"/>
  <c r="H149" i="5" s="1"/>
  <c r="H150" i="5" s="1"/>
  <c r="H151" i="5" s="1"/>
  <c r="H152" i="5" s="1"/>
  <c r="H153" i="5" s="1"/>
  <c r="H154" i="5" s="1"/>
  <c r="X146" i="5"/>
  <c r="X147" i="5" s="1"/>
  <c r="X148" i="5" s="1"/>
  <c r="K147" i="5"/>
  <c r="K148" i="5" s="1"/>
  <c r="K149" i="5" s="1"/>
  <c r="S147" i="5"/>
  <c r="S148" i="5" s="1"/>
  <c r="S149" i="5" s="1"/>
  <c r="S150" i="5" s="1"/>
  <c r="S151" i="5" s="1"/>
  <c r="S152" i="5" s="1"/>
  <c r="S153" i="5" s="1"/>
  <c r="S154" i="5" s="1"/>
  <c r="AA147" i="5"/>
  <c r="AA148" i="5" s="1"/>
  <c r="AA149" i="5" s="1"/>
  <c r="AK148" i="5"/>
  <c r="AK149" i="5" s="1"/>
  <c r="AK150" i="5" s="1"/>
  <c r="AK151" i="5" s="1"/>
  <c r="AK152" i="5" s="1"/>
  <c r="AK153" i="5" s="1"/>
  <c r="AK154" i="5" s="1"/>
  <c r="AL148" i="5"/>
  <c r="AL149" i="5" s="1"/>
  <c r="Q149" i="5"/>
  <c r="Q150" i="5" s="1"/>
  <c r="Q151" i="5" s="1"/>
  <c r="Q152" i="5" s="1"/>
  <c r="Q153" i="5" s="1"/>
  <c r="Q154" i="5" s="1"/>
  <c r="X149" i="5"/>
  <c r="K150" i="5"/>
  <c r="K151" i="5" s="1"/>
  <c r="K152" i="5" s="1"/>
  <c r="K153" i="5" s="1"/>
  <c r="K154" i="5" s="1"/>
  <c r="X150" i="5"/>
  <c r="X151" i="5" s="1"/>
  <c r="X152" i="5" s="1"/>
  <c r="X153" i="5" s="1"/>
  <c r="AA150" i="5"/>
  <c r="AA151" i="5" s="1"/>
  <c r="AA152" i="5" s="1"/>
  <c r="AA153" i="5" s="1"/>
  <c r="AA154" i="5" s="1"/>
  <c r="AL150" i="5"/>
  <c r="AL151" i="5" s="1"/>
  <c r="AL152" i="5" s="1"/>
  <c r="AL153" i="5" s="1"/>
  <c r="AL154" i="5" s="1"/>
  <c r="X154" i="5"/>
  <c r="B137" i="5"/>
  <c r="B138" i="5" s="1"/>
  <c r="B139" i="5" s="1"/>
  <c r="B140" i="5" s="1"/>
  <c r="B141" i="5" s="1"/>
  <c r="B142" i="5" s="1"/>
  <c r="B143" i="5" s="1"/>
  <c r="B144" i="5" s="1"/>
  <c r="B145" i="5" s="1"/>
  <c r="B146" i="5" s="1"/>
  <c r="B147" i="5" s="1"/>
  <c r="B148" i="5" s="1"/>
  <c r="B149" i="5" s="1"/>
  <c r="B150" i="5" s="1"/>
  <c r="B151" i="5" s="1"/>
  <c r="B152" i="5" s="1"/>
  <c r="B153" i="5" s="1"/>
  <c r="B154" i="5" s="1"/>
  <c r="B136" i="5"/>
  <c r="B135" i="5"/>
  <c r="B134" i="5"/>
  <c r="A132" i="5"/>
  <c r="A125" i="5"/>
  <c r="I125" i="5"/>
  <c r="Q125" i="5"/>
  <c r="Y125" i="5"/>
  <c r="AG125" i="5"/>
  <c r="B126" i="5"/>
  <c r="J126" i="5"/>
  <c r="R126" i="5"/>
  <c r="Z126" i="5"/>
  <c r="AH126" i="5"/>
  <c r="B128" i="5"/>
  <c r="J128" i="5"/>
  <c r="R128" i="5"/>
  <c r="Z128" i="5"/>
  <c r="AH128" i="5"/>
  <c r="A150" i="5"/>
  <c r="A151" i="5"/>
  <c r="A152" i="5"/>
  <c r="A153" i="5"/>
  <c r="A154" i="5"/>
  <c r="A54" i="5"/>
  <c r="A99" i="5"/>
  <c r="B99" i="5"/>
  <c r="C99" i="5"/>
  <c r="D99" i="5"/>
  <c r="E99" i="5"/>
  <c r="F99" i="5"/>
  <c r="G99" i="5"/>
  <c r="G125" i="5" s="1"/>
  <c r="H99" i="5"/>
  <c r="I99" i="5"/>
  <c r="J99" i="5"/>
  <c r="K99" i="5"/>
  <c r="L99" i="5"/>
  <c r="M99" i="5"/>
  <c r="N99" i="5"/>
  <c r="O99" i="5"/>
  <c r="O125" i="5" s="1"/>
  <c r="P99" i="5"/>
  <c r="Q99" i="5"/>
  <c r="R99" i="5"/>
  <c r="S99" i="5"/>
  <c r="T99" i="5"/>
  <c r="U99" i="5"/>
  <c r="V99" i="5"/>
  <c r="W99" i="5"/>
  <c r="W125" i="5" s="1"/>
  <c r="X99" i="5"/>
  <c r="Y99" i="5"/>
  <c r="Z99" i="5"/>
  <c r="AA99" i="5"/>
  <c r="AB99" i="5"/>
  <c r="AC99" i="5"/>
  <c r="AD99" i="5"/>
  <c r="AE99" i="5"/>
  <c r="AE125" i="5" s="1"/>
  <c r="AF99" i="5"/>
  <c r="AG99" i="5"/>
  <c r="AH99" i="5"/>
  <c r="AI99" i="5"/>
  <c r="AJ99" i="5"/>
  <c r="AK99" i="5"/>
  <c r="AL99" i="5"/>
  <c r="AM99" i="5"/>
  <c r="AM125" i="5" s="1"/>
  <c r="A100" i="5"/>
  <c r="A126" i="5" s="1"/>
  <c r="B100" i="5"/>
  <c r="C100" i="5"/>
  <c r="D100" i="5"/>
  <c r="E100" i="5"/>
  <c r="F100" i="5"/>
  <c r="G100" i="5"/>
  <c r="H100" i="5"/>
  <c r="H126" i="5" s="1"/>
  <c r="I100" i="5"/>
  <c r="J100" i="5"/>
  <c r="K100" i="5"/>
  <c r="L100" i="5"/>
  <c r="M100" i="5"/>
  <c r="N100" i="5"/>
  <c r="O100" i="5"/>
  <c r="O126" i="5" s="1"/>
  <c r="P100" i="5"/>
  <c r="P126" i="5" s="1"/>
  <c r="Q100" i="5"/>
  <c r="R100" i="5"/>
  <c r="S100" i="5"/>
  <c r="T100" i="5"/>
  <c r="U100" i="5"/>
  <c r="V100" i="5"/>
  <c r="W100" i="5"/>
  <c r="W126" i="5" s="1"/>
  <c r="X100" i="5"/>
  <c r="X126" i="5" s="1"/>
  <c r="Y100" i="5"/>
  <c r="Z100" i="5"/>
  <c r="AA100" i="5"/>
  <c r="AB100" i="5"/>
  <c r="AC100" i="5"/>
  <c r="AD100" i="5"/>
  <c r="AE100" i="5"/>
  <c r="AE126" i="5" s="1"/>
  <c r="AF100" i="5"/>
  <c r="AF126" i="5" s="1"/>
  <c r="AG100" i="5"/>
  <c r="AH100" i="5"/>
  <c r="AI100" i="5"/>
  <c r="AJ100" i="5"/>
  <c r="AK100" i="5"/>
  <c r="AL100" i="5"/>
  <c r="AM100" i="5"/>
  <c r="AM126" i="5" s="1"/>
  <c r="A101" i="5"/>
  <c r="A127" i="5" s="1"/>
  <c r="B101" i="5"/>
  <c r="C101" i="5"/>
  <c r="D101" i="5"/>
  <c r="E101" i="5"/>
  <c r="F101" i="5"/>
  <c r="G101" i="5"/>
  <c r="H101" i="5"/>
  <c r="I101" i="5"/>
  <c r="J101" i="5"/>
  <c r="K101" i="5"/>
  <c r="L101" i="5"/>
  <c r="M101" i="5"/>
  <c r="N101" i="5"/>
  <c r="O101" i="5"/>
  <c r="P101" i="5"/>
  <c r="Q101" i="5"/>
  <c r="R101" i="5"/>
  <c r="S101" i="5"/>
  <c r="T101" i="5"/>
  <c r="U101" i="5"/>
  <c r="V101" i="5"/>
  <c r="W101" i="5"/>
  <c r="X101" i="5"/>
  <c r="Y101" i="5"/>
  <c r="Z101" i="5"/>
  <c r="AA101" i="5"/>
  <c r="AB101" i="5"/>
  <c r="AC101" i="5"/>
  <c r="AD101" i="5"/>
  <c r="AE101" i="5"/>
  <c r="AF101" i="5"/>
  <c r="AG101" i="5"/>
  <c r="AH101" i="5"/>
  <c r="AI101" i="5"/>
  <c r="AJ101" i="5"/>
  <c r="AK101" i="5"/>
  <c r="AL101" i="5"/>
  <c r="AM101" i="5"/>
  <c r="A102" i="5"/>
  <c r="A128" i="5" s="1"/>
  <c r="B102" i="5"/>
  <c r="C102" i="5"/>
  <c r="D102" i="5"/>
  <c r="E102" i="5"/>
  <c r="F102" i="5"/>
  <c r="G102" i="5"/>
  <c r="H102" i="5"/>
  <c r="I102" i="5"/>
  <c r="J102" i="5"/>
  <c r="K102" i="5"/>
  <c r="L102" i="5"/>
  <c r="M102" i="5"/>
  <c r="N102" i="5"/>
  <c r="O102" i="5"/>
  <c r="P102" i="5"/>
  <c r="Q102" i="5"/>
  <c r="R102" i="5"/>
  <c r="S102" i="5"/>
  <c r="T102" i="5"/>
  <c r="U102" i="5"/>
  <c r="V102" i="5"/>
  <c r="W102" i="5"/>
  <c r="X102" i="5"/>
  <c r="Y102" i="5"/>
  <c r="Z102" i="5"/>
  <c r="AA102" i="5"/>
  <c r="AB102" i="5"/>
  <c r="AC102" i="5"/>
  <c r="AD102" i="5"/>
  <c r="AE102" i="5"/>
  <c r="AF102" i="5"/>
  <c r="AG102" i="5"/>
  <c r="AH102" i="5"/>
  <c r="AI102" i="5"/>
  <c r="AJ102" i="5"/>
  <c r="AK102" i="5"/>
  <c r="AL102" i="5"/>
  <c r="AM102" i="5"/>
  <c r="A73" i="5"/>
  <c r="B73" i="5"/>
  <c r="C73" i="5"/>
  <c r="C125" i="5" s="1"/>
  <c r="D73" i="5"/>
  <c r="D125" i="5" s="1"/>
  <c r="E73" i="5"/>
  <c r="E125" i="5" s="1"/>
  <c r="F73" i="5"/>
  <c r="F125" i="5" s="1"/>
  <c r="G73" i="5"/>
  <c r="H73" i="5"/>
  <c r="H125" i="5" s="1"/>
  <c r="I73" i="5"/>
  <c r="J73" i="5"/>
  <c r="J125" i="5" s="1"/>
  <c r="K73" i="5"/>
  <c r="K125" i="5" s="1"/>
  <c r="L73" i="5"/>
  <c r="L125" i="5" s="1"/>
  <c r="M73" i="5"/>
  <c r="M125" i="5" s="1"/>
  <c r="N73" i="5"/>
  <c r="N125" i="5" s="1"/>
  <c r="O73" i="5"/>
  <c r="P73" i="5"/>
  <c r="P125" i="5" s="1"/>
  <c r="Q73" i="5"/>
  <c r="R73" i="5"/>
  <c r="R125" i="5" s="1"/>
  <c r="S73" i="5"/>
  <c r="S125" i="5" s="1"/>
  <c r="T73" i="5"/>
  <c r="T125" i="5" s="1"/>
  <c r="U73" i="5"/>
  <c r="U125" i="5" s="1"/>
  <c r="V73" i="5"/>
  <c r="V125" i="5" s="1"/>
  <c r="W73" i="5"/>
  <c r="X73" i="5"/>
  <c r="X125" i="5" s="1"/>
  <c r="Y73" i="5"/>
  <c r="Z73" i="5"/>
  <c r="Z125" i="5" s="1"/>
  <c r="AA73" i="5"/>
  <c r="AA125" i="5" s="1"/>
  <c r="AB73" i="5"/>
  <c r="AB125" i="5" s="1"/>
  <c r="AC73" i="5"/>
  <c r="AC125" i="5" s="1"/>
  <c r="AD73" i="5"/>
  <c r="AD125" i="5" s="1"/>
  <c r="AE73" i="5"/>
  <c r="AF73" i="5"/>
  <c r="AF125" i="5" s="1"/>
  <c r="AG73" i="5"/>
  <c r="AH73" i="5"/>
  <c r="AH125" i="5" s="1"/>
  <c r="AI73" i="5"/>
  <c r="AI125" i="5" s="1"/>
  <c r="AJ73" i="5"/>
  <c r="AJ125" i="5" s="1"/>
  <c r="AK73" i="5"/>
  <c r="AK125" i="5" s="1"/>
  <c r="AL73" i="5"/>
  <c r="AL125" i="5" s="1"/>
  <c r="AM73" i="5"/>
  <c r="A74" i="5"/>
  <c r="B74" i="5"/>
  <c r="C74" i="5"/>
  <c r="C126" i="5" s="1"/>
  <c r="D74" i="5"/>
  <c r="D126" i="5" s="1"/>
  <c r="E74" i="5"/>
  <c r="E126" i="5" s="1"/>
  <c r="F74" i="5"/>
  <c r="F126" i="5" s="1"/>
  <c r="G74" i="5"/>
  <c r="G126" i="5" s="1"/>
  <c r="H74" i="5"/>
  <c r="I74" i="5"/>
  <c r="I126" i="5" s="1"/>
  <c r="J74" i="5"/>
  <c r="K74" i="5"/>
  <c r="K126" i="5" s="1"/>
  <c r="L74" i="5"/>
  <c r="L126" i="5" s="1"/>
  <c r="M74" i="5"/>
  <c r="M126" i="5" s="1"/>
  <c r="N74" i="5"/>
  <c r="N126" i="5" s="1"/>
  <c r="O74" i="5"/>
  <c r="P74" i="5"/>
  <c r="Q74" i="5"/>
  <c r="Q126" i="5" s="1"/>
  <c r="R74" i="5"/>
  <c r="S74" i="5"/>
  <c r="S126" i="5" s="1"/>
  <c r="T74" i="5"/>
  <c r="T126" i="5" s="1"/>
  <c r="U74" i="5"/>
  <c r="U126" i="5" s="1"/>
  <c r="V74" i="5"/>
  <c r="V126" i="5" s="1"/>
  <c r="W74" i="5"/>
  <c r="X74" i="5"/>
  <c r="Y74" i="5"/>
  <c r="Y126" i="5" s="1"/>
  <c r="Z74" i="5"/>
  <c r="AA74" i="5"/>
  <c r="AA126" i="5" s="1"/>
  <c r="AB74" i="5"/>
  <c r="AB126" i="5" s="1"/>
  <c r="AC74" i="5"/>
  <c r="AC126" i="5" s="1"/>
  <c r="AD74" i="5"/>
  <c r="AD126" i="5" s="1"/>
  <c r="AE74" i="5"/>
  <c r="AF74" i="5"/>
  <c r="AG74" i="5"/>
  <c r="AG126" i="5" s="1"/>
  <c r="AH74" i="5"/>
  <c r="AI74" i="5"/>
  <c r="AI126" i="5" s="1"/>
  <c r="AJ74" i="5"/>
  <c r="AJ126" i="5" s="1"/>
  <c r="AK74" i="5"/>
  <c r="AK126" i="5" s="1"/>
  <c r="AL74" i="5"/>
  <c r="AL126" i="5" s="1"/>
  <c r="AM74" i="5"/>
  <c r="A75" i="5"/>
  <c r="B75" i="5"/>
  <c r="B127" i="5" s="1"/>
  <c r="C75" i="5"/>
  <c r="C127" i="5" s="1"/>
  <c r="D75" i="5"/>
  <c r="D127" i="5" s="1"/>
  <c r="E75" i="5"/>
  <c r="E127" i="5" s="1"/>
  <c r="F75" i="5"/>
  <c r="F127" i="5" s="1"/>
  <c r="G75" i="5"/>
  <c r="G127" i="5" s="1"/>
  <c r="H75" i="5"/>
  <c r="H127" i="5" s="1"/>
  <c r="I75" i="5"/>
  <c r="I127" i="5" s="1"/>
  <c r="J75" i="5"/>
  <c r="J127" i="5" s="1"/>
  <c r="K75" i="5"/>
  <c r="K127" i="5" s="1"/>
  <c r="L75" i="5"/>
  <c r="L127" i="5" s="1"/>
  <c r="M75" i="5"/>
  <c r="M127" i="5" s="1"/>
  <c r="N75" i="5"/>
  <c r="N127" i="5" s="1"/>
  <c r="O75" i="5"/>
  <c r="O127" i="5" s="1"/>
  <c r="P75" i="5"/>
  <c r="P127" i="5" s="1"/>
  <c r="Q75" i="5"/>
  <c r="Q127" i="5" s="1"/>
  <c r="R75" i="5"/>
  <c r="R127" i="5" s="1"/>
  <c r="S75" i="5"/>
  <c r="S127" i="5" s="1"/>
  <c r="T75" i="5"/>
  <c r="T127" i="5" s="1"/>
  <c r="U75" i="5"/>
  <c r="U127" i="5" s="1"/>
  <c r="V75" i="5"/>
  <c r="V127" i="5" s="1"/>
  <c r="W75" i="5"/>
  <c r="W127" i="5" s="1"/>
  <c r="X75" i="5"/>
  <c r="X127" i="5" s="1"/>
  <c r="Y75" i="5"/>
  <c r="Y127" i="5" s="1"/>
  <c r="Z75" i="5"/>
  <c r="Z127" i="5" s="1"/>
  <c r="AA75" i="5"/>
  <c r="AA127" i="5" s="1"/>
  <c r="AB75" i="5"/>
  <c r="AB127" i="5" s="1"/>
  <c r="AC75" i="5"/>
  <c r="AC127" i="5" s="1"/>
  <c r="AD75" i="5"/>
  <c r="AD127" i="5" s="1"/>
  <c r="AE75" i="5"/>
  <c r="AE127" i="5" s="1"/>
  <c r="AF75" i="5"/>
  <c r="AF127" i="5" s="1"/>
  <c r="AG75" i="5"/>
  <c r="AG127" i="5" s="1"/>
  <c r="AH75" i="5"/>
  <c r="AH127" i="5" s="1"/>
  <c r="AI75" i="5"/>
  <c r="AI127" i="5" s="1"/>
  <c r="AJ75" i="5"/>
  <c r="AJ127" i="5" s="1"/>
  <c r="AK75" i="5"/>
  <c r="AK127" i="5" s="1"/>
  <c r="AL75" i="5"/>
  <c r="AL127" i="5" s="1"/>
  <c r="AM75" i="5"/>
  <c r="AM127" i="5" s="1"/>
  <c r="A76" i="5"/>
  <c r="B76" i="5"/>
  <c r="C76" i="5"/>
  <c r="C128" i="5" s="1"/>
  <c r="D76" i="5"/>
  <c r="D128" i="5" s="1"/>
  <c r="E76" i="5"/>
  <c r="E128" i="5" s="1"/>
  <c r="F76" i="5"/>
  <c r="F128" i="5" s="1"/>
  <c r="G76" i="5"/>
  <c r="G128" i="5" s="1"/>
  <c r="H76" i="5"/>
  <c r="H128" i="5" s="1"/>
  <c r="I76" i="5"/>
  <c r="I128" i="5" s="1"/>
  <c r="J76" i="5"/>
  <c r="K76" i="5"/>
  <c r="K128" i="5" s="1"/>
  <c r="L76" i="5"/>
  <c r="L128" i="5" s="1"/>
  <c r="M76" i="5"/>
  <c r="M128" i="5" s="1"/>
  <c r="N76" i="5"/>
  <c r="N128" i="5" s="1"/>
  <c r="O76" i="5"/>
  <c r="O128" i="5" s="1"/>
  <c r="P76" i="5"/>
  <c r="P128" i="5" s="1"/>
  <c r="Q76" i="5"/>
  <c r="Q128" i="5" s="1"/>
  <c r="R76" i="5"/>
  <c r="S76" i="5"/>
  <c r="S128" i="5" s="1"/>
  <c r="T76" i="5"/>
  <c r="T128" i="5" s="1"/>
  <c r="U76" i="5"/>
  <c r="U128" i="5" s="1"/>
  <c r="V76" i="5"/>
  <c r="V128" i="5" s="1"/>
  <c r="W76" i="5"/>
  <c r="W128" i="5" s="1"/>
  <c r="X76" i="5"/>
  <c r="X128" i="5" s="1"/>
  <c r="Y76" i="5"/>
  <c r="Y128" i="5" s="1"/>
  <c r="Z76" i="5"/>
  <c r="AA76" i="5"/>
  <c r="AA128" i="5" s="1"/>
  <c r="AB76" i="5"/>
  <c r="AB128" i="5" s="1"/>
  <c r="AC76" i="5"/>
  <c r="AC128" i="5" s="1"/>
  <c r="AD76" i="5"/>
  <c r="AD128" i="5" s="1"/>
  <c r="AE76" i="5"/>
  <c r="AE128" i="5" s="1"/>
  <c r="AF76" i="5"/>
  <c r="AF128" i="5" s="1"/>
  <c r="AG76" i="5"/>
  <c r="AG128" i="5" s="1"/>
  <c r="AH76" i="5"/>
  <c r="AI76" i="5"/>
  <c r="AI128" i="5" s="1"/>
  <c r="AJ76" i="5"/>
  <c r="AJ128" i="5" s="1"/>
  <c r="AK76" i="5"/>
  <c r="AK128" i="5" s="1"/>
  <c r="AL76" i="5"/>
  <c r="AL128" i="5" s="1"/>
  <c r="AM76" i="5"/>
  <c r="AM128" i="5" s="1"/>
  <c r="D116" i="3"/>
  <c r="D113" i="3"/>
  <c r="C113" i="3"/>
  <c r="G117" i="3"/>
  <c r="G114" i="3"/>
  <c r="E117" i="3"/>
  <c r="F117" i="3" s="1"/>
  <c r="E114" i="3"/>
  <c r="F114" i="3" s="1"/>
  <c r="B116" i="3"/>
  <c r="B113" i="3"/>
  <c r="A116" i="3"/>
  <c r="A113" i="3"/>
  <c r="A47" i="3"/>
  <c r="B47" i="3"/>
  <c r="D47" i="3"/>
  <c r="E47" i="3"/>
  <c r="F47" i="3"/>
  <c r="G47" i="3"/>
  <c r="A48" i="3"/>
  <c r="B48" i="3"/>
  <c r="D48" i="3"/>
  <c r="E48" i="3"/>
  <c r="G48" i="3"/>
  <c r="A49" i="3"/>
  <c r="B49" i="3"/>
  <c r="C49" i="3" s="1"/>
  <c r="D49" i="3"/>
  <c r="E49" i="3"/>
  <c r="F49" i="3" s="1"/>
  <c r="G49" i="3"/>
  <c r="A50" i="3"/>
  <c r="B50" i="3"/>
  <c r="C50" i="3" s="1"/>
  <c r="D50" i="3"/>
  <c r="E50" i="3"/>
  <c r="G50" i="3"/>
  <c r="A51" i="3"/>
  <c r="B51" i="3"/>
  <c r="D51" i="3"/>
  <c r="E51" i="3"/>
  <c r="F51" i="3" s="1"/>
  <c r="G51" i="3"/>
  <c r="I7291" i="1"/>
  <c r="J7291" i="1"/>
  <c r="I7292" i="1"/>
  <c r="J7292" i="1"/>
  <c r="I7293" i="1"/>
  <c r="J7293" i="1"/>
  <c r="I7294" i="1"/>
  <c r="J7294" i="1"/>
  <c r="I7295" i="1"/>
  <c r="J7295" i="1"/>
  <c r="I7296" i="1"/>
  <c r="J7296" i="1"/>
  <c r="I7297" i="1"/>
  <c r="J7297" i="1"/>
  <c r="I7298" i="1"/>
  <c r="J7298" i="1"/>
  <c r="I7299" i="1"/>
  <c r="J7299" i="1"/>
  <c r="I7300" i="1"/>
  <c r="J7300" i="1"/>
  <c r="I7301" i="1"/>
  <c r="J7301" i="1"/>
  <c r="I7302" i="1"/>
  <c r="J7302" i="1"/>
  <c r="I7303" i="1"/>
  <c r="J7303" i="1"/>
  <c r="I7304" i="1"/>
  <c r="J7304" i="1"/>
  <c r="I7305" i="1"/>
  <c r="J7305" i="1"/>
  <c r="I7306" i="1"/>
  <c r="J7306" i="1"/>
  <c r="I7307" i="1"/>
  <c r="J7307" i="1"/>
  <c r="I7308" i="1"/>
  <c r="J7308" i="1"/>
  <c r="I7309" i="1"/>
  <c r="J7309" i="1"/>
  <c r="I7310" i="1"/>
  <c r="J7310" i="1"/>
  <c r="I7311" i="1"/>
  <c r="J7311" i="1"/>
  <c r="I7312" i="1"/>
  <c r="J7312" i="1"/>
  <c r="I7313" i="1"/>
  <c r="J7313" i="1"/>
  <c r="I7314" i="1"/>
  <c r="J7314" i="1"/>
  <c r="I7315" i="1"/>
  <c r="J7315" i="1"/>
  <c r="I7316" i="1"/>
  <c r="J7316" i="1"/>
  <c r="I7317" i="1"/>
  <c r="J7317" i="1"/>
  <c r="I7318" i="1"/>
  <c r="J7318" i="1"/>
  <c r="I7319" i="1"/>
  <c r="J7319" i="1"/>
  <c r="I7320" i="1"/>
  <c r="J7320" i="1"/>
  <c r="I7321" i="1"/>
  <c r="J7321" i="1"/>
  <c r="I7322" i="1"/>
  <c r="J7322" i="1"/>
  <c r="I7323" i="1"/>
  <c r="J7323" i="1"/>
  <c r="I7324" i="1"/>
  <c r="J7324" i="1"/>
  <c r="I7325" i="1"/>
  <c r="J7325" i="1"/>
  <c r="I7326" i="1"/>
  <c r="J7326" i="1"/>
  <c r="I7327" i="1"/>
  <c r="J7327" i="1"/>
  <c r="I7328" i="1"/>
  <c r="J7328" i="1"/>
  <c r="I7329" i="1"/>
  <c r="J7329" i="1"/>
  <c r="I7330" i="1"/>
  <c r="J7330" i="1"/>
  <c r="I7331" i="1"/>
  <c r="J7331" i="1"/>
  <c r="I7332" i="1"/>
  <c r="J7332" i="1"/>
  <c r="I7333" i="1"/>
  <c r="J7333" i="1"/>
  <c r="I7334" i="1"/>
  <c r="J7334" i="1"/>
  <c r="I7335" i="1"/>
  <c r="J7335" i="1"/>
  <c r="I7336" i="1"/>
  <c r="J7336" i="1"/>
  <c r="I7337" i="1"/>
  <c r="J7337" i="1"/>
  <c r="I7338" i="1"/>
  <c r="J7338" i="1"/>
  <c r="I7339" i="1"/>
  <c r="J7339" i="1"/>
  <c r="I7340" i="1"/>
  <c r="J7340" i="1"/>
  <c r="I7341" i="1"/>
  <c r="J7341" i="1"/>
  <c r="I7342" i="1"/>
  <c r="J7342" i="1"/>
  <c r="I7343" i="1"/>
  <c r="J7343" i="1"/>
  <c r="I7344" i="1"/>
  <c r="J7344" i="1"/>
  <c r="I7345" i="1"/>
  <c r="J7345" i="1"/>
  <c r="I7346" i="1"/>
  <c r="J7346" i="1"/>
  <c r="I7347" i="1"/>
  <c r="J7347" i="1"/>
  <c r="I7348" i="1"/>
  <c r="J7348" i="1"/>
  <c r="I7349" i="1"/>
  <c r="J7349" i="1"/>
  <c r="I7350" i="1"/>
  <c r="J7350" i="1"/>
  <c r="I7351" i="1"/>
  <c r="J7351" i="1"/>
  <c r="I7352" i="1"/>
  <c r="J7352" i="1"/>
  <c r="I7353" i="1"/>
  <c r="J7353" i="1"/>
  <c r="I7354" i="1"/>
  <c r="J7354" i="1"/>
  <c r="I7355" i="1"/>
  <c r="J7355" i="1"/>
  <c r="I7356" i="1"/>
  <c r="J7356" i="1"/>
  <c r="I7357" i="1"/>
  <c r="J7357" i="1"/>
  <c r="I7358" i="1"/>
  <c r="J7358" i="1"/>
  <c r="I7359" i="1"/>
  <c r="J7359" i="1"/>
  <c r="I7360" i="1"/>
  <c r="J7360" i="1"/>
  <c r="I7361" i="1"/>
  <c r="J7361" i="1"/>
  <c r="I7362" i="1"/>
  <c r="J7362" i="1"/>
  <c r="I7363" i="1"/>
  <c r="J7363" i="1"/>
  <c r="I7364" i="1"/>
  <c r="J7364" i="1"/>
  <c r="I7365" i="1"/>
  <c r="J7365" i="1"/>
  <c r="I7366" i="1"/>
  <c r="J7366" i="1"/>
  <c r="I7367" i="1"/>
  <c r="J7367" i="1"/>
  <c r="I7368" i="1"/>
  <c r="J7368" i="1"/>
  <c r="I7369" i="1"/>
  <c r="J7369" i="1"/>
  <c r="I7370" i="1"/>
  <c r="J7370" i="1"/>
  <c r="I7371" i="1"/>
  <c r="J7371" i="1"/>
  <c r="I7372" i="1"/>
  <c r="J7372" i="1"/>
  <c r="I7373" i="1"/>
  <c r="J7373" i="1"/>
  <c r="I7374" i="1"/>
  <c r="J7374" i="1"/>
  <c r="I7375" i="1"/>
  <c r="J7375" i="1"/>
  <c r="I7376" i="1"/>
  <c r="J7376" i="1"/>
  <c r="I7377" i="1"/>
  <c r="J7377" i="1"/>
  <c r="I7378" i="1"/>
  <c r="J7378" i="1"/>
  <c r="I7379" i="1"/>
  <c r="J7379" i="1"/>
  <c r="I7380" i="1"/>
  <c r="J7380" i="1"/>
  <c r="I7381" i="1"/>
  <c r="J7381" i="1"/>
  <c r="I7382" i="1"/>
  <c r="J7382" i="1"/>
  <c r="I7383" i="1"/>
  <c r="J7383" i="1"/>
  <c r="I7384" i="1"/>
  <c r="J7384" i="1"/>
  <c r="I7385" i="1"/>
  <c r="J7385" i="1"/>
  <c r="I7386" i="1"/>
  <c r="J7386" i="1"/>
  <c r="I7387" i="1"/>
  <c r="J7387" i="1"/>
  <c r="I7388" i="1"/>
  <c r="J7388" i="1"/>
  <c r="I7389" i="1"/>
  <c r="J7389" i="1"/>
  <c r="I7390" i="1"/>
  <c r="J7390" i="1"/>
  <c r="I7391" i="1"/>
  <c r="J7391" i="1"/>
  <c r="I7392" i="1"/>
  <c r="J7392" i="1"/>
  <c r="I7393" i="1"/>
  <c r="J7393" i="1"/>
  <c r="I7394" i="1"/>
  <c r="J7394" i="1"/>
  <c r="I7395" i="1"/>
  <c r="J7395" i="1"/>
  <c r="I7396" i="1"/>
  <c r="J7396" i="1"/>
  <c r="I7397" i="1"/>
  <c r="J7397" i="1"/>
  <c r="I7398" i="1"/>
  <c r="J7398" i="1"/>
  <c r="I7399" i="1"/>
  <c r="J7399" i="1"/>
  <c r="I7400" i="1"/>
  <c r="J7400" i="1"/>
  <c r="I7401" i="1"/>
  <c r="J7401" i="1"/>
  <c r="I7402" i="1"/>
  <c r="J7402" i="1"/>
  <c r="I7403" i="1"/>
  <c r="J7403" i="1"/>
  <c r="I7404" i="1"/>
  <c r="J7404" i="1"/>
  <c r="I7405" i="1"/>
  <c r="J7405" i="1"/>
  <c r="I7406" i="1"/>
  <c r="J7406" i="1"/>
  <c r="I7407" i="1"/>
  <c r="J7407" i="1"/>
  <c r="I7408" i="1"/>
  <c r="J7408" i="1"/>
  <c r="I7409" i="1"/>
  <c r="J7409" i="1"/>
  <c r="I7410" i="1"/>
  <c r="J7410" i="1"/>
  <c r="I7411" i="1"/>
  <c r="J7411" i="1"/>
  <c r="I7412" i="1"/>
  <c r="J7412" i="1"/>
  <c r="I7413" i="1"/>
  <c r="J7413" i="1"/>
  <c r="I7414" i="1"/>
  <c r="J7414" i="1"/>
  <c r="I7415" i="1"/>
  <c r="J7415" i="1"/>
  <c r="I7416" i="1"/>
  <c r="J7416" i="1"/>
  <c r="I7417" i="1"/>
  <c r="J7417" i="1"/>
  <c r="I7418" i="1"/>
  <c r="J7418" i="1"/>
  <c r="I7419" i="1"/>
  <c r="J7419" i="1"/>
  <c r="I7420" i="1"/>
  <c r="J7420" i="1"/>
  <c r="I7421" i="1"/>
  <c r="J7421" i="1"/>
  <c r="I7422" i="1"/>
  <c r="J7422" i="1"/>
  <c r="I7423" i="1"/>
  <c r="J7423" i="1"/>
  <c r="I7424" i="1"/>
  <c r="J7424" i="1"/>
  <c r="I7425" i="1"/>
  <c r="J7425" i="1"/>
  <c r="I7426" i="1"/>
  <c r="J7426" i="1"/>
  <c r="I7427" i="1"/>
  <c r="J7427" i="1"/>
  <c r="I7428" i="1"/>
  <c r="J7428" i="1"/>
  <c r="I7429" i="1"/>
  <c r="J7429" i="1"/>
  <c r="I7430" i="1"/>
  <c r="J7430" i="1"/>
  <c r="I7431" i="1"/>
  <c r="J7431" i="1"/>
  <c r="I7432" i="1"/>
  <c r="J7432" i="1"/>
  <c r="I7433" i="1"/>
  <c r="J7433" i="1"/>
  <c r="I7434" i="1"/>
  <c r="J7434" i="1"/>
  <c r="I7435" i="1"/>
  <c r="J7435" i="1"/>
  <c r="I7436" i="1"/>
  <c r="J7436" i="1"/>
  <c r="I7437" i="1"/>
  <c r="J7437" i="1"/>
  <c r="I7438" i="1"/>
  <c r="J7438" i="1"/>
  <c r="I7439" i="1"/>
  <c r="J7439" i="1"/>
  <c r="I7440" i="1"/>
  <c r="J7440" i="1"/>
  <c r="I7441" i="1"/>
  <c r="J7441" i="1"/>
  <c r="I7442" i="1"/>
  <c r="J7442" i="1"/>
  <c r="I7443" i="1"/>
  <c r="J7443" i="1"/>
  <c r="I7444" i="1"/>
  <c r="J7444" i="1"/>
  <c r="I7445" i="1"/>
  <c r="J7445" i="1"/>
  <c r="I7446" i="1"/>
  <c r="J7446" i="1"/>
  <c r="I7447" i="1"/>
  <c r="J7447" i="1"/>
  <c r="I7448" i="1"/>
  <c r="J7448" i="1"/>
  <c r="I7449" i="1"/>
  <c r="J7449" i="1"/>
  <c r="I7450" i="1"/>
  <c r="J7450" i="1"/>
  <c r="I7451" i="1"/>
  <c r="J7451" i="1"/>
  <c r="I7452" i="1"/>
  <c r="J7452" i="1"/>
  <c r="I7453" i="1"/>
  <c r="J7453" i="1"/>
  <c r="I7454" i="1"/>
  <c r="J7454" i="1"/>
  <c r="I7455" i="1"/>
  <c r="J7455" i="1"/>
  <c r="I7456" i="1"/>
  <c r="J7456" i="1"/>
  <c r="I7457" i="1"/>
  <c r="J7457" i="1"/>
  <c r="I7458" i="1"/>
  <c r="J7458" i="1"/>
  <c r="I7459" i="1"/>
  <c r="J7459" i="1"/>
  <c r="I7460" i="1"/>
  <c r="J7460" i="1"/>
  <c r="I7461" i="1"/>
  <c r="J7461" i="1"/>
  <c r="I7462" i="1"/>
  <c r="J7462" i="1"/>
  <c r="I7463" i="1"/>
  <c r="J7463" i="1"/>
  <c r="I7464" i="1"/>
  <c r="J7464" i="1"/>
  <c r="I7465" i="1"/>
  <c r="J7465" i="1"/>
  <c r="I7466" i="1"/>
  <c r="J7466" i="1"/>
  <c r="I7467" i="1"/>
  <c r="J7467" i="1"/>
  <c r="I7468" i="1"/>
  <c r="J7468" i="1"/>
  <c r="I7469" i="1"/>
  <c r="J7469" i="1"/>
  <c r="I7470" i="1"/>
  <c r="J7470" i="1"/>
  <c r="I7471" i="1"/>
  <c r="J7471" i="1"/>
  <c r="I7472" i="1"/>
  <c r="J7472" i="1"/>
  <c r="I7473" i="1"/>
  <c r="J7473" i="1"/>
  <c r="I7474" i="1"/>
  <c r="J7474" i="1"/>
  <c r="I7475" i="1"/>
  <c r="J7475" i="1"/>
  <c r="I7476" i="1"/>
  <c r="J7476" i="1"/>
  <c r="I7477" i="1"/>
  <c r="J7477" i="1"/>
  <c r="I7478" i="1"/>
  <c r="J7478" i="1"/>
  <c r="I7479" i="1"/>
  <c r="J7479" i="1"/>
  <c r="I7480" i="1"/>
  <c r="J7480" i="1"/>
  <c r="I7481" i="1"/>
  <c r="J7481" i="1"/>
  <c r="I7482" i="1"/>
  <c r="J7482" i="1"/>
  <c r="I7483" i="1"/>
  <c r="J7483" i="1"/>
  <c r="I7484" i="1"/>
  <c r="J7484" i="1"/>
  <c r="I7485" i="1"/>
  <c r="J7485" i="1"/>
  <c r="I7486" i="1"/>
  <c r="J7486" i="1"/>
  <c r="I7487" i="1"/>
  <c r="J7487" i="1"/>
  <c r="I7488" i="1"/>
  <c r="J7488" i="1"/>
  <c r="I7489" i="1"/>
  <c r="J7489" i="1"/>
  <c r="I7490" i="1"/>
  <c r="J7490" i="1"/>
  <c r="I7491" i="1"/>
  <c r="J7491" i="1"/>
  <c r="I7492" i="1"/>
  <c r="J7492" i="1"/>
  <c r="I7493" i="1"/>
  <c r="J7493" i="1"/>
  <c r="I7494" i="1"/>
  <c r="J7494" i="1"/>
  <c r="I7495" i="1"/>
  <c r="J7495" i="1"/>
  <c r="I7496" i="1"/>
  <c r="J7496" i="1"/>
  <c r="I7497" i="1"/>
  <c r="J7497" i="1"/>
  <c r="I7498" i="1"/>
  <c r="J7498" i="1"/>
  <c r="I7499" i="1"/>
  <c r="J7499" i="1"/>
  <c r="I7500" i="1"/>
  <c r="J7500" i="1"/>
  <c r="I7501" i="1"/>
  <c r="J7501" i="1"/>
  <c r="I7502" i="1"/>
  <c r="J7502" i="1"/>
  <c r="I7503" i="1"/>
  <c r="J7503" i="1"/>
  <c r="I7504" i="1"/>
  <c r="J7504" i="1"/>
  <c r="I7505" i="1"/>
  <c r="J7505" i="1"/>
  <c r="I7506" i="1"/>
  <c r="J7506" i="1"/>
  <c r="I7507" i="1"/>
  <c r="J7507" i="1"/>
  <c r="I7508" i="1"/>
  <c r="J7508" i="1"/>
  <c r="I7509" i="1"/>
  <c r="J7509" i="1"/>
  <c r="I7510" i="1"/>
  <c r="J7510" i="1"/>
  <c r="I7511" i="1"/>
  <c r="J7511" i="1"/>
  <c r="I7512" i="1"/>
  <c r="J7512" i="1"/>
  <c r="I7513" i="1"/>
  <c r="J7513" i="1"/>
  <c r="I7514" i="1"/>
  <c r="J7514" i="1"/>
  <c r="I7515" i="1"/>
  <c r="J7515" i="1"/>
  <c r="I7516" i="1"/>
  <c r="J7516" i="1"/>
  <c r="I7517" i="1"/>
  <c r="J7517" i="1"/>
  <c r="I7518" i="1"/>
  <c r="J7518" i="1"/>
  <c r="I7519" i="1"/>
  <c r="J7519" i="1"/>
  <c r="I7520" i="1"/>
  <c r="J7520" i="1"/>
  <c r="I7521" i="1"/>
  <c r="J7521" i="1"/>
  <c r="I7522" i="1"/>
  <c r="J7522" i="1"/>
  <c r="I7523" i="1"/>
  <c r="J7523" i="1"/>
  <c r="I7524" i="1"/>
  <c r="J7524" i="1"/>
  <c r="I7525" i="1"/>
  <c r="J7525" i="1"/>
  <c r="I7526" i="1"/>
  <c r="J7526" i="1"/>
  <c r="I7527" i="1"/>
  <c r="J7527" i="1"/>
  <c r="I7528" i="1"/>
  <c r="J7528" i="1"/>
  <c r="I7529" i="1"/>
  <c r="J7529" i="1"/>
  <c r="I7530" i="1"/>
  <c r="J7530" i="1"/>
  <c r="I7531" i="1"/>
  <c r="J7531" i="1"/>
  <c r="I7532" i="1"/>
  <c r="J7532" i="1"/>
  <c r="I7533" i="1"/>
  <c r="J7533" i="1"/>
  <c r="I7534" i="1"/>
  <c r="J7534" i="1"/>
  <c r="I7535" i="1"/>
  <c r="J7535" i="1"/>
  <c r="I7536" i="1"/>
  <c r="J7536" i="1"/>
  <c r="I7537" i="1"/>
  <c r="J7537" i="1"/>
  <c r="I7538" i="1"/>
  <c r="J7538" i="1"/>
  <c r="I7539" i="1"/>
  <c r="J7539" i="1"/>
  <c r="I7540" i="1"/>
  <c r="J7540" i="1"/>
  <c r="I7541" i="1"/>
  <c r="J7541" i="1"/>
  <c r="I7542" i="1"/>
  <c r="J7542" i="1"/>
  <c r="I7543" i="1"/>
  <c r="J7543" i="1"/>
  <c r="I7544" i="1"/>
  <c r="J7544" i="1"/>
  <c r="I7545" i="1"/>
  <c r="J7545" i="1"/>
  <c r="I7546" i="1"/>
  <c r="J7546" i="1"/>
  <c r="I7547" i="1"/>
  <c r="J7547" i="1"/>
  <c r="I7548" i="1"/>
  <c r="J7548" i="1"/>
  <c r="I7549" i="1"/>
  <c r="J7549" i="1"/>
  <c r="I7550" i="1"/>
  <c r="J7550" i="1"/>
  <c r="I7551" i="1"/>
  <c r="J7551" i="1"/>
  <c r="I7552" i="1"/>
  <c r="J7552" i="1"/>
  <c r="I7553" i="1"/>
  <c r="J7553" i="1"/>
  <c r="I7554" i="1"/>
  <c r="J7554" i="1"/>
  <c r="I7555" i="1"/>
  <c r="J7555" i="1"/>
  <c r="I7556" i="1"/>
  <c r="J7556" i="1"/>
  <c r="I7557" i="1"/>
  <c r="J7557" i="1"/>
  <c r="I7558" i="1"/>
  <c r="J7558" i="1"/>
  <c r="I7559" i="1"/>
  <c r="J7559" i="1"/>
  <c r="I7560" i="1"/>
  <c r="J7560" i="1"/>
  <c r="I7561" i="1"/>
  <c r="J7561" i="1"/>
  <c r="I7562" i="1"/>
  <c r="J7562" i="1"/>
  <c r="I7563" i="1"/>
  <c r="J7563" i="1"/>
  <c r="I7564" i="1"/>
  <c r="J7564" i="1"/>
  <c r="I7565" i="1"/>
  <c r="J7565" i="1"/>
  <c r="I7566" i="1"/>
  <c r="J7566" i="1"/>
  <c r="I7567" i="1"/>
  <c r="J7567" i="1"/>
  <c r="I7568" i="1"/>
  <c r="J7568" i="1"/>
  <c r="I7569" i="1"/>
  <c r="J7569" i="1"/>
  <c r="I7570" i="1"/>
  <c r="J7570" i="1"/>
  <c r="I7571" i="1"/>
  <c r="J7571" i="1"/>
  <c r="I7572" i="1"/>
  <c r="J7572" i="1"/>
  <c r="I7573" i="1"/>
  <c r="J7573" i="1"/>
  <c r="I7574" i="1"/>
  <c r="J7574" i="1"/>
  <c r="I7575" i="1"/>
  <c r="J7575" i="1"/>
  <c r="I7576" i="1"/>
  <c r="J7576" i="1"/>
  <c r="I7577" i="1"/>
  <c r="J7577" i="1"/>
  <c r="I7578" i="1"/>
  <c r="J7578" i="1"/>
  <c r="I7579" i="1"/>
  <c r="J7579" i="1"/>
  <c r="I7580" i="1"/>
  <c r="J7580" i="1"/>
  <c r="I7581" i="1"/>
  <c r="J7581" i="1"/>
  <c r="I7582" i="1"/>
  <c r="J7582" i="1"/>
  <c r="I7583" i="1"/>
  <c r="J7583" i="1"/>
  <c r="I7584" i="1"/>
  <c r="J7584" i="1"/>
  <c r="I7585" i="1"/>
  <c r="J7585" i="1"/>
  <c r="I7586" i="1"/>
  <c r="J7586" i="1"/>
  <c r="I7587" i="1"/>
  <c r="J7587" i="1"/>
  <c r="I7588" i="1"/>
  <c r="J7588" i="1"/>
  <c r="I7589" i="1"/>
  <c r="J7589" i="1"/>
  <c r="I7590" i="1"/>
  <c r="J7590" i="1"/>
  <c r="I7591" i="1"/>
  <c r="J7591" i="1"/>
  <c r="I7592" i="1"/>
  <c r="J7592" i="1"/>
  <c r="I7593" i="1"/>
  <c r="J7593" i="1"/>
  <c r="I7594" i="1"/>
  <c r="J7594" i="1"/>
  <c r="I7595" i="1"/>
  <c r="J7595" i="1"/>
  <c r="I7596" i="1"/>
  <c r="J7596" i="1"/>
  <c r="I7597" i="1"/>
  <c r="J7597" i="1"/>
  <c r="I7598" i="1"/>
  <c r="J7598" i="1"/>
  <c r="I7599" i="1"/>
  <c r="J7599" i="1"/>
  <c r="I7600" i="1"/>
  <c r="J7600" i="1"/>
  <c r="I7601" i="1"/>
  <c r="J7601" i="1"/>
  <c r="I7602" i="1"/>
  <c r="J7602" i="1"/>
  <c r="I7603" i="1"/>
  <c r="J7603" i="1"/>
  <c r="I7604" i="1"/>
  <c r="J7604" i="1"/>
  <c r="I7605" i="1"/>
  <c r="J7605" i="1"/>
  <c r="I7606" i="1"/>
  <c r="J7606" i="1"/>
  <c r="I7607" i="1"/>
  <c r="J7607" i="1"/>
  <c r="I7608" i="1"/>
  <c r="J7608" i="1"/>
  <c r="I7609" i="1"/>
  <c r="J7609" i="1"/>
  <c r="I7610" i="1"/>
  <c r="J7610" i="1"/>
  <c r="I7611" i="1"/>
  <c r="J7611" i="1"/>
  <c r="I7612" i="1"/>
  <c r="J7612" i="1"/>
  <c r="I7613" i="1"/>
  <c r="J7613" i="1"/>
  <c r="I7614" i="1"/>
  <c r="J7614" i="1"/>
  <c r="I7615" i="1"/>
  <c r="J7615" i="1"/>
  <c r="I7616" i="1"/>
  <c r="J7616" i="1"/>
  <c r="I7617" i="1"/>
  <c r="J7617" i="1"/>
  <c r="I7618" i="1"/>
  <c r="J7618" i="1"/>
  <c r="I7619" i="1"/>
  <c r="J7619" i="1"/>
  <c r="I7620" i="1"/>
  <c r="J7620" i="1"/>
  <c r="I7621" i="1"/>
  <c r="J7621" i="1"/>
  <c r="I7622" i="1"/>
  <c r="J7622" i="1"/>
  <c r="I7623" i="1"/>
  <c r="J7623" i="1"/>
  <c r="I7624" i="1"/>
  <c r="J7624" i="1"/>
  <c r="I7625" i="1"/>
  <c r="J7625" i="1"/>
  <c r="I7626" i="1"/>
  <c r="J7626" i="1"/>
  <c r="I7627" i="1"/>
  <c r="J7627" i="1"/>
  <c r="I7628" i="1"/>
  <c r="J7628" i="1"/>
  <c r="I7629" i="1"/>
  <c r="J7629" i="1"/>
  <c r="I7630" i="1"/>
  <c r="J7630" i="1"/>
  <c r="I7631" i="1"/>
  <c r="J7631" i="1"/>
  <c r="I7632" i="1"/>
  <c r="J7632" i="1"/>
  <c r="I7633" i="1"/>
  <c r="J7633" i="1"/>
  <c r="I7634" i="1"/>
  <c r="J7634" i="1"/>
  <c r="I7635" i="1"/>
  <c r="J7635" i="1"/>
  <c r="I7636" i="1"/>
  <c r="J7636" i="1"/>
  <c r="I7637" i="1"/>
  <c r="J7637" i="1"/>
  <c r="I7638" i="1"/>
  <c r="J7638" i="1"/>
  <c r="I7639" i="1"/>
  <c r="J7639" i="1"/>
  <c r="I7640" i="1"/>
  <c r="J7640" i="1"/>
  <c r="I7641" i="1"/>
  <c r="J7641" i="1"/>
  <c r="I7642" i="1"/>
  <c r="J7642" i="1"/>
  <c r="I7643" i="1"/>
  <c r="J7643" i="1"/>
  <c r="I7644" i="1"/>
  <c r="J7644" i="1"/>
  <c r="I7645" i="1"/>
  <c r="J7645" i="1"/>
  <c r="I7646" i="1"/>
  <c r="J7646" i="1"/>
  <c r="I7647" i="1"/>
  <c r="J7647" i="1"/>
  <c r="I7648" i="1"/>
  <c r="J7648" i="1"/>
  <c r="I7649" i="1"/>
  <c r="J7649" i="1"/>
  <c r="I7650" i="1"/>
  <c r="J7650" i="1"/>
  <c r="I7651" i="1"/>
  <c r="J7651" i="1"/>
  <c r="I7652" i="1"/>
  <c r="J7652" i="1"/>
  <c r="I7653" i="1"/>
  <c r="J7653" i="1"/>
  <c r="I7654" i="1"/>
  <c r="J7654" i="1"/>
  <c r="I7655" i="1"/>
  <c r="J7655" i="1"/>
  <c r="I7656" i="1"/>
  <c r="J7656" i="1"/>
  <c r="I7657" i="1"/>
  <c r="J7657" i="1"/>
  <c r="I7658" i="1"/>
  <c r="J7658" i="1"/>
  <c r="I7659" i="1"/>
  <c r="J7659" i="1"/>
  <c r="I7660" i="1"/>
  <c r="J7660" i="1"/>
  <c r="I7661" i="1"/>
  <c r="J7661" i="1"/>
  <c r="I7662" i="1"/>
  <c r="J7662" i="1"/>
  <c r="I7663" i="1"/>
  <c r="J7663" i="1"/>
  <c r="I7664" i="1"/>
  <c r="J7664" i="1"/>
  <c r="I7665" i="1"/>
  <c r="J7665" i="1"/>
  <c r="I7666" i="1"/>
  <c r="J7666" i="1"/>
  <c r="I7667" i="1"/>
  <c r="J7667" i="1"/>
  <c r="I7668" i="1"/>
  <c r="J7668" i="1"/>
  <c r="I7669" i="1"/>
  <c r="J7669" i="1"/>
  <c r="I7670" i="1"/>
  <c r="J7670" i="1"/>
  <c r="I7671" i="1"/>
  <c r="J7671" i="1"/>
  <c r="I7672" i="1"/>
  <c r="J7672" i="1"/>
  <c r="I7673" i="1"/>
  <c r="J7673" i="1"/>
  <c r="I7674" i="1"/>
  <c r="J7674" i="1"/>
  <c r="I7675" i="1"/>
  <c r="J7675" i="1"/>
  <c r="I7676" i="1"/>
  <c r="J7676" i="1"/>
  <c r="I7677" i="1"/>
  <c r="J7677" i="1"/>
  <c r="I7678" i="1"/>
  <c r="J7678" i="1"/>
  <c r="I7679" i="1"/>
  <c r="J7679" i="1"/>
  <c r="I7680" i="1"/>
  <c r="J7680" i="1"/>
  <c r="I7681" i="1"/>
  <c r="J7681" i="1"/>
  <c r="I7682" i="1"/>
  <c r="J7682" i="1"/>
  <c r="I7683" i="1"/>
  <c r="J7683" i="1"/>
  <c r="I7684" i="1"/>
  <c r="J7684" i="1"/>
  <c r="I7685" i="1"/>
  <c r="J7685" i="1"/>
  <c r="I7686" i="1"/>
  <c r="J7686" i="1"/>
  <c r="I7687" i="1"/>
  <c r="J7687" i="1"/>
  <c r="I7688" i="1"/>
  <c r="J7688" i="1"/>
  <c r="I7689" i="1"/>
  <c r="J7689" i="1"/>
  <c r="I7690" i="1"/>
  <c r="J7690" i="1"/>
  <c r="I7691" i="1"/>
  <c r="J7691" i="1"/>
  <c r="I7692" i="1"/>
  <c r="J7692" i="1"/>
  <c r="I7693" i="1"/>
  <c r="J7693" i="1"/>
  <c r="I7694" i="1"/>
  <c r="J7694" i="1"/>
  <c r="I7695" i="1"/>
  <c r="J7695" i="1"/>
  <c r="I7696" i="1"/>
  <c r="J7696" i="1"/>
  <c r="I7697" i="1"/>
  <c r="J7697" i="1"/>
  <c r="I7698" i="1"/>
  <c r="J7698" i="1"/>
  <c r="I7699" i="1"/>
  <c r="J7699" i="1"/>
  <c r="I7700" i="1"/>
  <c r="J7700" i="1"/>
  <c r="I7701" i="1"/>
  <c r="J7701" i="1"/>
  <c r="I7702" i="1"/>
  <c r="J7702" i="1"/>
  <c r="I7703" i="1"/>
  <c r="J7703" i="1"/>
  <c r="I7704" i="1"/>
  <c r="J7704" i="1"/>
  <c r="I7705" i="1"/>
  <c r="J7705" i="1"/>
  <c r="I7706" i="1"/>
  <c r="J7706" i="1"/>
  <c r="I7707" i="1"/>
  <c r="J7707" i="1"/>
  <c r="I7708" i="1"/>
  <c r="J7708" i="1"/>
  <c r="I7709" i="1"/>
  <c r="J7709" i="1"/>
  <c r="I7710" i="1"/>
  <c r="J7710" i="1"/>
  <c r="I7711" i="1"/>
  <c r="J7711" i="1"/>
  <c r="I7712" i="1"/>
  <c r="J7712" i="1"/>
  <c r="I7713" i="1"/>
  <c r="J7713" i="1"/>
  <c r="I7714" i="1"/>
  <c r="J7714" i="1"/>
  <c r="I7715" i="1"/>
  <c r="J7715" i="1"/>
  <c r="I7716" i="1"/>
  <c r="J7716" i="1"/>
  <c r="I7717" i="1"/>
  <c r="J7717" i="1"/>
  <c r="I7718" i="1"/>
  <c r="J7718" i="1"/>
  <c r="I7719" i="1"/>
  <c r="J7719" i="1"/>
  <c r="I7720" i="1"/>
  <c r="J7720" i="1"/>
  <c r="I7721" i="1"/>
  <c r="J7721" i="1"/>
  <c r="I7722" i="1"/>
  <c r="J7722" i="1"/>
  <c r="I7723" i="1"/>
  <c r="J7723" i="1"/>
  <c r="I7724" i="1"/>
  <c r="J7724" i="1"/>
  <c r="I7725" i="1"/>
  <c r="J7725" i="1"/>
  <c r="I7726" i="1"/>
  <c r="J7726" i="1"/>
  <c r="I7727" i="1"/>
  <c r="J7727" i="1"/>
  <c r="I7728" i="1"/>
  <c r="J7728" i="1"/>
  <c r="I7729" i="1"/>
  <c r="J7729" i="1"/>
  <c r="I7730" i="1"/>
  <c r="J7730" i="1"/>
  <c r="I7731" i="1"/>
  <c r="J7731" i="1"/>
  <c r="I7732" i="1"/>
  <c r="J7732" i="1"/>
  <c r="I7733" i="1"/>
  <c r="J7733" i="1"/>
  <c r="I7734" i="1"/>
  <c r="J7734" i="1"/>
  <c r="I7735" i="1"/>
  <c r="J7735" i="1"/>
  <c r="I7736" i="1"/>
  <c r="J7736" i="1"/>
  <c r="I7737" i="1"/>
  <c r="J7737" i="1"/>
  <c r="I7738" i="1"/>
  <c r="J7738" i="1"/>
  <c r="I7739" i="1"/>
  <c r="J7739" i="1"/>
  <c r="I7740" i="1"/>
  <c r="J7740" i="1"/>
  <c r="I7741" i="1"/>
  <c r="J7741" i="1"/>
  <c r="I7742" i="1"/>
  <c r="J7742" i="1"/>
  <c r="I7743" i="1"/>
  <c r="J7743" i="1"/>
  <c r="I7744" i="1"/>
  <c r="J7744" i="1"/>
  <c r="I7745" i="1"/>
  <c r="J7745" i="1"/>
  <c r="I7746" i="1"/>
  <c r="J7746" i="1"/>
  <c r="I7747" i="1"/>
  <c r="J7747" i="1"/>
  <c r="I7748" i="1"/>
  <c r="J7748" i="1"/>
  <c r="I7749" i="1"/>
  <c r="J7749" i="1"/>
  <c r="I7750" i="1"/>
  <c r="J7750" i="1"/>
  <c r="I7751" i="1"/>
  <c r="J7751" i="1"/>
  <c r="I7752" i="1"/>
  <c r="J7752" i="1"/>
  <c r="I7753" i="1"/>
  <c r="J7753" i="1"/>
  <c r="I7754" i="1"/>
  <c r="J7754" i="1"/>
  <c r="I7755" i="1"/>
  <c r="J7755" i="1"/>
  <c r="I7756" i="1"/>
  <c r="J7756" i="1"/>
  <c r="I7757" i="1"/>
  <c r="J7757" i="1"/>
  <c r="I7758" i="1"/>
  <c r="J7758" i="1"/>
  <c r="I7759" i="1"/>
  <c r="J7759" i="1"/>
  <c r="I7760" i="1"/>
  <c r="J7760" i="1"/>
  <c r="I7761" i="1"/>
  <c r="J7761" i="1"/>
  <c r="I7762" i="1"/>
  <c r="J7762" i="1"/>
  <c r="I7763" i="1"/>
  <c r="J7763" i="1"/>
  <c r="I7764" i="1"/>
  <c r="J7764" i="1"/>
  <c r="I7765" i="1"/>
  <c r="J7765" i="1"/>
  <c r="I7766" i="1"/>
  <c r="J7766" i="1"/>
  <c r="I7767" i="1"/>
  <c r="J7767" i="1"/>
  <c r="I7768" i="1"/>
  <c r="J7768" i="1"/>
  <c r="I7769" i="1"/>
  <c r="J7769" i="1"/>
  <c r="I7770" i="1"/>
  <c r="J7770" i="1"/>
  <c r="I7771" i="1"/>
  <c r="J7771" i="1"/>
  <c r="I7772" i="1"/>
  <c r="J7772" i="1"/>
  <c r="I7773" i="1"/>
  <c r="J7773" i="1"/>
  <c r="I7774" i="1"/>
  <c r="J7774" i="1"/>
  <c r="I7775" i="1"/>
  <c r="J7775" i="1"/>
  <c r="I7776" i="1"/>
  <c r="J7776" i="1"/>
  <c r="I7777" i="1"/>
  <c r="J7777" i="1"/>
  <c r="I7778" i="1"/>
  <c r="J7778" i="1"/>
  <c r="I7779" i="1"/>
  <c r="J7779" i="1"/>
  <c r="I7780" i="1"/>
  <c r="J7780" i="1"/>
  <c r="I7781" i="1"/>
  <c r="J7781" i="1"/>
  <c r="I7782" i="1"/>
  <c r="J7782" i="1"/>
  <c r="I7783" i="1"/>
  <c r="J7783" i="1"/>
  <c r="I7784" i="1"/>
  <c r="J7784" i="1"/>
  <c r="I7785" i="1"/>
  <c r="J7785" i="1"/>
  <c r="I7786" i="1"/>
  <c r="J7786" i="1"/>
  <c r="I7787" i="1"/>
  <c r="J7787" i="1"/>
  <c r="I7788" i="1"/>
  <c r="J7788" i="1"/>
  <c r="I7789" i="1"/>
  <c r="J7789" i="1"/>
  <c r="I7790" i="1"/>
  <c r="J7790" i="1"/>
  <c r="I7791" i="1"/>
  <c r="J7791" i="1"/>
  <c r="I7792" i="1"/>
  <c r="J7792" i="1"/>
  <c r="I7793" i="1"/>
  <c r="J7793" i="1"/>
  <c r="I7794" i="1"/>
  <c r="J7794" i="1"/>
  <c r="I7795" i="1"/>
  <c r="J7795" i="1"/>
  <c r="I7796" i="1"/>
  <c r="J7796" i="1"/>
  <c r="I7797" i="1"/>
  <c r="J7797" i="1"/>
  <c r="I7798" i="1"/>
  <c r="J7798" i="1"/>
  <c r="I7799" i="1"/>
  <c r="J7799" i="1"/>
  <c r="I7800" i="1"/>
  <c r="J7800" i="1"/>
  <c r="I7801" i="1"/>
  <c r="J7801" i="1"/>
  <c r="I7802" i="1"/>
  <c r="J7802" i="1"/>
  <c r="I7803" i="1"/>
  <c r="J7803" i="1"/>
  <c r="I7804" i="1"/>
  <c r="J7804" i="1"/>
  <c r="I7805" i="1"/>
  <c r="J7805" i="1"/>
  <c r="I7806" i="1"/>
  <c r="J7806" i="1"/>
  <c r="I7807" i="1"/>
  <c r="J7807" i="1"/>
  <c r="I7808" i="1"/>
  <c r="J7808" i="1"/>
  <c r="I7809" i="1"/>
  <c r="J7809" i="1"/>
  <c r="I7810" i="1"/>
  <c r="J7810" i="1"/>
  <c r="I7811" i="1"/>
  <c r="J7811" i="1"/>
  <c r="I7812" i="1"/>
  <c r="J7812" i="1"/>
  <c r="I7813" i="1"/>
  <c r="J7813" i="1"/>
  <c r="I7814" i="1"/>
  <c r="J7814" i="1"/>
  <c r="I7815" i="1"/>
  <c r="J7815" i="1"/>
  <c r="I7816" i="1"/>
  <c r="J7816" i="1"/>
  <c r="I7817" i="1"/>
  <c r="J7817" i="1"/>
  <c r="I7818" i="1"/>
  <c r="J7818" i="1"/>
  <c r="I7819" i="1"/>
  <c r="J7819" i="1"/>
  <c r="I7820" i="1"/>
  <c r="J7820" i="1"/>
  <c r="I7821" i="1"/>
  <c r="J7821" i="1"/>
  <c r="I7822" i="1"/>
  <c r="J7822" i="1"/>
  <c r="I7823" i="1"/>
  <c r="J7823" i="1"/>
  <c r="I7824" i="1"/>
  <c r="J7824" i="1"/>
  <c r="I7825" i="1"/>
  <c r="J7825" i="1"/>
  <c r="I7826" i="1"/>
  <c r="J7826" i="1"/>
  <c r="I7827" i="1"/>
  <c r="J7827" i="1"/>
  <c r="I7828" i="1"/>
  <c r="J7828" i="1"/>
  <c r="I7829" i="1"/>
  <c r="J7829" i="1"/>
  <c r="I7830" i="1"/>
  <c r="J7830" i="1"/>
  <c r="I7831" i="1"/>
  <c r="J7831" i="1"/>
  <c r="I7832" i="1"/>
  <c r="J7832" i="1"/>
  <c r="I7833" i="1"/>
  <c r="J7833" i="1"/>
  <c r="I7834" i="1"/>
  <c r="J7834" i="1"/>
  <c r="I7835" i="1"/>
  <c r="J7835" i="1"/>
  <c r="I7836" i="1"/>
  <c r="J7836" i="1"/>
  <c r="I7837" i="1"/>
  <c r="J7837" i="1"/>
  <c r="I7838" i="1"/>
  <c r="J7838" i="1"/>
  <c r="I7839" i="1"/>
  <c r="J7839" i="1"/>
  <c r="I7840" i="1"/>
  <c r="J7840" i="1"/>
  <c r="I7841" i="1"/>
  <c r="J7841" i="1"/>
  <c r="I7842" i="1"/>
  <c r="J7842" i="1"/>
  <c r="I7843" i="1"/>
  <c r="J7843" i="1"/>
  <c r="I7844" i="1"/>
  <c r="J7844" i="1"/>
  <c r="I7845" i="1"/>
  <c r="J7845" i="1"/>
  <c r="I7846" i="1"/>
  <c r="J7846" i="1"/>
  <c r="I7847" i="1"/>
  <c r="J7847" i="1"/>
  <c r="I7848" i="1"/>
  <c r="J7848" i="1"/>
  <c r="I7849" i="1"/>
  <c r="J7849" i="1"/>
  <c r="I7850" i="1"/>
  <c r="J7850" i="1"/>
  <c r="I7851" i="1"/>
  <c r="J7851" i="1"/>
  <c r="I7852" i="1"/>
  <c r="J7852" i="1"/>
  <c r="I7853" i="1"/>
  <c r="J7853" i="1"/>
  <c r="I7854" i="1"/>
  <c r="J7854" i="1"/>
  <c r="I7855" i="1"/>
  <c r="J7855" i="1"/>
  <c r="I7856" i="1"/>
  <c r="J7856" i="1"/>
  <c r="I7857" i="1"/>
  <c r="J7857" i="1"/>
  <c r="I7858" i="1"/>
  <c r="J7858" i="1"/>
  <c r="I7859" i="1"/>
  <c r="J7859" i="1"/>
  <c r="I7860" i="1"/>
  <c r="J7860" i="1"/>
  <c r="I7861" i="1"/>
  <c r="J7861" i="1"/>
  <c r="I7862" i="1"/>
  <c r="J7862" i="1"/>
  <c r="I7863" i="1"/>
  <c r="J7863" i="1"/>
  <c r="I7864" i="1"/>
  <c r="J7864" i="1"/>
  <c r="I7865" i="1"/>
  <c r="J7865" i="1"/>
  <c r="I7866" i="1"/>
  <c r="J7866" i="1"/>
  <c r="I7867" i="1"/>
  <c r="J7867" i="1"/>
  <c r="I7868" i="1"/>
  <c r="J7868" i="1"/>
  <c r="I7869" i="1"/>
  <c r="J7869" i="1"/>
  <c r="I7870" i="1"/>
  <c r="J7870" i="1"/>
  <c r="I7871" i="1"/>
  <c r="J7871" i="1"/>
  <c r="I7872" i="1"/>
  <c r="J7872" i="1"/>
  <c r="I7873" i="1"/>
  <c r="J7873" i="1"/>
  <c r="I7874" i="1"/>
  <c r="J7874" i="1"/>
  <c r="I7875" i="1"/>
  <c r="J7875" i="1"/>
  <c r="I7876" i="1"/>
  <c r="J7876" i="1"/>
  <c r="I7877" i="1"/>
  <c r="J7877" i="1"/>
  <c r="I7878" i="1"/>
  <c r="J7878" i="1"/>
  <c r="I7879" i="1"/>
  <c r="J7879" i="1"/>
  <c r="I7880" i="1"/>
  <c r="J7880" i="1"/>
  <c r="I7881" i="1"/>
  <c r="J7881" i="1"/>
  <c r="I7882" i="1"/>
  <c r="J7882" i="1"/>
  <c r="I7883" i="1"/>
  <c r="J7883" i="1"/>
  <c r="I7884" i="1"/>
  <c r="J7884" i="1"/>
  <c r="I7885" i="1"/>
  <c r="J7885" i="1"/>
  <c r="I7886" i="1"/>
  <c r="J7886" i="1"/>
  <c r="I7887" i="1"/>
  <c r="J7887" i="1"/>
  <c r="I7888" i="1"/>
  <c r="J7888" i="1"/>
  <c r="I7889" i="1"/>
  <c r="J7889" i="1"/>
  <c r="I7890" i="1"/>
  <c r="J7890" i="1"/>
  <c r="I7891" i="1"/>
  <c r="J7891" i="1"/>
  <c r="I7892" i="1"/>
  <c r="J7892" i="1"/>
  <c r="I7893" i="1"/>
  <c r="J7893" i="1"/>
  <c r="I7894" i="1"/>
  <c r="J7894" i="1"/>
  <c r="I7895" i="1"/>
  <c r="J7895" i="1"/>
  <c r="I7896" i="1"/>
  <c r="J7896" i="1"/>
  <c r="I7897" i="1"/>
  <c r="J7897" i="1"/>
  <c r="I7898" i="1"/>
  <c r="J7898" i="1"/>
  <c r="I7899" i="1"/>
  <c r="J7899" i="1"/>
  <c r="I7900" i="1"/>
  <c r="J7900" i="1"/>
  <c r="I7901" i="1"/>
  <c r="J7901" i="1"/>
  <c r="I7902" i="1"/>
  <c r="J7902" i="1"/>
  <c r="I7903" i="1"/>
  <c r="J7903" i="1"/>
  <c r="I7904" i="1"/>
  <c r="J7904" i="1"/>
  <c r="I7905" i="1"/>
  <c r="J7905" i="1"/>
  <c r="I7906" i="1"/>
  <c r="J7906" i="1"/>
  <c r="I7907" i="1"/>
  <c r="J7907" i="1"/>
  <c r="I7908" i="1"/>
  <c r="J7908" i="1"/>
  <c r="I7909" i="1"/>
  <c r="J7909" i="1"/>
  <c r="I7910" i="1"/>
  <c r="J7910" i="1"/>
  <c r="I7911" i="1"/>
  <c r="J7911" i="1"/>
  <c r="I7912" i="1"/>
  <c r="J7912" i="1"/>
  <c r="I7913" i="1"/>
  <c r="J7913" i="1"/>
  <c r="I7914" i="1"/>
  <c r="J7914" i="1"/>
  <c r="I7915" i="1"/>
  <c r="J7915" i="1"/>
  <c r="I7916" i="1"/>
  <c r="J7916" i="1"/>
  <c r="I7917" i="1"/>
  <c r="J7917" i="1"/>
  <c r="I7918" i="1"/>
  <c r="J7918" i="1"/>
  <c r="I7919" i="1"/>
  <c r="J7919" i="1"/>
  <c r="I7920" i="1"/>
  <c r="J7920" i="1"/>
  <c r="I7921" i="1"/>
  <c r="J7921" i="1"/>
  <c r="I7922" i="1"/>
  <c r="J7922" i="1"/>
  <c r="I7923" i="1"/>
  <c r="J7923" i="1"/>
  <c r="I7924" i="1"/>
  <c r="J7924" i="1"/>
  <c r="I7925" i="1"/>
  <c r="J7925" i="1"/>
  <c r="I7926" i="1"/>
  <c r="J7926" i="1"/>
  <c r="I7927" i="1"/>
  <c r="J7927" i="1"/>
  <c r="I7928" i="1"/>
  <c r="J7928" i="1"/>
  <c r="I7929" i="1"/>
  <c r="J7929" i="1"/>
  <c r="I7930" i="1"/>
  <c r="J7930" i="1"/>
  <c r="I7931" i="1"/>
  <c r="J7931" i="1"/>
  <c r="I7932" i="1"/>
  <c r="J7932" i="1"/>
  <c r="I7933" i="1"/>
  <c r="J7933" i="1"/>
  <c r="I7934" i="1"/>
  <c r="J7934" i="1"/>
  <c r="I7935" i="1"/>
  <c r="J7935" i="1"/>
  <c r="I7936" i="1"/>
  <c r="J7936" i="1"/>
  <c r="I7937" i="1"/>
  <c r="J7937" i="1"/>
  <c r="I7938" i="1"/>
  <c r="J7938" i="1"/>
  <c r="I7939" i="1"/>
  <c r="J7939" i="1"/>
  <c r="I7940" i="1"/>
  <c r="J7940" i="1"/>
  <c r="I7941" i="1"/>
  <c r="J7941" i="1"/>
  <c r="I7942" i="1"/>
  <c r="J7942" i="1"/>
  <c r="I7943" i="1"/>
  <c r="J7943" i="1"/>
  <c r="I7944" i="1"/>
  <c r="J7944" i="1"/>
  <c r="I7945" i="1"/>
  <c r="J7945" i="1"/>
  <c r="I7946" i="1"/>
  <c r="J7946" i="1"/>
  <c r="I7947" i="1"/>
  <c r="J7947" i="1"/>
  <c r="I7948" i="1"/>
  <c r="J7948" i="1"/>
  <c r="I7949" i="1"/>
  <c r="J7949" i="1"/>
  <c r="I7950" i="1"/>
  <c r="J7950" i="1"/>
  <c r="I7951" i="1"/>
  <c r="J7951" i="1"/>
  <c r="I7952" i="1"/>
  <c r="J7952" i="1"/>
  <c r="I7953" i="1"/>
  <c r="J7953" i="1"/>
  <c r="I7954" i="1"/>
  <c r="J7954" i="1"/>
  <c r="I7955" i="1"/>
  <c r="J7955" i="1"/>
  <c r="I7956" i="1"/>
  <c r="J7956" i="1"/>
  <c r="I7957" i="1"/>
  <c r="J7957" i="1"/>
  <c r="I7958" i="1"/>
  <c r="J7958" i="1"/>
  <c r="I7959" i="1"/>
  <c r="J7959" i="1"/>
  <c r="I7960" i="1"/>
  <c r="J7960" i="1"/>
  <c r="I7961" i="1"/>
  <c r="J7961" i="1"/>
  <c r="I7962" i="1"/>
  <c r="J7962" i="1"/>
  <c r="I7963" i="1"/>
  <c r="J7963" i="1"/>
  <c r="I7964" i="1"/>
  <c r="J7964" i="1"/>
  <c r="I7965" i="1"/>
  <c r="J7965" i="1"/>
  <c r="I7966" i="1"/>
  <c r="J7966" i="1"/>
  <c r="I7967" i="1"/>
  <c r="J7967" i="1"/>
  <c r="I7968" i="1"/>
  <c r="J7968" i="1"/>
  <c r="I7969" i="1"/>
  <c r="J7969" i="1"/>
  <c r="I7970" i="1"/>
  <c r="J7970" i="1"/>
  <c r="I7971" i="1"/>
  <c r="J7971" i="1"/>
  <c r="I7972" i="1"/>
  <c r="J7972" i="1"/>
  <c r="I7973" i="1"/>
  <c r="J7973" i="1"/>
  <c r="I7974" i="1"/>
  <c r="J7974" i="1"/>
  <c r="I7975" i="1"/>
  <c r="J7975" i="1"/>
  <c r="I7976" i="1"/>
  <c r="J7976" i="1"/>
  <c r="I7977" i="1"/>
  <c r="J7977" i="1"/>
  <c r="I7978" i="1"/>
  <c r="J7978" i="1"/>
  <c r="I7979" i="1"/>
  <c r="J7979" i="1"/>
  <c r="I7980" i="1"/>
  <c r="J7980" i="1"/>
  <c r="I7981" i="1"/>
  <c r="J7981" i="1"/>
  <c r="I7982" i="1"/>
  <c r="J7982" i="1"/>
  <c r="I7983" i="1"/>
  <c r="J7983" i="1"/>
  <c r="I7984" i="1"/>
  <c r="J7984" i="1"/>
  <c r="I7985" i="1"/>
  <c r="J7985" i="1"/>
  <c r="I7986" i="1"/>
  <c r="J7986" i="1"/>
  <c r="I7987" i="1"/>
  <c r="J7987" i="1"/>
  <c r="I7988" i="1"/>
  <c r="J7988" i="1"/>
  <c r="I7989" i="1"/>
  <c r="J7989" i="1"/>
  <c r="I7990" i="1"/>
  <c r="J7990" i="1"/>
  <c r="I7991" i="1"/>
  <c r="J7991" i="1"/>
  <c r="I7992" i="1"/>
  <c r="J7992" i="1"/>
  <c r="I7993" i="1"/>
  <c r="J7993" i="1"/>
  <c r="I7994" i="1"/>
  <c r="J7994" i="1"/>
  <c r="I7995" i="1"/>
  <c r="J7995" i="1"/>
  <c r="I7996" i="1"/>
  <c r="J7996" i="1"/>
  <c r="I7997" i="1"/>
  <c r="J7997" i="1"/>
  <c r="I7998" i="1"/>
  <c r="J7998" i="1"/>
  <c r="I7999" i="1"/>
  <c r="J7999" i="1"/>
  <c r="I8000" i="1"/>
  <c r="J8000" i="1"/>
  <c r="I8001" i="1"/>
  <c r="J8001" i="1"/>
  <c r="I8002" i="1"/>
  <c r="J8002" i="1"/>
  <c r="I8003" i="1"/>
  <c r="J8003" i="1"/>
  <c r="I8004" i="1"/>
  <c r="J8004" i="1"/>
  <c r="I8005" i="1"/>
  <c r="J8005" i="1"/>
  <c r="I8006" i="1"/>
  <c r="J8006" i="1"/>
  <c r="I8007" i="1"/>
  <c r="J8007" i="1"/>
  <c r="I8008" i="1"/>
  <c r="J8008" i="1"/>
  <c r="I8009" i="1"/>
  <c r="J8009" i="1"/>
  <c r="I8010" i="1"/>
  <c r="J8010" i="1"/>
  <c r="I8011" i="1"/>
  <c r="J8011" i="1"/>
  <c r="I8012" i="1"/>
  <c r="J8012" i="1"/>
  <c r="I8013" i="1"/>
  <c r="J8013" i="1"/>
  <c r="I8014" i="1"/>
  <c r="J8014" i="1"/>
  <c r="I8015" i="1"/>
  <c r="J8015" i="1"/>
  <c r="I8016" i="1"/>
  <c r="J8016" i="1"/>
  <c r="I8017" i="1"/>
  <c r="J8017" i="1"/>
  <c r="I8018" i="1"/>
  <c r="J8018" i="1"/>
  <c r="I8019" i="1"/>
  <c r="J8019" i="1"/>
  <c r="I8020" i="1"/>
  <c r="J8020" i="1"/>
  <c r="I8021" i="1"/>
  <c r="J8021" i="1"/>
  <c r="I8022" i="1"/>
  <c r="J8022" i="1"/>
  <c r="I8023" i="1"/>
  <c r="J8023" i="1"/>
  <c r="I8024" i="1"/>
  <c r="J8024" i="1"/>
  <c r="I8025" i="1"/>
  <c r="J8025" i="1"/>
  <c r="I8026" i="1"/>
  <c r="J8026" i="1"/>
  <c r="I8027" i="1"/>
  <c r="J8027" i="1"/>
  <c r="I8028" i="1"/>
  <c r="J8028" i="1"/>
  <c r="I8029" i="1"/>
  <c r="J8029" i="1"/>
  <c r="I8030" i="1"/>
  <c r="J8030" i="1"/>
  <c r="I8031" i="1"/>
  <c r="J8031" i="1"/>
  <c r="I8032" i="1"/>
  <c r="J8032" i="1"/>
  <c r="I8033" i="1"/>
  <c r="J8033" i="1"/>
  <c r="I8034" i="1"/>
  <c r="J8034" i="1"/>
  <c r="I8035" i="1"/>
  <c r="J8035" i="1"/>
  <c r="I8036" i="1"/>
  <c r="J8036" i="1"/>
  <c r="I8037" i="1"/>
  <c r="J8037" i="1"/>
  <c r="I8038" i="1"/>
  <c r="J8038" i="1"/>
  <c r="I8039" i="1"/>
  <c r="J8039" i="1"/>
  <c r="I8040" i="1"/>
  <c r="J8040" i="1"/>
  <c r="I8041" i="1"/>
  <c r="J8041" i="1"/>
  <c r="I8042" i="1"/>
  <c r="J8042" i="1"/>
  <c r="I8043" i="1"/>
  <c r="J8043" i="1"/>
  <c r="I8044" i="1"/>
  <c r="J8044" i="1"/>
  <c r="I8045" i="1"/>
  <c r="J8045" i="1"/>
  <c r="I8046" i="1"/>
  <c r="J8046" i="1"/>
  <c r="I8047" i="1"/>
  <c r="J8047" i="1"/>
  <c r="I8048" i="1"/>
  <c r="J8048" i="1"/>
  <c r="I8049" i="1"/>
  <c r="J8049" i="1"/>
  <c r="I8050" i="1"/>
  <c r="J8050" i="1"/>
  <c r="I8051" i="1"/>
  <c r="J8051" i="1"/>
  <c r="I8052" i="1"/>
  <c r="J8052" i="1"/>
  <c r="I8053" i="1"/>
  <c r="J8053" i="1"/>
  <c r="I8054" i="1"/>
  <c r="J8054" i="1"/>
  <c r="I8055" i="1"/>
  <c r="J8055" i="1"/>
  <c r="I8056" i="1"/>
  <c r="J8056" i="1"/>
  <c r="I8057" i="1"/>
  <c r="J8057" i="1"/>
  <c r="I8058" i="1"/>
  <c r="J8058" i="1"/>
  <c r="I8059" i="1"/>
  <c r="J8059" i="1"/>
  <c r="I8060" i="1"/>
  <c r="J8060" i="1"/>
  <c r="I8061" i="1"/>
  <c r="J8061" i="1"/>
  <c r="I8062" i="1"/>
  <c r="J8062" i="1"/>
  <c r="I8063" i="1"/>
  <c r="J8063" i="1"/>
  <c r="I8064" i="1"/>
  <c r="J8064" i="1"/>
  <c r="I8065" i="1"/>
  <c r="J8065" i="1"/>
  <c r="I8066" i="1"/>
  <c r="J8066" i="1"/>
  <c r="I8067" i="1"/>
  <c r="J8067" i="1"/>
  <c r="I8068" i="1"/>
  <c r="J8068" i="1"/>
  <c r="I8069" i="1"/>
  <c r="J8069" i="1"/>
  <c r="I8070" i="1"/>
  <c r="J8070" i="1"/>
  <c r="I8071" i="1"/>
  <c r="J8071" i="1"/>
  <c r="I8072" i="1"/>
  <c r="J8072" i="1"/>
  <c r="I8073" i="1"/>
  <c r="J8073" i="1"/>
  <c r="I8074" i="1"/>
  <c r="J8074" i="1"/>
  <c r="I8075" i="1"/>
  <c r="J8075" i="1"/>
  <c r="I8076" i="1"/>
  <c r="J8076" i="1"/>
  <c r="I8077" i="1"/>
  <c r="J8077" i="1"/>
  <c r="I8078" i="1"/>
  <c r="J8078" i="1"/>
  <c r="I8079" i="1"/>
  <c r="J8079" i="1"/>
  <c r="I8080" i="1"/>
  <c r="J8080" i="1"/>
  <c r="I8081" i="1"/>
  <c r="J8081" i="1"/>
  <c r="I8082" i="1"/>
  <c r="J8082" i="1"/>
  <c r="I8083" i="1"/>
  <c r="J8083" i="1"/>
  <c r="I8084" i="1"/>
  <c r="J8084" i="1"/>
  <c r="I8085" i="1"/>
  <c r="J8085" i="1"/>
  <c r="I8086" i="1"/>
  <c r="J8086" i="1"/>
  <c r="I8087" i="1"/>
  <c r="J8087" i="1"/>
  <c r="I8088" i="1"/>
  <c r="J8088" i="1"/>
  <c r="I8089" i="1"/>
  <c r="J8089" i="1"/>
  <c r="I8090" i="1"/>
  <c r="J8090" i="1"/>
  <c r="I8091" i="1"/>
  <c r="J8091" i="1"/>
  <c r="I8092" i="1"/>
  <c r="J8092" i="1"/>
  <c r="I8093" i="1"/>
  <c r="J8093" i="1"/>
  <c r="I8094" i="1"/>
  <c r="J8094" i="1"/>
  <c r="I8095" i="1"/>
  <c r="J8095" i="1"/>
  <c r="I8096" i="1"/>
  <c r="J8096" i="1"/>
  <c r="I8097" i="1"/>
  <c r="J8097" i="1"/>
  <c r="I8098" i="1"/>
  <c r="J8098" i="1"/>
  <c r="I8099" i="1"/>
  <c r="J8099" i="1"/>
  <c r="I8100" i="1"/>
  <c r="J8100" i="1"/>
  <c r="I8101" i="1"/>
  <c r="J8101" i="1"/>
  <c r="I8102" i="1"/>
  <c r="J8102" i="1"/>
  <c r="I8103" i="1"/>
  <c r="J8103" i="1"/>
  <c r="I8104" i="1"/>
  <c r="J8104" i="1"/>
  <c r="I8105" i="1"/>
  <c r="J8105" i="1"/>
  <c r="I8106" i="1"/>
  <c r="J8106" i="1"/>
  <c r="I8107" i="1"/>
  <c r="J8107" i="1"/>
  <c r="I8108" i="1"/>
  <c r="J8108" i="1"/>
  <c r="I8109" i="1"/>
  <c r="J8109" i="1"/>
  <c r="I8110" i="1"/>
  <c r="J8110" i="1"/>
  <c r="I8111" i="1"/>
  <c r="J8111" i="1"/>
  <c r="I8112" i="1"/>
  <c r="J8112" i="1"/>
  <c r="I8113" i="1"/>
  <c r="J8113" i="1"/>
  <c r="I8114" i="1"/>
  <c r="J8114" i="1"/>
  <c r="I8115" i="1"/>
  <c r="J8115" i="1"/>
  <c r="I8116" i="1"/>
  <c r="J8116" i="1"/>
  <c r="I8117" i="1"/>
  <c r="J8117" i="1"/>
  <c r="I8118" i="1"/>
  <c r="J8118" i="1"/>
  <c r="I8119" i="1"/>
  <c r="J8119" i="1"/>
  <c r="I8120" i="1"/>
  <c r="J8120" i="1"/>
  <c r="I8121" i="1"/>
  <c r="J8121" i="1"/>
  <c r="I8122" i="1"/>
  <c r="J8122" i="1"/>
  <c r="I8123" i="1"/>
  <c r="J8123" i="1"/>
  <c r="I8124" i="1"/>
  <c r="J8124" i="1"/>
  <c r="I8125" i="1"/>
  <c r="J8125" i="1"/>
  <c r="I8126" i="1"/>
  <c r="J8126" i="1"/>
  <c r="I8127" i="1"/>
  <c r="J8127" i="1"/>
  <c r="I8128" i="1"/>
  <c r="J8128" i="1"/>
  <c r="I8129" i="1"/>
  <c r="J8129" i="1"/>
  <c r="I8130" i="1"/>
  <c r="J8130" i="1"/>
  <c r="I8131" i="1"/>
  <c r="J8131" i="1"/>
  <c r="I8132" i="1"/>
  <c r="J8132" i="1"/>
  <c r="I8133" i="1"/>
  <c r="J8133" i="1"/>
  <c r="I8134" i="1"/>
  <c r="J8134" i="1"/>
  <c r="I8135" i="1"/>
  <c r="J8135" i="1"/>
  <c r="I8136" i="1"/>
  <c r="J8136" i="1"/>
  <c r="I8137" i="1"/>
  <c r="J8137" i="1"/>
  <c r="I8138" i="1"/>
  <c r="J8138" i="1"/>
  <c r="I8139" i="1"/>
  <c r="J8139" i="1"/>
  <c r="I8140" i="1"/>
  <c r="J8140" i="1"/>
  <c r="I8141" i="1"/>
  <c r="J8141" i="1"/>
  <c r="I8142" i="1"/>
  <c r="J8142" i="1"/>
  <c r="I8143" i="1"/>
  <c r="J8143" i="1"/>
  <c r="I8144" i="1"/>
  <c r="J8144" i="1"/>
  <c r="I8145" i="1"/>
  <c r="J8145" i="1"/>
  <c r="I8146" i="1"/>
  <c r="J8146" i="1"/>
  <c r="I8147" i="1"/>
  <c r="J8147" i="1"/>
  <c r="I8148" i="1"/>
  <c r="J8148" i="1"/>
  <c r="I8149" i="1"/>
  <c r="J8149" i="1"/>
  <c r="I8150" i="1"/>
  <c r="J8150" i="1"/>
  <c r="I8151" i="1"/>
  <c r="J8151" i="1"/>
  <c r="I8152" i="1"/>
  <c r="J8152" i="1"/>
  <c r="I8153" i="1"/>
  <c r="J8153" i="1"/>
  <c r="I8154" i="1"/>
  <c r="J8154" i="1"/>
  <c r="I8155" i="1"/>
  <c r="J8155" i="1"/>
  <c r="I8156" i="1"/>
  <c r="J8156" i="1"/>
  <c r="I8157" i="1"/>
  <c r="J8157" i="1"/>
  <c r="I8158" i="1"/>
  <c r="J8158" i="1"/>
  <c r="I8159" i="1"/>
  <c r="J8159" i="1"/>
  <c r="I8160" i="1"/>
  <c r="J8160" i="1"/>
  <c r="I8161" i="1"/>
  <c r="J8161" i="1"/>
  <c r="I8162" i="1"/>
  <c r="J8162" i="1"/>
  <c r="I8163" i="1"/>
  <c r="J8163" i="1"/>
  <c r="I8164" i="1"/>
  <c r="J8164" i="1"/>
  <c r="I8165" i="1"/>
  <c r="J8165" i="1"/>
  <c r="I8166" i="1"/>
  <c r="J8166" i="1"/>
  <c r="I8167" i="1"/>
  <c r="J8167" i="1"/>
  <c r="I8168" i="1"/>
  <c r="J8168" i="1"/>
  <c r="I8169" i="1"/>
  <c r="J8169" i="1"/>
  <c r="I8170" i="1"/>
  <c r="J8170" i="1"/>
  <c r="I8171" i="1"/>
  <c r="J8171" i="1"/>
  <c r="I8172" i="1"/>
  <c r="J8172" i="1"/>
  <c r="I8173" i="1"/>
  <c r="J8173" i="1"/>
  <c r="I8174" i="1"/>
  <c r="J8174" i="1"/>
  <c r="I8175" i="1"/>
  <c r="J8175" i="1"/>
  <c r="I8176" i="1"/>
  <c r="J8176" i="1"/>
  <c r="I8177" i="1"/>
  <c r="J8177" i="1"/>
  <c r="I8178" i="1"/>
  <c r="J8178" i="1"/>
  <c r="I8179" i="1"/>
  <c r="J8179" i="1"/>
  <c r="I8180" i="1"/>
  <c r="J8180" i="1"/>
  <c r="I8181" i="1"/>
  <c r="J8181" i="1"/>
  <c r="I8182" i="1"/>
  <c r="J8182" i="1"/>
  <c r="I8183" i="1"/>
  <c r="J8183" i="1"/>
  <c r="I8184" i="1"/>
  <c r="J8184" i="1"/>
  <c r="I8185" i="1"/>
  <c r="J8185" i="1"/>
  <c r="I8186" i="1"/>
  <c r="J8186" i="1"/>
  <c r="I8187" i="1"/>
  <c r="J8187" i="1"/>
  <c r="I8188" i="1"/>
  <c r="J8188" i="1"/>
  <c r="I8189" i="1"/>
  <c r="J8189" i="1"/>
  <c r="I8190" i="1"/>
  <c r="J8190" i="1"/>
  <c r="I8191" i="1"/>
  <c r="J8191" i="1"/>
  <c r="I8192" i="1"/>
  <c r="J8192" i="1"/>
  <c r="I8193" i="1"/>
  <c r="J8193" i="1"/>
  <c r="I8194" i="1"/>
  <c r="J8194" i="1"/>
  <c r="I8195" i="1"/>
  <c r="J8195" i="1"/>
  <c r="I8196" i="1"/>
  <c r="J8196" i="1"/>
  <c r="I8197" i="1"/>
  <c r="J8197" i="1"/>
  <c r="I8198" i="1"/>
  <c r="J8198" i="1"/>
  <c r="I8199" i="1"/>
  <c r="J8199" i="1"/>
  <c r="I8200" i="1"/>
  <c r="J8200" i="1"/>
  <c r="I8201" i="1"/>
  <c r="J8201" i="1"/>
  <c r="I8202" i="1"/>
  <c r="J8202" i="1"/>
  <c r="I8203" i="1"/>
  <c r="J8203" i="1"/>
  <c r="I8204" i="1"/>
  <c r="J8204" i="1"/>
  <c r="I8205" i="1"/>
  <c r="J8205" i="1"/>
  <c r="I8206" i="1"/>
  <c r="J8206" i="1"/>
  <c r="I8207" i="1"/>
  <c r="J8207" i="1"/>
  <c r="I8208" i="1"/>
  <c r="J8208" i="1"/>
  <c r="I8209" i="1"/>
  <c r="J8209" i="1"/>
  <c r="I8210" i="1"/>
  <c r="J8210" i="1"/>
  <c r="I8211" i="1"/>
  <c r="J8211" i="1"/>
  <c r="I8212" i="1"/>
  <c r="J8212" i="1"/>
  <c r="I8213" i="1"/>
  <c r="J8213" i="1"/>
  <c r="I8214" i="1"/>
  <c r="J8214" i="1"/>
  <c r="I8215" i="1"/>
  <c r="J8215" i="1"/>
  <c r="I8216" i="1"/>
  <c r="J8216" i="1"/>
  <c r="I8217" i="1"/>
  <c r="J8217" i="1"/>
  <c r="I8218" i="1"/>
  <c r="J8218" i="1"/>
  <c r="I8219" i="1"/>
  <c r="J8219" i="1"/>
  <c r="I8220" i="1"/>
  <c r="J8220" i="1"/>
  <c r="I8221" i="1"/>
  <c r="J8221" i="1"/>
  <c r="I8222" i="1"/>
  <c r="J8222" i="1"/>
  <c r="I8223" i="1"/>
  <c r="J8223" i="1"/>
  <c r="I8224" i="1"/>
  <c r="J8224" i="1"/>
  <c r="I8225" i="1"/>
  <c r="J8225" i="1"/>
  <c r="I8226" i="1"/>
  <c r="J8226" i="1"/>
  <c r="I8227" i="1"/>
  <c r="J8227" i="1"/>
  <c r="I8228" i="1"/>
  <c r="J8228" i="1"/>
  <c r="I8229" i="1"/>
  <c r="J8229" i="1"/>
  <c r="I8230" i="1"/>
  <c r="J8230" i="1"/>
  <c r="I8231" i="1"/>
  <c r="J8231" i="1"/>
  <c r="I8232" i="1"/>
  <c r="J8232" i="1"/>
  <c r="I8233" i="1"/>
  <c r="J8233" i="1"/>
  <c r="I8234" i="1"/>
  <c r="J8234" i="1"/>
  <c r="I8235" i="1"/>
  <c r="J8235" i="1"/>
  <c r="I8236" i="1"/>
  <c r="J8236" i="1"/>
  <c r="I8237" i="1"/>
  <c r="J8237" i="1"/>
  <c r="I8238" i="1"/>
  <c r="J8238" i="1"/>
  <c r="I8239" i="1"/>
  <c r="J8239" i="1"/>
  <c r="I8240" i="1"/>
  <c r="J8240" i="1"/>
  <c r="I8241" i="1"/>
  <c r="J8241" i="1"/>
  <c r="I8242" i="1"/>
  <c r="J8242" i="1"/>
  <c r="I8243" i="1"/>
  <c r="J8243" i="1"/>
  <c r="I8244" i="1"/>
  <c r="J8244" i="1"/>
  <c r="I8245" i="1"/>
  <c r="J8245" i="1"/>
  <c r="I8246" i="1"/>
  <c r="J8246" i="1"/>
  <c r="I8247" i="1"/>
  <c r="J8247" i="1"/>
  <c r="I8248" i="1"/>
  <c r="J8248" i="1"/>
  <c r="I8249" i="1"/>
  <c r="J8249" i="1"/>
  <c r="I8250" i="1"/>
  <c r="J8250" i="1"/>
  <c r="I8251" i="1"/>
  <c r="J8251" i="1"/>
  <c r="I8252" i="1"/>
  <c r="J8252" i="1"/>
  <c r="I8253" i="1"/>
  <c r="J8253" i="1"/>
  <c r="I8254" i="1"/>
  <c r="J8254" i="1"/>
  <c r="I8255" i="1"/>
  <c r="J8255" i="1"/>
  <c r="I8256" i="1"/>
  <c r="J8256" i="1"/>
  <c r="I8257" i="1"/>
  <c r="J8257" i="1"/>
  <c r="I8258" i="1"/>
  <c r="J8258" i="1"/>
  <c r="I8259" i="1"/>
  <c r="J8259" i="1"/>
  <c r="I8260" i="1"/>
  <c r="J8260" i="1"/>
  <c r="I8261" i="1"/>
  <c r="J8261" i="1"/>
  <c r="I8262" i="1"/>
  <c r="J8262" i="1"/>
  <c r="I8263" i="1"/>
  <c r="J8263" i="1"/>
  <c r="I8264" i="1"/>
  <c r="J8264" i="1"/>
  <c r="I8265" i="1"/>
  <c r="J8265" i="1"/>
  <c r="I8266" i="1"/>
  <c r="J8266" i="1"/>
  <c r="I8267" i="1"/>
  <c r="J8267" i="1"/>
  <c r="I8268" i="1"/>
  <c r="J8268" i="1"/>
  <c r="I8269" i="1"/>
  <c r="J8269" i="1"/>
  <c r="I8270" i="1"/>
  <c r="J8270" i="1"/>
  <c r="I8271" i="1"/>
  <c r="J8271" i="1"/>
  <c r="I8272" i="1"/>
  <c r="J8272" i="1"/>
  <c r="I8273" i="1"/>
  <c r="J8273" i="1"/>
  <c r="I8274" i="1"/>
  <c r="J8274" i="1"/>
  <c r="I8275" i="1"/>
  <c r="J8275" i="1"/>
  <c r="I8276" i="1"/>
  <c r="J8276" i="1"/>
  <c r="I8277" i="1"/>
  <c r="J8277" i="1"/>
  <c r="I8278" i="1"/>
  <c r="J8278" i="1"/>
  <c r="I8279" i="1"/>
  <c r="J8279" i="1"/>
  <c r="I8280" i="1"/>
  <c r="J8280" i="1"/>
  <c r="I8281" i="1"/>
  <c r="J8281" i="1"/>
  <c r="I8282" i="1"/>
  <c r="J8282" i="1"/>
  <c r="I8283" i="1"/>
  <c r="J8283" i="1"/>
  <c r="I8284" i="1"/>
  <c r="J8284" i="1"/>
  <c r="I8285" i="1"/>
  <c r="J8285" i="1"/>
  <c r="I8286" i="1"/>
  <c r="J8286" i="1"/>
  <c r="I8287" i="1"/>
  <c r="J8287" i="1"/>
  <c r="I8288" i="1"/>
  <c r="J8288" i="1"/>
  <c r="I8289" i="1"/>
  <c r="J8289" i="1"/>
  <c r="I8290" i="1"/>
  <c r="J8290" i="1"/>
  <c r="I8291" i="1"/>
  <c r="J8291" i="1"/>
  <c r="I8292" i="1"/>
  <c r="J8292" i="1"/>
  <c r="I8293" i="1"/>
  <c r="J8293" i="1"/>
  <c r="I8294" i="1"/>
  <c r="J8294" i="1"/>
  <c r="I8295" i="1"/>
  <c r="J8295" i="1"/>
  <c r="I8296" i="1"/>
  <c r="J8296" i="1"/>
  <c r="I8297" i="1"/>
  <c r="J8297" i="1"/>
  <c r="I8298" i="1"/>
  <c r="J8298" i="1"/>
  <c r="I8299" i="1"/>
  <c r="J8299" i="1"/>
  <c r="I8300" i="1"/>
  <c r="J8300" i="1"/>
  <c r="I8301" i="1"/>
  <c r="J8301" i="1"/>
  <c r="I8302" i="1"/>
  <c r="J8302" i="1"/>
  <c r="I8303" i="1"/>
  <c r="J8303" i="1"/>
  <c r="I8304" i="1"/>
  <c r="J8304" i="1"/>
  <c r="I8305" i="1"/>
  <c r="J8305" i="1"/>
  <c r="I8306" i="1"/>
  <c r="J8306" i="1"/>
  <c r="I8307" i="1"/>
  <c r="J8307" i="1"/>
  <c r="I8308" i="1"/>
  <c r="J8308" i="1"/>
  <c r="I8309" i="1"/>
  <c r="J8309" i="1"/>
  <c r="I8310" i="1"/>
  <c r="J8310" i="1"/>
  <c r="I8311" i="1"/>
  <c r="J8311" i="1"/>
  <c r="I8312" i="1"/>
  <c r="J8312" i="1"/>
  <c r="I8313" i="1"/>
  <c r="J8313" i="1"/>
  <c r="I8314" i="1"/>
  <c r="J8314" i="1"/>
  <c r="I8315" i="1"/>
  <c r="J8315" i="1"/>
  <c r="I8316" i="1"/>
  <c r="J8316" i="1"/>
  <c r="I8317" i="1"/>
  <c r="J8317" i="1"/>
  <c r="I8318" i="1"/>
  <c r="J8318" i="1"/>
  <c r="I8319" i="1"/>
  <c r="J8319" i="1"/>
  <c r="I8320" i="1"/>
  <c r="J8320" i="1"/>
  <c r="I8321" i="1"/>
  <c r="J8321" i="1"/>
  <c r="I8322" i="1"/>
  <c r="J8322" i="1"/>
  <c r="I8323" i="1"/>
  <c r="J8323" i="1"/>
  <c r="I8324" i="1"/>
  <c r="J8324" i="1"/>
  <c r="I8325" i="1"/>
  <c r="J8325" i="1"/>
  <c r="I8326" i="1"/>
  <c r="J8326" i="1"/>
  <c r="I8327" i="1"/>
  <c r="J8327" i="1"/>
  <c r="I8328" i="1"/>
  <c r="J8328" i="1"/>
  <c r="I8329" i="1"/>
  <c r="J8329" i="1"/>
  <c r="I8330" i="1"/>
  <c r="J8330" i="1"/>
  <c r="I8331" i="1"/>
  <c r="J8331" i="1"/>
  <c r="I8332" i="1"/>
  <c r="J8332" i="1"/>
  <c r="I8333" i="1"/>
  <c r="J8333" i="1"/>
  <c r="I8334" i="1"/>
  <c r="J8334" i="1"/>
  <c r="I8335" i="1"/>
  <c r="J8335" i="1"/>
  <c r="I8336" i="1"/>
  <c r="J8336" i="1"/>
  <c r="I8337" i="1"/>
  <c r="J8337" i="1"/>
  <c r="I8338" i="1"/>
  <c r="J8338" i="1"/>
  <c r="I8339" i="1"/>
  <c r="J8339" i="1"/>
  <c r="I8340" i="1"/>
  <c r="J8340" i="1"/>
  <c r="I8341" i="1"/>
  <c r="J8341" i="1"/>
  <c r="I8342" i="1"/>
  <c r="J8342" i="1"/>
  <c r="I8343" i="1"/>
  <c r="J8343" i="1"/>
  <c r="I8344" i="1"/>
  <c r="J8344" i="1"/>
  <c r="I8345" i="1"/>
  <c r="J8345" i="1"/>
  <c r="I8346" i="1"/>
  <c r="J8346" i="1"/>
  <c r="I8347" i="1"/>
  <c r="J8347" i="1"/>
  <c r="I8348" i="1"/>
  <c r="J8348" i="1"/>
  <c r="I8349" i="1"/>
  <c r="J8349" i="1"/>
  <c r="I8350" i="1"/>
  <c r="J8350" i="1"/>
  <c r="I8351" i="1"/>
  <c r="J8351" i="1"/>
  <c r="I8352" i="1"/>
  <c r="J8352" i="1"/>
  <c r="I8353" i="1"/>
  <c r="J8353" i="1"/>
  <c r="I8354" i="1"/>
  <c r="J8354" i="1"/>
  <c r="I8355" i="1"/>
  <c r="J8355" i="1"/>
  <c r="I8356" i="1"/>
  <c r="J8356" i="1"/>
  <c r="I8357" i="1"/>
  <c r="J8357" i="1"/>
  <c r="I8358" i="1"/>
  <c r="J8358" i="1"/>
  <c r="I8359" i="1"/>
  <c r="J8359" i="1"/>
  <c r="I8360" i="1"/>
  <c r="J8360" i="1"/>
  <c r="I8361" i="1"/>
  <c r="J8361" i="1"/>
  <c r="I8362" i="1"/>
  <c r="J8362" i="1"/>
  <c r="I8363" i="1"/>
  <c r="J8363" i="1"/>
  <c r="I8364" i="1"/>
  <c r="J8364" i="1"/>
  <c r="I8365" i="1"/>
  <c r="J8365" i="1"/>
  <c r="I8366" i="1"/>
  <c r="J8366" i="1"/>
  <c r="I8367" i="1"/>
  <c r="J8367" i="1"/>
  <c r="I8368" i="1"/>
  <c r="J8368" i="1"/>
  <c r="I8369" i="1"/>
  <c r="J8369" i="1"/>
  <c r="I8370" i="1"/>
  <c r="J8370" i="1"/>
  <c r="I8371" i="1"/>
  <c r="J8371" i="1"/>
  <c r="I8372" i="1"/>
  <c r="J8372" i="1"/>
  <c r="I8373" i="1"/>
  <c r="J8373" i="1"/>
  <c r="I8374" i="1"/>
  <c r="J8374" i="1"/>
  <c r="I8375" i="1"/>
  <c r="J8375" i="1"/>
  <c r="I8376" i="1"/>
  <c r="J8376" i="1"/>
  <c r="I8377" i="1"/>
  <c r="J8377" i="1"/>
  <c r="I8378" i="1"/>
  <c r="J8378" i="1"/>
  <c r="I8379" i="1"/>
  <c r="J8379" i="1"/>
  <c r="I8380" i="1"/>
  <c r="J8380" i="1"/>
  <c r="I8381" i="1"/>
  <c r="J8381" i="1"/>
  <c r="I8382" i="1"/>
  <c r="J8382" i="1"/>
  <c r="I8383" i="1"/>
  <c r="J8383" i="1"/>
  <c r="I8384" i="1"/>
  <c r="J8384" i="1"/>
  <c r="I8385" i="1"/>
  <c r="J8385" i="1"/>
  <c r="I8386" i="1"/>
  <c r="J8386" i="1"/>
  <c r="I8387" i="1"/>
  <c r="J8387" i="1"/>
  <c r="I8388" i="1"/>
  <c r="J8388" i="1"/>
  <c r="I8389" i="1"/>
  <c r="J8389" i="1"/>
  <c r="I8390" i="1"/>
  <c r="J8390" i="1"/>
  <c r="I8391" i="1"/>
  <c r="J8391" i="1"/>
  <c r="I8392" i="1"/>
  <c r="J8392" i="1"/>
  <c r="I8393" i="1"/>
  <c r="J8393" i="1"/>
  <c r="I8394" i="1"/>
  <c r="J8394" i="1"/>
  <c r="I8395" i="1"/>
  <c r="J8395" i="1"/>
  <c r="I8396" i="1"/>
  <c r="J8396" i="1"/>
  <c r="I8397" i="1"/>
  <c r="J8397" i="1"/>
  <c r="I8398" i="1"/>
  <c r="J8398" i="1"/>
  <c r="I8399" i="1"/>
  <c r="J8399" i="1"/>
  <c r="I8400" i="1"/>
  <c r="J8400" i="1"/>
  <c r="I8401" i="1"/>
  <c r="J8401" i="1"/>
  <c r="I8402" i="1"/>
  <c r="J8402" i="1"/>
  <c r="I8403" i="1"/>
  <c r="J8403" i="1"/>
  <c r="I8404" i="1"/>
  <c r="J8404" i="1"/>
  <c r="I8405" i="1"/>
  <c r="J8405" i="1"/>
  <c r="I8406" i="1"/>
  <c r="J8406" i="1"/>
  <c r="I8407" i="1"/>
  <c r="J8407" i="1"/>
  <c r="I8408" i="1"/>
  <c r="J8408" i="1"/>
  <c r="I8409" i="1"/>
  <c r="J8409" i="1"/>
  <c r="I8410" i="1"/>
  <c r="J8410" i="1"/>
  <c r="I8411" i="1"/>
  <c r="J8411" i="1"/>
  <c r="I8412" i="1"/>
  <c r="J8412" i="1"/>
  <c r="I8413" i="1"/>
  <c r="J8413" i="1"/>
  <c r="I8414" i="1"/>
  <c r="J8414" i="1"/>
  <c r="I8415" i="1"/>
  <c r="J8415" i="1"/>
  <c r="I8416" i="1"/>
  <c r="J8416" i="1"/>
  <c r="I8417" i="1"/>
  <c r="J8417" i="1"/>
  <c r="I8418" i="1"/>
  <c r="J8418" i="1"/>
  <c r="I8419" i="1"/>
  <c r="J8419" i="1"/>
  <c r="I8420" i="1"/>
  <c r="J8420" i="1"/>
  <c r="I8421" i="1"/>
  <c r="J8421" i="1"/>
  <c r="I8422" i="1"/>
  <c r="J8422" i="1"/>
  <c r="I8423" i="1"/>
  <c r="J8423" i="1"/>
  <c r="I8424" i="1"/>
  <c r="J8424" i="1"/>
  <c r="I8425" i="1"/>
  <c r="J8425" i="1"/>
  <c r="I8426" i="1"/>
  <c r="J8426" i="1"/>
  <c r="I8427" i="1"/>
  <c r="J8427" i="1"/>
  <c r="I8428" i="1"/>
  <c r="J8428" i="1"/>
  <c r="I8429" i="1"/>
  <c r="J8429" i="1"/>
  <c r="I8430" i="1"/>
  <c r="J8430" i="1"/>
  <c r="I8431" i="1"/>
  <c r="J8431" i="1"/>
  <c r="I8432" i="1"/>
  <c r="J8432" i="1"/>
  <c r="I8433" i="1"/>
  <c r="J8433" i="1"/>
  <c r="I8434" i="1"/>
  <c r="J8434" i="1"/>
  <c r="I8435" i="1"/>
  <c r="J8435" i="1"/>
  <c r="I8436" i="1"/>
  <c r="J8436" i="1"/>
  <c r="I8437" i="1"/>
  <c r="J8437" i="1"/>
  <c r="I8438" i="1"/>
  <c r="J8438" i="1"/>
  <c r="I8439" i="1"/>
  <c r="J8439" i="1"/>
  <c r="I8440" i="1"/>
  <c r="J8440" i="1"/>
  <c r="I8441" i="1"/>
  <c r="J8441" i="1"/>
  <c r="I8442" i="1"/>
  <c r="J8442" i="1"/>
  <c r="I8443" i="1"/>
  <c r="J8443" i="1"/>
  <c r="I8444" i="1"/>
  <c r="J8444" i="1"/>
  <c r="I8445" i="1"/>
  <c r="J8445" i="1"/>
  <c r="I8446" i="1"/>
  <c r="J8446" i="1"/>
  <c r="I8447" i="1"/>
  <c r="J8447" i="1"/>
  <c r="I8448" i="1"/>
  <c r="J8448" i="1"/>
  <c r="I8449" i="1"/>
  <c r="J8449" i="1"/>
  <c r="I8450" i="1"/>
  <c r="J8450" i="1"/>
  <c r="I8451" i="1"/>
  <c r="J8451" i="1"/>
  <c r="I8452" i="1"/>
  <c r="J8452" i="1"/>
  <c r="I8453" i="1"/>
  <c r="J8453" i="1"/>
  <c r="I8454" i="1"/>
  <c r="J8454" i="1"/>
  <c r="I8455" i="1"/>
  <c r="J8455" i="1"/>
  <c r="I8456" i="1"/>
  <c r="J8456" i="1"/>
  <c r="I8457" i="1"/>
  <c r="J8457" i="1"/>
  <c r="I8458" i="1"/>
  <c r="J8458" i="1"/>
  <c r="I8459" i="1"/>
  <c r="J8459" i="1"/>
  <c r="I8460" i="1"/>
  <c r="J8460" i="1"/>
  <c r="I8461" i="1"/>
  <c r="J8461" i="1"/>
  <c r="I8462" i="1"/>
  <c r="J8462" i="1"/>
  <c r="I8463" i="1"/>
  <c r="J8463" i="1"/>
  <c r="I8464" i="1"/>
  <c r="J8464" i="1"/>
  <c r="I8465" i="1"/>
  <c r="J8465" i="1"/>
  <c r="I8466" i="1"/>
  <c r="J8466" i="1"/>
  <c r="I8467" i="1"/>
  <c r="J8467" i="1"/>
  <c r="I8468" i="1"/>
  <c r="J8468" i="1"/>
  <c r="I8469" i="1"/>
  <c r="J8469" i="1"/>
  <c r="I8470" i="1"/>
  <c r="J8470" i="1"/>
  <c r="I8471" i="1"/>
  <c r="J8471" i="1"/>
  <c r="I8472" i="1"/>
  <c r="J8472" i="1"/>
  <c r="I8473" i="1"/>
  <c r="J8473" i="1"/>
  <c r="I8474" i="1"/>
  <c r="J8474" i="1"/>
  <c r="I8475" i="1"/>
  <c r="J8475" i="1"/>
  <c r="I8476" i="1"/>
  <c r="J8476" i="1"/>
  <c r="I8477" i="1"/>
  <c r="J8477" i="1"/>
  <c r="I8478" i="1"/>
  <c r="J8478" i="1"/>
  <c r="I8479" i="1"/>
  <c r="J8479" i="1"/>
  <c r="I8480" i="1"/>
  <c r="J8480" i="1"/>
  <c r="I8481" i="1"/>
  <c r="J8481" i="1"/>
  <c r="I8482" i="1"/>
  <c r="J8482" i="1"/>
  <c r="I8483" i="1"/>
  <c r="J8483" i="1"/>
  <c r="I8484" i="1"/>
  <c r="J8484" i="1"/>
  <c r="I8485" i="1"/>
  <c r="J8485" i="1"/>
  <c r="I8486" i="1"/>
  <c r="J8486" i="1"/>
  <c r="I8487" i="1"/>
  <c r="J8487" i="1"/>
  <c r="I8488" i="1"/>
  <c r="J8488" i="1"/>
  <c r="I8489" i="1"/>
  <c r="J8489" i="1"/>
  <c r="I8490" i="1"/>
  <c r="J8490" i="1"/>
  <c r="I8491" i="1"/>
  <c r="J8491" i="1"/>
  <c r="I8492" i="1"/>
  <c r="J8492" i="1"/>
  <c r="I8493" i="1"/>
  <c r="J8493" i="1"/>
  <c r="I8494" i="1"/>
  <c r="J8494" i="1"/>
  <c r="I8495" i="1"/>
  <c r="J8495" i="1"/>
  <c r="I8496" i="1"/>
  <c r="J8496" i="1"/>
  <c r="I8497" i="1"/>
  <c r="J8497" i="1"/>
  <c r="I8498" i="1"/>
  <c r="J8498" i="1"/>
  <c r="I8499" i="1"/>
  <c r="J8499" i="1"/>
  <c r="I8500" i="1"/>
  <c r="J8500" i="1"/>
  <c r="I8501" i="1"/>
  <c r="J8501" i="1"/>
  <c r="I8502" i="1"/>
  <c r="J8502" i="1"/>
  <c r="I8503" i="1"/>
  <c r="J8503" i="1"/>
  <c r="I8504" i="1"/>
  <c r="J8504" i="1"/>
  <c r="I8505" i="1"/>
  <c r="J8505" i="1"/>
  <c r="I8506" i="1"/>
  <c r="J8506" i="1"/>
  <c r="I8507" i="1"/>
  <c r="J8507" i="1"/>
  <c r="I8508" i="1"/>
  <c r="J8508" i="1"/>
  <c r="I8509" i="1"/>
  <c r="J8509" i="1"/>
  <c r="I8510" i="1"/>
  <c r="J8510" i="1"/>
  <c r="I8511" i="1"/>
  <c r="J8511" i="1"/>
  <c r="I8512" i="1"/>
  <c r="J8512" i="1"/>
  <c r="I8513" i="1"/>
  <c r="J8513" i="1"/>
  <c r="I8514" i="1"/>
  <c r="J8514" i="1"/>
  <c r="I8515" i="1"/>
  <c r="J8515" i="1"/>
  <c r="I8516" i="1"/>
  <c r="J8516" i="1"/>
  <c r="I8517" i="1"/>
  <c r="J8517" i="1"/>
  <c r="I8518" i="1"/>
  <c r="J8518" i="1"/>
  <c r="I8519" i="1"/>
  <c r="J8519" i="1"/>
  <c r="I8520" i="1"/>
  <c r="J8520" i="1"/>
  <c r="I8521" i="1"/>
  <c r="J8521" i="1"/>
  <c r="I8522" i="1"/>
  <c r="J8522" i="1"/>
  <c r="I8523" i="1"/>
  <c r="J8523" i="1"/>
  <c r="I8524" i="1"/>
  <c r="J8524" i="1"/>
  <c r="I8525" i="1"/>
  <c r="J8525" i="1"/>
  <c r="I8526" i="1"/>
  <c r="J8526" i="1"/>
  <c r="I8527" i="1"/>
  <c r="J8527" i="1"/>
  <c r="I8528" i="1"/>
  <c r="J8528" i="1"/>
  <c r="I8529" i="1"/>
  <c r="J8529" i="1"/>
  <c r="I8530" i="1"/>
  <c r="J8530" i="1"/>
  <c r="I8531" i="1"/>
  <c r="J8531" i="1"/>
  <c r="I8532" i="1"/>
  <c r="J8532" i="1"/>
  <c r="I8533" i="1"/>
  <c r="J8533" i="1"/>
  <c r="I8534" i="1"/>
  <c r="J8534" i="1"/>
  <c r="I8535" i="1"/>
  <c r="J8535" i="1"/>
  <c r="I8536" i="1"/>
  <c r="J8536" i="1"/>
  <c r="I8537" i="1"/>
  <c r="J8537" i="1"/>
  <c r="I8538" i="1"/>
  <c r="J8538" i="1"/>
  <c r="I8539" i="1"/>
  <c r="J8539" i="1"/>
  <c r="I8540" i="1"/>
  <c r="J8540" i="1"/>
  <c r="I8541" i="1"/>
  <c r="J8541" i="1"/>
  <c r="I8542" i="1"/>
  <c r="J8542" i="1"/>
  <c r="I8543" i="1"/>
  <c r="J8543" i="1"/>
  <c r="I8544" i="1"/>
  <c r="J8544" i="1"/>
  <c r="I8545" i="1"/>
  <c r="J8545" i="1"/>
  <c r="I8546" i="1"/>
  <c r="J8546" i="1"/>
  <c r="I8547" i="1"/>
  <c r="J8547" i="1"/>
  <c r="I8548" i="1"/>
  <c r="J8548" i="1"/>
  <c r="I8549" i="1"/>
  <c r="J8549" i="1"/>
  <c r="I8550" i="1"/>
  <c r="J8550" i="1"/>
  <c r="I8551" i="1"/>
  <c r="J8551" i="1"/>
  <c r="I8552" i="1"/>
  <c r="J8552" i="1"/>
  <c r="I8553" i="1"/>
  <c r="J8553" i="1"/>
  <c r="I8554" i="1"/>
  <c r="J8554" i="1"/>
  <c r="I8555" i="1"/>
  <c r="J8555" i="1"/>
  <c r="I8556" i="1"/>
  <c r="J8556" i="1"/>
  <c r="I8557" i="1"/>
  <c r="J8557" i="1"/>
  <c r="I8558" i="1"/>
  <c r="J8558" i="1"/>
  <c r="I8559" i="1"/>
  <c r="J8559" i="1"/>
  <c r="I8560" i="1"/>
  <c r="J8560" i="1"/>
  <c r="I8561" i="1"/>
  <c r="J8561" i="1"/>
  <c r="I8562" i="1"/>
  <c r="J8562" i="1"/>
  <c r="I8563" i="1"/>
  <c r="J8563" i="1"/>
  <c r="I8564" i="1"/>
  <c r="J8564" i="1"/>
  <c r="I8565" i="1"/>
  <c r="J8565" i="1"/>
  <c r="I8566" i="1"/>
  <c r="J8566" i="1"/>
  <c r="I8567" i="1"/>
  <c r="J8567" i="1"/>
  <c r="I8568" i="1"/>
  <c r="J8568" i="1"/>
  <c r="I8569" i="1"/>
  <c r="J8569" i="1"/>
  <c r="I8570" i="1"/>
  <c r="J8570" i="1"/>
  <c r="I8571" i="1"/>
  <c r="J8571" i="1"/>
  <c r="I8572" i="1"/>
  <c r="J8572" i="1"/>
  <c r="I8573" i="1"/>
  <c r="J8573" i="1"/>
  <c r="I8574" i="1"/>
  <c r="J8574" i="1"/>
  <c r="I8575" i="1"/>
  <c r="J8575" i="1"/>
  <c r="I8576" i="1"/>
  <c r="J8576" i="1"/>
  <c r="I8577" i="1"/>
  <c r="J8577" i="1"/>
  <c r="I8578" i="1"/>
  <c r="J8578" i="1"/>
  <c r="I8579" i="1"/>
  <c r="J8579" i="1"/>
  <c r="I8580" i="1"/>
  <c r="J8580" i="1"/>
  <c r="I8581" i="1"/>
  <c r="J8581" i="1"/>
  <c r="I8582" i="1"/>
  <c r="J8582" i="1"/>
  <c r="I8583" i="1"/>
  <c r="J8583" i="1"/>
  <c r="I8584" i="1"/>
  <c r="J8584" i="1"/>
  <c r="I8585" i="1"/>
  <c r="J8585" i="1"/>
  <c r="I8586" i="1"/>
  <c r="J8586" i="1"/>
  <c r="I8587" i="1"/>
  <c r="J8587" i="1"/>
  <c r="I8588" i="1"/>
  <c r="J8588" i="1"/>
  <c r="I8589" i="1"/>
  <c r="J8589" i="1"/>
  <c r="I8590" i="1"/>
  <c r="J8590" i="1"/>
  <c r="I8591" i="1"/>
  <c r="J8591" i="1"/>
  <c r="I8592" i="1"/>
  <c r="J8592" i="1"/>
  <c r="I8593" i="1"/>
  <c r="J8593" i="1"/>
  <c r="I8594" i="1"/>
  <c r="J8594" i="1"/>
  <c r="I8595" i="1"/>
  <c r="J8595" i="1"/>
  <c r="I8596" i="1"/>
  <c r="J8596" i="1"/>
  <c r="I8597" i="1"/>
  <c r="J8597" i="1"/>
  <c r="I8598" i="1"/>
  <c r="J8598" i="1"/>
  <c r="I8599" i="1"/>
  <c r="J8599" i="1"/>
  <c r="I8600" i="1"/>
  <c r="J8600" i="1"/>
  <c r="I8601" i="1"/>
  <c r="J8601" i="1"/>
  <c r="I8602" i="1"/>
  <c r="J8602" i="1"/>
  <c r="I8603" i="1"/>
  <c r="J8603" i="1"/>
  <c r="I8604" i="1"/>
  <c r="J8604" i="1"/>
  <c r="I8605" i="1"/>
  <c r="J8605" i="1"/>
  <c r="I8606" i="1"/>
  <c r="J8606" i="1"/>
  <c r="I8607" i="1"/>
  <c r="J8607" i="1"/>
  <c r="I8608" i="1"/>
  <c r="J8608" i="1"/>
  <c r="I8609" i="1"/>
  <c r="J8609" i="1"/>
  <c r="I8610" i="1"/>
  <c r="J8610" i="1"/>
  <c r="I8611" i="1"/>
  <c r="J8611" i="1"/>
  <c r="I8612" i="1"/>
  <c r="J8612" i="1"/>
  <c r="I8613" i="1"/>
  <c r="J8613" i="1"/>
  <c r="I8614" i="1"/>
  <c r="J8614" i="1"/>
  <c r="I8615" i="1"/>
  <c r="J8615" i="1"/>
  <c r="I8616" i="1"/>
  <c r="J8616" i="1"/>
  <c r="I8617" i="1"/>
  <c r="J8617" i="1"/>
  <c r="I8618" i="1"/>
  <c r="J8618" i="1"/>
  <c r="I8619" i="1"/>
  <c r="J8619" i="1"/>
  <c r="I8620" i="1"/>
  <c r="J8620" i="1"/>
  <c r="I8621" i="1"/>
  <c r="J8621" i="1"/>
  <c r="I8622" i="1"/>
  <c r="J8622" i="1"/>
  <c r="I8623" i="1"/>
  <c r="J8623" i="1"/>
  <c r="I8624" i="1"/>
  <c r="J8624" i="1"/>
  <c r="I8625" i="1"/>
  <c r="J8625" i="1"/>
  <c r="I8626" i="1"/>
  <c r="J8626" i="1"/>
  <c r="I8627" i="1"/>
  <c r="J8627" i="1"/>
  <c r="I8628" i="1"/>
  <c r="J8628" i="1"/>
  <c r="I8629" i="1"/>
  <c r="J8629" i="1"/>
  <c r="I8630" i="1"/>
  <c r="J8630" i="1"/>
  <c r="I8631" i="1"/>
  <c r="J8631" i="1"/>
  <c r="I8632" i="1"/>
  <c r="J8632" i="1"/>
  <c r="I8633" i="1"/>
  <c r="J8633" i="1"/>
  <c r="I8634" i="1"/>
  <c r="J8634" i="1"/>
  <c r="I8635" i="1"/>
  <c r="J8635" i="1"/>
  <c r="I8636" i="1"/>
  <c r="J8636" i="1"/>
  <c r="I8637" i="1"/>
  <c r="J8637" i="1"/>
  <c r="I8638" i="1"/>
  <c r="J8638" i="1"/>
  <c r="I8639" i="1"/>
  <c r="J8639" i="1"/>
  <c r="I8640" i="1"/>
  <c r="J8640" i="1"/>
  <c r="I8641" i="1"/>
  <c r="J8641" i="1"/>
  <c r="I8642" i="1"/>
  <c r="J8642" i="1"/>
  <c r="I8643" i="1"/>
  <c r="J8643" i="1"/>
  <c r="I8644" i="1"/>
  <c r="J8644" i="1"/>
  <c r="I8645" i="1"/>
  <c r="J8645" i="1"/>
  <c r="I8646" i="1"/>
  <c r="J8646" i="1"/>
  <c r="I8647" i="1"/>
  <c r="J8647" i="1"/>
  <c r="I8648" i="1"/>
  <c r="J8648" i="1"/>
  <c r="I8649" i="1"/>
  <c r="J8649" i="1"/>
  <c r="I8650" i="1"/>
  <c r="J8650" i="1"/>
  <c r="I8651" i="1"/>
  <c r="J8651" i="1"/>
  <c r="I8652" i="1"/>
  <c r="J8652" i="1"/>
  <c r="I8653" i="1"/>
  <c r="J8653" i="1"/>
  <c r="I8654" i="1"/>
  <c r="J8654" i="1"/>
  <c r="I8655" i="1"/>
  <c r="J8655" i="1"/>
  <c r="I8656" i="1"/>
  <c r="J8656" i="1"/>
  <c r="I8657" i="1"/>
  <c r="J8657" i="1"/>
  <c r="I8658" i="1"/>
  <c r="J8658" i="1"/>
  <c r="I8659" i="1"/>
  <c r="J8659" i="1"/>
  <c r="I8660" i="1"/>
  <c r="J8660" i="1"/>
  <c r="I8661" i="1"/>
  <c r="J8661" i="1"/>
  <c r="I8662" i="1"/>
  <c r="J8662" i="1"/>
  <c r="I8663" i="1"/>
  <c r="J8663" i="1"/>
  <c r="I8664" i="1"/>
  <c r="J8664" i="1"/>
  <c r="I8665" i="1"/>
  <c r="J8665" i="1"/>
  <c r="I8666" i="1"/>
  <c r="J8666" i="1"/>
  <c r="I8667" i="1"/>
  <c r="J8667" i="1"/>
  <c r="I8668" i="1"/>
  <c r="J8668" i="1"/>
  <c r="I8669" i="1"/>
  <c r="J8669" i="1"/>
  <c r="I8670" i="1"/>
  <c r="J8670" i="1"/>
  <c r="I8671" i="1"/>
  <c r="J8671" i="1"/>
  <c r="I8672" i="1"/>
  <c r="J8672" i="1"/>
  <c r="I8673" i="1"/>
  <c r="J8673" i="1"/>
  <c r="I8674" i="1"/>
  <c r="J8674" i="1"/>
  <c r="I8675" i="1"/>
  <c r="J8675" i="1"/>
  <c r="I8676" i="1"/>
  <c r="J8676" i="1"/>
  <c r="I8677" i="1"/>
  <c r="J8677" i="1"/>
  <c r="I8678" i="1"/>
  <c r="J8678" i="1"/>
  <c r="I8679" i="1"/>
  <c r="J8679" i="1"/>
  <c r="I8680" i="1"/>
  <c r="J8680" i="1"/>
  <c r="I8681" i="1"/>
  <c r="J8681" i="1"/>
  <c r="I8682" i="1"/>
  <c r="J8682" i="1"/>
  <c r="I8683" i="1"/>
  <c r="J8683" i="1"/>
  <c r="I8684" i="1"/>
  <c r="J8684" i="1"/>
  <c r="I8685" i="1"/>
  <c r="J8685" i="1"/>
  <c r="I8686" i="1"/>
  <c r="J8686" i="1"/>
  <c r="I8687" i="1"/>
  <c r="J8687" i="1"/>
  <c r="I8688" i="1"/>
  <c r="J8688" i="1"/>
  <c r="I8689" i="1"/>
  <c r="J8689" i="1"/>
  <c r="I8690" i="1"/>
  <c r="J8690" i="1"/>
  <c r="I8691" i="1"/>
  <c r="J8691" i="1"/>
  <c r="I8692" i="1"/>
  <c r="J8692" i="1"/>
  <c r="I8693" i="1"/>
  <c r="J8693" i="1"/>
  <c r="I8694" i="1"/>
  <c r="J8694" i="1"/>
  <c r="I8695" i="1"/>
  <c r="J8695" i="1"/>
  <c r="I8696" i="1"/>
  <c r="J8696" i="1"/>
  <c r="I8697" i="1"/>
  <c r="J8697" i="1"/>
  <c r="I8698" i="1"/>
  <c r="J8698" i="1"/>
  <c r="I8699" i="1"/>
  <c r="J8699" i="1"/>
  <c r="I8700" i="1"/>
  <c r="J8700" i="1"/>
  <c r="I8701" i="1"/>
  <c r="J8701" i="1"/>
  <c r="I8702" i="1"/>
  <c r="J8702" i="1"/>
  <c r="I8703" i="1"/>
  <c r="J8703" i="1"/>
  <c r="I8704" i="1"/>
  <c r="J8704" i="1"/>
  <c r="I8705" i="1"/>
  <c r="J8705" i="1"/>
  <c r="I8706" i="1"/>
  <c r="J8706" i="1"/>
  <c r="I8707" i="1"/>
  <c r="J8707" i="1"/>
  <c r="I8708" i="1"/>
  <c r="J8708" i="1"/>
  <c r="I8709" i="1"/>
  <c r="J8709" i="1"/>
  <c r="I8710" i="1"/>
  <c r="J8710" i="1"/>
  <c r="I8711" i="1"/>
  <c r="J8711" i="1"/>
  <c r="I8712" i="1"/>
  <c r="J8712" i="1"/>
  <c r="I8713" i="1"/>
  <c r="J8713" i="1"/>
  <c r="I8714" i="1"/>
  <c r="J8714" i="1"/>
  <c r="I8715" i="1"/>
  <c r="J8715" i="1"/>
  <c r="I8716" i="1"/>
  <c r="J8716" i="1"/>
  <c r="I8717" i="1"/>
  <c r="J8717" i="1"/>
  <c r="I8718" i="1"/>
  <c r="J8718" i="1"/>
  <c r="I8719" i="1"/>
  <c r="J8719" i="1"/>
  <c r="I8720" i="1"/>
  <c r="J8720" i="1"/>
  <c r="I8721" i="1"/>
  <c r="J8721" i="1"/>
  <c r="I8722" i="1"/>
  <c r="J8722" i="1"/>
  <c r="I8723" i="1"/>
  <c r="J8723" i="1"/>
  <c r="I8724" i="1"/>
  <c r="J8724" i="1"/>
  <c r="I8725" i="1"/>
  <c r="J8725" i="1"/>
  <c r="I8726" i="1"/>
  <c r="J8726" i="1"/>
  <c r="I8727" i="1"/>
  <c r="J8727" i="1"/>
  <c r="I8728" i="1"/>
  <c r="J8728" i="1"/>
  <c r="I8729" i="1"/>
  <c r="J8729" i="1"/>
  <c r="I8730" i="1"/>
  <c r="J8730" i="1"/>
  <c r="I8731" i="1"/>
  <c r="J8731" i="1"/>
  <c r="I8732" i="1"/>
  <c r="J8732" i="1"/>
  <c r="I8733" i="1"/>
  <c r="J8733" i="1"/>
  <c r="I8734" i="1"/>
  <c r="J8734" i="1"/>
  <c r="I8735" i="1"/>
  <c r="J8735" i="1"/>
  <c r="I8736" i="1"/>
  <c r="J8736" i="1"/>
  <c r="I8737" i="1"/>
  <c r="J8737" i="1"/>
  <c r="I8738" i="1"/>
  <c r="J8738" i="1"/>
  <c r="I8739" i="1"/>
  <c r="J8739" i="1"/>
  <c r="I8740" i="1"/>
  <c r="J8740" i="1"/>
  <c r="I8741" i="1"/>
  <c r="J8741" i="1"/>
  <c r="I8742" i="1"/>
  <c r="J8742" i="1"/>
  <c r="I8743" i="1"/>
  <c r="J8743" i="1"/>
  <c r="I8744" i="1"/>
  <c r="J8744" i="1"/>
  <c r="I8745" i="1"/>
  <c r="J8745" i="1"/>
  <c r="I8746" i="1"/>
  <c r="J8746" i="1"/>
  <c r="I8747" i="1"/>
  <c r="J8747" i="1"/>
  <c r="I8748" i="1"/>
  <c r="J8748" i="1"/>
  <c r="I8749" i="1"/>
  <c r="J8749" i="1"/>
  <c r="I8750" i="1"/>
  <c r="J8750" i="1"/>
  <c r="I8751" i="1"/>
  <c r="J8751" i="1"/>
  <c r="I8752" i="1"/>
  <c r="J8752" i="1"/>
  <c r="I8753" i="1"/>
  <c r="J8753" i="1"/>
  <c r="I8754" i="1"/>
  <c r="J8754" i="1"/>
  <c r="I8755" i="1"/>
  <c r="J8755" i="1"/>
  <c r="I8756" i="1"/>
  <c r="J8756" i="1"/>
  <c r="I8757" i="1"/>
  <c r="J8757" i="1"/>
  <c r="I8758" i="1"/>
  <c r="J8758" i="1"/>
  <c r="I8759" i="1"/>
  <c r="J8759" i="1"/>
  <c r="I8760" i="1"/>
  <c r="J8760" i="1"/>
  <c r="I8761" i="1"/>
  <c r="J8761" i="1"/>
  <c r="I8762" i="1"/>
  <c r="J8762" i="1"/>
  <c r="I8763" i="1"/>
  <c r="J8763" i="1"/>
  <c r="I8764" i="1"/>
  <c r="J8764" i="1"/>
  <c r="I8765" i="1"/>
  <c r="J8765" i="1"/>
  <c r="I8766" i="1"/>
  <c r="J8766" i="1"/>
  <c r="I8767" i="1"/>
  <c r="J8767" i="1"/>
  <c r="I8768" i="1"/>
  <c r="J8768" i="1"/>
  <c r="I8769" i="1"/>
  <c r="J8769" i="1"/>
  <c r="I8770" i="1"/>
  <c r="J8770" i="1"/>
  <c r="I8771" i="1"/>
  <c r="J8771" i="1"/>
  <c r="I8772" i="1"/>
  <c r="J8772" i="1"/>
  <c r="I8773" i="1"/>
  <c r="J8773" i="1"/>
  <c r="I8774" i="1"/>
  <c r="J8774" i="1"/>
  <c r="I8775" i="1"/>
  <c r="J8775" i="1"/>
  <c r="I8776" i="1"/>
  <c r="J8776" i="1"/>
  <c r="I8777" i="1"/>
  <c r="J8777" i="1"/>
  <c r="I8778" i="1"/>
  <c r="J8778" i="1"/>
  <c r="I8779" i="1"/>
  <c r="J8779" i="1"/>
  <c r="I8780" i="1"/>
  <c r="J8780" i="1"/>
  <c r="I8781" i="1"/>
  <c r="J8781" i="1"/>
  <c r="I8782" i="1"/>
  <c r="J8782" i="1"/>
  <c r="I8783" i="1"/>
  <c r="J8783" i="1"/>
  <c r="I8784" i="1"/>
  <c r="J8784" i="1"/>
  <c r="I8785" i="1"/>
  <c r="J8785" i="1"/>
  <c r="I8786" i="1"/>
  <c r="J8786" i="1"/>
  <c r="I8787" i="1"/>
  <c r="J8787" i="1"/>
  <c r="I8788" i="1"/>
  <c r="J8788" i="1"/>
  <c r="I8789" i="1"/>
  <c r="J8789" i="1"/>
  <c r="I8790" i="1"/>
  <c r="J8790" i="1"/>
  <c r="I8791" i="1"/>
  <c r="J8791" i="1"/>
  <c r="I8792" i="1"/>
  <c r="J8792" i="1"/>
  <c r="I8793" i="1"/>
  <c r="J8793" i="1"/>
  <c r="I8794" i="1"/>
  <c r="J8794" i="1"/>
  <c r="I8795" i="1"/>
  <c r="J8795" i="1"/>
  <c r="I8796" i="1"/>
  <c r="J8796" i="1"/>
  <c r="I8797" i="1"/>
  <c r="J8797" i="1"/>
  <c r="I8798" i="1"/>
  <c r="J8798" i="1"/>
  <c r="I8799" i="1"/>
  <c r="J8799" i="1"/>
  <c r="I8800" i="1"/>
  <c r="J8800" i="1"/>
  <c r="I8801" i="1"/>
  <c r="J8801" i="1"/>
  <c r="I8802" i="1"/>
  <c r="J8802" i="1"/>
  <c r="I8803" i="1"/>
  <c r="J8803" i="1"/>
  <c r="I8804" i="1"/>
  <c r="J8804" i="1"/>
  <c r="I8805" i="1"/>
  <c r="J8805" i="1"/>
  <c r="I8806" i="1"/>
  <c r="J8806" i="1"/>
  <c r="I8807" i="1"/>
  <c r="J8807" i="1"/>
  <c r="I8808" i="1"/>
  <c r="J8808" i="1"/>
  <c r="I8809" i="1"/>
  <c r="J8809" i="1"/>
  <c r="I8810" i="1"/>
  <c r="J8810" i="1"/>
  <c r="I8811" i="1"/>
  <c r="J8811" i="1"/>
  <c r="I8812" i="1"/>
  <c r="J8812" i="1"/>
  <c r="I8813" i="1"/>
  <c r="J8813" i="1"/>
  <c r="I8814" i="1"/>
  <c r="J8814" i="1"/>
  <c r="I8815" i="1"/>
  <c r="J8815" i="1"/>
  <c r="I8816" i="1"/>
  <c r="J8816" i="1"/>
  <c r="I8817" i="1"/>
  <c r="J8817" i="1"/>
  <c r="I8818" i="1"/>
  <c r="J8818" i="1"/>
  <c r="I8819" i="1"/>
  <c r="J8819" i="1"/>
  <c r="I8820" i="1"/>
  <c r="J8820" i="1"/>
  <c r="I8821" i="1"/>
  <c r="J8821" i="1"/>
  <c r="I8822" i="1"/>
  <c r="J8822" i="1"/>
  <c r="I8823" i="1"/>
  <c r="J8823" i="1"/>
  <c r="I8824" i="1"/>
  <c r="J8824" i="1"/>
  <c r="I8825" i="1"/>
  <c r="J8825" i="1"/>
  <c r="I8826" i="1"/>
  <c r="J8826" i="1"/>
  <c r="I8827" i="1"/>
  <c r="J8827" i="1"/>
  <c r="I8828" i="1"/>
  <c r="J8828" i="1"/>
  <c r="I8829" i="1"/>
  <c r="J8829" i="1"/>
  <c r="I8830" i="1"/>
  <c r="J8830" i="1"/>
  <c r="I8831" i="1"/>
  <c r="J8831" i="1"/>
  <c r="I8832" i="1"/>
  <c r="J8832" i="1"/>
  <c r="I8833" i="1"/>
  <c r="J8833" i="1"/>
  <c r="I8834" i="1"/>
  <c r="J8834" i="1"/>
  <c r="I8835" i="1"/>
  <c r="J8835" i="1"/>
  <c r="I8836" i="1"/>
  <c r="J8836" i="1"/>
  <c r="I8837" i="1"/>
  <c r="J8837" i="1"/>
  <c r="I8838" i="1"/>
  <c r="J8838" i="1"/>
  <c r="I8839" i="1"/>
  <c r="J8839" i="1"/>
  <c r="I8840" i="1"/>
  <c r="J8840" i="1"/>
  <c r="I8841" i="1"/>
  <c r="J8841" i="1"/>
  <c r="I8842" i="1"/>
  <c r="J8842" i="1"/>
  <c r="I8843" i="1"/>
  <c r="J8843" i="1"/>
  <c r="I8844" i="1"/>
  <c r="J8844" i="1"/>
  <c r="F48" i="3" l="1"/>
  <c r="C51" i="3"/>
  <c r="C48" i="3"/>
  <c r="C116" i="3"/>
  <c r="F50" i="3"/>
  <c r="C47" i="3"/>
  <c r="AN136" i="7"/>
  <c r="AN135" i="7"/>
  <c r="S125" i="7"/>
  <c r="S121" i="7"/>
  <c r="S117" i="7"/>
  <c r="S113" i="7"/>
  <c r="S109" i="7"/>
  <c r="S103" i="7"/>
  <c r="R109" i="7"/>
  <c r="R103" i="7"/>
  <c r="S128" i="7"/>
  <c r="S124" i="7"/>
  <c r="S120" i="7"/>
  <c r="S116" i="7"/>
  <c r="S112" i="7"/>
  <c r="S108" i="7"/>
  <c r="R129" i="7"/>
  <c r="S129" i="7"/>
  <c r="S77" i="7"/>
  <c r="N128" i="7"/>
  <c r="F128" i="7"/>
  <c r="P126" i="7"/>
  <c r="N126" i="7"/>
  <c r="F126" i="7"/>
  <c r="R77" i="7"/>
  <c r="M128" i="7"/>
  <c r="E128" i="7"/>
  <c r="N127" i="7"/>
  <c r="F127" i="7"/>
  <c r="O126" i="7"/>
  <c r="G126" i="7"/>
  <c r="O127" i="7"/>
  <c r="G127" i="7"/>
  <c r="H126" i="7"/>
  <c r="K128" i="7"/>
  <c r="L127" i="7"/>
  <c r="D127" i="7"/>
  <c r="M126" i="7"/>
  <c r="E126" i="7"/>
  <c r="J128" i="7"/>
  <c r="B128" i="7"/>
  <c r="K127" i="7"/>
  <c r="L126" i="7"/>
  <c r="D126" i="7"/>
  <c r="Q128" i="7"/>
  <c r="I128" i="7"/>
  <c r="J127" i="7"/>
  <c r="B127" i="7"/>
  <c r="K126" i="7"/>
  <c r="O128" i="7"/>
  <c r="G128" i="7"/>
  <c r="P127" i="7"/>
  <c r="H127" i="7"/>
  <c r="Q126" i="7"/>
  <c r="I126" i="7"/>
  <c r="P128" i="7"/>
  <c r="H128" i="7"/>
  <c r="Q127" i="7"/>
  <c r="I127" i="7"/>
  <c r="J126" i="7"/>
  <c r="B126" i="7"/>
  <c r="L128" i="7"/>
  <c r="M127" i="7"/>
  <c r="E127" i="7"/>
  <c r="AN75" i="7"/>
  <c r="AN74" i="7"/>
  <c r="AN102" i="7"/>
  <c r="C126" i="7"/>
  <c r="AN76" i="7"/>
  <c r="AN100" i="7"/>
  <c r="AN101" i="7"/>
  <c r="D128" i="7"/>
  <c r="C127" i="7"/>
  <c r="C128" i="7"/>
  <c r="AN126" i="5"/>
  <c r="AN125" i="5"/>
  <c r="AN128" i="5"/>
  <c r="AN127" i="5"/>
  <c r="AN76" i="5"/>
  <c r="AN73" i="5"/>
  <c r="B125" i="5"/>
  <c r="AN101" i="5"/>
  <c r="AN102" i="5"/>
  <c r="AN74" i="5"/>
  <c r="AN75" i="5"/>
  <c r="AN99" i="5"/>
  <c r="AN100" i="5"/>
  <c r="H7291" i="1"/>
  <c r="H7292" i="1"/>
  <c r="H7293" i="1"/>
  <c r="H7294" i="1"/>
  <c r="H7295" i="1"/>
  <c r="H7296" i="1"/>
  <c r="H7297" i="1"/>
  <c r="H7298" i="1"/>
  <c r="H7299" i="1"/>
  <c r="H7300" i="1"/>
  <c r="H7301" i="1"/>
  <c r="H7302" i="1"/>
  <c r="H7303" i="1"/>
  <c r="H7304" i="1"/>
  <c r="H7305" i="1"/>
  <c r="H7306" i="1"/>
  <c r="H7307" i="1"/>
  <c r="H7308" i="1"/>
  <c r="H7309" i="1"/>
  <c r="H7310" i="1"/>
  <c r="H7311" i="1"/>
  <c r="H7312" i="1"/>
  <c r="H7313" i="1"/>
  <c r="H7314" i="1"/>
  <c r="H7315" i="1"/>
  <c r="H7316" i="1"/>
  <c r="H7317" i="1"/>
  <c r="H7318" i="1"/>
  <c r="H7319" i="1"/>
  <c r="H7320" i="1"/>
  <c r="H7321" i="1"/>
  <c r="H7322" i="1"/>
  <c r="H7323" i="1"/>
  <c r="H7324" i="1"/>
  <c r="H7325" i="1"/>
  <c r="H7326" i="1"/>
  <c r="H7327" i="1"/>
  <c r="H7328" i="1"/>
  <c r="H7329" i="1"/>
  <c r="H7330" i="1"/>
  <c r="H7331" i="1"/>
  <c r="H7332" i="1"/>
  <c r="H7333" i="1"/>
  <c r="H7334" i="1"/>
  <c r="H7335" i="1"/>
  <c r="H7336" i="1"/>
  <c r="H7337" i="1"/>
  <c r="H7338" i="1"/>
  <c r="H7339" i="1"/>
  <c r="H7340" i="1"/>
  <c r="H7341" i="1"/>
  <c r="H7342" i="1"/>
  <c r="H7343" i="1"/>
  <c r="H7344" i="1"/>
  <c r="H7345" i="1"/>
  <c r="H7346" i="1"/>
  <c r="H7347" i="1"/>
  <c r="H7348" i="1"/>
  <c r="H7349" i="1"/>
  <c r="H7350" i="1"/>
  <c r="H7351" i="1"/>
  <c r="H7352" i="1"/>
  <c r="H7353" i="1"/>
  <c r="H7354" i="1"/>
  <c r="H7355" i="1"/>
  <c r="H7356" i="1"/>
  <c r="H7357" i="1"/>
  <c r="H7358" i="1"/>
  <c r="H7359" i="1"/>
  <c r="H7360" i="1"/>
  <c r="H7361" i="1"/>
  <c r="H7362" i="1"/>
  <c r="H7363" i="1"/>
  <c r="H7364" i="1"/>
  <c r="H7365" i="1"/>
  <c r="H7366" i="1"/>
  <c r="H7367" i="1"/>
  <c r="H7368" i="1"/>
  <c r="H7369" i="1"/>
  <c r="H7370" i="1"/>
  <c r="H7371" i="1"/>
  <c r="H7372" i="1"/>
  <c r="H7373" i="1"/>
  <c r="H7374" i="1"/>
  <c r="H7375" i="1"/>
  <c r="H7376" i="1"/>
  <c r="H7377" i="1"/>
  <c r="H7378" i="1"/>
  <c r="H7379" i="1"/>
  <c r="H7380" i="1"/>
  <c r="H7381" i="1"/>
  <c r="H7382" i="1"/>
  <c r="H7383" i="1"/>
  <c r="H7384" i="1"/>
  <c r="H7385" i="1"/>
  <c r="H7386" i="1"/>
  <c r="H7387" i="1"/>
  <c r="H7388" i="1"/>
  <c r="H7389" i="1"/>
  <c r="H7390" i="1"/>
  <c r="H7391" i="1"/>
  <c r="H7392" i="1"/>
  <c r="H7393" i="1"/>
  <c r="H7394" i="1"/>
  <c r="H7395" i="1"/>
  <c r="H7396" i="1"/>
  <c r="H7397" i="1"/>
  <c r="H7398" i="1"/>
  <c r="H7399" i="1"/>
  <c r="H7400" i="1"/>
  <c r="H7401" i="1"/>
  <c r="H7402" i="1"/>
  <c r="H7403" i="1"/>
  <c r="H7404" i="1"/>
  <c r="H7405" i="1"/>
  <c r="H7406" i="1"/>
  <c r="H7407" i="1"/>
  <c r="H7408" i="1"/>
  <c r="H7409" i="1"/>
  <c r="H7410" i="1"/>
  <c r="H7411" i="1"/>
  <c r="H7412" i="1"/>
  <c r="H7413" i="1"/>
  <c r="H7414" i="1"/>
  <c r="H7415" i="1"/>
  <c r="H7416" i="1"/>
  <c r="H7417" i="1"/>
  <c r="H7418" i="1"/>
  <c r="H7419" i="1"/>
  <c r="H7420" i="1"/>
  <c r="H7421" i="1"/>
  <c r="H7422" i="1"/>
  <c r="H7423" i="1"/>
  <c r="H7424" i="1"/>
  <c r="H7425" i="1"/>
  <c r="H7426" i="1"/>
  <c r="H7427" i="1"/>
  <c r="H7428" i="1"/>
  <c r="H7429" i="1"/>
  <c r="H7430" i="1"/>
  <c r="H7431" i="1"/>
  <c r="H7432" i="1"/>
  <c r="H7433" i="1"/>
  <c r="H7434" i="1"/>
  <c r="H7435" i="1"/>
  <c r="H7436" i="1"/>
  <c r="H7437" i="1"/>
  <c r="H7438" i="1"/>
  <c r="H7439" i="1"/>
  <c r="H7440" i="1"/>
  <c r="H7441" i="1"/>
  <c r="H7442" i="1"/>
  <c r="H7443" i="1"/>
  <c r="H7444" i="1"/>
  <c r="H7445" i="1"/>
  <c r="H7446" i="1"/>
  <c r="H7447" i="1"/>
  <c r="H7448" i="1"/>
  <c r="H7449" i="1"/>
  <c r="H7450" i="1"/>
  <c r="H7451" i="1"/>
  <c r="H7452" i="1"/>
  <c r="H7453" i="1"/>
  <c r="H7454" i="1"/>
  <c r="H7455" i="1"/>
  <c r="H7456" i="1"/>
  <c r="H7457" i="1"/>
  <c r="H7458" i="1"/>
  <c r="H7459" i="1"/>
  <c r="H7460" i="1"/>
  <c r="H7461" i="1"/>
  <c r="H7462" i="1"/>
  <c r="H7463" i="1"/>
  <c r="H7464" i="1"/>
  <c r="H7465" i="1"/>
  <c r="H7466" i="1"/>
  <c r="H7467" i="1"/>
  <c r="H7468" i="1"/>
  <c r="H7469" i="1"/>
  <c r="H7470" i="1"/>
  <c r="H7471" i="1"/>
  <c r="H7472" i="1"/>
  <c r="H7473" i="1"/>
  <c r="H7474" i="1"/>
  <c r="H7475" i="1"/>
  <c r="H7476" i="1"/>
  <c r="H7477" i="1"/>
  <c r="H7478" i="1"/>
  <c r="H7479" i="1"/>
  <c r="H7480" i="1"/>
  <c r="H7481" i="1"/>
  <c r="H7482" i="1"/>
  <c r="H7483" i="1"/>
  <c r="H7484" i="1"/>
  <c r="H7485" i="1"/>
  <c r="H7486" i="1"/>
  <c r="H7487" i="1"/>
  <c r="H7488" i="1"/>
  <c r="H7489" i="1"/>
  <c r="H7490" i="1"/>
  <c r="H7491" i="1"/>
  <c r="H7492" i="1"/>
  <c r="H7493" i="1"/>
  <c r="H7494" i="1"/>
  <c r="H7495" i="1"/>
  <c r="H7496" i="1"/>
  <c r="H7497" i="1"/>
  <c r="H7498" i="1"/>
  <c r="H7499" i="1"/>
  <c r="H7500" i="1"/>
  <c r="H7501" i="1"/>
  <c r="H7502" i="1"/>
  <c r="H7503" i="1"/>
  <c r="H7504" i="1"/>
  <c r="H7505" i="1"/>
  <c r="H7506" i="1"/>
  <c r="H7507" i="1"/>
  <c r="H7508" i="1"/>
  <c r="H7509" i="1"/>
  <c r="H7510" i="1"/>
  <c r="H7511" i="1"/>
  <c r="H7512" i="1"/>
  <c r="H7513" i="1"/>
  <c r="H7514" i="1"/>
  <c r="H7515" i="1"/>
  <c r="H7516" i="1"/>
  <c r="H7517" i="1"/>
  <c r="H7518" i="1"/>
  <c r="H7519" i="1"/>
  <c r="H7520" i="1"/>
  <c r="H7521" i="1"/>
  <c r="H7522" i="1"/>
  <c r="H7523" i="1"/>
  <c r="H7524" i="1"/>
  <c r="H7525" i="1"/>
  <c r="H7526" i="1"/>
  <c r="H7527" i="1"/>
  <c r="H7528" i="1"/>
  <c r="H7529" i="1"/>
  <c r="H7530" i="1"/>
  <c r="H7531" i="1"/>
  <c r="H7532" i="1"/>
  <c r="H7533" i="1"/>
  <c r="H7534" i="1"/>
  <c r="H7535" i="1"/>
  <c r="H7536" i="1"/>
  <c r="H7537" i="1"/>
  <c r="H7538" i="1"/>
  <c r="H7539" i="1"/>
  <c r="H7540" i="1"/>
  <c r="H7541" i="1"/>
  <c r="H7542" i="1"/>
  <c r="H7543" i="1"/>
  <c r="H7544" i="1"/>
  <c r="H7545" i="1"/>
  <c r="H7546" i="1"/>
  <c r="H7547" i="1"/>
  <c r="H7548" i="1"/>
  <c r="H7549" i="1"/>
  <c r="H7550" i="1"/>
  <c r="H7551" i="1"/>
  <c r="H7552" i="1"/>
  <c r="H7553" i="1"/>
  <c r="H7554" i="1"/>
  <c r="H7555" i="1"/>
  <c r="H7556" i="1"/>
  <c r="H7557" i="1"/>
  <c r="H7558" i="1"/>
  <c r="H7559" i="1"/>
  <c r="H7560" i="1"/>
  <c r="H7561" i="1"/>
  <c r="H7562" i="1"/>
  <c r="H7563" i="1"/>
  <c r="H7564" i="1"/>
  <c r="H7565" i="1"/>
  <c r="H7566" i="1"/>
  <c r="H7567" i="1"/>
  <c r="H7568" i="1"/>
  <c r="H7569" i="1"/>
  <c r="H7570" i="1"/>
  <c r="H7571" i="1"/>
  <c r="H7572" i="1"/>
  <c r="H7573" i="1"/>
  <c r="H7574" i="1"/>
  <c r="H7575" i="1"/>
  <c r="H7576" i="1"/>
  <c r="H7577" i="1"/>
  <c r="H7578" i="1"/>
  <c r="H7579" i="1"/>
  <c r="H7580" i="1"/>
  <c r="H7581" i="1"/>
  <c r="H7582" i="1"/>
  <c r="H7583" i="1"/>
  <c r="H7584" i="1"/>
  <c r="H7585" i="1"/>
  <c r="H7586" i="1"/>
  <c r="H7587" i="1"/>
  <c r="H7588" i="1"/>
  <c r="H7589" i="1"/>
  <c r="H7590" i="1"/>
  <c r="H7591" i="1"/>
  <c r="H7592" i="1"/>
  <c r="H7593" i="1"/>
  <c r="H7594" i="1"/>
  <c r="H7595" i="1"/>
  <c r="H7596" i="1"/>
  <c r="H7597" i="1"/>
  <c r="H7598" i="1"/>
  <c r="H7599" i="1"/>
  <c r="H7600" i="1"/>
  <c r="H7601" i="1"/>
  <c r="H7602" i="1"/>
  <c r="H7603" i="1"/>
  <c r="H7604" i="1"/>
  <c r="H7605" i="1"/>
  <c r="H7606" i="1"/>
  <c r="H7607" i="1"/>
  <c r="H7608" i="1"/>
  <c r="H7609" i="1"/>
  <c r="H7610" i="1"/>
  <c r="H7611" i="1"/>
  <c r="H7612" i="1"/>
  <c r="H7613" i="1"/>
  <c r="H7614" i="1"/>
  <c r="H7615" i="1"/>
  <c r="H7616" i="1"/>
  <c r="H7617" i="1"/>
  <c r="H7618" i="1"/>
  <c r="H7619" i="1"/>
  <c r="H7620" i="1"/>
  <c r="H7621" i="1"/>
  <c r="H7622" i="1"/>
  <c r="H7623" i="1"/>
  <c r="H7624" i="1"/>
  <c r="H7625" i="1"/>
  <c r="H7626" i="1"/>
  <c r="H7627" i="1"/>
  <c r="H7628" i="1"/>
  <c r="H7629" i="1"/>
  <c r="H7630" i="1"/>
  <c r="H7631" i="1"/>
  <c r="H7632" i="1"/>
  <c r="H7633" i="1"/>
  <c r="H7634" i="1"/>
  <c r="H7635" i="1"/>
  <c r="H7636" i="1"/>
  <c r="H7637" i="1"/>
  <c r="H7638" i="1"/>
  <c r="H7639" i="1"/>
  <c r="H7640" i="1"/>
  <c r="H7641" i="1"/>
  <c r="H7642" i="1"/>
  <c r="H7643" i="1"/>
  <c r="H7644" i="1"/>
  <c r="H7645" i="1"/>
  <c r="H7646" i="1"/>
  <c r="H7647" i="1"/>
  <c r="H7648" i="1"/>
  <c r="H7649" i="1"/>
  <c r="H7650" i="1"/>
  <c r="H7651" i="1"/>
  <c r="H7652" i="1"/>
  <c r="H7653" i="1"/>
  <c r="H7654" i="1"/>
  <c r="H7655" i="1"/>
  <c r="H7656" i="1"/>
  <c r="H7657" i="1"/>
  <c r="H7658" i="1"/>
  <c r="H7659" i="1"/>
  <c r="H7660" i="1"/>
  <c r="H7661" i="1"/>
  <c r="H7662" i="1"/>
  <c r="H7663" i="1"/>
  <c r="H7664" i="1"/>
  <c r="H7665" i="1"/>
  <c r="H7666" i="1"/>
  <c r="H7667" i="1"/>
  <c r="H7668" i="1"/>
  <c r="H7669" i="1"/>
  <c r="H7670" i="1"/>
  <c r="H7671" i="1"/>
  <c r="H7672" i="1"/>
  <c r="H7673" i="1"/>
  <c r="H7674" i="1"/>
  <c r="H7675" i="1"/>
  <c r="H7676" i="1"/>
  <c r="H7677" i="1"/>
  <c r="H7678" i="1"/>
  <c r="H7679" i="1"/>
  <c r="H7680" i="1"/>
  <c r="H7681" i="1"/>
  <c r="H7682" i="1"/>
  <c r="H7683" i="1"/>
  <c r="H7684" i="1"/>
  <c r="H7685" i="1"/>
  <c r="H7686" i="1"/>
  <c r="H7687" i="1"/>
  <c r="H7688" i="1"/>
  <c r="H7689" i="1"/>
  <c r="H7690" i="1"/>
  <c r="H7691" i="1"/>
  <c r="H7692" i="1"/>
  <c r="H7693" i="1"/>
  <c r="H7694" i="1"/>
  <c r="H7695" i="1"/>
  <c r="H7696" i="1"/>
  <c r="H7697" i="1"/>
  <c r="H7698" i="1"/>
  <c r="H7699" i="1"/>
  <c r="H7700" i="1"/>
  <c r="H7701" i="1"/>
  <c r="H7702" i="1"/>
  <c r="H7703" i="1"/>
  <c r="H7704" i="1"/>
  <c r="H7705" i="1"/>
  <c r="H7706" i="1"/>
  <c r="H7707" i="1"/>
  <c r="H7708" i="1"/>
  <c r="H7709" i="1"/>
  <c r="H7710" i="1"/>
  <c r="H7711" i="1"/>
  <c r="H7712" i="1"/>
  <c r="H7713" i="1"/>
  <c r="H7714" i="1"/>
  <c r="H7715" i="1"/>
  <c r="H7716" i="1"/>
  <c r="H7717" i="1"/>
  <c r="H7718" i="1"/>
  <c r="H7719" i="1"/>
  <c r="H7720" i="1"/>
  <c r="H7721" i="1"/>
  <c r="H7722" i="1"/>
  <c r="H7723" i="1"/>
  <c r="H7724" i="1"/>
  <c r="H7725" i="1"/>
  <c r="H7726" i="1"/>
  <c r="H7727" i="1"/>
  <c r="H7728" i="1"/>
  <c r="H7729" i="1"/>
  <c r="H7730" i="1"/>
  <c r="H7731" i="1"/>
  <c r="H7732" i="1"/>
  <c r="H7733" i="1"/>
  <c r="H7734" i="1"/>
  <c r="H7735" i="1"/>
  <c r="H7736" i="1"/>
  <c r="H7737" i="1"/>
  <c r="H7738" i="1"/>
  <c r="H7739" i="1"/>
  <c r="H7740" i="1"/>
  <c r="H7741" i="1"/>
  <c r="H7742" i="1"/>
  <c r="H7743" i="1"/>
  <c r="H7744" i="1"/>
  <c r="H7745" i="1"/>
  <c r="H7746" i="1"/>
  <c r="H7747" i="1"/>
  <c r="H7748" i="1"/>
  <c r="H7749" i="1"/>
  <c r="H7750" i="1"/>
  <c r="H7751" i="1"/>
  <c r="H7752" i="1"/>
  <c r="H7753" i="1"/>
  <c r="H7754" i="1"/>
  <c r="H7755" i="1"/>
  <c r="H7756" i="1"/>
  <c r="H7757" i="1"/>
  <c r="H7758" i="1"/>
  <c r="H7759" i="1"/>
  <c r="H7760" i="1"/>
  <c r="H7761" i="1"/>
  <c r="H7762" i="1"/>
  <c r="H7763" i="1"/>
  <c r="H7764" i="1"/>
  <c r="H7765" i="1"/>
  <c r="H7766" i="1"/>
  <c r="H7767" i="1"/>
  <c r="H7768" i="1"/>
  <c r="H7769" i="1"/>
  <c r="H7770" i="1"/>
  <c r="H7771" i="1"/>
  <c r="H7772" i="1"/>
  <c r="H7773" i="1"/>
  <c r="H7774" i="1"/>
  <c r="H7775" i="1"/>
  <c r="H7776" i="1"/>
  <c r="H7777" i="1"/>
  <c r="H7778" i="1"/>
  <c r="H7779" i="1"/>
  <c r="H7780" i="1"/>
  <c r="H7781" i="1"/>
  <c r="H7782" i="1"/>
  <c r="H7783" i="1"/>
  <c r="H7784" i="1"/>
  <c r="H7785" i="1"/>
  <c r="H7786" i="1"/>
  <c r="H7787" i="1"/>
  <c r="H7788" i="1"/>
  <c r="H7789" i="1"/>
  <c r="H7790" i="1"/>
  <c r="H7791" i="1"/>
  <c r="H7792" i="1"/>
  <c r="H7793" i="1"/>
  <c r="H7794" i="1"/>
  <c r="H7795" i="1"/>
  <c r="H7796" i="1"/>
  <c r="H7797" i="1"/>
  <c r="H7798" i="1"/>
  <c r="H7799" i="1"/>
  <c r="H7800" i="1"/>
  <c r="H7801" i="1"/>
  <c r="H7802" i="1"/>
  <c r="H7803" i="1"/>
  <c r="H7804" i="1"/>
  <c r="H7805" i="1"/>
  <c r="H7806" i="1"/>
  <c r="H7807" i="1"/>
  <c r="H7808" i="1"/>
  <c r="H7809" i="1"/>
  <c r="H7810" i="1"/>
  <c r="H7811" i="1"/>
  <c r="H7812" i="1"/>
  <c r="H7813" i="1"/>
  <c r="H7814" i="1"/>
  <c r="H7815" i="1"/>
  <c r="H7816" i="1"/>
  <c r="H7817" i="1"/>
  <c r="H7818" i="1"/>
  <c r="H7819" i="1"/>
  <c r="H7820" i="1"/>
  <c r="H7821" i="1"/>
  <c r="H7822" i="1"/>
  <c r="H7823" i="1"/>
  <c r="H7824" i="1"/>
  <c r="H7825" i="1"/>
  <c r="H7826" i="1"/>
  <c r="H7827" i="1"/>
  <c r="H7828" i="1"/>
  <c r="H7829" i="1"/>
  <c r="H7830" i="1"/>
  <c r="H7831" i="1"/>
  <c r="H7832" i="1"/>
  <c r="H7833" i="1"/>
  <c r="H7834" i="1"/>
  <c r="H7835" i="1"/>
  <c r="H7836" i="1"/>
  <c r="H7837" i="1"/>
  <c r="H7838" i="1"/>
  <c r="H7839" i="1"/>
  <c r="H7840" i="1"/>
  <c r="H7841" i="1"/>
  <c r="H7842" i="1"/>
  <c r="H7843" i="1"/>
  <c r="H7844" i="1"/>
  <c r="H7845" i="1"/>
  <c r="H7846" i="1"/>
  <c r="H7847" i="1"/>
  <c r="H7848" i="1"/>
  <c r="H7849" i="1"/>
  <c r="H7850" i="1"/>
  <c r="H7851" i="1"/>
  <c r="H7852" i="1"/>
  <c r="H7853" i="1"/>
  <c r="H7854" i="1"/>
  <c r="H7855" i="1"/>
  <c r="H7856" i="1"/>
  <c r="H7857" i="1"/>
  <c r="H7858" i="1"/>
  <c r="H7859" i="1"/>
  <c r="H7860" i="1"/>
  <c r="H7861" i="1"/>
  <c r="H7862" i="1"/>
  <c r="H7863" i="1"/>
  <c r="H7864" i="1"/>
  <c r="H7865" i="1"/>
  <c r="H7866" i="1"/>
  <c r="H7867" i="1"/>
  <c r="H7868" i="1"/>
  <c r="H7869" i="1"/>
  <c r="H7870" i="1"/>
  <c r="H7871" i="1"/>
  <c r="H7872" i="1"/>
  <c r="H7873" i="1"/>
  <c r="H7874" i="1"/>
  <c r="H7875" i="1"/>
  <c r="H7876" i="1"/>
  <c r="H7877" i="1"/>
  <c r="H7878" i="1"/>
  <c r="H7879" i="1"/>
  <c r="H7880" i="1"/>
  <c r="H7881" i="1"/>
  <c r="H7882" i="1"/>
  <c r="H7883" i="1"/>
  <c r="H7884" i="1"/>
  <c r="H7885" i="1"/>
  <c r="H7886" i="1"/>
  <c r="H7887" i="1"/>
  <c r="H7888" i="1"/>
  <c r="H7889" i="1"/>
  <c r="H7890" i="1"/>
  <c r="H7891" i="1"/>
  <c r="H7892" i="1"/>
  <c r="H7893" i="1"/>
  <c r="H7894" i="1"/>
  <c r="H7895" i="1"/>
  <c r="H7896" i="1"/>
  <c r="H7897" i="1"/>
  <c r="H7898" i="1"/>
  <c r="H7899" i="1"/>
  <c r="H7900" i="1"/>
  <c r="H7901" i="1"/>
  <c r="H7902" i="1"/>
  <c r="H7903" i="1"/>
  <c r="H7904" i="1"/>
  <c r="H7905" i="1"/>
  <c r="H7906" i="1"/>
  <c r="H7907" i="1"/>
  <c r="H7908" i="1"/>
  <c r="H7909" i="1"/>
  <c r="H7910" i="1"/>
  <c r="H7911" i="1"/>
  <c r="H7912" i="1"/>
  <c r="H7913" i="1"/>
  <c r="H7914" i="1"/>
  <c r="H7915" i="1"/>
  <c r="H7916" i="1"/>
  <c r="H7917" i="1"/>
  <c r="H7918" i="1"/>
  <c r="H7919" i="1"/>
  <c r="H7920" i="1"/>
  <c r="H7921" i="1"/>
  <c r="H7922" i="1"/>
  <c r="H7923" i="1"/>
  <c r="H7924" i="1"/>
  <c r="H7925" i="1"/>
  <c r="H7926" i="1"/>
  <c r="H7927" i="1"/>
  <c r="H7928" i="1"/>
  <c r="H7929" i="1"/>
  <c r="H7930" i="1"/>
  <c r="H7931" i="1"/>
  <c r="H7932" i="1"/>
  <c r="H7933" i="1"/>
  <c r="H7934" i="1"/>
  <c r="H7935" i="1"/>
  <c r="H7936" i="1"/>
  <c r="H7937" i="1"/>
  <c r="H7938" i="1"/>
  <c r="H7939" i="1"/>
  <c r="H7940" i="1"/>
  <c r="H7941" i="1"/>
  <c r="H7942" i="1"/>
  <c r="H7943" i="1"/>
  <c r="H7944" i="1"/>
  <c r="H7945" i="1"/>
  <c r="H7946" i="1"/>
  <c r="H7947" i="1"/>
  <c r="H7948" i="1"/>
  <c r="H7949" i="1"/>
  <c r="H7950" i="1"/>
  <c r="H7951" i="1"/>
  <c r="H7952" i="1"/>
  <c r="H7953" i="1"/>
  <c r="H7954" i="1"/>
  <c r="H7955" i="1"/>
  <c r="H7956" i="1"/>
  <c r="H7957" i="1"/>
  <c r="H7958" i="1"/>
  <c r="H7959" i="1"/>
  <c r="H7960" i="1"/>
  <c r="H7961" i="1"/>
  <c r="H7962" i="1"/>
  <c r="H7963" i="1"/>
  <c r="H7964" i="1"/>
  <c r="H7965" i="1"/>
  <c r="H7966" i="1"/>
  <c r="H7967" i="1"/>
  <c r="H7968" i="1"/>
  <c r="H7969" i="1"/>
  <c r="H7970" i="1"/>
  <c r="H7971" i="1"/>
  <c r="H7972" i="1"/>
  <c r="H7973" i="1"/>
  <c r="H7974" i="1"/>
  <c r="H7975" i="1"/>
  <c r="H7976" i="1"/>
  <c r="H7977" i="1"/>
  <c r="H7978" i="1"/>
  <c r="H7979" i="1"/>
  <c r="H7980" i="1"/>
  <c r="H7981" i="1"/>
  <c r="H7982" i="1"/>
  <c r="H7983" i="1"/>
  <c r="H7984" i="1"/>
  <c r="H7985" i="1"/>
  <c r="H7986" i="1"/>
  <c r="H7987" i="1"/>
  <c r="H7988" i="1"/>
  <c r="H7989" i="1"/>
  <c r="H7990" i="1"/>
  <c r="H7991" i="1"/>
  <c r="H7992" i="1"/>
  <c r="H7993" i="1"/>
  <c r="H7994" i="1"/>
  <c r="H7995" i="1"/>
  <c r="H7996" i="1"/>
  <c r="H7997" i="1"/>
  <c r="H7998" i="1"/>
  <c r="H7999" i="1"/>
  <c r="H8000" i="1"/>
  <c r="H8001" i="1"/>
  <c r="H8002" i="1"/>
  <c r="H8003" i="1"/>
  <c r="H8004" i="1"/>
  <c r="H8005" i="1"/>
  <c r="H8006" i="1"/>
  <c r="H8007" i="1"/>
  <c r="H8008" i="1"/>
  <c r="H8009" i="1"/>
  <c r="H8010" i="1"/>
  <c r="H8011" i="1"/>
  <c r="H8012" i="1"/>
  <c r="H8013" i="1"/>
  <c r="H8014" i="1"/>
  <c r="H8015" i="1"/>
  <c r="H8016" i="1"/>
  <c r="H8017" i="1"/>
  <c r="H8018" i="1"/>
  <c r="H8019" i="1"/>
  <c r="H8020" i="1"/>
  <c r="H8021" i="1"/>
  <c r="H8022" i="1"/>
  <c r="H8023" i="1"/>
  <c r="H8024" i="1"/>
  <c r="H8025" i="1"/>
  <c r="H8026" i="1"/>
  <c r="H8027" i="1"/>
  <c r="H8028" i="1"/>
  <c r="H8029" i="1"/>
  <c r="H8030" i="1"/>
  <c r="H8031" i="1"/>
  <c r="H8032" i="1"/>
  <c r="H8033" i="1"/>
  <c r="H8034" i="1"/>
  <c r="H8035" i="1"/>
  <c r="H8036" i="1"/>
  <c r="H8037" i="1"/>
  <c r="H8038" i="1"/>
  <c r="H8039" i="1"/>
  <c r="H8040" i="1"/>
  <c r="H8041" i="1"/>
  <c r="H8042" i="1"/>
  <c r="H8043" i="1"/>
  <c r="H8044" i="1"/>
  <c r="H8045" i="1"/>
  <c r="H8046" i="1"/>
  <c r="H8047" i="1"/>
  <c r="H8048" i="1"/>
  <c r="H8049" i="1"/>
  <c r="H8050" i="1"/>
  <c r="H8051" i="1"/>
  <c r="H8052" i="1"/>
  <c r="H8053" i="1"/>
  <c r="H8054" i="1"/>
  <c r="H8055" i="1"/>
  <c r="H8056" i="1"/>
  <c r="H8057" i="1"/>
  <c r="H8058" i="1"/>
  <c r="H8059" i="1"/>
  <c r="H8060" i="1"/>
  <c r="H8061" i="1"/>
  <c r="H8062" i="1"/>
  <c r="H8063" i="1"/>
  <c r="H8064" i="1"/>
  <c r="H8065" i="1"/>
  <c r="H8066" i="1"/>
  <c r="H8067" i="1"/>
  <c r="H8068" i="1"/>
  <c r="H8069" i="1"/>
  <c r="H8070" i="1"/>
  <c r="H8071" i="1"/>
  <c r="H8072" i="1"/>
  <c r="H8073" i="1"/>
  <c r="H8074" i="1"/>
  <c r="H8075" i="1"/>
  <c r="H8076" i="1"/>
  <c r="H8077" i="1"/>
  <c r="H8078" i="1"/>
  <c r="H8079" i="1"/>
  <c r="H8080" i="1"/>
  <c r="H8081" i="1"/>
  <c r="H8082" i="1"/>
  <c r="H8083" i="1"/>
  <c r="H8084" i="1"/>
  <c r="H8085" i="1"/>
  <c r="H8086" i="1"/>
  <c r="H8087" i="1"/>
  <c r="H8088" i="1"/>
  <c r="H8089" i="1"/>
  <c r="H8090" i="1"/>
  <c r="H8091" i="1"/>
  <c r="H8092" i="1"/>
  <c r="H8093" i="1"/>
  <c r="H8094" i="1"/>
  <c r="H8095" i="1"/>
  <c r="H8096" i="1"/>
  <c r="H8097" i="1"/>
  <c r="H8098" i="1"/>
  <c r="H8099" i="1"/>
  <c r="H8100" i="1"/>
  <c r="H8101" i="1"/>
  <c r="H8102" i="1"/>
  <c r="H8103" i="1"/>
  <c r="H8104" i="1"/>
  <c r="H8105" i="1"/>
  <c r="H8106" i="1"/>
  <c r="H8107" i="1"/>
  <c r="H8108" i="1"/>
  <c r="H8109" i="1"/>
  <c r="H8110" i="1"/>
  <c r="H8111" i="1"/>
  <c r="H8112" i="1"/>
  <c r="H8113" i="1"/>
  <c r="H8114" i="1"/>
  <c r="H8115" i="1"/>
  <c r="H8116" i="1"/>
  <c r="H8117" i="1"/>
  <c r="H8118" i="1"/>
  <c r="H8119" i="1"/>
  <c r="H8120" i="1"/>
  <c r="H8121" i="1"/>
  <c r="H8122" i="1"/>
  <c r="H8123" i="1"/>
  <c r="H8124" i="1"/>
  <c r="H8125" i="1"/>
  <c r="H8126" i="1"/>
  <c r="H8127" i="1"/>
  <c r="H8128" i="1"/>
  <c r="H8129" i="1"/>
  <c r="H8130" i="1"/>
  <c r="H8131" i="1"/>
  <c r="H8132" i="1"/>
  <c r="H8133" i="1"/>
  <c r="H8134" i="1"/>
  <c r="H8135" i="1"/>
  <c r="H8136" i="1"/>
  <c r="H8137" i="1"/>
  <c r="H8138" i="1"/>
  <c r="H8139" i="1"/>
  <c r="H8140" i="1"/>
  <c r="H8141" i="1"/>
  <c r="H8142" i="1"/>
  <c r="H8143" i="1"/>
  <c r="H8144" i="1"/>
  <c r="H8145" i="1"/>
  <c r="H8146" i="1"/>
  <c r="H8147" i="1"/>
  <c r="H8148" i="1"/>
  <c r="H8149" i="1"/>
  <c r="H8150" i="1"/>
  <c r="H8151" i="1"/>
  <c r="H8152" i="1"/>
  <c r="H8153" i="1"/>
  <c r="H8154" i="1"/>
  <c r="H8155" i="1"/>
  <c r="H8156" i="1"/>
  <c r="H8157" i="1"/>
  <c r="H8158" i="1"/>
  <c r="H8159" i="1"/>
  <c r="H8160" i="1"/>
  <c r="H8161" i="1"/>
  <c r="H8162" i="1"/>
  <c r="H8163" i="1"/>
  <c r="H8164" i="1"/>
  <c r="H8165" i="1"/>
  <c r="H8166" i="1"/>
  <c r="H8167" i="1"/>
  <c r="H8168" i="1"/>
  <c r="H8169" i="1"/>
  <c r="H8170" i="1"/>
  <c r="H8171" i="1"/>
  <c r="H8172" i="1"/>
  <c r="H8173" i="1"/>
  <c r="H8174" i="1"/>
  <c r="H8175" i="1"/>
  <c r="H8176" i="1"/>
  <c r="H8177" i="1"/>
  <c r="H8178" i="1"/>
  <c r="H8179" i="1"/>
  <c r="H8180" i="1"/>
  <c r="H8181" i="1"/>
  <c r="H8182" i="1"/>
  <c r="H8183" i="1"/>
  <c r="H8184" i="1"/>
  <c r="H8185" i="1"/>
  <c r="H8186" i="1"/>
  <c r="H8187" i="1"/>
  <c r="H8188" i="1"/>
  <c r="H8189" i="1"/>
  <c r="H8190" i="1"/>
  <c r="H8191" i="1"/>
  <c r="H8192" i="1"/>
  <c r="H8193" i="1"/>
  <c r="H8194" i="1"/>
  <c r="H8195" i="1"/>
  <c r="H8196" i="1"/>
  <c r="H8197" i="1"/>
  <c r="H8198" i="1"/>
  <c r="H8199" i="1"/>
  <c r="H8200" i="1"/>
  <c r="H8201" i="1"/>
  <c r="H8202" i="1"/>
  <c r="H8203" i="1"/>
  <c r="H8204" i="1"/>
  <c r="H8205" i="1"/>
  <c r="H8206" i="1"/>
  <c r="H8207" i="1"/>
  <c r="H8208" i="1"/>
  <c r="H8209" i="1"/>
  <c r="H8210" i="1"/>
  <c r="H8211" i="1"/>
  <c r="H8212" i="1"/>
  <c r="H8213" i="1"/>
  <c r="H8214" i="1"/>
  <c r="H8215" i="1"/>
  <c r="H8216" i="1"/>
  <c r="H8217" i="1"/>
  <c r="H8218" i="1"/>
  <c r="H8219" i="1"/>
  <c r="H8220" i="1"/>
  <c r="H8221" i="1"/>
  <c r="H8222" i="1"/>
  <c r="H8223" i="1"/>
  <c r="H8224" i="1"/>
  <c r="H8225" i="1"/>
  <c r="H8226" i="1"/>
  <c r="H8227" i="1"/>
  <c r="H8228" i="1"/>
  <c r="H8229" i="1"/>
  <c r="H8230" i="1"/>
  <c r="H8231" i="1"/>
  <c r="H8232" i="1"/>
  <c r="H8233" i="1"/>
  <c r="H8234" i="1"/>
  <c r="H8235" i="1"/>
  <c r="H8236" i="1"/>
  <c r="H8237" i="1"/>
  <c r="H8238" i="1"/>
  <c r="H8239" i="1"/>
  <c r="H8240" i="1"/>
  <c r="H8241" i="1"/>
  <c r="H8242" i="1"/>
  <c r="H8243" i="1"/>
  <c r="H8244" i="1"/>
  <c r="H8245" i="1"/>
  <c r="H8246" i="1"/>
  <c r="H8247" i="1"/>
  <c r="H8248" i="1"/>
  <c r="H8249" i="1"/>
  <c r="H8250" i="1"/>
  <c r="H8251" i="1"/>
  <c r="H8252" i="1"/>
  <c r="H8253" i="1"/>
  <c r="H8254" i="1"/>
  <c r="H8255" i="1"/>
  <c r="H8256" i="1"/>
  <c r="H8257" i="1"/>
  <c r="H8258" i="1"/>
  <c r="H8259" i="1"/>
  <c r="H8260" i="1"/>
  <c r="H8261" i="1"/>
  <c r="H8262" i="1"/>
  <c r="H8263" i="1"/>
  <c r="H8264" i="1"/>
  <c r="H8265" i="1"/>
  <c r="H8266" i="1"/>
  <c r="H8267" i="1"/>
  <c r="H8268" i="1"/>
  <c r="H8269" i="1"/>
  <c r="H8270" i="1"/>
  <c r="H8271" i="1"/>
  <c r="H8272" i="1"/>
  <c r="H8273" i="1"/>
  <c r="H8274" i="1"/>
  <c r="H8275" i="1"/>
  <c r="H8276" i="1"/>
  <c r="H8277" i="1"/>
  <c r="H8278" i="1"/>
  <c r="H8279" i="1"/>
  <c r="H8280" i="1"/>
  <c r="H8281" i="1"/>
  <c r="H8282" i="1"/>
  <c r="H8283" i="1"/>
  <c r="H8284" i="1"/>
  <c r="H8285" i="1"/>
  <c r="H8286" i="1"/>
  <c r="H8287" i="1"/>
  <c r="H8288" i="1"/>
  <c r="H8289" i="1"/>
  <c r="H8290" i="1"/>
  <c r="H8291" i="1"/>
  <c r="H8292" i="1"/>
  <c r="H8293" i="1"/>
  <c r="H8294" i="1"/>
  <c r="H8295" i="1"/>
  <c r="H8296" i="1"/>
  <c r="H8297" i="1"/>
  <c r="H8298" i="1"/>
  <c r="H8299" i="1"/>
  <c r="H8300" i="1"/>
  <c r="H8301" i="1"/>
  <c r="H8302" i="1"/>
  <c r="H8303" i="1"/>
  <c r="H8304" i="1"/>
  <c r="H8305" i="1"/>
  <c r="H8306" i="1"/>
  <c r="H8307" i="1"/>
  <c r="H8308" i="1"/>
  <c r="H8309" i="1"/>
  <c r="H8310" i="1"/>
  <c r="H8311" i="1"/>
  <c r="H8312" i="1"/>
  <c r="H8313" i="1"/>
  <c r="H8314" i="1"/>
  <c r="H8315" i="1"/>
  <c r="H8316" i="1"/>
  <c r="H8317" i="1"/>
  <c r="H8318" i="1"/>
  <c r="H8319" i="1"/>
  <c r="H8320" i="1"/>
  <c r="H8321" i="1"/>
  <c r="H8322" i="1"/>
  <c r="H8323" i="1"/>
  <c r="H8324" i="1"/>
  <c r="H8325" i="1"/>
  <c r="H8326" i="1"/>
  <c r="H8327" i="1"/>
  <c r="H8328" i="1"/>
  <c r="H8329" i="1"/>
  <c r="H8330" i="1"/>
  <c r="H8331" i="1"/>
  <c r="H8332" i="1"/>
  <c r="H8333" i="1"/>
  <c r="H8334" i="1"/>
  <c r="H8335" i="1"/>
  <c r="H8336" i="1"/>
  <c r="H8337" i="1"/>
  <c r="H8338" i="1"/>
  <c r="H8339" i="1"/>
  <c r="H8340" i="1"/>
  <c r="H8341" i="1"/>
  <c r="H8342" i="1"/>
  <c r="H8343" i="1"/>
  <c r="H8344" i="1"/>
  <c r="H8345" i="1"/>
  <c r="H8346" i="1"/>
  <c r="H8347" i="1"/>
  <c r="H8348" i="1"/>
  <c r="H8349" i="1"/>
  <c r="H8350" i="1"/>
  <c r="H8351" i="1"/>
  <c r="H8352" i="1"/>
  <c r="H8353" i="1"/>
  <c r="H8354" i="1"/>
  <c r="H8355" i="1"/>
  <c r="H8356" i="1"/>
  <c r="H8357" i="1"/>
  <c r="H8358" i="1"/>
  <c r="H8359" i="1"/>
  <c r="H8360" i="1"/>
  <c r="H8361" i="1"/>
  <c r="H8362" i="1"/>
  <c r="H8363" i="1"/>
  <c r="H8364" i="1"/>
  <c r="H8365" i="1"/>
  <c r="H8366" i="1"/>
  <c r="H8367" i="1"/>
  <c r="H8368" i="1"/>
  <c r="H8369" i="1"/>
  <c r="H8370" i="1"/>
  <c r="H8371" i="1"/>
  <c r="H8372" i="1"/>
  <c r="H8373" i="1"/>
  <c r="H8374" i="1"/>
  <c r="H8375" i="1"/>
  <c r="H8376" i="1"/>
  <c r="H8377" i="1"/>
  <c r="H8378" i="1"/>
  <c r="H8379" i="1"/>
  <c r="H8380" i="1"/>
  <c r="H8381" i="1"/>
  <c r="H8382" i="1"/>
  <c r="H8383" i="1"/>
  <c r="H8384" i="1"/>
  <c r="H8385" i="1"/>
  <c r="H8386" i="1"/>
  <c r="H8387" i="1"/>
  <c r="H8388" i="1"/>
  <c r="H8389" i="1"/>
  <c r="H8390" i="1"/>
  <c r="H8391" i="1"/>
  <c r="H8392" i="1"/>
  <c r="H8393" i="1"/>
  <c r="H8394" i="1"/>
  <c r="H8395" i="1"/>
  <c r="H8396" i="1"/>
  <c r="H8397" i="1"/>
  <c r="H8398" i="1"/>
  <c r="H8399" i="1"/>
  <c r="H8400" i="1"/>
  <c r="H8401" i="1"/>
  <c r="H8402" i="1"/>
  <c r="H8403" i="1"/>
  <c r="H8404" i="1"/>
  <c r="H8405" i="1"/>
  <c r="H8406" i="1"/>
  <c r="H8407" i="1"/>
  <c r="H8408" i="1"/>
  <c r="H8409" i="1"/>
  <c r="H8410" i="1"/>
  <c r="H8411" i="1"/>
  <c r="H8412" i="1"/>
  <c r="H8413" i="1"/>
  <c r="H8414" i="1"/>
  <c r="H8415" i="1"/>
  <c r="H8416" i="1"/>
  <c r="H8417" i="1"/>
  <c r="H8418" i="1"/>
  <c r="H8419" i="1"/>
  <c r="H8420" i="1"/>
  <c r="H8421" i="1"/>
  <c r="H8422" i="1"/>
  <c r="H8423" i="1"/>
  <c r="H8424" i="1"/>
  <c r="H8425" i="1"/>
  <c r="H8426" i="1"/>
  <c r="H8427" i="1"/>
  <c r="H8428" i="1"/>
  <c r="H8429" i="1"/>
  <c r="H8430" i="1"/>
  <c r="H8431" i="1"/>
  <c r="H8432" i="1"/>
  <c r="H8433" i="1"/>
  <c r="H8434" i="1"/>
  <c r="H8435" i="1"/>
  <c r="H8436" i="1"/>
  <c r="H8437" i="1"/>
  <c r="H8438" i="1"/>
  <c r="H8439" i="1"/>
  <c r="H8440" i="1"/>
  <c r="H8441" i="1"/>
  <c r="H8442" i="1"/>
  <c r="H8443" i="1"/>
  <c r="H8444" i="1"/>
  <c r="H8445" i="1"/>
  <c r="H8446" i="1"/>
  <c r="H8447" i="1"/>
  <c r="H8448" i="1"/>
  <c r="H8449" i="1"/>
  <c r="H8450" i="1"/>
  <c r="H8451" i="1"/>
  <c r="H8452" i="1"/>
  <c r="H8453" i="1"/>
  <c r="H8454" i="1"/>
  <c r="H8455" i="1"/>
  <c r="H8456" i="1"/>
  <c r="H8457" i="1"/>
  <c r="H8458" i="1"/>
  <c r="H8459" i="1"/>
  <c r="H8460" i="1"/>
  <c r="H8461" i="1"/>
  <c r="H8462" i="1"/>
  <c r="H8463" i="1"/>
  <c r="H8464" i="1"/>
  <c r="H8465" i="1"/>
  <c r="H8466" i="1"/>
  <c r="H8467" i="1"/>
  <c r="H8468" i="1"/>
  <c r="H8469" i="1"/>
  <c r="H8470" i="1"/>
  <c r="H8471" i="1"/>
  <c r="H8472" i="1"/>
  <c r="H8473" i="1"/>
  <c r="H8474" i="1"/>
  <c r="H8475" i="1"/>
  <c r="H8476" i="1"/>
  <c r="H8477" i="1"/>
  <c r="H8478" i="1"/>
  <c r="H8479" i="1"/>
  <c r="H8480" i="1"/>
  <c r="H8481" i="1"/>
  <c r="H8482" i="1"/>
  <c r="H8483" i="1"/>
  <c r="H8484" i="1"/>
  <c r="H8485" i="1"/>
  <c r="H8486" i="1"/>
  <c r="H8487" i="1"/>
  <c r="H8488" i="1"/>
  <c r="H8489" i="1"/>
  <c r="H8490" i="1"/>
  <c r="H8491" i="1"/>
  <c r="H8492" i="1"/>
  <c r="H8493" i="1"/>
  <c r="H8494" i="1"/>
  <c r="H8495" i="1"/>
  <c r="H8496" i="1"/>
  <c r="H8497" i="1"/>
  <c r="H8498" i="1"/>
  <c r="H8499" i="1"/>
  <c r="H8500" i="1"/>
  <c r="H8501" i="1"/>
  <c r="H8502" i="1"/>
  <c r="H8503" i="1"/>
  <c r="H8504" i="1"/>
  <c r="H8505" i="1"/>
  <c r="H8506" i="1"/>
  <c r="H8507" i="1"/>
  <c r="H8508" i="1"/>
  <c r="H8509" i="1"/>
  <c r="H8510" i="1"/>
  <c r="H8511" i="1"/>
  <c r="H8512" i="1"/>
  <c r="H8513" i="1"/>
  <c r="H8514" i="1"/>
  <c r="H8515" i="1"/>
  <c r="H8516" i="1"/>
  <c r="H8517" i="1"/>
  <c r="H8518" i="1"/>
  <c r="H8519" i="1"/>
  <c r="H8520" i="1"/>
  <c r="H8521" i="1"/>
  <c r="H8522" i="1"/>
  <c r="H8523" i="1"/>
  <c r="H8524" i="1"/>
  <c r="H8525" i="1"/>
  <c r="H8526" i="1"/>
  <c r="H8527" i="1"/>
  <c r="H8528" i="1"/>
  <c r="H8529" i="1"/>
  <c r="H8530" i="1"/>
  <c r="H8531" i="1"/>
  <c r="H8532" i="1"/>
  <c r="H8533" i="1"/>
  <c r="H8534" i="1"/>
  <c r="H8535" i="1"/>
  <c r="H8536" i="1"/>
  <c r="H8537" i="1"/>
  <c r="H8538" i="1"/>
  <c r="H8539" i="1"/>
  <c r="H8540" i="1"/>
  <c r="H8541" i="1"/>
  <c r="H8542" i="1"/>
  <c r="H8543" i="1"/>
  <c r="H8544" i="1"/>
  <c r="H8545" i="1"/>
  <c r="H8546" i="1"/>
  <c r="H8547" i="1"/>
  <c r="H8548" i="1"/>
  <c r="H8549" i="1"/>
  <c r="H8550" i="1"/>
  <c r="H8551" i="1"/>
  <c r="H8552" i="1"/>
  <c r="H8553" i="1"/>
  <c r="H8554" i="1"/>
  <c r="H8555" i="1"/>
  <c r="H8556" i="1"/>
  <c r="H8557" i="1"/>
  <c r="H8558" i="1"/>
  <c r="H8559" i="1"/>
  <c r="H8560" i="1"/>
  <c r="H8561" i="1"/>
  <c r="H8562" i="1"/>
  <c r="H8563" i="1"/>
  <c r="H8564" i="1"/>
  <c r="H8565" i="1"/>
  <c r="H8566" i="1"/>
  <c r="H8567" i="1"/>
  <c r="H8568" i="1"/>
  <c r="H8569" i="1"/>
  <c r="H8570" i="1"/>
  <c r="H8571" i="1"/>
  <c r="H8572" i="1"/>
  <c r="H8573" i="1"/>
  <c r="H8574" i="1"/>
  <c r="H8575" i="1"/>
  <c r="H8576" i="1"/>
  <c r="H8577" i="1"/>
  <c r="H8578" i="1"/>
  <c r="H8579" i="1"/>
  <c r="H8580" i="1"/>
  <c r="H8581" i="1"/>
  <c r="H8582" i="1"/>
  <c r="H8583" i="1"/>
  <c r="H8584" i="1"/>
  <c r="H8585" i="1"/>
  <c r="H8586" i="1"/>
  <c r="H8587" i="1"/>
  <c r="H8588" i="1"/>
  <c r="H8589" i="1"/>
  <c r="H8590" i="1"/>
  <c r="H8591" i="1"/>
  <c r="H8592" i="1"/>
  <c r="H8593" i="1"/>
  <c r="H8594" i="1"/>
  <c r="H8595" i="1"/>
  <c r="H8596" i="1"/>
  <c r="H8597" i="1"/>
  <c r="H8598" i="1"/>
  <c r="H8599" i="1"/>
  <c r="H8600" i="1"/>
  <c r="H8601" i="1"/>
  <c r="H8602" i="1"/>
  <c r="H8603" i="1"/>
  <c r="H8604" i="1"/>
  <c r="H8605" i="1"/>
  <c r="H8606" i="1"/>
  <c r="H8607" i="1"/>
  <c r="H8608" i="1"/>
  <c r="H8609" i="1"/>
  <c r="H8610" i="1"/>
  <c r="H8611" i="1"/>
  <c r="H8612" i="1"/>
  <c r="H8613" i="1"/>
  <c r="H8614" i="1"/>
  <c r="H8615" i="1"/>
  <c r="H8616" i="1"/>
  <c r="H8617" i="1"/>
  <c r="H8618" i="1"/>
  <c r="H8619" i="1"/>
  <c r="H8620" i="1"/>
  <c r="H8621" i="1"/>
  <c r="H8622" i="1"/>
  <c r="H8623" i="1"/>
  <c r="H8624" i="1"/>
  <c r="H8625" i="1"/>
  <c r="H8626" i="1"/>
  <c r="H8627" i="1"/>
  <c r="H8628" i="1"/>
  <c r="H8629" i="1"/>
  <c r="H8630" i="1"/>
  <c r="H8631" i="1"/>
  <c r="H8632" i="1"/>
  <c r="H8633" i="1"/>
  <c r="H8634" i="1"/>
  <c r="H8635" i="1"/>
  <c r="H8636" i="1"/>
  <c r="H8637" i="1"/>
  <c r="H8638" i="1"/>
  <c r="H8639" i="1"/>
  <c r="H8640" i="1"/>
  <c r="H8641" i="1"/>
  <c r="H8642" i="1"/>
  <c r="H8643" i="1"/>
  <c r="H8644" i="1"/>
  <c r="H8645" i="1"/>
  <c r="H8646" i="1"/>
  <c r="H8647" i="1"/>
  <c r="H8648" i="1"/>
  <c r="H8649" i="1"/>
  <c r="H8650" i="1"/>
  <c r="H8651" i="1"/>
  <c r="H8652" i="1"/>
  <c r="H8653" i="1"/>
  <c r="H8654" i="1"/>
  <c r="H8655" i="1"/>
  <c r="H8656" i="1"/>
  <c r="H8657" i="1"/>
  <c r="H8658" i="1"/>
  <c r="H8659" i="1"/>
  <c r="H8660" i="1"/>
  <c r="H8661" i="1"/>
  <c r="H8662" i="1"/>
  <c r="H8663" i="1"/>
  <c r="H8664" i="1"/>
  <c r="H8665" i="1"/>
  <c r="H8666" i="1"/>
  <c r="H8667" i="1"/>
  <c r="H8668" i="1"/>
  <c r="H8669" i="1"/>
  <c r="H8670" i="1"/>
  <c r="H8671" i="1"/>
  <c r="H8672" i="1"/>
  <c r="H8673" i="1"/>
  <c r="H8674" i="1"/>
  <c r="H8675" i="1"/>
  <c r="H8676" i="1"/>
  <c r="H8677" i="1"/>
  <c r="H8678" i="1"/>
  <c r="H8679" i="1"/>
  <c r="H8680" i="1"/>
  <c r="H8681" i="1"/>
  <c r="H8682" i="1"/>
  <c r="H8683" i="1"/>
  <c r="H8684" i="1"/>
  <c r="H8685" i="1"/>
  <c r="H8686" i="1"/>
  <c r="H8687" i="1"/>
  <c r="H8688" i="1"/>
  <c r="H8689" i="1"/>
  <c r="H8690" i="1"/>
  <c r="H8691" i="1"/>
  <c r="H8692" i="1"/>
  <c r="H8693" i="1"/>
  <c r="H8694" i="1"/>
  <c r="H8695" i="1"/>
  <c r="H8696" i="1"/>
  <c r="H8697" i="1"/>
  <c r="H8698" i="1"/>
  <c r="H8699" i="1"/>
  <c r="H8700" i="1"/>
  <c r="H8701" i="1"/>
  <c r="H8702" i="1"/>
  <c r="H8703" i="1"/>
  <c r="H8704" i="1"/>
  <c r="H8705" i="1"/>
  <c r="H8706" i="1"/>
  <c r="H8707" i="1"/>
  <c r="H8708" i="1"/>
  <c r="H8709" i="1"/>
  <c r="H8710" i="1"/>
  <c r="H8711" i="1"/>
  <c r="H8712" i="1"/>
  <c r="H8713" i="1"/>
  <c r="H8714" i="1"/>
  <c r="H8715" i="1"/>
  <c r="H8716" i="1"/>
  <c r="H8717" i="1"/>
  <c r="H8718" i="1"/>
  <c r="H8719" i="1"/>
  <c r="H8720" i="1"/>
  <c r="H8721" i="1"/>
  <c r="H8722" i="1"/>
  <c r="H8723" i="1"/>
  <c r="H8724" i="1"/>
  <c r="H8725" i="1"/>
  <c r="H8726" i="1"/>
  <c r="H8727" i="1"/>
  <c r="H8728" i="1"/>
  <c r="H8729" i="1"/>
  <c r="H8730" i="1"/>
  <c r="H8731" i="1"/>
  <c r="H8732" i="1"/>
  <c r="H8733" i="1"/>
  <c r="H8734" i="1"/>
  <c r="H8735" i="1"/>
  <c r="H8736" i="1"/>
  <c r="H8737" i="1"/>
  <c r="H8738" i="1"/>
  <c r="H8739" i="1"/>
  <c r="H8740" i="1"/>
  <c r="H8741" i="1"/>
  <c r="H8742" i="1"/>
  <c r="H8743" i="1"/>
  <c r="H8744" i="1"/>
  <c r="H8745" i="1"/>
  <c r="H8746" i="1"/>
  <c r="H8747" i="1"/>
  <c r="H8748" i="1"/>
  <c r="H8749" i="1"/>
  <c r="H8750" i="1"/>
  <c r="H8751" i="1"/>
  <c r="H8752" i="1"/>
  <c r="H8753" i="1"/>
  <c r="H8754" i="1"/>
  <c r="H8755" i="1"/>
  <c r="H8756" i="1"/>
  <c r="H8757" i="1"/>
  <c r="H8758" i="1"/>
  <c r="H8759" i="1"/>
  <c r="H8760" i="1"/>
  <c r="H8761" i="1"/>
  <c r="H8762" i="1"/>
  <c r="H8763" i="1"/>
  <c r="H8764" i="1"/>
  <c r="H8765" i="1"/>
  <c r="H8766" i="1"/>
  <c r="H8767" i="1"/>
  <c r="H8768" i="1"/>
  <c r="H8769" i="1"/>
  <c r="H8770" i="1"/>
  <c r="H8771" i="1"/>
  <c r="H8772" i="1"/>
  <c r="H8773" i="1"/>
  <c r="H8774" i="1"/>
  <c r="H8775" i="1"/>
  <c r="H8776" i="1"/>
  <c r="H8777" i="1"/>
  <c r="H8778" i="1"/>
  <c r="H8779" i="1"/>
  <c r="H8780" i="1"/>
  <c r="H8781" i="1"/>
  <c r="H8782" i="1"/>
  <c r="H8783" i="1"/>
  <c r="H8784" i="1"/>
  <c r="H8785" i="1"/>
  <c r="H8786" i="1"/>
  <c r="H8787" i="1"/>
  <c r="H8788" i="1"/>
  <c r="H8789" i="1"/>
  <c r="H8790" i="1"/>
  <c r="H8791" i="1"/>
  <c r="H8792" i="1"/>
  <c r="H8793" i="1"/>
  <c r="H8794" i="1"/>
  <c r="H8795" i="1"/>
  <c r="H8796" i="1"/>
  <c r="H8797" i="1"/>
  <c r="H8798" i="1"/>
  <c r="H8799" i="1"/>
  <c r="H8800" i="1"/>
  <c r="H8801" i="1"/>
  <c r="H8802" i="1"/>
  <c r="H8803" i="1"/>
  <c r="H8804" i="1"/>
  <c r="H8805" i="1"/>
  <c r="H8806" i="1"/>
  <c r="H8807" i="1"/>
  <c r="H8808" i="1"/>
  <c r="H8809" i="1"/>
  <c r="H8810" i="1"/>
  <c r="H8811" i="1"/>
  <c r="H8812" i="1"/>
  <c r="H8813" i="1"/>
  <c r="H8814" i="1"/>
  <c r="H8815" i="1"/>
  <c r="H8816" i="1"/>
  <c r="H8817" i="1"/>
  <c r="H8818" i="1"/>
  <c r="H8819" i="1"/>
  <c r="H8820" i="1"/>
  <c r="H8821" i="1"/>
  <c r="H8822" i="1"/>
  <c r="H8823" i="1"/>
  <c r="H8824" i="1"/>
  <c r="H8825" i="1"/>
  <c r="H8826" i="1"/>
  <c r="H8827" i="1"/>
  <c r="H8828" i="1"/>
  <c r="H8829" i="1"/>
  <c r="H8830" i="1"/>
  <c r="H8831" i="1"/>
  <c r="H8832" i="1"/>
  <c r="H8833" i="1"/>
  <c r="H8834" i="1"/>
  <c r="H8835" i="1"/>
  <c r="H8836" i="1"/>
  <c r="H8837" i="1"/>
  <c r="H8838" i="1"/>
  <c r="H8839" i="1"/>
  <c r="H8840" i="1"/>
  <c r="H8841" i="1"/>
  <c r="H8842" i="1"/>
  <c r="H8843" i="1"/>
  <c r="H8844"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C7430" i="1"/>
  <c r="C7431" i="1"/>
  <c r="C7432" i="1"/>
  <c r="C7433" i="1"/>
  <c r="C7434" i="1"/>
  <c r="C7435" i="1"/>
  <c r="C7436" i="1"/>
  <c r="C7437" i="1"/>
  <c r="C7438" i="1"/>
  <c r="C7439" i="1"/>
  <c r="C7440" i="1"/>
  <c r="C7441" i="1"/>
  <c r="C7442" i="1"/>
  <c r="C7443" i="1"/>
  <c r="C7444" i="1"/>
  <c r="C7445" i="1"/>
  <c r="C7446" i="1"/>
  <c r="C7447" i="1"/>
  <c r="C7448" i="1"/>
  <c r="C7449" i="1"/>
  <c r="C7450" i="1"/>
  <c r="C7451" i="1"/>
  <c r="C7452" i="1"/>
  <c r="C7453" i="1"/>
  <c r="C7454" i="1"/>
  <c r="C7455" i="1"/>
  <c r="C7456" i="1"/>
  <c r="C7457" i="1"/>
  <c r="C7458" i="1"/>
  <c r="C7459" i="1"/>
  <c r="C7460" i="1"/>
  <c r="C7461" i="1"/>
  <c r="C7462" i="1"/>
  <c r="C7463" i="1"/>
  <c r="C7464" i="1"/>
  <c r="C7465" i="1"/>
  <c r="C7466" i="1"/>
  <c r="C7467" i="1"/>
  <c r="C7468" i="1"/>
  <c r="C7469" i="1"/>
  <c r="C7470" i="1"/>
  <c r="C7471" i="1"/>
  <c r="C7472" i="1"/>
  <c r="C7473" i="1"/>
  <c r="C7474" i="1"/>
  <c r="C7475" i="1"/>
  <c r="C7476" i="1"/>
  <c r="C7477" i="1"/>
  <c r="C7478" i="1"/>
  <c r="C7479" i="1"/>
  <c r="C7480" i="1"/>
  <c r="C7481" i="1"/>
  <c r="C7482" i="1"/>
  <c r="C7483" i="1"/>
  <c r="C7484" i="1"/>
  <c r="C7485" i="1"/>
  <c r="C7486" i="1"/>
  <c r="C7487" i="1"/>
  <c r="C7488" i="1"/>
  <c r="C7489" i="1"/>
  <c r="C7490" i="1"/>
  <c r="C7491" i="1"/>
  <c r="C7492" i="1"/>
  <c r="C7493" i="1"/>
  <c r="C7494" i="1"/>
  <c r="C7495" i="1"/>
  <c r="C7496" i="1"/>
  <c r="C7497" i="1"/>
  <c r="C7498" i="1"/>
  <c r="C7499" i="1"/>
  <c r="C7500" i="1"/>
  <c r="C7501" i="1"/>
  <c r="C7502" i="1"/>
  <c r="C7503" i="1"/>
  <c r="C7504" i="1"/>
  <c r="C7505" i="1"/>
  <c r="C7506" i="1"/>
  <c r="C7507" i="1"/>
  <c r="C7508" i="1"/>
  <c r="C7509" i="1"/>
  <c r="C7510" i="1"/>
  <c r="C7511" i="1"/>
  <c r="C7512" i="1"/>
  <c r="C7513" i="1"/>
  <c r="C7514" i="1"/>
  <c r="C7515" i="1"/>
  <c r="C7516" i="1"/>
  <c r="C7517" i="1"/>
  <c r="C7518" i="1"/>
  <c r="C7519" i="1"/>
  <c r="C7520" i="1"/>
  <c r="C7521" i="1"/>
  <c r="C7522" i="1"/>
  <c r="C7523" i="1"/>
  <c r="C7524" i="1"/>
  <c r="C7525" i="1"/>
  <c r="C7526" i="1"/>
  <c r="C7527" i="1"/>
  <c r="C7528" i="1"/>
  <c r="C7529" i="1"/>
  <c r="C7530" i="1"/>
  <c r="C7531" i="1"/>
  <c r="C7532" i="1"/>
  <c r="C7533" i="1"/>
  <c r="C7534" i="1"/>
  <c r="C7535" i="1"/>
  <c r="C7536" i="1"/>
  <c r="C7537" i="1"/>
  <c r="C7538" i="1"/>
  <c r="C7539" i="1"/>
  <c r="C7540" i="1"/>
  <c r="C7541" i="1"/>
  <c r="C7542" i="1"/>
  <c r="C7543" i="1"/>
  <c r="C7544" i="1"/>
  <c r="C7545" i="1"/>
  <c r="C7546" i="1"/>
  <c r="C7547" i="1"/>
  <c r="C7548" i="1"/>
  <c r="C7549" i="1"/>
  <c r="C7550" i="1"/>
  <c r="C7551" i="1"/>
  <c r="C7552" i="1"/>
  <c r="C7553" i="1"/>
  <c r="C7554" i="1"/>
  <c r="C7555" i="1"/>
  <c r="C7556" i="1"/>
  <c r="C7557" i="1"/>
  <c r="C7558" i="1"/>
  <c r="C7559" i="1"/>
  <c r="C7560" i="1"/>
  <c r="C7561" i="1"/>
  <c r="C7562" i="1"/>
  <c r="C7563" i="1"/>
  <c r="C7564" i="1"/>
  <c r="C7565" i="1"/>
  <c r="C7566" i="1"/>
  <c r="C7567" i="1"/>
  <c r="C7568" i="1"/>
  <c r="C7569" i="1"/>
  <c r="C7570" i="1"/>
  <c r="C7571" i="1"/>
  <c r="C7572" i="1"/>
  <c r="C7573" i="1"/>
  <c r="C7574" i="1"/>
  <c r="C7575" i="1"/>
  <c r="C7576" i="1"/>
  <c r="C7577" i="1"/>
  <c r="C7578" i="1"/>
  <c r="C7579" i="1"/>
  <c r="C7580" i="1"/>
  <c r="C7581" i="1"/>
  <c r="C7582" i="1"/>
  <c r="C7583" i="1"/>
  <c r="C7584" i="1"/>
  <c r="C7585" i="1"/>
  <c r="C7586" i="1"/>
  <c r="C7587" i="1"/>
  <c r="C7588" i="1"/>
  <c r="C7589" i="1"/>
  <c r="C7590" i="1"/>
  <c r="C7591" i="1"/>
  <c r="C7592" i="1"/>
  <c r="C7593" i="1"/>
  <c r="C7594" i="1"/>
  <c r="C7595" i="1"/>
  <c r="C7596" i="1"/>
  <c r="C7597" i="1"/>
  <c r="C7598" i="1"/>
  <c r="C7599" i="1"/>
  <c r="C7600" i="1"/>
  <c r="C7601" i="1"/>
  <c r="C7602" i="1"/>
  <c r="C7603" i="1"/>
  <c r="C7604" i="1"/>
  <c r="C7605" i="1"/>
  <c r="C7606" i="1"/>
  <c r="C7607" i="1"/>
  <c r="C7608" i="1"/>
  <c r="C7609" i="1"/>
  <c r="C7610" i="1"/>
  <c r="C7611" i="1"/>
  <c r="C7612" i="1"/>
  <c r="C7613" i="1"/>
  <c r="C7614" i="1"/>
  <c r="C7615" i="1"/>
  <c r="C7616" i="1"/>
  <c r="C7617" i="1"/>
  <c r="C7618" i="1"/>
  <c r="C7619" i="1"/>
  <c r="C7620" i="1"/>
  <c r="C7621" i="1"/>
  <c r="C7622" i="1"/>
  <c r="C7623" i="1"/>
  <c r="C7624" i="1"/>
  <c r="C7625" i="1"/>
  <c r="C7626" i="1"/>
  <c r="C7627" i="1"/>
  <c r="C7628" i="1"/>
  <c r="C7629" i="1"/>
  <c r="C7630" i="1"/>
  <c r="C7631" i="1"/>
  <c r="C7632" i="1"/>
  <c r="C7633" i="1"/>
  <c r="C7634" i="1"/>
  <c r="C7635" i="1"/>
  <c r="C7636" i="1"/>
  <c r="C7637" i="1"/>
  <c r="C7638" i="1"/>
  <c r="C7639" i="1"/>
  <c r="C7640" i="1"/>
  <c r="C7641" i="1"/>
  <c r="C7642" i="1"/>
  <c r="C7643" i="1"/>
  <c r="C7644" i="1"/>
  <c r="C7645" i="1"/>
  <c r="C7646" i="1"/>
  <c r="C7647" i="1"/>
  <c r="C7648" i="1"/>
  <c r="C7649" i="1"/>
  <c r="C7650" i="1"/>
  <c r="C7651" i="1"/>
  <c r="C7652" i="1"/>
  <c r="C7653" i="1"/>
  <c r="C7654" i="1"/>
  <c r="C7655" i="1"/>
  <c r="C7656" i="1"/>
  <c r="C7657" i="1"/>
  <c r="C7658" i="1"/>
  <c r="C7659" i="1"/>
  <c r="C7660" i="1"/>
  <c r="C7661" i="1"/>
  <c r="C7662" i="1"/>
  <c r="C7663" i="1"/>
  <c r="C7664" i="1"/>
  <c r="C7665" i="1"/>
  <c r="C7666" i="1"/>
  <c r="C7667" i="1"/>
  <c r="C7668" i="1"/>
  <c r="C7669" i="1"/>
  <c r="C7670" i="1"/>
  <c r="C7671" i="1"/>
  <c r="C7672" i="1"/>
  <c r="C7673" i="1"/>
  <c r="C7674" i="1"/>
  <c r="C7675" i="1"/>
  <c r="C7676" i="1"/>
  <c r="C7677" i="1"/>
  <c r="C7678" i="1"/>
  <c r="C7679" i="1"/>
  <c r="C7680" i="1"/>
  <c r="C7681" i="1"/>
  <c r="C7682" i="1"/>
  <c r="C7683" i="1"/>
  <c r="C7684" i="1"/>
  <c r="C7685" i="1"/>
  <c r="C7686" i="1"/>
  <c r="C7687" i="1"/>
  <c r="C7688" i="1"/>
  <c r="C7689" i="1"/>
  <c r="C7690" i="1"/>
  <c r="C7691" i="1"/>
  <c r="C7692" i="1"/>
  <c r="C7693" i="1"/>
  <c r="C7694" i="1"/>
  <c r="C7695" i="1"/>
  <c r="C7696" i="1"/>
  <c r="C7697" i="1"/>
  <c r="C7698" i="1"/>
  <c r="C7699" i="1"/>
  <c r="C7700" i="1"/>
  <c r="C7701" i="1"/>
  <c r="C7702" i="1"/>
  <c r="C7703" i="1"/>
  <c r="C7704" i="1"/>
  <c r="C7705" i="1"/>
  <c r="C7706" i="1"/>
  <c r="C7707" i="1"/>
  <c r="C7708" i="1"/>
  <c r="C7709" i="1"/>
  <c r="C7710" i="1"/>
  <c r="C7711" i="1"/>
  <c r="C7712" i="1"/>
  <c r="C7713" i="1"/>
  <c r="C7714" i="1"/>
  <c r="C7715" i="1"/>
  <c r="C7716" i="1"/>
  <c r="C7717" i="1"/>
  <c r="C7718" i="1"/>
  <c r="C7719" i="1"/>
  <c r="C7720" i="1"/>
  <c r="C7721" i="1"/>
  <c r="C7722" i="1"/>
  <c r="C7723" i="1"/>
  <c r="C7724" i="1"/>
  <c r="C7725" i="1"/>
  <c r="C7726" i="1"/>
  <c r="C7727" i="1"/>
  <c r="C7728" i="1"/>
  <c r="C7729" i="1"/>
  <c r="C7730" i="1"/>
  <c r="C7731" i="1"/>
  <c r="C7732" i="1"/>
  <c r="C7733" i="1"/>
  <c r="C7734" i="1"/>
  <c r="C7735" i="1"/>
  <c r="C7736" i="1"/>
  <c r="C7737" i="1"/>
  <c r="C7738" i="1"/>
  <c r="C7739" i="1"/>
  <c r="C7740" i="1"/>
  <c r="C7741" i="1"/>
  <c r="C7742" i="1"/>
  <c r="C7743" i="1"/>
  <c r="C7744" i="1"/>
  <c r="C7745" i="1"/>
  <c r="C7746" i="1"/>
  <c r="C7747" i="1"/>
  <c r="C7748" i="1"/>
  <c r="C7749" i="1"/>
  <c r="C7750" i="1"/>
  <c r="C7751" i="1"/>
  <c r="C7752" i="1"/>
  <c r="C7753" i="1"/>
  <c r="C7754" i="1"/>
  <c r="C7755" i="1"/>
  <c r="C7756" i="1"/>
  <c r="C7757" i="1"/>
  <c r="C7758" i="1"/>
  <c r="C7759" i="1"/>
  <c r="C7760" i="1"/>
  <c r="C7761" i="1"/>
  <c r="C7762" i="1"/>
  <c r="C7763" i="1"/>
  <c r="C7764" i="1"/>
  <c r="C7765" i="1"/>
  <c r="C7766" i="1"/>
  <c r="C7767" i="1"/>
  <c r="C7768" i="1"/>
  <c r="C7769" i="1"/>
  <c r="C7770" i="1"/>
  <c r="C7771" i="1"/>
  <c r="C7772" i="1"/>
  <c r="C7773" i="1"/>
  <c r="C7774" i="1"/>
  <c r="C7775" i="1"/>
  <c r="C7776" i="1"/>
  <c r="C7777" i="1"/>
  <c r="C7778" i="1"/>
  <c r="C7779" i="1"/>
  <c r="C7780" i="1"/>
  <c r="C7781" i="1"/>
  <c r="C7782" i="1"/>
  <c r="C7783" i="1"/>
  <c r="C7784" i="1"/>
  <c r="C7785" i="1"/>
  <c r="C7786" i="1"/>
  <c r="C7787" i="1"/>
  <c r="C7788" i="1"/>
  <c r="C7789" i="1"/>
  <c r="C7790" i="1"/>
  <c r="C7791" i="1"/>
  <c r="C7792" i="1"/>
  <c r="C7793" i="1"/>
  <c r="C7794" i="1"/>
  <c r="C7795" i="1"/>
  <c r="C7796" i="1"/>
  <c r="C7797" i="1"/>
  <c r="C7798" i="1"/>
  <c r="C7799" i="1"/>
  <c r="C7800" i="1"/>
  <c r="C7801" i="1"/>
  <c r="C7802" i="1"/>
  <c r="C7803" i="1"/>
  <c r="C7804" i="1"/>
  <c r="C7805" i="1"/>
  <c r="C7806" i="1"/>
  <c r="C7807" i="1"/>
  <c r="C7808" i="1"/>
  <c r="C7809" i="1"/>
  <c r="C7810" i="1"/>
  <c r="C7811" i="1"/>
  <c r="C7812" i="1"/>
  <c r="C7813" i="1"/>
  <c r="C7814" i="1"/>
  <c r="C7815" i="1"/>
  <c r="C7816" i="1"/>
  <c r="C7817" i="1"/>
  <c r="C7818" i="1"/>
  <c r="C7819" i="1"/>
  <c r="C7820" i="1"/>
  <c r="C7821" i="1"/>
  <c r="C7822" i="1"/>
  <c r="C7823" i="1"/>
  <c r="C7824" i="1"/>
  <c r="C7825" i="1"/>
  <c r="C7826" i="1"/>
  <c r="C7827" i="1"/>
  <c r="C7828" i="1"/>
  <c r="C7829" i="1"/>
  <c r="C7830" i="1"/>
  <c r="C7831" i="1"/>
  <c r="C7832" i="1"/>
  <c r="C7833" i="1"/>
  <c r="C7834" i="1"/>
  <c r="C7835" i="1"/>
  <c r="C7836" i="1"/>
  <c r="C7837" i="1"/>
  <c r="C7838" i="1"/>
  <c r="C7839" i="1"/>
  <c r="C7840" i="1"/>
  <c r="C7841" i="1"/>
  <c r="C7842" i="1"/>
  <c r="C7843" i="1"/>
  <c r="C7844" i="1"/>
  <c r="C7845" i="1"/>
  <c r="C7846" i="1"/>
  <c r="C7847" i="1"/>
  <c r="C7848" i="1"/>
  <c r="C7849" i="1"/>
  <c r="C7850" i="1"/>
  <c r="C7851" i="1"/>
  <c r="C7852" i="1"/>
  <c r="C7853" i="1"/>
  <c r="C7854" i="1"/>
  <c r="C7855" i="1"/>
  <c r="C7856" i="1"/>
  <c r="C7857" i="1"/>
  <c r="C7858" i="1"/>
  <c r="C7859" i="1"/>
  <c r="C7860" i="1"/>
  <c r="C7861" i="1"/>
  <c r="C7862" i="1"/>
  <c r="C7863" i="1"/>
  <c r="C7864" i="1"/>
  <c r="C7865" i="1"/>
  <c r="C7866" i="1"/>
  <c r="C7867" i="1"/>
  <c r="C7868" i="1"/>
  <c r="C7869" i="1"/>
  <c r="C7870" i="1"/>
  <c r="C7871" i="1"/>
  <c r="C7872" i="1"/>
  <c r="C7873" i="1"/>
  <c r="C7874" i="1"/>
  <c r="C7875" i="1"/>
  <c r="C7876" i="1"/>
  <c r="C7877" i="1"/>
  <c r="C7878" i="1"/>
  <c r="C7879" i="1"/>
  <c r="C7880" i="1"/>
  <c r="C7881" i="1"/>
  <c r="C7882" i="1"/>
  <c r="C7883" i="1"/>
  <c r="C7884" i="1"/>
  <c r="C7885" i="1"/>
  <c r="C7886" i="1"/>
  <c r="C7887" i="1"/>
  <c r="C7888" i="1"/>
  <c r="C7889" i="1"/>
  <c r="C7890" i="1"/>
  <c r="C7891" i="1"/>
  <c r="C7892" i="1"/>
  <c r="C7893" i="1"/>
  <c r="C7894" i="1"/>
  <c r="C7895" i="1"/>
  <c r="C7896" i="1"/>
  <c r="C7897" i="1"/>
  <c r="C7898" i="1"/>
  <c r="C7899" i="1"/>
  <c r="C7900" i="1"/>
  <c r="C7901" i="1"/>
  <c r="C7902" i="1"/>
  <c r="C7903" i="1"/>
  <c r="C7904" i="1"/>
  <c r="C7905" i="1"/>
  <c r="C7906" i="1"/>
  <c r="C7907" i="1"/>
  <c r="C7908" i="1"/>
  <c r="C7909" i="1"/>
  <c r="C7910" i="1"/>
  <c r="C7911" i="1"/>
  <c r="C7912" i="1"/>
  <c r="C7913" i="1"/>
  <c r="C7914" i="1"/>
  <c r="C7915" i="1"/>
  <c r="C7916" i="1"/>
  <c r="C7917" i="1"/>
  <c r="C7918" i="1"/>
  <c r="C7919" i="1"/>
  <c r="C7920" i="1"/>
  <c r="C7921" i="1"/>
  <c r="C7922" i="1"/>
  <c r="C7923" i="1"/>
  <c r="C7924" i="1"/>
  <c r="C7925" i="1"/>
  <c r="C7926" i="1"/>
  <c r="C7927" i="1"/>
  <c r="C7928" i="1"/>
  <c r="C7929" i="1"/>
  <c r="C7930" i="1"/>
  <c r="C7931" i="1"/>
  <c r="C7932" i="1"/>
  <c r="C7933" i="1"/>
  <c r="C7934" i="1"/>
  <c r="C7935" i="1"/>
  <c r="C7936" i="1"/>
  <c r="C7937" i="1"/>
  <c r="C7938" i="1"/>
  <c r="C7939" i="1"/>
  <c r="C7940" i="1"/>
  <c r="C7941" i="1"/>
  <c r="C7942" i="1"/>
  <c r="C7943" i="1"/>
  <c r="C7944" i="1"/>
  <c r="C7945" i="1"/>
  <c r="C7946" i="1"/>
  <c r="C7947" i="1"/>
  <c r="C7948" i="1"/>
  <c r="C7949" i="1"/>
  <c r="C7950" i="1"/>
  <c r="C7951" i="1"/>
  <c r="C7952" i="1"/>
  <c r="C7953" i="1"/>
  <c r="C7954" i="1"/>
  <c r="C7955" i="1"/>
  <c r="C7956" i="1"/>
  <c r="C7957" i="1"/>
  <c r="C7958" i="1"/>
  <c r="C7959" i="1"/>
  <c r="C7960" i="1"/>
  <c r="C7961" i="1"/>
  <c r="C7962" i="1"/>
  <c r="C7963" i="1"/>
  <c r="C7964" i="1"/>
  <c r="C7965" i="1"/>
  <c r="C7966" i="1"/>
  <c r="C7967" i="1"/>
  <c r="C7968" i="1"/>
  <c r="C7969" i="1"/>
  <c r="C7970" i="1"/>
  <c r="C7971" i="1"/>
  <c r="C7972" i="1"/>
  <c r="C7973" i="1"/>
  <c r="C7974" i="1"/>
  <c r="C7975" i="1"/>
  <c r="C7976" i="1"/>
  <c r="C7977" i="1"/>
  <c r="C7978" i="1"/>
  <c r="C7979" i="1"/>
  <c r="C7980" i="1"/>
  <c r="C7981" i="1"/>
  <c r="C7982" i="1"/>
  <c r="C7983" i="1"/>
  <c r="C7984" i="1"/>
  <c r="C7985" i="1"/>
  <c r="C7986" i="1"/>
  <c r="C7987" i="1"/>
  <c r="C7988" i="1"/>
  <c r="C7989" i="1"/>
  <c r="C7990" i="1"/>
  <c r="C7991" i="1"/>
  <c r="C7992" i="1"/>
  <c r="C7993" i="1"/>
  <c r="C7994" i="1"/>
  <c r="C7995" i="1"/>
  <c r="C7996" i="1"/>
  <c r="C7997" i="1"/>
  <c r="C7998" i="1"/>
  <c r="C7999" i="1"/>
  <c r="C8000" i="1"/>
  <c r="C8001" i="1"/>
  <c r="C8002" i="1"/>
  <c r="C8003" i="1"/>
  <c r="C8004" i="1"/>
  <c r="C8005" i="1"/>
  <c r="C8006" i="1"/>
  <c r="C8007" i="1"/>
  <c r="C8008" i="1"/>
  <c r="C8009" i="1"/>
  <c r="C8010" i="1"/>
  <c r="C8011" i="1"/>
  <c r="C8012" i="1"/>
  <c r="C8013" i="1"/>
  <c r="C8014" i="1"/>
  <c r="C8015" i="1"/>
  <c r="C8016" i="1"/>
  <c r="C8017" i="1"/>
  <c r="C8018" i="1"/>
  <c r="C8019" i="1"/>
  <c r="C8020" i="1"/>
  <c r="C8021" i="1"/>
  <c r="C8022" i="1"/>
  <c r="C8023" i="1"/>
  <c r="C8024" i="1"/>
  <c r="C8025" i="1"/>
  <c r="C8026" i="1"/>
  <c r="C8027" i="1"/>
  <c r="C8028" i="1"/>
  <c r="C8029" i="1"/>
  <c r="C8030" i="1"/>
  <c r="C8031" i="1"/>
  <c r="C8032" i="1"/>
  <c r="C8033" i="1"/>
  <c r="C8034" i="1"/>
  <c r="C8035" i="1"/>
  <c r="C8036" i="1"/>
  <c r="C8037" i="1"/>
  <c r="C8038" i="1"/>
  <c r="C8039" i="1"/>
  <c r="C8040" i="1"/>
  <c r="C8041" i="1"/>
  <c r="C8042" i="1"/>
  <c r="C8043" i="1"/>
  <c r="C8044" i="1"/>
  <c r="C8045" i="1"/>
  <c r="C8046" i="1"/>
  <c r="C8047" i="1"/>
  <c r="C8048" i="1"/>
  <c r="C8049" i="1"/>
  <c r="C8050" i="1"/>
  <c r="C8051" i="1"/>
  <c r="C8052" i="1"/>
  <c r="C8053" i="1"/>
  <c r="C8054" i="1"/>
  <c r="C8055" i="1"/>
  <c r="C8056" i="1"/>
  <c r="C8057" i="1"/>
  <c r="C8058" i="1"/>
  <c r="C8059" i="1"/>
  <c r="C8060" i="1"/>
  <c r="C8061" i="1"/>
  <c r="C8062" i="1"/>
  <c r="C8063" i="1"/>
  <c r="C8064" i="1"/>
  <c r="C8065" i="1"/>
  <c r="C8066" i="1"/>
  <c r="C8067" i="1"/>
  <c r="C8068" i="1"/>
  <c r="C8069" i="1"/>
  <c r="C8070" i="1"/>
  <c r="C8071" i="1"/>
  <c r="C8072" i="1"/>
  <c r="C8073" i="1"/>
  <c r="C8074" i="1"/>
  <c r="C8075" i="1"/>
  <c r="C8076" i="1"/>
  <c r="C8077" i="1"/>
  <c r="C8078" i="1"/>
  <c r="C8079" i="1"/>
  <c r="C8080" i="1"/>
  <c r="C8081" i="1"/>
  <c r="C8082" i="1"/>
  <c r="C8083" i="1"/>
  <c r="C8084" i="1"/>
  <c r="C8085" i="1"/>
  <c r="C8086" i="1"/>
  <c r="C8087" i="1"/>
  <c r="C8088" i="1"/>
  <c r="C8089" i="1"/>
  <c r="C8090" i="1"/>
  <c r="C8091" i="1"/>
  <c r="C8092" i="1"/>
  <c r="C8093" i="1"/>
  <c r="C8094" i="1"/>
  <c r="C8095" i="1"/>
  <c r="C8096" i="1"/>
  <c r="C8097" i="1"/>
  <c r="C8098" i="1"/>
  <c r="C8099" i="1"/>
  <c r="C8100" i="1"/>
  <c r="C8101" i="1"/>
  <c r="C8102" i="1"/>
  <c r="C8103" i="1"/>
  <c r="C8104" i="1"/>
  <c r="C8105" i="1"/>
  <c r="C8106" i="1"/>
  <c r="C8107" i="1"/>
  <c r="C8108" i="1"/>
  <c r="C8109" i="1"/>
  <c r="C8110" i="1"/>
  <c r="C8111" i="1"/>
  <c r="C8112" i="1"/>
  <c r="C8113" i="1"/>
  <c r="C8114" i="1"/>
  <c r="C8115" i="1"/>
  <c r="C8116" i="1"/>
  <c r="C8117" i="1"/>
  <c r="C8118" i="1"/>
  <c r="C8119" i="1"/>
  <c r="C8120" i="1"/>
  <c r="C8121" i="1"/>
  <c r="C8122" i="1"/>
  <c r="C8123" i="1"/>
  <c r="C8124" i="1"/>
  <c r="C8125" i="1"/>
  <c r="C8126" i="1"/>
  <c r="C8127" i="1"/>
  <c r="C8128" i="1"/>
  <c r="C8129" i="1"/>
  <c r="C8130" i="1"/>
  <c r="C8131" i="1"/>
  <c r="C8132" i="1"/>
  <c r="C8133" i="1"/>
  <c r="C8134" i="1"/>
  <c r="C8135" i="1"/>
  <c r="C8136" i="1"/>
  <c r="C8137" i="1"/>
  <c r="C8138" i="1"/>
  <c r="C8139" i="1"/>
  <c r="C8140" i="1"/>
  <c r="C8141" i="1"/>
  <c r="C8142" i="1"/>
  <c r="C8143" i="1"/>
  <c r="C8144" i="1"/>
  <c r="C8145" i="1"/>
  <c r="C8146" i="1"/>
  <c r="C8147" i="1"/>
  <c r="C8148" i="1"/>
  <c r="C8149" i="1"/>
  <c r="C8150" i="1"/>
  <c r="C8151" i="1"/>
  <c r="C8152" i="1"/>
  <c r="C8153" i="1"/>
  <c r="C8154" i="1"/>
  <c r="C8155" i="1"/>
  <c r="C8156" i="1"/>
  <c r="C8157" i="1"/>
  <c r="C8158" i="1"/>
  <c r="C8159" i="1"/>
  <c r="C8160" i="1"/>
  <c r="C8161" i="1"/>
  <c r="C8162" i="1"/>
  <c r="C8163" i="1"/>
  <c r="C8164" i="1"/>
  <c r="C8165" i="1"/>
  <c r="C8166" i="1"/>
  <c r="C8167" i="1"/>
  <c r="C8168" i="1"/>
  <c r="C8169" i="1"/>
  <c r="C8170" i="1"/>
  <c r="C8171" i="1"/>
  <c r="C8172" i="1"/>
  <c r="C8173" i="1"/>
  <c r="C8174" i="1"/>
  <c r="C8175" i="1"/>
  <c r="C8176" i="1"/>
  <c r="C8177" i="1"/>
  <c r="C8178" i="1"/>
  <c r="C8179" i="1"/>
  <c r="C8180" i="1"/>
  <c r="C8181" i="1"/>
  <c r="C8182" i="1"/>
  <c r="C8183" i="1"/>
  <c r="C8184" i="1"/>
  <c r="C8185" i="1"/>
  <c r="C8186" i="1"/>
  <c r="C8187" i="1"/>
  <c r="C8188" i="1"/>
  <c r="C8189" i="1"/>
  <c r="C8190" i="1"/>
  <c r="C8191" i="1"/>
  <c r="C8192" i="1"/>
  <c r="C8193" i="1"/>
  <c r="C8194" i="1"/>
  <c r="C8195" i="1"/>
  <c r="C8196" i="1"/>
  <c r="C8197" i="1"/>
  <c r="C8198" i="1"/>
  <c r="C8199" i="1"/>
  <c r="C8200" i="1"/>
  <c r="C8201" i="1"/>
  <c r="C8202" i="1"/>
  <c r="C8203" i="1"/>
  <c r="C8204" i="1"/>
  <c r="C8205" i="1"/>
  <c r="C8206" i="1"/>
  <c r="C8207" i="1"/>
  <c r="C8208" i="1"/>
  <c r="C8209" i="1"/>
  <c r="C8210" i="1"/>
  <c r="C8211" i="1"/>
  <c r="C8212" i="1"/>
  <c r="C8213" i="1"/>
  <c r="C8214" i="1"/>
  <c r="C8215" i="1"/>
  <c r="C8216" i="1"/>
  <c r="C8217" i="1"/>
  <c r="C8218" i="1"/>
  <c r="C8219" i="1"/>
  <c r="C8220" i="1"/>
  <c r="C8221" i="1"/>
  <c r="C8222" i="1"/>
  <c r="C8223" i="1"/>
  <c r="C8224" i="1"/>
  <c r="C8225" i="1"/>
  <c r="C8226" i="1"/>
  <c r="C8227" i="1"/>
  <c r="C8228" i="1"/>
  <c r="C8229" i="1"/>
  <c r="C8230" i="1"/>
  <c r="C8231" i="1"/>
  <c r="C8232" i="1"/>
  <c r="C8233" i="1"/>
  <c r="C8234" i="1"/>
  <c r="C8235" i="1"/>
  <c r="C8236" i="1"/>
  <c r="C8237" i="1"/>
  <c r="C8238" i="1"/>
  <c r="C8239" i="1"/>
  <c r="C8240" i="1"/>
  <c r="C8241" i="1"/>
  <c r="C8242" i="1"/>
  <c r="C8243" i="1"/>
  <c r="C8244" i="1"/>
  <c r="C8245" i="1"/>
  <c r="C8246" i="1"/>
  <c r="C8247" i="1"/>
  <c r="C8248" i="1"/>
  <c r="C8249" i="1"/>
  <c r="C8250" i="1"/>
  <c r="C8251" i="1"/>
  <c r="C8252" i="1"/>
  <c r="C8253" i="1"/>
  <c r="C8254" i="1"/>
  <c r="C8255" i="1"/>
  <c r="C8256" i="1"/>
  <c r="C8257" i="1"/>
  <c r="C8258" i="1"/>
  <c r="C8259" i="1"/>
  <c r="C8260" i="1"/>
  <c r="C8261" i="1"/>
  <c r="C8262" i="1"/>
  <c r="C8263" i="1"/>
  <c r="C8264" i="1"/>
  <c r="C8265" i="1"/>
  <c r="C8266" i="1"/>
  <c r="C8267" i="1"/>
  <c r="C8268" i="1"/>
  <c r="C8269" i="1"/>
  <c r="C8270" i="1"/>
  <c r="C8271" i="1"/>
  <c r="C8272" i="1"/>
  <c r="C8273" i="1"/>
  <c r="C8274" i="1"/>
  <c r="C8275" i="1"/>
  <c r="C8276" i="1"/>
  <c r="C8277" i="1"/>
  <c r="C8278" i="1"/>
  <c r="C8279" i="1"/>
  <c r="C8280" i="1"/>
  <c r="C8281" i="1"/>
  <c r="C8282" i="1"/>
  <c r="C8283" i="1"/>
  <c r="C8284" i="1"/>
  <c r="C8285" i="1"/>
  <c r="C8286" i="1"/>
  <c r="C8287" i="1"/>
  <c r="C8288" i="1"/>
  <c r="C8289" i="1"/>
  <c r="C8290" i="1"/>
  <c r="C8291" i="1"/>
  <c r="C8292" i="1"/>
  <c r="C8293" i="1"/>
  <c r="C8294" i="1"/>
  <c r="C8295" i="1"/>
  <c r="C8296" i="1"/>
  <c r="C8297" i="1"/>
  <c r="C8298" i="1"/>
  <c r="C8299" i="1"/>
  <c r="C8300" i="1"/>
  <c r="C8301" i="1"/>
  <c r="C8302" i="1"/>
  <c r="C8303" i="1"/>
  <c r="C8304" i="1"/>
  <c r="C8305" i="1"/>
  <c r="C8306" i="1"/>
  <c r="C8307" i="1"/>
  <c r="C8308" i="1"/>
  <c r="C8309" i="1"/>
  <c r="C8310" i="1"/>
  <c r="C8311" i="1"/>
  <c r="C8312" i="1"/>
  <c r="C8313" i="1"/>
  <c r="C8314" i="1"/>
  <c r="C8315" i="1"/>
  <c r="C8316" i="1"/>
  <c r="C8317" i="1"/>
  <c r="C8318" i="1"/>
  <c r="C8319" i="1"/>
  <c r="C8320" i="1"/>
  <c r="C8321" i="1"/>
  <c r="C8322" i="1"/>
  <c r="C8323" i="1"/>
  <c r="C8324" i="1"/>
  <c r="C8325" i="1"/>
  <c r="C8326" i="1"/>
  <c r="C8327" i="1"/>
  <c r="C8328" i="1"/>
  <c r="C8329" i="1"/>
  <c r="C8330" i="1"/>
  <c r="C8331" i="1"/>
  <c r="C8332" i="1"/>
  <c r="C8333" i="1"/>
  <c r="C8334" i="1"/>
  <c r="C8335" i="1"/>
  <c r="C8336" i="1"/>
  <c r="C8337" i="1"/>
  <c r="C8338" i="1"/>
  <c r="C8339" i="1"/>
  <c r="C8340" i="1"/>
  <c r="C8341" i="1"/>
  <c r="C8342" i="1"/>
  <c r="C8343" i="1"/>
  <c r="C8344" i="1"/>
  <c r="C8345" i="1"/>
  <c r="C8346" i="1"/>
  <c r="C8347" i="1"/>
  <c r="C8348" i="1"/>
  <c r="C8349" i="1"/>
  <c r="C8350" i="1"/>
  <c r="C8351" i="1"/>
  <c r="C8352" i="1"/>
  <c r="C8353" i="1"/>
  <c r="C8354" i="1"/>
  <c r="C8355" i="1"/>
  <c r="C8356" i="1"/>
  <c r="C8357" i="1"/>
  <c r="C8358" i="1"/>
  <c r="C8359" i="1"/>
  <c r="C8360" i="1"/>
  <c r="C8361" i="1"/>
  <c r="C8362" i="1"/>
  <c r="C8363" i="1"/>
  <c r="C8364" i="1"/>
  <c r="C8365" i="1"/>
  <c r="C8366" i="1"/>
  <c r="C8367" i="1"/>
  <c r="C8368" i="1"/>
  <c r="C8369" i="1"/>
  <c r="C8370" i="1"/>
  <c r="C8371" i="1"/>
  <c r="C8372" i="1"/>
  <c r="C8373" i="1"/>
  <c r="C8374" i="1"/>
  <c r="C8375" i="1"/>
  <c r="C8376" i="1"/>
  <c r="C8377" i="1"/>
  <c r="C8378" i="1"/>
  <c r="C8379" i="1"/>
  <c r="C8380" i="1"/>
  <c r="C8381" i="1"/>
  <c r="C8382" i="1"/>
  <c r="C8383" i="1"/>
  <c r="C8384" i="1"/>
  <c r="C8385" i="1"/>
  <c r="C8386" i="1"/>
  <c r="C8387" i="1"/>
  <c r="C8388" i="1"/>
  <c r="C8389" i="1"/>
  <c r="C8390" i="1"/>
  <c r="C8391" i="1"/>
  <c r="C8392" i="1"/>
  <c r="C8393" i="1"/>
  <c r="C8394" i="1"/>
  <c r="C8395" i="1"/>
  <c r="C8396" i="1"/>
  <c r="C8397" i="1"/>
  <c r="C8398" i="1"/>
  <c r="C8399" i="1"/>
  <c r="C8400" i="1"/>
  <c r="C8401" i="1"/>
  <c r="C8402" i="1"/>
  <c r="C8403" i="1"/>
  <c r="C8404" i="1"/>
  <c r="C8405" i="1"/>
  <c r="C8406" i="1"/>
  <c r="C8407" i="1"/>
  <c r="C8408" i="1"/>
  <c r="C8409" i="1"/>
  <c r="C8410" i="1"/>
  <c r="C8411" i="1"/>
  <c r="C8412" i="1"/>
  <c r="C8413" i="1"/>
  <c r="C8414" i="1"/>
  <c r="C8415" i="1"/>
  <c r="C8416" i="1"/>
  <c r="C8417" i="1"/>
  <c r="C8418" i="1"/>
  <c r="C8419" i="1"/>
  <c r="C8420" i="1"/>
  <c r="C8421" i="1"/>
  <c r="C8422" i="1"/>
  <c r="C8423" i="1"/>
  <c r="C8424" i="1"/>
  <c r="C8425" i="1"/>
  <c r="C8426" i="1"/>
  <c r="C8427" i="1"/>
  <c r="C8428" i="1"/>
  <c r="C8429" i="1"/>
  <c r="C8430" i="1"/>
  <c r="C8431" i="1"/>
  <c r="C8432" i="1"/>
  <c r="C8433" i="1"/>
  <c r="C8434" i="1"/>
  <c r="C8435" i="1"/>
  <c r="C8436" i="1"/>
  <c r="C8437" i="1"/>
  <c r="C8438" i="1"/>
  <c r="C8439" i="1"/>
  <c r="C8440" i="1"/>
  <c r="C8441" i="1"/>
  <c r="C8442" i="1"/>
  <c r="C8443" i="1"/>
  <c r="C8444" i="1"/>
  <c r="C8445" i="1"/>
  <c r="C8446" i="1"/>
  <c r="C8447" i="1"/>
  <c r="C8448" i="1"/>
  <c r="C8449" i="1"/>
  <c r="C8450" i="1"/>
  <c r="C8451" i="1"/>
  <c r="C8452" i="1"/>
  <c r="C8453" i="1"/>
  <c r="C8454" i="1"/>
  <c r="C8455" i="1"/>
  <c r="C8456" i="1"/>
  <c r="C8457" i="1"/>
  <c r="C8458" i="1"/>
  <c r="C8459" i="1"/>
  <c r="C8460" i="1"/>
  <c r="C8461" i="1"/>
  <c r="C8462" i="1"/>
  <c r="C8463" i="1"/>
  <c r="C8464" i="1"/>
  <c r="C8465" i="1"/>
  <c r="C8466" i="1"/>
  <c r="C8467" i="1"/>
  <c r="C8468" i="1"/>
  <c r="C8469" i="1"/>
  <c r="C8470" i="1"/>
  <c r="C8471" i="1"/>
  <c r="C8472" i="1"/>
  <c r="C8473" i="1"/>
  <c r="C8474" i="1"/>
  <c r="C8475" i="1"/>
  <c r="C8476" i="1"/>
  <c r="C8477" i="1"/>
  <c r="C8478" i="1"/>
  <c r="C8479" i="1"/>
  <c r="C8480" i="1"/>
  <c r="C8481" i="1"/>
  <c r="C8482" i="1"/>
  <c r="C8483" i="1"/>
  <c r="C8484" i="1"/>
  <c r="C8485" i="1"/>
  <c r="C8486" i="1"/>
  <c r="C8487" i="1"/>
  <c r="C8488" i="1"/>
  <c r="C8489" i="1"/>
  <c r="C8490" i="1"/>
  <c r="C8491" i="1"/>
  <c r="C8492" i="1"/>
  <c r="C8493" i="1"/>
  <c r="C8494" i="1"/>
  <c r="C8495" i="1"/>
  <c r="C8496" i="1"/>
  <c r="C8497" i="1"/>
  <c r="C8498" i="1"/>
  <c r="C8499" i="1"/>
  <c r="C8500" i="1"/>
  <c r="C8501" i="1"/>
  <c r="C8502" i="1"/>
  <c r="C8503" i="1"/>
  <c r="C8504" i="1"/>
  <c r="C8505" i="1"/>
  <c r="C8506" i="1"/>
  <c r="C8507" i="1"/>
  <c r="C8508" i="1"/>
  <c r="C8509" i="1"/>
  <c r="C8510" i="1"/>
  <c r="C8511" i="1"/>
  <c r="C8512" i="1"/>
  <c r="C8513" i="1"/>
  <c r="C8514" i="1"/>
  <c r="C8515" i="1"/>
  <c r="C8516" i="1"/>
  <c r="C8517" i="1"/>
  <c r="C8518" i="1"/>
  <c r="C8519" i="1"/>
  <c r="C8520" i="1"/>
  <c r="C8521" i="1"/>
  <c r="C8522" i="1"/>
  <c r="C8523" i="1"/>
  <c r="C8524" i="1"/>
  <c r="C8525" i="1"/>
  <c r="C8526" i="1"/>
  <c r="C8527" i="1"/>
  <c r="C8528" i="1"/>
  <c r="C8529" i="1"/>
  <c r="C8530" i="1"/>
  <c r="C8531" i="1"/>
  <c r="C8532" i="1"/>
  <c r="C8533" i="1"/>
  <c r="C8534" i="1"/>
  <c r="C8535" i="1"/>
  <c r="C8536" i="1"/>
  <c r="C8537" i="1"/>
  <c r="C8538" i="1"/>
  <c r="C8539" i="1"/>
  <c r="C8540" i="1"/>
  <c r="C8541" i="1"/>
  <c r="C8542" i="1"/>
  <c r="C8543" i="1"/>
  <c r="C8544" i="1"/>
  <c r="C8545" i="1"/>
  <c r="C8546" i="1"/>
  <c r="C8547" i="1"/>
  <c r="C8548" i="1"/>
  <c r="C8549" i="1"/>
  <c r="C8550" i="1"/>
  <c r="C8551" i="1"/>
  <c r="C8552" i="1"/>
  <c r="C8553" i="1"/>
  <c r="C8554" i="1"/>
  <c r="C8555" i="1"/>
  <c r="C8556" i="1"/>
  <c r="C8557" i="1"/>
  <c r="C8558" i="1"/>
  <c r="C8559" i="1"/>
  <c r="C8560" i="1"/>
  <c r="C8561" i="1"/>
  <c r="C8562" i="1"/>
  <c r="C8563" i="1"/>
  <c r="C8564" i="1"/>
  <c r="C8565" i="1"/>
  <c r="C8566" i="1"/>
  <c r="C8567" i="1"/>
  <c r="C8568" i="1"/>
  <c r="C8569" i="1"/>
  <c r="C8570" i="1"/>
  <c r="C8571" i="1"/>
  <c r="C8572" i="1"/>
  <c r="C8573" i="1"/>
  <c r="C8574" i="1"/>
  <c r="C8575" i="1"/>
  <c r="C8576" i="1"/>
  <c r="C8577" i="1"/>
  <c r="C8578" i="1"/>
  <c r="C8579" i="1"/>
  <c r="C8580" i="1"/>
  <c r="C8581" i="1"/>
  <c r="C8582" i="1"/>
  <c r="C8583" i="1"/>
  <c r="C8584" i="1"/>
  <c r="C8585" i="1"/>
  <c r="C8586" i="1"/>
  <c r="C8587" i="1"/>
  <c r="C8588" i="1"/>
  <c r="C8589" i="1"/>
  <c r="C8590" i="1"/>
  <c r="C8591" i="1"/>
  <c r="C8592" i="1"/>
  <c r="C8593" i="1"/>
  <c r="C8594" i="1"/>
  <c r="C8595" i="1"/>
  <c r="C8596" i="1"/>
  <c r="C8597" i="1"/>
  <c r="C8598" i="1"/>
  <c r="C8599" i="1"/>
  <c r="C8600" i="1"/>
  <c r="C8601" i="1"/>
  <c r="C8602" i="1"/>
  <c r="C8603" i="1"/>
  <c r="C8604" i="1"/>
  <c r="C8605" i="1"/>
  <c r="C8606" i="1"/>
  <c r="C8607" i="1"/>
  <c r="C8608" i="1"/>
  <c r="C8609" i="1"/>
  <c r="C8610" i="1"/>
  <c r="C8611" i="1"/>
  <c r="C8612" i="1"/>
  <c r="C8613" i="1"/>
  <c r="C8614" i="1"/>
  <c r="C8615" i="1"/>
  <c r="C8616" i="1"/>
  <c r="C8617" i="1"/>
  <c r="C8618" i="1"/>
  <c r="C8619" i="1"/>
  <c r="C8620" i="1"/>
  <c r="C8621" i="1"/>
  <c r="C8622" i="1"/>
  <c r="C8623" i="1"/>
  <c r="C8624" i="1"/>
  <c r="C8625" i="1"/>
  <c r="C8626" i="1"/>
  <c r="C8627" i="1"/>
  <c r="C8628" i="1"/>
  <c r="C8629" i="1"/>
  <c r="C8630" i="1"/>
  <c r="C8631" i="1"/>
  <c r="C8632" i="1"/>
  <c r="C8633" i="1"/>
  <c r="C8634" i="1"/>
  <c r="C8635" i="1"/>
  <c r="C8636" i="1"/>
  <c r="C8637" i="1"/>
  <c r="C8638" i="1"/>
  <c r="C8639" i="1"/>
  <c r="C8640" i="1"/>
  <c r="C8641" i="1"/>
  <c r="C8642" i="1"/>
  <c r="C8643" i="1"/>
  <c r="C8644" i="1"/>
  <c r="C8645" i="1"/>
  <c r="C8646" i="1"/>
  <c r="C8647" i="1"/>
  <c r="C8648" i="1"/>
  <c r="C8649" i="1"/>
  <c r="C8650" i="1"/>
  <c r="C8651" i="1"/>
  <c r="C8652" i="1"/>
  <c r="C8653" i="1"/>
  <c r="C8654" i="1"/>
  <c r="C8655" i="1"/>
  <c r="C8656" i="1"/>
  <c r="C8657" i="1"/>
  <c r="C8658" i="1"/>
  <c r="C8659" i="1"/>
  <c r="C8660" i="1"/>
  <c r="C8661" i="1"/>
  <c r="C8662" i="1"/>
  <c r="C8663" i="1"/>
  <c r="C8664" i="1"/>
  <c r="C8665" i="1"/>
  <c r="C8666" i="1"/>
  <c r="C8667" i="1"/>
  <c r="C8668" i="1"/>
  <c r="C8669" i="1"/>
  <c r="C8670" i="1"/>
  <c r="C8671" i="1"/>
  <c r="C8672" i="1"/>
  <c r="C8673" i="1"/>
  <c r="C8674" i="1"/>
  <c r="C8675" i="1"/>
  <c r="C8676" i="1"/>
  <c r="C8677" i="1"/>
  <c r="C8678" i="1"/>
  <c r="C8679" i="1"/>
  <c r="C8680" i="1"/>
  <c r="C8681" i="1"/>
  <c r="C8682" i="1"/>
  <c r="C8683" i="1"/>
  <c r="C8684" i="1"/>
  <c r="C8685" i="1"/>
  <c r="C8686" i="1"/>
  <c r="C8687" i="1"/>
  <c r="C8688" i="1"/>
  <c r="C8689" i="1"/>
  <c r="C8690" i="1"/>
  <c r="C8691" i="1"/>
  <c r="C8692" i="1"/>
  <c r="C8693" i="1"/>
  <c r="C8694" i="1"/>
  <c r="C8695" i="1"/>
  <c r="C8696" i="1"/>
  <c r="C8697" i="1"/>
  <c r="C8698" i="1"/>
  <c r="C8699" i="1"/>
  <c r="C8700" i="1"/>
  <c r="C8701" i="1"/>
  <c r="C8702" i="1"/>
  <c r="C8703" i="1"/>
  <c r="C8704" i="1"/>
  <c r="C8705" i="1"/>
  <c r="C8706" i="1"/>
  <c r="C8707" i="1"/>
  <c r="C8708" i="1"/>
  <c r="C8709" i="1"/>
  <c r="C8710" i="1"/>
  <c r="C8711" i="1"/>
  <c r="C8712" i="1"/>
  <c r="C8713" i="1"/>
  <c r="C8714" i="1"/>
  <c r="C8715" i="1"/>
  <c r="C8716" i="1"/>
  <c r="C8717" i="1"/>
  <c r="C8718" i="1"/>
  <c r="C8719" i="1"/>
  <c r="C8720" i="1"/>
  <c r="C8721" i="1"/>
  <c r="C8722" i="1"/>
  <c r="C8723" i="1"/>
  <c r="C8724" i="1"/>
  <c r="C8725" i="1"/>
  <c r="C8726" i="1"/>
  <c r="C8727" i="1"/>
  <c r="C8728" i="1"/>
  <c r="C8729" i="1"/>
  <c r="C8730" i="1"/>
  <c r="C8731" i="1"/>
  <c r="C8732" i="1"/>
  <c r="C8733" i="1"/>
  <c r="C8734" i="1"/>
  <c r="C8735" i="1"/>
  <c r="C8736" i="1"/>
  <c r="C8737" i="1"/>
  <c r="C8738" i="1"/>
  <c r="C8739" i="1"/>
  <c r="C8740" i="1"/>
  <c r="C8741" i="1"/>
  <c r="C8742" i="1"/>
  <c r="C8743" i="1"/>
  <c r="C8744" i="1"/>
  <c r="C8745" i="1"/>
  <c r="C8746" i="1"/>
  <c r="C8747" i="1"/>
  <c r="C8748" i="1"/>
  <c r="C8749" i="1"/>
  <c r="C8750" i="1"/>
  <c r="C8751" i="1"/>
  <c r="C8752" i="1"/>
  <c r="C8753" i="1"/>
  <c r="C8754" i="1"/>
  <c r="C8755" i="1"/>
  <c r="C8756" i="1"/>
  <c r="C8757" i="1"/>
  <c r="C8758" i="1"/>
  <c r="C8759" i="1"/>
  <c r="C8760" i="1"/>
  <c r="C8761" i="1"/>
  <c r="C8762" i="1"/>
  <c r="C8763" i="1"/>
  <c r="C8764" i="1"/>
  <c r="C8765" i="1"/>
  <c r="C8766" i="1"/>
  <c r="C8767" i="1"/>
  <c r="C8768" i="1"/>
  <c r="C8769" i="1"/>
  <c r="C8770" i="1"/>
  <c r="C8771" i="1"/>
  <c r="C8772" i="1"/>
  <c r="C8773" i="1"/>
  <c r="C8774" i="1"/>
  <c r="C8775" i="1"/>
  <c r="C8776" i="1"/>
  <c r="C8777" i="1"/>
  <c r="C8778" i="1"/>
  <c r="C8779" i="1"/>
  <c r="C8780" i="1"/>
  <c r="C8781" i="1"/>
  <c r="C8782" i="1"/>
  <c r="C8783" i="1"/>
  <c r="C8784" i="1"/>
  <c r="C8785" i="1"/>
  <c r="C8786" i="1"/>
  <c r="C8787" i="1"/>
  <c r="C8788" i="1"/>
  <c r="C8789" i="1"/>
  <c r="C8790" i="1"/>
  <c r="C8791" i="1"/>
  <c r="C8792" i="1"/>
  <c r="C8793" i="1"/>
  <c r="C8794" i="1"/>
  <c r="C8795" i="1"/>
  <c r="C8796" i="1"/>
  <c r="C8797" i="1"/>
  <c r="C8798" i="1"/>
  <c r="C8799" i="1"/>
  <c r="C8800" i="1"/>
  <c r="C8801" i="1"/>
  <c r="C8802" i="1"/>
  <c r="C8803" i="1"/>
  <c r="C8804" i="1"/>
  <c r="C8805" i="1"/>
  <c r="C8806" i="1"/>
  <c r="C8807" i="1"/>
  <c r="C8808" i="1"/>
  <c r="C8809" i="1"/>
  <c r="C8810" i="1"/>
  <c r="C8811" i="1"/>
  <c r="C8812" i="1"/>
  <c r="C8813" i="1"/>
  <c r="C8814" i="1"/>
  <c r="C8815" i="1"/>
  <c r="C8816" i="1"/>
  <c r="C8817" i="1"/>
  <c r="C8818" i="1"/>
  <c r="C8819" i="1"/>
  <c r="C8820" i="1"/>
  <c r="C8821" i="1"/>
  <c r="C8822" i="1"/>
  <c r="C8823" i="1"/>
  <c r="C8824" i="1"/>
  <c r="C8825" i="1"/>
  <c r="C8826" i="1"/>
  <c r="C8827" i="1"/>
  <c r="C8828" i="1"/>
  <c r="C8829" i="1"/>
  <c r="C8830" i="1"/>
  <c r="C8831" i="1"/>
  <c r="C8832" i="1"/>
  <c r="C8833" i="1"/>
  <c r="C8834" i="1"/>
  <c r="C8835" i="1"/>
  <c r="C8836" i="1"/>
  <c r="C8837" i="1"/>
  <c r="C8838" i="1"/>
  <c r="C8839" i="1"/>
  <c r="C8840" i="1"/>
  <c r="C8841" i="1"/>
  <c r="C8842" i="1"/>
  <c r="C8843" i="1"/>
  <c r="C8844" i="1"/>
  <c r="AN137" i="7" l="1"/>
  <c r="AN128" i="7"/>
  <c r="AN126" i="7"/>
  <c r="AN127" i="7"/>
  <c r="AN138" i="7" l="1"/>
  <c r="AN139" i="7" l="1"/>
  <c r="AN140" i="7" l="1"/>
  <c r="AN141" i="7" l="1"/>
  <c r="AN142" i="7" l="1"/>
  <c r="AN143" i="7" l="1"/>
  <c r="AN144" i="7" l="1"/>
  <c r="AN145" i="7" l="1"/>
  <c r="AN146" i="7" l="1"/>
  <c r="AN147" i="7" l="1"/>
  <c r="AN148" i="7" l="1"/>
  <c r="AN149" i="7" l="1"/>
  <c r="AN150" i="7" l="1"/>
  <c r="AN151" i="7" l="1"/>
  <c r="AN152" i="7" l="1"/>
  <c r="AN153" i="7" l="1"/>
  <c r="AN154" i="7"/>
  <c r="A7291" i="12" l="1"/>
  <c r="A7292" i="12"/>
  <c r="A7293" i="12"/>
  <c r="A7294" i="12"/>
  <c r="A7295" i="12"/>
  <c r="A7296" i="12"/>
  <c r="A7297" i="12"/>
  <c r="A7298" i="12"/>
  <c r="A7299" i="12"/>
  <c r="A7300" i="12"/>
  <c r="A7301" i="12"/>
  <c r="A7302" i="12"/>
  <c r="A7303" i="12"/>
  <c r="A7304" i="12"/>
  <c r="A7305" i="12"/>
  <c r="A7306" i="12"/>
  <c r="A7307" i="12"/>
  <c r="A7308" i="12"/>
  <c r="A7309" i="12"/>
  <c r="A7310" i="12"/>
  <c r="A7311" i="12"/>
  <c r="A7312" i="12"/>
  <c r="A7313" i="12"/>
  <c r="A7314" i="12"/>
  <c r="A7315" i="12"/>
  <c r="A7316" i="12"/>
  <c r="A7317" i="12"/>
  <c r="A7318" i="12"/>
  <c r="A7319" i="12"/>
  <c r="A7320" i="12"/>
  <c r="A7321" i="12"/>
  <c r="A7322" i="12"/>
  <c r="A7323" i="12"/>
  <c r="A7324" i="12"/>
  <c r="A7325" i="12"/>
  <c r="A7326" i="12"/>
  <c r="A7327" i="12"/>
  <c r="A7328" i="12"/>
  <c r="A7329" i="12"/>
  <c r="A7330" i="12"/>
  <c r="A7331" i="12"/>
  <c r="A7332" i="12"/>
  <c r="A7333" i="12"/>
  <c r="A7334" i="12"/>
  <c r="A7335" i="12"/>
  <c r="A7336" i="12"/>
  <c r="A7337" i="12"/>
  <c r="A7338" i="12"/>
  <c r="A7339" i="12"/>
  <c r="A7340" i="12"/>
  <c r="A7341" i="12"/>
  <c r="A7342" i="12"/>
  <c r="A7343" i="12"/>
  <c r="A7344" i="12"/>
  <c r="A7345" i="12"/>
  <c r="A7346" i="12"/>
  <c r="A7347" i="12"/>
  <c r="A7348" i="12"/>
  <c r="A7349" i="12"/>
  <c r="A7350" i="12"/>
  <c r="A7351" i="12"/>
  <c r="A7352" i="12"/>
  <c r="A7353" i="12"/>
  <c r="A7354" i="12"/>
  <c r="A7355" i="12"/>
  <c r="A7356" i="12"/>
  <c r="A7357" i="12"/>
  <c r="A7358" i="12"/>
  <c r="A7359" i="12"/>
  <c r="A7360" i="12"/>
  <c r="A7361" i="12"/>
  <c r="A7362" i="12"/>
  <c r="A7363" i="12"/>
  <c r="A7364" i="12"/>
  <c r="A7365" i="12"/>
  <c r="A7366" i="12"/>
  <c r="A7367" i="12"/>
  <c r="A7368" i="12"/>
  <c r="A7369" i="12"/>
  <c r="A7370" i="12"/>
  <c r="A7371" i="12"/>
  <c r="A7372" i="12"/>
  <c r="A7373" i="12"/>
  <c r="A7374" i="12"/>
  <c r="A7375" i="12"/>
  <c r="A7376" i="12"/>
  <c r="A7377" i="12"/>
  <c r="A7378" i="12"/>
  <c r="A7379" i="12"/>
  <c r="A7380" i="12"/>
  <c r="A7381" i="12"/>
  <c r="A7382" i="12"/>
  <c r="A7383" i="12"/>
  <c r="A7384" i="12"/>
  <c r="A7385" i="12"/>
  <c r="A7386" i="12"/>
  <c r="A7387" i="12"/>
  <c r="A7388" i="12"/>
  <c r="A7389" i="12"/>
  <c r="A7390" i="12"/>
  <c r="A7391" i="12"/>
  <c r="A7392" i="12"/>
  <c r="A7393" i="12"/>
  <c r="A7394" i="12"/>
  <c r="A7395" i="12"/>
  <c r="A7396" i="12"/>
  <c r="A7397" i="12"/>
  <c r="A7398" i="12"/>
  <c r="A7399" i="12"/>
  <c r="A7400" i="12"/>
  <c r="A7401" i="12"/>
  <c r="A7402" i="12"/>
  <c r="A7403" i="12"/>
  <c r="A7404" i="12"/>
  <c r="A7405" i="12"/>
  <c r="A7406" i="12"/>
  <c r="A7407" i="12"/>
  <c r="A7408" i="12"/>
  <c r="A7409" i="12"/>
  <c r="A7410" i="12"/>
  <c r="A7411" i="12"/>
  <c r="A7412" i="12"/>
  <c r="A7413" i="12"/>
  <c r="A7414" i="12"/>
  <c r="A7415" i="12"/>
  <c r="A7416" i="12"/>
  <c r="A7417" i="12"/>
  <c r="A7418" i="12"/>
  <c r="A7419" i="12"/>
  <c r="A7420" i="12"/>
  <c r="A7421" i="12"/>
  <c r="A7422" i="12"/>
  <c r="A7423" i="12"/>
  <c r="A7424" i="12"/>
  <c r="A7425" i="12"/>
  <c r="A7426" i="12"/>
  <c r="A7427" i="12"/>
  <c r="A7428" i="12"/>
  <c r="A7429" i="12"/>
  <c r="A7430" i="12"/>
  <c r="A7431" i="12"/>
  <c r="A7432" i="12"/>
  <c r="A7433" i="12"/>
  <c r="A7434" i="12"/>
  <c r="A7435" i="12"/>
  <c r="A7436" i="12"/>
  <c r="A7437" i="12"/>
  <c r="A7438" i="12"/>
  <c r="A7439" i="12"/>
  <c r="A7440" i="12"/>
  <c r="A7441" i="12"/>
  <c r="A7442" i="12"/>
  <c r="A7443" i="12"/>
  <c r="A7444" i="12"/>
  <c r="A7445" i="12"/>
  <c r="A7446" i="12"/>
  <c r="A7447" i="12"/>
  <c r="A7448" i="12"/>
  <c r="A7449" i="12"/>
  <c r="A7450" i="12"/>
  <c r="A7451" i="12"/>
  <c r="A7452" i="12"/>
  <c r="A7453" i="12"/>
  <c r="A7454" i="12"/>
  <c r="A7455" i="12"/>
  <c r="A7456" i="12"/>
  <c r="A7457" i="12"/>
  <c r="A7458" i="12"/>
  <c r="A7459" i="12"/>
  <c r="A7460" i="12"/>
  <c r="A7461" i="12"/>
  <c r="A7462" i="12"/>
  <c r="A7463" i="12"/>
  <c r="A7464" i="12"/>
  <c r="A7465" i="12"/>
  <c r="A7466" i="12"/>
  <c r="A7467" i="12"/>
  <c r="A7468" i="12"/>
  <c r="A7469" i="12"/>
  <c r="A7470" i="12"/>
  <c r="A7471" i="12"/>
  <c r="A7472" i="12"/>
  <c r="A7473" i="12"/>
  <c r="A7474" i="12"/>
  <c r="A7475" i="12"/>
  <c r="A7476" i="12"/>
  <c r="A7477" i="12"/>
  <c r="A7478" i="12"/>
  <c r="A7479" i="12"/>
  <c r="A7480" i="12"/>
  <c r="A7481" i="12"/>
  <c r="A7482" i="12"/>
  <c r="A7483" i="12"/>
  <c r="A7484" i="12"/>
  <c r="A7485" i="12"/>
  <c r="A7486" i="12"/>
  <c r="A7487" i="12"/>
  <c r="A7488" i="12"/>
  <c r="A7489" i="12"/>
  <c r="A7490" i="12"/>
  <c r="A7491" i="12"/>
  <c r="A7492" i="12"/>
  <c r="A7493" i="12"/>
  <c r="A7494" i="12"/>
  <c r="A7495" i="12"/>
  <c r="A7496" i="12"/>
  <c r="A7497" i="12"/>
  <c r="A7498" i="12"/>
  <c r="A7499" i="12"/>
  <c r="A7500" i="12"/>
  <c r="A7501" i="12"/>
  <c r="A7502" i="12"/>
  <c r="A7503" i="12"/>
  <c r="A7504" i="12"/>
  <c r="A7505" i="12"/>
  <c r="A7506" i="12"/>
  <c r="A7507" i="12"/>
  <c r="A7508" i="12"/>
  <c r="A7509" i="12"/>
  <c r="A7510" i="12"/>
  <c r="A7511" i="12"/>
  <c r="A7512" i="12"/>
  <c r="A7513" i="12"/>
  <c r="A7514" i="12"/>
  <c r="A7515" i="12"/>
  <c r="A7516" i="12"/>
  <c r="A7517" i="12"/>
  <c r="A7518" i="12"/>
  <c r="A7519" i="12"/>
  <c r="A7520" i="12"/>
  <c r="A7521" i="12"/>
  <c r="A7522" i="12"/>
  <c r="A7523" i="12"/>
  <c r="A7524" i="12"/>
  <c r="A7525" i="12"/>
  <c r="A7526" i="12"/>
  <c r="A7527" i="12"/>
  <c r="A7528" i="12"/>
  <c r="A7529" i="12"/>
  <c r="A7530" i="12"/>
  <c r="A7531" i="12"/>
  <c r="A7532" i="12"/>
  <c r="A7533" i="12"/>
  <c r="A7534" i="12"/>
  <c r="A7535" i="12"/>
  <c r="A7536" i="12"/>
  <c r="A7537" i="12"/>
  <c r="A7538" i="12"/>
  <c r="A7539" i="12"/>
  <c r="A7540" i="12"/>
  <c r="A7541" i="12"/>
  <c r="A7542" i="12"/>
  <c r="A7543" i="12"/>
  <c r="A7544" i="12"/>
  <c r="A7545" i="12"/>
  <c r="A7546" i="12"/>
  <c r="A7547" i="12"/>
  <c r="A7548" i="12"/>
  <c r="A7549" i="12"/>
  <c r="A7550" i="12"/>
  <c r="A7551" i="12"/>
  <c r="A7552" i="12"/>
  <c r="A7553" i="12"/>
  <c r="A7554" i="12"/>
  <c r="A7555" i="12"/>
  <c r="A7556" i="12"/>
  <c r="A7557" i="12"/>
  <c r="A7558" i="12"/>
  <c r="A7559" i="12"/>
  <c r="A7560" i="12"/>
  <c r="A7561" i="12"/>
  <c r="A7562" i="12"/>
  <c r="A7563" i="12"/>
  <c r="A7564" i="12"/>
  <c r="A7565" i="12"/>
  <c r="A7566" i="12"/>
  <c r="A7567" i="12"/>
  <c r="A7568" i="12"/>
  <c r="A7569" i="12"/>
  <c r="A7570" i="12"/>
  <c r="A7571" i="12"/>
  <c r="A7572" i="12"/>
  <c r="A7573" i="12"/>
  <c r="A7574" i="12"/>
  <c r="A7575" i="12"/>
  <c r="A7576" i="12"/>
  <c r="A7577" i="12"/>
  <c r="A7578" i="12"/>
  <c r="A7579" i="12"/>
  <c r="A7580" i="12"/>
  <c r="A7581" i="12"/>
  <c r="A7582" i="12"/>
  <c r="A7583" i="12"/>
  <c r="A7584" i="12"/>
  <c r="A7585" i="12"/>
  <c r="A7586" i="12"/>
  <c r="A7587" i="12"/>
  <c r="A7588" i="12"/>
  <c r="A7589" i="12"/>
  <c r="A7590" i="12"/>
  <c r="A7591" i="12"/>
  <c r="A7592" i="12"/>
  <c r="A7593" i="12"/>
  <c r="A7594" i="12"/>
  <c r="A7595" i="12"/>
  <c r="A7596" i="12"/>
  <c r="A7597" i="12"/>
  <c r="A7598" i="12"/>
  <c r="A7599" i="12"/>
  <c r="A7600" i="12"/>
  <c r="A7601" i="12"/>
  <c r="A7602" i="12"/>
  <c r="A7603" i="12"/>
  <c r="A7604" i="12"/>
  <c r="A7605" i="12"/>
  <c r="A7606" i="12"/>
  <c r="A7607" i="12"/>
  <c r="A7608" i="12"/>
  <c r="A7609" i="12"/>
  <c r="A7610" i="12"/>
  <c r="A7611" i="12"/>
  <c r="A7612" i="12"/>
  <c r="A7613" i="12"/>
  <c r="A7614" i="12"/>
  <c r="A7615" i="12"/>
  <c r="A7616" i="12"/>
  <c r="A7617" i="12"/>
  <c r="A7618" i="12"/>
  <c r="A7619" i="12"/>
  <c r="A7620" i="12"/>
  <c r="A7621" i="12"/>
  <c r="A7622" i="12"/>
  <c r="A7623" i="12"/>
  <c r="A7624" i="12"/>
  <c r="A7625" i="12"/>
  <c r="A7626" i="12"/>
  <c r="A7627" i="12"/>
  <c r="A7628" i="12"/>
  <c r="A7629" i="12"/>
  <c r="A7630" i="12"/>
  <c r="A7631" i="12"/>
  <c r="A7632" i="12"/>
  <c r="A7633" i="12"/>
  <c r="A7634" i="12"/>
  <c r="A7635" i="12"/>
  <c r="A7636" i="12"/>
  <c r="A7637" i="12"/>
  <c r="A7638" i="12"/>
  <c r="A7639" i="12"/>
  <c r="A7640" i="12"/>
  <c r="A7641" i="12"/>
  <c r="A7642" i="12"/>
  <c r="A7643" i="12"/>
  <c r="A7644" i="12"/>
  <c r="A7645" i="12"/>
  <c r="A7646" i="12"/>
  <c r="A7647" i="12"/>
  <c r="A7648" i="12"/>
  <c r="A7649" i="12"/>
  <c r="A7650" i="12"/>
  <c r="A7651" i="12"/>
  <c r="A7652" i="12"/>
  <c r="A7653" i="12"/>
  <c r="A7654" i="12"/>
  <c r="A7655" i="12"/>
  <c r="A7656" i="12"/>
  <c r="A7657" i="12"/>
  <c r="A7658" i="12"/>
  <c r="A7659" i="12"/>
  <c r="A7660" i="12"/>
  <c r="A7661" i="12"/>
  <c r="A7662" i="12"/>
  <c r="A7663" i="12"/>
  <c r="A7664" i="12"/>
  <c r="A7665" i="12"/>
  <c r="A7666" i="12"/>
  <c r="A7667" i="12"/>
  <c r="A7668" i="12"/>
  <c r="A7669" i="12"/>
  <c r="A7670" i="12"/>
  <c r="A7671" i="12"/>
  <c r="A7672" i="12"/>
  <c r="A7673" i="12"/>
  <c r="A7674" i="12"/>
  <c r="A7675" i="12"/>
  <c r="A7676" i="12"/>
  <c r="A7677" i="12"/>
  <c r="A7678" i="12"/>
  <c r="A7679" i="12"/>
  <c r="A7680" i="12"/>
  <c r="A7681" i="12"/>
  <c r="A7682" i="12"/>
  <c r="A7683" i="12"/>
  <c r="A7684" i="12"/>
  <c r="A7685" i="12"/>
  <c r="A7686" i="12"/>
  <c r="A7687" i="12"/>
  <c r="A7688" i="12"/>
  <c r="A7689" i="12"/>
  <c r="A7690" i="12"/>
  <c r="A7691" i="12"/>
  <c r="A7692" i="12"/>
  <c r="A7693" i="12"/>
  <c r="A7694" i="12"/>
  <c r="A7695" i="12"/>
  <c r="A7696" i="12"/>
  <c r="A7697" i="12"/>
  <c r="A7698" i="12"/>
  <c r="A7699" i="12"/>
  <c r="A7700" i="12"/>
  <c r="A7701" i="12"/>
  <c r="A7702" i="12"/>
  <c r="A7703" i="12"/>
  <c r="A7704" i="12"/>
  <c r="A7705" i="12"/>
  <c r="A7706" i="12"/>
  <c r="A7707" i="12"/>
  <c r="A7708" i="12"/>
  <c r="A7709" i="12"/>
  <c r="A7710" i="12"/>
  <c r="A7711" i="12"/>
  <c r="A7712" i="12"/>
  <c r="A7713" i="12"/>
  <c r="A7714" i="12"/>
  <c r="A7715" i="12"/>
  <c r="A7716" i="12"/>
  <c r="A7717" i="12"/>
  <c r="A7718" i="12"/>
  <c r="A7719" i="12"/>
  <c r="A7720" i="12"/>
  <c r="A7721" i="12"/>
  <c r="A7722" i="12"/>
  <c r="A7723" i="12"/>
  <c r="A7724" i="12"/>
  <c r="A7725" i="12"/>
  <c r="A7726" i="12"/>
  <c r="A7727" i="12"/>
  <c r="A7728" i="12"/>
  <c r="A7729" i="12"/>
  <c r="A7730" i="12"/>
  <c r="A7731" i="12"/>
  <c r="A7732" i="12"/>
  <c r="A7733" i="12"/>
  <c r="A7734" i="12"/>
  <c r="A7735" i="12"/>
  <c r="A7736" i="12"/>
  <c r="A7737" i="12"/>
  <c r="A7738" i="12"/>
  <c r="A7739" i="12"/>
  <c r="A7740" i="12"/>
  <c r="A7741" i="12"/>
  <c r="A7742" i="12"/>
  <c r="A7743" i="12"/>
  <c r="A7744" i="12"/>
  <c r="A7745" i="12"/>
  <c r="A7746" i="12"/>
  <c r="A7747" i="12"/>
  <c r="A7748" i="12"/>
  <c r="A7749" i="12"/>
  <c r="A7750" i="12"/>
  <c r="A7751" i="12"/>
  <c r="A7752" i="12"/>
  <c r="A7753" i="12"/>
  <c r="A7754" i="12"/>
  <c r="A7755" i="12"/>
  <c r="A7756" i="12"/>
  <c r="A7757" i="12"/>
  <c r="A7758" i="12"/>
  <c r="A7759" i="12"/>
  <c r="A7760" i="12"/>
  <c r="A7761" i="12"/>
  <c r="A7762" i="12"/>
  <c r="A7763" i="12"/>
  <c r="A7764" i="12"/>
  <c r="A7765" i="12"/>
  <c r="A7766" i="12"/>
  <c r="A7767" i="12"/>
  <c r="A7768" i="12"/>
  <c r="A7769" i="12"/>
  <c r="A7770" i="12"/>
  <c r="A7771" i="12"/>
  <c r="A7772" i="12"/>
  <c r="A7773" i="12"/>
  <c r="A7774" i="12"/>
  <c r="A7775" i="12"/>
  <c r="A7776" i="12"/>
  <c r="A7777" i="12"/>
  <c r="A7778" i="12"/>
  <c r="A7779" i="12"/>
  <c r="A7780" i="12"/>
  <c r="A7781" i="12"/>
  <c r="A7782" i="12"/>
  <c r="A7783" i="12"/>
  <c r="A7784" i="12"/>
  <c r="A7785" i="12"/>
  <c r="A7786" i="12"/>
  <c r="A7787" i="12"/>
  <c r="A7788" i="12"/>
  <c r="A7789" i="12"/>
  <c r="A7790" i="12"/>
  <c r="A7791" i="12"/>
  <c r="A7792" i="12"/>
  <c r="A7793" i="12"/>
  <c r="A7794" i="12"/>
  <c r="A7795" i="12"/>
  <c r="A7796" i="12"/>
  <c r="A7797" i="12"/>
  <c r="A7798" i="12"/>
  <c r="A7799" i="12"/>
  <c r="A7800" i="12"/>
  <c r="A7801" i="12"/>
  <c r="A7802" i="12"/>
  <c r="A7803" i="12"/>
  <c r="A7804" i="12"/>
  <c r="A7805" i="12"/>
  <c r="A7806" i="12"/>
  <c r="A7807" i="12"/>
  <c r="A7808" i="12"/>
  <c r="A7809" i="12"/>
  <c r="A7810" i="12"/>
  <c r="A7811" i="12"/>
  <c r="A7812" i="12"/>
  <c r="A7813" i="12"/>
  <c r="A7814" i="12"/>
  <c r="A7815" i="12"/>
  <c r="A7816" i="12"/>
  <c r="A7817" i="12"/>
  <c r="A7818" i="12"/>
  <c r="A7819" i="12"/>
  <c r="A7820" i="12"/>
  <c r="A7821" i="12"/>
  <c r="A7822" i="12"/>
  <c r="A7823" i="12"/>
  <c r="A7824" i="12"/>
  <c r="A7825" i="12"/>
  <c r="A7826" i="12"/>
  <c r="A7827" i="12"/>
  <c r="A7828" i="12"/>
  <c r="A7829" i="12"/>
  <c r="A7830" i="12"/>
  <c r="A7831" i="12"/>
  <c r="A7832" i="12"/>
  <c r="A7833" i="12"/>
  <c r="A7834" i="12"/>
  <c r="A7835" i="12"/>
  <c r="A7836" i="12"/>
  <c r="A7837" i="12"/>
  <c r="A7838" i="12"/>
  <c r="A7839" i="12"/>
  <c r="A7840" i="12"/>
  <c r="A7841" i="12"/>
  <c r="A7842" i="12"/>
  <c r="A7843" i="12"/>
  <c r="A7844" i="12"/>
  <c r="A7845" i="12"/>
  <c r="A7846" i="12"/>
  <c r="A7847" i="12"/>
  <c r="A7848" i="12"/>
  <c r="A7849" i="12"/>
  <c r="A7850" i="12"/>
  <c r="A7851" i="12"/>
  <c r="A7852" i="12"/>
  <c r="A7853" i="12"/>
  <c r="A7854" i="12"/>
  <c r="A7855" i="12"/>
  <c r="A7856" i="12"/>
  <c r="A7857" i="12"/>
  <c r="A7858" i="12"/>
  <c r="A7859" i="12"/>
  <c r="A7860" i="12"/>
  <c r="A7861" i="12"/>
  <c r="A7862" i="12"/>
  <c r="A7863" i="12"/>
  <c r="A7864" i="12"/>
  <c r="A7865" i="12"/>
  <c r="A7866" i="12"/>
  <c r="A7867" i="12"/>
  <c r="A7868" i="12"/>
  <c r="A7869" i="12"/>
  <c r="A7870" i="12"/>
  <c r="A7871" i="12"/>
  <c r="A7872" i="12"/>
  <c r="A7873" i="12"/>
  <c r="A7874" i="12"/>
  <c r="A7875" i="12"/>
  <c r="A7876" i="12"/>
  <c r="A7877" i="12"/>
  <c r="A7878" i="12"/>
  <c r="A7879" i="12"/>
  <c r="A7880" i="12"/>
  <c r="A7881" i="12"/>
  <c r="A7882" i="12"/>
  <c r="A7883" i="12"/>
  <c r="A7884" i="12"/>
  <c r="A7885" i="12"/>
  <c r="A7886" i="12"/>
  <c r="A7887" i="12"/>
  <c r="A7888" i="12"/>
  <c r="A7889" i="12"/>
  <c r="A7890" i="12"/>
  <c r="A7891" i="12"/>
  <c r="A7892" i="12"/>
  <c r="A7893" i="12"/>
  <c r="A7894" i="12"/>
  <c r="A7895" i="12"/>
  <c r="A7896" i="12"/>
  <c r="A7897" i="12"/>
  <c r="A7898" i="12"/>
  <c r="A7899" i="12"/>
  <c r="A7900" i="12"/>
  <c r="A7901" i="12"/>
  <c r="A7902" i="12"/>
  <c r="A7903" i="12"/>
  <c r="A7904" i="12"/>
  <c r="A7905" i="12"/>
  <c r="A7906" i="12"/>
  <c r="A7907" i="12"/>
  <c r="A7908" i="12"/>
  <c r="A7909" i="12"/>
  <c r="A7910" i="12"/>
  <c r="A7911" i="12"/>
  <c r="A7912" i="12"/>
  <c r="A7913" i="12"/>
  <c r="A7914" i="12"/>
  <c r="A7915" i="12"/>
  <c r="A7916" i="12"/>
  <c r="A7917" i="12"/>
  <c r="A7918" i="12"/>
  <c r="A7919" i="12"/>
  <c r="A7920" i="12"/>
  <c r="A7921" i="12"/>
  <c r="A7922" i="12"/>
  <c r="A7923" i="12"/>
  <c r="A7924" i="12"/>
  <c r="A7925" i="12"/>
  <c r="A7926" i="12"/>
  <c r="A7927" i="12"/>
  <c r="A7928" i="12"/>
  <c r="A7929" i="12"/>
  <c r="A7930" i="12"/>
  <c r="A7931" i="12"/>
  <c r="A7932" i="12"/>
  <c r="A7933" i="12"/>
  <c r="A7934" i="12"/>
  <c r="A7935" i="12"/>
  <c r="A7936" i="12"/>
  <c r="A7937" i="12"/>
  <c r="A7938" i="12"/>
  <c r="A7939" i="12"/>
  <c r="A7940" i="12"/>
  <c r="A7941" i="12"/>
  <c r="A7942" i="12"/>
  <c r="A7943" i="12"/>
  <c r="A7944" i="12"/>
  <c r="A7945" i="12"/>
  <c r="A7946" i="12"/>
  <c r="A7947" i="12"/>
  <c r="A7948" i="12"/>
  <c r="A7949" i="12"/>
  <c r="A7950" i="12"/>
  <c r="A7951" i="12"/>
  <c r="A7952" i="12"/>
  <c r="A7953" i="12"/>
  <c r="A7954" i="12"/>
  <c r="A7955" i="12"/>
  <c r="A7956" i="12"/>
  <c r="A7957" i="12"/>
  <c r="A7958" i="12"/>
  <c r="A7959" i="12"/>
  <c r="A7960" i="12"/>
  <c r="A7961" i="12"/>
  <c r="A7962" i="12"/>
  <c r="A7963" i="12"/>
  <c r="A7964" i="12"/>
  <c r="A7965" i="12"/>
  <c r="A7966" i="12"/>
  <c r="A7967" i="12"/>
  <c r="A7968" i="12"/>
  <c r="A7969" i="12"/>
  <c r="A7970" i="12"/>
  <c r="A7971" i="12"/>
  <c r="A7972" i="12"/>
  <c r="A7973" i="12"/>
  <c r="A7974" i="12"/>
  <c r="A7975" i="12"/>
  <c r="A7976" i="12"/>
  <c r="A7977" i="12"/>
  <c r="A7978" i="12"/>
  <c r="A7979" i="12"/>
  <c r="A7980" i="12"/>
  <c r="A7981" i="12"/>
  <c r="A7982" i="12"/>
  <c r="A7983" i="12"/>
  <c r="A7984" i="12"/>
  <c r="A7985" i="12"/>
  <c r="A7986" i="12"/>
  <c r="A7987" i="12"/>
  <c r="A7988" i="12"/>
  <c r="A7989" i="12"/>
  <c r="A7990" i="12"/>
  <c r="A7991" i="12"/>
  <c r="A7992" i="12"/>
  <c r="A7993" i="12"/>
  <c r="A7994" i="12"/>
  <c r="A7995" i="12"/>
  <c r="A7996" i="12"/>
  <c r="A7997" i="12"/>
  <c r="A7998" i="12"/>
  <c r="A7999" i="12"/>
  <c r="A8000" i="12"/>
  <c r="A8001" i="12"/>
  <c r="A8002" i="12"/>
  <c r="A8003" i="12"/>
  <c r="A8004" i="12"/>
  <c r="A8005" i="12"/>
  <c r="A8006" i="12"/>
  <c r="A8007" i="12"/>
  <c r="A8008" i="12"/>
  <c r="A8009" i="12"/>
  <c r="A8010" i="12"/>
  <c r="A8011" i="12"/>
  <c r="A8012" i="12"/>
  <c r="A8013" i="12"/>
  <c r="A8014" i="12"/>
  <c r="A8015" i="12"/>
  <c r="A8016" i="12"/>
  <c r="A8017" i="12"/>
  <c r="A8018" i="12"/>
  <c r="A8019" i="12"/>
  <c r="A8020" i="12"/>
  <c r="A8021" i="12"/>
  <c r="A8022" i="12"/>
  <c r="A8023" i="12"/>
  <c r="A8024" i="12"/>
  <c r="A8025" i="12"/>
  <c r="A8026" i="12"/>
  <c r="A8027" i="12"/>
  <c r="A8028" i="12"/>
  <c r="A8029" i="12"/>
  <c r="A8030" i="12"/>
  <c r="A8031" i="12"/>
  <c r="A8032" i="12"/>
  <c r="A8033" i="12"/>
  <c r="A8034" i="12"/>
  <c r="A8035" i="12"/>
  <c r="A8036" i="12"/>
  <c r="A8037" i="12"/>
  <c r="A8038" i="12"/>
  <c r="A8039" i="12"/>
  <c r="A8040" i="12"/>
  <c r="A8041" i="12"/>
  <c r="A8042" i="12"/>
  <c r="A8043" i="12"/>
  <c r="A8044" i="12"/>
  <c r="A8045" i="12"/>
  <c r="A8046" i="12"/>
  <c r="A8047" i="12"/>
  <c r="A8048" i="12"/>
  <c r="A8049" i="12"/>
  <c r="A8050" i="12"/>
  <c r="A8051" i="12"/>
  <c r="A8052" i="12"/>
  <c r="A8053" i="12"/>
  <c r="A8054" i="12"/>
  <c r="A8055" i="12"/>
  <c r="A8056" i="12"/>
  <c r="A8057" i="12"/>
  <c r="A8058" i="12"/>
  <c r="A8059" i="12"/>
  <c r="A8060" i="12"/>
  <c r="A8061" i="12"/>
  <c r="A8062" i="12"/>
  <c r="A8063" i="12"/>
  <c r="A8064" i="12"/>
  <c r="A8065" i="12"/>
  <c r="A8066" i="12"/>
  <c r="A8067" i="12"/>
  <c r="A8068" i="12"/>
  <c r="A8069" i="12"/>
  <c r="A8070" i="12"/>
  <c r="A8071" i="12"/>
  <c r="A8072" i="12"/>
  <c r="A8073" i="12"/>
  <c r="A8074" i="12"/>
  <c r="A8075" i="12"/>
  <c r="A8076" i="12"/>
  <c r="A8077" i="12"/>
  <c r="A8078" i="12"/>
  <c r="A8079" i="12"/>
  <c r="A8080" i="12"/>
  <c r="A8081" i="12"/>
  <c r="A8082" i="12"/>
  <c r="A8083" i="12"/>
  <c r="A8084" i="12"/>
  <c r="A8085" i="12"/>
  <c r="A8086" i="12"/>
  <c r="A8087" i="12"/>
  <c r="A8088" i="12"/>
  <c r="A8089" i="12"/>
  <c r="A8090" i="12"/>
  <c r="A8091" i="12"/>
  <c r="A8092" i="12"/>
  <c r="A8093" i="12"/>
  <c r="A8094" i="12"/>
  <c r="A8095" i="12"/>
  <c r="A8096" i="12"/>
  <c r="A8097" i="12"/>
  <c r="A8098" i="12"/>
  <c r="A8099" i="12"/>
  <c r="A8100" i="12"/>
  <c r="A8101" i="12"/>
  <c r="A8102" i="12"/>
  <c r="A8103" i="12"/>
  <c r="A8104" i="12"/>
  <c r="A8105" i="12"/>
  <c r="A8106" i="12"/>
  <c r="A8107" i="12"/>
  <c r="A8108" i="12"/>
  <c r="A8109" i="12"/>
  <c r="A8110" i="12"/>
  <c r="A8111" i="12"/>
  <c r="A8112" i="12"/>
  <c r="A8113" i="12"/>
  <c r="A8114" i="12"/>
  <c r="A8115" i="12"/>
  <c r="A8116" i="12"/>
  <c r="A8117" i="12"/>
  <c r="A8118" i="12"/>
  <c r="A8119" i="12"/>
  <c r="A8120" i="12"/>
  <c r="A8121" i="12"/>
  <c r="A8122" i="12"/>
  <c r="A8123" i="12"/>
  <c r="A8124" i="12"/>
  <c r="A8125" i="12"/>
  <c r="A8126" i="12"/>
  <c r="A8127" i="12"/>
  <c r="A8128" i="12"/>
  <c r="A8129" i="12"/>
  <c r="A8130" i="12"/>
  <c r="A8131" i="12"/>
  <c r="A8132" i="12"/>
  <c r="A8133" i="12"/>
  <c r="A8134" i="12"/>
  <c r="A8135" i="12"/>
  <c r="A8136" i="12"/>
  <c r="A8137" i="12"/>
  <c r="A8138" i="12"/>
  <c r="A8139" i="12"/>
  <c r="A8140" i="12"/>
  <c r="A8141" i="12"/>
  <c r="A8142" i="12"/>
  <c r="A8143" i="12"/>
  <c r="A8144" i="12"/>
  <c r="A8145" i="12"/>
  <c r="A8146" i="12"/>
  <c r="A8147" i="12"/>
  <c r="A8148" i="12"/>
  <c r="A8149" i="12"/>
  <c r="A8150" i="12"/>
  <c r="A8151" i="12"/>
  <c r="A8152" i="12"/>
  <c r="A8153" i="12"/>
  <c r="A8154" i="12"/>
  <c r="A8155" i="12"/>
  <c r="A8156" i="12"/>
  <c r="A8157" i="12"/>
  <c r="A8158" i="12"/>
  <c r="A8159" i="12"/>
  <c r="A8160" i="12"/>
  <c r="A8161" i="12"/>
  <c r="A8162" i="12"/>
  <c r="A8163" i="12"/>
  <c r="A8164" i="12"/>
  <c r="A8165" i="12"/>
  <c r="A8166" i="12"/>
  <c r="A8167" i="12"/>
  <c r="A8168" i="12"/>
  <c r="A8169" i="12"/>
  <c r="A8170" i="12"/>
  <c r="A8171" i="12"/>
  <c r="A8172" i="12"/>
  <c r="A8173" i="12"/>
  <c r="A8174" i="12"/>
  <c r="A8175" i="12"/>
  <c r="A8176" i="12"/>
  <c r="A8177" i="12"/>
  <c r="A8178" i="12"/>
  <c r="A8179" i="12"/>
  <c r="A8180" i="12"/>
  <c r="A8181" i="12"/>
  <c r="A8182" i="12"/>
  <c r="A8183" i="12"/>
  <c r="A8184" i="12"/>
  <c r="A8185" i="12"/>
  <c r="A8186" i="12"/>
  <c r="A8187" i="12"/>
  <c r="A8188" i="12"/>
  <c r="A8189" i="12"/>
  <c r="A8190" i="12"/>
  <c r="A8191" i="12"/>
  <c r="A8192" i="12"/>
  <c r="A8193" i="12"/>
  <c r="A8194" i="12"/>
  <c r="A8195" i="12"/>
  <c r="A8196" i="12"/>
  <c r="A8197" i="12"/>
  <c r="A8198" i="12"/>
  <c r="A8199" i="12"/>
  <c r="A8200" i="12"/>
  <c r="A8201" i="12"/>
  <c r="A8202" i="12"/>
  <c r="A8203" i="12"/>
  <c r="A8204" i="12"/>
  <c r="A8205" i="12"/>
  <c r="A8206" i="12"/>
  <c r="A8207" i="12"/>
  <c r="A8208" i="12"/>
  <c r="A8209" i="12"/>
  <c r="A8210" i="12"/>
  <c r="A8211" i="12"/>
  <c r="A8212" i="12"/>
  <c r="A8213" i="12"/>
  <c r="A8214" i="12"/>
  <c r="A8215" i="12"/>
  <c r="A8216" i="12"/>
  <c r="A8217" i="12"/>
  <c r="A8218" i="12"/>
  <c r="A8219" i="12"/>
  <c r="A8220" i="12"/>
  <c r="A8221" i="12"/>
  <c r="A8222" i="12"/>
  <c r="A8223" i="12"/>
  <c r="A8224" i="12"/>
  <c r="A8225" i="12"/>
  <c r="A8226" i="12"/>
  <c r="A8227" i="12"/>
  <c r="A8228" i="12"/>
  <c r="A8229" i="12"/>
  <c r="A8230" i="12"/>
  <c r="A8231" i="12"/>
  <c r="A8232" i="12"/>
  <c r="A8233" i="12"/>
  <c r="A8234" i="12"/>
  <c r="A8235" i="12"/>
  <c r="A8236" i="12"/>
  <c r="A8237" i="12"/>
  <c r="A8238" i="12"/>
  <c r="A8239" i="12"/>
  <c r="A8240" i="12"/>
  <c r="A8241" i="12"/>
  <c r="A8242" i="12"/>
  <c r="A8243" i="12"/>
  <c r="A8244" i="12"/>
  <c r="A8245" i="12"/>
  <c r="A8246" i="12"/>
  <c r="A8247" i="12"/>
  <c r="A8248" i="12"/>
  <c r="A8249" i="12"/>
  <c r="A8250" i="12"/>
  <c r="A8251" i="12"/>
  <c r="A8252" i="12"/>
  <c r="A8253" i="12"/>
  <c r="A8254" i="12"/>
  <c r="A8255" i="12"/>
  <c r="A8256" i="12"/>
  <c r="A8257" i="12"/>
  <c r="A8258" i="12"/>
  <c r="A8259" i="12"/>
  <c r="A8260" i="12"/>
  <c r="A8261" i="12"/>
  <c r="A8262" i="12"/>
  <c r="A8263" i="12"/>
  <c r="A8264" i="12"/>
  <c r="A8265" i="12"/>
  <c r="A8266" i="12"/>
  <c r="A8267" i="12"/>
  <c r="A8268" i="12"/>
  <c r="A8269" i="12"/>
  <c r="A8270" i="12"/>
  <c r="A8271" i="12"/>
  <c r="A8272" i="12"/>
  <c r="A8273" i="12"/>
  <c r="A8274" i="12"/>
  <c r="A8275" i="12"/>
  <c r="A8276" i="12"/>
  <c r="A8277" i="12"/>
  <c r="A8278" i="12"/>
  <c r="A8279" i="12"/>
  <c r="A8280" i="12"/>
  <c r="A8281" i="12"/>
  <c r="A8282" i="12"/>
  <c r="A8283" i="12"/>
  <c r="A8284" i="12"/>
  <c r="A8285" i="12"/>
  <c r="A8286" i="12"/>
  <c r="A8287" i="12"/>
  <c r="A8288" i="12"/>
  <c r="A8289" i="12"/>
  <c r="A8290" i="12"/>
  <c r="A8291" i="12"/>
  <c r="A8292" i="12"/>
  <c r="A8293" i="12"/>
  <c r="A8294" i="12"/>
  <c r="A8295" i="12"/>
  <c r="A8296" i="12"/>
  <c r="A8297" i="12"/>
  <c r="A8298" i="12"/>
  <c r="A8299" i="12"/>
  <c r="A8300" i="12"/>
  <c r="A8301" i="12"/>
  <c r="A8302" i="12"/>
  <c r="A8303" i="12"/>
  <c r="A8304" i="12"/>
  <c r="A8305" i="12"/>
  <c r="A8306" i="12"/>
  <c r="A8307" i="12"/>
  <c r="A8308" i="12"/>
  <c r="A8309" i="12"/>
  <c r="A8310" i="12"/>
  <c r="A8311" i="12"/>
  <c r="A8312" i="12"/>
  <c r="A8313" i="12"/>
  <c r="A8314" i="12"/>
  <c r="A8315" i="12"/>
  <c r="A8316" i="12"/>
  <c r="A8317" i="12"/>
  <c r="A8318" i="12"/>
  <c r="A8319" i="12"/>
  <c r="A8320" i="12"/>
  <c r="A8321" i="12"/>
  <c r="A8322" i="12"/>
  <c r="A8323" i="12"/>
  <c r="A8324" i="12"/>
  <c r="A8325" i="12"/>
  <c r="A8326" i="12"/>
  <c r="A8327" i="12"/>
  <c r="A8328" i="12"/>
  <c r="A8329" i="12"/>
  <c r="A8330" i="12"/>
  <c r="A8331" i="12"/>
  <c r="A8332" i="12"/>
  <c r="A8333" i="12"/>
  <c r="A8334" i="12"/>
  <c r="A8335" i="12"/>
  <c r="A8336" i="12"/>
  <c r="A8337" i="12"/>
  <c r="A8338" i="12"/>
  <c r="A8339" i="12"/>
  <c r="A8340" i="12"/>
  <c r="A8341" i="12"/>
  <c r="A8342" i="12"/>
  <c r="A8343" i="12"/>
  <c r="A8344" i="12"/>
  <c r="A8345" i="12"/>
  <c r="A8346" i="12"/>
  <c r="A8347" i="12"/>
  <c r="A8348" i="12"/>
  <c r="A8349" i="12"/>
  <c r="A8350" i="12"/>
  <c r="A8351" i="12"/>
  <c r="A8352" i="12"/>
  <c r="A8353" i="12"/>
  <c r="A8354" i="12"/>
  <c r="A8355" i="12"/>
  <c r="A8356" i="12"/>
  <c r="A8357" i="12"/>
  <c r="A8358" i="12"/>
  <c r="A8359" i="12"/>
  <c r="A8360" i="12"/>
  <c r="A8361" i="12"/>
  <c r="A8362" i="12"/>
  <c r="A8363" i="12"/>
  <c r="A8364" i="12"/>
  <c r="A8365" i="12"/>
  <c r="A8366" i="12"/>
  <c r="A8367" i="12"/>
  <c r="A8368" i="12"/>
  <c r="A8369" i="12"/>
  <c r="A8370" i="12"/>
  <c r="A8371" i="12"/>
  <c r="A8372" i="12"/>
  <c r="A8373" i="12"/>
  <c r="A8374" i="12"/>
  <c r="A8375" i="12"/>
  <c r="A8376" i="12"/>
  <c r="A8377" i="12"/>
  <c r="A8378" i="12"/>
  <c r="A8379" i="12"/>
  <c r="A8380" i="12"/>
  <c r="A8381" i="12"/>
  <c r="A8382" i="12"/>
  <c r="A8383" i="12"/>
  <c r="A8384" i="12"/>
  <c r="A8385" i="12"/>
  <c r="A8386" i="12"/>
  <c r="A8387" i="12"/>
  <c r="A8388" i="12"/>
  <c r="A8389" i="12"/>
  <c r="A8390" i="12"/>
  <c r="A8391" i="12"/>
  <c r="A8392" i="12"/>
  <c r="A8393" i="12"/>
  <c r="A8394" i="12"/>
  <c r="A8395" i="12"/>
  <c r="A8396" i="12"/>
  <c r="A8397" i="12"/>
  <c r="A8398" i="12"/>
  <c r="A8399" i="12"/>
  <c r="A8400" i="12"/>
  <c r="A8401" i="12"/>
  <c r="A8402" i="12"/>
  <c r="A8403" i="12"/>
  <c r="A8404" i="12"/>
  <c r="A8405" i="12"/>
  <c r="A8406" i="12"/>
  <c r="A8407" i="12"/>
  <c r="A8408" i="12"/>
  <c r="A8409" i="12"/>
  <c r="A8410" i="12"/>
  <c r="A8411" i="12"/>
  <c r="A8412" i="12"/>
  <c r="A8413" i="12"/>
  <c r="A8414" i="12"/>
  <c r="A8415" i="12"/>
  <c r="A8416" i="12"/>
  <c r="A8417" i="12"/>
  <c r="A8418" i="12"/>
  <c r="A8419" i="12"/>
  <c r="A8420" i="12"/>
  <c r="A8421" i="12"/>
  <c r="A8422" i="12"/>
  <c r="A8423" i="12"/>
  <c r="A8424" i="12"/>
  <c r="A8425" i="12"/>
  <c r="A8426" i="12"/>
  <c r="A8427" i="12"/>
  <c r="A8428" i="12"/>
  <c r="A8429" i="12"/>
  <c r="A8430" i="12"/>
  <c r="A8431" i="12"/>
  <c r="A8432" i="12"/>
  <c r="A8433" i="12"/>
  <c r="A8434" i="12"/>
  <c r="A8435" i="12"/>
  <c r="A8436" i="12"/>
  <c r="A8437" i="12"/>
  <c r="A8438" i="12"/>
  <c r="A8439" i="12"/>
  <c r="A8440" i="12"/>
  <c r="A8441" i="12"/>
  <c r="A8442" i="12"/>
  <c r="A8443" i="12"/>
  <c r="A8444" i="12"/>
  <c r="A8445" i="12"/>
  <c r="A8446" i="12"/>
  <c r="A8447" i="12"/>
  <c r="A8448" i="12"/>
  <c r="A8449" i="12"/>
  <c r="A8450" i="12"/>
  <c r="A8451" i="12"/>
  <c r="A8452" i="12"/>
  <c r="A8453" i="12"/>
  <c r="A8454" i="12"/>
  <c r="A8455" i="12"/>
  <c r="A8456" i="12"/>
  <c r="A8457" i="12"/>
  <c r="A8458" i="12"/>
  <c r="A8459" i="12"/>
  <c r="A8460" i="12"/>
  <c r="A8461" i="12"/>
  <c r="A8462" i="12"/>
  <c r="A8463" i="12"/>
  <c r="A8464" i="12"/>
  <c r="A8465" i="12"/>
  <c r="A8466" i="12"/>
  <c r="A8467" i="12"/>
  <c r="A8468" i="12"/>
  <c r="A8469" i="12"/>
  <c r="A8470" i="12"/>
  <c r="A8471" i="12"/>
  <c r="A8472" i="12"/>
  <c r="A8473" i="12"/>
  <c r="A8474" i="12"/>
  <c r="A8475" i="12"/>
  <c r="A8476" i="12"/>
  <c r="A8477" i="12"/>
  <c r="A8478" i="12"/>
  <c r="A8479" i="12"/>
  <c r="A8480" i="12"/>
  <c r="A8481" i="12"/>
  <c r="A8482" i="12"/>
  <c r="A8483" i="12"/>
  <c r="A8484" i="12"/>
  <c r="A8485" i="12"/>
  <c r="A8486" i="12"/>
  <c r="A8487" i="12"/>
  <c r="A8488" i="12"/>
  <c r="A8489" i="12"/>
  <c r="A8490" i="12"/>
  <c r="A8491" i="12"/>
  <c r="A8492" i="12"/>
  <c r="A8493" i="12"/>
  <c r="A8494" i="12"/>
  <c r="A8495" i="12"/>
  <c r="A8496" i="12"/>
  <c r="A8497" i="12"/>
  <c r="A8498" i="12"/>
  <c r="A8499" i="12"/>
  <c r="A8500" i="12"/>
  <c r="A8501" i="12"/>
  <c r="A8502" i="12"/>
  <c r="A8503" i="12"/>
  <c r="A8504" i="12"/>
  <c r="A8505" i="12"/>
  <c r="A8506" i="12"/>
  <c r="A8507" i="12"/>
  <c r="A8508" i="12"/>
  <c r="A8509" i="12"/>
  <c r="A8510" i="12"/>
  <c r="A8511" i="12"/>
  <c r="A8512" i="12"/>
  <c r="A8513" i="12"/>
  <c r="A8514" i="12"/>
  <c r="A8515" i="12"/>
  <c r="A8516" i="12"/>
  <c r="A8517" i="12"/>
  <c r="A8518" i="12"/>
  <c r="A8519" i="12"/>
  <c r="A8520" i="12"/>
  <c r="A8521" i="12"/>
  <c r="A8522" i="12"/>
  <c r="A8523" i="12"/>
  <c r="A8524" i="12"/>
  <c r="A8525" i="12"/>
  <c r="A8526" i="12"/>
  <c r="A8527" i="12"/>
  <c r="A8528" i="12"/>
  <c r="A8529" i="12"/>
  <c r="A8530" i="12"/>
  <c r="A8531" i="12"/>
  <c r="A8532" i="12"/>
  <c r="A8533" i="12"/>
  <c r="A8534" i="12"/>
  <c r="A8535" i="12"/>
  <c r="A8536" i="12"/>
  <c r="A8537" i="12"/>
  <c r="A8538" i="12"/>
  <c r="A8539" i="12"/>
  <c r="A8540" i="12"/>
  <c r="A8541" i="12"/>
  <c r="A8542" i="12"/>
  <c r="A8543" i="12"/>
  <c r="A8544" i="12"/>
  <c r="A8545" i="12"/>
  <c r="A8546" i="12"/>
  <c r="A8547" i="12"/>
  <c r="A8548" i="12"/>
  <c r="A8549" i="12"/>
  <c r="A8550" i="12"/>
  <c r="A8551" i="12"/>
  <c r="A8552" i="12"/>
  <c r="A8553" i="12"/>
  <c r="A8554" i="12"/>
  <c r="A8555" i="12"/>
  <c r="A8556" i="12"/>
  <c r="A8557" i="12"/>
  <c r="A8558" i="12"/>
  <c r="A8559" i="12"/>
  <c r="A8560" i="12"/>
  <c r="A8561" i="12"/>
  <c r="A8562" i="12"/>
  <c r="A8563" i="12"/>
  <c r="A8564" i="12"/>
  <c r="A8565" i="12"/>
  <c r="A8566" i="12"/>
  <c r="A8567" i="12"/>
  <c r="A8568" i="12"/>
  <c r="A8569" i="12"/>
  <c r="A8570" i="12"/>
  <c r="A8571" i="12"/>
  <c r="A8572" i="12"/>
  <c r="A8573" i="12"/>
  <c r="A8574" i="12"/>
  <c r="A8575" i="12"/>
  <c r="A8576" i="12"/>
  <c r="A8577" i="12"/>
  <c r="A8578" i="12"/>
  <c r="A8579" i="12"/>
  <c r="A8580" i="12"/>
  <c r="A8581" i="12"/>
  <c r="A8582" i="12"/>
  <c r="A8583" i="12"/>
  <c r="A8584" i="12"/>
  <c r="A8585" i="12"/>
  <c r="A8586" i="12"/>
  <c r="A8587" i="12"/>
  <c r="A8588" i="12"/>
  <c r="A8589" i="12"/>
  <c r="A8590" i="12"/>
  <c r="A8591" i="12"/>
  <c r="A8592" i="12"/>
  <c r="A8593" i="12"/>
  <c r="A8594" i="12"/>
  <c r="A8595" i="12"/>
  <c r="A8596" i="12"/>
  <c r="A8597" i="12"/>
  <c r="A8598" i="12"/>
  <c r="A8599" i="12"/>
  <c r="A8600" i="12"/>
  <c r="A8601" i="12"/>
  <c r="A8602" i="12"/>
  <c r="A8603" i="12"/>
  <c r="A8604" i="12"/>
  <c r="A8605" i="12"/>
  <c r="A8606" i="12"/>
  <c r="A8607" i="12"/>
  <c r="A8608" i="12"/>
  <c r="A8609" i="12"/>
  <c r="A8610" i="12"/>
  <c r="A8611" i="12"/>
  <c r="A8612" i="12"/>
  <c r="A8613" i="12"/>
  <c r="A8614" i="12"/>
  <c r="A8615" i="12"/>
  <c r="A8616" i="12"/>
  <c r="A8617" i="12"/>
  <c r="A8618" i="12"/>
  <c r="A8619" i="12"/>
  <c r="A8620" i="12"/>
  <c r="A8621" i="12"/>
  <c r="A8622" i="12"/>
  <c r="A8623" i="12"/>
  <c r="A8624" i="12"/>
  <c r="A8625" i="12"/>
  <c r="A8626" i="12"/>
  <c r="A8627" i="12"/>
  <c r="A8628" i="12"/>
  <c r="A8629" i="12"/>
  <c r="A8630" i="12"/>
  <c r="A8631" i="12"/>
  <c r="A8632" i="12"/>
  <c r="A8633" i="12"/>
  <c r="A8634" i="12"/>
  <c r="A8635" i="12"/>
  <c r="A8636" i="12"/>
  <c r="A8637" i="12"/>
  <c r="A8638" i="12"/>
  <c r="A8639" i="12"/>
  <c r="A8640" i="12"/>
  <c r="A8641" i="12"/>
  <c r="A8642" i="12"/>
  <c r="A8643" i="12"/>
  <c r="A8644" i="12"/>
  <c r="A8645" i="12"/>
  <c r="A8646" i="12"/>
  <c r="A8647" i="12"/>
  <c r="A8648" i="12"/>
  <c r="A8649" i="12"/>
  <c r="A8650" i="12"/>
  <c r="A8651" i="12"/>
  <c r="A8652" i="12"/>
  <c r="A8653" i="12"/>
  <c r="A8654" i="12"/>
  <c r="A8655" i="12"/>
  <c r="A8656" i="12"/>
  <c r="A8657" i="12"/>
  <c r="A8658" i="12"/>
  <c r="A8659" i="12"/>
  <c r="A8660" i="12"/>
  <c r="A8661" i="12"/>
  <c r="A8662" i="12"/>
  <c r="A8663" i="12"/>
  <c r="A8664" i="12"/>
  <c r="A8665" i="12"/>
  <c r="A8666" i="12"/>
  <c r="A8667" i="12"/>
  <c r="A8668" i="12"/>
  <c r="A8669" i="12"/>
  <c r="A8670" i="12"/>
  <c r="A8671" i="12"/>
  <c r="A8672" i="12"/>
  <c r="A8673" i="12"/>
  <c r="A8674" i="12"/>
  <c r="A8675" i="12"/>
  <c r="A8676" i="12"/>
  <c r="A8677" i="12"/>
  <c r="A8678" i="12"/>
  <c r="A8679" i="12"/>
  <c r="A8680" i="12"/>
  <c r="A8681" i="12"/>
  <c r="A8682" i="12"/>
  <c r="A8683" i="12"/>
  <c r="A8684" i="12"/>
  <c r="A8685" i="12"/>
  <c r="A8686" i="12"/>
  <c r="A8687" i="12"/>
  <c r="A8688" i="12"/>
  <c r="A8689" i="12"/>
  <c r="A8690" i="12"/>
  <c r="A8691" i="12"/>
  <c r="A8692" i="12"/>
  <c r="A8693" i="12"/>
  <c r="A8694" i="12"/>
  <c r="A8695" i="12"/>
  <c r="A8696" i="12"/>
  <c r="A8697" i="12"/>
  <c r="A8698" i="12"/>
  <c r="A8699" i="12"/>
  <c r="A8700" i="12"/>
  <c r="A8701" i="12"/>
  <c r="A8702" i="12"/>
  <c r="A8703" i="12"/>
  <c r="A8704" i="12"/>
  <c r="A8705" i="12"/>
  <c r="A8706" i="12"/>
  <c r="A8707" i="12"/>
  <c r="A8708" i="12"/>
  <c r="A8709" i="12"/>
  <c r="A8710" i="12"/>
  <c r="A8711" i="12"/>
  <c r="A8712" i="12"/>
  <c r="A8713" i="12"/>
  <c r="A8714" i="12"/>
  <c r="A8715" i="12"/>
  <c r="A8716" i="12"/>
  <c r="A8717" i="12"/>
  <c r="A8718" i="12"/>
  <c r="A8719" i="12"/>
  <c r="A8720" i="12"/>
  <c r="A8721" i="12"/>
  <c r="A8722" i="12"/>
  <c r="A8723" i="12"/>
  <c r="A8724" i="12"/>
  <c r="A8725" i="12"/>
  <c r="A8726" i="12"/>
  <c r="A8727" i="12"/>
  <c r="A8728" i="12"/>
  <c r="A8729" i="12"/>
  <c r="A8730" i="12"/>
  <c r="A8731" i="12"/>
  <c r="A8732" i="12"/>
  <c r="A8733" i="12"/>
  <c r="A8734" i="12"/>
  <c r="A8735" i="12"/>
  <c r="A8736" i="12"/>
  <c r="A8737" i="12"/>
  <c r="A8738" i="12"/>
  <c r="A8739" i="12"/>
  <c r="A8740" i="12"/>
  <c r="A8741" i="12"/>
  <c r="A8742" i="12"/>
  <c r="A8743" i="12"/>
  <c r="A8744" i="12"/>
  <c r="A8745" i="12"/>
  <c r="A8746" i="12"/>
  <c r="A8747" i="12"/>
  <c r="A8748" i="12"/>
  <c r="A8749" i="12"/>
  <c r="A8750" i="12"/>
  <c r="A8751" i="12"/>
  <c r="A8752" i="12"/>
  <c r="A8753" i="12"/>
  <c r="A8754" i="12"/>
  <c r="A8755" i="12"/>
  <c r="A8756" i="12"/>
  <c r="A8757" i="12"/>
  <c r="A8758" i="12"/>
  <c r="A8759" i="12"/>
  <c r="A8760" i="12"/>
  <c r="A8761" i="12"/>
  <c r="A8762" i="12"/>
  <c r="A8763" i="12"/>
  <c r="A8764" i="12"/>
  <c r="A8765" i="12"/>
  <c r="A8766" i="12"/>
  <c r="A8767" i="12"/>
  <c r="A8768" i="12"/>
  <c r="A8769" i="12"/>
  <c r="A8770" i="12"/>
  <c r="A8771" i="12"/>
  <c r="A8772" i="12"/>
  <c r="A8773" i="12"/>
  <c r="A8774" i="12"/>
  <c r="A8775" i="12"/>
  <c r="A8776" i="12"/>
  <c r="A8777" i="12"/>
  <c r="A8778" i="12"/>
  <c r="A8779" i="12"/>
  <c r="A8780" i="12"/>
  <c r="A8781" i="12"/>
  <c r="A8782" i="12"/>
  <c r="A8783" i="12"/>
  <c r="A8784" i="12"/>
  <c r="A8785" i="12"/>
  <c r="A8786" i="12"/>
  <c r="A8787" i="12"/>
  <c r="A8788" i="12"/>
  <c r="A8789" i="12"/>
  <c r="A8790" i="12"/>
  <c r="A8791" i="12"/>
  <c r="A8792" i="12"/>
  <c r="A8793" i="12"/>
  <c r="A8794" i="12"/>
  <c r="A8795" i="12"/>
  <c r="A8796" i="12"/>
  <c r="A8797" i="12"/>
  <c r="A8798" i="12"/>
  <c r="A8799" i="12"/>
  <c r="A8800" i="12"/>
  <c r="A8801" i="12"/>
  <c r="A8802" i="12"/>
  <c r="A8803" i="12"/>
  <c r="A8804" i="12"/>
  <c r="A8805" i="12"/>
  <c r="A8806" i="12"/>
  <c r="A8807" i="12"/>
  <c r="A8808" i="12"/>
  <c r="A8809" i="12"/>
  <c r="A8810" i="12"/>
  <c r="A8811" i="12"/>
  <c r="A8812" i="12"/>
  <c r="A8813" i="12"/>
  <c r="A8814" i="12"/>
  <c r="A8815" i="12"/>
  <c r="A8816" i="12"/>
  <c r="A8817" i="12"/>
  <c r="A8818" i="12"/>
  <c r="A8819" i="12"/>
  <c r="A8820" i="12"/>
  <c r="A8821" i="12"/>
  <c r="A8822" i="12"/>
  <c r="A8823" i="12"/>
  <c r="A8824" i="12"/>
  <c r="A8825" i="12"/>
  <c r="A8826" i="12"/>
  <c r="A8827" i="12"/>
  <c r="A8828" i="12"/>
  <c r="A8829" i="12"/>
  <c r="A8830" i="12"/>
  <c r="A8831" i="12"/>
  <c r="A8832" i="12"/>
  <c r="A8833" i="12"/>
  <c r="A8834" i="12"/>
  <c r="A8835" i="12"/>
  <c r="A8836" i="12"/>
  <c r="A8837" i="12"/>
  <c r="A8838" i="12"/>
  <c r="A8839" i="12"/>
  <c r="A8840" i="12"/>
  <c r="A8841" i="12"/>
  <c r="A8842" i="12"/>
  <c r="A8843" i="12"/>
  <c r="A8844" i="12"/>
  <c r="D7291" i="12"/>
  <c r="D7292" i="12"/>
  <c r="D7293" i="12"/>
  <c r="D7294" i="12"/>
  <c r="D7295" i="12"/>
  <c r="D7296" i="12"/>
  <c r="D7297" i="12"/>
  <c r="D7298" i="12"/>
  <c r="D7299" i="12"/>
  <c r="D7300" i="12"/>
  <c r="D7301" i="12"/>
  <c r="D7302" i="12"/>
  <c r="D7303" i="12"/>
  <c r="D7304" i="12"/>
  <c r="D7305" i="12"/>
  <c r="D7306" i="12"/>
  <c r="D7307" i="12"/>
  <c r="D7308" i="12"/>
  <c r="D7309" i="12"/>
  <c r="D7310" i="12"/>
  <c r="D7311" i="12"/>
  <c r="D7312" i="12"/>
  <c r="D7313" i="12"/>
  <c r="D7314" i="12"/>
  <c r="D7315" i="12"/>
  <c r="D7316" i="12"/>
  <c r="D7317" i="12"/>
  <c r="D7318" i="12"/>
  <c r="D7319" i="12"/>
  <c r="D7320" i="12"/>
  <c r="D7321" i="12"/>
  <c r="D7322" i="12"/>
  <c r="D7323" i="12"/>
  <c r="D7324" i="12"/>
  <c r="D7325" i="12"/>
  <c r="D7326" i="12"/>
  <c r="D7327" i="12"/>
  <c r="D7328" i="12"/>
  <c r="D7329" i="12"/>
  <c r="D7330" i="12"/>
  <c r="D7331" i="12"/>
  <c r="D7332" i="12"/>
  <c r="D7333" i="12"/>
  <c r="D7334" i="12"/>
  <c r="D7335" i="12"/>
  <c r="D7336" i="12"/>
  <c r="D7337" i="12"/>
  <c r="D7338" i="12"/>
  <c r="D7339" i="12"/>
  <c r="D7340" i="12"/>
  <c r="D7341" i="12"/>
  <c r="D7342" i="12"/>
  <c r="D7343" i="12"/>
  <c r="D7344" i="12"/>
  <c r="D7345" i="12"/>
  <c r="D7346" i="12"/>
  <c r="D7347" i="12"/>
  <c r="D7348" i="12"/>
  <c r="D7349" i="12"/>
  <c r="D7350" i="12"/>
  <c r="D7351" i="12"/>
  <c r="D7352" i="12"/>
  <c r="D7353" i="12"/>
  <c r="D7354" i="12"/>
  <c r="D7355" i="12"/>
  <c r="D7356" i="12"/>
  <c r="D7357" i="12"/>
  <c r="D7358" i="12"/>
  <c r="D7359" i="12"/>
  <c r="D7360" i="12"/>
  <c r="D7361" i="12"/>
  <c r="D7362" i="12"/>
  <c r="D7363" i="12"/>
  <c r="D7364" i="12"/>
  <c r="D7365" i="12"/>
  <c r="D7366" i="12"/>
  <c r="D7367" i="12"/>
  <c r="D7368" i="12"/>
  <c r="D7369" i="12"/>
  <c r="D7370" i="12"/>
  <c r="D7371" i="12"/>
  <c r="D7372" i="12"/>
  <c r="D7373" i="12"/>
  <c r="D7374" i="12"/>
  <c r="D7375" i="12"/>
  <c r="D7376" i="12"/>
  <c r="D7377" i="12"/>
  <c r="D7378" i="12"/>
  <c r="D7379" i="12"/>
  <c r="D7380" i="12"/>
  <c r="D7381" i="12"/>
  <c r="D7382" i="12"/>
  <c r="D7383" i="12"/>
  <c r="D7384" i="12"/>
  <c r="D7385" i="12"/>
  <c r="D7386" i="12"/>
  <c r="D7387" i="12"/>
  <c r="D7388" i="12"/>
  <c r="D7389" i="12"/>
  <c r="D7390" i="12"/>
  <c r="D7391" i="12"/>
  <c r="D7392" i="12"/>
  <c r="D7393" i="12"/>
  <c r="D7394" i="12"/>
  <c r="D7395" i="12"/>
  <c r="D7396" i="12"/>
  <c r="D7397" i="12"/>
  <c r="D7398" i="12"/>
  <c r="D7399" i="12"/>
  <c r="D7400" i="12"/>
  <c r="D7401" i="12"/>
  <c r="D7402" i="12"/>
  <c r="D7403" i="12"/>
  <c r="D7404" i="12"/>
  <c r="D7405" i="12"/>
  <c r="D7406" i="12"/>
  <c r="D7407" i="12"/>
  <c r="D7408" i="12"/>
  <c r="D7409" i="12"/>
  <c r="D7410" i="12"/>
  <c r="D7411" i="12"/>
  <c r="D7412" i="12"/>
  <c r="D7413" i="12"/>
  <c r="D7414" i="12"/>
  <c r="D7415" i="12"/>
  <c r="D7416" i="12"/>
  <c r="D7417" i="12"/>
  <c r="D7418" i="12"/>
  <c r="D7419" i="12"/>
  <c r="D7420" i="12"/>
  <c r="D7421" i="12"/>
  <c r="D7422" i="12"/>
  <c r="D7423" i="12"/>
  <c r="D7424" i="12"/>
  <c r="D7425" i="12"/>
  <c r="D7426" i="12"/>
  <c r="D7427" i="12"/>
  <c r="D7428" i="12"/>
  <c r="D7429" i="12"/>
  <c r="D7430" i="12"/>
  <c r="D7431" i="12"/>
  <c r="D7432" i="12"/>
  <c r="D7433" i="12"/>
  <c r="D7434" i="12"/>
  <c r="D7435" i="12"/>
  <c r="D7436" i="12"/>
  <c r="D7437" i="12"/>
  <c r="D7438" i="12"/>
  <c r="D7439" i="12"/>
  <c r="D7440" i="12"/>
  <c r="D7441" i="12"/>
  <c r="D7442" i="12"/>
  <c r="D7443" i="12"/>
  <c r="D7444" i="12"/>
  <c r="D7445" i="12"/>
  <c r="D7446" i="12"/>
  <c r="D7447" i="12"/>
  <c r="D7448" i="12"/>
  <c r="D7449" i="12"/>
  <c r="D7450" i="12"/>
  <c r="D7451" i="12"/>
  <c r="D7452" i="12"/>
  <c r="D7453" i="12"/>
  <c r="D7454" i="12"/>
  <c r="D7455" i="12"/>
  <c r="D7456" i="12"/>
  <c r="D7457" i="12"/>
  <c r="D7458" i="12"/>
  <c r="D7459" i="12"/>
  <c r="D7460" i="12"/>
  <c r="D7461" i="12"/>
  <c r="D7462" i="12"/>
  <c r="D7463" i="12"/>
  <c r="D7464" i="12"/>
  <c r="D7465" i="12"/>
  <c r="D7466" i="12"/>
  <c r="D7467" i="12"/>
  <c r="D7468" i="12"/>
  <c r="D7469" i="12"/>
  <c r="D7470" i="12"/>
  <c r="D7471" i="12"/>
  <c r="D7472" i="12"/>
  <c r="D7473" i="12"/>
  <c r="D7474" i="12"/>
  <c r="D7475" i="12"/>
  <c r="D7476" i="12"/>
  <c r="D7477" i="12"/>
  <c r="D7478" i="12"/>
  <c r="D7479" i="12"/>
  <c r="D7480" i="12"/>
  <c r="D7481" i="12"/>
  <c r="D7482" i="12"/>
  <c r="D7483" i="12"/>
  <c r="D7484" i="12"/>
  <c r="D7485" i="12"/>
  <c r="D7486" i="12"/>
  <c r="D7487" i="12"/>
  <c r="D7488" i="12"/>
  <c r="D7489" i="12"/>
  <c r="D7490" i="12"/>
  <c r="D7491" i="12"/>
  <c r="D7492" i="12"/>
  <c r="D7493" i="12"/>
  <c r="D7494" i="12"/>
  <c r="D7495" i="12"/>
  <c r="D7496" i="12"/>
  <c r="D7497" i="12"/>
  <c r="D7498" i="12"/>
  <c r="D7499" i="12"/>
  <c r="D7500" i="12"/>
  <c r="D7501" i="12"/>
  <c r="D7502" i="12"/>
  <c r="D7503" i="12"/>
  <c r="D7504" i="12"/>
  <c r="D7505" i="12"/>
  <c r="D7506" i="12"/>
  <c r="D7507" i="12"/>
  <c r="D7508" i="12"/>
  <c r="D7509" i="12"/>
  <c r="D7510" i="12"/>
  <c r="D7511" i="12"/>
  <c r="D7512" i="12"/>
  <c r="D7513" i="12"/>
  <c r="D7514" i="12"/>
  <c r="D7515" i="12"/>
  <c r="D7516" i="12"/>
  <c r="D7517" i="12"/>
  <c r="D7518" i="12"/>
  <c r="D7519" i="12"/>
  <c r="D7520" i="12"/>
  <c r="D7521" i="12"/>
  <c r="D7522" i="12"/>
  <c r="D7523" i="12"/>
  <c r="D7524" i="12"/>
  <c r="D7525" i="12"/>
  <c r="D7526" i="12"/>
  <c r="D7527" i="12"/>
  <c r="D7528" i="12"/>
  <c r="D7529" i="12"/>
  <c r="D7530" i="12"/>
  <c r="D7531" i="12"/>
  <c r="D7532" i="12"/>
  <c r="D7533" i="12"/>
  <c r="D7534" i="12"/>
  <c r="D7535" i="12"/>
  <c r="D7536" i="12"/>
  <c r="D7537" i="12"/>
  <c r="D7538" i="12"/>
  <c r="D7539" i="12"/>
  <c r="D7540" i="12"/>
  <c r="D7541" i="12"/>
  <c r="D7542" i="12"/>
  <c r="D7543" i="12"/>
  <c r="D7544" i="12"/>
  <c r="D7545" i="12"/>
  <c r="D7546" i="12"/>
  <c r="D7547" i="12"/>
  <c r="D7548" i="12"/>
  <c r="D7549" i="12"/>
  <c r="D7550" i="12"/>
  <c r="D7551" i="12"/>
  <c r="D7552" i="12"/>
  <c r="D7553" i="12"/>
  <c r="D7554" i="12"/>
  <c r="D7555" i="12"/>
  <c r="D7556" i="12"/>
  <c r="D7557" i="12"/>
  <c r="D7558" i="12"/>
  <c r="D7559" i="12"/>
  <c r="D7560" i="12"/>
  <c r="D7561" i="12"/>
  <c r="D7562" i="12"/>
  <c r="D7563" i="12"/>
  <c r="D7564" i="12"/>
  <c r="D7565" i="12"/>
  <c r="D7566" i="12"/>
  <c r="D7567" i="12"/>
  <c r="D7568" i="12"/>
  <c r="D7569" i="12"/>
  <c r="D7570" i="12"/>
  <c r="D7571" i="12"/>
  <c r="D7572" i="12"/>
  <c r="D7573" i="12"/>
  <c r="D7574" i="12"/>
  <c r="D7575" i="12"/>
  <c r="D7576" i="12"/>
  <c r="D7577" i="12"/>
  <c r="D7578" i="12"/>
  <c r="D7579" i="12"/>
  <c r="D7580" i="12"/>
  <c r="D7581" i="12"/>
  <c r="D7582" i="12"/>
  <c r="D7583" i="12"/>
  <c r="D7584" i="12"/>
  <c r="D7585" i="12"/>
  <c r="D7586" i="12"/>
  <c r="D7587" i="12"/>
  <c r="D7588" i="12"/>
  <c r="D7589" i="12"/>
  <c r="D7590" i="12"/>
  <c r="D7591" i="12"/>
  <c r="D7592" i="12"/>
  <c r="D7593" i="12"/>
  <c r="D7594" i="12"/>
  <c r="D7595" i="12"/>
  <c r="D7596" i="12"/>
  <c r="D7597" i="12"/>
  <c r="D7598" i="12"/>
  <c r="D7599" i="12"/>
  <c r="D7600" i="12"/>
  <c r="D7601" i="12"/>
  <c r="D7602" i="12"/>
  <c r="D7603" i="12"/>
  <c r="D7604" i="12"/>
  <c r="D7605" i="12"/>
  <c r="D7606" i="12"/>
  <c r="D7607" i="12"/>
  <c r="D7608" i="12"/>
  <c r="D7609" i="12"/>
  <c r="D7610" i="12"/>
  <c r="D7611" i="12"/>
  <c r="D7612" i="12"/>
  <c r="D7613" i="12"/>
  <c r="D7614" i="12"/>
  <c r="D7615" i="12"/>
  <c r="D7616" i="12"/>
  <c r="D7617" i="12"/>
  <c r="D7618" i="12"/>
  <c r="D7619" i="12"/>
  <c r="D7620" i="12"/>
  <c r="D7621" i="12"/>
  <c r="D7622" i="12"/>
  <c r="D7623" i="12"/>
  <c r="D7624" i="12"/>
  <c r="D7625" i="12"/>
  <c r="D7626" i="12"/>
  <c r="D7627" i="12"/>
  <c r="D7628" i="12"/>
  <c r="D7629" i="12"/>
  <c r="D7630" i="12"/>
  <c r="D7631" i="12"/>
  <c r="D7632" i="12"/>
  <c r="D7633" i="12"/>
  <c r="D7634" i="12"/>
  <c r="D7635" i="12"/>
  <c r="D7636" i="12"/>
  <c r="D7637" i="12"/>
  <c r="D7638" i="12"/>
  <c r="D7639" i="12"/>
  <c r="D7640" i="12"/>
  <c r="D7641" i="12"/>
  <c r="D7642" i="12"/>
  <c r="D7643" i="12"/>
  <c r="D7644" i="12"/>
  <c r="D7645" i="12"/>
  <c r="D7646" i="12"/>
  <c r="D7647" i="12"/>
  <c r="D7648" i="12"/>
  <c r="D7649" i="12"/>
  <c r="D7650" i="12"/>
  <c r="D7651" i="12"/>
  <c r="D7652" i="12"/>
  <c r="D7653" i="12"/>
  <c r="D7654" i="12"/>
  <c r="D7655" i="12"/>
  <c r="D7656" i="12"/>
  <c r="D7657" i="12"/>
  <c r="D7658" i="12"/>
  <c r="D7659" i="12"/>
  <c r="D7660" i="12"/>
  <c r="D7661" i="12"/>
  <c r="D7662" i="12"/>
  <c r="D7663" i="12"/>
  <c r="D7664" i="12"/>
  <c r="D7665" i="12"/>
  <c r="D7666" i="12"/>
  <c r="D7667" i="12"/>
  <c r="D7668" i="12"/>
  <c r="D7669" i="12"/>
  <c r="D7670" i="12"/>
  <c r="D7671" i="12"/>
  <c r="D7672" i="12"/>
  <c r="D7673" i="12"/>
  <c r="D7674" i="12"/>
  <c r="D7675" i="12"/>
  <c r="D7676" i="12"/>
  <c r="D7677" i="12"/>
  <c r="D7678" i="12"/>
  <c r="D7679" i="12"/>
  <c r="D7680" i="12"/>
  <c r="D7681" i="12"/>
  <c r="D7682" i="12"/>
  <c r="D7683" i="12"/>
  <c r="D7684" i="12"/>
  <c r="D7685" i="12"/>
  <c r="D7686" i="12"/>
  <c r="D7687" i="12"/>
  <c r="D7688" i="12"/>
  <c r="D7689" i="12"/>
  <c r="D7690" i="12"/>
  <c r="D7691" i="12"/>
  <c r="D7692" i="12"/>
  <c r="D7693" i="12"/>
  <c r="D7694" i="12"/>
  <c r="D7695" i="12"/>
  <c r="D7696" i="12"/>
  <c r="D7697" i="12"/>
  <c r="D7698" i="12"/>
  <c r="D7699" i="12"/>
  <c r="D7700" i="12"/>
  <c r="D7701" i="12"/>
  <c r="D7702" i="12"/>
  <c r="D7703" i="12"/>
  <c r="D7704" i="12"/>
  <c r="D7705" i="12"/>
  <c r="D7706" i="12"/>
  <c r="D7707" i="12"/>
  <c r="D7708" i="12"/>
  <c r="D7709" i="12"/>
  <c r="D7710" i="12"/>
  <c r="D7711" i="12"/>
  <c r="D7712" i="12"/>
  <c r="D7713" i="12"/>
  <c r="D7714" i="12"/>
  <c r="D7715" i="12"/>
  <c r="D7716" i="12"/>
  <c r="D7717" i="12"/>
  <c r="D7718" i="12"/>
  <c r="D7719" i="12"/>
  <c r="D7720" i="12"/>
  <c r="D7721" i="12"/>
  <c r="D7722" i="12"/>
  <c r="D7723" i="12"/>
  <c r="D7724" i="12"/>
  <c r="D7725" i="12"/>
  <c r="D7726" i="12"/>
  <c r="D7727" i="12"/>
  <c r="D7728" i="12"/>
  <c r="D7729" i="12"/>
  <c r="D7730" i="12"/>
  <c r="D7731" i="12"/>
  <c r="D7732" i="12"/>
  <c r="D7733" i="12"/>
  <c r="D7734" i="12"/>
  <c r="D7735" i="12"/>
  <c r="D7736" i="12"/>
  <c r="D7737" i="12"/>
  <c r="D7738" i="12"/>
  <c r="D7739" i="12"/>
  <c r="D7740" i="12"/>
  <c r="D7741" i="12"/>
  <c r="D7742" i="12"/>
  <c r="D7743" i="12"/>
  <c r="D7744" i="12"/>
  <c r="D7745" i="12"/>
  <c r="D7746" i="12"/>
  <c r="D7747" i="12"/>
  <c r="D7748" i="12"/>
  <c r="D7749" i="12"/>
  <c r="D7750" i="12"/>
  <c r="D7751" i="12"/>
  <c r="D7752" i="12"/>
  <c r="D7753" i="12"/>
  <c r="D7754" i="12"/>
  <c r="D7755" i="12"/>
  <c r="D7756" i="12"/>
  <c r="D7757" i="12"/>
  <c r="D7758" i="12"/>
  <c r="D7759" i="12"/>
  <c r="D7760" i="12"/>
  <c r="D7761" i="12"/>
  <c r="D7762" i="12"/>
  <c r="D7763" i="12"/>
  <c r="D7764" i="12"/>
  <c r="D7765" i="12"/>
  <c r="D7766" i="12"/>
  <c r="D7767" i="12"/>
  <c r="D7768" i="12"/>
  <c r="D7769" i="12"/>
  <c r="D7770" i="12"/>
  <c r="D7771" i="12"/>
  <c r="D7772" i="12"/>
  <c r="D7773" i="12"/>
  <c r="D7774" i="12"/>
  <c r="D7775" i="12"/>
  <c r="D7776" i="12"/>
  <c r="D7777" i="12"/>
  <c r="D7778" i="12"/>
  <c r="D7779" i="12"/>
  <c r="D7780" i="12"/>
  <c r="D7781" i="12"/>
  <c r="D7782" i="12"/>
  <c r="D7783" i="12"/>
  <c r="D7784" i="12"/>
  <c r="D7785" i="12"/>
  <c r="D7786" i="12"/>
  <c r="D7787" i="12"/>
  <c r="D7788" i="12"/>
  <c r="D7789" i="12"/>
  <c r="D7790" i="12"/>
  <c r="D7791" i="12"/>
  <c r="D7792" i="12"/>
  <c r="D7793" i="12"/>
  <c r="D7794" i="12"/>
  <c r="D7795" i="12"/>
  <c r="D7796" i="12"/>
  <c r="D7797" i="12"/>
  <c r="D7798" i="12"/>
  <c r="D7799" i="12"/>
  <c r="D7800" i="12"/>
  <c r="D7801" i="12"/>
  <c r="D7802" i="12"/>
  <c r="D7803" i="12"/>
  <c r="D7804" i="12"/>
  <c r="D7805" i="12"/>
  <c r="D7806" i="12"/>
  <c r="D7807" i="12"/>
  <c r="D7808" i="12"/>
  <c r="D7809" i="12"/>
  <c r="D7810" i="12"/>
  <c r="D7811" i="12"/>
  <c r="D7812" i="12"/>
  <c r="D7813" i="12"/>
  <c r="D7814" i="12"/>
  <c r="D7815" i="12"/>
  <c r="D7816" i="12"/>
  <c r="D7817" i="12"/>
  <c r="D7818" i="12"/>
  <c r="D7819" i="12"/>
  <c r="D7820" i="12"/>
  <c r="D7821" i="12"/>
  <c r="D7822" i="12"/>
  <c r="D7823" i="12"/>
  <c r="D7824" i="12"/>
  <c r="D7825" i="12"/>
  <c r="D7826" i="12"/>
  <c r="D7827" i="12"/>
  <c r="D7828" i="12"/>
  <c r="D7829" i="12"/>
  <c r="D7830" i="12"/>
  <c r="D7831" i="12"/>
  <c r="D7832" i="12"/>
  <c r="D7833" i="12"/>
  <c r="D7834" i="12"/>
  <c r="D7835" i="12"/>
  <c r="D7836" i="12"/>
  <c r="D7837" i="12"/>
  <c r="D7838" i="12"/>
  <c r="D7839" i="12"/>
  <c r="D7840" i="12"/>
  <c r="D7841" i="12"/>
  <c r="D7842" i="12"/>
  <c r="D7843" i="12"/>
  <c r="D7844" i="12"/>
  <c r="D7845" i="12"/>
  <c r="D7846" i="12"/>
  <c r="D7847" i="12"/>
  <c r="D7848" i="12"/>
  <c r="D7849" i="12"/>
  <c r="D7850" i="12"/>
  <c r="D7851" i="12"/>
  <c r="D7852" i="12"/>
  <c r="D7853" i="12"/>
  <c r="D7854" i="12"/>
  <c r="D7855" i="12"/>
  <c r="D7856" i="12"/>
  <c r="D7857" i="12"/>
  <c r="D7858" i="12"/>
  <c r="D7859" i="12"/>
  <c r="D7860" i="12"/>
  <c r="D7861" i="12"/>
  <c r="D7862" i="12"/>
  <c r="D7863" i="12"/>
  <c r="D7864" i="12"/>
  <c r="D7865" i="12"/>
  <c r="D7866" i="12"/>
  <c r="D7867" i="12"/>
  <c r="D7868" i="12"/>
  <c r="D7869" i="12"/>
  <c r="D7870" i="12"/>
  <c r="D7871" i="12"/>
  <c r="D7872" i="12"/>
  <c r="D7873" i="12"/>
  <c r="D7874" i="12"/>
  <c r="D7875" i="12"/>
  <c r="D7876" i="12"/>
  <c r="D7877" i="12"/>
  <c r="D7878" i="12"/>
  <c r="D7879" i="12"/>
  <c r="D7880" i="12"/>
  <c r="D7881" i="12"/>
  <c r="D7882" i="12"/>
  <c r="D7883" i="12"/>
  <c r="D7884" i="12"/>
  <c r="D7885" i="12"/>
  <c r="D7886" i="12"/>
  <c r="D7887" i="12"/>
  <c r="D7888" i="12"/>
  <c r="D7889" i="12"/>
  <c r="D7890" i="12"/>
  <c r="D7891" i="12"/>
  <c r="D7892" i="12"/>
  <c r="D7893" i="12"/>
  <c r="D7894" i="12"/>
  <c r="D7895" i="12"/>
  <c r="D7896" i="12"/>
  <c r="D7897" i="12"/>
  <c r="D7898" i="12"/>
  <c r="D7899" i="12"/>
  <c r="D7900" i="12"/>
  <c r="D7901" i="12"/>
  <c r="D7902" i="12"/>
  <c r="D7903" i="12"/>
  <c r="D7904" i="12"/>
  <c r="D7905" i="12"/>
  <c r="D7906" i="12"/>
  <c r="D7907" i="12"/>
  <c r="D7908" i="12"/>
  <c r="D7909" i="12"/>
  <c r="D7910" i="12"/>
  <c r="D7911" i="12"/>
  <c r="D7912" i="12"/>
  <c r="D7913" i="12"/>
  <c r="D7914" i="12"/>
  <c r="D7915" i="12"/>
  <c r="D7916" i="12"/>
  <c r="D7917" i="12"/>
  <c r="D7918" i="12"/>
  <c r="D7919" i="12"/>
  <c r="D7920" i="12"/>
  <c r="D7921" i="12"/>
  <c r="D7922" i="12"/>
  <c r="D7923" i="12"/>
  <c r="D7924" i="12"/>
  <c r="D7925" i="12"/>
  <c r="D7926" i="12"/>
  <c r="D7927" i="12"/>
  <c r="D7928" i="12"/>
  <c r="D7929" i="12"/>
  <c r="D7930" i="12"/>
  <c r="D7931" i="12"/>
  <c r="D7932" i="12"/>
  <c r="D7933" i="12"/>
  <c r="D7934" i="12"/>
  <c r="D7935" i="12"/>
  <c r="D7936" i="12"/>
  <c r="D7937" i="12"/>
  <c r="D7938" i="12"/>
  <c r="D7939" i="12"/>
  <c r="D7940" i="12"/>
  <c r="D7941" i="12"/>
  <c r="D7942" i="12"/>
  <c r="D7943" i="12"/>
  <c r="D7944" i="12"/>
  <c r="D7945" i="12"/>
  <c r="D7946" i="12"/>
  <c r="D7947" i="12"/>
  <c r="D7948" i="12"/>
  <c r="D7949" i="12"/>
  <c r="D7950" i="12"/>
  <c r="D7951" i="12"/>
  <c r="D7952" i="12"/>
  <c r="D7953" i="12"/>
  <c r="D7954" i="12"/>
  <c r="D7955" i="12"/>
  <c r="D7956" i="12"/>
  <c r="D7957" i="12"/>
  <c r="D7958" i="12"/>
  <c r="D7959" i="12"/>
  <c r="D7960" i="12"/>
  <c r="D7961" i="12"/>
  <c r="D7962" i="12"/>
  <c r="D7963" i="12"/>
  <c r="D7964" i="12"/>
  <c r="D7965" i="12"/>
  <c r="D7966" i="12"/>
  <c r="D7967" i="12"/>
  <c r="D7968" i="12"/>
  <c r="D7969" i="12"/>
  <c r="D7970" i="12"/>
  <c r="D7971" i="12"/>
  <c r="D7972" i="12"/>
  <c r="D7973" i="12"/>
  <c r="D7974" i="12"/>
  <c r="D7975" i="12"/>
  <c r="D7976" i="12"/>
  <c r="D7977" i="12"/>
  <c r="D7978" i="12"/>
  <c r="D7979" i="12"/>
  <c r="D7980" i="12"/>
  <c r="D7981" i="12"/>
  <c r="D7982" i="12"/>
  <c r="D7983" i="12"/>
  <c r="D7984" i="12"/>
  <c r="D7985" i="12"/>
  <c r="D7986" i="12"/>
  <c r="D7987" i="12"/>
  <c r="D7988" i="12"/>
  <c r="D7989" i="12"/>
  <c r="D7990" i="12"/>
  <c r="D7991" i="12"/>
  <c r="D7992" i="12"/>
  <c r="D7993" i="12"/>
  <c r="D7994" i="12"/>
  <c r="D7995" i="12"/>
  <c r="D7996" i="12"/>
  <c r="D7997" i="12"/>
  <c r="D7998" i="12"/>
  <c r="D7999" i="12"/>
  <c r="D8000" i="12"/>
  <c r="D8001" i="12"/>
  <c r="D8002" i="12"/>
  <c r="D8003" i="12"/>
  <c r="D8004" i="12"/>
  <c r="D8005" i="12"/>
  <c r="D8006" i="12"/>
  <c r="D8007" i="12"/>
  <c r="D8008" i="12"/>
  <c r="D8009" i="12"/>
  <c r="D8010" i="12"/>
  <c r="D8011" i="12"/>
  <c r="D8012" i="12"/>
  <c r="D8013" i="12"/>
  <c r="D8014" i="12"/>
  <c r="D8015" i="12"/>
  <c r="D8016" i="12"/>
  <c r="D8017" i="12"/>
  <c r="D8018" i="12"/>
  <c r="D8019" i="12"/>
  <c r="D8020" i="12"/>
  <c r="D8021" i="12"/>
  <c r="D8022" i="12"/>
  <c r="D8023" i="12"/>
  <c r="D8024" i="12"/>
  <c r="D8025" i="12"/>
  <c r="D8026" i="12"/>
  <c r="D8027" i="12"/>
  <c r="D8028" i="12"/>
  <c r="D8029" i="12"/>
  <c r="D8030" i="12"/>
  <c r="D8031" i="12"/>
  <c r="D8032" i="12"/>
  <c r="D8033" i="12"/>
  <c r="D8034" i="12"/>
  <c r="D8035" i="12"/>
  <c r="D8036" i="12"/>
  <c r="D8037" i="12"/>
  <c r="D8038" i="12"/>
  <c r="D8039" i="12"/>
  <c r="D8040" i="12"/>
  <c r="D8041" i="12"/>
  <c r="D8042" i="12"/>
  <c r="D8043" i="12"/>
  <c r="D8044" i="12"/>
  <c r="D8045" i="12"/>
  <c r="D8046" i="12"/>
  <c r="D8047" i="12"/>
  <c r="D8048" i="12"/>
  <c r="D8049" i="12"/>
  <c r="D8050" i="12"/>
  <c r="D8051" i="12"/>
  <c r="D8052" i="12"/>
  <c r="D8053" i="12"/>
  <c r="D8054" i="12"/>
  <c r="D8055" i="12"/>
  <c r="D8056" i="12"/>
  <c r="D8057" i="12"/>
  <c r="D8058" i="12"/>
  <c r="D8059" i="12"/>
  <c r="D8060" i="12"/>
  <c r="D8061" i="12"/>
  <c r="D8062" i="12"/>
  <c r="D8063" i="12"/>
  <c r="D8064" i="12"/>
  <c r="D8065" i="12"/>
  <c r="D8066" i="12"/>
  <c r="D8067" i="12"/>
  <c r="D8068" i="12"/>
  <c r="D8069" i="12"/>
  <c r="D8070" i="12"/>
  <c r="D8071" i="12"/>
  <c r="D8072" i="12"/>
  <c r="D8073" i="12"/>
  <c r="D8074" i="12"/>
  <c r="D8075" i="12"/>
  <c r="D8076" i="12"/>
  <c r="D8077" i="12"/>
  <c r="D8078" i="12"/>
  <c r="D8079" i="12"/>
  <c r="D8080" i="12"/>
  <c r="D8081" i="12"/>
  <c r="D8082" i="12"/>
  <c r="D8083" i="12"/>
  <c r="D8084" i="12"/>
  <c r="D8085" i="12"/>
  <c r="D8086" i="12"/>
  <c r="D8087" i="12"/>
  <c r="D8088" i="12"/>
  <c r="D8089" i="12"/>
  <c r="D8090" i="12"/>
  <c r="D8091" i="12"/>
  <c r="D8092" i="12"/>
  <c r="D8093" i="12"/>
  <c r="D8094" i="12"/>
  <c r="D8095" i="12"/>
  <c r="D8096" i="12"/>
  <c r="D8097" i="12"/>
  <c r="D8098" i="12"/>
  <c r="D8099" i="12"/>
  <c r="D8100" i="12"/>
  <c r="D8101" i="12"/>
  <c r="D8102" i="12"/>
  <c r="D8103" i="12"/>
  <c r="D8104" i="12"/>
  <c r="D8105" i="12"/>
  <c r="D8106" i="12"/>
  <c r="D8107" i="12"/>
  <c r="D8108" i="12"/>
  <c r="D8109" i="12"/>
  <c r="D8110" i="12"/>
  <c r="D8111" i="12"/>
  <c r="D8112" i="12"/>
  <c r="D8113" i="12"/>
  <c r="D8114" i="12"/>
  <c r="D8115" i="12"/>
  <c r="D8116" i="12"/>
  <c r="D8117" i="12"/>
  <c r="D8118" i="12"/>
  <c r="D8119" i="12"/>
  <c r="D8120" i="12"/>
  <c r="D8121" i="12"/>
  <c r="D8122" i="12"/>
  <c r="D8123" i="12"/>
  <c r="D8124" i="12"/>
  <c r="D8125" i="12"/>
  <c r="D8126" i="12"/>
  <c r="D8127" i="12"/>
  <c r="D8128" i="12"/>
  <c r="D8129" i="12"/>
  <c r="D8130" i="12"/>
  <c r="D8131" i="12"/>
  <c r="D8132" i="12"/>
  <c r="D8133" i="12"/>
  <c r="D8134" i="12"/>
  <c r="D8135" i="12"/>
  <c r="D8136" i="12"/>
  <c r="D8137" i="12"/>
  <c r="D8138" i="12"/>
  <c r="D8139" i="12"/>
  <c r="D8140" i="12"/>
  <c r="D8141" i="12"/>
  <c r="D8142" i="12"/>
  <c r="D8143" i="12"/>
  <c r="D8144" i="12"/>
  <c r="D8145" i="12"/>
  <c r="D8146" i="12"/>
  <c r="D8147" i="12"/>
  <c r="D8148" i="12"/>
  <c r="D8149" i="12"/>
  <c r="D8150" i="12"/>
  <c r="D8151" i="12"/>
  <c r="D8152" i="12"/>
  <c r="D8153" i="12"/>
  <c r="D8154" i="12"/>
  <c r="D8155" i="12"/>
  <c r="D8156" i="12"/>
  <c r="D8157" i="12"/>
  <c r="D8158" i="12"/>
  <c r="D8159" i="12"/>
  <c r="D8160" i="12"/>
  <c r="D8161" i="12"/>
  <c r="D8162" i="12"/>
  <c r="D8163" i="12"/>
  <c r="D8164" i="12"/>
  <c r="D8165" i="12"/>
  <c r="D8166" i="12"/>
  <c r="D8167" i="12"/>
  <c r="D8168" i="12"/>
  <c r="D8169" i="12"/>
  <c r="D8170" i="12"/>
  <c r="D8171" i="12"/>
  <c r="D8172" i="12"/>
  <c r="D8173" i="12"/>
  <c r="D8174" i="12"/>
  <c r="D8175" i="12"/>
  <c r="D8176" i="12"/>
  <c r="D8177" i="12"/>
  <c r="D8178" i="12"/>
  <c r="D8179" i="12"/>
  <c r="D8180" i="12"/>
  <c r="D8181" i="12"/>
  <c r="D8182" i="12"/>
  <c r="D8183" i="12"/>
  <c r="D8184" i="12"/>
  <c r="D8185" i="12"/>
  <c r="D8186" i="12"/>
  <c r="D8187" i="12"/>
  <c r="D8188" i="12"/>
  <c r="D8189" i="12"/>
  <c r="D8190" i="12"/>
  <c r="D8191" i="12"/>
  <c r="D8192" i="12"/>
  <c r="D8193" i="12"/>
  <c r="D8194" i="12"/>
  <c r="D8195" i="12"/>
  <c r="D8196" i="12"/>
  <c r="D8197" i="12"/>
  <c r="D8198" i="12"/>
  <c r="D8199" i="12"/>
  <c r="D8200" i="12"/>
  <c r="D8201" i="12"/>
  <c r="D8202" i="12"/>
  <c r="D8203" i="12"/>
  <c r="D8204" i="12"/>
  <c r="D8205" i="12"/>
  <c r="D8206" i="12"/>
  <c r="D8207" i="12"/>
  <c r="D8208" i="12"/>
  <c r="D8209" i="12"/>
  <c r="D8210" i="12"/>
  <c r="D8211" i="12"/>
  <c r="D8212" i="12"/>
  <c r="D8213" i="12"/>
  <c r="D8214" i="12"/>
  <c r="D8215" i="12"/>
  <c r="D8216" i="12"/>
  <c r="D8217" i="12"/>
  <c r="D8218" i="12"/>
  <c r="D8219" i="12"/>
  <c r="D8220" i="12"/>
  <c r="D8221" i="12"/>
  <c r="D8222" i="12"/>
  <c r="D8223" i="12"/>
  <c r="D8224" i="12"/>
  <c r="D8225" i="12"/>
  <c r="D8226" i="12"/>
  <c r="D8227" i="12"/>
  <c r="D8228" i="12"/>
  <c r="D8229" i="12"/>
  <c r="D8230" i="12"/>
  <c r="D8231" i="12"/>
  <c r="D8232" i="12"/>
  <c r="D8233" i="12"/>
  <c r="D8234" i="12"/>
  <c r="D8235" i="12"/>
  <c r="D8236" i="12"/>
  <c r="D8237" i="12"/>
  <c r="D8238" i="12"/>
  <c r="D8239" i="12"/>
  <c r="D8240" i="12"/>
  <c r="D8241" i="12"/>
  <c r="D8242" i="12"/>
  <c r="D8243" i="12"/>
  <c r="D8244" i="12"/>
  <c r="D8245" i="12"/>
  <c r="D8246" i="12"/>
  <c r="D8247" i="12"/>
  <c r="D8248" i="12"/>
  <c r="D8249" i="12"/>
  <c r="D8250" i="12"/>
  <c r="D8251" i="12"/>
  <c r="D8252" i="12"/>
  <c r="D8253" i="12"/>
  <c r="D8254" i="12"/>
  <c r="D8255" i="12"/>
  <c r="D8256" i="12"/>
  <c r="D8257" i="12"/>
  <c r="D8258" i="12"/>
  <c r="D8259" i="12"/>
  <c r="D8260" i="12"/>
  <c r="D8261" i="12"/>
  <c r="D8262" i="12"/>
  <c r="D8263" i="12"/>
  <c r="D8264" i="12"/>
  <c r="D8265" i="12"/>
  <c r="D8266" i="12"/>
  <c r="D8267" i="12"/>
  <c r="D8268" i="12"/>
  <c r="D8269" i="12"/>
  <c r="D8270" i="12"/>
  <c r="D8271" i="12"/>
  <c r="D8272" i="12"/>
  <c r="D8273" i="12"/>
  <c r="D8274" i="12"/>
  <c r="D8275" i="12"/>
  <c r="D8276" i="12"/>
  <c r="D8277" i="12"/>
  <c r="D8278" i="12"/>
  <c r="D8279" i="12"/>
  <c r="D8280" i="12"/>
  <c r="D8281" i="12"/>
  <c r="D8282" i="12"/>
  <c r="D8283" i="12"/>
  <c r="D8284" i="12"/>
  <c r="D8285" i="12"/>
  <c r="D8286" i="12"/>
  <c r="D8287" i="12"/>
  <c r="D8288" i="12"/>
  <c r="D8289" i="12"/>
  <c r="D8290" i="12"/>
  <c r="D8291" i="12"/>
  <c r="D8292" i="12"/>
  <c r="D8293" i="12"/>
  <c r="D8294" i="12"/>
  <c r="D8295" i="12"/>
  <c r="D8296" i="12"/>
  <c r="D8297" i="12"/>
  <c r="D8298" i="12"/>
  <c r="D8299" i="12"/>
  <c r="D8300" i="12"/>
  <c r="D8301" i="12"/>
  <c r="D8302" i="12"/>
  <c r="D8303" i="12"/>
  <c r="D8304" i="12"/>
  <c r="D8305" i="12"/>
  <c r="D8306" i="12"/>
  <c r="D8307" i="12"/>
  <c r="D8308" i="12"/>
  <c r="D8309" i="12"/>
  <c r="D8310" i="12"/>
  <c r="D8311" i="12"/>
  <c r="D8312" i="12"/>
  <c r="D8313" i="12"/>
  <c r="D8314" i="12"/>
  <c r="D8315" i="12"/>
  <c r="D8316" i="12"/>
  <c r="D8317" i="12"/>
  <c r="D8318" i="12"/>
  <c r="D8319" i="12"/>
  <c r="D8320" i="12"/>
  <c r="D8321" i="12"/>
  <c r="D8322" i="12"/>
  <c r="D8323" i="12"/>
  <c r="D8324" i="12"/>
  <c r="D8325" i="12"/>
  <c r="D8326" i="12"/>
  <c r="D8327" i="12"/>
  <c r="D8328" i="12"/>
  <c r="D8329" i="12"/>
  <c r="D8330" i="12"/>
  <c r="D8331" i="12"/>
  <c r="D8332" i="12"/>
  <c r="D8333" i="12"/>
  <c r="D8334" i="12"/>
  <c r="D8335" i="12"/>
  <c r="D8336" i="12"/>
  <c r="D8337" i="12"/>
  <c r="D8338" i="12"/>
  <c r="D8339" i="12"/>
  <c r="D8340" i="12"/>
  <c r="D8341" i="12"/>
  <c r="D8342" i="12"/>
  <c r="D8343" i="12"/>
  <c r="D8344" i="12"/>
  <c r="D8345" i="12"/>
  <c r="D8346" i="12"/>
  <c r="D8347" i="12"/>
  <c r="D8348" i="12"/>
  <c r="D8349" i="12"/>
  <c r="D8350" i="12"/>
  <c r="D8351" i="12"/>
  <c r="D8352" i="12"/>
  <c r="D8353" i="12"/>
  <c r="D8354" i="12"/>
  <c r="D8355" i="12"/>
  <c r="D8356" i="12"/>
  <c r="D8357" i="12"/>
  <c r="D8358" i="12"/>
  <c r="D8359" i="12"/>
  <c r="D8360" i="12"/>
  <c r="D8361" i="12"/>
  <c r="D8362" i="12"/>
  <c r="D8363" i="12"/>
  <c r="D8364" i="12"/>
  <c r="D8365" i="12"/>
  <c r="D8366" i="12"/>
  <c r="D8367" i="12"/>
  <c r="D8368" i="12"/>
  <c r="D8369" i="12"/>
  <c r="D8370" i="12"/>
  <c r="D8371" i="12"/>
  <c r="D8372" i="12"/>
  <c r="D8373" i="12"/>
  <c r="D8374" i="12"/>
  <c r="D8375" i="12"/>
  <c r="D8376" i="12"/>
  <c r="D8377" i="12"/>
  <c r="D8378" i="12"/>
  <c r="D8379" i="12"/>
  <c r="D8380" i="12"/>
  <c r="D8381" i="12"/>
  <c r="D8382" i="12"/>
  <c r="D8383" i="12"/>
  <c r="D8384" i="12"/>
  <c r="D8385" i="12"/>
  <c r="D8386" i="12"/>
  <c r="D8387" i="12"/>
  <c r="D8388" i="12"/>
  <c r="D8389" i="12"/>
  <c r="D8390" i="12"/>
  <c r="D8391" i="12"/>
  <c r="D8392" i="12"/>
  <c r="D8393" i="12"/>
  <c r="D8394" i="12"/>
  <c r="D8395" i="12"/>
  <c r="D8396" i="12"/>
  <c r="D8397" i="12"/>
  <c r="D8398" i="12"/>
  <c r="D8399" i="12"/>
  <c r="D8400" i="12"/>
  <c r="D8401" i="12"/>
  <c r="D8402" i="12"/>
  <c r="D8403" i="12"/>
  <c r="D8404" i="12"/>
  <c r="D8405" i="12"/>
  <c r="D8406" i="12"/>
  <c r="D8407" i="12"/>
  <c r="D8408" i="12"/>
  <c r="D8409" i="12"/>
  <c r="D8410" i="12"/>
  <c r="D8411" i="12"/>
  <c r="D8412" i="12"/>
  <c r="D8413" i="12"/>
  <c r="D8414" i="12"/>
  <c r="D8415" i="12"/>
  <c r="D8416" i="12"/>
  <c r="D8417" i="12"/>
  <c r="D8418" i="12"/>
  <c r="D8419" i="12"/>
  <c r="D8420" i="12"/>
  <c r="D8421" i="12"/>
  <c r="D8422" i="12"/>
  <c r="D8423" i="12"/>
  <c r="D8424" i="12"/>
  <c r="D8425" i="12"/>
  <c r="D8426" i="12"/>
  <c r="D8427" i="12"/>
  <c r="D8428" i="12"/>
  <c r="D8429" i="12"/>
  <c r="D8430" i="12"/>
  <c r="D8431" i="12"/>
  <c r="D8432" i="12"/>
  <c r="D8433" i="12"/>
  <c r="D8434" i="12"/>
  <c r="D8435" i="12"/>
  <c r="D8436" i="12"/>
  <c r="D8437" i="12"/>
  <c r="D8438" i="12"/>
  <c r="D8439" i="12"/>
  <c r="D8440" i="12"/>
  <c r="D8441" i="12"/>
  <c r="D8442" i="12"/>
  <c r="D8443" i="12"/>
  <c r="D8444" i="12"/>
  <c r="D8445" i="12"/>
  <c r="D8446" i="12"/>
  <c r="D8447" i="12"/>
  <c r="D8448" i="12"/>
  <c r="D8449" i="12"/>
  <c r="D8450" i="12"/>
  <c r="D8451" i="12"/>
  <c r="D8452" i="12"/>
  <c r="D8453" i="12"/>
  <c r="D8454" i="12"/>
  <c r="D8455" i="12"/>
  <c r="D8456" i="12"/>
  <c r="D8457" i="12"/>
  <c r="D8458" i="12"/>
  <c r="D8459" i="12"/>
  <c r="D8460" i="12"/>
  <c r="D8461" i="12"/>
  <c r="D8462" i="12"/>
  <c r="D8463" i="12"/>
  <c r="D8464" i="12"/>
  <c r="D8465" i="12"/>
  <c r="D8466" i="12"/>
  <c r="D8467" i="12"/>
  <c r="D8468" i="12"/>
  <c r="D8469" i="12"/>
  <c r="D8470" i="12"/>
  <c r="D8471" i="12"/>
  <c r="D8472" i="12"/>
  <c r="D8473" i="12"/>
  <c r="D8474" i="12"/>
  <c r="D8475" i="12"/>
  <c r="D8476" i="12"/>
  <c r="D8477" i="12"/>
  <c r="D8478" i="12"/>
  <c r="D8479" i="12"/>
  <c r="D8480" i="12"/>
  <c r="D8481" i="12"/>
  <c r="D8482" i="12"/>
  <c r="D8483" i="12"/>
  <c r="D8484" i="12"/>
  <c r="D8485" i="12"/>
  <c r="D8486" i="12"/>
  <c r="D8487" i="12"/>
  <c r="D8488" i="12"/>
  <c r="D8489" i="12"/>
  <c r="D8490" i="12"/>
  <c r="D8491" i="12"/>
  <c r="D8492" i="12"/>
  <c r="D8493" i="12"/>
  <c r="D8494" i="12"/>
  <c r="D8495" i="12"/>
  <c r="D8496" i="12"/>
  <c r="D8497" i="12"/>
  <c r="D8498" i="12"/>
  <c r="D8499" i="12"/>
  <c r="D8500" i="12"/>
  <c r="D8501" i="12"/>
  <c r="D8502" i="12"/>
  <c r="D8503" i="12"/>
  <c r="D8504" i="12"/>
  <c r="D8505" i="12"/>
  <c r="D8506" i="12"/>
  <c r="D8507" i="12"/>
  <c r="D8508" i="12"/>
  <c r="D8509" i="12"/>
  <c r="D8510" i="12"/>
  <c r="D8511" i="12"/>
  <c r="D8512" i="12"/>
  <c r="D8513" i="12"/>
  <c r="D8514" i="12"/>
  <c r="D8515" i="12"/>
  <c r="D8516" i="12"/>
  <c r="D8517" i="12"/>
  <c r="D8518" i="12"/>
  <c r="D8519" i="12"/>
  <c r="D8520" i="12"/>
  <c r="D8521" i="12"/>
  <c r="D8522" i="12"/>
  <c r="D8523" i="12"/>
  <c r="D8524" i="12"/>
  <c r="D8525" i="12"/>
  <c r="D8526" i="12"/>
  <c r="D8527" i="12"/>
  <c r="D8528" i="12"/>
  <c r="D8529" i="12"/>
  <c r="D8530" i="12"/>
  <c r="D8531" i="12"/>
  <c r="D8532" i="12"/>
  <c r="D8533" i="12"/>
  <c r="D8534" i="12"/>
  <c r="D8535" i="12"/>
  <c r="D8536" i="12"/>
  <c r="D8537" i="12"/>
  <c r="D8538" i="12"/>
  <c r="D8539" i="12"/>
  <c r="D8540" i="12"/>
  <c r="D8541" i="12"/>
  <c r="D8542" i="12"/>
  <c r="D8543" i="12"/>
  <c r="D8544" i="12"/>
  <c r="D8545" i="12"/>
  <c r="D8546" i="12"/>
  <c r="D8547" i="12"/>
  <c r="D8548" i="12"/>
  <c r="D8549" i="12"/>
  <c r="D8550" i="12"/>
  <c r="D8551" i="12"/>
  <c r="D8552" i="12"/>
  <c r="D8553" i="12"/>
  <c r="D8554" i="12"/>
  <c r="D8555" i="12"/>
  <c r="D8556" i="12"/>
  <c r="D8557" i="12"/>
  <c r="D8558" i="12"/>
  <c r="D8559" i="12"/>
  <c r="D8560" i="12"/>
  <c r="D8561" i="12"/>
  <c r="D8562" i="12"/>
  <c r="D8563" i="12"/>
  <c r="D8564" i="12"/>
  <c r="D8565" i="12"/>
  <c r="D8566" i="12"/>
  <c r="D8567" i="12"/>
  <c r="D8568" i="12"/>
  <c r="D8569" i="12"/>
  <c r="D8570" i="12"/>
  <c r="D8571" i="12"/>
  <c r="D8572" i="12"/>
  <c r="D8573" i="12"/>
  <c r="D8574" i="12"/>
  <c r="D8575" i="12"/>
  <c r="D8576" i="12"/>
  <c r="D8577" i="12"/>
  <c r="D8578" i="12"/>
  <c r="D8579" i="12"/>
  <c r="D8580" i="12"/>
  <c r="D8581" i="12"/>
  <c r="D8582" i="12"/>
  <c r="D8583" i="12"/>
  <c r="D8584" i="12"/>
  <c r="D8585" i="12"/>
  <c r="D8586" i="12"/>
  <c r="D8587" i="12"/>
  <c r="D8588" i="12"/>
  <c r="D8589" i="12"/>
  <c r="D8590" i="12"/>
  <c r="D8591" i="12"/>
  <c r="D8592" i="12"/>
  <c r="D8593" i="12"/>
  <c r="D8594" i="12"/>
  <c r="D8595" i="12"/>
  <c r="D8596" i="12"/>
  <c r="D8597" i="12"/>
  <c r="D8598" i="12"/>
  <c r="D8599" i="12"/>
  <c r="D8600" i="12"/>
  <c r="D8601" i="12"/>
  <c r="D8602" i="12"/>
  <c r="D8603" i="12"/>
  <c r="D8604" i="12"/>
  <c r="D8605" i="12"/>
  <c r="D8606" i="12"/>
  <c r="D8607" i="12"/>
  <c r="D8608" i="12"/>
  <c r="D8609" i="12"/>
  <c r="D8610" i="12"/>
  <c r="D8611" i="12"/>
  <c r="D8612" i="12"/>
  <c r="D8613" i="12"/>
  <c r="D8614" i="12"/>
  <c r="D8615" i="12"/>
  <c r="D8616" i="12"/>
  <c r="D8617" i="12"/>
  <c r="D8618" i="12"/>
  <c r="D8619" i="12"/>
  <c r="D8620" i="12"/>
  <c r="D8621" i="12"/>
  <c r="D8622" i="12"/>
  <c r="D8623" i="12"/>
  <c r="D8624" i="12"/>
  <c r="D8625" i="12"/>
  <c r="D8626" i="12"/>
  <c r="D8627" i="12"/>
  <c r="D8628" i="12"/>
  <c r="D8629" i="12"/>
  <c r="D8630" i="12"/>
  <c r="D8631" i="12"/>
  <c r="D8632" i="12"/>
  <c r="D8633" i="12"/>
  <c r="D8634" i="12"/>
  <c r="D8635" i="12"/>
  <c r="D8636" i="12"/>
  <c r="D8637" i="12"/>
  <c r="D8638" i="12"/>
  <c r="D8639" i="12"/>
  <c r="D8640" i="12"/>
  <c r="D8641" i="12"/>
  <c r="D8642" i="12"/>
  <c r="D8643" i="12"/>
  <c r="D8644" i="12"/>
  <c r="D8645" i="12"/>
  <c r="D8646" i="12"/>
  <c r="D8647" i="12"/>
  <c r="D8648" i="12"/>
  <c r="D8649" i="12"/>
  <c r="D8650" i="12"/>
  <c r="D8651" i="12"/>
  <c r="D8652" i="12"/>
  <c r="D8653" i="12"/>
  <c r="D8654" i="12"/>
  <c r="D8655" i="12"/>
  <c r="D8656" i="12"/>
  <c r="D8657" i="12"/>
  <c r="D8658" i="12"/>
  <c r="D8659" i="12"/>
  <c r="D8660" i="12"/>
  <c r="D8661" i="12"/>
  <c r="D8662" i="12"/>
  <c r="D8663" i="12"/>
  <c r="D8664" i="12"/>
  <c r="D8665" i="12"/>
  <c r="D8666" i="12"/>
  <c r="D8667" i="12"/>
  <c r="D8668" i="12"/>
  <c r="D8669" i="12"/>
  <c r="D8670" i="12"/>
  <c r="D8671" i="12"/>
  <c r="D8672" i="12"/>
  <c r="D8673" i="12"/>
  <c r="D8674" i="12"/>
  <c r="D8675" i="12"/>
  <c r="D8676" i="12"/>
  <c r="D8677" i="12"/>
  <c r="D8678" i="12"/>
  <c r="D8679" i="12"/>
  <c r="D8680" i="12"/>
  <c r="D8681" i="12"/>
  <c r="D8682" i="12"/>
  <c r="D8683" i="12"/>
  <c r="D8684" i="12"/>
  <c r="D8685" i="12"/>
  <c r="D8686" i="12"/>
  <c r="D8687" i="12"/>
  <c r="D8688" i="12"/>
  <c r="D8689" i="12"/>
  <c r="D8690" i="12"/>
  <c r="D8691" i="12"/>
  <c r="D8692" i="12"/>
  <c r="D8693" i="12"/>
  <c r="D8694" i="12"/>
  <c r="D8695" i="12"/>
  <c r="D8696" i="12"/>
  <c r="D8697" i="12"/>
  <c r="D8698" i="12"/>
  <c r="D8699" i="12"/>
  <c r="D8700" i="12"/>
  <c r="D8701" i="12"/>
  <c r="D8702" i="12"/>
  <c r="D8703" i="12"/>
  <c r="D8704" i="12"/>
  <c r="D8705" i="12"/>
  <c r="D8706" i="12"/>
  <c r="D8707" i="12"/>
  <c r="D8708" i="12"/>
  <c r="D8709" i="12"/>
  <c r="D8710" i="12"/>
  <c r="D8711" i="12"/>
  <c r="D8712" i="12"/>
  <c r="D8713" i="12"/>
  <c r="D8714" i="12"/>
  <c r="D8715" i="12"/>
  <c r="D8716" i="12"/>
  <c r="D8717" i="12"/>
  <c r="D8718" i="12"/>
  <c r="D8719" i="12"/>
  <c r="D8720" i="12"/>
  <c r="D8721" i="12"/>
  <c r="D8722" i="12"/>
  <c r="D8723" i="12"/>
  <c r="D8724" i="12"/>
  <c r="D8725" i="12"/>
  <c r="D8726" i="12"/>
  <c r="D8727" i="12"/>
  <c r="D8728" i="12"/>
  <c r="D8729" i="12"/>
  <c r="D8730" i="12"/>
  <c r="D8731" i="12"/>
  <c r="D8732" i="12"/>
  <c r="D8733" i="12"/>
  <c r="D8734" i="12"/>
  <c r="D8735" i="12"/>
  <c r="D8736" i="12"/>
  <c r="D8737" i="12"/>
  <c r="D8738" i="12"/>
  <c r="D8739" i="12"/>
  <c r="D8740" i="12"/>
  <c r="D8741" i="12"/>
  <c r="D8742" i="12"/>
  <c r="D8743" i="12"/>
  <c r="D8744" i="12"/>
  <c r="D8745" i="12"/>
  <c r="D8746" i="12"/>
  <c r="D8747" i="12"/>
  <c r="D8748" i="12"/>
  <c r="D8749" i="12"/>
  <c r="D8750" i="12"/>
  <c r="D8751" i="12"/>
  <c r="D8752" i="12"/>
  <c r="D8753" i="12"/>
  <c r="D8754" i="12"/>
  <c r="D8755" i="12"/>
  <c r="D8756" i="12"/>
  <c r="D8757" i="12"/>
  <c r="D8758" i="12"/>
  <c r="D8759" i="12"/>
  <c r="D8760" i="12"/>
  <c r="D8761" i="12"/>
  <c r="D8762" i="12"/>
  <c r="D8763" i="12"/>
  <c r="D8764" i="12"/>
  <c r="D8765" i="12"/>
  <c r="D8766" i="12"/>
  <c r="D8767" i="12"/>
  <c r="D8768" i="12"/>
  <c r="D8769" i="12"/>
  <c r="D8770" i="12"/>
  <c r="D8771" i="12"/>
  <c r="D8772" i="12"/>
  <c r="D8773" i="12"/>
  <c r="D8774" i="12"/>
  <c r="D8775" i="12"/>
  <c r="D8776" i="12"/>
  <c r="D8777" i="12"/>
  <c r="D8778" i="12"/>
  <c r="D8779" i="12"/>
  <c r="D8780" i="12"/>
  <c r="D8781" i="12"/>
  <c r="D8782" i="12"/>
  <c r="D8783" i="12"/>
  <c r="D8784" i="12"/>
  <c r="D8785" i="12"/>
  <c r="D8786" i="12"/>
  <c r="D8787" i="12"/>
  <c r="D8788" i="12"/>
  <c r="D8789" i="12"/>
  <c r="D8790" i="12"/>
  <c r="D8791" i="12"/>
  <c r="D8792" i="12"/>
  <c r="D8793" i="12"/>
  <c r="D8794" i="12"/>
  <c r="D8795" i="12"/>
  <c r="D8796" i="12"/>
  <c r="D8797" i="12"/>
  <c r="D8798" i="12"/>
  <c r="D8799" i="12"/>
  <c r="D8800" i="12"/>
  <c r="D8801" i="12"/>
  <c r="D8802" i="12"/>
  <c r="D8803" i="12"/>
  <c r="D8804" i="12"/>
  <c r="D8805" i="12"/>
  <c r="D8806" i="12"/>
  <c r="D8807" i="12"/>
  <c r="D8808" i="12"/>
  <c r="D8809" i="12"/>
  <c r="D8810" i="12"/>
  <c r="D8811" i="12"/>
  <c r="D8812" i="12"/>
  <c r="D8813" i="12"/>
  <c r="D8814" i="12"/>
  <c r="D8815" i="12"/>
  <c r="D8816" i="12"/>
  <c r="D8817" i="12"/>
  <c r="D8818" i="12"/>
  <c r="D8819" i="12"/>
  <c r="D8820" i="12"/>
  <c r="D8821" i="12"/>
  <c r="D8822" i="12"/>
  <c r="D8823" i="12"/>
  <c r="D8824" i="12"/>
  <c r="D8825" i="12"/>
  <c r="D8826" i="12"/>
  <c r="D8827" i="12"/>
  <c r="D8828" i="12"/>
  <c r="D8829" i="12"/>
  <c r="D8830" i="12"/>
  <c r="D8831" i="12"/>
  <c r="D8832" i="12"/>
  <c r="D8833" i="12"/>
  <c r="D8834" i="12"/>
  <c r="D8835" i="12"/>
  <c r="D8836" i="12"/>
  <c r="D8837" i="12"/>
  <c r="D8838" i="12"/>
  <c r="D8839" i="12"/>
  <c r="D8840" i="12"/>
  <c r="D8841" i="12"/>
  <c r="D8842" i="12"/>
  <c r="D8843" i="12"/>
  <c r="D8844" i="12"/>
  <c r="A30" i="3" l="1"/>
  <c r="G32" i="3"/>
  <c r="G33" i="3"/>
  <c r="G34" i="3"/>
  <c r="G35" i="3"/>
  <c r="G36" i="3"/>
  <c r="G37" i="3"/>
  <c r="G38" i="3"/>
  <c r="G39" i="3"/>
  <c r="G40" i="3"/>
  <c r="G41" i="3"/>
  <c r="G42" i="3"/>
  <c r="G43" i="3"/>
  <c r="G44" i="3"/>
  <c r="G45" i="3"/>
  <c r="G46" i="3"/>
  <c r="G31" i="3"/>
  <c r="E32" i="3"/>
  <c r="E33" i="3"/>
  <c r="E34" i="3"/>
  <c r="E35" i="3"/>
  <c r="E36" i="3"/>
  <c r="E37" i="3"/>
  <c r="E38" i="3"/>
  <c r="E39" i="3"/>
  <c r="E40" i="3"/>
  <c r="F40" i="3" s="1"/>
  <c r="E41" i="3"/>
  <c r="E42" i="3"/>
  <c r="E43" i="3"/>
  <c r="E44" i="3"/>
  <c r="E45" i="3"/>
  <c r="E46" i="3"/>
  <c r="E31" i="3"/>
  <c r="D32" i="3"/>
  <c r="D33" i="3"/>
  <c r="D34" i="3"/>
  <c r="D35" i="3"/>
  <c r="D36" i="3"/>
  <c r="D37" i="3"/>
  <c r="D38" i="3"/>
  <c r="D39" i="3"/>
  <c r="D40" i="3"/>
  <c r="D41" i="3"/>
  <c r="D42" i="3"/>
  <c r="D43" i="3"/>
  <c r="D44" i="3"/>
  <c r="D45" i="3"/>
  <c r="D46" i="3"/>
  <c r="D31" i="3"/>
  <c r="B32" i="3"/>
  <c r="B33" i="3"/>
  <c r="B34" i="3"/>
  <c r="B35" i="3"/>
  <c r="B36" i="3"/>
  <c r="B37" i="3"/>
  <c r="B38" i="3"/>
  <c r="B39" i="3"/>
  <c r="B40" i="3"/>
  <c r="B41" i="3"/>
  <c r="B42" i="3"/>
  <c r="B43" i="3"/>
  <c r="B44" i="3"/>
  <c r="B45" i="3"/>
  <c r="B46" i="3"/>
  <c r="B31" i="3"/>
  <c r="A32" i="3"/>
  <c r="A33" i="3"/>
  <c r="A34" i="3"/>
  <c r="A35" i="3"/>
  <c r="A36" i="3"/>
  <c r="A37" i="3"/>
  <c r="A38" i="3"/>
  <c r="A39" i="3"/>
  <c r="A40" i="3"/>
  <c r="A41" i="3"/>
  <c r="A42" i="3"/>
  <c r="A43" i="3"/>
  <c r="A44" i="3"/>
  <c r="A45" i="3"/>
  <c r="A46" i="3"/>
  <c r="A31" i="3"/>
  <c r="A29" i="3"/>
  <c r="G60" i="3"/>
  <c r="G63" i="3"/>
  <c r="G66" i="3"/>
  <c r="G69" i="3"/>
  <c r="G72" i="3"/>
  <c r="G75" i="3"/>
  <c r="G78" i="3"/>
  <c r="G81" i="3"/>
  <c r="G84" i="3"/>
  <c r="G87" i="3"/>
  <c r="G90" i="3"/>
  <c r="G93" i="3"/>
  <c r="G96" i="3"/>
  <c r="G99" i="3"/>
  <c r="G102" i="3"/>
  <c r="G105" i="3"/>
  <c r="G108" i="3"/>
  <c r="G111" i="3"/>
  <c r="G57" i="3"/>
  <c r="E60" i="3"/>
  <c r="E63" i="3"/>
  <c r="E66" i="3"/>
  <c r="E69" i="3"/>
  <c r="E72" i="3"/>
  <c r="E75" i="3"/>
  <c r="E78" i="3"/>
  <c r="E81" i="3"/>
  <c r="E84" i="3"/>
  <c r="E87" i="3"/>
  <c r="E90" i="3"/>
  <c r="E93" i="3"/>
  <c r="E96" i="3"/>
  <c r="E99" i="3"/>
  <c r="E102" i="3"/>
  <c r="E105" i="3"/>
  <c r="E108" i="3"/>
  <c r="E111" i="3"/>
  <c r="E57" i="3"/>
  <c r="A54" i="3"/>
  <c r="A3" i="12"/>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A1080" i="12"/>
  <c r="A1081" i="12"/>
  <c r="A1082" i="12"/>
  <c r="A1083" i="12"/>
  <c r="A1084" i="12"/>
  <c r="A1085" i="12"/>
  <c r="A1086" i="12"/>
  <c r="A1087" i="12"/>
  <c r="A1088" i="12"/>
  <c r="A1089" i="12"/>
  <c r="A1090" i="12"/>
  <c r="A1091" i="12"/>
  <c r="A1092" i="12"/>
  <c r="A1093" i="12"/>
  <c r="A1094" i="12"/>
  <c r="A1095" i="12"/>
  <c r="A1096" i="12"/>
  <c r="A1097" i="12"/>
  <c r="A1098" i="12"/>
  <c r="A1099" i="12"/>
  <c r="A1100" i="12"/>
  <c r="A1101" i="12"/>
  <c r="A1102" i="12"/>
  <c r="A1103" i="12"/>
  <c r="A1104" i="12"/>
  <c r="A1105" i="12"/>
  <c r="A1106" i="12"/>
  <c r="A1107" i="12"/>
  <c r="A1108" i="12"/>
  <c r="A1109" i="12"/>
  <c r="A1110" i="12"/>
  <c r="A1111" i="12"/>
  <c r="A1112" i="12"/>
  <c r="A1113" i="12"/>
  <c r="A1114" i="12"/>
  <c r="A1115" i="12"/>
  <c r="A1116" i="12"/>
  <c r="A1117" i="12"/>
  <c r="A1118" i="12"/>
  <c r="A1119" i="12"/>
  <c r="A1120" i="12"/>
  <c r="A1121" i="12"/>
  <c r="A1122" i="12"/>
  <c r="A1123" i="12"/>
  <c r="A1124" i="12"/>
  <c r="A1125" i="12"/>
  <c r="A1126" i="12"/>
  <c r="A1127" i="12"/>
  <c r="A1128" i="12"/>
  <c r="A1129" i="12"/>
  <c r="A1130" i="12"/>
  <c r="A1131" i="12"/>
  <c r="A1132" i="12"/>
  <c r="A1133" i="12"/>
  <c r="A1134" i="12"/>
  <c r="A1135" i="12"/>
  <c r="A1136" i="12"/>
  <c r="A1137" i="12"/>
  <c r="A1138" i="12"/>
  <c r="A1139" i="12"/>
  <c r="A1140" i="12"/>
  <c r="A1141" i="12"/>
  <c r="A1142" i="12"/>
  <c r="A1143" i="12"/>
  <c r="A1144" i="12"/>
  <c r="A1145" i="12"/>
  <c r="A1146" i="12"/>
  <c r="A1147" i="12"/>
  <c r="A1148" i="12"/>
  <c r="A1149" i="12"/>
  <c r="A1150" i="12"/>
  <c r="A1151" i="12"/>
  <c r="A1152" i="12"/>
  <c r="A1153" i="12"/>
  <c r="A1154" i="12"/>
  <c r="A1155" i="12"/>
  <c r="A1156" i="12"/>
  <c r="A1157" i="12"/>
  <c r="A1158" i="12"/>
  <c r="A1159" i="12"/>
  <c r="A1160" i="12"/>
  <c r="A1161" i="12"/>
  <c r="A1162" i="12"/>
  <c r="A1163" i="12"/>
  <c r="A1164" i="12"/>
  <c r="A1165" i="12"/>
  <c r="A1166" i="12"/>
  <c r="A1167" i="12"/>
  <c r="A1168" i="12"/>
  <c r="A1169" i="12"/>
  <c r="A1170" i="12"/>
  <c r="A1171" i="12"/>
  <c r="A1172" i="12"/>
  <c r="A1173" i="12"/>
  <c r="A1174" i="12"/>
  <c r="A1175" i="12"/>
  <c r="A1176" i="12"/>
  <c r="A1177" i="12"/>
  <c r="A1178" i="12"/>
  <c r="A1179" i="12"/>
  <c r="A1180" i="12"/>
  <c r="A1181" i="12"/>
  <c r="A1182" i="12"/>
  <c r="A1183" i="12"/>
  <c r="A1184" i="12"/>
  <c r="A1185" i="12"/>
  <c r="A1186" i="12"/>
  <c r="A1187" i="12"/>
  <c r="A1188" i="12"/>
  <c r="A1189" i="12"/>
  <c r="A1190" i="12"/>
  <c r="A1191" i="12"/>
  <c r="A1192" i="12"/>
  <c r="A1193" i="12"/>
  <c r="A1194" i="12"/>
  <c r="A1195" i="12"/>
  <c r="A1196" i="12"/>
  <c r="A1197" i="12"/>
  <c r="A1198" i="12"/>
  <c r="A1199" i="12"/>
  <c r="A1200" i="12"/>
  <c r="A1201" i="12"/>
  <c r="A1202" i="12"/>
  <c r="A1203" i="12"/>
  <c r="A1204" i="12"/>
  <c r="A1205" i="12"/>
  <c r="A1206" i="12"/>
  <c r="A1207" i="12"/>
  <c r="A1208" i="12"/>
  <c r="A1209" i="12"/>
  <c r="A1210" i="12"/>
  <c r="A1211" i="12"/>
  <c r="A1212" i="12"/>
  <c r="A1213" i="12"/>
  <c r="A1214" i="12"/>
  <c r="A1215" i="12"/>
  <c r="A1216" i="12"/>
  <c r="A1217" i="12"/>
  <c r="A1218" i="12"/>
  <c r="A1219" i="12"/>
  <c r="A1220" i="12"/>
  <c r="A1221" i="12"/>
  <c r="A1222" i="12"/>
  <c r="A1223" i="12"/>
  <c r="A1224" i="12"/>
  <c r="A1225" i="12"/>
  <c r="A1226" i="12"/>
  <c r="A1227" i="12"/>
  <c r="A1228" i="12"/>
  <c r="A1229" i="12"/>
  <c r="A1230" i="12"/>
  <c r="A1231" i="12"/>
  <c r="A1232" i="12"/>
  <c r="A1233" i="12"/>
  <c r="A1234" i="12"/>
  <c r="A1235" i="12"/>
  <c r="A1236" i="12"/>
  <c r="A1237" i="12"/>
  <c r="A1238" i="12"/>
  <c r="A1239" i="12"/>
  <c r="A1240" i="12"/>
  <c r="A1241" i="12"/>
  <c r="A1242" i="12"/>
  <c r="A1243" i="12"/>
  <c r="A1244" i="12"/>
  <c r="A1245" i="12"/>
  <c r="A1246" i="12"/>
  <c r="A1247" i="12"/>
  <c r="A1248" i="12"/>
  <c r="A1249" i="12"/>
  <c r="A1250" i="12"/>
  <c r="A1251" i="12"/>
  <c r="A1252" i="12"/>
  <c r="A1253" i="12"/>
  <c r="A1254" i="12"/>
  <c r="A1255" i="12"/>
  <c r="A1256" i="12"/>
  <c r="A1257" i="12"/>
  <c r="A1258" i="12"/>
  <c r="A1259" i="12"/>
  <c r="A1260" i="12"/>
  <c r="A1261" i="12"/>
  <c r="A1262" i="12"/>
  <c r="A1263" i="12"/>
  <c r="A1264" i="12"/>
  <c r="A1265" i="12"/>
  <c r="A1266" i="12"/>
  <c r="A1267" i="12"/>
  <c r="A1268" i="12"/>
  <c r="A1269" i="12"/>
  <c r="A1270" i="12"/>
  <c r="A1271" i="12"/>
  <c r="A1272" i="12"/>
  <c r="A1273" i="12"/>
  <c r="A1274" i="12"/>
  <c r="A1275" i="12"/>
  <c r="A1276" i="12"/>
  <c r="A1277" i="12"/>
  <c r="A1278" i="12"/>
  <c r="A1279" i="12"/>
  <c r="A1280" i="12"/>
  <c r="A1281" i="12"/>
  <c r="A1282" i="12"/>
  <c r="A1283" i="12"/>
  <c r="A1284" i="12"/>
  <c r="A1285" i="12"/>
  <c r="A1286" i="12"/>
  <c r="A1287" i="12"/>
  <c r="A1288" i="12"/>
  <c r="A1289" i="12"/>
  <c r="A1290" i="12"/>
  <c r="A1291" i="12"/>
  <c r="A1292" i="12"/>
  <c r="A1293" i="12"/>
  <c r="A1294" i="12"/>
  <c r="A1295" i="12"/>
  <c r="A1296" i="12"/>
  <c r="A1297" i="12"/>
  <c r="A1298" i="12"/>
  <c r="A1299" i="12"/>
  <c r="A1300" i="12"/>
  <c r="A1301" i="12"/>
  <c r="A1302" i="12"/>
  <c r="A1303" i="12"/>
  <c r="A1304" i="12"/>
  <c r="A1305" i="12"/>
  <c r="A1306" i="12"/>
  <c r="A1307" i="12"/>
  <c r="A1308" i="12"/>
  <c r="A1309" i="12"/>
  <c r="A1310" i="12"/>
  <c r="A1311" i="12"/>
  <c r="A1312" i="12"/>
  <c r="A1313" i="12"/>
  <c r="A1314" i="12"/>
  <c r="A1315" i="12"/>
  <c r="A1316" i="12"/>
  <c r="A1317" i="12"/>
  <c r="A1318" i="12"/>
  <c r="A1319" i="12"/>
  <c r="A1320" i="12"/>
  <c r="A1321" i="12"/>
  <c r="A1322" i="12"/>
  <c r="A1323" i="12"/>
  <c r="A1324" i="12"/>
  <c r="A1325" i="12"/>
  <c r="A1326" i="12"/>
  <c r="A1327" i="12"/>
  <c r="A1328" i="12"/>
  <c r="A1329" i="12"/>
  <c r="A1330" i="12"/>
  <c r="A1331" i="12"/>
  <c r="A1332" i="12"/>
  <c r="A1333" i="12"/>
  <c r="A1334" i="12"/>
  <c r="A1335" i="12"/>
  <c r="A1336" i="12"/>
  <c r="A1337" i="12"/>
  <c r="A1338" i="12"/>
  <c r="A1339" i="12"/>
  <c r="A1340" i="12"/>
  <c r="A1341" i="12"/>
  <c r="A1342" i="12"/>
  <c r="A1343" i="12"/>
  <c r="A1344" i="12"/>
  <c r="A1345" i="12"/>
  <c r="A1346" i="12"/>
  <c r="A1347" i="12"/>
  <c r="A1348" i="12"/>
  <c r="A1349" i="12"/>
  <c r="A1350" i="12"/>
  <c r="A1351" i="12"/>
  <c r="A1352" i="12"/>
  <c r="A1353" i="12"/>
  <c r="A1354" i="12"/>
  <c r="A1355" i="12"/>
  <c r="A1356" i="12"/>
  <c r="A1357" i="12"/>
  <c r="A1358" i="12"/>
  <c r="A1359" i="12"/>
  <c r="A1360" i="12"/>
  <c r="A1361" i="12"/>
  <c r="A1362" i="12"/>
  <c r="A1363" i="12"/>
  <c r="A1364" i="12"/>
  <c r="A1365" i="12"/>
  <c r="A1366" i="12"/>
  <c r="A1367" i="12"/>
  <c r="A1368" i="12"/>
  <c r="A1369" i="12"/>
  <c r="A1370" i="12"/>
  <c r="A1371" i="12"/>
  <c r="A1372" i="12"/>
  <c r="A1373" i="12"/>
  <c r="A1374" i="12"/>
  <c r="A1375" i="12"/>
  <c r="A1376" i="12"/>
  <c r="A1377" i="12"/>
  <c r="A1378" i="12"/>
  <c r="A1379" i="12"/>
  <c r="A1380" i="12"/>
  <c r="A1381" i="12"/>
  <c r="A1382" i="12"/>
  <c r="A1383" i="12"/>
  <c r="A1384" i="12"/>
  <c r="A1385" i="12"/>
  <c r="A1386" i="12"/>
  <c r="A1387" i="12"/>
  <c r="A1388" i="12"/>
  <c r="A1389" i="12"/>
  <c r="A1390" i="12"/>
  <c r="A1391" i="12"/>
  <c r="A1392" i="12"/>
  <c r="A1393" i="12"/>
  <c r="A1394" i="12"/>
  <c r="A1395" i="12"/>
  <c r="A1396" i="12"/>
  <c r="A1397" i="12"/>
  <c r="A1398" i="12"/>
  <c r="A1399" i="12"/>
  <c r="A1400" i="12"/>
  <c r="A1401" i="12"/>
  <c r="A1402" i="12"/>
  <c r="A1403" i="12"/>
  <c r="A1404" i="12"/>
  <c r="A1405" i="12"/>
  <c r="A1406" i="12"/>
  <c r="A1407" i="12"/>
  <c r="A1408" i="12"/>
  <c r="A1409" i="12"/>
  <c r="A1410" i="12"/>
  <c r="A1411" i="12"/>
  <c r="A1412" i="12"/>
  <c r="A1413" i="12"/>
  <c r="A1414" i="12"/>
  <c r="A1415" i="12"/>
  <c r="A1416" i="12"/>
  <c r="A1417" i="12"/>
  <c r="A1418" i="12"/>
  <c r="A1419" i="12"/>
  <c r="A1420" i="12"/>
  <c r="A1421" i="12"/>
  <c r="A1422" i="12"/>
  <c r="A1423" i="12"/>
  <c r="A1424" i="12"/>
  <c r="A1425" i="12"/>
  <c r="A1426" i="12"/>
  <c r="A1427" i="12"/>
  <c r="A1428" i="12"/>
  <c r="A1429" i="12"/>
  <c r="A1430" i="12"/>
  <c r="A1431" i="12"/>
  <c r="A1432" i="12"/>
  <c r="A1433" i="12"/>
  <c r="A1434" i="12"/>
  <c r="A1435" i="12"/>
  <c r="A1436" i="12"/>
  <c r="A1437" i="12"/>
  <c r="A1438" i="12"/>
  <c r="A1439" i="12"/>
  <c r="A1440" i="12"/>
  <c r="A1441" i="12"/>
  <c r="A1442" i="12"/>
  <c r="A1443" i="12"/>
  <c r="A1444" i="12"/>
  <c r="A1445" i="12"/>
  <c r="A1446" i="12"/>
  <c r="A1447" i="12"/>
  <c r="A1448" i="12"/>
  <c r="A1449" i="12"/>
  <c r="A1450" i="12"/>
  <c r="A1451" i="12"/>
  <c r="A1452" i="12"/>
  <c r="A1453" i="12"/>
  <c r="A1454" i="12"/>
  <c r="A1455" i="12"/>
  <c r="A1456" i="12"/>
  <c r="A1457" i="12"/>
  <c r="A1458" i="12"/>
  <c r="A1459" i="12"/>
  <c r="A1460" i="12"/>
  <c r="A1461" i="12"/>
  <c r="A1462" i="12"/>
  <c r="A1463" i="12"/>
  <c r="A1464" i="12"/>
  <c r="A1465" i="12"/>
  <c r="A1466" i="12"/>
  <c r="A1467" i="12"/>
  <c r="A1468" i="12"/>
  <c r="A1469" i="12"/>
  <c r="A1470" i="12"/>
  <c r="A1471" i="12"/>
  <c r="A1472" i="12"/>
  <c r="A1473" i="12"/>
  <c r="A1474" i="12"/>
  <c r="A1475" i="12"/>
  <c r="A1476" i="12"/>
  <c r="A1477" i="12"/>
  <c r="A1478" i="12"/>
  <c r="A1479" i="12"/>
  <c r="A1480" i="12"/>
  <c r="A1481" i="12"/>
  <c r="A1482" i="12"/>
  <c r="A1483" i="12"/>
  <c r="A1484" i="12"/>
  <c r="A1485" i="12"/>
  <c r="A1486" i="12"/>
  <c r="A1487" i="12"/>
  <c r="A1488" i="12"/>
  <c r="A1489" i="12"/>
  <c r="A1490" i="12"/>
  <c r="A1491" i="12"/>
  <c r="A1492" i="12"/>
  <c r="A1493" i="12"/>
  <c r="A1494" i="12"/>
  <c r="A1495" i="12"/>
  <c r="A1496" i="12"/>
  <c r="A1497" i="12"/>
  <c r="A1498" i="12"/>
  <c r="A1499" i="12"/>
  <c r="A1500" i="12"/>
  <c r="A1501" i="12"/>
  <c r="A1502" i="12"/>
  <c r="A1503" i="12"/>
  <c r="A1504" i="12"/>
  <c r="A1505" i="12"/>
  <c r="A1506" i="12"/>
  <c r="A1507" i="12"/>
  <c r="A1508" i="12"/>
  <c r="A1509" i="12"/>
  <c r="A1510" i="12"/>
  <c r="A1511" i="12"/>
  <c r="A1512" i="12"/>
  <c r="A1513" i="12"/>
  <c r="A1514" i="12"/>
  <c r="A1515" i="12"/>
  <c r="A1516" i="12"/>
  <c r="A1517" i="12"/>
  <c r="A1518" i="12"/>
  <c r="A1519" i="12"/>
  <c r="A1520" i="12"/>
  <c r="A1521" i="12"/>
  <c r="A1522" i="12"/>
  <c r="A1523" i="12"/>
  <c r="A1524" i="12"/>
  <c r="A1525" i="12"/>
  <c r="A1526" i="12"/>
  <c r="A1527" i="12"/>
  <c r="A1528" i="12"/>
  <c r="A1529" i="12"/>
  <c r="A1530" i="12"/>
  <c r="A1531" i="12"/>
  <c r="A1532" i="12"/>
  <c r="A1533" i="12"/>
  <c r="A1534" i="12"/>
  <c r="A1535" i="12"/>
  <c r="A1536" i="12"/>
  <c r="A1537" i="12"/>
  <c r="A1538" i="12"/>
  <c r="A1539" i="12"/>
  <c r="A1540" i="12"/>
  <c r="A1541" i="12"/>
  <c r="A1542" i="12"/>
  <c r="A1543" i="12"/>
  <c r="A1544" i="12"/>
  <c r="A1545" i="12"/>
  <c r="A1546" i="12"/>
  <c r="A1547" i="12"/>
  <c r="A1548" i="12"/>
  <c r="A1549" i="12"/>
  <c r="A1550" i="12"/>
  <c r="A1551" i="12"/>
  <c r="A1552" i="12"/>
  <c r="A1553" i="12"/>
  <c r="A1554" i="12"/>
  <c r="A1555" i="12"/>
  <c r="A1556" i="12"/>
  <c r="A1557" i="12"/>
  <c r="A1558" i="12"/>
  <c r="A1559" i="12"/>
  <c r="A1560" i="12"/>
  <c r="A1561" i="12"/>
  <c r="A1562" i="12"/>
  <c r="A1563" i="12"/>
  <c r="A1564" i="12"/>
  <c r="A1565" i="12"/>
  <c r="A1566" i="12"/>
  <c r="A1567" i="12"/>
  <c r="A1568" i="12"/>
  <c r="A1569" i="12"/>
  <c r="A1570" i="12"/>
  <c r="A1571" i="12"/>
  <c r="A1572" i="12"/>
  <c r="A1573" i="12"/>
  <c r="A1574" i="12"/>
  <c r="A1575" i="12"/>
  <c r="A1576" i="12"/>
  <c r="A1577" i="12"/>
  <c r="A1578" i="12"/>
  <c r="A1579" i="12"/>
  <c r="A1580" i="12"/>
  <c r="A1581" i="12"/>
  <c r="A1582" i="12"/>
  <c r="A1583" i="12"/>
  <c r="A1584" i="12"/>
  <c r="A1585" i="12"/>
  <c r="A1586" i="12"/>
  <c r="A1587" i="12"/>
  <c r="A1588" i="12"/>
  <c r="A1589" i="12"/>
  <c r="A1590" i="12"/>
  <c r="A1591" i="12"/>
  <c r="A1592" i="12"/>
  <c r="A1593" i="12"/>
  <c r="A1594" i="12"/>
  <c r="A1595" i="12"/>
  <c r="A1596" i="12"/>
  <c r="A1597" i="12"/>
  <c r="A1598" i="12"/>
  <c r="A1599" i="12"/>
  <c r="A1600" i="12"/>
  <c r="A1601" i="12"/>
  <c r="A1602" i="12"/>
  <c r="A1603" i="12"/>
  <c r="A1604" i="12"/>
  <c r="A1605" i="12"/>
  <c r="A1606" i="12"/>
  <c r="A1607" i="12"/>
  <c r="A1608" i="12"/>
  <c r="A1609" i="12"/>
  <c r="A1610" i="12"/>
  <c r="A1611" i="12"/>
  <c r="A1612" i="12"/>
  <c r="A1613" i="12"/>
  <c r="A1614" i="12"/>
  <c r="A1615" i="12"/>
  <c r="A1616" i="12"/>
  <c r="A1617" i="12"/>
  <c r="A1618" i="12"/>
  <c r="A1619" i="12"/>
  <c r="A1620" i="12"/>
  <c r="A1621" i="12"/>
  <c r="A1622" i="12"/>
  <c r="A1623" i="12"/>
  <c r="A1624" i="12"/>
  <c r="A1625" i="12"/>
  <c r="A1626" i="12"/>
  <c r="A1627" i="12"/>
  <c r="A1628" i="12"/>
  <c r="A1629" i="12"/>
  <c r="A1630" i="12"/>
  <c r="A1631" i="12"/>
  <c r="A1632" i="12"/>
  <c r="A1633" i="12"/>
  <c r="A1634" i="12"/>
  <c r="A1635" i="12"/>
  <c r="A1636" i="12"/>
  <c r="A1637" i="12"/>
  <c r="A1638" i="12"/>
  <c r="A1639" i="12"/>
  <c r="A1640" i="12"/>
  <c r="A1641" i="12"/>
  <c r="A1642" i="12"/>
  <c r="A1643" i="12"/>
  <c r="A1644" i="12"/>
  <c r="A1645" i="12"/>
  <c r="A1646" i="12"/>
  <c r="A1647" i="12"/>
  <c r="A1648" i="12"/>
  <c r="A1649" i="12"/>
  <c r="A1650" i="12"/>
  <c r="A1651" i="12"/>
  <c r="A1652" i="12"/>
  <c r="A1653" i="12"/>
  <c r="A1654" i="12"/>
  <c r="A1655" i="12"/>
  <c r="A1656" i="12"/>
  <c r="A1657" i="12"/>
  <c r="A1658" i="12"/>
  <c r="A1659" i="12"/>
  <c r="A1660" i="12"/>
  <c r="A1661" i="12"/>
  <c r="A1662" i="12"/>
  <c r="A1663" i="12"/>
  <c r="A1664" i="12"/>
  <c r="A1665" i="12"/>
  <c r="A1666" i="12"/>
  <c r="A1667" i="12"/>
  <c r="A1668" i="12"/>
  <c r="A1669" i="12"/>
  <c r="A1670" i="12"/>
  <c r="A1671" i="12"/>
  <c r="A1672" i="12"/>
  <c r="A1673" i="12"/>
  <c r="A1674" i="12"/>
  <c r="A1675" i="12"/>
  <c r="A1676" i="12"/>
  <c r="A1677" i="12"/>
  <c r="A1678" i="12"/>
  <c r="A1679" i="12"/>
  <c r="A1680" i="12"/>
  <c r="A1681" i="12"/>
  <c r="A1682" i="12"/>
  <c r="A1683" i="12"/>
  <c r="A1684" i="12"/>
  <c r="A1685" i="12"/>
  <c r="A1686" i="12"/>
  <c r="A1687" i="12"/>
  <c r="A1688" i="12"/>
  <c r="A1689" i="12"/>
  <c r="A1690" i="12"/>
  <c r="A1691" i="12"/>
  <c r="A1692" i="12"/>
  <c r="A1693" i="12"/>
  <c r="A1694" i="12"/>
  <c r="A1695" i="12"/>
  <c r="A1696" i="12"/>
  <c r="A1697" i="12"/>
  <c r="A1698" i="12"/>
  <c r="A1699" i="12"/>
  <c r="A1700" i="12"/>
  <c r="A1701" i="12"/>
  <c r="A1702" i="12"/>
  <c r="A1703" i="12"/>
  <c r="A1704" i="12"/>
  <c r="A1705" i="12"/>
  <c r="A1706" i="12"/>
  <c r="A1707" i="12"/>
  <c r="A1708" i="12"/>
  <c r="A1709" i="12"/>
  <c r="A1710" i="12"/>
  <c r="A1711" i="12"/>
  <c r="A1712" i="12"/>
  <c r="A1713" i="12"/>
  <c r="A1714" i="12"/>
  <c r="A1715" i="12"/>
  <c r="A1716" i="12"/>
  <c r="A1717" i="12"/>
  <c r="A1718" i="12"/>
  <c r="A1719" i="12"/>
  <c r="A1720" i="12"/>
  <c r="A1721" i="12"/>
  <c r="A1722" i="12"/>
  <c r="A1723" i="12"/>
  <c r="A1724" i="12"/>
  <c r="A1725" i="12"/>
  <c r="A1726" i="12"/>
  <c r="A1727" i="12"/>
  <c r="A1728" i="12"/>
  <c r="A1729" i="12"/>
  <c r="A1730" i="12"/>
  <c r="A1731" i="12"/>
  <c r="A1732" i="12"/>
  <c r="A1733" i="12"/>
  <c r="A1734" i="12"/>
  <c r="A1735" i="12"/>
  <c r="A1736" i="12"/>
  <c r="A1737" i="12"/>
  <c r="A1738" i="12"/>
  <c r="A1739" i="12"/>
  <c r="A1740" i="12"/>
  <c r="A1741" i="12"/>
  <c r="A1742" i="12"/>
  <c r="A1743" i="12"/>
  <c r="A1744" i="12"/>
  <c r="A1745" i="12"/>
  <c r="A1746" i="12"/>
  <c r="A1747" i="12"/>
  <c r="A1748" i="12"/>
  <c r="A1749" i="12"/>
  <c r="A1750" i="12"/>
  <c r="A1751" i="12"/>
  <c r="A1752" i="12"/>
  <c r="A1753" i="12"/>
  <c r="A1754" i="12"/>
  <c r="A1755" i="12"/>
  <c r="A1756" i="12"/>
  <c r="A1757" i="12"/>
  <c r="A1758" i="12"/>
  <c r="A1759" i="12"/>
  <c r="A1760" i="12"/>
  <c r="A1761" i="12"/>
  <c r="A1762" i="12"/>
  <c r="A1763" i="12"/>
  <c r="A1764" i="12"/>
  <c r="A1765" i="12"/>
  <c r="A1766" i="12"/>
  <c r="A1767" i="12"/>
  <c r="A1768" i="12"/>
  <c r="A1769" i="12"/>
  <c r="A1770" i="12"/>
  <c r="A1771" i="12"/>
  <c r="A1772" i="12"/>
  <c r="A1773" i="12"/>
  <c r="A1774" i="12"/>
  <c r="A1775" i="12"/>
  <c r="A1776" i="12"/>
  <c r="A1777" i="12"/>
  <c r="A1778" i="12"/>
  <c r="A1779" i="12"/>
  <c r="A1780" i="12"/>
  <c r="A1781" i="12"/>
  <c r="A1782" i="12"/>
  <c r="A1783" i="12"/>
  <c r="A1784" i="12"/>
  <c r="A1785" i="12"/>
  <c r="A1786" i="12"/>
  <c r="A1787" i="12"/>
  <c r="A1788" i="12"/>
  <c r="A1789" i="12"/>
  <c r="A1790" i="12"/>
  <c r="A1791" i="12"/>
  <c r="A1792" i="12"/>
  <c r="A1793" i="12"/>
  <c r="A1794" i="12"/>
  <c r="A1795" i="12"/>
  <c r="A1796" i="12"/>
  <c r="A1797" i="12"/>
  <c r="A1798" i="12"/>
  <c r="A1799" i="12"/>
  <c r="A1800" i="12"/>
  <c r="A1801" i="12"/>
  <c r="A1802" i="12"/>
  <c r="A1803" i="12"/>
  <c r="A1804" i="12"/>
  <c r="A1805" i="12"/>
  <c r="A1806" i="12"/>
  <c r="A1807" i="12"/>
  <c r="A1808" i="12"/>
  <c r="A1809" i="12"/>
  <c r="A1810" i="12"/>
  <c r="A1811" i="12"/>
  <c r="A1812" i="12"/>
  <c r="A1813" i="12"/>
  <c r="A1814" i="12"/>
  <c r="A1815" i="12"/>
  <c r="A1816" i="12"/>
  <c r="A1817" i="12"/>
  <c r="A1818" i="12"/>
  <c r="A1819" i="12"/>
  <c r="A1820" i="12"/>
  <c r="A1821" i="12"/>
  <c r="A1822" i="12"/>
  <c r="A1823" i="12"/>
  <c r="A1824" i="12"/>
  <c r="A1825" i="12"/>
  <c r="A1826" i="12"/>
  <c r="A1827" i="12"/>
  <c r="A1828" i="12"/>
  <c r="A1829" i="12"/>
  <c r="A1830" i="12"/>
  <c r="A1831" i="12"/>
  <c r="A1832" i="12"/>
  <c r="A1833" i="12"/>
  <c r="A1834" i="12"/>
  <c r="A1835" i="12"/>
  <c r="A1836" i="12"/>
  <c r="A1837" i="12"/>
  <c r="A1838" i="12"/>
  <c r="A1839" i="12"/>
  <c r="A1840" i="12"/>
  <c r="A1841" i="12"/>
  <c r="A1842" i="12"/>
  <c r="A1843" i="12"/>
  <c r="A1844" i="12"/>
  <c r="A1845" i="12"/>
  <c r="A1846" i="12"/>
  <c r="A1847" i="12"/>
  <c r="A1848" i="12"/>
  <c r="A1849" i="12"/>
  <c r="A1850" i="12"/>
  <c r="A1851" i="12"/>
  <c r="A1852" i="12"/>
  <c r="A1853" i="12"/>
  <c r="A1854" i="12"/>
  <c r="A1855" i="12"/>
  <c r="A1856" i="12"/>
  <c r="A1857" i="12"/>
  <c r="A1858" i="12"/>
  <c r="A1859" i="12"/>
  <c r="A1860" i="12"/>
  <c r="A1861" i="12"/>
  <c r="A1862" i="12"/>
  <c r="A1863" i="12"/>
  <c r="A1864" i="12"/>
  <c r="A1865" i="12"/>
  <c r="A1866" i="12"/>
  <c r="A1867" i="12"/>
  <c r="A1868" i="12"/>
  <c r="A1869" i="12"/>
  <c r="A1870" i="12"/>
  <c r="A1871" i="12"/>
  <c r="A1872" i="12"/>
  <c r="A1873" i="12"/>
  <c r="A1874" i="12"/>
  <c r="A1875" i="12"/>
  <c r="A1876" i="12"/>
  <c r="A1877" i="12"/>
  <c r="A1878" i="12"/>
  <c r="A1879" i="12"/>
  <c r="A1880" i="12"/>
  <c r="A1881" i="12"/>
  <c r="A1882" i="12"/>
  <c r="A1883" i="12"/>
  <c r="A1884" i="12"/>
  <c r="A1885" i="12"/>
  <c r="A1886" i="12"/>
  <c r="A1887" i="12"/>
  <c r="A1888" i="12"/>
  <c r="A1889" i="12"/>
  <c r="A1890" i="12"/>
  <c r="A1891" i="12"/>
  <c r="A1892" i="12"/>
  <c r="A1893" i="12"/>
  <c r="A1894" i="12"/>
  <c r="A1895" i="12"/>
  <c r="A1896" i="12"/>
  <c r="A1897" i="12"/>
  <c r="A1898" i="12"/>
  <c r="A1899" i="12"/>
  <c r="A1900" i="12"/>
  <c r="A1901" i="12"/>
  <c r="A1902" i="12"/>
  <c r="A1903" i="12"/>
  <c r="A1904" i="12"/>
  <c r="A1905" i="12"/>
  <c r="A1906" i="12"/>
  <c r="A1907" i="12"/>
  <c r="A1908" i="12"/>
  <c r="A1909" i="12"/>
  <c r="A1910" i="12"/>
  <c r="A1911" i="12"/>
  <c r="A1912" i="12"/>
  <c r="A1913" i="12"/>
  <c r="A1914" i="12"/>
  <c r="A1915" i="12"/>
  <c r="A1916" i="12"/>
  <c r="A1917" i="12"/>
  <c r="A1918" i="12"/>
  <c r="A1919" i="12"/>
  <c r="A1920" i="12"/>
  <c r="A1921" i="12"/>
  <c r="A1922" i="12"/>
  <c r="A1923" i="12"/>
  <c r="A1924" i="12"/>
  <c r="A1925" i="12"/>
  <c r="A1926" i="12"/>
  <c r="A1927" i="12"/>
  <c r="A1928" i="12"/>
  <c r="A1929" i="12"/>
  <c r="A1930" i="12"/>
  <c r="A1931" i="12"/>
  <c r="A1932" i="12"/>
  <c r="A1933" i="12"/>
  <c r="A1934" i="12"/>
  <c r="A1935" i="12"/>
  <c r="A1936" i="12"/>
  <c r="A1937" i="12"/>
  <c r="A1938" i="12"/>
  <c r="A1939" i="12"/>
  <c r="A1940" i="12"/>
  <c r="A1941" i="12"/>
  <c r="A1942" i="12"/>
  <c r="A1943" i="12"/>
  <c r="A1944" i="12"/>
  <c r="A1945" i="12"/>
  <c r="A1946" i="12"/>
  <c r="A1947" i="12"/>
  <c r="A1948" i="12"/>
  <c r="A1949" i="12"/>
  <c r="A1950" i="12"/>
  <c r="A1951" i="12"/>
  <c r="A1952" i="12"/>
  <c r="A1953" i="12"/>
  <c r="A1954" i="12"/>
  <c r="A1955" i="12"/>
  <c r="A1956" i="12"/>
  <c r="A1957" i="12"/>
  <c r="A1958" i="12"/>
  <c r="A1959" i="12"/>
  <c r="A1960" i="12"/>
  <c r="A1961" i="12"/>
  <c r="A1962" i="12"/>
  <c r="A1963" i="12"/>
  <c r="A1964" i="12"/>
  <c r="A1965" i="12"/>
  <c r="A1966" i="12"/>
  <c r="A1967" i="12"/>
  <c r="A1968" i="12"/>
  <c r="A1969" i="12"/>
  <c r="A1970" i="12"/>
  <c r="A1971" i="12"/>
  <c r="A1972" i="12"/>
  <c r="A1973" i="12"/>
  <c r="A1974" i="12"/>
  <c r="A1975" i="12"/>
  <c r="A1976" i="12"/>
  <c r="A1977" i="12"/>
  <c r="A1978" i="12"/>
  <c r="A1979" i="12"/>
  <c r="A1980" i="12"/>
  <c r="A1981" i="12"/>
  <c r="A1982" i="12"/>
  <c r="A1983" i="12"/>
  <c r="A1984" i="12"/>
  <c r="A1985" i="12"/>
  <c r="A1986" i="12"/>
  <c r="A1987" i="12"/>
  <c r="A1988" i="12"/>
  <c r="A1989" i="12"/>
  <c r="A1990" i="12"/>
  <c r="A1991" i="12"/>
  <c r="A1992" i="12"/>
  <c r="A1993" i="12"/>
  <c r="A1994" i="12"/>
  <c r="A1995" i="12"/>
  <c r="A1996" i="12"/>
  <c r="A1997" i="12"/>
  <c r="A1998" i="12"/>
  <c r="A1999" i="12"/>
  <c r="A2000" i="12"/>
  <c r="A2001" i="12"/>
  <c r="A2002" i="12"/>
  <c r="A2003" i="12"/>
  <c r="A2004" i="12"/>
  <c r="A2005" i="12"/>
  <c r="A2006" i="12"/>
  <c r="A2007" i="12"/>
  <c r="A2008" i="12"/>
  <c r="A2009" i="12"/>
  <c r="A2010" i="12"/>
  <c r="A2011" i="12"/>
  <c r="A2012" i="12"/>
  <c r="A2013" i="12"/>
  <c r="A2014" i="12"/>
  <c r="A2015" i="12"/>
  <c r="A2016" i="12"/>
  <c r="A2017" i="12"/>
  <c r="A2018" i="12"/>
  <c r="A2019" i="12"/>
  <c r="A2020" i="12"/>
  <c r="A2021" i="12"/>
  <c r="A2022" i="12"/>
  <c r="A2023" i="12"/>
  <c r="A2024" i="12"/>
  <c r="A2025" i="12"/>
  <c r="A2026" i="12"/>
  <c r="A2027" i="12"/>
  <c r="A2028" i="12"/>
  <c r="A2029" i="12"/>
  <c r="A2030" i="12"/>
  <c r="A2031" i="12"/>
  <c r="A2032" i="12"/>
  <c r="A2033" i="12"/>
  <c r="A2034" i="12"/>
  <c r="A2035" i="12"/>
  <c r="A2036" i="12"/>
  <c r="A2037" i="12"/>
  <c r="A2038" i="12"/>
  <c r="A2039" i="12"/>
  <c r="A2040" i="12"/>
  <c r="A2041" i="12"/>
  <c r="A2042" i="12"/>
  <c r="A2043" i="12"/>
  <c r="A2044" i="12"/>
  <c r="A2045" i="12"/>
  <c r="A2046" i="12"/>
  <c r="A2047" i="12"/>
  <c r="A2048" i="12"/>
  <c r="A2049" i="12"/>
  <c r="A2050" i="12"/>
  <c r="A2051" i="12"/>
  <c r="A2052" i="12"/>
  <c r="A2053" i="12"/>
  <c r="A2054" i="12"/>
  <c r="A2055" i="12"/>
  <c r="A2056" i="12"/>
  <c r="A2057" i="12"/>
  <c r="A2058" i="12"/>
  <c r="A2059" i="12"/>
  <c r="A2060" i="12"/>
  <c r="A2061" i="12"/>
  <c r="A2062" i="12"/>
  <c r="A2063" i="12"/>
  <c r="A2064" i="12"/>
  <c r="A2065" i="12"/>
  <c r="A2066" i="12"/>
  <c r="A2067" i="12"/>
  <c r="A2068" i="12"/>
  <c r="A2069" i="12"/>
  <c r="A2070" i="12"/>
  <c r="A2071" i="12"/>
  <c r="A2072" i="12"/>
  <c r="A2073" i="12"/>
  <c r="A2074" i="12"/>
  <c r="A2075" i="12"/>
  <c r="A2076" i="12"/>
  <c r="A2077" i="12"/>
  <c r="A2078" i="12"/>
  <c r="A2079" i="12"/>
  <c r="A2080" i="12"/>
  <c r="A2081" i="12"/>
  <c r="A2082" i="12"/>
  <c r="A2083" i="12"/>
  <c r="A2084" i="12"/>
  <c r="A2085" i="12"/>
  <c r="A2086" i="12"/>
  <c r="A2087" i="12"/>
  <c r="A2088" i="12"/>
  <c r="A2089" i="12"/>
  <c r="A2090" i="12"/>
  <c r="A2091" i="12"/>
  <c r="A2092" i="12"/>
  <c r="A2093" i="12"/>
  <c r="A2094" i="12"/>
  <c r="A2095" i="12"/>
  <c r="A2096" i="12"/>
  <c r="A2097" i="12"/>
  <c r="A2098" i="12"/>
  <c r="A2099" i="12"/>
  <c r="A2100" i="12"/>
  <c r="A2101" i="12"/>
  <c r="A2102" i="12"/>
  <c r="A2103" i="12"/>
  <c r="A2104" i="12"/>
  <c r="A2105" i="12"/>
  <c r="A2106" i="12"/>
  <c r="A2107" i="12"/>
  <c r="A2108" i="12"/>
  <c r="A2109" i="12"/>
  <c r="A2110" i="12"/>
  <c r="A2111" i="12"/>
  <c r="A2112" i="12"/>
  <c r="A2113" i="12"/>
  <c r="A2114" i="12"/>
  <c r="A2115" i="12"/>
  <c r="A2116" i="12"/>
  <c r="A2117" i="12"/>
  <c r="A2118" i="12"/>
  <c r="A2119" i="12"/>
  <c r="A2120" i="12"/>
  <c r="A2121" i="12"/>
  <c r="A2122" i="12"/>
  <c r="A2123" i="12"/>
  <c r="A2124" i="12"/>
  <c r="A2125" i="12"/>
  <c r="A2126" i="12"/>
  <c r="A2127" i="12"/>
  <c r="A2128" i="12"/>
  <c r="A2129" i="12"/>
  <c r="A2130" i="12"/>
  <c r="A2131" i="12"/>
  <c r="A2132" i="12"/>
  <c r="A2133" i="12"/>
  <c r="A2134" i="12"/>
  <c r="A2135" i="12"/>
  <c r="A2136" i="12"/>
  <c r="A2137" i="12"/>
  <c r="A2138" i="12"/>
  <c r="A2139" i="12"/>
  <c r="A2140" i="12"/>
  <c r="A2141" i="12"/>
  <c r="A2142" i="12"/>
  <c r="A2143" i="12"/>
  <c r="A2144" i="12"/>
  <c r="A2145" i="12"/>
  <c r="A2146" i="12"/>
  <c r="A2147" i="12"/>
  <c r="A2148" i="12"/>
  <c r="A2149" i="12"/>
  <c r="A2150" i="12"/>
  <c r="A2151" i="12"/>
  <c r="A2152" i="12"/>
  <c r="A2153" i="12"/>
  <c r="A2154" i="12"/>
  <c r="A2155" i="12"/>
  <c r="A2156" i="12"/>
  <c r="A2157" i="12"/>
  <c r="A2158" i="12"/>
  <c r="A2159" i="12"/>
  <c r="A2160" i="12"/>
  <c r="A2161" i="12"/>
  <c r="A2162" i="12"/>
  <c r="A2163" i="12"/>
  <c r="A2164" i="12"/>
  <c r="A2165" i="12"/>
  <c r="A2166" i="12"/>
  <c r="A2167" i="12"/>
  <c r="A2168" i="12"/>
  <c r="A2169" i="12"/>
  <c r="A2170" i="12"/>
  <c r="A2171" i="12"/>
  <c r="A2172" i="12"/>
  <c r="A2173" i="12"/>
  <c r="A2174" i="12"/>
  <c r="A2175" i="12"/>
  <c r="A2176" i="12"/>
  <c r="A2177" i="12"/>
  <c r="A2178" i="12"/>
  <c r="A2179" i="12"/>
  <c r="A2180" i="12"/>
  <c r="A2181" i="12"/>
  <c r="A2182" i="12"/>
  <c r="A2183" i="12"/>
  <c r="A2184" i="12"/>
  <c r="A2185" i="12"/>
  <c r="A2186" i="12"/>
  <c r="A2187" i="12"/>
  <c r="A2188" i="12"/>
  <c r="A2189" i="12"/>
  <c r="A2190" i="12"/>
  <c r="A2191" i="12"/>
  <c r="A2192" i="12"/>
  <c r="A2193" i="12"/>
  <c r="A2194" i="12"/>
  <c r="A2195" i="12"/>
  <c r="A2196" i="12"/>
  <c r="A2197" i="12"/>
  <c r="A2198" i="12"/>
  <c r="A2199" i="12"/>
  <c r="A2200" i="12"/>
  <c r="A2201" i="12"/>
  <c r="A2202" i="12"/>
  <c r="A2203" i="12"/>
  <c r="A2204" i="12"/>
  <c r="A2205" i="12"/>
  <c r="A2206" i="12"/>
  <c r="A2207" i="12"/>
  <c r="A2208" i="12"/>
  <c r="A2209" i="12"/>
  <c r="A2210" i="12"/>
  <c r="A2211" i="12"/>
  <c r="A2212" i="12"/>
  <c r="A2213" i="12"/>
  <c r="A2214" i="12"/>
  <c r="A2215" i="12"/>
  <c r="A2216" i="12"/>
  <c r="A2217" i="12"/>
  <c r="A2218" i="12"/>
  <c r="A2219" i="12"/>
  <c r="A2220" i="12"/>
  <c r="A2221" i="12"/>
  <c r="A2222" i="12"/>
  <c r="A2223" i="12"/>
  <c r="A2224" i="12"/>
  <c r="A2225" i="12"/>
  <c r="A2226" i="12"/>
  <c r="A2227" i="12"/>
  <c r="A2228" i="12"/>
  <c r="A2229" i="12"/>
  <c r="A2230" i="12"/>
  <c r="A2231" i="12"/>
  <c r="A2232" i="12"/>
  <c r="A2233" i="12"/>
  <c r="A2234" i="12"/>
  <c r="A2235" i="12"/>
  <c r="A2236" i="12"/>
  <c r="A2237" i="12"/>
  <c r="A2238" i="12"/>
  <c r="A2239" i="12"/>
  <c r="A2240" i="12"/>
  <c r="A2241" i="12"/>
  <c r="A2242" i="12"/>
  <c r="A2243" i="12"/>
  <c r="A2244" i="12"/>
  <c r="A2245" i="12"/>
  <c r="A2246" i="12"/>
  <c r="A2247" i="12"/>
  <c r="A2248" i="12"/>
  <c r="A2249" i="12"/>
  <c r="A2250" i="12"/>
  <c r="A2251" i="12"/>
  <c r="A2252" i="12"/>
  <c r="A2253" i="12"/>
  <c r="A2254" i="12"/>
  <c r="A2255" i="12"/>
  <c r="A2256" i="12"/>
  <c r="A2257" i="12"/>
  <c r="A2258" i="12"/>
  <c r="A2259" i="12"/>
  <c r="A2260" i="12"/>
  <c r="A2261" i="12"/>
  <c r="A2262" i="12"/>
  <c r="A2263" i="12"/>
  <c r="A2264" i="12"/>
  <c r="A2265" i="12"/>
  <c r="A2266" i="12"/>
  <c r="A2267" i="12"/>
  <c r="A2268" i="12"/>
  <c r="A2269" i="12"/>
  <c r="A2270" i="12"/>
  <c r="A2271" i="12"/>
  <c r="A2272" i="12"/>
  <c r="A2273" i="12"/>
  <c r="A2274" i="12"/>
  <c r="A2275" i="12"/>
  <c r="A2276" i="12"/>
  <c r="A2277" i="12"/>
  <c r="A2278" i="12"/>
  <c r="A2279" i="12"/>
  <c r="A2280" i="12"/>
  <c r="A2281" i="12"/>
  <c r="A2282" i="12"/>
  <c r="A2283" i="12"/>
  <c r="A2284" i="12"/>
  <c r="A2285" i="12"/>
  <c r="A2286" i="12"/>
  <c r="A2287" i="12"/>
  <c r="A2288" i="12"/>
  <c r="A2289" i="12"/>
  <c r="A2290" i="12"/>
  <c r="A2291" i="12"/>
  <c r="A2292" i="12"/>
  <c r="A2293" i="12"/>
  <c r="A2294" i="12"/>
  <c r="A2295" i="12"/>
  <c r="A2296" i="12"/>
  <c r="A2297" i="12"/>
  <c r="A2298" i="12"/>
  <c r="A2299" i="12"/>
  <c r="A2300" i="12"/>
  <c r="A2301" i="12"/>
  <c r="A2302" i="12"/>
  <c r="A2303" i="12"/>
  <c r="A2304" i="12"/>
  <c r="A2305" i="12"/>
  <c r="A2306" i="12"/>
  <c r="A2307" i="12"/>
  <c r="A2308" i="12"/>
  <c r="A2309" i="12"/>
  <c r="A2310" i="12"/>
  <c r="A2311" i="12"/>
  <c r="A2312" i="12"/>
  <c r="A2313" i="12"/>
  <c r="A2314" i="12"/>
  <c r="A2315" i="12"/>
  <c r="A2316" i="12"/>
  <c r="A2317" i="12"/>
  <c r="A2318" i="12"/>
  <c r="A2319" i="12"/>
  <c r="A2320" i="12"/>
  <c r="A2321" i="12"/>
  <c r="A2322" i="12"/>
  <c r="A2323" i="12"/>
  <c r="A2324" i="12"/>
  <c r="A2325" i="12"/>
  <c r="A2326" i="12"/>
  <c r="A2327" i="12"/>
  <c r="A2328" i="12"/>
  <c r="A2329" i="12"/>
  <c r="A2330" i="12"/>
  <c r="A2331" i="12"/>
  <c r="A2332" i="12"/>
  <c r="A2333" i="12"/>
  <c r="A2334" i="12"/>
  <c r="A2335" i="12"/>
  <c r="A2336" i="12"/>
  <c r="A2337" i="12"/>
  <c r="A2338" i="12"/>
  <c r="A2339" i="12"/>
  <c r="A2340" i="12"/>
  <c r="A2341" i="12"/>
  <c r="A2342" i="12"/>
  <c r="A2343" i="12"/>
  <c r="A2344" i="12"/>
  <c r="A2345" i="12"/>
  <c r="A2346" i="12"/>
  <c r="A2347" i="12"/>
  <c r="A2348" i="12"/>
  <c r="A2349" i="12"/>
  <c r="A2350" i="12"/>
  <c r="A2351" i="12"/>
  <c r="A2352" i="12"/>
  <c r="A2353" i="12"/>
  <c r="A2354" i="12"/>
  <c r="A2355" i="12"/>
  <c r="A2356" i="12"/>
  <c r="A2357" i="12"/>
  <c r="A2358" i="12"/>
  <c r="A2359" i="12"/>
  <c r="A2360" i="12"/>
  <c r="A2361" i="12"/>
  <c r="A2362" i="12"/>
  <c r="A2363" i="12"/>
  <c r="A2364" i="12"/>
  <c r="A2365" i="12"/>
  <c r="A2366" i="12"/>
  <c r="A2367" i="12"/>
  <c r="A2368" i="12"/>
  <c r="A2369" i="12"/>
  <c r="A2370" i="12"/>
  <c r="A2371" i="12"/>
  <c r="A2372" i="12"/>
  <c r="A2373" i="12"/>
  <c r="A2374" i="12"/>
  <c r="A2375" i="12"/>
  <c r="A2376" i="12"/>
  <c r="A2377" i="12"/>
  <c r="A2378" i="12"/>
  <c r="A2379" i="12"/>
  <c r="A2380" i="12"/>
  <c r="A2381" i="12"/>
  <c r="A2382" i="12"/>
  <c r="A2383" i="12"/>
  <c r="A2384" i="12"/>
  <c r="A2385" i="12"/>
  <c r="A2386" i="12"/>
  <c r="A2387" i="12"/>
  <c r="A2388" i="12"/>
  <c r="A2389" i="12"/>
  <c r="A2390" i="12"/>
  <c r="A2391" i="12"/>
  <c r="A2392" i="12"/>
  <c r="A2393" i="12"/>
  <c r="A2394" i="12"/>
  <c r="A2395" i="12"/>
  <c r="A2396" i="12"/>
  <c r="A2397" i="12"/>
  <c r="A2398" i="12"/>
  <c r="A2399" i="12"/>
  <c r="A2400" i="12"/>
  <c r="A2401" i="12"/>
  <c r="A2402" i="12"/>
  <c r="A2403" i="12"/>
  <c r="A2404" i="12"/>
  <c r="A2405" i="12"/>
  <c r="A2406" i="12"/>
  <c r="A2407" i="12"/>
  <c r="A2408" i="12"/>
  <c r="A2409" i="12"/>
  <c r="A2410" i="12"/>
  <c r="A2411" i="12"/>
  <c r="A2412" i="12"/>
  <c r="A2413" i="12"/>
  <c r="A2414" i="12"/>
  <c r="A2415" i="12"/>
  <c r="A2416" i="12"/>
  <c r="A2417" i="12"/>
  <c r="A2418" i="12"/>
  <c r="A2419" i="12"/>
  <c r="A2420" i="12"/>
  <c r="A2421" i="12"/>
  <c r="A2422" i="12"/>
  <c r="A2423" i="12"/>
  <c r="A2424" i="12"/>
  <c r="A2425" i="12"/>
  <c r="A2426" i="12"/>
  <c r="A2427" i="12"/>
  <c r="A2428" i="12"/>
  <c r="A2429" i="12"/>
  <c r="A2430" i="12"/>
  <c r="A2431" i="12"/>
  <c r="A2432" i="12"/>
  <c r="A2433" i="12"/>
  <c r="A2434" i="12"/>
  <c r="A2435" i="12"/>
  <c r="A2436" i="12"/>
  <c r="A2437" i="12"/>
  <c r="A2438" i="12"/>
  <c r="A2439" i="12"/>
  <c r="A2440" i="12"/>
  <c r="A2441" i="12"/>
  <c r="A2442" i="12"/>
  <c r="A2443" i="12"/>
  <c r="A2444" i="12"/>
  <c r="A2445" i="12"/>
  <c r="A2446" i="12"/>
  <c r="A2447" i="12"/>
  <c r="A2448" i="12"/>
  <c r="A2449" i="12"/>
  <c r="A2450" i="12"/>
  <c r="A2451" i="12"/>
  <c r="A2452" i="12"/>
  <c r="A2453" i="12"/>
  <c r="A2454" i="12"/>
  <c r="A2455" i="12"/>
  <c r="A2456" i="12"/>
  <c r="A2457" i="12"/>
  <c r="A2458" i="12"/>
  <c r="A2459" i="12"/>
  <c r="A2460" i="12"/>
  <c r="A2461" i="12"/>
  <c r="A2462" i="12"/>
  <c r="A2463" i="12"/>
  <c r="A2464" i="12"/>
  <c r="A2465" i="12"/>
  <c r="A2466" i="12"/>
  <c r="A2467" i="12"/>
  <c r="A2468" i="12"/>
  <c r="A2469" i="12"/>
  <c r="A2470" i="12"/>
  <c r="A2471" i="12"/>
  <c r="A2472" i="12"/>
  <c r="A2473" i="12"/>
  <c r="A2474" i="12"/>
  <c r="A2475" i="12"/>
  <c r="A2476" i="12"/>
  <c r="A2477" i="12"/>
  <c r="A2478" i="12"/>
  <c r="A2479" i="12"/>
  <c r="A2480" i="12"/>
  <c r="A2481" i="12"/>
  <c r="A2482" i="12"/>
  <c r="A2483" i="12"/>
  <c r="A2484" i="12"/>
  <c r="A2485" i="12"/>
  <c r="A2486" i="12"/>
  <c r="A2487" i="12"/>
  <c r="A2488" i="12"/>
  <c r="A2489" i="12"/>
  <c r="A2490" i="12"/>
  <c r="A2491" i="12"/>
  <c r="A2492" i="12"/>
  <c r="A2493" i="12"/>
  <c r="A2494" i="12"/>
  <c r="A2495" i="12"/>
  <c r="A2496" i="12"/>
  <c r="A2497" i="12"/>
  <c r="A2498" i="12"/>
  <c r="A2499" i="12"/>
  <c r="A2500" i="12"/>
  <c r="A2501" i="12"/>
  <c r="A2502" i="12"/>
  <c r="A2503" i="12"/>
  <c r="A2504" i="12"/>
  <c r="A2505" i="12"/>
  <c r="A2506" i="12"/>
  <c r="A2507" i="12"/>
  <c r="A2508" i="12"/>
  <c r="A2509" i="12"/>
  <c r="A2510" i="12"/>
  <c r="A2511" i="12"/>
  <c r="A2512" i="12"/>
  <c r="A2513" i="12"/>
  <c r="A2514" i="12"/>
  <c r="A2515" i="12"/>
  <c r="A2516" i="12"/>
  <c r="A2517" i="12"/>
  <c r="A2518" i="12"/>
  <c r="A2519" i="12"/>
  <c r="A2520" i="12"/>
  <c r="A2521" i="12"/>
  <c r="A2522" i="12"/>
  <c r="A2523" i="12"/>
  <c r="A2524" i="12"/>
  <c r="A2525" i="12"/>
  <c r="A2526" i="12"/>
  <c r="A2527" i="12"/>
  <c r="A2528" i="12"/>
  <c r="A2529" i="12"/>
  <c r="A2530" i="12"/>
  <c r="A2531" i="12"/>
  <c r="A2532" i="12"/>
  <c r="A2533" i="12"/>
  <c r="A2534" i="12"/>
  <c r="A2535" i="12"/>
  <c r="A2536" i="12"/>
  <c r="A2537" i="12"/>
  <c r="A2538" i="12"/>
  <c r="A2539" i="12"/>
  <c r="A2540" i="12"/>
  <c r="A2541" i="12"/>
  <c r="A2542" i="12"/>
  <c r="A2543" i="12"/>
  <c r="A2544" i="12"/>
  <c r="A2545" i="12"/>
  <c r="A2546" i="12"/>
  <c r="A2547" i="12"/>
  <c r="A2548" i="12"/>
  <c r="A2549" i="12"/>
  <c r="A2550" i="12"/>
  <c r="A2551" i="12"/>
  <c r="A2552" i="12"/>
  <c r="A2553" i="12"/>
  <c r="A2554" i="12"/>
  <c r="A2555" i="12"/>
  <c r="A2556" i="12"/>
  <c r="A2557" i="12"/>
  <c r="A2558" i="12"/>
  <c r="A2559" i="12"/>
  <c r="A2560" i="12"/>
  <c r="A2561" i="12"/>
  <c r="A2562" i="12"/>
  <c r="A2563" i="12"/>
  <c r="A2564" i="12"/>
  <c r="A2565" i="12"/>
  <c r="A2566" i="12"/>
  <c r="A2567" i="12"/>
  <c r="A2568" i="12"/>
  <c r="A2569" i="12"/>
  <c r="A2570" i="12"/>
  <c r="A2571" i="12"/>
  <c r="A2572" i="12"/>
  <c r="A2573" i="12"/>
  <c r="A2574" i="12"/>
  <c r="A2575" i="12"/>
  <c r="A2576" i="12"/>
  <c r="A2577" i="12"/>
  <c r="A2578" i="12"/>
  <c r="A2579" i="12"/>
  <c r="A2580" i="12"/>
  <c r="A2581" i="12"/>
  <c r="A2582" i="12"/>
  <c r="A2583" i="12"/>
  <c r="A2584" i="12"/>
  <c r="A2585" i="12"/>
  <c r="A2586" i="12"/>
  <c r="A2587" i="12"/>
  <c r="A2588" i="12"/>
  <c r="A2589" i="12"/>
  <c r="A2590" i="12"/>
  <c r="A2591" i="12"/>
  <c r="A2592" i="12"/>
  <c r="A2593" i="12"/>
  <c r="A2594" i="12"/>
  <c r="A2595" i="12"/>
  <c r="A2596" i="12"/>
  <c r="A2597" i="12"/>
  <c r="A2598" i="12"/>
  <c r="A2599" i="12"/>
  <c r="A2600" i="12"/>
  <c r="A2601" i="12"/>
  <c r="A2602" i="12"/>
  <c r="A2603" i="12"/>
  <c r="A2604" i="12"/>
  <c r="A2605" i="12"/>
  <c r="A2606" i="12"/>
  <c r="A2607" i="12"/>
  <c r="A2608" i="12"/>
  <c r="A2609" i="12"/>
  <c r="A2610" i="12"/>
  <c r="A2611" i="12"/>
  <c r="A2612" i="12"/>
  <c r="A2613" i="12"/>
  <c r="A2614" i="12"/>
  <c r="A2615" i="12"/>
  <c r="A2616" i="12"/>
  <c r="A2617" i="12"/>
  <c r="A2618" i="12"/>
  <c r="A2619" i="12"/>
  <c r="A2620" i="12"/>
  <c r="A2621" i="12"/>
  <c r="A2622" i="12"/>
  <c r="A2623" i="12"/>
  <c r="A2624" i="12"/>
  <c r="A2625" i="12"/>
  <c r="A2626" i="12"/>
  <c r="A2627" i="12"/>
  <c r="A2628" i="12"/>
  <c r="A2629" i="12"/>
  <c r="A2630" i="12"/>
  <c r="A2631" i="12"/>
  <c r="A2632" i="12"/>
  <c r="A2633" i="12"/>
  <c r="A2634" i="12"/>
  <c r="A2635" i="12"/>
  <c r="A2636" i="12"/>
  <c r="A2637" i="12"/>
  <c r="A2638" i="12"/>
  <c r="A2639" i="12"/>
  <c r="A2640" i="12"/>
  <c r="A2641" i="12"/>
  <c r="A2642" i="12"/>
  <c r="A2643" i="12"/>
  <c r="A2644" i="12"/>
  <c r="A2645" i="12"/>
  <c r="A2646" i="12"/>
  <c r="A2647" i="12"/>
  <c r="A2648" i="12"/>
  <c r="A2649" i="12"/>
  <c r="A2650" i="12"/>
  <c r="A2651" i="12"/>
  <c r="A2652" i="12"/>
  <c r="A2653" i="12"/>
  <c r="A2654" i="12"/>
  <c r="A2655" i="12"/>
  <c r="A2656" i="12"/>
  <c r="A2657" i="12"/>
  <c r="A2658" i="12"/>
  <c r="A2659" i="12"/>
  <c r="A2660" i="12"/>
  <c r="A2661" i="12"/>
  <c r="A2662" i="12"/>
  <c r="A2663" i="12"/>
  <c r="A2664" i="12"/>
  <c r="A2665" i="12"/>
  <c r="A2666" i="12"/>
  <c r="A2667" i="12"/>
  <c r="A2668" i="12"/>
  <c r="A2669" i="12"/>
  <c r="A2670" i="12"/>
  <c r="A2671" i="12"/>
  <c r="A2672" i="12"/>
  <c r="A2673" i="12"/>
  <c r="A2674" i="12"/>
  <c r="A2675" i="12"/>
  <c r="A2676" i="12"/>
  <c r="A2677" i="12"/>
  <c r="A2678" i="12"/>
  <c r="A2679" i="12"/>
  <c r="A2680" i="12"/>
  <c r="A2681" i="12"/>
  <c r="A2682" i="12"/>
  <c r="A2683" i="12"/>
  <c r="A2684" i="12"/>
  <c r="A2685" i="12"/>
  <c r="A2686" i="12"/>
  <c r="A2687" i="12"/>
  <c r="A2688" i="12"/>
  <c r="A2689" i="12"/>
  <c r="A2690" i="12"/>
  <c r="A2691" i="12"/>
  <c r="A2692" i="12"/>
  <c r="A2693" i="12"/>
  <c r="A2694" i="12"/>
  <c r="A2695" i="12"/>
  <c r="A2696" i="12"/>
  <c r="A2697" i="12"/>
  <c r="A2698" i="12"/>
  <c r="A2699" i="12"/>
  <c r="A2700" i="12"/>
  <c r="A2701" i="12"/>
  <c r="A2702" i="12"/>
  <c r="A2703" i="12"/>
  <c r="A2704" i="12"/>
  <c r="A2705" i="12"/>
  <c r="A2706" i="12"/>
  <c r="A2707" i="12"/>
  <c r="A2708" i="12"/>
  <c r="A2709" i="12"/>
  <c r="A2710" i="12"/>
  <c r="A2711" i="12"/>
  <c r="A2712" i="12"/>
  <c r="A2713" i="12"/>
  <c r="A2714" i="12"/>
  <c r="A2715" i="12"/>
  <c r="A2716" i="12"/>
  <c r="A2717" i="12"/>
  <c r="A2718" i="12"/>
  <c r="A2719" i="12"/>
  <c r="A2720" i="12"/>
  <c r="A2721" i="12"/>
  <c r="A2722" i="12"/>
  <c r="A2723" i="12"/>
  <c r="A2724" i="12"/>
  <c r="A2725" i="12"/>
  <c r="A2726" i="12"/>
  <c r="A2727" i="12"/>
  <c r="A2728" i="12"/>
  <c r="A2729" i="12"/>
  <c r="A2730" i="12"/>
  <c r="A2731" i="12"/>
  <c r="A2732" i="12"/>
  <c r="A2733" i="12"/>
  <c r="A2734" i="12"/>
  <c r="A2735" i="12"/>
  <c r="A2736" i="12"/>
  <c r="A2737" i="12"/>
  <c r="A2738" i="12"/>
  <c r="A2739" i="12"/>
  <c r="A2740" i="12"/>
  <c r="A2741" i="12"/>
  <c r="A2742" i="12"/>
  <c r="A2743" i="12"/>
  <c r="A2744" i="12"/>
  <c r="A2745" i="12"/>
  <c r="A2746" i="12"/>
  <c r="A2747" i="12"/>
  <c r="A2748" i="12"/>
  <c r="A2749" i="12"/>
  <c r="A2750" i="12"/>
  <c r="A2751" i="12"/>
  <c r="A2752" i="12"/>
  <c r="A2753" i="12"/>
  <c r="A2754" i="12"/>
  <c r="A2755" i="12"/>
  <c r="A2756" i="12"/>
  <c r="A2757" i="12"/>
  <c r="A2758" i="12"/>
  <c r="A2759" i="12"/>
  <c r="A2760" i="12"/>
  <c r="A2761" i="12"/>
  <c r="A2762" i="12"/>
  <c r="A2763" i="12"/>
  <c r="A2764" i="12"/>
  <c r="A2765" i="12"/>
  <c r="A2766" i="12"/>
  <c r="A2767" i="12"/>
  <c r="A2768" i="12"/>
  <c r="A2769" i="12"/>
  <c r="A2770" i="12"/>
  <c r="A2771" i="12"/>
  <c r="A2772" i="12"/>
  <c r="A2773" i="12"/>
  <c r="A2774" i="12"/>
  <c r="A2775" i="12"/>
  <c r="A2776" i="12"/>
  <c r="A2777" i="12"/>
  <c r="A2778" i="12"/>
  <c r="A2779" i="12"/>
  <c r="A2780" i="12"/>
  <c r="A2781" i="12"/>
  <c r="A2782" i="12"/>
  <c r="A2783" i="12"/>
  <c r="A2784" i="12"/>
  <c r="A2785" i="12"/>
  <c r="A2786" i="12"/>
  <c r="A2787" i="12"/>
  <c r="A2788" i="12"/>
  <c r="A2789" i="12"/>
  <c r="A2790" i="12"/>
  <c r="A2791" i="12"/>
  <c r="A2792" i="12"/>
  <c r="A2793" i="12"/>
  <c r="A2794" i="12"/>
  <c r="A2795" i="12"/>
  <c r="A2796" i="12"/>
  <c r="A2797" i="12"/>
  <c r="A2798" i="12"/>
  <c r="A2799" i="12"/>
  <c r="A2800" i="12"/>
  <c r="A2801" i="12"/>
  <c r="A2802" i="12"/>
  <c r="A2803" i="12"/>
  <c r="A2804" i="12"/>
  <c r="A2805" i="12"/>
  <c r="A2806" i="12"/>
  <c r="A2807" i="12"/>
  <c r="A2808" i="12"/>
  <c r="A2809" i="12"/>
  <c r="A2810" i="12"/>
  <c r="A2811" i="12"/>
  <c r="A2812" i="12"/>
  <c r="A2813" i="12"/>
  <c r="A2814" i="12"/>
  <c r="A2815" i="12"/>
  <c r="A2816" i="12"/>
  <c r="A2817" i="12"/>
  <c r="A2818" i="12"/>
  <c r="A2819" i="12"/>
  <c r="A2820" i="12"/>
  <c r="A2821" i="12"/>
  <c r="A2822" i="12"/>
  <c r="A2823" i="12"/>
  <c r="A2824" i="12"/>
  <c r="A2825" i="12"/>
  <c r="A2826" i="12"/>
  <c r="A2827" i="12"/>
  <c r="A2828" i="12"/>
  <c r="A2829" i="12"/>
  <c r="A2830" i="12"/>
  <c r="A2831" i="12"/>
  <c r="A2832" i="12"/>
  <c r="A2833" i="12"/>
  <c r="A2834" i="12"/>
  <c r="A2835" i="12"/>
  <c r="A2836" i="12"/>
  <c r="A2837" i="12"/>
  <c r="A2838" i="12"/>
  <c r="A2839" i="12"/>
  <c r="A2840" i="12"/>
  <c r="A2841" i="12"/>
  <c r="A2842" i="12"/>
  <c r="A2843" i="12"/>
  <c r="A2844" i="12"/>
  <c r="A2845" i="12"/>
  <c r="A2846" i="12"/>
  <c r="A2847" i="12"/>
  <c r="A2848" i="12"/>
  <c r="A2849" i="12"/>
  <c r="A2850" i="12"/>
  <c r="A2851" i="12"/>
  <c r="A2852" i="12"/>
  <c r="A2853" i="12"/>
  <c r="A2854" i="12"/>
  <c r="A2855" i="12"/>
  <c r="A2856" i="12"/>
  <c r="A2857" i="12"/>
  <c r="A2858" i="12"/>
  <c r="A2859" i="12"/>
  <c r="A2860" i="12"/>
  <c r="A2861" i="12"/>
  <c r="A2862" i="12"/>
  <c r="A2863" i="12"/>
  <c r="A2864" i="12"/>
  <c r="A2865" i="12"/>
  <c r="A2866" i="12"/>
  <c r="A2867" i="12"/>
  <c r="A2868" i="12"/>
  <c r="A2869" i="12"/>
  <c r="A2870" i="12"/>
  <c r="A2871" i="12"/>
  <c r="A2872" i="12"/>
  <c r="A2873" i="12"/>
  <c r="A2874" i="12"/>
  <c r="A2875" i="12"/>
  <c r="A2876" i="12"/>
  <c r="A2877" i="12"/>
  <c r="A2878" i="12"/>
  <c r="A2879" i="12"/>
  <c r="A2880" i="12"/>
  <c r="A2881" i="12"/>
  <c r="A2882" i="12"/>
  <c r="A2883" i="12"/>
  <c r="A2884" i="12"/>
  <c r="A2885" i="12"/>
  <c r="A2886" i="12"/>
  <c r="A2887" i="12"/>
  <c r="A2888" i="12"/>
  <c r="A2889" i="12"/>
  <c r="A2890" i="12"/>
  <c r="A2891" i="12"/>
  <c r="A2892" i="12"/>
  <c r="A2893" i="12"/>
  <c r="A2894" i="12"/>
  <c r="A2895" i="12"/>
  <c r="A2896" i="12"/>
  <c r="A2897" i="12"/>
  <c r="A2898" i="12"/>
  <c r="A2899" i="12"/>
  <c r="A2900" i="12"/>
  <c r="A2901" i="12"/>
  <c r="A2902" i="12"/>
  <c r="A2903" i="12"/>
  <c r="A2904" i="12"/>
  <c r="A2905" i="12"/>
  <c r="A2906" i="12"/>
  <c r="A2907" i="12"/>
  <c r="A2908" i="12"/>
  <c r="A2909" i="12"/>
  <c r="A2910" i="12"/>
  <c r="A2911" i="12"/>
  <c r="A2912" i="12"/>
  <c r="A2913" i="12"/>
  <c r="A2914" i="12"/>
  <c r="A2915" i="12"/>
  <c r="A2916" i="12"/>
  <c r="A2917" i="12"/>
  <c r="A2918" i="12"/>
  <c r="A2919" i="12"/>
  <c r="A2920" i="12"/>
  <c r="A2921" i="12"/>
  <c r="A2922" i="12"/>
  <c r="A2923" i="12"/>
  <c r="A2924" i="12"/>
  <c r="A2925" i="12"/>
  <c r="A2926" i="12"/>
  <c r="A2927" i="12"/>
  <c r="A2928" i="12"/>
  <c r="A2929" i="12"/>
  <c r="A2930" i="12"/>
  <c r="A2931" i="12"/>
  <c r="A2932" i="12"/>
  <c r="A2933" i="12"/>
  <c r="A2934" i="12"/>
  <c r="A2935" i="12"/>
  <c r="A2936" i="12"/>
  <c r="A2937" i="12"/>
  <c r="A2938" i="12"/>
  <c r="A2939" i="12"/>
  <c r="A2940" i="12"/>
  <c r="A2941" i="12"/>
  <c r="A2942" i="12"/>
  <c r="A2943" i="12"/>
  <c r="A2944" i="12"/>
  <c r="A2945" i="12"/>
  <c r="A2946" i="12"/>
  <c r="A2947" i="12"/>
  <c r="A2948" i="12"/>
  <c r="A2949" i="12"/>
  <c r="A2950" i="12"/>
  <c r="A2951" i="12"/>
  <c r="A2952" i="12"/>
  <c r="A2953" i="12"/>
  <c r="A2954" i="12"/>
  <c r="A2955" i="12"/>
  <c r="A2956" i="12"/>
  <c r="A2957" i="12"/>
  <c r="A2958" i="12"/>
  <c r="A2959" i="12"/>
  <c r="A2960" i="12"/>
  <c r="A2961" i="12"/>
  <c r="A2962" i="12"/>
  <c r="A2963" i="12"/>
  <c r="A2964" i="12"/>
  <c r="A2965" i="12"/>
  <c r="A2966" i="12"/>
  <c r="A2967" i="12"/>
  <c r="A2968" i="12"/>
  <c r="A2969" i="12"/>
  <c r="A2970" i="12"/>
  <c r="A2971" i="12"/>
  <c r="A2972" i="12"/>
  <c r="A2973" i="12"/>
  <c r="A2974" i="12"/>
  <c r="A2975" i="12"/>
  <c r="A2976" i="12"/>
  <c r="A2977" i="12"/>
  <c r="A2978" i="12"/>
  <c r="A2979" i="12"/>
  <c r="A2980" i="12"/>
  <c r="A2981" i="12"/>
  <c r="A2982" i="12"/>
  <c r="A2983" i="12"/>
  <c r="A2984" i="12"/>
  <c r="A2985" i="12"/>
  <c r="A2986" i="12"/>
  <c r="A2987" i="12"/>
  <c r="A2988" i="12"/>
  <c r="A2989" i="12"/>
  <c r="A2990" i="12"/>
  <c r="A2991" i="12"/>
  <c r="A2992" i="12"/>
  <c r="A2993" i="12"/>
  <c r="A2994" i="12"/>
  <c r="A2995" i="12"/>
  <c r="A2996" i="12"/>
  <c r="A2997" i="12"/>
  <c r="A2998" i="12"/>
  <c r="A2999" i="12"/>
  <c r="A3000" i="12"/>
  <c r="A3001" i="12"/>
  <c r="A3002" i="12"/>
  <c r="A3003" i="12"/>
  <c r="A3004" i="12"/>
  <c r="A3005" i="12"/>
  <c r="A3006" i="12"/>
  <c r="A3007" i="12"/>
  <c r="A3008" i="12"/>
  <c r="A3009" i="12"/>
  <c r="A3010" i="12"/>
  <c r="A3011" i="12"/>
  <c r="A3012" i="12"/>
  <c r="A3013" i="12"/>
  <c r="A3014" i="12"/>
  <c r="A3015" i="12"/>
  <c r="A3016" i="12"/>
  <c r="A3017" i="12"/>
  <c r="A3018" i="12"/>
  <c r="A3019" i="12"/>
  <c r="A3020" i="12"/>
  <c r="A3021" i="12"/>
  <c r="A3022" i="12"/>
  <c r="A3023" i="12"/>
  <c r="A3024" i="12"/>
  <c r="A3025" i="12"/>
  <c r="A3026" i="12"/>
  <c r="A3027" i="12"/>
  <c r="A3028" i="12"/>
  <c r="A3029" i="12"/>
  <c r="A3030" i="12"/>
  <c r="A3031" i="12"/>
  <c r="A3032" i="12"/>
  <c r="A3033" i="12"/>
  <c r="A3034" i="12"/>
  <c r="A3035" i="12"/>
  <c r="A3036" i="12"/>
  <c r="A3037" i="12"/>
  <c r="A3038" i="12"/>
  <c r="A3039" i="12"/>
  <c r="A3040" i="12"/>
  <c r="A3041" i="12"/>
  <c r="A3042" i="12"/>
  <c r="A3043" i="12"/>
  <c r="A3044" i="12"/>
  <c r="A3045" i="12"/>
  <c r="A3046" i="12"/>
  <c r="A3047" i="12"/>
  <c r="A3048" i="12"/>
  <c r="A3049" i="12"/>
  <c r="A3050" i="12"/>
  <c r="A3051" i="12"/>
  <c r="A3052" i="12"/>
  <c r="A3053" i="12"/>
  <c r="A3054" i="12"/>
  <c r="A3055" i="12"/>
  <c r="A3056" i="12"/>
  <c r="A3057" i="12"/>
  <c r="A3058" i="12"/>
  <c r="A3059" i="12"/>
  <c r="A3060" i="12"/>
  <c r="A3061" i="12"/>
  <c r="A3062" i="12"/>
  <c r="A3063" i="12"/>
  <c r="A3064" i="12"/>
  <c r="A3065" i="12"/>
  <c r="A3066" i="12"/>
  <c r="A3067" i="12"/>
  <c r="A3068" i="12"/>
  <c r="A3069" i="12"/>
  <c r="A3070" i="12"/>
  <c r="A3071" i="12"/>
  <c r="A3072" i="12"/>
  <c r="A3073" i="12"/>
  <c r="A3074" i="12"/>
  <c r="A3075" i="12"/>
  <c r="A3076" i="12"/>
  <c r="A3077" i="12"/>
  <c r="A3078" i="12"/>
  <c r="A3079" i="12"/>
  <c r="A3080" i="12"/>
  <c r="A3081" i="12"/>
  <c r="A3082" i="12"/>
  <c r="A3083" i="12"/>
  <c r="A3084" i="12"/>
  <c r="A3085" i="12"/>
  <c r="A3086" i="12"/>
  <c r="A3087" i="12"/>
  <c r="A3088" i="12"/>
  <c r="A3089" i="12"/>
  <c r="A3090" i="12"/>
  <c r="A3091" i="12"/>
  <c r="A3092" i="12"/>
  <c r="A3093" i="12"/>
  <c r="A3094" i="12"/>
  <c r="A3095" i="12"/>
  <c r="A3096" i="12"/>
  <c r="A3097" i="12"/>
  <c r="A3098" i="12"/>
  <c r="A3099" i="12"/>
  <c r="A3100" i="12"/>
  <c r="A3101" i="12"/>
  <c r="A3102" i="12"/>
  <c r="A3103" i="12"/>
  <c r="A3104" i="12"/>
  <c r="A3105" i="12"/>
  <c r="A3106" i="12"/>
  <c r="A3107" i="12"/>
  <c r="A3108" i="12"/>
  <c r="A3109" i="12"/>
  <c r="A3110" i="12"/>
  <c r="A3111" i="12"/>
  <c r="A3112" i="12"/>
  <c r="A3113" i="12"/>
  <c r="A3114" i="12"/>
  <c r="A3115" i="12"/>
  <c r="A3116" i="12"/>
  <c r="A3117" i="12"/>
  <c r="A3118" i="12"/>
  <c r="A3119" i="12"/>
  <c r="A3120" i="12"/>
  <c r="A3121" i="12"/>
  <c r="A3122" i="12"/>
  <c r="A3123" i="12"/>
  <c r="A3124" i="12"/>
  <c r="A3125" i="12"/>
  <c r="A3126" i="12"/>
  <c r="A3127" i="12"/>
  <c r="A3128" i="12"/>
  <c r="A3129" i="12"/>
  <c r="A3130" i="12"/>
  <c r="A3131" i="12"/>
  <c r="A3132" i="12"/>
  <c r="A3133" i="12"/>
  <c r="A3134" i="12"/>
  <c r="A3135" i="12"/>
  <c r="A3136" i="12"/>
  <c r="A3137" i="12"/>
  <c r="A3138" i="12"/>
  <c r="A3139" i="12"/>
  <c r="A3140" i="12"/>
  <c r="A3141" i="12"/>
  <c r="A3142" i="12"/>
  <c r="A3143" i="12"/>
  <c r="A3144" i="12"/>
  <c r="A3145" i="12"/>
  <c r="A3146" i="12"/>
  <c r="A3147" i="12"/>
  <c r="A3148" i="12"/>
  <c r="A3149" i="12"/>
  <c r="A3150" i="12"/>
  <c r="A3151" i="12"/>
  <c r="A3152" i="12"/>
  <c r="A3153" i="12"/>
  <c r="A3154" i="12"/>
  <c r="A3155" i="12"/>
  <c r="A3156" i="12"/>
  <c r="A3157" i="12"/>
  <c r="A3158" i="12"/>
  <c r="A3159" i="12"/>
  <c r="A3160" i="12"/>
  <c r="A3161" i="12"/>
  <c r="A3162" i="12"/>
  <c r="A3163" i="12"/>
  <c r="A3164" i="12"/>
  <c r="A3165" i="12"/>
  <c r="A3166" i="12"/>
  <c r="A3167" i="12"/>
  <c r="A3168" i="12"/>
  <c r="A3169" i="12"/>
  <c r="A3170" i="12"/>
  <c r="A3171" i="12"/>
  <c r="A3172" i="12"/>
  <c r="A3173" i="12"/>
  <c r="A3174" i="12"/>
  <c r="A3175" i="12"/>
  <c r="A3176" i="12"/>
  <c r="A3177" i="12"/>
  <c r="A3178" i="12"/>
  <c r="A3179" i="12"/>
  <c r="A3180" i="12"/>
  <c r="A3181" i="12"/>
  <c r="A3182" i="12"/>
  <c r="A3183" i="12"/>
  <c r="A3184" i="12"/>
  <c r="A3185" i="12"/>
  <c r="A3186" i="12"/>
  <c r="A3187" i="12"/>
  <c r="A3188" i="12"/>
  <c r="A3189" i="12"/>
  <c r="A3190" i="12"/>
  <c r="A3191" i="12"/>
  <c r="A3192" i="12"/>
  <c r="A3193" i="12"/>
  <c r="A3194" i="12"/>
  <c r="A3195" i="12"/>
  <c r="A3196" i="12"/>
  <c r="A3197" i="12"/>
  <c r="A3198" i="12"/>
  <c r="A3199" i="12"/>
  <c r="A3200" i="12"/>
  <c r="A3201" i="12"/>
  <c r="A3202" i="12"/>
  <c r="A3203" i="12"/>
  <c r="A3204" i="12"/>
  <c r="A3205" i="12"/>
  <c r="A3206" i="12"/>
  <c r="A3207" i="12"/>
  <c r="A3208" i="12"/>
  <c r="A3209" i="12"/>
  <c r="A3210" i="12"/>
  <c r="A3211" i="12"/>
  <c r="A3212" i="12"/>
  <c r="A3213" i="12"/>
  <c r="A3214" i="12"/>
  <c r="A3215" i="12"/>
  <c r="A3216" i="12"/>
  <c r="A3217" i="12"/>
  <c r="A3218" i="12"/>
  <c r="A3219" i="12"/>
  <c r="A3220" i="12"/>
  <c r="A3221" i="12"/>
  <c r="A3222" i="12"/>
  <c r="A3223" i="12"/>
  <c r="A3224" i="12"/>
  <c r="A3225" i="12"/>
  <c r="A3226" i="12"/>
  <c r="A3227" i="12"/>
  <c r="A3228" i="12"/>
  <c r="A3229" i="12"/>
  <c r="A3230" i="12"/>
  <c r="A3231" i="12"/>
  <c r="A3232" i="12"/>
  <c r="A3233" i="12"/>
  <c r="A3234" i="12"/>
  <c r="A3235" i="12"/>
  <c r="A3236" i="12"/>
  <c r="A3237" i="12"/>
  <c r="A3238" i="12"/>
  <c r="A3239" i="12"/>
  <c r="A3240" i="12"/>
  <c r="A3241" i="12"/>
  <c r="A3242" i="12"/>
  <c r="A3243" i="12"/>
  <c r="A3244" i="12"/>
  <c r="A3245" i="12"/>
  <c r="A3246" i="12"/>
  <c r="A3247" i="12"/>
  <c r="A3248" i="12"/>
  <c r="A3249" i="12"/>
  <c r="A3250" i="12"/>
  <c r="A3251" i="12"/>
  <c r="A3252" i="12"/>
  <c r="A3253" i="12"/>
  <c r="A3254" i="12"/>
  <c r="A3255" i="12"/>
  <c r="A3256" i="12"/>
  <c r="A3257" i="12"/>
  <c r="A3258" i="12"/>
  <c r="A3259" i="12"/>
  <c r="A3260" i="12"/>
  <c r="A3261" i="12"/>
  <c r="A3262" i="12"/>
  <c r="A3263" i="12"/>
  <c r="A3264" i="12"/>
  <c r="A3265" i="12"/>
  <c r="A3266" i="12"/>
  <c r="A3267" i="12"/>
  <c r="A3268" i="12"/>
  <c r="A3269" i="12"/>
  <c r="A3270" i="12"/>
  <c r="A3271" i="12"/>
  <c r="A3272" i="12"/>
  <c r="A3273" i="12"/>
  <c r="A3274" i="12"/>
  <c r="A3275" i="12"/>
  <c r="A3276" i="12"/>
  <c r="A3277" i="12"/>
  <c r="A3278" i="12"/>
  <c r="A3279" i="12"/>
  <c r="A3280" i="12"/>
  <c r="A3281" i="12"/>
  <c r="A3282" i="12"/>
  <c r="A3283" i="12"/>
  <c r="A3284" i="12"/>
  <c r="A3285" i="12"/>
  <c r="A3286" i="12"/>
  <c r="A3287" i="12"/>
  <c r="A3288" i="12"/>
  <c r="A3289" i="12"/>
  <c r="A3290" i="12"/>
  <c r="A3291" i="12"/>
  <c r="A3292" i="12"/>
  <c r="A3293" i="12"/>
  <c r="A3294" i="12"/>
  <c r="A3295" i="12"/>
  <c r="A3296" i="12"/>
  <c r="A3297" i="12"/>
  <c r="A3298" i="12"/>
  <c r="A3299" i="12"/>
  <c r="A3300" i="12"/>
  <c r="A3301" i="12"/>
  <c r="A3302" i="12"/>
  <c r="A3303" i="12"/>
  <c r="A3304" i="12"/>
  <c r="A3305" i="12"/>
  <c r="A3306" i="12"/>
  <c r="A3307" i="12"/>
  <c r="A3308" i="12"/>
  <c r="A3309" i="12"/>
  <c r="A3310" i="12"/>
  <c r="A3311" i="12"/>
  <c r="A3312" i="12"/>
  <c r="A3313" i="12"/>
  <c r="A3314" i="12"/>
  <c r="A3315" i="12"/>
  <c r="A3316" i="12"/>
  <c r="A3317" i="12"/>
  <c r="A3318" i="12"/>
  <c r="A3319" i="12"/>
  <c r="A3320" i="12"/>
  <c r="A3321" i="12"/>
  <c r="A3322" i="12"/>
  <c r="A3323" i="12"/>
  <c r="A3324" i="12"/>
  <c r="A3325" i="12"/>
  <c r="A3326" i="12"/>
  <c r="A3327" i="12"/>
  <c r="A3328" i="12"/>
  <c r="A3329" i="12"/>
  <c r="A3330" i="12"/>
  <c r="A3331" i="12"/>
  <c r="A3332" i="12"/>
  <c r="A3333" i="12"/>
  <c r="A3334" i="12"/>
  <c r="A3335" i="12"/>
  <c r="A3336" i="12"/>
  <c r="A3337" i="12"/>
  <c r="A3338" i="12"/>
  <c r="A3339" i="12"/>
  <c r="A3340" i="12"/>
  <c r="A3341" i="12"/>
  <c r="A3342" i="12"/>
  <c r="A3343" i="12"/>
  <c r="A3344" i="12"/>
  <c r="A3345" i="12"/>
  <c r="A3346" i="12"/>
  <c r="A3347" i="12"/>
  <c r="A3348" i="12"/>
  <c r="A3349" i="12"/>
  <c r="A3350" i="12"/>
  <c r="A3351" i="12"/>
  <c r="A3352" i="12"/>
  <c r="A3353" i="12"/>
  <c r="A3354" i="12"/>
  <c r="A3355" i="12"/>
  <c r="A3356" i="12"/>
  <c r="A3357" i="12"/>
  <c r="A3358" i="12"/>
  <c r="A3359" i="12"/>
  <c r="A3360" i="12"/>
  <c r="A3361" i="12"/>
  <c r="A3362" i="12"/>
  <c r="A3363" i="12"/>
  <c r="A3364" i="12"/>
  <c r="A3365" i="12"/>
  <c r="A3366" i="12"/>
  <c r="A3367" i="12"/>
  <c r="A3368" i="12"/>
  <c r="A3369" i="12"/>
  <c r="A3370" i="12"/>
  <c r="A3371" i="12"/>
  <c r="A3372" i="12"/>
  <c r="A3373" i="12"/>
  <c r="A3374" i="12"/>
  <c r="A3375" i="12"/>
  <c r="A3376" i="12"/>
  <c r="A3377" i="12"/>
  <c r="A3378" i="12"/>
  <c r="A3379" i="12"/>
  <c r="A3380" i="12"/>
  <c r="A3381" i="12"/>
  <c r="A3382" i="12"/>
  <c r="A3383" i="12"/>
  <c r="A3384" i="12"/>
  <c r="A3385" i="12"/>
  <c r="A3386" i="12"/>
  <c r="A3387" i="12"/>
  <c r="A3388" i="12"/>
  <c r="A3389" i="12"/>
  <c r="A3390" i="12"/>
  <c r="A3391" i="12"/>
  <c r="A3392" i="12"/>
  <c r="A3393" i="12"/>
  <c r="A3394" i="12"/>
  <c r="A3395" i="12"/>
  <c r="A3396" i="12"/>
  <c r="A3397" i="12"/>
  <c r="A3398" i="12"/>
  <c r="A3399" i="12"/>
  <c r="A3400" i="12"/>
  <c r="A3401" i="12"/>
  <c r="A3402" i="12"/>
  <c r="A3403" i="12"/>
  <c r="A3404" i="12"/>
  <c r="A3405" i="12"/>
  <c r="A3406" i="12"/>
  <c r="A3407" i="12"/>
  <c r="A3408" i="12"/>
  <c r="A3409" i="12"/>
  <c r="A3410" i="12"/>
  <c r="A3411" i="12"/>
  <c r="A3412" i="12"/>
  <c r="A3413" i="12"/>
  <c r="A3414" i="12"/>
  <c r="A3415" i="12"/>
  <c r="A3416" i="12"/>
  <c r="A3417" i="12"/>
  <c r="A3418" i="12"/>
  <c r="A3419" i="12"/>
  <c r="A3420" i="12"/>
  <c r="A3421" i="12"/>
  <c r="A3422" i="12"/>
  <c r="A3423" i="12"/>
  <c r="A3424" i="12"/>
  <c r="A3425" i="12"/>
  <c r="A3426" i="12"/>
  <c r="A3427" i="12"/>
  <c r="A3428" i="12"/>
  <c r="A3429" i="12"/>
  <c r="A3430" i="12"/>
  <c r="A3431" i="12"/>
  <c r="A3432" i="12"/>
  <c r="A3433" i="12"/>
  <c r="A3434" i="12"/>
  <c r="A3435" i="12"/>
  <c r="A3436" i="12"/>
  <c r="A3437" i="12"/>
  <c r="A3438" i="12"/>
  <c r="A3439" i="12"/>
  <c r="A3440" i="12"/>
  <c r="A3441" i="12"/>
  <c r="A3442" i="12"/>
  <c r="A3443" i="12"/>
  <c r="A3444" i="12"/>
  <c r="A3445" i="12"/>
  <c r="A3446" i="12"/>
  <c r="A3447" i="12"/>
  <c r="A3448" i="12"/>
  <c r="A3449" i="12"/>
  <c r="A3450" i="12"/>
  <c r="A3451" i="12"/>
  <c r="A3452" i="12"/>
  <c r="A3453" i="12"/>
  <c r="A3454" i="12"/>
  <c r="A3455" i="12"/>
  <c r="A3456" i="12"/>
  <c r="A3457" i="12"/>
  <c r="A3458" i="12"/>
  <c r="A3459" i="12"/>
  <c r="A3460" i="12"/>
  <c r="A3461" i="12"/>
  <c r="A3462" i="12"/>
  <c r="A3463" i="12"/>
  <c r="A3464" i="12"/>
  <c r="A3465" i="12"/>
  <c r="A3466" i="12"/>
  <c r="A3467" i="12"/>
  <c r="A3468" i="12"/>
  <c r="A3469" i="12"/>
  <c r="A3470" i="12"/>
  <c r="A3471" i="12"/>
  <c r="A3472" i="12"/>
  <c r="A3473" i="12"/>
  <c r="A3474" i="12"/>
  <c r="A3475" i="12"/>
  <c r="A3476" i="12"/>
  <c r="A3477" i="12"/>
  <c r="A3478" i="12"/>
  <c r="A3479" i="12"/>
  <c r="A3480" i="12"/>
  <c r="A3481" i="12"/>
  <c r="A3482" i="12"/>
  <c r="A3483" i="12"/>
  <c r="A3484" i="12"/>
  <c r="A3485" i="12"/>
  <c r="A3486" i="12"/>
  <c r="A3487" i="12"/>
  <c r="A3488" i="12"/>
  <c r="A3489" i="12"/>
  <c r="A3490" i="12"/>
  <c r="A3491" i="12"/>
  <c r="A3492" i="12"/>
  <c r="A3493" i="12"/>
  <c r="A3494" i="12"/>
  <c r="A3495" i="12"/>
  <c r="A3496" i="12"/>
  <c r="A3497" i="12"/>
  <c r="A3498" i="12"/>
  <c r="A3499" i="12"/>
  <c r="A3500" i="12"/>
  <c r="A3501" i="12"/>
  <c r="A3502" i="12"/>
  <c r="A3503" i="12"/>
  <c r="A3504" i="12"/>
  <c r="A3505" i="12"/>
  <c r="A3506" i="12"/>
  <c r="A3507" i="12"/>
  <c r="A3508" i="12"/>
  <c r="A3509" i="12"/>
  <c r="A3510" i="12"/>
  <c r="A3511" i="12"/>
  <c r="A3512" i="12"/>
  <c r="A3513" i="12"/>
  <c r="A3514" i="12"/>
  <c r="A3515" i="12"/>
  <c r="A3516" i="12"/>
  <c r="A3517" i="12"/>
  <c r="A3518" i="12"/>
  <c r="A3519" i="12"/>
  <c r="A3520" i="12"/>
  <c r="A3521" i="12"/>
  <c r="A3522" i="12"/>
  <c r="A3523" i="12"/>
  <c r="A3524" i="12"/>
  <c r="A3525" i="12"/>
  <c r="A3526" i="12"/>
  <c r="A3527" i="12"/>
  <c r="A3528" i="12"/>
  <c r="A3529" i="12"/>
  <c r="A3530" i="12"/>
  <c r="A3531" i="12"/>
  <c r="A3532" i="12"/>
  <c r="A3533" i="12"/>
  <c r="A3534" i="12"/>
  <c r="A3535" i="12"/>
  <c r="A3536" i="12"/>
  <c r="A3537" i="12"/>
  <c r="A3538" i="12"/>
  <c r="A3539" i="12"/>
  <c r="A3540" i="12"/>
  <c r="A3541" i="12"/>
  <c r="A3542" i="12"/>
  <c r="A3543" i="12"/>
  <c r="A3544" i="12"/>
  <c r="A3545" i="12"/>
  <c r="A3546" i="12"/>
  <c r="A3547" i="12"/>
  <c r="A3548" i="12"/>
  <c r="A3549" i="12"/>
  <c r="A3550" i="12"/>
  <c r="A3551" i="12"/>
  <c r="A3552" i="12"/>
  <c r="A3553" i="12"/>
  <c r="A3554" i="12"/>
  <c r="A3555" i="12"/>
  <c r="A3556" i="12"/>
  <c r="A3557" i="12"/>
  <c r="A3558" i="12"/>
  <c r="A3559" i="12"/>
  <c r="A3560" i="12"/>
  <c r="A3561" i="12"/>
  <c r="A3562" i="12"/>
  <c r="A3563" i="12"/>
  <c r="A3564" i="12"/>
  <c r="A3565" i="12"/>
  <c r="A3566" i="12"/>
  <c r="A3567" i="12"/>
  <c r="A3568" i="12"/>
  <c r="A3569" i="12"/>
  <c r="A3570" i="12"/>
  <c r="A3571" i="12"/>
  <c r="A3572" i="12"/>
  <c r="A3573" i="12"/>
  <c r="A3574" i="12"/>
  <c r="A3575" i="12"/>
  <c r="A3576" i="12"/>
  <c r="A3577" i="12"/>
  <c r="A3578" i="12"/>
  <c r="A3579" i="12"/>
  <c r="A3580" i="12"/>
  <c r="A3581" i="12"/>
  <c r="A3582" i="12"/>
  <c r="A3583" i="12"/>
  <c r="A3584" i="12"/>
  <c r="A3585" i="12"/>
  <c r="A3586" i="12"/>
  <c r="A3587" i="12"/>
  <c r="A3588" i="12"/>
  <c r="A3589" i="12"/>
  <c r="A3590" i="12"/>
  <c r="A3591" i="12"/>
  <c r="A3592" i="12"/>
  <c r="A3593" i="12"/>
  <c r="A3594" i="12"/>
  <c r="A3595" i="12"/>
  <c r="A3596" i="12"/>
  <c r="A3597" i="12"/>
  <c r="A3598" i="12"/>
  <c r="A3599" i="12"/>
  <c r="A3600" i="12"/>
  <c r="A3601" i="12"/>
  <c r="A3602" i="12"/>
  <c r="A3603" i="12"/>
  <c r="A3604" i="12"/>
  <c r="A3605" i="12"/>
  <c r="A3606" i="12"/>
  <c r="A3607" i="12"/>
  <c r="A3608" i="12"/>
  <c r="A3609" i="12"/>
  <c r="A3610" i="12"/>
  <c r="A3611" i="12"/>
  <c r="A3612" i="12"/>
  <c r="A3613" i="12"/>
  <c r="A3614" i="12"/>
  <c r="A3615" i="12"/>
  <c r="A3616" i="12"/>
  <c r="A3617" i="12"/>
  <c r="A3618" i="12"/>
  <c r="A3619" i="12"/>
  <c r="A3620" i="12"/>
  <c r="A3621" i="12"/>
  <c r="A3622" i="12"/>
  <c r="A3623" i="12"/>
  <c r="A3624" i="12"/>
  <c r="A3625" i="12"/>
  <c r="A3626" i="12"/>
  <c r="A3627" i="12"/>
  <c r="A3628" i="12"/>
  <c r="A3629" i="12"/>
  <c r="A3630" i="12"/>
  <c r="A3631" i="12"/>
  <c r="A3632" i="12"/>
  <c r="A3633" i="12"/>
  <c r="A3634" i="12"/>
  <c r="A3635" i="12"/>
  <c r="A3636" i="12"/>
  <c r="A3637" i="12"/>
  <c r="A3638" i="12"/>
  <c r="A3639" i="12"/>
  <c r="A3640" i="12"/>
  <c r="A3641" i="12"/>
  <c r="A3642" i="12"/>
  <c r="A3643" i="12"/>
  <c r="A3644" i="12"/>
  <c r="A3645" i="12"/>
  <c r="A3646" i="12"/>
  <c r="A3647" i="12"/>
  <c r="A3648" i="12"/>
  <c r="A3649" i="12"/>
  <c r="A3650" i="12"/>
  <c r="A3651" i="12"/>
  <c r="A3652" i="12"/>
  <c r="A3653" i="12"/>
  <c r="A3654" i="12"/>
  <c r="A3655" i="12"/>
  <c r="A3656" i="12"/>
  <c r="A3657" i="12"/>
  <c r="A3658" i="12"/>
  <c r="A3659" i="12"/>
  <c r="A3660" i="12"/>
  <c r="A3661" i="12"/>
  <c r="A3662" i="12"/>
  <c r="A3663" i="12"/>
  <c r="A3664" i="12"/>
  <c r="A3665" i="12"/>
  <c r="A3666" i="12"/>
  <c r="A3667" i="12"/>
  <c r="A3668" i="12"/>
  <c r="A3669" i="12"/>
  <c r="A3670" i="12"/>
  <c r="A3671" i="12"/>
  <c r="A3672" i="12"/>
  <c r="A3673" i="12"/>
  <c r="A3674" i="12"/>
  <c r="A3675" i="12"/>
  <c r="A3676" i="12"/>
  <c r="A3677" i="12"/>
  <c r="A3678" i="12"/>
  <c r="A3679" i="12"/>
  <c r="A3680" i="12"/>
  <c r="A3681" i="12"/>
  <c r="A3682" i="12"/>
  <c r="A3683" i="12"/>
  <c r="A3684" i="12"/>
  <c r="A3685" i="12"/>
  <c r="A3686" i="12"/>
  <c r="A3687" i="12"/>
  <c r="A3688" i="12"/>
  <c r="A3689" i="12"/>
  <c r="A3690" i="12"/>
  <c r="A3691" i="12"/>
  <c r="A3692" i="12"/>
  <c r="A3693" i="12"/>
  <c r="A3694" i="12"/>
  <c r="A3695" i="12"/>
  <c r="A3696" i="12"/>
  <c r="A3697" i="12"/>
  <c r="A3698" i="12"/>
  <c r="A3699" i="12"/>
  <c r="A3700" i="12"/>
  <c r="A3701" i="12"/>
  <c r="A3702" i="12"/>
  <c r="A3703" i="12"/>
  <c r="A3704" i="12"/>
  <c r="A3705" i="12"/>
  <c r="A3706" i="12"/>
  <c r="A3707" i="12"/>
  <c r="A3708" i="12"/>
  <c r="A3709" i="12"/>
  <c r="A3710" i="12"/>
  <c r="A3711" i="12"/>
  <c r="A3712" i="12"/>
  <c r="A3713" i="12"/>
  <c r="A3714" i="12"/>
  <c r="A3715" i="12"/>
  <c r="A3716" i="12"/>
  <c r="A3717" i="12"/>
  <c r="A3718" i="12"/>
  <c r="A3719" i="12"/>
  <c r="A3720" i="12"/>
  <c r="A3721" i="12"/>
  <c r="A3722" i="12"/>
  <c r="A3723" i="12"/>
  <c r="A3724" i="12"/>
  <c r="A3725" i="12"/>
  <c r="A3726" i="12"/>
  <c r="A3727" i="12"/>
  <c r="A3728" i="12"/>
  <c r="A3729" i="12"/>
  <c r="A3730" i="12"/>
  <c r="A3731" i="12"/>
  <c r="A3732" i="12"/>
  <c r="A3733" i="12"/>
  <c r="A3734" i="12"/>
  <c r="A3735" i="12"/>
  <c r="A3736" i="12"/>
  <c r="A3737" i="12"/>
  <c r="A3738" i="12"/>
  <c r="A3739" i="12"/>
  <c r="A3740" i="12"/>
  <c r="A3741" i="12"/>
  <c r="A3742" i="12"/>
  <c r="A3743" i="12"/>
  <c r="A3744" i="12"/>
  <c r="A3745" i="12"/>
  <c r="A3746" i="12"/>
  <c r="A3747" i="12"/>
  <c r="A3748" i="12"/>
  <c r="A3749" i="12"/>
  <c r="A3750" i="12"/>
  <c r="A3751" i="12"/>
  <c r="A3752" i="12"/>
  <c r="A3753" i="12"/>
  <c r="A3754" i="12"/>
  <c r="A3755" i="12"/>
  <c r="A3756" i="12"/>
  <c r="A3757" i="12"/>
  <c r="A3758" i="12"/>
  <c r="A3759" i="12"/>
  <c r="A3760" i="12"/>
  <c r="A3761" i="12"/>
  <c r="A3762" i="12"/>
  <c r="A3763" i="12"/>
  <c r="A3764" i="12"/>
  <c r="A3765" i="12"/>
  <c r="A3766" i="12"/>
  <c r="A3767" i="12"/>
  <c r="A3768" i="12"/>
  <c r="A3769" i="12"/>
  <c r="A3770" i="12"/>
  <c r="A3771" i="12"/>
  <c r="A3772" i="12"/>
  <c r="A3773" i="12"/>
  <c r="A3774" i="12"/>
  <c r="A3775" i="12"/>
  <c r="A3776" i="12"/>
  <c r="A3777" i="12"/>
  <c r="A3778" i="12"/>
  <c r="A3779" i="12"/>
  <c r="A3780" i="12"/>
  <c r="A3781" i="12"/>
  <c r="A3782" i="12"/>
  <c r="A3783" i="12"/>
  <c r="A3784" i="12"/>
  <c r="A3785" i="12"/>
  <c r="A3786" i="12"/>
  <c r="A3787" i="12"/>
  <c r="A3788" i="12"/>
  <c r="A3789" i="12"/>
  <c r="A3790" i="12"/>
  <c r="A3791" i="12"/>
  <c r="A3792" i="12"/>
  <c r="A3793" i="12"/>
  <c r="A3794" i="12"/>
  <c r="A3795" i="12"/>
  <c r="A3796" i="12"/>
  <c r="A3797" i="12"/>
  <c r="A3798" i="12"/>
  <c r="A3799" i="12"/>
  <c r="A3800" i="12"/>
  <c r="A3801" i="12"/>
  <c r="A3802" i="12"/>
  <c r="A3803" i="12"/>
  <c r="A3804" i="12"/>
  <c r="A3805" i="12"/>
  <c r="A3806" i="12"/>
  <c r="A3807" i="12"/>
  <c r="A3808" i="12"/>
  <c r="A3809" i="12"/>
  <c r="A3810" i="12"/>
  <c r="A3811" i="12"/>
  <c r="A3812" i="12"/>
  <c r="A3813" i="12"/>
  <c r="A3814" i="12"/>
  <c r="A3815" i="12"/>
  <c r="A3816" i="12"/>
  <c r="A3817" i="12"/>
  <c r="A3818" i="12"/>
  <c r="A3819" i="12"/>
  <c r="A3820" i="12"/>
  <c r="A3821" i="12"/>
  <c r="A3822" i="12"/>
  <c r="A3823" i="12"/>
  <c r="A3824" i="12"/>
  <c r="A3825" i="12"/>
  <c r="A3826" i="12"/>
  <c r="A3827" i="12"/>
  <c r="A3828" i="12"/>
  <c r="A3829" i="12"/>
  <c r="A3830" i="12"/>
  <c r="A3831" i="12"/>
  <c r="A3832" i="12"/>
  <c r="A3833" i="12"/>
  <c r="A3834" i="12"/>
  <c r="A3835" i="12"/>
  <c r="A3836" i="12"/>
  <c r="A3837" i="12"/>
  <c r="A3838" i="12"/>
  <c r="A3839" i="12"/>
  <c r="A3840" i="12"/>
  <c r="A3841" i="12"/>
  <c r="A3842" i="12"/>
  <c r="A3843" i="12"/>
  <c r="A3844" i="12"/>
  <c r="A3845" i="12"/>
  <c r="A3846" i="12"/>
  <c r="A3847" i="12"/>
  <c r="A3848" i="12"/>
  <c r="A3849" i="12"/>
  <c r="A3850" i="12"/>
  <c r="A3851" i="12"/>
  <c r="A3852" i="12"/>
  <c r="A3853" i="12"/>
  <c r="A3854" i="12"/>
  <c r="A3855" i="12"/>
  <c r="A3856" i="12"/>
  <c r="A3857" i="12"/>
  <c r="A3858" i="12"/>
  <c r="A3859" i="12"/>
  <c r="A3860" i="12"/>
  <c r="A3861" i="12"/>
  <c r="A3862" i="12"/>
  <c r="A3863" i="12"/>
  <c r="A3864" i="12"/>
  <c r="A3865" i="12"/>
  <c r="A3866" i="12"/>
  <c r="A3867" i="12"/>
  <c r="A3868" i="12"/>
  <c r="A3869" i="12"/>
  <c r="A3870" i="12"/>
  <c r="A3871" i="12"/>
  <c r="A3872" i="12"/>
  <c r="A3873" i="12"/>
  <c r="A3874" i="12"/>
  <c r="A3875" i="12"/>
  <c r="A3876" i="12"/>
  <c r="A3877" i="12"/>
  <c r="A3878" i="12"/>
  <c r="A3879" i="12"/>
  <c r="A3880" i="12"/>
  <c r="A3881" i="12"/>
  <c r="A3882" i="12"/>
  <c r="A3883" i="12"/>
  <c r="A3884" i="12"/>
  <c r="A3885" i="12"/>
  <c r="A3886" i="12"/>
  <c r="A3887" i="12"/>
  <c r="A3888" i="12"/>
  <c r="A3889" i="12"/>
  <c r="A3890" i="12"/>
  <c r="A3891" i="12"/>
  <c r="A3892" i="12"/>
  <c r="A3893" i="12"/>
  <c r="A3894" i="12"/>
  <c r="A3895" i="12"/>
  <c r="A3896" i="12"/>
  <c r="A3897" i="12"/>
  <c r="A3898" i="12"/>
  <c r="A3899" i="12"/>
  <c r="A3900" i="12"/>
  <c r="A3901" i="12"/>
  <c r="A3902" i="12"/>
  <c r="A3903" i="12"/>
  <c r="A3904" i="12"/>
  <c r="A3905" i="12"/>
  <c r="A3906" i="12"/>
  <c r="A3907" i="12"/>
  <c r="A3908" i="12"/>
  <c r="A3909" i="12"/>
  <c r="A3910" i="12"/>
  <c r="A3911" i="12"/>
  <c r="A3912" i="12"/>
  <c r="A3913" i="12"/>
  <c r="A3914" i="12"/>
  <c r="A3915" i="12"/>
  <c r="A3916" i="12"/>
  <c r="A3917" i="12"/>
  <c r="A3918" i="12"/>
  <c r="A3919" i="12"/>
  <c r="A3920" i="12"/>
  <c r="A3921" i="12"/>
  <c r="A3922" i="12"/>
  <c r="A3923" i="12"/>
  <c r="A3924" i="12"/>
  <c r="A3925" i="12"/>
  <c r="A3926" i="12"/>
  <c r="A3927" i="12"/>
  <c r="A3928" i="12"/>
  <c r="A3929" i="12"/>
  <c r="A3930" i="12"/>
  <c r="A3931" i="12"/>
  <c r="A3932" i="12"/>
  <c r="A3933" i="12"/>
  <c r="A3934" i="12"/>
  <c r="A3935" i="12"/>
  <c r="A3936" i="12"/>
  <c r="A3937" i="12"/>
  <c r="A3938" i="12"/>
  <c r="A3939" i="12"/>
  <c r="A3940" i="12"/>
  <c r="A3941" i="12"/>
  <c r="A3942" i="12"/>
  <c r="A3943" i="12"/>
  <c r="A3944" i="12"/>
  <c r="A3945" i="12"/>
  <c r="A3946" i="12"/>
  <c r="A3947" i="12"/>
  <c r="A3948" i="12"/>
  <c r="A3949" i="12"/>
  <c r="A3950" i="12"/>
  <c r="A3951" i="12"/>
  <c r="A3952" i="12"/>
  <c r="A3953" i="12"/>
  <c r="A3954" i="12"/>
  <c r="A3955" i="12"/>
  <c r="A3956" i="12"/>
  <c r="A3957" i="12"/>
  <c r="A3958" i="12"/>
  <c r="A3959" i="12"/>
  <c r="A3960" i="12"/>
  <c r="A3961" i="12"/>
  <c r="A3962" i="12"/>
  <c r="A3963" i="12"/>
  <c r="A3964" i="12"/>
  <c r="A3965" i="12"/>
  <c r="A3966" i="12"/>
  <c r="A3967" i="12"/>
  <c r="A3968" i="12"/>
  <c r="A3969" i="12"/>
  <c r="A3970" i="12"/>
  <c r="A3971" i="12"/>
  <c r="A3972" i="12"/>
  <c r="A3973" i="12"/>
  <c r="A3974" i="12"/>
  <c r="A3975" i="12"/>
  <c r="A3976" i="12"/>
  <c r="A3977" i="12"/>
  <c r="A3978" i="12"/>
  <c r="A3979" i="12"/>
  <c r="A3980" i="12"/>
  <c r="A3981" i="12"/>
  <c r="A3982" i="12"/>
  <c r="A3983" i="12"/>
  <c r="A3984" i="12"/>
  <c r="A3985" i="12"/>
  <c r="A3986" i="12"/>
  <c r="A3987" i="12"/>
  <c r="A3988" i="12"/>
  <c r="A3989" i="12"/>
  <c r="A3990" i="12"/>
  <c r="A3991" i="12"/>
  <c r="A3992" i="12"/>
  <c r="A3993" i="12"/>
  <c r="A3994" i="12"/>
  <c r="A3995" i="12"/>
  <c r="A3996" i="12"/>
  <c r="A3997" i="12"/>
  <c r="A3998" i="12"/>
  <c r="A3999" i="12"/>
  <c r="A4000" i="12"/>
  <c r="A4001" i="12"/>
  <c r="A4002" i="12"/>
  <c r="A4003" i="12"/>
  <c r="A4004" i="12"/>
  <c r="A4005" i="12"/>
  <c r="A4006" i="12"/>
  <c r="A4007" i="12"/>
  <c r="A4008" i="12"/>
  <c r="A4009" i="12"/>
  <c r="A4010" i="12"/>
  <c r="A4011" i="12"/>
  <c r="A4012" i="12"/>
  <c r="A4013" i="12"/>
  <c r="A4014" i="12"/>
  <c r="A4015" i="12"/>
  <c r="A4016" i="12"/>
  <c r="A4017" i="12"/>
  <c r="A4018" i="12"/>
  <c r="A4019" i="12"/>
  <c r="A4020" i="12"/>
  <c r="A4021" i="12"/>
  <c r="A4022" i="12"/>
  <c r="A4023" i="12"/>
  <c r="A4024" i="12"/>
  <c r="A4025" i="12"/>
  <c r="A4026" i="12"/>
  <c r="A4027" i="12"/>
  <c r="A4028" i="12"/>
  <c r="A4029" i="12"/>
  <c r="A4030" i="12"/>
  <c r="A4031" i="12"/>
  <c r="A4032" i="12"/>
  <c r="A4033" i="12"/>
  <c r="A4034" i="12"/>
  <c r="A4035" i="12"/>
  <c r="A4036" i="12"/>
  <c r="A4037" i="12"/>
  <c r="A4038" i="12"/>
  <c r="A4039" i="12"/>
  <c r="A4040" i="12"/>
  <c r="A4041" i="12"/>
  <c r="A4042" i="12"/>
  <c r="A4043" i="12"/>
  <c r="A4044" i="12"/>
  <c r="A4045" i="12"/>
  <c r="A4046" i="12"/>
  <c r="A4047" i="12"/>
  <c r="A4048" i="12"/>
  <c r="A4049" i="12"/>
  <c r="A4050" i="12"/>
  <c r="A4051" i="12"/>
  <c r="A4052" i="12"/>
  <c r="A4053" i="12"/>
  <c r="A4054" i="12"/>
  <c r="A4055" i="12"/>
  <c r="A4056" i="12"/>
  <c r="A4057" i="12"/>
  <c r="A4058" i="12"/>
  <c r="A4059" i="12"/>
  <c r="A4060" i="12"/>
  <c r="A4061" i="12"/>
  <c r="A4062" i="12"/>
  <c r="A4063" i="12"/>
  <c r="A4064" i="12"/>
  <c r="A4065" i="12"/>
  <c r="A4066" i="12"/>
  <c r="A4067" i="12"/>
  <c r="A4068" i="12"/>
  <c r="A4069" i="12"/>
  <c r="A4070" i="12"/>
  <c r="A4071" i="12"/>
  <c r="A4072" i="12"/>
  <c r="A4073" i="12"/>
  <c r="A4074" i="12"/>
  <c r="A4075" i="12"/>
  <c r="A4076" i="12"/>
  <c r="A4077" i="12"/>
  <c r="A4078" i="12"/>
  <c r="A4079" i="12"/>
  <c r="A4080" i="12"/>
  <c r="A4081" i="12"/>
  <c r="A4082" i="12"/>
  <c r="A4083" i="12"/>
  <c r="A4084" i="12"/>
  <c r="A4085" i="12"/>
  <c r="A4086" i="12"/>
  <c r="A4087" i="12"/>
  <c r="A4088" i="12"/>
  <c r="A4089" i="12"/>
  <c r="A4090" i="12"/>
  <c r="A4091" i="12"/>
  <c r="A4092" i="12"/>
  <c r="A4093" i="12"/>
  <c r="A4094" i="12"/>
  <c r="A4095" i="12"/>
  <c r="A4096" i="12"/>
  <c r="A4097" i="12"/>
  <c r="A4098" i="12"/>
  <c r="A4099" i="12"/>
  <c r="A4100" i="12"/>
  <c r="A4101" i="12"/>
  <c r="A4102" i="12"/>
  <c r="A4103" i="12"/>
  <c r="A4104" i="12"/>
  <c r="A4105" i="12"/>
  <c r="A4106" i="12"/>
  <c r="A4107" i="12"/>
  <c r="A4108" i="12"/>
  <c r="A4109" i="12"/>
  <c r="A4110" i="12"/>
  <c r="A4111" i="12"/>
  <c r="A4112" i="12"/>
  <c r="A4113" i="12"/>
  <c r="A4114" i="12"/>
  <c r="A4115" i="12"/>
  <c r="A4116" i="12"/>
  <c r="A4117" i="12"/>
  <c r="A4118" i="12"/>
  <c r="A4119" i="12"/>
  <c r="A4120" i="12"/>
  <c r="A4121" i="12"/>
  <c r="A4122" i="12"/>
  <c r="A4123" i="12"/>
  <c r="A4124" i="12"/>
  <c r="A4125" i="12"/>
  <c r="A4126" i="12"/>
  <c r="A4127" i="12"/>
  <c r="A4128" i="12"/>
  <c r="A4129" i="12"/>
  <c r="A4130" i="12"/>
  <c r="A4131" i="12"/>
  <c r="A4132" i="12"/>
  <c r="A4133" i="12"/>
  <c r="A4134" i="12"/>
  <c r="A4135" i="12"/>
  <c r="A4136" i="12"/>
  <c r="A4137" i="12"/>
  <c r="A4138" i="12"/>
  <c r="A4139" i="12"/>
  <c r="A4140" i="12"/>
  <c r="A4141" i="12"/>
  <c r="A4142" i="12"/>
  <c r="A4143" i="12"/>
  <c r="A4144" i="12"/>
  <c r="A4145" i="12"/>
  <c r="A4146" i="12"/>
  <c r="A4147" i="12"/>
  <c r="A4148" i="12"/>
  <c r="A4149" i="12"/>
  <c r="A4150" i="12"/>
  <c r="A4151" i="12"/>
  <c r="A4152" i="12"/>
  <c r="A4153" i="12"/>
  <c r="A4154" i="12"/>
  <c r="A4155" i="12"/>
  <c r="A4156" i="12"/>
  <c r="A4157" i="12"/>
  <c r="A4158" i="12"/>
  <c r="A4159" i="12"/>
  <c r="A4160" i="12"/>
  <c r="A4161" i="12"/>
  <c r="A4162" i="12"/>
  <c r="A4163" i="12"/>
  <c r="A4164" i="12"/>
  <c r="A4165" i="12"/>
  <c r="A4166" i="12"/>
  <c r="A4167" i="12"/>
  <c r="A4168" i="12"/>
  <c r="A4169" i="12"/>
  <c r="A4170" i="12"/>
  <c r="A4171" i="12"/>
  <c r="A4172" i="12"/>
  <c r="A4173" i="12"/>
  <c r="A4174" i="12"/>
  <c r="A4175" i="12"/>
  <c r="A4176" i="12"/>
  <c r="A4177" i="12"/>
  <c r="A4178" i="12"/>
  <c r="A4179" i="12"/>
  <c r="A4180" i="12"/>
  <c r="A4181" i="12"/>
  <c r="A4182" i="12"/>
  <c r="A4183" i="12"/>
  <c r="A4184" i="12"/>
  <c r="A4185" i="12"/>
  <c r="A4186" i="12"/>
  <c r="A4187" i="12"/>
  <c r="A4188" i="12"/>
  <c r="A4189" i="12"/>
  <c r="A4190" i="12"/>
  <c r="A4191" i="12"/>
  <c r="A4192" i="12"/>
  <c r="A4193" i="12"/>
  <c r="A4194" i="12"/>
  <c r="A4195" i="12"/>
  <c r="A4196" i="12"/>
  <c r="A4197" i="12"/>
  <c r="A4198" i="12"/>
  <c r="A4199" i="12"/>
  <c r="A4200" i="12"/>
  <c r="A4201" i="12"/>
  <c r="A4202" i="12"/>
  <c r="A4203" i="12"/>
  <c r="A4204" i="12"/>
  <c r="A4205" i="12"/>
  <c r="A4206" i="12"/>
  <c r="A4207" i="12"/>
  <c r="A4208" i="12"/>
  <c r="A4209" i="12"/>
  <c r="A4210" i="12"/>
  <c r="A4211" i="12"/>
  <c r="A4212" i="12"/>
  <c r="A4213" i="12"/>
  <c r="A4214" i="12"/>
  <c r="A4215" i="12"/>
  <c r="A4216" i="12"/>
  <c r="A4217" i="12"/>
  <c r="A4218" i="12"/>
  <c r="A4219" i="12"/>
  <c r="A4220" i="12"/>
  <c r="A4221" i="12"/>
  <c r="A4222" i="12"/>
  <c r="A4223" i="12"/>
  <c r="A4224" i="12"/>
  <c r="A4225" i="12"/>
  <c r="A4226" i="12"/>
  <c r="A4227" i="12"/>
  <c r="A4228" i="12"/>
  <c r="A4229" i="12"/>
  <c r="A4230" i="12"/>
  <c r="A4231" i="12"/>
  <c r="A4232" i="12"/>
  <c r="A4233" i="12"/>
  <c r="A4234" i="12"/>
  <c r="A4235" i="12"/>
  <c r="A4236" i="12"/>
  <c r="A4237" i="12"/>
  <c r="A4238" i="12"/>
  <c r="A4239" i="12"/>
  <c r="A4240" i="12"/>
  <c r="A4241" i="12"/>
  <c r="A4242" i="12"/>
  <c r="A4243" i="12"/>
  <c r="A4244" i="12"/>
  <c r="A4245" i="12"/>
  <c r="A4246" i="12"/>
  <c r="A4247" i="12"/>
  <c r="A4248" i="12"/>
  <c r="A4249" i="12"/>
  <c r="A4250" i="12"/>
  <c r="A4251" i="12"/>
  <c r="A4252" i="12"/>
  <c r="A4253" i="12"/>
  <c r="A4254" i="12"/>
  <c r="A4255" i="12"/>
  <c r="A4256" i="12"/>
  <c r="A4257" i="12"/>
  <c r="A4258" i="12"/>
  <c r="A4259" i="12"/>
  <c r="A4260" i="12"/>
  <c r="A4261" i="12"/>
  <c r="A4262" i="12"/>
  <c r="A4263" i="12"/>
  <c r="A4264" i="12"/>
  <c r="A4265" i="12"/>
  <c r="A4266" i="12"/>
  <c r="A4267" i="12"/>
  <c r="A4268" i="12"/>
  <c r="A4269" i="12"/>
  <c r="A4270" i="12"/>
  <c r="A4271" i="12"/>
  <c r="A4272" i="12"/>
  <c r="A4273" i="12"/>
  <c r="A4274" i="12"/>
  <c r="A4275" i="12"/>
  <c r="A4276" i="12"/>
  <c r="A4277" i="12"/>
  <c r="A4278" i="12"/>
  <c r="A4279" i="12"/>
  <c r="A4280" i="12"/>
  <c r="A4281" i="12"/>
  <c r="A4282" i="12"/>
  <c r="A4283" i="12"/>
  <c r="A4284" i="12"/>
  <c r="A4285" i="12"/>
  <c r="A4286" i="12"/>
  <c r="A4287" i="12"/>
  <c r="A4288" i="12"/>
  <c r="A4289" i="12"/>
  <c r="A4290" i="12"/>
  <c r="A4291" i="12"/>
  <c r="A4292" i="12"/>
  <c r="A4293" i="12"/>
  <c r="A4294" i="12"/>
  <c r="A4295" i="12"/>
  <c r="A4296" i="12"/>
  <c r="A4297" i="12"/>
  <c r="A4298" i="12"/>
  <c r="A4299" i="12"/>
  <c r="A4300" i="12"/>
  <c r="A4301" i="12"/>
  <c r="A4302" i="12"/>
  <c r="A4303" i="12"/>
  <c r="A4304" i="12"/>
  <c r="A4305" i="12"/>
  <c r="A4306" i="12"/>
  <c r="A4307" i="12"/>
  <c r="A4308" i="12"/>
  <c r="A4309" i="12"/>
  <c r="A4310" i="12"/>
  <c r="A4311" i="12"/>
  <c r="A4312" i="12"/>
  <c r="A4313" i="12"/>
  <c r="A4314" i="12"/>
  <c r="A4315" i="12"/>
  <c r="A4316" i="12"/>
  <c r="A4317" i="12"/>
  <c r="A4318" i="12"/>
  <c r="A4319" i="12"/>
  <c r="A4320" i="12"/>
  <c r="A4321" i="12"/>
  <c r="A4322" i="12"/>
  <c r="A4323" i="12"/>
  <c r="A4324" i="12"/>
  <c r="A4325" i="12"/>
  <c r="A4326" i="12"/>
  <c r="A4327" i="12"/>
  <c r="A4328" i="12"/>
  <c r="A4329" i="12"/>
  <c r="A4330" i="12"/>
  <c r="A4331" i="12"/>
  <c r="A4332" i="12"/>
  <c r="A4333" i="12"/>
  <c r="A4334" i="12"/>
  <c r="A4335" i="12"/>
  <c r="A4336" i="12"/>
  <c r="A4337" i="12"/>
  <c r="A4338" i="12"/>
  <c r="A4339" i="12"/>
  <c r="A4340" i="12"/>
  <c r="A4341" i="12"/>
  <c r="A4342" i="12"/>
  <c r="A4343" i="12"/>
  <c r="A4344" i="12"/>
  <c r="A4345" i="12"/>
  <c r="A4346" i="12"/>
  <c r="A4347" i="12"/>
  <c r="A4348" i="12"/>
  <c r="A4349" i="12"/>
  <c r="A4350" i="12"/>
  <c r="A4351" i="12"/>
  <c r="A4352" i="12"/>
  <c r="A4353" i="12"/>
  <c r="A4354" i="12"/>
  <c r="A4355" i="12"/>
  <c r="A4356" i="12"/>
  <c r="A4357" i="12"/>
  <c r="A4358" i="12"/>
  <c r="A4359" i="12"/>
  <c r="A4360" i="12"/>
  <c r="A4361" i="12"/>
  <c r="A4362" i="12"/>
  <c r="A4363" i="12"/>
  <c r="A4364" i="12"/>
  <c r="A4365" i="12"/>
  <c r="A4366" i="12"/>
  <c r="A4367" i="12"/>
  <c r="A4368" i="12"/>
  <c r="A4369" i="12"/>
  <c r="A4370" i="12"/>
  <c r="A4371" i="12"/>
  <c r="A4372" i="12"/>
  <c r="A4373" i="12"/>
  <c r="A4374" i="12"/>
  <c r="A4375" i="12"/>
  <c r="A4376" i="12"/>
  <c r="A4377" i="12"/>
  <c r="A4378" i="12"/>
  <c r="A4379" i="12"/>
  <c r="A4380" i="12"/>
  <c r="A4381" i="12"/>
  <c r="A4382" i="12"/>
  <c r="A4383" i="12"/>
  <c r="A4384" i="12"/>
  <c r="A4385" i="12"/>
  <c r="A4386" i="12"/>
  <c r="A4387" i="12"/>
  <c r="A4388" i="12"/>
  <c r="A4389" i="12"/>
  <c r="A4390" i="12"/>
  <c r="A4391" i="12"/>
  <c r="A4392" i="12"/>
  <c r="A4393" i="12"/>
  <c r="A4394" i="12"/>
  <c r="A4395" i="12"/>
  <c r="A4396" i="12"/>
  <c r="A4397" i="12"/>
  <c r="A4398" i="12"/>
  <c r="A4399" i="12"/>
  <c r="A4400" i="12"/>
  <c r="A4401" i="12"/>
  <c r="A4402" i="12"/>
  <c r="A4403" i="12"/>
  <c r="A4404" i="12"/>
  <c r="A4405" i="12"/>
  <c r="A4406" i="12"/>
  <c r="A4407" i="12"/>
  <c r="A4408" i="12"/>
  <c r="A4409" i="12"/>
  <c r="A4410" i="12"/>
  <c r="A4411" i="12"/>
  <c r="A4412" i="12"/>
  <c r="A4413" i="12"/>
  <c r="A4414" i="12"/>
  <c r="A4415" i="12"/>
  <c r="A4416" i="12"/>
  <c r="A4417" i="12"/>
  <c r="A4418" i="12"/>
  <c r="A4419" i="12"/>
  <c r="A4420" i="12"/>
  <c r="A4421" i="12"/>
  <c r="A4422" i="12"/>
  <c r="A4423" i="12"/>
  <c r="A4424" i="12"/>
  <c r="A4425" i="12"/>
  <c r="A4426" i="12"/>
  <c r="A4427" i="12"/>
  <c r="A4428" i="12"/>
  <c r="A4429" i="12"/>
  <c r="A4430" i="12"/>
  <c r="A4431" i="12"/>
  <c r="A4432" i="12"/>
  <c r="A4433" i="12"/>
  <c r="A4434" i="12"/>
  <c r="A4435" i="12"/>
  <c r="A4436" i="12"/>
  <c r="A4437" i="12"/>
  <c r="A4438" i="12"/>
  <c r="A4439" i="12"/>
  <c r="A4440" i="12"/>
  <c r="A4441" i="12"/>
  <c r="A4442" i="12"/>
  <c r="A4443" i="12"/>
  <c r="A4444" i="12"/>
  <c r="A4445" i="12"/>
  <c r="A4446" i="12"/>
  <c r="A4447" i="12"/>
  <c r="A4448" i="12"/>
  <c r="A4449" i="12"/>
  <c r="A4450" i="12"/>
  <c r="A4451" i="12"/>
  <c r="A4452" i="12"/>
  <c r="A4453" i="12"/>
  <c r="A4454" i="12"/>
  <c r="A4455" i="12"/>
  <c r="A4456" i="12"/>
  <c r="A4457" i="12"/>
  <c r="A4458" i="12"/>
  <c r="A4459" i="12"/>
  <c r="A4460" i="12"/>
  <c r="A4461" i="12"/>
  <c r="A4462" i="12"/>
  <c r="A4463" i="12"/>
  <c r="A4464" i="12"/>
  <c r="A4465" i="12"/>
  <c r="A4466" i="12"/>
  <c r="A4467" i="12"/>
  <c r="A4468" i="12"/>
  <c r="A4469" i="12"/>
  <c r="A4470" i="12"/>
  <c r="A4471" i="12"/>
  <c r="A4472" i="12"/>
  <c r="A4473" i="12"/>
  <c r="A4474" i="12"/>
  <c r="A4475" i="12"/>
  <c r="A4476" i="12"/>
  <c r="A4477" i="12"/>
  <c r="A4478" i="12"/>
  <c r="A4479" i="12"/>
  <c r="A4480" i="12"/>
  <c r="A4481" i="12"/>
  <c r="A4482" i="12"/>
  <c r="A4483" i="12"/>
  <c r="A4484" i="12"/>
  <c r="A4485" i="12"/>
  <c r="A4486" i="12"/>
  <c r="A4487" i="12"/>
  <c r="A4488" i="12"/>
  <c r="A4489" i="12"/>
  <c r="A4490" i="12"/>
  <c r="A4491" i="12"/>
  <c r="A4492" i="12"/>
  <c r="A4493" i="12"/>
  <c r="A4494" i="12"/>
  <c r="A4495" i="12"/>
  <c r="A4496" i="12"/>
  <c r="A4497" i="12"/>
  <c r="A4498" i="12"/>
  <c r="A4499" i="12"/>
  <c r="A4500" i="12"/>
  <c r="A4501" i="12"/>
  <c r="A4502" i="12"/>
  <c r="A4503" i="12"/>
  <c r="A4504" i="12"/>
  <c r="A4505" i="12"/>
  <c r="A4506" i="12"/>
  <c r="A4507" i="12"/>
  <c r="A4508" i="12"/>
  <c r="A4509" i="12"/>
  <c r="A4510" i="12"/>
  <c r="A4511" i="12"/>
  <c r="A4512" i="12"/>
  <c r="A4513" i="12"/>
  <c r="A4514" i="12"/>
  <c r="A4515" i="12"/>
  <c r="A4516" i="12"/>
  <c r="A4517" i="12"/>
  <c r="A4518" i="12"/>
  <c r="A4519" i="12"/>
  <c r="A4520" i="12"/>
  <c r="A4521" i="12"/>
  <c r="A4522" i="12"/>
  <c r="A4523" i="12"/>
  <c r="A4524" i="12"/>
  <c r="A4525" i="12"/>
  <c r="A4526" i="12"/>
  <c r="A4527" i="12"/>
  <c r="A4528" i="12"/>
  <c r="A4529" i="12"/>
  <c r="A4530" i="12"/>
  <c r="A4531" i="12"/>
  <c r="A4532" i="12"/>
  <c r="A4533" i="12"/>
  <c r="A4534" i="12"/>
  <c r="A4535" i="12"/>
  <c r="A4536" i="12"/>
  <c r="A4537" i="12"/>
  <c r="A4538" i="12"/>
  <c r="A4539" i="12"/>
  <c r="A4540" i="12"/>
  <c r="A4541" i="12"/>
  <c r="A4542" i="12"/>
  <c r="A4543" i="12"/>
  <c r="A4544" i="12"/>
  <c r="A4545" i="12"/>
  <c r="A4546" i="12"/>
  <c r="A4547" i="12"/>
  <c r="A4548" i="12"/>
  <c r="A4549" i="12"/>
  <c r="A4550" i="12"/>
  <c r="A4551" i="12"/>
  <c r="A4552" i="12"/>
  <c r="A4553" i="12"/>
  <c r="A4554" i="12"/>
  <c r="A4555" i="12"/>
  <c r="A4556" i="12"/>
  <c r="A4557" i="12"/>
  <c r="A4558" i="12"/>
  <c r="A4559" i="12"/>
  <c r="A4560" i="12"/>
  <c r="A4561" i="12"/>
  <c r="A4562" i="12"/>
  <c r="A4563" i="12"/>
  <c r="A4564" i="12"/>
  <c r="A4565" i="12"/>
  <c r="A4566" i="12"/>
  <c r="A4567" i="12"/>
  <c r="A4568" i="12"/>
  <c r="A4569" i="12"/>
  <c r="A4570" i="12"/>
  <c r="A4571" i="12"/>
  <c r="A4572" i="12"/>
  <c r="A4573" i="12"/>
  <c r="A4574" i="12"/>
  <c r="A4575" i="12"/>
  <c r="A4576" i="12"/>
  <c r="A4577" i="12"/>
  <c r="A4578" i="12"/>
  <c r="A4579" i="12"/>
  <c r="A4580" i="12"/>
  <c r="A4581" i="12"/>
  <c r="A4582" i="12"/>
  <c r="A4583" i="12"/>
  <c r="A4584" i="12"/>
  <c r="A4585" i="12"/>
  <c r="A4586" i="12"/>
  <c r="A4587" i="12"/>
  <c r="A4588" i="12"/>
  <c r="A4589" i="12"/>
  <c r="A4590" i="12"/>
  <c r="A4591" i="12"/>
  <c r="A4592" i="12"/>
  <c r="A4593" i="12"/>
  <c r="A4594" i="12"/>
  <c r="A4595" i="12"/>
  <c r="A4596" i="12"/>
  <c r="A4597" i="12"/>
  <c r="A4598" i="12"/>
  <c r="A4599" i="12"/>
  <c r="A4600" i="12"/>
  <c r="A4601" i="12"/>
  <c r="A4602" i="12"/>
  <c r="A4603" i="12"/>
  <c r="A4604" i="12"/>
  <c r="A4605" i="12"/>
  <c r="A4606" i="12"/>
  <c r="A4607" i="12"/>
  <c r="A4608" i="12"/>
  <c r="A4609" i="12"/>
  <c r="A4610" i="12"/>
  <c r="A4611" i="12"/>
  <c r="A4612" i="12"/>
  <c r="A4613" i="12"/>
  <c r="A4614" i="12"/>
  <c r="A4615" i="12"/>
  <c r="A4616" i="12"/>
  <c r="A4617" i="12"/>
  <c r="A4618" i="12"/>
  <c r="A4619" i="12"/>
  <c r="A4620" i="12"/>
  <c r="A4621" i="12"/>
  <c r="A4622" i="12"/>
  <c r="A4623" i="12"/>
  <c r="A4624" i="12"/>
  <c r="A4625" i="12"/>
  <c r="A4626" i="12"/>
  <c r="A4627" i="12"/>
  <c r="A4628" i="12"/>
  <c r="A4629" i="12"/>
  <c r="A4630" i="12"/>
  <c r="A4631" i="12"/>
  <c r="A4632" i="12"/>
  <c r="A4633" i="12"/>
  <c r="A4634" i="12"/>
  <c r="A4635" i="12"/>
  <c r="A4636" i="12"/>
  <c r="A4637" i="12"/>
  <c r="A4638" i="12"/>
  <c r="A4639" i="12"/>
  <c r="A4640" i="12"/>
  <c r="A4641" i="12"/>
  <c r="A4642" i="12"/>
  <c r="A4643" i="12"/>
  <c r="A4644" i="12"/>
  <c r="A4645" i="12"/>
  <c r="A4646" i="12"/>
  <c r="A4647" i="12"/>
  <c r="A4648" i="12"/>
  <c r="A4649" i="12"/>
  <c r="A4650" i="12"/>
  <c r="A4651" i="12"/>
  <c r="A4652" i="12"/>
  <c r="A4653" i="12"/>
  <c r="A4654" i="12"/>
  <c r="A4655" i="12"/>
  <c r="A4656" i="12"/>
  <c r="A4657" i="12"/>
  <c r="A4658" i="12"/>
  <c r="A4659" i="12"/>
  <c r="A4660" i="12"/>
  <c r="A4661" i="12"/>
  <c r="A4662" i="12"/>
  <c r="A4663" i="12"/>
  <c r="A4664" i="12"/>
  <c r="A4665" i="12"/>
  <c r="A4666" i="12"/>
  <c r="A4667" i="12"/>
  <c r="A4668" i="12"/>
  <c r="A4669" i="12"/>
  <c r="A4670" i="12"/>
  <c r="A4671" i="12"/>
  <c r="A4672" i="12"/>
  <c r="A4673" i="12"/>
  <c r="A4674" i="12"/>
  <c r="A4675" i="12"/>
  <c r="A4676" i="12"/>
  <c r="A4677" i="12"/>
  <c r="A4678" i="12"/>
  <c r="A4679" i="12"/>
  <c r="A4680" i="12"/>
  <c r="A4681" i="12"/>
  <c r="A4682" i="12"/>
  <c r="A4683" i="12"/>
  <c r="A4684" i="12"/>
  <c r="A4685" i="12"/>
  <c r="A4686" i="12"/>
  <c r="A4687" i="12"/>
  <c r="A4688" i="12"/>
  <c r="A4689" i="12"/>
  <c r="A4690" i="12"/>
  <c r="A4691" i="12"/>
  <c r="A4692" i="12"/>
  <c r="A4693" i="12"/>
  <c r="A4694" i="12"/>
  <c r="A4695" i="12"/>
  <c r="A4696" i="12"/>
  <c r="A4697" i="12"/>
  <c r="A4698" i="12"/>
  <c r="A4699" i="12"/>
  <c r="A4700" i="12"/>
  <c r="A4701" i="12"/>
  <c r="A4702" i="12"/>
  <c r="A4703" i="12"/>
  <c r="A4704" i="12"/>
  <c r="A4705" i="12"/>
  <c r="A4706" i="12"/>
  <c r="A4707" i="12"/>
  <c r="A4708" i="12"/>
  <c r="A4709" i="12"/>
  <c r="A4710" i="12"/>
  <c r="A4711" i="12"/>
  <c r="A4712" i="12"/>
  <c r="A4713" i="12"/>
  <c r="A4714" i="12"/>
  <c r="A4715" i="12"/>
  <c r="A4716" i="12"/>
  <c r="A4717" i="12"/>
  <c r="A4718" i="12"/>
  <c r="A4719" i="12"/>
  <c r="A4720" i="12"/>
  <c r="A4721" i="12"/>
  <c r="A4722" i="12"/>
  <c r="A4723" i="12"/>
  <c r="A4724" i="12"/>
  <c r="A4725" i="12"/>
  <c r="A4726" i="12"/>
  <c r="A4727" i="12"/>
  <c r="A4728" i="12"/>
  <c r="A4729" i="12"/>
  <c r="A4730" i="12"/>
  <c r="A4731" i="12"/>
  <c r="A4732" i="12"/>
  <c r="A4733" i="12"/>
  <c r="A4734" i="12"/>
  <c r="A4735" i="12"/>
  <c r="A4736" i="12"/>
  <c r="A4737" i="12"/>
  <c r="A4738" i="12"/>
  <c r="A4739" i="12"/>
  <c r="A4740" i="12"/>
  <c r="A4741" i="12"/>
  <c r="A4742" i="12"/>
  <c r="A4743" i="12"/>
  <c r="A4744" i="12"/>
  <c r="A4745" i="12"/>
  <c r="A4746" i="12"/>
  <c r="A4747" i="12"/>
  <c r="A4748" i="12"/>
  <c r="A4749" i="12"/>
  <c r="A4750" i="12"/>
  <c r="A4751" i="12"/>
  <c r="A4752" i="12"/>
  <c r="A4753" i="12"/>
  <c r="A4754" i="12"/>
  <c r="A4755" i="12"/>
  <c r="A4756" i="12"/>
  <c r="A4757" i="12"/>
  <c r="A4758" i="12"/>
  <c r="A4759" i="12"/>
  <c r="A4760" i="12"/>
  <c r="A4761" i="12"/>
  <c r="A4762" i="12"/>
  <c r="A4763" i="12"/>
  <c r="A4764" i="12"/>
  <c r="A4765" i="12"/>
  <c r="A4766" i="12"/>
  <c r="A4767" i="12"/>
  <c r="A4768" i="12"/>
  <c r="A4769" i="12"/>
  <c r="A4770" i="12"/>
  <c r="A4771" i="12"/>
  <c r="A4772" i="12"/>
  <c r="A4773" i="12"/>
  <c r="A4774" i="12"/>
  <c r="A4775" i="12"/>
  <c r="A4776" i="12"/>
  <c r="A4777" i="12"/>
  <c r="A4778" i="12"/>
  <c r="A4779" i="12"/>
  <c r="A4780" i="12"/>
  <c r="A4781" i="12"/>
  <c r="A4782" i="12"/>
  <c r="A4783" i="12"/>
  <c r="A4784" i="12"/>
  <c r="A4785" i="12"/>
  <c r="A4786" i="12"/>
  <c r="A4787" i="12"/>
  <c r="A4788" i="12"/>
  <c r="A4789" i="12"/>
  <c r="A4790" i="12"/>
  <c r="A4791" i="12"/>
  <c r="A4792" i="12"/>
  <c r="A4793" i="12"/>
  <c r="A4794" i="12"/>
  <c r="A4795" i="12"/>
  <c r="A4796" i="12"/>
  <c r="A4797" i="12"/>
  <c r="A4798" i="12"/>
  <c r="A4799" i="12"/>
  <c r="A4800" i="12"/>
  <c r="A4801" i="12"/>
  <c r="A4802" i="12"/>
  <c r="A4803" i="12"/>
  <c r="A4804" i="12"/>
  <c r="A4805" i="12"/>
  <c r="A4806" i="12"/>
  <c r="A4807" i="12"/>
  <c r="A4808" i="12"/>
  <c r="A4809" i="12"/>
  <c r="A4810" i="12"/>
  <c r="A4811" i="12"/>
  <c r="A4812" i="12"/>
  <c r="A4813" i="12"/>
  <c r="A4814" i="12"/>
  <c r="A4815" i="12"/>
  <c r="A4816" i="12"/>
  <c r="A4817" i="12"/>
  <c r="A4818" i="12"/>
  <c r="A4819" i="12"/>
  <c r="A4820" i="12"/>
  <c r="A4821" i="12"/>
  <c r="A4822" i="12"/>
  <c r="A4823" i="12"/>
  <c r="A4824" i="12"/>
  <c r="A4825" i="12"/>
  <c r="A4826" i="12"/>
  <c r="A4827" i="12"/>
  <c r="A4828" i="12"/>
  <c r="A4829" i="12"/>
  <c r="A4830" i="12"/>
  <c r="A4831" i="12"/>
  <c r="A4832" i="12"/>
  <c r="A4833" i="12"/>
  <c r="A4834" i="12"/>
  <c r="A4835" i="12"/>
  <c r="A4836" i="12"/>
  <c r="A4837" i="12"/>
  <c r="A4838" i="12"/>
  <c r="A4839" i="12"/>
  <c r="A4840" i="12"/>
  <c r="A4841" i="12"/>
  <c r="A4842" i="12"/>
  <c r="A4843" i="12"/>
  <c r="A4844" i="12"/>
  <c r="A4845" i="12"/>
  <c r="A4846" i="12"/>
  <c r="A4847" i="12"/>
  <c r="A4848" i="12"/>
  <c r="A4849" i="12"/>
  <c r="A4850" i="12"/>
  <c r="A4851" i="12"/>
  <c r="A4852" i="12"/>
  <c r="A4853" i="12"/>
  <c r="A4854" i="12"/>
  <c r="A4855" i="12"/>
  <c r="A4856" i="12"/>
  <c r="A4857" i="12"/>
  <c r="A4858" i="12"/>
  <c r="A4859" i="12"/>
  <c r="A4860" i="12"/>
  <c r="A4861" i="12"/>
  <c r="A4862" i="12"/>
  <c r="A4863" i="12"/>
  <c r="A4864" i="12"/>
  <c r="A4865" i="12"/>
  <c r="A4866" i="12"/>
  <c r="A4867" i="12"/>
  <c r="A4868" i="12"/>
  <c r="A4869" i="12"/>
  <c r="A4870" i="12"/>
  <c r="A4871" i="12"/>
  <c r="A4872" i="12"/>
  <c r="A4873" i="12"/>
  <c r="A4874" i="12"/>
  <c r="A4875" i="12"/>
  <c r="A4876" i="12"/>
  <c r="A4877" i="12"/>
  <c r="A4878" i="12"/>
  <c r="A4879" i="12"/>
  <c r="A4880" i="12"/>
  <c r="A4881" i="12"/>
  <c r="A4882" i="12"/>
  <c r="A4883" i="12"/>
  <c r="A4884" i="12"/>
  <c r="A4885" i="12"/>
  <c r="A4886" i="12"/>
  <c r="A4887" i="12"/>
  <c r="A4888" i="12"/>
  <c r="A4889" i="12"/>
  <c r="A4890" i="12"/>
  <c r="A4891" i="12"/>
  <c r="A4892" i="12"/>
  <c r="A4893" i="12"/>
  <c r="A4894" i="12"/>
  <c r="A4895" i="12"/>
  <c r="A4896" i="12"/>
  <c r="A4897" i="12"/>
  <c r="A4898" i="12"/>
  <c r="A4899" i="12"/>
  <c r="A4900" i="12"/>
  <c r="A4901" i="12"/>
  <c r="A4902" i="12"/>
  <c r="A4903" i="12"/>
  <c r="A4904" i="12"/>
  <c r="A4905" i="12"/>
  <c r="A4906" i="12"/>
  <c r="A4907" i="12"/>
  <c r="A4908" i="12"/>
  <c r="A4909" i="12"/>
  <c r="A4910" i="12"/>
  <c r="A4911" i="12"/>
  <c r="A4912" i="12"/>
  <c r="A4913" i="12"/>
  <c r="A4914" i="12"/>
  <c r="A4915" i="12"/>
  <c r="A4916" i="12"/>
  <c r="A4917" i="12"/>
  <c r="A4918" i="12"/>
  <c r="A4919" i="12"/>
  <c r="A4920" i="12"/>
  <c r="A4921" i="12"/>
  <c r="A4922" i="12"/>
  <c r="A4923" i="12"/>
  <c r="A4924" i="12"/>
  <c r="A4925" i="12"/>
  <c r="A4926" i="12"/>
  <c r="A4927" i="12"/>
  <c r="A4928" i="12"/>
  <c r="A4929" i="12"/>
  <c r="A4930" i="12"/>
  <c r="A4931" i="12"/>
  <c r="A4932" i="12"/>
  <c r="A4933" i="12"/>
  <c r="A4934" i="12"/>
  <c r="A4935" i="12"/>
  <c r="A4936" i="12"/>
  <c r="A4937" i="12"/>
  <c r="A4938" i="12"/>
  <c r="A4939" i="12"/>
  <c r="A4940" i="12"/>
  <c r="A4941" i="12"/>
  <c r="A4942" i="12"/>
  <c r="A4943" i="12"/>
  <c r="A4944" i="12"/>
  <c r="A4945" i="12"/>
  <c r="A4946" i="12"/>
  <c r="A4947" i="12"/>
  <c r="A4948" i="12"/>
  <c r="A4949" i="12"/>
  <c r="A4950" i="12"/>
  <c r="A4951" i="12"/>
  <c r="A4952" i="12"/>
  <c r="A4953" i="12"/>
  <c r="A4954" i="12"/>
  <c r="A4955" i="12"/>
  <c r="A4956" i="12"/>
  <c r="A4957" i="12"/>
  <c r="A4958" i="12"/>
  <c r="A4959" i="12"/>
  <c r="A4960" i="12"/>
  <c r="A4961" i="12"/>
  <c r="A4962" i="12"/>
  <c r="A4963" i="12"/>
  <c r="A4964" i="12"/>
  <c r="A4965" i="12"/>
  <c r="A4966" i="12"/>
  <c r="A4967" i="12"/>
  <c r="A4968" i="12"/>
  <c r="A4969" i="12"/>
  <c r="A4970" i="12"/>
  <c r="A4971" i="12"/>
  <c r="A4972" i="12"/>
  <c r="A4973" i="12"/>
  <c r="A4974" i="12"/>
  <c r="A4975" i="12"/>
  <c r="A4976" i="12"/>
  <c r="A4977" i="12"/>
  <c r="A4978" i="12"/>
  <c r="A4979" i="12"/>
  <c r="A4980" i="12"/>
  <c r="A4981" i="12"/>
  <c r="A4982" i="12"/>
  <c r="A4983" i="12"/>
  <c r="A4984" i="12"/>
  <c r="A4985" i="12"/>
  <c r="A4986" i="12"/>
  <c r="A4987" i="12"/>
  <c r="A4988" i="12"/>
  <c r="A4989" i="12"/>
  <c r="A4990" i="12"/>
  <c r="A4991" i="12"/>
  <c r="A4992" i="12"/>
  <c r="A4993" i="12"/>
  <c r="A4994" i="12"/>
  <c r="A4995" i="12"/>
  <c r="A4996" i="12"/>
  <c r="A4997" i="12"/>
  <c r="A4998" i="12"/>
  <c r="A4999" i="12"/>
  <c r="A5000" i="12"/>
  <c r="A5001" i="12"/>
  <c r="A5002" i="12"/>
  <c r="A5003" i="12"/>
  <c r="A5004" i="12"/>
  <c r="A5005" i="12"/>
  <c r="A5006" i="12"/>
  <c r="A5007" i="12"/>
  <c r="A5008" i="12"/>
  <c r="A5009" i="12"/>
  <c r="A5010" i="12"/>
  <c r="A5011" i="12"/>
  <c r="A5012" i="12"/>
  <c r="A5013" i="12"/>
  <c r="A5014" i="12"/>
  <c r="A5015" i="12"/>
  <c r="A5016" i="12"/>
  <c r="A5017" i="12"/>
  <c r="A5018" i="12"/>
  <c r="A5019" i="12"/>
  <c r="A5020" i="12"/>
  <c r="A5021" i="12"/>
  <c r="A5022" i="12"/>
  <c r="A5023" i="12"/>
  <c r="A5024" i="12"/>
  <c r="A5025" i="12"/>
  <c r="A5026" i="12"/>
  <c r="A5027" i="12"/>
  <c r="A5028" i="12"/>
  <c r="A5029" i="12"/>
  <c r="A5030" i="12"/>
  <c r="A5031" i="12"/>
  <c r="A5032" i="12"/>
  <c r="A5033" i="12"/>
  <c r="A5034" i="12"/>
  <c r="A5035" i="12"/>
  <c r="A5036" i="12"/>
  <c r="A5037" i="12"/>
  <c r="A5038" i="12"/>
  <c r="A5039" i="12"/>
  <c r="A5040" i="12"/>
  <c r="A5041" i="12"/>
  <c r="A5042" i="12"/>
  <c r="A5043" i="12"/>
  <c r="A5044" i="12"/>
  <c r="A5045" i="12"/>
  <c r="A5046" i="12"/>
  <c r="A5047" i="12"/>
  <c r="A5048" i="12"/>
  <c r="A5049" i="12"/>
  <c r="A5050" i="12"/>
  <c r="A5051" i="12"/>
  <c r="A5052" i="12"/>
  <c r="A5053" i="12"/>
  <c r="A5054" i="12"/>
  <c r="A5055" i="12"/>
  <c r="A5056" i="12"/>
  <c r="A5057" i="12"/>
  <c r="A5058" i="12"/>
  <c r="A5059" i="12"/>
  <c r="A5060" i="12"/>
  <c r="A5061" i="12"/>
  <c r="A5062" i="12"/>
  <c r="A5063" i="12"/>
  <c r="A5064" i="12"/>
  <c r="A5065" i="12"/>
  <c r="A5066" i="12"/>
  <c r="A5067" i="12"/>
  <c r="A5068" i="12"/>
  <c r="A5069" i="12"/>
  <c r="A5070" i="12"/>
  <c r="A5071" i="12"/>
  <c r="A5072" i="12"/>
  <c r="A5073" i="12"/>
  <c r="A5074" i="12"/>
  <c r="A5075" i="12"/>
  <c r="A5076" i="12"/>
  <c r="A5077" i="12"/>
  <c r="A5078" i="12"/>
  <c r="A5079" i="12"/>
  <c r="A5080" i="12"/>
  <c r="A5081" i="12"/>
  <c r="A5082" i="12"/>
  <c r="A5083" i="12"/>
  <c r="A5084" i="12"/>
  <c r="A5085" i="12"/>
  <c r="A5086" i="12"/>
  <c r="A5087" i="12"/>
  <c r="A5088" i="12"/>
  <c r="A5089" i="12"/>
  <c r="A5090" i="12"/>
  <c r="A5091" i="12"/>
  <c r="A5092" i="12"/>
  <c r="A5093" i="12"/>
  <c r="A5094" i="12"/>
  <c r="A5095" i="12"/>
  <c r="A5096" i="12"/>
  <c r="A5097" i="12"/>
  <c r="A5098" i="12"/>
  <c r="A5099" i="12"/>
  <c r="A5100" i="12"/>
  <c r="A5101" i="12"/>
  <c r="A5102" i="12"/>
  <c r="A5103" i="12"/>
  <c r="A5104" i="12"/>
  <c r="A5105" i="12"/>
  <c r="A5106" i="12"/>
  <c r="A5107" i="12"/>
  <c r="A5108" i="12"/>
  <c r="A5109" i="12"/>
  <c r="A5110" i="12"/>
  <c r="A5111" i="12"/>
  <c r="A5112" i="12"/>
  <c r="A5113" i="12"/>
  <c r="A5114" i="12"/>
  <c r="A5115" i="12"/>
  <c r="A5116" i="12"/>
  <c r="A5117" i="12"/>
  <c r="A5118" i="12"/>
  <c r="A5119" i="12"/>
  <c r="A5120" i="12"/>
  <c r="A5121" i="12"/>
  <c r="A5122" i="12"/>
  <c r="A5123" i="12"/>
  <c r="A5124" i="12"/>
  <c r="A5125" i="12"/>
  <c r="A5126" i="12"/>
  <c r="A5127" i="12"/>
  <c r="A5128" i="12"/>
  <c r="A5129" i="12"/>
  <c r="A5130" i="12"/>
  <c r="A5131" i="12"/>
  <c r="A5132" i="12"/>
  <c r="A5133" i="12"/>
  <c r="A5134" i="12"/>
  <c r="A5135" i="12"/>
  <c r="A5136" i="12"/>
  <c r="A5137" i="12"/>
  <c r="A5138" i="12"/>
  <c r="A5139" i="12"/>
  <c r="A5140" i="12"/>
  <c r="A5141" i="12"/>
  <c r="A5142" i="12"/>
  <c r="A5143" i="12"/>
  <c r="A5144" i="12"/>
  <c r="A5145" i="12"/>
  <c r="A5146" i="12"/>
  <c r="A5147" i="12"/>
  <c r="A5148" i="12"/>
  <c r="A5149" i="12"/>
  <c r="A5150" i="12"/>
  <c r="A5151" i="12"/>
  <c r="A5152" i="12"/>
  <c r="A5153" i="12"/>
  <c r="A5154" i="12"/>
  <c r="A5155" i="12"/>
  <c r="A5156" i="12"/>
  <c r="A5157" i="12"/>
  <c r="A5158" i="12"/>
  <c r="A5159" i="12"/>
  <c r="A5160" i="12"/>
  <c r="A5161" i="12"/>
  <c r="A5162" i="12"/>
  <c r="A5163" i="12"/>
  <c r="A5164" i="12"/>
  <c r="A5165" i="12"/>
  <c r="A5166" i="12"/>
  <c r="A5167" i="12"/>
  <c r="A5168" i="12"/>
  <c r="A5169" i="12"/>
  <c r="A5170" i="12"/>
  <c r="A5171" i="12"/>
  <c r="A5172" i="12"/>
  <c r="A5173" i="12"/>
  <c r="A5174" i="12"/>
  <c r="A5175" i="12"/>
  <c r="A5176" i="12"/>
  <c r="A5177" i="12"/>
  <c r="A5178" i="12"/>
  <c r="A5179" i="12"/>
  <c r="A5180" i="12"/>
  <c r="A5181" i="12"/>
  <c r="A5182" i="12"/>
  <c r="A5183" i="12"/>
  <c r="A5184" i="12"/>
  <c r="A5185" i="12"/>
  <c r="A5186" i="12"/>
  <c r="A5187" i="12"/>
  <c r="A5188" i="12"/>
  <c r="A5189" i="12"/>
  <c r="A5190" i="12"/>
  <c r="A5191" i="12"/>
  <c r="A5192" i="12"/>
  <c r="A5193" i="12"/>
  <c r="A5194" i="12"/>
  <c r="A5195" i="12"/>
  <c r="A5196" i="12"/>
  <c r="A5197" i="12"/>
  <c r="A5198" i="12"/>
  <c r="A5199" i="12"/>
  <c r="A5200" i="12"/>
  <c r="A5201" i="12"/>
  <c r="A5202" i="12"/>
  <c r="A5203" i="12"/>
  <c r="A5204" i="12"/>
  <c r="A5205" i="12"/>
  <c r="A5206" i="12"/>
  <c r="A5207" i="12"/>
  <c r="A5208" i="12"/>
  <c r="A5209" i="12"/>
  <c r="A5210" i="12"/>
  <c r="A5211" i="12"/>
  <c r="A5212" i="12"/>
  <c r="A5213" i="12"/>
  <c r="A5214" i="12"/>
  <c r="A5215" i="12"/>
  <c r="A5216" i="12"/>
  <c r="A5217" i="12"/>
  <c r="A5218" i="12"/>
  <c r="A5219" i="12"/>
  <c r="A5220" i="12"/>
  <c r="A5221" i="12"/>
  <c r="A5222" i="12"/>
  <c r="A5223" i="12"/>
  <c r="A5224" i="12"/>
  <c r="A5225" i="12"/>
  <c r="A5226" i="12"/>
  <c r="A5227" i="12"/>
  <c r="A5228" i="12"/>
  <c r="A5229" i="12"/>
  <c r="A5230" i="12"/>
  <c r="A5231" i="12"/>
  <c r="A5232" i="12"/>
  <c r="A5233" i="12"/>
  <c r="A5234" i="12"/>
  <c r="A5235" i="12"/>
  <c r="A5236" i="12"/>
  <c r="A5237" i="12"/>
  <c r="A5238" i="12"/>
  <c r="A5239" i="12"/>
  <c r="A5240" i="12"/>
  <c r="A5241" i="12"/>
  <c r="A5242" i="12"/>
  <c r="A5243" i="12"/>
  <c r="A5244" i="12"/>
  <c r="A5245" i="12"/>
  <c r="A5246" i="12"/>
  <c r="A5247" i="12"/>
  <c r="A5248" i="12"/>
  <c r="A5249" i="12"/>
  <c r="A5250" i="12"/>
  <c r="A5251" i="12"/>
  <c r="A5252" i="12"/>
  <c r="A5253" i="12"/>
  <c r="A5254" i="12"/>
  <c r="A5255" i="12"/>
  <c r="A5256" i="12"/>
  <c r="A5257" i="12"/>
  <c r="A5258" i="12"/>
  <c r="A5259" i="12"/>
  <c r="A5260" i="12"/>
  <c r="A5261" i="12"/>
  <c r="A5262" i="12"/>
  <c r="A5263" i="12"/>
  <c r="A5264" i="12"/>
  <c r="A5265" i="12"/>
  <c r="A5266" i="12"/>
  <c r="A5267" i="12"/>
  <c r="A5268" i="12"/>
  <c r="A5269" i="12"/>
  <c r="A5270" i="12"/>
  <c r="A5271" i="12"/>
  <c r="A5272" i="12"/>
  <c r="A5273" i="12"/>
  <c r="A5274" i="12"/>
  <c r="A5275" i="12"/>
  <c r="A5276" i="12"/>
  <c r="A5277" i="12"/>
  <c r="A5278" i="12"/>
  <c r="A5279" i="12"/>
  <c r="A5280" i="12"/>
  <c r="A5281" i="12"/>
  <c r="A5282" i="12"/>
  <c r="A5283" i="12"/>
  <c r="A5284" i="12"/>
  <c r="A5285" i="12"/>
  <c r="A5286" i="12"/>
  <c r="A5287" i="12"/>
  <c r="A5288" i="12"/>
  <c r="A5289" i="12"/>
  <c r="A5290" i="12"/>
  <c r="A5291" i="12"/>
  <c r="A5292" i="12"/>
  <c r="A5293" i="12"/>
  <c r="A5294" i="12"/>
  <c r="A5295" i="12"/>
  <c r="A5296" i="12"/>
  <c r="A5297" i="12"/>
  <c r="A5298" i="12"/>
  <c r="A5299" i="12"/>
  <c r="A5300" i="12"/>
  <c r="A5301" i="12"/>
  <c r="A5302" i="12"/>
  <c r="A5303" i="12"/>
  <c r="A5304" i="12"/>
  <c r="A5305" i="12"/>
  <c r="A5306" i="12"/>
  <c r="A5307" i="12"/>
  <c r="A5308" i="12"/>
  <c r="A5309" i="12"/>
  <c r="A5310" i="12"/>
  <c r="A5311" i="12"/>
  <c r="A5312" i="12"/>
  <c r="A5313" i="12"/>
  <c r="A5314" i="12"/>
  <c r="A5315" i="12"/>
  <c r="A5316" i="12"/>
  <c r="A5317" i="12"/>
  <c r="A5318" i="12"/>
  <c r="A5319" i="12"/>
  <c r="A5320" i="12"/>
  <c r="A5321" i="12"/>
  <c r="A5322" i="12"/>
  <c r="A5323" i="12"/>
  <c r="A5324" i="12"/>
  <c r="A5325" i="12"/>
  <c r="A5326" i="12"/>
  <c r="A5327" i="12"/>
  <c r="A5328" i="12"/>
  <c r="A5329" i="12"/>
  <c r="A5330" i="12"/>
  <c r="A5331" i="12"/>
  <c r="A5332" i="12"/>
  <c r="A5333" i="12"/>
  <c r="A5334" i="12"/>
  <c r="A5335" i="12"/>
  <c r="A5336" i="12"/>
  <c r="A5337" i="12"/>
  <c r="A5338" i="12"/>
  <c r="A5339" i="12"/>
  <c r="A5340" i="12"/>
  <c r="A5341" i="12"/>
  <c r="A5342" i="12"/>
  <c r="A5343" i="12"/>
  <c r="A5344" i="12"/>
  <c r="A5345" i="12"/>
  <c r="A5346" i="12"/>
  <c r="A5347" i="12"/>
  <c r="A5348" i="12"/>
  <c r="A5349" i="12"/>
  <c r="A5350" i="12"/>
  <c r="A5351" i="12"/>
  <c r="A5352" i="12"/>
  <c r="A5353" i="12"/>
  <c r="A5354" i="12"/>
  <c r="A5355" i="12"/>
  <c r="A5356" i="12"/>
  <c r="A5357" i="12"/>
  <c r="A5358" i="12"/>
  <c r="A5359" i="12"/>
  <c r="A5360" i="12"/>
  <c r="A5361" i="12"/>
  <c r="A5362" i="12"/>
  <c r="A5363" i="12"/>
  <c r="A5364" i="12"/>
  <c r="A5365" i="12"/>
  <c r="A5366" i="12"/>
  <c r="A5367" i="12"/>
  <c r="A5368" i="12"/>
  <c r="A5369" i="12"/>
  <c r="A5370" i="12"/>
  <c r="A5371" i="12"/>
  <c r="A5372" i="12"/>
  <c r="A5373" i="12"/>
  <c r="A5374" i="12"/>
  <c r="A5375" i="12"/>
  <c r="A5376" i="12"/>
  <c r="A5377" i="12"/>
  <c r="A5378" i="12"/>
  <c r="A5379" i="12"/>
  <c r="A5380" i="12"/>
  <c r="A5381" i="12"/>
  <c r="A5382" i="12"/>
  <c r="A5383" i="12"/>
  <c r="A5384" i="12"/>
  <c r="A5385" i="12"/>
  <c r="A5386" i="12"/>
  <c r="A5387" i="12"/>
  <c r="A5388" i="12"/>
  <c r="A5389" i="12"/>
  <c r="A5390" i="12"/>
  <c r="A5391" i="12"/>
  <c r="A5392" i="12"/>
  <c r="A5393" i="12"/>
  <c r="A5394" i="12"/>
  <c r="A5395" i="12"/>
  <c r="A5396" i="12"/>
  <c r="A5397" i="12"/>
  <c r="A5398" i="12"/>
  <c r="A5399" i="12"/>
  <c r="A5400" i="12"/>
  <c r="A5401" i="12"/>
  <c r="A5402" i="12"/>
  <c r="A5403" i="12"/>
  <c r="A5404" i="12"/>
  <c r="A5405" i="12"/>
  <c r="A5406" i="12"/>
  <c r="A5407" i="12"/>
  <c r="A5408" i="12"/>
  <c r="A5409" i="12"/>
  <c r="A5410" i="12"/>
  <c r="A5411" i="12"/>
  <c r="A5412" i="12"/>
  <c r="A5413" i="12"/>
  <c r="A5414" i="12"/>
  <c r="A5415" i="12"/>
  <c r="A5416" i="12"/>
  <c r="A5417" i="12"/>
  <c r="A5418" i="12"/>
  <c r="A5419" i="12"/>
  <c r="A5420" i="12"/>
  <c r="A5421" i="12"/>
  <c r="A5422" i="12"/>
  <c r="A5423" i="12"/>
  <c r="A5424" i="12"/>
  <c r="A5425" i="12"/>
  <c r="A5426" i="12"/>
  <c r="A5427" i="12"/>
  <c r="A5428" i="12"/>
  <c r="A5429" i="12"/>
  <c r="A5430" i="12"/>
  <c r="A5431" i="12"/>
  <c r="A5432" i="12"/>
  <c r="A5433" i="12"/>
  <c r="A5434" i="12"/>
  <c r="A5435" i="12"/>
  <c r="A5436" i="12"/>
  <c r="A5437" i="12"/>
  <c r="A5438" i="12"/>
  <c r="A5439" i="12"/>
  <c r="A5440" i="12"/>
  <c r="A5441" i="12"/>
  <c r="A5442" i="12"/>
  <c r="A5443" i="12"/>
  <c r="A5444" i="12"/>
  <c r="A5445" i="12"/>
  <c r="A5446" i="12"/>
  <c r="A5447" i="12"/>
  <c r="A5448" i="12"/>
  <c r="A5449" i="12"/>
  <c r="A5450" i="12"/>
  <c r="A5451" i="12"/>
  <c r="A5452" i="12"/>
  <c r="A5453" i="12"/>
  <c r="A5454" i="12"/>
  <c r="A5455" i="12"/>
  <c r="A5456" i="12"/>
  <c r="A5457" i="12"/>
  <c r="A5458" i="12"/>
  <c r="A5459" i="12"/>
  <c r="A5460" i="12"/>
  <c r="A5461" i="12"/>
  <c r="A5462" i="12"/>
  <c r="A5463" i="12"/>
  <c r="A5464" i="12"/>
  <c r="A5465" i="12"/>
  <c r="A5466" i="12"/>
  <c r="A5467" i="12"/>
  <c r="A5468" i="12"/>
  <c r="A5469" i="12"/>
  <c r="A5470" i="12"/>
  <c r="A5471" i="12"/>
  <c r="A5472" i="12"/>
  <c r="A5473" i="12"/>
  <c r="A5474" i="12"/>
  <c r="A5475" i="12"/>
  <c r="A5476" i="12"/>
  <c r="A5477" i="12"/>
  <c r="A5478" i="12"/>
  <c r="A5479" i="12"/>
  <c r="A5480" i="12"/>
  <c r="A5481" i="12"/>
  <c r="A5482" i="12"/>
  <c r="A5483" i="12"/>
  <c r="A5484" i="12"/>
  <c r="A5485" i="12"/>
  <c r="A5486" i="12"/>
  <c r="A5487" i="12"/>
  <c r="A5488" i="12"/>
  <c r="A5489" i="12"/>
  <c r="A5490" i="12"/>
  <c r="A5491" i="12"/>
  <c r="A5492" i="12"/>
  <c r="A5493" i="12"/>
  <c r="A5494" i="12"/>
  <c r="A5495" i="12"/>
  <c r="A5496" i="12"/>
  <c r="A5497" i="12"/>
  <c r="A5498" i="12"/>
  <c r="A5499" i="12"/>
  <c r="A5500" i="12"/>
  <c r="A5501" i="12"/>
  <c r="A5502" i="12"/>
  <c r="A5503" i="12"/>
  <c r="A5504" i="12"/>
  <c r="A5505" i="12"/>
  <c r="A5506" i="12"/>
  <c r="A5507" i="12"/>
  <c r="A5508" i="12"/>
  <c r="A5509" i="12"/>
  <c r="A5510" i="12"/>
  <c r="A5511" i="12"/>
  <c r="A5512" i="12"/>
  <c r="A5513" i="12"/>
  <c r="A5514" i="12"/>
  <c r="A5515" i="12"/>
  <c r="A5516" i="12"/>
  <c r="A5517" i="12"/>
  <c r="A5518" i="12"/>
  <c r="A5519" i="12"/>
  <c r="A5520" i="12"/>
  <c r="A5521" i="12"/>
  <c r="A5522" i="12"/>
  <c r="A5523" i="12"/>
  <c r="A5524" i="12"/>
  <c r="A5525" i="12"/>
  <c r="A5526" i="12"/>
  <c r="A5527" i="12"/>
  <c r="A5528" i="12"/>
  <c r="A5529" i="12"/>
  <c r="A5530" i="12"/>
  <c r="A5531" i="12"/>
  <c r="A5532" i="12"/>
  <c r="A5533" i="12"/>
  <c r="A5534" i="12"/>
  <c r="A5535" i="12"/>
  <c r="A5536" i="12"/>
  <c r="A5537" i="12"/>
  <c r="A5538" i="12"/>
  <c r="A5539" i="12"/>
  <c r="A5540" i="12"/>
  <c r="A5541" i="12"/>
  <c r="A5542" i="12"/>
  <c r="A5543" i="12"/>
  <c r="A5544" i="12"/>
  <c r="A5545" i="12"/>
  <c r="A5546" i="12"/>
  <c r="A5547" i="12"/>
  <c r="A5548" i="12"/>
  <c r="A5549" i="12"/>
  <c r="A5550" i="12"/>
  <c r="A5551" i="12"/>
  <c r="A5552" i="12"/>
  <c r="A5553" i="12"/>
  <c r="A5554" i="12"/>
  <c r="A5555" i="12"/>
  <c r="A5556" i="12"/>
  <c r="A5557" i="12"/>
  <c r="A5558" i="12"/>
  <c r="A5559" i="12"/>
  <c r="A5560" i="12"/>
  <c r="A5561" i="12"/>
  <c r="A5562" i="12"/>
  <c r="A5563" i="12"/>
  <c r="A5564" i="12"/>
  <c r="A5565" i="12"/>
  <c r="A5566" i="12"/>
  <c r="A5567" i="12"/>
  <c r="A5568" i="12"/>
  <c r="A5569" i="12"/>
  <c r="A5570" i="12"/>
  <c r="A5571" i="12"/>
  <c r="A5572" i="12"/>
  <c r="A5573" i="12"/>
  <c r="A5574" i="12"/>
  <c r="A5575" i="12"/>
  <c r="A5576" i="12"/>
  <c r="A5577" i="12"/>
  <c r="A5578" i="12"/>
  <c r="A5579" i="12"/>
  <c r="A5580" i="12"/>
  <c r="A5581" i="12"/>
  <c r="A5582" i="12"/>
  <c r="A5583" i="12"/>
  <c r="A5584" i="12"/>
  <c r="A5585" i="12"/>
  <c r="A5586" i="12"/>
  <c r="A5587" i="12"/>
  <c r="A5588" i="12"/>
  <c r="A5589" i="12"/>
  <c r="A5590" i="12"/>
  <c r="A5591" i="12"/>
  <c r="A5592" i="12"/>
  <c r="A5593" i="12"/>
  <c r="A5594" i="12"/>
  <c r="A5595" i="12"/>
  <c r="A5596" i="12"/>
  <c r="A5597" i="12"/>
  <c r="A5598" i="12"/>
  <c r="A5599" i="12"/>
  <c r="A5600" i="12"/>
  <c r="A5601" i="12"/>
  <c r="A5602" i="12"/>
  <c r="A5603" i="12"/>
  <c r="A5604" i="12"/>
  <c r="A5605" i="12"/>
  <c r="A5606" i="12"/>
  <c r="A5607" i="12"/>
  <c r="A5608" i="12"/>
  <c r="A5609" i="12"/>
  <c r="A5610" i="12"/>
  <c r="A5611" i="12"/>
  <c r="A5612" i="12"/>
  <c r="A5613" i="12"/>
  <c r="A5614" i="12"/>
  <c r="A5615" i="12"/>
  <c r="A5616" i="12"/>
  <c r="A5617" i="12"/>
  <c r="A5618" i="12"/>
  <c r="A5619" i="12"/>
  <c r="A5620" i="12"/>
  <c r="A5621" i="12"/>
  <c r="A5622" i="12"/>
  <c r="A5623" i="12"/>
  <c r="A5624" i="12"/>
  <c r="A5625" i="12"/>
  <c r="A5626" i="12"/>
  <c r="A5627" i="12"/>
  <c r="A5628" i="12"/>
  <c r="A5629" i="12"/>
  <c r="A5630" i="12"/>
  <c r="A5631" i="12"/>
  <c r="A5632" i="12"/>
  <c r="A5633" i="12"/>
  <c r="A5634" i="12"/>
  <c r="A5635" i="12"/>
  <c r="A5636" i="12"/>
  <c r="A5637" i="12"/>
  <c r="A5638" i="12"/>
  <c r="A5639" i="12"/>
  <c r="A5640" i="12"/>
  <c r="A5641" i="12"/>
  <c r="A5642" i="12"/>
  <c r="A5643" i="12"/>
  <c r="A5644" i="12"/>
  <c r="A5645" i="12"/>
  <c r="A5646" i="12"/>
  <c r="A5647" i="12"/>
  <c r="A5648" i="12"/>
  <c r="A5649" i="12"/>
  <c r="A5650" i="12"/>
  <c r="A5651" i="12"/>
  <c r="A5652" i="12"/>
  <c r="A5653" i="12"/>
  <c r="A5654" i="12"/>
  <c r="A5655" i="12"/>
  <c r="A5656" i="12"/>
  <c r="A5657" i="12"/>
  <c r="A5658" i="12"/>
  <c r="A5659" i="12"/>
  <c r="A5660" i="12"/>
  <c r="A5661" i="12"/>
  <c r="A5662" i="12"/>
  <c r="A5663" i="12"/>
  <c r="A5664" i="12"/>
  <c r="A5665" i="12"/>
  <c r="A5666" i="12"/>
  <c r="A5667" i="12"/>
  <c r="A5668" i="12"/>
  <c r="A5669" i="12"/>
  <c r="A5670" i="12"/>
  <c r="A5671" i="12"/>
  <c r="A5672" i="12"/>
  <c r="A5673" i="12"/>
  <c r="A5674" i="12"/>
  <c r="A5675" i="12"/>
  <c r="A5676" i="12"/>
  <c r="A5677" i="12"/>
  <c r="A5678" i="12"/>
  <c r="A5679" i="12"/>
  <c r="A5680" i="12"/>
  <c r="A5681" i="12"/>
  <c r="A5682" i="12"/>
  <c r="A5683" i="12"/>
  <c r="A5684" i="12"/>
  <c r="A5685" i="12"/>
  <c r="A5686" i="12"/>
  <c r="A5687" i="12"/>
  <c r="A5688" i="12"/>
  <c r="A5689" i="12"/>
  <c r="A5690" i="12"/>
  <c r="A5691" i="12"/>
  <c r="A5692" i="12"/>
  <c r="A5693" i="12"/>
  <c r="A5694" i="12"/>
  <c r="A5695" i="12"/>
  <c r="A5696" i="12"/>
  <c r="A5697" i="12"/>
  <c r="A5698" i="12"/>
  <c r="A5699" i="12"/>
  <c r="A5700" i="12"/>
  <c r="A5701" i="12"/>
  <c r="A5702" i="12"/>
  <c r="A5703" i="12"/>
  <c r="A5704" i="12"/>
  <c r="A5705" i="12"/>
  <c r="A5706" i="12"/>
  <c r="A5707" i="12"/>
  <c r="A5708" i="12"/>
  <c r="A5709" i="12"/>
  <c r="A5710" i="12"/>
  <c r="A5711" i="12"/>
  <c r="A5712" i="12"/>
  <c r="A5713" i="12"/>
  <c r="A5714" i="12"/>
  <c r="A5715" i="12"/>
  <c r="A5716" i="12"/>
  <c r="A5717" i="12"/>
  <c r="A5718" i="12"/>
  <c r="A5719" i="12"/>
  <c r="A5720" i="12"/>
  <c r="A5721" i="12"/>
  <c r="A5722" i="12"/>
  <c r="A5723" i="12"/>
  <c r="A5724" i="12"/>
  <c r="A5725" i="12"/>
  <c r="A5726" i="12"/>
  <c r="A5727" i="12"/>
  <c r="A5728" i="12"/>
  <c r="A5729" i="12"/>
  <c r="A5730" i="12"/>
  <c r="A5731" i="12"/>
  <c r="A5732" i="12"/>
  <c r="A5733" i="12"/>
  <c r="A5734" i="12"/>
  <c r="A5735" i="12"/>
  <c r="A5736" i="12"/>
  <c r="A5737" i="12"/>
  <c r="A5738" i="12"/>
  <c r="A5739" i="12"/>
  <c r="A5740" i="12"/>
  <c r="A5741" i="12"/>
  <c r="A5742" i="12"/>
  <c r="A5743" i="12"/>
  <c r="A5744" i="12"/>
  <c r="A5745" i="12"/>
  <c r="A5746" i="12"/>
  <c r="A5747" i="12"/>
  <c r="A5748" i="12"/>
  <c r="A5749" i="12"/>
  <c r="A5750" i="12"/>
  <c r="A5751" i="12"/>
  <c r="A5752" i="12"/>
  <c r="A5753" i="12"/>
  <c r="A5754" i="12"/>
  <c r="A5755" i="12"/>
  <c r="A5756" i="12"/>
  <c r="A5757" i="12"/>
  <c r="A5758" i="12"/>
  <c r="A5759" i="12"/>
  <c r="A5760" i="12"/>
  <c r="A5761" i="12"/>
  <c r="A5762" i="12"/>
  <c r="A5763" i="12"/>
  <c r="A5764" i="12"/>
  <c r="A5765" i="12"/>
  <c r="A5766" i="12"/>
  <c r="A5767" i="12"/>
  <c r="A5768" i="12"/>
  <c r="A5769" i="12"/>
  <c r="A5770" i="12"/>
  <c r="A5771" i="12"/>
  <c r="A5772" i="12"/>
  <c r="A5773" i="12"/>
  <c r="A5774" i="12"/>
  <c r="A5775" i="12"/>
  <c r="A5776" i="12"/>
  <c r="A5777" i="12"/>
  <c r="A5778" i="12"/>
  <c r="A5779" i="12"/>
  <c r="A5780" i="12"/>
  <c r="A5781" i="12"/>
  <c r="A5782" i="12"/>
  <c r="A5783" i="12"/>
  <c r="A5784" i="12"/>
  <c r="A5785" i="12"/>
  <c r="A5786" i="12"/>
  <c r="A5787" i="12"/>
  <c r="A5788" i="12"/>
  <c r="A5789" i="12"/>
  <c r="A5790" i="12"/>
  <c r="A5791" i="12"/>
  <c r="A5792" i="12"/>
  <c r="A5793" i="12"/>
  <c r="A5794" i="12"/>
  <c r="A5795" i="12"/>
  <c r="A5796" i="12"/>
  <c r="A5797" i="12"/>
  <c r="A5798" i="12"/>
  <c r="A5799" i="12"/>
  <c r="A5800" i="12"/>
  <c r="A5801" i="12"/>
  <c r="A5802" i="12"/>
  <c r="A5803" i="12"/>
  <c r="A5804" i="12"/>
  <c r="A5805" i="12"/>
  <c r="A5806" i="12"/>
  <c r="A5807" i="12"/>
  <c r="A5808" i="12"/>
  <c r="A5809" i="12"/>
  <c r="A5810" i="12"/>
  <c r="A5811" i="12"/>
  <c r="A5812" i="12"/>
  <c r="A5813" i="12"/>
  <c r="A5814" i="12"/>
  <c r="A5815" i="12"/>
  <c r="A5816" i="12"/>
  <c r="A5817" i="12"/>
  <c r="A5818" i="12"/>
  <c r="A5819" i="12"/>
  <c r="A5820" i="12"/>
  <c r="A5821" i="12"/>
  <c r="A5822" i="12"/>
  <c r="A5823" i="12"/>
  <c r="A5824" i="12"/>
  <c r="A5825" i="12"/>
  <c r="A5826" i="12"/>
  <c r="A5827" i="12"/>
  <c r="A5828" i="12"/>
  <c r="A5829" i="12"/>
  <c r="A5830" i="12"/>
  <c r="A5831" i="12"/>
  <c r="A5832" i="12"/>
  <c r="A5833" i="12"/>
  <c r="A5834" i="12"/>
  <c r="A5835" i="12"/>
  <c r="A5836" i="12"/>
  <c r="A5837" i="12"/>
  <c r="A5838" i="12"/>
  <c r="A5839" i="12"/>
  <c r="A5840" i="12"/>
  <c r="A5841" i="12"/>
  <c r="A5842" i="12"/>
  <c r="A5843" i="12"/>
  <c r="A5844" i="12"/>
  <c r="A5845" i="12"/>
  <c r="A5846" i="12"/>
  <c r="A5847" i="12"/>
  <c r="A5848" i="12"/>
  <c r="A5849" i="12"/>
  <c r="A5850" i="12"/>
  <c r="A5851" i="12"/>
  <c r="A5852" i="12"/>
  <c r="A5853" i="12"/>
  <c r="A5854" i="12"/>
  <c r="A5855" i="12"/>
  <c r="A5856" i="12"/>
  <c r="A5857" i="12"/>
  <c r="A5858" i="12"/>
  <c r="A5859" i="12"/>
  <c r="A5860" i="12"/>
  <c r="A5861" i="12"/>
  <c r="A5862" i="12"/>
  <c r="A5863" i="12"/>
  <c r="A5864" i="12"/>
  <c r="A5865" i="12"/>
  <c r="A5866" i="12"/>
  <c r="A5867" i="12"/>
  <c r="A5868" i="12"/>
  <c r="A5869" i="12"/>
  <c r="A5870" i="12"/>
  <c r="A5871" i="12"/>
  <c r="A5872" i="12"/>
  <c r="A5873" i="12"/>
  <c r="A5874" i="12"/>
  <c r="A5875" i="12"/>
  <c r="A5876" i="12"/>
  <c r="A5877" i="12"/>
  <c r="A5878" i="12"/>
  <c r="A5879" i="12"/>
  <c r="A5880" i="12"/>
  <c r="A5881" i="12"/>
  <c r="A5882" i="12"/>
  <c r="A5883" i="12"/>
  <c r="A5884" i="12"/>
  <c r="A5885" i="12"/>
  <c r="A5886" i="12"/>
  <c r="A5887" i="12"/>
  <c r="A5888" i="12"/>
  <c r="A5889" i="12"/>
  <c r="A5890" i="12"/>
  <c r="A5891" i="12"/>
  <c r="A5892" i="12"/>
  <c r="A5893" i="12"/>
  <c r="A5894" i="12"/>
  <c r="A5895" i="12"/>
  <c r="A5896" i="12"/>
  <c r="A5897" i="12"/>
  <c r="A5898" i="12"/>
  <c r="A5899" i="12"/>
  <c r="A5900" i="12"/>
  <c r="A5901" i="12"/>
  <c r="A5902" i="12"/>
  <c r="A5903" i="12"/>
  <c r="A5904" i="12"/>
  <c r="A5905" i="12"/>
  <c r="A5906" i="12"/>
  <c r="A5907" i="12"/>
  <c r="A5908" i="12"/>
  <c r="A5909" i="12"/>
  <c r="A5910" i="12"/>
  <c r="A5911" i="12"/>
  <c r="A5912" i="12"/>
  <c r="A5913" i="12"/>
  <c r="A5914" i="12"/>
  <c r="A5915" i="12"/>
  <c r="A5916" i="12"/>
  <c r="A5917" i="12"/>
  <c r="A5918" i="12"/>
  <c r="A5919" i="12"/>
  <c r="A5920" i="12"/>
  <c r="A5921" i="12"/>
  <c r="A5922" i="12"/>
  <c r="A5923" i="12"/>
  <c r="A5924" i="12"/>
  <c r="A5925" i="12"/>
  <c r="A5926" i="12"/>
  <c r="A5927" i="12"/>
  <c r="A5928" i="12"/>
  <c r="A5929" i="12"/>
  <c r="A5930" i="12"/>
  <c r="A5931" i="12"/>
  <c r="A5932" i="12"/>
  <c r="A5933" i="12"/>
  <c r="A5934" i="12"/>
  <c r="A5935" i="12"/>
  <c r="A5936" i="12"/>
  <c r="A5937" i="12"/>
  <c r="A5938" i="12"/>
  <c r="A5939" i="12"/>
  <c r="A5940" i="12"/>
  <c r="A5941" i="12"/>
  <c r="A5942" i="12"/>
  <c r="A5943" i="12"/>
  <c r="A5944" i="12"/>
  <c r="A5945" i="12"/>
  <c r="A5946" i="12"/>
  <c r="A5947" i="12"/>
  <c r="A5948" i="12"/>
  <c r="A5949" i="12"/>
  <c r="A5950" i="12"/>
  <c r="A5951" i="12"/>
  <c r="A5952" i="12"/>
  <c r="A5953" i="12"/>
  <c r="A5954" i="12"/>
  <c r="A5955" i="12"/>
  <c r="A5956" i="12"/>
  <c r="A5957" i="12"/>
  <c r="A5958" i="12"/>
  <c r="A5959" i="12"/>
  <c r="A5960" i="12"/>
  <c r="A5961" i="12"/>
  <c r="A5962" i="12"/>
  <c r="A5963" i="12"/>
  <c r="A5964" i="12"/>
  <c r="A5965" i="12"/>
  <c r="A5966" i="12"/>
  <c r="A5967" i="12"/>
  <c r="A5968" i="12"/>
  <c r="A5969" i="12"/>
  <c r="A5970" i="12"/>
  <c r="A5971" i="12"/>
  <c r="A5972" i="12"/>
  <c r="A5973" i="12"/>
  <c r="A5974" i="12"/>
  <c r="A5975" i="12"/>
  <c r="A5976" i="12"/>
  <c r="A5977" i="12"/>
  <c r="A5978" i="12"/>
  <c r="A5979" i="12"/>
  <c r="A5980" i="12"/>
  <c r="A5981" i="12"/>
  <c r="A5982" i="12"/>
  <c r="A5983" i="12"/>
  <c r="A5984" i="12"/>
  <c r="A5985" i="12"/>
  <c r="A5986" i="12"/>
  <c r="A5987" i="12"/>
  <c r="A5988" i="12"/>
  <c r="A5989" i="12"/>
  <c r="A5990" i="12"/>
  <c r="A5991" i="12"/>
  <c r="A5992" i="12"/>
  <c r="A5993" i="12"/>
  <c r="A5994" i="12"/>
  <c r="A5995" i="12"/>
  <c r="A5996" i="12"/>
  <c r="A5997" i="12"/>
  <c r="A5998" i="12"/>
  <c r="A5999" i="12"/>
  <c r="A6000" i="12"/>
  <c r="A6001" i="12"/>
  <c r="A6002" i="12"/>
  <c r="A6003" i="12"/>
  <c r="A6004" i="12"/>
  <c r="A6005" i="12"/>
  <c r="A6006" i="12"/>
  <c r="A6007" i="12"/>
  <c r="A6008" i="12"/>
  <c r="A6009" i="12"/>
  <c r="A6010" i="12"/>
  <c r="A6011" i="12"/>
  <c r="A6012" i="12"/>
  <c r="A6013" i="12"/>
  <c r="A6014" i="12"/>
  <c r="A6015" i="12"/>
  <c r="A6016" i="12"/>
  <c r="A6017" i="12"/>
  <c r="A6018" i="12"/>
  <c r="A6019" i="12"/>
  <c r="A6020" i="12"/>
  <c r="A6021" i="12"/>
  <c r="A6022" i="12"/>
  <c r="A6023" i="12"/>
  <c r="A6024" i="12"/>
  <c r="A6025" i="12"/>
  <c r="A6026" i="12"/>
  <c r="A6027" i="12"/>
  <c r="A6028" i="12"/>
  <c r="A6029" i="12"/>
  <c r="A6030" i="12"/>
  <c r="A6031" i="12"/>
  <c r="A6032" i="12"/>
  <c r="A6033" i="12"/>
  <c r="A6034" i="12"/>
  <c r="A6035" i="12"/>
  <c r="A6036" i="12"/>
  <c r="A6037" i="12"/>
  <c r="A6038" i="12"/>
  <c r="A6039" i="12"/>
  <c r="A6040" i="12"/>
  <c r="A6041" i="12"/>
  <c r="A6042" i="12"/>
  <c r="A6043" i="12"/>
  <c r="A6044" i="12"/>
  <c r="A6045" i="12"/>
  <c r="A6046" i="12"/>
  <c r="A6047" i="12"/>
  <c r="A6048" i="12"/>
  <c r="A6049" i="12"/>
  <c r="A6050" i="12"/>
  <c r="A6051" i="12"/>
  <c r="A6052" i="12"/>
  <c r="A6053" i="12"/>
  <c r="A6054" i="12"/>
  <c r="A6055" i="12"/>
  <c r="A6056" i="12"/>
  <c r="A6057" i="12"/>
  <c r="A6058" i="12"/>
  <c r="A6059" i="12"/>
  <c r="A6060" i="12"/>
  <c r="A6061" i="12"/>
  <c r="A6062" i="12"/>
  <c r="A6063" i="12"/>
  <c r="A6064" i="12"/>
  <c r="A6065" i="12"/>
  <c r="A6066" i="12"/>
  <c r="A6067" i="12"/>
  <c r="A6068" i="12"/>
  <c r="A6069" i="12"/>
  <c r="A6070" i="12"/>
  <c r="A6071" i="12"/>
  <c r="A6072" i="12"/>
  <c r="A6073" i="12"/>
  <c r="A6074" i="12"/>
  <c r="A6075" i="12"/>
  <c r="A6076" i="12"/>
  <c r="A6077" i="12"/>
  <c r="A6078" i="12"/>
  <c r="A6079" i="12"/>
  <c r="A6080" i="12"/>
  <c r="A6081" i="12"/>
  <c r="A6082" i="12"/>
  <c r="A6083" i="12"/>
  <c r="A6084" i="12"/>
  <c r="A6085" i="12"/>
  <c r="A6086" i="12"/>
  <c r="A6087" i="12"/>
  <c r="A6088" i="12"/>
  <c r="A6089" i="12"/>
  <c r="A6090" i="12"/>
  <c r="A6091" i="12"/>
  <c r="A6092" i="12"/>
  <c r="A6093" i="12"/>
  <c r="A6094" i="12"/>
  <c r="A6095" i="12"/>
  <c r="A6096" i="12"/>
  <c r="A6097" i="12"/>
  <c r="A6098" i="12"/>
  <c r="A6099" i="12"/>
  <c r="A6100" i="12"/>
  <c r="A6101" i="12"/>
  <c r="A6102" i="12"/>
  <c r="A6103" i="12"/>
  <c r="A6104" i="12"/>
  <c r="A6105" i="12"/>
  <c r="A6106" i="12"/>
  <c r="A6107" i="12"/>
  <c r="A6108" i="12"/>
  <c r="A6109" i="12"/>
  <c r="A6110" i="12"/>
  <c r="A6111" i="12"/>
  <c r="A6112" i="12"/>
  <c r="A6113" i="12"/>
  <c r="A6114" i="12"/>
  <c r="A6115" i="12"/>
  <c r="A6116" i="12"/>
  <c r="A6117" i="12"/>
  <c r="A6118" i="12"/>
  <c r="A6119" i="12"/>
  <c r="A6120" i="12"/>
  <c r="A6121" i="12"/>
  <c r="A6122" i="12"/>
  <c r="A6123" i="12"/>
  <c r="A6124" i="12"/>
  <c r="A6125" i="12"/>
  <c r="A6126" i="12"/>
  <c r="A6127" i="12"/>
  <c r="A6128" i="12"/>
  <c r="A6129" i="12"/>
  <c r="A6130" i="12"/>
  <c r="A6131" i="12"/>
  <c r="A6132" i="12"/>
  <c r="A6133" i="12"/>
  <c r="A6134" i="12"/>
  <c r="A6135" i="12"/>
  <c r="A6136" i="12"/>
  <c r="A6137" i="12"/>
  <c r="A6138" i="12"/>
  <c r="A6139" i="12"/>
  <c r="A6140" i="12"/>
  <c r="A6141" i="12"/>
  <c r="A6142" i="12"/>
  <c r="A6143" i="12"/>
  <c r="A6144" i="12"/>
  <c r="A6145" i="12"/>
  <c r="A6146" i="12"/>
  <c r="A6147" i="12"/>
  <c r="A6148" i="12"/>
  <c r="A6149" i="12"/>
  <c r="A6150" i="12"/>
  <c r="A6151" i="12"/>
  <c r="A6152" i="12"/>
  <c r="A6153" i="12"/>
  <c r="A6154" i="12"/>
  <c r="A6155" i="12"/>
  <c r="A6156" i="12"/>
  <c r="A6157" i="12"/>
  <c r="A6158" i="12"/>
  <c r="A6159" i="12"/>
  <c r="A6160" i="12"/>
  <c r="A6161" i="12"/>
  <c r="A6162" i="12"/>
  <c r="A6163" i="12"/>
  <c r="A6164" i="12"/>
  <c r="A6165" i="12"/>
  <c r="A6166" i="12"/>
  <c r="A6167" i="12"/>
  <c r="A6168" i="12"/>
  <c r="A6169" i="12"/>
  <c r="A6170" i="12"/>
  <c r="A6171" i="12"/>
  <c r="A6172" i="12"/>
  <c r="A6173" i="12"/>
  <c r="A6174" i="12"/>
  <c r="A6175" i="12"/>
  <c r="A6176" i="12"/>
  <c r="A6177" i="12"/>
  <c r="A6178" i="12"/>
  <c r="A6179" i="12"/>
  <c r="A6180" i="12"/>
  <c r="A6181" i="12"/>
  <c r="A6182" i="12"/>
  <c r="A6183" i="12"/>
  <c r="A6184" i="12"/>
  <c r="A6185" i="12"/>
  <c r="A6186" i="12"/>
  <c r="A6187" i="12"/>
  <c r="A6188" i="12"/>
  <c r="A6189" i="12"/>
  <c r="A6190" i="12"/>
  <c r="A6191" i="12"/>
  <c r="A6192" i="12"/>
  <c r="A6193" i="12"/>
  <c r="A6194" i="12"/>
  <c r="A6195" i="12"/>
  <c r="A6196" i="12"/>
  <c r="A6197" i="12"/>
  <c r="A6198" i="12"/>
  <c r="A6199" i="12"/>
  <c r="A6200" i="12"/>
  <c r="A6201" i="12"/>
  <c r="A6202" i="12"/>
  <c r="A6203" i="12"/>
  <c r="A6204" i="12"/>
  <c r="A6205" i="12"/>
  <c r="A6206" i="12"/>
  <c r="A6207" i="12"/>
  <c r="A6208" i="12"/>
  <c r="A6209" i="12"/>
  <c r="A6210" i="12"/>
  <c r="A6211" i="12"/>
  <c r="A6212" i="12"/>
  <c r="A6213" i="12"/>
  <c r="A6214" i="12"/>
  <c r="A6215" i="12"/>
  <c r="A6216" i="12"/>
  <c r="A6217" i="12"/>
  <c r="A6218" i="12"/>
  <c r="A6219" i="12"/>
  <c r="A6220" i="12"/>
  <c r="A6221" i="12"/>
  <c r="A6222" i="12"/>
  <c r="A6223" i="12"/>
  <c r="A6224" i="12"/>
  <c r="A6225" i="12"/>
  <c r="A6226" i="12"/>
  <c r="A6227" i="12"/>
  <c r="A6228" i="12"/>
  <c r="A6229" i="12"/>
  <c r="A6230" i="12"/>
  <c r="A6231" i="12"/>
  <c r="A6232" i="12"/>
  <c r="A6233" i="12"/>
  <c r="A6234" i="12"/>
  <c r="A6235" i="12"/>
  <c r="A6236" i="12"/>
  <c r="A6237" i="12"/>
  <c r="A6238" i="12"/>
  <c r="A6239" i="12"/>
  <c r="A6240" i="12"/>
  <c r="A6241" i="12"/>
  <c r="A6242" i="12"/>
  <c r="A6243" i="12"/>
  <c r="A6244" i="12"/>
  <c r="A6245" i="12"/>
  <c r="A6246" i="12"/>
  <c r="A6247" i="12"/>
  <c r="A6248" i="12"/>
  <c r="A6249" i="12"/>
  <c r="A6250" i="12"/>
  <c r="A6251" i="12"/>
  <c r="A6252" i="12"/>
  <c r="A6253" i="12"/>
  <c r="A6254" i="12"/>
  <c r="A6255" i="12"/>
  <c r="A6256" i="12"/>
  <c r="A6257" i="12"/>
  <c r="A6258" i="12"/>
  <c r="A6259" i="12"/>
  <c r="A6260" i="12"/>
  <c r="A6261" i="12"/>
  <c r="A6262" i="12"/>
  <c r="A6263" i="12"/>
  <c r="A6264" i="12"/>
  <c r="A6265" i="12"/>
  <c r="A6266" i="12"/>
  <c r="A6267" i="12"/>
  <c r="A6268" i="12"/>
  <c r="A6269" i="12"/>
  <c r="A6270" i="12"/>
  <c r="A6271" i="12"/>
  <c r="A6272" i="12"/>
  <c r="A6273" i="12"/>
  <c r="A6274" i="12"/>
  <c r="A6275" i="12"/>
  <c r="A6276" i="12"/>
  <c r="A6277" i="12"/>
  <c r="A6278" i="12"/>
  <c r="A6279" i="12"/>
  <c r="A6280" i="12"/>
  <c r="A6281" i="12"/>
  <c r="A6282" i="12"/>
  <c r="A6283" i="12"/>
  <c r="A6284" i="12"/>
  <c r="A6285" i="12"/>
  <c r="A6286" i="12"/>
  <c r="A6287" i="12"/>
  <c r="A6288" i="12"/>
  <c r="A6289" i="12"/>
  <c r="A6290" i="12"/>
  <c r="A6291" i="12"/>
  <c r="A6292" i="12"/>
  <c r="A6293" i="12"/>
  <c r="A6294" i="12"/>
  <c r="A6295" i="12"/>
  <c r="A6296" i="12"/>
  <c r="A6297" i="12"/>
  <c r="A6298" i="12"/>
  <c r="A6299" i="12"/>
  <c r="A6300" i="12"/>
  <c r="A6301" i="12"/>
  <c r="A6302" i="12"/>
  <c r="A6303" i="12"/>
  <c r="A6304" i="12"/>
  <c r="A6305" i="12"/>
  <c r="A6306" i="12"/>
  <c r="A6307" i="12"/>
  <c r="A6308" i="12"/>
  <c r="A6309" i="12"/>
  <c r="A6310" i="12"/>
  <c r="A6311" i="12"/>
  <c r="A6312" i="12"/>
  <c r="A6313" i="12"/>
  <c r="A6314" i="12"/>
  <c r="A6315" i="12"/>
  <c r="A6316" i="12"/>
  <c r="A6317" i="12"/>
  <c r="A6318" i="12"/>
  <c r="A6319" i="12"/>
  <c r="A6320" i="12"/>
  <c r="A6321" i="12"/>
  <c r="A6322" i="12"/>
  <c r="A6323" i="12"/>
  <c r="A6324" i="12"/>
  <c r="A6325" i="12"/>
  <c r="A6326" i="12"/>
  <c r="A6327" i="12"/>
  <c r="A6328" i="12"/>
  <c r="A6329" i="12"/>
  <c r="A6330" i="12"/>
  <c r="A6331" i="12"/>
  <c r="A6332" i="12"/>
  <c r="A6333" i="12"/>
  <c r="A6334" i="12"/>
  <c r="A6335" i="12"/>
  <c r="A6336" i="12"/>
  <c r="A6337" i="12"/>
  <c r="A6338" i="12"/>
  <c r="A6339" i="12"/>
  <c r="A6340" i="12"/>
  <c r="A6341" i="12"/>
  <c r="A6342" i="12"/>
  <c r="A6343" i="12"/>
  <c r="A6344" i="12"/>
  <c r="A6345" i="12"/>
  <c r="A6346" i="12"/>
  <c r="A6347" i="12"/>
  <c r="A6348" i="12"/>
  <c r="A6349" i="12"/>
  <c r="A6350" i="12"/>
  <c r="A6351" i="12"/>
  <c r="A6352" i="12"/>
  <c r="A6353" i="12"/>
  <c r="A6354" i="12"/>
  <c r="A6355" i="12"/>
  <c r="A6356" i="12"/>
  <c r="A6357" i="12"/>
  <c r="A6358" i="12"/>
  <c r="A6359" i="12"/>
  <c r="A6360" i="12"/>
  <c r="A6361" i="12"/>
  <c r="A6362" i="12"/>
  <c r="A6363" i="12"/>
  <c r="A6364" i="12"/>
  <c r="A6365" i="12"/>
  <c r="A6366" i="12"/>
  <c r="A6367" i="12"/>
  <c r="A6368" i="12"/>
  <c r="A6369" i="12"/>
  <c r="A6370" i="12"/>
  <c r="A6371" i="12"/>
  <c r="A6372" i="12"/>
  <c r="A6373" i="12"/>
  <c r="A6374" i="12"/>
  <c r="A6375" i="12"/>
  <c r="A6376" i="12"/>
  <c r="A6377" i="12"/>
  <c r="A6378" i="12"/>
  <c r="A6379" i="12"/>
  <c r="A6380" i="12"/>
  <c r="A6381" i="12"/>
  <c r="A6382" i="12"/>
  <c r="A6383" i="12"/>
  <c r="A6384" i="12"/>
  <c r="A6385" i="12"/>
  <c r="A6386" i="12"/>
  <c r="A6387" i="12"/>
  <c r="A6388" i="12"/>
  <c r="A6389" i="12"/>
  <c r="A6390" i="12"/>
  <c r="A6391" i="12"/>
  <c r="A6392" i="12"/>
  <c r="A6393" i="12"/>
  <c r="A6394" i="12"/>
  <c r="A6395" i="12"/>
  <c r="A6396" i="12"/>
  <c r="A6397" i="12"/>
  <c r="A6398" i="12"/>
  <c r="A6399" i="12"/>
  <c r="A6400" i="12"/>
  <c r="A6401" i="12"/>
  <c r="A6402" i="12"/>
  <c r="A6403" i="12"/>
  <c r="A6404" i="12"/>
  <c r="A6405" i="12"/>
  <c r="A6406" i="12"/>
  <c r="A6407" i="12"/>
  <c r="A6408" i="12"/>
  <c r="A6409" i="12"/>
  <c r="A6410" i="12"/>
  <c r="A6411" i="12"/>
  <c r="A6412" i="12"/>
  <c r="A6413" i="12"/>
  <c r="A6414" i="12"/>
  <c r="A6415" i="12"/>
  <c r="A6416" i="12"/>
  <c r="A6417" i="12"/>
  <c r="A6418" i="12"/>
  <c r="A6419" i="12"/>
  <c r="A6420" i="12"/>
  <c r="A6421" i="12"/>
  <c r="A6422" i="12"/>
  <c r="A6423" i="12"/>
  <c r="A6424" i="12"/>
  <c r="A6425" i="12"/>
  <c r="A6426" i="12"/>
  <c r="A6427" i="12"/>
  <c r="A6428" i="12"/>
  <c r="A6429" i="12"/>
  <c r="A6430" i="12"/>
  <c r="A6431" i="12"/>
  <c r="A6432" i="12"/>
  <c r="A6433" i="12"/>
  <c r="A6434" i="12"/>
  <c r="A6435" i="12"/>
  <c r="A6436" i="12"/>
  <c r="A6437" i="12"/>
  <c r="A6438" i="12"/>
  <c r="A6439" i="12"/>
  <c r="A6440" i="12"/>
  <c r="A6441" i="12"/>
  <c r="A6442" i="12"/>
  <c r="A6443" i="12"/>
  <c r="A6444" i="12"/>
  <c r="A6445" i="12"/>
  <c r="A6446" i="12"/>
  <c r="A6447" i="12"/>
  <c r="A6448" i="12"/>
  <c r="A6449" i="12"/>
  <c r="A6450" i="12"/>
  <c r="A6451" i="12"/>
  <c r="A6452" i="12"/>
  <c r="A6453" i="12"/>
  <c r="A6454" i="12"/>
  <c r="A6455" i="12"/>
  <c r="A6456" i="12"/>
  <c r="A6457" i="12"/>
  <c r="A6458" i="12"/>
  <c r="A6459" i="12"/>
  <c r="A6460" i="12"/>
  <c r="A6461" i="12"/>
  <c r="A6462" i="12"/>
  <c r="A6463" i="12"/>
  <c r="A6464" i="12"/>
  <c r="A6465" i="12"/>
  <c r="A6466" i="12"/>
  <c r="A6467" i="12"/>
  <c r="A6468" i="12"/>
  <c r="A6469" i="12"/>
  <c r="A6470" i="12"/>
  <c r="A6471" i="12"/>
  <c r="A6472" i="12"/>
  <c r="A6473" i="12"/>
  <c r="A6474" i="12"/>
  <c r="A6475" i="12"/>
  <c r="A6476" i="12"/>
  <c r="A6477" i="12"/>
  <c r="A6478" i="12"/>
  <c r="A6479" i="12"/>
  <c r="A6480" i="12"/>
  <c r="A6481" i="12"/>
  <c r="A6482" i="12"/>
  <c r="A6483" i="12"/>
  <c r="A6484" i="12"/>
  <c r="A6485" i="12"/>
  <c r="A6486" i="12"/>
  <c r="A6487" i="12"/>
  <c r="A6488" i="12"/>
  <c r="A6489" i="12"/>
  <c r="A6490" i="12"/>
  <c r="A6491" i="12"/>
  <c r="A6492" i="12"/>
  <c r="A6493" i="12"/>
  <c r="A6494" i="12"/>
  <c r="A6495" i="12"/>
  <c r="A6496" i="12"/>
  <c r="A6497" i="12"/>
  <c r="A6498" i="12"/>
  <c r="A6499" i="12"/>
  <c r="A6500" i="12"/>
  <c r="A6501" i="12"/>
  <c r="A6502" i="12"/>
  <c r="A6503" i="12"/>
  <c r="A6504" i="12"/>
  <c r="A6505" i="12"/>
  <c r="A6506" i="12"/>
  <c r="A6507" i="12"/>
  <c r="A6508" i="12"/>
  <c r="A6509" i="12"/>
  <c r="A6510" i="12"/>
  <c r="A6511" i="12"/>
  <c r="A6512" i="12"/>
  <c r="A6513" i="12"/>
  <c r="A6514" i="12"/>
  <c r="A6515" i="12"/>
  <c r="A6516" i="12"/>
  <c r="A6517" i="12"/>
  <c r="A6518" i="12"/>
  <c r="A6519" i="12"/>
  <c r="A6520" i="12"/>
  <c r="A6521" i="12"/>
  <c r="A6522" i="12"/>
  <c r="A6523" i="12"/>
  <c r="A6524" i="12"/>
  <c r="A6525" i="12"/>
  <c r="A6526" i="12"/>
  <c r="A6527" i="12"/>
  <c r="A6528" i="12"/>
  <c r="A6529" i="12"/>
  <c r="A6530" i="12"/>
  <c r="A6531" i="12"/>
  <c r="A6532" i="12"/>
  <c r="A6533" i="12"/>
  <c r="A6534" i="12"/>
  <c r="A6535" i="12"/>
  <c r="A6536" i="12"/>
  <c r="A6537" i="12"/>
  <c r="A6538" i="12"/>
  <c r="A6539" i="12"/>
  <c r="A6540" i="12"/>
  <c r="A6541" i="12"/>
  <c r="A6542" i="12"/>
  <c r="A6543" i="12"/>
  <c r="A6544" i="12"/>
  <c r="A6545" i="12"/>
  <c r="A6546" i="12"/>
  <c r="A6547" i="12"/>
  <c r="A6548" i="12"/>
  <c r="A6549" i="12"/>
  <c r="A6550" i="12"/>
  <c r="A6551" i="12"/>
  <c r="A6552" i="12"/>
  <c r="A6553" i="12"/>
  <c r="A6554" i="12"/>
  <c r="A6555" i="12"/>
  <c r="A6556" i="12"/>
  <c r="A6557" i="12"/>
  <c r="A6558" i="12"/>
  <c r="A6559" i="12"/>
  <c r="A6560" i="12"/>
  <c r="A6561" i="12"/>
  <c r="A6562" i="12"/>
  <c r="A6563" i="12"/>
  <c r="A6564" i="12"/>
  <c r="A6565" i="12"/>
  <c r="A6566" i="12"/>
  <c r="A6567" i="12"/>
  <c r="A6568" i="12"/>
  <c r="A6569" i="12"/>
  <c r="A6570" i="12"/>
  <c r="A6571" i="12"/>
  <c r="A6572" i="12"/>
  <c r="A6573" i="12"/>
  <c r="A6574" i="12"/>
  <c r="A6575" i="12"/>
  <c r="A6576" i="12"/>
  <c r="A6577" i="12"/>
  <c r="A6578" i="12"/>
  <c r="A6579" i="12"/>
  <c r="A6580" i="12"/>
  <c r="A6581" i="12"/>
  <c r="A6582" i="12"/>
  <c r="A6583" i="12"/>
  <c r="A6584" i="12"/>
  <c r="A6585" i="12"/>
  <c r="A6586" i="12"/>
  <c r="A6587" i="12"/>
  <c r="A6588" i="12"/>
  <c r="A6589" i="12"/>
  <c r="A6590" i="12"/>
  <c r="A6591" i="12"/>
  <c r="A6592" i="12"/>
  <c r="A6593" i="12"/>
  <c r="A6594" i="12"/>
  <c r="A6595" i="12"/>
  <c r="A6596" i="12"/>
  <c r="A6597" i="12"/>
  <c r="A6598" i="12"/>
  <c r="A6599" i="12"/>
  <c r="A6600" i="12"/>
  <c r="A6601" i="12"/>
  <c r="A6602" i="12"/>
  <c r="A6603" i="12"/>
  <c r="A6604" i="12"/>
  <c r="A6605" i="12"/>
  <c r="A6606" i="12"/>
  <c r="A6607" i="12"/>
  <c r="A6608" i="12"/>
  <c r="A6609" i="12"/>
  <c r="A6610" i="12"/>
  <c r="A6611" i="12"/>
  <c r="A6612" i="12"/>
  <c r="A6613" i="12"/>
  <c r="A6614" i="12"/>
  <c r="A6615" i="12"/>
  <c r="A6616" i="12"/>
  <c r="A6617" i="12"/>
  <c r="A6618" i="12"/>
  <c r="A6619" i="12"/>
  <c r="A6620" i="12"/>
  <c r="A6621" i="12"/>
  <c r="A6622" i="12"/>
  <c r="A6623" i="12"/>
  <c r="A6624" i="12"/>
  <c r="A6625" i="12"/>
  <c r="A6626" i="12"/>
  <c r="A6627" i="12"/>
  <c r="A6628" i="12"/>
  <c r="A6629" i="12"/>
  <c r="A6630" i="12"/>
  <c r="A6631" i="12"/>
  <c r="A6632" i="12"/>
  <c r="A6633" i="12"/>
  <c r="A6634" i="12"/>
  <c r="A6635" i="12"/>
  <c r="A6636" i="12"/>
  <c r="A6637" i="12"/>
  <c r="A6638" i="12"/>
  <c r="A6639" i="12"/>
  <c r="A6640" i="12"/>
  <c r="A6641" i="12"/>
  <c r="A6642" i="12"/>
  <c r="A6643" i="12"/>
  <c r="A6644" i="12"/>
  <c r="A6645" i="12"/>
  <c r="A6646" i="12"/>
  <c r="A6647" i="12"/>
  <c r="A6648" i="12"/>
  <c r="A6649" i="12"/>
  <c r="A6650" i="12"/>
  <c r="A6651" i="12"/>
  <c r="A6652" i="12"/>
  <c r="A6653" i="12"/>
  <c r="A6654" i="12"/>
  <c r="A6655" i="12"/>
  <c r="A6656" i="12"/>
  <c r="A6657" i="12"/>
  <c r="A6658" i="12"/>
  <c r="A6659" i="12"/>
  <c r="A6660" i="12"/>
  <c r="A6661" i="12"/>
  <c r="A6662" i="12"/>
  <c r="A6663" i="12"/>
  <c r="A6664" i="12"/>
  <c r="A6665" i="12"/>
  <c r="A6666" i="12"/>
  <c r="A6667" i="12"/>
  <c r="A6668" i="12"/>
  <c r="A6669" i="12"/>
  <c r="A6670" i="12"/>
  <c r="A6671" i="12"/>
  <c r="A6672" i="12"/>
  <c r="A6673" i="12"/>
  <c r="A6674" i="12"/>
  <c r="A6675" i="12"/>
  <c r="A6676" i="12"/>
  <c r="A6677" i="12"/>
  <c r="A6678" i="12"/>
  <c r="A6679" i="12"/>
  <c r="A6680" i="12"/>
  <c r="A6681" i="12"/>
  <c r="A6682" i="12"/>
  <c r="A6683" i="12"/>
  <c r="A6684" i="12"/>
  <c r="A6685" i="12"/>
  <c r="A6686" i="12"/>
  <c r="A6687" i="12"/>
  <c r="A6688" i="12"/>
  <c r="A6689" i="12"/>
  <c r="A6690" i="12"/>
  <c r="A6691" i="12"/>
  <c r="A6692" i="12"/>
  <c r="A6693" i="12"/>
  <c r="A6694" i="12"/>
  <c r="A6695" i="12"/>
  <c r="A6696" i="12"/>
  <c r="A6697" i="12"/>
  <c r="A6698" i="12"/>
  <c r="A6699" i="12"/>
  <c r="A6700" i="12"/>
  <c r="A6701" i="12"/>
  <c r="A6702" i="12"/>
  <c r="A6703" i="12"/>
  <c r="A6704" i="12"/>
  <c r="A6705" i="12"/>
  <c r="A6706" i="12"/>
  <c r="A6707" i="12"/>
  <c r="A6708" i="12"/>
  <c r="A6709" i="12"/>
  <c r="A6710" i="12"/>
  <c r="A6711" i="12"/>
  <c r="A6712" i="12"/>
  <c r="A6713" i="12"/>
  <c r="A6714" i="12"/>
  <c r="A6715" i="12"/>
  <c r="A6716" i="12"/>
  <c r="A6717" i="12"/>
  <c r="A6718" i="12"/>
  <c r="A6719" i="12"/>
  <c r="A6720" i="12"/>
  <c r="A6721" i="12"/>
  <c r="A6722" i="12"/>
  <c r="A6723" i="12"/>
  <c r="A6724" i="12"/>
  <c r="A6725" i="12"/>
  <c r="A6726" i="12"/>
  <c r="A6727" i="12"/>
  <c r="A6728" i="12"/>
  <c r="A6729" i="12"/>
  <c r="A6730" i="12"/>
  <c r="A6731" i="12"/>
  <c r="A6732" i="12"/>
  <c r="A6733" i="12"/>
  <c r="A6734" i="12"/>
  <c r="A6735" i="12"/>
  <c r="A6736" i="12"/>
  <c r="A6737" i="12"/>
  <c r="A6738" i="12"/>
  <c r="A6739" i="12"/>
  <c r="A6740" i="12"/>
  <c r="A6741" i="12"/>
  <c r="A6742" i="12"/>
  <c r="A6743" i="12"/>
  <c r="A6744" i="12"/>
  <c r="A6745" i="12"/>
  <c r="A6746" i="12"/>
  <c r="A6747" i="12"/>
  <c r="A6748" i="12"/>
  <c r="A6749" i="12"/>
  <c r="A6750" i="12"/>
  <c r="A6751" i="12"/>
  <c r="A6752" i="12"/>
  <c r="A6753" i="12"/>
  <c r="A6754" i="12"/>
  <c r="A6755" i="12"/>
  <c r="A6756" i="12"/>
  <c r="A6757" i="12"/>
  <c r="A6758" i="12"/>
  <c r="A6759" i="12"/>
  <c r="A6760" i="12"/>
  <c r="A6761" i="12"/>
  <c r="A6762" i="12"/>
  <c r="A6763" i="12"/>
  <c r="A6764" i="12"/>
  <c r="A6765" i="12"/>
  <c r="A6766" i="12"/>
  <c r="A6767" i="12"/>
  <c r="A6768" i="12"/>
  <c r="A6769" i="12"/>
  <c r="A6770" i="12"/>
  <c r="A6771" i="12"/>
  <c r="A6772" i="12"/>
  <c r="A6773" i="12"/>
  <c r="A6774" i="12"/>
  <c r="A6775" i="12"/>
  <c r="A6776" i="12"/>
  <c r="A6777" i="12"/>
  <c r="A6778" i="12"/>
  <c r="A6779" i="12"/>
  <c r="A6780" i="12"/>
  <c r="A6781" i="12"/>
  <c r="A6782" i="12"/>
  <c r="A6783" i="12"/>
  <c r="A6784" i="12"/>
  <c r="A6785" i="12"/>
  <c r="A6786" i="12"/>
  <c r="A6787" i="12"/>
  <c r="A6788" i="12"/>
  <c r="A6789" i="12"/>
  <c r="A6790" i="12"/>
  <c r="A6791" i="12"/>
  <c r="A6792" i="12"/>
  <c r="A6793" i="12"/>
  <c r="A6794" i="12"/>
  <c r="A6795" i="12"/>
  <c r="A6796" i="12"/>
  <c r="A6797" i="12"/>
  <c r="A6798" i="12"/>
  <c r="A6799" i="12"/>
  <c r="A6800" i="12"/>
  <c r="A6801" i="12"/>
  <c r="A6802" i="12"/>
  <c r="A6803" i="12"/>
  <c r="A6804" i="12"/>
  <c r="A6805" i="12"/>
  <c r="A6806" i="12"/>
  <c r="A6807" i="12"/>
  <c r="A6808" i="12"/>
  <c r="A6809" i="12"/>
  <c r="A6810" i="12"/>
  <c r="A6811" i="12"/>
  <c r="A6812" i="12"/>
  <c r="A6813" i="12"/>
  <c r="A6814" i="12"/>
  <c r="A6815" i="12"/>
  <c r="A6816" i="12"/>
  <c r="A6817" i="12"/>
  <c r="A6818" i="12"/>
  <c r="A6819" i="12"/>
  <c r="A6820" i="12"/>
  <c r="A6821" i="12"/>
  <c r="A6822" i="12"/>
  <c r="A6823" i="12"/>
  <c r="A6824" i="12"/>
  <c r="A6825" i="12"/>
  <c r="A6826" i="12"/>
  <c r="A6827" i="12"/>
  <c r="A6828" i="12"/>
  <c r="A6829" i="12"/>
  <c r="A6830" i="12"/>
  <c r="A6831" i="12"/>
  <c r="A6832" i="12"/>
  <c r="A6833" i="12"/>
  <c r="A6834" i="12"/>
  <c r="A6835" i="12"/>
  <c r="A6836" i="12"/>
  <c r="A6837" i="12"/>
  <c r="A6838" i="12"/>
  <c r="A6839" i="12"/>
  <c r="A6840" i="12"/>
  <c r="A6841" i="12"/>
  <c r="A6842" i="12"/>
  <c r="A6843" i="12"/>
  <c r="A6844" i="12"/>
  <c r="A6845" i="12"/>
  <c r="A6846" i="12"/>
  <c r="A6847" i="12"/>
  <c r="A6848" i="12"/>
  <c r="A6849" i="12"/>
  <c r="A6850" i="12"/>
  <c r="A6851" i="12"/>
  <c r="A6852" i="12"/>
  <c r="A6853" i="12"/>
  <c r="A6854" i="12"/>
  <c r="A6855" i="12"/>
  <c r="A6856" i="12"/>
  <c r="A6857" i="12"/>
  <c r="A6858" i="12"/>
  <c r="A6859" i="12"/>
  <c r="A6860" i="12"/>
  <c r="A6861" i="12"/>
  <c r="A6862" i="12"/>
  <c r="A6863" i="12"/>
  <c r="A6864" i="12"/>
  <c r="A6865" i="12"/>
  <c r="A6866" i="12"/>
  <c r="A6867" i="12"/>
  <c r="A6868" i="12"/>
  <c r="A6869" i="12"/>
  <c r="A6870" i="12"/>
  <c r="A6871" i="12"/>
  <c r="A6872" i="12"/>
  <c r="A6873" i="12"/>
  <c r="A6874" i="12"/>
  <c r="A6875" i="12"/>
  <c r="A6876" i="12"/>
  <c r="A6877" i="12"/>
  <c r="A6878" i="12"/>
  <c r="A6879" i="12"/>
  <c r="A6880" i="12"/>
  <c r="A6881" i="12"/>
  <c r="A6882" i="12"/>
  <c r="A6883" i="12"/>
  <c r="A6884" i="12"/>
  <c r="A6885" i="12"/>
  <c r="A6886" i="12"/>
  <c r="A6887" i="12"/>
  <c r="A6888" i="12"/>
  <c r="A6889" i="12"/>
  <c r="A6890" i="12"/>
  <c r="A6891" i="12"/>
  <c r="A6892" i="12"/>
  <c r="A6893" i="12"/>
  <c r="A6894" i="12"/>
  <c r="A6895" i="12"/>
  <c r="A6896" i="12"/>
  <c r="A6897" i="12"/>
  <c r="A6898" i="12"/>
  <c r="A6899" i="12"/>
  <c r="A6900" i="12"/>
  <c r="A6901" i="12"/>
  <c r="A6902" i="12"/>
  <c r="A6903" i="12"/>
  <c r="A6904" i="12"/>
  <c r="A6905" i="12"/>
  <c r="A6906" i="12"/>
  <c r="A6907" i="12"/>
  <c r="A6908" i="12"/>
  <c r="A6909" i="12"/>
  <c r="A6910" i="12"/>
  <c r="A6911" i="12"/>
  <c r="A6912" i="12"/>
  <c r="A6913" i="12"/>
  <c r="A6914" i="12"/>
  <c r="A6915" i="12"/>
  <c r="A6916" i="12"/>
  <c r="A6917" i="12"/>
  <c r="A6918" i="12"/>
  <c r="A6919" i="12"/>
  <c r="A6920" i="12"/>
  <c r="A6921" i="12"/>
  <c r="A6922" i="12"/>
  <c r="A6923" i="12"/>
  <c r="A6924" i="12"/>
  <c r="A6925" i="12"/>
  <c r="A6926" i="12"/>
  <c r="A6927" i="12"/>
  <c r="A6928" i="12"/>
  <c r="A6929" i="12"/>
  <c r="A6930" i="12"/>
  <c r="A6931" i="12"/>
  <c r="A6932" i="12"/>
  <c r="A6933" i="12"/>
  <c r="A6934" i="12"/>
  <c r="A6935" i="12"/>
  <c r="A6936" i="12"/>
  <c r="A6937" i="12"/>
  <c r="A6938" i="12"/>
  <c r="A6939" i="12"/>
  <c r="A6940" i="12"/>
  <c r="A6941" i="12"/>
  <c r="A6942" i="12"/>
  <c r="A6943" i="12"/>
  <c r="A6944" i="12"/>
  <c r="A6945" i="12"/>
  <c r="A6946" i="12"/>
  <c r="A6947" i="12"/>
  <c r="A6948" i="12"/>
  <c r="A6949" i="12"/>
  <c r="A6950" i="12"/>
  <c r="A6951" i="12"/>
  <c r="A6952" i="12"/>
  <c r="A6953" i="12"/>
  <c r="A6954" i="12"/>
  <c r="A6955" i="12"/>
  <c r="A6956" i="12"/>
  <c r="A6957" i="12"/>
  <c r="A6958" i="12"/>
  <c r="A6959" i="12"/>
  <c r="A6960" i="12"/>
  <c r="A6961" i="12"/>
  <c r="A6962" i="12"/>
  <c r="A6963" i="12"/>
  <c r="A6964" i="12"/>
  <c r="A6965" i="12"/>
  <c r="A6966" i="12"/>
  <c r="A6967" i="12"/>
  <c r="A6968" i="12"/>
  <c r="A6969" i="12"/>
  <c r="A6970" i="12"/>
  <c r="A6971" i="12"/>
  <c r="A6972" i="12"/>
  <c r="A6973" i="12"/>
  <c r="A6974" i="12"/>
  <c r="A6975" i="12"/>
  <c r="A6976" i="12"/>
  <c r="A6977" i="12"/>
  <c r="A6978" i="12"/>
  <c r="A6979" i="12"/>
  <c r="A6980" i="12"/>
  <c r="A6981" i="12"/>
  <c r="A6982" i="12"/>
  <c r="A6983" i="12"/>
  <c r="A6984" i="12"/>
  <c r="A6985" i="12"/>
  <c r="A6986" i="12"/>
  <c r="A6987" i="12"/>
  <c r="A6988" i="12"/>
  <c r="A6989" i="12"/>
  <c r="A6990" i="12"/>
  <c r="A6991" i="12"/>
  <c r="A6992" i="12"/>
  <c r="A6993" i="12"/>
  <c r="A6994" i="12"/>
  <c r="A6995" i="12"/>
  <c r="A6996" i="12"/>
  <c r="A6997" i="12"/>
  <c r="A6998" i="12"/>
  <c r="A6999" i="12"/>
  <c r="A7000" i="12"/>
  <c r="A7001" i="12"/>
  <c r="A7002" i="12"/>
  <c r="A7003" i="12"/>
  <c r="A7004" i="12"/>
  <c r="A7005" i="12"/>
  <c r="A7006" i="12"/>
  <c r="A7007" i="12"/>
  <c r="A7008" i="12"/>
  <c r="A7009" i="12"/>
  <c r="A7010" i="12"/>
  <c r="A7011" i="12"/>
  <c r="A7012" i="12"/>
  <c r="A7013" i="12"/>
  <c r="A7014" i="12"/>
  <c r="A7015" i="12"/>
  <c r="A7016" i="12"/>
  <c r="A7017" i="12"/>
  <c r="A7018" i="12"/>
  <c r="A7019" i="12"/>
  <c r="A7020" i="12"/>
  <c r="A7021" i="12"/>
  <c r="A7022" i="12"/>
  <c r="A7023" i="12"/>
  <c r="A7024" i="12"/>
  <c r="A7025" i="12"/>
  <c r="A7026" i="12"/>
  <c r="A7027" i="12"/>
  <c r="A7028" i="12"/>
  <c r="A7029" i="12"/>
  <c r="A7030" i="12"/>
  <c r="A7031" i="12"/>
  <c r="A7032" i="12"/>
  <c r="A7033" i="12"/>
  <c r="A7034" i="12"/>
  <c r="A7035" i="12"/>
  <c r="A7036" i="12"/>
  <c r="A7037" i="12"/>
  <c r="A7038" i="12"/>
  <c r="A7039" i="12"/>
  <c r="A7040" i="12"/>
  <c r="A7041" i="12"/>
  <c r="A7042" i="12"/>
  <c r="A7043" i="12"/>
  <c r="A7044" i="12"/>
  <c r="A7045" i="12"/>
  <c r="A7046" i="12"/>
  <c r="A7047" i="12"/>
  <c r="A7048" i="12"/>
  <c r="A7049" i="12"/>
  <c r="A7050" i="12"/>
  <c r="A7051" i="12"/>
  <c r="A7052" i="12"/>
  <c r="A7053" i="12"/>
  <c r="A7054" i="12"/>
  <c r="A7055" i="12"/>
  <c r="A7056" i="12"/>
  <c r="A7057" i="12"/>
  <c r="A7058" i="12"/>
  <c r="A7059" i="12"/>
  <c r="A7060" i="12"/>
  <c r="A7061" i="12"/>
  <c r="A7062" i="12"/>
  <c r="A7063" i="12"/>
  <c r="A7064" i="12"/>
  <c r="A7065" i="12"/>
  <c r="A7066" i="12"/>
  <c r="A7067" i="12"/>
  <c r="A7068" i="12"/>
  <c r="A7069" i="12"/>
  <c r="A7070" i="12"/>
  <c r="A7071" i="12"/>
  <c r="A7072" i="12"/>
  <c r="A7073" i="12"/>
  <c r="A7074" i="12"/>
  <c r="A7075" i="12"/>
  <c r="A7076" i="12"/>
  <c r="A7077" i="12"/>
  <c r="A7078" i="12"/>
  <c r="A7079" i="12"/>
  <c r="A7080" i="12"/>
  <c r="A7081" i="12"/>
  <c r="A7082" i="12"/>
  <c r="A7083" i="12"/>
  <c r="A7084" i="12"/>
  <c r="A7085" i="12"/>
  <c r="A7086" i="12"/>
  <c r="A7087" i="12"/>
  <c r="A7088" i="12"/>
  <c r="A7089" i="12"/>
  <c r="A7090" i="12"/>
  <c r="A7091" i="12"/>
  <c r="A7092" i="12"/>
  <c r="A7093" i="12"/>
  <c r="A7094" i="12"/>
  <c r="A7095" i="12"/>
  <c r="A7096" i="12"/>
  <c r="A7097" i="12"/>
  <c r="A7098" i="12"/>
  <c r="A7099" i="12"/>
  <c r="A7100" i="12"/>
  <c r="A7101" i="12"/>
  <c r="A7102" i="12"/>
  <c r="A7103" i="12"/>
  <c r="A7104" i="12"/>
  <c r="A7105" i="12"/>
  <c r="A7106" i="12"/>
  <c r="A7107" i="12"/>
  <c r="A7108" i="12"/>
  <c r="A7109" i="12"/>
  <c r="A7110" i="12"/>
  <c r="A7111" i="12"/>
  <c r="A7112" i="12"/>
  <c r="A7113" i="12"/>
  <c r="A7114" i="12"/>
  <c r="A7115" i="12"/>
  <c r="A7116" i="12"/>
  <c r="A7117" i="12"/>
  <c r="A7118" i="12"/>
  <c r="A7119" i="12"/>
  <c r="A7120" i="12"/>
  <c r="A7121" i="12"/>
  <c r="A7122" i="12"/>
  <c r="A7123" i="12"/>
  <c r="A7124" i="12"/>
  <c r="A7125" i="12"/>
  <c r="A7126" i="12"/>
  <c r="A7127" i="12"/>
  <c r="A7128" i="12"/>
  <c r="A7129" i="12"/>
  <c r="A7130" i="12"/>
  <c r="A7131" i="12"/>
  <c r="A7132" i="12"/>
  <c r="A7133" i="12"/>
  <c r="A7134" i="12"/>
  <c r="A7135" i="12"/>
  <c r="A7136" i="12"/>
  <c r="A7137" i="12"/>
  <c r="A7138" i="12"/>
  <c r="A7139" i="12"/>
  <c r="A7140" i="12"/>
  <c r="A7141" i="12"/>
  <c r="A7142" i="12"/>
  <c r="A7143" i="12"/>
  <c r="A7144" i="12"/>
  <c r="A7145" i="12"/>
  <c r="A7146" i="12"/>
  <c r="A7147" i="12"/>
  <c r="A7148" i="12"/>
  <c r="A7149" i="12"/>
  <c r="A7150" i="12"/>
  <c r="A7151" i="12"/>
  <c r="A7152" i="12"/>
  <c r="A7153" i="12"/>
  <c r="A7154" i="12"/>
  <c r="A7155" i="12"/>
  <c r="A7156" i="12"/>
  <c r="A7157" i="12"/>
  <c r="A7158" i="12"/>
  <c r="A7159" i="12"/>
  <c r="A7160" i="12"/>
  <c r="A7161" i="12"/>
  <c r="A7162" i="12"/>
  <c r="A7163" i="12"/>
  <c r="A7164" i="12"/>
  <c r="A7165" i="12"/>
  <c r="A7166" i="12"/>
  <c r="A7167" i="12"/>
  <c r="A7168" i="12"/>
  <c r="A7169" i="12"/>
  <c r="A7170" i="12"/>
  <c r="A7171" i="12"/>
  <c r="A7172" i="12"/>
  <c r="A7173" i="12"/>
  <c r="A7174" i="12"/>
  <c r="A7175" i="12"/>
  <c r="A7176" i="12"/>
  <c r="A7177" i="12"/>
  <c r="A7178" i="12"/>
  <c r="A7179" i="12"/>
  <c r="A7180" i="12"/>
  <c r="A7181" i="12"/>
  <c r="A7182" i="12"/>
  <c r="A7183" i="12"/>
  <c r="A7184" i="12"/>
  <c r="A7185" i="12"/>
  <c r="A7186" i="12"/>
  <c r="A7187" i="12"/>
  <c r="A7188" i="12"/>
  <c r="A7189" i="12"/>
  <c r="A7190" i="12"/>
  <c r="A7191" i="12"/>
  <c r="A7192" i="12"/>
  <c r="A7193" i="12"/>
  <c r="A7194" i="12"/>
  <c r="A7195" i="12"/>
  <c r="A7196" i="12"/>
  <c r="A7197" i="12"/>
  <c r="A7198" i="12"/>
  <c r="A7199" i="12"/>
  <c r="A7200" i="12"/>
  <c r="A7201" i="12"/>
  <c r="A7202" i="12"/>
  <c r="A7203" i="12"/>
  <c r="A7204" i="12"/>
  <c r="A7205" i="12"/>
  <c r="A7206" i="12"/>
  <c r="A7207" i="12"/>
  <c r="A7208" i="12"/>
  <c r="A7209" i="12"/>
  <c r="A7210" i="12"/>
  <c r="A7211" i="12"/>
  <c r="A7212" i="12"/>
  <c r="A7213" i="12"/>
  <c r="A7214" i="12"/>
  <c r="A7215" i="12"/>
  <c r="A7216" i="12"/>
  <c r="A7217" i="12"/>
  <c r="A7218" i="12"/>
  <c r="A7219" i="12"/>
  <c r="A7220" i="12"/>
  <c r="A7221" i="12"/>
  <c r="A7222" i="12"/>
  <c r="A7223" i="12"/>
  <c r="A7224" i="12"/>
  <c r="A7225" i="12"/>
  <c r="A7226" i="12"/>
  <c r="A7227" i="12"/>
  <c r="A7228" i="12"/>
  <c r="A7229" i="12"/>
  <c r="A7230" i="12"/>
  <c r="A7231" i="12"/>
  <c r="A7232" i="12"/>
  <c r="A7233" i="12"/>
  <c r="A7234" i="12"/>
  <c r="A7235" i="12"/>
  <c r="A7236" i="12"/>
  <c r="A7237" i="12"/>
  <c r="A7238" i="12"/>
  <c r="A7239" i="12"/>
  <c r="A7240" i="12"/>
  <c r="A7241" i="12"/>
  <c r="A7242" i="12"/>
  <c r="A7243" i="12"/>
  <c r="A7244" i="12"/>
  <c r="A7245" i="12"/>
  <c r="A7246" i="12"/>
  <c r="A7247" i="12"/>
  <c r="A7248" i="12"/>
  <c r="A7249" i="12"/>
  <c r="A7250" i="12"/>
  <c r="A7251" i="12"/>
  <c r="A7252" i="12"/>
  <c r="A7253" i="12"/>
  <c r="A7254" i="12"/>
  <c r="A7255" i="12"/>
  <c r="A7256" i="12"/>
  <c r="A7257" i="12"/>
  <c r="A7258" i="12"/>
  <c r="A7259" i="12"/>
  <c r="A7260" i="12"/>
  <c r="A7261" i="12"/>
  <c r="A7262" i="12"/>
  <c r="A7263" i="12"/>
  <c r="A7264" i="12"/>
  <c r="A7265" i="12"/>
  <c r="A7266" i="12"/>
  <c r="A7267" i="12"/>
  <c r="A7268" i="12"/>
  <c r="A7269" i="12"/>
  <c r="A7270" i="12"/>
  <c r="A7271" i="12"/>
  <c r="A7272" i="12"/>
  <c r="A7273" i="12"/>
  <c r="A7274" i="12"/>
  <c r="A7275" i="12"/>
  <c r="A7276" i="12"/>
  <c r="A7277" i="12"/>
  <c r="A7278" i="12"/>
  <c r="A7279" i="12"/>
  <c r="A7280" i="12"/>
  <c r="A7281" i="12"/>
  <c r="A7282" i="12"/>
  <c r="A7283" i="12"/>
  <c r="A7284" i="12"/>
  <c r="A7285" i="12"/>
  <c r="A7286" i="12"/>
  <c r="A7287" i="12"/>
  <c r="A7288" i="12"/>
  <c r="A7289" i="12"/>
  <c r="A7290" i="12"/>
  <c r="A2" i="12"/>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3" i="1"/>
  <c r="H1694" i="1"/>
  <c r="H1695" i="1"/>
  <c r="H1696" i="1"/>
  <c r="H1697" i="1"/>
  <c r="H1698"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5" i="1"/>
  <c r="H1766" i="1"/>
  <c r="H1767" i="1"/>
  <c r="H1768" i="1"/>
  <c r="H1769" i="1"/>
  <c r="H1770" i="1"/>
  <c r="H1771" i="1"/>
  <c r="H1772" i="1"/>
  <c r="H1773" i="1"/>
  <c r="H1774" i="1"/>
  <c r="H1775" i="1"/>
  <c r="H1776" i="1"/>
  <c r="H1777" i="1"/>
  <c r="H1778" i="1"/>
  <c r="H1779" i="1"/>
  <c r="H1780" i="1"/>
  <c r="H1781" i="1"/>
  <c r="H1782" i="1"/>
  <c r="H1783" i="1"/>
  <c r="H1784" i="1"/>
  <c r="H1785" i="1"/>
  <c r="H1786" i="1"/>
  <c r="H1787" i="1"/>
  <c r="H1788" i="1"/>
  <c r="H1789" i="1"/>
  <c r="H1790" i="1"/>
  <c r="H1791" i="1"/>
  <c r="H1792" i="1"/>
  <c r="H1793" i="1"/>
  <c r="H1794" i="1"/>
  <c r="H1795" i="1"/>
  <c r="H1796" i="1"/>
  <c r="H1797" i="1"/>
  <c r="H1798" i="1"/>
  <c r="H1799" i="1"/>
  <c r="H1800" i="1"/>
  <c r="H1801" i="1"/>
  <c r="H1802" i="1"/>
  <c r="H1803" i="1"/>
  <c r="H1804" i="1"/>
  <c r="H1805" i="1"/>
  <c r="H1806" i="1"/>
  <c r="H1807"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7"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3"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1909" i="1"/>
  <c r="H1910" i="1"/>
  <c r="H1911" i="1"/>
  <c r="H1912" i="1"/>
  <c r="H1913" i="1"/>
  <c r="H1914" i="1"/>
  <c r="H1915" i="1"/>
  <c r="H1916" i="1"/>
  <c r="H1917" i="1"/>
  <c r="H1918" i="1"/>
  <c r="H1919" i="1"/>
  <c r="H1920" i="1"/>
  <c r="H1921" i="1"/>
  <c r="H1922" i="1"/>
  <c r="H1923" i="1"/>
  <c r="H1924" i="1"/>
  <c r="H1925" i="1"/>
  <c r="H1926" i="1"/>
  <c r="H1927" i="1"/>
  <c r="H1928" i="1"/>
  <c r="H1929" i="1"/>
  <c r="H1930" i="1"/>
  <c r="H1931" i="1"/>
  <c r="H1932" i="1"/>
  <c r="H1933" i="1"/>
  <c r="H1934" i="1"/>
  <c r="H1935" i="1"/>
  <c r="H1936" i="1"/>
  <c r="H1937" i="1"/>
  <c r="H1938" i="1"/>
  <c r="H1939" i="1"/>
  <c r="H1940" i="1"/>
  <c r="H1941" i="1"/>
  <c r="H1942" i="1"/>
  <c r="H1943" i="1"/>
  <c r="H1944" i="1"/>
  <c r="H1945" i="1"/>
  <c r="H1946" i="1"/>
  <c r="H1947" i="1"/>
  <c r="H1948" i="1"/>
  <c r="H1949" i="1"/>
  <c r="H1950" i="1"/>
  <c r="H1951" i="1"/>
  <c r="H1952" i="1"/>
  <c r="H1953" i="1"/>
  <c r="H1954" i="1"/>
  <c r="H1955" i="1"/>
  <c r="H1956" i="1"/>
  <c r="H1957" i="1"/>
  <c r="H1958" i="1"/>
  <c r="H1959" i="1"/>
  <c r="H1960" i="1"/>
  <c r="H1961" i="1"/>
  <c r="H1962" i="1"/>
  <c r="H1963" i="1"/>
  <c r="H1964" i="1"/>
  <c r="H1965" i="1"/>
  <c r="H1966" i="1"/>
  <c r="H1967" i="1"/>
  <c r="H1968" i="1"/>
  <c r="H1969" i="1"/>
  <c r="H1970" i="1"/>
  <c r="H1971" i="1"/>
  <c r="H1972" i="1"/>
  <c r="H1973" i="1"/>
  <c r="H1974" i="1"/>
  <c r="H1975" i="1"/>
  <c r="H1976" i="1"/>
  <c r="H1977" i="1"/>
  <c r="H1978" i="1"/>
  <c r="H1979" i="1"/>
  <c r="H1980" i="1"/>
  <c r="H1981" i="1"/>
  <c r="H1982" i="1"/>
  <c r="H1983" i="1"/>
  <c r="H1984" i="1"/>
  <c r="H1985" i="1"/>
  <c r="H1986" i="1"/>
  <c r="H1987" i="1"/>
  <c r="H1988" i="1"/>
  <c r="H1989" i="1"/>
  <c r="H1990" i="1"/>
  <c r="H1991" i="1"/>
  <c r="H1992" i="1"/>
  <c r="H1993" i="1"/>
  <c r="H1994" i="1"/>
  <c r="H1995" i="1"/>
  <c r="H1996" i="1"/>
  <c r="H1997" i="1"/>
  <c r="H1998" i="1"/>
  <c r="H1999" i="1"/>
  <c r="H2000" i="1"/>
  <c r="H2001" i="1"/>
  <c r="H2002" i="1"/>
  <c r="H2003" i="1"/>
  <c r="H2004" i="1"/>
  <c r="H2005" i="1"/>
  <c r="H2006" i="1"/>
  <c r="H2007" i="1"/>
  <c r="H2008" i="1"/>
  <c r="H2009" i="1"/>
  <c r="H2010" i="1"/>
  <c r="H2011" i="1"/>
  <c r="H2012" i="1"/>
  <c r="H2013" i="1"/>
  <c r="H2014" i="1"/>
  <c r="H2015" i="1"/>
  <c r="H2016" i="1"/>
  <c r="H2017" i="1"/>
  <c r="H2018" i="1"/>
  <c r="H2019" i="1"/>
  <c r="H2020" i="1"/>
  <c r="H2021" i="1"/>
  <c r="H2022" i="1"/>
  <c r="H2023" i="1"/>
  <c r="H2024" i="1"/>
  <c r="H2025" i="1"/>
  <c r="H2026" i="1"/>
  <c r="H2027" i="1"/>
  <c r="H2028" i="1"/>
  <c r="H2029" i="1"/>
  <c r="H2030" i="1"/>
  <c r="H2031" i="1"/>
  <c r="H2032" i="1"/>
  <c r="H2033" i="1"/>
  <c r="H2034" i="1"/>
  <c r="H2035" i="1"/>
  <c r="H2036" i="1"/>
  <c r="H2037" i="1"/>
  <c r="H2038" i="1"/>
  <c r="H2039" i="1"/>
  <c r="H2040" i="1"/>
  <c r="H2041" i="1"/>
  <c r="H2042" i="1"/>
  <c r="H2043" i="1"/>
  <c r="H2044" i="1"/>
  <c r="H2045" i="1"/>
  <c r="H2046" i="1"/>
  <c r="H2047" i="1"/>
  <c r="H2048" i="1"/>
  <c r="H2049" i="1"/>
  <c r="H2050" i="1"/>
  <c r="H2051" i="1"/>
  <c r="H2052" i="1"/>
  <c r="H2053" i="1"/>
  <c r="H2054" i="1"/>
  <c r="H2055" i="1"/>
  <c r="H2056" i="1"/>
  <c r="H2057" i="1"/>
  <c r="H2058" i="1"/>
  <c r="H2059" i="1"/>
  <c r="H2060" i="1"/>
  <c r="H2061" i="1"/>
  <c r="H2062" i="1"/>
  <c r="H2063" i="1"/>
  <c r="H2064" i="1"/>
  <c r="H2065" i="1"/>
  <c r="H2066" i="1"/>
  <c r="H2067" i="1"/>
  <c r="H2068" i="1"/>
  <c r="H2069" i="1"/>
  <c r="H2070" i="1"/>
  <c r="H2071" i="1"/>
  <c r="H2072" i="1"/>
  <c r="H2073" i="1"/>
  <c r="H2074" i="1"/>
  <c r="H2075" i="1"/>
  <c r="H2076" i="1"/>
  <c r="H2077" i="1"/>
  <c r="H2078" i="1"/>
  <c r="H2079" i="1"/>
  <c r="H2080" i="1"/>
  <c r="H2081" i="1"/>
  <c r="H2082" i="1"/>
  <c r="H2083" i="1"/>
  <c r="H2084" i="1"/>
  <c r="H2085" i="1"/>
  <c r="H2086" i="1"/>
  <c r="H2087" i="1"/>
  <c r="H2088" i="1"/>
  <c r="H2089" i="1"/>
  <c r="H2090" i="1"/>
  <c r="H2091" i="1"/>
  <c r="H2092" i="1"/>
  <c r="H2093" i="1"/>
  <c r="H2094" i="1"/>
  <c r="H2095" i="1"/>
  <c r="H2096" i="1"/>
  <c r="H2097" i="1"/>
  <c r="H2098" i="1"/>
  <c r="H2099" i="1"/>
  <c r="H2100" i="1"/>
  <c r="H2101" i="1"/>
  <c r="H2102" i="1"/>
  <c r="H2103" i="1"/>
  <c r="H2104" i="1"/>
  <c r="H2105" i="1"/>
  <c r="H2106" i="1"/>
  <c r="H2107" i="1"/>
  <c r="H2108" i="1"/>
  <c r="H2109" i="1"/>
  <c r="H2110" i="1"/>
  <c r="H2111" i="1"/>
  <c r="H2112" i="1"/>
  <c r="H2113" i="1"/>
  <c r="H2114" i="1"/>
  <c r="H2115" i="1"/>
  <c r="H2116" i="1"/>
  <c r="H2117" i="1"/>
  <c r="H2118" i="1"/>
  <c r="H2119" i="1"/>
  <c r="H2120" i="1"/>
  <c r="H2121" i="1"/>
  <c r="H2122" i="1"/>
  <c r="H2123" i="1"/>
  <c r="H2124" i="1"/>
  <c r="H2125" i="1"/>
  <c r="H2126" i="1"/>
  <c r="H2127" i="1"/>
  <c r="H2128" i="1"/>
  <c r="H2129" i="1"/>
  <c r="H2130" i="1"/>
  <c r="H2131" i="1"/>
  <c r="H2132" i="1"/>
  <c r="H2133" i="1"/>
  <c r="H2134" i="1"/>
  <c r="H2135" i="1"/>
  <c r="H2136" i="1"/>
  <c r="H2137" i="1"/>
  <c r="H2138" i="1"/>
  <c r="H2139" i="1"/>
  <c r="H2140" i="1"/>
  <c r="H2141" i="1"/>
  <c r="H2142" i="1"/>
  <c r="H2143" i="1"/>
  <c r="H2144" i="1"/>
  <c r="H2145" i="1"/>
  <c r="H2146" i="1"/>
  <c r="H2147" i="1"/>
  <c r="H2148" i="1"/>
  <c r="H2149" i="1"/>
  <c r="H2150" i="1"/>
  <c r="H2151" i="1"/>
  <c r="H2152" i="1"/>
  <c r="H2153" i="1"/>
  <c r="H2154" i="1"/>
  <c r="H2155" i="1"/>
  <c r="H2156" i="1"/>
  <c r="H2157" i="1"/>
  <c r="H2158" i="1"/>
  <c r="H2159" i="1"/>
  <c r="H2160" i="1"/>
  <c r="H2161" i="1"/>
  <c r="H2162" i="1"/>
  <c r="H2163" i="1"/>
  <c r="H2164" i="1"/>
  <c r="H2165" i="1"/>
  <c r="H2166" i="1"/>
  <c r="H2167" i="1"/>
  <c r="H2168" i="1"/>
  <c r="H2169" i="1"/>
  <c r="H2170" i="1"/>
  <c r="H2171" i="1"/>
  <c r="H2172" i="1"/>
  <c r="H2173" i="1"/>
  <c r="H2174" i="1"/>
  <c r="H2175" i="1"/>
  <c r="H2176" i="1"/>
  <c r="H2177" i="1"/>
  <c r="H2178" i="1"/>
  <c r="H2179" i="1"/>
  <c r="H2180" i="1"/>
  <c r="H2181" i="1"/>
  <c r="H2182" i="1"/>
  <c r="H2183" i="1"/>
  <c r="H2184" i="1"/>
  <c r="H2185" i="1"/>
  <c r="H2186" i="1"/>
  <c r="H2187" i="1"/>
  <c r="H2188" i="1"/>
  <c r="H2189" i="1"/>
  <c r="H2190" i="1"/>
  <c r="H2191" i="1"/>
  <c r="H2192" i="1"/>
  <c r="H2193" i="1"/>
  <c r="H2194" i="1"/>
  <c r="H2195" i="1"/>
  <c r="H2196" i="1"/>
  <c r="H2197" i="1"/>
  <c r="H2198" i="1"/>
  <c r="H2199" i="1"/>
  <c r="H2200" i="1"/>
  <c r="H2201" i="1"/>
  <c r="H2202" i="1"/>
  <c r="H2203" i="1"/>
  <c r="H2204" i="1"/>
  <c r="H2205" i="1"/>
  <c r="H2206" i="1"/>
  <c r="H2207" i="1"/>
  <c r="H2208" i="1"/>
  <c r="H2209" i="1"/>
  <c r="H2210" i="1"/>
  <c r="H2211" i="1"/>
  <c r="H2212" i="1"/>
  <c r="H2213" i="1"/>
  <c r="H2214" i="1"/>
  <c r="H2215" i="1"/>
  <c r="H2216" i="1"/>
  <c r="H2217" i="1"/>
  <c r="H2218" i="1"/>
  <c r="H2219" i="1"/>
  <c r="H2220" i="1"/>
  <c r="H2221" i="1"/>
  <c r="H2222" i="1"/>
  <c r="H2223" i="1"/>
  <c r="H2224" i="1"/>
  <c r="H2225" i="1"/>
  <c r="H2226" i="1"/>
  <c r="H2227" i="1"/>
  <c r="H2228" i="1"/>
  <c r="H2229" i="1"/>
  <c r="H2230" i="1"/>
  <c r="H2231" i="1"/>
  <c r="H2232" i="1"/>
  <c r="H2233" i="1"/>
  <c r="H2234" i="1"/>
  <c r="H2235" i="1"/>
  <c r="H2236" i="1"/>
  <c r="H2237" i="1"/>
  <c r="H2238" i="1"/>
  <c r="H2239" i="1"/>
  <c r="H2240" i="1"/>
  <c r="H2241" i="1"/>
  <c r="H2242" i="1"/>
  <c r="H2243" i="1"/>
  <c r="H2244" i="1"/>
  <c r="H2245" i="1"/>
  <c r="H2246" i="1"/>
  <c r="H2247" i="1"/>
  <c r="H2248" i="1"/>
  <c r="H2249" i="1"/>
  <c r="H2250" i="1"/>
  <c r="H2251" i="1"/>
  <c r="H2252" i="1"/>
  <c r="H2253" i="1"/>
  <c r="H2254" i="1"/>
  <c r="H2255" i="1"/>
  <c r="H2256" i="1"/>
  <c r="H2257" i="1"/>
  <c r="H2258" i="1"/>
  <c r="H2259" i="1"/>
  <c r="H2260" i="1"/>
  <c r="H2261" i="1"/>
  <c r="H2262" i="1"/>
  <c r="H2263" i="1"/>
  <c r="H2264" i="1"/>
  <c r="H2265" i="1"/>
  <c r="H2266" i="1"/>
  <c r="H2267" i="1"/>
  <c r="H2268" i="1"/>
  <c r="H2269" i="1"/>
  <c r="H2270" i="1"/>
  <c r="H2271" i="1"/>
  <c r="H2272" i="1"/>
  <c r="H2273" i="1"/>
  <c r="H2274" i="1"/>
  <c r="H2275" i="1"/>
  <c r="H2276" i="1"/>
  <c r="H2277" i="1"/>
  <c r="H2278" i="1"/>
  <c r="H2279" i="1"/>
  <c r="H2280" i="1"/>
  <c r="H2281" i="1"/>
  <c r="H2282" i="1"/>
  <c r="H2283" i="1"/>
  <c r="H2284" i="1"/>
  <c r="H2285" i="1"/>
  <c r="H2286" i="1"/>
  <c r="H2287" i="1"/>
  <c r="H2288" i="1"/>
  <c r="H2289" i="1"/>
  <c r="H2290" i="1"/>
  <c r="H2291" i="1"/>
  <c r="H2292" i="1"/>
  <c r="H2293" i="1"/>
  <c r="H2294" i="1"/>
  <c r="H2295" i="1"/>
  <c r="H2296" i="1"/>
  <c r="H2297" i="1"/>
  <c r="H2298" i="1"/>
  <c r="H2299" i="1"/>
  <c r="H2300" i="1"/>
  <c r="H2301" i="1"/>
  <c r="H2302" i="1"/>
  <c r="H2303" i="1"/>
  <c r="H2304" i="1"/>
  <c r="H2305" i="1"/>
  <c r="H2306" i="1"/>
  <c r="H2307" i="1"/>
  <c r="H2308" i="1"/>
  <c r="H2309" i="1"/>
  <c r="H2310" i="1"/>
  <c r="H2311" i="1"/>
  <c r="H2312" i="1"/>
  <c r="H2313" i="1"/>
  <c r="H2314" i="1"/>
  <c r="H2315" i="1"/>
  <c r="H2316" i="1"/>
  <c r="H2317" i="1"/>
  <c r="H2318" i="1"/>
  <c r="H2319" i="1"/>
  <c r="H2320" i="1"/>
  <c r="H2321" i="1"/>
  <c r="H2322" i="1"/>
  <c r="H2323" i="1"/>
  <c r="H2324" i="1"/>
  <c r="H2325" i="1"/>
  <c r="H2326" i="1"/>
  <c r="H2327" i="1"/>
  <c r="H2328" i="1"/>
  <c r="H2329" i="1"/>
  <c r="H2330" i="1"/>
  <c r="H2331" i="1"/>
  <c r="H2332" i="1"/>
  <c r="H2333" i="1"/>
  <c r="H2334" i="1"/>
  <c r="H2335" i="1"/>
  <c r="H2336" i="1"/>
  <c r="H2337" i="1"/>
  <c r="H2338" i="1"/>
  <c r="H2339" i="1"/>
  <c r="H2340" i="1"/>
  <c r="H2341" i="1"/>
  <c r="H2342" i="1"/>
  <c r="H2343" i="1"/>
  <c r="H2344" i="1"/>
  <c r="H2345" i="1"/>
  <c r="H2346" i="1"/>
  <c r="H2347" i="1"/>
  <c r="H2348" i="1"/>
  <c r="H2349" i="1"/>
  <c r="H2350" i="1"/>
  <c r="H2351" i="1"/>
  <c r="H2352" i="1"/>
  <c r="H2353" i="1"/>
  <c r="H2354" i="1"/>
  <c r="H2355" i="1"/>
  <c r="H2356" i="1"/>
  <c r="H2357" i="1"/>
  <c r="H2358" i="1"/>
  <c r="H2359" i="1"/>
  <c r="H2360" i="1"/>
  <c r="H2361" i="1"/>
  <c r="H2362" i="1"/>
  <c r="H2363" i="1"/>
  <c r="H2364" i="1"/>
  <c r="H2365" i="1"/>
  <c r="H2366" i="1"/>
  <c r="H2367" i="1"/>
  <c r="H2368" i="1"/>
  <c r="H2369" i="1"/>
  <c r="H2370" i="1"/>
  <c r="H2371" i="1"/>
  <c r="H2372" i="1"/>
  <c r="H2373" i="1"/>
  <c r="H2374" i="1"/>
  <c r="H2375" i="1"/>
  <c r="H2376" i="1"/>
  <c r="H2377" i="1"/>
  <c r="H2378" i="1"/>
  <c r="H2379" i="1"/>
  <c r="H2380" i="1"/>
  <c r="H2381" i="1"/>
  <c r="H2382" i="1"/>
  <c r="H2383" i="1"/>
  <c r="H2384" i="1"/>
  <c r="H2385" i="1"/>
  <c r="H2386" i="1"/>
  <c r="H2387" i="1"/>
  <c r="H2388" i="1"/>
  <c r="H2389" i="1"/>
  <c r="H2390" i="1"/>
  <c r="H2391" i="1"/>
  <c r="H2392" i="1"/>
  <c r="H2393" i="1"/>
  <c r="H2394" i="1"/>
  <c r="H2395" i="1"/>
  <c r="H2396" i="1"/>
  <c r="H2397" i="1"/>
  <c r="H2398" i="1"/>
  <c r="H2399" i="1"/>
  <c r="H2400" i="1"/>
  <c r="H2401" i="1"/>
  <c r="H2402" i="1"/>
  <c r="H2403" i="1"/>
  <c r="H2404" i="1"/>
  <c r="H2405" i="1"/>
  <c r="H2406" i="1"/>
  <c r="H2407" i="1"/>
  <c r="H2408" i="1"/>
  <c r="H2409" i="1"/>
  <c r="H2410" i="1"/>
  <c r="H2411" i="1"/>
  <c r="H2412" i="1"/>
  <c r="H2413" i="1"/>
  <c r="H2414" i="1"/>
  <c r="H2415" i="1"/>
  <c r="H2416" i="1"/>
  <c r="H2417" i="1"/>
  <c r="H2418" i="1"/>
  <c r="H2419" i="1"/>
  <c r="H2420" i="1"/>
  <c r="H2421" i="1"/>
  <c r="H2422" i="1"/>
  <c r="H2423" i="1"/>
  <c r="H2424" i="1"/>
  <c r="H2425" i="1"/>
  <c r="H2426" i="1"/>
  <c r="H2427" i="1"/>
  <c r="H2428" i="1"/>
  <c r="H2429" i="1"/>
  <c r="H2430" i="1"/>
  <c r="H2431" i="1"/>
  <c r="H2432" i="1"/>
  <c r="H2433" i="1"/>
  <c r="H2434" i="1"/>
  <c r="H2435" i="1"/>
  <c r="H2436" i="1"/>
  <c r="H2437" i="1"/>
  <c r="H2438" i="1"/>
  <c r="H2439" i="1"/>
  <c r="H2440" i="1"/>
  <c r="H2441" i="1"/>
  <c r="H2442" i="1"/>
  <c r="H2443" i="1"/>
  <c r="H2444" i="1"/>
  <c r="H2445" i="1"/>
  <c r="H2446" i="1"/>
  <c r="H2447" i="1"/>
  <c r="H2448" i="1"/>
  <c r="H2449" i="1"/>
  <c r="H2450" i="1"/>
  <c r="H2451" i="1"/>
  <c r="H2452" i="1"/>
  <c r="H2453" i="1"/>
  <c r="H2454" i="1"/>
  <c r="H2455" i="1"/>
  <c r="H2456" i="1"/>
  <c r="H2457" i="1"/>
  <c r="H2458" i="1"/>
  <c r="H2459" i="1"/>
  <c r="H2460" i="1"/>
  <c r="H2461" i="1"/>
  <c r="H2462" i="1"/>
  <c r="H2463" i="1"/>
  <c r="H2464" i="1"/>
  <c r="H2465" i="1"/>
  <c r="H2466" i="1"/>
  <c r="H2467" i="1"/>
  <c r="H2468" i="1"/>
  <c r="H2469" i="1"/>
  <c r="H2470" i="1"/>
  <c r="H2471" i="1"/>
  <c r="H2472" i="1"/>
  <c r="H2473" i="1"/>
  <c r="H2474" i="1"/>
  <c r="H2475" i="1"/>
  <c r="H2476" i="1"/>
  <c r="H2477" i="1"/>
  <c r="H2478" i="1"/>
  <c r="H2479" i="1"/>
  <c r="H2480" i="1"/>
  <c r="H2481" i="1"/>
  <c r="H2482" i="1"/>
  <c r="H2483" i="1"/>
  <c r="H2484" i="1"/>
  <c r="H2485" i="1"/>
  <c r="H2486" i="1"/>
  <c r="H2487" i="1"/>
  <c r="H2488" i="1"/>
  <c r="H2489" i="1"/>
  <c r="H2490" i="1"/>
  <c r="H2491" i="1"/>
  <c r="H2492" i="1"/>
  <c r="H2493" i="1"/>
  <c r="H2494" i="1"/>
  <c r="H2495" i="1"/>
  <c r="H2496" i="1"/>
  <c r="H2497" i="1"/>
  <c r="H2498" i="1"/>
  <c r="H2499" i="1"/>
  <c r="H2500" i="1"/>
  <c r="H2501" i="1"/>
  <c r="H2502" i="1"/>
  <c r="H2503" i="1"/>
  <c r="H2504" i="1"/>
  <c r="H2505" i="1"/>
  <c r="H2506" i="1"/>
  <c r="H2507" i="1"/>
  <c r="H2508" i="1"/>
  <c r="H2509" i="1"/>
  <c r="H2510" i="1"/>
  <c r="H2511" i="1"/>
  <c r="H2512" i="1"/>
  <c r="H2513" i="1"/>
  <c r="H2514" i="1"/>
  <c r="H2515" i="1"/>
  <c r="H2516" i="1"/>
  <c r="H2517" i="1"/>
  <c r="H2518" i="1"/>
  <c r="H2519" i="1"/>
  <c r="H2520" i="1"/>
  <c r="H2521" i="1"/>
  <c r="H2522" i="1"/>
  <c r="H2523" i="1"/>
  <c r="H2524" i="1"/>
  <c r="H2525" i="1"/>
  <c r="H2526" i="1"/>
  <c r="H2527" i="1"/>
  <c r="H2528" i="1"/>
  <c r="H2529" i="1"/>
  <c r="H2530" i="1"/>
  <c r="H2531" i="1"/>
  <c r="H2532" i="1"/>
  <c r="H2533" i="1"/>
  <c r="H2534" i="1"/>
  <c r="H2535" i="1"/>
  <c r="H2536" i="1"/>
  <c r="H2537" i="1"/>
  <c r="H2538" i="1"/>
  <c r="H2539" i="1"/>
  <c r="H2540" i="1"/>
  <c r="H2541" i="1"/>
  <c r="H2542" i="1"/>
  <c r="H2543" i="1"/>
  <c r="H2544" i="1"/>
  <c r="H2545" i="1"/>
  <c r="H2546" i="1"/>
  <c r="H2547" i="1"/>
  <c r="H2548" i="1"/>
  <c r="H2549" i="1"/>
  <c r="H2550" i="1"/>
  <c r="H2551" i="1"/>
  <c r="H2552" i="1"/>
  <c r="H2553" i="1"/>
  <c r="H2554" i="1"/>
  <c r="H2555" i="1"/>
  <c r="H2556" i="1"/>
  <c r="H2557" i="1"/>
  <c r="H2558" i="1"/>
  <c r="H2559" i="1"/>
  <c r="H2560" i="1"/>
  <c r="H2561" i="1"/>
  <c r="H2562" i="1"/>
  <c r="H2563" i="1"/>
  <c r="H2564" i="1"/>
  <c r="H2565" i="1"/>
  <c r="H2566" i="1"/>
  <c r="H2567" i="1"/>
  <c r="H2568" i="1"/>
  <c r="H2569" i="1"/>
  <c r="H2570" i="1"/>
  <c r="H2571" i="1"/>
  <c r="H2572" i="1"/>
  <c r="H2573" i="1"/>
  <c r="H2574" i="1"/>
  <c r="H2575" i="1"/>
  <c r="H2576" i="1"/>
  <c r="H2577" i="1"/>
  <c r="H2578" i="1"/>
  <c r="H2579" i="1"/>
  <c r="H2580" i="1"/>
  <c r="H2581" i="1"/>
  <c r="H2582" i="1"/>
  <c r="H2583" i="1"/>
  <c r="H2584" i="1"/>
  <c r="H2585" i="1"/>
  <c r="H2586" i="1"/>
  <c r="H2587" i="1"/>
  <c r="H2588" i="1"/>
  <c r="H2589" i="1"/>
  <c r="H2590" i="1"/>
  <c r="H2591" i="1"/>
  <c r="H2592" i="1"/>
  <c r="H2593" i="1"/>
  <c r="H2594" i="1"/>
  <c r="H2595" i="1"/>
  <c r="H2596" i="1"/>
  <c r="H2597" i="1"/>
  <c r="H2598" i="1"/>
  <c r="H2599" i="1"/>
  <c r="H2600" i="1"/>
  <c r="H2601" i="1"/>
  <c r="H2602" i="1"/>
  <c r="H2603" i="1"/>
  <c r="H2604" i="1"/>
  <c r="H2605" i="1"/>
  <c r="H2606" i="1"/>
  <c r="H2607" i="1"/>
  <c r="H2608" i="1"/>
  <c r="H2609" i="1"/>
  <c r="H2610" i="1"/>
  <c r="H2611" i="1"/>
  <c r="H2612" i="1"/>
  <c r="H2613" i="1"/>
  <c r="H2614" i="1"/>
  <c r="H2615" i="1"/>
  <c r="H2616" i="1"/>
  <c r="H2617" i="1"/>
  <c r="H2618" i="1"/>
  <c r="H2619" i="1"/>
  <c r="H2620" i="1"/>
  <c r="H2621" i="1"/>
  <c r="H2622" i="1"/>
  <c r="H2623" i="1"/>
  <c r="H2624" i="1"/>
  <c r="H2625" i="1"/>
  <c r="H2626" i="1"/>
  <c r="H2627" i="1"/>
  <c r="H2628" i="1"/>
  <c r="H2629" i="1"/>
  <c r="H2630" i="1"/>
  <c r="H2631" i="1"/>
  <c r="H2632" i="1"/>
  <c r="H2633" i="1"/>
  <c r="H2634" i="1"/>
  <c r="H2635" i="1"/>
  <c r="H2636" i="1"/>
  <c r="H2637" i="1"/>
  <c r="H2638" i="1"/>
  <c r="H2639" i="1"/>
  <c r="H2640" i="1"/>
  <c r="H2641" i="1"/>
  <c r="H2642" i="1"/>
  <c r="H2643" i="1"/>
  <c r="H2644" i="1"/>
  <c r="H2645" i="1"/>
  <c r="H2646" i="1"/>
  <c r="H2647" i="1"/>
  <c r="H2648" i="1"/>
  <c r="H2649" i="1"/>
  <c r="H2650" i="1"/>
  <c r="H2651" i="1"/>
  <c r="H2652" i="1"/>
  <c r="H2653" i="1"/>
  <c r="H2654" i="1"/>
  <c r="H2655" i="1"/>
  <c r="H2656" i="1"/>
  <c r="H2657" i="1"/>
  <c r="H2658" i="1"/>
  <c r="H2659" i="1"/>
  <c r="H2660" i="1"/>
  <c r="H2661" i="1"/>
  <c r="H2662" i="1"/>
  <c r="H2663" i="1"/>
  <c r="H2664" i="1"/>
  <c r="H2665" i="1"/>
  <c r="H2666" i="1"/>
  <c r="H2667" i="1"/>
  <c r="H2668" i="1"/>
  <c r="H2669" i="1"/>
  <c r="H2670" i="1"/>
  <c r="H2671" i="1"/>
  <c r="H2672" i="1"/>
  <c r="H2673" i="1"/>
  <c r="H2674" i="1"/>
  <c r="H2675" i="1"/>
  <c r="H2676" i="1"/>
  <c r="H2677" i="1"/>
  <c r="H2678" i="1"/>
  <c r="H2679" i="1"/>
  <c r="H2680" i="1"/>
  <c r="H2681" i="1"/>
  <c r="H2682" i="1"/>
  <c r="H2683" i="1"/>
  <c r="H2684" i="1"/>
  <c r="H2685" i="1"/>
  <c r="H2686" i="1"/>
  <c r="H2687" i="1"/>
  <c r="H2688" i="1"/>
  <c r="H2689" i="1"/>
  <c r="H2690" i="1"/>
  <c r="H2691" i="1"/>
  <c r="H2692" i="1"/>
  <c r="H2693" i="1"/>
  <c r="H2694" i="1"/>
  <c r="H2695" i="1"/>
  <c r="H2696" i="1"/>
  <c r="H2697" i="1"/>
  <c r="H2698" i="1"/>
  <c r="H2699" i="1"/>
  <c r="H2700" i="1"/>
  <c r="H2701" i="1"/>
  <c r="H2702" i="1"/>
  <c r="H2703" i="1"/>
  <c r="H2704" i="1"/>
  <c r="H2705" i="1"/>
  <c r="H2706" i="1"/>
  <c r="H2707" i="1"/>
  <c r="H2708" i="1"/>
  <c r="H2709" i="1"/>
  <c r="H2710" i="1"/>
  <c r="H2711" i="1"/>
  <c r="H2712" i="1"/>
  <c r="H2713" i="1"/>
  <c r="H2714" i="1"/>
  <c r="H2715" i="1"/>
  <c r="H2716" i="1"/>
  <c r="H2717" i="1"/>
  <c r="H2718" i="1"/>
  <c r="H2719" i="1"/>
  <c r="H2720" i="1"/>
  <c r="H2721" i="1"/>
  <c r="H2722" i="1"/>
  <c r="H2723" i="1"/>
  <c r="H2724" i="1"/>
  <c r="H2725" i="1"/>
  <c r="H2726" i="1"/>
  <c r="H2727" i="1"/>
  <c r="H2728" i="1"/>
  <c r="H2729" i="1"/>
  <c r="H2730" i="1"/>
  <c r="H2731" i="1"/>
  <c r="H2732" i="1"/>
  <c r="H2733" i="1"/>
  <c r="H2734" i="1"/>
  <c r="H2735" i="1"/>
  <c r="H2736" i="1"/>
  <c r="H2737" i="1"/>
  <c r="H2738" i="1"/>
  <c r="H2739" i="1"/>
  <c r="H2740" i="1"/>
  <c r="H2741" i="1"/>
  <c r="H2742" i="1"/>
  <c r="H2743" i="1"/>
  <c r="H2744" i="1"/>
  <c r="H2745" i="1"/>
  <c r="H2746" i="1"/>
  <c r="H2747" i="1"/>
  <c r="H2748" i="1"/>
  <c r="H2749" i="1"/>
  <c r="H2750" i="1"/>
  <c r="H2751" i="1"/>
  <c r="H2752" i="1"/>
  <c r="H2753" i="1"/>
  <c r="H2754" i="1"/>
  <c r="H2755" i="1"/>
  <c r="H2756" i="1"/>
  <c r="H2757" i="1"/>
  <c r="H2758" i="1"/>
  <c r="H2759" i="1"/>
  <c r="H2760" i="1"/>
  <c r="H2761" i="1"/>
  <c r="H2762" i="1"/>
  <c r="H2763" i="1"/>
  <c r="H2764" i="1"/>
  <c r="H2765" i="1"/>
  <c r="H2766" i="1"/>
  <c r="H2767" i="1"/>
  <c r="H2768" i="1"/>
  <c r="H2769" i="1"/>
  <c r="H2770" i="1"/>
  <c r="H2771" i="1"/>
  <c r="H2772" i="1"/>
  <c r="H2773" i="1"/>
  <c r="H2774" i="1"/>
  <c r="H2775" i="1"/>
  <c r="H2776" i="1"/>
  <c r="H2777" i="1"/>
  <c r="H2778" i="1"/>
  <c r="H2779" i="1"/>
  <c r="H2780" i="1"/>
  <c r="H2781" i="1"/>
  <c r="H2782" i="1"/>
  <c r="H2783" i="1"/>
  <c r="H2784" i="1"/>
  <c r="H2785" i="1"/>
  <c r="H2786" i="1"/>
  <c r="H2787" i="1"/>
  <c r="H2788" i="1"/>
  <c r="H2789" i="1"/>
  <c r="H2790" i="1"/>
  <c r="H2791" i="1"/>
  <c r="H2792" i="1"/>
  <c r="H2793" i="1"/>
  <c r="H2794" i="1"/>
  <c r="H2795" i="1"/>
  <c r="H2796" i="1"/>
  <c r="H2797" i="1"/>
  <c r="H2798" i="1"/>
  <c r="H2799" i="1"/>
  <c r="H2800" i="1"/>
  <c r="H2801" i="1"/>
  <c r="H2802" i="1"/>
  <c r="H2803" i="1"/>
  <c r="H2804" i="1"/>
  <c r="H2805" i="1"/>
  <c r="H2806" i="1"/>
  <c r="H2807" i="1"/>
  <c r="H2808" i="1"/>
  <c r="H2809" i="1"/>
  <c r="H2810" i="1"/>
  <c r="H2811" i="1"/>
  <c r="H2812" i="1"/>
  <c r="H2813" i="1"/>
  <c r="H2814" i="1"/>
  <c r="H2815" i="1"/>
  <c r="H2816" i="1"/>
  <c r="H2817" i="1"/>
  <c r="H2818" i="1"/>
  <c r="H2819" i="1"/>
  <c r="H2820" i="1"/>
  <c r="H2821" i="1"/>
  <c r="H2822" i="1"/>
  <c r="H2823" i="1"/>
  <c r="H2824" i="1"/>
  <c r="H2825" i="1"/>
  <c r="H2826" i="1"/>
  <c r="H2827" i="1"/>
  <c r="H2828" i="1"/>
  <c r="H2829" i="1"/>
  <c r="H2830" i="1"/>
  <c r="H2831" i="1"/>
  <c r="H2832" i="1"/>
  <c r="H2833" i="1"/>
  <c r="H2834" i="1"/>
  <c r="H2835" i="1"/>
  <c r="H2836" i="1"/>
  <c r="H2837" i="1"/>
  <c r="H2838" i="1"/>
  <c r="H2839" i="1"/>
  <c r="H2840" i="1"/>
  <c r="H2841" i="1"/>
  <c r="H2842" i="1"/>
  <c r="H2843" i="1"/>
  <c r="H2844" i="1"/>
  <c r="H2845" i="1"/>
  <c r="H2846" i="1"/>
  <c r="H2847" i="1"/>
  <c r="H2848" i="1"/>
  <c r="H2849" i="1"/>
  <c r="H2850" i="1"/>
  <c r="H2851" i="1"/>
  <c r="H2852" i="1"/>
  <c r="H2853" i="1"/>
  <c r="H2854" i="1"/>
  <c r="H2855" i="1"/>
  <c r="H2856" i="1"/>
  <c r="H2857" i="1"/>
  <c r="H2858" i="1"/>
  <c r="H2859" i="1"/>
  <c r="H2860" i="1"/>
  <c r="H2861" i="1"/>
  <c r="H2862" i="1"/>
  <c r="H2863" i="1"/>
  <c r="H2864" i="1"/>
  <c r="H2865" i="1"/>
  <c r="H2866" i="1"/>
  <c r="H2867" i="1"/>
  <c r="H2868" i="1"/>
  <c r="H2869" i="1"/>
  <c r="H2870" i="1"/>
  <c r="H2871" i="1"/>
  <c r="H2872" i="1"/>
  <c r="H2873" i="1"/>
  <c r="H2874" i="1"/>
  <c r="H2875" i="1"/>
  <c r="H2876" i="1"/>
  <c r="H2877" i="1"/>
  <c r="H2878" i="1"/>
  <c r="H2879" i="1"/>
  <c r="H2880" i="1"/>
  <c r="H2881" i="1"/>
  <c r="H2882" i="1"/>
  <c r="H2883" i="1"/>
  <c r="H2884" i="1"/>
  <c r="H2885" i="1"/>
  <c r="H2886" i="1"/>
  <c r="H2887" i="1"/>
  <c r="H2888" i="1"/>
  <c r="H2889" i="1"/>
  <c r="H2890" i="1"/>
  <c r="H2891" i="1"/>
  <c r="H2892" i="1"/>
  <c r="H2893" i="1"/>
  <c r="H2894" i="1"/>
  <c r="H2895" i="1"/>
  <c r="H2896" i="1"/>
  <c r="H2897" i="1"/>
  <c r="H2898" i="1"/>
  <c r="H2899" i="1"/>
  <c r="H2900" i="1"/>
  <c r="H2901" i="1"/>
  <c r="H2902" i="1"/>
  <c r="H2903" i="1"/>
  <c r="H2904" i="1"/>
  <c r="H2905" i="1"/>
  <c r="H2906" i="1"/>
  <c r="H2907" i="1"/>
  <c r="H2908" i="1"/>
  <c r="H2909" i="1"/>
  <c r="H2910" i="1"/>
  <c r="H2911" i="1"/>
  <c r="H2912" i="1"/>
  <c r="H2913" i="1"/>
  <c r="H2914" i="1"/>
  <c r="H2915" i="1"/>
  <c r="H2916" i="1"/>
  <c r="H2917" i="1"/>
  <c r="H2918" i="1"/>
  <c r="H2919" i="1"/>
  <c r="H2920" i="1"/>
  <c r="H2921" i="1"/>
  <c r="H2922" i="1"/>
  <c r="H2923" i="1"/>
  <c r="H2924" i="1"/>
  <c r="H2925" i="1"/>
  <c r="H2926" i="1"/>
  <c r="H2927" i="1"/>
  <c r="H2928" i="1"/>
  <c r="H2929" i="1"/>
  <c r="H2930" i="1"/>
  <c r="H2931" i="1"/>
  <c r="H2932" i="1"/>
  <c r="H2933" i="1"/>
  <c r="H2934" i="1"/>
  <c r="H2935" i="1"/>
  <c r="H2936" i="1"/>
  <c r="H2937" i="1"/>
  <c r="H2938" i="1"/>
  <c r="H2939" i="1"/>
  <c r="H2940" i="1"/>
  <c r="H2941" i="1"/>
  <c r="H2942" i="1"/>
  <c r="H2943" i="1"/>
  <c r="H2944" i="1"/>
  <c r="H2945" i="1"/>
  <c r="H2946" i="1"/>
  <c r="H2947" i="1"/>
  <c r="H2948" i="1"/>
  <c r="H2949" i="1"/>
  <c r="H2950" i="1"/>
  <c r="H2951" i="1"/>
  <c r="H2952" i="1"/>
  <c r="H2953" i="1"/>
  <c r="H2954" i="1"/>
  <c r="H2955" i="1"/>
  <c r="H2956" i="1"/>
  <c r="H2957" i="1"/>
  <c r="H2958" i="1"/>
  <c r="H2959" i="1"/>
  <c r="H2960" i="1"/>
  <c r="H2961" i="1"/>
  <c r="H2962" i="1"/>
  <c r="H2963" i="1"/>
  <c r="H2964" i="1"/>
  <c r="H2965" i="1"/>
  <c r="H2966" i="1"/>
  <c r="H2967" i="1"/>
  <c r="H2968" i="1"/>
  <c r="H2969" i="1"/>
  <c r="H2970" i="1"/>
  <c r="H2971" i="1"/>
  <c r="H2972" i="1"/>
  <c r="H2973" i="1"/>
  <c r="H2974" i="1"/>
  <c r="H2975" i="1"/>
  <c r="H2976" i="1"/>
  <c r="H2977" i="1"/>
  <c r="H2978" i="1"/>
  <c r="H2979" i="1"/>
  <c r="H2980" i="1"/>
  <c r="H2981" i="1"/>
  <c r="H2982" i="1"/>
  <c r="H2983" i="1"/>
  <c r="H2984" i="1"/>
  <c r="H2985" i="1"/>
  <c r="H2986" i="1"/>
  <c r="H2987" i="1"/>
  <c r="H2988" i="1"/>
  <c r="H2989" i="1"/>
  <c r="H2990" i="1"/>
  <c r="H2991" i="1"/>
  <c r="H2992" i="1"/>
  <c r="H2993" i="1"/>
  <c r="H2994" i="1"/>
  <c r="H2995" i="1"/>
  <c r="H2996" i="1"/>
  <c r="H2997" i="1"/>
  <c r="H2998" i="1"/>
  <c r="H2999" i="1"/>
  <c r="H3000" i="1"/>
  <c r="H3001" i="1"/>
  <c r="H3002" i="1"/>
  <c r="H3003" i="1"/>
  <c r="H3004" i="1"/>
  <c r="H3005" i="1"/>
  <c r="H3006" i="1"/>
  <c r="H3007" i="1"/>
  <c r="H3008" i="1"/>
  <c r="H3009" i="1"/>
  <c r="H3010" i="1"/>
  <c r="H3011" i="1"/>
  <c r="H3012" i="1"/>
  <c r="H3013" i="1"/>
  <c r="H3014" i="1"/>
  <c r="H3015" i="1"/>
  <c r="H3016" i="1"/>
  <c r="H3017" i="1"/>
  <c r="H3018" i="1"/>
  <c r="H3019" i="1"/>
  <c r="H3020" i="1"/>
  <c r="H3021" i="1"/>
  <c r="H3022" i="1"/>
  <c r="H3023" i="1"/>
  <c r="H3024" i="1"/>
  <c r="H3025" i="1"/>
  <c r="H3026" i="1"/>
  <c r="H3027" i="1"/>
  <c r="H3028" i="1"/>
  <c r="H3029" i="1"/>
  <c r="H3030" i="1"/>
  <c r="H3031" i="1"/>
  <c r="H3032" i="1"/>
  <c r="H3033" i="1"/>
  <c r="H3034" i="1"/>
  <c r="H3035" i="1"/>
  <c r="H3036" i="1"/>
  <c r="H3037" i="1"/>
  <c r="H3038" i="1"/>
  <c r="H3039" i="1"/>
  <c r="H3040" i="1"/>
  <c r="H3041" i="1"/>
  <c r="H3042" i="1"/>
  <c r="H3043" i="1"/>
  <c r="H3044" i="1"/>
  <c r="H3045" i="1"/>
  <c r="H3046" i="1"/>
  <c r="H3047" i="1"/>
  <c r="H3048" i="1"/>
  <c r="H3049" i="1"/>
  <c r="H3050" i="1"/>
  <c r="H3051" i="1"/>
  <c r="H3052" i="1"/>
  <c r="H3053" i="1"/>
  <c r="H3054" i="1"/>
  <c r="H3055" i="1"/>
  <c r="H3056" i="1"/>
  <c r="H3057" i="1"/>
  <c r="H3058" i="1"/>
  <c r="H3059" i="1"/>
  <c r="H3060" i="1"/>
  <c r="H3061" i="1"/>
  <c r="H3062" i="1"/>
  <c r="H3063" i="1"/>
  <c r="H3064" i="1"/>
  <c r="H3065" i="1"/>
  <c r="H3066" i="1"/>
  <c r="H3067" i="1"/>
  <c r="H3068" i="1"/>
  <c r="H3069" i="1"/>
  <c r="H3070" i="1"/>
  <c r="H3071" i="1"/>
  <c r="H3072" i="1"/>
  <c r="H3073" i="1"/>
  <c r="H3074" i="1"/>
  <c r="H3075" i="1"/>
  <c r="H3076" i="1"/>
  <c r="H3077" i="1"/>
  <c r="H3078" i="1"/>
  <c r="H3079" i="1"/>
  <c r="H3080" i="1"/>
  <c r="H3081" i="1"/>
  <c r="H3082" i="1"/>
  <c r="H3083" i="1"/>
  <c r="H3084" i="1"/>
  <c r="H3085" i="1"/>
  <c r="H3086" i="1"/>
  <c r="H3087" i="1"/>
  <c r="H3088" i="1"/>
  <c r="H3089" i="1"/>
  <c r="H3090" i="1"/>
  <c r="H3091" i="1"/>
  <c r="H3092" i="1"/>
  <c r="H3093" i="1"/>
  <c r="H3094" i="1"/>
  <c r="H3095" i="1"/>
  <c r="H3096" i="1"/>
  <c r="H3097" i="1"/>
  <c r="H3098" i="1"/>
  <c r="H3099" i="1"/>
  <c r="H3100" i="1"/>
  <c r="H3101" i="1"/>
  <c r="H3102" i="1"/>
  <c r="H3103" i="1"/>
  <c r="H3104" i="1"/>
  <c r="H3105" i="1"/>
  <c r="H3106" i="1"/>
  <c r="H3107" i="1"/>
  <c r="H3108" i="1"/>
  <c r="H3109" i="1"/>
  <c r="H3110" i="1"/>
  <c r="H3111" i="1"/>
  <c r="H3112" i="1"/>
  <c r="H3113" i="1"/>
  <c r="H3114" i="1"/>
  <c r="H3115" i="1"/>
  <c r="H3116" i="1"/>
  <c r="H3117" i="1"/>
  <c r="H3118" i="1"/>
  <c r="H3119" i="1"/>
  <c r="H3120" i="1"/>
  <c r="H3121" i="1"/>
  <c r="H3122" i="1"/>
  <c r="H3123" i="1"/>
  <c r="H3124" i="1"/>
  <c r="H3125" i="1"/>
  <c r="H3126" i="1"/>
  <c r="H3127" i="1"/>
  <c r="H3128" i="1"/>
  <c r="H3129" i="1"/>
  <c r="H3130" i="1"/>
  <c r="H3131" i="1"/>
  <c r="H3132" i="1"/>
  <c r="H3133" i="1"/>
  <c r="H3134" i="1"/>
  <c r="H3135" i="1"/>
  <c r="H3136" i="1"/>
  <c r="H3137" i="1"/>
  <c r="H3138" i="1"/>
  <c r="H3139" i="1"/>
  <c r="H3140" i="1"/>
  <c r="H3141" i="1"/>
  <c r="H3142" i="1"/>
  <c r="H3143" i="1"/>
  <c r="H3144" i="1"/>
  <c r="H3145" i="1"/>
  <c r="H3146" i="1"/>
  <c r="H3147" i="1"/>
  <c r="H3148" i="1"/>
  <c r="H3149" i="1"/>
  <c r="H3150" i="1"/>
  <c r="H3151" i="1"/>
  <c r="H3152" i="1"/>
  <c r="H3153" i="1"/>
  <c r="H3154" i="1"/>
  <c r="H3155" i="1"/>
  <c r="H3156" i="1"/>
  <c r="H3157" i="1"/>
  <c r="H3158" i="1"/>
  <c r="H3159" i="1"/>
  <c r="H3160" i="1"/>
  <c r="H3161" i="1"/>
  <c r="H3162" i="1"/>
  <c r="H3163" i="1"/>
  <c r="H3164" i="1"/>
  <c r="H3165" i="1"/>
  <c r="H3166" i="1"/>
  <c r="H3167" i="1"/>
  <c r="H3168" i="1"/>
  <c r="H3169" i="1"/>
  <c r="H3170" i="1"/>
  <c r="H3171" i="1"/>
  <c r="H3172" i="1"/>
  <c r="H3173" i="1"/>
  <c r="H3174" i="1"/>
  <c r="H3175" i="1"/>
  <c r="H3176" i="1"/>
  <c r="H3177" i="1"/>
  <c r="H3178" i="1"/>
  <c r="H3179" i="1"/>
  <c r="H3180" i="1"/>
  <c r="H3181" i="1"/>
  <c r="H3182" i="1"/>
  <c r="H3183" i="1"/>
  <c r="H3184" i="1"/>
  <c r="H3185" i="1"/>
  <c r="H3186" i="1"/>
  <c r="H3187" i="1"/>
  <c r="H3188" i="1"/>
  <c r="H3189" i="1"/>
  <c r="H3190" i="1"/>
  <c r="H3191" i="1"/>
  <c r="H3192" i="1"/>
  <c r="H3193" i="1"/>
  <c r="H3194" i="1"/>
  <c r="H3195" i="1"/>
  <c r="H3196" i="1"/>
  <c r="H3197" i="1"/>
  <c r="H3198" i="1"/>
  <c r="H3199" i="1"/>
  <c r="H3200" i="1"/>
  <c r="H3201" i="1"/>
  <c r="H3202" i="1"/>
  <c r="H3203" i="1"/>
  <c r="H3204" i="1"/>
  <c r="H3205" i="1"/>
  <c r="H3206" i="1"/>
  <c r="H3207" i="1"/>
  <c r="H3208" i="1"/>
  <c r="H3209" i="1"/>
  <c r="H3210" i="1"/>
  <c r="H3211" i="1"/>
  <c r="H3212" i="1"/>
  <c r="H3213" i="1"/>
  <c r="H3214" i="1"/>
  <c r="H3215" i="1"/>
  <c r="H3216" i="1"/>
  <c r="H3217" i="1"/>
  <c r="H3218" i="1"/>
  <c r="H3219" i="1"/>
  <c r="H3220" i="1"/>
  <c r="H3221" i="1"/>
  <c r="H3222" i="1"/>
  <c r="H3223" i="1"/>
  <c r="H3224" i="1"/>
  <c r="H3225" i="1"/>
  <c r="H3226" i="1"/>
  <c r="H3227" i="1"/>
  <c r="H3228" i="1"/>
  <c r="H3229" i="1"/>
  <c r="H3230" i="1"/>
  <c r="H3231" i="1"/>
  <c r="H3232" i="1"/>
  <c r="H3233" i="1"/>
  <c r="H3234" i="1"/>
  <c r="H3235" i="1"/>
  <c r="H3236" i="1"/>
  <c r="H3237" i="1"/>
  <c r="H3238" i="1"/>
  <c r="H3239" i="1"/>
  <c r="H3240" i="1"/>
  <c r="H3241" i="1"/>
  <c r="H3242" i="1"/>
  <c r="H3243" i="1"/>
  <c r="H3244" i="1"/>
  <c r="H3245" i="1"/>
  <c r="H3246" i="1"/>
  <c r="H3247" i="1"/>
  <c r="H3248" i="1"/>
  <c r="H3249" i="1"/>
  <c r="H3250" i="1"/>
  <c r="H3251" i="1"/>
  <c r="H3252" i="1"/>
  <c r="H3253" i="1"/>
  <c r="H3254" i="1"/>
  <c r="H3255" i="1"/>
  <c r="H3256" i="1"/>
  <c r="H3257" i="1"/>
  <c r="H3258" i="1"/>
  <c r="H3259" i="1"/>
  <c r="H3260" i="1"/>
  <c r="H3261" i="1"/>
  <c r="H3262" i="1"/>
  <c r="H3263" i="1"/>
  <c r="H3264" i="1"/>
  <c r="H3265" i="1"/>
  <c r="H3266" i="1"/>
  <c r="H3267" i="1"/>
  <c r="H3268" i="1"/>
  <c r="H3269" i="1"/>
  <c r="H3270" i="1"/>
  <c r="H3271" i="1"/>
  <c r="H3272" i="1"/>
  <c r="H3273" i="1"/>
  <c r="H3274" i="1"/>
  <c r="H3275" i="1"/>
  <c r="H3276" i="1"/>
  <c r="H3277" i="1"/>
  <c r="H3278" i="1"/>
  <c r="H3279" i="1"/>
  <c r="H3280" i="1"/>
  <c r="H3281" i="1"/>
  <c r="H3282" i="1"/>
  <c r="H3283" i="1"/>
  <c r="H3284" i="1"/>
  <c r="H3285" i="1"/>
  <c r="H3286" i="1"/>
  <c r="H3287" i="1"/>
  <c r="H3288" i="1"/>
  <c r="H3289" i="1"/>
  <c r="H3290" i="1"/>
  <c r="H3291" i="1"/>
  <c r="H3292" i="1"/>
  <c r="H3293" i="1"/>
  <c r="H3294" i="1"/>
  <c r="H3295" i="1"/>
  <c r="H3296" i="1"/>
  <c r="H3297" i="1"/>
  <c r="H3298" i="1"/>
  <c r="H3299" i="1"/>
  <c r="H3300" i="1"/>
  <c r="H3301" i="1"/>
  <c r="H3302" i="1"/>
  <c r="H3303" i="1"/>
  <c r="H3304" i="1"/>
  <c r="H3305" i="1"/>
  <c r="H3306" i="1"/>
  <c r="H3307" i="1"/>
  <c r="H3308" i="1"/>
  <c r="H3309" i="1"/>
  <c r="H3310" i="1"/>
  <c r="H3311" i="1"/>
  <c r="H3312" i="1"/>
  <c r="H3313" i="1"/>
  <c r="H3314" i="1"/>
  <c r="H3315" i="1"/>
  <c r="H3316" i="1"/>
  <c r="H3317" i="1"/>
  <c r="H3318" i="1"/>
  <c r="H3319" i="1"/>
  <c r="H3320" i="1"/>
  <c r="H3321" i="1"/>
  <c r="H3322" i="1"/>
  <c r="H3323" i="1"/>
  <c r="H3324" i="1"/>
  <c r="H3325" i="1"/>
  <c r="H3326" i="1"/>
  <c r="H3327" i="1"/>
  <c r="H3328" i="1"/>
  <c r="H3329" i="1"/>
  <c r="H3330" i="1"/>
  <c r="H3331" i="1"/>
  <c r="H3332" i="1"/>
  <c r="H3333" i="1"/>
  <c r="H3334" i="1"/>
  <c r="H3335" i="1"/>
  <c r="H3336" i="1"/>
  <c r="H3337" i="1"/>
  <c r="H3338" i="1"/>
  <c r="H3339" i="1"/>
  <c r="H3340" i="1"/>
  <c r="H3341" i="1"/>
  <c r="H3342" i="1"/>
  <c r="H3343" i="1"/>
  <c r="H3344" i="1"/>
  <c r="H3345" i="1"/>
  <c r="H3346" i="1"/>
  <c r="H3347" i="1"/>
  <c r="H3348" i="1"/>
  <c r="H3349" i="1"/>
  <c r="H3350" i="1"/>
  <c r="H3351" i="1"/>
  <c r="H3352" i="1"/>
  <c r="H3353" i="1"/>
  <c r="H3354" i="1"/>
  <c r="H3355" i="1"/>
  <c r="H3356" i="1"/>
  <c r="H3357" i="1"/>
  <c r="H3358" i="1"/>
  <c r="H3359" i="1"/>
  <c r="H3360" i="1"/>
  <c r="H3361" i="1"/>
  <c r="H3362" i="1"/>
  <c r="H3363" i="1"/>
  <c r="H3364" i="1"/>
  <c r="H3365" i="1"/>
  <c r="H3366" i="1"/>
  <c r="H3367" i="1"/>
  <c r="H3368" i="1"/>
  <c r="H3369" i="1"/>
  <c r="H3370" i="1"/>
  <c r="H3371" i="1"/>
  <c r="H3372" i="1"/>
  <c r="H3373" i="1"/>
  <c r="H3374" i="1"/>
  <c r="H3375" i="1"/>
  <c r="H3376" i="1"/>
  <c r="H3377" i="1"/>
  <c r="H3378" i="1"/>
  <c r="H3379" i="1"/>
  <c r="H3380" i="1"/>
  <c r="H3381" i="1"/>
  <c r="H3382" i="1"/>
  <c r="H3383" i="1"/>
  <c r="H3384" i="1"/>
  <c r="H3385" i="1"/>
  <c r="H3386" i="1"/>
  <c r="H3387" i="1"/>
  <c r="H3388" i="1"/>
  <c r="H3389" i="1"/>
  <c r="H3390" i="1"/>
  <c r="H3391" i="1"/>
  <c r="H3392" i="1"/>
  <c r="H3393" i="1"/>
  <c r="H3394" i="1"/>
  <c r="H3395" i="1"/>
  <c r="H3396" i="1"/>
  <c r="H3397" i="1"/>
  <c r="H3398" i="1"/>
  <c r="H3399" i="1"/>
  <c r="H3400" i="1"/>
  <c r="H3401" i="1"/>
  <c r="H3402" i="1"/>
  <c r="H3403" i="1"/>
  <c r="H3404" i="1"/>
  <c r="H3405" i="1"/>
  <c r="H3406" i="1"/>
  <c r="H3407" i="1"/>
  <c r="H3408" i="1"/>
  <c r="H3409" i="1"/>
  <c r="H3410" i="1"/>
  <c r="H3411" i="1"/>
  <c r="H3412" i="1"/>
  <c r="H3413" i="1"/>
  <c r="H3414" i="1"/>
  <c r="H3415" i="1"/>
  <c r="H3416" i="1"/>
  <c r="H3417" i="1"/>
  <c r="H3418" i="1"/>
  <c r="H3419" i="1"/>
  <c r="H3420" i="1"/>
  <c r="H3421" i="1"/>
  <c r="H3422" i="1"/>
  <c r="H3423" i="1"/>
  <c r="H3424" i="1"/>
  <c r="H3425" i="1"/>
  <c r="H3426" i="1"/>
  <c r="H3427" i="1"/>
  <c r="H3428" i="1"/>
  <c r="H3429" i="1"/>
  <c r="H3430" i="1"/>
  <c r="H3431" i="1"/>
  <c r="H3432" i="1"/>
  <c r="H3433" i="1"/>
  <c r="H3434" i="1"/>
  <c r="H3435" i="1"/>
  <c r="H3436" i="1"/>
  <c r="H3437" i="1"/>
  <c r="H3438" i="1"/>
  <c r="H3439" i="1"/>
  <c r="H3440" i="1"/>
  <c r="H3441" i="1"/>
  <c r="H3442" i="1"/>
  <c r="H3443" i="1"/>
  <c r="H3444" i="1"/>
  <c r="H3445" i="1"/>
  <c r="H3446" i="1"/>
  <c r="H3447" i="1"/>
  <c r="H3448" i="1"/>
  <c r="H3449" i="1"/>
  <c r="H3450" i="1"/>
  <c r="H3451" i="1"/>
  <c r="H3452" i="1"/>
  <c r="H3453" i="1"/>
  <c r="H3454" i="1"/>
  <c r="H3455" i="1"/>
  <c r="H3456" i="1"/>
  <c r="H3457" i="1"/>
  <c r="H3458" i="1"/>
  <c r="H3459" i="1"/>
  <c r="H3460" i="1"/>
  <c r="H3461" i="1"/>
  <c r="H3462" i="1"/>
  <c r="H3463" i="1"/>
  <c r="H3464" i="1"/>
  <c r="H3465" i="1"/>
  <c r="H3466" i="1"/>
  <c r="H3467" i="1"/>
  <c r="H3468" i="1"/>
  <c r="H3469" i="1"/>
  <c r="H3470" i="1"/>
  <c r="H3471" i="1"/>
  <c r="H3472" i="1"/>
  <c r="H3473" i="1"/>
  <c r="H3474" i="1"/>
  <c r="H3475" i="1"/>
  <c r="H3476" i="1"/>
  <c r="H3477" i="1"/>
  <c r="H3478" i="1"/>
  <c r="H3479" i="1"/>
  <c r="H3480" i="1"/>
  <c r="H3481" i="1"/>
  <c r="H3482" i="1"/>
  <c r="H3483" i="1"/>
  <c r="H3484" i="1"/>
  <c r="H3485" i="1"/>
  <c r="H3486" i="1"/>
  <c r="H3487" i="1"/>
  <c r="H3488" i="1"/>
  <c r="H3489" i="1"/>
  <c r="H3490" i="1"/>
  <c r="H3491" i="1"/>
  <c r="H3492" i="1"/>
  <c r="H3493" i="1"/>
  <c r="H3494" i="1"/>
  <c r="H3495" i="1"/>
  <c r="H3496" i="1"/>
  <c r="H3497" i="1"/>
  <c r="H3498" i="1"/>
  <c r="H3499" i="1"/>
  <c r="H3500" i="1"/>
  <c r="H3501" i="1"/>
  <c r="H3502" i="1"/>
  <c r="H3503" i="1"/>
  <c r="H3504" i="1"/>
  <c r="H3505" i="1"/>
  <c r="H3506" i="1"/>
  <c r="H3507" i="1"/>
  <c r="H3508" i="1"/>
  <c r="H3509" i="1"/>
  <c r="H3510" i="1"/>
  <c r="H3511" i="1"/>
  <c r="H3512" i="1"/>
  <c r="H3513" i="1"/>
  <c r="H3514" i="1"/>
  <c r="H3515" i="1"/>
  <c r="H3516" i="1"/>
  <c r="H3517" i="1"/>
  <c r="H3518" i="1"/>
  <c r="H3519" i="1"/>
  <c r="H3520" i="1"/>
  <c r="H3521" i="1"/>
  <c r="H3522" i="1"/>
  <c r="H3523" i="1"/>
  <c r="H3524" i="1"/>
  <c r="H3525" i="1"/>
  <c r="H3526" i="1"/>
  <c r="H3527" i="1"/>
  <c r="H3528" i="1"/>
  <c r="H3529" i="1"/>
  <c r="H3530" i="1"/>
  <c r="H3531" i="1"/>
  <c r="H3532" i="1"/>
  <c r="H3533" i="1"/>
  <c r="H3534" i="1"/>
  <c r="H3535" i="1"/>
  <c r="H3536" i="1"/>
  <c r="H3537" i="1"/>
  <c r="H3538" i="1"/>
  <c r="H3539" i="1"/>
  <c r="H3540" i="1"/>
  <c r="H3541" i="1"/>
  <c r="H3542" i="1"/>
  <c r="H3543" i="1"/>
  <c r="H3544" i="1"/>
  <c r="H3545" i="1"/>
  <c r="H3546" i="1"/>
  <c r="H3547" i="1"/>
  <c r="H3548" i="1"/>
  <c r="H3549" i="1"/>
  <c r="H3550" i="1"/>
  <c r="H3551" i="1"/>
  <c r="H3552" i="1"/>
  <c r="H3553" i="1"/>
  <c r="H3554" i="1"/>
  <c r="H3555" i="1"/>
  <c r="H3556" i="1"/>
  <c r="H3557" i="1"/>
  <c r="H3558" i="1"/>
  <c r="H3559" i="1"/>
  <c r="H3560" i="1"/>
  <c r="H3561" i="1"/>
  <c r="H3562" i="1"/>
  <c r="H3563" i="1"/>
  <c r="H3564" i="1"/>
  <c r="H3565" i="1"/>
  <c r="H3566" i="1"/>
  <c r="H3567" i="1"/>
  <c r="H3568" i="1"/>
  <c r="H3569" i="1"/>
  <c r="H3570" i="1"/>
  <c r="H3571" i="1"/>
  <c r="H3572" i="1"/>
  <c r="H3573" i="1"/>
  <c r="H3574" i="1"/>
  <c r="H3575" i="1"/>
  <c r="H3576" i="1"/>
  <c r="H3577" i="1"/>
  <c r="H3578" i="1"/>
  <c r="H3579" i="1"/>
  <c r="H3580" i="1"/>
  <c r="H3581" i="1"/>
  <c r="H3582" i="1"/>
  <c r="H3583" i="1"/>
  <c r="H3584" i="1"/>
  <c r="H3585" i="1"/>
  <c r="H3586" i="1"/>
  <c r="H3587" i="1"/>
  <c r="H3588" i="1"/>
  <c r="H3589" i="1"/>
  <c r="H3590" i="1"/>
  <c r="H3591" i="1"/>
  <c r="H3592" i="1"/>
  <c r="H3593" i="1"/>
  <c r="H3594" i="1"/>
  <c r="H3595" i="1"/>
  <c r="H3596" i="1"/>
  <c r="H3597" i="1"/>
  <c r="H3598" i="1"/>
  <c r="H3599" i="1"/>
  <c r="H3600" i="1"/>
  <c r="H3601" i="1"/>
  <c r="H3602" i="1"/>
  <c r="H3603" i="1"/>
  <c r="H3604" i="1"/>
  <c r="H3605" i="1"/>
  <c r="H3606" i="1"/>
  <c r="H3607" i="1"/>
  <c r="H3608" i="1"/>
  <c r="H3609" i="1"/>
  <c r="H3610" i="1"/>
  <c r="H3611" i="1"/>
  <c r="H3612" i="1"/>
  <c r="H3613" i="1"/>
  <c r="H3614" i="1"/>
  <c r="H3615" i="1"/>
  <c r="H3616" i="1"/>
  <c r="H3617" i="1"/>
  <c r="H3618" i="1"/>
  <c r="H3619" i="1"/>
  <c r="H3620" i="1"/>
  <c r="H3621" i="1"/>
  <c r="H3622" i="1"/>
  <c r="H3623" i="1"/>
  <c r="H3624" i="1"/>
  <c r="H3625" i="1"/>
  <c r="H3626" i="1"/>
  <c r="H3627" i="1"/>
  <c r="H3628" i="1"/>
  <c r="H3629" i="1"/>
  <c r="H3630" i="1"/>
  <c r="H3631" i="1"/>
  <c r="H3632" i="1"/>
  <c r="H3633" i="1"/>
  <c r="H3634" i="1"/>
  <c r="H3635" i="1"/>
  <c r="H3636" i="1"/>
  <c r="H3637" i="1"/>
  <c r="H3638" i="1"/>
  <c r="H3639" i="1"/>
  <c r="H3640" i="1"/>
  <c r="H3641" i="1"/>
  <c r="H3642" i="1"/>
  <c r="H3643" i="1"/>
  <c r="H3644" i="1"/>
  <c r="H3645" i="1"/>
  <c r="H3646" i="1"/>
  <c r="H3647" i="1"/>
  <c r="H3648" i="1"/>
  <c r="H3649" i="1"/>
  <c r="H3650" i="1"/>
  <c r="H3651" i="1"/>
  <c r="H3652" i="1"/>
  <c r="H3653" i="1"/>
  <c r="H3654" i="1"/>
  <c r="H3655" i="1"/>
  <c r="H3656" i="1"/>
  <c r="H3657" i="1"/>
  <c r="H3658" i="1"/>
  <c r="H3659" i="1"/>
  <c r="H3660" i="1"/>
  <c r="H3661" i="1"/>
  <c r="H3662" i="1"/>
  <c r="H3663" i="1"/>
  <c r="H3664" i="1"/>
  <c r="H3665" i="1"/>
  <c r="H3666" i="1"/>
  <c r="H3667" i="1"/>
  <c r="H3668" i="1"/>
  <c r="H3669" i="1"/>
  <c r="H3670" i="1"/>
  <c r="H3671" i="1"/>
  <c r="H3672" i="1"/>
  <c r="H3673" i="1"/>
  <c r="H3674" i="1"/>
  <c r="H3675" i="1"/>
  <c r="H3676" i="1"/>
  <c r="H3677" i="1"/>
  <c r="H3678" i="1"/>
  <c r="H3679" i="1"/>
  <c r="H3680" i="1"/>
  <c r="H3681" i="1"/>
  <c r="H3682" i="1"/>
  <c r="H3683" i="1"/>
  <c r="H3684" i="1"/>
  <c r="H3685" i="1"/>
  <c r="H3686" i="1"/>
  <c r="H3687" i="1"/>
  <c r="H3688" i="1"/>
  <c r="H3689" i="1"/>
  <c r="H3690" i="1"/>
  <c r="H3691" i="1"/>
  <c r="H3692" i="1"/>
  <c r="H3693" i="1"/>
  <c r="H3694" i="1"/>
  <c r="H3695" i="1"/>
  <c r="H3696" i="1"/>
  <c r="H3697" i="1"/>
  <c r="H3698" i="1"/>
  <c r="H3699" i="1"/>
  <c r="H3700" i="1"/>
  <c r="H3701" i="1"/>
  <c r="H3702" i="1"/>
  <c r="H3703" i="1"/>
  <c r="H3704" i="1"/>
  <c r="H3705" i="1"/>
  <c r="H3706" i="1"/>
  <c r="H3707" i="1"/>
  <c r="H3708" i="1"/>
  <c r="H3709" i="1"/>
  <c r="H3710" i="1"/>
  <c r="H3711" i="1"/>
  <c r="H3712" i="1"/>
  <c r="H3713" i="1"/>
  <c r="H3714" i="1"/>
  <c r="H3715" i="1"/>
  <c r="H3716" i="1"/>
  <c r="H3717" i="1"/>
  <c r="H3718" i="1"/>
  <c r="H3719" i="1"/>
  <c r="H3720" i="1"/>
  <c r="H3721" i="1"/>
  <c r="H3722" i="1"/>
  <c r="H3723" i="1"/>
  <c r="H3724" i="1"/>
  <c r="H3725" i="1"/>
  <c r="H3726" i="1"/>
  <c r="H3727" i="1"/>
  <c r="H3728" i="1"/>
  <c r="H3729" i="1"/>
  <c r="H3730" i="1"/>
  <c r="H3731" i="1"/>
  <c r="H3732" i="1"/>
  <c r="H3733" i="1"/>
  <c r="H3734" i="1"/>
  <c r="H3735" i="1"/>
  <c r="H3736" i="1"/>
  <c r="H3737" i="1"/>
  <c r="H3738" i="1"/>
  <c r="H3739" i="1"/>
  <c r="H3740" i="1"/>
  <c r="H3741" i="1"/>
  <c r="H3742" i="1"/>
  <c r="H3743" i="1"/>
  <c r="H3744" i="1"/>
  <c r="H3745" i="1"/>
  <c r="H3746" i="1"/>
  <c r="H3747" i="1"/>
  <c r="H3748" i="1"/>
  <c r="H3749" i="1"/>
  <c r="H3750" i="1"/>
  <c r="H3751" i="1"/>
  <c r="H3752" i="1"/>
  <c r="H3753" i="1"/>
  <c r="H3754" i="1"/>
  <c r="H3755" i="1"/>
  <c r="H3756" i="1"/>
  <c r="H3757" i="1"/>
  <c r="H3758" i="1"/>
  <c r="H3759" i="1"/>
  <c r="H3760" i="1"/>
  <c r="H3761" i="1"/>
  <c r="H3762" i="1"/>
  <c r="H3763" i="1"/>
  <c r="H3764" i="1"/>
  <c r="H3765" i="1"/>
  <c r="H3766" i="1"/>
  <c r="H3767" i="1"/>
  <c r="H3768" i="1"/>
  <c r="H3769" i="1"/>
  <c r="H3770" i="1"/>
  <c r="H3771" i="1"/>
  <c r="H3772" i="1"/>
  <c r="H3773" i="1"/>
  <c r="H3774" i="1"/>
  <c r="H3775" i="1"/>
  <c r="H3776" i="1"/>
  <c r="H3777" i="1"/>
  <c r="H3778" i="1"/>
  <c r="H3779" i="1"/>
  <c r="H3780" i="1"/>
  <c r="H3781" i="1"/>
  <c r="H3782" i="1"/>
  <c r="H3783" i="1"/>
  <c r="H3784" i="1"/>
  <c r="H3785" i="1"/>
  <c r="H3786" i="1"/>
  <c r="H3787" i="1"/>
  <c r="H3788" i="1"/>
  <c r="H3789" i="1"/>
  <c r="H3790" i="1"/>
  <c r="H3791" i="1"/>
  <c r="H3792" i="1"/>
  <c r="H3793" i="1"/>
  <c r="H3794" i="1"/>
  <c r="H3795" i="1"/>
  <c r="H3796" i="1"/>
  <c r="H3797" i="1"/>
  <c r="H3798" i="1"/>
  <c r="H3799" i="1"/>
  <c r="H3800" i="1"/>
  <c r="H3801" i="1"/>
  <c r="H3802" i="1"/>
  <c r="H3803" i="1"/>
  <c r="H3804" i="1"/>
  <c r="H3805" i="1"/>
  <c r="H3806" i="1"/>
  <c r="H3807" i="1"/>
  <c r="H3808" i="1"/>
  <c r="H3809" i="1"/>
  <c r="H3810" i="1"/>
  <c r="H3811" i="1"/>
  <c r="H3812" i="1"/>
  <c r="H3813" i="1"/>
  <c r="H3814" i="1"/>
  <c r="H3815" i="1"/>
  <c r="H3816" i="1"/>
  <c r="H3817" i="1"/>
  <c r="H3818" i="1"/>
  <c r="H3819" i="1"/>
  <c r="H3820" i="1"/>
  <c r="H3821" i="1"/>
  <c r="H3822" i="1"/>
  <c r="H3823" i="1"/>
  <c r="H3824" i="1"/>
  <c r="H3825" i="1"/>
  <c r="H3826" i="1"/>
  <c r="H3827" i="1"/>
  <c r="H3828" i="1"/>
  <c r="H3829" i="1"/>
  <c r="H3830" i="1"/>
  <c r="H3831" i="1"/>
  <c r="H3832" i="1"/>
  <c r="H3833" i="1"/>
  <c r="H3834" i="1"/>
  <c r="H3835" i="1"/>
  <c r="H3836" i="1"/>
  <c r="H3837" i="1"/>
  <c r="H3838" i="1"/>
  <c r="H3839" i="1"/>
  <c r="H3840" i="1"/>
  <c r="H3841" i="1"/>
  <c r="H3842" i="1"/>
  <c r="H3843" i="1"/>
  <c r="H3844" i="1"/>
  <c r="H3845" i="1"/>
  <c r="H3846" i="1"/>
  <c r="H3847" i="1"/>
  <c r="H3848" i="1"/>
  <c r="H3849" i="1"/>
  <c r="H3850" i="1"/>
  <c r="H3851" i="1"/>
  <c r="H3852" i="1"/>
  <c r="H3853" i="1"/>
  <c r="H3854" i="1"/>
  <c r="H3855" i="1"/>
  <c r="H3856" i="1"/>
  <c r="H3857" i="1"/>
  <c r="H3858" i="1"/>
  <c r="H3859" i="1"/>
  <c r="H3860" i="1"/>
  <c r="H3861" i="1"/>
  <c r="H3862" i="1"/>
  <c r="H3863" i="1"/>
  <c r="H3864" i="1"/>
  <c r="H3865" i="1"/>
  <c r="H3866" i="1"/>
  <c r="H3867" i="1"/>
  <c r="H3868" i="1"/>
  <c r="H3869" i="1"/>
  <c r="H3870" i="1"/>
  <c r="H3871" i="1"/>
  <c r="H3872" i="1"/>
  <c r="H3873" i="1"/>
  <c r="H3874" i="1"/>
  <c r="H3875" i="1"/>
  <c r="H3876" i="1"/>
  <c r="H3877" i="1"/>
  <c r="H3878" i="1"/>
  <c r="H3879" i="1"/>
  <c r="H3880" i="1"/>
  <c r="H3881" i="1"/>
  <c r="H3882" i="1"/>
  <c r="H3883" i="1"/>
  <c r="H3884" i="1"/>
  <c r="H3885" i="1"/>
  <c r="H3886" i="1"/>
  <c r="H3887" i="1"/>
  <c r="H3888" i="1"/>
  <c r="H3889" i="1"/>
  <c r="H3890" i="1"/>
  <c r="H3891" i="1"/>
  <c r="H3892" i="1"/>
  <c r="H3893" i="1"/>
  <c r="H3894" i="1"/>
  <c r="H3895" i="1"/>
  <c r="H3896" i="1"/>
  <c r="H3897" i="1"/>
  <c r="H3898" i="1"/>
  <c r="H3899" i="1"/>
  <c r="H3900" i="1"/>
  <c r="H3901" i="1"/>
  <c r="H3902" i="1"/>
  <c r="H3903" i="1"/>
  <c r="H3904" i="1"/>
  <c r="H3905" i="1"/>
  <c r="H3906" i="1"/>
  <c r="H3907" i="1"/>
  <c r="H3908" i="1"/>
  <c r="H3909" i="1"/>
  <c r="H3910" i="1"/>
  <c r="H3911" i="1"/>
  <c r="H3912" i="1"/>
  <c r="H3913" i="1"/>
  <c r="H3914" i="1"/>
  <c r="H3915" i="1"/>
  <c r="H3916" i="1"/>
  <c r="H3917" i="1"/>
  <c r="H3918" i="1"/>
  <c r="H3919" i="1"/>
  <c r="H3920" i="1"/>
  <c r="H3921" i="1"/>
  <c r="H3922" i="1"/>
  <c r="H3923" i="1"/>
  <c r="H3924" i="1"/>
  <c r="H3925" i="1"/>
  <c r="H3926" i="1"/>
  <c r="H3927" i="1"/>
  <c r="H3928" i="1"/>
  <c r="H3929" i="1"/>
  <c r="H3930" i="1"/>
  <c r="H3931" i="1"/>
  <c r="H3932" i="1"/>
  <c r="H3933" i="1"/>
  <c r="H3934" i="1"/>
  <c r="H3935" i="1"/>
  <c r="H3936" i="1"/>
  <c r="H3937" i="1"/>
  <c r="H3938" i="1"/>
  <c r="H3939" i="1"/>
  <c r="H3940" i="1"/>
  <c r="H3941" i="1"/>
  <c r="H3942" i="1"/>
  <c r="H3943" i="1"/>
  <c r="H3944" i="1"/>
  <c r="H3945" i="1"/>
  <c r="H3946" i="1"/>
  <c r="H3947" i="1"/>
  <c r="H3948" i="1"/>
  <c r="H3949" i="1"/>
  <c r="H3950" i="1"/>
  <c r="H3951" i="1"/>
  <c r="H3952" i="1"/>
  <c r="H3953" i="1"/>
  <c r="H3954" i="1"/>
  <c r="H3955" i="1"/>
  <c r="H3956" i="1"/>
  <c r="H3957" i="1"/>
  <c r="H3958" i="1"/>
  <c r="H3959" i="1"/>
  <c r="H3960" i="1"/>
  <c r="H3961" i="1"/>
  <c r="H3962" i="1"/>
  <c r="H3963" i="1"/>
  <c r="H3964" i="1"/>
  <c r="H3965" i="1"/>
  <c r="H3966" i="1"/>
  <c r="H3967" i="1"/>
  <c r="H3968" i="1"/>
  <c r="H3969" i="1"/>
  <c r="H3970" i="1"/>
  <c r="H3971" i="1"/>
  <c r="H3972" i="1"/>
  <c r="H3973" i="1"/>
  <c r="H3974" i="1"/>
  <c r="H3975" i="1"/>
  <c r="H3976" i="1"/>
  <c r="H3977" i="1"/>
  <c r="H3978" i="1"/>
  <c r="H3979" i="1"/>
  <c r="H3980" i="1"/>
  <c r="H3981" i="1"/>
  <c r="H3982" i="1"/>
  <c r="H3983" i="1"/>
  <c r="H3984" i="1"/>
  <c r="H3985" i="1"/>
  <c r="H3986" i="1"/>
  <c r="H3987" i="1"/>
  <c r="H3988" i="1"/>
  <c r="H3989" i="1"/>
  <c r="H3990" i="1"/>
  <c r="H3991" i="1"/>
  <c r="H3992" i="1"/>
  <c r="H3993" i="1"/>
  <c r="H3994" i="1"/>
  <c r="H3995" i="1"/>
  <c r="H3996" i="1"/>
  <c r="H3997" i="1"/>
  <c r="H3998" i="1"/>
  <c r="H3999" i="1"/>
  <c r="H4000" i="1"/>
  <c r="H4001" i="1"/>
  <c r="H4002" i="1"/>
  <c r="H4003" i="1"/>
  <c r="H4004" i="1"/>
  <c r="H4005" i="1"/>
  <c r="H4006" i="1"/>
  <c r="H4007" i="1"/>
  <c r="H4008" i="1"/>
  <c r="H4009" i="1"/>
  <c r="H4010" i="1"/>
  <c r="H4011" i="1"/>
  <c r="H4012" i="1"/>
  <c r="H4013" i="1"/>
  <c r="H4014" i="1"/>
  <c r="H4015" i="1"/>
  <c r="H4016" i="1"/>
  <c r="H4017" i="1"/>
  <c r="H4018" i="1"/>
  <c r="H4019" i="1"/>
  <c r="H4020" i="1"/>
  <c r="H4021" i="1"/>
  <c r="H4022" i="1"/>
  <c r="H4023" i="1"/>
  <c r="H4024" i="1"/>
  <c r="H4025" i="1"/>
  <c r="H4026" i="1"/>
  <c r="H4027" i="1"/>
  <c r="H4028" i="1"/>
  <c r="H4029" i="1"/>
  <c r="H4030" i="1"/>
  <c r="H4031" i="1"/>
  <c r="H4032" i="1"/>
  <c r="H4033" i="1"/>
  <c r="H4034" i="1"/>
  <c r="H4035" i="1"/>
  <c r="H4036" i="1"/>
  <c r="H4037" i="1"/>
  <c r="H4038" i="1"/>
  <c r="H4039" i="1"/>
  <c r="H4040" i="1"/>
  <c r="H4041" i="1"/>
  <c r="H4042" i="1"/>
  <c r="H4043" i="1"/>
  <c r="H4044" i="1"/>
  <c r="H4045" i="1"/>
  <c r="H4046" i="1"/>
  <c r="H4047" i="1"/>
  <c r="H4048" i="1"/>
  <c r="H4049" i="1"/>
  <c r="H4050" i="1"/>
  <c r="H4051" i="1"/>
  <c r="H4052" i="1"/>
  <c r="H4053" i="1"/>
  <c r="H4054" i="1"/>
  <c r="H4055" i="1"/>
  <c r="H4056" i="1"/>
  <c r="H4057" i="1"/>
  <c r="H4058" i="1"/>
  <c r="H4059" i="1"/>
  <c r="H4060" i="1"/>
  <c r="H4061" i="1"/>
  <c r="H4062" i="1"/>
  <c r="H4063" i="1"/>
  <c r="H4064" i="1"/>
  <c r="H4065" i="1"/>
  <c r="H4066" i="1"/>
  <c r="H4067" i="1"/>
  <c r="H4068" i="1"/>
  <c r="H4069" i="1"/>
  <c r="H4070" i="1"/>
  <c r="H4071" i="1"/>
  <c r="H4072" i="1"/>
  <c r="H4073" i="1"/>
  <c r="H4074" i="1"/>
  <c r="H4075" i="1"/>
  <c r="H4076" i="1"/>
  <c r="H4077" i="1"/>
  <c r="H4078" i="1"/>
  <c r="H4079" i="1"/>
  <c r="H4080" i="1"/>
  <c r="H4081" i="1"/>
  <c r="H4082" i="1"/>
  <c r="H4083" i="1"/>
  <c r="H4084" i="1"/>
  <c r="H4085" i="1"/>
  <c r="H4086" i="1"/>
  <c r="H4087" i="1"/>
  <c r="H4088" i="1"/>
  <c r="H4089" i="1"/>
  <c r="H4090" i="1"/>
  <c r="H4091" i="1"/>
  <c r="H4092" i="1"/>
  <c r="H4093" i="1"/>
  <c r="H4094" i="1"/>
  <c r="H4095" i="1"/>
  <c r="H4096" i="1"/>
  <c r="H4097" i="1"/>
  <c r="H4098" i="1"/>
  <c r="H4099" i="1"/>
  <c r="H4100" i="1"/>
  <c r="H4101" i="1"/>
  <c r="H4102" i="1"/>
  <c r="H4103" i="1"/>
  <c r="H4104" i="1"/>
  <c r="H4105" i="1"/>
  <c r="H4106" i="1"/>
  <c r="H4107" i="1"/>
  <c r="H4108" i="1"/>
  <c r="H4109" i="1"/>
  <c r="H4110" i="1"/>
  <c r="H4111" i="1"/>
  <c r="H4112" i="1"/>
  <c r="H4113" i="1"/>
  <c r="H4114" i="1"/>
  <c r="H4115" i="1"/>
  <c r="H4116" i="1"/>
  <c r="H4117" i="1"/>
  <c r="H4118" i="1"/>
  <c r="H4119" i="1"/>
  <c r="H4120" i="1"/>
  <c r="H4121" i="1"/>
  <c r="H4122" i="1"/>
  <c r="H4123" i="1"/>
  <c r="H4124" i="1"/>
  <c r="H4125" i="1"/>
  <c r="H4126" i="1"/>
  <c r="H4127" i="1"/>
  <c r="H4128" i="1"/>
  <c r="H4129" i="1"/>
  <c r="H4130" i="1"/>
  <c r="H4131" i="1"/>
  <c r="H4132" i="1"/>
  <c r="H4133" i="1"/>
  <c r="H4134" i="1"/>
  <c r="H4135" i="1"/>
  <c r="H4136" i="1"/>
  <c r="H4137" i="1"/>
  <c r="H4138" i="1"/>
  <c r="H4139" i="1"/>
  <c r="H4140" i="1"/>
  <c r="H4141" i="1"/>
  <c r="H4142" i="1"/>
  <c r="H4143" i="1"/>
  <c r="H4144" i="1"/>
  <c r="H4145" i="1"/>
  <c r="H4146" i="1"/>
  <c r="H4147" i="1"/>
  <c r="H4148" i="1"/>
  <c r="H4149" i="1"/>
  <c r="H4150" i="1"/>
  <c r="H4151" i="1"/>
  <c r="H4152" i="1"/>
  <c r="H4153" i="1"/>
  <c r="H4154" i="1"/>
  <c r="H4155" i="1"/>
  <c r="H4156" i="1"/>
  <c r="H4157" i="1"/>
  <c r="H4158" i="1"/>
  <c r="H4159" i="1"/>
  <c r="H4160" i="1"/>
  <c r="H4161" i="1"/>
  <c r="H4162" i="1"/>
  <c r="H4163" i="1"/>
  <c r="H4164" i="1"/>
  <c r="H4165" i="1"/>
  <c r="H4166" i="1"/>
  <c r="H4167" i="1"/>
  <c r="H4168" i="1"/>
  <c r="H4169" i="1"/>
  <c r="H4170" i="1"/>
  <c r="H4171" i="1"/>
  <c r="H4172" i="1"/>
  <c r="H4173" i="1"/>
  <c r="H4174" i="1"/>
  <c r="H4175" i="1"/>
  <c r="H4176" i="1"/>
  <c r="H4177" i="1"/>
  <c r="H4178" i="1"/>
  <c r="H4179" i="1"/>
  <c r="H4180" i="1"/>
  <c r="H4181" i="1"/>
  <c r="H4182" i="1"/>
  <c r="H4183" i="1"/>
  <c r="H4184" i="1"/>
  <c r="H4185" i="1"/>
  <c r="H4186" i="1"/>
  <c r="H4187" i="1"/>
  <c r="H4188" i="1"/>
  <c r="H4189" i="1"/>
  <c r="H4190" i="1"/>
  <c r="H4191" i="1"/>
  <c r="H4192" i="1"/>
  <c r="H4193" i="1"/>
  <c r="H4194" i="1"/>
  <c r="H4195" i="1"/>
  <c r="H4196" i="1"/>
  <c r="H4197" i="1"/>
  <c r="H4198" i="1"/>
  <c r="H4199" i="1"/>
  <c r="H4200" i="1"/>
  <c r="H4201" i="1"/>
  <c r="H4202" i="1"/>
  <c r="H4203" i="1"/>
  <c r="H4204" i="1"/>
  <c r="H4205" i="1"/>
  <c r="H4206" i="1"/>
  <c r="H4207" i="1"/>
  <c r="H4208" i="1"/>
  <c r="H4209" i="1"/>
  <c r="H4210" i="1"/>
  <c r="H4211" i="1"/>
  <c r="H4212" i="1"/>
  <c r="H4213" i="1"/>
  <c r="H4214" i="1"/>
  <c r="H4215" i="1"/>
  <c r="H4216" i="1"/>
  <c r="H4217" i="1"/>
  <c r="H4218" i="1"/>
  <c r="H4219" i="1"/>
  <c r="H4220" i="1"/>
  <c r="H4221" i="1"/>
  <c r="H4222" i="1"/>
  <c r="H4223" i="1"/>
  <c r="H4224" i="1"/>
  <c r="H4225" i="1"/>
  <c r="H4226" i="1"/>
  <c r="H4227" i="1"/>
  <c r="H4228" i="1"/>
  <c r="H4229" i="1"/>
  <c r="H4230" i="1"/>
  <c r="H4231" i="1"/>
  <c r="H4232" i="1"/>
  <c r="H4233" i="1"/>
  <c r="H4234" i="1"/>
  <c r="H4235" i="1"/>
  <c r="H4236" i="1"/>
  <c r="H4237" i="1"/>
  <c r="H4238" i="1"/>
  <c r="H4239" i="1"/>
  <c r="H4240" i="1"/>
  <c r="H4241" i="1"/>
  <c r="H4242" i="1"/>
  <c r="H4243" i="1"/>
  <c r="H4244" i="1"/>
  <c r="H4245" i="1"/>
  <c r="H4246" i="1"/>
  <c r="H4247" i="1"/>
  <c r="H4248" i="1"/>
  <c r="H4249" i="1"/>
  <c r="H4250" i="1"/>
  <c r="H4251" i="1"/>
  <c r="H4252" i="1"/>
  <c r="H4253" i="1"/>
  <c r="H4254" i="1"/>
  <c r="H4255" i="1"/>
  <c r="H4256" i="1"/>
  <c r="H4257" i="1"/>
  <c r="H4258" i="1"/>
  <c r="H4259" i="1"/>
  <c r="H4260" i="1"/>
  <c r="H4261" i="1"/>
  <c r="H4262" i="1"/>
  <c r="H4263" i="1"/>
  <c r="H4264" i="1"/>
  <c r="H4265" i="1"/>
  <c r="H4266" i="1"/>
  <c r="H4267" i="1"/>
  <c r="H4268" i="1"/>
  <c r="H4269" i="1"/>
  <c r="H4270" i="1"/>
  <c r="H4271" i="1"/>
  <c r="H4272" i="1"/>
  <c r="H4273" i="1"/>
  <c r="H4274" i="1"/>
  <c r="H4275" i="1"/>
  <c r="H4276" i="1"/>
  <c r="H4277" i="1"/>
  <c r="H4278" i="1"/>
  <c r="H4279" i="1"/>
  <c r="H4280" i="1"/>
  <c r="H4281" i="1"/>
  <c r="H4282" i="1"/>
  <c r="H4283" i="1"/>
  <c r="H4284" i="1"/>
  <c r="H4285" i="1"/>
  <c r="H4286" i="1"/>
  <c r="H4287" i="1"/>
  <c r="H4288" i="1"/>
  <c r="H4289" i="1"/>
  <c r="H4290" i="1"/>
  <c r="H4291" i="1"/>
  <c r="H4292" i="1"/>
  <c r="H4293" i="1"/>
  <c r="H4294" i="1"/>
  <c r="H4295" i="1"/>
  <c r="H4296" i="1"/>
  <c r="H4297" i="1"/>
  <c r="H4298" i="1"/>
  <c r="H4299" i="1"/>
  <c r="H4300" i="1"/>
  <c r="H4301" i="1"/>
  <c r="H4302" i="1"/>
  <c r="H4303" i="1"/>
  <c r="H4304" i="1"/>
  <c r="H4305" i="1"/>
  <c r="H4306" i="1"/>
  <c r="H4307" i="1"/>
  <c r="H4308" i="1"/>
  <c r="H4309" i="1"/>
  <c r="H4310" i="1"/>
  <c r="H4311" i="1"/>
  <c r="H4312" i="1"/>
  <c r="H4313" i="1"/>
  <c r="H4314" i="1"/>
  <c r="H4315" i="1"/>
  <c r="H4316" i="1"/>
  <c r="H4317" i="1"/>
  <c r="H4318" i="1"/>
  <c r="H4319" i="1"/>
  <c r="H4320" i="1"/>
  <c r="H4321" i="1"/>
  <c r="H4322" i="1"/>
  <c r="H4323" i="1"/>
  <c r="H4324" i="1"/>
  <c r="H4325" i="1"/>
  <c r="H4326" i="1"/>
  <c r="H4327" i="1"/>
  <c r="H4328" i="1"/>
  <c r="H4329" i="1"/>
  <c r="H4330" i="1"/>
  <c r="H4331" i="1"/>
  <c r="H4332" i="1"/>
  <c r="H4333" i="1"/>
  <c r="H4334" i="1"/>
  <c r="H4335" i="1"/>
  <c r="H4336" i="1"/>
  <c r="H4337" i="1"/>
  <c r="H4338" i="1"/>
  <c r="H4339" i="1"/>
  <c r="H4340" i="1"/>
  <c r="H4341" i="1"/>
  <c r="H4342" i="1"/>
  <c r="H4343" i="1"/>
  <c r="H4344" i="1"/>
  <c r="H4345" i="1"/>
  <c r="H4346" i="1"/>
  <c r="H4347" i="1"/>
  <c r="H4348" i="1"/>
  <c r="H4349" i="1"/>
  <c r="H4350" i="1"/>
  <c r="H4351" i="1"/>
  <c r="H4352" i="1"/>
  <c r="H4353" i="1"/>
  <c r="H4354" i="1"/>
  <c r="H4355" i="1"/>
  <c r="H4356" i="1"/>
  <c r="H4357" i="1"/>
  <c r="H4358" i="1"/>
  <c r="H4359" i="1"/>
  <c r="H4360" i="1"/>
  <c r="H4361" i="1"/>
  <c r="H4362" i="1"/>
  <c r="H4363" i="1"/>
  <c r="H4364" i="1"/>
  <c r="H4365" i="1"/>
  <c r="H4366" i="1"/>
  <c r="H4367" i="1"/>
  <c r="H4368" i="1"/>
  <c r="H4369" i="1"/>
  <c r="H4370" i="1"/>
  <c r="H4371" i="1"/>
  <c r="H4372" i="1"/>
  <c r="H4373" i="1"/>
  <c r="H4374" i="1"/>
  <c r="H4375" i="1"/>
  <c r="H4376" i="1"/>
  <c r="H4377" i="1"/>
  <c r="H4378" i="1"/>
  <c r="H4379" i="1"/>
  <c r="H4380" i="1"/>
  <c r="H4381" i="1"/>
  <c r="H4382" i="1"/>
  <c r="H4383" i="1"/>
  <c r="H4384" i="1"/>
  <c r="H4385" i="1"/>
  <c r="H4386" i="1"/>
  <c r="H4387" i="1"/>
  <c r="H4388" i="1"/>
  <c r="H4389" i="1"/>
  <c r="H4390" i="1"/>
  <c r="H4391" i="1"/>
  <c r="H4392" i="1"/>
  <c r="H4393" i="1"/>
  <c r="H4394" i="1"/>
  <c r="H4395" i="1"/>
  <c r="H4396" i="1"/>
  <c r="H4397" i="1"/>
  <c r="H4398" i="1"/>
  <c r="H4399" i="1"/>
  <c r="H4400" i="1"/>
  <c r="H4401" i="1"/>
  <c r="H4402" i="1"/>
  <c r="H4403" i="1"/>
  <c r="H4404" i="1"/>
  <c r="H4405" i="1"/>
  <c r="H4406" i="1"/>
  <c r="H4407" i="1"/>
  <c r="H4408" i="1"/>
  <c r="H4409" i="1"/>
  <c r="H4410" i="1"/>
  <c r="H4411" i="1"/>
  <c r="H4412" i="1"/>
  <c r="H4413" i="1"/>
  <c r="H4414" i="1"/>
  <c r="H4415" i="1"/>
  <c r="H4416" i="1"/>
  <c r="H4417" i="1"/>
  <c r="H4418" i="1"/>
  <c r="H4419" i="1"/>
  <c r="H4420" i="1"/>
  <c r="H4421" i="1"/>
  <c r="H4422" i="1"/>
  <c r="H4423" i="1"/>
  <c r="H4424" i="1"/>
  <c r="H4425" i="1"/>
  <c r="H4426" i="1"/>
  <c r="H4427" i="1"/>
  <c r="H4428" i="1"/>
  <c r="H4429" i="1"/>
  <c r="H4430" i="1"/>
  <c r="H4431" i="1"/>
  <c r="H4432" i="1"/>
  <c r="H4433" i="1"/>
  <c r="H4434" i="1"/>
  <c r="H4435" i="1"/>
  <c r="H4436" i="1"/>
  <c r="H4437" i="1"/>
  <c r="H4438" i="1"/>
  <c r="H4439" i="1"/>
  <c r="H4440" i="1"/>
  <c r="H4441" i="1"/>
  <c r="H4442" i="1"/>
  <c r="H4443" i="1"/>
  <c r="H4444" i="1"/>
  <c r="H4445" i="1"/>
  <c r="H4446" i="1"/>
  <c r="H4447" i="1"/>
  <c r="H4448" i="1"/>
  <c r="H4449" i="1"/>
  <c r="H4450" i="1"/>
  <c r="H4451" i="1"/>
  <c r="H4452" i="1"/>
  <c r="H4453" i="1"/>
  <c r="H4454" i="1"/>
  <c r="H4455" i="1"/>
  <c r="H4456" i="1"/>
  <c r="H4457" i="1"/>
  <c r="H4458" i="1"/>
  <c r="H4459" i="1"/>
  <c r="H4460" i="1"/>
  <c r="H4461" i="1"/>
  <c r="H4462" i="1"/>
  <c r="H4463" i="1"/>
  <c r="H4464" i="1"/>
  <c r="H4465" i="1"/>
  <c r="H4466" i="1"/>
  <c r="H4467" i="1"/>
  <c r="H4468" i="1"/>
  <c r="H4469" i="1"/>
  <c r="H4470" i="1"/>
  <c r="H4471" i="1"/>
  <c r="H4472" i="1"/>
  <c r="H4473" i="1"/>
  <c r="H4474" i="1"/>
  <c r="H4475" i="1"/>
  <c r="H4476" i="1"/>
  <c r="H4477" i="1"/>
  <c r="H4478" i="1"/>
  <c r="H4479" i="1"/>
  <c r="H4480" i="1"/>
  <c r="H4481" i="1"/>
  <c r="H4482" i="1"/>
  <c r="H4483" i="1"/>
  <c r="H4484" i="1"/>
  <c r="H4485" i="1"/>
  <c r="H4486" i="1"/>
  <c r="H4487" i="1"/>
  <c r="H4488" i="1"/>
  <c r="H4489" i="1"/>
  <c r="H4490" i="1"/>
  <c r="H4491" i="1"/>
  <c r="H4492" i="1"/>
  <c r="H4493" i="1"/>
  <c r="H4494" i="1"/>
  <c r="H4495" i="1"/>
  <c r="H4496" i="1"/>
  <c r="H4497" i="1"/>
  <c r="H4498" i="1"/>
  <c r="H4499" i="1"/>
  <c r="H4500" i="1"/>
  <c r="H4501" i="1"/>
  <c r="H4502" i="1"/>
  <c r="H4503" i="1"/>
  <c r="H4504" i="1"/>
  <c r="H4505" i="1"/>
  <c r="H4506" i="1"/>
  <c r="H4507" i="1"/>
  <c r="H4508" i="1"/>
  <c r="H4509" i="1"/>
  <c r="H4510" i="1"/>
  <c r="H4511" i="1"/>
  <c r="H4512" i="1"/>
  <c r="H4513" i="1"/>
  <c r="H4514" i="1"/>
  <c r="H4515" i="1"/>
  <c r="H4516" i="1"/>
  <c r="H4517" i="1"/>
  <c r="H4518" i="1"/>
  <c r="H4519" i="1"/>
  <c r="H4520" i="1"/>
  <c r="H4521" i="1"/>
  <c r="H4522" i="1"/>
  <c r="H4523" i="1"/>
  <c r="H4524" i="1"/>
  <c r="H4525" i="1"/>
  <c r="H4526" i="1"/>
  <c r="H4527" i="1"/>
  <c r="H4528" i="1"/>
  <c r="H4529" i="1"/>
  <c r="H4530" i="1"/>
  <c r="H4531" i="1"/>
  <c r="H4532" i="1"/>
  <c r="H4533" i="1"/>
  <c r="H4534" i="1"/>
  <c r="H4535" i="1"/>
  <c r="H4536" i="1"/>
  <c r="H4537" i="1"/>
  <c r="H4538" i="1"/>
  <c r="H4539" i="1"/>
  <c r="H4540" i="1"/>
  <c r="H4541" i="1"/>
  <c r="H4542" i="1"/>
  <c r="H4543" i="1"/>
  <c r="H4544" i="1"/>
  <c r="H4545" i="1"/>
  <c r="H4546" i="1"/>
  <c r="H4547" i="1"/>
  <c r="H4548" i="1"/>
  <c r="H4549" i="1"/>
  <c r="H4550" i="1"/>
  <c r="H4551" i="1"/>
  <c r="H4552" i="1"/>
  <c r="H4553" i="1"/>
  <c r="H4554" i="1"/>
  <c r="H4555" i="1"/>
  <c r="H4556" i="1"/>
  <c r="H4557" i="1"/>
  <c r="H4558" i="1"/>
  <c r="H4559" i="1"/>
  <c r="H4560" i="1"/>
  <c r="H4561" i="1"/>
  <c r="H4562" i="1"/>
  <c r="H4563" i="1"/>
  <c r="H4564" i="1"/>
  <c r="H4565" i="1"/>
  <c r="H4566" i="1"/>
  <c r="H4567" i="1"/>
  <c r="H4568" i="1"/>
  <c r="H4569" i="1"/>
  <c r="H4570" i="1"/>
  <c r="H4571" i="1"/>
  <c r="H4572" i="1"/>
  <c r="H4573" i="1"/>
  <c r="H4574" i="1"/>
  <c r="H4575" i="1"/>
  <c r="H4576" i="1"/>
  <c r="H4577" i="1"/>
  <c r="H4578" i="1"/>
  <c r="H4579" i="1"/>
  <c r="H4580" i="1"/>
  <c r="H4581" i="1"/>
  <c r="H4582" i="1"/>
  <c r="H4583" i="1"/>
  <c r="H4584" i="1"/>
  <c r="H4585" i="1"/>
  <c r="H4586" i="1"/>
  <c r="H4587" i="1"/>
  <c r="H4588" i="1"/>
  <c r="H4589" i="1"/>
  <c r="H4590" i="1"/>
  <c r="H4591" i="1"/>
  <c r="H4592" i="1"/>
  <c r="H4593" i="1"/>
  <c r="H4594" i="1"/>
  <c r="H4595" i="1"/>
  <c r="H4596" i="1"/>
  <c r="H4597" i="1"/>
  <c r="H4598" i="1"/>
  <c r="H4599" i="1"/>
  <c r="H4600" i="1"/>
  <c r="H4601" i="1"/>
  <c r="H4602" i="1"/>
  <c r="H4603" i="1"/>
  <c r="H4604" i="1"/>
  <c r="H4605" i="1"/>
  <c r="H4606" i="1"/>
  <c r="H4607" i="1"/>
  <c r="H4608" i="1"/>
  <c r="H4609" i="1"/>
  <c r="H4610" i="1"/>
  <c r="H4611" i="1"/>
  <c r="H4612" i="1"/>
  <c r="H4613" i="1"/>
  <c r="H4614" i="1"/>
  <c r="H4615" i="1"/>
  <c r="H4616" i="1"/>
  <c r="H4617" i="1"/>
  <c r="H4618" i="1"/>
  <c r="H4619" i="1"/>
  <c r="H4620" i="1"/>
  <c r="H4621" i="1"/>
  <c r="H4622" i="1"/>
  <c r="H4623" i="1"/>
  <c r="H4624" i="1"/>
  <c r="H4625" i="1"/>
  <c r="H4626" i="1"/>
  <c r="H4627" i="1"/>
  <c r="H4628" i="1"/>
  <c r="H4629" i="1"/>
  <c r="H4630" i="1"/>
  <c r="H4631" i="1"/>
  <c r="H4632" i="1"/>
  <c r="H4633" i="1"/>
  <c r="H4634" i="1"/>
  <c r="H4635" i="1"/>
  <c r="H4636" i="1"/>
  <c r="H4637" i="1"/>
  <c r="H4638" i="1"/>
  <c r="H4639" i="1"/>
  <c r="H4640" i="1"/>
  <c r="H4641" i="1"/>
  <c r="H4642" i="1"/>
  <c r="H4643" i="1"/>
  <c r="H4644" i="1"/>
  <c r="H4645" i="1"/>
  <c r="H4646" i="1"/>
  <c r="H4647" i="1"/>
  <c r="H4648" i="1"/>
  <c r="H4649" i="1"/>
  <c r="H4650" i="1"/>
  <c r="H4651" i="1"/>
  <c r="H4652" i="1"/>
  <c r="H4653" i="1"/>
  <c r="H4654" i="1"/>
  <c r="H4655" i="1"/>
  <c r="H4656" i="1"/>
  <c r="H4657" i="1"/>
  <c r="H4658" i="1"/>
  <c r="H4659" i="1"/>
  <c r="H4660" i="1"/>
  <c r="H4661" i="1"/>
  <c r="H4662" i="1"/>
  <c r="H4663" i="1"/>
  <c r="H4664" i="1"/>
  <c r="H4665" i="1"/>
  <c r="H4666" i="1"/>
  <c r="H4667" i="1"/>
  <c r="H4668" i="1"/>
  <c r="H4669" i="1"/>
  <c r="H4670" i="1"/>
  <c r="H4671" i="1"/>
  <c r="H4672" i="1"/>
  <c r="H4673" i="1"/>
  <c r="H4674" i="1"/>
  <c r="H4675" i="1"/>
  <c r="H4676" i="1"/>
  <c r="H4677" i="1"/>
  <c r="H4678" i="1"/>
  <c r="H4679" i="1"/>
  <c r="H4680" i="1"/>
  <c r="H4681" i="1"/>
  <c r="H4682" i="1"/>
  <c r="H4683" i="1"/>
  <c r="H4684" i="1"/>
  <c r="H4685" i="1"/>
  <c r="H4686" i="1"/>
  <c r="H4687" i="1"/>
  <c r="H4688" i="1"/>
  <c r="H4689" i="1"/>
  <c r="H4690" i="1"/>
  <c r="H4691" i="1"/>
  <c r="H4692" i="1"/>
  <c r="H4693" i="1"/>
  <c r="H4694" i="1"/>
  <c r="H4695" i="1"/>
  <c r="H4696" i="1"/>
  <c r="H4697" i="1"/>
  <c r="H4698" i="1"/>
  <c r="H4699" i="1"/>
  <c r="H4700" i="1"/>
  <c r="H4701" i="1"/>
  <c r="H4702" i="1"/>
  <c r="H4703" i="1"/>
  <c r="H4704" i="1"/>
  <c r="H4705" i="1"/>
  <c r="H4706" i="1"/>
  <c r="H4707" i="1"/>
  <c r="H4708" i="1"/>
  <c r="H4709" i="1"/>
  <c r="H4710" i="1"/>
  <c r="H4711" i="1"/>
  <c r="H4712" i="1"/>
  <c r="H4713" i="1"/>
  <c r="H4714" i="1"/>
  <c r="H4715" i="1"/>
  <c r="H4716" i="1"/>
  <c r="H4717" i="1"/>
  <c r="H4718" i="1"/>
  <c r="H4719" i="1"/>
  <c r="H4720" i="1"/>
  <c r="H4721" i="1"/>
  <c r="H4722" i="1"/>
  <c r="H4723" i="1"/>
  <c r="H4724" i="1"/>
  <c r="H4725" i="1"/>
  <c r="H4726" i="1"/>
  <c r="H4727" i="1"/>
  <c r="H4728" i="1"/>
  <c r="H4729" i="1"/>
  <c r="H4730" i="1"/>
  <c r="H4731" i="1"/>
  <c r="H4732" i="1"/>
  <c r="H4733" i="1"/>
  <c r="H4734" i="1"/>
  <c r="H4735" i="1"/>
  <c r="H4736" i="1"/>
  <c r="H4737" i="1"/>
  <c r="H4738" i="1"/>
  <c r="H4739" i="1"/>
  <c r="H4740" i="1"/>
  <c r="H4741" i="1"/>
  <c r="H4742" i="1"/>
  <c r="H4743" i="1"/>
  <c r="H4744" i="1"/>
  <c r="H4745" i="1"/>
  <c r="H4746" i="1"/>
  <c r="H4747" i="1"/>
  <c r="H4748" i="1"/>
  <c r="H4749" i="1"/>
  <c r="H4750" i="1"/>
  <c r="H4751" i="1"/>
  <c r="H4752" i="1"/>
  <c r="H4753" i="1"/>
  <c r="H4754" i="1"/>
  <c r="H4755" i="1"/>
  <c r="H4756" i="1"/>
  <c r="H4757" i="1"/>
  <c r="H4758" i="1"/>
  <c r="H4759" i="1"/>
  <c r="H4760" i="1"/>
  <c r="H4761" i="1"/>
  <c r="H4762" i="1"/>
  <c r="H4763" i="1"/>
  <c r="H4764" i="1"/>
  <c r="H4765" i="1"/>
  <c r="H4766" i="1"/>
  <c r="H4767" i="1"/>
  <c r="H4768" i="1"/>
  <c r="H4769" i="1"/>
  <c r="H4770" i="1"/>
  <c r="H4771" i="1"/>
  <c r="H4772" i="1"/>
  <c r="H4773" i="1"/>
  <c r="H4774" i="1"/>
  <c r="H4775" i="1"/>
  <c r="H4776" i="1"/>
  <c r="H4777" i="1"/>
  <c r="H4778" i="1"/>
  <c r="H4779" i="1"/>
  <c r="H4780" i="1"/>
  <c r="H4781" i="1"/>
  <c r="H4782" i="1"/>
  <c r="H4783" i="1"/>
  <c r="H4784" i="1"/>
  <c r="H4785" i="1"/>
  <c r="H4786" i="1"/>
  <c r="H4787" i="1"/>
  <c r="H4788" i="1"/>
  <c r="H4789" i="1"/>
  <c r="H4790" i="1"/>
  <c r="H4791" i="1"/>
  <c r="H4792" i="1"/>
  <c r="H4793" i="1"/>
  <c r="H4794" i="1"/>
  <c r="H4795" i="1"/>
  <c r="H4796" i="1"/>
  <c r="H4797" i="1"/>
  <c r="H4798" i="1"/>
  <c r="H4799" i="1"/>
  <c r="H4800" i="1"/>
  <c r="H4801" i="1"/>
  <c r="H4802" i="1"/>
  <c r="H4803" i="1"/>
  <c r="H4804" i="1"/>
  <c r="H4805" i="1"/>
  <c r="H4806" i="1"/>
  <c r="H4807" i="1"/>
  <c r="H4808" i="1"/>
  <c r="H4809" i="1"/>
  <c r="H4810" i="1"/>
  <c r="H4811" i="1"/>
  <c r="H4812" i="1"/>
  <c r="H4813" i="1"/>
  <c r="H4814" i="1"/>
  <c r="H4815" i="1"/>
  <c r="H4816" i="1"/>
  <c r="H4817" i="1"/>
  <c r="H4818" i="1"/>
  <c r="H4819" i="1"/>
  <c r="H4820" i="1"/>
  <c r="H4821" i="1"/>
  <c r="H4822" i="1"/>
  <c r="H4823" i="1"/>
  <c r="H4824" i="1"/>
  <c r="H4825" i="1"/>
  <c r="H4826" i="1"/>
  <c r="H4827" i="1"/>
  <c r="H4828" i="1"/>
  <c r="H4829" i="1"/>
  <c r="H4830" i="1"/>
  <c r="H4831" i="1"/>
  <c r="H4832" i="1"/>
  <c r="H4833" i="1"/>
  <c r="H4834" i="1"/>
  <c r="H4835" i="1"/>
  <c r="H4836" i="1"/>
  <c r="H4837" i="1"/>
  <c r="H4838" i="1"/>
  <c r="H4839" i="1"/>
  <c r="H4840" i="1"/>
  <c r="H4841" i="1"/>
  <c r="H4842" i="1"/>
  <c r="H4843" i="1"/>
  <c r="H4844" i="1"/>
  <c r="H4845" i="1"/>
  <c r="H4846" i="1"/>
  <c r="H4847" i="1"/>
  <c r="H4848" i="1"/>
  <c r="H4849" i="1"/>
  <c r="H4850" i="1"/>
  <c r="H4851" i="1"/>
  <c r="H4852" i="1"/>
  <c r="H4853" i="1"/>
  <c r="H4854" i="1"/>
  <c r="H4855" i="1"/>
  <c r="H4856" i="1"/>
  <c r="H4857" i="1"/>
  <c r="H4858" i="1"/>
  <c r="H4859" i="1"/>
  <c r="H4860" i="1"/>
  <c r="H4861" i="1"/>
  <c r="H4862" i="1"/>
  <c r="H4863" i="1"/>
  <c r="H4864" i="1"/>
  <c r="H4865" i="1"/>
  <c r="H4866" i="1"/>
  <c r="H4867" i="1"/>
  <c r="H4868" i="1"/>
  <c r="H4869" i="1"/>
  <c r="H4870" i="1"/>
  <c r="H4871" i="1"/>
  <c r="H4872" i="1"/>
  <c r="H4873" i="1"/>
  <c r="H4874" i="1"/>
  <c r="H4875" i="1"/>
  <c r="H4876" i="1"/>
  <c r="H4877" i="1"/>
  <c r="H4878" i="1"/>
  <c r="H4879" i="1"/>
  <c r="H4880" i="1"/>
  <c r="H4881" i="1"/>
  <c r="H4882" i="1"/>
  <c r="H4883" i="1"/>
  <c r="H4884" i="1"/>
  <c r="H4885" i="1"/>
  <c r="H4886" i="1"/>
  <c r="H4887" i="1"/>
  <c r="H4888" i="1"/>
  <c r="H4889" i="1"/>
  <c r="H4890" i="1"/>
  <c r="H4891" i="1"/>
  <c r="H4892" i="1"/>
  <c r="H4893" i="1"/>
  <c r="H4894" i="1"/>
  <c r="H4895" i="1"/>
  <c r="H4896" i="1"/>
  <c r="H4897" i="1"/>
  <c r="H4898" i="1"/>
  <c r="H4899" i="1"/>
  <c r="H4900" i="1"/>
  <c r="H4901" i="1"/>
  <c r="H4902" i="1"/>
  <c r="H4903" i="1"/>
  <c r="H4904" i="1"/>
  <c r="H4905" i="1"/>
  <c r="H4906" i="1"/>
  <c r="H4907" i="1"/>
  <c r="H4908" i="1"/>
  <c r="H4909" i="1"/>
  <c r="H4910" i="1"/>
  <c r="H4911" i="1"/>
  <c r="H4912" i="1"/>
  <c r="H4913" i="1"/>
  <c r="H4914" i="1"/>
  <c r="H4915" i="1"/>
  <c r="H4916" i="1"/>
  <c r="H4917" i="1"/>
  <c r="H4918" i="1"/>
  <c r="H4919" i="1"/>
  <c r="H4920" i="1"/>
  <c r="H4921" i="1"/>
  <c r="H4922" i="1"/>
  <c r="H4923" i="1"/>
  <c r="H4924" i="1"/>
  <c r="H4925" i="1"/>
  <c r="H4926" i="1"/>
  <c r="H4927" i="1"/>
  <c r="H4928" i="1"/>
  <c r="H4929" i="1"/>
  <c r="H4930" i="1"/>
  <c r="H4931" i="1"/>
  <c r="H4932" i="1"/>
  <c r="H4933" i="1"/>
  <c r="H4934" i="1"/>
  <c r="H4935" i="1"/>
  <c r="H4936" i="1"/>
  <c r="H4937" i="1"/>
  <c r="H4938" i="1"/>
  <c r="H4939" i="1"/>
  <c r="H4940" i="1"/>
  <c r="H4941" i="1"/>
  <c r="H4942" i="1"/>
  <c r="H4943" i="1"/>
  <c r="H4944" i="1"/>
  <c r="H4945" i="1"/>
  <c r="H4946" i="1"/>
  <c r="H4947" i="1"/>
  <c r="H4948" i="1"/>
  <c r="H4949" i="1"/>
  <c r="H4950" i="1"/>
  <c r="H4951" i="1"/>
  <c r="H4952" i="1"/>
  <c r="H4953" i="1"/>
  <c r="H4954" i="1"/>
  <c r="H4955" i="1"/>
  <c r="H4956" i="1"/>
  <c r="H4957" i="1"/>
  <c r="H4958" i="1"/>
  <c r="H4959" i="1"/>
  <c r="H4960" i="1"/>
  <c r="H4961" i="1"/>
  <c r="H4962" i="1"/>
  <c r="H4963" i="1"/>
  <c r="H4964" i="1"/>
  <c r="H4965" i="1"/>
  <c r="H4966" i="1"/>
  <c r="H4967" i="1"/>
  <c r="H4968" i="1"/>
  <c r="H4969" i="1"/>
  <c r="H4970" i="1"/>
  <c r="H4971" i="1"/>
  <c r="H4972" i="1"/>
  <c r="H4973" i="1"/>
  <c r="H4974" i="1"/>
  <c r="H4975" i="1"/>
  <c r="H4976" i="1"/>
  <c r="H4977" i="1"/>
  <c r="H4978" i="1"/>
  <c r="H4979" i="1"/>
  <c r="H4980" i="1"/>
  <c r="H4981" i="1"/>
  <c r="H4982" i="1"/>
  <c r="H4983" i="1"/>
  <c r="H4984" i="1"/>
  <c r="H4985" i="1"/>
  <c r="H4986" i="1"/>
  <c r="H4987" i="1"/>
  <c r="H4988" i="1"/>
  <c r="H4989" i="1"/>
  <c r="H4990" i="1"/>
  <c r="H4991" i="1"/>
  <c r="H4992" i="1"/>
  <c r="H4993" i="1"/>
  <c r="H4994" i="1"/>
  <c r="H4995" i="1"/>
  <c r="H4996" i="1"/>
  <c r="H4997" i="1"/>
  <c r="H4998" i="1"/>
  <c r="H4999" i="1"/>
  <c r="H5000" i="1"/>
  <c r="H5001" i="1"/>
  <c r="H5002" i="1"/>
  <c r="H5003" i="1"/>
  <c r="H5004" i="1"/>
  <c r="H5005" i="1"/>
  <c r="H5006" i="1"/>
  <c r="H5007" i="1"/>
  <c r="H5008" i="1"/>
  <c r="H5009" i="1"/>
  <c r="H5010" i="1"/>
  <c r="H5011" i="1"/>
  <c r="H5012" i="1"/>
  <c r="H5013" i="1"/>
  <c r="H5014" i="1"/>
  <c r="H5015" i="1"/>
  <c r="H5016" i="1"/>
  <c r="H5017" i="1"/>
  <c r="H5018" i="1"/>
  <c r="H5019" i="1"/>
  <c r="H5020" i="1"/>
  <c r="H5021" i="1"/>
  <c r="H5022" i="1"/>
  <c r="H5023" i="1"/>
  <c r="H5024" i="1"/>
  <c r="H5025" i="1"/>
  <c r="H5026" i="1"/>
  <c r="H5027" i="1"/>
  <c r="H5028" i="1"/>
  <c r="H5029" i="1"/>
  <c r="H5030" i="1"/>
  <c r="H5031" i="1"/>
  <c r="H5032" i="1"/>
  <c r="H5033" i="1"/>
  <c r="H5034" i="1"/>
  <c r="H5035" i="1"/>
  <c r="H5036" i="1"/>
  <c r="H5037" i="1"/>
  <c r="H5038" i="1"/>
  <c r="H5039" i="1"/>
  <c r="H5040" i="1"/>
  <c r="H5041" i="1"/>
  <c r="H5042" i="1"/>
  <c r="H5043" i="1"/>
  <c r="H5044" i="1"/>
  <c r="H5045" i="1"/>
  <c r="H5046" i="1"/>
  <c r="H5047" i="1"/>
  <c r="H5048" i="1"/>
  <c r="H5049" i="1"/>
  <c r="H5050" i="1"/>
  <c r="H5051" i="1"/>
  <c r="H5052" i="1"/>
  <c r="H5053" i="1"/>
  <c r="H5054" i="1"/>
  <c r="H5055" i="1"/>
  <c r="H5056" i="1"/>
  <c r="H5057" i="1"/>
  <c r="H5058" i="1"/>
  <c r="H5059" i="1"/>
  <c r="H5060" i="1"/>
  <c r="H5061" i="1"/>
  <c r="H5062" i="1"/>
  <c r="H5063" i="1"/>
  <c r="H5064" i="1"/>
  <c r="H5065" i="1"/>
  <c r="H5066" i="1"/>
  <c r="H5067" i="1"/>
  <c r="H5068" i="1"/>
  <c r="H5069" i="1"/>
  <c r="H5070" i="1"/>
  <c r="H5071" i="1"/>
  <c r="H5072" i="1"/>
  <c r="H5073" i="1"/>
  <c r="H5074" i="1"/>
  <c r="H5075" i="1"/>
  <c r="H5076" i="1"/>
  <c r="H5077" i="1"/>
  <c r="H5078" i="1"/>
  <c r="H5079" i="1"/>
  <c r="H5080" i="1"/>
  <c r="H5081" i="1"/>
  <c r="H5082" i="1"/>
  <c r="H5083" i="1"/>
  <c r="H5084" i="1"/>
  <c r="H5085" i="1"/>
  <c r="H5086" i="1"/>
  <c r="H5087" i="1"/>
  <c r="H5088" i="1"/>
  <c r="H5089" i="1"/>
  <c r="H5090" i="1"/>
  <c r="H5091" i="1"/>
  <c r="H5092" i="1"/>
  <c r="H5093" i="1"/>
  <c r="H5094" i="1"/>
  <c r="H5095" i="1"/>
  <c r="H5096" i="1"/>
  <c r="H5097" i="1"/>
  <c r="H5098" i="1"/>
  <c r="H5099" i="1"/>
  <c r="H5100" i="1"/>
  <c r="H5101" i="1"/>
  <c r="H5102" i="1"/>
  <c r="H5103" i="1"/>
  <c r="H5104" i="1"/>
  <c r="H5105" i="1"/>
  <c r="H5106" i="1"/>
  <c r="H5107" i="1"/>
  <c r="H5108" i="1"/>
  <c r="H5109" i="1"/>
  <c r="H5110" i="1"/>
  <c r="H5111" i="1"/>
  <c r="H5112" i="1"/>
  <c r="H5113" i="1"/>
  <c r="H5114" i="1"/>
  <c r="H5115" i="1"/>
  <c r="H5116" i="1"/>
  <c r="H5117" i="1"/>
  <c r="H5118" i="1"/>
  <c r="H5119" i="1"/>
  <c r="H5120" i="1"/>
  <c r="H5121" i="1"/>
  <c r="H5122" i="1"/>
  <c r="H5123" i="1"/>
  <c r="H5124" i="1"/>
  <c r="H5125" i="1"/>
  <c r="H5126" i="1"/>
  <c r="H5127" i="1"/>
  <c r="H5128" i="1"/>
  <c r="H5129" i="1"/>
  <c r="H5130" i="1"/>
  <c r="H5131" i="1"/>
  <c r="H5132" i="1"/>
  <c r="H5133" i="1"/>
  <c r="H5134" i="1"/>
  <c r="H5135" i="1"/>
  <c r="H5136" i="1"/>
  <c r="H5137" i="1"/>
  <c r="H5138" i="1"/>
  <c r="H5139" i="1"/>
  <c r="H5140" i="1"/>
  <c r="H5141" i="1"/>
  <c r="H5142" i="1"/>
  <c r="H5143" i="1"/>
  <c r="H5144" i="1"/>
  <c r="H5145" i="1"/>
  <c r="H5146" i="1"/>
  <c r="H5147" i="1"/>
  <c r="H5148" i="1"/>
  <c r="H5149" i="1"/>
  <c r="H5150" i="1"/>
  <c r="H5151" i="1"/>
  <c r="H5152" i="1"/>
  <c r="H5153" i="1"/>
  <c r="H5154" i="1"/>
  <c r="H5155" i="1"/>
  <c r="H5156" i="1"/>
  <c r="H5157" i="1"/>
  <c r="H5158" i="1"/>
  <c r="H5159" i="1"/>
  <c r="H5160" i="1"/>
  <c r="H5161" i="1"/>
  <c r="H5162" i="1"/>
  <c r="H5163" i="1"/>
  <c r="H5164" i="1"/>
  <c r="H5165" i="1"/>
  <c r="H5166" i="1"/>
  <c r="H5167" i="1"/>
  <c r="H5168" i="1"/>
  <c r="H5169" i="1"/>
  <c r="H5170" i="1"/>
  <c r="H5171" i="1"/>
  <c r="H5172" i="1"/>
  <c r="H5173" i="1"/>
  <c r="H5174" i="1"/>
  <c r="H5175" i="1"/>
  <c r="H5176" i="1"/>
  <c r="H5177" i="1"/>
  <c r="H5178" i="1"/>
  <c r="H5179" i="1"/>
  <c r="H5180" i="1"/>
  <c r="H5181" i="1"/>
  <c r="H5182" i="1"/>
  <c r="H5183" i="1"/>
  <c r="H5184" i="1"/>
  <c r="H5185" i="1"/>
  <c r="H5186" i="1"/>
  <c r="H5187" i="1"/>
  <c r="H5188" i="1"/>
  <c r="H5189" i="1"/>
  <c r="H5190" i="1"/>
  <c r="H5191" i="1"/>
  <c r="H5192" i="1"/>
  <c r="H5193" i="1"/>
  <c r="H5194" i="1"/>
  <c r="H5195" i="1"/>
  <c r="H5196" i="1"/>
  <c r="H5197" i="1"/>
  <c r="H5198" i="1"/>
  <c r="H5199" i="1"/>
  <c r="H5200" i="1"/>
  <c r="H5201" i="1"/>
  <c r="H5202" i="1"/>
  <c r="H5203" i="1"/>
  <c r="H5204" i="1"/>
  <c r="H5205" i="1"/>
  <c r="H5206" i="1"/>
  <c r="H5207" i="1"/>
  <c r="H5208" i="1"/>
  <c r="H5209" i="1"/>
  <c r="H5210" i="1"/>
  <c r="H5211" i="1"/>
  <c r="H5212" i="1"/>
  <c r="H5213" i="1"/>
  <c r="H5214" i="1"/>
  <c r="H5215" i="1"/>
  <c r="H5216" i="1"/>
  <c r="H5217" i="1"/>
  <c r="H5218" i="1"/>
  <c r="H5219" i="1"/>
  <c r="H5220" i="1"/>
  <c r="H5221" i="1"/>
  <c r="H5222" i="1"/>
  <c r="H5223" i="1"/>
  <c r="H5224" i="1"/>
  <c r="H5225" i="1"/>
  <c r="H5226" i="1"/>
  <c r="H5227" i="1"/>
  <c r="H5228" i="1"/>
  <c r="H5229" i="1"/>
  <c r="H5230" i="1"/>
  <c r="H5231" i="1"/>
  <c r="H5232" i="1"/>
  <c r="H5233" i="1"/>
  <c r="H5234" i="1"/>
  <c r="H5235" i="1"/>
  <c r="H5236" i="1"/>
  <c r="H5237" i="1"/>
  <c r="H5238" i="1"/>
  <c r="H5239" i="1"/>
  <c r="H5240" i="1"/>
  <c r="H5241" i="1"/>
  <c r="H5242" i="1"/>
  <c r="H5243" i="1"/>
  <c r="H5244" i="1"/>
  <c r="H5245" i="1"/>
  <c r="H5246" i="1"/>
  <c r="H5247" i="1"/>
  <c r="H5248" i="1"/>
  <c r="H5249" i="1"/>
  <c r="H5250" i="1"/>
  <c r="H5251" i="1"/>
  <c r="H5252" i="1"/>
  <c r="H5253" i="1"/>
  <c r="H5254" i="1"/>
  <c r="H5255" i="1"/>
  <c r="H5256" i="1"/>
  <c r="H5257" i="1"/>
  <c r="H5258" i="1"/>
  <c r="H5259" i="1"/>
  <c r="H5260" i="1"/>
  <c r="H5261" i="1"/>
  <c r="H5262" i="1"/>
  <c r="H5263" i="1"/>
  <c r="H5264" i="1"/>
  <c r="H5265" i="1"/>
  <c r="H5266" i="1"/>
  <c r="H5267" i="1"/>
  <c r="H5268" i="1"/>
  <c r="H5269" i="1"/>
  <c r="H5270" i="1"/>
  <c r="H5271" i="1"/>
  <c r="H5272" i="1"/>
  <c r="H5273" i="1"/>
  <c r="H5274" i="1"/>
  <c r="H5275" i="1"/>
  <c r="H5276" i="1"/>
  <c r="H5277" i="1"/>
  <c r="H5278" i="1"/>
  <c r="H5279" i="1"/>
  <c r="H5280" i="1"/>
  <c r="H5281" i="1"/>
  <c r="H5282" i="1"/>
  <c r="H5283" i="1"/>
  <c r="H5284" i="1"/>
  <c r="H5285" i="1"/>
  <c r="H5286" i="1"/>
  <c r="H5287" i="1"/>
  <c r="H5288" i="1"/>
  <c r="H5289" i="1"/>
  <c r="H5290" i="1"/>
  <c r="H5291" i="1"/>
  <c r="H5292" i="1"/>
  <c r="H5293" i="1"/>
  <c r="H5294" i="1"/>
  <c r="H5295" i="1"/>
  <c r="H5296" i="1"/>
  <c r="H5297" i="1"/>
  <c r="H5298" i="1"/>
  <c r="H5299" i="1"/>
  <c r="H5300" i="1"/>
  <c r="H5301" i="1"/>
  <c r="H5302" i="1"/>
  <c r="H5303" i="1"/>
  <c r="H5304" i="1"/>
  <c r="H5305" i="1"/>
  <c r="H5306" i="1"/>
  <c r="H5307" i="1"/>
  <c r="H5308" i="1"/>
  <c r="H5309" i="1"/>
  <c r="H5310" i="1"/>
  <c r="H5311" i="1"/>
  <c r="H5312" i="1"/>
  <c r="H5313" i="1"/>
  <c r="H5314" i="1"/>
  <c r="H5315" i="1"/>
  <c r="H5316" i="1"/>
  <c r="H5317" i="1"/>
  <c r="H5318" i="1"/>
  <c r="H5319" i="1"/>
  <c r="H5320" i="1"/>
  <c r="H5321" i="1"/>
  <c r="H5322" i="1"/>
  <c r="H5323" i="1"/>
  <c r="H5324" i="1"/>
  <c r="H5325" i="1"/>
  <c r="H5326" i="1"/>
  <c r="H5327" i="1"/>
  <c r="H5328" i="1"/>
  <c r="H5329" i="1"/>
  <c r="H5330" i="1"/>
  <c r="H5331" i="1"/>
  <c r="H5332" i="1"/>
  <c r="H5333" i="1"/>
  <c r="H5334" i="1"/>
  <c r="H5335" i="1"/>
  <c r="H5336" i="1"/>
  <c r="H5337" i="1"/>
  <c r="H5338" i="1"/>
  <c r="H5339" i="1"/>
  <c r="H5340" i="1"/>
  <c r="H5341" i="1"/>
  <c r="H5342" i="1"/>
  <c r="H5343" i="1"/>
  <c r="H5344" i="1"/>
  <c r="H5345" i="1"/>
  <c r="H5346" i="1"/>
  <c r="H5347" i="1"/>
  <c r="H5348" i="1"/>
  <c r="H5349" i="1"/>
  <c r="H5350" i="1"/>
  <c r="H5351" i="1"/>
  <c r="H5352" i="1"/>
  <c r="H5353" i="1"/>
  <c r="H5354" i="1"/>
  <c r="H5355" i="1"/>
  <c r="H5356" i="1"/>
  <c r="H5357" i="1"/>
  <c r="H5358" i="1"/>
  <c r="H5359" i="1"/>
  <c r="H5360" i="1"/>
  <c r="H5361" i="1"/>
  <c r="H5362" i="1"/>
  <c r="H5363" i="1"/>
  <c r="H5364" i="1"/>
  <c r="H5365" i="1"/>
  <c r="H5366" i="1"/>
  <c r="H5367" i="1"/>
  <c r="H5368" i="1"/>
  <c r="H5369" i="1"/>
  <c r="H5370" i="1"/>
  <c r="H5371" i="1"/>
  <c r="H5372" i="1"/>
  <c r="H5373" i="1"/>
  <c r="H5374" i="1"/>
  <c r="H5375" i="1"/>
  <c r="H5376" i="1"/>
  <c r="H5377" i="1"/>
  <c r="H5378" i="1"/>
  <c r="H5379" i="1"/>
  <c r="H5380" i="1"/>
  <c r="H5381" i="1"/>
  <c r="H5382" i="1"/>
  <c r="H5383" i="1"/>
  <c r="H5384" i="1"/>
  <c r="H5385" i="1"/>
  <c r="H5386" i="1"/>
  <c r="H5387" i="1"/>
  <c r="H5388" i="1"/>
  <c r="H5389" i="1"/>
  <c r="H5390" i="1"/>
  <c r="H5391" i="1"/>
  <c r="H5392" i="1"/>
  <c r="H5393" i="1"/>
  <c r="H5394" i="1"/>
  <c r="H5395" i="1"/>
  <c r="H5396" i="1"/>
  <c r="H5397" i="1"/>
  <c r="H5398" i="1"/>
  <c r="H5399" i="1"/>
  <c r="H5400" i="1"/>
  <c r="H5401" i="1"/>
  <c r="H5402" i="1"/>
  <c r="H5403" i="1"/>
  <c r="H5404" i="1"/>
  <c r="H5405" i="1"/>
  <c r="H5406" i="1"/>
  <c r="H5407" i="1"/>
  <c r="H5408" i="1"/>
  <c r="H5409" i="1"/>
  <c r="H5410" i="1"/>
  <c r="H5411" i="1"/>
  <c r="H5412" i="1"/>
  <c r="H5413" i="1"/>
  <c r="H5414" i="1"/>
  <c r="H5415" i="1"/>
  <c r="H5416" i="1"/>
  <c r="H5417" i="1"/>
  <c r="H5418" i="1"/>
  <c r="H5419" i="1"/>
  <c r="H5420" i="1"/>
  <c r="H5421" i="1"/>
  <c r="H5422" i="1"/>
  <c r="H5423" i="1"/>
  <c r="H5424" i="1"/>
  <c r="H5425" i="1"/>
  <c r="H5426" i="1"/>
  <c r="H5427" i="1"/>
  <c r="H5428" i="1"/>
  <c r="H5429" i="1"/>
  <c r="H5430" i="1"/>
  <c r="H5431" i="1"/>
  <c r="H5432" i="1"/>
  <c r="H5433" i="1"/>
  <c r="H5434" i="1"/>
  <c r="H5435" i="1"/>
  <c r="H5436" i="1"/>
  <c r="H5437" i="1"/>
  <c r="H5438" i="1"/>
  <c r="H5439" i="1"/>
  <c r="H5440" i="1"/>
  <c r="H5441" i="1"/>
  <c r="H5442" i="1"/>
  <c r="H5443" i="1"/>
  <c r="H5444" i="1"/>
  <c r="H5445" i="1"/>
  <c r="H5446" i="1"/>
  <c r="H5447" i="1"/>
  <c r="H5448" i="1"/>
  <c r="H5449" i="1"/>
  <c r="H5450" i="1"/>
  <c r="H5451" i="1"/>
  <c r="H5452" i="1"/>
  <c r="H5453" i="1"/>
  <c r="H5454" i="1"/>
  <c r="H5455" i="1"/>
  <c r="H5456" i="1"/>
  <c r="H5457" i="1"/>
  <c r="H5458" i="1"/>
  <c r="H5459" i="1"/>
  <c r="H5460" i="1"/>
  <c r="H5461" i="1"/>
  <c r="H5462" i="1"/>
  <c r="H5463" i="1"/>
  <c r="H5464" i="1"/>
  <c r="H5465" i="1"/>
  <c r="H5466" i="1"/>
  <c r="H5467" i="1"/>
  <c r="H5468" i="1"/>
  <c r="H5469" i="1"/>
  <c r="H5470" i="1"/>
  <c r="H5471" i="1"/>
  <c r="H5472" i="1"/>
  <c r="H5473" i="1"/>
  <c r="H5474" i="1"/>
  <c r="H5475" i="1"/>
  <c r="H5476" i="1"/>
  <c r="H5477" i="1"/>
  <c r="H5478" i="1"/>
  <c r="H5479" i="1"/>
  <c r="H5480" i="1"/>
  <c r="H5481" i="1"/>
  <c r="H5482" i="1"/>
  <c r="H5483" i="1"/>
  <c r="H5484" i="1"/>
  <c r="H5485" i="1"/>
  <c r="H5486" i="1"/>
  <c r="H5487" i="1"/>
  <c r="H5488" i="1"/>
  <c r="H5489" i="1"/>
  <c r="H5490" i="1"/>
  <c r="H5491" i="1"/>
  <c r="H5492" i="1"/>
  <c r="H5493" i="1"/>
  <c r="H5494" i="1"/>
  <c r="H5495" i="1"/>
  <c r="H5496" i="1"/>
  <c r="H5497" i="1"/>
  <c r="H5498" i="1"/>
  <c r="H5499" i="1"/>
  <c r="H5500" i="1"/>
  <c r="H5501" i="1"/>
  <c r="H5502" i="1"/>
  <c r="H5503" i="1"/>
  <c r="H5504" i="1"/>
  <c r="H5505" i="1"/>
  <c r="H5506" i="1"/>
  <c r="H5507" i="1"/>
  <c r="H5508" i="1"/>
  <c r="H5509" i="1"/>
  <c r="H5510" i="1"/>
  <c r="H5511" i="1"/>
  <c r="H5512" i="1"/>
  <c r="H5513" i="1"/>
  <c r="H5514" i="1"/>
  <c r="H5515" i="1"/>
  <c r="H5516" i="1"/>
  <c r="H5517" i="1"/>
  <c r="H5518" i="1"/>
  <c r="H5519" i="1"/>
  <c r="H5520" i="1"/>
  <c r="H5521" i="1"/>
  <c r="H5522" i="1"/>
  <c r="H5523" i="1"/>
  <c r="H5524" i="1"/>
  <c r="H5525" i="1"/>
  <c r="H5526" i="1"/>
  <c r="H5527" i="1"/>
  <c r="H5528" i="1"/>
  <c r="H5529" i="1"/>
  <c r="H5530" i="1"/>
  <c r="H5531" i="1"/>
  <c r="H5532" i="1"/>
  <c r="H5533" i="1"/>
  <c r="H5534" i="1"/>
  <c r="H5535" i="1"/>
  <c r="H5536" i="1"/>
  <c r="H5537" i="1"/>
  <c r="H5538" i="1"/>
  <c r="H5539" i="1"/>
  <c r="H5540" i="1"/>
  <c r="H5541" i="1"/>
  <c r="H5542" i="1"/>
  <c r="H5543" i="1"/>
  <c r="H5544" i="1"/>
  <c r="H5545" i="1"/>
  <c r="H5546" i="1"/>
  <c r="H5547" i="1"/>
  <c r="H5548" i="1"/>
  <c r="H5549" i="1"/>
  <c r="H5550" i="1"/>
  <c r="H5551" i="1"/>
  <c r="H5552" i="1"/>
  <c r="H5553" i="1"/>
  <c r="H5554" i="1"/>
  <c r="H5555" i="1"/>
  <c r="H5556" i="1"/>
  <c r="H5557" i="1"/>
  <c r="H5558" i="1"/>
  <c r="H5559" i="1"/>
  <c r="H5560" i="1"/>
  <c r="H5561" i="1"/>
  <c r="H5562" i="1"/>
  <c r="H5563" i="1"/>
  <c r="H5564" i="1"/>
  <c r="H5565" i="1"/>
  <c r="H5566" i="1"/>
  <c r="H5567" i="1"/>
  <c r="H5568" i="1"/>
  <c r="H5569" i="1"/>
  <c r="H5570" i="1"/>
  <c r="H5571" i="1"/>
  <c r="H5572" i="1"/>
  <c r="H5573" i="1"/>
  <c r="H5574" i="1"/>
  <c r="H5575" i="1"/>
  <c r="H5576" i="1"/>
  <c r="H5577" i="1"/>
  <c r="H5578" i="1"/>
  <c r="H5579" i="1"/>
  <c r="H5580" i="1"/>
  <c r="H5581" i="1"/>
  <c r="H5582" i="1"/>
  <c r="H5583" i="1"/>
  <c r="H5584" i="1"/>
  <c r="H5585" i="1"/>
  <c r="H5586" i="1"/>
  <c r="H5587" i="1"/>
  <c r="H5588" i="1"/>
  <c r="H5589" i="1"/>
  <c r="H5590" i="1"/>
  <c r="H5591" i="1"/>
  <c r="H5592" i="1"/>
  <c r="H5593" i="1"/>
  <c r="H5594" i="1"/>
  <c r="H5595" i="1"/>
  <c r="H5596" i="1"/>
  <c r="H5597" i="1"/>
  <c r="H5598" i="1"/>
  <c r="H5599" i="1"/>
  <c r="H5600" i="1"/>
  <c r="H5601" i="1"/>
  <c r="H5602" i="1"/>
  <c r="H5603" i="1"/>
  <c r="H5604" i="1"/>
  <c r="H5605" i="1"/>
  <c r="H5606" i="1"/>
  <c r="H5607" i="1"/>
  <c r="H5608" i="1"/>
  <c r="H5609" i="1"/>
  <c r="H5610" i="1"/>
  <c r="H5611" i="1"/>
  <c r="H5612" i="1"/>
  <c r="H5613" i="1"/>
  <c r="H5614" i="1"/>
  <c r="H5615" i="1"/>
  <c r="H5616" i="1"/>
  <c r="H5617" i="1"/>
  <c r="H5618" i="1"/>
  <c r="H5619" i="1"/>
  <c r="H5620" i="1"/>
  <c r="H5621" i="1"/>
  <c r="H5622" i="1"/>
  <c r="H5623" i="1"/>
  <c r="H5624" i="1"/>
  <c r="H5625" i="1"/>
  <c r="H5626" i="1"/>
  <c r="H5627" i="1"/>
  <c r="H5628" i="1"/>
  <c r="H5629" i="1"/>
  <c r="H5630" i="1"/>
  <c r="H5631" i="1"/>
  <c r="H5632" i="1"/>
  <c r="H5633" i="1"/>
  <c r="H5634" i="1"/>
  <c r="H5635" i="1"/>
  <c r="H5636" i="1"/>
  <c r="H5637" i="1"/>
  <c r="H5638" i="1"/>
  <c r="H5639" i="1"/>
  <c r="H5640" i="1"/>
  <c r="H5641" i="1"/>
  <c r="H5642" i="1"/>
  <c r="H5643" i="1"/>
  <c r="H5644" i="1"/>
  <c r="H5645" i="1"/>
  <c r="H5646" i="1"/>
  <c r="H5647" i="1"/>
  <c r="H5648" i="1"/>
  <c r="H5649" i="1"/>
  <c r="H5650" i="1"/>
  <c r="H5651" i="1"/>
  <c r="H5652" i="1"/>
  <c r="H5653" i="1"/>
  <c r="H5654" i="1"/>
  <c r="H5655" i="1"/>
  <c r="H5656" i="1"/>
  <c r="H5657" i="1"/>
  <c r="H5658" i="1"/>
  <c r="H5659" i="1"/>
  <c r="H5660" i="1"/>
  <c r="H5661" i="1"/>
  <c r="H5662" i="1"/>
  <c r="H5663" i="1"/>
  <c r="H5664" i="1"/>
  <c r="H5665" i="1"/>
  <c r="H5666" i="1"/>
  <c r="H5667" i="1"/>
  <c r="H5668" i="1"/>
  <c r="H5669" i="1"/>
  <c r="H5670" i="1"/>
  <c r="H5671" i="1"/>
  <c r="H5672" i="1"/>
  <c r="H5673" i="1"/>
  <c r="H5674" i="1"/>
  <c r="H5675" i="1"/>
  <c r="H5676" i="1"/>
  <c r="H5677" i="1"/>
  <c r="H5678" i="1"/>
  <c r="H5679" i="1"/>
  <c r="H5680" i="1"/>
  <c r="H5681" i="1"/>
  <c r="H5682" i="1"/>
  <c r="H5683" i="1"/>
  <c r="H5684" i="1"/>
  <c r="H5685" i="1"/>
  <c r="H5686" i="1"/>
  <c r="H5687" i="1"/>
  <c r="H5688" i="1"/>
  <c r="H5689" i="1"/>
  <c r="H5690" i="1"/>
  <c r="H5691" i="1"/>
  <c r="H5692" i="1"/>
  <c r="H5693" i="1"/>
  <c r="H5694" i="1"/>
  <c r="H5695" i="1"/>
  <c r="H5696" i="1"/>
  <c r="H5697" i="1"/>
  <c r="H5698" i="1"/>
  <c r="H5699" i="1"/>
  <c r="H5700" i="1"/>
  <c r="H5701" i="1"/>
  <c r="H5702" i="1"/>
  <c r="H5703" i="1"/>
  <c r="H5704" i="1"/>
  <c r="H5705" i="1"/>
  <c r="H5706" i="1"/>
  <c r="H5707" i="1"/>
  <c r="H5708" i="1"/>
  <c r="H5709" i="1"/>
  <c r="H5710" i="1"/>
  <c r="H5711" i="1"/>
  <c r="H5712" i="1"/>
  <c r="H5713" i="1"/>
  <c r="H5714" i="1"/>
  <c r="H5715" i="1"/>
  <c r="H5716" i="1"/>
  <c r="H5717" i="1"/>
  <c r="H5718" i="1"/>
  <c r="H5719" i="1"/>
  <c r="H5720" i="1"/>
  <c r="H5721" i="1"/>
  <c r="H5722" i="1"/>
  <c r="H5723" i="1"/>
  <c r="H5724" i="1"/>
  <c r="H5725" i="1"/>
  <c r="H5726" i="1"/>
  <c r="H5727" i="1"/>
  <c r="H5728" i="1"/>
  <c r="H5729" i="1"/>
  <c r="H5730" i="1"/>
  <c r="H5731" i="1"/>
  <c r="H5732" i="1"/>
  <c r="H5733" i="1"/>
  <c r="H5734" i="1"/>
  <c r="H5735" i="1"/>
  <c r="H5736" i="1"/>
  <c r="H5737" i="1"/>
  <c r="H5738" i="1"/>
  <c r="H5739" i="1"/>
  <c r="H5740" i="1"/>
  <c r="H5741" i="1"/>
  <c r="H5742" i="1"/>
  <c r="H5743" i="1"/>
  <c r="H5744" i="1"/>
  <c r="H5745" i="1"/>
  <c r="H5746" i="1"/>
  <c r="H5747" i="1"/>
  <c r="H5748" i="1"/>
  <c r="H5749" i="1"/>
  <c r="H5750" i="1"/>
  <c r="H5751" i="1"/>
  <c r="H5752" i="1"/>
  <c r="H5753" i="1"/>
  <c r="H5754" i="1"/>
  <c r="H5755" i="1"/>
  <c r="H5756" i="1"/>
  <c r="H5757" i="1"/>
  <c r="H5758" i="1"/>
  <c r="H5759" i="1"/>
  <c r="H5760" i="1"/>
  <c r="H5761" i="1"/>
  <c r="H5762" i="1"/>
  <c r="H5763" i="1"/>
  <c r="H5764" i="1"/>
  <c r="H5765" i="1"/>
  <c r="H5766" i="1"/>
  <c r="H5767" i="1"/>
  <c r="H5768" i="1"/>
  <c r="H5769" i="1"/>
  <c r="H5770" i="1"/>
  <c r="H5771" i="1"/>
  <c r="H5772" i="1"/>
  <c r="H5773" i="1"/>
  <c r="H5774" i="1"/>
  <c r="H5775" i="1"/>
  <c r="H5776" i="1"/>
  <c r="H5777" i="1"/>
  <c r="H5778" i="1"/>
  <c r="H5779" i="1"/>
  <c r="H5780" i="1"/>
  <c r="H5781" i="1"/>
  <c r="H5782" i="1"/>
  <c r="H5783" i="1"/>
  <c r="H5784" i="1"/>
  <c r="H5785" i="1"/>
  <c r="H5786" i="1"/>
  <c r="H5787" i="1"/>
  <c r="H5788" i="1"/>
  <c r="H5789" i="1"/>
  <c r="H5790" i="1"/>
  <c r="H5791" i="1"/>
  <c r="H5792" i="1"/>
  <c r="H5793" i="1"/>
  <c r="H5794" i="1"/>
  <c r="H5795" i="1"/>
  <c r="H5796" i="1"/>
  <c r="H5797" i="1"/>
  <c r="H5798" i="1"/>
  <c r="H5799" i="1"/>
  <c r="H5800" i="1"/>
  <c r="H5801" i="1"/>
  <c r="H5802" i="1"/>
  <c r="H5803" i="1"/>
  <c r="H5804" i="1"/>
  <c r="H5805" i="1"/>
  <c r="H5806" i="1"/>
  <c r="H5807" i="1"/>
  <c r="H5808" i="1"/>
  <c r="H5809" i="1"/>
  <c r="H5810" i="1"/>
  <c r="H5811" i="1"/>
  <c r="H5812" i="1"/>
  <c r="H5813" i="1"/>
  <c r="H5814" i="1"/>
  <c r="H5815" i="1"/>
  <c r="H5816" i="1"/>
  <c r="H5817" i="1"/>
  <c r="H5818" i="1"/>
  <c r="H5819" i="1"/>
  <c r="H5820" i="1"/>
  <c r="H5821" i="1"/>
  <c r="H5822" i="1"/>
  <c r="H5823" i="1"/>
  <c r="H5824" i="1"/>
  <c r="H5825" i="1"/>
  <c r="H5826" i="1"/>
  <c r="H5827" i="1"/>
  <c r="H5828" i="1"/>
  <c r="H5829" i="1"/>
  <c r="H5830" i="1"/>
  <c r="H5831" i="1"/>
  <c r="H5832" i="1"/>
  <c r="H5833" i="1"/>
  <c r="H5834" i="1"/>
  <c r="H5835" i="1"/>
  <c r="H5836" i="1"/>
  <c r="H5837" i="1"/>
  <c r="H5838" i="1"/>
  <c r="H5839" i="1"/>
  <c r="H5840" i="1"/>
  <c r="H5841" i="1"/>
  <c r="H5842" i="1"/>
  <c r="H5843" i="1"/>
  <c r="H5844" i="1"/>
  <c r="H5845" i="1"/>
  <c r="H5846" i="1"/>
  <c r="H5847" i="1"/>
  <c r="H5848" i="1"/>
  <c r="H5849" i="1"/>
  <c r="H5850" i="1"/>
  <c r="H5851" i="1"/>
  <c r="H5852" i="1"/>
  <c r="H5853" i="1"/>
  <c r="H5854" i="1"/>
  <c r="H5855" i="1"/>
  <c r="H5856" i="1"/>
  <c r="H5857" i="1"/>
  <c r="H5858" i="1"/>
  <c r="H5859" i="1"/>
  <c r="H5860" i="1"/>
  <c r="H5861" i="1"/>
  <c r="H5862" i="1"/>
  <c r="H5863" i="1"/>
  <c r="H5864" i="1"/>
  <c r="H5865" i="1"/>
  <c r="H5866" i="1"/>
  <c r="H5867" i="1"/>
  <c r="H5868" i="1"/>
  <c r="H5869" i="1"/>
  <c r="H5870" i="1"/>
  <c r="H5871" i="1"/>
  <c r="H5872" i="1"/>
  <c r="H5873" i="1"/>
  <c r="H5874" i="1"/>
  <c r="H5875" i="1"/>
  <c r="H5876" i="1"/>
  <c r="H5877" i="1"/>
  <c r="H5878" i="1"/>
  <c r="H5879" i="1"/>
  <c r="H5880" i="1"/>
  <c r="H5881" i="1"/>
  <c r="H5882" i="1"/>
  <c r="H5883" i="1"/>
  <c r="H5884" i="1"/>
  <c r="H5885" i="1"/>
  <c r="H5886" i="1"/>
  <c r="H5887" i="1"/>
  <c r="H5888" i="1"/>
  <c r="H5889" i="1"/>
  <c r="H5890" i="1"/>
  <c r="H5891" i="1"/>
  <c r="H5892" i="1"/>
  <c r="H5893" i="1"/>
  <c r="H5894" i="1"/>
  <c r="H5895" i="1"/>
  <c r="H5896" i="1"/>
  <c r="H5897" i="1"/>
  <c r="H5898" i="1"/>
  <c r="H5899" i="1"/>
  <c r="H5900" i="1"/>
  <c r="H5901" i="1"/>
  <c r="H5902" i="1"/>
  <c r="H5903" i="1"/>
  <c r="H5904" i="1"/>
  <c r="H5905" i="1"/>
  <c r="H5906" i="1"/>
  <c r="H5907" i="1"/>
  <c r="H5908" i="1"/>
  <c r="H5909" i="1"/>
  <c r="H5910" i="1"/>
  <c r="H5911" i="1"/>
  <c r="H5912" i="1"/>
  <c r="H5913" i="1"/>
  <c r="H5914" i="1"/>
  <c r="H5915" i="1"/>
  <c r="H5916" i="1"/>
  <c r="H5917" i="1"/>
  <c r="H5918" i="1"/>
  <c r="H5919" i="1"/>
  <c r="H5920" i="1"/>
  <c r="H5921" i="1"/>
  <c r="H5922" i="1"/>
  <c r="H5923" i="1"/>
  <c r="H5924" i="1"/>
  <c r="H5925" i="1"/>
  <c r="H5926" i="1"/>
  <c r="H5927" i="1"/>
  <c r="H5928" i="1"/>
  <c r="H5929" i="1"/>
  <c r="H5930" i="1"/>
  <c r="H5931" i="1"/>
  <c r="H5932" i="1"/>
  <c r="H5933" i="1"/>
  <c r="H5934" i="1"/>
  <c r="H5935" i="1"/>
  <c r="H5936" i="1"/>
  <c r="H5937" i="1"/>
  <c r="H5938" i="1"/>
  <c r="H5939" i="1"/>
  <c r="H5940" i="1"/>
  <c r="H5941" i="1"/>
  <c r="H5942" i="1"/>
  <c r="H5943" i="1"/>
  <c r="H5944" i="1"/>
  <c r="H5945" i="1"/>
  <c r="H5946" i="1"/>
  <c r="H5947" i="1"/>
  <c r="H5948" i="1"/>
  <c r="H5949" i="1"/>
  <c r="H5950" i="1"/>
  <c r="H5951" i="1"/>
  <c r="H5952" i="1"/>
  <c r="H5953" i="1"/>
  <c r="H5954" i="1"/>
  <c r="H5955" i="1"/>
  <c r="H5956" i="1"/>
  <c r="H5957" i="1"/>
  <c r="H5958" i="1"/>
  <c r="H5959" i="1"/>
  <c r="H5960" i="1"/>
  <c r="H5961" i="1"/>
  <c r="H5962" i="1"/>
  <c r="H5963" i="1"/>
  <c r="H5964" i="1"/>
  <c r="H5965" i="1"/>
  <c r="H5966" i="1"/>
  <c r="H5967" i="1"/>
  <c r="H5968" i="1"/>
  <c r="H5969" i="1"/>
  <c r="H5970" i="1"/>
  <c r="H5971" i="1"/>
  <c r="H5972" i="1"/>
  <c r="H5973" i="1"/>
  <c r="H5974" i="1"/>
  <c r="H5975" i="1"/>
  <c r="H5976" i="1"/>
  <c r="H5977" i="1"/>
  <c r="H5978" i="1"/>
  <c r="H5979" i="1"/>
  <c r="H5980" i="1"/>
  <c r="H5981" i="1"/>
  <c r="H5982" i="1"/>
  <c r="H5983" i="1"/>
  <c r="H5984" i="1"/>
  <c r="H5985" i="1"/>
  <c r="H5986" i="1"/>
  <c r="H5987" i="1"/>
  <c r="H5988" i="1"/>
  <c r="H5989" i="1"/>
  <c r="H5990" i="1"/>
  <c r="H5991" i="1"/>
  <c r="H5992" i="1"/>
  <c r="H5993" i="1"/>
  <c r="H5994" i="1"/>
  <c r="H5995" i="1"/>
  <c r="H5996" i="1"/>
  <c r="H5997" i="1"/>
  <c r="H5998" i="1"/>
  <c r="H5999" i="1"/>
  <c r="H6000" i="1"/>
  <c r="H6001" i="1"/>
  <c r="H6002" i="1"/>
  <c r="H6003" i="1"/>
  <c r="H6004" i="1"/>
  <c r="H6005" i="1"/>
  <c r="H6006" i="1"/>
  <c r="H6007" i="1"/>
  <c r="H6008" i="1"/>
  <c r="H6009" i="1"/>
  <c r="H6010" i="1"/>
  <c r="H6011" i="1"/>
  <c r="H6012" i="1"/>
  <c r="H6013" i="1"/>
  <c r="H6014" i="1"/>
  <c r="H6015" i="1"/>
  <c r="H6016" i="1"/>
  <c r="H6017" i="1"/>
  <c r="H6018" i="1"/>
  <c r="H6019" i="1"/>
  <c r="H6020" i="1"/>
  <c r="H6021" i="1"/>
  <c r="H6022" i="1"/>
  <c r="H6023" i="1"/>
  <c r="H6024" i="1"/>
  <c r="H6025" i="1"/>
  <c r="H6026" i="1"/>
  <c r="H6027" i="1"/>
  <c r="H6028" i="1"/>
  <c r="H6029" i="1"/>
  <c r="H6030" i="1"/>
  <c r="H6031" i="1"/>
  <c r="H6032" i="1"/>
  <c r="H6033" i="1"/>
  <c r="H6034" i="1"/>
  <c r="H6035" i="1"/>
  <c r="H6036" i="1"/>
  <c r="H6037" i="1"/>
  <c r="H6038" i="1"/>
  <c r="H6039" i="1"/>
  <c r="H6040" i="1"/>
  <c r="H6041" i="1"/>
  <c r="H6042" i="1"/>
  <c r="H6043" i="1"/>
  <c r="H6044" i="1"/>
  <c r="H6045" i="1"/>
  <c r="H6046" i="1"/>
  <c r="H6047" i="1"/>
  <c r="H6048" i="1"/>
  <c r="H6049" i="1"/>
  <c r="H6050" i="1"/>
  <c r="H6051" i="1"/>
  <c r="H6052" i="1"/>
  <c r="H6053" i="1"/>
  <c r="H6054" i="1"/>
  <c r="H6055" i="1"/>
  <c r="H6056" i="1"/>
  <c r="H6057" i="1"/>
  <c r="H6058" i="1"/>
  <c r="H6059" i="1"/>
  <c r="H6060" i="1"/>
  <c r="H6061" i="1"/>
  <c r="H6062" i="1"/>
  <c r="H6063" i="1"/>
  <c r="H6064" i="1"/>
  <c r="H6065" i="1"/>
  <c r="H6066" i="1"/>
  <c r="H6067" i="1"/>
  <c r="H6068" i="1"/>
  <c r="H6069" i="1"/>
  <c r="H6070" i="1"/>
  <c r="H6071" i="1"/>
  <c r="H6072" i="1"/>
  <c r="H6073" i="1"/>
  <c r="H6074" i="1"/>
  <c r="H6075" i="1"/>
  <c r="H6076" i="1"/>
  <c r="H6077" i="1"/>
  <c r="H6078" i="1"/>
  <c r="H6079" i="1"/>
  <c r="H6080" i="1"/>
  <c r="H6081" i="1"/>
  <c r="H6082" i="1"/>
  <c r="H6083" i="1"/>
  <c r="H6084" i="1"/>
  <c r="H6085" i="1"/>
  <c r="H6086" i="1"/>
  <c r="H6087" i="1"/>
  <c r="H6088" i="1"/>
  <c r="H6089" i="1"/>
  <c r="H6090" i="1"/>
  <c r="H6091" i="1"/>
  <c r="H6092" i="1"/>
  <c r="H6093" i="1"/>
  <c r="H6094" i="1"/>
  <c r="H6095" i="1"/>
  <c r="H6096" i="1"/>
  <c r="H6097" i="1"/>
  <c r="H6098" i="1"/>
  <c r="H6099" i="1"/>
  <c r="H6100" i="1"/>
  <c r="H6101" i="1"/>
  <c r="H6102" i="1"/>
  <c r="H6103" i="1"/>
  <c r="H6104" i="1"/>
  <c r="H6105" i="1"/>
  <c r="H6106" i="1"/>
  <c r="H6107" i="1"/>
  <c r="H6108" i="1"/>
  <c r="H6109" i="1"/>
  <c r="H6110" i="1"/>
  <c r="H6111" i="1"/>
  <c r="H6112" i="1"/>
  <c r="H6113" i="1"/>
  <c r="H6114" i="1"/>
  <c r="H6115" i="1"/>
  <c r="H6116" i="1"/>
  <c r="H6117" i="1"/>
  <c r="H6118" i="1"/>
  <c r="H6119" i="1"/>
  <c r="H6120" i="1"/>
  <c r="H6121" i="1"/>
  <c r="H6122" i="1"/>
  <c r="H6123" i="1"/>
  <c r="H6124" i="1"/>
  <c r="H6125" i="1"/>
  <c r="H6126" i="1"/>
  <c r="H6127" i="1"/>
  <c r="H6128" i="1"/>
  <c r="H6129" i="1"/>
  <c r="H6130" i="1"/>
  <c r="H6131" i="1"/>
  <c r="H6132" i="1"/>
  <c r="H6133" i="1"/>
  <c r="H6134" i="1"/>
  <c r="H6135" i="1"/>
  <c r="H6136" i="1"/>
  <c r="H6137" i="1"/>
  <c r="H6138" i="1"/>
  <c r="H6139" i="1"/>
  <c r="H6140" i="1"/>
  <c r="H6141" i="1"/>
  <c r="H6142" i="1"/>
  <c r="H6143" i="1"/>
  <c r="H6144" i="1"/>
  <c r="H6145" i="1"/>
  <c r="H6146" i="1"/>
  <c r="H6147" i="1"/>
  <c r="H6148" i="1"/>
  <c r="H6149" i="1"/>
  <c r="H6150" i="1"/>
  <c r="H6151" i="1"/>
  <c r="H6152" i="1"/>
  <c r="H6153" i="1"/>
  <c r="H6154" i="1"/>
  <c r="H6155" i="1"/>
  <c r="H6156" i="1"/>
  <c r="H6157" i="1"/>
  <c r="H6158" i="1"/>
  <c r="H6159" i="1"/>
  <c r="H6160" i="1"/>
  <c r="H6161" i="1"/>
  <c r="H6162" i="1"/>
  <c r="H6163" i="1"/>
  <c r="H6164" i="1"/>
  <c r="H6165" i="1"/>
  <c r="H6166" i="1"/>
  <c r="H6167" i="1"/>
  <c r="H6168" i="1"/>
  <c r="H6169" i="1"/>
  <c r="H6170" i="1"/>
  <c r="H6171" i="1"/>
  <c r="H6172" i="1"/>
  <c r="H6173" i="1"/>
  <c r="H6174" i="1"/>
  <c r="H6175" i="1"/>
  <c r="H6176" i="1"/>
  <c r="H6177" i="1"/>
  <c r="H6178" i="1"/>
  <c r="H6179" i="1"/>
  <c r="H6180" i="1"/>
  <c r="H6181" i="1"/>
  <c r="H6182" i="1"/>
  <c r="H6183" i="1"/>
  <c r="H6184" i="1"/>
  <c r="H6185" i="1"/>
  <c r="H6186" i="1"/>
  <c r="H6187" i="1"/>
  <c r="H6188" i="1"/>
  <c r="H6189" i="1"/>
  <c r="H6190" i="1"/>
  <c r="H6191" i="1"/>
  <c r="H6192" i="1"/>
  <c r="H6193" i="1"/>
  <c r="H6194" i="1"/>
  <c r="H6195" i="1"/>
  <c r="H6196" i="1"/>
  <c r="H6197" i="1"/>
  <c r="H6198" i="1"/>
  <c r="H6199" i="1"/>
  <c r="H6200" i="1"/>
  <c r="H6201" i="1"/>
  <c r="H6202" i="1"/>
  <c r="H6203" i="1"/>
  <c r="H6204" i="1"/>
  <c r="H6205" i="1"/>
  <c r="H6206" i="1"/>
  <c r="H6207" i="1"/>
  <c r="H6208" i="1"/>
  <c r="H6209" i="1"/>
  <c r="H6210" i="1"/>
  <c r="H6211" i="1"/>
  <c r="H6212" i="1"/>
  <c r="H6213" i="1"/>
  <c r="H6214" i="1"/>
  <c r="H6215" i="1"/>
  <c r="H6216" i="1"/>
  <c r="H6217" i="1"/>
  <c r="H6218" i="1"/>
  <c r="H6219" i="1"/>
  <c r="H6220" i="1"/>
  <c r="H6221" i="1"/>
  <c r="H6222" i="1"/>
  <c r="H6223" i="1"/>
  <c r="H6224" i="1"/>
  <c r="H6225" i="1"/>
  <c r="H6226" i="1"/>
  <c r="H6227" i="1"/>
  <c r="H6228" i="1"/>
  <c r="H6229" i="1"/>
  <c r="H6230" i="1"/>
  <c r="H6231" i="1"/>
  <c r="H6232" i="1"/>
  <c r="H6233" i="1"/>
  <c r="H6234" i="1"/>
  <c r="H6235" i="1"/>
  <c r="H6236" i="1"/>
  <c r="H6237" i="1"/>
  <c r="H6238" i="1"/>
  <c r="H6239" i="1"/>
  <c r="H6240" i="1"/>
  <c r="H6241" i="1"/>
  <c r="H6242" i="1"/>
  <c r="H6243" i="1"/>
  <c r="H6244" i="1"/>
  <c r="H6245" i="1"/>
  <c r="H6246" i="1"/>
  <c r="H6247" i="1"/>
  <c r="H6248" i="1"/>
  <c r="H6249" i="1"/>
  <c r="H6250" i="1"/>
  <c r="H6251" i="1"/>
  <c r="H6252" i="1"/>
  <c r="H6253" i="1"/>
  <c r="H6254" i="1"/>
  <c r="H6255" i="1"/>
  <c r="H6256" i="1"/>
  <c r="H6257" i="1"/>
  <c r="H6258" i="1"/>
  <c r="H6259" i="1"/>
  <c r="H6260" i="1"/>
  <c r="H6261" i="1"/>
  <c r="H6262" i="1"/>
  <c r="H6263" i="1"/>
  <c r="H6264" i="1"/>
  <c r="H6265" i="1"/>
  <c r="H6266" i="1"/>
  <c r="H6267" i="1"/>
  <c r="H6268" i="1"/>
  <c r="H6269" i="1"/>
  <c r="H6270" i="1"/>
  <c r="H6271" i="1"/>
  <c r="H6272" i="1"/>
  <c r="H6273" i="1"/>
  <c r="H6274" i="1"/>
  <c r="H6275" i="1"/>
  <c r="H6276" i="1"/>
  <c r="H6277" i="1"/>
  <c r="H6278" i="1"/>
  <c r="H6279" i="1"/>
  <c r="H6280" i="1"/>
  <c r="H6281" i="1"/>
  <c r="H6282" i="1"/>
  <c r="H6283" i="1"/>
  <c r="H6284" i="1"/>
  <c r="H6285" i="1"/>
  <c r="H6286" i="1"/>
  <c r="H6287" i="1"/>
  <c r="H6288" i="1"/>
  <c r="H6289" i="1"/>
  <c r="H6290" i="1"/>
  <c r="H6291" i="1"/>
  <c r="H6292" i="1"/>
  <c r="H6293" i="1"/>
  <c r="H6294" i="1"/>
  <c r="H6295" i="1"/>
  <c r="H6296" i="1"/>
  <c r="H6297" i="1"/>
  <c r="H6298" i="1"/>
  <c r="H6299" i="1"/>
  <c r="H6300" i="1"/>
  <c r="H6301" i="1"/>
  <c r="H6302" i="1"/>
  <c r="H6303" i="1"/>
  <c r="H6304" i="1"/>
  <c r="H6305" i="1"/>
  <c r="H6306" i="1"/>
  <c r="H6307" i="1"/>
  <c r="H6308" i="1"/>
  <c r="H6309" i="1"/>
  <c r="H6310" i="1"/>
  <c r="H6311" i="1"/>
  <c r="H6312" i="1"/>
  <c r="H6313" i="1"/>
  <c r="H6314" i="1"/>
  <c r="H6315" i="1"/>
  <c r="H6316" i="1"/>
  <c r="H6317" i="1"/>
  <c r="H6318" i="1"/>
  <c r="H6319" i="1"/>
  <c r="H6320" i="1"/>
  <c r="H6321" i="1"/>
  <c r="H6322" i="1"/>
  <c r="H6323" i="1"/>
  <c r="H6324" i="1"/>
  <c r="H6325" i="1"/>
  <c r="H6326" i="1"/>
  <c r="H6327" i="1"/>
  <c r="H6328" i="1"/>
  <c r="H6329" i="1"/>
  <c r="H6330" i="1"/>
  <c r="H6331" i="1"/>
  <c r="H6332" i="1"/>
  <c r="H6333" i="1"/>
  <c r="H6334" i="1"/>
  <c r="H6335" i="1"/>
  <c r="H6336" i="1"/>
  <c r="H6337" i="1"/>
  <c r="H6338" i="1"/>
  <c r="H6339" i="1"/>
  <c r="H6340" i="1"/>
  <c r="H6341" i="1"/>
  <c r="H6342" i="1"/>
  <c r="H6343" i="1"/>
  <c r="H6344" i="1"/>
  <c r="H6345" i="1"/>
  <c r="H6346" i="1"/>
  <c r="H6347" i="1"/>
  <c r="H6348" i="1"/>
  <c r="H6349" i="1"/>
  <c r="H6350" i="1"/>
  <c r="H6351" i="1"/>
  <c r="H6352" i="1"/>
  <c r="H6353" i="1"/>
  <c r="H6354" i="1"/>
  <c r="H6355" i="1"/>
  <c r="H6356" i="1"/>
  <c r="H6357" i="1"/>
  <c r="H6358" i="1"/>
  <c r="H6359" i="1"/>
  <c r="H6360" i="1"/>
  <c r="H6361" i="1"/>
  <c r="H6362" i="1"/>
  <c r="H6363" i="1"/>
  <c r="H6364" i="1"/>
  <c r="H6365" i="1"/>
  <c r="H6366" i="1"/>
  <c r="H6367" i="1"/>
  <c r="H6368" i="1"/>
  <c r="H6369" i="1"/>
  <c r="H6370" i="1"/>
  <c r="H6371" i="1"/>
  <c r="H6372" i="1"/>
  <c r="H6373" i="1"/>
  <c r="H6374" i="1"/>
  <c r="H6375" i="1"/>
  <c r="H6376" i="1"/>
  <c r="H6377" i="1"/>
  <c r="H6378" i="1"/>
  <c r="H6379" i="1"/>
  <c r="H6380" i="1"/>
  <c r="H6381" i="1"/>
  <c r="H6382" i="1"/>
  <c r="H6383" i="1"/>
  <c r="H6384" i="1"/>
  <c r="H6385" i="1"/>
  <c r="H6386" i="1"/>
  <c r="H6387" i="1"/>
  <c r="H6388" i="1"/>
  <c r="H6389" i="1"/>
  <c r="H6390" i="1"/>
  <c r="H6391" i="1"/>
  <c r="H6392" i="1"/>
  <c r="H6393" i="1"/>
  <c r="H6394" i="1"/>
  <c r="H6395" i="1"/>
  <c r="H6396" i="1"/>
  <c r="H6397" i="1"/>
  <c r="H6398" i="1"/>
  <c r="H6399" i="1"/>
  <c r="H6400" i="1"/>
  <c r="H6401" i="1"/>
  <c r="H6402" i="1"/>
  <c r="H6403" i="1"/>
  <c r="H6404" i="1"/>
  <c r="H6405" i="1"/>
  <c r="H6406" i="1"/>
  <c r="H6407" i="1"/>
  <c r="H6408" i="1"/>
  <c r="H6409" i="1"/>
  <c r="H6410" i="1"/>
  <c r="H6411" i="1"/>
  <c r="H6412" i="1"/>
  <c r="H6413" i="1"/>
  <c r="H6414" i="1"/>
  <c r="H6415" i="1"/>
  <c r="H6416" i="1"/>
  <c r="H6417" i="1"/>
  <c r="H6418" i="1"/>
  <c r="H6419" i="1"/>
  <c r="H6420" i="1"/>
  <c r="H6421" i="1"/>
  <c r="H6422" i="1"/>
  <c r="H6423" i="1"/>
  <c r="H6424" i="1"/>
  <c r="H6425" i="1"/>
  <c r="H6426" i="1"/>
  <c r="H6427" i="1"/>
  <c r="H6428" i="1"/>
  <c r="H6429" i="1"/>
  <c r="H6430" i="1"/>
  <c r="H6431" i="1"/>
  <c r="H6432" i="1"/>
  <c r="H6433" i="1"/>
  <c r="H6434" i="1"/>
  <c r="H6435" i="1"/>
  <c r="H6436" i="1"/>
  <c r="H6437" i="1"/>
  <c r="H6438" i="1"/>
  <c r="H6439" i="1"/>
  <c r="H6440" i="1"/>
  <c r="H6441" i="1"/>
  <c r="H6442" i="1"/>
  <c r="H6443" i="1"/>
  <c r="H6444" i="1"/>
  <c r="H6445" i="1"/>
  <c r="H6446" i="1"/>
  <c r="H6447" i="1"/>
  <c r="H6448" i="1"/>
  <c r="H6449" i="1"/>
  <c r="H6450" i="1"/>
  <c r="H6451" i="1"/>
  <c r="H6452" i="1"/>
  <c r="H6453" i="1"/>
  <c r="H6454" i="1"/>
  <c r="H6455" i="1"/>
  <c r="H6456" i="1"/>
  <c r="H6457" i="1"/>
  <c r="H6458" i="1"/>
  <c r="H6459" i="1"/>
  <c r="H6460" i="1"/>
  <c r="H6461" i="1"/>
  <c r="H6462" i="1"/>
  <c r="H6463" i="1"/>
  <c r="H6464" i="1"/>
  <c r="H6465" i="1"/>
  <c r="H6466" i="1"/>
  <c r="H6467" i="1"/>
  <c r="H6468" i="1"/>
  <c r="H6469" i="1"/>
  <c r="H6470" i="1"/>
  <c r="H6471" i="1"/>
  <c r="H6472" i="1"/>
  <c r="H6473" i="1"/>
  <c r="H6474" i="1"/>
  <c r="H6475" i="1"/>
  <c r="H6476" i="1"/>
  <c r="H6477" i="1"/>
  <c r="H6478" i="1"/>
  <c r="H6479" i="1"/>
  <c r="H6480" i="1"/>
  <c r="H6481" i="1"/>
  <c r="H6482" i="1"/>
  <c r="H6483" i="1"/>
  <c r="H6484" i="1"/>
  <c r="H6485" i="1"/>
  <c r="H6486" i="1"/>
  <c r="H6487" i="1"/>
  <c r="H6488" i="1"/>
  <c r="H6489" i="1"/>
  <c r="H6490" i="1"/>
  <c r="H6491" i="1"/>
  <c r="H6492" i="1"/>
  <c r="H6493" i="1"/>
  <c r="H6494" i="1"/>
  <c r="H6495" i="1"/>
  <c r="H6496" i="1"/>
  <c r="H6497" i="1"/>
  <c r="H6498" i="1"/>
  <c r="H6499" i="1"/>
  <c r="H6500" i="1"/>
  <c r="H6501" i="1"/>
  <c r="H6502" i="1"/>
  <c r="H6503" i="1"/>
  <c r="H6504" i="1"/>
  <c r="H6505" i="1"/>
  <c r="H6506" i="1"/>
  <c r="H6507" i="1"/>
  <c r="H6508" i="1"/>
  <c r="H6509" i="1"/>
  <c r="H6510" i="1"/>
  <c r="H6511" i="1"/>
  <c r="H6512" i="1"/>
  <c r="H6513" i="1"/>
  <c r="H6514" i="1"/>
  <c r="H6515" i="1"/>
  <c r="H6516" i="1"/>
  <c r="H6517" i="1"/>
  <c r="H6518" i="1"/>
  <c r="H6519" i="1"/>
  <c r="H6520" i="1"/>
  <c r="H6521" i="1"/>
  <c r="H6522" i="1"/>
  <c r="H6523" i="1"/>
  <c r="H6524" i="1"/>
  <c r="H6525" i="1"/>
  <c r="H6526" i="1"/>
  <c r="H6527" i="1"/>
  <c r="H6528" i="1"/>
  <c r="H6529" i="1"/>
  <c r="H6530" i="1"/>
  <c r="H6531" i="1"/>
  <c r="H6532" i="1"/>
  <c r="H6533" i="1"/>
  <c r="H6534" i="1"/>
  <c r="H6535" i="1"/>
  <c r="H6536" i="1"/>
  <c r="H6537" i="1"/>
  <c r="H6538" i="1"/>
  <c r="H6539" i="1"/>
  <c r="H6540" i="1"/>
  <c r="H6541" i="1"/>
  <c r="H6542" i="1"/>
  <c r="H6543" i="1"/>
  <c r="H6544" i="1"/>
  <c r="H6545" i="1"/>
  <c r="H6546" i="1"/>
  <c r="H6547" i="1"/>
  <c r="H6548" i="1"/>
  <c r="H6549" i="1"/>
  <c r="H6550" i="1"/>
  <c r="H6551" i="1"/>
  <c r="H6552" i="1"/>
  <c r="H6553" i="1"/>
  <c r="H6554" i="1"/>
  <c r="H6555" i="1"/>
  <c r="H6556" i="1"/>
  <c r="H6557" i="1"/>
  <c r="H6558" i="1"/>
  <c r="H6559" i="1"/>
  <c r="H6560" i="1"/>
  <c r="H6561" i="1"/>
  <c r="H6562" i="1"/>
  <c r="H6563" i="1"/>
  <c r="H6564" i="1"/>
  <c r="H6565" i="1"/>
  <c r="H6566" i="1"/>
  <c r="H6567" i="1"/>
  <c r="H6568" i="1"/>
  <c r="H6569" i="1"/>
  <c r="H6570" i="1"/>
  <c r="H6571" i="1"/>
  <c r="H6572" i="1"/>
  <c r="H6573" i="1"/>
  <c r="H6574" i="1"/>
  <c r="H6575" i="1"/>
  <c r="H6576" i="1"/>
  <c r="H6577" i="1"/>
  <c r="H6578" i="1"/>
  <c r="H6579" i="1"/>
  <c r="H6580" i="1"/>
  <c r="H6581" i="1"/>
  <c r="H6582" i="1"/>
  <c r="H6583" i="1"/>
  <c r="H6584" i="1"/>
  <c r="H6585" i="1"/>
  <c r="H6586" i="1"/>
  <c r="H6587" i="1"/>
  <c r="H6588" i="1"/>
  <c r="H6589" i="1"/>
  <c r="H6590" i="1"/>
  <c r="H6591" i="1"/>
  <c r="H6592" i="1"/>
  <c r="H6593" i="1"/>
  <c r="H6594" i="1"/>
  <c r="H6595" i="1"/>
  <c r="H6596" i="1"/>
  <c r="H6597" i="1"/>
  <c r="H6598" i="1"/>
  <c r="H6599" i="1"/>
  <c r="H6600" i="1"/>
  <c r="H6601" i="1"/>
  <c r="H6602" i="1"/>
  <c r="H6603" i="1"/>
  <c r="H6604" i="1"/>
  <c r="H6605" i="1"/>
  <c r="H6606" i="1"/>
  <c r="H6607" i="1"/>
  <c r="H6608" i="1"/>
  <c r="H6609" i="1"/>
  <c r="H6610" i="1"/>
  <c r="H6611" i="1"/>
  <c r="H6612" i="1"/>
  <c r="H6613" i="1"/>
  <c r="H6614" i="1"/>
  <c r="H6615" i="1"/>
  <c r="H6616" i="1"/>
  <c r="H6617" i="1"/>
  <c r="H6618" i="1"/>
  <c r="H6619" i="1"/>
  <c r="H6620" i="1"/>
  <c r="H6621" i="1"/>
  <c r="H6622" i="1"/>
  <c r="H6623" i="1"/>
  <c r="H6624" i="1"/>
  <c r="H6625" i="1"/>
  <c r="H6626" i="1"/>
  <c r="H6627" i="1"/>
  <c r="H6628" i="1"/>
  <c r="H6629" i="1"/>
  <c r="H6630" i="1"/>
  <c r="H6631" i="1"/>
  <c r="H6632" i="1"/>
  <c r="H6633" i="1"/>
  <c r="H6634" i="1"/>
  <c r="H6635" i="1"/>
  <c r="H6636" i="1"/>
  <c r="H6637" i="1"/>
  <c r="H6638" i="1"/>
  <c r="H6639" i="1"/>
  <c r="H6640" i="1"/>
  <c r="H6641" i="1"/>
  <c r="H6642" i="1"/>
  <c r="H6643" i="1"/>
  <c r="H6644" i="1"/>
  <c r="H6645" i="1"/>
  <c r="H6646" i="1"/>
  <c r="H6647" i="1"/>
  <c r="H6648" i="1"/>
  <c r="H6649" i="1"/>
  <c r="H6650" i="1"/>
  <c r="H6651" i="1"/>
  <c r="H6652" i="1"/>
  <c r="H6653" i="1"/>
  <c r="H6654" i="1"/>
  <c r="H6655" i="1"/>
  <c r="H6656" i="1"/>
  <c r="H6657" i="1"/>
  <c r="H6658" i="1"/>
  <c r="H6659" i="1"/>
  <c r="H6660" i="1"/>
  <c r="H6661" i="1"/>
  <c r="H6662" i="1"/>
  <c r="H6663" i="1"/>
  <c r="H6664" i="1"/>
  <c r="H6665" i="1"/>
  <c r="H6666" i="1"/>
  <c r="H6667" i="1"/>
  <c r="H6668" i="1"/>
  <c r="H6669" i="1"/>
  <c r="H6670" i="1"/>
  <c r="H6671" i="1"/>
  <c r="H6672" i="1"/>
  <c r="H6673" i="1"/>
  <c r="H6674" i="1"/>
  <c r="H6675" i="1"/>
  <c r="H6676" i="1"/>
  <c r="H6677" i="1"/>
  <c r="H6678" i="1"/>
  <c r="H6679" i="1"/>
  <c r="H6680" i="1"/>
  <c r="H6681" i="1"/>
  <c r="H6682" i="1"/>
  <c r="H6683" i="1"/>
  <c r="H6684" i="1"/>
  <c r="H6685" i="1"/>
  <c r="H6686" i="1"/>
  <c r="H6687" i="1"/>
  <c r="H6688" i="1"/>
  <c r="H6689" i="1"/>
  <c r="H6690" i="1"/>
  <c r="H6691" i="1"/>
  <c r="H6692" i="1"/>
  <c r="H6693" i="1"/>
  <c r="H6694" i="1"/>
  <c r="H6695" i="1"/>
  <c r="H6696" i="1"/>
  <c r="H6697" i="1"/>
  <c r="H6698" i="1"/>
  <c r="H6699" i="1"/>
  <c r="H6700" i="1"/>
  <c r="H6701" i="1"/>
  <c r="H6702" i="1"/>
  <c r="H6703" i="1"/>
  <c r="H6704" i="1"/>
  <c r="H6705" i="1"/>
  <c r="H6706" i="1"/>
  <c r="H6707" i="1"/>
  <c r="H6708" i="1"/>
  <c r="H6709" i="1"/>
  <c r="H6710" i="1"/>
  <c r="H6711" i="1"/>
  <c r="H6712" i="1"/>
  <c r="H6713" i="1"/>
  <c r="H6714" i="1"/>
  <c r="H6715" i="1"/>
  <c r="H6716" i="1"/>
  <c r="H6717" i="1"/>
  <c r="H6718" i="1"/>
  <c r="H6719" i="1"/>
  <c r="H6720" i="1"/>
  <c r="H6721" i="1"/>
  <c r="H6722" i="1"/>
  <c r="H6723" i="1"/>
  <c r="H6724" i="1"/>
  <c r="H6725" i="1"/>
  <c r="H6726" i="1"/>
  <c r="H6727" i="1"/>
  <c r="H6728" i="1"/>
  <c r="H6729" i="1"/>
  <c r="H6730" i="1"/>
  <c r="H6731" i="1"/>
  <c r="H6732" i="1"/>
  <c r="H6733" i="1"/>
  <c r="H6734" i="1"/>
  <c r="H6735" i="1"/>
  <c r="H6736" i="1"/>
  <c r="H6737" i="1"/>
  <c r="H6738" i="1"/>
  <c r="H6739" i="1"/>
  <c r="H6740" i="1"/>
  <c r="H6741" i="1"/>
  <c r="H6742" i="1"/>
  <c r="H6743" i="1"/>
  <c r="H6744" i="1"/>
  <c r="H6745" i="1"/>
  <c r="H6746" i="1"/>
  <c r="H6747" i="1"/>
  <c r="H6748" i="1"/>
  <c r="H6749" i="1"/>
  <c r="H6750" i="1"/>
  <c r="H6751" i="1"/>
  <c r="H6752" i="1"/>
  <c r="H6753" i="1"/>
  <c r="H6754" i="1"/>
  <c r="H6755" i="1"/>
  <c r="H6756" i="1"/>
  <c r="H6757" i="1"/>
  <c r="H6758" i="1"/>
  <c r="H6759" i="1"/>
  <c r="H6760" i="1"/>
  <c r="H6761" i="1"/>
  <c r="H6762" i="1"/>
  <c r="H6763" i="1"/>
  <c r="H6764" i="1"/>
  <c r="H6765" i="1"/>
  <c r="H6766" i="1"/>
  <c r="H6767" i="1"/>
  <c r="H6768" i="1"/>
  <c r="H6769" i="1"/>
  <c r="H6770" i="1"/>
  <c r="H6771" i="1"/>
  <c r="H6772" i="1"/>
  <c r="H6773" i="1"/>
  <c r="H6774" i="1"/>
  <c r="H6775" i="1"/>
  <c r="H6776" i="1"/>
  <c r="H6777" i="1"/>
  <c r="H6778" i="1"/>
  <c r="H6779" i="1"/>
  <c r="H6780" i="1"/>
  <c r="H6781" i="1"/>
  <c r="H6782" i="1"/>
  <c r="H6783" i="1"/>
  <c r="H6784" i="1"/>
  <c r="H6785" i="1"/>
  <c r="H6786" i="1"/>
  <c r="H6787" i="1"/>
  <c r="H6788" i="1"/>
  <c r="H6789" i="1"/>
  <c r="H6790" i="1"/>
  <c r="H6791" i="1"/>
  <c r="H6792" i="1"/>
  <c r="H6793" i="1"/>
  <c r="H6794" i="1"/>
  <c r="H6795" i="1"/>
  <c r="H6796" i="1"/>
  <c r="H6797" i="1"/>
  <c r="H6798" i="1"/>
  <c r="H6799" i="1"/>
  <c r="H6800" i="1"/>
  <c r="H6801" i="1"/>
  <c r="H6802" i="1"/>
  <c r="H6803" i="1"/>
  <c r="H6804" i="1"/>
  <c r="H6805" i="1"/>
  <c r="H6806" i="1"/>
  <c r="H6807" i="1"/>
  <c r="H6808" i="1"/>
  <c r="H6809" i="1"/>
  <c r="H6810" i="1"/>
  <c r="H6811" i="1"/>
  <c r="H6812" i="1"/>
  <c r="H6813" i="1"/>
  <c r="H6814" i="1"/>
  <c r="H6815" i="1"/>
  <c r="H6816" i="1"/>
  <c r="H6817" i="1"/>
  <c r="H6818" i="1"/>
  <c r="H6819" i="1"/>
  <c r="H6820" i="1"/>
  <c r="H6821" i="1"/>
  <c r="H6822" i="1"/>
  <c r="H6823" i="1"/>
  <c r="H6824" i="1"/>
  <c r="H6825" i="1"/>
  <c r="H6826" i="1"/>
  <c r="H6827" i="1"/>
  <c r="H6828" i="1"/>
  <c r="H6829" i="1"/>
  <c r="H6830" i="1"/>
  <c r="H6831" i="1"/>
  <c r="H6832" i="1"/>
  <c r="H6833" i="1"/>
  <c r="H6834" i="1"/>
  <c r="H6835" i="1"/>
  <c r="H6836" i="1"/>
  <c r="H6837" i="1"/>
  <c r="H6838" i="1"/>
  <c r="H6839" i="1"/>
  <c r="H6840" i="1"/>
  <c r="H6841" i="1"/>
  <c r="H6842" i="1"/>
  <c r="H6843" i="1"/>
  <c r="H6844" i="1"/>
  <c r="H6845" i="1"/>
  <c r="H6846" i="1"/>
  <c r="H6847" i="1"/>
  <c r="H6848" i="1"/>
  <c r="H6849" i="1"/>
  <c r="H6850" i="1"/>
  <c r="H6851" i="1"/>
  <c r="H6852" i="1"/>
  <c r="H6853" i="1"/>
  <c r="H6854" i="1"/>
  <c r="H6855" i="1"/>
  <c r="H6856" i="1"/>
  <c r="H6857" i="1"/>
  <c r="H6858" i="1"/>
  <c r="H6859" i="1"/>
  <c r="H6860" i="1"/>
  <c r="H6861" i="1"/>
  <c r="H6862" i="1"/>
  <c r="H6863" i="1"/>
  <c r="H6864" i="1"/>
  <c r="H6865" i="1"/>
  <c r="H6866" i="1"/>
  <c r="H6867" i="1"/>
  <c r="H6868" i="1"/>
  <c r="H6869" i="1"/>
  <c r="H6870" i="1"/>
  <c r="H6871" i="1"/>
  <c r="H6872" i="1"/>
  <c r="H6873" i="1"/>
  <c r="H6874" i="1"/>
  <c r="H6875" i="1"/>
  <c r="H6876" i="1"/>
  <c r="H6877" i="1"/>
  <c r="H6878" i="1"/>
  <c r="H6879" i="1"/>
  <c r="H6880" i="1"/>
  <c r="H6881" i="1"/>
  <c r="H6882" i="1"/>
  <c r="H6883" i="1"/>
  <c r="H6884" i="1"/>
  <c r="H6885" i="1"/>
  <c r="H6886" i="1"/>
  <c r="H6887" i="1"/>
  <c r="H6888" i="1"/>
  <c r="H6889" i="1"/>
  <c r="H6890" i="1"/>
  <c r="H6891" i="1"/>
  <c r="H6892" i="1"/>
  <c r="H6893" i="1"/>
  <c r="H6894" i="1"/>
  <c r="H6895" i="1"/>
  <c r="H6896" i="1"/>
  <c r="H6897" i="1"/>
  <c r="H6898" i="1"/>
  <c r="H6899" i="1"/>
  <c r="H6900" i="1"/>
  <c r="H6901" i="1"/>
  <c r="H6902" i="1"/>
  <c r="H6903" i="1"/>
  <c r="H6904" i="1"/>
  <c r="H6905" i="1"/>
  <c r="H6906" i="1"/>
  <c r="H6907" i="1"/>
  <c r="H6908" i="1"/>
  <c r="H6909" i="1"/>
  <c r="H6910" i="1"/>
  <c r="H6911" i="1"/>
  <c r="H6912" i="1"/>
  <c r="H6913" i="1"/>
  <c r="H6914" i="1"/>
  <c r="H6915" i="1"/>
  <c r="H6916" i="1"/>
  <c r="H6917" i="1"/>
  <c r="H6918" i="1"/>
  <c r="H6919" i="1"/>
  <c r="H6920" i="1"/>
  <c r="H6921" i="1"/>
  <c r="H6922" i="1"/>
  <c r="H6923" i="1"/>
  <c r="H6924" i="1"/>
  <c r="H6925" i="1"/>
  <c r="H6926" i="1"/>
  <c r="H6927" i="1"/>
  <c r="H6928" i="1"/>
  <c r="H6929" i="1"/>
  <c r="H6930" i="1"/>
  <c r="H6931" i="1"/>
  <c r="H6932" i="1"/>
  <c r="H6933" i="1"/>
  <c r="H6934" i="1"/>
  <c r="H6935" i="1"/>
  <c r="H6936" i="1"/>
  <c r="H6937" i="1"/>
  <c r="H6938" i="1"/>
  <c r="H6939" i="1"/>
  <c r="H6940" i="1"/>
  <c r="H6941" i="1"/>
  <c r="H6942" i="1"/>
  <c r="H6943" i="1"/>
  <c r="H6944" i="1"/>
  <c r="H6945" i="1"/>
  <c r="H6946" i="1"/>
  <c r="H6947" i="1"/>
  <c r="H6948" i="1"/>
  <c r="H6949" i="1"/>
  <c r="H6950" i="1"/>
  <c r="H6951" i="1"/>
  <c r="H6952" i="1"/>
  <c r="H6953" i="1"/>
  <c r="H6954" i="1"/>
  <c r="H6955" i="1"/>
  <c r="H6956" i="1"/>
  <c r="H6957" i="1"/>
  <c r="H6958" i="1"/>
  <c r="H6959" i="1"/>
  <c r="H6960" i="1"/>
  <c r="H6961" i="1"/>
  <c r="H6962" i="1"/>
  <c r="H6963" i="1"/>
  <c r="H6964" i="1"/>
  <c r="H6965" i="1"/>
  <c r="H6966" i="1"/>
  <c r="H6967" i="1"/>
  <c r="H6968" i="1"/>
  <c r="H6969" i="1"/>
  <c r="H6970" i="1"/>
  <c r="H6971" i="1"/>
  <c r="H6972" i="1"/>
  <c r="H6973" i="1"/>
  <c r="H6974" i="1"/>
  <c r="H6975" i="1"/>
  <c r="H6976" i="1"/>
  <c r="H6977" i="1"/>
  <c r="H6978" i="1"/>
  <c r="H6979" i="1"/>
  <c r="H6980" i="1"/>
  <c r="H6981" i="1"/>
  <c r="H6982" i="1"/>
  <c r="H6983" i="1"/>
  <c r="H6984" i="1"/>
  <c r="H6985" i="1"/>
  <c r="H6986" i="1"/>
  <c r="H6987" i="1"/>
  <c r="H6988" i="1"/>
  <c r="H6989" i="1"/>
  <c r="H6990" i="1"/>
  <c r="H6991" i="1"/>
  <c r="H6992" i="1"/>
  <c r="H6993" i="1"/>
  <c r="H6994" i="1"/>
  <c r="H6995" i="1"/>
  <c r="H6996" i="1"/>
  <c r="H6997" i="1"/>
  <c r="H6998" i="1"/>
  <c r="H6999" i="1"/>
  <c r="H7000" i="1"/>
  <c r="H7001" i="1"/>
  <c r="H7002" i="1"/>
  <c r="H7003" i="1"/>
  <c r="H7004" i="1"/>
  <c r="H7005" i="1"/>
  <c r="H7006" i="1"/>
  <c r="H7007" i="1"/>
  <c r="H7008" i="1"/>
  <c r="H7009" i="1"/>
  <c r="H7010" i="1"/>
  <c r="H7011" i="1"/>
  <c r="H7012" i="1"/>
  <c r="H7013" i="1"/>
  <c r="H7014" i="1"/>
  <c r="H7015" i="1"/>
  <c r="H7016" i="1"/>
  <c r="H7017" i="1"/>
  <c r="H7018" i="1"/>
  <c r="H7019" i="1"/>
  <c r="H7020" i="1"/>
  <c r="H7021" i="1"/>
  <c r="H7022" i="1"/>
  <c r="H7023" i="1"/>
  <c r="H7024" i="1"/>
  <c r="H7025" i="1"/>
  <c r="H7026" i="1"/>
  <c r="H7027" i="1"/>
  <c r="H7028" i="1"/>
  <c r="H7029" i="1"/>
  <c r="H7030" i="1"/>
  <c r="H7031" i="1"/>
  <c r="H7032" i="1"/>
  <c r="H7033" i="1"/>
  <c r="H7034" i="1"/>
  <c r="H7035" i="1"/>
  <c r="H7036" i="1"/>
  <c r="H7037" i="1"/>
  <c r="H7038" i="1"/>
  <c r="H7039" i="1"/>
  <c r="H7040" i="1"/>
  <c r="H7041" i="1"/>
  <c r="H7042" i="1"/>
  <c r="H7043" i="1"/>
  <c r="H7044" i="1"/>
  <c r="H7045" i="1"/>
  <c r="H7046" i="1"/>
  <c r="H7047" i="1"/>
  <c r="H7048" i="1"/>
  <c r="H7049" i="1"/>
  <c r="H7050" i="1"/>
  <c r="H7051" i="1"/>
  <c r="H7052" i="1"/>
  <c r="H7053" i="1"/>
  <c r="H7054" i="1"/>
  <c r="H7055" i="1"/>
  <c r="H7056" i="1"/>
  <c r="H7057" i="1"/>
  <c r="H7058" i="1"/>
  <c r="H7059" i="1"/>
  <c r="H7060" i="1"/>
  <c r="H7061" i="1"/>
  <c r="H7062" i="1"/>
  <c r="H7063" i="1"/>
  <c r="H7064" i="1"/>
  <c r="H7065" i="1"/>
  <c r="H7066" i="1"/>
  <c r="H7067" i="1"/>
  <c r="H7068" i="1"/>
  <c r="H7069" i="1"/>
  <c r="H7070" i="1"/>
  <c r="H7071" i="1"/>
  <c r="H7072" i="1"/>
  <c r="H7073" i="1"/>
  <c r="H7074" i="1"/>
  <c r="H7075" i="1"/>
  <c r="H7076" i="1"/>
  <c r="H7077" i="1"/>
  <c r="H7078" i="1"/>
  <c r="H7079" i="1"/>
  <c r="H7080" i="1"/>
  <c r="H7081" i="1"/>
  <c r="H7082" i="1"/>
  <c r="H7083" i="1"/>
  <c r="H7084" i="1"/>
  <c r="H7085" i="1"/>
  <c r="H7086" i="1"/>
  <c r="H7087" i="1"/>
  <c r="H7088" i="1"/>
  <c r="H7089" i="1"/>
  <c r="H7090" i="1"/>
  <c r="H7091" i="1"/>
  <c r="H7092" i="1"/>
  <c r="H7093" i="1"/>
  <c r="H7094" i="1"/>
  <c r="H7095" i="1"/>
  <c r="H7096" i="1"/>
  <c r="H7097" i="1"/>
  <c r="H7098" i="1"/>
  <c r="H7099" i="1"/>
  <c r="H7100" i="1"/>
  <c r="H7101" i="1"/>
  <c r="H7102" i="1"/>
  <c r="H7103" i="1"/>
  <c r="H7104" i="1"/>
  <c r="H7105" i="1"/>
  <c r="H7106" i="1"/>
  <c r="H7107" i="1"/>
  <c r="H7108" i="1"/>
  <c r="H7109" i="1"/>
  <c r="H7110" i="1"/>
  <c r="H7111" i="1"/>
  <c r="H7112" i="1"/>
  <c r="H7113" i="1"/>
  <c r="H7114" i="1"/>
  <c r="H7115" i="1"/>
  <c r="H7116" i="1"/>
  <c r="H7117" i="1"/>
  <c r="H7118" i="1"/>
  <c r="H7119" i="1"/>
  <c r="H7120" i="1"/>
  <c r="H7121" i="1"/>
  <c r="H7122" i="1"/>
  <c r="H7123" i="1"/>
  <c r="H7124" i="1"/>
  <c r="H7125" i="1"/>
  <c r="H7126" i="1"/>
  <c r="H7127" i="1"/>
  <c r="H7128" i="1"/>
  <c r="H7129" i="1"/>
  <c r="H7130" i="1"/>
  <c r="H7131" i="1"/>
  <c r="H7132" i="1"/>
  <c r="H7133" i="1"/>
  <c r="H7134" i="1"/>
  <c r="H7135" i="1"/>
  <c r="H7136" i="1"/>
  <c r="H7137" i="1"/>
  <c r="H7138" i="1"/>
  <c r="H7139" i="1"/>
  <c r="H7140" i="1"/>
  <c r="H7141" i="1"/>
  <c r="H7142" i="1"/>
  <c r="H7143" i="1"/>
  <c r="H7144" i="1"/>
  <c r="H7145" i="1"/>
  <c r="H7146" i="1"/>
  <c r="H7147" i="1"/>
  <c r="H7148" i="1"/>
  <c r="H7149" i="1"/>
  <c r="H7150" i="1"/>
  <c r="H7151" i="1"/>
  <c r="H7152" i="1"/>
  <c r="H7153" i="1"/>
  <c r="H7154" i="1"/>
  <c r="H7155" i="1"/>
  <c r="H7156" i="1"/>
  <c r="H7157" i="1"/>
  <c r="H7158" i="1"/>
  <c r="H7159" i="1"/>
  <c r="H7160" i="1"/>
  <c r="H7161" i="1"/>
  <c r="H7162" i="1"/>
  <c r="H7163" i="1"/>
  <c r="H7164" i="1"/>
  <c r="H7165" i="1"/>
  <c r="H7166" i="1"/>
  <c r="H7167" i="1"/>
  <c r="H7168" i="1"/>
  <c r="H7169" i="1"/>
  <c r="H7170" i="1"/>
  <c r="H7171" i="1"/>
  <c r="H7172" i="1"/>
  <c r="H7173" i="1"/>
  <c r="H7174" i="1"/>
  <c r="H7175" i="1"/>
  <c r="H7176" i="1"/>
  <c r="H7177" i="1"/>
  <c r="H7178" i="1"/>
  <c r="H7179" i="1"/>
  <c r="H7180" i="1"/>
  <c r="H7181" i="1"/>
  <c r="H7182" i="1"/>
  <c r="H7183" i="1"/>
  <c r="H7184" i="1"/>
  <c r="H7185" i="1"/>
  <c r="H7186" i="1"/>
  <c r="H7187" i="1"/>
  <c r="H7188" i="1"/>
  <c r="H7189" i="1"/>
  <c r="H7190" i="1"/>
  <c r="H7191" i="1"/>
  <c r="H7192" i="1"/>
  <c r="H7193" i="1"/>
  <c r="H7194" i="1"/>
  <c r="H7195" i="1"/>
  <c r="H7196" i="1"/>
  <c r="H7197" i="1"/>
  <c r="H7198" i="1"/>
  <c r="H7199" i="1"/>
  <c r="H7200" i="1"/>
  <c r="H7201" i="1"/>
  <c r="H7202" i="1"/>
  <c r="H7203" i="1"/>
  <c r="H7204" i="1"/>
  <c r="H7205" i="1"/>
  <c r="H7206" i="1"/>
  <c r="H7207" i="1"/>
  <c r="H7208" i="1"/>
  <c r="H7209" i="1"/>
  <c r="H7210" i="1"/>
  <c r="H7211" i="1"/>
  <c r="H7212" i="1"/>
  <c r="H7213" i="1"/>
  <c r="H7214" i="1"/>
  <c r="H7215" i="1"/>
  <c r="H7216" i="1"/>
  <c r="H7217" i="1"/>
  <c r="H7218" i="1"/>
  <c r="H7219" i="1"/>
  <c r="H7220" i="1"/>
  <c r="H7221" i="1"/>
  <c r="H7222" i="1"/>
  <c r="H7223" i="1"/>
  <c r="H7224" i="1"/>
  <c r="H7225" i="1"/>
  <c r="H7226" i="1"/>
  <c r="H7227" i="1"/>
  <c r="H7228" i="1"/>
  <c r="H7229" i="1"/>
  <c r="H7230" i="1"/>
  <c r="H7231" i="1"/>
  <c r="H7232" i="1"/>
  <c r="H7233" i="1"/>
  <c r="H7234" i="1"/>
  <c r="H7235" i="1"/>
  <c r="H7236" i="1"/>
  <c r="H7237" i="1"/>
  <c r="H7238" i="1"/>
  <c r="H7239" i="1"/>
  <c r="H7240" i="1"/>
  <c r="H7241" i="1"/>
  <c r="H7242" i="1"/>
  <c r="H7243" i="1"/>
  <c r="H7244" i="1"/>
  <c r="H7245" i="1"/>
  <c r="H7246" i="1"/>
  <c r="H7247" i="1"/>
  <c r="H7248" i="1"/>
  <c r="H7249" i="1"/>
  <c r="H7250" i="1"/>
  <c r="H7251" i="1"/>
  <c r="H7252" i="1"/>
  <c r="H7253" i="1"/>
  <c r="H7254" i="1"/>
  <c r="H7255" i="1"/>
  <c r="H7256" i="1"/>
  <c r="H7257" i="1"/>
  <c r="H7258" i="1"/>
  <c r="H7259" i="1"/>
  <c r="H7260" i="1"/>
  <c r="H7261" i="1"/>
  <c r="H7262" i="1"/>
  <c r="H7263" i="1"/>
  <c r="H7264" i="1"/>
  <c r="H7265" i="1"/>
  <c r="H7266" i="1"/>
  <c r="H7267" i="1"/>
  <c r="H7268" i="1"/>
  <c r="H7269" i="1"/>
  <c r="H7270" i="1"/>
  <c r="H7271" i="1"/>
  <c r="H7272" i="1"/>
  <c r="H7273" i="1"/>
  <c r="H7274" i="1"/>
  <c r="H7275" i="1"/>
  <c r="H7276" i="1"/>
  <c r="H7277" i="1"/>
  <c r="H7278" i="1"/>
  <c r="H7279" i="1"/>
  <c r="H7280" i="1"/>
  <c r="H7281" i="1"/>
  <c r="H7282" i="1"/>
  <c r="H7283" i="1"/>
  <c r="H7284" i="1"/>
  <c r="H7285" i="1"/>
  <c r="H7286" i="1"/>
  <c r="H7287" i="1"/>
  <c r="H7288" i="1"/>
  <c r="H7289" i="1"/>
  <c r="H7290" i="1"/>
  <c r="H2" i="1"/>
  <c r="E118" i="3" l="1"/>
  <c r="C45" i="3"/>
  <c r="C37" i="3"/>
  <c r="G118" i="3"/>
  <c r="F39" i="3"/>
  <c r="I6373" i="1"/>
  <c r="I7289" i="1"/>
  <c r="I7285" i="1"/>
  <c r="I7281" i="1"/>
  <c r="I7277" i="1"/>
  <c r="I7273" i="1"/>
  <c r="I7269" i="1"/>
  <c r="I7265" i="1"/>
  <c r="I7261" i="1"/>
  <c r="I7257" i="1"/>
  <c r="I7253" i="1"/>
  <c r="I7249" i="1"/>
  <c r="I7245" i="1"/>
  <c r="I7241" i="1"/>
  <c r="I7237" i="1"/>
  <c r="I7233" i="1"/>
  <c r="I7229" i="1"/>
  <c r="I7225" i="1"/>
  <c r="I7221" i="1"/>
  <c r="I7217" i="1"/>
  <c r="I7213" i="1"/>
  <c r="I7209" i="1"/>
  <c r="I7205" i="1"/>
  <c r="I7201" i="1"/>
  <c r="I7197" i="1"/>
  <c r="I7193" i="1"/>
  <c r="I7189" i="1"/>
  <c r="I7185" i="1"/>
  <c r="I7181" i="1"/>
  <c r="I7177" i="1"/>
  <c r="I7173" i="1"/>
  <c r="I7169" i="1"/>
  <c r="I7165" i="1"/>
  <c r="I7161" i="1"/>
  <c r="I7157" i="1"/>
  <c r="I7153" i="1"/>
  <c r="I7149" i="1"/>
  <c r="I7145" i="1"/>
  <c r="I7141" i="1"/>
  <c r="I7137" i="1"/>
  <c r="I7133" i="1"/>
  <c r="I7129" i="1"/>
  <c r="I7125" i="1"/>
  <c r="I7121" i="1"/>
  <c r="I7117" i="1"/>
  <c r="I7113" i="1"/>
  <c r="I7109" i="1"/>
  <c r="I7105" i="1"/>
  <c r="I7101" i="1"/>
  <c r="I7097" i="1"/>
  <c r="I7093" i="1"/>
  <c r="I7089" i="1"/>
  <c r="I7085" i="1"/>
  <c r="I7081" i="1"/>
  <c r="I7077" i="1"/>
  <c r="I7073" i="1"/>
  <c r="I7069" i="1"/>
  <c r="I7065" i="1"/>
  <c r="I7061" i="1"/>
  <c r="I7057" i="1"/>
  <c r="I7053" i="1"/>
  <c r="I7049" i="1"/>
  <c r="I7045" i="1"/>
  <c r="I7041" i="1"/>
  <c r="I7037" i="1"/>
  <c r="I7033" i="1"/>
  <c r="I7029" i="1"/>
  <c r="I7025" i="1"/>
  <c r="I7021" i="1"/>
  <c r="I7017" i="1"/>
  <c r="I7013" i="1"/>
  <c r="I7009" i="1"/>
  <c r="I7005" i="1"/>
  <c r="I7001" i="1"/>
  <c r="I6997" i="1"/>
  <c r="I6993" i="1"/>
  <c r="I6989" i="1"/>
  <c r="I6985" i="1"/>
  <c r="I6981" i="1"/>
  <c r="I6977" i="1"/>
  <c r="I6973" i="1"/>
  <c r="I6969" i="1"/>
  <c r="I6965" i="1"/>
  <c r="I6961" i="1"/>
  <c r="I6957" i="1"/>
  <c r="I6953" i="1"/>
  <c r="I6949" i="1"/>
  <c r="I6945" i="1"/>
  <c r="I6941" i="1"/>
  <c r="I6937" i="1"/>
  <c r="I6933" i="1"/>
  <c r="I6929" i="1"/>
  <c r="I6925" i="1"/>
  <c r="I6921" i="1"/>
  <c r="I6917" i="1"/>
  <c r="I6913" i="1"/>
  <c r="I6909" i="1"/>
  <c r="I6905" i="1"/>
  <c r="I6901" i="1"/>
  <c r="I6897" i="1"/>
  <c r="I6893" i="1"/>
  <c r="I6889" i="1"/>
  <c r="I6885" i="1"/>
  <c r="I6881" i="1"/>
  <c r="I6877" i="1"/>
  <c r="I6873" i="1"/>
  <c r="I6869" i="1"/>
  <c r="I6865" i="1"/>
  <c r="I6861" i="1"/>
  <c r="I6857" i="1"/>
  <c r="I6853" i="1"/>
  <c r="I6849" i="1"/>
  <c r="I6845" i="1"/>
  <c r="I6841" i="1"/>
  <c r="I6837" i="1"/>
  <c r="I6833" i="1"/>
  <c r="I6829" i="1"/>
  <c r="I6825" i="1"/>
  <c r="I6821" i="1"/>
  <c r="I6817" i="1"/>
  <c r="I6813" i="1"/>
  <c r="I6809" i="1"/>
  <c r="I6805" i="1"/>
  <c r="I6801" i="1"/>
  <c r="I6797" i="1"/>
  <c r="I6793" i="1"/>
  <c r="I6789" i="1"/>
  <c r="I6785" i="1"/>
  <c r="I6781" i="1"/>
  <c r="I6777" i="1"/>
  <c r="I6773" i="1"/>
  <c r="I6769" i="1"/>
  <c r="I6765" i="1"/>
  <c r="I6761" i="1"/>
  <c r="I6757" i="1"/>
  <c r="I6753" i="1"/>
  <c r="I6749" i="1"/>
  <c r="I6745" i="1"/>
  <c r="I6741" i="1"/>
  <c r="I6737" i="1"/>
  <c r="I6733" i="1"/>
  <c r="I6729" i="1"/>
  <c r="I6725" i="1"/>
  <c r="I6721" i="1"/>
  <c r="I6717" i="1"/>
  <c r="I6713" i="1"/>
  <c r="I6709" i="1"/>
  <c r="I6705" i="1"/>
  <c r="I6701" i="1"/>
  <c r="I6697" i="1"/>
  <c r="I6693" i="1"/>
  <c r="I6689" i="1"/>
  <c r="I6685" i="1"/>
  <c r="I6681" i="1"/>
  <c r="I6677" i="1"/>
  <c r="I6673" i="1"/>
  <c r="I6669" i="1"/>
  <c r="I6665" i="1"/>
  <c r="I6661" i="1"/>
  <c r="I6657" i="1"/>
  <c r="I6653" i="1"/>
  <c r="I6649" i="1"/>
  <c r="I6645" i="1"/>
  <c r="I6641" i="1"/>
  <c r="I6637" i="1"/>
  <c r="I6633" i="1"/>
  <c r="I6629" i="1"/>
  <c r="I6625" i="1"/>
  <c r="I6621" i="1"/>
  <c r="I6617" i="1"/>
  <c r="I6613" i="1"/>
  <c r="I6609" i="1"/>
  <c r="I6605" i="1"/>
  <c r="I6601" i="1"/>
  <c r="I6597" i="1"/>
  <c r="I6593" i="1"/>
  <c r="I6589" i="1"/>
  <c r="I6585" i="1"/>
  <c r="I6581" i="1"/>
  <c r="I6577" i="1"/>
  <c r="I6573" i="1"/>
  <c r="I6569" i="1"/>
  <c r="I6565" i="1"/>
  <c r="I6561" i="1"/>
  <c r="I6557" i="1"/>
  <c r="I6553" i="1"/>
  <c r="I6549" i="1"/>
  <c r="I6545" i="1"/>
  <c r="I6541" i="1"/>
  <c r="I6537" i="1"/>
  <c r="I6533" i="1"/>
  <c r="I6529" i="1"/>
  <c r="I6525" i="1"/>
  <c r="I6521" i="1"/>
  <c r="I6517" i="1"/>
  <c r="I6513" i="1"/>
  <c r="I6509" i="1"/>
  <c r="I6505" i="1"/>
  <c r="I6501" i="1"/>
  <c r="I6497" i="1"/>
  <c r="I6493" i="1"/>
  <c r="I6489" i="1"/>
  <c r="I6485" i="1"/>
  <c r="I6481" i="1"/>
  <c r="I6477" i="1"/>
  <c r="I6473" i="1"/>
  <c r="I6469" i="1"/>
  <c r="I6465" i="1"/>
  <c r="I6461" i="1"/>
  <c r="I6457" i="1"/>
  <c r="I6453" i="1"/>
  <c r="I6449" i="1"/>
  <c r="I6445" i="1"/>
  <c r="I6441" i="1"/>
  <c r="I6437" i="1"/>
  <c r="I6433" i="1"/>
  <c r="I6429" i="1"/>
  <c r="I6425" i="1"/>
  <c r="I6421" i="1"/>
  <c r="I6417" i="1"/>
  <c r="I6413" i="1"/>
  <c r="I6409" i="1"/>
  <c r="I6405" i="1"/>
  <c r="I6401" i="1"/>
  <c r="I6397" i="1"/>
  <c r="I6393" i="1"/>
  <c r="I6389" i="1"/>
  <c r="I6385" i="1"/>
  <c r="I6381" i="1"/>
  <c r="I6377" i="1"/>
  <c r="J4" i="1"/>
  <c r="J8" i="1"/>
  <c r="J12" i="1"/>
  <c r="J16" i="1"/>
  <c r="J20" i="1"/>
  <c r="J24" i="1"/>
  <c r="J28" i="1"/>
  <c r="J32" i="1"/>
  <c r="J36" i="1"/>
  <c r="J40" i="1"/>
  <c r="J44" i="1"/>
  <c r="J48" i="1"/>
  <c r="J52" i="1"/>
  <c r="J56" i="1"/>
  <c r="J60" i="1"/>
  <c r="J64" i="1"/>
  <c r="J68" i="1"/>
  <c r="J72" i="1"/>
  <c r="J76" i="1"/>
  <c r="J80" i="1"/>
  <c r="J84" i="1"/>
  <c r="J88" i="1"/>
  <c r="J92" i="1"/>
  <c r="J96" i="1"/>
  <c r="J100" i="1"/>
  <c r="J104" i="1"/>
  <c r="J108" i="1"/>
  <c r="J112" i="1"/>
  <c r="J116" i="1"/>
  <c r="J120" i="1"/>
  <c r="J124" i="1"/>
  <c r="J128" i="1"/>
  <c r="J132" i="1"/>
  <c r="J136" i="1"/>
  <c r="J140" i="1"/>
  <c r="J144" i="1"/>
  <c r="J148" i="1"/>
  <c r="J152" i="1"/>
  <c r="J156" i="1"/>
  <c r="J160" i="1"/>
  <c r="J164" i="1"/>
  <c r="J168" i="1"/>
  <c r="J172" i="1"/>
  <c r="J176" i="1"/>
  <c r="J180" i="1"/>
  <c r="J184" i="1"/>
  <c r="J188" i="1"/>
  <c r="J192" i="1"/>
  <c r="J196" i="1"/>
  <c r="J200" i="1"/>
  <c r="J204" i="1"/>
  <c r="J208" i="1"/>
  <c r="J212" i="1"/>
  <c r="J216" i="1"/>
  <c r="J220" i="1"/>
  <c r="J224" i="1"/>
  <c r="J228" i="1"/>
  <c r="J232" i="1"/>
  <c r="J236" i="1"/>
  <c r="J240" i="1"/>
  <c r="J244" i="1"/>
  <c r="J248" i="1"/>
  <c r="J252" i="1"/>
  <c r="J256" i="1"/>
  <c r="J260" i="1"/>
  <c r="J264" i="1"/>
  <c r="J268" i="1"/>
  <c r="J272" i="1"/>
  <c r="J276" i="1"/>
  <c r="J280" i="1"/>
  <c r="J284" i="1"/>
  <c r="J288" i="1"/>
  <c r="J292" i="1"/>
  <c r="J296" i="1"/>
  <c r="J300" i="1"/>
  <c r="J304" i="1"/>
  <c r="J308" i="1"/>
  <c r="J312" i="1"/>
  <c r="J316" i="1"/>
  <c r="J320" i="1"/>
  <c r="J324" i="1"/>
  <c r="J328" i="1"/>
  <c r="J332" i="1"/>
  <c r="J336" i="1"/>
  <c r="J340" i="1"/>
  <c r="J5" i="1"/>
  <c r="J9" i="1"/>
  <c r="J13" i="1"/>
  <c r="J17" i="1"/>
  <c r="J21" i="1"/>
  <c r="J25" i="1"/>
  <c r="J29" i="1"/>
  <c r="J33" i="1"/>
  <c r="J37" i="1"/>
  <c r="J41" i="1"/>
  <c r="J45" i="1"/>
  <c r="J49" i="1"/>
  <c r="J53" i="1"/>
  <c r="J57" i="1"/>
  <c r="J61" i="1"/>
  <c r="J65" i="1"/>
  <c r="J69" i="1"/>
  <c r="J73" i="1"/>
  <c r="J77" i="1"/>
  <c r="J81" i="1"/>
  <c r="J85" i="1"/>
  <c r="J89" i="1"/>
  <c r="J93" i="1"/>
  <c r="J97" i="1"/>
  <c r="J101" i="1"/>
  <c r="J105" i="1"/>
  <c r="J109" i="1"/>
  <c r="J113" i="1"/>
  <c r="J117" i="1"/>
  <c r="J121" i="1"/>
  <c r="J125" i="1"/>
  <c r="J129" i="1"/>
  <c r="J133" i="1"/>
  <c r="J137" i="1"/>
  <c r="J141" i="1"/>
  <c r="J145" i="1"/>
  <c r="J149" i="1"/>
  <c r="J153" i="1"/>
  <c r="J157" i="1"/>
  <c r="J161" i="1"/>
  <c r="J165" i="1"/>
  <c r="J169" i="1"/>
  <c r="J173" i="1"/>
  <c r="J177" i="1"/>
  <c r="J181" i="1"/>
  <c r="J185" i="1"/>
  <c r="J189" i="1"/>
  <c r="J193" i="1"/>
  <c r="J197" i="1"/>
  <c r="J201" i="1"/>
  <c r="J205" i="1"/>
  <c r="J209" i="1"/>
  <c r="J213" i="1"/>
  <c r="J217" i="1"/>
  <c r="J221" i="1"/>
  <c r="J225" i="1"/>
  <c r="J229" i="1"/>
  <c r="J233" i="1"/>
  <c r="J237" i="1"/>
  <c r="J241" i="1"/>
  <c r="J245" i="1"/>
  <c r="J249" i="1"/>
  <c r="J253" i="1"/>
  <c r="J257" i="1"/>
  <c r="J261" i="1"/>
  <c r="J265" i="1"/>
  <c r="J269" i="1"/>
  <c r="J273" i="1"/>
  <c r="J277" i="1"/>
  <c r="J281" i="1"/>
  <c r="J285" i="1"/>
  <c r="J289" i="1"/>
  <c r="J293" i="1"/>
  <c r="J297" i="1"/>
  <c r="J301" i="1"/>
  <c r="J305" i="1"/>
  <c r="J309" i="1"/>
  <c r="J313" i="1"/>
  <c r="J317" i="1"/>
  <c r="J321" i="1"/>
  <c r="J325" i="1"/>
  <c r="J329" i="1"/>
  <c r="J333" i="1"/>
  <c r="J337" i="1"/>
  <c r="J341" i="1"/>
  <c r="J6" i="1"/>
  <c r="J10" i="1"/>
  <c r="J14" i="1"/>
  <c r="J18" i="1"/>
  <c r="J22" i="1"/>
  <c r="J26" i="1"/>
  <c r="J30" i="1"/>
  <c r="J34" i="1"/>
  <c r="J38" i="1"/>
  <c r="J42" i="1"/>
  <c r="J46" i="1"/>
  <c r="J50" i="1"/>
  <c r="J54" i="1"/>
  <c r="J58" i="1"/>
  <c r="J62" i="1"/>
  <c r="J66" i="1"/>
  <c r="J70" i="1"/>
  <c r="J74" i="1"/>
  <c r="J78" i="1"/>
  <c r="J82" i="1"/>
  <c r="J86" i="1"/>
  <c r="J90" i="1"/>
  <c r="J94" i="1"/>
  <c r="J98" i="1"/>
  <c r="J102" i="1"/>
  <c r="J106" i="1"/>
  <c r="J110" i="1"/>
  <c r="J114" i="1"/>
  <c r="J118" i="1"/>
  <c r="J122" i="1"/>
  <c r="J126" i="1"/>
  <c r="J130" i="1"/>
  <c r="J134" i="1"/>
  <c r="J138" i="1"/>
  <c r="J142" i="1"/>
  <c r="J146" i="1"/>
  <c r="J150" i="1"/>
  <c r="J154" i="1"/>
  <c r="J158" i="1"/>
  <c r="J162" i="1"/>
  <c r="J166" i="1"/>
  <c r="J170" i="1"/>
  <c r="J174" i="1"/>
  <c r="J178" i="1"/>
  <c r="J182" i="1"/>
  <c r="J186" i="1"/>
  <c r="J190" i="1"/>
  <c r="J194" i="1"/>
  <c r="J198" i="1"/>
  <c r="J202" i="1"/>
  <c r="J206" i="1"/>
  <c r="J210" i="1"/>
  <c r="J214" i="1"/>
  <c r="J218" i="1"/>
  <c r="J222" i="1"/>
  <c r="J226" i="1"/>
  <c r="J230" i="1"/>
  <c r="J234" i="1"/>
  <c r="J238" i="1"/>
  <c r="J242" i="1"/>
  <c r="J246" i="1"/>
  <c r="J250" i="1"/>
  <c r="J254" i="1"/>
  <c r="J258" i="1"/>
  <c r="J262" i="1"/>
  <c r="J266" i="1"/>
  <c r="J270" i="1"/>
  <c r="J274" i="1"/>
  <c r="J278" i="1"/>
  <c r="J282" i="1"/>
  <c r="J286" i="1"/>
  <c r="J290" i="1"/>
  <c r="J294" i="1"/>
  <c r="J298" i="1"/>
  <c r="J302" i="1"/>
  <c r="J306" i="1"/>
  <c r="J310" i="1"/>
  <c r="J314" i="1"/>
  <c r="J318" i="1"/>
  <c r="J322" i="1"/>
  <c r="J326" i="1"/>
  <c r="J330" i="1"/>
  <c r="J334" i="1"/>
  <c r="J338" i="1"/>
  <c r="J3" i="1"/>
  <c r="J7" i="1"/>
  <c r="J11" i="1"/>
  <c r="J15" i="1"/>
  <c r="J19" i="1"/>
  <c r="J23" i="1"/>
  <c r="J27" i="1"/>
  <c r="J31" i="1"/>
  <c r="J35" i="1"/>
  <c r="J43" i="1"/>
  <c r="J59" i="1"/>
  <c r="J75" i="1"/>
  <c r="J91" i="1"/>
  <c r="J107" i="1"/>
  <c r="J123" i="1"/>
  <c r="J139" i="1"/>
  <c r="J155" i="1"/>
  <c r="J171" i="1"/>
  <c r="J187" i="1"/>
  <c r="J203" i="1"/>
  <c r="J219" i="1"/>
  <c r="J235" i="1"/>
  <c r="J251" i="1"/>
  <c r="J267" i="1"/>
  <c r="J283" i="1"/>
  <c r="J299" i="1"/>
  <c r="J315" i="1"/>
  <c r="J331" i="1"/>
  <c r="J343" i="1"/>
  <c r="J347" i="1"/>
  <c r="J351" i="1"/>
  <c r="J355" i="1"/>
  <c r="J359" i="1"/>
  <c r="J363" i="1"/>
  <c r="J367" i="1"/>
  <c r="J371" i="1"/>
  <c r="J375" i="1"/>
  <c r="J379" i="1"/>
  <c r="J383" i="1"/>
  <c r="J387" i="1"/>
  <c r="J391" i="1"/>
  <c r="J395" i="1"/>
  <c r="J399" i="1"/>
  <c r="J403" i="1"/>
  <c r="J407" i="1"/>
  <c r="J411" i="1"/>
  <c r="J415" i="1"/>
  <c r="J419" i="1"/>
  <c r="J423" i="1"/>
  <c r="J427" i="1"/>
  <c r="J431" i="1"/>
  <c r="J435" i="1"/>
  <c r="J439" i="1"/>
  <c r="J443" i="1"/>
  <c r="J447" i="1"/>
  <c r="J451" i="1"/>
  <c r="J455" i="1"/>
  <c r="J459" i="1"/>
  <c r="J463" i="1"/>
  <c r="J467" i="1"/>
  <c r="J471" i="1"/>
  <c r="J475" i="1"/>
  <c r="J479" i="1"/>
  <c r="J483" i="1"/>
  <c r="J487" i="1"/>
  <c r="J491" i="1"/>
  <c r="J495" i="1"/>
  <c r="J499" i="1"/>
  <c r="J503" i="1"/>
  <c r="J507" i="1"/>
  <c r="J511" i="1"/>
  <c r="J515" i="1"/>
  <c r="J519" i="1"/>
  <c r="J523" i="1"/>
  <c r="J527" i="1"/>
  <c r="J531" i="1"/>
  <c r="J535" i="1"/>
  <c r="J539" i="1"/>
  <c r="J543" i="1"/>
  <c r="J547" i="1"/>
  <c r="J551" i="1"/>
  <c r="J555" i="1"/>
  <c r="J559" i="1"/>
  <c r="J563" i="1"/>
  <c r="J47" i="1"/>
  <c r="J63" i="1"/>
  <c r="J79" i="1"/>
  <c r="J95" i="1"/>
  <c r="J111" i="1"/>
  <c r="J127" i="1"/>
  <c r="J143" i="1"/>
  <c r="J159" i="1"/>
  <c r="J175" i="1"/>
  <c r="J191" i="1"/>
  <c r="J207" i="1"/>
  <c r="J223" i="1"/>
  <c r="J239" i="1"/>
  <c r="J255" i="1"/>
  <c r="J271" i="1"/>
  <c r="J287" i="1"/>
  <c r="J303" i="1"/>
  <c r="J319" i="1"/>
  <c r="J335" i="1"/>
  <c r="J344" i="1"/>
  <c r="J348" i="1"/>
  <c r="J352" i="1"/>
  <c r="J356" i="1"/>
  <c r="J360" i="1"/>
  <c r="J364" i="1"/>
  <c r="J368" i="1"/>
  <c r="J372" i="1"/>
  <c r="J376" i="1"/>
  <c r="J380" i="1"/>
  <c r="J384" i="1"/>
  <c r="J388" i="1"/>
  <c r="J392" i="1"/>
  <c r="J396" i="1"/>
  <c r="J400" i="1"/>
  <c r="J404" i="1"/>
  <c r="J408" i="1"/>
  <c r="J412" i="1"/>
  <c r="J416" i="1"/>
  <c r="J420" i="1"/>
  <c r="J424" i="1"/>
  <c r="J428" i="1"/>
  <c r="J432" i="1"/>
  <c r="J436" i="1"/>
  <c r="J440" i="1"/>
  <c r="J444" i="1"/>
  <c r="J448" i="1"/>
  <c r="J452" i="1"/>
  <c r="J456" i="1"/>
  <c r="J460" i="1"/>
  <c r="J464" i="1"/>
  <c r="J468" i="1"/>
  <c r="J472" i="1"/>
  <c r="J476" i="1"/>
  <c r="J480" i="1"/>
  <c r="J484" i="1"/>
  <c r="J488" i="1"/>
  <c r="J492" i="1"/>
  <c r="J496" i="1"/>
  <c r="J500" i="1"/>
  <c r="J504" i="1"/>
  <c r="J508" i="1"/>
  <c r="J512" i="1"/>
  <c r="J516" i="1"/>
  <c r="J520" i="1"/>
  <c r="J524" i="1"/>
  <c r="J528" i="1"/>
  <c r="J532" i="1"/>
  <c r="J536" i="1"/>
  <c r="J540" i="1"/>
  <c r="J544" i="1"/>
  <c r="J548" i="1"/>
  <c r="J552" i="1"/>
  <c r="J556" i="1"/>
  <c r="J560" i="1"/>
  <c r="J564" i="1"/>
  <c r="J568" i="1"/>
  <c r="J572" i="1"/>
  <c r="J576" i="1"/>
  <c r="J580" i="1"/>
  <c r="J584" i="1"/>
  <c r="J588" i="1"/>
  <c r="J592" i="1"/>
  <c r="J596" i="1"/>
  <c r="J600" i="1"/>
  <c r="J604" i="1"/>
  <c r="J51" i="1"/>
  <c r="J67" i="1"/>
  <c r="J83" i="1"/>
  <c r="J99" i="1"/>
  <c r="J115" i="1"/>
  <c r="J131" i="1"/>
  <c r="J147" i="1"/>
  <c r="J163" i="1"/>
  <c r="J179" i="1"/>
  <c r="J195" i="1"/>
  <c r="J211" i="1"/>
  <c r="J227" i="1"/>
  <c r="J243" i="1"/>
  <c r="J259" i="1"/>
  <c r="J275" i="1"/>
  <c r="J291" i="1"/>
  <c r="J307" i="1"/>
  <c r="J323" i="1"/>
  <c r="J339" i="1"/>
  <c r="J345" i="1"/>
  <c r="J349" i="1"/>
  <c r="J353" i="1"/>
  <c r="J357" i="1"/>
  <c r="J361" i="1"/>
  <c r="J365" i="1"/>
  <c r="J369" i="1"/>
  <c r="J373" i="1"/>
  <c r="J377" i="1"/>
  <c r="J381" i="1"/>
  <c r="J385" i="1"/>
  <c r="J389" i="1"/>
  <c r="J393" i="1"/>
  <c r="J397" i="1"/>
  <c r="J401" i="1"/>
  <c r="J405" i="1"/>
  <c r="J409" i="1"/>
  <c r="J413" i="1"/>
  <c r="J417" i="1"/>
  <c r="J421" i="1"/>
  <c r="J425" i="1"/>
  <c r="J429" i="1"/>
  <c r="J433" i="1"/>
  <c r="J437" i="1"/>
  <c r="J441" i="1"/>
  <c r="J445" i="1"/>
  <c r="J449" i="1"/>
  <c r="J453" i="1"/>
  <c r="J457" i="1"/>
  <c r="J461" i="1"/>
  <c r="J465" i="1"/>
  <c r="J469" i="1"/>
  <c r="J473" i="1"/>
  <c r="J477" i="1"/>
  <c r="J481" i="1"/>
  <c r="J485" i="1"/>
  <c r="J489" i="1"/>
  <c r="J493" i="1"/>
  <c r="J497" i="1"/>
  <c r="J501" i="1"/>
  <c r="J505" i="1"/>
  <c r="J509" i="1"/>
  <c r="J513" i="1"/>
  <c r="J517" i="1"/>
  <c r="J521" i="1"/>
  <c r="J525" i="1"/>
  <c r="J529" i="1"/>
  <c r="J533" i="1"/>
  <c r="J537" i="1"/>
  <c r="J541" i="1"/>
  <c r="J55" i="1"/>
  <c r="J119" i="1"/>
  <c r="J183" i="1"/>
  <c r="J247" i="1"/>
  <c r="J311" i="1"/>
  <c r="J350" i="1"/>
  <c r="J366" i="1"/>
  <c r="J382" i="1"/>
  <c r="J398" i="1"/>
  <c r="J414" i="1"/>
  <c r="J430" i="1"/>
  <c r="J446" i="1"/>
  <c r="J462" i="1"/>
  <c r="J478" i="1"/>
  <c r="J494" i="1"/>
  <c r="J510" i="1"/>
  <c r="J526" i="1"/>
  <c r="J542" i="1"/>
  <c r="J550" i="1"/>
  <c r="J558" i="1"/>
  <c r="J566" i="1"/>
  <c r="J571" i="1"/>
  <c r="J577" i="1"/>
  <c r="J582" i="1"/>
  <c r="J587" i="1"/>
  <c r="J593" i="1"/>
  <c r="J598" i="1"/>
  <c r="J603" i="1"/>
  <c r="J608" i="1"/>
  <c r="J612" i="1"/>
  <c r="J616" i="1"/>
  <c r="J620" i="1"/>
  <c r="J624" i="1"/>
  <c r="J628" i="1"/>
  <c r="J632" i="1"/>
  <c r="J636" i="1"/>
  <c r="J640" i="1"/>
  <c r="J644" i="1"/>
  <c r="J648" i="1"/>
  <c r="J652" i="1"/>
  <c r="J656" i="1"/>
  <c r="J660" i="1"/>
  <c r="J664" i="1"/>
  <c r="J668" i="1"/>
  <c r="J672" i="1"/>
  <c r="J676" i="1"/>
  <c r="J680" i="1"/>
  <c r="J684" i="1"/>
  <c r="J688" i="1"/>
  <c r="J692" i="1"/>
  <c r="J696" i="1"/>
  <c r="J700" i="1"/>
  <c r="J704" i="1"/>
  <c r="J708" i="1"/>
  <c r="J712" i="1"/>
  <c r="J716" i="1"/>
  <c r="J720" i="1"/>
  <c r="J71" i="1"/>
  <c r="J135" i="1"/>
  <c r="J199" i="1"/>
  <c r="J263" i="1"/>
  <c r="J327" i="1"/>
  <c r="J354" i="1"/>
  <c r="J370" i="1"/>
  <c r="J386" i="1"/>
  <c r="J402" i="1"/>
  <c r="J418" i="1"/>
  <c r="J434" i="1"/>
  <c r="J450" i="1"/>
  <c r="J466" i="1"/>
  <c r="J482" i="1"/>
  <c r="J498" i="1"/>
  <c r="J514" i="1"/>
  <c r="J530" i="1"/>
  <c r="J545" i="1"/>
  <c r="J553" i="1"/>
  <c r="J561" i="1"/>
  <c r="J567" i="1"/>
  <c r="J573" i="1"/>
  <c r="J578" i="1"/>
  <c r="J583" i="1"/>
  <c r="J589" i="1"/>
  <c r="J594" i="1"/>
  <c r="J599" i="1"/>
  <c r="J605" i="1"/>
  <c r="J609" i="1"/>
  <c r="J613" i="1"/>
  <c r="J617" i="1"/>
  <c r="J621" i="1"/>
  <c r="J625" i="1"/>
  <c r="J629" i="1"/>
  <c r="J633" i="1"/>
  <c r="J637" i="1"/>
  <c r="J641" i="1"/>
  <c r="J645" i="1"/>
  <c r="J649" i="1"/>
  <c r="J653" i="1"/>
  <c r="J657" i="1"/>
  <c r="J661" i="1"/>
  <c r="J665" i="1"/>
  <c r="J669" i="1"/>
  <c r="J673" i="1"/>
  <c r="J677" i="1"/>
  <c r="J681" i="1"/>
  <c r="J685" i="1"/>
  <c r="J689" i="1"/>
  <c r="J693" i="1"/>
  <c r="J697" i="1"/>
  <c r="J701" i="1"/>
  <c r="J705" i="1"/>
  <c r="J709" i="1"/>
  <c r="J713" i="1"/>
  <c r="J717" i="1"/>
  <c r="J721" i="1"/>
  <c r="J725" i="1"/>
  <c r="J729" i="1"/>
  <c r="J733" i="1"/>
  <c r="J737" i="1"/>
  <c r="J741" i="1"/>
  <c r="J745" i="1"/>
  <c r="J749" i="1"/>
  <c r="J753" i="1"/>
  <c r="J757" i="1"/>
  <c r="J761" i="1"/>
  <c r="J765" i="1"/>
  <c r="J769" i="1"/>
  <c r="J773" i="1"/>
  <c r="J777" i="1"/>
  <c r="J781" i="1"/>
  <c r="J785" i="1"/>
  <c r="J789" i="1"/>
  <c r="J793" i="1"/>
  <c r="J797" i="1"/>
  <c r="J801" i="1"/>
  <c r="J805" i="1"/>
  <c r="J809" i="1"/>
  <c r="J813" i="1"/>
  <c r="J817" i="1"/>
  <c r="J821" i="1"/>
  <c r="J825" i="1"/>
  <c r="J87" i="1"/>
  <c r="J151" i="1"/>
  <c r="J215" i="1"/>
  <c r="J279" i="1"/>
  <c r="J342" i="1"/>
  <c r="J358" i="1"/>
  <c r="J374" i="1"/>
  <c r="J390" i="1"/>
  <c r="J406" i="1"/>
  <c r="J422" i="1"/>
  <c r="J438" i="1"/>
  <c r="J454" i="1"/>
  <c r="J470" i="1"/>
  <c r="J486" i="1"/>
  <c r="J502" i="1"/>
  <c r="J518" i="1"/>
  <c r="J534" i="1"/>
  <c r="J546" i="1"/>
  <c r="J554" i="1"/>
  <c r="J562" i="1"/>
  <c r="J569" i="1"/>
  <c r="J574" i="1"/>
  <c r="J579" i="1"/>
  <c r="J585" i="1"/>
  <c r="J590" i="1"/>
  <c r="J595" i="1"/>
  <c r="J601" i="1"/>
  <c r="J606" i="1"/>
  <c r="J610" i="1"/>
  <c r="J614" i="1"/>
  <c r="J618" i="1"/>
  <c r="J622" i="1"/>
  <c r="J626" i="1"/>
  <c r="J630" i="1"/>
  <c r="J634" i="1"/>
  <c r="J638" i="1"/>
  <c r="J642" i="1"/>
  <c r="J646" i="1"/>
  <c r="J650" i="1"/>
  <c r="J654" i="1"/>
  <c r="J658" i="1"/>
  <c r="J662" i="1"/>
  <c r="J666" i="1"/>
  <c r="J670" i="1"/>
  <c r="J674" i="1"/>
  <c r="J678" i="1"/>
  <c r="J682" i="1"/>
  <c r="J686" i="1"/>
  <c r="J690" i="1"/>
  <c r="J694" i="1"/>
  <c r="J698" i="1"/>
  <c r="J702" i="1"/>
  <c r="J706" i="1"/>
  <c r="J710" i="1"/>
  <c r="J714" i="1"/>
  <c r="J718" i="1"/>
  <c r="J722" i="1"/>
  <c r="J726" i="1"/>
  <c r="J730" i="1"/>
  <c r="J734" i="1"/>
  <c r="J738" i="1"/>
  <c r="J742" i="1"/>
  <c r="J746" i="1"/>
  <c r="J750" i="1"/>
  <c r="J754" i="1"/>
  <c r="J758" i="1"/>
  <c r="J762" i="1"/>
  <c r="J766" i="1"/>
  <c r="J770" i="1"/>
  <c r="J774" i="1"/>
  <c r="J778" i="1"/>
  <c r="J782" i="1"/>
  <c r="J786" i="1"/>
  <c r="J790" i="1"/>
  <c r="J794" i="1"/>
  <c r="J798" i="1"/>
  <c r="J802" i="1"/>
  <c r="J806" i="1"/>
  <c r="J810" i="1"/>
  <c r="J814" i="1"/>
  <c r="J818" i="1"/>
  <c r="J822" i="1"/>
  <c r="J826" i="1"/>
  <c r="J830" i="1"/>
  <c r="J834" i="1"/>
  <c r="J103" i="1"/>
  <c r="J346" i="1"/>
  <c r="J410" i="1"/>
  <c r="J474" i="1"/>
  <c r="J538" i="1"/>
  <c r="J570" i="1"/>
  <c r="J591" i="1"/>
  <c r="J611" i="1"/>
  <c r="J627" i="1"/>
  <c r="J643" i="1"/>
  <c r="J659" i="1"/>
  <c r="J675" i="1"/>
  <c r="J691" i="1"/>
  <c r="J707" i="1"/>
  <c r="J723" i="1"/>
  <c r="J731" i="1"/>
  <c r="J739" i="1"/>
  <c r="J747" i="1"/>
  <c r="J755" i="1"/>
  <c r="J763" i="1"/>
  <c r="J771" i="1"/>
  <c r="J779" i="1"/>
  <c r="J787" i="1"/>
  <c r="J795" i="1"/>
  <c r="J803" i="1"/>
  <c r="J811" i="1"/>
  <c r="J819" i="1"/>
  <c r="J827" i="1"/>
  <c r="J832" i="1"/>
  <c r="J837" i="1"/>
  <c r="J841" i="1"/>
  <c r="J845" i="1"/>
  <c r="J849" i="1"/>
  <c r="J853" i="1"/>
  <c r="J857" i="1"/>
  <c r="J861" i="1"/>
  <c r="J865" i="1"/>
  <c r="J869" i="1"/>
  <c r="J873" i="1"/>
  <c r="J877" i="1"/>
  <c r="J881" i="1"/>
  <c r="J885" i="1"/>
  <c r="J889" i="1"/>
  <c r="J893" i="1"/>
  <c r="J897" i="1"/>
  <c r="J901" i="1"/>
  <c r="J905" i="1"/>
  <c r="J909" i="1"/>
  <c r="J913" i="1"/>
  <c r="J917" i="1"/>
  <c r="J921" i="1"/>
  <c r="J925" i="1"/>
  <c r="J929" i="1"/>
  <c r="J933" i="1"/>
  <c r="J937" i="1"/>
  <c r="J941" i="1"/>
  <c r="J945" i="1"/>
  <c r="J949" i="1"/>
  <c r="J953" i="1"/>
  <c r="J957" i="1"/>
  <c r="J961" i="1"/>
  <c r="J965" i="1"/>
  <c r="J969" i="1"/>
  <c r="J973" i="1"/>
  <c r="J977" i="1"/>
  <c r="J981" i="1"/>
  <c r="J985" i="1"/>
  <c r="J989" i="1"/>
  <c r="J993" i="1"/>
  <c r="J997" i="1"/>
  <c r="J1001" i="1"/>
  <c r="J1005" i="1"/>
  <c r="J1009" i="1"/>
  <c r="J1013" i="1"/>
  <c r="J1017" i="1"/>
  <c r="J1021" i="1"/>
  <c r="J1025" i="1"/>
  <c r="J1029" i="1"/>
  <c r="J1033" i="1"/>
  <c r="J1037" i="1"/>
  <c r="J1041" i="1"/>
  <c r="J1045" i="1"/>
  <c r="J1049" i="1"/>
  <c r="J1053" i="1"/>
  <c r="J1057" i="1"/>
  <c r="J1061" i="1"/>
  <c r="J1065" i="1"/>
  <c r="J1069" i="1"/>
  <c r="J1073" i="1"/>
  <c r="J1077" i="1"/>
  <c r="J1081" i="1"/>
  <c r="J1085" i="1"/>
  <c r="J1089" i="1"/>
  <c r="J1093" i="1"/>
  <c r="J1097" i="1"/>
  <c r="J1101" i="1"/>
  <c r="J1105" i="1"/>
  <c r="J1109" i="1"/>
  <c r="J1113" i="1"/>
  <c r="J1117" i="1"/>
  <c r="J1121" i="1"/>
  <c r="J1125" i="1"/>
  <c r="J1129" i="1"/>
  <c r="J1133" i="1"/>
  <c r="J1137" i="1"/>
  <c r="J1141" i="1"/>
  <c r="J1145" i="1"/>
  <c r="J1149" i="1"/>
  <c r="J1153" i="1"/>
  <c r="J1157" i="1"/>
  <c r="J1161" i="1"/>
  <c r="J1165" i="1"/>
  <c r="J1169" i="1"/>
  <c r="J1173" i="1"/>
  <c r="J1177" i="1"/>
  <c r="J1181" i="1"/>
  <c r="J1185" i="1"/>
  <c r="J1189" i="1"/>
  <c r="J1193" i="1"/>
  <c r="J1197" i="1"/>
  <c r="J1201" i="1"/>
  <c r="J1205" i="1"/>
  <c r="J1209" i="1"/>
  <c r="J1213" i="1"/>
  <c r="J1217" i="1"/>
  <c r="J1221" i="1"/>
  <c r="J1225" i="1"/>
  <c r="J1229" i="1"/>
  <c r="J1233" i="1"/>
  <c r="J1237" i="1"/>
  <c r="J1241" i="1"/>
  <c r="J1245" i="1"/>
  <c r="J1249" i="1"/>
  <c r="J1253" i="1"/>
  <c r="J1257" i="1"/>
  <c r="J1261" i="1"/>
  <c r="J1265" i="1"/>
  <c r="J1269" i="1"/>
  <c r="J1273" i="1"/>
  <c r="J1277" i="1"/>
  <c r="J1281" i="1"/>
  <c r="J1285" i="1"/>
  <c r="J1289" i="1"/>
  <c r="J1293" i="1"/>
  <c r="J1297" i="1"/>
  <c r="J1301" i="1"/>
  <c r="J1305" i="1"/>
  <c r="J1309" i="1"/>
  <c r="J1313" i="1"/>
  <c r="J1317" i="1"/>
  <c r="J1321" i="1"/>
  <c r="J1325" i="1"/>
  <c r="J1329" i="1"/>
  <c r="J1333" i="1"/>
  <c r="J1337" i="1"/>
  <c r="J1341" i="1"/>
  <c r="J1345" i="1"/>
  <c r="J1349" i="1"/>
  <c r="J1353" i="1"/>
  <c r="J1357" i="1"/>
  <c r="J1361" i="1"/>
  <c r="J1365" i="1"/>
  <c r="J1369" i="1"/>
  <c r="J1373" i="1"/>
  <c r="J1377" i="1"/>
  <c r="J1381" i="1"/>
  <c r="J1385" i="1"/>
  <c r="J167" i="1"/>
  <c r="J362" i="1"/>
  <c r="J426" i="1"/>
  <c r="J490" i="1"/>
  <c r="J549" i="1"/>
  <c r="J575" i="1"/>
  <c r="J597" i="1"/>
  <c r="J615" i="1"/>
  <c r="J631" i="1"/>
  <c r="J647" i="1"/>
  <c r="J663" i="1"/>
  <c r="J679" i="1"/>
  <c r="J695" i="1"/>
  <c r="J711" i="1"/>
  <c r="J724" i="1"/>
  <c r="J732" i="1"/>
  <c r="J740" i="1"/>
  <c r="J748" i="1"/>
  <c r="J756" i="1"/>
  <c r="J764" i="1"/>
  <c r="J772" i="1"/>
  <c r="J780" i="1"/>
  <c r="J788" i="1"/>
  <c r="J796" i="1"/>
  <c r="J804" i="1"/>
  <c r="J812" i="1"/>
  <c r="J820" i="1"/>
  <c r="J828" i="1"/>
  <c r="J833" i="1"/>
  <c r="J838" i="1"/>
  <c r="J842" i="1"/>
  <c r="J846" i="1"/>
  <c r="J850" i="1"/>
  <c r="J854" i="1"/>
  <c r="J858" i="1"/>
  <c r="J862" i="1"/>
  <c r="J866" i="1"/>
  <c r="J870" i="1"/>
  <c r="J874" i="1"/>
  <c r="J878" i="1"/>
  <c r="J882" i="1"/>
  <c r="J886" i="1"/>
  <c r="J890" i="1"/>
  <c r="J894" i="1"/>
  <c r="J898" i="1"/>
  <c r="J902" i="1"/>
  <c r="J906" i="1"/>
  <c r="J910" i="1"/>
  <c r="J914" i="1"/>
  <c r="J918" i="1"/>
  <c r="J922" i="1"/>
  <c r="J926" i="1"/>
  <c r="J930" i="1"/>
  <c r="J934" i="1"/>
  <c r="J938" i="1"/>
  <c r="J942" i="1"/>
  <c r="J946" i="1"/>
  <c r="J950" i="1"/>
  <c r="J954" i="1"/>
  <c r="J958" i="1"/>
  <c r="J962" i="1"/>
  <c r="J966" i="1"/>
  <c r="J970" i="1"/>
  <c r="J974" i="1"/>
  <c r="J978" i="1"/>
  <c r="J982" i="1"/>
  <c r="J986" i="1"/>
  <c r="J990" i="1"/>
  <c r="J994" i="1"/>
  <c r="J998" i="1"/>
  <c r="J1002" i="1"/>
  <c r="J1006" i="1"/>
  <c r="J1010" i="1"/>
  <c r="J1014" i="1"/>
  <c r="J1018" i="1"/>
  <c r="J1022" i="1"/>
  <c r="J1026" i="1"/>
  <c r="J1030" i="1"/>
  <c r="J1034" i="1"/>
  <c r="J1038" i="1"/>
  <c r="J1042" i="1"/>
  <c r="J1046" i="1"/>
  <c r="J1050" i="1"/>
  <c r="J1054" i="1"/>
  <c r="J1058" i="1"/>
  <c r="J1062" i="1"/>
  <c r="J1066" i="1"/>
  <c r="J1070" i="1"/>
  <c r="J1074" i="1"/>
  <c r="J1078" i="1"/>
  <c r="J1082" i="1"/>
  <c r="J1086" i="1"/>
  <c r="J1090" i="1"/>
  <c r="J1094" i="1"/>
  <c r="J1098" i="1"/>
  <c r="J1102" i="1"/>
  <c r="J1106" i="1"/>
  <c r="J1110" i="1"/>
  <c r="J1114" i="1"/>
  <c r="J1118" i="1"/>
  <c r="J1122" i="1"/>
  <c r="J1126" i="1"/>
  <c r="J1130" i="1"/>
  <c r="J1134" i="1"/>
  <c r="J1138" i="1"/>
  <c r="J1142" i="1"/>
  <c r="J1146" i="1"/>
  <c r="J1150" i="1"/>
  <c r="J1154" i="1"/>
  <c r="J1158" i="1"/>
  <c r="J1162" i="1"/>
  <c r="J1166" i="1"/>
  <c r="J1170" i="1"/>
  <c r="J1174" i="1"/>
  <c r="J1178" i="1"/>
  <c r="J1182" i="1"/>
  <c r="J1186" i="1"/>
  <c r="J1190" i="1"/>
  <c r="J1194" i="1"/>
  <c r="J1198" i="1"/>
  <c r="J1202" i="1"/>
  <c r="J1206" i="1"/>
  <c r="J1210" i="1"/>
  <c r="J1214" i="1"/>
  <c r="J1218" i="1"/>
  <c r="J1222" i="1"/>
  <c r="J1226" i="1"/>
  <c r="J1230" i="1"/>
  <c r="J1234" i="1"/>
  <c r="J1238" i="1"/>
  <c r="J1242" i="1"/>
  <c r="J1246" i="1"/>
  <c r="J1250" i="1"/>
  <c r="J1254" i="1"/>
  <c r="J1258" i="1"/>
  <c r="J1262" i="1"/>
  <c r="J1266" i="1"/>
  <c r="J1270" i="1"/>
  <c r="J1274" i="1"/>
  <c r="J1278" i="1"/>
  <c r="J1282" i="1"/>
  <c r="J1286" i="1"/>
  <c r="J1290" i="1"/>
  <c r="J1294" i="1"/>
  <c r="J1298" i="1"/>
  <c r="J1302" i="1"/>
  <c r="J1306" i="1"/>
  <c r="J1310" i="1"/>
  <c r="J1314" i="1"/>
  <c r="J1318" i="1"/>
  <c r="J1322" i="1"/>
  <c r="J1326" i="1"/>
  <c r="J1330" i="1"/>
  <c r="J1334" i="1"/>
  <c r="J1338" i="1"/>
  <c r="J1342" i="1"/>
  <c r="J1346" i="1"/>
  <c r="J1350" i="1"/>
  <c r="J1354" i="1"/>
  <c r="J1358" i="1"/>
  <c r="J1362" i="1"/>
  <c r="J1366" i="1"/>
  <c r="J1370" i="1"/>
  <c r="J1374" i="1"/>
  <c r="J1378" i="1"/>
  <c r="J1382" i="1"/>
  <c r="J1386" i="1"/>
  <c r="J231" i="1"/>
  <c r="J378" i="1"/>
  <c r="J442" i="1"/>
  <c r="J506" i="1"/>
  <c r="J557" i="1"/>
  <c r="J581" i="1"/>
  <c r="J602" i="1"/>
  <c r="J619" i="1"/>
  <c r="J635" i="1"/>
  <c r="J651" i="1"/>
  <c r="J667" i="1"/>
  <c r="J683" i="1"/>
  <c r="J699" i="1"/>
  <c r="J715" i="1"/>
  <c r="J727" i="1"/>
  <c r="J735" i="1"/>
  <c r="J743" i="1"/>
  <c r="J751" i="1"/>
  <c r="J759" i="1"/>
  <c r="J767" i="1"/>
  <c r="J775" i="1"/>
  <c r="J783" i="1"/>
  <c r="J791" i="1"/>
  <c r="J799" i="1"/>
  <c r="J807" i="1"/>
  <c r="J815" i="1"/>
  <c r="J823" i="1"/>
  <c r="J829" i="1"/>
  <c r="J835" i="1"/>
  <c r="J839" i="1"/>
  <c r="J843" i="1"/>
  <c r="J847" i="1"/>
  <c r="J851" i="1"/>
  <c r="J855" i="1"/>
  <c r="J859" i="1"/>
  <c r="J863" i="1"/>
  <c r="J867" i="1"/>
  <c r="J871" i="1"/>
  <c r="J875" i="1"/>
  <c r="J879" i="1"/>
  <c r="J883" i="1"/>
  <c r="J887" i="1"/>
  <c r="J891" i="1"/>
  <c r="J895" i="1"/>
  <c r="J899" i="1"/>
  <c r="J903" i="1"/>
  <c r="J907" i="1"/>
  <c r="J911" i="1"/>
  <c r="J915" i="1"/>
  <c r="J919" i="1"/>
  <c r="J923" i="1"/>
  <c r="J927" i="1"/>
  <c r="J931" i="1"/>
  <c r="J935" i="1"/>
  <c r="J939" i="1"/>
  <c r="J943" i="1"/>
  <c r="J947" i="1"/>
  <c r="J951" i="1"/>
  <c r="J955" i="1"/>
  <c r="J959" i="1"/>
  <c r="J963" i="1"/>
  <c r="J967" i="1"/>
  <c r="J971" i="1"/>
  <c r="J975" i="1"/>
  <c r="J979" i="1"/>
  <c r="J983" i="1"/>
  <c r="J987" i="1"/>
  <c r="J991" i="1"/>
  <c r="J995" i="1"/>
  <c r="J999" i="1"/>
  <c r="J1003" i="1"/>
  <c r="J1007" i="1"/>
  <c r="J1011" i="1"/>
  <c r="J1015" i="1"/>
  <c r="J1019" i="1"/>
  <c r="J1023" i="1"/>
  <c r="J1027" i="1"/>
  <c r="J1031" i="1"/>
  <c r="J1035" i="1"/>
  <c r="J1039" i="1"/>
  <c r="J1043" i="1"/>
  <c r="J1047" i="1"/>
  <c r="J1051" i="1"/>
  <c r="J1055" i="1"/>
  <c r="J1059" i="1"/>
  <c r="J1063" i="1"/>
  <c r="J1067" i="1"/>
  <c r="J1071" i="1"/>
  <c r="J1075" i="1"/>
  <c r="J1079" i="1"/>
  <c r="J1083" i="1"/>
  <c r="J1087" i="1"/>
  <c r="J1091" i="1"/>
  <c r="J1095" i="1"/>
  <c r="J1099" i="1"/>
  <c r="J1103" i="1"/>
  <c r="J1107" i="1"/>
  <c r="J1111" i="1"/>
  <c r="J1115" i="1"/>
  <c r="J1119" i="1"/>
  <c r="J1123" i="1"/>
  <c r="J1127" i="1"/>
  <c r="J1131" i="1"/>
  <c r="J1135" i="1"/>
  <c r="J1139" i="1"/>
  <c r="J1143" i="1"/>
  <c r="J1147" i="1"/>
  <c r="J1151" i="1"/>
  <c r="J1155" i="1"/>
  <c r="J1159" i="1"/>
  <c r="J1163" i="1"/>
  <c r="J1167" i="1"/>
  <c r="J1171" i="1"/>
  <c r="J1175" i="1"/>
  <c r="J1179" i="1"/>
  <c r="J1183" i="1"/>
  <c r="J1187" i="1"/>
  <c r="J1191" i="1"/>
  <c r="J1195" i="1"/>
  <c r="J1199" i="1"/>
  <c r="J1203" i="1"/>
  <c r="J1207" i="1"/>
  <c r="J1211" i="1"/>
  <c r="J1215" i="1"/>
  <c r="J1219" i="1"/>
  <c r="J1223" i="1"/>
  <c r="J1227" i="1"/>
  <c r="J1231" i="1"/>
  <c r="J1235" i="1"/>
  <c r="J1239" i="1"/>
  <c r="J1243" i="1"/>
  <c r="J1247" i="1"/>
  <c r="J1251" i="1"/>
  <c r="J1255" i="1"/>
  <c r="J1259" i="1"/>
  <c r="J1263" i="1"/>
  <c r="J1267" i="1"/>
  <c r="J1271" i="1"/>
  <c r="J1275" i="1"/>
  <c r="J1279" i="1"/>
  <c r="J1283" i="1"/>
  <c r="J1287" i="1"/>
  <c r="J1291" i="1"/>
  <c r="J1295" i="1"/>
  <c r="J1299" i="1"/>
  <c r="J1303" i="1"/>
  <c r="J1307" i="1"/>
  <c r="J1311" i="1"/>
  <c r="J1315" i="1"/>
  <c r="J1319" i="1"/>
  <c r="J1323" i="1"/>
  <c r="J1327" i="1"/>
  <c r="J1331" i="1"/>
  <c r="J1335" i="1"/>
  <c r="J1339" i="1"/>
  <c r="J1343" i="1"/>
  <c r="J1347" i="1"/>
  <c r="J1351" i="1"/>
  <c r="J1355" i="1"/>
  <c r="J1359" i="1"/>
  <c r="J1363" i="1"/>
  <c r="J1367" i="1"/>
  <c r="J1371" i="1"/>
  <c r="J1375" i="1"/>
  <c r="J1379" i="1"/>
  <c r="J1383" i="1"/>
  <c r="J1387" i="1"/>
  <c r="J1391" i="1"/>
  <c r="J1395" i="1"/>
  <c r="J1399" i="1"/>
  <c r="J295" i="1"/>
  <c r="J565" i="1"/>
  <c r="J639" i="1"/>
  <c r="J703" i="1"/>
  <c r="J744" i="1"/>
  <c r="J776" i="1"/>
  <c r="J808" i="1"/>
  <c r="J836" i="1"/>
  <c r="J852" i="1"/>
  <c r="J868" i="1"/>
  <c r="J884" i="1"/>
  <c r="J900" i="1"/>
  <c r="J916" i="1"/>
  <c r="J932" i="1"/>
  <c r="J948" i="1"/>
  <c r="J964" i="1"/>
  <c r="J980" i="1"/>
  <c r="J996" i="1"/>
  <c r="J1012" i="1"/>
  <c r="J1028" i="1"/>
  <c r="J1044" i="1"/>
  <c r="J1060" i="1"/>
  <c r="J1076" i="1"/>
  <c r="J1092" i="1"/>
  <c r="J1108" i="1"/>
  <c r="J1124" i="1"/>
  <c r="J1140" i="1"/>
  <c r="J1156" i="1"/>
  <c r="J1172" i="1"/>
  <c r="J1188" i="1"/>
  <c r="J1204" i="1"/>
  <c r="J1220" i="1"/>
  <c r="J1236" i="1"/>
  <c r="J1252" i="1"/>
  <c r="J1268" i="1"/>
  <c r="J1284" i="1"/>
  <c r="J1300" i="1"/>
  <c r="J1316" i="1"/>
  <c r="J1332" i="1"/>
  <c r="J1348" i="1"/>
  <c r="J1364" i="1"/>
  <c r="J1380" i="1"/>
  <c r="J1390" i="1"/>
  <c r="J1396" i="1"/>
  <c r="J1401" i="1"/>
  <c r="J1405" i="1"/>
  <c r="J1409" i="1"/>
  <c r="J1413" i="1"/>
  <c r="J1417" i="1"/>
  <c r="J1421" i="1"/>
  <c r="J1425" i="1"/>
  <c r="J1429" i="1"/>
  <c r="J1433" i="1"/>
  <c r="J1437" i="1"/>
  <c r="J1441" i="1"/>
  <c r="J1445" i="1"/>
  <c r="J1449" i="1"/>
  <c r="J1453" i="1"/>
  <c r="J1457" i="1"/>
  <c r="J1461" i="1"/>
  <c r="J1465" i="1"/>
  <c r="J1469" i="1"/>
  <c r="J1473" i="1"/>
  <c r="J1477" i="1"/>
  <c r="J1481" i="1"/>
  <c r="J1485" i="1"/>
  <c r="J1489" i="1"/>
  <c r="J1493" i="1"/>
  <c r="J1497" i="1"/>
  <c r="J1501" i="1"/>
  <c r="J1505" i="1"/>
  <c r="J1509" i="1"/>
  <c r="J1513" i="1"/>
  <c r="J1517" i="1"/>
  <c r="J1521" i="1"/>
  <c r="J1525" i="1"/>
  <c r="J1529" i="1"/>
  <c r="J1533" i="1"/>
  <c r="J1537" i="1"/>
  <c r="J1541" i="1"/>
  <c r="J1545" i="1"/>
  <c r="J1549" i="1"/>
  <c r="J1553" i="1"/>
  <c r="J1557" i="1"/>
  <c r="J1561" i="1"/>
  <c r="J1565" i="1"/>
  <c r="J1569" i="1"/>
  <c r="J1573" i="1"/>
  <c r="J1577" i="1"/>
  <c r="J1581" i="1"/>
  <c r="J1585" i="1"/>
  <c r="J1589" i="1"/>
  <c r="J1593" i="1"/>
  <c r="J1597" i="1"/>
  <c r="J1601" i="1"/>
  <c r="J1605" i="1"/>
  <c r="J1609" i="1"/>
  <c r="J1613" i="1"/>
  <c r="J1617" i="1"/>
  <c r="J1621" i="1"/>
  <c r="J1625" i="1"/>
  <c r="J1629" i="1"/>
  <c r="J1633" i="1"/>
  <c r="J1637" i="1"/>
  <c r="J1641" i="1"/>
  <c r="J1645" i="1"/>
  <c r="J1649" i="1"/>
  <c r="J1653" i="1"/>
  <c r="J1657" i="1"/>
  <c r="J1661" i="1"/>
  <c r="J1665" i="1"/>
  <c r="J1669" i="1"/>
  <c r="J1673" i="1"/>
  <c r="J1677" i="1"/>
  <c r="J1681" i="1"/>
  <c r="J1685" i="1"/>
  <c r="J1689" i="1"/>
  <c r="J1693" i="1"/>
  <c r="J1697" i="1"/>
  <c r="J1701" i="1"/>
  <c r="J1705" i="1"/>
  <c r="J1709" i="1"/>
  <c r="J1713" i="1"/>
  <c r="J1717" i="1"/>
  <c r="J1721" i="1"/>
  <c r="J1725" i="1"/>
  <c r="J1729" i="1"/>
  <c r="J1733" i="1"/>
  <c r="J1737" i="1"/>
  <c r="J1741" i="1"/>
  <c r="J1745" i="1"/>
  <c r="J1749" i="1"/>
  <c r="J1753" i="1"/>
  <c r="J1757" i="1"/>
  <c r="J1761" i="1"/>
  <c r="J1765" i="1"/>
  <c r="J1769" i="1"/>
  <c r="J1773" i="1"/>
  <c r="J1777" i="1"/>
  <c r="J1781" i="1"/>
  <c r="J1785" i="1"/>
  <c r="J1789" i="1"/>
  <c r="J1793" i="1"/>
  <c r="J1797" i="1"/>
  <c r="J1801" i="1"/>
  <c r="J1805" i="1"/>
  <c r="J1809" i="1"/>
  <c r="J1813" i="1"/>
  <c r="J1817" i="1"/>
  <c r="J1821" i="1"/>
  <c r="J1825" i="1"/>
  <c r="J1829" i="1"/>
  <c r="J1833" i="1"/>
  <c r="J1837" i="1"/>
  <c r="J1841" i="1"/>
  <c r="J1845" i="1"/>
  <c r="J1849" i="1"/>
  <c r="J1853" i="1"/>
  <c r="J1857" i="1"/>
  <c r="J1861" i="1"/>
  <c r="J1865" i="1"/>
  <c r="J1869" i="1"/>
  <c r="J1873" i="1"/>
  <c r="J1877" i="1"/>
  <c r="J1881" i="1"/>
  <c r="J1885" i="1"/>
  <c r="J1889" i="1"/>
  <c r="J1893" i="1"/>
  <c r="J1897" i="1"/>
  <c r="J1901" i="1"/>
  <c r="J458" i="1"/>
  <c r="J607" i="1"/>
  <c r="J671" i="1"/>
  <c r="J728" i="1"/>
  <c r="J760" i="1"/>
  <c r="J792" i="1"/>
  <c r="J824" i="1"/>
  <c r="J844" i="1"/>
  <c r="J860" i="1"/>
  <c r="J876" i="1"/>
  <c r="J892" i="1"/>
  <c r="J908" i="1"/>
  <c r="J924" i="1"/>
  <c r="J940" i="1"/>
  <c r="J956" i="1"/>
  <c r="J972" i="1"/>
  <c r="J988" i="1"/>
  <c r="J1004" i="1"/>
  <c r="J1020" i="1"/>
  <c r="J1036" i="1"/>
  <c r="J1052" i="1"/>
  <c r="J1068" i="1"/>
  <c r="J1084" i="1"/>
  <c r="J1100" i="1"/>
  <c r="J1116" i="1"/>
  <c r="J1132" i="1"/>
  <c r="J1148" i="1"/>
  <c r="J1164" i="1"/>
  <c r="J1180" i="1"/>
  <c r="J1196" i="1"/>
  <c r="J1212" i="1"/>
  <c r="J1228" i="1"/>
  <c r="J1244" i="1"/>
  <c r="J1260" i="1"/>
  <c r="J1276" i="1"/>
  <c r="J1292" i="1"/>
  <c r="J1308" i="1"/>
  <c r="J1324" i="1"/>
  <c r="J1340" i="1"/>
  <c r="J1356" i="1"/>
  <c r="J1372" i="1"/>
  <c r="J1388" i="1"/>
  <c r="J1393" i="1"/>
  <c r="J1398" i="1"/>
  <c r="J1403" i="1"/>
  <c r="J1407" i="1"/>
  <c r="J1411" i="1"/>
  <c r="J1415" i="1"/>
  <c r="J1419" i="1"/>
  <c r="J1423" i="1"/>
  <c r="J1427" i="1"/>
  <c r="J1431" i="1"/>
  <c r="J1435" i="1"/>
  <c r="J1439" i="1"/>
  <c r="J1443" i="1"/>
  <c r="J1447" i="1"/>
  <c r="J1451" i="1"/>
  <c r="J1455" i="1"/>
  <c r="J1459" i="1"/>
  <c r="J1463" i="1"/>
  <c r="J1467" i="1"/>
  <c r="J1471" i="1"/>
  <c r="J1475" i="1"/>
  <c r="J1479" i="1"/>
  <c r="J1483" i="1"/>
  <c r="J1487" i="1"/>
  <c r="J1491" i="1"/>
  <c r="J1495" i="1"/>
  <c r="J1499" i="1"/>
  <c r="J1503" i="1"/>
  <c r="J1507" i="1"/>
  <c r="J1511" i="1"/>
  <c r="J1515" i="1"/>
  <c r="J1519" i="1"/>
  <c r="J1523" i="1"/>
  <c r="J1527" i="1"/>
  <c r="J1531" i="1"/>
  <c r="J1535" i="1"/>
  <c r="J1539" i="1"/>
  <c r="J1543" i="1"/>
  <c r="J1547" i="1"/>
  <c r="J1551" i="1"/>
  <c r="J1555" i="1"/>
  <c r="J1559" i="1"/>
  <c r="J1563" i="1"/>
  <c r="J1567" i="1"/>
  <c r="J1571" i="1"/>
  <c r="J1575" i="1"/>
  <c r="J1579" i="1"/>
  <c r="J1583" i="1"/>
  <c r="J1587" i="1"/>
  <c r="J1591" i="1"/>
  <c r="J1595" i="1"/>
  <c r="J1599" i="1"/>
  <c r="J1603" i="1"/>
  <c r="J1607" i="1"/>
  <c r="J1611" i="1"/>
  <c r="J1615" i="1"/>
  <c r="J1619" i="1"/>
  <c r="J1623" i="1"/>
  <c r="J1627" i="1"/>
  <c r="J1631" i="1"/>
  <c r="J1635" i="1"/>
  <c r="J1639" i="1"/>
  <c r="J1643" i="1"/>
  <c r="J1647" i="1"/>
  <c r="J1651" i="1"/>
  <c r="J1655" i="1"/>
  <c r="J1659" i="1"/>
  <c r="J1663" i="1"/>
  <c r="J1667" i="1"/>
  <c r="J1671" i="1"/>
  <c r="J1675" i="1"/>
  <c r="J1679" i="1"/>
  <c r="J1683" i="1"/>
  <c r="J1687" i="1"/>
  <c r="J1691" i="1"/>
  <c r="J1695" i="1"/>
  <c r="J1699" i="1"/>
  <c r="J1703" i="1"/>
  <c r="J1707" i="1"/>
  <c r="J1711" i="1"/>
  <c r="J1715" i="1"/>
  <c r="J1719" i="1"/>
  <c r="J1723" i="1"/>
  <c r="J1727" i="1"/>
  <c r="J1731" i="1"/>
  <c r="J1735" i="1"/>
  <c r="J1739" i="1"/>
  <c r="J1743" i="1"/>
  <c r="J1747" i="1"/>
  <c r="J1751" i="1"/>
  <c r="J1755" i="1"/>
  <c r="J1759" i="1"/>
  <c r="J1763" i="1"/>
  <c r="J1767" i="1"/>
  <c r="J1771" i="1"/>
  <c r="J1775" i="1"/>
  <c r="J1779" i="1"/>
  <c r="J1783" i="1"/>
  <c r="J1787" i="1"/>
  <c r="J1791" i="1"/>
  <c r="J1795" i="1"/>
  <c r="J1799" i="1"/>
  <c r="J1803" i="1"/>
  <c r="J1807" i="1"/>
  <c r="J1811" i="1"/>
  <c r="J1815" i="1"/>
  <c r="J1819" i="1"/>
  <c r="J1823" i="1"/>
  <c r="J1827" i="1"/>
  <c r="J1831" i="1"/>
  <c r="J1835" i="1"/>
  <c r="J1839" i="1"/>
  <c r="J1843" i="1"/>
  <c r="J1847" i="1"/>
  <c r="J1851" i="1"/>
  <c r="J1855" i="1"/>
  <c r="J1859" i="1"/>
  <c r="J1863" i="1"/>
  <c r="J1867" i="1"/>
  <c r="J1871" i="1"/>
  <c r="J1875" i="1"/>
  <c r="J1879" i="1"/>
  <c r="J1883" i="1"/>
  <c r="J1887" i="1"/>
  <c r="J1891" i="1"/>
  <c r="J1895" i="1"/>
  <c r="J1899" i="1"/>
  <c r="J1903" i="1"/>
  <c r="J1907" i="1"/>
  <c r="J1911" i="1"/>
  <c r="J1915" i="1"/>
  <c r="J1919" i="1"/>
  <c r="J1923" i="1"/>
  <c r="J1927" i="1"/>
  <c r="J1931" i="1"/>
  <c r="J1935" i="1"/>
  <c r="J1939" i="1"/>
  <c r="J1943" i="1"/>
  <c r="J1947" i="1"/>
  <c r="J1951" i="1"/>
  <c r="J1955" i="1"/>
  <c r="J1959" i="1"/>
  <c r="J1963" i="1"/>
  <c r="J1967" i="1"/>
  <c r="J1971" i="1"/>
  <c r="J1975" i="1"/>
  <c r="J1979" i="1"/>
  <c r="J1983" i="1"/>
  <c r="J1987" i="1"/>
  <c r="J394" i="1"/>
  <c r="J655" i="1"/>
  <c r="J752" i="1"/>
  <c r="J816" i="1"/>
  <c r="J856" i="1"/>
  <c r="J888" i="1"/>
  <c r="J920" i="1"/>
  <c r="J952" i="1"/>
  <c r="J984" i="1"/>
  <c r="J1016" i="1"/>
  <c r="J1048" i="1"/>
  <c r="J1080" i="1"/>
  <c r="J1112" i="1"/>
  <c r="J1144" i="1"/>
  <c r="J1176" i="1"/>
  <c r="J1208" i="1"/>
  <c r="J1240" i="1"/>
  <c r="J1272" i="1"/>
  <c r="J1304" i="1"/>
  <c r="J1336" i="1"/>
  <c r="J1368" i="1"/>
  <c r="J1392" i="1"/>
  <c r="J1402" i="1"/>
  <c r="J1410" i="1"/>
  <c r="J1418" i="1"/>
  <c r="J1426" i="1"/>
  <c r="J1434" i="1"/>
  <c r="J1442" i="1"/>
  <c r="J1450" i="1"/>
  <c r="J1458" i="1"/>
  <c r="J1466" i="1"/>
  <c r="J1474" i="1"/>
  <c r="J1482" i="1"/>
  <c r="J1490" i="1"/>
  <c r="J1498" i="1"/>
  <c r="J1506" i="1"/>
  <c r="J1514" i="1"/>
  <c r="J1522" i="1"/>
  <c r="J1530" i="1"/>
  <c r="J1538" i="1"/>
  <c r="J1546" i="1"/>
  <c r="J1554" i="1"/>
  <c r="J1562" i="1"/>
  <c r="J1570" i="1"/>
  <c r="J1578" i="1"/>
  <c r="J1586" i="1"/>
  <c r="J1594" i="1"/>
  <c r="J1602" i="1"/>
  <c r="J1610" i="1"/>
  <c r="J1618" i="1"/>
  <c r="J1626" i="1"/>
  <c r="J1634" i="1"/>
  <c r="J1642" i="1"/>
  <c r="J1650" i="1"/>
  <c r="J522" i="1"/>
  <c r="J687" i="1"/>
  <c r="J768" i="1"/>
  <c r="J831" i="1"/>
  <c r="J864" i="1"/>
  <c r="J896" i="1"/>
  <c r="J928" i="1"/>
  <c r="J960" i="1"/>
  <c r="J992" i="1"/>
  <c r="J1024" i="1"/>
  <c r="J1056" i="1"/>
  <c r="J1088" i="1"/>
  <c r="J1120" i="1"/>
  <c r="J1152" i="1"/>
  <c r="J1184" i="1"/>
  <c r="J1216" i="1"/>
  <c r="J1248" i="1"/>
  <c r="J1280" i="1"/>
  <c r="J1312" i="1"/>
  <c r="J1344" i="1"/>
  <c r="J1376" i="1"/>
  <c r="J1394" i="1"/>
  <c r="J1404" i="1"/>
  <c r="J1412" i="1"/>
  <c r="J1420" i="1"/>
  <c r="J1428" i="1"/>
  <c r="J1436" i="1"/>
  <c r="J1444" i="1"/>
  <c r="J1452" i="1"/>
  <c r="J1460" i="1"/>
  <c r="J1468" i="1"/>
  <c r="J1476" i="1"/>
  <c r="J1484" i="1"/>
  <c r="J1492" i="1"/>
  <c r="J1500" i="1"/>
  <c r="J1508" i="1"/>
  <c r="J1516" i="1"/>
  <c r="J1524" i="1"/>
  <c r="J1532" i="1"/>
  <c r="J1540" i="1"/>
  <c r="J1548" i="1"/>
  <c r="J1556" i="1"/>
  <c r="J1564" i="1"/>
  <c r="J1572" i="1"/>
  <c r="J1580" i="1"/>
  <c r="J1588" i="1"/>
  <c r="J1596" i="1"/>
  <c r="J1604" i="1"/>
  <c r="J1612" i="1"/>
  <c r="J1620" i="1"/>
  <c r="J1628" i="1"/>
  <c r="J1636" i="1"/>
  <c r="J1644" i="1"/>
  <c r="J1652" i="1"/>
  <c r="J1660" i="1"/>
  <c r="J1668" i="1"/>
  <c r="J1676" i="1"/>
  <c r="J1684" i="1"/>
  <c r="J1692" i="1"/>
  <c r="J1700" i="1"/>
  <c r="J1708" i="1"/>
  <c r="J1716" i="1"/>
  <c r="J1724" i="1"/>
  <c r="J1732" i="1"/>
  <c r="J1740" i="1"/>
  <c r="J1748" i="1"/>
  <c r="J1756" i="1"/>
  <c r="J1764" i="1"/>
  <c r="J1772" i="1"/>
  <c r="J1780" i="1"/>
  <c r="J1788" i="1"/>
  <c r="J1796" i="1"/>
  <c r="J1804" i="1"/>
  <c r="J1812" i="1"/>
  <c r="J1820" i="1"/>
  <c r="J1828" i="1"/>
  <c r="J1836" i="1"/>
  <c r="J1844" i="1"/>
  <c r="J1852" i="1"/>
  <c r="J1860" i="1"/>
  <c r="J1868" i="1"/>
  <c r="J1876" i="1"/>
  <c r="J1884" i="1"/>
  <c r="J1892" i="1"/>
  <c r="J1900" i="1"/>
  <c r="J1906" i="1"/>
  <c r="J1912" i="1"/>
  <c r="J1917" i="1"/>
  <c r="J1922" i="1"/>
  <c r="J1928" i="1"/>
  <c r="J1933" i="1"/>
  <c r="J1938" i="1"/>
  <c r="J1944" i="1"/>
  <c r="J1949" i="1"/>
  <c r="J1954" i="1"/>
  <c r="J1960" i="1"/>
  <c r="J1965" i="1"/>
  <c r="J1970" i="1"/>
  <c r="J1976" i="1"/>
  <c r="J1981" i="1"/>
  <c r="J1986" i="1"/>
  <c r="J1991" i="1"/>
  <c r="J1995" i="1"/>
  <c r="J1999" i="1"/>
  <c r="J2003" i="1"/>
  <c r="J2007" i="1"/>
  <c r="J2011" i="1"/>
  <c r="J2015" i="1"/>
  <c r="J2019" i="1"/>
  <c r="J2023" i="1"/>
  <c r="J2027" i="1"/>
  <c r="J2031" i="1"/>
  <c r="J2035" i="1"/>
  <c r="J2039" i="1"/>
  <c r="J2043" i="1"/>
  <c r="J2047" i="1"/>
  <c r="J2051" i="1"/>
  <c r="J2055" i="1"/>
  <c r="J2059" i="1"/>
  <c r="J2063" i="1"/>
  <c r="J2067" i="1"/>
  <c r="J2071" i="1"/>
  <c r="J2075" i="1"/>
  <c r="J2079" i="1"/>
  <c r="J2083" i="1"/>
  <c r="J2087" i="1"/>
  <c r="J2091" i="1"/>
  <c r="J2095" i="1"/>
  <c r="J2099" i="1"/>
  <c r="J2103" i="1"/>
  <c r="J2107" i="1"/>
  <c r="J2111" i="1"/>
  <c r="J2115" i="1"/>
  <c r="J2119" i="1"/>
  <c r="J2123" i="1"/>
  <c r="J2127" i="1"/>
  <c r="J2131" i="1"/>
  <c r="J2135" i="1"/>
  <c r="J2139" i="1"/>
  <c r="J2143" i="1"/>
  <c r="J2147" i="1"/>
  <c r="J2151" i="1"/>
  <c r="J2155" i="1"/>
  <c r="J2159" i="1"/>
  <c r="J2163" i="1"/>
  <c r="J2167" i="1"/>
  <c r="J2171" i="1"/>
  <c r="J2175" i="1"/>
  <c r="J2179" i="1"/>
  <c r="J2183" i="1"/>
  <c r="J2187" i="1"/>
  <c r="J2191" i="1"/>
  <c r="J2195" i="1"/>
  <c r="J2199" i="1"/>
  <c r="J2203" i="1"/>
  <c r="J2207" i="1"/>
  <c r="J2211" i="1"/>
  <c r="J2215" i="1"/>
  <c r="J2219" i="1"/>
  <c r="J2223" i="1"/>
  <c r="J2227" i="1"/>
  <c r="J2231" i="1"/>
  <c r="J2235" i="1"/>
  <c r="J2239" i="1"/>
  <c r="J2243" i="1"/>
  <c r="J2247" i="1"/>
  <c r="J2251" i="1"/>
  <c r="J2255" i="1"/>
  <c r="J2259" i="1"/>
  <c r="J2263" i="1"/>
  <c r="J586" i="1"/>
  <c r="J719" i="1"/>
  <c r="J784" i="1"/>
  <c r="J840" i="1"/>
  <c r="J872" i="1"/>
  <c r="J904" i="1"/>
  <c r="J936" i="1"/>
  <c r="J968" i="1"/>
  <c r="J1000" i="1"/>
  <c r="J1032" i="1"/>
  <c r="J1064" i="1"/>
  <c r="J1096" i="1"/>
  <c r="J1128" i="1"/>
  <c r="J1160" i="1"/>
  <c r="J1192" i="1"/>
  <c r="J1224" i="1"/>
  <c r="J1256" i="1"/>
  <c r="J1288" i="1"/>
  <c r="J1320" i="1"/>
  <c r="J1352" i="1"/>
  <c r="J1384" i="1"/>
  <c r="J1397" i="1"/>
  <c r="J1406" i="1"/>
  <c r="J1414" i="1"/>
  <c r="J1422" i="1"/>
  <c r="J1430" i="1"/>
  <c r="J1438" i="1"/>
  <c r="J1446" i="1"/>
  <c r="J1454" i="1"/>
  <c r="J1462" i="1"/>
  <c r="J1470" i="1"/>
  <c r="J1478" i="1"/>
  <c r="J1486" i="1"/>
  <c r="J1494" i="1"/>
  <c r="J1502" i="1"/>
  <c r="J1510" i="1"/>
  <c r="J1518" i="1"/>
  <c r="J1526" i="1"/>
  <c r="J1534" i="1"/>
  <c r="J1542" i="1"/>
  <c r="J1550" i="1"/>
  <c r="J1558" i="1"/>
  <c r="J1566" i="1"/>
  <c r="J1574" i="1"/>
  <c r="J1582" i="1"/>
  <c r="J1590" i="1"/>
  <c r="J1598" i="1"/>
  <c r="J1606" i="1"/>
  <c r="J1614" i="1"/>
  <c r="J1622" i="1"/>
  <c r="J1630" i="1"/>
  <c r="J1638" i="1"/>
  <c r="J1646" i="1"/>
  <c r="J1654" i="1"/>
  <c r="J1662" i="1"/>
  <c r="J1670" i="1"/>
  <c r="J1678" i="1"/>
  <c r="J1686" i="1"/>
  <c r="J1694" i="1"/>
  <c r="J1702" i="1"/>
  <c r="J1710" i="1"/>
  <c r="J1718" i="1"/>
  <c r="J1726" i="1"/>
  <c r="J1734" i="1"/>
  <c r="J1742" i="1"/>
  <c r="J1750" i="1"/>
  <c r="J1758" i="1"/>
  <c r="J1766" i="1"/>
  <c r="J1774" i="1"/>
  <c r="J1782" i="1"/>
  <c r="J1790" i="1"/>
  <c r="J1798" i="1"/>
  <c r="J1806" i="1"/>
  <c r="J1814" i="1"/>
  <c r="J1822" i="1"/>
  <c r="J1830" i="1"/>
  <c r="J1838" i="1"/>
  <c r="J1846" i="1"/>
  <c r="J1854" i="1"/>
  <c r="J1862" i="1"/>
  <c r="J1870" i="1"/>
  <c r="J1878" i="1"/>
  <c r="J1886" i="1"/>
  <c r="J1894" i="1"/>
  <c r="J1902" i="1"/>
  <c r="J1908" i="1"/>
  <c r="J1913" i="1"/>
  <c r="J1918" i="1"/>
  <c r="J1924" i="1"/>
  <c r="J1929" i="1"/>
  <c r="J1934" i="1"/>
  <c r="J1940" i="1"/>
  <c r="J1945" i="1"/>
  <c r="J1950" i="1"/>
  <c r="J1956" i="1"/>
  <c r="J1961" i="1"/>
  <c r="J1966" i="1"/>
  <c r="J1972" i="1"/>
  <c r="J1977" i="1"/>
  <c r="J1982" i="1"/>
  <c r="J1988" i="1"/>
  <c r="J1992" i="1"/>
  <c r="J1996" i="1"/>
  <c r="J2000" i="1"/>
  <c r="J2004" i="1"/>
  <c r="J2008" i="1"/>
  <c r="J2012" i="1"/>
  <c r="J2016" i="1"/>
  <c r="J2020" i="1"/>
  <c r="J2024" i="1"/>
  <c r="J2028" i="1"/>
  <c r="J2032" i="1"/>
  <c r="J2036" i="1"/>
  <c r="J2040" i="1"/>
  <c r="J2044" i="1"/>
  <c r="J2048" i="1"/>
  <c r="J2052" i="1"/>
  <c r="J2056" i="1"/>
  <c r="J2060" i="1"/>
  <c r="J2064" i="1"/>
  <c r="J2068" i="1"/>
  <c r="J2072" i="1"/>
  <c r="J2076" i="1"/>
  <c r="J2080" i="1"/>
  <c r="J2084" i="1"/>
  <c r="J2088" i="1"/>
  <c r="J2092" i="1"/>
  <c r="J2096" i="1"/>
  <c r="J2100" i="1"/>
  <c r="J2104" i="1"/>
  <c r="J2108" i="1"/>
  <c r="J2112" i="1"/>
  <c r="J2116" i="1"/>
  <c r="J2120" i="1"/>
  <c r="J2124" i="1"/>
  <c r="J2128" i="1"/>
  <c r="J2132" i="1"/>
  <c r="J2136" i="1"/>
  <c r="J2140" i="1"/>
  <c r="J2144" i="1"/>
  <c r="J2148" i="1"/>
  <c r="J2152" i="1"/>
  <c r="J2156" i="1"/>
  <c r="J2160" i="1"/>
  <c r="J2164" i="1"/>
  <c r="J2168" i="1"/>
  <c r="J2172" i="1"/>
  <c r="J2176" i="1"/>
  <c r="J2180" i="1"/>
  <c r="J2184" i="1"/>
  <c r="J2188" i="1"/>
  <c r="J2192" i="1"/>
  <c r="J2196" i="1"/>
  <c r="J2200" i="1"/>
  <c r="J2204" i="1"/>
  <c r="J2208" i="1"/>
  <c r="J2212" i="1"/>
  <c r="J2216" i="1"/>
  <c r="J2220" i="1"/>
  <c r="J2224" i="1"/>
  <c r="J2228" i="1"/>
  <c r="J2232" i="1"/>
  <c r="J2236" i="1"/>
  <c r="J2240" i="1"/>
  <c r="J2244" i="1"/>
  <c r="J2248" i="1"/>
  <c r="J2252" i="1"/>
  <c r="J2256" i="1"/>
  <c r="J2260" i="1"/>
  <c r="J2264" i="1"/>
  <c r="J2268" i="1"/>
  <c r="J39" i="1"/>
  <c r="J623" i="1"/>
  <c r="J736" i="1"/>
  <c r="J800" i="1"/>
  <c r="J848" i="1"/>
  <c r="J880" i="1"/>
  <c r="J912" i="1"/>
  <c r="J944" i="1"/>
  <c r="J976" i="1"/>
  <c r="J1008" i="1"/>
  <c r="J1040" i="1"/>
  <c r="J1072" i="1"/>
  <c r="J1104" i="1"/>
  <c r="J1136" i="1"/>
  <c r="J1168" i="1"/>
  <c r="J1200" i="1"/>
  <c r="J1232" i="1"/>
  <c r="J1264" i="1"/>
  <c r="J1296" i="1"/>
  <c r="J1328" i="1"/>
  <c r="J1360" i="1"/>
  <c r="J1389" i="1"/>
  <c r="J1400" i="1"/>
  <c r="J1408" i="1"/>
  <c r="J1416" i="1"/>
  <c r="J1424" i="1"/>
  <c r="J1432" i="1"/>
  <c r="J1440" i="1"/>
  <c r="J1448" i="1"/>
  <c r="J1456" i="1"/>
  <c r="J1464" i="1"/>
  <c r="J1472" i="1"/>
  <c r="J1480" i="1"/>
  <c r="J1496" i="1"/>
  <c r="J1528" i="1"/>
  <c r="J1560" i="1"/>
  <c r="J1592" i="1"/>
  <c r="J1624" i="1"/>
  <c r="J1656" i="1"/>
  <c r="J1672" i="1"/>
  <c r="J1688" i="1"/>
  <c r="J1704" i="1"/>
  <c r="J1720" i="1"/>
  <c r="J1736" i="1"/>
  <c r="J1752" i="1"/>
  <c r="J1768" i="1"/>
  <c r="J1784" i="1"/>
  <c r="J1800" i="1"/>
  <c r="J1816" i="1"/>
  <c r="J1832" i="1"/>
  <c r="J1848" i="1"/>
  <c r="J1864" i="1"/>
  <c r="J1880" i="1"/>
  <c r="J1896" i="1"/>
  <c r="J1909" i="1"/>
  <c r="J1920" i="1"/>
  <c r="J1930" i="1"/>
  <c r="J1941" i="1"/>
  <c r="J1952" i="1"/>
  <c r="J1962" i="1"/>
  <c r="J1973" i="1"/>
  <c r="J1984" i="1"/>
  <c r="J1993" i="1"/>
  <c r="J2001" i="1"/>
  <c r="J2009" i="1"/>
  <c r="J2017" i="1"/>
  <c r="J2025" i="1"/>
  <c r="J2033" i="1"/>
  <c r="J2041" i="1"/>
  <c r="J2049" i="1"/>
  <c r="J2057" i="1"/>
  <c r="J2065" i="1"/>
  <c r="J2073" i="1"/>
  <c r="J2081" i="1"/>
  <c r="J2089" i="1"/>
  <c r="J2097" i="1"/>
  <c r="J2105" i="1"/>
  <c r="J2113" i="1"/>
  <c r="J2121" i="1"/>
  <c r="J2129" i="1"/>
  <c r="J2137" i="1"/>
  <c r="J2145" i="1"/>
  <c r="J2153" i="1"/>
  <c r="J2161" i="1"/>
  <c r="J2169" i="1"/>
  <c r="J2177" i="1"/>
  <c r="J2185" i="1"/>
  <c r="J2193" i="1"/>
  <c r="J2201" i="1"/>
  <c r="J2209" i="1"/>
  <c r="J2217" i="1"/>
  <c r="J2225" i="1"/>
  <c r="J2233" i="1"/>
  <c r="J2241" i="1"/>
  <c r="J2249" i="1"/>
  <c r="J2257" i="1"/>
  <c r="J2265" i="1"/>
  <c r="J2270" i="1"/>
  <c r="J2274" i="1"/>
  <c r="J2278" i="1"/>
  <c r="J2282" i="1"/>
  <c r="J2286" i="1"/>
  <c r="J2290" i="1"/>
  <c r="J2294" i="1"/>
  <c r="J2298" i="1"/>
  <c r="J2302" i="1"/>
  <c r="J2306" i="1"/>
  <c r="J2310" i="1"/>
  <c r="J2314" i="1"/>
  <c r="J2318" i="1"/>
  <c r="J2322" i="1"/>
  <c r="J2326" i="1"/>
  <c r="J2330" i="1"/>
  <c r="J2334" i="1"/>
  <c r="J2338" i="1"/>
  <c r="J2342" i="1"/>
  <c r="J2346" i="1"/>
  <c r="J2350" i="1"/>
  <c r="J2354" i="1"/>
  <c r="J2358" i="1"/>
  <c r="J2362" i="1"/>
  <c r="J2366" i="1"/>
  <c r="J2370" i="1"/>
  <c r="J2374" i="1"/>
  <c r="J2378" i="1"/>
  <c r="J2382" i="1"/>
  <c r="J2386" i="1"/>
  <c r="J2390" i="1"/>
  <c r="J2394" i="1"/>
  <c r="J2398" i="1"/>
  <c r="J2402" i="1"/>
  <c r="J2406" i="1"/>
  <c r="J2410" i="1"/>
  <c r="J2414" i="1"/>
  <c r="J2418" i="1"/>
  <c r="J2422" i="1"/>
  <c r="J2426" i="1"/>
  <c r="J2430" i="1"/>
  <c r="J2434" i="1"/>
  <c r="J2438" i="1"/>
  <c r="J2442" i="1"/>
  <c r="J2446" i="1"/>
  <c r="J2450" i="1"/>
  <c r="J2454" i="1"/>
  <c r="J2458" i="1"/>
  <c r="J2462" i="1"/>
  <c r="J2466" i="1"/>
  <c r="J2470" i="1"/>
  <c r="J2474" i="1"/>
  <c r="J2478" i="1"/>
  <c r="J2482" i="1"/>
  <c r="J2486" i="1"/>
  <c r="J2490" i="1"/>
  <c r="J2494" i="1"/>
  <c r="J2498" i="1"/>
  <c r="J2502" i="1"/>
  <c r="J2506" i="1"/>
  <c r="J2510" i="1"/>
  <c r="J2514" i="1"/>
  <c r="J2518" i="1"/>
  <c r="J2522" i="1"/>
  <c r="J2526" i="1"/>
  <c r="J2530" i="1"/>
  <c r="J2534" i="1"/>
  <c r="J2538" i="1"/>
  <c r="J2542" i="1"/>
  <c r="J2546" i="1"/>
  <c r="J2550" i="1"/>
  <c r="J2554" i="1"/>
  <c r="J2558" i="1"/>
  <c r="J2562" i="1"/>
  <c r="J2566" i="1"/>
  <c r="J2570" i="1"/>
  <c r="J2574" i="1"/>
  <c r="J2578" i="1"/>
  <c r="J2582" i="1"/>
  <c r="J2586" i="1"/>
  <c r="J2590" i="1"/>
  <c r="J2594" i="1"/>
  <c r="J2598" i="1"/>
  <c r="J2602" i="1"/>
  <c r="J2606" i="1"/>
  <c r="J2610" i="1"/>
  <c r="J2614" i="1"/>
  <c r="J2618" i="1"/>
  <c r="J2622" i="1"/>
  <c r="J2626" i="1"/>
  <c r="J2630" i="1"/>
  <c r="J2634" i="1"/>
  <c r="J2638" i="1"/>
  <c r="J2642" i="1"/>
  <c r="J2646" i="1"/>
  <c r="J2650" i="1"/>
  <c r="J2654" i="1"/>
  <c r="J2658" i="1"/>
  <c r="J2662" i="1"/>
  <c r="J2666" i="1"/>
  <c r="J2670" i="1"/>
  <c r="J2674" i="1"/>
  <c r="J2678" i="1"/>
  <c r="J2682" i="1"/>
  <c r="J2686" i="1"/>
  <c r="J2690" i="1"/>
  <c r="J2694" i="1"/>
  <c r="J2698" i="1"/>
  <c r="J2702" i="1"/>
  <c r="J2706" i="1"/>
  <c r="J2710" i="1"/>
  <c r="J2714" i="1"/>
  <c r="J2718" i="1"/>
  <c r="J2722" i="1"/>
  <c r="J2726" i="1"/>
  <c r="J2730" i="1"/>
  <c r="J2734" i="1"/>
  <c r="J2738" i="1"/>
  <c r="J2742" i="1"/>
  <c r="J2746" i="1"/>
  <c r="J2750" i="1"/>
  <c r="J2754" i="1"/>
  <c r="J2758" i="1"/>
  <c r="J2762" i="1"/>
  <c r="J2766" i="1"/>
  <c r="J2770" i="1"/>
  <c r="J2774" i="1"/>
  <c r="J2778" i="1"/>
  <c r="J2782" i="1"/>
  <c r="J2786" i="1"/>
  <c r="J2790" i="1"/>
  <c r="J2794" i="1"/>
  <c r="J2798" i="1"/>
  <c r="J2802" i="1"/>
  <c r="J2806" i="1"/>
  <c r="J2810" i="1"/>
  <c r="J2814" i="1"/>
  <c r="J2818" i="1"/>
  <c r="J2822" i="1"/>
  <c r="J2826" i="1"/>
  <c r="J2830" i="1"/>
  <c r="J2834" i="1"/>
  <c r="J2838" i="1"/>
  <c r="J2842" i="1"/>
  <c r="J2846" i="1"/>
  <c r="J2850" i="1"/>
  <c r="J2854" i="1"/>
  <c r="J2858" i="1"/>
  <c r="J2862" i="1"/>
  <c r="J2866" i="1"/>
  <c r="J2870" i="1"/>
  <c r="J2874" i="1"/>
  <c r="J2878" i="1"/>
  <c r="J2882" i="1"/>
  <c r="J2886" i="1"/>
  <c r="J2890" i="1"/>
  <c r="J2894" i="1"/>
  <c r="J2898" i="1"/>
  <c r="J2902" i="1"/>
  <c r="J2906" i="1"/>
  <c r="J2910" i="1"/>
  <c r="J2914" i="1"/>
  <c r="J2918" i="1"/>
  <c r="J2922" i="1"/>
  <c r="J2926" i="1"/>
  <c r="J2930" i="1"/>
  <c r="J2934" i="1"/>
  <c r="J2938" i="1"/>
  <c r="J2942" i="1"/>
  <c r="J2946" i="1"/>
  <c r="J2950" i="1"/>
  <c r="J2954" i="1"/>
  <c r="J2958" i="1"/>
  <c r="J2962" i="1"/>
  <c r="J2966" i="1"/>
  <c r="J2970" i="1"/>
  <c r="J2974" i="1"/>
  <c r="J2978" i="1"/>
  <c r="J2982" i="1"/>
  <c r="J2986" i="1"/>
  <c r="J2990" i="1"/>
  <c r="J2994" i="1"/>
  <c r="J2998" i="1"/>
  <c r="J3002" i="1"/>
  <c r="J3006" i="1"/>
  <c r="J3010" i="1"/>
  <c r="J3014" i="1"/>
  <c r="J3018" i="1"/>
  <c r="J3022" i="1"/>
  <c r="J3026" i="1"/>
  <c r="J3030" i="1"/>
  <c r="J3034" i="1"/>
  <c r="J3038" i="1"/>
  <c r="J3042" i="1"/>
  <c r="J3046" i="1"/>
  <c r="J3050" i="1"/>
  <c r="J3054" i="1"/>
  <c r="J3058" i="1"/>
  <c r="J3062" i="1"/>
  <c r="J3066" i="1"/>
  <c r="J3070" i="1"/>
  <c r="J3074" i="1"/>
  <c r="J3078" i="1"/>
  <c r="J3082" i="1"/>
  <c r="J3086" i="1"/>
  <c r="J3090" i="1"/>
  <c r="J3094" i="1"/>
  <c r="J3098" i="1"/>
  <c r="J3102" i="1"/>
  <c r="J3106" i="1"/>
  <c r="J3110" i="1"/>
  <c r="J3114" i="1"/>
  <c r="J3118" i="1"/>
  <c r="J3122" i="1"/>
  <c r="J3126" i="1"/>
  <c r="J3130" i="1"/>
  <c r="J3134" i="1"/>
  <c r="J3138" i="1"/>
  <c r="J3142" i="1"/>
  <c r="J3146" i="1"/>
  <c r="J3150" i="1"/>
  <c r="J3154" i="1"/>
  <c r="J3158" i="1"/>
  <c r="J3162" i="1"/>
  <c r="J3166" i="1"/>
  <c r="J3170" i="1"/>
  <c r="J3174" i="1"/>
  <c r="J3178" i="1"/>
  <c r="J3182" i="1"/>
  <c r="J3186" i="1"/>
  <c r="J3190" i="1"/>
  <c r="J3194" i="1"/>
  <c r="J3198" i="1"/>
  <c r="J3202" i="1"/>
  <c r="J3206" i="1"/>
  <c r="J3210" i="1"/>
  <c r="J3214" i="1"/>
  <c r="J3218" i="1"/>
  <c r="J3222" i="1"/>
  <c r="J3226" i="1"/>
  <c r="J3230" i="1"/>
  <c r="J3234" i="1"/>
  <c r="J3238" i="1"/>
  <c r="J3242" i="1"/>
  <c r="J3246" i="1"/>
  <c r="J3250" i="1"/>
  <c r="J3254" i="1"/>
  <c r="J3258" i="1"/>
  <c r="J1504" i="1"/>
  <c r="J1536" i="1"/>
  <c r="J1568" i="1"/>
  <c r="J1600" i="1"/>
  <c r="J1632" i="1"/>
  <c r="J1658" i="1"/>
  <c r="J1674" i="1"/>
  <c r="J1690" i="1"/>
  <c r="J1706" i="1"/>
  <c r="J1722" i="1"/>
  <c r="J1738" i="1"/>
  <c r="J1754" i="1"/>
  <c r="J1770" i="1"/>
  <c r="J1786" i="1"/>
  <c r="J1802" i="1"/>
  <c r="J1818" i="1"/>
  <c r="J1834" i="1"/>
  <c r="J1850" i="1"/>
  <c r="J1866" i="1"/>
  <c r="J1882" i="1"/>
  <c r="J1898" i="1"/>
  <c r="J1910" i="1"/>
  <c r="J1921" i="1"/>
  <c r="J1932" i="1"/>
  <c r="J1942" i="1"/>
  <c r="J1953" i="1"/>
  <c r="J1964" i="1"/>
  <c r="J1974" i="1"/>
  <c r="J1985" i="1"/>
  <c r="J1994" i="1"/>
  <c r="J2002" i="1"/>
  <c r="J2010" i="1"/>
  <c r="J2018" i="1"/>
  <c r="J2026" i="1"/>
  <c r="J2034" i="1"/>
  <c r="J2042" i="1"/>
  <c r="J2050" i="1"/>
  <c r="J2058" i="1"/>
  <c r="J2066" i="1"/>
  <c r="J2074" i="1"/>
  <c r="J2082" i="1"/>
  <c r="J2090" i="1"/>
  <c r="J2098" i="1"/>
  <c r="J2106" i="1"/>
  <c r="J2114" i="1"/>
  <c r="J2122" i="1"/>
  <c r="J2130" i="1"/>
  <c r="J2138" i="1"/>
  <c r="J2146" i="1"/>
  <c r="J2154" i="1"/>
  <c r="J2162" i="1"/>
  <c r="J2170" i="1"/>
  <c r="J2178" i="1"/>
  <c r="J2186" i="1"/>
  <c r="J2194" i="1"/>
  <c r="J2202" i="1"/>
  <c r="J2210" i="1"/>
  <c r="J2218" i="1"/>
  <c r="J2226" i="1"/>
  <c r="J2234" i="1"/>
  <c r="J2242" i="1"/>
  <c r="J2250" i="1"/>
  <c r="J2258" i="1"/>
  <c r="J2266" i="1"/>
  <c r="J2271" i="1"/>
  <c r="J2275" i="1"/>
  <c r="J2279" i="1"/>
  <c r="J2283" i="1"/>
  <c r="J2287" i="1"/>
  <c r="J2291" i="1"/>
  <c r="J2295" i="1"/>
  <c r="J2299" i="1"/>
  <c r="J2303" i="1"/>
  <c r="J2307" i="1"/>
  <c r="J2311" i="1"/>
  <c r="J2315" i="1"/>
  <c r="J2319" i="1"/>
  <c r="J2323" i="1"/>
  <c r="J2327" i="1"/>
  <c r="J2331" i="1"/>
  <c r="J2335" i="1"/>
  <c r="J2339" i="1"/>
  <c r="J2343" i="1"/>
  <c r="J2347" i="1"/>
  <c r="J2351" i="1"/>
  <c r="J2355" i="1"/>
  <c r="J2359" i="1"/>
  <c r="J2363" i="1"/>
  <c r="J2367" i="1"/>
  <c r="J2371" i="1"/>
  <c r="J2375" i="1"/>
  <c r="J2379" i="1"/>
  <c r="J2383" i="1"/>
  <c r="J2387" i="1"/>
  <c r="J2391" i="1"/>
  <c r="J2395" i="1"/>
  <c r="J2399" i="1"/>
  <c r="J2403" i="1"/>
  <c r="J2407" i="1"/>
  <c r="J2411" i="1"/>
  <c r="J2415" i="1"/>
  <c r="J2419" i="1"/>
  <c r="J2423" i="1"/>
  <c r="J2427" i="1"/>
  <c r="J2431" i="1"/>
  <c r="J2435" i="1"/>
  <c r="J2439" i="1"/>
  <c r="J2443" i="1"/>
  <c r="J2447" i="1"/>
  <c r="J2451" i="1"/>
  <c r="J2455" i="1"/>
  <c r="J2459" i="1"/>
  <c r="J2463" i="1"/>
  <c r="J2467" i="1"/>
  <c r="J2471" i="1"/>
  <c r="J2475" i="1"/>
  <c r="J2479" i="1"/>
  <c r="J2483" i="1"/>
  <c r="J2487" i="1"/>
  <c r="J2491" i="1"/>
  <c r="J2495" i="1"/>
  <c r="J2499" i="1"/>
  <c r="J2503" i="1"/>
  <c r="J2507" i="1"/>
  <c r="J2511" i="1"/>
  <c r="J2515" i="1"/>
  <c r="J2519" i="1"/>
  <c r="J2523" i="1"/>
  <c r="J2527" i="1"/>
  <c r="J2531" i="1"/>
  <c r="J2535" i="1"/>
  <c r="J2539" i="1"/>
  <c r="J2543" i="1"/>
  <c r="J2547" i="1"/>
  <c r="J2551" i="1"/>
  <c r="J2555" i="1"/>
  <c r="J2559" i="1"/>
  <c r="J2563" i="1"/>
  <c r="J2567" i="1"/>
  <c r="J2571" i="1"/>
  <c r="J2575" i="1"/>
  <c r="J2579" i="1"/>
  <c r="J2583" i="1"/>
  <c r="J2587" i="1"/>
  <c r="J2591" i="1"/>
  <c r="J2595" i="1"/>
  <c r="J2599" i="1"/>
  <c r="J2603" i="1"/>
  <c r="J2607" i="1"/>
  <c r="J2611" i="1"/>
  <c r="J2615" i="1"/>
  <c r="J2619" i="1"/>
  <c r="J2623" i="1"/>
  <c r="J2627" i="1"/>
  <c r="J2631" i="1"/>
  <c r="J2635" i="1"/>
  <c r="J2639" i="1"/>
  <c r="J2643" i="1"/>
  <c r="J2647" i="1"/>
  <c r="J2651" i="1"/>
  <c r="J2655" i="1"/>
  <c r="J2659" i="1"/>
  <c r="J2663" i="1"/>
  <c r="J2667" i="1"/>
  <c r="J2671" i="1"/>
  <c r="J2675" i="1"/>
  <c r="J2679" i="1"/>
  <c r="J2683" i="1"/>
  <c r="J2687" i="1"/>
  <c r="J2691" i="1"/>
  <c r="J2695" i="1"/>
  <c r="J2699" i="1"/>
  <c r="J2703" i="1"/>
  <c r="J2707" i="1"/>
  <c r="J2711" i="1"/>
  <c r="J2715" i="1"/>
  <c r="J2719" i="1"/>
  <c r="J2723" i="1"/>
  <c r="J2727" i="1"/>
  <c r="J2731" i="1"/>
  <c r="J2735" i="1"/>
  <c r="J2739" i="1"/>
  <c r="J2743" i="1"/>
  <c r="J2747" i="1"/>
  <c r="J2751" i="1"/>
  <c r="J2755" i="1"/>
  <c r="J2759" i="1"/>
  <c r="J2763" i="1"/>
  <c r="J2767" i="1"/>
  <c r="J2771" i="1"/>
  <c r="J2775" i="1"/>
  <c r="J2779" i="1"/>
  <c r="J2783" i="1"/>
  <c r="J2787" i="1"/>
  <c r="J2791" i="1"/>
  <c r="J2795" i="1"/>
  <c r="J2799" i="1"/>
  <c r="J2803" i="1"/>
  <c r="J2807" i="1"/>
  <c r="J2811" i="1"/>
  <c r="J2815" i="1"/>
  <c r="J2819" i="1"/>
  <c r="J2823" i="1"/>
  <c r="J2827" i="1"/>
  <c r="J2831" i="1"/>
  <c r="J2835" i="1"/>
  <c r="J2839" i="1"/>
  <c r="J2843" i="1"/>
  <c r="J2847" i="1"/>
  <c r="J2851" i="1"/>
  <c r="J2855" i="1"/>
  <c r="J2859" i="1"/>
  <c r="J2863" i="1"/>
  <c r="J2867" i="1"/>
  <c r="J2871" i="1"/>
  <c r="J2875" i="1"/>
  <c r="J2879" i="1"/>
  <c r="J2883" i="1"/>
  <c r="J2887" i="1"/>
  <c r="J2891" i="1"/>
  <c r="J2895" i="1"/>
  <c r="J2899" i="1"/>
  <c r="J2903" i="1"/>
  <c r="J2907" i="1"/>
  <c r="J2911" i="1"/>
  <c r="J2915" i="1"/>
  <c r="J2919" i="1"/>
  <c r="J2923" i="1"/>
  <c r="J2927" i="1"/>
  <c r="J2931" i="1"/>
  <c r="J2935" i="1"/>
  <c r="J2939" i="1"/>
  <c r="J2943" i="1"/>
  <c r="J2947" i="1"/>
  <c r="J2951" i="1"/>
  <c r="J2955" i="1"/>
  <c r="J2959" i="1"/>
  <c r="J2963" i="1"/>
  <c r="J2967" i="1"/>
  <c r="J2971" i="1"/>
  <c r="J2975" i="1"/>
  <c r="J2979" i="1"/>
  <c r="J2983" i="1"/>
  <c r="J2987" i="1"/>
  <c r="J2991" i="1"/>
  <c r="J2995" i="1"/>
  <c r="J2999" i="1"/>
  <c r="J3003" i="1"/>
  <c r="J3007" i="1"/>
  <c r="J3011" i="1"/>
  <c r="J3015" i="1"/>
  <c r="J3019" i="1"/>
  <c r="J3023" i="1"/>
  <c r="J3027" i="1"/>
  <c r="J3031" i="1"/>
  <c r="J3035" i="1"/>
  <c r="J3039" i="1"/>
  <c r="J3043" i="1"/>
  <c r="J3047" i="1"/>
  <c r="J3051" i="1"/>
  <c r="J3055" i="1"/>
  <c r="J3059" i="1"/>
  <c r="J3063" i="1"/>
  <c r="J3067" i="1"/>
  <c r="J3071" i="1"/>
  <c r="J3075" i="1"/>
  <c r="J3079" i="1"/>
  <c r="J3083" i="1"/>
  <c r="J3087" i="1"/>
  <c r="J3091" i="1"/>
  <c r="J3095" i="1"/>
  <c r="J3099" i="1"/>
  <c r="J3103" i="1"/>
  <c r="J3107" i="1"/>
  <c r="J3111" i="1"/>
  <c r="J3115" i="1"/>
  <c r="J3119" i="1"/>
  <c r="J3123" i="1"/>
  <c r="J3127" i="1"/>
  <c r="J3131" i="1"/>
  <c r="J3135" i="1"/>
  <c r="J3139" i="1"/>
  <c r="J3143" i="1"/>
  <c r="J3147" i="1"/>
  <c r="J3151" i="1"/>
  <c r="J3155" i="1"/>
  <c r="J3159" i="1"/>
  <c r="J3163" i="1"/>
  <c r="J3167" i="1"/>
  <c r="J3171" i="1"/>
  <c r="J3175" i="1"/>
  <c r="J3179" i="1"/>
  <c r="J3183" i="1"/>
  <c r="J3187" i="1"/>
  <c r="J3191" i="1"/>
  <c r="J3195" i="1"/>
  <c r="J3199" i="1"/>
  <c r="J3203" i="1"/>
  <c r="J3207" i="1"/>
  <c r="J3211" i="1"/>
  <c r="J3215" i="1"/>
  <c r="J3219" i="1"/>
  <c r="J3223" i="1"/>
  <c r="J3227" i="1"/>
  <c r="J3231" i="1"/>
  <c r="J3235" i="1"/>
  <c r="J3239" i="1"/>
  <c r="J3243" i="1"/>
  <c r="J3247" i="1"/>
  <c r="J3251" i="1"/>
  <c r="J3255" i="1"/>
  <c r="J3259" i="1"/>
  <c r="J3263" i="1"/>
  <c r="J3267" i="1"/>
  <c r="J3271" i="1"/>
  <c r="J3275" i="1"/>
  <c r="J3279" i="1"/>
  <c r="J3283" i="1"/>
  <c r="J3287" i="1"/>
  <c r="J3291" i="1"/>
  <c r="J3295" i="1"/>
  <c r="J3299" i="1"/>
  <c r="J3303" i="1"/>
  <c r="J3307" i="1"/>
  <c r="J3311" i="1"/>
  <c r="J3315" i="1"/>
  <c r="J3319" i="1"/>
  <c r="J3323" i="1"/>
  <c r="J3327" i="1"/>
  <c r="J3331" i="1"/>
  <c r="J3335" i="1"/>
  <c r="J3339" i="1"/>
  <c r="J3343" i="1"/>
  <c r="J3347" i="1"/>
  <c r="J3351" i="1"/>
  <c r="J3355" i="1"/>
  <c r="J3359" i="1"/>
  <c r="J3363" i="1"/>
  <c r="J3367" i="1"/>
  <c r="J3371" i="1"/>
  <c r="J1512" i="1"/>
  <c r="J1544" i="1"/>
  <c r="J1576" i="1"/>
  <c r="J1608" i="1"/>
  <c r="J1640" i="1"/>
  <c r="J1664" i="1"/>
  <c r="J1680" i="1"/>
  <c r="J1696" i="1"/>
  <c r="J1712" i="1"/>
  <c r="J1728" i="1"/>
  <c r="J1744" i="1"/>
  <c r="J1760" i="1"/>
  <c r="J1776" i="1"/>
  <c r="J1792" i="1"/>
  <c r="J1808" i="1"/>
  <c r="J1824" i="1"/>
  <c r="J1840" i="1"/>
  <c r="J1856" i="1"/>
  <c r="J1872" i="1"/>
  <c r="J1888" i="1"/>
  <c r="J1904" i="1"/>
  <c r="J1914" i="1"/>
  <c r="J1925" i="1"/>
  <c r="J1936" i="1"/>
  <c r="J1946" i="1"/>
  <c r="J1957" i="1"/>
  <c r="J1968" i="1"/>
  <c r="J1978" i="1"/>
  <c r="J1989" i="1"/>
  <c r="J1997" i="1"/>
  <c r="J2005" i="1"/>
  <c r="J2013" i="1"/>
  <c r="J2021" i="1"/>
  <c r="J2029" i="1"/>
  <c r="J2037" i="1"/>
  <c r="J2045" i="1"/>
  <c r="J2053" i="1"/>
  <c r="J2061" i="1"/>
  <c r="J2069" i="1"/>
  <c r="J2077" i="1"/>
  <c r="J2085" i="1"/>
  <c r="J2093" i="1"/>
  <c r="J2101" i="1"/>
  <c r="J2109" i="1"/>
  <c r="J2117" i="1"/>
  <c r="J2125" i="1"/>
  <c r="J2133" i="1"/>
  <c r="J2141" i="1"/>
  <c r="J2149" i="1"/>
  <c r="J2157" i="1"/>
  <c r="J2165" i="1"/>
  <c r="J2173" i="1"/>
  <c r="J2181" i="1"/>
  <c r="J2189" i="1"/>
  <c r="J2197" i="1"/>
  <c r="J2205" i="1"/>
  <c r="J2213" i="1"/>
  <c r="J2221" i="1"/>
  <c r="J2229" i="1"/>
  <c r="J2237" i="1"/>
  <c r="J2245" i="1"/>
  <c r="J2253" i="1"/>
  <c r="J2261" i="1"/>
  <c r="J2267" i="1"/>
  <c r="J2272" i="1"/>
  <c r="J2276" i="1"/>
  <c r="J2280" i="1"/>
  <c r="J2284" i="1"/>
  <c r="J2288" i="1"/>
  <c r="J2292" i="1"/>
  <c r="J2296" i="1"/>
  <c r="J2300" i="1"/>
  <c r="J2304" i="1"/>
  <c r="J2308" i="1"/>
  <c r="J2312" i="1"/>
  <c r="J2316" i="1"/>
  <c r="J2320" i="1"/>
  <c r="J2324" i="1"/>
  <c r="J2328" i="1"/>
  <c r="J2332" i="1"/>
  <c r="J2336" i="1"/>
  <c r="J2340" i="1"/>
  <c r="J2344" i="1"/>
  <c r="J2348" i="1"/>
  <c r="J2352" i="1"/>
  <c r="J2356" i="1"/>
  <c r="J1488" i="1"/>
  <c r="J1520" i="1"/>
  <c r="J1552" i="1"/>
  <c r="J1584" i="1"/>
  <c r="J1616" i="1"/>
  <c r="J1648" i="1"/>
  <c r="J1666" i="1"/>
  <c r="J1682" i="1"/>
  <c r="J1698" i="1"/>
  <c r="J1714" i="1"/>
  <c r="J1730" i="1"/>
  <c r="J1746" i="1"/>
  <c r="J1762" i="1"/>
  <c r="J1778" i="1"/>
  <c r="J1794" i="1"/>
  <c r="J1810" i="1"/>
  <c r="J1826" i="1"/>
  <c r="J1842" i="1"/>
  <c r="J1858" i="1"/>
  <c r="J1874" i="1"/>
  <c r="J1890" i="1"/>
  <c r="J1905" i="1"/>
  <c r="J1916" i="1"/>
  <c r="J1926" i="1"/>
  <c r="J1937" i="1"/>
  <c r="J1948" i="1"/>
  <c r="J1958" i="1"/>
  <c r="J1969" i="1"/>
  <c r="J1980" i="1"/>
  <c r="J1990" i="1"/>
  <c r="J1998" i="1"/>
  <c r="J2006" i="1"/>
  <c r="J2014" i="1"/>
  <c r="J2022" i="1"/>
  <c r="J2030" i="1"/>
  <c r="J2038" i="1"/>
  <c r="J2046" i="1"/>
  <c r="J2054" i="1"/>
  <c r="J2062" i="1"/>
  <c r="J2070" i="1"/>
  <c r="J2078" i="1"/>
  <c r="J2086" i="1"/>
  <c r="J2094" i="1"/>
  <c r="J2102" i="1"/>
  <c r="J2110" i="1"/>
  <c r="J2118" i="1"/>
  <c r="J2126" i="1"/>
  <c r="J2134" i="1"/>
  <c r="J2142" i="1"/>
  <c r="J2150" i="1"/>
  <c r="J2158" i="1"/>
  <c r="J2166" i="1"/>
  <c r="J2174" i="1"/>
  <c r="J2182" i="1"/>
  <c r="J2190" i="1"/>
  <c r="J2198" i="1"/>
  <c r="J2206" i="1"/>
  <c r="J2214" i="1"/>
  <c r="J2222" i="1"/>
  <c r="J2230" i="1"/>
  <c r="J2238" i="1"/>
  <c r="J2246" i="1"/>
  <c r="J2254" i="1"/>
  <c r="J2262" i="1"/>
  <c r="J2269" i="1"/>
  <c r="J2273" i="1"/>
  <c r="J2277" i="1"/>
  <c r="J2281" i="1"/>
  <c r="J2285" i="1"/>
  <c r="J2289" i="1"/>
  <c r="J2293" i="1"/>
  <c r="J2297" i="1"/>
  <c r="J2301" i="1"/>
  <c r="J2305" i="1"/>
  <c r="J2309" i="1"/>
  <c r="J2313" i="1"/>
  <c r="J2317" i="1"/>
  <c r="J2321" i="1"/>
  <c r="J2325" i="1"/>
  <c r="J2329" i="1"/>
  <c r="J2333" i="1"/>
  <c r="J2337" i="1"/>
  <c r="J2341" i="1"/>
  <c r="J2345" i="1"/>
  <c r="J2349" i="1"/>
  <c r="J2357" i="1"/>
  <c r="J2365" i="1"/>
  <c r="J2373" i="1"/>
  <c r="J2381" i="1"/>
  <c r="J2389" i="1"/>
  <c r="J2397" i="1"/>
  <c r="J2405" i="1"/>
  <c r="J2413" i="1"/>
  <c r="J2421" i="1"/>
  <c r="J2429" i="1"/>
  <c r="J2437" i="1"/>
  <c r="J2445" i="1"/>
  <c r="J2453" i="1"/>
  <c r="J2461" i="1"/>
  <c r="J2469" i="1"/>
  <c r="J2477" i="1"/>
  <c r="J2485" i="1"/>
  <c r="J2493" i="1"/>
  <c r="J2501" i="1"/>
  <c r="J2509" i="1"/>
  <c r="J2517" i="1"/>
  <c r="J2525" i="1"/>
  <c r="J2533" i="1"/>
  <c r="J2541" i="1"/>
  <c r="J2549" i="1"/>
  <c r="J2557" i="1"/>
  <c r="J2565" i="1"/>
  <c r="J2573" i="1"/>
  <c r="J2581" i="1"/>
  <c r="J2589" i="1"/>
  <c r="J2597" i="1"/>
  <c r="J2605" i="1"/>
  <c r="J2613" i="1"/>
  <c r="J2621" i="1"/>
  <c r="J2629" i="1"/>
  <c r="J2637" i="1"/>
  <c r="J2645" i="1"/>
  <c r="J2653" i="1"/>
  <c r="J2661" i="1"/>
  <c r="J2669" i="1"/>
  <c r="J2677" i="1"/>
  <c r="J2685" i="1"/>
  <c r="J2693" i="1"/>
  <c r="J2701" i="1"/>
  <c r="J2709" i="1"/>
  <c r="J2717" i="1"/>
  <c r="J2725" i="1"/>
  <c r="J2733" i="1"/>
  <c r="J2741" i="1"/>
  <c r="J2749" i="1"/>
  <c r="J2757" i="1"/>
  <c r="J2765" i="1"/>
  <c r="J2773" i="1"/>
  <c r="J2781" i="1"/>
  <c r="J2789" i="1"/>
  <c r="J2797" i="1"/>
  <c r="J2805" i="1"/>
  <c r="J2813" i="1"/>
  <c r="J2821" i="1"/>
  <c r="J2829" i="1"/>
  <c r="J2837" i="1"/>
  <c r="J2845" i="1"/>
  <c r="J2853" i="1"/>
  <c r="J2861" i="1"/>
  <c r="J2869" i="1"/>
  <c r="J2877" i="1"/>
  <c r="J2885" i="1"/>
  <c r="J2893" i="1"/>
  <c r="J2901" i="1"/>
  <c r="J2909" i="1"/>
  <c r="J2917" i="1"/>
  <c r="J2925" i="1"/>
  <c r="J2933" i="1"/>
  <c r="J2941" i="1"/>
  <c r="J2949" i="1"/>
  <c r="J2957" i="1"/>
  <c r="J2965" i="1"/>
  <c r="J2973" i="1"/>
  <c r="J2981" i="1"/>
  <c r="J2989" i="1"/>
  <c r="J2997" i="1"/>
  <c r="J3005" i="1"/>
  <c r="J3013" i="1"/>
  <c r="J3021" i="1"/>
  <c r="J3029" i="1"/>
  <c r="J3037" i="1"/>
  <c r="J3045" i="1"/>
  <c r="J3053" i="1"/>
  <c r="J3061" i="1"/>
  <c r="J3069" i="1"/>
  <c r="J3077" i="1"/>
  <c r="J3085" i="1"/>
  <c r="J3093" i="1"/>
  <c r="J3101" i="1"/>
  <c r="J3109" i="1"/>
  <c r="J3117" i="1"/>
  <c r="J3125" i="1"/>
  <c r="J3133" i="1"/>
  <c r="J3141" i="1"/>
  <c r="J3149" i="1"/>
  <c r="J3157" i="1"/>
  <c r="J3165" i="1"/>
  <c r="J3173" i="1"/>
  <c r="J3181" i="1"/>
  <c r="J3189" i="1"/>
  <c r="J3197" i="1"/>
  <c r="J3205" i="1"/>
  <c r="J3213" i="1"/>
  <c r="J3221" i="1"/>
  <c r="J3229" i="1"/>
  <c r="J3237" i="1"/>
  <c r="J3245" i="1"/>
  <c r="J3253" i="1"/>
  <c r="J3261" i="1"/>
  <c r="J3266" i="1"/>
  <c r="J3272" i="1"/>
  <c r="J3277" i="1"/>
  <c r="J3282" i="1"/>
  <c r="J3288" i="1"/>
  <c r="J3293" i="1"/>
  <c r="J3298" i="1"/>
  <c r="J3304" i="1"/>
  <c r="J3309" i="1"/>
  <c r="J3314" i="1"/>
  <c r="J3320" i="1"/>
  <c r="J3325" i="1"/>
  <c r="J3330" i="1"/>
  <c r="J3336" i="1"/>
  <c r="J3341" i="1"/>
  <c r="J3346" i="1"/>
  <c r="J3352" i="1"/>
  <c r="J3357" i="1"/>
  <c r="J3362" i="1"/>
  <c r="J3368" i="1"/>
  <c r="J3373" i="1"/>
  <c r="J3377" i="1"/>
  <c r="J3381" i="1"/>
  <c r="J3385" i="1"/>
  <c r="J3389" i="1"/>
  <c r="J3393" i="1"/>
  <c r="J3397" i="1"/>
  <c r="J3401" i="1"/>
  <c r="J3405" i="1"/>
  <c r="J3409" i="1"/>
  <c r="J3413" i="1"/>
  <c r="J3417" i="1"/>
  <c r="J3421" i="1"/>
  <c r="J3425" i="1"/>
  <c r="J3429" i="1"/>
  <c r="J3433" i="1"/>
  <c r="J3437" i="1"/>
  <c r="J3441" i="1"/>
  <c r="J3445" i="1"/>
  <c r="J3449" i="1"/>
  <c r="J3453" i="1"/>
  <c r="J3457" i="1"/>
  <c r="J3461" i="1"/>
  <c r="J3465" i="1"/>
  <c r="J3469" i="1"/>
  <c r="J3473" i="1"/>
  <c r="J3477" i="1"/>
  <c r="J3481" i="1"/>
  <c r="J3485" i="1"/>
  <c r="J3489" i="1"/>
  <c r="J3493" i="1"/>
  <c r="J3497" i="1"/>
  <c r="J3501" i="1"/>
  <c r="J3505" i="1"/>
  <c r="J3509" i="1"/>
  <c r="J3513" i="1"/>
  <c r="J3517" i="1"/>
  <c r="J3521" i="1"/>
  <c r="J3525" i="1"/>
  <c r="J3529" i="1"/>
  <c r="J3533" i="1"/>
  <c r="J3537" i="1"/>
  <c r="J3541" i="1"/>
  <c r="J3545" i="1"/>
  <c r="J3549" i="1"/>
  <c r="J3553" i="1"/>
  <c r="J3557" i="1"/>
  <c r="J3561" i="1"/>
  <c r="J3565" i="1"/>
  <c r="J3569" i="1"/>
  <c r="J3573" i="1"/>
  <c r="J3577" i="1"/>
  <c r="J3581" i="1"/>
  <c r="J3585" i="1"/>
  <c r="J3589" i="1"/>
  <c r="J3593" i="1"/>
  <c r="J3597" i="1"/>
  <c r="J3601" i="1"/>
  <c r="J3605" i="1"/>
  <c r="J3609" i="1"/>
  <c r="J3613" i="1"/>
  <c r="J3617" i="1"/>
  <c r="J3621" i="1"/>
  <c r="J3625" i="1"/>
  <c r="J3629" i="1"/>
  <c r="J3633" i="1"/>
  <c r="J3637" i="1"/>
  <c r="J3641" i="1"/>
  <c r="J3645" i="1"/>
  <c r="J3649" i="1"/>
  <c r="J3653" i="1"/>
  <c r="J3657" i="1"/>
  <c r="J3661" i="1"/>
  <c r="J3665" i="1"/>
  <c r="J3669" i="1"/>
  <c r="J3673" i="1"/>
  <c r="J3677" i="1"/>
  <c r="J3681" i="1"/>
  <c r="J3685" i="1"/>
  <c r="J3689" i="1"/>
  <c r="J3693" i="1"/>
  <c r="J3697" i="1"/>
  <c r="J3701" i="1"/>
  <c r="J3705" i="1"/>
  <c r="J3709" i="1"/>
  <c r="J3713" i="1"/>
  <c r="J3717" i="1"/>
  <c r="J3721" i="1"/>
  <c r="J3725" i="1"/>
  <c r="J3729" i="1"/>
  <c r="J3733" i="1"/>
  <c r="J3737" i="1"/>
  <c r="J3741" i="1"/>
  <c r="J3745" i="1"/>
  <c r="J3749" i="1"/>
  <c r="J3753" i="1"/>
  <c r="J3757" i="1"/>
  <c r="J3761" i="1"/>
  <c r="J3765" i="1"/>
  <c r="J3769" i="1"/>
  <c r="J3773" i="1"/>
  <c r="J3777" i="1"/>
  <c r="J3781" i="1"/>
  <c r="J3785" i="1"/>
  <c r="J3789" i="1"/>
  <c r="J3793" i="1"/>
  <c r="J3797" i="1"/>
  <c r="J3801" i="1"/>
  <c r="J3805" i="1"/>
  <c r="J3809" i="1"/>
  <c r="J3813" i="1"/>
  <c r="J3817" i="1"/>
  <c r="J3821" i="1"/>
  <c r="J3825" i="1"/>
  <c r="J3829" i="1"/>
  <c r="J3833" i="1"/>
  <c r="J3837" i="1"/>
  <c r="J3841" i="1"/>
  <c r="J3845" i="1"/>
  <c r="J3849" i="1"/>
  <c r="J3853" i="1"/>
  <c r="J3857" i="1"/>
  <c r="J3861" i="1"/>
  <c r="J3865" i="1"/>
  <c r="J3869" i="1"/>
  <c r="J3873" i="1"/>
  <c r="J3877" i="1"/>
  <c r="J3881" i="1"/>
  <c r="J3885" i="1"/>
  <c r="J3889" i="1"/>
  <c r="J3893" i="1"/>
  <c r="J3897" i="1"/>
  <c r="J3901" i="1"/>
  <c r="J3905" i="1"/>
  <c r="J3909" i="1"/>
  <c r="J3913" i="1"/>
  <c r="J3917" i="1"/>
  <c r="J3921" i="1"/>
  <c r="J3925" i="1"/>
  <c r="J3929" i="1"/>
  <c r="J3933" i="1"/>
  <c r="J3937" i="1"/>
  <c r="J3941" i="1"/>
  <c r="J3945" i="1"/>
  <c r="J3949" i="1"/>
  <c r="J3953" i="1"/>
  <c r="J3957" i="1"/>
  <c r="J3961" i="1"/>
  <c r="J3965" i="1"/>
  <c r="J3969" i="1"/>
  <c r="J3973" i="1"/>
  <c r="J3977" i="1"/>
  <c r="J3981" i="1"/>
  <c r="J3985" i="1"/>
  <c r="J3989" i="1"/>
  <c r="J3993" i="1"/>
  <c r="J3997" i="1"/>
  <c r="J4001" i="1"/>
  <c r="J4005" i="1"/>
  <c r="J4009" i="1"/>
  <c r="J4013" i="1"/>
  <c r="J4017" i="1"/>
  <c r="J4021" i="1"/>
  <c r="J4025" i="1"/>
  <c r="J4029" i="1"/>
  <c r="J4033" i="1"/>
  <c r="J4037" i="1"/>
  <c r="J4041" i="1"/>
  <c r="J4045" i="1"/>
  <c r="J4049" i="1"/>
  <c r="J4053" i="1"/>
  <c r="J4057" i="1"/>
  <c r="J4061" i="1"/>
  <c r="J4065" i="1"/>
  <c r="J4069" i="1"/>
  <c r="J4073" i="1"/>
  <c r="J4077" i="1"/>
  <c r="J4081" i="1"/>
  <c r="J4085" i="1"/>
  <c r="J4089" i="1"/>
  <c r="J4093" i="1"/>
  <c r="J4097" i="1"/>
  <c r="J4101" i="1"/>
  <c r="J4105" i="1"/>
  <c r="J4109" i="1"/>
  <c r="J4113" i="1"/>
  <c r="J4117" i="1"/>
  <c r="J4121" i="1"/>
  <c r="J4125" i="1"/>
  <c r="J4129" i="1"/>
  <c r="J4133" i="1"/>
  <c r="J4137" i="1"/>
  <c r="J4141" i="1"/>
  <c r="J4145" i="1"/>
  <c r="J4149" i="1"/>
  <c r="J4153" i="1"/>
  <c r="J4157" i="1"/>
  <c r="J4161" i="1"/>
  <c r="J4165" i="1"/>
  <c r="J4169" i="1"/>
  <c r="J4173" i="1"/>
  <c r="J4177" i="1"/>
  <c r="J4181" i="1"/>
  <c r="J4185" i="1"/>
  <c r="J4189" i="1"/>
  <c r="J4193" i="1"/>
  <c r="J4197" i="1"/>
  <c r="J2360" i="1"/>
  <c r="J2368" i="1"/>
  <c r="J2376" i="1"/>
  <c r="J2384" i="1"/>
  <c r="J2392" i="1"/>
  <c r="J2400" i="1"/>
  <c r="J2408" i="1"/>
  <c r="J2416" i="1"/>
  <c r="J2424" i="1"/>
  <c r="J2432" i="1"/>
  <c r="J2440" i="1"/>
  <c r="J2448" i="1"/>
  <c r="J2456" i="1"/>
  <c r="J2464" i="1"/>
  <c r="J2472" i="1"/>
  <c r="J2480" i="1"/>
  <c r="J2488" i="1"/>
  <c r="J2496" i="1"/>
  <c r="J2504" i="1"/>
  <c r="J2512" i="1"/>
  <c r="J2520" i="1"/>
  <c r="J2528" i="1"/>
  <c r="J2536" i="1"/>
  <c r="J2544" i="1"/>
  <c r="J2552" i="1"/>
  <c r="J2560" i="1"/>
  <c r="J2568" i="1"/>
  <c r="J2576" i="1"/>
  <c r="J2584" i="1"/>
  <c r="J2592" i="1"/>
  <c r="J2600" i="1"/>
  <c r="J2608" i="1"/>
  <c r="J2616" i="1"/>
  <c r="J2624" i="1"/>
  <c r="J2632" i="1"/>
  <c r="J2640" i="1"/>
  <c r="J2648" i="1"/>
  <c r="J2656" i="1"/>
  <c r="J2664" i="1"/>
  <c r="J2672" i="1"/>
  <c r="J2680" i="1"/>
  <c r="J2688" i="1"/>
  <c r="J2696" i="1"/>
  <c r="J2704" i="1"/>
  <c r="J2712" i="1"/>
  <c r="J2720" i="1"/>
  <c r="J2728" i="1"/>
  <c r="J2736" i="1"/>
  <c r="J2744" i="1"/>
  <c r="J2752" i="1"/>
  <c r="J2760" i="1"/>
  <c r="J2768" i="1"/>
  <c r="J2776" i="1"/>
  <c r="J2784" i="1"/>
  <c r="J2792" i="1"/>
  <c r="J2800" i="1"/>
  <c r="J2808" i="1"/>
  <c r="J2816" i="1"/>
  <c r="J2824" i="1"/>
  <c r="J2832" i="1"/>
  <c r="J2840" i="1"/>
  <c r="J2848" i="1"/>
  <c r="J2856" i="1"/>
  <c r="J2864" i="1"/>
  <c r="J2872" i="1"/>
  <c r="J2880" i="1"/>
  <c r="J2888" i="1"/>
  <c r="J2896" i="1"/>
  <c r="J2904" i="1"/>
  <c r="J2912" i="1"/>
  <c r="J2920" i="1"/>
  <c r="J2928" i="1"/>
  <c r="J2936" i="1"/>
  <c r="J2944" i="1"/>
  <c r="J2952" i="1"/>
  <c r="J2960" i="1"/>
  <c r="J2968" i="1"/>
  <c r="J2976" i="1"/>
  <c r="J2984" i="1"/>
  <c r="J2992" i="1"/>
  <c r="J3000" i="1"/>
  <c r="J3008" i="1"/>
  <c r="J3016" i="1"/>
  <c r="J3024" i="1"/>
  <c r="J3032" i="1"/>
  <c r="J3040" i="1"/>
  <c r="J3048" i="1"/>
  <c r="J3056" i="1"/>
  <c r="J3064" i="1"/>
  <c r="J3072" i="1"/>
  <c r="J3080" i="1"/>
  <c r="J3088" i="1"/>
  <c r="J3096" i="1"/>
  <c r="J3104" i="1"/>
  <c r="J3112" i="1"/>
  <c r="J3120" i="1"/>
  <c r="J3128" i="1"/>
  <c r="J3136" i="1"/>
  <c r="J3144" i="1"/>
  <c r="J3152" i="1"/>
  <c r="J3160" i="1"/>
  <c r="J3168" i="1"/>
  <c r="J3176" i="1"/>
  <c r="J3184" i="1"/>
  <c r="J3192" i="1"/>
  <c r="J3200" i="1"/>
  <c r="J3208" i="1"/>
  <c r="J3216" i="1"/>
  <c r="J3224" i="1"/>
  <c r="J3232" i="1"/>
  <c r="J3240" i="1"/>
  <c r="J3248" i="1"/>
  <c r="J3256" i="1"/>
  <c r="J3262" i="1"/>
  <c r="J3268" i="1"/>
  <c r="J3273" i="1"/>
  <c r="J3278" i="1"/>
  <c r="J3284" i="1"/>
  <c r="J3289" i="1"/>
  <c r="J3294" i="1"/>
  <c r="J3300" i="1"/>
  <c r="J3305" i="1"/>
  <c r="J3310" i="1"/>
  <c r="J3316" i="1"/>
  <c r="J3321" i="1"/>
  <c r="J3326" i="1"/>
  <c r="J3332" i="1"/>
  <c r="J3337" i="1"/>
  <c r="J3342" i="1"/>
  <c r="J3348" i="1"/>
  <c r="J3353" i="1"/>
  <c r="J3358" i="1"/>
  <c r="J3364" i="1"/>
  <c r="J3369" i="1"/>
  <c r="J3374" i="1"/>
  <c r="J3378" i="1"/>
  <c r="J3382" i="1"/>
  <c r="J3386" i="1"/>
  <c r="J3390" i="1"/>
  <c r="J3394" i="1"/>
  <c r="J3398" i="1"/>
  <c r="J3402" i="1"/>
  <c r="J3406" i="1"/>
  <c r="J3410" i="1"/>
  <c r="J3414" i="1"/>
  <c r="J3418" i="1"/>
  <c r="J3422" i="1"/>
  <c r="J3426" i="1"/>
  <c r="J3430" i="1"/>
  <c r="J3434" i="1"/>
  <c r="J3438" i="1"/>
  <c r="J3442" i="1"/>
  <c r="J3446" i="1"/>
  <c r="J3450" i="1"/>
  <c r="J3454" i="1"/>
  <c r="J3458" i="1"/>
  <c r="J3462" i="1"/>
  <c r="J3466" i="1"/>
  <c r="J3470" i="1"/>
  <c r="J3474" i="1"/>
  <c r="J3478" i="1"/>
  <c r="J3482" i="1"/>
  <c r="J3486" i="1"/>
  <c r="J3490" i="1"/>
  <c r="J3494" i="1"/>
  <c r="J3498" i="1"/>
  <c r="J3502" i="1"/>
  <c r="J3506" i="1"/>
  <c r="J3510" i="1"/>
  <c r="J3514" i="1"/>
  <c r="J3518" i="1"/>
  <c r="J3522" i="1"/>
  <c r="J3526" i="1"/>
  <c r="J3530" i="1"/>
  <c r="J3534" i="1"/>
  <c r="J3538" i="1"/>
  <c r="J3542" i="1"/>
  <c r="J3546" i="1"/>
  <c r="J3550" i="1"/>
  <c r="J3554" i="1"/>
  <c r="J3558" i="1"/>
  <c r="J3562" i="1"/>
  <c r="J3566" i="1"/>
  <c r="J3570" i="1"/>
  <c r="J3574" i="1"/>
  <c r="J3578" i="1"/>
  <c r="J3582" i="1"/>
  <c r="J3586" i="1"/>
  <c r="J3590" i="1"/>
  <c r="J3594" i="1"/>
  <c r="J3598" i="1"/>
  <c r="J3602" i="1"/>
  <c r="J3606" i="1"/>
  <c r="J3610" i="1"/>
  <c r="J3614" i="1"/>
  <c r="J3618" i="1"/>
  <c r="J3622" i="1"/>
  <c r="J3626" i="1"/>
  <c r="J3630" i="1"/>
  <c r="J3634" i="1"/>
  <c r="J3638" i="1"/>
  <c r="J3642" i="1"/>
  <c r="J3646" i="1"/>
  <c r="J3650" i="1"/>
  <c r="J3654" i="1"/>
  <c r="J3658" i="1"/>
  <c r="J3662" i="1"/>
  <c r="J3666" i="1"/>
  <c r="J3670" i="1"/>
  <c r="J3674" i="1"/>
  <c r="J3678" i="1"/>
  <c r="J3682" i="1"/>
  <c r="J3686" i="1"/>
  <c r="J3690" i="1"/>
  <c r="J3694" i="1"/>
  <c r="J3698" i="1"/>
  <c r="J3702" i="1"/>
  <c r="J3706" i="1"/>
  <c r="J3710" i="1"/>
  <c r="J3714" i="1"/>
  <c r="J3718" i="1"/>
  <c r="J3722" i="1"/>
  <c r="J3726" i="1"/>
  <c r="J3730" i="1"/>
  <c r="J3734" i="1"/>
  <c r="J3738" i="1"/>
  <c r="J3742" i="1"/>
  <c r="J3746" i="1"/>
  <c r="J3750" i="1"/>
  <c r="J3754" i="1"/>
  <c r="J3758" i="1"/>
  <c r="J3762" i="1"/>
  <c r="J3766" i="1"/>
  <c r="J3770" i="1"/>
  <c r="J3774" i="1"/>
  <c r="J3778" i="1"/>
  <c r="J3782" i="1"/>
  <c r="J3786" i="1"/>
  <c r="J3790" i="1"/>
  <c r="J3794" i="1"/>
  <c r="J3798" i="1"/>
  <c r="J3802" i="1"/>
  <c r="J3806" i="1"/>
  <c r="J3810" i="1"/>
  <c r="J3814" i="1"/>
  <c r="J3818" i="1"/>
  <c r="J3822" i="1"/>
  <c r="J3826" i="1"/>
  <c r="J3830" i="1"/>
  <c r="J3834" i="1"/>
  <c r="J3838" i="1"/>
  <c r="J3842" i="1"/>
  <c r="J3846" i="1"/>
  <c r="J3850" i="1"/>
  <c r="J3854" i="1"/>
  <c r="J3858" i="1"/>
  <c r="J3862" i="1"/>
  <c r="J3866" i="1"/>
  <c r="J3870" i="1"/>
  <c r="J3874" i="1"/>
  <c r="J3878" i="1"/>
  <c r="J3882" i="1"/>
  <c r="J3886" i="1"/>
  <c r="J3890" i="1"/>
  <c r="J3894" i="1"/>
  <c r="J3898" i="1"/>
  <c r="J3902" i="1"/>
  <c r="J3906" i="1"/>
  <c r="J3910" i="1"/>
  <c r="J3914" i="1"/>
  <c r="J3918" i="1"/>
  <c r="J3922" i="1"/>
  <c r="J3926" i="1"/>
  <c r="J3930" i="1"/>
  <c r="J3934" i="1"/>
  <c r="J3938" i="1"/>
  <c r="J3942" i="1"/>
  <c r="J3946" i="1"/>
  <c r="J3950" i="1"/>
  <c r="J3954" i="1"/>
  <c r="J3958" i="1"/>
  <c r="J3962" i="1"/>
  <c r="J3966" i="1"/>
  <c r="J3970" i="1"/>
  <c r="J3974" i="1"/>
  <c r="J3978" i="1"/>
  <c r="J3982" i="1"/>
  <c r="J3986" i="1"/>
  <c r="J3990" i="1"/>
  <c r="J3994" i="1"/>
  <c r="J3998" i="1"/>
  <c r="J4002" i="1"/>
  <c r="J4006" i="1"/>
  <c r="J4010" i="1"/>
  <c r="J4014" i="1"/>
  <c r="J4018" i="1"/>
  <c r="J4022" i="1"/>
  <c r="J4026" i="1"/>
  <c r="J4030" i="1"/>
  <c r="J4034" i="1"/>
  <c r="J4038" i="1"/>
  <c r="J4042" i="1"/>
  <c r="J4046" i="1"/>
  <c r="J4050" i="1"/>
  <c r="J4054" i="1"/>
  <c r="J4058" i="1"/>
  <c r="J4062" i="1"/>
  <c r="J4066" i="1"/>
  <c r="J4070" i="1"/>
  <c r="J4074" i="1"/>
  <c r="J4078" i="1"/>
  <c r="J4082" i="1"/>
  <c r="J4086" i="1"/>
  <c r="J4090" i="1"/>
  <c r="J4094" i="1"/>
  <c r="J4098" i="1"/>
  <c r="J4102" i="1"/>
  <c r="J4106" i="1"/>
  <c r="J4110" i="1"/>
  <c r="J4114" i="1"/>
  <c r="J4118" i="1"/>
  <c r="J4122" i="1"/>
  <c r="J4126" i="1"/>
  <c r="J4130" i="1"/>
  <c r="J4134" i="1"/>
  <c r="J4138" i="1"/>
  <c r="J4142" i="1"/>
  <c r="J4146" i="1"/>
  <c r="J4150" i="1"/>
  <c r="J4154" i="1"/>
  <c r="J4158" i="1"/>
  <c r="J4162" i="1"/>
  <c r="J4166" i="1"/>
  <c r="J4170" i="1"/>
  <c r="J4174" i="1"/>
  <c r="J4178" i="1"/>
  <c r="J4182" i="1"/>
  <c r="J4186" i="1"/>
  <c r="J4190" i="1"/>
  <c r="J4194" i="1"/>
  <c r="J4198" i="1"/>
  <c r="J2361" i="1"/>
  <c r="J2369" i="1"/>
  <c r="J2377" i="1"/>
  <c r="J2385" i="1"/>
  <c r="J2393" i="1"/>
  <c r="J2401" i="1"/>
  <c r="J2409" i="1"/>
  <c r="J2417" i="1"/>
  <c r="J2425" i="1"/>
  <c r="J2433" i="1"/>
  <c r="J2441" i="1"/>
  <c r="J2449" i="1"/>
  <c r="J2457" i="1"/>
  <c r="J2465" i="1"/>
  <c r="J2473" i="1"/>
  <c r="J2481" i="1"/>
  <c r="J2489" i="1"/>
  <c r="J2497" i="1"/>
  <c r="J2505" i="1"/>
  <c r="J2513" i="1"/>
  <c r="J2521" i="1"/>
  <c r="J2529" i="1"/>
  <c r="J2537" i="1"/>
  <c r="J2545" i="1"/>
  <c r="J2553" i="1"/>
  <c r="J2561" i="1"/>
  <c r="J2569" i="1"/>
  <c r="J2577" i="1"/>
  <c r="J2585" i="1"/>
  <c r="J2593" i="1"/>
  <c r="J2601" i="1"/>
  <c r="J2609" i="1"/>
  <c r="J2617" i="1"/>
  <c r="J2625" i="1"/>
  <c r="J2633" i="1"/>
  <c r="J2641" i="1"/>
  <c r="J2649" i="1"/>
  <c r="J2657" i="1"/>
  <c r="J2665" i="1"/>
  <c r="J2673" i="1"/>
  <c r="J2681" i="1"/>
  <c r="J2689" i="1"/>
  <c r="J2697" i="1"/>
  <c r="J2705" i="1"/>
  <c r="J2713" i="1"/>
  <c r="J2721" i="1"/>
  <c r="J2729" i="1"/>
  <c r="J2737" i="1"/>
  <c r="J2745" i="1"/>
  <c r="J2753" i="1"/>
  <c r="J2761" i="1"/>
  <c r="J2769" i="1"/>
  <c r="J2777" i="1"/>
  <c r="J2785" i="1"/>
  <c r="J2793" i="1"/>
  <c r="J2801" i="1"/>
  <c r="J2809" i="1"/>
  <c r="J2817" i="1"/>
  <c r="J2825" i="1"/>
  <c r="J2833" i="1"/>
  <c r="J2841" i="1"/>
  <c r="J2849" i="1"/>
  <c r="J2857" i="1"/>
  <c r="J2865" i="1"/>
  <c r="J2873" i="1"/>
  <c r="J2881" i="1"/>
  <c r="J2889" i="1"/>
  <c r="J2897" i="1"/>
  <c r="J2905" i="1"/>
  <c r="J2913" i="1"/>
  <c r="J2921" i="1"/>
  <c r="J2929" i="1"/>
  <c r="J2937" i="1"/>
  <c r="J2945" i="1"/>
  <c r="J2953" i="1"/>
  <c r="J2961" i="1"/>
  <c r="J2969" i="1"/>
  <c r="J2977" i="1"/>
  <c r="J2985" i="1"/>
  <c r="J2993" i="1"/>
  <c r="J3001" i="1"/>
  <c r="J3009" i="1"/>
  <c r="J3017" i="1"/>
  <c r="J3025" i="1"/>
  <c r="J3033" i="1"/>
  <c r="J3041" i="1"/>
  <c r="J3049" i="1"/>
  <c r="J3057" i="1"/>
  <c r="J3065" i="1"/>
  <c r="J3073" i="1"/>
  <c r="J3081" i="1"/>
  <c r="J3089" i="1"/>
  <c r="J3097" i="1"/>
  <c r="J3105" i="1"/>
  <c r="J3113" i="1"/>
  <c r="J3121" i="1"/>
  <c r="J3129" i="1"/>
  <c r="J3137" i="1"/>
  <c r="J3145" i="1"/>
  <c r="J3153" i="1"/>
  <c r="J3161" i="1"/>
  <c r="J3169" i="1"/>
  <c r="J3177" i="1"/>
  <c r="J3185" i="1"/>
  <c r="J3193" i="1"/>
  <c r="J3201" i="1"/>
  <c r="J3209" i="1"/>
  <c r="J3217" i="1"/>
  <c r="J3225" i="1"/>
  <c r="J3233" i="1"/>
  <c r="J3241" i="1"/>
  <c r="J3249" i="1"/>
  <c r="J3257" i="1"/>
  <c r="J3264" i="1"/>
  <c r="J3269" i="1"/>
  <c r="J3274" i="1"/>
  <c r="J3280" i="1"/>
  <c r="J3285" i="1"/>
  <c r="J3290" i="1"/>
  <c r="J3296" i="1"/>
  <c r="J3301" i="1"/>
  <c r="J3306" i="1"/>
  <c r="J3312" i="1"/>
  <c r="J3317" i="1"/>
  <c r="J3322" i="1"/>
  <c r="J3328" i="1"/>
  <c r="J3333" i="1"/>
  <c r="J3338" i="1"/>
  <c r="J3344" i="1"/>
  <c r="J3349" i="1"/>
  <c r="J3354" i="1"/>
  <c r="J3360" i="1"/>
  <c r="J3365" i="1"/>
  <c r="J3370" i="1"/>
  <c r="J3375" i="1"/>
  <c r="J3379" i="1"/>
  <c r="J3383" i="1"/>
  <c r="J3387" i="1"/>
  <c r="J3391" i="1"/>
  <c r="J3395" i="1"/>
  <c r="J3399" i="1"/>
  <c r="J3403" i="1"/>
  <c r="J3407" i="1"/>
  <c r="J3411" i="1"/>
  <c r="J3415" i="1"/>
  <c r="J3419" i="1"/>
  <c r="J3423" i="1"/>
  <c r="J3427" i="1"/>
  <c r="J3431" i="1"/>
  <c r="J3435" i="1"/>
  <c r="J3439" i="1"/>
  <c r="J3443" i="1"/>
  <c r="J3447" i="1"/>
  <c r="J3451" i="1"/>
  <c r="J3455" i="1"/>
  <c r="J3459" i="1"/>
  <c r="J3463" i="1"/>
  <c r="J3467" i="1"/>
  <c r="J3471" i="1"/>
  <c r="J3475" i="1"/>
  <c r="J3479" i="1"/>
  <c r="J3483" i="1"/>
  <c r="J3487" i="1"/>
  <c r="J3491" i="1"/>
  <c r="J3495" i="1"/>
  <c r="J3499" i="1"/>
  <c r="J3503" i="1"/>
  <c r="J3507" i="1"/>
  <c r="J3511" i="1"/>
  <c r="J3515" i="1"/>
  <c r="J3519" i="1"/>
  <c r="J3523" i="1"/>
  <c r="J3527" i="1"/>
  <c r="J3531" i="1"/>
  <c r="J3535" i="1"/>
  <c r="J3539" i="1"/>
  <c r="J3543" i="1"/>
  <c r="J3547" i="1"/>
  <c r="J3551" i="1"/>
  <c r="J3555" i="1"/>
  <c r="J3559" i="1"/>
  <c r="J3563" i="1"/>
  <c r="J3567" i="1"/>
  <c r="J3571" i="1"/>
  <c r="J3575" i="1"/>
  <c r="J3579" i="1"/>
  <c r="J3583" i="1"/>
  <c r="J3587" i="1"/>
  <c r="J3591" i="1"/>
  <c r="J3595" i="1"/>
  <c r="J3599" i="1"/>
  <c r="J3603" i="1"/>
  <c r="J3607" i="1"/>
  <c r="J3611" i="1"/>
  <c r="J3615" i="1"/>
  <c r="J3619" i="1"/>
  <c r="J3623" i="1"/>
  <c r="J3627" i="1"/>
  <c r="J3631" i="1"/>
  <c r="J3635" i="1"/>
  <c r="J3639" i="1"/>
  <c r="J3643" i="1"/>
  <c r="J3647" i="1"/>
  <c r="J3651" i="1"/>
  <c r="J3655" i="1"/>
  <c r="J3659" i="1"/>
  <c r="J3663" i="1"/>
  <c r="J3667" i="1"/>
  <c r="J3671" i="1"/>
  <c r="J3675" i="1"/>
  <c r="J3679" i="1"/>
  <c r="J3683" i="1"/>
  <c r="J3687" i="1"/>
  <c r="J3691" i="1"/>
  <c r="J3695" i="1"/>
  <c r="J3699" i="1"/>
  <c r="J3703" i="1"/>
  <c r="J3707" i="1"/>
  <c r="J3711" i="1"/>
  <c r="J3715" i="1"/>
  <c r="J3719" i="1"/>
  <c r="J3723" i="1"/>
  <c r="J3727" i="1"/>
  <c r="J3731" i="1"/>
  <c r="J3735" i="1"/>
  <c r="J3739" i="1"/>
  <c r="J3743" i="1"/>
  <c r="J3747" i="1"/>
  <c r="J3751" i="1"/>
  <c r="J3755" i="1"/>
  <c r="J3759" i="1"/>
  <c r="J3763" i="1"/>
  <c r="J3767" i="1"/>
  <c r="J3771" i="1"/>
  <c r="J3775" i="1"/>
  <c r="J3779" i="1"/>
  <c r="J3783" i="1"/>
  <c r="J3787" i="1"/>
  <c r="J3791" i="1"/>
  <c r="J3795" i="1"/>
  <c r="J3799" i="1"/>
  <c r="J3803" i="1"/>
  <c r="J3807" i="1"/>
  <c r="J3811" i="1"/>
  <c r="J3815" i="1"/>
  <c r="J3819" i="1"/>
  <c r="J3823" i="1"/>
  <c r="J3827" i="1"/>
  <c r="J3831" i="1"/>
  <c r="J3835" i="1"/>
  <c r="J3839" i="1"/>
  <c r="J3843" i="1"/>
  <c r="J3847" i="1"/>
  <c r="J3851" i="1"/>
  <c r="J3855" i="1"/>
  <c r="J3859" i="1"/>
  <c r="J3863" i="1"/>
  <c r="J3867" i="1"/>
  <c r="J3871" i="1"/>
  <c r="J3875" i="1"/>
  <c r="J3879" i="1"/>
  <c r="J3883" i="1"/>
  <c r="J3887" i="1"/>
  <c r="J3891" i="1"/>
  <c r="J3895" i="1"/>
  <c r="J3899" i="1"/>
  <c r="J3903" i="1"/>
  <c r="J3907" i="1"/>
  <c r="J3911" i="1"/>
  <c r="J3915" i="1"/>
  <c r="J3919" i="1"/>
  <c r="J3923" i="1"/>
  <c r="J3927" i="1"/>
  <c r="J3931" i="1"/>
  <c r="J3935" i="1"/>
  <c r="J3939" i="1"/>
  <c r="J3943" i="1"/>
  <c r="J3947" i="1"/>
  <c r="J3951" i="1"/>
  <c r="J3955" i="1"/>
  <c r="J3959" i="1"/>
  <c r="J3963" i="1"/>
  <c r="J3967" i="1"/>
  <c r="J3971" i="1"/>
  <c r="J3975" i="1"/>
  <c r="J3979" i="1"/>
  <c r="J3983" i="1"/>
  <c r="J3987" i="1"/>
  <c r="J3991" i="1"/>
  <c r="J3995" i="1"/>
  <c r="J3999" i="1"/>
  <c r="J4003" i="1"/>
  <c r="J4007" i="1"/>
  <c r="J4011" i="1"/>
  <c r="J4015" i="1"/>
  <c r="J4019" i="1"/>
  <c r="J4023" i="1"/>
  <c r="J4027" i="1"/>
  <c r="J4031" i="1"/>
  <c r="J4035" i="1"/>
  <c r="J4039" i="1"/>
  <c r="J4043" i="1"/>
  <c r="J4047" i="1"/>
  <c r="J4051" i="1"/>
  <c r="J4055" i="1"/>
  <c r="J4059" i="1"/>
  <c r="J4063" i="1"/>
  <c r="J4067" i="1"/>
  <c r="J4071" i="1"/>
  <c r="J4075" i="1"/>
  <c r="J4079" i="1"/>
  <c r="J4083" i="1"/>
  <c r="J4087" i="1"/>
  <c r="J4091" i="1"/>
  <c r="J4095" i="1"/>
  <c r="J4099" i="1"/>
  <c r="J4103" i="1"/>
  <c r="J4107" i="1"/>
  <c r="J4111" i="1"/>
  <c r="J4115" i="1"/>
  <c r="J4119" i="1"/>
  <c r="J4123" i="1"/>
  <c r="J4127" i="1"/>
  <c r="J4131" i="1"/>
  <c r="J4135" i="1"/>
  <c r="J4139" i="1"/>
  <c r="J4143" i="1"/>
  <c r="J4147" i="1"/>
  <c r="J4151" i="1"/>
  <c r="J4155" i="1"/>
  <c r="J4159" i="1"/>
  <c r="J4163" i="1"/>
  <c r="J4167" i="1"/>
  <c r="J4171" i="1"/>
  <c r="J4175" i="1"/>
  <c r="J4179" i="1"/>
  <c r="J4183" i="1"/>
  <c r="J4187" i="1"/>
  <c r="J4191" i="1"/>
  <c r="J4195" i="1"/>
  <c r="J4199" i="1"/>
  <c r="J2353" i="1"/>
  <c r="J2364" i="1"/>
  <c r="J2372" i="1"/>
  <c r="J2380" i="1"/>
  <c r="J2388" i="1"/>
  <c r="J2396" i="1"/>
  <c r="J2404" i="1"/>
  <c r="J2412" i="1"/>
  <c r="J2420" i="1"/>
  <c r="J2428" i="1"/>
  <c r="J2436" i="1"/>
  <c r="J2444" i="1"/>
  <c r="J2452" i="1"/>
  <c r="J2460" i="1"/>
  <c r="J2468" i="1"/>
  <c r="J2476" i="1"/>
  <c r="J2484" i="1"/>
  <c r="J2492" i="1"/>
  <c r="J2500" i="1"/>
  <c r="J2508" i="1"/>
  <c r="J2516" i="1"/>
  <c r="J2524" i="1"/>
  <c r="J2532" i="1"/>
  <c r="J2540" i="1"/>
  <c r="J2548" i="1"/>
  <c r="J2556" i="1"/>
  <c r="J2564" i="1"/>
  <c r="J2572" i="1"/>
  <c r="J2580" i="1"/>
  <c r="J2588" i="1"/>
  <c r="J2596" i="1"/>
  <c r="J2604" i="1"/>
  <c r="J2612" i="1"/>
  <c r="J2620" i="1"/>
  <c r="J2628" i="1"/>
  <c r="J2636" i="1"/>
  <c r="J2644" i="1"/>
  <c r="J2652" i="1"/>
  <c r="J2660" i="1"/>
  <c r="J2668" i="1"/>
  <c r="J2676" i="1"/>
  <c r="J2684" i="1"/>
  <c r="J2692" i="1"/>
  <c r="J2700" i="1"/>
  <c r="J2708" i="1"/>
  <c r="J2716" i="1"/>
  <c r="J2724" i="1"/>
  <c r="J2732" i="1"/>
  <c r="J2740" i="1"/>
  <c r="J2748" i="1"/>
  <c r="J2756" i="1"/>
  <c r="J2764" i="1"/>
  <c r="J2772" i="1"/>
  <c r="J2780" i="1"/>
  <c r="J2788" i="1"/>
  <c r="J2796" i="1"/>
  <c r="J2804" i="1"/>
  <c r="J2812" i="1"/>
  <c r="J2820" i="1"/>
  <c r="J2828" i="1"/>
  <c r="J2836" i="1"/>
  <c r="J2844" i="1"/>
  <c r="J2852" i="1"/>
  <c r="J2860" i="1"/>
  <c r="J2868" i="1"/>
  <c r="J2876" i="1"/>
  <c r="J2884" i="1"/>
  <c r="J2892" i="1"/>
  <c r="J2900" i="1"/>
  <c r="J2908" i="1"/>
  <c r="J2916" i="1"/>
  <c r="J2924" i="1"/>
  <c r="J2932" i="1"/>
  <c r="J2940" i="1"/>
  <c r="J2948" i="1"/>
  <c r="J2956" i="1"/>
  <c r="J2964" i="1"/>
  <c r="J2972" i="1"/>
  <c r="J2980" i="1"/>
  <c r="J2988" i="1"/>
  <c r="J2996" i="1"/>
  <c r="J3004" i="1"/>
  <c r="J3012" i="1"/>
  <c r="J3020" i="1"/>
  <c r="J3028" i="1"/>
  <c r="J3036" i="1"/>
  <c r="J3044" i="1"/>
  <c r="J3052" i="1"/>
  <c r="J3060" i="1"/>
  <c r="J3068" i="1"/>
  <c r="J3076" i="1"/>
  <c r="J3084" i="1"/>
  <c r="J3092" i="1"/>
  <c r="J3100" i="1"/>
  <c r="J3108" i="1"/>
  <c r="J3116" i="1"/>
  <c r="J3124" i="1"/>
  <c r="J3132" i="1"/>
  <c r="J3140" i="1"/>
  <c r="J3148" i="1"/>
  <c r="J3156" i="1"/>
  <c r="J3164" i="1"/>
  <c r="J3172" i="1"/>
  <c r="J3180" i="1"/>
  <c r="J3188" i="1"/>
  <c r="J3196" i="1"/>
  <c r="J3204" i="1"/>
  <c r="J3212" i="1"/>
  <c r="J3220" i="1"/>
  <c r="J3228" i="1"/>
  <c r="J3236" i="1"/>
  <c r="J3244" i="1"/>
  <c r="J3252" i="1"/>
  <c r="J3260" i="1"/>
  <c r="J3265" i="1"/>
  <c r="J3270" i="1"/>
  <c r="J3276" i="1"/>
  <c r="J3281" i="1"/>
  <c r="J3286" i="1"/>
  <c r="J3292" i="1"/>
  <c r="J3297" i="1"/>
  <c r="J3302" i="1"/>
  <c r="J3308" i="1"/>
  <c r="J3313" i="1"/>
  <c r="J3318" i="1"/>
  <c r="J3324" i="1"/>
  <c r="J3329" i="1"/>
  <c r="J3334" i="1"/>
  <c r="J3340" i="1"/>
  <c r="J3345" i="1"/>
  <c r="J3350" i="1"/>
  <c r="J3356" i="1"/>
  <c r="J3361" i="1"/>
  <c r="J3366" i="1"/>
  <c r="J3372" i="1"/>
  <c r="J3376" i="1"/>
  <c r="J3380" i="1"/>
  <c r="J3384" i="1"/>
  <c r="J3388" i="1"/>
  <c r="J3392" i="1"/>
  <c r="J3396" i="1"/>
  <c r="J3400" i="1"/>
  <c r="J3404" i="1"/>
  <c r="J3408" i="1"/>
  <c r="J3412" i="1"/>
  <c r="J3416" i="1"/>
  <c r="J3420" i="1"/>
  <c r="J3424" i="1"/>
  <c r="J3428" i="1"/>
  <c r="J3432" i="1"/>
  <c r="J3436" i="1"/>
  <c r="J3440" i="1"/>
  <c r="J3444" i="1"/>
  <c r="J3452" i="1"/>
  <c r="J3468" i="1"/>
  <c r="J3484" i="1"/>
  <c r="J3500" i="1"/>
  <c r="J3516" i="1"/>
  <c r="J3532" i="1"/>
  <c r="J3548" i="1"/>
  <c r="J3564" i="1"/>
  <c r="J3580" i="1"/>
  <c r="J3596" i="1"/>
  <c r="J3612" i="1"/>
  <c r="J3628" i="1"/>
  <c r="J3644" i="1"/>
  <c r="J3660" i="1"/>
  <c r="J3676" i="1"/>
  <c r="J3692" i="1"/>
  <c r="J3708" i="1"/>
  <c r="J3724" i="1"/>
  <c r="J3740" i="1"/>
  <c r="J3756" i="1"/>
  <c r="J3772" i="1"/>
  <c r="J3788" i="1"/>
  <c r="J3804" i="1"/>
  <c r="J3820" i="1"/>
  <c r="J3836" i="1"/>
  <c r="J3852" i="1"/>
  <c r="J3868" i="1"/>
  <c r="J3884" i="1"/>
  <c r="J3900" i="1"/>
  <c r="J3916" i="1"/>
  <c r="J3932" i="1"/>
  <c r="J3948" i="1"/>
  <c r="J3964" i="1"/>
  <c r="J3980" i="1"/>
  <c r="J3996" i="1"/>
  <c r="J4012" i="1"/>
  <c r="J4028" i="1"/>
  <c r="J4044" i="1"/>
  <c r="J4060" i="1"/>
  <c r="J4076" i="1"/>
  <c r="J4092" i="1"/>
  <c r="J4108" i="1"/>
  <c r="J4124" i="1"/>
  <c r="J4140" i="1"/>
  <c r="J4156" i="1"/>
  <c r="J4172" i="1"/>
  <c r="J4188" i="1"/>
  <c r="J4201" i="1"/>
  <c r="J4205" i="1"/>
  <c r="J4209" i="1"/>
  <c r="J4213" i="1"/>
  <c r="J4217" i="1"/>
  <c r="J4221" i="1"/>
  <c r="J4225" i="1"/>
  <c r="J4229" i="1"/>
  <c r="J4233" i="1"/>
  <c r="J4237" i="1"/>
  <c r="J4241" i="1"/>
  <c r="J4245" i="1"/>
  <c r="J4249" i="1"/>
  <c r="J4253" i="1"/>
  <c r="J4257" i="1"/>
  <c r="J4261" i="1"/>
  <c r="J4265" i="1"/>
  <c r="J4269" i="1"/>
  <c r="J4273" i="1"/>
  <c r="J4277" i="1"/>
  <c r="J4281" i="1"/>
  <c r="J4285" i="1"/>
  <c r="J4289" i="1"/>
  <c r="J4293" i="1"/>
  <c r="J4297" i="1"/>
  <c r="J4301" i="1"/>
  <c r="J4305" i="1"/>
  <c r="J4309" i="1"/>
  <c r="J4313" i="1"/>
  <c r="J4317" i="1"/>
  <c r="J4321" i="1"/>
  <c r="J4325" i="1"/>
  <c r="J4329" i="1"/>
  <c r="J4333" i="1"/>
  <c r="J4337" i="1"/>
  <c r="J4341" i="1"/>
  <c r="J4345" i="1"/>
  <c r="J4349" i="1"/>
  <c r="J4353" i="1"/>
  <c r="J4357" i="1"/>
  <c r="J4361" i="1"/>
  <c r="J4365" i="1"/>
  <c r="J4369" i="1"/>
  <c r="J4373" i="1"/>
  <c r="J4377" i="1"/>
  <c r="J4381" i="1"/>
  <c r="J4385" i="1"/>
  <c r="J4389" i="1"/>
  <c r="J4393" i="1"/>
  <c r="J4397" i="1"/>
  <c r="J4401" i="1"/>
  <c r="J4405" i="1"/>
  <c r="J4409" i="1"/>
  <c r="J4413" i="1"/>
  <c r="J4417" i="1"/>
  <c r="J4421" i="1"/>
  <c r="J4425" i="1"/>
  <c r="J4429" i="1"/>
  <c r="J4433" i="1"/>
  <c r="J4437" i="1"/>
  <c r="J4441" i="1"/>
  <c r="J4445" i="1"/>
  <c r="J4449" i="1"/>
  <c r="J4453" i="1"/>
  <c r="J4457" i="1"/>
  <c r="J4461" i="1"/>
  <c r="J4465" i="1"/>
  <c r="J4469" i="1"/>
  <c r="J4473" i="1"/>
  <c r="J4477" i="1"/>
  <c r="J4481" i="1"/>
  <c r="J4485" i="1"/>
  <c r="J4489" i="1"/>
  <c r="J4493" i="1"/>
  <c r="J4497" i="1"/>
  <c r="J4501" i="1"/>
  <c r="J4505" i="1"/>
  <c r="J4509" i="1"/>
  <c r="J4513" i="1"/>
  <c r="J4517" i="1"/>
  <c r="J4521" i="1"/>
  <c r="J4525" i="1"/>
  <c r="J4529" i="1"/>
  <c r="J4533" i="1"/>
  <c r="J4537" i="1"/>
  <c r="J4541" i="1"/>
  <c r="J4545" i="1"/>
  <c r="J4549" i="1"/>
  <c r="J4553" i="1"/>
  <c r="J4557" i="1"/>
  <c r="J4561" i="1"/>
  <c r="J4565" i="1"/>
  <c r="J4569" i="1"/>
  <c r="J4573" i="1"/>
  <c r="J4577" i="1"/>
  <c r="J4581" i="1"/>
  <c r="J4585" i="1"/>
  <c r="J4589" i="1"/>
  <c r="J4593" i="1"/>
  <c r="J4597" i="1"/>
  <c r="J4601" i="1"/>
  <c r="J4605" i="1"/>
  <c r="J4609" i="1"/>
  <c r="J4613" i="1"/>
  <c r="J4617" i="1"/>
  <c r="J4621" i="1"/>
  <c r="J4625" i="1"/>
  <c r="J4629" i="1"/>
  <c r="J4633" i="1"/>
  <c r="J4637" i="1"/>
  <c r="J4641" i="1"/>
  <c r="J4645" i="1"/>
  <c r="J4649" i="1"/>
  <c r="J4653" i="1"/>
  <c r="J4657" i="1"/>
  <c r="J4661" i="1"/>
  <c r="J4665" i="1"/>
  <c r="J4669" i="1"/>
  <c r="J4673" i="1"/>
  <c r="J4677" i="1"/>
  <c r="J4681" i="1"/>
  <c r="J4685" i="1"/>
  <c r="J4689" i="1"/>
  <c r="J4693" i="1"/>
  <c r="J4697" i="1"/>
  <c r="J4701" i="1"/>
  <c r="J4705" i="1"/>
  <c r="J4709" i="1"/>
  <c r="J4713" i="1"/>
  <c r="J4717" i="1"/>
  <c r="J4721" i="1"/>
  <c r="J4725" i="1"/>
  <c r="J4729" i="1"/>
  <c r="J4733" i="1"/>
  <c r="J4737" i="1"/>
  <c r="J4741" i="1"/>
  <c r="J4745" i="1"/>
  <c r="J4749" i="1"/>
  <c r="J4753" i="1"/>
  <c r="J4757" i="1"/>
  <c r="J4761" i="1"/>
  <c r="J4765" i="1"/>
  <c r="J4769" i="1"/>
  <c r="J4773" i="1"/>
  <c r="J4777" i="1"/>
  <c r="J4781" i="1"/>
  <c r="J4785" i="1"/>
  <c r="J4789" i="1"/>
  <c r="J4793" i="1"/>
  <c r="J4797" i="1"/>
  <c r="J4801" i="1"/>
  <c r="J4805" i="1"/>
  <c r="J4809" i="1"/>
  <c r="J4813" i="1"/>
  <c r="J4817" i="1"/>
  <c r="J4821" i="1"/>
  <c r="J4825" i="1"/>
  <c r="J4829" i="1"/>
  <c r="J4833" i="1"/>
  <c r="J4837" i="1"/>
  <c r="J4841" i="1"/>
  <c r="J4845" i="1"/>
  <c r="J4849" i="1"/>
  <c r="J4853" i="1"/>
  <c r="J4857" i="1"/>
  <c r="J4861" i="1"/>
  <c r="J4865" i="1"/>
  <c r="J4869" i="1"/>
  <c r="J4873" i="1"/>
  <c r="J4877" i="1"/>
  <c r="J4881" i="1"/>
  <c r="J4885" i="1"/>
  <c r="J4889" i="1"/>
  <c r="J4893" i="1"/>
  <c r="J4897" i="1"/>
  <c r="J4901" i="1"/>
  <c r="J4905" i="1"/>
  <c r="J4909" i="1"/>
  <c r="J4913" i="1"/>
  <c r="J4917" i="1"/>
  <c r="J4921" i="1"/>
  <c r="J4925" i="1"/>
  <c r="J4929" i="1"/>
  <c r="J4933" i="1"/>
  <c r="J4937" i="1"/>
  <c r="J4941" i="1"/>
  <c r="J4945" i="1"/>
  <c r="J4949" i="1"/>
  <c r="J4953" i="1"/>
  <c r="J4957" i="1"/>
  <c r="J4961" i="1"/>
  <c r="J4965" i="1"/>
  <c r="J4969" i="1"/>
  <c r="J4973" i="1"/>
  <c r="J4977" i="1"/>
  <c r="J4981" i="1"/>
  <c r="J4985" i="1"/>
  <c r="J4989" i="1"/>
  <c r="J4993" i="1"/>
  <c r="J4997" i="1"/>
  <c r="J5001" i="1"/>
  <c r="J5005" i="1"/>
  <c r="J5009" i="1"/>
  <c r="J5013" i="1"/>
  <c r="J5017" i="1"/>
  <c r="J5021" i="1"/>
  <c r="J5025" i="1"/>
  <c r="J5029" i="1"/>
  <c r="J5033" i="1"/>
  <c r="J5037" i="1"/>
  <c r="J5041" i="1"/>
  <c r="J5045" i="1"/>
  <c r="J5049" i="1"/>
  <c r="J5053" i="1"/>
  <c r="J5057" i="1"/>
  <c r="J5061" i="1"/>
  <c r="J5065" i="1"/>
  <c r="J5069" i="1"/>
  <c r="J5073" i="1"/>
  <c r="J5077" i="1"/>
  <c r="J5081" i="1"/>
  <c r="J5085" i="1"/>
  <c r="J5089" i="1"/>
  <c r="J5093" i="1"/>
  <c r="J5097" i="1"/>
  <c r="J5101" i="1"/>
  <c r="J5105" i="1"/>
  <c r="J5109" i="1"/>
  <c r="J5113" i="1"/>
  <c r="J5117" i="1"/>
  <c r="J5121" i="1"/>
  <c r="J5125" i="1"/>
  <c r="J5129" i="1"/>
  <c r="J5133" i="1"/>
  <c r="J5137" i="1"/>
  <c r="J5141" i="1"/>
  <c r="J5145" i="1"/>
  <c r="J5149" i="1"/>
  <c r="J5153" i="1"/>
  <c r="J5157" i="1"/>
  <c r="J5161" i="1"/>
  <c r="J5165" i="1"/>
  <c r="J5169" i="1"/>
  <c r="J5173" i="1"/>
  <c r="J5177" i="1"/>
  <c r="J5181" i="1"/>
  <c r="J5185" i="1"/>
  <c r="J5189" i="1"/>
  <c r="J5193" i="1"/>
  <c r="J5197" i="1"/>
  <c r="J5201" i="1"/>
  <c r="J5205" i="1"/>
  <c r="J5209" i="1"/>
  <c r="J5213" i="1"/>
  <c r="J5217" i="1"/>
  <c r="J5221" i="1"/>
  <c r="J5225" i="1"/>
  <c r="J5229" i="1"/>
  <c r="J5233" i="1"/>
  <c r="J5237" i="1"/>
  <c r="J5241" i="1"/>
  <c r="J5245" i="1"/>
  <c r="J5249" i="1"/>
  <c r="J5253" i="1"/>
  <c r="J5257" i="1"/>
  <c r="J5261" i="1"/>
  <c r="J5265" i="1"/>
  <c r="J5269" i="1"/>
  <c r="J5273" i="1"/>
  <c r="J5277" i="1"/>
  <c r="J5281" i="1"/>
  <c r="J5285" i="1"/>
  <c r="J5289" i="1"/>
  <c r="J5293" i="1"/>
  <c r="J5297" i="1"/>
  <c r="J5301" i="1"/>
  <c r="J5305" i="1"/>
  <c r="J5309" i="1"/>
  <c r="J5313" i="1"/>
  <c r="J5317" i="1"/>
  <c r="J5321" i="1"/>
  <c r="J5325" i="1"/>
  <c r="J5329" i="1"/>
  <c r="J5333" i="1"/>
  <c r="J5337" i="1"/>
  <c r="J5341" i="1"/>
  <c r="J5345" i="1"/>
  <c r="J5349" i="1"/>
  <c r="J5353" i="1"/>
  <c r="J5357" i="1"/>
  <c r="J5361" i="1"/>
  <c r="J5365" i="1"/>
  <c r="J5369" i="1"/>
  <c r="J5373" i="1"/>
  <c r="J3456" i="1"/>
  <c r="J3472" i="1"/>
  <c r="J3488" i="1"/>
  <c r="J3504" i="1"/>
  <c r="J3520" i="1"/>
  <c r="J3536" i="1"/>
  <c r="J3552" i="1"/>
  <c r="J3568" i="1"/>
  <c r="J3584" i="1"/>
  <c r="J3600" i="1"/>
  <c r="J3616" i="1"/>
  <c r="J3632" i="1"/>
  <c r="J3648" i="1"/>
  <c r="J3664" i="1"/>
  <c r="J3680" i="1"/>
  <c r="J3696" i="1"/>
  <c r="J3712" i="1"/>
  <c r="J3728" i="1"/>
  <c r="J3744" i="1"/>
  <c r="J3760" i="1"/>
  <c r="J3776" i="1"/>
  <c r="J3792" i="1"/>
  <c r="J3808" i="1"/>
  <c r="J3824" i="1"/>
  <c r="J3840" i="1"/>
  <c r="J3856" i="1"/>
  <c r="J3872" i="1"/>
  <c r="J3888" i="1"/>
  <c r="J3904" i="1"/>
  <c r="J3920" i="1"/>
  <c r="J3936" i="1"/>
  <c r="J3952" i="1"/>
  <c r="J3968" i="1"/>
  <c r="J3984" i="1"/>
  <c r="J4000" i="1"/>
  <c r="J4016" i="1"/>
  <c r="J4032" i="1"/>
  <c r="J4048" i="1"/>
  <c r="J4064" i="1"/>
  <c r="J4080" i="1"/>
  <c r="J4096" i="1"/>
  <c r="J4112" i="1"/>
  <c r="J4128" i="1"/>
  <c r="J4144" i="1"/>
  <c r="J4160" i="1"/>
  <c r="J4176" i="1"/>
  <c r="J4192" i="1"/>
  <c r="J4202" i="1"/>
  <c r="J4206" i="1"/>
  <c r="J4210" i="1"/>
  <c r="J4214" i="1"/>
  <c r="J4218" i="1"/>
  <c r="J4222" i="1"/>
  <c r="J4226" i="1"/>
  <c r="J4230" i="1"/>
  <c r="J4234" i="1"/>
  <c r="J4238" i="1"/>
  <c r="J4242" i="1"/>
  <c r="J4246" i="1"/>
  <c r="J4250" i="1"/>
  <c r="J4254" i="1"/>
  <c r="J4258" i="1"/>
  <c r="J4262" i="1"/>
  <c r="J4266" i="1"/>
  <c r="J4270" i="1"/>
  <c r="J4274" i="1"/>
  <c r="J4278" i="1"/>
  <c r="J4282" i="1"/>
  <c r="J4286" i="1"/>
  <c r="J4290" i="1"/>
  <c r="J4294" i="1"/>
  <c r="J4298" i="1"/>
  <c r="J4302" i="1"/>
  <c r="J4306" i="1"/>
  <c r="J4310" i="1"/>
  <c r="J4314" i="1"/>
  <c r="J4318" i="1"/>
  <c r="J4322" i="1"/>
  <c r="J4326" i="1"/>
  <c r="J4330" i="1"/>
  <c r="J4334" i="1"/>
  <c r="J4338" i="1"/>
  <c r="J4342" i="1"/>
  <c r="J4346" i="1"/>
  <c r="J4350" i="1"/>
  <c r="J4354" i="1"/>
  <c r="J4358" i="1"/>
  <c r="J4362" i="1"/>
  <c r="J4366" i="1"/>
  <c r="J4370" i="1"/>
  <c r="J4374" i="1"/>
  <c r="J4378" i="1"/>
  <c r="J4382" i="1"/>
  <c r="J4386" i="1"/>
  <c r="J4390" i="1"/>
  <c r="J4394" i="1"/>
  <c r="J4398" i="1"/>
  <c r="J4402" i="1"/>
  <c r="J4406" i="1"/>
  <c r="J4410" i="1"/>
  <c r="J4414" i="1"/>
  <c r="J4418" i="1"/>
  <c r="J4422" i="1"/>
  <c r="J4426" i="1"/>
  <c r="J4430" i="1"/>
  <c r="J4434" i="1"/>
  <c r="J4438" i="1"/>
  <c r="J4442" i="1"/>
  <c r="J4446" i="1"/>
  <c r="J4450" i="1"/>
  <c r="J4454" i="1"/>
  <c r="J4458" i="1"/>
  <c r="J4462" i="1"/>
  <c r="J4466" i="1"/>
  <c r="J4470" i="1"/>
  <c r="J4474" i="1"/>
  <c r="J4478" i="1"/>
  <c r="J4482" i="1"/>
  <c r="J4486" i="1"/>
  <c r="J4490" i="1"/>
  <c r="J4494" i="1"/>
  <c r="J4498" i="1"/>
  <c r="J4502" i="1"/>
  <c r="J4506" i="1"/>
  <c r="J4510" i="1"/>
  <c r="J4514" i="1"/>
  <c r="J4518" i="1"/>
  <c r="J4522" i="1"/>
  <c r="J4526" i="1"/>
  <c r="J4530" i="1"/>
  <c r="J4534" i="1"/>
  <c r="J4538" i="1"/>
  <c r="J4542" i="1"/>
  <c r="J4546" i="1"/>
  <c r="J4550" i="1"/>
  <c r="J4554" i="1"/>
  <c r="J4558" i="1"/>
  <c r="J4562" i="1"/>
  <c r="J4566" i="1"/>
  <c r="J4570" i="1"/>
  <c r="J4574" i="1"/>
  <c r="J4578" i="1"/>
  <c r="J4582" i="1"/>
  <c r="J4586" i="1"/>
  <c r="J4590" i="1"/>
  <c r="J4594" i="1"/>
  <c r="J4598" i="1"/>
  <c r="J4602" i="1"/>
  <c r="J4606" i="1"/>
  <c r="J4610" i="1"/>
  <c r="J4614" i="1"/>
  <c r="J4618" i="1"/>
  <c r="J4622" i="1"/>
  <c r="J4626" i="1"/>
  <c r="J4630" i="1"/>
  <c r="J4634" i="1"/>
  <c r="J4638" i="1"/>
  <c r="J4642" i="1"/>
  <c r="J4646" i="1"/>
  <c r="J4650" i="1"/>
  <c r="J4654" i="1"/>
  <c r="J4658" i="1"/>
  <c r="J4662" i="1"/>
  <c r="J4666" i="1"/>
  <c r="J4670" i="1"/>
  <c r="J4674" i="1"/>
  <c r="J4678" i="1"/>
  <c r="J4682" i="1"/>
  <c r="J4686" i="1"/>
  <c r="J4690" i="1"/>
  <c r="J4694" i="1"/>
  <c r="J4698" i="1"/>
  <c r="J4702" i="1"/>
  <c r="J4706" i="1"/>
  <c r="J4710" i="1"/>
  <c r="J4714" i="1"/>
  <c r="J4718" i="1"/>
  <c r="J4722" i="1"/>
  <c r="J4726" i="1"/>
  <c r="J4730" i="1"/>
  <c r="J4734" i="1"/>
  <c r="J4738" i="1"/>
  <c r="J4742" i="1"/>
  <c r="J4746" i="1"/>
  <c r="J4750" i="1"/>
  <c r="J4754" i="1"/>
  <c r="J4758" i="1"/>
  <c r="J4762" i="1"/>
  <c r="J4766" i="1"/>
  <c r="J4770" i="1"/>
  <c r="J4774" i="1"/>
  <c r="J4778" i="1"/>
  <c r="J4782" i="1"/>
  <c r="J4786" i="1"/>
  <c r="J4790" i="1"/>
  <c r="J4794" i="1"/>
  <c r="J4798" i="1"/>
  <c r="J4802" i="1"/>
  <c r="J4806" i="1"/>
  <c r="J4810" i="1"/>
  <c r="J4814" i="1"/>
  <c r="J4818" i="1"/>
  <c r="J4822" i="1"/>
  <c r="J4826" i="1"/>
  <c r="J4830" i="1"/>
  <c r="J4834" i="1"/>
  <c r="J4838" i="1"/>
  <c r="J4842" i="1"/>
  <c r="J4846" i="1"/>
  <c r="J4850" i="1"/>
  <c r="J4854" i="1"/>
  <c r="J4858" i="1"/>
  <c r="J4862" i="1"/>
  <c r="J4866" i="1"/>
  <c r="J4870" i="1"/>
  <c r="J4874" i="1"/>
  <c r="J4878" i="1"/>
  <c r="J4882" i="1"/>
  <c r="J4886" i="1"/>
  <c r="J4890" i="1"/>
  <c r="J4894" i="1"/>
  <c r="J4898" i="1"/>
  <c r="J4902" i="1"/>
  <c r="J4906" i="1"/>
  <c r="J4910" i="1"/>
  <c r="J4914" i="1"/>
  <c r="J4918" i="1"/>
  <c r="J4922" i="1"/>
  <c r="J4926" i="1"/>
  <c r="J4930" i="1"/>
  <c r="J4934" i="1"/>
  <c r="J4938" i="1"/>
  <c r="J4942" i="1"/>
  <c r="J4946" i="1"/>
  <c r="J4950" i="1"/>
  <c r="J4954" i="1"/>
  <c r="J4958" i="1"/>
  <c r="J4962" i="1"/>
  <c r="J4966" i="1"/>
  <c r="J4970" i="1"/>
  <c r="J4974" i="1"/>
  <c r="J4978" i="1"/>
  <c r="J4982" i="1"/>
  <c r="J4986" i="1"/>
  <c r="J4990" i="1"/>
  <c r="J4994" i="1"/>
  <c r="J4998" i="1"/>
  <c r="J5002" i="1"/>
  <c r="J5006" i="1"/>
  <c r="J5010" i="1"/>
  <c r="J5014" i="1"/>
  <c r="J5018" i="1"/>
  <c r="J5022" i="1"/>
  <c r="J5026" i="1"/>
  <c r="J5030" i="1"/>
  <c r="J5034" i="1"/>
  <c r="J5038" i="1"/>
  <c r="J5042" i="1"/>
  <c r="J5046" i="1"/>
  <c r="J5050" i="1"/>
  <c r="J5054" i="1"/>
  <c r="J5058" i="1"/>
  <c r="J5062" i="1"/>
  <c r="J5066" i="1"/>
  <c r="J5070" i="1"/>
  <c r="J5074" i="1"/>
  <c r="J5078" i="1"/>
  <c r="J5082" i="1"/>
  <c r="J5086" i="1"/>
  <c r="J5090" i="1"/>
  <c r="J5094" i="1"/>
  <c r="J5098" i="1"/>
  <c r="J5102" i="1"/>
  <c r="J5106" i="1"/>
  <c r="J5110" i="1"/>
  <c r="J5114" i="1"/>
  <c r="J5118" i="1"/>
  <c r="J5122" i="1"/>
  <c r="J5126" i="1"/>
  <c r="J5130" i="1"/>
  <c r="J5134" i="1"/>
  <c r="J5138" i="1"/>
  <c r="J5142" i="1"/>
  <c r="J5146" i="1"/>
  <c r="J5150" i="1"/>
  <c r="J5154" i="1"/>
  <c r="J5158" i="1"/>
  <c r="J5162" i="1"/>
  <c r="J5166" i="1"/>
  <c r="J5170" i="1"/>
  <c r="J5174" i="1"/>
  <c r="J5178" i="1"/>
  <c r="J5182" i="1"/>
  <c r="J5186" i="1"/>
  <c r="J5190" i="1"/>
  <c r="J5194" i="1"/>
  <c r="J5198" i="1"/>
  <c r="J5202" i="1"/>
  <c r="J5206" i="1"/>
  <c r="J5210" i="1"/>
  <c r="J5214" i="1"/>
  <c r="J5218" i="1"/>
  <c r="J5222" i="1"/>
  <c r="J5226" i="1"/>
  <c r="J5230" i="1"/>
  <c r="J5234" i="1"/>
  <c r="J5238" i="1"/>
  <c r="J5242" i="1"/>
  <c r="J5246" i="1"/>
  <c r="J5250" i="1"/>
  <c r="J5254" i="1"/>
  <c r="J5258" i="1"/>
  <c r="J5262" i="1"/>
  <c r="J5266" i="1"/>
  <c r="J5270" i="1"/>
  <c r="J5274" i="1"/>
  <c r="J5278" i="1"/>
  <c r="J5282" i="1"/>
  <c r="J5286" i="1"/>
  <c r="J5290" i="1"/>
  <c r="J5294" i="1"/>
  <c r="J5298" i="1"/>
  <c r="J5302" i="1"/>
  <c r="J5306" i="1"/>
  <c r="J5310" i="1"/>
  <c r="J5314" i="1"/>
  <c r="J5318" i="1"/>
  <c r="J5322" i="1"/>
  <c r="J5326" i="1"/>
  <c r="J5330" i="1"/>
  <c r="J5334" i="1"/>
  <c r="J5338" i="1"/>
  <c r="J5342" i="1"/>
  <c r="J5346" i="1"/>
  <c r="J5350" i="1"/>
  <c r="J5354" i="1"/>
  <c r="J5358" i="1"/>
  <c r="J5362" i="1"/>
  <c r="J5366" i="1"/>
  <c r="J5370" i="1"/>
  <c r="J5374" i="1"/>
  <c r="J3460" i="1"/>
  <c r="J3476" i="1"/>
  <c r="J3492" i="1"/>
  <c r="J3508" i="1"/>
  <c r="J3524" i="1"/>
  <c r="J3540" i="1"/>
  <c r="J3556" i="1"/>
  <c r="J3572" i="1"/>
  <c r="J3588" i="1"/>
  <c r="J3604" i="1"/>
  <c r="J3620" i="1"/>
  <c r="J3636" i="1"/>
  <c r="J3652" i="1"/>
  <c r="J3668" i="1"/>
  <c r="J3684" i="1"/>
  <c r="J3700" i="1"/>
  <c r="J3716" i="1"/>
  <c r="J3732" i="1"/>
  <c r="J3748" i="1"/>
  <c r="J3764" i="1"/>
  <c r="J3780" i="1"/>
  <c r="J3796" i="1"/>
  <c r="J3812" i="1"/>
  <c r="J3828" i="1"/>
  <c r="J3844" i="1"/>
  <c r="J3860" i="1"/>
  <c r="J3876" i="1"/>
  <c r="J3892" i="1"/>
  <c r="J3908" i="1"/>
  <c r="J3924" i="1"/>
  <c r="J3940" i="1"/>
  <c r="J3956" i="1"/>
  <c r="J3972" i="1"/>
  <c r="J3988" i="1"/>
  <c r="J4004" i="1"/>
  <c r="J4020" i="1"/>
  <c r="J4036" i="1"/>
  <c r="J4052" i="1"/>
  <c r="J4068" i="1"/>
  <c r="J4084" i="1"/>
  <c r="J4100" i="1"/>
  <c r="J4116" i="1"/>
  <c r="J4132" i="1"/>
  <c r="J4148" i="1"/>
  <c r="J4164" i="1"/>
  <c r="J4180" i="1"/>
  <c r="J4196" i="1"/>
  <c r="J4203" i="1"/>
  <c r="J4207" i="1"/>
  <c r="J4211" i="1"/>
  <c r="J4215" i="1"/>
  <c r="J4219" i="1"/>
  <c r="J4223" i="1"/>
  <c r="J4227" i="1"/>
  <c r="J4231" i="1"/>
  <c r="J4235" i="1"/>
  <c r="J4239" i="1"/>
  <c r="J4243" i="1"/>
  <c r="J4247" i="1"/>
  <c r="J4251" i="1"/>
  <c r="J4255" i="1"/>
  <c r="J4259" i="1"/>
  <c r="J4263" i="1"/>
  <c r="J4267" i="1"/>
  <c r="J4271" i="1"/>
  <c r="J4275" i="1"/>
  <c r="J4279" i="1"/>
  <c r="J4283" i="1"/>
  <c r="J4287" i="1"/>
  <c r="J4291" i="1"/>
  <c r="J4295" i="1"/>
  <c r="J4299" i="1"/>
  <c r="J4303" i="1"/>
  <c r="J4307" i="1"/>
  <c r="J4311" i="1"/>
  <c r="J4315" i="1"/>
  <c r="J4319" i="1"/>
  <c r="J4323" i="1"/>
  <c r="J4327" i="1"/>
  <c r="J4331" i="1"/>
  <c r="J4335" i="1"/>
  <c r="J4339" i="1"/>
  <c r="J4343" i="1"/>
  <c r="J4347" i="1"/>
  <c r="J4351" i="1"/>
  <c r="J4355" i="1"/>
  <c r="J4359" i="1"/>
  <c r="J4363" i="1"/>
  <c r="J4367" i="1"/>
  <c r="J4371" i="1"/>
  <c r="J4375" i="1"/>
  <c r="J4379" i="1"/>
  <c r="J4383" i="1"/>
  <c r="J4387" i="1"/>
  <c r="J4391" i="1"/>
  <c r="J4395" i="1"/>
  <c r="J4399" i="1"/>
  <c r="J4403" i="1"/>
  <c r="J4407" i="1"/>
  <c r="J4411" i="1"/>
  <c r="J4415" i="1"/>
  <c r="J4419" i="1"/>
  <c r="J4423" i="1"/>
  <c r="J4427" i="1"/>
  <c r="J4431" i="1"/>
  <c r="J4435" i="1"/>
  <c r="J4439" i="1"/>
  <c r="J4443" i="1"/>
  <c r="J4447" i="1"/>
  <c r="J4451" i="1"/>
  <c r="J4455" i="1"/>
  <c r="J4459" i="1"/>
  <c r="J4463" i="1"/>
  <c r="J4467" i="1"/>
  <c r="J4471" i="1"/>
  <c r="J4475" i="1"/>
  <c r="J4479" i="1"/>
  <c r="J4483" i="1"/>
  <c r="J4487" i="1"/>
  <c r="J4491" i="1"/>
  <c r="J4495" i="1"/>
  <c r="J4499" i="1"/>
  <c r="J4503" i="1"/>
  <c r="J4507" i="1"/>
  <c r="J4511" i="1"/>
  <c r="J4515" i="1"/>
  <c r="J4519" i="1"/>
  <c r="J4523" i="1"/>
  <c r="J4527" i="1"/>
  <c r="J4531" i="1"/>
  <c r="J4535" i="1"/>
  <c r="J4539" i="1"/>
  <c r="J4543" i="1"/>
  <c r="J4547" i="1"/>
  <c r="J4551" i="1"/>
  <c r="J4555" i="1"/>
  <c r="J4559" i="1"/>
  <c r="J4563" i="1"/>
  <c r="J4567" i="1"/>
  <c r="J4571" i="1"/>
  <c r="J4575" i="1"/>
  <c r="J4579" i="1"/>
  <c r="J4583" i="1"/>
  <c r="J4587" i="1"/>
  <c r="J4591" i="1"/>
  <c r="J4595" i="1"/>
  <c r="J4599" i="1"/>
  <c r="J4603" i="1"/>
  <c r="J4607" i="1"/>
  <c r="J4611" i="1"/>
  <c r="J4615" i="1"/>
  <c r="J4619" i="1"/>
  <c r="J4623" i="1"/>
  <c r="J4627" i="1"/>
  <c r="J4631" i="1"/>
  <c r="J4635" i="1"/>
  <c r="J4639" i="1"/>
  <c r="J4643" i="1"/>
  <c r="J4647" i="1"/>
  <c r="J4651" i="1"/>
  <c r="J4655" i="1"/>
  <c r="J4659" i="1"/>
  <c r="J4663" i="1"/>
  <c r="J4667" i="1"/>
  <c r="J4671" i="1"/>
  <c r="J4675" i="1"/>
  <c r="J4679" i="1"/>
  <c r="J4683" i="1"/>
  <c r="J4687" i="1"/>
  <c r="J4691" i="1"/>
  <c r="J4695" i="1"/>
  <c r="J4699" i="1"/>
  <c r="J4703" i="1"/>
  <c r="J4707" i="1"/>
  <c r="J4711" i="1"/>
  <c r="J4715" i="1"/>
  <c r="J4719" i="1"/>
  <c r="J4723" i="1"/>
  <c r="J4727" i="1"/>
  <c r="J4731" i="1"/>
  <c r="J4735" i="1"/>
  <c r="J4739" i="1"/>
  <c r="J4743" i="1"/>
  <c r="J4747" i="1"/>
  <c r="J4751" i="1"/>
  <c r="J4755" i="1"/>
  <c r="J4759" i="1"/>
  <c r="J4763" i="1"/>
  <c r="J4767" i="1"/>
  <c r="J4771" i="1"/>
  <c r="J4775" i="1"/>
  <c r="J4779" i="1"/>
  <c r="J4783" i="1"/>
  <c r="J4787" i="1"/>
  <c r="J4791" i="1"/>
  <c r="J4795" i="1"/>
  <c r="J4799" i="1"/>
  <c r="J4803" i="1"/>
  <c r="J4807" i="1"/>
  <c r="J4811" i="1"/>
  <c r="J4815" i="1"/>
  <c r="J4819" i="1"/>
  <c r="J4823" i="1"/>
  <c r="J4827" i="1"/>
  <c r="J4831" i="1"/>
  <c r="J4835" i="1"/>
  <c r="J4839" i="1"/>
  <c r="J4843" i="1"/>
  <c r="J4847" i="1"/>
  <c r="J4851" i="1"/>
  <c r="J4855" i="1"/>
  <c r="J4859" i="1"/>
  <c r="J4863" i="1"/>
  <c r="J4867" i="1"/>
  <c r="J4871" i="1"/>
  <c r="J4875" i="1"/>
  <c r="J4879" i="1"/>
  <c r="J4883" i="1"/>
  <c r="J4887" i="1"/>
  <c r="J4891" i="1"/>
  <c r="J4895" i="1"/>
  <c r="J4899" i="1"/>
  <c r="J4903" i="1"/>
  <c r="J4907" i="1"/>
  <c r="J4911" i="1"/>
  <c r="J4915" i="1"/>
  <c r="J4919" i="1"/>
  <c r="J4923" i="1"/>
  <c r="J4927" i="1"/>
  <c r="J4931" i="1"/>
  <c r="J4935" i="1"/>
  <c r="J4939" i="1"/>
  <c r="J4943" i="1"/>
  <c r="J4947" i="1"/>
  <c r="J4951" i="1"/>
  <c r="J4955" i="1"/>
  <c r="J4959" i="1"/>
  <c r="J4963" i="1"/>
  <c r="J4967" i="1"/>
  <c r="J4971" i="1"/>
  <c r="J4975" i="1"/>
  <c r="J4979" i="1"/>
  <c r="J4983" i="1"/>
  <c r="J4987" i="1"/>
  <c r="J4991" i="1"/>
  <c r="J4995" i="1"/>
  <c r="J4999" i="1"/>
  <c r="J5003" i="1"/>
  <c r="J5007" i="1"/>
  <c r="J5011" i="1"/>
  <c r="J5015" i="1"/>
  <c r="J5019" i="1"/>
  <c r="J5023" i="1"/>
  <c r="J5027" i="1"/>
  <c r="J5031" i="1"/>
  <c r="J5035" i="1"/>
  <c r="J5039" i="1"/>
  <c r="J5043" i="1"/>
  <c r="J5047" i="1"/>
  <c r="J5051" i="1"/>
  <c r="J5055" i="1"/>
  <c r="J5059" i="1"/>
  <c r="J5063" i="1"/>
  <c r="J5067" i="1"/>
  <c r="J5071" i="1"/>
  <c r="J5075" i="1"/>
  <c r="J5079" i="1"/>
  <c r="J5083" i="1"/>
  <c r="J5087" i="1"/>
  <c r="J5091" i="1"/>
  <c r="J5095" i="1"/>
  <c r="J5099" i="1"/>
  <c r="J5103" i="1"/>
  <c r="J5107" i="1"/>
  <c r="J5111" i="1"/>
  <c r="J5115" i="1"/>
  <c r="J5119" i="1"/>
  <c r="J5123" i="1"/>
  <c r="J5127" i="1"/>
  <c r="J5131" i="1"/>
  <c r="J5135" i="1"/>
  <c r="J5139" i="1"/>
  <c r="J5143" i="1"/>
  <c r="J5147" i="1"/>
  <c r="J5151" i="1"/>
  <c r="J5155" i="1"/>
  <c r="J5159" i="1"/>
  <c r="J5163" i="1"/>
  <c r="J5167" i="1"/>
  <c r="J5171" i="1"/>
  <c r="J5175" i="1"/>
  <c r="J5179" i="1"/>
  <c r="J5183" i="1"/>
  <c r="J5187" i="1"/>
  <c r="J5191" i="1"/>
  <c r="J5195" i="1"/>
  <c r="J5199" i="1"/>
  <c r="J5203" i="1"/>
  <c r="J5207" i="1"/>
  <c r="J5211" i="1"/>
  <c r="J5215" i="1"/>
  <c r="J5219" i="1"/>
  <c r="J5223" i="1"/>
  <c r="J5227" i="1"/>
  <c r="J5231" i="1"/>
  <c r="J5235" i="1"/>
  <c r="J5239" i="1"/>
  <c r="J5243" i="1"/>
  <c r="J5247" i="1"/>
  <c r="J5251" i="1"/>
  <c r="J5255" i="1"/>
  <c r="J5259" i="1"/>
  <c r="J5263" i="1"/>
  <c r="J5267" i="1"/>
  <c r="J5271" i="1"/>
  <c r="J5275" i="1"/>
  <c r="J5279" i="1"/>
  <c r="J5283" i="1"/>
  <c r="J5287" i="1"/>
  <c r="J5291" i="1"/>
  <c r="J5295" i="1"/>
  <c r="J5299" i="1"/>
  <c r="J5303" i="1"/>
  <c r="J5307" i="1"/>
  <c r="J5311" i="1"/>
  <c r="J5315" i="1"/>
  <c r="J5319" i="1"/>
  <c r="J5323" i="1"/>
  <c r="J5327" i="1"/>
  <c r="J5331" i="1"/>
  <c r="J5335" i="1"/>
  <c r="J5339" i="1"/>
  <c r="J5343" i="1"/>
  <c r="J5347" i="1"/>
  <c r="J5351" i="1"/>
  <c r="J5355" i="1"/>
  <c r="J5359" i="1"/>
  <c r="J5363" i="1"/>
  <c r="J5367" i="1"/>
  <c r="J5371" i="1"/>
  <c r="J5375" i="1"/>
  <c r="J3464" i="1"/>
  <c r="J3528" i="1"/>
  <c r="J3592" i="1"/>
  <c r="J3656" i="1"/>
  <c r="J3720" i="1"/>
  <c r="J3784" i="1"/>
  <c r="J3848" i="1"/>
  <c r="J3912" i="1"/>
  <c r="J3976" i="1"/>
  <c r="J4040" i="1"/>
  <c r="J4104" i="1"/>
  <c r="J4168" i="1"/>
  <c r="J4208" i="1"/>
  <c r="J4224" i="1"/>
  <c r="J4240" i="1"/>
  <c r="J4256" i="1"/>
  <c r="J4272" i="1"/>
  <c r="J4288" i="1"/>
  <c r="J4304" i="1"/>
  <c r="J4320" i="1"/>
  <c r="J4336" i="1"/>
  <c r="J4352" i="1"/>
  <c r="J4368" i="1"/>
  <c r="J4384" i="1"/>
  <c r="J4400" i="1"/>
  <c r="J4416" i="1"/>
  <c r="J4432" i="1"/>
  <c r="J4448" i="1"/>
  <c r="J4464" i="1"/>
  <c r="J4480" i="1"/>
  <c r="J4496" i="1"/>
  <c r="J4512" i="1"/>
  <c r="J4528" i="1"/>
  <c r="J4544" i="1"/>
  <c r="J4560" i="1"/>
  <c r="J4576" i="1"/>
  <c r="J4592" i="1"/>
  <c r="J4608" i="1"/>
  <c r="J4624" i="1"/>
  <c r="J4640" i="1"/>
  <c r="J4656" i="1"/>
  <c r="J4672" i="1"/>
  <c r="J4688" i="1"/>
  <c r="J4704" i="1"/>
  <c r="J4720" i="1"/>
  <c r="J4736" i="1"/>
  <c r="J4752" i="1"/>
  <c r="J4768" i="1"/>
  <c r="J4784" i="1"/>
  <c r="J4800" i="1"/>
  <c r="J4816" i="1"/>
  <c r="J4832" i="1"/>
  <c r="J4848" i="1"/>
  <c r="J4864" i="1"/>
  <c r="J4880" i="1"/>
  <c r="J4896" i="1"/>
  <c r="J4912" i="1"/>
  <c r="J4928" i="1"/>
  <c r="J4944" i="1"/>
  <c r="J4960" i="1"/>
  <c r="J4976" i="1"/>
  <c r="J4992" i="1"/>
  <c r="J5008" i="1"/>
  <c r="J5024" i="1"/>
  <c r="J5040" i="1"/>
  <c r="J5056" i="1"/>
  <c r="J5072" i="1"/>
  <c r="J5088" i="1"/>
  <c r="J5104" i="1"/>
  <c r="J5120" i="1"/>
  <c r="J5136" i="1"/>
  <c r="J5152" i="1"/>
  <c r="J5168" i="1"/>
  <c r="J5184" i="1"/>
  <c r="J5200" i="1"/>
  <c r="J5216" i="1"/>
  <c r="J5232" i="1"/>
  <c r="J5248" i="1"/>
  <c r="J5264" i="1"/>
  <c r="J5280" i="1"/>
  <c r="J5296" i="1"/>
  <c r="J5312" i="1"/>
  <c r="J5328" i="1"/>
  <c r="J5344" i="1"/>
  <c r="J5360" i="1"/>
  <c r="J5376" i="1"/>
  <c r="J5380" i="1"/>
  <c r="J5384" i="1"/>
  <c r="J5388" i="1"/>
  <c r="J5392" i="1"/>
  <c r="J5396" i="1"/>
  <c r="J5400" i="1"/>
  <c r="J5404" i="1"/>
  <c r="J5408" i="1"/>
  <c r="J5412" i="1"/>
  <c r="J5416" i="1"/>
  <c r="J5420" i="1"/>
  <c r="J5424" i="1"/>
  <c r="J5428" i="1"/>
  <c r="J5432" i="1"/>
  <c r="J5436" i="1"/>
  <c r="J5440" i="1"/>
  <c r="J5444" i="1"/>
  <c r="J5448" i="1"/>
  <c r="J5452" i="1"/>
  <c r="J5456" i="1"/>
  <c r="J5460" i="1"/>
  <c r="J5464" i="1"/>
  <c r="J5468" i="1"/>
  <c r="J5472" i="1"/>
  <c r="J5476" i="1"/>
  <c r="J5480" i="1"/>
  <c r="J5484" i="1"/>
  <c r="J5488" i="1"/>
  <c r="J5492" i="1"/>
  <c r="J5496" i="1"/>
  <c r="J5500" i="1"/>
  <c r="J5504" i="1"/>
  <c r="J5508" i="1"/>
  <c r="J5512" i="1"/>
  <c r="J5516" i="1"/>
  <c r="J5520" i="1"/>
  <c r="J5524" i="1"/>
  <c r="J5528" i="1"/>
  <c r="J5532" i="1"/>
  <c r="J5536" i="1"/>
  <c r="J5540" i="1"/>
  <c r="J5544" i="1"/>
  <c r="J5548" i="1"/>
  <c r="J5552" i="1"/>
  <c r="J5556" i="1"/>
  <c r="J5560" i="1"/>
  <c r="J5564" i="1"/>
  <c r="J5568" i="1"/>
  <c r="J5572" i="1"/>
  <c r="J5576" i="1"/>
  <c r="J5580" i="1"/>
  <c r="J5584" i="1"/>
  <c r="J5588" i="1"/>
  <c r="J5592" i="1"/>
  <c r="J5596" i="1"/>
  <c r="J5600" i="1"/>
  <c r="J5604" i="1"/>
  <c r="J5608" i="1"/>
  <c r="J5612" i="1"/>
  <c r="J5616" i="1"/>
  <c r="J5620" i="1"/>
  <c r="J5624" i="1"/>
  <c r="J5628" i="1"/>
  <c r="J5632" i="1"/>
  <c r="J5636" i="1"/>
  <c r="J5640" i="1"/>
  <c r="J5644" i="1"/>
  <c r="J5648" i="1"/>
  <c r="J5652" i="1"/>
  <c r="J5656" i="1"/>
  <c r="J5660" i="1"/>
  <c r="J5664" i="1"/>
  <c r="J5668" i="1"/>
  <c r="J5672" i="1"/>
  <c r="J5676" i="1"/>
  <c r="J5680" i="1"/>
  <c r="J5684" i="1"/>
  <c r="J5688" i="1"/>
  <c r="J5692" i="1"/>
  <c r="J5696" i="1"/>
  <c r="J5700" i="1"/>
  <c r="J5704" i="1"/>
  <c r="J5708" i="1"/>
  <c r="J5712" i="1"/>
  <c r="J5716" i="1"/>
  <c r="J5720" i="1"/>
  <c r="J5724" i="1"/>
  <c r="J5728" i="1"/>
  <c r="J5732" i="1"/>
  <c r="J5736" i="1"/>
  <c r="J5740" i="1"/>
  <c r="J5744" i="1"/>
  <c r="J5748" i="1"/>
  <c r="J5752" i="1"/>
  <c r="J5756" i="1"/>
  <c r="J5760" i="1"/>
  <c r="J5764" i="1"/>
  <c r="J5768" i="1"/>
  <c r="J5772" i="1"/>
  <c r="J5776" i="1"/>
  <c r="J5780" i="1"/>
  <c r="J5784" i="1"/>
  <c r="J5788" i="1"/>
  <c r="J5792" i="1"/>
  <c r="J5796" i="1"/>
  <c r="J5800" i="1"/>
  <c r="J5804" i="1"/>
  <c r="J5808" i="1"/>
  <c r="J5812" i="1"/>
  <c r="J5816" i="1"/>
  <c r="J5820" i="1"/>
  <c r="J5824" i="1"/>
  <c r="J5828" i="1"/>
  <c r="J5832" i="1"/>
  <c r="J5836" i="1"/>
  <c r="J5840" i="1"/>
  <c r="J5844" i="1"/>
  <c r="J5848" i="1"/>
  <c r="J5852" i="1"/>
  <c r="J5856" i="1"/>
  <c r="J5860" i="1"/>
  <c r="J5864" i="1"/>
  <c r="J5868" i="1"/>
  <c r="J5872" i="1"/>
  <c r="J5876" i="1"/>
  <c r="J5880" i="1"/>
  <c r="J5884" i="1"/>
  <c r="J5888" i="1"/>
  <c r="J5892" i="1"/>
  <c r="J5896" i="1"/>
  <c r="J5900" i="1"/>
  <c r="J5904" i="1"/>
  <c r="J5908" i="1"/>
  <c r="J5912" i="1"/>
  <c r="J5916" i="1"/>
  <c r="J5920" i="1"/>
  <c r="J3480" i="1"/>
  <c r="J3544" i="1"/>
  <c r="J3608" i="1"/>
  <c r="J3672" i="1"/>
  <c r="J3736" i="1"/>
  <c r="J3800" i="1"/>
  <c r="J3864" i="1"/>
  <c r="J3928" i="1"/>
  <c r="J3992" i="1"/>
  <c r="J4056" i="1"/>
  <c r="J4120" i="1"/>
  <c r="J4184" i="1"/>
  <c r="J4212" i="1"/>
  <c r="J4228" i="1"/>
  <c r="J4244" i="1"/>
  <c r="J4260" i="1"/>
  <c r="J4276" i="1"/>
  <c r="J4292" i="1"/>
  <c r="J4308" i="1"/>
  <c r="J4324" i="1"/>
  <c r="J4340" i="1"/>
  <c r="J4356" i="1"/>
  <c r="J4372" i="1"/>
  <c r="J4388" i="1"/>
  <c r="J4404" i="1"/>
  <c r="J4420" i="1"/>
  <c r="J4436" i="1"/>
  <c r="J4452" i="1"/>
  <c r="J4468" i="1"/>
  <c r="J4484" i="1"/>
  <c r="J4500" i="1"/>
  <c r="J4516" i="1"/>
  <c r="J4532" i="1"/>
  <c r="J4548" i="1"/>
  <c r="J4564" i="1"/>
  <c r="J4580" i="1"/>
  <c r="J4596" i="1"/>
  <c r="J4612" i="1"/>
  <c r="J4628" i="1"/>
  <c r="J4644" i="1"/>
  <c r="J4660" i="1"/>
  <c r="J4676" i="1"/>
  <c r="J4692" i="1"/>
  <c r="J4708" i="1"/>
  <c r="J4724" i="1"/>
  <c r="J4740" i="1"/>
  <c r="J4756" i="1"/>
  <c r="J4772" i="1"/>
  <c r="J4788" i="1"/>
  <c r="J4804" i="1"/>
  <c r="J4820" i="1"/>
  <c r="J4836" i="1"/>
  <c r="J4852" i="1"/>
  <c r="J4868" i="1"/>
  <c r="J4884" i="1"/>
  <c r="J4900" i="1"/>
  <c r="J4916" i="1"/>
  <c r="J4932" i="1"/>
  <c r="J4948" i="1"/>
  <c r="J4964" i="1"/>
  <c r="J4980" i="1"/>
  <c r="J4996" i="1"/>
  <c r="J5012" i="1"/>
  <c r="J5028" i="1"/>
  <c r="J5044" i="1"/>
  <c r="J5060" i="1"/>
  <c r="J5076" i="1"/>
  <c r="J5092" i="1"/>
  <c r="J5108" i="1"/>
  <c r="J5124" i="1"/>
  <c r="J5140" i="1"/>
  <c r="J5156" i="1"/>
  <c r="J5172" i="1"/>
  <c r="J5188" i="1"/>
  <c r="J5204" i="1"/>
  <c r="J5220" i="1"/>
  <c r="J5236" i="1"/>
  <c r="J5252" i="1"/>
  <c r="J5268" i="1"/>
  <c r="J5284" i="1"/>
  <c r="J5300" i="1"/>
  <c r="J5316" i="1"/>
  <c r="J5332" i="1"/>
  <c r="J5348" i="1"/>
  <c r="J5364" i="1"/>
  <c r="J5377" i="1"/>
  <c r="J5381" i="1"/>
  <c r="J5385" i="1"/>
  <c r="J5389" i="1"/>
  <c r="J5393" i="1"/>
  <c r="J5397" i="1"/>
  <c r="J5401" i="1"/>
  <c r="J5405" i="1"/>
  <c r="J5409" i="1"/>
  <c r="J5413" i="1"/>
  <c r="J5417" i="1"/>
  <c r="J5421" i="1"/>
  <c r="J5425" i="1"/>
  <c r="J5429" i="1"/>
  <c r="J5433" i="1"/>
  <c r="J5437" i="1"/>
  <c r="J5441" i="1"/>
  <c r="J5445" i="1"/>
  <c r="J5449" i="1"/>
  <c r="J5453" i="1"/>
  <c r="J5457" i="1"/>
  <c r="J5461" i="1"/>
  <c r="J5465" i="1"/>
  <c r="J5469" i="1"/>
  <c r="J5473" i="1"/>
  <c r="J5477" i="1"/>
  <c r="J5481" i="1"/>
  <c r="J5485" i="1"/>
  <c r="J5489" i="1"/>
  <c r="J5493" i="1"/>
  <c r="J5497" i="1"/>
  <c r="J5501" i="1"/>
  <c r="J5505" i="1"/>
  <c r="J5509" i="1"/>
  <c r="J5513" i="1"/>
  <c r="J5517" i="1"/>
  <c r="J5521" i="1"/>
  <c r="J5525" i="1"/>
  <c r="J5529" i="1"/>
  <c r="J5533" i="1"/>
  <c r="J5537" i="1"/>
  <c r="J5541" i="1"/>
  <c r="J5545" i="1"/>
  <c r="J5549" i="1"/>
  <c r="J5553" i="1"/>
  <c r="J5557" i="1"/>
  <c r="J5561" i="1"/>
  <c r="J5565" i="1"/>
  <c r="J5569" i="1"/>
  <c r="J5573" i="1"/>
  <c r="J5577" i="1"/>
  <c r="J5581" i="1"/>
  <c r="J5585" i="1"/>
  <c r="J5589" i="1"/>
  <c r="J5593" i="1"/>
  <c r="J5597" i="1"/>
  <c r="J5601" i="1"/>
  <c r="J5605" i="1"/>
  <c r="J5609" i="1"/>
  <c r="J5613" i="1"/>
  <c r="J5617" i="1"/>
  <c r="J5621" i="1"/>
  <c r="J5625" i="1"/>
  <c r="J5629" i="1"/>
  <c r="J5633" i="1"/>
  <c r="J5637" i="1"/>
  <c r="J5641" i="1"/>
  <c r="J5645" i="1"/>
  <c r="J5649" i="1"/>
  <c r="J5653" i="1"/>
  <c r="J5657" i="1"/>
  <c r="J5661" i="1"/>
  <c r="J5665" i="1"/>
  <c r="J5669" i="1"/>
  <c r="J5673" i="1"/>
  <c r="J5677" i="1"/>
  <c r="J5681" i="1"/>
  <c r="J5685" i="1"/>
  <c r="J5689" i="1"/>
  <c r="J5693" i="1"/>
  <c r="J5697" i="1"/>
  <c r="J5701" i="1"/>
  <c r="J5705" i="1"/>
  <c r="J5709" i="1"/>
  <c r="J5713" i="1"/>
  <c r="J5717" i="1"/>
  <c r="J5721" i="1"/>
  <c r="J5725" i="1"/>
  <c r="J5729" i="1"/>
  <c r="J5733" i="1"/>
  <c r="J5737" i="1"/>
  <c r="J5741" i="1"/>
  <c r="J5745" i="1"/>
  <c r="J5749" i="1"/>
  <c r="J5753" i="1"/>
  <c r="J5757" i="1"/>
  <c r="J5761" i="1"/>
  <c r="J5765" i="1"/>
  <c r="J5769" i="1"/>
  <c r="J5773" i="1"/>
  <c r="J5777" i="1"/>
  <c r="J5781" i="1"/>
  <c r="J5785" i="1"/>
  <c r="J5789" i="1"/>
  <c r="J5793" i="1"/>
  <c r="J5797" i="1"/>
  <c r="J5801" i="1"/>
  <c r="J5805" i="1"/>
  <c r="J5809" i="1"/>
  <c r="J5813" i="1"/>
  <c r="J5817" i="1"/>
  <c r="J5821" i="1"/>
  <c r="J5825" i="1"/>
  <c r="J5829" i="1"/>
  <c r="J5833" i="1"/>
  <c r="J5837" i="1"/>
  <c r="J5841" i="1"/>
  <c r="J5845" i="1"/>
  <c r="J5849" i="1"/>
  <c r="J5853" i="1"/>
  <c r="J5857" i="1"/>
  <c r="J5861" i="1"/>
  <c r="J5865" i="1"/>
  <c r="J5869" i="1"/>
  <c r="J5873" i="1"/>
  <c r="J5877" i="1"/>
  <c r="J5881" i="1"/>
  <c r="J5885" i="1"/>
  <c r="J5889" i="1"/>
  <c r="J5893" i="1"/>
  <c r="J5897" i="1"/>
  <c r="J5901" i="1"/>
  <c r="J5905" i="1"/>
  <c r="J5909" i="1"/>
  <c r="J5913" i="1"/>
  <c r="J5917" i="1"/>
  <c r="J5921" i="1"/>
  <c r="J3448" i="1"/>
  <c r="J3512" i="1"/>
  <c r="J3576" i="1"/>
  <c r="J3640" i="1"/>
  <c r="J3704" i="1"/>
  <c r="J3768" i="1"/>
  <c r="J3832" i="1"/>
  <c r="J3896" i="1"/>
  <c r="J3960" i="1"/>
  <c r="J4024" i="1"/>
  <c r="J4088" i="1"/>
  <c r="J4152" i="1"/>
  <c r="J4204" i="1"/>
  <c r="J4220" i="1"/>
  <c r="J4236" i="1"/>
  <c r="J4252" i="1"/>
  <c r="J4268" i="1"/>
  <c r="J4284" i="1"/>
  <c r="J4300" i="1"/>
  <c r="J4316" i="1"/>
  <c r="J4332" i="1"/>
  <c r="J4348" i="1"/>
  <c r="J4364" i="1"/>
  <c r="J4380" i="1"/>
  <c r="J4396" i="1"/>
  <c r="J4412" i="1"/>
  <c r="J4428" i="1"/>
  <c r="J4444" i="1"/>
  <c r="J4460" i="1"/>
  <c r="J4476" i="1"/>
  <c r="J4492" i="1"/>
  <c r="J4508" i="1"/>
  <c r="J4524" i="1"/>
  <c r="J4540" i="1"/>
  <c r="J4556" i="1"/>
  <c r="J4572" i="1"/>
  <c r="J4588" i="1"/>
  <c r="J4604" i="1"/>
  <c r="J4620" i="1"/>
  <c r="J4636" i="1"/>
  <c r="J4652" i="1"/>
  <c r="J4668" i="1"/>
  <c r="J4684" i="1"/>
  <c r="J4700" i="1"/>
  <c r="J4716" i="1"/>
  <c r="J4732" i="1"/>
  <c r="J4748" i="1"/>
  <c r="J4764" i="1"/>
  <c r="J4780" i="1"/>
  <c r="J4796" i="1"/>
  <c r="J4812" i="1"/>
  <c r="J4828" i="1"/>
  <c r="J4844" i="1"/>
  <c r="J4860" i="1"/>
  <c r="J4876" i="1"/>
  <c r="J4892" i="1"/>
  <c r="J4908" i="1"/>
  <c r="J4924" i="1"/>
  <c r="J4940" i="1"/>
  <c r="J4956" i="1"/>
  <c r="J4972" i="1"/>
  <c r="J4988" i="1"/>
  <c r="J5004" i="1"/>
  <c r="J5020" i="1"/>
  <c r="J5036" i="1"/>
  <c r="J5052" i="1"/>
  <c r="J5068" i="1"/>
  <c r="J5084" i="1"/>
  <c r="J5100" i="1"/>
  <c r="J5116" i="1"/>
  <c r="J5132" i="1"/>
  <c r="J5148" i="1"/>
  <c r="J5164" i="1"/>
  <c r="J5180" i="1"/>
  <c r="J5196" i="1"/>
  <c r="J5212" i="1"/>
  <c r="J5228" i="1"/>
  <c r="J5244" i="1"/>
  <c r="J5260" i="1"/>
  <c r="J5276" i="1"/>
  <c r="J5292" i="1"/>
  <c r="J5308" i="1"/>
  <c r="J5324" i="1"/>
  <c r="J5340" i="1"/>
  <c r="J5356" i="1"/>
  <c r="J5372" i="1"/>
  <c r="J5379" i="1"/>
  <c r="J5383" i="1"/>
  <c r="J5387" i="1"/>
  <c r="J5391" i="1"/>
  <c r="J5395" i="1"/>
  <c r="J5399" i="1"/>
  <c r="J5403" i="1"/>
  <c r="J5407" i="1"/>
  <c r="J5411" i="1"/>
  <c r="J5415" i="1"/>
  <c r="J5419" i="1"/>
  <c r="J5423" i="1"/>
  <c r="J5427" i="1"/>
  <c r="J5431" i="1"/>
  <c r="J5435" i="1"/>
  <c r="J5439" i="1"/>
  <c r="J5443" i="1"/>
  <c r="J5447" i="1"/>
  <c r="J5451" i="1"/>
  <c r="J5455" i="1"/>
  <c r="J5459" i="1"/>
  <c r="J5463" i="1"/>
  <c r="J5467" i="1"/>
  <c r="J5471" i="1"/>
  <c r="J5475" i="1"/>
  <c r="J5479" i="1"/>
  <c r="J5483" i="1"/>
  <c r="J5487" i="1"/>
  <c r="J5491" i="1"/>
  <c r="J5495" i="1"/>
  <c r="J5499" i="1"/>
  <c r="J5503" i="1"/>
  <c r="J5507" i="1"/>
  <c r="J5511" i="1"/>
  <c r="J5515" i="1"/>
  <c r="J5519" i="1"/>
  <c r="J5523" i="1"/>
  <c r="J5527" i="1"/>
  <c r="J5531" i="1"/>
  <c r="J5535" i="1"/>
  <c r="J5539" i="1"/>
  <c r="J5543" i="1"/>
  <c r="J5547" i="1"/>
  <c r="J5551" i="1"/>
  <c r="J5555" i="1"/>
  <c r="J5559" i="1"/>
  <c r="J5563" i="1"/>
  <c r="J5567" i="1"/>
  <c r="J5571" i="1"/>
  <c r="J5575" i="1"/>
  <c r="J5579" i="1"/>
  <c r="J5583" i="1"/>
  <c r="J5587" i="1"/>
  <c r="J5591" i="1"/>
  <c r="J5595" i="1"/>
  <c r="J5599" i="1"/>
  <c r="J5603" i="1"/>
  <c r="J5607" i="1"/>
  <c r="J5611" i="1"/>
  <c r="J5615" i="1"/>
  <c r="J5619" i="1"/>
  <c r="J5623" i="1"/>
  <c r="J5627" i="1"/>
  <c r="J5631" i="1"/>
  <c r="J5635" i="1"/>
  <c r="J5639" i="1"/>
  <c r="J5643" i="1"/>
  <c r="J5647" i="1"/>
  <c r="J5651" i="1"/>
  <c r="J5655" i="1"/>
  <c r="J5659" i="1"/>
  <c r="J5663" i="1"/>
  <c r="J5667" i="1"/>
  <c r="J5671" i="1"/>
  <c r="J5675" i="1"/>
  <c r="J5679" i="1"/>
  <c r="J5683" i="1"/>
  <c r="J5687" i="1"/>
  <c r="J5691" i="1"/>
  <c r="J5695" i="1"/>
  <c r="J5699" i="1"/>
  <c r="J5703" i="1"/>
  <c r="J5707" i="1"/>
  <c r="J5711" i="1"/>
  <c r="J3560" i="1"/>
  <c r="J3816" i="1"/>
  <c r="J4072" i="1"/>
  <c r="J4232" i="1"/>
  <c r="J4296" i="1"/>
  <c r="J4360" i="1"/>
  <c r="J4424" i="1"/>
  <c r="J4488" i="1"/>
  <c r="J4552" i="1"/>
  <c r="J4616" i="1"/>
  <c r="J4680" i="1"/>
  <c r="J4744" i="1"/>
  <c r="J4808" i="1"/>
  <c r="J4872" i="1"/>
  <c r="J4936" i="1"/>
  <c r="J5000" i="1"/>
  <c r="J5064" i="1"/>
  <c r="J5128" i="1"/>
  <c r="J5192" i="1"/>
  <c r="J5256" i="1"/>
  <c r="J5320" i="1"/>
  <c r="J5378" i="1"/>
  <c r="J5394" i="1"/>
  <c r="J5410" i="1"/>
  <c r="J5426" i="1"/>
  <c r="J5442" i="1"/>
  <c r="J5458" i="1"/>
  <c r="J5474" i="1"/>
  <c r="J5490" i="1"/>
  <c r="J5506" i="1"/>
  <c r="J5522" i="1"/>
  <c r="J5538" i="1"/>
  <c r="J5554" i="1"/>
  <c r="J5570" i="1"/>
  <c r="J5586" i="1"/>
  <c r="J5602" i="1"/>
  <c r="J5618" i="1"/>
  <c r="J5634" i="1"/>
  <c r="J5650" i="1"/>
  <c r="J5666" i="1"/>
  <c r="J5682" i="1"/>
  <c r="J5698" i="1"/>
  <c r="J5714" i="1"/>
  <c r="J5722" i="1"/>
  <c r="J5730" i="1"/>
  <c r="J5738" i="1"/>
  <c r="J5746" i="1"/>
  <c r="J5754" i="1"/>
  <c r="J5762" i="1"/>
  <c r="J5770" i="1"/>
  <c r="J5778" i="1"/>
  <c r="J5786" i="1"/>
  <c r="J5794" i="1"/>
  <c r="J5802" i="1"/>
  <c r="J5810" i="1"/>
  <c r="J5818" i="1"/>
  <c r="J5826" i="1"/>
  <c r="J5834" i="1"/>
  <c r="J5842" i="1"/>
  <c r="J5850" i="1"/>
  <c r="J5858" i="1"/>
  <c r="J5866" i="1"/>
  <c r="J5874" i="1"/>
  <c r="J5882" i="1"/>
  <c r="J5890" i="1"/>
  <c r="J5898" i="1"/>
  <c r="J5906" i="1"/>
  <c r="J5914" i="1"/>
  <c r="J5922" i="1"/>
  <c r="J5926" i="1"/>
  <c r="J5930" i="1"/>
  <c r="J5934" i="1"/>
  <c r="J5938" i="1"/>
  <c r="J5942" i="1"/>
  <c r="J5946" i="1"/>
  <c r="J5950" i="1"/>
  <c r="J5954" i="1"/>
  <c r="J5958" i="1"/>
  <c r="J5962" i="1"/>
  <c r="J5966" i="1"/>
  <c r="J5970" i="1"/>
  <c r="J5974" i="1"/>
  <c r="J5978" i="1"/>
  <c r="J5982" i="1"/>
  <c r="J5986" i="1"/>
  <c r="J5990" i="1"/>
  <c r="J5994" i="1"/>
  <c r="J5998" i="1"/>
  <c r="J6002" i="1"/>
  <c r="J6006" i="1"/>
  <c r="J6010" i="1"/>
  <c r="J6014" i="1"/>
  <c r="J6018" i="1"/>
  <c r="J6022" i="1"/>
  <c r="J6026" i="1"/>
  <c r="J6030" i="1"/>
  <c r="J6034" i="1"/>
  <c r="J6038" i="1"/>
  <c r="J6042" i="1"/>
  <c r="J6046" i="1"/>
  <c r="J6050" i="1"/>
  <c r="J6054" i="1"/>
  <c r="J6058" i="1"/>
  <c r="J6062" i="1"/>
  <c r="J6066" i="1"/>
  <c r="J6070" i="1"/>
  <c r="J6074" i="1"/>
  <c r="J6078" i="1"/>
  <c r="J6082" i="1"/>
  <c r="J6086" i="1"/>
  <c r="J6090" i="1"/>
  <c r="J6094" i="1"/>
  <c r="J6098" i="1"/>
  <c r="J6102" i="1"/>
  <c r="J6106" i="1"/>
  <c r="J6110" i="1"/>
  <c r="J6114" i="1"/>
  <c r="J6118" i="1"/>
  <c r="J6122" i="1"/>
  <c r="J6126" i="1"/>
  <c r="J6130" i="1"/>
  <c r="J6134" i="1"/>
  <c r="J6138" i="1"/>
  <c r="J6142" i="1"/>
  <c r="J6146" i="1"/>
  <c r="J6150" i="1"/>
  <c r="J6154" i="1"/>
  <c r="J6158" i="1"/>
  <c r="J6162" i="1"/>
  <c r="J6166" i="1"/>
  <c r="J6170" i="1"/>
  <c r="J6174" i="1"/>
  <c r="J6178" i="1"/>
  <c r="J6182" i="1"/>
  <c r="J6186" i="1"/>
  <c r="J6190" i="1"/>
  <c r="J6194" i="1"/>
  <c r="J6198" i="1"/>
  <c r="J6202" i="1"/>
  <c r="J6206" i="1"/>
  <c r="J6210" i="1"/>
  <c r="J6214" i="1"/>
  <c r="J6218" i="1"/>
  <c r="J6222" i="1"/>
  <c r="J6226" i="1"/>
  <c r="J6230" i="1"/>
  <c r="J6234" i="1"/>
  <c r="J6238" i="1"/>
  <c r="J6242" i="1"/>
  <c r="J6246" i="1"/>
  <c r="J6250" i="1"/>
  <c r="J6254" i="1"/>
  <c r="J6258" i="1"/>
  <c r="J6262" i="1"/>
  <c r="J6266" i="1"/>
  <c r="J6270" i="1"/>
  <c r="J6274" i="1"/>
  <c r="J6278" i="1"/>
  <c r="J6282" i="1"/>
  <c r="J6286" i="1"/>
  <c r="J6290" i="1"/>
  <c r="J6294" i="1"/>
  <c r="J6298" i="1"/>
  <c r="J6302" i="1"/>
  <c r="J6306" i="1"/>
  <c r="J6310" i="1"/>
  <c r="J6314" i="1"/>
  <c r="J6318" i="1"/>
  <c r="J6322" i="1"/>
  <c r="J6326" i="1"/>
  <c r="J6330" i="1"/>
  <c r="J6334" i="1"/>
  <c r="J6338" i="1"/>
  <c r="J6342" i="1"/>
  <c r="J6346" i="1"/>
  <c r="J6350" i="1"/>
  <c r="J6354" i="1"/>
  <c r="J6358" i="1"/>
  <c r="J6362" i="1"/>
  <c r="J6366" i="1"/>
  <c r="J6370" i="1"/>
  <c r="J6374" i="1"/>
  <c r="J6378" i="1"/>
  <c r="J6382" i="1"/>
  <c r="J6386" i="1"/>
  <c r="J6390" i="1"/>
  <c r="J6394" i="1"/>
  <c r="J6398" i="1"/>
  <c r="J6402" i="1"/>
  <c r="J6406" i="1"/>
  <c r="J6410" i="1"/>
  <c r="J6414" i="1"/>
  <c r="J6418" i="1"/>
  <c r="J6422" i="1"/>
  <c r="J6426" i="1"/>
  <c r="J6430" i="1"/>
  <c r="J6434" i="1"/>
  <c r="J6438" i="1"/>
  <c r="J6442" i="1"/>
  <c r="J6446" i="1"/>
  <c r="J6450" i="1"/>
  <c r="J6454" i="1"/>
  <c r="J6458" i="1"/>
  <c r="J6462" i="1"/>
  <c r="J6466" i="1"/>
  <c r="J6470" i="1"/>
  <c r="J6474" i="1"/>
  <c r="J6478" i="1"/>
  <c r="J6482" i="1"/>
  <c r="J6486" i="1"/>
  <c r="J6490" i="1"/>
  <c r="J6494" i="1"/>
  <c r="J6498" i="1"/>
  <c r="J6502" i="1"/>
  <c r="J6506" i="1"/>
  <c r="J6510" i="1"/>
  <c r="J6514" i="1"/>
  <c r="J6518" i="1"/>
  <c r="J6522" i="1"/>
  <c r="J6526" i="1"/>
  <c r="J6530" i="1"/>
  <c r="J6534" i="1"/>
  <c r="J6538" i="1"/>
  <c r="J6542" i="1"/>
  <c r="J6546" i="1"/>
  <c r="J6550" i="1"/>
  <c r="J6554" i="1"/>
  <c r="J6558" i="1"/>
  <c r="J6562" i="1"/>
  <c r="J6566" i="1"/>
  <c r="J6570" i="1"/>
  <c r="J6574" i="1"/>
  <c r="J6578" i="1"/>
  <c r="J6582" i="1"/>
  <c r="J6586" i="1"/>
  <c r="J6590" i="1"/>
  <c r="J6594" i="1"/>
  <c r="J6598" i="1"/>
  <c r="J6602" i="1"/>
  <c r="J6606" i="1"/>
  <c r="J6610" i="1"/>
  <c r="J6614" i="1"/>
  <c r="J6618" i="1"/>
  <c r="J6622" i="1"/>
  <c r="J6626" i="1"/>
  <c r="J6630" i="1"/>
  <c r="J6634" i="1"/>
  <c r="J6638" i="1"/>
  <c r="J6642" i="1"/>
  <c r="J6646" i="1"/>
  <c r="J6650" i="1"/>
  <c r="J6654" i="1"/>
  <c r="J6658" i="1"/>
  <c r="J6662" i="1"/>
  <c r="J6666" i="1"/>
  <c r="J6670" i="1"/>
  <c r="J6674" i="1"/>
  <c r="J6678" i="1"/>
  <c r="J6682" i="1"/>
  <c r="J6686" i="1"/>
  <c r="J6690" i="1"/>
  <c r="J6694" i="1"/>
  <c r="J6698" i="1"/>
  <c r="J6702" i="1"/>
  <c r="J6706" i="1"/>
  <c r="J6710" i="1"/>
  <c r="J6714" i="1"/>
  <c r="J6718" i="1"/>
  <c r="J6722" i="1"/>
  <c r="J6726" i="1"/>
  <c r="J6730" i="1"/>
  <c r="J6734" i="1"/>
  <c r="J6738" i="1"/>
  <c r="J6742" i="1"/>
  <c r="J6746" i="1"/>
  <c r="J6750" i="1"/>
  <c r="J6754" i="1"/>
  <c r="J6758" i="1"/>
  <c r="J6762" i="1"/>
  <c r="J6766" i="1"/>
  <c r="J6770" i="1"/>
  <c r="J6774" i="1"/>
  <c r="J6778" i="1"/>
  <c r="J6782" i="1"/>
  <c r="J6786" i="1"/>
  <c r="J6790" i="1"/>
  <c r="J6794" i="1"/>
  <c r="J6798" i="1"/>
  <c r="J6802" i="1"/>
  <c r="J6806" i="1"/>
  <c r="J6810" i="1"/>
  <c r="J6814" i="1"/>
  <c r="J6818" i="1"/>
  <c r="J6822" i="1"/>
  <c r="J6826" i="1"/>
  <c r="J6830" i="1"/>
  <c r="J6834" i="1"/>
  <c r="J6838" i="1"/>
  <c r="J6842" i="1"/>
  <c r="J6846" i="1"/>
  <c r="J6850" i="1"/>
  <c r="J6854" i="1"/>
  <c r="J6858" i="1"/>
  <c r="J6862" i="1"/>
  <c r="J6866" i="1"/>
  <c r="J6870" i="1"/>
  <c r="J6874" i="1"/>
  <c r="J6878" i="1"/>
  <c r="J6882" i="1"/>
  <c r="J6886" i="1"/>
  <c r="J6890" i="1"/>
  <c r="J6894" i="1"/>
  <c r="J6898" i="1"/>
  <c r="J6902" i="1"/>
  <c r="J6906" i="1"/>
  <c r="J6910" i="1"/>
  <c r="J6914" i="1"/>
  <c r="J6918" i="1"/>
  <c r="J6922" i="1"/>
  <c r="J6926" i="1"/>
  <c r="J6930" i="1"/>
  <c r="J6934" i="1"/>
  <c r="J6938" i="1"/>
  <c r="J6942" i="1"/>
  <c r="J6946" i="1"/>
  <c r="J6950" i="1"/>
  <c r="J6954" i="1"/>
  <c r="J6958" i="1"/>
  <c r="J6962" i="1"/>
  <c r="J6966" i="1"/>
  <c r="J6970" i="1"/>
  <c r="J6974" i="1"/>
  <c r="J6978" i="1"/>
  <c r="J6982" i="1"/>
  <c r="J6986" i="1"/>
  <c r="J6990" i="1"/>
  <c r="J6994" i="1"/>
  <c r="J6998" i="1"/>
  <c r="J7002" i="1"/>
  <c r="J7006" i="1"/>
  <c r="J7010" i="1"/>
  <c r="J7014" i="1"/>
  <c r="J3624" i="1"/>
  <c r="J3880" i="1"/>
  <c r="J4136" i="1"/>
  <c r="J4248" i="1"/>
  <c r="J4312" i="1"/>
  <c r="J4376" i="1"/>
  <c r="J4440" i="1"/>
  <c r="J4504" i="1"/>
  <c r="J4568" i="1"/>
  <c r="J4632" i="1"/>
  <c r="J4696" i="1"/>
  <c r="J4760" i="1"/>
  <c r="J4824" i="1"/>
  <c r="J4888" i="1"/>
  <c r="J4952" i="1"/>
  <c r="J5016" i="1"/>
  <c r="J5080" i="1"/>
  <c r="J5144" i="1"/>
  <c r="J5208" i="1"/>
  <c r="J5272" i="1"/>
  <c r="J5336" i="1"/>
  <c r="J5382" i="1"/>
  <c r="J5398" i="1"/>
  <c r="J5414" i="1"/>
  <c r="J5430" i="1"/>
  <c r="J5446" i="1"/>
  <c r="J5462" i="1"/>
  <c r="J5478" i="1"/>
  <c r="J5494" i="1"/>
  <c r="J5510" i="1"/>
  <c r="J5526" i="1"/>
  <c r="J5542" i="1"/>
  <c r="J5558" i="1"/>
  <c r="J5574" i="1"/>
  <c r="J5590" i="1"/>
  <c r="J5606" i="1"/>
  <c r="J5622" i="1"/>
  <c r="J5638" i="1"/>
  <c r="J5654" i="1"/>
  <c r="J5670" i="1"/>
  <c r="J5686" i="1"/>
  <c r="J5702" i="1"/>
  <c r="J5715" i="1"/>
  <c r="J5723" i="1"/>
  <c r="J5731" i="1"/>
  <c r="J5739" i="1"/>
  <c r="J5747" i="1"/>
  <c r="J5755" i="1"/>
  <c r="J5763" i="1"/>
  <c r="J5771" i="1"/>
  <c r="J5779" i="1"/>
  <c r="J5787" i="1"/>
  <c r="J5795" i="1"/>
  <c r="J5803" i="1"/>
  <c r="J5811" i="1"/>
  <c r="J5819" i="1"/>
  <c r="J5827" i="1"/>
  <c r="J5835" i="1"/>
  <c r="J5843" i="1"/>
  <c r="J5851" i="1"/>
  <c r="J5859" i="1"/>
  <c r="J5867" i="1"/>
  <c r="J5875" i="1"/>
  <c r="J5883" i="1"/>
  <c r="J5891" i="1"/>
  <c r="J5899" i="1"/>
  <c r="J5907" i="1"/>
  <c r="J5915" i="1"/>
  <c r="J5923" i="1"/>
  <c r="J5927" i="1"/>
  <c r="J5931" i="1"/>
  <c r="J5935" i="1"/>
  <c r="J5939" i="1"/>
  <c r="J5943" i="1"/>
  <c r="J5947" i="1"/>
  <c r="J5951" i="1"/>
  <c r="J5955" i="1"/>
  <c r="J5959" i="1"/>
  <c r="J5963" i="1"/>
  <c r="J5967" i="1"/>
  <c r="J5971" i="1"/>
  <c r="J5975" i="1"/>
  <c r="J5979" i="1"/>
  <c r="J5983" i="1"/>
  <c r="J5987" i="1"/>
  <c r="J5991" i="1"/>
  <c r="J5995" i="1"/>
  <c r="J5999" i="1"/>
  <c r="J6003" i="1"/>
  <c r="J6007" i="1"/>
  <c r="J6011" i="1"/>
  <c r="J6015" i="1"/>
  <c r="J6019" i="1"/>
  <c r="J6023" i="1"/>
  <c r="J6027" i="1"/>
  <c r="J6031" i="1"/>
  <c r="J6035" i="1"/>
  <c r="J6039" i="1"/>
  <c r="J6043" i="1"/>
  <c r="J6047" i="1"/>
  <c r="J6051" i="1"/>
  <c r="J6055" i="1"/>
  <c r="J6059" i="1"/>
  <c r="J6063" i="1"/>
  <c r="J6067" i="1"/>
  <c r="J6071" i="1"/>
  <c r="J6075" i="1"/>
  <c r="J6079" i="1"/>
  <c r="J6083" i="1"/>
  <c r="J6087" i="1"/>
  <c r="J6091" i="1"/>
  <c r="J6095" i="1"/>
  <c r="J6099" i="1"/>
  <c r="J6103" i="1"/>
  <c r="J6107" i="1"/>
  <c r="J6111" i="1"/>
  <c r="J6115" i="1"/>
  <c r="J6119" i="1"/>
  <c r="J6123" i="1"/>
  <c r="J6127" i="1"/>
  <c r="J6131" i="1"/>
  <c r="J6135" i="1"/>
  <c r="J6139" i="1"/>
  <c r="J6143" i="1"/>
  <c r="J6147" i="1"/>
  <c r="J6151" i="1"/>
  <c r="J6155" i="1"/>
  <c r="J6159" i="1"/>
  <c r="J6163" i="1"/>
  <c r="J6167" i="1"/>
  <c r="J6171" i="1"/>
  <c r="J6175" i="1"/>
  <c r="J6179" i="1"/>
  <c r="J6183" i="1"/>
  <c r="J6187" i="1"/>
  <c r="J6191" i="1"/>
  <c r="J6195" i="1"/>
  <c r="J6199" i="1"/>
  <c r="J6203" i="1"/>
  <c r="J6207" i="1"/>
  <c r="J6211" i="1"/>
  <c r="J6215" i="1"/>
  <c r="J6219" i="1"/>
  <c r="J6223" i="1"/>
  <c r="J6227" i="1"/>
  <c r="J6231" i="1"/>
  <c r="J6235" i="1"/>
  <c r="J6239" i="1"/>
  <c r="J6243" i="1"/>
  <c r="J6247" i="1"/>
  <c r="J6251" i="1"/>
  <c r="J6255" i="1"/>
  <c r="J6259" i="1"/>
  <c r="J6263" i="1"/>
  <c r="J6267" i="1"/>
  <c r="J6271" i="1"/>
  <c r="J6275" i="1"/>
  <c r="J6279" i="1"/>
  <c r="J6283" i="1"/>
  <c r="J6287" i="1"/>
  <c r="J6291" i="1"/>
  <c r="J6295" i="1"/>
  <c r="J6299" i="1"/>
  <c r="J6303" i="1"/>
  <c r="J6307" i="1"/>
  <c r="J6311" i="1"/>
  <c r="J6315" i="1"/>
  <c r="J6319" i="1"/>
  <c r="J6323" i="1"/>
  <c r="J6327" i="1"/>
  <c r="J6331" i="1"/>
  <c r="J6335" i="1"/>
  <c r="J6339" i="1"/>
  <c r="J6343" i="1"/>
  <c r="J6347" i="1"/>
  <c r="J6351" i="1"/>
  <c r="J6355" i="1"/>
  <c r="J6359" i="1"/>
  <c r="J6363" i="1"/>
  <c r="J6367" i="1"/>
  <c r="J6371" i="1"/>
  <c r="J6375" i="1"/>
  <c r="J6379" i="1"/>
  <c r="J6383" i="1"/>
  <c r="J6387" i="1"/>
  <c r="J6391" i="1"/>
  <c r="J6395" i="1"/>
  <c r="J6399" i="1"/>
  <c r="J6403" i="1"/>
  <c r="J6407" i="1"/>
  <c r="J6411" i="1"/>
  <c r="J6415" i="1"/>
  <c r="J6419" i="1"/>
  <c r="J6423" i="1"/>
  <c r="J6427" i="1"/>
  <c r="J6431" i="1"/>
  <c r="J6435" i="1"/>
  <c r="J6439" i="1"/>
  <c r="J6443" i="1"/>
  <c r="J6447" i="1"/>
  <c r="J6451" i="1"/>
  <c r="J6455" i="1"/>
  <c r="J6459" i="1"/>
  <c r="J6463" i="1"/>
  <c r="J6467" i="1"/>
  <c r="J6471" i="1"/>
  <c r="J6475" i="1"/>
  <c r="J6479" i="1"/>
  <c r="J6483" i="1"/>
  <c r="J6487" i="1"/>
  <c r="J6491" i="1"/>
  <c r="J6495" i="1"/>
  <c r="J6499" i="1"/>
  <c r="J6503" i="1"/>
  <c r="J6507" i="1"/>
  <c r="J6511" i="1"/>
  <c r="J6515" i="1"/>
  <c r="J6519" i="1"/>
  <c r="J6523" i="1"/>
  <c r="J6527" i="1"/>
  <c r="J6531" i="1"/>
  <c r="J6535" i="1"/>
  <c r="J6539" i="1"/>
  <c r="J6543" i="1"/>
  <c r="J6547" i="1"/>
  <c r="J6551" i="1"/>
  <c r="J6555" i="1"/>
  <c r="J6559" i="1"/>
  <c r="J6563" i="1"/>
  <c r="J6567" i="1"/>
  <c r="J6571" i="1"/>
  <c r="J6575" i="1"/>
  <c r="J6579" i="1"/>
  <c r="J6583" i="1"/>
  <c r="J6587" i="1"/>
  <c r="J6591" i="1"/>
  <c r="J6595" i="1"/>
  <c r="J6599" i="1"/>
  <c r="J6603" i="1"/>
  <c r="J6607" i="1"/>
  <c r="J6611" i="1"/>
  <c r="J6615" i="1"/>
  <c r="J6619" i="1"/>
  <c r="J6623" i="1"/>
  <c r="J6627" i="1"/>
  <c r="J6631" i="1"/>
  <c r="J6635" i="1"/>
  <c r="J6639" i="1"/>
  <c r="J6643" i="1"/>
  <c r="J6647" i="1"/>
  <c r="J6651" i="1"/>
  <c r="J6655" i="1"/>
  <c r="J6659" i="1"/>
  <c r="J6663" i="1"/>
  <c r="J6667" i="1"/>
  <c r="J6671" i="1"/>
  <c r="J6675" i="1"/>
  <c r="J6679" i="1"/>
  <c r="J6683" i="1"/>
  <c r="J6687" i="1"/>
  <c r="J6691" i="1"/>
  <c r="J6695" i="1"/>
  <c r="J6699" i="1"/>
  <c r="J6703" i="1"/>
  <c r="J6707" i="1"/>
  <c r="J6711" i="1"/>
  <c r="J6715" i="1"/>
  <c r="J6719" i="1"/>
  <c r="J6723" i="1"/>
  <c r="J6727" i="1"/>
  <c r="J6731" i="1"/>
  <c r="J6735" i="1"/>
  <c r="J6739" i="1"/>
  <c r="J6743" i="1"/>
  <c r="J6747" i="1"/>
  <c r="J6751" i="1"/>
  <c r="J6755" i="1"/>
  <c r="J6759" i="1"/>
  <c r="J6763" i="1"/>
  <c r="J6767" i="1"/>
  <c r="J6771" i="1"/>
  <c r="J6775" i="1"/>
  <c r="J6779" i="1"/>
  <c r="J6783" i="1"/>
  <c r="J6787" i="1"/>
  <c r="J6791" i="1"/>
  <c r="J6795" i="1"/>
  <c r="J6799" i="1"/>
  <c r="J6803" i="1"/>
  <c r="J6807" i="1"/>
  <c r="J6811" i="1"/>
  <c r="J6815" i="1"/>
  <c r="J6819" i="1"/>
  <c r="J6823" i="1"/>
  <c r="J6827" i="1"/>
  <c r="J6831" i="1"/>
  <c r="J6835" i="1"/>
  <c r="J6839" i="1"/>
  <c r="J6843" i="1"/>
  <c r="J6847" i="1"/>
  <c r="J6851" i="1"/>
  <c r="J6855" i="1"/>
  <c r="J6859" i="1"/>
  <c r="J6863" i="1"/>
  <c r="J6867" i="1"/>
  <c r="J6871" i="1"/>
  <c r="J6875" i="1"/>
  <c r="J6879" i="1"/>
  <c r="J6883" i="1"/>
  <c r="J6887" i="1"/>
  <c r="J6891" i="1"/>
  <c r="J6895" i="1"/>
  <c r="J6899" i="1"/>
  <c r="J6903" i="1"/>
  <c r="J6907" i="1"/>
  <c r="J6911" i="1"/>
  <c r="J6915" i="1"/>
  <c r="J6919" i="1"/>
  <c r="J6923" i="1"/>
  <c r="J6927" i="1"/>
  <c r="J6931" i="1"/>
  <c r="J6935" i="1"/>
  <c r="J6939" i="1"/>
  <c r="J6943" i="1"/>
  <c r="J6947" i="1"/>
  <c r="J6951" i="1"/>
  <c r="J6955" i="1"/>
  <c r="J6959" i="1"/>
  <c r="J6963" i="1"/>
  <c r="J6967" i="1"/>
  <c r="J6971" i="1"/>
  <c r="J6975" i="1"/>
  <c r="J6979" i="1"/>
  <c r="J6983" i="1"/>
  <c r="J6987" i="1"/>
  <c r="J6991" i="1"/>
  <c r="J6995" i="1"/>
  <c r="J6999" i="1"/>
  <c r="J7003" i="1"/>
  <c r="J7007" i="1"/>
  <c r="J7011" i="1"/>
  <c r="J3688" i="1"/>
  <c r="J3944" i="1"/>
  <c r="J4200" i="1"/>
  <c r="J4264" i="1"/>
  <c r="J4328" i="1"/>
  <c r="J4392" i="1"/>
  <c r="J4456" i="1"/>
  <c r="J4520" i="1"/>
  <c r="J4584" i="1"/>
  <c r="J4648" i="1"/>
  <c r="J4712" i="1"/>
  <c r="J4776" i="1"/>
  <c r="J4840" i="1"/>
  <c r="J4904" i="1"/>
  <c r="J4968" i="1"/>
  <c r="J5032" i="1"/>
  <c r="J5096" i="1"/>
  <c r="J5160" i="1"/>
  <c r="J5224" i="1"/>
  <c r="J5288" i="1"/>
  <c r="J5352" i="1"/>
  <c r="J5386" i="1"/>
  <c r="J5402" i="1"/>
  <c r="J5418" i="1"/>
  <c r="J5434" i="1"/>
  <c r="J5450" i="1"/>
  <c r="J5466" i="1"/>
  <c r="J5482" i="1"/>
  <c r="J5498" i="1"/>
  <c r="J5514" i="1"/>
  <c r="J5530" i="1"/>
  <c r="J5546" i="1"/>
  <c r="J5562" i="1"/>
  <c r="J5578" i="1"/>
  <c r="J5594" i="1"/>
  <c r="J5610" i="1"/>
  <c r="J5626" i="1"/>
  <c r="J5642" i="1"/>
  <c r="J5658" i="1"/>
  <c r="J5674" i="1"/>
  <c r="J5690" i="1"/>
  <c r="J5706" i="1"/>
  <c r="J5718" i="1"/>
  <c r="J5726" i="1"/>
  <c r="J5734" i="1"/>
  <c r="J5742" i="1"/>
  <c r="J5750" i="1"/>
  <c r="J5758" i="1"/>
  <c r="J5766" i="1"/>
  <c r="J5774" i="1"/>
  <c r="J5782" i="1"/>
  <c r="J5790" i="1"/>
  <c r="J5798" i="1"/>
  <c r="J5806" i="1"/>
  <c r="J5814" i="1"/>
  <c r="J5822" i="1"/>
  <c r="J5830" i="1"/>
  <c r="J5838" i="1"/>
  <c r="J5846" i="1"/>
  <c r="J5854" i="1"/>
  <c r="J5862" i="1"/>
  <c r="J5870" i="1"/>
  <c r="J5878" i="1"/>
  <c r="J5886" i="1"/>
  <c r="J5894" i="1"/>
  <c r="J5902" i="1"/>
  <c r="J5910" i="1"/>
  <c r="J5918" i="1"/>
  <c r="J5924" i="1"/>
  <c r="J5928" i="1"/>
  <c r="J5932" i="1"/>
  <c r="J5936" i="1"/>
  <c r="J5940" i="1"/>
  <c r="J5944" i="1"/>
  <c r="J5948" i="1"/>
  <c r="J5952" i="1"/>
  <c r="J5956" i="1"/>
  <c r="J5960" i="1"/>
  <c r="J5964" i="1"/>
  <c r="J5968" i="1"/>
  <c r="J5972" i="1"/>
  <c r="J5976" i="1"/>
  <c r="J5980" i="1"/>
  <c r="J5984" i="1"/>
  <c r="J5988" i="1"/>
  <c r="J5992" i="1"/>
  <c r="J5996" i="1"/>
  <c r="J6000" i="1"/>
  <c r="J6004" i="1"/>
  <c r="J6008" i="1"/>
  <c r="J6012" i="1"/>
  <c r="J6016" i="1"/>
  <c r="J6020" i="1"/>
  <c r="J6024" i="1"/>
  <c r="J6028" i="1"/>
  <c r="J6032" i="1"/>
  <c r="J6036" i="1"/>
  <c r="J6040" i="1"/>
  <c r="J6044" i="1"/>
  <c r="J6048" i="1"/>
  <c r="J6052" i="1"/>
  <c r="J6056" i="1"/>
  <c r="J6060" i="1"/>
  <c r="J6064" i="1"/>
  <c r="J6068" i="1"/>
  <c r="J6072" i="1"/>
  <c r="J6076" i="1"/>
  <c r="J6080" i="1"/>
  <c r="J6084" i="1"/>
  <c r="J6088" i="1"/>
  <c r="J6092" i="1"/>
  <c r="J6096" i="1"/>
  <c r="J6100" i="1"/>
  <c r="J6104" i="1"/>
  <c r="J6108" i="1"/>
  <c r="J6112" i="1"/>
  <c r="J6116" i="1"/>
  <c r="J6120" i="1"/>
  <c r="J6124" i="1"/>
  <c r="J6128" i="1"/>
  <c r="J6132" i="1"/>
  <c r="J6136" i="1"/>
  <c r="J6140" i="1"/>
  <c r="J6144" i="1"/>
  <c r="J6148" i="1"/>
  <c r="J6152" i="1"/>
  <c r="J6156" i="1"/>
  <c r="J6160" i="1"/>
  <c r="J6164" i="1"/>
  <c r="J6168" i="1"/>
  <c r="J6172" i="1"/>
  <c r="J6176" i="1"/>
  <c r="J6180" i="1"/>
  <c r="J6184" i="1"/>
  <c r="J6188" i="1"/>
  <c r="J6192" i="1"/>
  <c r="J6196" i="1"/>
  <c r="J6200" i="1"/>
  <c r="J6204" i="1"/>
  <c r="J6208" i="1"/>
  <c r="J6212" i="1"/>
  <c r="J6216" i="1"/>
  <c r="J6220" i="1"/>
  <c r="J6224" i="1"/>
  <c r="J6228" i="1"/>
  <c r="J6232" i="1"/>
  <c r="J6236" i="1"/>
  <c r="J6240" i="1"/>
  <c r="J6244" i="1"/>
  <c r="J6248" i="1"/>
  <c r="J6252" i="1"/>
  <c r="J6256" i="1"/>
  <c r="J6260" i="1"/>
  <c r="J6264" i="1"/>
  <c r="J6268" i="1"/>
  <c r="J6272" i="1"/>
  <c r="J6276" i="1"/>
  <c r="J6280" i="1"/>
  <c r="J6284" i="1"/>
  <c r="J6288" i="1"/>
  <c r="J6292" i="1"/>
  <c r="J6296" i="1"/>
  <c r="J6300" i="1"/>
  <c r="J6304" i="1"/>
  <c r="J6308" i="1"/>
  <c r="J6312" i="1"/>
  <c r="J6316" i="1"/>
  <c r="J6320" i="1"/>
  <c r="J6324" i="1"/>
  <c r="J6328" i="1"/>
  <c r="J6332" i="1"/>
  <c r="J6336" i="1"/>
  <c r="J6340" i="1"/>
  <c r="J6344" i="1"/>
  <c r="J6348" i="1"/>
  <c r="J6352" i="1"/>
  <c r="J6356" i="1"/>
  <c r="J6360" i="1"/>
  <c r="J6364" i="1"/>
  <c r="J6368" i="1"/>
  <c r="J6372" i="1"/>
  <c r="J6376" i="1"/>
  <c r="J6380" i="1"/>
  <c r="J6384" i="1"/>
  <c r="J6388" i="1"/>
  <c r="J6392" i="1"/>
  <c r="J6396" i="1"/>
  <c r="J6400" i="1"/>
  <c r="J6404" i="1"/>
  <c r="J6408" i="1"/>
  <c r="J6412" i="1"/>
  <c r="J6416" i="1"/>
  <c r="J6420" i="1"/>
  <c r="J6424" i="1"/>
  <c r="J6428" i="1"/>
  <c r="J6432" i="1"/>
  <c r="J6436" i="1"/>
  <c r="J6440" i="1"/>
  <c r="J6444" i="1"/>
  <c r="J6448" i="1"/>
  <c r="J6452" i="1"/>
  <c r="J6456" i="1"/>
  <c r="J6460" i="1"/>
  <c r="J6464" i="1"/>
  <c r="J6468" i="1"/>
  <c r="J6472" i="1"/>
  <c r="J6476" i="1"/>
  <c r="J6480" i="1"/>
  <c r="J6484" i="1"/>
  <c r="J6488" i="1"/>
  <c r="J6492" i="1"/>
  <c r="J6496" i="1"/>
  <c r="J6500" i="1"/>
  <c r="J6504" i="1"/>
  <c r="J6508" i="1"/>
  <c r="J6512" i="1"/>
  <c r="J6516" i="1"/>
  <c r="J6520" i="1"/>
  <c r="J6524" i="1"/>
  <c r="J6528" i="1"/>
  <c r="J6532" i="1"/>
  <c r="J6536" i="1"/>
  <c r="J6540" i="1"/>
  <c r="J6544" i="1"/>
  <c r="J6548" i="1"/>
  <c r="J6552" i="1"/>
  <c r="J6556" i="1"/>
  <c r="J6560" i="1"/>
  <c r="J6564" i="1"/>
  <c r="J6568" i="1"/>
  <c r="J6572" i="1"/>
  <c r="J6576" i="1"/>
  <c r="J6580" i="1"/>
  <c r="J6584" i="1"/>
  <c r="J6588" i="1"/>
  <c r="J6592" i="1"/>
  <c r="J6596" i="1"/>
  <c r="J6600" i="1"/>
  <c r="J6604" i="1"/>
  <c r="J6608" i="1"/>
  <c r="J6612" i="1"/>
  <c r="J6616" i="1"/>
  <c r="J6620" i="1"/>
  <c r="J6624" i="1"/>
  <c r="J6628" i="1"/>
  <c r="J6632" i="1"/>
  <c r="J6636" i="1"/>
  <c r="J6640" i="1"/>
  <c r="J6644" i="1"/>
  <c r="J6648" i="1"/>
  <c r="J6652" i="1"/>
  <c r="J6656" i="1"/>
  <c r="J6660" i="1"/>
  <c r="J6664" i="1"/>
  <c r="J6668" i="1"/>
  <c r="J6672" i="1"/>
  <c r="J6676" i="1"/>
  <c r="J6680" i="1"/>
  <c r="J6684" i="1"/>
  <c r="J6688" i="1"/>
  <c r="J6692" i="1"/>
  <c r="J6696" i="1"/>
  <c r="J6700" i="1"/>
  <c r="J6704" i="1"/>
  <c r="J6708" i="1"/>
  <c r="J6712" i="1"/>
  <c r="J6716" i="1"/>
  <c r="J6720" i="1"/>
  <c r="J6724" i="1"/>
  <c r="J6728" i="1"/>
  <c r="J6732" i="1"/>
  <c r="J6736" i="1"/>
  <c r="J6740" i="1"/>
  <c r="J6744" i="1"/>
  <c r="J6748" i="1"/>
  <c r="J6752" i="1"/>
  <c r="J6756" i="1"/>
  <c r="J6760" i="1"/>
  <c r="J6764" i="1"/>
  <c r="J6768" i="1"/>
  <c r="J6772" i="1"/>
  <c r="J6776" i="1"/>
  <c r="J6780" i="1"/>
  <c r="J6784" i="1"/>
  <c r="J6788" i="1"/>
  <c r="J6792" i="1"/>
  <c r="J6796" i="1"/>
  <c r="J6800" i="1"/>
  <c r="J6804" i="1"/>
  <c r="J6808" i="1"/>
  <c r="J6812" i="1"/>
  <c r="J6816" i="1"/>
  <c r="J6820" i="1"/>
  <c r="J6824" i="1"/>
  <c r="J6828" i="1"/>
  <c r="J6832" i="1"/>
  <c r="J6836" i="1"/>
  <c r="J6840" i="1"/>
  <c r="J6844" i="1"/>
  <c r="J6848" i="1"/>
  <c r="J6852" i="1"/>
  <c r="J6856" i="1"/>
  <c r="J6860" i="1"/>
  <c r="J6864" i="1"/>
  <c r="J6868" i="1"/>
  <c r="J6872" i="1"/>
  <c r="J6876" i="1"/>
  <c r="J6880" i="1"/>
  <c r="J6884" i="1"/>
  <c r="J6888" i="1"/>
  <c r="J6892" i="1"/>
  <c r="J6896" i="1"/>
  <c r="J6900" i="1"/>
  <c r="J6904" i="1"/>
  <c r="J6908" i="1"/>
  <c r="J6912" i="1"/>
  <c r="J6916" i="1"/>
  <c r="J6920" i="1"/>
  <c r="J6924" i="1"/>
  <c r="J6928" i="1"/>
  <c r="J6932" i="1"/>
  <c r="J6936" i="1"/>
  <c r="J6940" i="1"/>
  <c r="J6944" i="1"/>
  <c r="J6948" i="1"/>
  <c r="J6952" i="1"/>
  <c r="J6956" i="1"/>
  <c r="J6960" i="1"/>
  <c r="J6964" i="1"/>
  <c r="J6968" i="1"/>
  <c r="J6972" i="1"/>
  <c r="J6976" i="1"/>
  <c r="J6980" i="1"/>
  <c r="J6984" i="1"/>
  <c r="J6988" i="1"/>
  <c r="J6992" i="1"/>
  <c r="J6996" i="1"/>
  <c r="J7000" i="1"/>
  <c r="J7004" i="1"/>
  <c r="J7008" i="1"/>
  <c r="J7012" i="1"/>
  <c r="J3496" i="1"/>
  <c r="J3752" i="1"/>
  <c r="J4008" i="1"/>
  <c r="J4216" i="1"/>
  <c r="J4280" i="1"/>
  <c r="J4344" i="1"/>
  <c r="J4408" i="1"/>
  <c r="J4472" i="1"/>
  <c r="J4536" i="1"/>
  <c r="J4600" i="1"/>
  <c r="J4664" i="1"/>
  <c r="J4728" i="1"/>
  <c r="J4792" i="1"/>
  <c r="J4856" i="1"/>
  <c r="J4920" i="1"/>
  <c r="J4984" i="1"/>
  <c r="J5048" i="1"/>
  <c r="J5112" i="1"/>
  <c r="J5176" i="1"/>
  <c r="J5240" i="1"/>
  <c r="J5304" i="1"/>
  <c r="J5368" i="1"/>
  <c r="J5390" i="1"/>
  <c r="J5406" i="1"/>
  <c r="J5422" i="1"/>
  <c r="J5438" i="1"/>
  <c r="J5454" i="1"/>
  <c r="J5470" i="1"/>
  <c r="J5486" i="1"/>
  <c r="J5502" i="1"/>
  <c r="J5518" i="1"/>
  <c r="J5534" i="1"/>
  <c r="J5550" i="1"/>
  <c r="J5566" i="1"/>
  <c r="J5582" i="1"/>
  <c r="J5598" i="1"/>
  <c r="J5614" i="1"/>
  <c r="J5630" i="1"/>
  <c r="J5646" i="1"/>
  <c r="J5662" i="1"/>
  <c r="J5678" i="1"/>
  <c r="J5694" i="1"/>
  <c r="J5710" i="1"/>
  <c r="J5719" i="1"/>
  <c r="J5727" i="1"/>
  <c r="J5735" i="1"/>
  <c r="J5743" i="1"/>
  <c r="J5751" i="1"/>
  <c r="J5759" i="1"/>
  <c r="J5767" i="1"/>
  <c r="J5775" i="1"/>
  <c r="J5783" i="1"/>
  <c r="J5791" i="1"/>
  <c r="J5799" i="1"/>
  <c r="J5807" i="1"/>
  <c r="J5815" i="1"/>
  <c r="J5823" i="1"/>
  <c r="J5831" i="1"/>
  <c r="J5839" i="1"/>
  <c r="J5847" i="1"/>
  <c r="J5855" i="1"/>
  <c r="J5863" i="1"/>
  <c r="J5871" i="1"/>
  <c r="J5879" i="1"/>
  <c r="J5887" i="1"/>
  <c r="J5895" i="1"/>
  <c r="J5903" i="1"/>
  <c r="J5911" i="1"/>
  <c r="J5919" i="1"/>
  <c r="J5925" i="1"/>
  <c r="J5929" i="1"/>
  <c r="J5933" i="1"/>
  <c r="J5937" i="1"/>
  <c r="J5941" i="1"/>
  <c r="J5945" i="1"/>
  <c r="J5949" i="1"/>
  <c r="J5953" i="1"/>
  <c r="J5957" i="1"/>
  <c r="J5961" i="1"/>
  <c r="J5965" i="1"/>
  <c r="J5969" i="1"/>
  <c r="J5973" i="1"/>
  <c r="J5977" i="1"/>
  <c r="J5981" i="1"/>
  <c r="J5985" i="1"/>
  <c r="J5989" i="1"/>
  <c r="J5993" i="1"/>
  <c r="J5997" i="1"/>
  <c r="J6001" i="1"/>
  <c r="J6005" i="1"/>
  <c r="J6009" i="1"/>
  <c r="J6013" i="1"/>
  <c r="J6017" i="1"/>
  <c r="J6021" i="1"/>
  <c r="J6025" i="1"/>
  <c r="J6029" i="1"/>
  <c r="J6033" i="1"/>
  <c r="J6037" i="1"/>
  <c r="J6041" i="1"/>
  <c r="J6045" i="1"/>
  <c r="J6049" i="1"/>
  <c r="J6053" i="1"/>
  <c r="J6057" i="1"/>
  <c r="J6061" i="1"/>
  <c r="J6065" i="1"/>
  <c r="J6069" i="1"/>
  <c r="J6073" i="1"/>
  <c r="J6077" i="1"/>
  <c r="J6081" i="1"/>
  <c r="J6085" i="1"/>
  <c r="J6089" i="1"/>
  <c r="J6093" i="1"/>
  <c r="J6097" i="1"/>
  <c r="J6101" i="1"/>
  <c r="J6105" i="1"/>
  <c r="J6109" i="1"/>
  <c r="J6113" i="1"/>
  <c r="J6117" i="1"/>
  <c r="J6121" i="1"/>
  <c r="J6125" i="1"/>
  <c r="J6129" i="1"/>
  <c r="J6133" i="1"/>
  <c r="J6137" i="1"/>
  <c r="J6141" i="1"/>
  <c r="J6145" i="1"/>
  <c r="J6149" i="1"/>
  <c r="J6153" i="1"/>
  <c r="J6157" i="1"/>
  <c r="J6161" i="1"/>
  <c r="J6165" i="1"/>
  <c r="J6169" i="1"/>
  <c r="J6173" i="1"/>
  <c r="J6177" i="1"/>
  <c r="J6181" i="1"/>
  <c r="J6185" i="1"/>
  <c r="J6189" i="1"/>
  <c r="J6193" i="1"/>
  <c r="J6197" i="1"/>
  <c r="J6201" i="1"/>
  <c r="J6205" i="1"/>
  <c r="J6209" i="1"/>
  <c r="J6213" i="1"/>
  <c r="J6217" i="1"/>
  <c r="J6221" i="1"/>
  <c r="J6225" i="1"/>
  <c r="J6229" i="1"/>
  <c r="J6233" i="1"/>
  <c r="J6237" i="1"/>
  <c r="J6241" i="1"/>
  <c r="J6245" i="1"/>
  <c r="J6249" i="1"/>
  <c r="J6253" i="1"/>
  <c r="J6257" i="1"/>
  <c r="J6261" i="1"/>
  <c r="J6265" i="1"/>
  <c r="J6269" i="1"/>
  <c r="J6273" i="1"/>
  <c r="J6277" i="1"/>
  <c r="J6281" i="1"/>
  <c r="J6285" i="1"/>
  <c r="J6289" i="1"/>
  <c r="J6293" i="1"/>
  <c r="J6297" i="1"/>
  <c r="J6301" i="1"/>
  <c r="J6305" i="1"/>
  <c r="J6309" i="1"/>
  <c r="J6313" i="1"/>
  <c r="J6317" i="1"/>
  <c r="J6321" i="1"/>
  <c r="J6329" i="1"/>
  <c r="J6345" i="1"/>
  <c r="J6361" i="1"/>
  <c r="J6377" i="1"/>
  <c r="J6393" i="1"/>
  <c r="J6409" i="1"/>
  <c r="J6425" i="1"/>
  <c r="J6441" i="1"/>
  <c r="J6457" i="1"/>
  <c r="J6473" i="1"/>
  <c r="J6489" i="1"/>
  <c r="J6505" i="1"/>
  <c r="J6521" i="1"/>
  <c r="J6537" i="1"/>
  <c r="J6553" i="1"/>
  <c r="J6569" i="1"/>
  <c r="J6585" i="1"/>
  <c r="J6601" i="1"/>
  <c r="J6617" i="1"/>
  <c r="J6633" i="1"/>
  <c r="J6649" i="1"/>
  <c r="J6665" i="1"/>
  <c r="J6681" i="1"/>
  <c r="J6697" i="1"/>
  <c r="J6713" i="1"/>
  <c r="J6729" i="1"/>
  <c r="J6745" i="1"/>
  <c r="J6761" i="1"/>
  <c r="J6777" i="1"/>
  <c r="J6793" i="1"/>
  <c r="J6809" i="1"/>
  <c r="J6825" i="1"/>
  <c r="J6841" i="1"/>
  <c r="J6857" i="1"/>
  <c r="J6873" i="1"/>
  <c r="J6889" i="1"/>
  <c r="J6905" i="1"/>
  <c r="J6921" i="1"/>
  <c r="J6937" i="1"/>
  <c r="J6953" i="1"/>
  <c r="J6969" i="1"/>
  <c r="J6985" i="1"/>
  <c r="J7001" i="1"/>
  <c r="J7015" i="1"/>
  <c r="J7019" i="1"/>
  <c r="J7023" i="1"/>
  <c r="J7027" i="1"/>
  <c r="J7031" i="1"/>
  <c r="J7035" i="1"/>
  <c r="J7039" i="1"/>
  <c r="J7043" i="1"/>
  <c r="J7047" i="1"/>
  <c r="J7051" i="1"/>
  <c r="J7055" i="1"/>
  <c r="J7059" i="1"/>
  <c r="J7063" i="1"/>
  <c r="J7067" i="1"/>
  <c r="J7071" i="1"/>
  <c r="J7075" i="1"/>
  <c r="J7079" i="1"/>
  <c r="J7083" i="1"/>
  <c r="J7087" i="1"/>
  <c r="J7091" i="1"/>
  <c r="J7095" i="1"/>
  <c r="J7099" i="1"/>
  <c r="J7103" i="1"/>
  <c r="J7107" i="1"/>
  <c r="J7111" i="1"/>
  <c r="J7115" i="1"/>
  <c r="J7119" i="1"/>
  <c r="J7123" i="1"/>
  <c r="J7127" i="1"/>
  <c r="J7131" i="1"/>
  <c r="J7135" i="1"/>
  <c r="J7139" i="1"/>
  <c r="J7143" i="1"/>
  <c r="J7147" i="1"/>
  <c r="J7151" i="1"/>
  <c r="J7155" i="1"/>
  <c r="J7159" i="1"/>
  <c r="J7163" i="1"/>
  <c r="J7167" i="1"/>
  <c r="J7171" i="1"/>
  <c r="J7175" i="1"/>
  <c r="J7179" i="1"/>
  <c r="J7183" i="1"/>
  <c r="J7187" i="1"/>
  <c r="J7191" i="1"/>
  <c r="J7195" i="1"/>
  <c r="J7199" i="1"/>
  <c r="J7203" i="1"/>
  <c r="J7207" i="1"/>
  <c r="J7211" i="1"/>
  <c r="J7215" i="1"/>
  <c r="J7219" i="1"/>
  <c r="J7223" i="1"/>
  <c r="J7227" i="1"/>
  <c r="J7231" i="1"/>
  <c r="J7235" i="1"/>
  <c r="J7239" i="1"/>
  <c r="J7243" i="1"/>
  <c r="J7247" i="1"/>
  <c r="J7251" i="1"/>
  <c r="J7255" i="1"/>
  <c r="J7259" i="1"/>
  <c r="J7263" i="1"/>
  <c r="J7267" i="1"/>
  <c r="J7271" i="1"/>
  <c r="J7275" i="1"/>
  <c r="J7279" i="1"/>
  <c r="J7283" i="1"/>
  <c r="J7287" i="1"/>
  <c r="J2" i="1"/>
  <c r="I6" i="1"/>
  <c r="I10" i="1"/>
  <c r="I14" i="1"/>
  <c r="I18" i="1"/>
  <c r="I22" i="1"/>
  <c r="I26" i="1"/>
  <c r="I30" i="1"/>
  <c r="I34" i="1"/>
  <c r="I38" i="1"/>
  <c r="I42" i="1"/>
  <c r="I46" i="1"/>
  <c r="I50" i="1"/>
  <c r="I54" i="1"/>
  <c r="I58" i="1"/>
  <c r="I62" i="1"/>
  <c r="I66" i="1"/>
  <c r="I70" i="1"/>
  <c r="I74" i="1"/>
  <c r="I78" i="1"/>
  <c r="I82" i="1"/>
  <c r="I86" i="1"/>
  <c r="I90" i="1"/>
  <c r="I94" i="1"/>
  <c r="I98" i="1"/>
  <c r="I102" i="1"/>
  <c r="I106" i="1"/>
  <c r="I110" i="1"/>
  <c r="I114" i="1"/>
  <c r="I118" i="1"/>
  <c r="I122" i="1"/>
  <c r="I126" i="1"/>
  <c r="I130" i="1"/>
  <c r="I134" i="1"/>
  <c r="I138" i="1"/>
  <c r="I142" i="1"/>
  <c r="I146" i="1"/>
  <c r="I150" i="1"/>
  <c r="I154" i="1"/>
  <c r="I158" i="1"/>
  <c r="I162" i="1"/>
  <c r="I166" i="1"/>
  <c r="I170" i="1"/>
  <c r="I174" i="1"/>
  <c r="I178" i="1"/>
  <c r="I182" i="1"/>
  <c r="I186" i="1"/>
  <c r="I190" i="1"/>
  <c r="I194" i="1"/>
  <c r="I198" i="1"/>
  <c r="I202" i="1"/>
  <c r="I206" i="1"/>
  <c r="I210" i="1"/>
  <c r="I214" i="1"/>
  <c r="I218" i="1"/>
  <c r="I222" i="1"/>
  <c r="I226" i="1"/>
  <c r="I230" i="1"/>
  <c r="I234" i="1"/>
  <c r="I238" i="1"/>
  <c r="I242" i="1"/>
  <c r="I246" i="1"/>
  <c r="I250" i="1"/>
  <c r="I254" i="1"/>
  <c r="I258" i="1"/>
  <c r="I262" i="1"/>
  <c r="I266" i="1"/>
  <c r="I270" i="1"/>
  <c r="I274" i="1"/>
  <c r="I278" i="1"/>
  <c r="I282" i="1"/>
  <c r="I286" i="1"/>
  <c r="I290" i="1"/>
  <c r="I294" i="1"/>
  <c r="I298" i="1"/>
  <c r="I302" i="1"/>
  <c r="I306" i="1"/>
  <c r="I310" i="1"/>
  <c r="I314" i="1"/>
  <c r="I318" i="1"/>
  <c r="I322" i="1"/>
  <c r="I326" i="1"/>
  <c r="I330" i="1"/>
  <c r="I334" i="1"/>
  <c r="I338" i="1"/>
  <c r="I342" i="1"/>
  <c r="I346" i="1"/>
  <c r="I350" i="1"/>
  <c r="I354" i="1"/>
  <c r="I358" i="1"/>
  <c r="I362" i="1"/>
  <c r="I366" i="1"/>
  <c r="I370" i="1"/>
  <c r="I374" i="1"/>
  <c r="I378" i="1"/>
  <c r="I382" i="1"/>
  <c r="I386" i="1"/>
  <c r="I390" i="1"/>
  <c r="I394" i="1"/>
  <c r="I398" i="1"/>
  <c r="I402" i="1"/>
  <c r="I406" i="1"/>
  <c r="I410" i="1"/>
  <c r="I414" i="1"/>
  <c r="I418" i="1"/>
  <c r="I422" i="1"/>
  <c r="I426" i="1"/>
  <c r="I430" i="1"/>
  <c r="I434" i="1"/>
  <c r="I438" i="1"/>
  <c r="I442" i="1"/>
  <c r="I446" i="1"/>
  <c r="I450" i="1"/>
  <c r="I454" i="1"/>
  <c r="I458" i="1"/>
  <c r="I462" i="1"/>
  <c r="I466" i="1"/>
  <c r="I470" i="1"/>
  <c r="I474" i="1"/>
  <c r="I478" i="1"/>
  <c r="I482" i="1"/>
  <c r="I486" i="1"/>
  <c r="I490" i="1"/>
  <c r="I494" i="1"/>
  <c r="I498" i="1"/>
  <c r="I502" i="1"/>
  <c r="I506" i="1"/>
  <c r="I510" i="1"/>
  <c r="I514" i="1"/>
  <c r="I518" i="1"/>
  <c r="I522" i="1"/>
  <c r="I526" i="1"/>
  <c r="I530" i="1"/>
  <c r="I534" i="1"/>
  <c r="I538" i="1"/>
  <c r="I542" i="1"/>
  <c r="I546" i="1"/>
  <c r="I550" i="1"/>
  <c r="I554" i="1"/>
  <c r="I558" i="1"/>
  <c r="I562" i="1"/>
  <c r="I566" i="1"/>
  <c r="I570" i="1"/>
  <c r="I574" i="1"/>
  <c r="I578" i="1"/>
  <c r="I582" i="1"/>
  <c r="I586" i="1"/>
  <c r="I590" i="1"/>
  <c r="I594" i="1"/>
  <c r="I598" i="1"/>
  <c r="I602" i="1"/>
  <c r="I606" i="1"/>
  <c r="I610" i="1"/>
  <c r="I614" i="1"/>
  <c r="I618" i="1"/>
  <c r="I622" i="1"/>
  <c r="I626" i="1"/>
  <c r="I630" i="1"/>
  <c r="I634" i="1"/>
  <c r="I638" i="1"/>
  <c r="I642" i="1"/>
  <c r="I646" i="1"/>
  <c r="I650" i="1"/>
  <c r="I654" i="1"/>
  <c r="I658" i="1"/>
  <c r="I662" i="1"/>
  <c r="I666" i="1"/>
  <c r="I670" i="1"/>
  <c r="I674" i="1"/>
  <c r="I678" i="1"/>
  <c r="I682" i="1"/>
  <c r="I686" i="1"/>
  <c r="I690" i="1"/>
  <c r="I694" i="1"/>
  <c r="I698" i="1"/>
  <c r="I702" i="1"/>
  <c r="I706" i="1"/>
  <c r="I710" i="1"/>
  <c r="I714" i="1"/>
  <c r="I718" i="1"/>
  <c r="I722" i="1"/>
  <c r="I726" i="1"/>
  <c r="I730" i="1"/>
  <c r="I734" i="1"/>
  <c r="I738" i="1"/>
  <c r="I742" i="1"/>
  <c r="I746" i="1"/>
  <c r="I750" i="1"/>
  <c r="I754" i="1"/>
  <c r="I758" i="1"/>
  <c r="I762" i="1"/>
  <c r="I766" i="1"/>
  <c r="I770" i="1"/>
  <c r="I774" i="1"/>
  <c r="I778" i="1"/>
  <c r="I782" i="1"/>
  <c r="I786" i="1"/>
  <c r="I790" i="1"/>
  <c r="I794" i="1"/>
  <c r="I798" i="1"/>
  <c r="I802" i="1"/>
  <c r="I806" i="1"/>
  <c r="I810" i="1"/>
  <c r="I814" i="1"/>
  <c r="I818" i="1"/>
  <c r="I822" i="1"/>
  <c r="I826" i="1"/>
  <c r="I830" i="1"/>
  <c r="I834" i="1"/>
  <c r="I838" i="1"/>
  <c r="I842" i="1"/>
  <c r="I846" i="1"/>
  <c r="I850" i="1"/>
  <c r="I854" i="1"/>
  <c r="I858" i="1"/>
  <c r="I862" i="1"/>
  <c r="I866" i="1"/>
  <c r="I870" i="1"/>
  <c r="I874" i="1"/>
  <c r="I878" i="1"/>
  <c r="I882" i="1"/>
  <c r="I886" i="1"/>
  <c r="I890" i="1"/>
  <c r="I894" i="1"/>
  <c r="I898" i="1"/>
  <c r="I902" i="1"/>
  <c r="I906" i="1"/>
  <c r="I910" i="1"/>
  <c r="I914" i="1"/>
  <c r="J6333" i="1"/>
  <c r="J6349" i="1"/>
  <c r="J6365" i="1"/>
  <c r="J6381" i="1"/>
  <c r="J6397" i="1"/>
  <c r="J6413" i="1"/>
  <c r="J6429" i="1"/>
  <c r="J6445" i="1"/>
  <c r="J6461" i="1"/>
  <c r="J6477" i="1"/>
  <c r="J6493" i="1"/>
  <c r="J6509" i="1"/>
  <c r="J6525" i="1"/>
  <c r="J6541" i="1"/>
  <c r="J6557" i="1"/>
  <c r="J6573" i="1"/>
  <c r="J6589" i="1"/>
  <c r="J6605" i="1"/>
  <c r="J6621" i="1"/>
  <c r="J6637" i="1"/>
  <c r="J6653" i="1"/>
  <c r="J6669" i="1"/>
  <c r="J6685" i="1"/>
  <c r="J6701" i="1"/>
  <c r="J6717" i="1"/>
  <c r="J6733" i="1"/>
  <c r="J6749" i="1"/>
  <c r="J6765" i="1"/>
  <c r="J6781" i="1"/>
  <c r="J6797" i="1"/>
  <c r="J6813" i="1"/>
  <c r="J6829" i="1"/>
  <c r="J6845" i="1"/>
  <c r="J6861" i="1"/>
  <c r="J6877" i="1"/>
  <c r="J6893" i="1"/>
  <c r="J6909" i="1"/>
  <c r="J6925" i="1"/>
  <c r="J6941" i="1"/>
  <c r="J6957" i="1"/>
  <c r="J6973" i="1"/>
  <c r="J6989" i="1"/>
  <c r="J7005" i="1"/>
  <c r="J7016" i="1"/>
  <c r="J7020" i="1"/>
  <c r="J7024" i="1"/>
  <c r="J7028" i="1"/>
  <c r="J7032" i="1"/>
  <c r="J7036" i="1"/>
  <c r="J7040" i="1"/>
  <c r="J7044" i="1"/>
  <c r="J7048" i="1"/>
  <c r="J7052" i="1"/>
  <c r="J7056" i="1"/>
  <c r="J7060" i="1"/>
  <c r="J7064" i="1"/>
  <c r="J7068" i="1"/>
  <c r="J7072" i="1"/>
  <c r="J7076" i="1"/>
  <c r="J7080" i="1"/>
  <c r="J7084" i="1"/>
  <c r="J7088" i="1"/>
  <c r="J7092" i="1"/>
  <c r="J7096" i="1"/>
  <c r="J7100" i="1"/>
  <c r="J7104" i="1"/>
  <c r="J7108" i="1"/>
  <c r="J7112" i="1"/>
  <c r="J7116" i="1"/>
  <c r="J7120" i="1"/>
  <c r="J7124" i="1"/>
  <c r="J7128" i="1"/>
  <c r="J7132" i="1"/>
  <c r="J7136" i="1"/>
  <c r="J7140" i="1"/>
  <c r="J7144" i="1"/>
  <c r="J7148" i="1"/>
  <c r="J7152" i="1"/>
  <c r="J7156" i="1"/>
  <c r="J7160" i="1"/>
  <c r="J7164" i="1"/>
  <c r="J7168" i="1"/>
  <c r="J7172" i="1"/>
  <c r="J7176" i="1"/>
  <c r="J7180" i="1"/>
  <c r="J7184" i="1"/>
  <c r="J7188" i="1"/>
  <c r="J7192" i="1"/>
  <c r="J7196" i="1"/>
  <c r="J7200" i="1"/>
  <c r="J7204" i="1"/>
  <c r="J7208" i="1"/>
  <c r="J7212" i="1"/>
  <c r="J7216" i="1"/>
  <c r="J7220" i="1"/>
  <c r="J7224" i="1"/>
  <c r="J7228" i="1"/>
  <c r="J7232" i="1"/>
  <c r="J7236" i="1"/>
  <c r="J7240" i="1"/>
  <c r="J7244" i="1"/>
  <c r="J7248" i="1"/>
  <c r="J7252" i="1"/>
  <c r="J7256" i="1"/>
  <c r="J7260" i="1"/>
  <c r="J7264" i="1"/>
  <c r="J7268" i="1"/>
  <c r="J7272" i="1"/>
  <c r="J7276" i="1"/>
  <c r="J7280" i="1"/>
  <c r="J7284" i="1"/>
  <c r="J7288" i="1"/>
  <c r="I3" i="1"/>
  <c r="I7" i="1"/>
  <c r="I11" i="1"/>
  <c r="I15" i="1"/>
  <c r="I19" i="1"/>
  <c r="I23" i="1"/>
  <c r="I27" i="1"/>
  <c r="I31" i="1"/>
  <c r="I35" i="1"/>
  <c r="I39" i="1"/>
  <c r="I43" i="1"/>
  <c r="I47" i="1"/>
  <c r="I51" i="1"/>
  <c r="I55" i="1"/>
  <c r="I59" i="1"/>
  <c r="I63" i="1"/>
  <c r="I67" i="1"/>
  <c r="I71" i="1"/>
  <c r="I75" i="1"/>
  <c r="I79" i="1"/>
  <c r="I83" i="1"/>
  <c r="I87" i="1"/>
  <c r="I91" i="1"/>
  <c r="I95" i="1"/>
  <c r="I99" i="1"/>
  <c r="I103" i="1"/>
  <c r="I107" i="1"/>
  <c r="I111" i="1"/>
  <c r="I115" i="1"/>
  <c r="I119" i="1"/>
  <c r="I123" i="1"/>
  <c r="I127" i="1"/>
  <c r="I131" i="1"/>
  <c r="I135" i="1"/>
  <c r="I139" i="1"/>
  <c r="I143" i="1"/>
  <c r="I147" i="1"/>
  <c r="I151" i="1"/>
  <c r="I155" i="1"/>
  <c r="I159" i="1"/>
  <c r="I163" i="1"/>
  <c r="I167" i="1"/>
  <c r="I171" i="1"/>
  <c r="I175" i="1"/>
  <c r="I179" i="1"/>
  <c r="I183" i="1"/>
  <c r="I187" i="1"/>
  <c r="I191" i="1"/>
  <c r="I195" i="1"/>
  <c r="I199" i="1"/>
  <c r="I203" i="1"/>
  <c r="I207" i="1"/>
  <c r="I211" i="1"/>
  <c r="I215" i="1"/>
  <c r="I219" i="1"/>
  <c r="I223" i="1"/>
  <c r="I227" i="1"/>
  <c r="I231" i="1"/>
  <c r="I235" i="1"/>
  <c r="I239" i="1"/>
  <c r="I243" i="1"/>
  <c r="I247" i="1"/>
  <c r="I251" i="1"/>
  <c r="I255" i="1"/>
  <c r="I259" i="1"/>
  <c r="I263" i="1"/>
  <c r="I267" i="1"/>
  <c r="I271" i="1"/>
  <c r="I275" i="1"/>
  <c r="I279" i="1"/>
  <c r="I283" i="1"/>
  <c r="I287" i="1"/>
  <c r="I291" i="1"/>
  <c r="I295" i="1"/>
  <c r="I299" i="1"/>
  <c r="I303" i="1"/>
  <c r="I307" i="1"/>
  <c r="I311" i="1"/>
  <c r="I315" i="1"/>
  <c r="I319" i="1"/>
  <c r="I323" i="1"/>
  <c r="I327" i="1"/>
  <c r="I331" i="1"/>
  <c r="I335" i="1"/>
  <c r="I339" i="1"/>
  <c r="I343" i="1"/>
  <c r="I347" i="1"/>
  <c r="I351" i="1"/>
  <c r="I355" i="1"/>
  <c r="I359" i="1"/>
  <c r="I363" i="1"/>
  <c r="I367" i="1"/>
  <c r="I371" i="1"/>
  <c r="I375" i="1"/>
  <c r="I379" i="1"/>
  <c r="I383" i="1"/>
  <c r="I387" i="1"/>
  <c r="I391" i="1"/>
  <c r="I395" i="1"/>
  <c r="I399" i="1"/>
  <c r="I403" i="1"/>
  <c r="I407" i="1"/>
  <c r="I411" i="1"/>
  <c r="I415" i="1"/>
  <c r="I419" i="1"/>
  <c r="I423" i="1"/>
  <c r="I427" i="1"/>
  <c r="I431" i="1"/>
  <c r="I435" i="1"/>
  <c r="I439" i="1"/>
  <c r="I443" i="1"/>
  <c r="I447" i="1"/>
  <c r="I451" i="1"/>
  <c r="I455" i="1"/>
  <c r="I459" i="1"/>
  <c r="I463" i="1"/>
  <c r="I467" i="1"/>
  <c r="I471" i="1"/>
  <c r="I475" i="1"/>
  <c r="I479" i="1"/>
  <c r="I483" i="1"/>
  <c r="I487" i="1"/>
  <c r="I491" i="1"/>
  <c r="I495" i="1"/>
  <c r="I499" i="1"/>
  <c r="I503" i="1"/>
  <c r="I507" i="1"/>
  <c r="I511" i="1"/>
  <c r="I515" i="1"/>
  <c r="I519" i="1"/>
  <c r="I523" i="1"/>
  <c r="I527" i="1"/>
  <c r="I531" i="1"/>
  <c r="I535" i="1"/>
  <c r="I539" i="1"/>
  <c r="I543" i="1"/>
  <c r="I547" i="1"/>
  <c r="I551" i="1"/>
  <c r="I555" i="1"/>
  <c r="I559" i="1"/>
  <c r="I563" i="1"/>
  <c r="I567" i="1"/>
  <c r="I571" i="1"/>
  <c r="I575" i="1"/>
  <c r="I579" i="1"/>
  <c r="I583" i="1"/>
  <c r="I587" i="1"/>
  <c r="I591" i="1"/>
  <c r="I595" i="1"/>
  <c r="I599" i="1"/>
  <c r="I603" i="1"/>
  <c r="I607" i="1"/>
  <c r="I611" i="1"/>
  <c r="I615" i="1"/>
  <c r="I619" i="1"/>
  <c r="I623" i="1"/>
  <c r="I627" i="1"/>
  <c r="I631" i="1"/>
  <c r="I635" i="1"/>
  <c r="I639" i="1"/>
  <c r="I643" i="1"/>
  <c r="I647" i="1"/>
  <c r="I651" i="1"/>
  <c r="I655" i="1"/>
  <c r="I659" i="1"/>
  <c r="I663" i="1"/>
  <c r="I667" i="1"/>
  <c r="I671" i="1"/>
  <c r="I675" i="1"/>
  <c r="I679" i="1"/>
  <c r="I683" i="1"/>
  <c r="I687" i="1"/>
  <c r="I691" i="1"/>
  <c r="I695" i="1"/>
  <c r="I699" i="1"/>
  <c r="I703" i="1"/>
  <c r="I707" i="1"/>
  <c r="I711" i="1"/>
  <c r="I715" i="1"/>
  <c r="I719" i="1"/>
  <c r="I723" i="1"/>
  <c r="I727" i="1"/>
  <c r="I731" i="1"/>
  <c r="I735" i="1"/>
  <c r="I739" i="1"/>
  <c r="I743" i="1"/>
  <c r="I747" i="1"/>
  <c r="I751" i="1"/>
  <c r="I755" i="1"/>
  <c r="I759" i="1"/>
  <c r="I763" i="1"/>
  <c r="I767" i="1"/>
  <c r="I771" i="1"/>
  <c r="I775" i="1"/>
  <c r="I779" i="1"/>
  <c r="I783" i="1"/>
  <c r="I787" i="1"/>
  <c r="I791" i="1"/>
  <c r="I795" i="1"/>
  <c r="I799" i="1"/>
  <c r="I803" i="1"/>
  <c r="I807" i="1"/>
  <c r="I811" i="1"/>
  <c r="I815" i="1"/>
  <c r="I819" i="1"/>
  <c r="I823" i="1"/>
  <c r="I827" i="1"/>
  <c r="I831" i="1"/>
  <c r="I835" i="1"/>
  <c r="I839" i="1"/>
  <c r="I843" i="1"/>
  <c r="I847" i="1"/>
  <c r="I851" i="1"/>
  <c r="I855" i="1"/>
  <c r="I859" i="1"/>
  <c r="I863" i="1"/>
  <c r="I867" i="1"/>
  <c r="I871" i="1"/>
  <c r="I875" i="1"/>
  <c r="I879" i="1"/>
  <c r="I883" i="1"/>
  <c r="I887" i="1"/>
  <c r="I891" i="1"/>
  <c r="I895" i="1"/>
  <c r="I899" i="1"/>
  <c r="I903" i="1"/>
  <c r="I907" i="1"/>
  <c r="I911" i="1"/>
  <c r="I915" i="1"/>
  <c r="I919" i="1"/>
  <c r="J6337" i="1"/>
  <c r="J6353" i="1"/>
  <c r="J6369" i="1"/>
  <c r="J6385" i="1"/>
  <c r="J6401" i="1"/>
  <c r="J6417" i="1"/>
  <c r="J6433" i="1"/>
  <c r="J6449" i="1"/>
  <c r="J6465" i="1"/>
  <c r="J6481" i="1"/>
  <c r="J6497" i="1"/>
  <c r="J6513" i="1"/>
  <c r="J6529" i="1"/>
  <c r="J6545" i="1"/>
  <c r="J6561" i="1"/>
  <c r="J6577" i="1"/>
  <c r="J6593" i="1"/>
  <c r="J6609" i="1"/>
  <c r="J6625" i="1"/>
  <c r="J6641" i="1"/>
  <c r="J6657" i="1"/>
  <c r="J6673" i="1"/>
  <c r="J6689" i="1"/>
  <c r="J6705" i="1"/>
  <c r="J6721" i="1"/>
  <c r="J6737" i="1"/>
  <c r="J6753" i="1"/>
  <c r="J6769" i="1"/>
  <c r="J6785" i="1"/>
  <c r="J6801" i="1"/>
  <c r="J6817" i="1"/>
  <c r="J6833" i="1"/>
  <c r="J6849" i="1"/>
  <c r="J6865" i="1"/>
  <c r="J6881" i="1"/>
  <c r="J6897" i="1"/>
  <c r="J6913" i="1"/>
  <c r="J6929" i="1"/>
  <c r="J6945" i="1"/>
  <c r="J6961" i="1"/>
  <c r="J6977" i="1"/>
  <c r="J6993" i="1"/>
  <c r="J7009" i="1"/>
  <c r="J7017" i="1"/>
  <c r="J7021" i="1"/>
  <c r="J7025" i="1"/>
  <c r="J7029" i="1"/>
  <c r="J7033" i="1"/>
  <c r="J7037" i="1"/>
  <c r="J7041" i="1"/>
  <c r="J7045" i="1"/>
  <c r="J7049" i="1"/>
  <c r="J7053" i="1"/>
  <c r="J7057" i="1"/>
  <c r="J7061" i="1"/>
  <c r="J7065" i="1"/>
  <c r="J7069" i="1"/>
  <c r="J7073" i="1"/>
  <c r="J7077" i="1"/>
  <c r="J7081" i="1"/>
  <c r="J7085" i="1"/>
  <c r="J7089" i="1"/>
  <c r="J7093" i="1"/>
  <c r="J7097" i="1"/>
  <c r="J7101" i="1"/>
  <c r="J7105" i="1"/>
  <c r="J7109" i="1"/>
  <c r="J7113" i="1"/>
  <c r="J7117" i="1"/>
  <c r="J7121" i="1"/>
  <c r="J7125" i="1"/>
  <c r="J7129" i="1"/>
  <c r="J7133" i="1"/>
  <c r="J7137" i="1"/>
  <c r="J7141" i="1"/>
  <c r="J7145" i="1"/>
  <c r="J7149" i="1"/>
  <c r="J7153" i="1"/>
  <c r="J7157" i="1"/>
  <c r="J7161" i="1"/>
  <c r="J7165" i="1"/>
  <c r="J7169" i="1"/>
  <c r="J7173" i="1"/>
  <c r="J7177" i="1"/>
  <c r="J7181" i="1"/>
  <c r="J7185" i="1"/>
  <c r="J7189" i="1"/>
  <c r="J7193" i="1"/>
  <c r="J7197" i="1"/>
  <c r="J7201" i="1"/>
  <c r="J7205" i="1"/>
  <c r="J7209" i="1"/>
  <c r="J7213" i="1"/>
  <c r="J7217" i="1"/>
  <c r="J7221" i="1"/>
  <c r="J7225" i="1"/>
  <c r="J7229" i="1"/>
  <c r="J7233" i="1"/>
  <c r="J7237" i="1"/>
  <c r="J7241" i="1"/>
  <c r="J7245" i="1"/>
  <c r="J7249" i="1"/>
  <c r="J7253" i="1"/>
  <c r="J7257" i="1"/>
  <c r="J7261" i="1"/>
  <c r="J7265" i="1"/>
  <c r="J7269" i="1"/>
  <c r="J7273" i="1"/>
  <c r="J7277" i="1"/>
  <c r="J7281" i="1"/>
  <c r="J7285" i="1"/>
  <c r="J7289" i="1"/>
  <c r="I4" i="1"/>
  <c r="I8" i="1"/>
  <c r="I12" i="1"/>
  <c r="I16" i="1"/>
  <c r="I20" i="1"/>
  <c r="I24" i="1"/>
  <c r="I28" i="1"/>
  <c r="I32" i="1"/>
  <c r="I36" i="1"/>
  <c r="I40" i="1"/>
  <c r="I44" i="1"/>
  <c r="I48" i="1"/>
  <c r="I52" i="1"/>
  <c r="I56" i="1"/>
  <c r="I60" i="1"/>
  <c r="I64" i="1"/>
  <c r="I68" i="1"/>
  <c r="I72" i="1"/>
  <c r="I76" i="1"/>
  <c r="I80" i="1"/>
  <c r="I84" i="1"/>
  <c r="I88" i="1"/>
  <c r="I92" i="1"/>
  <c r="I96" i="1"/>
  <c r="I100" i="1"/>
  <c r="I104" i="1"/>
  <c r="I108" i="1"/>
  <c r="I112" i="1"/>
  <c r="I116" i="1"/>
  <c r="I120" i="1"/>
  <c r="I124" i="1"/>
  <c r="I128" i="1"/>
  <c r="I132" i="1"/>
  <c r="I136" i="1"/>
  <c r="I140" i="1"/>
  <c r="I144" i="1"/>
  <c r="I148" i="1"/>
  <c r="I152" i="1"/>
  <c r="I156" i="1"/>
  <c r="I160" i="1"/>
  <c r="I164" i="1"/>
  <c r="I168" i="1"/>
  <c r="I172" i="1"/>
  <c r="I176" i="1"/>
  <c r="I180" i="1"/>
  <c r="I184" i="1"/>
  <c r="I188" i="1"/>
  <c r="I192" i="1"/>
  <c r="I196" i="1"/>
  <c r="I200" i="1"/>
  <c r="I204" i="1"/>
  <c r="I208" i="1"/>
  <c r="I212" i="1"/>
  <c r="I216" i="1"/>
  <c r="I220" i="1"/>
  <c r="I224" i="1"/>
  <c r="I228" i="1"/>
  <c r="I232" i="1"/>
  <c r="I236" i="1"/>
  <c r="I240" i="1"/>
  <c r="I244" i="1"/>
  <c r="I248" i="1"/>
  <c r="I252" i="1"/>
  <c r="I256" i="1"/>
  <c r="I260" i="1"/>
  <c r="I264" i="1"/>
  <c r="I268" i="1"/>
  <c r="I272" i="1"/>
  <c r="I276" i="1"/>
  <c r="I280" i="1"/>
  <c r="I284" i="1"/>
  <c r="I288" i="1"/>
  <c r="I292" i="1"/>
  <c r="I296" i="1"/>
  <c r="I300" i="1"/>
  <c r="I304" i="1"/>
  <c r="I308" i="1"/>
  <c r="I312" i="1"/>
  <c r="I316" i="1"/>
  <c r="I320" i="1"/>
  <c r="I324" i="1"/>
  <c r="I328" i="1"/>
  <c r="I332" i="1"/>
  <c r="I336" i="1"/>
  <c r="I340" i="1"/>
  <c r="I344" i="1"/>
  <c r="I348" i="1"/>
  <c r="I352" i="1"/>
  <c r="I356" i="1"/>
  <c r="I360" i="1"/>
  <c r="I364" i="1"/>
  <c r="I368" i="1"/>
  <c r="I372" i="1"/>
  <c r="I376" i="1"/>
  <c r="I380" i="1"/>
  <c r="I384" i="1"/>
  <c r="I388" i="1"/>
  <c r="I392" i="1"/>
  <c r="I396" i="1"/>
  <c r="I400" i="1"/>
  <c r="I404" i="1"/>
  <c r="I408" i="1"/>
  <c r="I412" i="1"/>
  <c r="I416" i="1"/>
  <c r="I420" i="1"/>
  <c r="I424" i="1"/>
  <c r="I428" i="1"/>
  <c r="I432" i="1"/>
  <c r="I436" i="1"/>
  <c r="I440" i="1"/>
  <c r="I444" i="1"/>
  <c r="I448" i="1"/>
  <c r="I452" i="1"/>
  <c r="I456" i="1"/>
  <c r="I460" i="1"/>
  <c r="I464" i="1"/>
  <c r="I468" i="1"/>
  <c r="I472" i="1"/>
  <c r="I476" i="1"/>
  <c r="I480" i="1"/>
  <c r="I484" i="1"/>
  <c r="I488" i="1"/>
  <c r="I492" i="1"/>
  <c r="I496" i="1"/>
  <c r="I500" i="1"/>
  <c r="I504" i="1"/>
  <c r="I508" i="1"/>
  <c r="I512" i="1"/>
  <c r="I516" i="1"/>
  <c r="I520" i="1"/>
  <c r="I524" i="1"/>
  <c r="I528" i="1"/>
  <c r="I532" i="1"/>
  <c r="I536" i="1"/>
  <c r="I540" i="1"/>
  <c r="I544" i="1"/>
  <c r="I548" i="1"/>
  <c r="I552" i="1"/>
  <c r="I556" i="1"/>
  <c r="I560" i="1"/>
  <c r="I564" i="1"/>
  <c r="I568" i="1"/>
  <c r="I572" i="1"/>
  <c r="I576" i="1"/>
  <c r="I580" i="1"/>
  <c r="I584" i="1"/>
  <c r="I588" i="1"/>
  <c r="I592" i="1"/>
  <c r="I596" i="1"/>
  <c r="I600" i="1"/>
  <c r="I604" i="1"/>
  <c r="I608" i="1"/>
  <c r="I612" i="1"/>
  <c r="I616" i="1"/>
  <c r="I620" i="1"/>
  <c r="I624" i="1"/>
  <c r="I628" i="1"/>
  <c r="I632" i="1"/>
  <c r="I636" i="1"/>
  <c r="I640" i="1"/>
  <c r="I644" i="1"/>
  <c r="I648" i="1"/>
  <c r="I652" i="1"/>
  <c r="I656" i="1"/>
  <c r="I660" i="1"/>
  <c r="I664" i="1"/>
  <c r="I668" i="1"/>
  <c r="I672" i="1"/>
  <c r="I676" i="1"/>
  <c r="I680" i="1"/>
  <c r="I684" i="1"/>
  <c r="I688" i="1"/>
  <c r="I692" i="1"/>
  <c r="I696" i="1"/>
  <c r="I700" i="1"/>
  <c r="I704" i="1"/>
  <c r="I708" i="1"/>
  <c r="I712" i="1"/>
  <c r="I716" i="1"/>
  <c r="I720" i="1"/>
  <c r="I724" i="1"/>
  <c r="I728" i="1"/>
  <c r="I732" i="1"/>
  <c r="I736" i="1"/>
  <c r="I740" i="1"/>
  <c r="I744" i="1"/>
  <c r="I748" i="1"/>
  <c r="I752" i="1"/>
  <c r="I756" i="1"/>
  <c r="I760" i="1"/>
  <c r="I764" i="1"/>
  <c r="I768" i="1"/>
  <c r="I772" i="1"/>
  <c r="I776" i="1"/>
  <c r="I780" i="1"/>
  <c r="I784" i="1"/>
  <c r="I788" i="1"/>
  <c r="I792" i="1"/>
  <c r="I796" i="1"/>
  <c r="I800" i="1"/>
  <c r="I804" i="1"/>
  <c r="I808" i="1"/>
  <c r="I812" i="1"/>
  <c r="I816" i="1"/>
  <c r="I820" i="1"/>
  <c r="I824" i="1"/>
  <c r="I828" i="1"/>
  <c r="I832" i="1"/>
  <c r="I836" i="1"/>
  <c r="I840" i="1"/>
  <c r="I844" i="1"/>
  <c r="I848" i="1"/>
  <c r="I852" i="1"/>
  <c r="I856" i="1"/>
  <c r="I860" i="1"/>
  <c r="I864" i="1"/>
  <c r="I868" i="1"/>
  <c r="I872" i="1"/>
  <c r="I876" i="1"/>
  <c r="I880" i="1"/>
  <c r="I884" i="1"/>
  <c r="I888" i="1"/>
  <c r="I892" i="1"/>
  <c r="I896" i="1"/>
  <c r="I900" i="1"/>
  <c r="I904" i="1"/>
  <c r="I908" i="1"/>
  <c r="I912" i="1"/>
  <c r="I916" i="1"/>
  <c r="J6325" i="1"/>
  <c r="J6341" i="1"/>
  <c r="J6357" i="1"/>
  <c r="J6373" i="1"/>
  <c r="J6389" i="1"/>
  <c r="J6405" i="1"/>
  <c r="J6421" i="1"/>
  <c r="J6437" i="1"/>
  <c r="J6453" i="1"/>
  <c r="J6469" i="1"/>
  <c r="J6485" i="1"/>
  <c r="J6501" i="1"/>
  <c r="J6517" i="1"/>
  <c r="J6533" i="1"/>
  <c r="J6549" i="1"/>
  <c r="J6565" i="1"/>
  <c r="J6581" i="1"/>
  <c r="J6597" i="1"/>
  <c r="J6613" i="1"/>
  <c r="J6629" i="1"/>
  <c r="J6645" i="1"/>
  <c r="J6661" i="1"/>
  <c r="J6677" i="1"/>
  <c r="J6693" i="1"/>
  <c r="J6709" i="1"/>
  <c r="J6725" i="1"/>
  <c r="J6741" i="1"/>
  <c r="J6757" i="1"/>
  <c r="J6773" i="1"/>
  <c r="J6789" i="1"/>
  <c r="J6805" i="1"/>
  <c r="J6821" i="1"/>
  <c r="J6837" i="1"/>
  <c r="J6853" i="1"/>
  <c r="J6869" i="1"/>
  <c r="J6885" i="1"/>
  <c r="J6901" i="1"/>
  <c r="J6917" i="1"/>
  <c r="J6933" i="1"/>
  <c r="J6949" i="1"/>
  <c r="J6965" i="1"/>
  <c r="J6981" i="1"/>
  <c r="J6997" i="1"/>
  <c r="J7013" i="1"/>
  <c r="J7018" i="1"/>
  <c r="J7022" i="1"/>
  <c r="J7026" i="1"/>
  <c r="J7030" i="1"/>
  <c r="J7034" i="1"/>
  <c r="J7038" i="1"/>
  <c r="J7042" i="1"/>
  <c r="J7046" i="1"/>
  <c r="J7050" i="1"/>
  <c r="J7054" i="1"/>
  <c r="J7058" i="1"/>
  <c r="J7062" i="1"/>
  <c r="J7066" i="1"/>
  <c r="J7070" i="1"/>
  <c r="J7074" i="1"/>
  <c r="J7078" i="1"/>
  <c r="J7082" i="1"/>
  <c r="J7086" i="1"/>
  <c r="J7090" i="1"/>
  <c r="J7094" i="1"/>
  <c r="J7098" i="1"/>
  <c r="J7102" i="1"/>
  <c r="J7106" i="1"/>
  <c r="J7110" i="1"/>
  <c r="J7114" i="1"/>
  <c r="J7118" i="1"/>
  <c r="J7122" i="1"/>
  <c r="J7126" i="1"/>
  <c r="J7130" i="1"/>
  <c r="J7134" i="1"/>
  <c r="J7138" i="1"/>
  <c r="J7142" i="1"/>
  <c r="J7146" i="1"/>
  <c r="J7150" i="1"/>
  <c r="J7154" i="1"/>
  <c r="J7158" i="1"/>
  <c r="J7162" i="1"/>
  <c r="J7166" i="1"/>
  <c r="J7170" i="1"/>
  <c r="J7174" i="1"/>
  <c r="J7178" i="1"/>
  <c r="J7182" i="1"/>
  <c r="J7186" i="1"/>
  <c r="J7190" i="1"/>
  <c r="J7194" i="1"/>
  <c r="J7198" i="1"/>
  <c r="J7202" i="1"/>
  <c r="J7206" i="1"/>
  <c r="J7210" i="1"/>
  <c r="J7214" i="1"/>
  <c r="J7218" i="1"/>
  <c r="J7222" i="1"/>
  <c r="J7226" i="1"/>
  <c r="J7230" i="1"/>
  <c r="J7234" i="1"/>
  <c r="J7238" i="1"/>
  <c r="J7242" i="1"/>
  <c r="J7246" i="1"/>
  <c r="J7250" i="1"/>
  <c r="J7254" i="1"/>
  <c r="J7258" i="1"/>
  <c r="J7262" i="1"/>
  <c r="J7266" i="1"/>
  <c r="J7270" i="1"/>
  <c r="J7274" i="1"/>
  <c r="J7278" i="1"/>
  <c r="J7282" i="1"/>
  <c r="J7286" i="1"/>
  <c r="J7290" i="1"/>
  <c r="I5" i="1"/>
  <c r="I9" i="1"/>
  <c r="I13" i="1"/>
  <c r="I17" i="1"/>
  <c r="I21" i="1"/>
  <c r="I25" i="1"/>
  <c r="I29" i="1"/>
  <c r="I33" i="1"/>
  <c r="I37" i="1"/>
  <c r="I41" i="1"/>
  <c r="I45" i="1"/>
  <c r="I49" i="1"/>
  <c r="I53" i="1"/>
  <c r="I57" i="1"/>
  <c r="I61" i="1"/>
  <c r="I65" i="1"/>
  <c r="I69" i="1"/>
  <c r="I73" i="1"/>
  <c r="I77" i="1"/>
  <c r="I81" i="1"/>
  <c r="I85" i="1"/>
  <c r="I89" i="1"/>
  <c r="I93" i="1"/>
  <c r="I97" i="1"/>
  <c r="I101" i="1"/>
  <c r="I105" i="1"/>
  <c r="I109" i="1"/>
  <c r="I113" i="1"/>
  <c r="I117" i="1"/>
  <c r="I121" i="1"/>
  <c r="I125" i="1"/>
  <c r="I129" i="1"/>
  <c r="I133" i="1"/>
  <c r="I137" i="1"/>
  <c r="I141" i="1"/>
  <c r="I145" i="1"/>
  <c r="I149" i="1"/>
  <c r="I153" i="1"/>
  <c r="I157" i="1"/>
  <c r="I161" i="1"/>
  <c r="I165" i="1"/>
  <c r="I169" i="1"/>
  <c r="I173" i="1"/>
  <c r="I177" i="1"/>
  <c r="I181" i="1"/>
  <c r="I185" i="1"/>
  <c r="I189" i="1"/>
  <c r="I193" i="1"/>
  <c r="I197" i="1"/>
  <c r="I201" i="1"/>
  <c r="I205" i="1"/>
  <c r="I209" i="1"/>
  <c r="I213" i="1"/>
  <c r="I217" i="1"/>
  <c r="I221" i="1"/>
  <c r="I225" i="1"/>
  <c r="I229" i="1"/>
  <c r="I233" i="1"/>
  <c r="I237" i="1"/>
  <c r="I241" i="1"/>
  <c r="I245" i="1"/>
  <c r="I249" i="1"/>
  <c r="I253" i="1"/>
  <c r="I257" i="1"/>
  <c r="I261" i="1"/>
  <c r="I265" i="1"/>
  <c r="I269" i="1"/>
  <c r="I273" i="1"/>
  <c r="I277" i="1"/>
  <c r="I281" i="1"/>
  <c r="I285" i="1"/>
  <c r="I289" i="1"/>
  <c r="I293" i="1"/>
  <c r="I297" i="1"/>
  <c r="I301" i="1"/>
  <c r="I305" i="1"/>
  <c r="I309" i="1"/>
  <c r="I313" i="1"/>
  <c r="I317" i="1"/>
  <c r="I321" i="1"/>
  <c r="I325" i="1"/>
  <c r="I329" i="1"/>
  <c r="I333" i="1"/>
  <c r="I337" i="1"/>
  <c r="I341" i="1"/>
  <c r="I345" i="1"/>
  <c r="I349" i="1"/>
  <c r="I353" i="1"/>
  <c r="I357" i="1"/>
  <c r="I361" i="1"/>
  <c r="I365" i="1"/>
  <c r="I369" i="1"/>
  <c r="I373" i="1"/>
  <c r="I377" i="1"/>
  <c r="I381" i="1"/>
  <c r="I385" i="1"/>
  <c r="I389" i="1"/>
  <c r="I393" i="1"/>
  <c r="I397" i="1"/>
  <c r="I401" i="1"/>
  <c r="I405" i="1"/>
  <c r="I409" i="1"/>
  <c r="I413" i="1"/>
  <c r="I417" i="1"/>
  <c r="I421" i="1"/>
  <c r="I425" i="1"/>
  <c r="I429" i="1"/>
  <c r="I433" i="1"/>
  <c r="I437" i="1"/>
  <c r="I441" i="1"/>
  <c r="I445" i="1"/>
  <c r="I449" i="1"/>
  <c r="I453" i="1"/>
  <c r="I457" i="1"/>
  <c r="I461" i="1"/>
  <c r="I465" i="1"/>
  <c r="I469" i="1"/>
  <c r="I473" i="1"/>
  <c r="I477" i="1"/>
  <c r="I481" i="1"/>
  <c r="I485" i="1"/>
  <c r="I489" i="1"/>
  <c r="I493" i="1"/>
  <c r="I497" i="1"/>
  <c r="I501" i="1"/>
  <c r="I505" i="1"/>
  <c r="I509" i="1"/>
  <c r="I513" i="1"/>
  <c r="I517" i="1"/>
  <c r="I521" i="1"/>
  <c r="I525" i="1"/>
  <c r="I529" i="1"/>
  <c r="I533" i="1"/>
  <c r="I537" i="1"/>
  <c r="I541" i="1"/>
  <c r="I545" i="1"/>
  <c r="I549" i="1"/>
  <c r="I553" i="1"/>
  <c r="I557" i="1"/>
  <c r="I561" i="1"/>
  <c r="I565" i="1"/>
  <c r="I569" i="1"/>
  <c r="I573" i="1"/>
  <c r="I577" i="1"/>
  <c r="I581" i="1"/>
  <c r="I585" i="1"/>
  <c r="I589" i="1"/>
  <c r="I593" i="1"/>
  <c r="I597" i="1"/>
  <c r="I601" i="1"/>
  <c r="I605" i="1"/>
  <c r="I609" i="1"/>
  <c r="I613" i="1"/>
  <c r="I617" i="1"/>
  <c r="I621" i="1"/>
  <c r="I625" i="1"/>
  <c r="I629" i="1"/>
  <c r="I633" i="1"/>
  <c r="I637" i="1"/>
  <c r="I641" i="1"/>
  <c r="I645" i="1"/>
  <c r="I649" i="1"/>
  <c r="I653" i="1"/>
  <c r="I657" i="1"/>
  <c r="I661" i="1"/>
  <c r="I665" i="1"/>
  <c r="I669" i="1"/>
  <c r="I673" i="1"/>
  <c r="I677" i="1"/>
  <c r="I681" i="1"/>
  <c r="I685" i="1"/>
  <c r="I689" i="1"/>
  <c r="I693" i="1"/>
  <c r="I697" i="1"/>
  <c r="I701" i="1"/>
  <c r="I705" i="1"/>
  <c r="I709" i="1"/>
  <c r="I713" i="1"/>
  <c r="I717" i="1"/>
  <c r="I721" i="1"/>
  <c r="I725" i="1"/>
  <c r="I729" i="1"/>
  <c r="I733" i="1"/>
  <c r="I737" i="1"/>
  <c r="I741" i="1"/>
  <c r="I745" i="1"/>
  <c r="I749" i="1"/>
  <c r="I753" i="1"/>
  <c r="I757" i="1"/>
  <c r="I761" i="1"/>
  <c r="I765" i="1"/>
  <c r="I769" i="1"/>
  <c r="I773" i="1"/>
  <c r="I777" i="1"/>
  <c r="I781" i="1"/>
  <c r="I785" i="1"/>
  <c r="I789" i="1"/>
  <c r="I793" i="1"/>
  <c r="I797" i="1"/>
  <c r="I801" i="1"/>
  <c r="I805" i="1"/>
  <c r="I809" i="1"/>
  <c r="I813" i="1"/>
  <c r="I817" i="1"/>
  <c r="I821" i="1"/>
  <c r="I825" i="1"/>
  <c r="I829" i="1"/>
  <c r="I833" i="1"/>
  <c r="I837" i="1"/>
  <c r="I841" i="1"/>
  <c r="I845" i="1"/>
  <c r="I849" i="1"/>
  <c r="I853" i="1"/>
  <c r="I857" i="1"/>
  <c r="I861" i="1"/>
  <c r="I865" i="1"/>
  <c r="I869" i="1"/>
  <c r="I873" i="1"/>
  <c r="I877" i="1"/>
  <c r="I881" i="1"/>
  <c r="I885" i="1"/>
  <c r="I889" i="1"/>
  <c r="I893" i="1"/>
  <c r="I897" i="1"/>
  <c r="I901" i="1"/>
  <c r="I905" i="1"/>
  <c r="I909" i="1"/>
  <c r="I913" i="1"/>
  <c r="I918" i="1"/>
  <c r="I923" i="1"/>
  <c r="I927" i="1"/>
  <c r="I931" i="1"/>
  <c r="I935" i="1"/>
  <c r="I939" i="1"/>
  <c r="I943" i="1"/>
  <c r="I947" i="1"/>
  <c r="I951" i="1"/>
  <c r="I955" i="1"/>
  <c r="I959" i="1"/>
  <c r="I963" i="1"/>
  <c r="I967" i="1"/>
  <c r="I971" i="1"/>
  <c r="I975" i="1"/>
  <c r="I979" i="1"/>
  <c r="I983" i="1"/>
  <c r="I987" i="1"/>
  <c r="I991" i="1"/>
  <c r="I995" i="1"/>
  <c r="I999" i="1"/>
  <c r="I1003" i="1"/>
  <c r="I1007" i="1"/>
  <c r="I1011" i="1"/>
  <c r="I1015" i="1"/>
  <c r="I1019" i="1"/>
  <c r="I1023" i="1"/>
  <c r="I1027" i="1"/>
  <c r="I1031" i="1"/>
  <c r="I1035" i="1"/>
  <c r="I1039" i="1"/>
  <c r="I1043" i="1"/>
  <c r="I1047" i="1"/>
  <c r="I1051" i="1"/>
  <c r="I1055" i="1"/>
  <c r="I1059" i="1"/>
  <c r="I1063" i="1"/>
  <c r="I1067" i="1"/>
  <c r="I1071" i="1"/>
  <c r="I1075" i="1"/>
  <c r="I1079" i="1"/>
  <c r="I1083" i="1"/>
  <c r="I1087" i="1"/>
  <c r="I1091" i="1"/>
  <c r="I1095" i="1"/>
  <c r="I1099" i="1"/>
  <c r="I1103" i="1"/>
  <c r="I1107" i="1"/>
  <c r="I1111" i="1"/>
  <c r="I1115" i="1"/>
  <c r="I1119" i="1"/>
  <c r="I1123" i="1"/>
  <c r="I1127" i="1"/>
  <c r="I1131" i="1"/>
  <c r="I1135" i="1"/>
  <c r="I1139" i="1"/>
  <c r="I1143" i="1"/>
  <c r="I1147" i="1"/>
  <c r="I1151" i="1"/>
  <c r="I1155" i="1"/>
  <c r="I1159" i="1"/>
  <c r="I1163" i="1"/>
  <c r="I1167" i="1"/>
  <c r="I1171" i="1"/>
  <c r="I1175" i="1"/>
  <c r="I1179" i="1"/>
  <c r="I1183" i="1"/>
  <c r="I1187" i="1"/>
  <c r="I1191" i="1"/>
  <c r="I1195" i="1"/>
  <c r="I1199" i="1"/>
  <c r="I1203" i="1"/>
  <c r="I1207" i="1"/>
  <c r="I1211" i="1"/>
  <c r="I1215" i="1"/>
  <c r="I1219" i="1"/>
  <c r="I1223" i="1"/>
  <c r="I1227" i="1"/>
  <c r="I1231" i="1"/>
  <c r="I1235" i="1"/>
  <c r="I1239" i="1"/>
  <c r="I1243" i="1"/>
  <c r="I1247" i="1"/>
  <c r="I1251" i="1"/>
  <c r="I1255" i="1"/>
  <c r="I1259" i="1"/>
  <c r="I1263" i="1"/>
  <c r="I1267" i="1"/>
  <c r="I1271" i="1"/>
  <c r="I1275" i="1"/>
  <c r="I1279" i="1"/>
  <c r="I1283" i="1"/>
  <c r="I1287" i="1"/>
  <c r="I1291" i="1"/>
  <c r="I1295" i="1"/>
  <c r="I1299" i="1"/>
  <c r="I1303" i="1"/>
  <c r="I1307" i="1"/>
  <c r="I1311" i="1"/>
  <c r="I1315" i="1"/>
  <c r="I1319" i="1"/>
  <c r="I1323" i="1"/>
  <c r="I1327" i="1"/>
  <c r="I1331" i="1"/>
  <c r="I1335" i="1"/>
  <c r="I1339" i="1"/>
  <c r="I1343" i="1"/>
  <c r="I1347" i="1"/>
  <c r="I1351" i="1"/>
  <c r="I1355" i="1"/>
  <c r="I1359" i="1"/>
  <c r="I1363" i="1"/>
  <c r="I1367" i="1"/>
  <c r="I1371" i="1"/>
  <c r="I1375" i="1"/>
  <c r="I1379" i="1"/>
  <c r="I1383" i="1"/>
  <c r="I1387" i="1"/>
  <c r="I1391" i="1"/>
  <c r="I1395" i="1"/>
  <c r="I1399" i="1"/>
  <c r="I1403" i="1"/>
  <c r="I1407" i="1"/>
  <c r="I1411" i="1"/>
  <c r="I1415" i="1"/>
  <c r="I1419" i="1"/>
  <c r="I1423" i="1"/>
  <c r="I1427" i="1"/>
  <c r="I1431" i="1"/>
  <c r="I1435" i="1"/>
  <c r="I1439" i="1"/>
  <c r="I1443" i="1"/>
  <c r="I1447" i="1"/>
  <c r="I1451" i="1"/>
  <c r="I1455" i="1"/>
  <c r="I1459" i="1"/>
  <c r="I1463" i="1"/>
  <c r="I1467" i="1"/>
  <c r="I1471" i="1"/>
  <c r="I1475" i="1"/>
  <c r="I1479" i="1"/>
  <c r="I1483" i="1"/>
  <c r="I1487" i="1"/>
  <c r="I1491" i="1"/>
  <c r="I1495" i="1"/>
  <c r="I1499" i="1"/>
  <c r="I1503" i="1"/>
  <c r="I1507" i="1"/>
  <c r="I1511" i="1"/>
  <c r="I1515" i="1"/>
  <c r="I1519" i="1"/>
  <c r="I1523" i="1"/>
  <c r="I1527" i="1"/>
  <c r="I1531" i="1"/>
  <c r="I1535" i="1"/>
  <c r="I1539" i="1"/>
  <c r="I1543" i="1"/>
  <c r="I1547" i="1"/>
  <c r="I1551" i="1"/>
  <c r="I1555" i="1"/>
  <c r="I1559" i="1"/>
  <c r="I1563" i="1"/>
  <c r="I1567" i="1"/>
  <c r="I1571" i="1"/>
  <c r="I1575" i="1"/>
  <c r="I1579" i="1"/>
  <c r="I1583" i="1"/>
  <c r="I1587" i="1"/>
  <c r="I1591" i="1"/>
  <c r="I1595" i="1"/>
  <c r="I1599" i="1"/>
  <c r="I1603" i="1"/>
  <c r="I1607" i="1"/>
  <c r="I1611" i="1"/>
  <c r="I1615" i="1"/>
  <c r="I1619" i="1"/>
  <c r="I1623" i="1"/>
  <c r="I1627" i="1"/>
  <c r="I1631" i="1"/>
  <c r="I1635" i="1"/>
  <c r="I1639" i="1"/>
  <c r="I1643" i="1"/>
  <c r="I1647" i="1"/>
  <c r="I1651" i="1"/>
  <c r="I1655" i="1"/>
  <c r="I1659" i="1"/>
  <c r="I1663" i="1"/>
  <c r="I1667" i="1"/>
  <c r="I1671" i="1"/>
  <c r="I1675" i="1"/>
  <c r="I1679" i="1"/>
  <c r="I1683" i="1"/>
  <c r="I1687" i="1"/>
  <c r="I1691" i="1"/>
  <c r="I1695" i="1"/>
  <c r="I1699" i="1"/>
  <c r="I1703" i="1"/>
  <c r="I1707" i="1"/>
  <c r="I1711" i="1"/>
  <c r="I1715" i="1"/>
  <c r="I1719" i="1"/>
  <c r="I1723" i="1"/>
  <c r="I1727" i="1"/>
  <c r="I1731" i="1"/>
  <c r="I1735" i="1"/>
  <c r="I1739" i="1"/>
  <c r="I1743" i="1"/>
  <c r="I1747" i="1"/>
  <c r="I1751" i="1"/>
  <c r="I1755" i="1"/>
  <c r="I1759" i="1"/>
  <c r="I1763" i="1"/>
  <c r="I1767" i="1"/>
  <c r="I1771" i="1"/>
  <c r="I1775" i="1"/>
  <c r="I1779" i="1"/>
  <c r="I1783" i="1"/>
  <c r="I1787" i="1"/>
  <c r="I1791" i="1"/>
  <c r="I1795" i="1"/>
  <c r="I1799" i="1"/>
  <c r="I1803" i="1"/>
  <c r="I1807" i="1"/>
  <c r="I1811" i="1"/>
  <c r="I1815" i="1"/>
  <c r="I1819" i="1"/>
  <c r="I1823" i="1"/>
  <c r="I1827" i="1"/>
  <c r="I1831" i="1"/>
  <c r="I1835" i="1"/>
  <c r="I1839" i="1"/>
  <c r="I1843" i="1"/>
  <c r="I1847" i="1"/>
  <c r="I1851" i="1"/>
  <c r="I1855" i="1"/>
  <c r="I1859" i="1"/>
  <c r="I1863" i="1"/>
  <c r="I1867" i="1"/>
  <c r="I1871" i="1"/>
  <c r="I1875" i="1"/>
  <c r="I1879" i="1"/>
  <c r="I1883" i="1"/>
  <c r="I1887" i="1"/>
  <c r="I1891" i="1"/>
  <c r="I1895" i="1"/>
  <c r="I1899" i="1"/>
  <c r="I1903" i="1"/>
  <c r="I1907" i="1"/>
  <c r="I1911" i="1"/>
  <c r="I1915" i="1"/>
  <c r="I1919" i="1"/>
  <c r="I1923" i="1"/>
  <c r="I1927" i="1"/>
  <c r="I1931" i="1"/>
  <c r="I1935" i="1"/>
  <c r="I1939" i="1"/>
  <c r="I1943" i="1"/>
  <c r="I1947" i="1"/>
  <c r="I1951" i="1"/>
  <c r="I1955" i="1"/>
  <c r="I1959" i="1"/>
  <c r="I1963" i="1"/>
  <c r="I1967" i="1"/>
  <c r="I1971" i="1"/>
  <c r="I1975" i="1"/>
  <c r="I1979" i="1"/>
  <c r="I1983" i="1"/>
  <c r="I1987" i="1"/>
  <c r="I1991" i="1"/>
  <c r="I1995" i="1"/>
  <c r="I1999" i="1"/>
  <c r="I2003" i="1"/>
  <c r="I2007" i="1"/>
  <c r="I2011" i="1"/>
  <c r="I2015" i="1"/>
  <c r="I2019" i="1"/>
  <c r="I2023" i="1"/>
  <c r="I2027" i="1"/>
  <c r="I2031" i="1"/>
  <c r="I2035" i="1"/>
  <c r="I2039" i="1"/>
  <c r="I2043" i="1"/>
  <c r="I2047" i="1"/>
  <c r="I2051" i="1"/>
  <c r="I2055" i="1"/>
  <c r="I2059" i="1"/>
  <c r="I2063" i="1"/>
  <c r="I2067" i="1"/>
  <c r="I2071" i="1"/>
  <c r="I2075" i="1"/>
  <c r="I2079" i="1"/>
  <c r="I2083" i="1"/>
  <c r="I2087" i="1"/>
  <c r="I2091" i="1"/>
  <c r="I2095" i="1"/>
  <c r="I2099" i="1"/>
  <c r="I2103" i="1"/>
  <c r="I2107" i="1"/>
  <c r="I2111" i="1"/>
  <c r="I2115" i="1"/>
  <c r="I2119" i="1"/>
  <c r="I2123" i="1"/>
  <c r="I2127" i="1"/>
  <c r="I2131" i="1"/>
  <c r="I2135" i="1"/>
  <c r="I2139" i="1"/>
  <c r="I2143" i="1"/>
  <c r="I2147" i="1"/>
  <c r="I2151" i="1"/>
  <c r="I2155" i="1"/>
  <c r="I2159" i="1"/>
  <c r="I2163" i="1"/>
  <c r="I2167" i="1"/>
  <c r="I2171" i="1"/>
  <c r="I2175" i="1"/>
  <c r="I2179" i="1"/>
  <c r="I2183" i="1"/>
  <c r="I2187" i="1"/>
  <c r="I2191" i="1"/>
  <c r="I2195" i="1"/>
  <c r="I2199" i="1"/>
  <c r="I2203" i="1"/>
  <c r="I2207" i="1"/>
  <c r="I2211" i="1"/>
  <c r="I2215" i="1"/>
  <c r="I2219" i="1"/>
  <c r="I2223" i="1"/>
  <c r="I2227" i="1"/>
  <c r="I2231" i="1"/>
  <c r="I2235" i="1"/>
  <c r="I2239" i="1"/>
  <c r="I2243" i="1"/>
  <c r="I2247" i="1"/>
  <c r="I2251" i="1"/>
  <c r="I2255" i="1"/>
  <c r="I2259" i="1"/>
  <c r="I2263" i="1"/>
  <c r="I2267" i="1"/>
  <c r="I2271" i="1"/>
  <c r="I2275" i="1"/>
  <c r="I2279" i="1"/>
  <c r="I2283" i="1"/>
  <c r="I2287" i="1"/>
  <c r="I2291" i="1"/>
  <c r="I2295" i="1"/>
  <c r="I2299" i="1"/>
  <c r="I2303" i="1"/>
  <c r="I2307" i="1"/>
  <c r="I2311" i="1"/>
  <c r="I2315" i="1"/>
  <c r="I2319" i="1"/>
  <c r="I2323" i="1"/>
  <c r="I2327" i="1"/>
  <c r="I2331" i="1"/>
  <c r="I2335" i="1"/>
  <c r="I2339" i="1"/>
  <c r="I2343" i="1"/>
  <c r="I2347" i="1"/>
  <c r="I2351" i="1"/>
  <c r="I2355" i="1"/>
  <c r="I2359" i="1"/>
  <c r="I2363" i="1"/>
  <c r="I2367" i="1"/>
  <c r="I2371" i="1"/>
  <c r="I2375" i="1"/>
  <c r="I2379" i="1"/>
  <c r="I2383" i="1"/>
  <c r="I2387" i="1"/>
  <c r="I2391" i="1"/>
  <c r="I2395" i="1"/>
  <c r="I2399" i="1"/>
  <c r="I2403" i="1"/>
  <c r="I2407" i="1"/>
  <c r="I2411" i="1"/>
  <c r="I2415" i="1"/>
  <c r="I2419" i="1"/>
  <c r="I2423" i="1"/>
  <c r="I2427" i="1"/>
  <c r="I2431" i="1"/>
  <c r="I2435" i="1"/>
  <c r="I2439" i="1"/>
  <c r="I2443" i="1"/>
  <c r="I2447" i="1"/>
  <c r="I2451" i="1"/>
  <c r="I2455" i="1"/>
  <c r="I2459" i="1"/>
  <c r="I2463" i="1"/>
  <c r="I2467" i="1"/>
  <c r="I2471" i="1"/>
  <c r="I2475" i="1"/>
  <c r="I2479" i="1"/>
  <c r="I2483" i="1"/>
  <c r="I2487" i="1"/>
  <c r="I2491" i="1"/>
  <c r="I2495" i="1"/>
  <c r="I2499" i="1"/>
  <c r="I2503" i="1"/>
  <c r="I2507" i="1"/>
  <c r="I2511" i="1"/>
  <c r="I2515" i="1"/>
  <c r="I2519" i="1"/>
  <c r="I2523" i="1"/>
  <c r="I2527" i="1"/>
  <c r="I2531" i="1"/>
  <c r="I2535" i="1"/>
  <c r="I2539" i="1"/>
  <c r="I2543" i="1"/>
  <c r="I2547" i="1"/>
  <c r="I2551" i="1"/>
  <c r="I2555" i="1"/>
  <c r="I2559" i="1"/>
  <c r="I2563" i="1"/>
  <c r="I2567" i="1"/>
  <c r="I2571" i="1"/>
  <c r="I2575" i="1"/>
  <c r="I2579" i="1"/>
  <c r="I2583" i="1"/>
  <c r="I2587" i="1"/>
  <c r="I2591" i="1"/>
  <c r="I2595" i="1"/>
  <c r="I2599" i="1"/>
  <c r="I2603" i="1"/>
  <c r="I2607" i="1"/>
  <c r="I2611" i="1"/>
  <c r="I2615" i="1"/>
  <c r="I2619" i="1"/>
  <c r="I2623" i="1"/>
  <c r="I2627" i="1"/>
  <c r="I2631" i="1"/>
  <c r="I2635" i="1"/>
  <c r="I2639" i="1"/>
  <c r="I2643" i="1"/>
  <c r="I2647" i="1"/>
  <c r="I2651" i="1"/>
  <c r="I2655" i="1"/>
  <c r="I2659" i="1"/>
  <c r="I2663" i="1"/>
  <c r="I2667" i="1"/>
  <c r="I2671" i="1"/>
  <c r="I2675" i="1"/>
  <c r="I2679" i="1"/>
  <c r="I2683" i="1"/>
  <c r="I2687" i="1"/>
  <c r="I2691" i="1"/>
  <c r="I2695" i="1"/>
  <c r="I2699" i="1"/>
  <c r="I2703" i="1"/>
  <c r="I2707" i="1"/>
  <c r="I2711" i="1"/>
  <c r="I2715" i="1"/>
  <c r="I2719" i="1"/>
  <c r="I2723" i="1"/>
  <c r="I2727" i="1"/>
  <c r="I2731" i="1"/>
  <c r="I2735" i="1"/>
  <c r="I2739" i="1"/>
  <c r="I2743" i="1"/>
  <c r="I2747" i="1"/>
  <c r="I2751" i="1"/>
  <c r="I2755" i="1"/>
  <c r="I2759" i="1"/>
  <c r="I2763" i="1"/>
  <c r="I2767" i="1"/>
  <c r="I2771" i="1"/>
  <c r="I2775" i="1"/>
  <c r="I2779" i="1"/>
  <c r="I2783" i="1"/>
  <c r="I2787" i="1"/>
  <c r="I2791" i="1"/>
  <c r="I2795" i="1"/>
  <c r="I2799" i="1"/>
  <c r="I2803" i="1"/>
  <c r="I2807" i="1"/>
  <c r="I2811" i="1"/>
  <c r="I2815" i="1"/>
  <c r="I2819" i="1"/>
  <c r="I2823" i="1"/>
  <c r="I2827" i="1"/>
  <c r="I2831" i="1"/>
  <c r="I2835" i="1"/>
  <c r="I2839" i="1"/>
  <c r="I2843" i="1"/>
  <c r="I2847" i="1"/>
  <c r="I2851" i="1"/>
  <c r="I2855" i="1"/>
  <c r="I2859" i="1"/>
  <c r="I2863" i="1"/>
  <c r="I2867" i="1"/>
  <c r="I2871" i="1"/>
  <c r="I2875" i="1"/>
  <c r="I2879" i="1"/>
  <c r="I2883" i="1"/>
  <c r="I2887" i="1"/>
  <c r="I2891" i="1"/>
  <c r="I2895" i="1"/>
  <c r="I2899" i="1"/>
  <c r="I2903" i="1"/>
  <c r="I2907" i="1"/>
  <c r="I2911" i="1"/>
  <c r="I2915" i="1"/>
  <c r="I2919" i="1"/>
  <c r="I2923" i="1"/>
  <c r="I2927" i="1"/>
  <c r="I2931" i="1"/>
  <c r="I2935" i="1"/>
  <c r="I2939" i="1"/>
  <c r="I2943" i="1"/>
  <c r="I2947" i="1"/>
  <c r="I2951" i="1"/>
  <c r="I2955" i="1"/>
  <c r="I2959" i="1"/>
  <c r="I2963" i="1"/>
  <c r="I2967" i="1"/>
  <c r="I2971" i="1"/>
  <c r="I2975" i="1"/>
  <c r="I2979" i="1"/>
  <c r="I2983" i="1"/>
  <c r="I2987" i="1"/>
  <c r="I2991" i="1"/>
  <c r="I2995" i="1"/>
  <c r="I2999" i="1"/>
  <c r="I3003" i="1"/>
  <c r="I3007" i="1"/>
  <c r="I3011" i="1"/>
  <c r="I3015" i="1"/>
  <c r="I3019" i="1"/>
  <c r="I3023" i="1"/>
  <c r="I3027" i="1"/>
  <c r="I3031" i="1"/>
  <c r="I3035" i="1"/>
  <c r="I3039" i="1"/>
  <c r="I3043" i="1"/>
  <c r="I3047" i="1"/>
  <c r="I3051" i="1"/>
  <c r="I3055" i="1"/>
  <c r="I3059" i="1"/>
  <c r="I3063" i="1"/>
  <c r="I3067" i="1"/>
  <c r="I3071" i="1"/>
  <c r="I3075" i="1"/>
  <c r="I3079" i="1"/>
  <c r="I3083" i="1"/>
  <c r="I3087" i="1"/>
  <c r="I3091" i="1"/>
  <c r="I3095" i="1"/>
  <c r="I3099" i="1"/>
  <c r="I3103" i="1"/>
  <c r="I3107" i="1"/>
  <c r="I3111" i="1"/>
  <c r="I3115" i="1"/>
  <c r="I3119" i="1"/>
  <c r="I3123" i="1"/>
  <c r="I3127" i="1"/>
  <c r="I3131" i="1"/>
  <c r="I3135" i="1"/>
  <c r="I3139" i="1"/>
  <c r="I3143" i="1"/>
  <c r="I3147" i="1"/>
  <c r="I3151" i="1"/>
  <c r="I3155" i="1"/>
  <c r="I3159" i="1"/>
  <c r="I3163" i="1"/>
  <c r="I3167" i="1"/>
  <c r="I3171" i="1"/>
  <c r="I3175" i="1"/>
  <c r="I3179" i="1"/>
  <c r="I3183" i="1"/>
  <c r="I3187" i="1"/>
  <c r="I3191" i="1"/>
  <c r="I3195" i="1"/>
  <c r="I3199" i="1"/>
  <c r="I3203" i="1"/>
  <c r="I3207" i="1"/>
  <c r="I3211" i="1"/>
  <c r="I3215" i="1"/>
  <c r="I3219" i="1"/>
  <c r="I3223" i="1"/>
  <c r="I3227" i="1"/>
  <c r="I3231" i="1"/>
  <c r="I3235" i="1"/>
  <c r="I3239" i="1"/>
  <c r="I3243" i="1"/>
  <c r="I3247" i="1"/>
  <c r="I3251" i="1"/>
  <c r="I3255" i="1"/>
  <c r="I3259" i="1"/>
  <c r="I3263" i="1"/>
  <c r="I3267" i="1"/>
  <c r="I3271" i="1"/>
  <c r="I3275" i="1"/>
  <c r="I3279" i="1"/>
  <c r="I3283" i="1"/>
  <c r="I3287" i="1"/>
  <c r="I3291" i="1"/>
  <c r="I3295" i="1"/>
  <c r="I3299" i="1"/>
  <c r="I3303" i="1"/>
  <c r="I3307" i="1"/>
  <c r="I3311" i="1"/>
  <c r="I3315" i="1"/>
  <c r="I3319" i="1"/>
  <c r="I3323" i="1"/>
  <c r="I3327" i="1"/>
  <c r="I3331" i="1"/>
  <c r="I3335" i="1"/>
  <c r="I3339" i="1"/>
  <c r="I3343" i="1"/>
  <c r="I3347" i="1"/>
  <c r="I3351" i="1"/>
  <c r="I3355" i="1"/>
  <c r="I3359" i="1"/>
  <c r="I3363" i="1"/>
  <c r="I3367" i="1"/>
  <c r="I3371" i="1"/>
  <c r="I3375" i="1"/>
  <c r="I3379" i="1"/>
  <c r="I3383" i="1"/>
  <c r="I3387" i="1"/>
  <c r="I3391" i="1"/>
  <c r="I3395" i="1"/>
  <c r="I3399" i="1"/>
  <c r="I3403" i="1"/>
  <c r="I3407" i="1"/>
  <c r="I3411" i="1"/>
  <c r="I3415" i="1"/>
  <c r="I3419" i="1"/>
  <c r="I3423" i="1"/>
  <c r="I3427" i="1"/>
  <c r="I3431" i="1"/>
  <c r="I3435" i="1"/>
  <c r="I3439" i="1"/>
  <c r="I3443" i="1"/>
  <c r="I3447" i="1"/>
  <c r="I3451" i="1"/>
  <c r="I3455" i="1"/>
  <c r="I3459" i="1"/>
  <c r="I3463" i="1"/>
  <c r="I3467" i="1"/>
  <c r="I3471" i="1"/>
  <c r="I3475" i="1"/>
  <c r="I3479" i="1"/>
  <c r="I3483" i="1"/>
  <c r="I3487" i="1"/>
  <c r="I3491" i="1"/>
  <c r="I3495" i="1"/>
  <c r="I3499" i="1"/>
  <c r="I3503" i="1"/>
  <c r="I3507" i="1"/>
  <c r="I3511" i="1"/>
  <c r="I3515" i="1"/>
  <c r="I3519" i="1"/>
  <c r="I3523" i="1"/>
  <c r="I3527" i="1"/>
  <c r="I3531" i="1"/>
  <c r="I3535" i="1"/>
  <c r="I3539" i="1"/>
  <c r="I3543" i="1"/>
  <c r="I3547" i="1"/>
  <c r="I3551" i="1"/>
  <c r="I3555" i="1"/>
  <c r="I3559" i="1"/>
  <c r="I3563" i="1"/>
  <c r="I3567" i="1"/>
  <c r="I3571" i="1"/>
  <c r="I3575" i="1"/>
  <c r="I3579" i="1"/>
  <c r="I3583" i="1"/>
  <c r="I3587" i="1"/>
  <c r="I3591" i="1"/>
  <c r="I3595" i="1"/>
  <c r="I3599" i="1"/>
  <c r="I3603" i="1"/>
  <c r="I3607" i="1"/>
  <c r="I3611" i="1"/>
  <c r="I3615" i="1"/>
  <c r="I3619" i="1"/>
  <c r="I3623" i="1"/>
  <c r="I3627" i="1"/>
  <c r="I3631" i="1"/>
  <c r="I3635" i="1"/>
  <c r="I3639" i="1"/>
  <c r="I3643" i="1"/>
  <c r="I920" i="1"/>
  <c r="I924" i="1"/>
  <c r="I928" i="1"/>
  <c r="I932" i="1"/>
  <c r="I936" i="1"/>
  <c r="I940" i="1"/>
  <c r="I944" i="1"/>
  <c r="I948" i="1"/>
  <c r="I952" i="1"/>
  <c r="I956" i="1"/>
  <c r="I960" i="1"/>
  <c r="I964" i="1"/>
  <c r="I968" i="1"/>
  <c r="I972" i="1"/>
  <c r="I976" i="1"/>
  <c r="I980" i="1"/>
  <c r="I984" i="1"/>
  <c r="I988" i="1"/>
  <c r="I992" i="1"/>
  <c r="I996" i="1"/>
  <c r="I1000" i="1"/>
  <c r="I1004" i="1"/>
  <c r="I1008" i="1"/>
  <c r="I1012" i="1"/>
  <c r="I1016" i="1"/>
  <c r="I1020" i="1"/>
  <c r="I1024" i="1"/>
  <c r="I1028" i="1"/>
  <c r="I1032" i="1"/>
  <c r="I1036" i="1"/>
  <c r="I1040" i="1"/>
  <c r="I1044" i="1"/>
  <c r="I1048" i="1"/>
  <c r="I1052" i="1"/>
  <c r="I1056" i="1"/>
  <c r="I1060" i="1"/>
  <c r="I1064" i="1"/>
  <c r="I1068" i="1"/>
  <c r="I1072" i="1"/>
  <c r="I1076" i="1"/>
  <c r="I1080" i="1"/>
  <c r="I1084" i="1"/>
  <c r="I1088" i="1"/>
  <c r="I1092" i="1"/>
  <c r="I1096" i="1"/>
  <c r="I1100" i="1"/>
  <c r="I1104" i="1"/>
  <c r="I1108" i="1"/>
  <c r="I1112" i="1"/>
  <c r="I1116" i="1"/>
  <c r="I1120" i="1"/>
  <c r="I1124" i="1"/>
  <c r="I1128" i="1"/>
  <c r="I1132" i="1"/>
  <c r="I1136" i="1"/>
  <c r="I1140" i="1"/>
  <c r="I1144" i="1"/>
  <c r="I1148" i="1"/>
  <c r="I1152" i="1"/>
  <c r="I1156" i="1"/>
  <c r="I1160" i="1"/>
  <c r="I1164" i="1"/>
  <c r="I1168" i="1"/>
  <c r="I1172" i="1"/>
  <c r="I1176" i="1"/>
  <c r="I1180" i="1"/>
  <c r="I1184" i="1"/>
  <c r="I1188" i="1"/>
  <c r="I1192" i="1"/>
  <c r="I1196" i="1"/>
  <c r="I1200" i="1"/>
  <c r="I1204" i="1"/>
  <c r="I1208" i="1"/>
  <c r="I1212" i="1"/>
  <c r="I1216" i="1"/>
  <c r="I1220" i="1"/>
  <c r="I1224" i="1"/>
  <c r="I1228" i="1"/>
  <c r="I1232" i="1"/>
  <c r="I1236" i="1"/>
  <c r="I1240" i="1"/>
  <c r="I1244" i="1"/>
  <c r="I1248" i="1"/>
  <c r="I1252" i="1"/>
  <c r="I1256" i="1"/>
  <c r="I1260" i="1"/>
  <c r="I1264" i="1"/>
  <c r="I1268" i="1"/>
  <c r="I1272" i="1"/>
  <c r="I1276" i="1"/>
  <c r="I1280" i="1"/>
  <c r="I1284" i="1"/>
  <c r="I1288" i="1"/>
  <c r="I1292" i="1"/>
  <c r="I1296" i="1"/>
  <c r="I1300" i="1"/>
  <c r="I1304" i="1"/>
  <c r="I1308" i="1"/>
  <c r="I1312" i="1"/>
  <c r="I1316" i="1"/>
  <c r="I1320" i="1"/>
  <c r="I1324" i="1"/>
  <c r="I1328" i="1"/>
  <c r="I1332" i="1"/>
  <c r="I1336" i="1"/>
  <c r="I1340" i="1"/>
  <c r="I1344" i="1"/>
  <c r="I1348" i="1"/>
  <c r="I1352" i="1"/>
  <c r="I1356" i="1"/>
  <c r="I1360" i="1"/>
  <c r="I1364" i="1"/>
  <c r="I1368" i="1"/>
  <c r="I1372" i="1"/>
  <c r="I1376" i="1"/>
  <c r="I1380" i="1"/>
  <c r="I1384" i="1"/>
  <c r="I1388" i="1"/>
  <c r="I1392" i="1"/>
  <c r="I1396" i="1"/>
  <c r="I1400" i="1"/>
  <c r="I1404" i="1"/>
  <c r="I1408" i="1"/>
  <c r="I1412" i="1"/>
  <c r="I1416" i="1"/>
  <c r="I1420" i="1"/>
  <c r="I1424" i="1"/>
  <c r="I1428" i="1"/>
  <c r="I1432" i="1"/>
  <c r="I1436" i="1"/>
  <c r="I1440" i="1"/>
  <c r="I1444" i="1"/>
  <c r="I1448" i="1"/>
  <c r="I1452" i="1"/>
  <c r="I1456" i="1"/>
  <c r="I1460" i="1"/>
  <c r="I1464" i="1"/>
  <c r="I1468" i="1"/>
  <c r="I1472" i="1"/>
  <c r="I1476" i="1"/>
  <c r="I1480" i="1"/>
  <c r="I1484" i="1"/>
  <c r="I1488" i="1"/>
  <c r="I1492" i="1"/>
  <c r="I1496" i="1"/>
  <c r="I1500" i="1"/>
  <c r="I1504" i="1"/>
  <c r="I1508" i="1"/>
  <c r="I1512" i="1"/>
  <c r="I1516" i="1"/>
  <c r="I1520" i="1"/>
  <c r="I1524" i="1"/>
  <c r="I1528" i="1"/>
  <c r="I1532" i="1"/>
  <c r="I1536" i="1"/>
  <c r="I1540" i="1"/>
  <c r="I1544" i="1"/>
  <c r="I1548" i="1"/>
  <c r="I1552" i="1"/>
  <c r="I1556" i="1"/>
  <c r="I1560" i="1"/>
  <c r="I1564" i="1"/>
  <c r="I1568" i="1"/>
  <c r="I1572" i="1"/>
  <c r="I1576" i="1"/>
  <c r="I1580" i="1"/>
  <c r="I1584" i="1"/>
  <c r="I1588" i="1"/>
  <c r="I1592" i="1"/>
  <c r="I1596" i="1"/>
  <c r="I1600" i="1"/>
  <c r="I1604" i="1"/>
  <c r="I1608" i="1"/>
  <c r="I1612" i="1"/>
  <c r="I1616" i="1"/>
  <c r="I1620" i="1"/>
  <c r="I1624" i="1"/>
  <c r="I1628" i="1"/>
  <c r="I1632" i="1"/>
  <c r="I1636" i="1"/>
  <c r="I1640" i="1"/>
  <c r="I1644" i="1"/>
  <c r="I1648" i="1"/>
  <c r="I1652" i="1"/>
  <c r="I1656" i="1"/>
  <c r="I1660" i="1"/>
  <c r="I1664" i="1"/>
  <c r="I1668" i="1"/>
  <c r="I1672" i="1"/>
  <c r="I1676" i="1"/>
  <c r="I1680" i="1"/>
  <c r="I1684" i="1"/>
  <c r="I1688" i="1"/>
  <c r="I1692" i="1"/>
  <c r="I1696" i="1"/>
  <c r="I1700" i="1"/>
  <c r="I1704" i="1"/>
  <c r="I1708" i="1"/>
  <c r="I1712" i="1"/>
  <c r="I1716" i="1"/>
  <c r="I1720" i="1"/>
  <c r="I1724" i="1"/>
  <c r="I1728" i="1"/>
  <c r="I1732" i="1"/>
  <c r="I1736" i="1"/>
  <c r="I1740" i="1"/>
  <c r="I1744" i="1"/>
  <c r="I1748" i="1"/>
  <c r="I1752" i="1"/>
  <c r="I1756" i="1"/>
  <c r="I1760" i="1"/>
  <c r="I1764" i="1"/>
  <c r="I1768" i="1"/>
  <c r="I1772" i="1"/>
  <c r="I1776" i="1"/>
  <c r="I1780" i="1"/>
  <c r="I1784" i="1"/>
  <c r="I1788" i="1"/>
  <c r="I1792" i="1"/>
  <c r="I1796" i="1"/>
  <c r="I1800" i="1"/>
  <c r="I1804" i="1"/>
  <c r="I1808" i="1"/>
  <c r="I1812" i="1"/>
  <c r="I1816" i="1"/>
  <c r="I1820" i="1"/>
  <c r="I1824" i="1"/>
  <c r="I1828" i="1"/>
  <c r="I1832" i="1"/>
  <c r="I1836" i="1"/>
  <c r="I1840" i="1"/>
  <c r="I1844" i="1"/>
  <c r="I1848" i="1"/>
  <c r="I1852" i="1"/>
  <c r="I1856" i="1"/>
  <c r="I1860" i="1"/>
  <c r="I1864" i="1"/>
  <c r="I1868" i="1"/>
  <c r="I1872" i="1"/>
  <c r="I1876" i="1"/>
  <c r="I1880" i="1"/>
  <c r="I1884" i="1"/>
  <c r="I1888" i="1"/>
  <c r="I1892" i="1"/>
  <c r="I1896" i="1"/>
  <c r="I1900" i="1"/>
  <c r="I1904" i="1"/>
  <c r="I1908" i="1"/>
  <c r="I1912" i="1"/>
  <c r="I1916" i="1"/>
  <c r="I1920" i="1"/>
  <c r="I1924" i="1"/>
  <c r="I1928" i="1"/>
  <c r="I1932" i="1"/>
  <c r="I1936" i="1"/>
  <c r="I1940" i="1"/>
  <c r="I1944" i="1"/>
  <c r="I1948" i="1"/>
  <c r="I1952" i="1"/>
  <c r="I1956" i="1"/>
  <c r="I1960" i="1"/>
  <c r="I1964" i="1"/>
  <c r="I1968" i="1"/>
  <c r="I1972" i="1"/>
  <c r="I1976" i="1"/>
  <c r="I1980" i="1"/>
  <c r="I1984" i="1"/>
  <c r="I1988" i="1"/>
  <c r="I1992" i="1"/>
  <c r="I1996" i="1"/>
  <c r="I2000" i="1"/>
  <c r="I2004" i="1"/>
  <c r="I2008" i="1"/>
  <c r="I2012" i="1"/>
  <c r="I2016" i="1"/>
  <c r="I2020" i="1"/>
  <c r="I2024" i="1"/>
  <c r="I2028" i="1"/>
  <c r="I2032" i="1"/>
  <c r="I2036" i="1"/>
  <c r="I2040" i="1"/>
  <c r="I2044" i="1"/>
  <c r="I2048" i="1"/>
  <c r="I2052" i="1"/>
  <c r="I2056" i="1"/>
  <c r="I2060" i="1"/>
  <c r="I2064" i="1"/>
  <c r="I2068" i="1"/>
  <c r="I2072" i="1"/>
  <c r="I2076" i="1"/>
  <c r="I2080" i="1"/>
  <c r="I2084" i="1"/>
  <c r="I2088" i="1"/>
  <c r="I2092" i="1"/>
  <c r="I2096" i="1"/>
  <c r="I2100" i="1"/>
  <c r="I2104" i="1"/>
  <c r="I2108" i="1"/>
  <c r="I2112" i="1"/>
  <c r="I2116" i="1"/>
  <c r="I2120" i="1"/>
  <c r="I2124" i="1"/>
  <c r="I2128" i="1"/>
  <c r="I2132" i="1"/>
  <c r="I2136" i="1"/>
  <c r="I2140" i="1"/>
  <c r="I2144" i="1"/>
  <c r="I2148" i="1"/>
  <c r="I2152" i="1"/>
  <c r="I2156" i="1"/>
  <c r="I2160" i="1"/>
  <c r="I2164" i="1"/>
  <c r="I2168" i="1"/>
  <c r="I2172" i="1"/>
  <c r="I2176" i="1"/>
  <c r="I2180" i="1"/>
  <c r="I2184" i="1"/>
  <c r="I2188" i="1"/>
  <c r="I2192" i="1"/>
  <c r="I2196" i="1"/>
  <c r="I2200" i="1"/>
  <c r="I2204" i="1"/>
  <c r="I2208" i="1"/>
  <c r="I2212" i="1"/>
  <c r="I2216" i="1"/>
  <c r="I2220" i="1"/>
  <c r="I2224" i="1"/>
  <c r="I2228" i="1"/>
  <c r="I2232" i="1"/>
  <c r="I2236" i="1"/>
  <c r="I2240" i="1"/>
  <c r="I2244" i="1"/>
  <c r="I2248" i="1"/>
  <c r="I2252" i="1"/>
  <c r="I2256" i="1"/>
  <c r="I2260" i="1"/>
  <c r="I2264" i="1"/>
  <c r="I2268" i="1"/>
  <c r="I2272" i="1"/>
  <c r="I2276" i="1"/>
  <c r="I2280" i="1"/>
  <c r="I2284" i="1"/>
  <c r="I2288" i="1"/>
  <c r="I2292" i="1"/>
  <c r="I2296" i="1"/>
  <c r="I2300" i="1"/>
  <c r="I2304" i="1"/>
  <c r="I2308" i="1"/>
  <c r="I2312" i="1"/>
  <c r="I2316" i="1"/>
  <c r="I2320" i="1"/>
  <c r="I2324" i="1"/>
  <c r="I2328" i="1"/>
  <c r="I2332" i="1"/>
  <c r="I2336" i="1"/>
  <c r="I2340" i="1"/>
  <c r="I2344" i="1"/>
  <c r="I2348" i="1"/>
  <c r="I2352" i="1"/>
  <c r="I2356" i="1"/>
  <c r="I2360" i="1"/>
  <c r="I2364" i="1"/>
  <c r="I2368" i="1"/>
  <c r="I2372" i="1"/>
  <c r="I2376" i="1"/>
  <c r="I2380" i="1"/>
  <c r="I2384" i="1"/>
  <c r="I2388" i="1"/>
  <c r="I2392" i="1"/>
  <c r="I2396" i="1"/>
  <c r="I2400" i="1"/>
  <c r="I2404" i="1"/>
  <c r="I2408" i="1"/>
  <c r="I2412" i="1"/>
  <c r="I2416" i="1"/>
  <c r="I2420" i="1"/>
  <c r="I2424" i="1"/>
  <c r="I2428" i="1"/>
  <c r="I2432" i="1"/>
  <c r="I2436" i="1"/>
  <c r="I2440" i="1"/>
  <c r="I2444" i="1"/>
  <c r="I2448" i="1"/>
  <c r="I2452" i="1"/>
  <c r="I2456" i="1"/>
  <c r="I2460" i="1"/>
  <c r="I2464" i="1"/>
  <c r="I2468" i="1"/>
  <c r="I2472" i="1"/>
  <c r="I2476" i="1"/>
  <c r="I2480" i="1"/>
  <c r="I2484" i="1"/>
  <c r="I2488" i="1"/>
  <c r="I2492" i="1"/>
  <c r="I2496" i="1"/>
  <c r="I2500" i="1"/>
  <c r="I2504" i="1"/>
  <c r="I2508" i="1"/>
  <c r="I2512" i="1"/>
  <c r="I2516" i="1"/>
  <c r="I2520" i="1"/>
  <c r="I2524" i="1"/>
  <c r="I2528" i="1"/>
  <c r="I2532" i="1"/>
  <c r="I2536" i="1"/>
  <c r="I2540" i="1"/>
  <c r="I2544" i="1"/>
  <c r="I2548" i="1"/>
  <c r="I2552" i="1"/>
  <c r="I2556" i="1"/>
  <c r="I2560" i="1"/>
  <c r="I2564" i="1"/>
  <c r="I2568" i="1"/>
  <c r="I2572" i="1"/>
  <c r="I2576" i="1"/>
  <c r="I2580" i="1"/>
  <c r="I2584" i="1"/>
  <c r="I2588" i="1"/>
  <c r="I2592" i="1"/>
  <c r="I2596" i="1"/>
  <c r="I2600" i="1"/>
  <c r="I2604" i="1"/>
  <c r="I2608" i="1"/>
  <c r="I2612" i="1"/>
  <c r="I2616" i="1"/>
  <c r="I2620" i="1"/>
  <c r="I2624" i="1"/>
  <c r="I2628" i="1"/>
  <c r="I2632" i="1"/>
  <c r="I2636" i="1"/>
  <c r="I2640" i="1"/>
  <c r="I2644" i="1"/>
  <c r="I2648" i="1"/>
  <c r="I2652" i="1"/>
  <c r="I2656" i="1"/>
  <c r="I2660" i="1"/>
  <c r="I2664" i="1"/>
  <c r="I2668" i="1"/>
  <c r="I2672" i="1"/>
  <c r="I2676" i="1"/>
  <c r="I2680" i="1"/>
  <c r="I2684" i="1"/>
  <c r="I2688" i="1"/>
  <c r="I2692" i="1"/>
  <c r="I2696" i="1"/>
  <c r="I2700" i="1"/>
  <c r="I2704" i="1"/>
  <c r="I2708" i="1"/>
  <c r="I2712" i="1"/>
  <c r="I2716" i="1"/>
  <c r="I2720" i="1"/>
  <c r="I2724" i="1"/>
  <c r="I2728" i="1"/>
  <c r="I2732" i="1"/>
  <c r="I2736" i="1"/>
  <c r="I2740" i="1"/>
  <c r="I2744" i="1"/>
  <c r="I2748" i="1"/>
  <c r="I2752" i="1"/>
  <c r="I2756" i="1"/>
  <c r="I2760" i="1"/>
  <c r="I2764" i="1"/>
  <c r="I2768" i="1"/>
  <c r="I2772" i="1"/>
  <c r="I2776" i="1"/>
  <c r="I2780" i="1"/>
  <c r="I2784" i="1"/>
  <c r="I2788" i="1"/>
  <c r="I2792" i="1"/>
  <c r="I2796" i="1"/>
  <c r="I2800" i="1"/>
  <c r="I2804" i="1"/>
  <c r="I2808" i="1"/>
  <c r="I2812" i="1"/>
  <c r="I2816" i="1"/>
  <c r="I2820" i="1"/>
  <c r="I2824" i="1"/>
  <c r="I2828" i="1"/>
  <c r="I2832" i="1"/>
  <c r="I2836" i="1"/>
  <c r="I2840" i="1"/>
  <c r="I2844" i="1"/>
  <c r="I2848" i="1"/>
  <c r="I2852" i="1"/>
  <c r="I2856" i="1"/>
  <c r="I2860" i="1"/>
  <c r="I2864" i="1"/>
  <c r="I2868" i="1"/>
  <c r="I2872" i="1"/>
  <c r="I2876" i="1"/>
  <c r="I2880" i="1"/>
  <c r="I2884" i="1"/>
  <c r="I2888" i="1"/>
  <c r="I2892" i="1"/>
  <c r="I2896" i="1"/>
  <c r="I2900" i="1"/>
  <c r="I2904" i="1"/>
  <c r="I2908" i="1"/>
  <c r="I2912" i="1"/>
  <c r="I2916" i="1"/>
  <c r="I2920" i="1"/>
  <c r="I2924" i="1"/>
  <c r="I2928" i="1"/>
  <c r="I2932" i="1"/>
  <c r="I2936" i="1"/>
  <c r="I2940" i="1"/>
  <c r="I2944" i="1"/>
  <c r="I2948" i="1"/>
  <c r="I2952" i="1"/>
  <c r="I2956" i="1"/>
  <c r="I2960" i="1"/>
  <c r="I2964" i="1"/>
  <c r="I2968" i="1"/>
  <c r="I2972" i="1"/>
  <c r="I2976" i="1"/>
  <c r="I2980" i="1"/>
  <c r="I2984" i="1"/>
  <c r="I2988" i="1"/>
  <c r="I2992" i="1"/>
  <c r="I2996" i="1"/>
  <c r="I3000" i="1"/>
  <c r="I3004" i="1"/>
  <c r="I3008" i="1"/>
  <c r="I3012" i="1"/>
  <c r="I3016" i="1"/>
  <c r="I3020" i="1"/>
  <c r="I3024" i="1"/>
  <c r="I3028" i="1"/>
  <c r="I3032" i="1"/>
  <c r="I3036" i="1"/>
  <c r="I3040" i="1"/>
  <c r="I3044" i="1"/>
  <c r="I3048" i="1"/>
  <c r="I3052" i="1"/>
  <c r="I3056" i="1"/>
  <c r="I3060" i="1"/>
  <c r="I3064" i="1"/>
  <c r="I3068" i="1"/>
  <c r="I3072" i="1"/>
  <c r="I3076" i="1"/>
  <c r="I3080" i="1"/>
  <c r="I3084" i="1"/>
  <c r="I3088" i="1"/>
  <c r="I3092" i="1"/>
  <c r="I3096" i="1"/>
  <c r="I3100" i="1"/>
  <c r="I3104" i="1"/>
  <c r="I3108" i="1"/>
  <c r="I3112" i="1"/>
  <c r="I3116" i="1"/>
  <c r="I3120" i="1"/>
  <c r="I3124" i="1"/>
  <c r="I3128" i="1"/>
  <c r="I3132" i="1"/>
  <c r="I3136" i="1"/>
  <c r="I3140" i="1"/>
  <c r="I3144" i="1"/>
  <c r="I3148" i="1"/>
  <c r="I3152" i="1"/>
  <c r="I3156" i="1"/>
  <c r="I3160" i="1"/>
  <c r="I3164" i="1"/>
  <c r="I3168" i="1"/>
  <c r="I3172" i="1"/>
  <c r="I3176" i="1"/>
  <c r="I3180" i="1"/>
  <c r="I3184" i="1"/>
  <c r="I3188" i="1"/>
  <c r="I3192" i="1"/>
  <c r="I3196" i="1"/>
  <c r="I3200" i="1"/>
  <c r="I3204" i="1"/>
  <c r="I3208" i="1"/>
  <c r="I3212" i="1"/>
  <c r="I3216" i="1"/>
  <c r="I3220" i="1"/>
  <c r="I3224" i="1"/>
  <c r="I3228" i="1"/>
  <c r="I3232" i="1"/>
  <c r="I3236" i="1"/>
  <c r="I3240" i="1"/>
  <c r="I3244" i="1"/>
  <c r="I3248" i="1"/>
  <c r="I3252" i="1"/>
  <c r="I3256" i="1"/>
  <c r="I3260" i="1"/>
  <c r="I3264" i="1"/>
  <c r="I3268" i="1"/>
  <c r="I3272" i="1"/>
  <c r="I3276" i="1"/>
  <c r="I3280" i="1"/>
  <c r="I3284" i="1"/>
  <c r="I3288" i="1"/>
  <c r="I3292" i="1"/>
  <c r="I3296" i="1"/>
  <c r="I3300" i="1"/>
  <c r="I3304" i="1"/>
  <c r="I3308" i="1"/>
  <c r="I3312" i="1"/>
  <c r="I3316" i="1"/>
  <c r="I3320" i="1"/>
  <c r="I3324" i="1"/>
  <c r="I3328" i="1"/>
  <c r="I3332" i="1"/>
  <c r="I3336" i="1"/>
  <c r="I3340" i="1"/>
  <c r="I3344" i="1"/>
  <c r="I3348" i="1"/>
  <c r="I3352" i="1"/>
  <c r="I3356" i="1"/>
  <c r="I3360" i="1"/>
  <c r="I3364" i="1"/>
  <c r="I3368" i="1"/>
  <c r="I3372" i="1"/>
  <c r="I3376" i="1"/>
  <c r="I3380" i="1"/>
  <c r="I3384" i="1"/>
  <c r="I3388" i="1"/>
  <c r="I3392" i="1"/>
  <c r="I3396" i="1"/>
  <c r="I3400" i="1"/>
  <c r="I3404" i="1"/>
  <c r="I3408" i="1"/>
  <c r="I3412" i="1"/>
  <c r="I3416" i="1"/>
  <c r="I3420" i="1"/>
  <c r="I3424" i="1"/>
  <c r="I3428" i="1"/>
  <c r="I3432" i="1"/>
  <c r="I3436" i="1"/>
  <c r="I3440" i="1"/>
  <c r="I3444" i="1"/>
  <c r="I3448" i="1"/>
  <c r="I3452" i="1"/>
  <c r="I3456" i="1"/>
  <c r="I3460" i="1"/>
  <c r="I3464" i="1"/>
  <c r="I3468" i="1"/>
  <c r="I3472" i="1"/>
  <c r="I3476" i="1"/>
  <c r="I3480" i="1"/>
  <c r="I3484" i="1"/>
  <c r="I3488" i="1"/>
  <c r="I3492" i="1"/>
  <c r="I3496" i="1"/>
  <c r="I3500" i="1"/>
  <c r="I3504" i="1"/>
  <c r="I3508" i="1"/>
  <c r="I3512" i="1"/>
  <c r="I3516" i="1"/>
  <c r="I3520" i="1"/>
  <c r="I3524" i="1"/>
  <c r="I3528" i="1"/>
  <c r="I3532" i="1"/>
  <c r="I3536" i="1"/>
  <c r="I3540" i="1"/>
  <c r="I3544" i="1"/>
  <c r="I3548" i="1"/>
  <c r="I3552" i="1"/>
  <c r="I3556" i="1"/>
  <c r="I3560" i="1"/>
  <c r="I3564" i="1"/>
  <c r="I3568" i="1"/>
  <c r="I3572" i="1"/>
  <c r="I3576" i="1"/>
  <c r="I3580" i="1"/>
  <c r="I3584" i="1"/>
  <c r="I3588" i="1"/>
  <c r="I3592" i="1"/>
  <c r="I3596" i="1"/>
  <c r="I3600" i="1"/>
  <c r="I3604" i="1"/>
  <c r="I3608" i="1"/>
  <c r="I3612" i="1"/>
  <c r="I3616" i="1"/>
  <c r="I3620" i="1"/>
  <c r="I3624" i="1"/>
  <c r="I3628" i="1"/>
  <c r="I3632" i="1"/>
  <c r="I3636" i="1"/>
  <c r="I3640" i="1"/>
  <c r="I3644" i="1"/>
  <c r="I921" i="1"/>
  <c r="I925" i="1"/>
  <c r="I929" i="1"/>
  <c r="I933" i="1"/>
  <c r="I937" i="1"/>
  <c r="I941" i="1"/>
  <c r="I945" i="1"/>
  <c r="I949" i="1"/>
  <c r="I953" i="1"/>
  <c r="I957" i="1"/>
  <c r="I961" i="1"/>
  <c r="I965" i="1"/>
  <c r="I969" i="1"/>
  <c r="I973" i="1"/>
  <c r="I977" i="1"/>
  <c r="I981" i="1"/>
  <c r="I985" i="1"/>
  <c r="I989" i="1"/>
  <c r="I993" i="1"/>
  <c r="I997" i="1"/>
  <c r="I1001" i="1"/>
  <c r="I1005" i="1"/>
  <c r="I1009" i="1"/>
  <c r="I1013" i="1"/>
  <c r="I1017" i="1"/>
  <c r="I1021" i="1"/>
  <c r="I1025" i="1"/>
  <c r="I1029" i="1"/>
  <c r="I1033" i="1"/>
  <c r="I1037" i="1"/>
  <c r="I1041" i="1"/>
  <c r="I1045" i="1"/>
  <c r="I1049" i="1"/>
  <c r="I1053" i="1"/>
  <c r="I1057" i="1"/>
  <c r="I1061" i="1"/>
  <c r="I1065" i="1"/>
  <c r="I1069" i="1"/>
  <c r="I1073" i="1"/>
  <c r="I1077" i="1"/>
  <c r="I1081" i="1"/>
  <c r="I1085" i="1"/>
  <c r="I1089" i="1"/>
  <c r="I1093" i="1"/>
  <c r="I1097" i="1"/>
  <c r="I1101" i="1"/>
  <c r="I1105" i="1"/>
  <c r="I1109" i="1"/>
  <c r="I1113" i="1"/>
  <c r="I1117" i="1"/>
  <c r="I1121" i="1"/>
  <c r="I1125" i="1"/>
  <c r="I1129" i="1"/>
  <c r="I1133" i="1"/>
  <c r="I1137" i="1"/>
  <c r="I1141" i="1"/>
  <c r="I1145" i="1"/>
  <c r="I1149" i="1"/>
  <c r="I1153" i="1"/>
  <c r="I1157" i="1"/>
  <c r="I1161" i="1"/>
  <c r="I1165" i="1"/>
  <c r="I1169" i="1"/>
  <c r="I1173" i="1"/>
  <c r="I1177" i="1"/>
  <c r="I1181" i="1"/>
  <c r="I1185" i="1"/>
  <c r="I1189" i="1"/>
  <c r="I1193" i="1"/>
  <c r="I1197" i="1"/>
  <c r="I1201" i="1"/>
  <c r="I1205" i="1"/>
  <c r="I1209" i="1"/>
  <c r="I1213" i="1"/>
  <c r="I1217" i="1"/>
  <c r="I1221" i="1"/>
  <c r="I1225" i="1"/>
  <c r="I1229" i="1"/>
  <c r="I1233" i="1"/>
  <c r="I1237" i="1"/>
  <c r="I1241" i="1"/>
  <c r="I1245" i="1"/>
  <c r="I1249" i="1"/>
  <c r="I1253" i="1"/>
  <c r="I1257" i="1"/>
  <c r="I1261" i="1"/>
  <c r="I1265" i="1"/>
  <c r="I1269" i="1"/>
  <c r="I1273" i="1"/>
  <c r="I1277" i="1"/>
  <c r="I1281" i="1"/>
  <c r="I1285" i="1"/>
  <c r="I1289" i="1"/>
  <c r="I1293" i="1"/>
  <c r="I1297" i="1"/>
  <c r="I1301" i="1"/>
  <c r="I1305" i="1"/>
  <c r="I1309" i="1"/>
  <c r="I1313" i="1"/>
  <c r="I1317" i="1"/>
  <c r="I1321" i="1"/>
  <c r="I1325" i="1"/>
  <c r="I1329" i="1"/>
  <c r="I1333" i="1"/>
  <c r="I1337" i="1"/>
  <c r="I1341" i="1"/>
  <c r="I1345" i="1"/>
  <c r="I1349" i="1"/>
  <c r="I1353" i="1"/>
  <c r="I1357" i="1"/>
  <c r="I1361" i="1"/>
  <c r="I1365" i="1"/>
  <c r="I1369" i="1"/>
  <c r="I1373" i="1"/>
  <c r="I1377" i="1"/>
  <c r="I1381" i="1"/>
  <c r="I1385" i="1"/>
  <c r="I1389" i="1"/>
  <c r="I1393" i="1"/>
  <c r="I1397" i="1"/>
  <c r="I1401" i="1"/>
  <c r="I1405" i="1"/>
  <c r="I1409" i="1"/>
  <c r="I1413" i="1"/>
  <c r="I1417" i="1"/>
  <c r="I1421" i="1"/>
  <c r="I1425" i="1"/>
  <c r="I1429" i="1"/>
  <c r="I1433" i="1"/>
  <c r="I1437" i="1"/>
  <c r="I1441" i="1"/>
  <c r="I1445" i="1"/>
  <c r="I1449" i="1"/>
  <c r="I1453" i="1"/>
  <c r="I1457" i="1"/>
  <c r="I1461" i="1"/>
  <c r="I1465" i="1"/>
  <c r="I1469" i="1"/>
  <c r="I1473" i="1"/>
  <c r="I1477" i="1"/>
  <c r="I1481" i="1"/>
  <c r="I1485" i="1"/>
  <c r="I1489" i="1"/>
  <c r="I1493" i="1"/>
  <c r="I1497" i="1"/>
  <c r="I1501" i="1"/>
  <c r="I1505" i="1"/>
  <c r="I1509" i="1"/>
  <c r="I1513" i="1"/>
  <c r="I1517" i="1"/>
  <c r="I1521" i="1"/>
  <c r="I1525" i="1"/>
  <c r="I1529" i="1"/>
  <c r="I1533" i="1"/>
  <c r="I1537" i="1"/>
  <c r="I1541" i="1"/>
  <c r="I1545" i="1"/>
  <c r="I1549" i="1"/>
  <c r="I1553" i="1"/>
  <c r="I1557" i="1"/>
  <c r="I1561" i="1"/>
  <c r="I1565" i="1"/>
  <c r="I1569" i="1"/>
  <c r="I1573" i="1"/>
  <c r="I1577" i="1"/>
  <c r="I1581" i="1"/>
  <c r="I1585" i="1"/>
  <c r="I1589" i="1"/>
  <c r="I1593" i="1"/>
  <c r="I1597" i="1"/>
  <c r="I1601" i="1"/>
  <c r="I1605" i="1"/>
  <c r="I1609" i="1"/>
  <c r="I1613" i="1"/>
  <c r="I1617" i="1"/>
  <c r="I1621" i="1"/>
  <c r="I1625" i="1"/>
  <c r="I1629" i="1"/>
  <c r="I1633" i="1"/>
  <c r="I1637" i="1"/>
  <c r="I1641" i="1"/>
  <c r="I1645" i="1"/>
  <c r="I1649" i="1"/>
  <c r="I1653" i="1"/>
  <c r="I1657" i="1"/>
  <c r="I1661" i="1"/>
  <c r="I1665" i="1"/>
  <c r="I1669" i="1"/>
  <c r="I1673" i="1"/>
  <c r="I1677" i="1"/>
  <c r="I1681" i="1"/>
  <c r="I1685" i="1"/>
  <c r="I1689" i="1"/>
  <c r="I1693" i="1"/>
  <c r="I1697" i="1"/>
  <c r="I1701" i="1"/>
  <c r="I1705" i="1"/>
  <c r="I1709" i="1"/>
  <c r="I1713" i="1"/>
  <c r="I1717" i="1"/>
  <c r="I1721" i="1"/>
  <c r="I1725" i="1"/>
  <c r="I1729" i="1"/>
  <c r="I1733" i="1"/>
  <c r="I1737" i="1"/>
  <c r="I1741" i="1"/>
  <c r="I1745" i="1"/>
  <c r="I1749" i="1"/>
  <c r="I1753" i="1"/>
  <c r="I1757" i="1"/>
  <c r="I1761" i="1"/>
  <c r="I1765" i="1"/>
  <c r="I1769" i="1"/>
  <c r="I1773" i="1"/>
  <c r="I1777" i="1"/>
  <c r="I1781" i="1"/>
  <c r="I1785" i="1"/>
  <c r="I1789" i="1"/>
  <c r="I1793" i="1"/>
  <c r="I1797" i="1"/>
  <c r="I1801" i="1"/>
  <c r="I1805" i="1"/>
  <c r="I1809" i="1"/>
  <c r="I1813" i="1"/>
  <c r="I1817" i="1"/>
  <c r="I1821" i="1"/>
  <c r="I1825" i="1"/>
  <c r="I1829" i="1"/>
  <c r="I1833" i="1"/>
  <c r="I1837" i="1"/>
  <c r="I1841" i="1"/>
  <c r="I1845" i="1"/>
  <c r="I1849" i="1"/>
  <c r="I1853" i="1"/>
  <c r="I1857" i="1"/>
  <c r="I1861" i="1"/>
  <c r="I1865" i="1"/>
  <c r="I1869" i="1"/>
  <c r="I1873" i="1"/>
  <c r="I1877" i="1"/>
  <c r="I1881" i="1"/>
  <c r="I1885" i="1"/>
  <c r="I1889" i="1"/>
  <c r="I1893" i="1"/>
  <c r="I1897" i="1"/>
  <c r="I1901" i="1"/>
  <c r="I1905" i="1"/>
  <c r="I1909" i="1"/>
  <c r="I1913" i="1"/>
  <c r="I1917" i="1"/>
  <c r="I1921" i="1"/>
  <c r="I1925" i="1"/>
  <c r="I1929" i="1"/>
  <c r="I1933" i="1"/>
  <c r="I1937" i="1"/>
  <c r="I1941" i="1"/>
  <c r="I1945" i="1"/>
  <c r="I1949" i="1"/>
  <c r="I1953" i="1"/>
  <c r="I1957" i="1"/>
  <c r="I1961" i="1"/>
  <c r="I1965" i="1"/>
  <c r="I1969" i="1"/>
  <c r="I1973" i="1"/>
  <c r="I1977" i="1"/>
  <c r="I1981" i="1"/>
  <c r="I1985" i="1"/>
  <c r="I1989" i="1"/>
  <c r="I1993" i="1"/>
  <c r="I1997" i="1"/>
  <c r="I2001" i="1"/>
  <c r="I2005" i="1"/>
  <c r="I2009" i="1"/>
  <c r="I2013" i="1"/>
  <c r="I2017" i="1"/>
  <c r="I2021" i="1"/>
  <c r="I2025" i="1"/>
  <c r="I2029" i="1"/>
  <c r="I2033" i="1"/>
  <c r="I2037" i="1"/>
  <c r="I2041" i="1"/>
  <c r="I2045" i="1"/>
  <c r="I2049" i="1"/>
  <c r="I2053" i="1"/>
  <c r="I2057" i="1"/>
  <c r="I2061" i="1"/>
  <c r="I2065" i="1"/>
  <c r="I2069" i="1"/>
  <c r="I2073" i="1"/>
  <c r="I2077" i="1"/>
  <c r="I2081" i="1"/>
  <c r="I2085" i="1"/>
  <c r="I2089" i="1"/>
  <c r="I2093" i="1"/>
  <c r="I2097" i="1"/>
  <c r="I2101" i="1"/>
  <c r="I2105" i="1"/>
  <c r="I2109" i="1"/>
  <c r="I2113" i="1"/>
  <c r="I2117" i="1"/>
  <c r="I2121" i="1"/>
  <c r="I2125" i="1"/>
  <c r="I2129" i="1"/>
  <c r="I2133" i="1"/>
  <c r="I2137" i="1"/>
  <c r="I2141" i="1"/>
  <c r="I2145" i="1"/>
  <c r="I2149" i="1"/>
  <c r="I2153" i="1"/>
  <c r="I2157" i="1"/>
  <c r="I2161" i="1"/>
  <c r="I2165" i="1"/>
  <c r="I2169" i="1"/>
  <c r="I2173" i="1"/>
  <c r="I2177" i="1"/>
  <c r="I2181" i="1"/>
  <c r="I2185" i="1"/>
  <c r="I2189" i="1"/>
  <c r="I2193" i="1"/>
  <c r="I2197" i="1"/>
  <c r="I2201" i="1"/>
  <c r="I2205" i="1"/>
  <c r="I2209" i="1"/>
  <c r="I2213" i="1"/>
  <c r="I2217" i="1"/>
  <c r="I2221" i="1"/>
  <c r="I2225" i="1"/>
  <c r="I2229" i="1"/>
  <c r="I2233" i="1"/>
  <c r="I2237" i="1"/>
  <c r="I2241" i="1"/>
  <c r="I2245" i="1"/>
  <c r="I2249" i="1"/>
  <c r="I2253" i="1"/>
  <c r="I2257" i="1"/>
  <c r="I2261" i="1"/>
  <c r="I2265" i="1"/>
  <c r="I2269" i="1"/>
  <c r="I2273" i="1"/>
  <c r="I2277" i="1"/>
  <c r="I2281" i="1"/>
  <c r="I2285" i="1"/>
  <c r="I2289" i="1"/>
  <c r="I2293" i="1"/>
  <c r="I2297" i="1"/>
  <c r="I2301" i="1"/>
  <c r="I2305" i="1"/>
  <c r="I2309" i="1"/>
  <c r="I2313" i="1"/>
  <c r="I2317" i="1"/>
  <c r="I2321" i="1"/>
  <c r="I2325" i="1"/>
  <c r="I2329" i="1"/>
  <c r="I2333" i="1"/>
  <c r="I2337" i="1"/>
  <c r="I2341" i="1"/>
  <c r="I2345" i="1"/>
  <c r="I2349" i="1"/>
  <c r="I2353" i="1"/>
  <c r="I2357" i="1"/>
  <c r="I2361" i="1"/>
  <c r="I2365" i="1"/>
  <c r="I2369" i="1"/>
  <c r="I2373" i="1"/>
  <c r="I2377" i="1"/>
  <c r="I2381" i="1"/>
  <c r="I2385" i="1"/>
  <c r="I2389" i="1"/>
  <c r="I2393" i="1"/>
  <c r="I2397" i="1"/>
  <c r="I2401" i="1"/>
  <c r="I2405" i="1"/>
  <c r="I2409" i="1"/>
  <c r="I2413" i="1"/>
  <c r="I2417" i="1"/>
  <c r="I2421" i="1"/>
  <c r="I2425" i="1"/>
  <c r="I2429" i="1"/>
  <c r="I2433" i="1"/>
  <c r="I2437" i="1"/>
  <c r="I2441" i="1"/>
  <c r="I2445" i="1"/>
  <c r="I2449" i="1"/>
  <c r="I2453" i="1"/>
  <c r="I2457" i="1"/>
  <c r="I2461" i="1"/>
  <c r="I2465" i="1"/>
  <c r="I2469" i="1"/>
  <c r="I2473" i="1"/>
  <c r="I2477" i="1"/>
  <c r="I2481" i="1"/>
  <c r="I2485" i="1"/>
  <c r="I2489" i="1"/>
  <c r="I2493" i="1"/>
  <c r="I2497" i="1"/>
  <c r="I2501" i="1"/>
  <c r="I2505" i="1"/>
  <c r="I2509" i="1"/>
  <c r="I2513" i="1"/>
  <c r="I2517" i="1"/>
  <c r="I2521" i="1"/>
  <c r="I2525" i="1"/>
  <c r="I2529" i="1"/>
  <c r="I2533" i="1"/>
  <c r="I2537" i="1"/>
  <c r="I2541" i="1"/>
  <c r="I2545" i="1"/>
  <c r="I2549" i="1"/>
  <c r="I2553" i="1"/>
  <c r="I2557" i="1"/>
  <c r="I2561" i="1"/>
  <c r="I2565" i="1"/>
  <c r="I2569" i="1"/>
  <c r="I2573" i="1"/>
  <c r="I2577" i="1"/>
  <c r="I2581" i="1"/>
  <c r="I2585" i="1"/>
  <c r="I2589" i="1"/>
  <c r="I2593" i="1"/>
  <c r="I2597" i="1"/>
  <c r="I2601" i="1"/>
  <c r="I2605" i="1"/>
  <c r="I2609" i="1"/>
  <c r="I2613" i="1"/>
  <c r="I2617" i="1"/>
  <c r="I2621" i="1"/>
  <c r="I2625" i="1"/>
  <c r="I2629" i="1"/>
  <c r="I2633" i="1"/>
  <c r="I2637" i="1"/>
  <c r="I2641" i="1"/>
  <c r="I2645" i="1"/>
  <c r="I2649" i="1"/>
  <c r="I2653" i="1"/>
  <c r="I2657" i="1"/>
  <c r="I2661" i="1"/>
  <c r="I2665" i="1"/>
  <c r="I2669" i="1"/>
  <c r="I2673" i="1"/>
  <c r="I2677" i="1"/>
  <c r="I2681" i="1"/>
  <c r="I2685" i="1"/>
  <c r="I2689" i="1"/>
  <c r="I2693" i="1"/>
  <c r="I2697" i="1"/>
  <c r="I2701" i="1"/>
  <c r="I2705" i="1"/>
  <c r="I2709" i="1"/>
  <c r="I2713" i="1"/>
  <c r="I2717" i="1"/>
  <c r="I2721" i="1"/>
  <c r="I2725" i="1"/>
  <c r="I2729" i="1"/>
  <c r="I2733" i="1"/>
  <c r="I2737" i="1"/>
  <c r="I2741" i="1"/>
  <c r="I2745" i="1"/>
  <c r="I2749" i="1"/>
  <c r="I2753" i="1"/>
  <c r="I2757" i="1"/>
  <c r="I2761" i="1"/>
  <c r="I2765" i="1"/>
  <c r="I2769" i="1"/>
  <c r="I2773" i="1"/>
  <c r="I2777" i="1"/>
  <c r="I2781" i="1"/>
  <c r="I2785" i="1"/>
  <c r="I2789" i="1"/>
  <c r="I2793" i="1"/>
  <c r="I2797" i="1"/>
  <c r="I2801" i="1"/>
  <c r="I2805" i="1"/>
  <c r="I2809" i="1"/>
  <c r="I2813" i="1"/>
  <c r="I2817" i="1"/>
  <c r="I2821" i="1"/>
  <c r="I2825" i="1"/>
  <c r="I2829" i="1"/>
  <c r="I2833" i="1"/>
  <c r="I2837" i="1"/>
  <c r="I2841" i="1"/>
  <c r="I2845" i="1"/>
  <c r="I2849" i="1"/>
  <c r="I2853" i="1"/>
  <c r="I2857" i="1"/>
  <c r="I2861" i="1"/>
  <c r="I2865" i="1"/>
  <c r="I2869" i="1"/>
  <c r="I2873" i="1"/>
  <c r="I2877" i="1"/>
  <c r="I2881" i="1"/>
  <c r="I2885" i="1"/>
  <c r="I2889" i="1"/>
  <c r="I2893" i="1"/>
  <c r="I2897" i="1"/>
  <c r="I2901" i="1"/>
  <c r="I2905" i="1"/>
  <c r="I2909" i="1"/>
  <c r="I2913" i="1"/>
  <c r="I2917" i="1"/>
  <c r="I2921" i="1"/>
  <c r="I2925" i="1"/>
  <c r="I2929" i="1"/>
  <c r="I2933" i="1"/>
  <c r="I2937" i="1"/>
  <c r="I2941" i="1"/>
  <c r="I2945" i="1"/>
  <c r="I2949" i="1"/>
  <c r="I2953" i="1"/>
  <c r="I2957" i="1"/>
  <c r="I2961" i="1"/>
  <c r="I2965" i="1"/>
  <c r="I2969" i="1"/>
  <c r="I2973" i="1"/>
  <c r="I2977" i="1"/>
  <c r="I2981" i="1"/>
  <c r="I2985" i="1"/>
  <c r="I2989" i="1"/>
  <c r="I2993" i="1"/>
  <c r="I2997" i="1"/>
  <c r="I3001" i="1"/>
  <c r="I3005" i="1"/>
  <c r="I3009" i="1"/>
  <c r="I3013" i="1"/>
  <c r="I3017" i="1"/>
  <c r="I3021" i="1"/>
  <c r="I3025" i="1"/>
  <c r="I3029" i="1"/>
  <c r="I3033" i="1"/>
  <c r="I3037" i="1"/>
  <c r="I3041" i="1"/>
  <c r="I3045" i="1"/>
  <c r="I3049" i="1"/>
  <c r="I3053" i="1"/>
  <c r="I3057" i="1"/>
  <c r="I3061" i="1"/>
  <c r="I3065" i="1"/>
  <c r="I3069" i="1"/>
  <c r="I3073" i="1"/>
  <c r="I3077" i="1"/>
  <c r="I3081" i="1"/>
  <c r="I3085" i="1"/>
  <c r="I3089" i="1"/>
  <c r="I3093" i="1"/>
  <c r="I3097" i="1"/>
  <c r="I3101" i="1"/>
  <c r="I3105" i="1"/>
  <c r="I3109" i="1"/>
  <c r="I3113" i="1"/>
  <c r="I3117" i="1"/>
  <c r="I3121" i="1"/>
  <c r="I3125" i="1"/>
  <c r="I3129" i="1"/>
  <c r="I3133" i="1"/>
  <c r="I3137" i="1"/>
  <c r="I3141" i="1"/>
  <c r="I3145" i="1"/>
  <c r="I3149" i="1"/>
  <c r="I3153" i="1"/>
  <c r="I3157" i="1"/>
  <c r="I3161" i="1"/>
  <c r="I3165" i="1"/>
  <c r="I3169" i="1"/>
  <c r="I3173" i="1"/>
  <c r="I3177" i="1"/>
  <c r="I3181" i="1"/>
  <c r="I3185" i="1"/>
  <c r="I3189" i="1"/>
  <c r="I3193" i="1"/>
  <c r="I3197" i="1"/>
  <c r="I3201" i="1"/>
  <c r="I3205" i="1"/>
  <c r="I3209" i="1"/>
  <c r="I3213" i="1"/>
  <c r="I3217" i="1"/>
  <c r="I3221" i="1"/>
  <c r="I3225" i="1"/>
  <c r="I3229" i="1"/>
  <c r="I3233" i="1"/>
  <c r="I3237" i="1"/>
  <c r="I3241" i="1"/>
  <c r="I3245" i="1"/>
  <c r="I3249" i="1"/>
  <c r="I3253" i="1"/>
  <c r="I3257" i="1"/>
  <c r="I3261" i="1"/>
  <c r="I3265" i="1"/>
  <c r="I3269" i="1"/>
  <c r="I3273" i="1"/>
  <c r="I3277" i="1"/>
  <c r="I3281" i="1"/>
  <c r="I3285" i="1"/>
  <c r="I3289" i="1"/>
  <c r="I3293" i="1"/>
  <c r="I3297" i="1"/>
  <c r="I3301" i="1"/>
  <c r="I3305" i="1"/>
  <c r="I3309" i="1"/>
  <c r="I3313" i="1"/>
  <c r="I3317" i="1"/>
  <c r="I3321" i="1"/>
  <c r="I3325" i="1"/>
  <c r="I3329" i="1"/>
  <c r="I3333" i="1"/>
  <c r="I3337" i="1"/>
  <c r="I3341" i="1"/>
  <c r="I3345" i="1"/>
  <c r="I3349" i="1"/>
  <c r="I3353" i="1"/>
  <c r="I3357" i="1"/>
  <c r="I3361" i="1"/>
  <c r="I3365" i="1"/>
  <c r="I3369" i="1"/>
  <c r="I3373" i="1"/>
  <c r="I3377" i="1"/>
  <c r="I3381" i="1"/>
  <c r="I3385" i="1"/>
  <c r="I3389" i="1"/>
  <c r="I3393" i="1"/>
  <c r="I3397" i="1"/>
  <c r="I3401" i="1"/>
  <c r="I3405" i="1"/>
  <c r="I3409" i="1"/>
  <c r="I3413" i="1"/>
  <c r="I3417" i="1"/>
  <c r="I3421" i="1"/>
  <c r="I3425" i="1"/>
  <c r="I3429" i="1"/>
  <c r="I3433" i="1"/>
  <c r="I3437" i="1"/>
  <c r="I3441" i="1"/>
  <c r="I3445" i="1"/>
  <c r="I3449" i="1"/>
  <c r="I3453" i="1"/>
  <c r="I3457" i="1"/>
  <c r="I3461" i="1"/>
  <c r="I3465" i="1"/>
  <c r="I3469" i="1"/>
  <c r="I3473" i="1"/>
  <c r="I3477" i="1"/>
  <c r="I3481" i="1"/>
  <c r="I3485" i="1"/>
  <c r="I3489" i="1"/>
  <c r="I3493" i="1"/>
  <c r="I3497" i="1"/>
  <c r="I3501" i="1"/>
  <c r="I3505" i="1"/>
  <c r="I3509" i="1"/>
  <c r="I3513" i="1"/>
  <c r="I3517" i="1"/>
  <c r="I3521" i="1"/>
  <c r="I3525" i="1"/>
  <c r="I3529" i="1"/>
  <c r="I3533" i="1"/>
  <c r="I3537" i="1"/>
  <c r="I3541" i="1"/>
  <c r="I3545" i="1"/>
  <c r="I3549" i="1"/>
  <c r="I3553" i="1"/>
  <c r="I3557" i="1"/>
  <c r="I3561" i="1"/>
  <c r="I3565" i="1"/>
  <c r="I3569" i="1"/>
  <c r="I3573" i="1"/>
  <c r="I3577" i="1"/>
  <c r="I3581" i="1"/>
  <c r="I3585" i="1"/>
  <c r="I3589" i="1"/>
  <c r="I3593" i="1"/>
  <c r="I3597" i="1"/>
  <c r="I3601" i="1"/>
  <c r="I3605" i="1"/>
  <c r="I3609" i="1"/>
  <c r="I3613" i="1"/>
  <c r="I3617" i="1"/>
  <c r="I3621" i="1"/>
  <c r="I3625" i="1"/>
  <c r="I3629" i="1"/>
  <c r="I3633" i="1"/>
  <c r="I3637" i="1"/>
  <c r="I3641" i="1"/>
  <c r="I3645" i="1"/>
  <c r="I917" i="1"/>
  <c r="I922" i="1"/>
  <c r="I926" i="1"/>
  <c r="I930" i="1"/>
  <c r="I934" i="1"/>
  <c r="I938" i="1"/>
  <c r="I942" i="1"/>
  <c r="I946" i="1"/>
  <c r="I950" i="1"/>
  <c r="I954" i="1"/>
  <c r="I958" i="1"/>
  <c r="I962" i="1"/>
  <c r="I966" i="1"/>
  <c r="I970" i="1"/>
  <c r="I974" i="1"/>
  <c r="I978" i="1"/>
  <c r="I982" i="1"/>
  <c r="I986" i="1"/>
  <c r="I990" i="1"/>
  <c r="I994" i="1"/>
  <c r="I998" i="1"/>
  <c r="I1002" i="1"/>
  <c r="I1006" i="1"/>
  <c r="I1010" i="1"/>
  <c r="I1014" i="1"/>
  <c r="I1018" i="1"/>
  <c r="I1022" i="1"/>
  <c r="I1026" i="1"/>
  <c r="I1030" i="1"/>
  <c r="I1034" i="1"/>
  <c r="I1038" i="1"/>
  <c r="I1042" i="1"/>
  <c r="I1046" i="1"/>
  <c r="I1050" i="1"/>
  <c r="I1054" i="1"/>
  <c r="I1058" i="1"/>
  <c r="I1062" i="1"/>
  <c r="I1066" i="1"/>
  <c r="I1070" i="1"/>
  <c r="I1074" i="1"/>
  <c r="I1078" i="1"/>
  <c r="I1082" i="1"/>
  <c r="I1086" i="1"/>
  <c r="I1090" i="1"/>
  <c r="I1094" i="1"/>
  <c r="I1098" i="1"/>
  <c r="I1102" i="1"/>
  <c r="I1106" i="1"/>
  <c r="I1110" i="1"/>
  <c r="I1114" i="1"/>
  <c r="I1118" i="1"/>
  <c r="I1122" i="1"/>
  <c r="I1126" i="1"/>
  <c r="I1130" i="1"/>
  <c r="I1134" i="1"/>
  <c r="I1138" i="1"/>
  <c r="I1142" i="1"/>
  <c r="I1146" i="1"/>
  <c r="I1150" i="1"/>
  <c r="I1154" i="1"/>
  <c r="I1158" i="1"/>
  <c r="I1162" i="1"/>
  <c r="I1166" i="1"/>
  <c r="I1170" i="1"/>
  <c r="I1174" i="1"/>
  <c r="I1178" i="1"/>
  <c r="I1182" i="1"/>
  <c r="I1186" i="1"/>
  <c r="I1190" i="1"/>
  <c r="I1194" i="1"/>
  <c r="I1198" i="1"/>
  <c r="I1202" i="1"/>
  <c r="I1206" i="1"/>
  <c r="I1210" i="1"/>
  <c r="I1214" i="1"/>
  <c r="I1218" i="1"/>
  <c r="I1222" i="1"/>
  <c r="I1226" i="1"/>
  <c r="I1230" i="1"/>
  <c r="I1234" i="1"/>
  <c r="I1238" i="1"/>
  <c r="I1242" i="1"/>
  <c r="I1246" i="1"/>
  <c r="I1250" i="1"/>
  <c r="I1254" i="1"/>
  <c r="I1258" i="1"/>
  <c r="I1262" i="1"/>
  <c r="I1266" i="1"/>
  <c r="I1270" i="1"/>
  <c r="I1274" i="1"/>
  <c r="I1278" i="1"/>
  <c r="I1282" i="1"/>
  <c r="I1286" i="1"/>
  <c r="I1290" i="1"/>
  <c r="I1294" i="1"/>
  <c r="I1298" i="1"/>
  <c r="I1302" i="1"/>
  <c r="I1306" i="1"/>
  <c r="I1310" i="1"/>
  <c r="I1314" i="1"/>
  <c r="I1318" i="1"/>
  <c r="I1322" i="1"/>
  <c r="I1326" i="1"/>
  <c r="I1330" i="1"/>
  <c r="I1334" i="1"/>
  <c r="I1338" i="1"/>
  <c r="I1342" i="1"/>
  <c r="I1346" i="1"/>
  <c r="I1350" i="1"/>
  <c r="I1354" i="1"/>
  <c r="I1358" i="1"/>
  <c r="I1362" i="1"/>
  <c r="I1366" i="1"/>
  <c r="I1370" i="1"/>
  <c r="I1374" i="1"/>
  <c r="I1378" i="1"/>
  <c r="I1382" i="1"/>
  <c r="I1386" i="1"/>
  <c r="I1390" i="1"/>
  <c r="I1394" i="1"/>
  <c r="I1398" i="1"/>
  <c r="I1402" i="1"/>
  <c r="I1406" i="1"/>
  <c r="I1410" i="1"/>
  <c r="I1414" i="1"/>
  <c r="I1418" i="1"/>
  <c r="I1422" i="1"/>
  <c r="I1426" i="1"/>
  <c r="I1430" i="1"/>
  <c r="I1434" i="1"/>
  <c r="I1438" i="1"/>
  <c r="I1442" i="1"/>
  <c r="I1446" i="1"/>
  <c r="I1450" i="1"/>
  <c r="I1454" i="1"/>
  <c r="I1458" i="1"/>
  <c r="I1462" i="1"/>
  <c r="I1466" i="1"/>
  <c r="I1470" i="1"/>
  <c r="I1474" i="1"/>
  <c r="I1478" i="1"/>
  <c r="I1482" i="1"/>
  <c r="I1486" i="1"/>
  <c r="I1490" i="1"/>
  <c r="I1494" i="1"/>
  <c r="I1498" i="1"/>
  <c r="I1502" i="1"/>
  <c r="I1506" i="1"/>
  <c r="I1510" i="1"/>
  <c r="I1514" i="1"/>
  <c r="I1518" i="1"/>
  <c r="I1522" i="1"/>
  <c r="I1526" i="1"/>
  <c r="I1530" i="1"/>
  <c r="I1534" i="1"/>
  <c r="I1538" i="1"/>
  <c r="I1542" i="1"/>
  <c r="I1546" i="1"/>
  <c r="I1550" i="1"/>
  <c r="I1554" i="1"/>
  <c r="I1558" i="1"/>
  <c r="I1562" i="1"/>
  <c r="I1566" i="1"/>
  <c r="I1570" i="1"/>
  <c r="I1574" i="1"/>
  <c r="I1578" i="1"/>
  <c r="I1582" i="1"/>
  <c r="I1586" i="1"/>
  <c r="I1590" i="1"/>
  <c r="I1594" i="1"/>
  <c r="I1598" i="1"/>
  <c r="I1602" i="1"/>
  <c r="I1606" i="1"/>
  <c r="I1610" i="1"/>
  <c r="I1614" i="1"/>
  <c r="I1618" i="1"/>
  <c r="I1622" i="1"/>
  <c r="I1626" i="1"/>
  <c r="I1630" i="1"/>
  <c r="I1634" i="1"/>
  <c r="I1638" i="1"/>
  <c r="I1642" i="1"/>
  <c r="I1646" i="1"/>
  <c r="I1650" i="1"/>
  <c r="I1654" i="1"/>
  <c r="I1658" i="1"/>
  <c r="I1662" i="1"/>
  <c r="I1666" i="1"/>
  <c r="I1670" i="1"/>
  <c r="I1674" i="1"/>
  <c r="I1678" i="1"/>
  <c r="I1682" i="1"/>
  <c r="I1686" i="1"/>
  <c r="I1690" i="1"/>
  <c r="I1694" i="1"/>
  <c r="I1698" i="1"/>
  <c r="I1702" i="1"/>
  <c r="I1706" i="1"/>
  <c r="I1710" i="1"/>
  <c r="I1714" i="1"/>
  <c r="I1718" i="1"/>
  <c r="I1722" i="1"/>
  <c r="I1726" i="1"/>
  <c r="I1730" i="1"/>
  <c r="I1734" i="1"/>
  <c r="I1738" i="1"/>
  <c r="I1742" i="1"/>
  <c r="I1746" i="1"/>
  <c r="I1750" i="1"/>
  <c r="I1754" i="1"/>
  <c r="I1758" i="1"/>
  <c r="I1762" i="1"/>
  <c r="I1766" i="1"/>
  <c r="I1770" i="1"/>
  <c r="I1774" i="1"/>
  <c r="I1778" i="1"/>
  <c r="I1782" i="1"/>
  <c r="I1786" i="1"/>
  <c r="I1790" i="1"/>
  <c r="I1794" i="1"/>
  <c r="I1798" i="1"/>
  <c r="I1802" i="1"/>
  <c r="I1806" i="1"/>
  <c r="I1810" i="1"/>
  <c r="I1814" i="1"/>
  <c r="I1818" i="1"/>
  <c r="I1822" i="1"/>
  <c r="I1826" i="1"/>
  <c r="I1830" i="1"/>
  <c r="I1834" i="1"/>
  <c r="I1838" i="1"/>
  <c r="I1842" i="1"/>
  <c r="I1846" i="1"/>
  <c r="I1850" i="1"/>
  <c r="I1854" i="1"/>
  <c r="I1858" i="1"/>
  <c r="I1862" i="1"/>
  <c r="I1866" i="1"/>
  <c r="I1870" i="1"/>
  <c r="I1874" i="1"/>
  <c r="I1878" i="1"/>
  <c r="I1882" i="1"/>
  <c r="I1886" i="1"/>
  <c r="I1890" i="1"/>
  <c r="I1894" i="1"/>
  <c r="I1898" i="1"/>
  <c r="I1902" i="1"/>
  <c r="I1906" i="1"/>
  <c r="I1910" i="1"/>
  <c r="I1914" i="1"/>
  <c r="I1918" i="1"/>
  <c r="I1922" i="1"/>
  <c r="I1926" i="1"/>
  <c r="I1930" i="1"/>
  <c r="I1934" i="1"/>
  <c r="I1938" i="1"/>
  <c r="I1942" i="1"/>
  <c r="I1946" i="1"/>
  <c r="I1950" i="1"/>
  <c r="I1954" i="1"/>
  <c r="I1958" i="1"/>
  <c r="I1962" i="1"/>
  <c r="I1966" i="1"/>
  <c r="I1970" i="1"/>
  <c r="I1974" i="1"/>
  <c r="I1978" i="1"/>
  <c r="I1982" i="1"/>
  <c r="I1986" i="1"/>
  <c r="I1990" i="1"/>
  <c r="I1994" i="1"/>
  <c r="I1998" i="1"/>
  <c r="I2002" i="1"/>
  <c r="I2006" i="1"/>
  <c r="I2010" i="1"/>
  <c r="I2014" i="1"/>
  <c r="I2018" i="1"/>
  <c r="I2022" i="1"/>
  <c r="I2026" i="1"/>
  <c r="I2030" i="1"/>
  <c r="I2034" i="1"/>
  <c r="I2038" i="1"/>
  <c r="I2042" i="1"/>
  <c r="I2046" i="1"/>
  <c r="I2050" i="1"/>
  <c r="I2054" i="1"/>
  <c r="I2058" i="1"/>
  <c r="I2062" i="1"/>
  <c r="I2066" i="1"/>
  <c r="I2070" i="1"/>
  <c r="I2074" i="1"/>
  <c r="I2078" i="1"/>
  <c r="I2082" i="1"/>
  <c r="I2086" i="1"/>
  <c r="I2090" i="1"/>
  <c r="I2094" i="1"/>
  <c r="I2098" i="1"/>
  <c r="I2102" i="1"/>
  <c r="I2106" i="1"/>
  <c r="I2110" i="1"/>
  <c r="I2114" i="1"/>
  <c r="I2118" i="1"/>
  <c r="I2122" i="1"/>
  <c r="I2126" i="1"/>
  <c r="I2130" i="1"/>
  <c r="I2134" i="1"/>
  <c r="I2138" i="1"/>
  <c r="I2142" i="1"/>
  <c r="I2146" i="1"/>
  <c r="I2150" i="1"/>
  <c r="I2154" i="1"/>
  <c r="I2158" i="1"/>
  <c r="I2162" i="1"/>
  <c r="I2166" i="1"/>
  <c r="I2170" i="1"/>
  <c r="I2174" i="1"/>
  <c r="I2178" i="1"/>
  <c r="I2182" i="1"/>
  <c r="I2186" i="1"/>
  <c r="I2190" i="1"/>
  <c r="I2194" i="1"/>
  <c r="I2198" i="1"/>
  <c r="I2202" i="1"/>
  <c r="I2206" i="1"/>
  <c r="I2210" i="1"/>
  <c r="I2214" i="1"/>
  <c r="I2218" i="1"/>
  <c r="I2222" i="1"/>
  <c r="I2226" i="1"/>
  <c r="I2230" i="1"/>
  <c r="I2234" i="1"/>
  <c r="I2238" i="1"/>
  <c r="I2242" i="1"/>
  <c r="I2246" i="1"/>
  <c r="I2250" i="1"/>
  <c r="I2254" i="1"/>
  <c r="I2258" i="1"/>
  <c r="I2262" i="1"/>
  <c r="I2266" i="1"/>
  <c r="I2270" i="1"/>
  <c r="I2274" i="1"/>
  <c r="I2278" i="1"/>
  <c r="I2282" i="1"/>
  <c r="I2286" i="1"/>
  <c r="I2290" i="1"/>
  <c r="I2294" i="1"/>
  <c r="I2298" i="1"/>
  <c r="I2302" i="1"/>
  <c r="I2306" i="1"/>
  <c r="I2310" i="1"/>
  <c r="I2314" i="1"/>
  <c r="I2318" i="1"/>
  <c r="I2322" i="1"/>
  <c r="I2326" i="1"/>
  <c r="I2330" i="1"/>
  <c r="I2334" i="1"/>
  <c r="I2338" i="1"/>
  <c r="I2342" i="1"/>
  <c r="I2346" i="1"/>
  <c r="I2350" i="1"/>
  <c r="I2354" i="1"/>
  <c r="I2358" i="1"/>
  <c r="I2362" i="1"/>
  <c r="I2366" i="1"/>
  <c r="I2370" i="1"/>
  <c r="I2374" i="1"/>
  <c r="I2378" i="1"/>
  <c r="I2382" i="1"/>
  <c r="I2386" i="1"/>
  <c r="I2390" i="1"/>
  <c r="I2394" i="1"/>
  <c r="I2398" i="1"/>
  <c r="I2402" i="1"/>
  <c r="I2406" i="1"/>
  <c r="I2410" i="1"/>
  <c r="I2414" i="1"/>
  <c r="I2418" i="1"/>
  <c r="I2422" i="1"/>
  <c r="I2426" i="1"/>
  <c r="I2430" i="1"/>
  <c r="I2434" i="1"/>
  <c r="I2438" i="1"/>
  <c r="I2442" i="1"/>
  <c r="I2446" i="1"/>
  <c r="I2450" i="1"/>
  <c r="I2454" i="1"/>
  <c r="I2458" i="1"/>
  <c r="I2462" i="1"/>
  <c r="I2466" i="1"/>
  <c r="I2470" i="1"/>
  <c r="I2474" i="1"/>
  <c r="I2478" i="1"/>
  <c r="I2482" i="1"/>
  <c r="I2486" i="1"/>
  <c r="I2490" i="1"/>
  <c r="I2494" i="1"/>
  <c r="I2498" i="1"/>
  <c r="I2502" i="1"/>
  <c r="I2506" i="1"/>
  <c r="I2510" i="1"/>
  <c r="I2514" i="1"/>
  <c r="I2518" i="1"/>
  <c r="I2522" i="1"/>
  <c r="I2526" i="1"/>
  <c r="I2530" i="1"/>
  <c r="I2534" i="1"/>
  <c r="I2538" i="1"/>
  <c r="I2542" i="1"/>
  <c r="I2546" i="1"/>
  <c r="I2550" i="1"/>
  <c r="I2554" i="1"/>
  <c r="I2558" i="1"/>
  <c r="I2562" i="1"/>
  <c r="I2566" i="1"/>
  <c r="I2570" i="1"/>
  <c r="I2574" i="1"/>
  <c r="I2578" i="1"/>
  <c r="I2582" i="1"/>
  <c r="I2586" i="1"/>
  <c r="I2590" i="1"/>
  <c r="I2594" i="1"/>
  <c r="I2598" i="1"/>
  <c r="I2602" i="1"/>
  <c r="I2606" i="1"/>
  <c r="I2610" i="1"/>
  <c r="I2614" i="1"/>
  <c r="I2618" i="1"/>
  <c r="I2622" i="1"/>
  <c r="I2626" i="1"/>
  <c r="I2630" i="1"/>
  <c r="I2634" i="1"/>
  <c r="I2638" i="1"/>
  <c r="I2642" i="1"/>
  <c r="I2646" i="1"/>
  <c r="I2650" i="1"/>
  <c r="I2654" i="1"/>
  <c r="I2658" i="1"/>
  <c r="I2662" i="1"/>
  <c r="I2666" i="1"/>
  <c r="I2670" i="1"/>
  <c r="I2674" i="1"/>
  <c r="I2678" i="1"/>
  <c r="I2682" i="1"/>
  <c r="I2686" i="1"/>
  <c r="I2690" i="1"/>
  <c r="I2694" i="1"/>
  <c r="I2698" i="1"/>
  <c r="I2702" i="1"/>
  <c r="I2706" i="1"/>
  <c r="I2710" i="1"/>
  <c r="I2714" i="1"/>
  <c r="I2718" i="1"/>
  <c r="I2722" i="1"/>
  <c r="I2726" i="1"/>
  <c r="I2730" i="1"/>
  <c r="I2734" i="1"/>
  <c r="I2738" i="1"/>
  <c r="I2742" i="1"/>
  <c r="I2746" i="1"/>
  <c r="I2750" i="1"/>
  <c r="I2754" i="1"/>
  <c r="I2758" i="1"/>
  <c r="I2762" i="1"/>
  <c r="I2766" i="1"/>
  <c r="I2770" i="1"/>
  <c r="I2774" i="1"/>
  <c r="I2778" i="1"/>
  <c r="I2782" i="1"/>
  <c r="I2786" i="1"/>
  <c r="I2790" i="1"/>
  <c r="I2794" i="1"/>
  <c r="I2798" i="1"/>
  <c r="I2802" i="1"/>
  <c r="I2806" i="1"/>
  <c r="I2810" i="1"/>
  <c r="I2814" i="1"/>
  <c r="I2818" i="1"/>
  <c r="I2822" i="1"/>
  <c r="I2826" i="1"/>
  <c r="I2830" i="1"/>
  <c r="I2834" i="1"/>
  <c r="I2838" i="1"/>
  <c r="I2842" i="1"/>
  <c r="I2846" i="1"/>
  <c r="I2850" i="1"/>
  <c r="I2854" i="1"/>
  <c r="I2858" i="1"/>
  <c r="I2862" i="1"/>
  <c r="I2866" i="1"/>
  <c r="I2870" i="1"/>
  <c r="I2874" i="1"/>
  <c r="I2878" i="1"/>
  <c r="I2882" i="1"/>
  <c r="I2886" i="1"/>
  <c r="I2890" i="1"/>
  <c r="I2894" i="1"/>
  <c r="I2898" i="1"/>
  <c r="I2902" i="1"/>
  <c r="I2906" i="1"/>
  <c r="I2910" i="1"/>
  <c r="I2914" i="1"/>
  <c r="I2918" i="1"/>
  <c r="I2922" i="1"/>
  <c r="I2926" i="1"/>
  <c r="I2930" i="1"/>
  <c r="I2934" i="1"/>
  <c r="I2938" i="1"/>
  <c r="I2942" i="1"/>
  <c r="I2946" i="1"/>
  <c r="I2950" i="1"/>
  <c r="I2954" i="1"/>
  <c r="I2958" i="1"/>
  <c r="I2962" i="1"/>
  <c r="I2966" i="1"/>
  <c r="I2970" i="1"/>
  <c r="I2974" i="1"/>
  <c r="I2978" i="1"/>
  <c r="I2982" i="1"/>
  <c r="I2986" i="1"/>
  <c r="I2990" i="1"/>
  <c r="I2994" i="1"/>
  <c r="I2998" i="1"/>
  <c r="I3002" i="1"/>
  <c r="I3006" i="1"/>
  <c r="I3010" i="1"/>
  <c r="I3014" i="1"/>
  <c r="I3018" i="1"/>
  <c r="I3022" i="1"/>
  <c r="I3026" i="1"/>
  <c r="I3030" i="1"/>
  <c r="I3034" i="1"/>
  <c r="I3038" i="1"/>
  <c r="I3042" i="1"/>
  <c r="I3046" i="1"/>
  <c r="I3050" i="1"/>
  <c r="I3054" i="1"/>
  <c r="I3058" i="1"/>
  <c r="I3062" i="1"/>
  <c r="I3066" i="1"/>
  <c r="I3070" i="1"/>
  <c r="I3074" i="1"/>
  <c r="I3078" i="1"/>
  <c r="I3082" i="1"/>
  <c r="I3086" i="1"/>
  <c r="I3090" i="1"/>
  <c r="I3094" i="1"/>
  <c r="I3098" i="1"/>
  <c r="I3102" i="1"/>
  <c r="I3106" i="1"/>
  <c r="I3110" i="1"/>
  <c r="I3114" i="1"/>
  <c r="I3118" i="1"/>
  <c r="I3122" i="1"/>
  <c r="I3126" i="1"/>
  <c r="I3130" i="1"/>
  <c r="I3134" i="1"/>
  <c r="I3138" i="1"/>
  <c r="I3142" i="1"/>
  <c r="I3146" i="1"/>
  <c r="I3150" i="1"/>
  <c r="I3154" i="1"/>
  <c r="I3158" i="1"/>
  <c r="I3162" i="1"/>
  <c r="I3166" i="1"/>
  <c r="I3170" i="1"/>
  <c r="I3174" i="1"/>
  <c r="I3178" i="1"/>
  <c r="I3182" i="1"/>
  <c r="I3186" i="1"/>
  <c r="I3190" i="1"/>
  <c r="I3194" i="1"/>
  <c r="I3198" i="1"/>
  <c r="I3202" i="1"/>
  <c r="I3206" i="1"/>
  <c r="I3210" i="1"/>
  <c r="I3214" i="1"/>
  <c r="I3218" i="1"/>
  <c r="I3222" i="1"/>
  <c r="I3226" i="1"/>
  <c r="I3230" i="1"/>
  <c r="I3234" i="1"/>
  <c r="I3238" i="1"/>
  <c r="I3242" i="1"/>
  <c r="I3246" i="1"/>
  <c r="I3250" i="1"/>
  <c r="I3254" i="1"/>
  <c r="I3258" i="1"/>
  <c r="I3262" i="1"/>
  <c r="I3266" i="1"/>
  <c r="I3270" i="1"/>
  <c r="I3274" i="1"/>
  <c r="I3278" i="1"/>
  <c r="I3282" i="1"/>
  <c r="I3286" i="1"/>
  <c r="I3290" i="1"/>
  <c r="I3294" i="1"/>
  <c r="I3298" i="1"/>
  <c r="I3302" i="1"/>
  <c r="I3306" i="1"/>
  <c r="I3310" i="1"/>
  <c r="I3314" i="1"/>
  <c r="I3318" i="1"/>
  <c r="I3322" i="1"/>
  <c r="I3326" i="1"/>
  <c r="I3330" i="1"/>
  <c r="I3334" i="1"/>
  <c r="I3338" i="1"/>
  <c r="I3342" i="1"/>
  <c r="I3346" i="1"/>
  <c r="I3350" i="1"/>
  <c r="I3354" i="1"/>
  <c r="I3358" i="1"/>
  <c r="I3362" i="1"/>
  <c r="I3366" i="1"/>
  <c r="I3370" i="1"/>
  <c r="I3374" i="1"/>
  <c r="I3378" i="1"/>
  <c r="I3382" i="1"/>
  <c r="I3386" i="1"/>
  <c r="I3390" i="1"/>
  <c r="I3394" i="1"/>
  <c r="I3398" i="1"/>
  <c r="I3402" i="1"/>
  <c r="I3406" i="1"/>
  <c r="I3410" i="1"/>
  <c r="I3414" i="1"/>
  <c r="I3418" i="1"/>
  <c r="I3422" i="1"/>
  <c r="I3426" i="1"/>
  <c r="I3430" i="1"/>
  <c r="I3434" i="1"/>
  <c r="I3438" i="1"/>
  <c r="I3442" i="1"/>
  <c r="I3446" i="1"/>
  <c r="I3450" i="1"/>
  <c r="I3454" i="1"/>
  <c r="I3458" i="1"/>
  <c r="I3462" i="1"/>
  <c r="I3466" i="1"/>
  <c r="I3470" i="1"/>
  <c r="I3474" i="1"/>
  <c r="I3478" i="1"/>
  <c r="I3482" i="1"/>
  <c r="I3486" i="1"/>
  <c r="I3490" i="1"/>
  <c r="I3494" i="1"/>
  <c r="I3498" i="1"/>
  <c r="I3502" i="1"/>
  <c r="I3506" i="1"/>
  <c r="I3510" i="1"/>
  <c r="I3514" i="1"/>
  <c r="I3518" i="1"/>
  <c r="I3522" i="1"/>
  <c r="I3526" i="1"/>
  <c r="I3530" i="1"/>
  <c r="I3534" i="1"/>
  <c r="I3538" i="1"/>
  <c r="I3542" i="1"/>
  <c r="I3546" i="1"/>
  <c r="I3550" i="1"/>
  <c r="I3554" i="1"/>
  <c r="I3558" i="1"/>
  <c r="I3562" i="1"/>
  <c r="I3566" i="1"/>
  <c r="I3570" i="1"/>
  <c r="I3574" i="1"/>
  <c r="I3578" i="1"/>
  <c r="I3582" i="1"/>
  <c r="I3586" i="1"/>
  <c r="I3590" i="1"/>
  <c r="I3594" i="1"/>
  <c r="I3598" i="1"/>
  <c r="I3602" i="1"/>
  <c r="I3606" i="1"/>
  <c r="I3610" i="1"/>
  <c r="I3614" i="1"/>
  <c r="I3618" i="1"/>
  <c r="I3622" i="1"/>
  <c r="I3626" i="1"/>
  <c r="I3630" i="1"/>
  <c r="I3634" i="1"/>
  <c r="I3638" i="1"/>
  <c r="I3642" i="1"/>
  <c r="I3647" i="1"/>
  <c r="I3651" i="1"/>
  <c r="I3655" i="1"/>
  <c r="I3659" i="1"/>
  <c r="I3663" i="1"/>
  <c r="I3667" i="1"/>
  <c r="I3671" i="1"/>
  <c r="I3675" i="1"/>
  <c r="I3679" i="1"/>
  <c r="I3683" i="1"/>
  <c r="I3687" i="1"/>
  <c r="I3691" i="1"/>
  <c r="I3695" i="1"/>
  <c r="I3699" i="1"/>
  <c r="I3703" i="1"/>
  <c r="I3707" i="1"/>
  <c r="I3711" i="1"/>
  <c r="I3715" i="1"/>
  <c r="I3719" i="1"/>
  <c r="I3723" i="1"/>
  <c r="I3727" i="1"/>
  <c r="I3731" i="1"/>
  <c r="I3735" i="1"/>
  <c r="I3739" i="1"/>
  <c r="I3743" i="1"/>
  <c r="I3747" i="1"/>
  <c r="I3751" i="1"/>
  <c r="I3755" i="1"/>
  <c r="I3759" i="1"/>
  <c r="I3763" i="1"/>
  <c r="I3767" i="1"/>
  <c r="I3771" i="1"/>
  <c r="I3775" i="1"/>
  <c r="I3779" i="1"/>
  <c r="I3783" i="1"/>
  <c r="I3787" i="1"/>
  <c r="I3791" i="1"/>
  <c r="I3795" i="1"/>
  <c r="I3799" i="1"/>
  <c r="I3803" i="1"/>
  <c r="I3807" i="1"/>
  <c r="I3811" i="1"/>
  <c r="I3815" i="1"/>
  <c r="I3819" i="1"/>
  <c r="I3823" i="1"/>
  <c r="I3827" i="1"/>
  <c r="I3831" i="1"/>
  <c r="I3835" i="1"/>
  <c r="I3839" i="1"/>
  <c r="I3843" i="1"/>
  <c r="I3847" i="1"/>
  <c r="I3851" i="1"/>
  <c r="I3855" i="1"/>
  <c r="I3859" i="1"/>
  <c r="I3863" i="1"/>
  <c r="I3867" i="1"/>
  <c r="I3871" i="1"/>
  <c r="I3875" i="1"/>
  <c r="I3879" i="1"/>
  <c r="I3883" i="1"/>
  <c r="I3887" i="1"/>
  <c r="I3891" i="1"/>
  <c r="I3895" i="1"/>
  <c r="I3899" i="1"/>
  <c r="I3903" i="1"/>
  <c r="I3907" i="1"/>
  <c r="I3911" i="1"/>
  <c r="I3915" i="1"/>
  <c r="I3919" i="1"/>
  <c r="I3923" i="1"/>
  <c r="I3927" i="1"/>
  <c r="I3931" i="1"/>
  <c r="I3935" i="1"/>
  <c r="I3939" i="1"/>
  <c r="I3943" i="1"/>
  <c r="I3947" i="1"/>
  <c r="I3951" i="1"/>
  <c r="I3955" i="1"/>
  <c r="I3959" i="1"/>
  <c r="I3963" i="1"/>
  <c r="I3967" i="1"/>
  <c r="I3971" i="1"/>
  <c r="I3975" i="1"/>
  <c r="I3979" i="1"/>
  <c r="I3983" i="1"/>
  <c r="I3987" i="1"/>
  <c r="I3991" i="1"/>
  <c r="I3995" i="1"/>
  <c r="I3999" i="1"/>
  <c r="I4003" i="1"/>
  <c r="I4007" i="1"/>
  <c r="I4011" i="1"/>
  <c r="I4015" i="1"/>
  <c r="I4019" i="1"/>
  <c r="I4023" i="1"/>
  <c r="I4027" i="1"/>
  <c r="I4031" i="1"/>
  <c r="I4035" i="1"/>
  <c r="I4039" i="1"/>
  <c r="I4043" i="1"/>
  <c r="I4047" i="1"/>
  <c r="I4051" i="1"/>
  <c r="I4055" i="1"/>
  <c r="I4059" i="1"/>
  <c r="I4063" i="1"/>
  <c r="I4067" i="1"/>
  <c r="I4071" i="1"/>
  <c r="I4075" i="1"/>
  <c r="I4079" i="1"/>
  <c r="I4083" i="1"/>
  <c r="I4087" i="1"/>
  <c r="I4091" i="1"/>
  <c r="I4095" i="1"/>
  <c r="I4099" i="1"/>
  <c r="I4103" i="1"/>
  <c r="I4107" i="1"/>
  <c r="I4111" i="1"/>
  <c r="I4115" i="1"/>
  <c r="I4119" i="1"/>
  <c r="I4123" i="1"/>
  <c r="I4127" i="1"/>
  <c r="I4131" i="1"/>
  <c r="I4135" i="1"/>
  <c r="I4139" i="1"/>
  <c r="I4143" i="1"/>
  <c r="I4147" i="1"/>
  <c r="I4151" i="1"/>
  <c r="I4155" i="1"/>
  <c r="I4159" i="1"/>
  <c r="I4163" i="1"/>
  <c r="I4167" i="1"/>
  <c r="I4171" i="1"/>
  <c r="I4175" i="1"/>
  <c r="I4179" i="1"/>
  <c r="I4183" i="1"/>
  <c r="I4187" i="1"/>
  <c r="I4191" i="1"/>
  <c r="I4195" i="1"/>
  <c r="I4199" i="1"/>
  <c r="I4203" i="1"/>
  <c r="I4207" i="1"/>
  <c r="I4211" i="1"/>
  <c r="I4215" i="1"/>
  <c r="I4219" i="1"/>
  <c r="I4223" i="1"/>
  <c r="I4227" i="1"/>
  <c r="I4231" i="1"/>
  <c r="I4235" i="1"/>
  <c r="I4239" i="1"/>
  <c r="I4243" i="1"/>
  <c r="I4247" i="1"/>
  <c r="I4251" i="1"/>
  <c r="I4255" i="1"/>
  <c r="I4259" i="1"/>
  <c r="I4263" i="1"/>
  <c r="I4267" i="1"/>
  <c r="I4271" i="1"/>
  <c r="I4275" i="1"/>
  <c r="I4279" i="1"/>
  <c r="I4283" i="1"/>
  <c r="I4287" i="1"/>
  <c r="I4291" i="1"/>
  <c r="I4295" i="1"/>
  <c r="I4299" i="1"/>
  <c r="I4303" i="1"/>
  <c r="I4307" i="1"/>
  <c r="I4311" i="1"/>
  <c r="I4315" i="1"/>
  <c r="I4319" i="1"/>
  <c r="I4323" i="1"/>
  <c r="I4327" i="1"/>
  <c r="I4331" i="1"/>
  <c r="I4335" i="1"/>
  <c r="I4339" i="1"/>
  <c r="I4343" i="1"/>
  <c r="I4347" i="1"/>
  <c r="I4351" i="1"/>
  <c r="I4355" i="1"/>
  <c r="I4359" i="1"/>
  <c r="I4363" i="1"/>
  <c r="I4367" i="1"/>
  <c r="I4371" i="1"/>
  <c r="I4375" i="1"/>
  <c r="I4379" i="1"/>
  <c r="I4383" i="1"/>
  <c r="I4387" i="1"/>
  <c r="I4391" i="1"/>
  <c r="I4395" i="1"/>
  <c r="I4399" i="1"/>
  <c r="I4403" i="1"/>
  <c r="I4407" i="1"/>
  <c r="I4411" i="1"/>
  <c r="I4415" i="1"/>
  <c r="I4419" i="1"/>
  <c r="I4423" i="1"/>
  <c r="I4427" i="1"/>
  <c r="I4431" i="1"/>
  <c r="I4435" i="1"/>
  <c r="I4439" i="1"/>
  <c r="I4443" i="1"/>
  <c r="I4447" i="1"/>
  <c r="I4451" i="1"/>
  <c r="I4455" i="1"/>
  <c r="I4459" i="1"/>
  <c r="I4463" i="1"/>
  <c r="I4467" i="1"/>
  <c r="I4471" i="1"/>
  <c r="I4475" i="1"/>
  <c r="I4479" i="1"/>
  <c r="I4483" i="1"/>
  <c r="I4487" i="1"/>
  <c r="I4491" i="1"/>
  <c r="I4495" i="1"/>
  <c r="I4499" i="1"/>
  <c r="I4503" i="1"/>
  <c r="I4507" i="1"/>
  <c r="I4511" i="1"/>
  <c r="I4515" i="1"/>
  <c r="I4519" i="1"/>
  <c r="I4523" i="1"/>
  <c r="I4527" i="1"/>
  <c r="I4531" i="1"/>
  <c r="I4535" i="1"/>
  <c r="I4539" i="1"/>
  <c r="I4543" i="1"/>
  <c r="I4547" i="1"/>
  <c r="I4551" i="1"/>
  <c r="I4555" i="1"/>
  <c r="I4559" i="1"/>
  <c r="I4563" i="1"/>
  <c r="I4567" i="1"/>
  <c r="I4571" i="1"/>
  <c r="I4575" i="1"/>
  <c r="I4579" i="1"/>
  <c r="I4583" i="1"/>
  <c r="I4587" i="1"/>
  <c r="I4591" i="1"/>
  <c r="I4595" i="1"/>
  <c r="I4599" i="1"/>
  <c r="I4603" i="1"/>
  <c r="I4607" i="1"/>
  <c r="I4611" i="1"/>
  <c r="I4615" i="1"/>
  <c r="I4619" i="1"/>
  <c r="I4623" i="1"/>
  <c r="I4627" i="1"/>
  <c r="I4631" i="1"/>
  <c r="I4635" i="1"/>
  <c r="I4639" i="1"/>
  <c r="I4643" i="1"/>
  <c r="I4647" i="1"/>
  <c r="I4651" i="1"/>
  <c r="I4655" i="1"/>
  <c r="I4659" i="1"/>
  <c r="I4663" i="1"/>
  <c r="I4667" i="1"/>
  <c r="I4671" i="1"/>
  <c r="I4675" i="1"/>
  <c r="I4679" i="1"/>
  <c r="I4683" i="1"/>
  <c r="I4687" i="1"/>
  <c r="I4691" i="1"/>
  <c r="I4695" i="1"/>
  <c r="I4699" i="1"/>
  <c r="I4703" i="1"/>
  <c r="I4707" i="1"/>
  <c r="I4711" i="1"/>
  <c r="I4715" i="1"/>
  <c r="I4719" i="1"/>
  <c r="I4723" i="1"/>
  <c r="I4727" i="1"/>
  <c r="I4731" i="1"/>
  <c r="I4735" i="1"/>
  <c r="I4739" i="1"/>
  <c r="I4743" i="1"/>
  <c r="I4747" i="1"/>
  <c r="I4751" i="1"/>
  <c r="I4755" i="1"/>
  <c r="I4759" i="1"/>
  <c r="I4763" i="1"/>
  <c r="I4767" i="1"/>
  <c r="I4771" i="1"/>
  <c r="I4775" i="1"/>
  <c r="I4779" i="1"/>
  <c r="I4783" i="1"/>
  <c r="I4787" i="1"/>
  <c r="I4791" i="1"/>
  <c r="I4795" i="1"/>
  <c r="I4799" i="1"/>
  <c r="I4803" i="1"/>
  <c r="I4807" i="1"/>
  <c r="I4811" i="1"/>
  <c r="I4815" i="1"/>
  <c r="I4819" i="1"/>
  <c r="I4823" i="1"/>
  <c r="I4827" i="1"/>
  <c r="I4831" i="1"/>
  <c r="I4835" i="1"/>
  <c r="I4839" i="1"/>
  <c r="I4843" i="1"/>
  <c r="I4847" i="1"/>
  <c r="I4851" i="1"/>
  <c r="I4855" i="1"/>
  <c r="I4859" i="1"/>
  <c r="I4863" i="1"/>
  <c r="I4867" i="1"/>
  <c r="I4871" i="1"/>
  <c r="I4875" i="1"/>
  <c r="I4879" i="1"/>
  <c r="I4883" i="1"/>
  <c r="I4887" i="1"/>
  <c r="I4891" i="1"/>
  <c r="I4895" i="1"/>
  <c r="I4899" i="1"/>
  <c r="I4903" i="1"/>
  <c r="I4907" i="1"/>
  <c r="I4911" i="1"/>
  <c r="I4915" i="1"/>
  <c r="I4919" i="1"/>
  <c r="I4923" i="1"/>
  <c r="I4927" i="1"/>
  <c r="I4931" i="1"/>
  <c r="I4935" i="1"/>
  <c r="I4939" i="1"/>
  <c r="I4943" i="1"/>
  <c r="I4947" i="1"/>
  <c r="I4951" i="1"/>
  <c r="I4955" i="1"/>
  <c r="I4959" i="1"/>
  <c r="I4963" i="1"/>
  <c r="I4967" i="1"/>
  <c r="I4971" i="1"/>
  <c r="I4975" i="1"/>
  <c r="I4979" i="1"/>
  <c r="I4983" i="1"/>
  <c r="I4987" i="1"/>
  <c r="I4991" i="1"/>
  <c r="I4995" i="1"/>
  <c r="I4999" i="1"/>
  <c r="I5003" i="1"/>
  <c r="I5007" i="1"/>
  <c r="I5011" i="1"/>
  <c r="I5015" i="1"/>
  <c r="I5019" i="1"/>
  <c r="I5023" i="1"/>
  <c r="I5027" i="1"/>
  <c r="I5031" i="1"/>
  <c r="I5035" i="1"/>
  <c r="I5039" i="1"/>
  <c r="I5043" i="1"/>
  <c r="I5047" i="1"/>
  <c r="I5051" i="1"/>
  <c r="I5055" i="1"/>
  <c r="I5059" i="1"/>
  <c r="I5063" i="1"/>
  <c r="I5067" i="1"/>
  <c r="I5071" i="1"/>
  <c r="I5075" i="1"/>
  <c r="I5079" i="1"/>
  <c r="I5083" i="1"/>
  <c r="I5087" i="1"/>
  <c r="I5091" i="1"/>
  <c r="I5095" i="1"/>
  <c r="I5099" i="1"/>
  <c r="I5103" i="1"/>
  <c r="I5107" i="1"/>
  <c r="I5111" i="1"/>
  <c r="I5115" i="1"/>
  <c r="I5119" i="1"/>
  <c r="I5123" i="1"/>
  <c r="I5127" i="1"/>
  <c r="I5131" i="1"/>
  <c r="I5135" i="1"/>
  <c r="I5139" i="1"/>
  <c r="I5143" i="1"/>
  <c r="I5147" i="1"/>
  <c r="I5151" i="1"/>
  <c r="I5155" i="1"/>
  <c r="I5159" i="1"/>
  <c r="I5163" i="1"/>
  <c r="I5167" i="1"/>
  <c r="I5171" i="1"/>
  <c r="I5175" i="1"/>
  <c r="I5179" i="1"/>
  <c r="I5183" i="1"/>
  <c r="I5187" i="1"/>
  <c r="I5191" i="1"/>
  <c r="I5195" i="1"/>
  <c r="I5199" i="1"/>
  <c r="I5203" i="1"/>
  <c r="I5207" i="1"/>
  <c r="I5211" i="1"/>
  <c r="I5215" i="1"/>
  <c r="I5219" i="1"/>
  <c r="I5223" i="1"/>
  <c r="I5227" i="1"/>
  <c r="I5231" i="1"/>
  <c r="I5235" i="1"/>
  <c r="I5239" i="1"/>
  <c r="I5243" i="1"/>
  <c r="I5247" i="1"/>
  <c r="I5251" i="1"/>
  <c r="I5255" i="1"/>
  <c r="I5259" i="1"/>
  <c r="I5263" i="1"/>
  <c r="I5267" i="1"/>
  <c r="I5271" i="1"/>
  <c r="I5275" i="1"/>
  <c r="I5279" i="1"/>
  <c r="I5283" i="1"/>
  <c r="I5287" i="1"/>
  <c r="I5291" i="1"/>
  <c r="I5295" i="1"/>
  <c r="I5299" i="1"/>
  <c r="I5303" i="1"/>
  <c r="I5307" i="1"/>
  <c r="I5311" i="1"/>
  <c r="I5315" i="1"/>
  <c r="I5319" i="1"/>
  <c r="I5323" i="1"/>
  <c r="I5327" i="1"/>
  <c r="I5331" i="1"/>
  <c r="I5335" i="1"/>
  <c r="I5339" i="1"/>
  <c r="I5343" i="1"/>
  <c r="I5347" i="1"/>
  <c r="I5351" i="1"/>
  <c r="I5355" i="1"/>
  <c r="I5359" i="1"/>
  <c r="I5363" i="1"/>
  <c r="I5367" i="1"/>
  <c r="I5371" i="1"/>
  <c r="I5375" i="1"/>
  <c r="I5379" i="1"/>
  <c r="I5383" i="1"/>
  <c r="I5387" i="1"/>
  <c r="I5391" i="1"/>
  <c r="I5395" i="1"/>
  <c r="I5399" i="1"/>
  <c r="I5403" i="1"/>
  <c r="I5407" i="1"/>
  <c r="I5411" i="1"/>
  <c r="I5415" i="1"/>
  <c r="I5419" i="1"/>
  <c r="I5423" i="1"/>
  <c r="I5427" i="1"/>
  <c r="I5431" i="1"/>
  <c r="I5435" i="1"/>
  <c r="I5439" i="1"/>
  <c r="I5443" i="1"/>
  <c r="I5447" i="1"/>
  <c r="I5451" i="1"/>
  <c r="I5455" i="1"/>
  <c r="I5459" i="1"/>
  <c r="I5463" i="1"/>
  <c r="I5467" i="1"/>
  <c r="I5471" i="1"/>
  <c r="I5475" i="1"/>
  <c r="I5479" i="1"/>
  <c r="I5483" i="1"/>
  <c r="I5487" i="1"/>
  <c r="I5491" i="1"/>
  <c r="I5495" i="1"/>
  <c r="I5499" i="1"/>
  <c r="I5503" i="1"/>
  <c r="I5507" i="1"/>
  <c r="I5511" i="1"/>
  <c r="I5515" i="1"/>
  <c r="I5519" i="1"/>
  <c r="I5523" i="1"/>
  <c r="I5527" i="1"/>
  <c r="I5531" i="1"/>
  <c r="I5535" i="1"/>
  <c r="I5539" i="1"/>
  <c r="I5543" i="1"/>
  <c r="I5547" i="1"/>
  <c r="I5551" i="1"/>
  <c r="I5555" i="1"/>
  <c r="I5559" i="1"/>
  <c r="I5563" i="1"/>
  <c r="I5567" i="1"/>
  <c r="I5571" i="1"/>
  <c r="I5575" i="1"/>
  <c r="I5579" i="1"/>
  <c r="I5583" i="1"/>
  <c r="I5587" i="1"/>
  <c r="I5591" i="1"/>
  <c r="I5595" i="1"/>
  <c r="I5599" i="1"/>
  <c r="I5603" i="1"/>
  <c r="I5607" i="1"/>
  <c r="I5611" i="1"/>
  <c r="I5615" i="1"/>
  <c r="I5619" i="1"/>
  <c r="I5623" i="1"/>
  <c r="I5627" i="1"/>
  <c r="I5631" i="1"/>
  <c r="I5635" i="1"/>
  <c r="I5639" i="1"/>
  <c r="I5643" i="1"/>
  <c r="I5647" i="1"/>
  <c r="I5651" i="1"/>
  <c r="I5655" i="1"/>
  <c r="I5659" i="1"/>
  <c r="I5663" i="1"/>
  <c r="I5667" i="1"/>
  <c r="I5671" i="1"/>
  <c r="I5675" i="1"/>
  <c r="I5679" i="1"/>
  <c r="I5683" i="1"/>
  <c r="I5687" i="1"/>
  <c r="I5691" i="1"/>
  <c r="I5695" i="1"/>
  <c r="I5699" i="1"/>
  <c r="I5703" i="1"/>
  <c r="I5707" i="1"/>
  <c r="I5711" i="1"/>
  <c r="I5715" i="1"/>
  <c r="I5719" i="1"/>
  <c r="I5723" i="1"/>
  <c r="I5727" i="1"/>
  <c r="I5731" i="1"/>
  <c r="I5735" i="1"/>
  <c r="I5739" i="1"/>
  <c r="I5743" i="1"/>
  <c r="I5747" i="1"/>
  <c r="I5751" i="1"/>
  <c r="I5755" i="1"/>
  <c r="I5759" i="1"/>
  <c r="I5763" i="1"/>
  <c r="I5767" i="1"/>
  <c r="I5771" i="1"/>
  <c r="I5775" i="1"/>
  <c r="I5779" i="1"/>
  <c r="I5783" i="1"/>
  <c r="I5787" i="1"/>
  <c r="I5791" i="1"/>
  <c r="I5795" i="1"/>
  <c r="I5799" i="1"/>
  <c r="I5803" i="1"/>
  <c r="I5807" i="1"/>
  <c r="I5811" i="1"/>
  <c r="I5815" i="1"/>
  <c r="I5819" i="1"/>
  <c r="I5823" i="1"/>
  <c r="I5827" i="1"/>
  <c r="I5831" i="1"/>
  <c r="I5835" i="1"/>
  <c r="I5839" i="1"/>
  <c r="I5843" i="1"/>
  <c r="I5847" i="1"/>
  <c r="I5851" i="1"/>
  <c r="I5855" i="1"/>
  <c r="I5859" i="1"/>
  <c r="I5863" i="1"/>
  <c r="I5867" i="1"/>
  <c r="I5871" i="1"/>
  <c r="I5875" i="1"/>
  <c r="I5879" i="1"/>
  <c r="I5883" i="1"/>
  <c r="I5887" i="1"/>
  <c r="I5891" i="1"/>
  <c r="I5895" i="1"/>
  <c r="I5899" i="1"/>
  <c r="I5903" i="1"/>
  <c r="I5907" i="1"/>
  <c r="I5911" i="1"/>
  <c r="I5915" i="1"/>
  <c r="I5919" i="1"/>
  <c r="I5923" i="1"/>
  <c r="I5927" i="1"/>
  <c r="I5931" i="1"/>
  <c r="I5935" i="1"/>
  <c r="I5939" i="1"/>
  <c r="I5943" i="1"/>
  <c r="I5947" i="1"/>
  <c r="I5951" i="1"/>
  <c r="I5955" i="1"/>
  <c r="I5959" i="1"/>
  <c r="I5963" i="1"/>
  <c r="I5967" i="1"/>
  <c r="I5971" i="1"/>
  <c r="I5975" i="1"/>
  <c r="I5979" i="1"/>
  <c r="I5983" i="1"/>
  <c r="I5987" i="1"/>
  <c r="I5991" i="1"/>
  <c r="I5995" i="1"/>
  <c r="I5999" i="1"/>
  <c r="I6003" i="1"/>
  <c r="I6007" i="1"/>
  <c r="I6011" i="1"/>
  <c r="I6015" i="1"/>
  <c r="I6019" i="1"/>
  <c r="I6023" i="1"/>
  <c r="I6027" i="1"/>
  <c r="I6031" i="1"/>
  <c r="I6035" i="1"/>
  <c r="I6039" i="1"/>
  <c r="I6043" i="1"/>
  <c r="I6047" i="1"/>
  <c r="I6051" i="1"/>
  <c r="I6055" i="1"/>
  <c r="I6059" i="1"/>
  <c r="I6063" i="1"/>
  <c r="I6067" i="1"/>
  <c r="I6071" i="1"/>
  <c r="I6075" i="1"/>
  <c r="I6079" i="1"/>
  <c r="I6083" i="1"/>
  <c r="I6087" i="1"/>
  <c r="I6091" i="1"/>
  <c r="I6095" i="1"/>
  <c r="I6099" i="1"/>
  <c r="I6103" i="1"/>
  <c r="I6107" i="1"/>
  <c r="I6111" i="1"/>
  <c r="I6115" i="1"/>
  <c r="I6119" i="1"/>
  <c r="I6123" i="1"/>
  <c r="I6127" i="1"/>
  <c r="I6131" i="1"/>
  <c r="I6135" i="1"/>
  <c r="I6139" i="1"/>
  <c r="I6143" i="1"/>
  <c r="I6147" i="1"/>
  <c r="I6151" i="1"/>
  <c r="I6155" i="1"/>
  <c r="I6159" i="1"/>
  <c r="I6163" i="1"/>
  <c r="I6167" i="1"/>
  <c r="I6171" i="1"/>
  <c r="I6175" i="1"/>
  <c r="I6179" i="1"/>
  <c r="I6183" i="1"/>
  <c r="I6187" i="1"/>
  <c r="I6191" i="1"/>
  <c r="I6195" i="1"/>
  <c r="I6199" i="1"/>
  <c r="I6203" i="1"/>
  <c r="I6207" i="1"/>
  <c r="I6211" i="1"/>
  <c r="I6215" i="1"/>
  <c r="I6219" i="1"/>
  <c r="I6223" i="1"/>
  <c r="I6227" i="1"/>
  <c r="I6231" i="1"/>
  <c r="I6235" i="1"/>
  <c r="I6239" i="1"/>
  <c r="I6243" i="1"/>
  <c r="I6247" i="1"/>
  <c r="I6251" i="1"/>
  <c r="I6255" i="1"/>
  <c r="I6259" i="1"/>
  <c r="I6263" i="1"/>
  <c r="I6267" i="1"/>
  <c r="I6271" i="1"/>
  <c r="I6275" i="1"/>
  <c r="I6279" i="1"/>
  <c r="I6283" i="1"/>
  <c r="I6287" i="1"/>
  <c r="I6291" i="1"/>
  <c r="I6295" i="1"/>
  <c r="I6299" i="1"/>
  <c r="I6303" i="1"/>
  <c r="I6307" i="1"/>
  <c r="I6311" i="1"/>
  <c r="I6315" i="1"/>
  <c r="I6319" i="1"/>
  <c r="I6323" i="1"/>
  <c r="I6327" i="1"/>
  <c r="I6331" i="1"/>
  <c r="I6335" i="1"/>
  <c r="I6339" i="1"/>
  <c r="I6343" i="1"/>
  <c r="I6347" i="1"/>
  <c r="I6351" i="1"/>
  <c r="I6355" i="1"/>
  <c r="I6359" i="1"/>
  <c r="I6363" i="1"/>
  <c r="I6367" i="1"/>
  <c r="I6371" i="1"/>
  <c r="I3648" i="1"/>
  <c r="I3652" i="1"/>
  <c r="I3656" i="1"/>
  <c r="I3660" i="1"/>
  <c r="I3664" i="1"/>
  <c r="I3668" i="1"/>
  <c r="I3672" i="1"/>
  <c r="I3676" i="1"/>
  <c r="I3680" i="1"/>
  <c r="I3684" i="1"/>
  <c r="I3688" i="1"/>
  <c r="I3692" i="1"/>
  <c r="I3696" i="1"/>
  <c r="I3700" i="1"/>
  <c r="I3704" i="1"/>
  <c r="I3708" i="1"/>
  <c r="I3712" i="1"/>
  <c r="I3716" i="1"/>
  <c r="I3720" i="1"/>
  <c r="I3724" i="1"/>
  <c r="I3728" i="1"/>
  <c r="I3732" i="1"/>
  <c r="I3736" i="1"/>
  <c r="I3740" i="1"/>
  <c r="I3744" i="1"/>
  <c r="I3748" i="1"/>
  <c r="I3752" i="1"/>
  <c r="I3756" i="1"/>
  <c r="I3760" i="1"/>
  <c r="I3764" i="1"/>
  <c r="I3768" i="1"/>
  <c r="I3772" i="1"/>
  <c r="I3776" i="1"/>
  <c r="I3780" i="1"/>
  <c r="I3784" i="1"/>
  <c r="I3788" i="1"/>
  <c r="I3792" i="1"/>
  <c r="I3796" i="1"/>
  <c r="I3800" i="1"/>
  <c r="I3804" i="1"/>
  <c r="I3808" i="1"/>
  <c r="I3812" i="1"/>
  <c r="I3816" i="1"/>
  <c r="I3820" i="1"/>
  <c r="I3824" i="1"/>
  <c r="I3828" i="1"/>
  <c r="I3832" i="1"/>
  <c r="I3836" i="1"/>
  <c r="I3840" i="1"/>
  <c r="I3844" i="1"/>
  <c r="I3848" i="1"/>
  <c r="I3852" i="1"/>
  <c r="I3856" i="1"/>
  <c r="I3860" i="1"/>
  <c r="I3864" i="1"/>
  <c r="I3868" i="1"/>
  <c r="I3872" i="1"/>
  <c r="I3876" i="1"/>
  <c r="I3880" i="1"/>
  <c r="I3884" i="1"/>
  <c r="I3888" i="1"/>
  <c r="I3892" i="1"/>
  <c r="I3896" i="1"/>
  <c r="I3900" i="1"/>
  <c r="I3904" i="1"/>
  <c r="I3908" i="1"/>
  <c r="I3912" i="1"/>
  <c r="I3916" i="1"/>
  <c r="I3920" i="1"/>
  <c r="I3924" i="1"/>
  <c r="I3928" i="1"/>
  <c r="I3932" i="1"/>
  <c r="I3936" i="1"/>
  <c r="I3940" i="1"/>
  <c r="I3944" i="1"/>
  <c r="I3948" i="1"/>
  <c r="I3952" i="1"/>
  <c r="I3956" i="1"/>
  <c r="I3960" i="1"/>
  <c r="I3964" i="1"/>
  <c r="I3968" i="1"/>
  <c r="I3972" i="1"/>
  <c r="I3976" i="1"/>
  <c r="I3980" i="1"/>
  <c r="I3984" i="1"/>
  <c r="I3988" i="1"/>
  <c r="I3992" i="1"/>
  <c r="I3996" i="1"/>
  <c r="I4000" i="1"/>
  <c r="I4004" i="1"/>
  <c r="I4008" i="1"/>
  <c r="I4012" i="1"/>
  <c r="I4016" i="1"/>
  <c r="I4020" i="1"/>
  <c r="I4024" i="1"/>
  <c r="I4028" i="1"/>
  <c r="I4032" i="1"/>
  <c r="I4036" i="1"/>
  <c r="I4040" i="1"/>
  <c r="I4044" i="1"/>
  <c r="I4048" i="1"/>
  <c r="I4052" i="1"/>
  <c r="I4056" i="1"/>
  <c r="I4060" i="1"/>
  <c r="I4064" i="1"/>
  <c r="I4068" i="1"/>
  <c r="I4072" i="1"/>
  <c r="I4076" i="1"/>
  <c r="I4080" i="1"/>
  <c r="I4084" i="1"/>
  <c r="I4088" i="1"/>
  <c r="I4092" i="1"/>
  <c r="I4096" i="1"/>
  <c r="I4100" i="1"/>
  <c r="I4104" i="1"/>
  <c r="I4108" i="1"/>
  <c r="I4112" i="1"/>
  <c r="I4116" i="1"/>
  <c r="I4120" i="1"/>
  <c r="I4124" i="1"/>
  <c r="I4128" i="1"/>
  <c r="I4132" i="1"/>
  <c r="I4136" i="1"/>
  <c r="I4140" i="1"/>
  <c r="I4144" i="1"/>
  <c r="I4148" i="1"/>
  <c r="I4152" i="1"/>
  <c r="I4156" i="1"/>
  <c r="I4160" i="1"/>
  <c r="I4164" i="1"/>
  <c r="I4168" i="1"/>
  <c r="I4172" i="1"/>
  <c r="I4176" i="1"/>
  <c r="I4180" i="1"/>
  <c r="I4184" i="1"/>
  <c r="I4188" i="1"/>
  <c r="I4192" i="1"/>
  <c r="I4196" i="1"/>
  <c r="I4200" i="1"/>
  <c r="I4204" i="1"/>
  <c r="I4208" i="1"/>
  <c r="I4212" i="1"/>
  <c r="I4216" i="1"/>
  <c r="I4220" i="1"/>
  <c r="I4224" i="1"/>
  <c r="I4228" i="1"/>
  <c r="I4232" i="1"/>
  <c r="I4236" i="1"/>
  <c r="I4240" i="1"/>
  <c r="I4244" i="1"/>
  <c r="I4248" i="1"/>
  <c r="I4252" i="1"/>
  <c r="I4256" i="1"/>
  <c r="I4260" i="1"/>
  <c r="I4264" i="1"/>
  <c r="I4268" i="1"/>
  <c r="I4272" i="1"/>
  <c r="I4276" i="1"/>
  <c r="I4280" i="1"/>
  <c r="I4284" i="1"/>
  <c r="I4288" i="1"/>
  <c r="I4292" i="1"/>
  <c r="I4296" i="1"/>
  <c r="I4300" i="1"/>
  <c r="I4304" i="1"/>
  <c r="I4308" i="1"/>
  <c r="I4312" i="1"/>
  <c r="I4316" i="1"/>
  <c r="I4320" i="1"/>
  <c r="I4324" i="1"/>
  <c r="I4328" i="1"/>
  <c r="I4332" i="1"/>
  <c r="I4336" i="1"/>
  <c r="I4340" i="1"/>
  <c r="I4344" i="1"/>
  <c r="I4348" i="1"/>
  <c r="I4352" i="1"/>
  <c r="I4356" i="1"/>
  <c r="I4360" i="1"/>
  <c r="I4364" i="1"/>
  <c r="I4368" i="1"/>
  <c r="I4372" i="1"/>
  <c r="I4376" i="1"/>
  <c r="I4380" i="1"/>
  <c r="I4384" i="1"/>
  <c r="I4388" i="1"/>
  <c r="I4392" i="1"/>
  <c r="I4396" i="1"/>
  <c r="I4400" i="1"/>
  <c r="I4404" i="1"/>
  <c r="I4408" i="1"/>
  <c r="I4412" i="1"/>
  <c r="I4416" i="1"/>
  <c r="I4420" i="1"/>
  <c r="I4424" i="1"/>
  <c r="I4428" i="1"/>
  <c r="I4432" i="1"/>
  <c r="I4436" i="1"/>
  <c r="I4440" i="1"/>
  <c r="I4444" i="1"/>
  <c r="I4448" i="1"/>
  <c r="I4452" i="1"/>
  <c r="I4456" i="1"/>
  <c r="I4460" i="1"/>
  <c r="I4464" i="1"/>
  <c r="I4468" i="1"/>
  <c r="I4472" i="1"/>
  <c r="I4476" i="1"/>
  <c r="I4480" i="1"/>
  <c r="I4484" i="1"/>
  <c r="I4488" i="1"/>
  <c r="I4492" i="1"/>
  <c r="I4496" i="1"/>
  <c r="I4500" i="1"/>
  <c r="I4504" i="1"/>
  <c r="I4508" i="1"/>
  <c r="I4512" i="1"/>
  <c r="I4516" i="1"/>
  <c r="I4520" i="1"/>
  <c r="I4524" i="1"/>
  <c r="I4528" i="1"/>
  <c r="I4532" i="1"/>
  <c r="I4536" i="1"/>
  <c r="I4540" i="1"/>
  <c r="I4544" i="1"/>
  <c r="I4548" i="1"/>
  <c r="I4552" i="1"/>
  <c r="I4556" i="1"/>
  <c r="I4560" i="1"/>
  <c r="I4564" i="1"/>
  <c r="I4568" i="1"/>
  <c r="I4572" i="1"/>
  <c r="I4576" i="1"/>
  <c r="I4580" i="1"/>
  <c r="I4584" i="1"/>
  <c r="I4588" i="1"/>
  <c r="I4592" i="1"/>
  <c r="I4596" i="1"/>
  <c r="I4600" i="1"/>
  <c r="I4604" i="1"/>
  <c r="I4608" i="1"/>
  <c r="I4612" i="1"/>
  <c r="I4616" i="1"/>
  <c r="I4620" i="1"/>
  <c r="I4624" i="1"/>
  <c r="I4628" i="1"/>
  <c r="I4632" i="1"/>
  <c r="I4636" i="1"/>
  <c r="I4640" i="1"/>
  <c r="I4644" i="1"/>
  <c r="I4648" i="1"/>
  <c r="I4652" i="1"/>
  <c r="I4656" i="1"/>
  <c r="I4660" i="1"/>
  <c r="I4664" i="1"/>
  <c r="I4668" i="1"/>
  <c r="I4672" i="1"/>
  <c r="I4676" i="1"/>
  <c r="I4680" i="1"/>
  <c r="I4684" i="1"/>
  <c r="I4688" i="1"/>
  <c r="I4692" i="1"/>
  <c r="I4696" i="1"/>
  <c r="I4700" i="1"/>
  <c r="I4704" i="1"/>
  <c r="I4708" i="1"/>
  <c r="I4712" i="1"/>
  <c r="I4716" i="1"/>
  <c r="I4720" i="1"/>
  <c r="I4724" i="1"/>
  <c r="I4728" i="1"/>
  <c r="I4732" i="1"/>
  <c r="I4736" i="1"/>
  <c r="I4740" i="1"/>
  <c r="I4744" i="1"/>
  <c r="I4748" i="1"/>
  <c r="I4752" i="1"/>
  <c r="I4756" i="1"/>
  <c r="I4760" i="1"/>
  <c r="I4764" i="1"/>
  <c r="I4768" i="1"/>
  <c r="I4772" i="1"/>
  <c r="I4776" i="1"/>
  <c r="I4780" i="1"/>
  <c r="I4784" i="1"/>
  <c r="I4788" i="1"/>
  <c r="I4792" i="1"/>
  <c r="I4796" i="1"/>
  <c r="I4800" i="1"/>
  <c r="I4804" i="1"/>
  <c r="I4808" i="1"/>
  <c r="I4812" i="1"/>
  <c r="I4816" i="1"/>
  <c r="I4820" i="1"/>
  <c r="I4824" i="1"/>
  <c r="I4828" i="1"/>
  <c r="I4832" i="1"/>
  <c r="I4836" i="1"/>
  <c r="I4840" i="1"/>
  <c r="I4844" i="1"/>
  <c r="I4848" i="1"/>
  <c r="I4852" i="1"/>
  <c r="I4856" i="1"/>
  <c r="I4860" i="1"/>
  <c r="I4864" i="1"/>
  <c r="I4868" i="1"/>
  <c r="I4872" i="1"/>
  <c r="I4876" i="1"/>
  <c r="I4880" i="1"/>
  <c r="I4884" i="1"/>
  <c r="I4888" i="1"/>
  <c r="I4892" i="1"/>
  <c r="I4896" i="1"/>
  <c r="I4900" i="1"/>
  <c r="I4904" i="1"/>
  <c r="I4908" i="1"/>
  <c r="I4912" i="1"/>
  <c r="I4916" i="1"/>
  <c r="I4920" i="1"/>
  <c r="I4924" i="1"/>
  <c r="I4928" i="1"/>
  <c r="I4932" i="1"/>
  <c r="I4936" i="1"/>
  <c r="I4940" i="1"/>
  <c r="I4944" i="1"/>
  <c r="I4948" i="1"/>
  <c r="I4952" i="1"/>
  <c r="I4956" i="1"/>
  <c r="I4960" i="1"/>
  <c r="I4964" i="1"/>
  <c r="I4968" i="1"/>
  <c r="I4972" i="1"/>
  <c r="I4976" i="1"/>
  <c r="I4980" i="1"/>
  <c r="I4984" i="1"/>
  <c r="I4988" i="1"/>
  <c r="I4992" i="1"/>
  <c r="I4996" i="1"/>
  <c r="I5000" i="1"/>
  <c r="I5004" i="1"/>
  <c r="I5008" i="1"/>
  <c r="I5012" i="1"/>
  <c r="I5016" i="1"/>
  <c r="I5020" i="1"/>
  <c r="I5024" i="1"/>
  <c r="I5028" i="1"/>
  <c r="I5032" i="1"/>
  <c r="I5036" i="1"/>
  <c r="I5040" i="1"/>
  <c r="I5044" i="1"/>
  <c r="I5048" i="1"/>
  <c r="I5052" i="1"/>
  <c r="I5056" i="1"/>
  <c r="I5060" i="1"/>
  <c r="I5064" i="1"/>
  <c r="I5068" i="1"/>
  <c r="I5072" i="1"/>
  <c r="I5076" i="1"/>
  <c r="I5080" i="1"/>
  <c r="I5084" i="1"/>
  <c r="I5088" i="1"/>
  <c r="I5092" i="1"/>
  <c r="I5096" i="1"/>
  <c r="I5100" i="1"/>
  <c r="I5104" i="1"/>
  <c r="I5108" i="1"/>
  <c r="I5112" i="1"/>
  <c r="I5116" i="1"/>
  <c r="I5120" i="1"/>
  <c r="I5124" i="1"/>
  <c r="I5128" i="1"/>
  <c r="I5132" i="1"/>
  <c r="I5136" i="1"/>
  <c r="I5140" i="1"/>
  <c r="I5144" i="1"/>
  <c r="I5148" i="1"/>
  <c r="I5152" i="1"/>
  <c r="I5156" i="1"/>
  <c r="I5160" i="1"/>
  <c r="I5164" i="1"/>
  <c r="I5168" i="1"/>
  <c r="I5172" i="1"/>
  <c r="I5176" i="1"/>
  <c r="I5180" i="1"/>
  <c r="I5184" i="1"/>
  <c r="I5188" i="1"/>
  <c r="I5192" i="1"/>
  <c r="I5196" i="1"/>
  <c r="I5200" i="1"/>
  <c r="I5204" i="1"/>
  <c r="I5208" i="1"/>
  <c r="I5212" i="1"/>
  <c r="I5216" i="1"/>
  <c r="I5220" i="1"/>
  <c r="I5224" i="1"/>
  <c r="I5228" i="1"/>
  <c r="I5232" i="1"/>
  <c r="I5236" i="1"/>
  <c r="I5240" i="1"/>
  <c r="I5244" i="1"/>
  <c r="I5248" i="1"/>
  <c r="I5252" i="1"/>
  <c r="I5256" i="1"/>
  <c r="I5260" i="1"/>
  <c r="I5264" i="1"/>
  <c r="I5268" i="1"/>
  <c r="I5272" i="1"/>
  <c r="I5276" i="1"/>
  <c r="I5280" i="1"/>
  <c r="I5284" i="1"/>
  <c r="I5288" i="1"/>
  <c r="I5292" i="1"/>
  <c r="I5296" i="1"/>
  <c r="I5300" i="1"/>
  <c r="I5304" i="1"/>
  <c r="I5308" i="1"/>
  <c r="I5312" i="1"/>
  <c r="I5316" i="1"/>
  <c r="I5320" i="1"/>
  <c r="I5324" i="1"/>
  <c r="I5328" i="1"/>
  <c r="I5332" i="1"/>
  <c r="I5336" i="1"/>
  <c r="I5340" i="1"/>
  <c r="I5344" i="1"/>
  <c r="I5348" i="1"/>
  <c r="I5352" i="1"/>
  <c r="I5356" i="1"/>
  <c r="I5360" i="1"/>
  <c r="I5364" i="1"/>
  <c r="I5368" i="1"/>
  <c r="I5372" i="1"/>
  <c r="I5376" i="1"/>
  <c r="I5380" i="1"/>
  <c r="I5384" i="1"/>
  <c r="I5388" i="1"/>
  <c r="I5392" i="1"/>
  <c r="I5396" i="1"/>
  <c r="I5400" i="1"/>
  <c r="I5404" i="1"/>
  <c r="I5408" i="1"/>
  <c r="I5412" i="1"/>
  <c r="I5416" i="1"/>
  <c r="I5420" i="1"/>
  <c r="I5424" i="1"/>
  <c r="I5428" i="1"/>
  <c r="I5432" i="1"/>
  <c r="I5436" i="1"/>
  <c r="I5440" i="1"/>
  <c r="I5444" i="1"/>
  <c r="I5448" i="1"/>
  <c r="I5452" i="1"/>
  <c r="I5456" i="1"/>
  <c r="I5460" i="1"/>
  <c r="I5464" i="1"/>
  <c r="I5468" i="1"/>
  <c r="I5472" i="1"/>
  <c r="I5476" i="1"/>
  <c r="I5480" i="1"/>
  <c r="I5484" i="1"/>
  <c r="I5488" i="1"/>
  <c r="I5492" i="1"/>
  <c r="I5496" i="1"/>
  <c r="I5500" i="1"/>
  <c r="I5504" i="1"/>
  <c r="I5508" i="1"/>
  <c r="I5512" i="1"/>
  <c r="I5516" i="1"/>
  <c r="I5520" i="1"/>
  <c r="I5524" i="1"/>
  <c r="I5528" i="1"/>
  <c r="I5532" i="1"/>
  <c r="I5536" i="1"/>
  <c r="I5540" i="1"/>
  <c r="I5544" i="1"/>
  <c r="I5548" i="1"/>
  <c r="I5552" i="1"/>
  <c r="I5556" i="1"/>
  <c r="I5560" i="1"/>
  <c r="I5564" i="1"/>
  <c r="I5568" i="1"/>
  <c r="I5572" i="1"/>
  <c r="I5576" i="1"/>
  <c r="I5580" i="1"/>
  <c r="I5584" i="1"/>
  <c r="I5588" i="1"/>
  <c r="I5592" i="1"/>
  <c r="I5596" i="1"/>
  <c r="I5600" i="1"/>
  <c r="I5604" i="1"/>
  <c r="I5608" i="1"/>
  <c r="I5612" i="1"/>
  <c r="I5616" i="1"/>
  <c r="I5620" i="1"/>
  <c r="I5624" i="1"/>
  <c r="I5628" i="1"/>
  <c r="I5632" i="1"/>
  <c r="I5636" i="1"/>
  <c r="I5640" i="1"/>
  <c r="I5644" i="1"/>
  <c r="I5648" i="1"/>
  <c r="I5652" i="1"/>
  <c r="I5656" i="1"/>
  <c r="I5660" i="1"/>
  <c r="I5664" i="1"/>
  <c r="I5668" i="1"/>
  <c r="I5672" i="1"/>
  <c r="I5676" i="1"/>
  <c r="I5680" i="1"/>
  <c r="I5684" i="1"/>
  <c r="I5688" i="1"/>
  <c r="I5692" i="1"/>
  <c r="I5696" i="1"/>
  <c r="I5700" i="1"/>
  <c r="I5704" i="1"/>
  <c r="I5708" i="1"/>
  <c r="I5712" i="1"/>
  <c r="I5716" i="1"/>
  <c r="I5720" i="1"/>
  <c r="I5724" i="1"/>
  <c r="I5728" i="1"/>
  <c r="I5732" i="1"/>
  <c r="I5736" i="1"/>
  <c r="I5740" i="1"/>
  <c r="I5744" i="1"/>
  <c r="I5748" i="1"/>
  <c r="I5752" i="1"/>
  <c r="I5756" i="1"/>
  <c r="I5760" i="1"/>
  <c r="I5764" i="1"/>
  <c r="I5768" i="1"/>
  <c r="I5772" i="1"/>
  <c r="I5776" i="1"/>
  <c r="I5780" i="1"/>
  <c r="I5784" i="1"/>
  <c r="I5788" i="1"/>
  <c r="I5792" i="1"/>
  <c r="I5796" i="1"/>
  <c r="I5800" i="1"/>
  <c r="I5804" i="1"/>
  <c r="I5808" i="1"/>
  <c r="I5812" i="1"/>
  <c r="I5816" i="1"/>
  <c r="I5820" i="1"/>
  <c r="I5824" i="1"/>
  <c r="I5828" i="1"/>
  <c r="I5832" i="1"/>
  <c r="I5836" i="1"/>
  <c r="I5840" i="1"/>
  <c r="I5844" i="1"/>
  <c r="I5848" i="1"/>
  <c r="I5852" i="1"/>
  <c r="I5856" i="1"/>
  <c r="I5860" i="1"/>
  <c r="I5864" i="1"/>
  <c r="I5868" i="1"/>
  <c r="I5872" i="1"/>
  <c r="I5876" i="1"/>
  <c r="I5880" i="1"/>
  <c r="I5884" i="1"/>
  <c r="I5888" i="1"/>
  <c r="I5892" i="1"/>
  <c r="I5896" i="1"/>
  <c r="I5900" i="1"/>
  <c r="I5904" i="1"/>
  <c r="I5908" i="1"/>
  <c r="I5912" i="1"/>
  <c r="I5916" i="1"/>
  <c r="I5920" i="1"/>
  <c r="I5924" i="1"/>
  <c r="I5928" i="1"/>
  <c r="I5932" i="1"/>
  <c r="I5936" i="1"/>
  <c r="I5940" i="1"/>
  <c r="I5944" i="1"/>
  <c r="I5948" i="1"/>
  <c r="I5952" i="1"/>
  <c r="I5956" i="1"/>
  <c r="I5960" i="1"/>
  <c r="I5964" i="1"/>
  <c r="I5968" i="1"/>
  <c r="I5972" i="1"/>
  <c r="I5976" i="1"/>
  <c r="I5980" i="1"/>
  <c r="I5984" i="1"/>
  <c r="I5988" i="1"/>
  <c r="I5992" i="1"/>
  <c r="I5996" i="1"/>
  <c r="I6000" i="1"/>
  <c r="I6004" i="1"/>
  <c r="I6008" i="1"/>
  <c r="I6012" i="1"/>
  <c r="I6016" i="1"/>
  <c r="I6020" i="1"/>
  <c r="I6024" i="1"/>
  <c r="I6028" i="1"/>
  <c r="I6032" i="1"/>
  <c r="I6036" i="1"/>
  <c r="I6040" i="1"/>
  <c r="I6044" i="1"/>
  <c r="I6048" i="1"/>
  <c r="I6052" i="1"/>
  <c r="I6056" i="1"/>
  <c r="I6060" i="1"/>
  <c r="I6064" i="1"/>
  <c r="I6068" i="1"/>
  <c r="I6072" i="1"/>
  <c r="I6076" i="1"/>
  <c r="I6080" i="1"/>
  <c r="I6084" i="1"/>
  <c r="I6088" i="1"/>
  <c r="I6092" i="1"/>
  <c r="I6096" i="1"/>
  <c r="I6100" i="1"/>
  <c r="I6104" i="1"/>
  <c r="I6108" i="1"/>
  <c r="I6112" i="1"/>
  <c r="I6116" i="1"/>
  <c r="I6120" i="1"/>
  <c r="I6124" i="1"/>
  <c r="I6128" i="1"/>
  <c r="I6132" i="1"/>
  <c r="I6136" i="1"/>
  <c r="I6140" i="1"/>
  <c r="I6144" i="1"/>
  <c r="I6148" i="1"/>
  <c r="I6152" i="1"/>
  <c r="I6156" i="1"/>
  <c r="I6160" i="1"/>
  <c r="I6164" i="1"/>
  <c r="I6168" i="1"/>
  <c r="I6172" i="1"/>
  <c r="I6176" i="1"/>
  <c r="I6180" i="1"/>
  <c r="I6184" i="1"/>
  <c r="I6188" i="1"/>
  <c r="I6192" i="1"/>
  <c r="I6196" i="1"/>
  <c r="I6200" i="1"/>
  <c r="I6204" i="1"/>
  <c r="I6208" i="1"/>
  <c r="I6212" i="1"/>
  <c r="I6216" i="1"/>
  <c r="I6220" i="1"/>
  <c r="I6224" i="1"/>
  <c r="I6228" i="1"/>
  <c r="I6232" i="1"/>
  <c r="I6236" i="1"/>
  <c r="I6240" i="1"/>
  <c r="I6244" i="1"/>
  <c r="I6248" i="1"/>
  <c r="I6252" i="1"/>
  <c r="I6256" i="1"/>
  <c r="I6260" i="1"/>
  <c r="I6264" i="1"/>
  <c r="I6268" i="1"/>
  <c r="I6272" i="1"/>
  <c r="I6276" i="1"/>
  <c r="I6280" i="1"/>
  <c r="I6284" i="1"/>
  <c r="I6288" i="1"/>
  <c r="I6292" i="1"/>
  <c r="I6296" i="1"/>
  <c r="I6300" i="1"/>
  <c r="I6304" i="1"/>
  <c r="I6308" i="1"/>
  <c r="I6312" i="1"/>
  <c r="I6316" i="1"/>
  <c r="I6320" i="1"/>
  <c r="I6324" i="1"/>
  <c r="I6328" i="1"/>
  <c r="I6332" i="1"/>
  <c r="I6336" i="1"/>
  <c r="I6340" i="1"/>
  <c r="I6344" i="1"/>
  <c r="I6348" i="1"/>
  <c r="I6352" i="1"/>
  <c r="I6356" i="1"/>
  <c r="I6360" i="1"/>
  <c r="I6364" i="1"/>
  <c r="I6368" i="1"/>
  <c r="I6372" i="1"/>
  <c r="I3649" i="1"/>
  <c r="I3653" i="1"/>
  <c r="I3657" i="1"/>
  <c r="I3661" i="1"/>
  <c r="I3665" i="1"/>
  <c r="I3669" i="1"/>
  <c r="I3673" i="1"/>
  <c r="I3677" i="1"/>
  <c r="I3681" i="1"/>
  <c r="I3685" i="1"/>
  <c r="I3689" i="1"/>
  <c r="I3693" i="1"/>
  <c r="I3697" i="1"/>
  <c r="I3701" i="1"/>
  <c r="I3705" i="1"/>
  <c r="I3709" i="1"/>
  <c r="I3713" i="1"/>
  <c r="I3717" i="1"/>
  <c r="I3721" i="1"/>
  <c r="I3725" i="1"/>
  <c r="I3729" i="1"/>
  <c r="I3733" i="1"/>
  <c r="I3737" i="1"/>
  <c r="I3741" i="1"/>
  <c r="I3745" i="1"/>
  <c r="I3749" i="1"/>
  <c r="I3753" i="1"/>
  <c r="I3757" i="1"/>
  <c r="I3761" i="1"/>
  <c r="I3765" i="1"/>
  <c r="I3769" i="1"/>
  <c r="I3773" i="1"/>
  <c r="I3777" i="1"/>
  <c r="I3781" i="1"/>
  <c r="I3785" i="1"/>
  <c r="I3789" i="1"/>
  <c r="I3793" i="1"/>
  <c r="I3797" i="1"/>
  <c r="I3801" i="1"/>
  <c r="I3805" i="1"/>
  <c r="I3809" i="1"/>
  <c r="I3813" i="1"/>
  <c r="I3817" i="1"/>
  <c r="I3821" i="1"/>
  <c r="I3825" i="1"/>
  <c r="I3829" i="1"/>
  <c r="I3833" i="1"/>
  <c r="I3837" i="1"/>
  <c r="I3841" i="1"/>
  <c r="I3845" i="1"/>
  <c r="I3849" i="1"/>
  <c r="I3853" i="1"/>
  <c r="I3857" i="1"/>
  <c r="I3861" i="1"/>
  <c r="I3865" i="1"/>
  <c r="I3869" i="1"/>
  <c r="I3873" i="1"/>
  <c r="I3877" i="1"/>
  <c r="I3881" i="1"/>
  <c r="I3885" i="1"/>
  <c r="I3889" i="1"/>
  <c r="I3893" i="1"/>
  <c r="I3897" i="1"/>
  <c r="I3901" i="1"/>
  <c r="I3905" i="1"/>
  <c r="I3909" i="1"/>
  <c r="I3913" i="1"/>
  <c r="I3917" i="1"/>
  <c r="I3921" i="1"/>
  <c r="I3925" i="1"/>
  <c r="I3929" i="1"/>
  <c r="I3933" i="1"/>
  <c r="I3937" i="1"/>
  <c r="I3941" i="1"/>
  <c r="I3945" i="1"/>
  <c r="I3949" i="1"/>
  <c r="I3953" i="1"/>
  <c r="I3957" i="1"/>
  <c r="I3961" i="1"/>
  <c r="I3965" i="1"/>
  <c r="I3969" i="1"/>
  <c r="I3973" i="1"/>
  <c r="I3977" i="1"/>
  <c r="I3981" i="1"/>
  <c r="I3985" i="1"/>
  <c r="I3989" i="1"/>
  <c r="I3993" i="1"/>
  <c r="I3997" i="1"/>
  <c r="I4001" i="1"/>
  <c r="I4005" i="1"/>
  <c r="I4009" i="1"/>
  <c r="I4013" i="1"/>
  <c r="I4017" i="1"/>
  <c r="I4021" i="1"/>
  <c r="I4025" i="1"/>
  <c r="I4029" i="1"/>
  <c r="I4033" i="1"/>
  <c r="I4037" i="1"/>
  <c r="I4041" i="1"/>
  <c r="I4045" i="1"/>
  <c r="I4049" i="1"/>
  <c r="I4053" i="1"/>
  <c r="I4057" i="1"/>
  <c r="I4061" i="1"/>
  <c r="I4065" i="1"/>
  <c r="I4069" i="1"/>
  <c r="I4073" i="1"/>
  <c r="I4077" i="1"/>
  <c r="I4081" i="1"/>
  <c r="I4085" i="1"/>
  <c r="I4089" i="1"/>
  <c r="I4093" i="1"/>
  <c r="I4097" i="1"/>
  <c r="I4101" i="1"/>
  <c r="I4105" i="1"/>
  <c r="I4109" i="1"/>
  <c r="I4113" i="1"/>
  <c r="I4117" i="1"/>
  <c r="I4121" i="1"/>
  <c r="I4125" i="1"/>
  <c r="I4129" i="1"/>
  <c r="I4133" i="1"/>
  <c r="I4137" i="1"/>
  <c r="I4141" i="1"/>
  <c r="I4145" i="1"/>
  <c r="I4149" i="1"/>
  <c r="I4153" i="1"/>
  <c r="I4157" i="1"/>
  <c r="I4161" i="1"/>
  <c r="I4165" i="1"/>
  <c r="I4169" i="1"/>
  <c r="I4173" i="1"/>
  <c r="I4177" i="1"/>
  <c r="I4181" i="1"/>
  <c r="I4185" i="1"/>
  <c r="I4189" i="1"/>
  <c r="I4193" i="1"/>
  <c r="I4197" i="1"/>
  <c r="I4201" i="1"/>
  <c r="I4205" i="1"/>
  <c r="I4209" i="1"/>
  <c r="I4213" i="1"/>
  <c r="I4217" i="1"/>
  <c r="I4221" i="1"/>
  <c r="I4225" i="1"/>
  <c r="I4229" i="1"/>
  <c r="I4233" i="1"/>
  <c r="I4237" i="1"/>
  <c r="I4241" i="1"/>
  <c r="I4245" i="1"/>
  <c r="I4249" i="1"/>
  <c r="I4253" i="1"/>
  <c r="I4257" i="1"/>
  <c r="I4261" i="1"/>
  <c r="I4265" i="1"/>
  <c r="I4269" i="1"/>
  <c r="I4273" i="1"/>
  <c r="I4277" i="1"/>
  <c r="I4281" i="1"/>
  <c r="I4285" i="1"/>
  <c r="I4289" i="1"/>
  <c r="I4293" i="1"/>
  <c r="I4297" i="1"/>
  <c r="I4301" i="1"/>
  <c r="I4305" i="1"/>
  <c r="I4309" i="1"/>
  <c r="I4313" i="1"/>
  <c r="I4317" i="1"/>
  <c r="I4321" i="1"/>
  <c r="I4325" i="1"/>
  <c r="I4329" i="1"/>
  <c r="I4333" i="1"/>
  <c r="I4337" i="1"/>
  <c r="I4341" i="1"/>
  <c r="I4345" i="1"/>
  <c r="I4349" i="1"/>
  <c r="I4353" i="1"/>
  <c r="I4357" i="1"/>
  <c r="I4361" i="1"/>
  <c r="I4365" i="1"/>
  <c r="I4369" i="1"/>
  <c r="I4373" i="1"/>
  <c r="I4377" i="1"/>
  <c r="I4381" i="1"/>
  <c r="I4385" i="1"/>
  <c r="I4389" i="1"/>
  <c r="I4393" i="1"/>
  <c r="I4397" i="1"/>
  <c r="I4401" i="1"/>
  <c r="I4405" i="1"/>
  <c r="I4409" i="1"/>
  <c r="I4413" i="1"/>
  <c r="I4417" i="1"/>
  <c r="I4421" i="1"/>
  <c r="I4425" i="1"/>
  <c r="I4429" i="1"/>
  <c r="I4433" i="1"/>
  <c r="I4437" i="1"/>
  <c r="I4441" i="1"/>
  <c r="I4445" i="1"/>
  <c r="I4449" i="1"/>
  <c r="I4453" i="1"/>
  <c r="I4457" i="1"/>
  <c r="I4461" i="1"/>
  <c r="I4465" i="1"/>
  <c r="I4469" i="1"/>
  <c r="I4473" i="1"/>
  <c r="I4477" i="1"/>
  <c r="I4481" i="1"/>
  <c r="I4485" i="1"/>
  <c r="I4489" i="1"/>
  <c r="I4493" i="1"/>
  <c r="I4497" i="1"/>
  <c r="I4501" i="1"/>
  <c r="I4505" i="1"/>
  <c r="I4509" i="1"/>
  <c r="I4513" i="1"/>
  <c r="I4517" i="1"/>
  <c r="I4521" i="1"/>
  <c r="I4525" i="1"/>
  <c r="I4529" i="1"/>
  <c r="I4533" i="1"/>
  <c r="I4537" i="1"/>
  <c r="I4541" i="1"/>
  <c r="I4545" i="1"/>
  <c r="I4549" i="1"/>
  <c r="I4553" i="1"/>
  <c r="I4557" i="1"/>
  <c r="I4561" i="1"/>
  <c r="I4565" i="1"/>
  <c r="I4569" i="1"/>
  <c r="I4573" i="1"/>
  <c r="I4577" i="1"/>
  <c r="I4581" i="1"/>
  <c r="I4585" i="1"/>
  <c r="I4589" i="1"/>
  <c r="I4593" i="1"/>
  <c r="I4597" i="1"/>
  <c r="I4601" i="1"/>
  <c r="I4605" i="1"/>
  <c r="I4609" i="1"/>
  <c r="I4613" i="1"/>
  <c r="I4617" i="1"/>
  <c r="I4621" i="1"/>
  <c r="I4625" i="1"/>
  <c r="I4629" i="1"/>
  <c r="I4633" i="1"/>
  <c r="I4637" i="1"/>
  <c r="I4641" i="1"/>
  <c r="I4645" i="1"/>
  <c r="I4649" i="1"/>
  <c r="I4653" i="1"/>
  <c r="I4657" i="1"/>
  <c r="I4661" i="1"/>
  <c r="I4665" i="1"/>
  <c r="I4669" i="1"/>
  <c r="I4673" i="1"/>
  <c r="I4677" i="1"/>
  <c r="I4681" i="1"/>
  <c r="I4685" i="1"/>
  <c r="I4689" i="1"/>
  <c r="I4693" i="1"/>
  <c r="I4697" i="1"/>
  <c r="I4701" i="1"/>
  <c r="I4705" i="1"/>
  <c r="I4709" i="1"/>
  <c r="I4713" i="1"/>
  <c r="I4717" i="1"/>
  <c r="I4721" i="1"/>
  <c r="I4725" i="1"/>
  <c r="I4729" i="1"/>
  <c r="I4733" i="1"/>
  <c r="I4737" i="1"/>
  <c r="I4741" i="1"/>
  <c r="I4745" i="1"/>
  <c r="I4749" i="1"/>
  <c r="I4753" i="1"/>
  <c r="I4757" i="1"/>
  <c r="I4761" i="1"/>
  <c r="I4765" i="1"/>
  <c r="I4769" i="1"/>
  <c r="I4773" i="1"/>
  <c r="I4777" i="1"/>
  <c r="I4781" i="1"/>
  <c r="I4785" i="1"/>
  <c r="I4789" i="1"/>
  <c r="I4793" i="1"/>
  <c r="I4797" i="1"/>
  <c r="I4801" i="1"/>
  <c r="I4805" i="1"/>
  <c r="I4809" i="1"/>
  <c r="I4813" i="1"/>
  <c r="I4817" i="1"/>
  <c r="I4821" i="1"/>
  <c r="I4825" i="1"/>
  <c r="I4829" i="1"/>
  <c r="I4833" i="1"/>
  <c r="I4837" i="1"/>
  <c r="I4841" i="1"/>
  <c r="I4845" i="1"/>
  <c r="I4849" i="1"/>
  <c r="I4853" i="1"/>
  <c r="I4857" i="1"/>
  <c r="I4861" i="1"/>
  <c r="I4865" i="1"/>
  <c r="I4869" i="1"/>
  <c r="I4873" i="1"/>
  <c r="I4877" i="1"/>
  <c r="I4881" i="1"/>
  <c r="I4885" i="1"/>
  <c r="I4889" i="1"/>
  <c r="I4893" i="1"/>
  <c r="I4897" i="1"/>
  <c r="I4901" i="1"/>
  <c r="I4905" i="1"/>
  <c r="I4909" i="1"/>
  <c r="I4913" i="1"/>
  <c r="I4917" i="1"/>
  <c r="I4921" i="1"/>
  <c r="I4925" i="1"/>
  <c r="I4929" i="1"/>
  <c r="I4933" i="1"/>
  <c r="I4937" i="1"/>
  <c r="I4941" i="1"/>
  <c r="I4945" i="1"/>
  <c r="I4949" i="1"/>
  <c r="I4953" i="1"/>
  <c r="I4957" i="1"/>
  <c r="I4961" i="1"/>
  <c r="I4965" i="1"/>
  <c r="I4969" i="1"/>
  <c r="I4973" i="1"/>
  <c r="I4977" i="1"/>
  <c r="I4981" i="1"/>
  <c r="I4985" i="1"/>
  <c r="I4989" i="1"/>
  <c r="I4993" i="1"/>
  <c r="I4997" i="1"/>
  <c r="I5001" i="1"/>
  <c r="I5005" i="1"/>
  <c r="I5009" i="1"/>
  <c r="I5013" i="1"/>
  <c r="I5017" i="1"/>
  <c r="I5021" i="1"/>
  <c r="I5025" i="1"/>
  <c r="I5029" i="1"/>
  <c r="I5033" i="1"/>
  <c r="I5037" i="1"/>
  <c r="I5041" i="1"/>
  <c r="I5045" i="1"/>
  <c r="I5049" i="1"/>
  <c r="I5053" i="1"/>
  <c r="I5057" i="1"/>
  <c r="I5061" i="1"/>
  <c r="I5065" i="1"/>
  <c r="I5069" i="1"/>
  <c r="I5073" i="1"/>
  <c r="I5077" i="1"/>
  <c r="I5081" i="1"/>
  <c r="I5085" i="1"/>
  <c r="I5089" i="1"/>
  <c r="I5093" i="1"/>
  <c r="I5097" i="1"/>
  <c r="I5101" i="1"/>
  <c r="I5105" i="1"/>
  <c r="I5109" i="1"/>
  <c r="I5113" i="1"/>
  <c r="I5117" i="1"/>
  <c r="I5121" i="1"/>
  <c r="I5125" i="1"/>
  <c r="I5129" i="1"/>
  <c r="I5133" i="1"/>
  <c r="I5137" i="1"/>
  <c r="I5141" i="1"/>
  <c r="I5145" i="1"/>
  <c r="I5149" i="1"/>
  <c r="I5153" i="1"/>
  <c r="I5157" i="1"/>
  <c r="I5161" i="1"/>
  <c r="I5165" i="1"/>
  <c r="I5169" i="1"/>
  <c r="I5173" i="1"/>
  <c r="I5177" i="1"/>
  <c r="I5181" i="1"/>
  <c r="I5185" i="1"/>
  <c r="I5189" i="1"/>
  <c r="I5193" i="1"/>
  <c r="I5197" i="1"/>
  <c r="I5201" i="1"/>
  <c r="I5205" i="1"/>
  <c r="I5209" i="1"/>
  <c r="I5213" i="1"/>
  <c r="I5217" i="1"/>
  <c r="I5221" i="1"/>
  <c r="I5225" i="1"/>
  <c r="I5229" i="1"/>
  <c r="I5233" i="1"/>
  <c r="I5237" i="1"/>
  <c r="I5241" i="1"/>
  <c r="I5245" i="1"/>
  <c r="I5249" i="1"/>
  <c r="I5253" i="1"/>
  <c r="I5257" i="1"/>
  <c r="I5261" i="1"/>
  <c r="I5265" i="1"/>
  <c r="I5269" i="1"/>
  <c r="I5273" i="1"/>
  <c r="I5277" i="1"/>
  <c r="I5281" i="1"/>
  <c r="I5285" i="1"/>
  <c r="I5289" i="1"/>
  <c r="I5293" i="1"/>
  <c r="I5297" i="1"/>
  <c r="I5301" i="1"/>
  <c r="I5305" i="1"/>
  <c r="I5309" i="1"/>
  <c r="I5313" i="1"/>
  <c r="I5317" i="1"/>
  <c r="I5321" i="1"/>
  <c r="I5325" i="1"/>
  <c r="I5329" i="1"/>
  <c r="I5333" i="1"/>
  <c r="I5337" i="1"/>
  <c r="I5341" i="1"/>
  <c r="I5345" i="1"/>
  <c r="I5349" i="1"/>
  <c r="I5353" i="1"/>
  <c r="I5357" i="1"/>
  <c r="I5361" i="1"/>
  <c r="I5365" i="1"/>
  <c r="I5369" i="1"/>
  <c r="I5373" i="1"/>
  <c r="I5377" i="1"/>
  <c r="I5381" i="1"/>
  <c r="I5385" i="1"/>
  <c r="I5389" i="1"/>
  <c r="I5393" i="1"/>
  <c r="I5397" i="1"/>
  <c r="I5401" i="1"/>
  <c r="I5405" i="1"/>
  <c r="I5409" i="1"/>
  <c r="I5413" i="1"/>
  <c r="I5417" i="1"/>
  <c r="I5421" i="1"/>
  <c r="I5425" i="1"/>
  <c r="I5429" i="1"/>
  <c r="I5433" i="1"/>
  <c r="I5437" i="1"/>
  <c r="I5441" i="1"/>
  <c r="I5445" i="1"/>
  <c r="I5449" i="1"/>
  <c r="I5453" i="1"/>
  <c r="I5457" i="1"/>
  <c r="I5461" i="1"/>
  <c r="I5465" i="1"/>
  <c r="I5469" i="1"/>
  <c r="I5473" i="1"/>
  <c r="I5477" i="1"/>
  <c r="I5481" i="1"/>
  <c r="I5485" i="1"/>
  <c r="I5489" i="1"/>
  <c r="I5493" i="1"/>
  <c r="I5497" i="1"/>
  <c r="I5501" i="1"/>
  <c r="I5505" i="1"/>
  <c r="I5509" i="1"/>
  <c r="I5513" i="1"/>
  <c r="I5517" i="1"/>
  <c r="I5521" i="1"/>
  <c r="I5525" i="1"/>
  <c r="I5529" i="1"/>
  <c r="I5533" i="1"/>
  <c r="I5537" i="1"/>
  <c r="I5541" i="1"/>
  <c r="I5545" i="1"/>
  <c r="I5549" i="1"/>
  <c r="I5553" i="1"/>
  <c r="I5557" i="1"/>
  <c r="I5561" i="1"/>
  <c r="I5565" i="1"/>
  <c r="I5569" i="1"/>
  <c r="I5573" i="1"/>
  <c r="I5577" i="1"/>
  <c r="I5581" i="1"/>
  <c r="I5585" i="1"/>
  <c r="I5589" i="1"/>
  <c r="I5593" i="1"/>
  <c r="I5597" i="1"/>
  <c r="I5601" i="1"/>
  <c r="I5605" i="1"/>
  <c r="I5609" i="1"/>
  <c r="I5613" i="1"/>
  <c r="I5617" i="1"/>
  <c r="I5621" i="1"/>
  <c r="I5625" i="1"/>
  <c r="I5629" i="1"/>
  <c r="I5633" i="1"/>
  <c r="I5637" i="1"/>
  <c r="I5641" i="1"/>
  <c r="I5645" i="1"/>
  <c r="I5649" i="1"/>
  <c r="I5653" i="1"/>
  <c r="I5657" i="1"/>
  <c r="I5661" i="1"/>
  <c r="I5665" i="1"/>
  <c r="I5669" i="1"/>
  <c r="I5673" i="1"/>
  <c r="I5677" i="1"/>
  <c r="I5681" i="1"/>
  <c r="I5685" i="1"/>
  <c r="I5689" i="1"/>
  <c r="I5693" i="1"/>
  <c r="I5697" i="1"/>
  <c r="I5701" i="1"/>
  <c r="I5705" i="1"/>
  <c r="I5709" i="1"/>
  <c r="I5713" i="1"/>
  <c r="I5717" i="1"/>
  <c r="I5721" i="1"/>
  <c r="I5725" i="1"/>
  <c r="I5729" i="1"/>
  <c r="I5733" i="1"/>
  <c r="I5737" i="1"/>
  <c r="I5741" i="1"/>
  <c r="I5745" i="1"/>
  <c r="I5749" i="1"/>
  <c r="I5753" i="1"/>
  <c r="I5757" i="1"/>
  <c r="I5761" i="1"/>
  <c r="I5765" i="1"/>
  <c r="I5769" i="1"/>
  <c r="I5773" i="1"/>
  <c r="I5777" i="1"/>
  <c r="I5781" i="1"/>
  <c r="I5785" i="1"/>
  <c r="I5789" i="1"/>
  <c r="I5793" i="1"/>
  <c r="I5797" i="1"/>
  <c r="I5801" i="1"/>
  <c r="I5805" i="1"/>
  <c r="I5809" i="1"/>
  <c r="I5813" i="1"/>
  <c r="I5817" i="1"/>
  <c r="I5821" i="1"/>
  <c r="I5825" i="1"/>
  <c r="I5829" i="1"/>
  <c r="I5833" i="1"/>
  <c r="I5837" i="1"/>
  <c r="I5841" i="1"/>
  <c r="I5845" i="1"/>
  <c r="I5849" i="1"/>
  <c r="I5853" i="1"/>
  <c r="I5857" i="1"/>
  <c r="I5861" i="1"/>
  <c r="I5865" i="1"/>
  <c r="I5869" i="1"/>
  <c r="I5873" i="1"/>
  <c r="I5877" i="1"/>
  <c r="I5881" i="1"/>
  <c r="I5885" i="1"/>
  <c r="I5889" i="1"/>
  <c r="I5893" i="1"/>
  <c r="I5897" i="1"/>
  <c r="I5901" i="1"/>
  <c r="I5905" i="1"/>
  <c r="I5909" i="1"/>
  <c r="I5913" i="1"/>
  <c r="I5917" i="1"/>
  <c r="I5921" i="1"/>
  <c r="I5925" i="1"/>
  <c r="I5929" i="1"/>
  <c r="I5933" i="1"/>
  <c r="I5937" i="1"/>
  <c r="I5941" i="1"/>
  <c r="I5945" i="1"/>
  <c r="I5949" i="1"/>
  <c r="I5953" i="1"/>
  <c r="I5957" i="1"/>
  <c r="I5961" i="1"/>
  <c r="I5965" i="1"/>
  <c r="I5969" i="1"/>
  <c r="I5973" i="1"/>
  <c r="I5977" i="1"/>
  <c r="I5981" i="1"/>
  <c r="I5985" i="1"/>
  <c r="I5989" i="1"/>
  <c r="I5993" i="1"/>
  <c r="I5997" i="1"/>
  <c r="I6001" i="1"/>
  <c r="I6005" i="1"/>
  <c r="I6009" i="1"/>
  <c r="I6013" i="1"/>
  <c r="I6017" i="1"/>
  <c r="I6021" i="1"/>
  <c r="I6025" i="1"/>
  <c r="I6029" i="1"/>
  <c r="I6033" i="1"/>
  <c r="I6037" i="1"/>
  <c r="I6041" i="1"/>
  <c r="I6045" i="1"/>
  <c r="I6049" i="1"/>
  <c r="I6053" i="1"/>
  <c r="I6057" i="1"/>
  <c r="I6061" i="1"/>
  <c r="I6065" i="1"/>
  <c r="I6069" i="1"/>
  <c r="I6073" i="1"/>
  <c r="I6077" i="1"/>
  <c r="I6081" i="1"/>
  <c r="I6085" i="1"/>
  <c r="I6089" i="1"/>
  <c r="I6093" i="1"/>
  <c r="I6097" i="1"/>
  <c r="I6101" i="1"/>
  <c r="I6105" i="1"/>
  <c r="I6109" i="1"/>
  <c r="I6113" i="1"/>
  <c r="I6117" i="1"/>
  <c r="I6121" i="1"/>
  <c r="I6125" i="1"/>
  <c r="I6129" i="1"/>
  <c r="I6133" i="1"/>
  <c r="I6137" i="1"/>
  <c r="I6141" i="1"/>
  <c r="I6145" i="1"/>
  <c r="I6149" i="1"/>
  <c r="I6153" i="1"/>
  <c r="I6157" i="1"/>
  <c r="I6161" i="1"/>
  <c r="I6165" i="1"/>
  <c r="I6169" i="1"/>
  <c r="I6173" i="1"/>
  <c r="I6177" i="1"/>
  <c r="I6181" i="1"/>
  <c r="I6185" i="1"/>
  <c r="I6189" i="1"/>
  <c r="I6193" i="1"/>
  <c r="I6197" i="1"/>
  <c r="I6201" i="1"/>
  <c r="I6205" i="1"/>
  <c r="I6209" i="1"/>
  <c r="I6213" i="1"/>
  <c r="I6217" i="1"/>
  <c r="I6221" i="1"/>
  <c r="I6225" i="1"/>
  <c r="I6229" i="1"/>
  <c r="I6233" i="1"/>
  <c r="I6237" i="1"/>
  <c r="I6241" i="1"/>
  <c r="I6245" i="1"/>
  <c r="I6249" i="1"/>
  <c r="I6253" i="1"/>
  <c r="I6257" i="1"/>
  <c r="I6261" i="1"/>
  <c r="I6265" i="1"/>
  <c r="I6269" i="1"/>
  <c r="I6273" i="1"/>
  <c r="I6277" i="1"/>
  <c r="I6281" i="1"/>
  <c r="I6285" i="1"/>
  <c r="I6289" i="1"/>
  <c r="I6293" i="1"/>
  <c r="I6297" i="1"/>
  <c r="I6301" i="1"/>
  <c r="I6305" i="1"/>
  <c r="I6309" i="1"/>
  <c r="I6313" i="1"/>
  <c r="I6317" i="1"/>
  <c r="I6321" i="1"/>
  <c r="I6325" i="1"/>
  <c r="I6329" i="1"/>
  <c r="I6333" i="1"/>
  <c r="I6337" i="1"/>
  <c r="I6341" i="1"/>
  <c r="I6345" i="1"/>
  <c r="I6349" i="1"/>
  <c r="I6353" i="1"/>
  <c r="I6357" i="1"/>
  <c r="I6361" i="1"/>
  <c r="I6365" i="1"/>
  <c r="I6369" i="1"/>
  <c r="I3646" i="1"/>
  <c r="I3650" i="1"/>
  <c r="I3654" i="1"/>
  <c r="I3658" i="1"/>
  <c r="I3662" i="1"/>
  <c r="I3666" i="1"/>
  <c r="I3670" i="1"/>
  <c r="I3674" i="1"/>
  <c r="I3678" i="1"/>
  <c r="I3682" i="1"/>
  <c r="I3686" i="1"/>
  <c r="I3690" i="1"/>
  <c r="I3694" i="1"/>
  <c r="I3698" i="1"/>
  <c r="I3702" i="1"/>
  <c r="I3706" i="1"/>
  <c r="I3710" i="1"/>
  <c r="I3714" i="1"/>
  <c r="I3718" i="1"/>
  <c r="I3722" i="1"/>
  <c r="I3726" i="1"/>
  <c r="I3730" i="1"/>
  <c r="I3734" i="1"/>
  <c r="I3738" i="1"/>
  <c r="I3742" i="1"/>
  <c r="I3746" i="1"/>
  <c r="I3750" i="1"/>
  <c r="I3754" i="1"/>
  <c r="I3758" i="1"/>
  <c r="I3762" i="1"/>
  <c r="I3766" i="1"/>
  <c r="I3770" i="1"/>
  <c r="I3774" i="1"/>
  <c r="I3778" i="1"/>
  <c r="I3782" i="1"/>
  <c r="I3786" i="1"/>
  <c r="I3790" i="1"/>
  <c r="I3794" i="1"/>
  <c r="I3798" i="1"/>
  <c r="I3802" i="1"/>
  <c r="I3806" i="1"/>
  <c r="I3810" i="1"/>
  <c r="I3814" i="1"/>
  <c r="I3818" i="1"/>
  <c r="I3822" i="1"/>
  <c r="I3826" i="1"/>
  <c r="I3830" i="1"/>
  <c r="I3834" i="1"/>
  <c r="I3838" i="1"/>
  <c r="I3842" i="1"/>
  <c r="I3846" i="1"/>
  <c r="I3850" i="1"/>
  <c r="I3854" i="1"/>
  <c r="I3858" i="1"/>
  <c r="I3862" i="1"/>
  <c r="I3866" i="1"/>
  <c r="I3870" i="1"/>
  <c r="I3874" i="1"/>
  <c r="I3878" i="1"/>
  <c r="I3882" i="1"/>
  <c r="I3886" i="1"/>
  <c r="I3890" i="1"/>
  <c r="I3894" i="1"/>
  <c r="I3898" i="1"/>
  <c r="I3902" i="1"/>
  <c r="I3906" i="1"/>
  <c r="I3910" i="1"/>
  <c r="I3914" i="1"/>
  <c r="I3918" i="1"/>
  <c r="I3922" i="1"/>
  <c r="I3926" i="1"/>
  <c r="I3930" i="1"/>
  <c r="I3934" i="1"/>
  <c r="I3938" i="1"/>
  <c r="I3942" i="1"/>
  <c r="I3946" i="1"/>
  <c r="I3950" i="1"/>
  <c r="I3954" i="1"/>
  <c r="I3958" i="1"/>
  <c r="I3962" i="1"/>
  <c r="I3966" i="1"/>
  <c r="I3970" i="1"/>
  <c r="I3974" i="1"/>
  <c r="I3978" i="1"/>
  <c r="I3982" i="1"/>
  <c r="I3986" i="1"/>
  <c r="I3990" i="1"/>
  <c r="I3994" i="1"/>
  <c r="I3998" i="1"/>
  <c r="I4002" i="1"/>
  <c r="I4006" i="1"/>
  <c r="I4010" i="1"/>
  <c r="I4014" i="1"/>
  <c r="I4018" i="1"/>
  <c r="I4022" i="1"/>
  <c r="I4026" i="1"/>
  <c r="I4030" i="1"/>
  <c r="I4034" i="1"/>
  <c r="I4038" i="1"/>
  <c r="I4042" i="1"/>
  <c r="I4046" i="1"/>
  <c r="I4050" i="1"/>
  <c r="I4054" i="1"/>
  <c r="I4058" i="1"/>
  <c r="I4062" i="1"/>
  <c r="I4066" i="1"/>
  <c r="I4070" i="1"/>
  <c r="I4074" i="1"/>
  <c r="I4078" i="1"/>
  <c r="I4082" i="1"/>
  <c r="I4086" i="1"/>
  <c r="I4090" i="1"/>
  <c r="I4094" i="1"/>
  <c r="I4098" i="1"/>
  <c r="I4102" i="1"/>
  <c r="I4106" i="1"/>
  <c r="I4110" i="1"/>
  <c r="I4114" i="1"/>
  <c r="I4118" i="1"/>
  <c r="I4122" i="1"/>
  <c r="I4126" i="1"/>
  <c r="I4130" i="1"/>
  <c r="I4134" i="1"/>
  <c r="I4138" i="1"/>
  <c r="I4142" i="1"/>
  <c r="I4146" i="1"/>
  <c r="I4150" i="1"/>
  <c r="I4154" i="1"/>
  <c r="I4158" i="1"/>
  <c r="I4162" i="1"/>
  <c r="I4166" i="1"/>
  <c r="I4170" i="1"/>
  <c r="I4174" i="1"/>
  <c r="I4178" i="1"/>
  <c r="I4182" i="1"/>
  <c r="I4186" i="1"/>
  <c r="I4190" i="1"/>
  <c r="I4194" i="1"/>
  <c r="I4198" i="1"/>
  <c r="I4202" i="1"/>
  <c r="I4206" i="1"/>
  <c r="I4210" i="1"/>
  <c r="I4214" i="1"/>
  <c r="I4218" i="1"/>
  <c r="I4222" i="1"/>
  <c r="I4226" i="1"/>
  <c r="I4230" i="1"/>
  <c r="I4234" i="1"/>
  <c r="I4238" i="1"/>
  <c r="I4242" i="1"/>
  <c r="I4246" i="1"/>
  <c r="I4250" i="1"/>
  <c r="I4254" i="1"/>
  <c r="I4258" i="1"/>
  <c r="I4262" i="1"/>
  <c r="I4266" i="1"/>
  <c r="I4270" i="1"/>
  <c r="I4274" i="1"/>
  <c r="I4278" i="1"/>
  <c r="I4282" i="1"/>
  <c r="I4286" i="1"/>
  <c r="I4290" i="1"/>
  <c r="I4294" i="1"/>
  <c r="I4298" i="1"/>
  <c r="I4302" i="1"/>
  <c r="I4306" i="1"/>
  <c r="I4310" i="1"/>
  <c r="I4314" i="1"/>
  <c r="I4318" i="1"/>
  <c r="I4322" i="1"/>
  <c r="I4326" i="1"/>
  <c r="I4330" i="1"/>
  <c r="I4334" i="1"/>
  <c r="I4338" i="1"/>
  <c r="I4342" i="1"/>
  <c r="I4346" i="1"/>
  <c r="I4350" i="1"/>
  <c r="I4354" i="1"/>
  <c r="I4358" i="1"/>
  <c r="I4362" i="1"/>
  <c r="I4366" i="1"/>
  <c r="I4370" i="1"/>
  <c r="I4374" i="1"/>
  <c r="I4378" i="1"/>
  <c r="I4382" i="1"/>
  <c r="I4386" i="1"/>
  <c r="I4390" i="1"/>
  <c r="I4394" i="1"/>
  <c r="I4398" i="1"/>
  <c r="I4402" i="1"/>
  <c r="I4406" i="1"/>
  <c r="I4410" i="1"/>
  <c r="I4414" i="1"/>
  <c r="I4418" i="1"/>
  <c r="I4422" i="1"/>
  <c r="I4426" i="1"/>
  <c r="I4430" i="1"/>
  <c r="I4434" i="1"/>
  <c r="I4438" i="1"/>
  <c r="I4442" i="1"/>
  <c r="I4446" i="1"/>
  <c r="I4450" i="1"/>
  <c r="I4454" i="1"/>
  <c r="I4458" i="1"/>
  <c r="I4462" i="1"/>
  <c r="I4466" i="1"/>
  <c r="I4470" i="1"/>
  <c r="I4474" i="1"/>
  <c r="I4478" i="1"/>
  <c r="I4482" i="1"/>
  <c r="I4486" i="1"/>
  <c r="I4490" i="1"/>
  <c r="I4494" i="1"/>
  <c r="I4498" i="1"/>
  <c r="I4502" i="1"/>
  <c r="I4506" i="1"/>
  <c r="I4510" i="1"/>
  <c r="I4514" i="1"/>
  <c r="I4518" i="1"/>
  <c r="I4522" i="1"/>
  <c r="I4526" i="1"/>
  <c r="I4530" i="1"/>
  <c r="I4534" i="1"/>
  <c r="I4538" i="1"/>
  <c r="I4542" i="1"/>
  <c r="I4546" i="1"/>
  <c r="I4550" i="1"/>
  <c r="I4554" i="1"/>
  <c r="I4558" i="1"/>
  <c r="I4562" i="1"/>
  <c r="I4566" i="1"/>
  <c r="I4570" i="1"/>
  <c r="I4574" i="1"/>
  <c r="I4578" i="1"/>
  <c r="I4582" i="1"/>
  <c r="I4586" i="1"/>
  <c r="I4590" i="1"/>
  <c r="I4594" i="1"/>
  <c r="I4598" i="1"/>
  <c r="I4602" i="1"/>
  <c r="I4606" i="1"/>
  <c r="I4610" i="1"/>
  <c r="I4614" i="1"/>
  <c r="I4618" i="1"/>
  <c r="I4622" i="1"/>
  <c r="I4626" i="1"/>
  <c r="I4630" i="1"/>
  <c r="I4634" i="1"/>
  <c r="I4638" i="1"/>
  <c r="I4642" i="1"/>
  <c r="I4646" i="1"/>
  <c r="I4650" i="1"/>
  <c r="I4654" i="1"/>
  <c r="I4658" i="1"/>
  <c r="I4662" i="1"/>
  <c r="I4666" i="1"/>
  <c r="I4670" i="1"/>
  <c r="I4674" i="1"/>
  <c r="I4678" i="1"/>
  <c r="I4682" i="1"/>
  <c r="I4686" i="1"/>
  <c r="I4690" i="1"/>
  <c r="I4694" i="1"/>
  <c r="I4698" i="1"/>
  <c r="I4702" i="1"/>
  <c r="I4706" i="1"/>
  <c r="I4710" i="1"/>
  <c r="I4714" i="1"/>
  <c r="I4718" i="1"/>
  <c r="I4722" i="1"/>
  <c r="I4726" i="1"/>
  <c r="I4730" i="1"/>
  <c r="I4734" i="1"/>
  <c r="I4738" i="1"/>
  <c r="I4742" i="1"/>
  <c r="I4746" i="1"/>
  <c r="I4750" i="1"/>
  <c r="I4754" i="1"/>
  <c r="I4758" i="1"/>
  <c r="I4762" i="1"/>
  <c r="I4766" i="1"/>
  <c r="I4770" i="1"/>
  <c r="I4774" i="1"/>
  <c r="I4778" i="1"/>
  <c r="I4782" i="1"/>
  <c r="I4786" i="1"/>
  <c r="I4790" i="1"/>
  <c r="I4794" i="1"/>
  <c r="I4798" i="1"/>
  <c r="I4802" i="1"/>
  <c r="I4806" i="1"/>
  <c r="I4810" i="1"/>
  <c r="I4814" i="1"/>
  <c r="I4818" i="1"/>
  <c r="I4822" i="1"/>
  <c r="I4826" i="1"/>
  <c r="I4830" i="1"/>
  <c r="I4834" i="1"/>
  <c r="I4838" i="1"/>
  <c r="I4842" i="1"/>
  <c r="I4846" i="1"/>
  <c r="I4850" i="1"/>
  <c r="I4854" i="1"/>
  <c r="I4858" i="1"/>
  <c r="I4862" i="1"/>
  <c r="I4866" i="1"/>
  <c r="I4870" i="1"/>
  <c r="I4874" i="1"/>
  <c r="I4878" i="1"/>
  <c r="I4882" i="1"/>
  <c r="I4886" i="1"/>
  <c r="I4890" i="1"/>
  <c r="I4894" i="1"/>
  <c r="I4898" i="1"/>
  <c r="I4902" i="1"/>
  <c r="I4906" i="1"/>
  <c r="I4910" i="1"/>
  <c r="I4914" i="1"/>
  <c r="I4918" i="1"/>
  <c r="I4922" i="1"/>
  <c r="I4926" i="1"/>
  <c r="I4930" i="1"/>
  <c r="I4934" i="1"/>
  <c r="I4938" i="1"/>
  <c r="I4942" i="1"/>
  <c r="I4946" i="1"/>
  <c r="I4950" i="1"/>
  <c r="I4954" i="1"/>
  <c r="I4958" i="1"/>
  <c r="I4962" i="1"/>
  <c r="I4966" i="1"/>
  <c r="I4970" i="1"/>
  <c r="I4974" i="1"/>
  <c r="I4978" i="1"/>
  <c r="I4982" i="1"/>
  <c r="I4986" i="1"/>
  <c r="I4990" i="1"/>
  <c r="I4994" i="1"/>
  <c r="I4998" i="1"/>
  <c r="I5002" i="1"/>
  <c r="I5006" i="1"/>
  <c r="I5010" i="1"/>
  <c r="I5014" i="1"/>
  <c r="I5018" i="1"/>
  <c r="I5022" i="1"/>
  <c r="I5026" i="1"/>
  <c r="I5030" i="1"/>
  <c r="I5034" i="1"/>
  <c r="I5038" i="1"/>
  <c r="I5042" i="1"/>
  <c r="I5046" i="1"/>
  <c r="I5050" i="1"/>
  <c r="I5054" i="1"/>
  <c r="I5058" i="1"/>
  <c r="I5062" i="1"/>
  <c r="I5066" i="1"/>
  <c r="I5070" i="1"/>
  <c r="I5074" i="1"/>
  <c r="I5078" i="1"/>
  <c r="I5082" i="1"/>
  <c r="I5086" i="1"/>
  <c r="I5090" i="1"/>
  <c r="I5094" i="1"/>
  <c r="I5098" i="1"/>
  <c r="I5102" i="1"/>
  <c r="I5106" i="1"/>
  <c r="I5110" i="1"/>
  <c r="I5114" i="1"/>
  <c r="I5118" i="1"/>
  <c r="I5122" i="1"/>
  <c r="I5126" i="1"/>
  <c r="I5130" i="1"/>
  <c r="I5134" i="1"/>
  <c r="I5138" i="1"/>
  <c r="I5142" i="1"/>
  <c r="I5146" i="1"/>
  <c r="I5150" i="1"/>
  <c r="I5154" i="1"/>
  <c r="I5158" i="1"/>
  <c r="I5162" i="1"/>
  <c r="I5166" i="1"/>
  <c r="I5170" i="1"/>
  <c r="I5174" i="1"/>
  <c r="I5178" i="1"/>
  <c r="I5182" i="1"/>
  <c r="I5186" i="1"/>
  <c r="I5190" i="1"/>
  <c r="I5194" i="1"/>
  <c r="I5198" i="1"/>
  <c r="I5202" i="1"/>
  <c r="I5206" i="1"/>
  <c r="I5210" i="1"/>
  <c r="I5214" i="1"/>
  <c r="I5218" i="1"/>
  <c r="I5222" i="1"/>
  <c r="I5226" i="1"/>
  <c r="I5230" i="1"/>
  <c r="I5234" i="1"/>
  <c r="I5238" i="1"/>
  <c r="I5242" i="1"/>
  <c r="I5246" i="1"/>
  <c r="I5250" i="1"/>
  <c r="I5254" i="1"/>
  <c r="I5258" i="1"/>
  <c r="I5262" i="1"/>
  <c r="I5266" i="1"/>
  <c r="I5270" i="1"/>
  <c r="I5274" i="1"/>
  <c r="I5278" i="1"/>
  <c r="I5282" i="1"/>
  <c r="I5286" i="1"/>
  <c r="I5290" i="1"/>
  <c r="I5294" i="1"/>
  <c r="I5298" i="1"/>
  <c r="I5302" i="1"/>
  <c r="I5306" i="1"/>
  <c r="I5310" i="1"/>
  <c r="I5314" i="1"/>
  <c r="I5318" i="1"/>
  <c r="I5322" i="1"/>
  <c r="I5326" i="1"/>
  <c r="I5330" i="1"/>
  <c r="I5334" i="1"/>
  <c r="I5338" i="1"/>
  <c r="I5342" i="1"/>
  <c r="I5346" i="1"/>
  <c r="I5350" i="1"/>
  <c r="I5354" i="1"/>
  <c r="I5358" i="1"/>
  <c r="I5362" i="1"/>
  <c r="I5366" i="1"/>
  <c r="I5370" i="1"/>
  <c r="I5374" i="1"/>
  <c r="I5378" i="1"/>
  <c r="I5382" i="1"/>
  <c r="I5386" i="1"/>
  <c r="I5390" i="1"/>
  <c r="I5394" i="1"/>
  <c r="I5398" i="1"/>
  <c r="I5402" i="1"/>
  <c r="I5406" i="1"/>
  <c r="I5410" i="1"/>
  <c r="I5414" i="1"/>
  <c r="I5418" i="1"/>
  <c r="I5422" i="1"/>
  <c r="I5426" i="1"/>
  <c r="I5430" i="1"/>
  <c r="I5434" i="1"/>
  <c r="I5438" i="1"/>
  <c r="I5442" i="1"/>
  <c r="I5446" i="1"/>
  <c r="I5450" i="1"/>
  <c r="I5454" i="1"/>
  <c r="I5458" i="1"/>
  <c r="I5462" i="1"/>
  <c r="I5466" i="1"/>
  <c r="I5470" i="1"/>
  <c r="I5474" i="1"/>
  <c r="I5478" i="1"/>
  <c r="I5482" i="1"/>
  <c r="I5486" i="1"/>
  <c r="I5490" i="1"/>
  <c r="I5494" i="1"/>
  <c r="I5498" i="1"/>
  <c r="I5502" i="1"/>
  <c r="I5506" i="1"/>
  <c r="I5510" i="1"/>
  <c r="I5514" i="1"/>
  <c r="I5518" i="1"/>
  <c r="I5522" i="1"/>
  <c r="I5526" i="1"/>
  <c r="I5530" i="1"/>
  <c r="I5534" i="1"/>
  <c r="I5538" i="1"/>
  <c r="I5542" i="1"/>
  <c r="I5546" i="1"/>
  <c r="I5550" i="1"/>
  <c r="I5554" i="1"/>
  <c r="I5558" i="1"/>
  <c r="I5562" i="1"/>
  <c r="I5566" i="1"/>
  <c r="I5570" i="1"/>
  <c r="I5574" i="1"/>
  <c r="I5578" i="1"/>
  <c r="I5582" i="1"/>
  <c r="I5586" i="1"/>
  <c r="I5590" i="1"/>
  <c r="I5594" i="1"/>
  <c r="I5598" i="1"/>
  <c r="I5602" i="1"/>
  <c r="I5606" i="1"/>
  <c r="I5610" i="1"/>
  <c r="I5614" i="1"/>
  <c r="I5618" i="1"/>
  <c r="I5622" i="1"/>
  <c r="I5626" i="1"/>
  <c r="I5630" i="1"/>
  <c r="I5634" i="1"/>
  <c r="I5638" i="1"/>
  <c r="I5642" i="1"/>
  <c r="I5646" i="1"/>
  <c r="I5650" i="1"/>
  <c r="I5654" i="1"/>
  <c r="I5658" i="1"/>
  <c r="I5662" i="1"/>
  <c r="I5666" i="1"/>
  <c r="I5670" i="1"/>
  <c r="I5674" i="1"/>
  <c r="I5678" i="1"/>
  <c r="I5682" i="1"/>
  <c r="I5686" i="1"/>
  <c r="I5690" i="1"/>
  <c r="I5694" i="1"/>
  <c r="I5698" i="1"/>
  <c r="I5702" i="1"/>
  <c r="I5706" i="1"/>
  <c r="I5710" i="1"/>
  <c r="I5714" i="1"/>
  <c r="I5718" i="1"/>
  <c r="I5722" i="1"/>
  <c r="I5726" i="1"/>
  <c r="I5730" i="1"/>
  <c r="I5734" i="1"/>
  <c r="I5738" i="1"/>
  <c r="I5742" i="1"/>
  <c r="I5746" i="1"/>
  <c r="I5750" i="1"/>
  <c r="I5754" i="1"/>
  <c r="I5758" i="1"/>
  <c r="I5762" i="1"/>
  <c r="I5766" i="1"/>
  <c r="I5770" i="1"/>
  <c r="I5774" i="1"/>
  <c r="I5778" i="1"/>
  <c r="I5782" i="1"/>
  <c r="I5786" i="1"/>
  <c r="I5790" i="1"/>
  <c r="I5794" i="1"/>
  <c r="I5798" i="1"/>
  <c r="I5802" i="1"/>
  <c r="I5806" i="1"/>
  <c r="I5810" i="1"/>
  <c r="I5814" i="1"/>
  <c r="I5818" i="1"/>
  <c r="I5822" i="1"/>
  <c r="I5826" i="1"/>
  <c r="I5830" i="1"/>
  <c r="I5834" i="1"/>
  <c r="I5838" i="1"/>
  <c r="I5842" i="1"/>
  <c r="I5846" i="1"/>
  <c r="I5850" i="1"/>
  <c r="I5854" i="1"/>
  <c r="I5858" i="1"/>
  <c r="I5862" i="1"/>
  <c r="I5866" i="1"/>
  <c r="I5870" i="1"/>
  <c r="I5874" i="1"/>
  <c r="I5878" i="1"/>
  <c r="I5882" i="1"/>
  <c r="I5886" i="1"/>
  <c r="I5890" i="1"/>
  <c r="I5894" i="1"/>
  <c r="I5898" i="1"/>
  <c r="I5902" i="1"/>
  <c r="I5906" i="1"/>
  <c r="I5910" i="1"/>
  <c r="I5914" i="1"/>
  <c r="I5918" i="1"/>
  <c r="I5922" i="1"/>
  <c r="I5926" i="1"/>
  <c r="I5930" i="1"/>
  <c r="I5934" i="1"/>
  <c r="I5938" i="1"/>
  <c r="I5942" i="1"/>
  <c r="I5946" i="1"/>
  <c r="I5950" i="1"/>
  <c r="I5954" i="1"/>
  <c r="I5958" i="1"/>
  <c r="I5962" i="1"/>
  <c r="I5966" i="1"/>
  <c r="I5970" i="1"/>
  <c r="I5974" i="1"/>
  <c r="I5978" i="1"/>
  <c r="I5982" i="1"/>
  <c r="I5986" i="1"/>
  <c r="I5990" i="1"/>
  <c r="I5994" i="1"/>
  <c r="I5998" i="1"/>
  <c r="I6002" i="1"/>
  <c r="I6006" i="1"/>
  <c r="I6010" i="1"/>
  <c r="I6014" i="1"/>
  <c r="I6018" i="1"/>
  <c r="I6022" i="1"/>
  <c r="I6026" i="1"/>
  <c r="I6030" i="1"/>
  <c r="I6034" i="1"/>
  <c r="I6038" i="1"/>
  <c r="I6042" i="1"/>
  <c r="I6046" i="1"/>
  <c r="I6050" i="1"/>
  <c r="I6054" i="1"/>
  <c r="I6058" i="1"/>
  <c r="I6062" i="1"/>
  <c r="I6066" i="1"/>
  <c r="I6070" i="1"/>
  <c r="I6074" i="1"/>
  <c r="I6078" i="1"/>
  <c r="I6082" i="1"/>
  <c r="I6086" i="1"/>
  <c r="I6090" i="1"/>
  <c r="I6094" i="1"/>
  <c r="I6098" i="1"/>
  <c r="I6102" i="1"/>
  <c r="I6106" i="1"/>
  <c r="I6110" i="1"/>
  <c r="I6114" i="1"/>
  <c r="I6118" i="1"/>
  <c r="I6122" i="1"/>
  <c r="I6126" i="1"/>
  <c r="I6130" i="1"/>
  <c r="I6134" i="1"/>
  <c r="I6138" i="1"/>
  <c r="I6142" i="1"/>
  <c r="I6146" i="1"/>
  <c r="I6150" i="1"/>
  <c r="I6154" i="1"/>
  <c r="I6158" i="1"/>
  <c r="I6162" i="1"/>
  <c r="I6166" i="1"/>
  <c r="I6170" i="1"/>
  <c r="I6174" i="1"/>
  <c r="I6178" i="1"/>
  <c r="I6182" i="1"/>
  <c r="I6186" i="1"/>
  <c r="I6190" i="1"/>
  <c r="I6194" i="1"/>
  <c r="I6198" i="1"/>
  <c r="I6202" i="1"/>
  <c r="I6206" i="1"/>
  <c r="I6210" i="1"/>
  <c r="I6214" i="1"/>
  <c r="I6218" i="1"/>
  <c r="I6222" i="1"/>
  <c r="I6226" i="1"/>
  <c r="I6230" i="1"/>
  <c r="I6234" i="1"/>
  <c r="I6238" i="1"/>
  <c r="I6242" i="1"/>
  <c r="I6246" i="1"/>
  <c r="I6250" i="1"/>
  <c r="I6254" i="1"/>
  <c r="I6258" i="1"/>
  <c r="I6262" i="1"/>
  <c r="I6266" i="1"/>
  <c r="I6270" i="1"/>
  <c r="I6274" i="1"/>
  <c r="I6278" i="1"/>
  <c r="I6282" i="1"/>
  <c r="I6286" i="1"/>
  <c r="I6290" i="1"/>
  <c r="I6294" i="1"/>
  <c r="I6298" i="1"/>
  <c r="I6302" i="1"/>
  <c r="I6306" i="1"/>
  <c r="I6310" i="1"/>
  <c r="I6314" i="1"/>
  <c r="I6318" i="1"/>
  <c r="I6322" i="1"/>
  <c r="I6326" i="1"/>
  <c r="I6330" i="1"/>
  <c r="I6334" i="1"/>
  <c r="I6338" i="1"/>
  <c r="I6342" i="1"/>
  <c r="I6346" i="1"/>
  <c r="I6350" i="1"/>
  <c r="I6354" i="1"/>
  <c r="I6358" i="1"/>
  <c r="I6362" i="1"/>
  <c r="I6366" i="1"/>
  <c r="I6370" i="1"/>
  <c r="I7288" i="1"/>
  <c r="I7284" i="1"/>
  <c r="I7280" i="1"/>
  <c r="I7276" i="1"/>
  <c r="I7272" i="1"/>
  <c r="I7268" i="1"/>
  <c r="I7264" i="1"/>
  <c r="I7260" i="1"/>
  <c r="I7256" i="1"/>
  <c r="I7252" i="1"/>
  <c r="I7248" i="1"/>
  <c r="I7244" i="1"/>
  <c r="I7240" i="1"/>
  <c r="I7236" i="1"/>
  <c r="I7232" i="1"/>
  <c r="I7228" i="1"/>
  <c r="I7224" i="1"/>
  <c r="I7220" i="1"/>
  <c r="I7216" i="1"/>
  <c r="I7212" i="1"/>
  <c r="I7208" i="1"/>
  <c r="I7204" i="1"/>
  <c r="I7200" i="1"/>
  <c r="I7196" i="1"/>
  <c r="I7192" i="1"/>
  <c r="I7188" i="1"/>
  <c r="I7184" i="1"/>
  <c r="I7180" i="1"/>
  <c r="I7176" i="1"/>
  <c r="I7172" i="1"/>
  <c r="I7168" i="1"/>
  <c r="I7164" i="1"/>
  <c r="I7160" i="1"/>
  <c r="I7156" i="1"/>
  <c r="I7152" i="1"/>
  <c r="I7148" i="1"/>
  <c r="I7144" i="1"/>
  <c r="I7140" i="1"/>
  <c r="I7136" i="1"/>
  <c r="I7132" i="1"/>
  <c r="I7128" i="1"/>
  <c r="I7124" i="1"/>
  <c r="I7120" i="1"/>
  <c r="I7116" i="1"/>
  <c r="I7112" i="1"/>
  <c r="I7108" i="1"/>
  <c r="I7104" i="1"/>
  <c r="I7100" i="1"/>
  <c r="I7096" i="1"/>
  <c r="I7092" i="1"/>
  <c r="I7088" i="1"/>
  <c r="I7084" i="1"/>
  <c r="I7080" i="1"/>
  <c r="I7076" i="1"/>
  <c r="I7072" i="1"/>
  <c r="I7068" i="1"/>
  <c r="I7064" i="1"/>
  <c r="I7060" i="1"/>
  <c r="I7056" i="1"/>
  <c r="I7052" i="1"/>
  <c r="I7048" i="1"/>
  <c r="I7044" i="1"/>
  <c r="I7040" i="1"/>
  <c r="I7036" i="1"/>
  <c r="I7032" i="1"/>
  <c r="I7028" i="1"/>
  <c r="I7024" i="1"/>
  <c r="I7020" i="1"/>
  <c r="I7016" i="1"/>
  <c r="I7012" i="1"/>
  <c r="I7008" i="1"/>
  <c r="I7004" i="1"/>
  <c r="I7000" i="1"/>
  <c r="I6996" i="1"/>
  <c r="I6992" i="1"/>
  <c r="I6988" i="1"/>
  <c r="I6984" i="1"/>
  <c r="I6980" i="1"/>
  <c r="I6976" i="1"/>
  <c r="I6972" i="1"/>
  <c r="I6968" i="1"/>
  <c r="I6964" i="1"/>
  <c r="I6960" i="1"/>
  <c r="I6956" i="1"/>
  <c r="I6952" i="1"/>
  <c r="I6948" i="1"/>
  <c r="I6944" i="1"/>
  <c r="I6940" i="1"/>
  <c r="I6936" i="1"/>
  <c r="I6932" i="1"/>
  <c r="I6928" i="1"/>
  <c r="I6924" i="1"/>
  <c r="I6920" i="1"/>
  <c r="I6916" i="1"/>
  <c r="I6912" i="1"/>
  <c r="I6908" i="1"/>
  <c r="I6904" i="1"/>
  <c r="I6900" i="1"/>
  <c r="I6896" i="1"/>
  <c r="I6892" i="1"/>
  <c r="I6888" i="1"/>
  <c r="I6884" i="1"/>
  <c r="I6880" i="1"/>
  <c r="I6876" i="1"/>
  <c r="I6872" i="1"/>
  <c r="I6868" i="1"/>
  <c r="I6864" i="1"/>
  <c r="I6860" i="1"/>
  <c r="I6856" i="1"/>
  <c r="I6852" i="1"/>
  <c r="I6848" i="1"/>
  <c r="I6844" i="1"/>
  <c r="I6840" i="1"/>
  <c r="I6836" i="1"/>
  <c r="I6832" i="1"/>
  <c r="I6828" i="1"/>
  <c r="I6824" i="1"/>
  <c r="I6820" i="1"/>
  <c r="I6816" i="1"/>
  <c r="I6812" i="1"/>
  <c r="I6808" i="1"/>
  <c r="I6804" i="1"/>
  <c r="I6800" i="1"/>
  <c r="I6796" i="1"/>
  <c r="I6792" i="1"/>
  <c r="I6788" i="1"/>
  <c r="I6784" i="1"/>
  <c r="I6780" i="1"/>
  <c r="I6776" i="1"/>
  <c r="I6772" i="1"/>
  <c r="I6768" i="1"/>
  <c r="I6764" i="1"/>
  <c r="I6760" i="1"/>
  <c r="I6756" i="1"/>
  <c r="I6752" i="1"/>
  <c r="I6748" i="1"/>
  <c r="I6744" i="1"/>
  <c r="I6740" i="1"/>
  <c r="I6736" i="1"/>
  <c r="I6732" i="1"/>
  <c r="I6728" i="1"/>
  <c r="I6724" i="1"/>
  <c r="I6720" i="1"/>
  <c r="I6716" i="1"/>
  <c r="I6712" i="1"/>
  <c r="I6708" i="1"/>
  <c r="I6704" i="1"/>
  <c r="I6700" i="1"/>
  <c r="I6696" i="1"/>
  <c r="I6692" i="1"/>
  <c r="I6688" i="1"/>
  <c r="I6684" i="1"/>
  <c r="I6680" i="1"/>
  <c r="I6676" i="1"/>
  <c r="I6672" i="1"/>
  <c r="I6668" i="1"/>
  <c r="I6664" i="1"/>
  <c r="I6660" i="1"/>
  <c r="I6656" i="1"/>
  <c r="I6652" i="1"/>
  <c r="I6648" i="1"/>
  <c r="I6644" i="1"/>
  <c r="I6640" i="1"/>
  <c r="I6636" i="1"/>
  <c r="I6632" i="1"/>
  <c r="I6628" i="1"/>
  <c r="I6624" i="1"/>
  <c r="I6620" i="1"/>
  <c r="I6616" i="1"/>
  <c r="I6612" i="1"/>
  <c r="I6608" i="1"/>
  <c r="I6604" i="1"/>
  <c r="I6600" i="1"/>
  <c r="I6596" i="1"/>
  <c r="I6592" i="1"/>
  <c r="I6588" i="1"/>
  <c r="I6584" i="1"/>
  <c r="I6580" i="1"/>
  <c r="I6576" i="1"/>
  <c r="I6572" i="1"/>
  <c r="I6568" i="1"/>
  <c r="I6564" i="1"/>
  <c r="I6560" i="1"/>
  <c r="I6556" i="1"/>
  <c r="I6552" i="1"/>
  <c r="I6548" i="1"/>
  <c r="I6544" i="1"/>
  <c r="I6540" i="1"/>
  <c r="I6536" i="1"/>
  <c r="I6532" i="1"/>
  <c r="I6528" i="1"/>
  <c r="I6524" i="1"/>
  <c r="I6520" i="1"/>
  <c r="I6516" i="1"/>
  <c r="I6512" i="1"/>
  <c r="I6508" i="1"/>
  <c r="I6504" i="1"/>
  <c r="I6500" i="1"/>
  <c r="I6496" i="1"/>
  <c r="I6492" i="1"/>
  <c r="I6488" i="1"/>
  <c r="I6484" i="1"/>
  <c r="I6480" i="1"/>
  <c r="I6476" i="1"/>
  <c r="I6472" i="1"/>
  <c r="I6468" i="1"/>
  <c r="I6464" i="1"/>
  <c r="I6460" i="1"/>
  <c r="I6456" i="1"/>
  <c r="I6452" i="1"/>
  <c r="I6448" i="1"/>
  <c r="I6444" i="1"/>
  <c r="I6440" i="1"/>
  <c r="I6436" i="1"/>
  <c r="I6432" i="1"/>
  <c r="I6428" i="1"/>
  <c r="I6424" i="1"/>
  <c r="I6420" i="1"/>
  <c r="I6416" i="1"/>
  <c r="I6412" i="1"/>
  <c r="I6408" i="1"/>
  <c r="I6404" i="1"/>
  <c r="I6400" i="1"/>
  <c r="I6396" i="1"/>
  <c r="I6392" i="1"/>
  <c r="I6388" i="1"/>
  <c r="I6384" i="1"/>
  <c r="I6380" i="1"/>
  <c r="I6376" i="1"/>
  <c r="I2" i="1"/>
  <c r="I7287" i="1"/>
  <c r="I7283" i="1"/>
  <c r="I7279" i="1"/>
  <c r="I7275" i="1"/>
  <c r="I7271" i="1"/>
  <c r="I7267" i="1"/>
  <c r="I7263" i="1"/>
  <c r="I7259" i="1"/>
  <c r="I7255" i="1"/>
  <c r="I7251" i="1"/>
  <c r="I7247" i="1"/>
  <c r="I7243" i="1"/>
  <c r="I7239" i="1"/>
  <c r="I7235" i="1"/>
  <c r="I7231" i="1"/>
  <c r="I7227" i="1"/>
  <c r="I7223" i="1"/>
  <c r="I7219" i="1"/>
  <c r="I7215" i="1"/>
  <c r="I7211" i="1"/>
  <c r="I7207" i="1"/>
  <c r="I7203" i="1"/>
  <c r="I7199" i="1"/>
  <c r="I7195" i="1"/>
  <c r="I7191" i="1"/>
  <c r="I7187" i="1"/>
  <c r="I7183" i="1"/>
  <c r="I7179" i="1"/>
  <c r="I7175" i="1"/>
  <c r="I7171" i="1"/>
  <c r="I7167" i="1"/>
  <c r="I7163" i="1"/>
  <c r="I7159" i="1"/>
  <c r="I7155" i="1"/>
  <c r="I7151" i="1"/>
  <c r="I7147" i="1"/>
  <c r="I7143" i="1"/>
  <c r="I7139" i="1"/>
  <c r="I7135" i="1"/>
  <c r="I7131" i="1"/>
  <c r="I7127" i="1"/>
  <c r="I7123" i="1"/>
  <c r="I7119" i="1"/>
  <c r="I7115" i="1"/>
  <c r="I7111" i="1"/>
  <c r="I7107" i="1"/>
  <c r="I7103" i="1"/>
  <c r="I7099" i="1"/>
  <c r="I7095" i="1"/>
  <c r="I7091" i="1"/>
  <c r="I7087" i="1"/>
  <c r="I7083" i="1"/>
  <c r="I7079" i="1"/>
  <c r="I7075" i="1"/>
  <c r="I7071" i="1"/>
  <c r="I7067" i="1"/>
  <c r="I7063" i="1"/>
  <c r="I7059" i="1"/>
  <c r="I7055" i="1"/>
  <c r="I7051" i="1"/>
  <c r="I7047" i="1"/>
  <c r="I7043" i="1"/>
  <c r="I7039" i="1"/>
  <c r="I7035" i="1"/>
  <c r="I7031" i="1"/>
  <c r="I7027" i="1"/>
  <c r="I7023" i="1"/>
  <c r="I7019" i="1"/>
  <c r="I7015" i="1"/>
  <c r="I7011" i="1"/>
  <c r="I7007" i="1"/>
  <c r="I7003" i="1"/>
  <c r="I6999" i="1"/>
  <c r="I6995" i="1"/>
  <c r="I6991" i="1"/>
  <c r="I6987" i="1"/>
  <c r="I6983" i="1"/>
  <c r="I6979" i="1"/>
  <c r="I6975" i="1"/>
  <c r="I6971" i="1"/>
  <c r="I6967" i="1"/>
  <c r="I6963" i="1"/>
  <c r="I6959" i="1"/>
  <c r="I6955" i="1"/>
  <c r="I6951" i="1"/>
  <c r="I6947" i="1"/>
  <c r="I6943" i="1"/>
  <c r="I6939" i="1"/>
  <c r="I6935" i="1"/>
  <c r="I6931" i="1"/>
  <c r="I6927" i="1"/>
  <c r="I6923" i="1"/>
  <c r="I6919" i="1"/>
  <c r="I6915" i="1"/>
  <c r="I6911" i="1"/>
  <c r="I6907" i="1"/>
  <c r="I6903" i="1"/>
  <c r="I6899" i="1"/>
  <c r="I6895" i="1"/>
  <c r="I6891" i="1"/>
  <c r="I6887" i="1"/>
  <c r="I6883" i="1"/>
  <c r="I6879" i="1"/>
  <c r="I6875" i="1"/>
  <c r="I6871" i="1"/>
  <c r="I6867" i="1"/>
  <c r="I6863" i="1"/>
  <c r="I6859" i="1"/>
  <c r="I6855" i="1"/>
  <c r="I6851" i="1"/>
  <c r="I6847" i="1"/>
  <c r="I6843" i="1"/>
  <c r="I6839" i="1"/>
  <c r="I6835" i="1"/>
  <c r="I6831" i="1"/>
  <c r="I6827" i="1"/>
  <c r="I6823" i="1"/>
  <c r="I6819" i="1"/>
  <c r="I6815" i="1"/>
  <c r="I6811" i="1"/>
  <c r="I6807" i="1"/>
  <c r="I6803" i="1"/>
  <c r="I6799" i="1"/>
  <c r="I6795" i="1"/>
  <c r="I6791" i="1"/>
  <c r="I6787" i="1"/>
  <c r="I6783" i="1"/>
  <c r="I6779" i="1"/>
  <c r="I6775" i="1"/>
  <c r="I6771" i="1"/>
  <c r="I6767" i="1"/>
  <c r="I6763" i="1"/>
  <c r="I6759" i="1"/>
  <c r="I6755" i="1"/>
  <c r="I6751" i="1"/>
  <c r="I6747" i="1"/>
  <c r="I6743" i="1"/>
  <c r="I6739" i="1"/>
  <c r="I6735" i="1"/>
  <c r="I6731" i="1"/>
  <c r="I6727" i="1"/>
  <c r="I6723" i="1"/>
  <c r="I6719" i="1"/>
  <c r="I6715" i="1"/>
  <c r="I6711" i="1"/>
  <c r="I6707" i="1"/>
  <c r="I6703" i="1"/>
  <c r="I6699" i="1"/>
  <c r="I6695" i="1"/>
  <c r="I6691" i="1"/>
  <c r="I6687" i="1"/>
  <c r="I6683" i="1"/>
  <c r="I6679" i="1"/>
  <c r="I6675" i="1"/>
  <c r="I6671" i="1"/>
  <c r="I6667" i="1"/>
  <c r="I6663" i="1"/>
  <c r="I6659" i="1"/>
  <c r="I6655" i="1"/>
  <c r="I6651" i="1"/>
  <c r="I6647" i="1"/>
  <c r="I6643" i="1"/>
  <c r="I6639" i="1"/>
  <c r="I6635" i="1"/>
  <c r="I6631" i="1"/>
  <c r="I6627" i="1"/>
  <c r="I6623" i="1"/>
  <c r="I6619" i="1"/>
  <c r="I6615" i="1"/>
  <c r="I6611" i="1"/>
  <c r="I6607" i="1"/>
  <c r="I6603" i="1"/>
  <c r="I6599" i="1"/>
  <c r="I6595" i="1"/>
  <c r="I6591" i="1"/>
  <c r="I6587" i="1"/>
  <c r="I6583" i="1"/>
  <c r="I6579" i="1"/>
  <c r="I6575" i="1"/>
  <c r="I6571" i="1"/>
  <c r="I6567" i="1"/>
  <c r="I6563" i="1"/>
  <c r="I6559" i="1"/>
  <c r="I6555" i="1"/>
  <c r="I6551" i="1"/>
  <c r="I6547" i="1"/>
  <c r="I6543" i="1"/>
  <c r="I6539" i="1"/>
  <c r="I6535" i="1"/>
  <c r="I6531" i="1"/>
  <c r="I6527" i="1"/>
  <c r="I6523" i="1"/>
  <c r="I6519" i="1"/>
  <c r="I6515" i="1"/>
  <c r="I6511" i="1"/>
  <c r="I6507" i="1"/>
  <c r="I6503" i="1"/>
  <c r="I6499" i="1"/>
  <c r="I6495" i="1"/>
  <c r="I6491" i="1"/>
  <c r="I6487" i="1"/>
  <c r="I6483" i="1"/>
  <c r="I6479" i="1"/>
  <c r="I6475" i="1"/>
  <c r="I6471" i="1"/>
  <c r="I6467" i="1"/>
  <c r="I6463" i="1"/>
  <c r="I6459" i="1"/>
  <c r="I6455" i="1"/>
  <c r="I6451" i="1"/>
  <c r="I6447" i="1"/>
  <c r="I6443" i="1"/>
  <c r="I6439" i="1"/>
  <c r="I6435" i="1"/>
  <c r="I6431" i="1"/>
  <c r="I6427" i="1"/>
  <c r="I6423" i="1"/>
  <c r="I6419" i="1"/>
  <c r="I6415" i="1"/>
  <c r="I6411" i="1"/>
  <c r="I6407" i="1"/>
  <c r="I6403" i="1"/>
  <c r="I6399" i="1"/>
  <c r="I6395" i="1"/>
  <c r="I6391" i="1"/>
  <c r="I6387" i="1"/>
  <c r="I6383" i="1"/>
  <c r="I6379" i="1"/>
  <c r="I6375" i="1"/>
  <c r="I7290" i="1"/>
  <c r="I7286" i="1"/>
  <c r="I7282" i="1"/>
  <c r="I7278" i="1"/>
  <c r="I7274" i="1"/>
  <c r="I7270" i="1"/>
  <c r="I7266" i="1"/>
  <c r="I7262" i="1"/>
  <c r="I7258" i="1"/>
  <c r="I7254" i="1"/>
  <c r="I7250" i="1"/>
  <c r="I7246" i="1"/>
  <c r="I7242" i="1"/>
  <c r="I7238" i="1"/>
  <c r="I7234" i="1"/>
  <c r="I7230" i="1"/>
  <c r="I7226" i="1"/>
  <c r="I7222" i="1"/>
  <c r="I7218" i="1"/>
  <c r="I7214" i="1"/>
  <c r="I7210" i="1"/>
  <c r="I7206" i="1"/>
  <c r="I7202" i="1"/>
  <c r="I7198" i="1"/>
  <c r="I7194" i="1"/>
  <c r="I7190" i="1"/>
  <c r="I7186" i="1"/>
  <c r="I7182" i="1"/>
  <c r="I7178" i="1"/>
  <c r="I7174" i="1"/>
  <c r="I7170" i="1"/>
  <c r="I7166" i="1"/>
  <c r="I7162" i="1"/>
  <c r="I7158" i="1"/>
  <c r="I7154" i="1"/>
  <c r="I7150" i="1"/>
  <c r="I7146" i="1"/>
  <c r="I7142" i="1"/>
  <c r="I7138" i="1"/>
  <c r="I7134" i="1"/>
  <c r="I7130" i="1"/>
  <c r="I7126" i="1"/>
  <c r="I7122" i="1"/>
  <c r="I7118" i="1"/>
  <c r="I7114" i="1"/>
  <c r="I7110" i="1"/>
  <c r="I7106" i="1"/>
  <c r="I7102" i="1"/>
  <c r="I7098" i="1"/>
  <c r="I7094" i="1"/>
  <c r="I7090" i="1"/>
  <c r="I7086" i="1"/>
  <c r="I7082" i="1"/>
  <c r="I7078" i="1"/>
  <c r="I7074" i="1"/>
  <c r="I7070" i="1"/>
  <c r="I7066" i="1"/>
  <c r="I7062" i="1"/>
  <c r="I7058" i="1"/>
  <c r="I7054" i="1"/>
  <c r="I7050" i="1"/>
  <c r="I7046" i="1"/>
  <c r="I7042" i="1"/>
  <c r="I7038" i="1"/>
  <c r="I7034" i="1"/>
  <c r="I7030" i="1"/>
  <c r="I7026" i="1"/>
  <c r="I7022" i="1"/>
  <c r="I7018" i="1"/>
  <c r="I7014" i="1"/>
  <c r="I7010" i="1"/>
  <c r="I7006" i="1"/>
  <c r="I7002" i="1"/>
  <c r="I6998" i="1"/>
  <c r="I6994" i="1"/>
  <c r="I6990" i="1"/>
  <c r="I6986" i="1"/>
  <c r="I6982" i="1"/>
  <c r="I6978" i="1"/>
  <c r="I6974" i="1"/>
  <c r="I6970" i="1"/>
  <c r="I6966" i="1"/>
  <c r="I6962" i="1"/>
  <c r="I6958" i="1"/>
  <c r="I6954" i="1"/>
  <c r="I6950" i="1"/>
  <c r="I6946" i="1"/>
  <c r="I6942" i="1"/>
  <c r="I6938" i="1"/>
  <c r="I6934" i="1"/>
  <c r="I6930" i="1"/>
  <c r="I6926" i="1"/>
  <c r="I6922" i="1"/>
  <c r="I6918" i="1"/>
  <c r="I6914" i="1"/>
  <c r="I6910" i="1"/>
  <c r="I6906" i="1"/>
  <c r="I6902" i="1"/>
  <c r="I6898" i="1"/>
  <c r="I6894" i="1"/>
  <c r="I6890" i="1"/>
  <c r="I6886" i="1"/>
  <c r="I6882" i="1"/>
  <c r="I6878" i="1"/>
  <c r="I6874" i="1"/>
  <c r="I6870" i="1"/>
  <c r="I6866" i="1"/>
  <c r="I6862" i="1"/>
  <c r="I6858" i="1"/>
  <c r="I6854" i="1"/>
  <c r="I6850" i="1"/>
  <c r="I6846" i="1"/>
  <c r="I6842" i="1"/>
  <c r="I6838" i="1"/>
  <c r="I6834" i="1"/>
  <c r="I6830" i="1"/>
  <c r="I6826" i="1"/>
  <c r="I6822" i="1"/>
  <c r="I6818" i="1"/>
  <c r="I6814" i="1"/>
  <c r="I6810" i="1"/>
  <c r="I6806" i="1"/>
  <c r="I6802" i="1"/>
  <c r="I6798" i="1"/>
  <c r="I6794" i="1"/>
  <c r="I6790" i="1"/>
  <c r="I6786" i="1"/>
  <c r="I6782" i="1"/>
  <c r="I6778" i="1"/>
  <c r="I6774" i="1"/>
  <c r="I6770" i="1"/>
  <c r="I6766" i="1"/>
  <c r="I6762" i="1"/>
  <c r="I6758" i="1"/>
  <c r="I6754" i="1"/>
  <c r="I6750" i="1"/>
  <c r="I6746" i="1"/>
  <c r="I6742" i="1"/>
  <c r="I6738" i="1"/>
  <c r="I6734" i="1"/>
  <c r="I6730" i="1"/>
  <c r="I6726" i="1"/>
  <c r="I6722" i="1"/>
  <c r="I6718" i="1"/>
  <c r="I6714" i="1"/>
  <c r="I6710" i="1"/>
  <c r="I6706" i="1"/>
  <c r="I6702" i="1"/>
  <c r="I6698" i="1"/>
  <c r="I6694" i="1"/>
  <c r="I6690" i="1"/>
  <c r="I6686" i="1"/>
  <c r="I6682" i="1"/>
  <c r="I6678" i="1"/>
  <c r="I6674" i="1"/>
  <c r="I6670" i="1"/>
  <c r="I6666" i="1"/>
  <c r="I6662" i="1"/>
  <c r="I6658" i="1"/>
  <c r="I6654" i="1"/>
  <c r="I6650" i="1"/>
  <c r="I6646" i="1"/>
  <c r="I6642" i="1"/>
  <c r="I6638" i="1"/>
  <c r="I6634" i="1"/>
  <c r="I6630" i="1"/>
  <c r="I6626" i="1"/>
  <c r="I6622" i="1"/>
  <c r="I6618" i="1"/>
  <c r="I6614" i="1"/>
  <c r="I6610" i="1"/>
  <c r="I6606" i="1"/>
  <c r="I6602" i="1"/>
  <c r="I6598" i="1"/>
  <c r="I6594" i="1"/>
  <c r="I6590" i="1"/>
  <c r="I6586" i="1"/>
  <c r="I6582" i="1"/>
  <c r="I6578" i="1"/>
  <c r="I6574" i="1"/>
  <c r="I6570" i="1"/>
  <c r="I6566" i="1"/>
  <c r="I6562" i="1"/>
  <c r="I6558" i="1"/>
  <c r="I6554" i="1"/>
  <c r="I6550" i="1"/>
  <c r="I6546" i="1"/>
  <c r="I6542" i="1"/>
  <c r="I6538" i="1"/>
  <c r="I6534" i="1"/>
  <c r="I6530" i="1"/>
  <c r="I6526" i="1"/>
  <c r="I6522" i="1"/>
  <c r="I6518" i="1"/>
  <c r="I6514" i="1"/>
  <c r="I6510" i="1"/>
  <c r="I6506" i="1"/>
  <c r="I6502" i="1"/>
  <c r="I6498" i="1"/>
  <c r="I6494" i="1"/>
  <c r="I6490" i="1"/>
  <c r="I6486" i="1"/>
  <c r="I6482" i="1"/>
  <c r="I6478" i="1"/>
  <c r="I6474" i="1"/>
  <c r="I6470" i="1"/>
  <c r="I6466" i="1"/>
  <c r="I6462" i="1"/>
  <c r="I6458" i="1"/>
  <c r="I6454" i="1"/>
  <c r="I6450" i="1"/>
  <c r="I6446" i="1"/>
  <c r="I6442" i="1"/>
  <c r="I6438" i="1"/>
  <c r="I6434" i="1"/>
  <c r="I6430" i="1"/>
  <c r="I6426" i="1"/>
  <c r="I6422" i="1"/>
  <c r="I6418" i="1"/>
  <c r="I6414" i="1"/>
  <c r="I6410" i="1"/>
  <c r="I6406" i="1"/>
  <c r="I6402" i="1"/>
  <c r="I6398" i="1"/>
  <c r="I6394" i="1"/>
  <c r="I6390" i="1"/>
  <c r="I6386" i="1"/>
  <c r="I6382" i="1"/>
  <c r="I6378" i="1"/>
  <c r="I6374" i="1"/>
  <c r="D52" i="3"/>
  <c r="G52" i="3"/>
  <c r="F31" i="3"/>
  <c r="F32" i="3"/>
  <c r="C42" i="3"/>
  <c r="F44" i="3"/>
  <c r="C33" i="3"/>
  <c r="C34" i="3"/>
  <c r="F36" i="3"/>
  <c r="C41" i="3"/>
  <c r="F33" i="3"/>
  <c r="C35" i="3"/>
  <c r="F41" i="3"/>
  <c r="C43" i="3"/>
  <c r="C32" i="3"/>
  <c r="F38" i="3"/>
  <c r="C40" i="3"/>
  <c r="F46" i="3"/>
  <c r="C31" i="3"/>
  <c r="F35" i="3"/>
  <c r="F37" i="3"/>
  <c r="C39" i="3"/>
  <c r="F43" i="3"/>
  <c r="F45" i="3"/>
  <c r="F34" i="3"/>
  <c r="C36" i="3"/>
  <c r="C38" i="3"/>
  <c r="F42" i="3"/>
  <c r="C44" i="3"/>
  <c r="C46" i="3"/>
  <c r="E52" i="3"/>
  <c r="B52" i="3"/>
  <c r="F102" i="3"/>
  <c r="F90" i="3"/>
  <c r="F78" i="3"/>
  <c r="F108" i="3"/>
  <c r="F96" i="3"/>
  <c r="F84" i="3"/>
  <c r="F72" i="3"/>
  <c r="F105" i="3"/>
  <c r="F93" i="3"/>
  <c r="F81" i="3"/>
  <c r="F69" i="3"/>
  <c r="F66" i="3"/>
  <c r="F111" i="3"/>
  <c r="F99" i="3"/>
  <c r="F87" i="3"/>
  <c r="F75" i="3"/>
  <c r="F63" i="3"/>
  <c r="F57" i="3"/>
  <c r="F60" i="3"/>
  <c r="B80" i="4"/>
  <c r="A80" i="4"/>
  <c r="B79" i="4"/>
  <c r="A79" i="4"/>
  <c r="B78" i="4"/>
  <c r="A78" i="4"/>
  <c r="B77" i="4"/>
  <c r="A77" i="4"/>
  <c r="B76" i="4"/>
  <c r="A76" i="4"/>
  <c r="B75" i="4"/>
  <c r="A75" i="4"/>
  <c r="B74" i="4"/>
  <c r="A74" i="4"/>
  <c r="B73" i="4"/>
  <c r="A73" i="4"/>
  <c r="B72" i="4"/>
  <c r="A72"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F118" i="3" l="1"/>
  <c r="D3" i="12"/>
  <c r="D11" i="12"/>
  <c r="D19" i="12"/>
  <c r="D27" i="12"/>
  <c r="D35" i="12"/>
  <c r="D43" i="12"/>
  <c r="D51" i="12"/>
  <c r="D59" i="12"/>
  <c r="D67" i="12"/>
  <c r="D75" i="12"/>
  <c r="D83" i="12"/>
  <c r="D91" i="12"/>
  <c r="D99" i="12"/>
  <c r="D107" i="12"/>
  <c r="D115" i="12"/>
  <c r="D123" i="12"/>
  <c r="D131" i="12"/>
  <c r="D139" i="12"/>
  <c r="D147" i="12"/>
  <c r="D155" i="12"/>
  <c r="D163" i="12"/>
  <c r="D171" i="12"/>
  <c r="D179" i="12"/>
  <c r="D187" i="12"/>
  <c r="D195" i="12"/>
  <c r="D203" i="12"/>
  <c r="D211" i="12"/>
  <c r="D219" i="12"/>
  <c r="D227" i="12"/>
  <c r="D235" i="12"/>
  <c r="D243" i="12"/>
  <c r="D251" i="12"/>
  <c r="D259" i="12"/>
  <c r="D267" i="12"/>
  <c r="D275" i="12"/>
  <c r="D283" i="12"/>
  <c r="D291" i="12"/>
  <c r="D299" i="12"/>
  <c r="D307" i="12"/>
  <c r="D315" i="12"/>
  <c r="D323" i="12"/>
  <c r="D331" i="12"/>
  <c r="D339" i="12"/>
  <c r="D347" i="12"/>
  <c r="D355" i="12"/>
  <c r="D363" i="12"/>
  <c r="D371" i="12"/>
  <c r="D379" i="12"/>
  <c r="D387" i="12"/>
  <c r="D395" i="12"/>
  <c r="D403" i="12"/>
  <c r="D411" i="12"/>
  <c r="D419" i="12"/>
  <c r="D427" i="12"/>
  <c r="D435" i="12"/>
  <c r="D443" i="12"/>
  <c r="D451" i="12"/>
  <c r="D459" i="12"/>
  <c r="D467" i="12"/>
  <c r="D475" i="12"/>
  <c r="D483" i="12"/>
  <c r="D491" i="12"/>
  <c r="D499" i="12"/>
  <c r="D507" i="12"/>
  <c r="D515" i="12"/>
  <c r="D523" i="12"/>
  <c r="D531" i="12"/>
  <c r="D539" i="12"/>
  <c r="D547" i="12"/>
  <c r="D555" i="12"/>
  <c r="D563" i="12"/>
  <c r="D571" i="12"/>
  <c r="D579" i="12"/>
  <c r="D587" i="12"/>
  <c r="D595" i="12"/>
  <c r="D603" i="12"/>
  <c r="D611" i="12"/>
  <c r="D619" i="12"/>
  <c r="D627" i="12"/>
  <c r="D635" i="12"/>
  <c r="D643" i="12"/>
  <c r="D651" i="12"/>
  <c r="D659" i="12"/>
  <c r="D667" i="12"/>
  <c r="D675" i="12"/>
  <c r="D4" i="12"/>
  <c r="D12" i="12"/>
  <c r="D20" i="12"/>
  <c r="D28" i="12"/>
  <c r="D36" i="12"/>
  <c r="D44" i="12"/>
  <c r="D52" i="12"/>
  <c r="D60" i="12"/>
  <c r="D68" i="12"/>
  <c r="D76" i="12"/>
  <c r="D84" i="12"/>
  <c r="D92" i="12"/>
  <c r="D100" i="12"/>
  <c r="D108" i="12"/>
  <c r="D116" i="12"/>
  <c r="D124" i="12"/>
  <c r="D132" i="12"/>
  <c r="D140" i="12"/>
  <c r="D148" i="12"/>
  <c r="D156" i="12"/>
  <c r="D164" i="12"/>
  <c r="D172" i="12"/>
  <c r="D180" i="12"/>
  <c r="D188" i="12"/>
  <c r="D196" i="12"/>
  <c r="D204" i="12"/>
  <c r="D212" i="12"/>
  <c r="D220" i="12"/>
  <c r="D228" i="12"/>
  <c r="D236" i="12"/>
  <c r="D244" i="12"/>
  <c r="D252" i="12"/>
  <c r="D260" i="12"/>
  <c r="D268" i="12"/>
  <c r="D276" i="12"/>
  <c r="D284" i="12"/>
  <c r="D292" i="12"/>
  <c r="D300" i="12"/>
  <c r="D308" i="12"/>
  <c r="D316" i="12"/>
  <c r="D324" i="12"/>
  <c r="D332" i="12"/>
  <c r="D340" i="12"/>
  <c r="D348" i="12"/>
  <c r="D356" i="12"/>
  <c r="D364" i="12"/>
  <c r="D372" i="12"/>
  <c r="D380" i="12"/>
  <c r="D388" i="12"/>
  <c r="D396" i="12"/>
  <c r="D404" i="12"/>
  <c r="D412" i="12"/>
  <c r="D420" i="12"/>
  <c r="D428" i="12"/>
  <c r="D436" i="12"/>
  <c r="D444" i="12"/>
  <c r="D452" i="12"/>
  <c r="D460" i="12"/>
  <c r="D468" i="12"/>
  <c r="D476" i="12"/>
  <c r="D484" i="12"/>
  <c r="D492" i="12"/>
  <c r="D500" i="12"/>
  <c r="D508" i="12"/>
  <c r="D516" i="12"/>
  <c r="D524" i="12"/>
  <c r="D532" i="12"/>
  <c r="D540" i="12"/>
  <c r="D548" i="12"/>
  <c r="D556" i="12"/>
  <c r="D564" i="12"/>
  <c r="D572" i="12"/>
  <c r="D580" i="12"/>
  <c r="D588" i="12"/>
  <c r="D596" i="12"/>
  <c r="D604" i="12"/>
  <c r="D612" i="12"/>
  <c r="D620" i="12"/>
  <c r="D628" i="12"/>
  <c r="D6" i="12"/>
  <c r="D14" i="12"/>
  <c r="D22" i="12"/>
  <c r="D30" i="12"/>
  <c r="D38" i="12"/>
  <c r="D46" i="12"/>
  <c r="D54" i="12"/>
  <c r="D62" i="12"/>
  <c r="D70" i="12"/>
  <c r="D78" i="12"/>
  <c r="D86" i="12"/>
  <c r="D94" i="12"/>
  <c r="D102" i="12"/>
  <c r="D110" i="12"/>
  <c r="D118" i="12"/>
  <c r="D126" i="12"/>
  <c r="D134" i="12"/>
  <c r="D142" i="12"/>
  <c r="D150" i="12"/>
  <c r="D158" i="12"/>
  <c r="D166" i="12"/>
  <c r="D174" i="12"/>
  <c r="D182" i="12"/>
  <c r="D190" i="12"/>
  <c r="D198" i="12"/>
  <c r="D206" i="12"/>
  <c r="D214" i="12"/>
  <c r="D222" i="12"/>
  <c r="D230" i="12"/>
  <c r="D238" i="12"/>
  <c r="D246" i="12"/>
  <c r="D254" i="12"/>
  <c r="D262" i="12"/>
  <c r="D270" i="12"/>
  <c r="D278" i="12"/>
  <c r="D286" i="12"/>
  <c r="D294" i="12"/>
  <c r="D302" i="12"/>
  <c r="D310" i="12"/>
  <c r="D318" i="12"/>
  <c r="D326" i="12"/>
  <c r="D334" i="12"/>
  <c r="D342" i="12"/>
  <c r="D350" i="12"/>
  <c r="D358" i="12"/>
  <c r="D366" i="12"/>
  <c r="D374" i="12"/>
  <c r="D382" i="12"/>
  <c r="D390" i="12"/>
  <c r="D398" i="12"/>
  <c r="D406" i="12"/>
  <c r="D414" i="12"/>
  <c r="D422" i="12"/>
  <c r="D430" i="12"/>
  <c r="D438" i="12"/>
  <c r="D446" i="12"/>
  <c r="D454" i="12"/>
  <c r="D462" i="12"/>
  <c r="D470" i="12"/>
  <c r="D478" i="12"/>
  <c r="D486" i="12"/>
  <c r="D494" i="12"/>
  <c r="D502" i="12"/>
  <c r="D510" i="12"/>
  <c r="D518" i="12"/>
  <c r="D526" i="12"/>
  <c r="D534" i="12"/>
  <c r="D542" i="12"/>
  <c r="D7" i="12"/>
  <c r="D15" i="12"/>
  <c r="D23" i="12"/>
  <c r="D31" i="12"/>
  <c r="D39" i="12"/>
  <c r="D47" i="12"/>
  <c r="D55" i="12"/>
  <c r="D63" i="12"/>
  <c r="D71" i="12"/>
  <c r="D79" i="12"/>
  <c r="D87" i="12"/>
  <c r="D95" i="12"/>
  <c r="D103" i="12"/>
  <c r="D111" i="12"/>
  <c r="D119" i="12"/>
  <c r="D127" i="12"/>
  <c r="D135" i="12"/>
  <c r="D143" i="12"/>
  <c r="D151" i="12"/>
  <c r="D159" i="12"/>
  <c r="D167" i="12"/>
  <c r="D175" i="12"/>
  <c r="D183" i="12"/>
  <c r="D191" i="12"/>
  <c r="D199" i="12"/>
  <c r="D207" i="12"/>
  <c r="D215" i="12"/>
  <c r="D223" i="12"/>
  <c r="D231" i="12"/>
  <c r="D239" i="12"/>
  <c r="D247" i="12"/>
  <c r="D255" i="12"/>
  <c r="D263" i="12"/>
  <c r="D271" i="12"/>
  <c r="D279" i="12"/>
  <c r="D287" i="12"/>
  <c r="D295" i="12"/>
  <c r="D303" i="12"/>
  <c r="D311" i="12"/>
  <c r="D319" i="12"/>
  <c r="D327" i="12"/>
  <c r="D335" i="12"/>
  <c r="D343" i="12"/>
  <c r="D351" i="12"/>
  <c r="D359" i="12"/>
  <c r="D367" i="12"/>
  <c r="D375" i="12"/>
  <c r="D383" i="12"/>
  <c r="D391" i="12"/>
  <c r="D399" i="12"/>
  <c r="D407" i="12"/>
  <c r="D415" i="12"/>
  <c r="D423" i="12"/>
  <c r="D431" i="12"/>
  <c r="D439" i="12"/>
  <c r="D447" i="12"/>
  <c r="D455" i="12"/>
  <c r="D463" i="12"/>
  <c r="D471" i="12"/>
  <c r="D479" i="12"/>
  <c r="D487" i="12"/>
  <c r="D495" i="12"/>
  <c r="D503" i="12"/>
  <c r="D511" i="12"/>
  <c r="D519" i="12"/>
  <c r="D527" i="12"/>
  <c r="D535" i="12"/>
  <c r="D543" i="12"/>
  <c r="D551" i="12"/>
  <c r="D559" i="12"/>
  <c r="D567" i="12"/>
  <c r="D575" i="12"/>
  <c r="D583" i="12"/>
  <c r="D591" i="12"/>
  <c r="D599" i="12"/>
  <c r="D607" i="12"/>
  <c r="D615" i="12"/>
  <c r="D623" i="12"/>
  <c r="D631" i="12"/>
  <c r="D639" i="12"/>
  <c r="D647" i="12"/>
  <c r="D655" i="12"/>
  <c r="D663" i="12"/>
  <c r="D671" i="12"/>
  <c r="D679" i="12"/>
  <c r="D8" i="12"/>
  <c r="D16" i="12"/>
  <c r="D24" i="12"/>
  <c r="D32" i="12"/>
  <c r="D40" i="12"/>
  <c r="D48" i="12"/>
  <c r="D56" i="12"/>
  <c r="D64" i="12"/>
  <c r="D72" i="12"/>
  <c r="D80" i="12"/>
  <c r="D88" i="12"/>
  <c r="D96" i="12"/>
  <c r="D104" i="12"/>
  <c r="D112" i="12"/>
  <c r="D120" i="12"/>
  <c r="D128" i="12"/>
  <c r="D136" i="12"/>
  <c r="D144" i="12"/>
  <c r="D152" i="12"/>
  <c r="D160" i="12"/>
  <c r="D168" i="12"/>
  <c r="D176" i="12"/>
  <c r="D184" i="12"/>
  <c r="D192" i="12"/>
  <c r="D200" i="12"/>
  <c r="D208" i="12"/>
  <c r="D216" i="12"/>
  <c r="D224" i="12"/>
  <c r="D232" i="12"/>
  <c r="D240" i="12"/>
  <c r="D248" i="12"/>
  <c r="D256" i="12"/>
  <c r="D264" i="12"/>
  <c r="D272" i="12"/>
  <c r="D280" i="12"/>
  <c r="D288" i="12"/>
  <c r="D296" i="12"/>
  <c r="D304" i="12"/>
  <c r="D312" i="12"/>
  <c r="D320" i="12"/>
  <c r="D328" i="12"/>
  <c r="D336" i="12"/>
  <c r="D344" i="12"/>
  <c r="D352" i="12"/>
  <c r="D360" i="12"/>
  <c r="D368" i="12"/>
  <c r="D376" i="12"/>
  <c r="D384" i="12"/>
  <c r="D392" i="12"/>
  <c r="D400" i="12"/>
  <c r="D408" i="12"/>
  <c r="D416" i="12"/>
  <c r="D424" i="12"/>
  <c r="D432" i="12"/>
  <c r="D440" i="12"/>
  <c r="D9" i="12"/>
  <c r="D17" i="12"/>
  <c r="D25" i="12"/>
  <c r="D33" i="12"/>
  <c r="D41" i="12"/>
  <c r="D49" i="12"/>
  <c r="D57" i="12"/>
  <c r="D65" i="12"/>
  <c r="D73" i="12"/>
  <c r="D81" i="12"/>
  <c r="D89" i="12"/>
  <c r="D97" i="12"/>
  <c r="D105" i="12"/>
  <c r="D113" i="12"/>
  <c r="D121" i="12"/>
  <c r="D129" i="12"/>
  <c r="D137" i="12"/>
  <c r="D145" i="12"/>
  <c r="D153" i="12"/>
  <c r="D161" i="12"/>
  <c r="D169" i="12"/>
  <c r="D177" i="12"/>
  <c r="D185" i="12"/>
  <c r="D193" i="12"/>
  <c r="D201" i="12"/>
  <c r="D209" i="12"/>
  <c r="D217" i="12"/>
  <c r="D225" i="12"/>
  <c r="D233" i="12"/>
  <c r="D241" i="12"/>
  <c r="D249" i="12"/>
  <c r="D257" i="12"/>
  <c r="D265" i="12"/>
  <c r="D273" i="12"/>
  <c r="D281" i="12"/>
  <c r="D289" i="12"/>
  <c r="D297" i="12"/>
  <c r="D305" i="12"/>
  <c r="D313" i="12"/>
  <c r="D321" i="12"/>
  <c r="D329" i="12"/>
  <c r="D337" i="12"/>
  <c r="D345" i="12"/>
  <c r="D353" i="12"/>
  <c r="D361" i="12"/>
  <c r="D369" i="12"/>
  <c r="D377" i="12"/>
  <c r="D385" i="12"/>
  <c r="D393" i="12"/>
  <c r="D401" i="12"/>
  <c r="D409" i="12"/>
  <c r="D417" i="12"/>
  <c r="D425" i="12"/>
  <c r="D433" i="12"/>
  <c r="D441" i="12"/>
  <c r="D449" i="12"/>
  <c r="D457" i="12"/>
  <c r="D465" i="12"/>
  <c r="D473" i="12"/>
  <c r="D481" i="12"/>
  <c r="D489" i="12"/>
  <c r="D497" i="12"/>
  <c r="D505" i="12"/>
  <c r="D513" i="12"/>
  <c r="D521" i="12"/>
  <c r="D529" i="12"/>
  <c r="D537" i="12"/>
  <c r="D545" i="12"/>
  <c r="D553" i="12"/>
  <c r="D561" i="12"/>
  <c r="D569" i="12"/>
  <c r="D577" i="12"/>
  <c r="D585" i="12"/>
  <c r="D593" i="12"/>
  <c r="D601" i="12"/>
  <c r="D609" i="12"/>
  <c r="D617" i="12"/>
  <c r="D625" i="12"/>
  <c r="D633" i="12"/>
  <c r="D641" i="12"/>
  <c r="D649" i="12"/>
  <c r="D657" i="12"/>
  <c r="D665" i="12"/>
  <c r="D673" i="12"/>
  <c r="D681" i="12"/>
  <c r="D10" i="12"/>
  <c r="D18" i="12"/>
  <c r="D26" i="12"/>
  <c r="D34" i="12"/>
  <c r="D42" i="12"/>
  <c r="D50" i="12"/>
  <c r="D58" i="12"/>
  <c r="D66" i="12"/>
  <c r="D74" i="12"/>
  <c r="D82" i="12"/>
  <c r="D90" i="12"/>
  <c r="D98" i="12"/>
  <c r="D106" i="12"/>
  <c r="D114" i="12"/>
  <c r="D122" i="12"/>
  <c r="D130" i="12"/>
  <c r="D138" i="12"/>
  <c r="D146" i="12"/>
  <c r="D154" i="12"/>
  <c r="D162" i="12"/>
  <c r="D170" i="12"/>
  <c r="D178" i="12"/>
  <c r="D186" i="12"/>
  <c r="D194" i="12"/>
  <c r="D202" i="12"/>
  <c r="D210" i="12"/>
  <c r="D218" i="12"/>
  <c r="D226" i="12"/>
  <c r="D234" i="12"/>
  <c r="D242" i="12"/>
  <c r="D250" i="12"/>
  <c r="D258" i="12"/>
  <c r="D266" i="12"/>
  <c r="D274" i="12"/>
  <c r="D282" i="12"/>
  <c r="D290" i="12"/>
  <c r="D298" i="12"/>
  <c r="D306" i="12"/>
  <c r="D314" i="12"/>
  <c r="D322" i="12"/>
  <c r="D330" i="12"/>
  <c r="D338" i="12"/>
  <c r="D346" i="12"/>
  <c r="D354" i="12"/>
  <c r="D362" i="12"/>
  <c r="D370" i="12"/>
  <c r="D378" i="12"/>
  <c r="D386" i="12"/>
  <c r="D394" i="12"/>
  <c r="D402" i="12"/>
  <c r="D410" i="12"/>
  <c r="D418" i="12"/>
  <c r="D426" i="12"/>
  <c r="D434" i="12"/>
  <c r="D442" i="12"/>
  <c r="D450" i="12"/>
  <c r="D458" i="12"/>
  <c r="D466" i="12"/>
  <c r="D474" i="12"/>
  <c r="D482" i="12"/>
  <c r="D490" i="12"/>
  <c r="D498" i="12"/>
  <c r="D506" i="12"/>
  <c r="D514" i="12"/>
  <c r="D522" i="12"/>
  <c r="D530" i="12"/>
  <c r="D538" i="12"/>
  <c r="D546" i="12"/>
  <c r="D554" i="12"/>
  <c r="D562" i="12"/>
  <c r="D570" i="12"/>
  <c r="D578" i="12"/>
  <c r="D586" i="12"/>
  <c r="D594" i="12"/>
  <c r="D602" i="12"/>
  <c r="D610" i="12"/>
  <c r="D618" i="12"/>
  <c r="D626" i="12"/>
  <c r="D634" i="12"/>
  <c r="D642" i="12"/>
  <c r="D650" i="12"/>
  <c r="D658" i="12"/>
  <c r="D666" i="12"/>
  <c r="D674" i="12"/>
  <c r="D5" i="12"/>
  <c r="D69" i="12"/>
  <c r="D133" i="12"/>
  <c r="D197" i="12"/>
  <c r="D261" i="12"/>
  <c r="D325" i="12"/>
  <c r="D389" i="12"/>
  <c r="D448" i="12"/>
  <c r="D480" i="12"/>
  <c r="D512" i="12"/>
  <c r="D544" i="12"/>
  <c r="D566" i="12"/>
  <c r="D589" i="12"/>
  <c r="D608" i="12"/>
  <c r="D630" i="12"/>
  <c r="D646" i="12"/>
  <c r="D662" i="12"/>
  <c r="D678" i="12"/>
  <c r="D688" i="12"/>
  <c r="D696" i="12"/>
  <c r="D704" i="12"/>
  <c r="D712" i="12"/>
  <c r="D720" i="12"/>
  <c r="D728" i="12"/>
  <c r="D736" i="12"/>
  <c r="D744" i="12"/>
  <c r="D752" i="12"/>
  <c r="D760" i="12"/>
  <c r="D768" i="12"/>
  <c r="D776" i="12"/>
  <c r="D784" i="12"/>
  <c r="D792" i="12"/>
  <c r="D800" i="12"/>
  <c r="D808" i="12"/>
  <c r="D816" i="12"/>
  <c r="D824" i="12"/>
  <c r="D832" i="12"/>
  <c r="D840" i="12"/>
  <c r="D848" i="12"/>
  <c r="D856" i="12"/>
  <c r="D864" i="12"/>
  <c r="D872" i="12"/>
  <c r="D880" i="12"/>
  <c r="D888" i="12"/>
  <c r="D896" i="12"/>
  <c r="D904" i="12"/>
  <c r="D912" i="12"/>
  <c r="D920" i="12"/>
  <c r="D928" i="12"/>
  <c r="D936" i="12"/>
  <c r="D944" i="12"/>
  <c r="D952" i="12"/>
  <c r="D960" i="12"/>
  <c r="D968" i="12"/>
  <c r="D976" i="12"/>
  <c r="D984" i="12"/>
  <c r="D992" i="12"/>
  <c r="D1000" i="12"/>
  <c r="D1008" i="12"/>
  <c r="D1016" i="12"/>
  <c r="D1024" i="12"/>
  <c r="D1032" i="12"/>
  <c r="D1040" i="12"/>
  <c r="D1048" i="12"/>
  <c r="D1056" i="12"/>
  <c r="D1064" i="12"/>
  <c r="D1072" i="12"/>
  <c r="D1080" i="12"/>
  <c r="D1088" i="12"/>
  <c r="D1096" i="12"/>
  <c r="D1104" i="12"/>
  <c r="D1112" i="12"/>
  <c r="D1120" i="12"/>
  <c r="D1128" i="12"/>
  <c r="D1136" i="12"/>
  <c r="D1144" i="12"/>
  <c r="D1152" i="12"/>
  <c r="D1160" i="12"/>
  <c r="D1168" i="12"/>
  <c r="D1176" i="12"/>
  <c r="D1184" i="12"/>
  <c r="D1192" i="12"/>
  <c r="D1200" i="12"/>
  <c r="D1208" i="12"/>
  <c r="D1216" i="12"/>
  <c r="D13" i="12"/>
  <c r="D77" i="12"/>
  <c r="D141" i="12"/>
  <c r="D205" i="12"/>
  <c r="D269" i="12"/>
  <c r="D333" i="12"/>
  <c r="D397" i="12"/>
  <c r="D453" i="12"/>
  <c r="D485" i="12"/>
  <c r="D517" i="12"/>
  <c r="D549" i="12"/>
  <c r="D568" i="12"/>
  <c r="D590" i="12"/>
  <c r="D613" i="12"/>
  <c r="D632" i="12"/>
  <c r="D648" i="12"/>
  <c r="D664" i="12"/>
  <c r="D680" i="12"/>
  <c r="D689" i="12"/>
  <c r="D697" i="12"/>
  <c r="D705" i="12"/>
  <c r="D713" i="12"/>
  <c r="D721" i="12"/>
  <c r="D729" i="12"/>
  <c r="D737" i="12"/>
  <c r="D745" i="12"/>
  <c r="D753" i="12"/>
  <c r="D761" i="12"/>
  <c r="D769" i="12"/>
  <c r="D777" i="12"/>
  <c r="D785" i="12"/>
  <c r="D793" i="12"/>
  <c r="D801" i="12"/>
  <c r="D809" i="12"/>
  <c r="D817" i="12"/>
  <c r="D825" i="12"/>
  <c r="D833" i="12"/>
  <c r="D841" i="12"/>
  <c r="D849" i="12"/>
  <c r="D857" i="12"/>
  <c r="D865" i="12"/>
  <c r="D873" i="12"/>
  <c r="D881" i="12"/>
  <c r="D889" i="12"/>
  <c r="D897" i="12"/>
  <c r="D905" i="12"/>
  <c r="D913" i="12"/>
  <c r="D921" i="12"/>
  <c r="D929" i="12"/>
  <c r="D937" i="12"/>
  <c r="D945" i="12"/>
  <c r="D953" i="12"/>
  <c r="D961" i="12"/>
  <c r="D969" i="12"/>
  <c r="D977" i="12"/>
  <c r="D985" i="12"/>
  <c r="D993" i="12"/>
  <c r="D1001" i="12"/>
  <c r="D1009" i="12"/>
  <c r="D1017" i="12"/>
  <c r="D1025" i="12"/>
  <c r="D1033" i="12"/>
  <c r="D1041" i="12"/>
  <c r="D1049" i="12"/>
  <c r="D1057" i="12"/>
  <c r="D1065" i="12"/>
  <c r="D1073" i="12"/>
  <c r="D1081" i="12"/>
  <c r="D1089" i="12"/>
  <c r="D1097" i="12"/>
  <c r="D1105" i="12"/>
  <c r="D1113" i="12"/>
  <c r="D1121" i="12"/>
  <c r="D1129" i="12"/>
  <c r="D1137" i="12"/>
  <c r="D1145" i="12"/>
  <c r="D1153" i="12"/>
  <c r="D1161" i="12"/>
  <c r="D1169" i="12"/>
  <c r="D21" i="12"/>
  <c r="D85" i="12"/>
  <c r="D149" i="12"/>
  <c r="D213" i="12"/>
  <c r="D277" i="12"/>
  <c r="D341" i="12"/>
  <c r="D405" i="12"/>
  <c r="D456" i="12"/>
  <c r="D488" i="12"/>
  <c r="D520" i="12"/>
  <c r="D550" i="12"/>
  <c r="D573" i="12"/>
  <c r="D592" i="12"/>
  <c r="D614" i="12"/>
  <c r="D636" i="12"/>
  <c r="D652" i="12"/>
  <c r="D668" i="12"/>
  <c r="D682" i="12"/>
  <c r="D690" i="12"/>
  <c r="D698" i="12"/>
  <c r="D706" i="12"/>
  <c r="D714" i="12"/>
  <c r="D722" i="12"/>
  <c r="D730" i="12"/>
  <c r="D738" i="12"/>
  <c r="D746" i="12"/>
  <c r="D754" i="12"/>
  <c r="D762" i="12"/>
  <c r="D770" i="12"/>
  <c r="D778" i="12"/>
  <c r="D786" i="12"/>
  <c r="D794" i="12"/>
  <c r="D802" i="12"/>
  <c r="D810" i="12"/>
  <c r="D818" i="12"/>
  <c r="D826" i="12"/>
  <c r="D834" i="12"/>
  <c r="D842" i="12"/>
  <c r="D850" i="12"/>
  <c r="D858" i="12"/>
  <c r="D866" i="12"/>
  <c r="D874" i="12"/>
  <c r="D882" i="12"/>
  <c r="D890" i="12"/>
  <c r="D898" i="12"/>
  <c r="D906" i="12"/>
  <c r="D914" i="12"/>
  <c r="D922" i="12"/>
  <c r="D930" i="12"/>
  <c r="D938" i="12"/>
  <c r="D946" i="12"/>
  <c r="D954" i="12"/>
  <c r="D962" i="12"/>
  <c r="D970" i="12"/>
  <c r="D978" i="12"/>
  <c r="D986" i="12"/>
  <c r="D994" i="12"/>
  <c r="D1002" i="12"/>
  <c r="D1010" i="12"/>
  <c r="D1018" i="12"/>
  <c r="D1026" i="12"/>
  <c r="D1034" i="12"/>
  <c r="D1042" i="12"/>
  <c r="D1050" i="12"/>
  <c r="D1058" i="12"/>
  <c r="D1066" i="12"/>
  <c r="D1074" i="12"/>
  <c r="D1082" i="12"/>
  <c r="D1090" i="12"/>
  <c r="D1098" i="12"/>
  <c r="D1106" i="12"/>
  <c r="D1114" i="12"/>
  <c r="D1122" i="12"/>
  <c r="D1130" i="12"/>
  <c r="D1138" i="12"/>
  <c r="D1146" i="12"/>
  <c r="D1154" i="12"/>
  <c r="D1162" i="12"/>
  <c r="D1170" i="12"/>
  <c r="D1178" i="12"/>
  <c r="D1186" i="12"/>
  <c r="D1194" i="12"/>
  <c r="D1202" i="12"/>
  <c r="D1210" i="12"/>
  <c r="D1218" i="12"/>
  <c r="D29" i="12"/>
  <c r="D93" i="12"/>
  <c r="D157" i="12"/>
  <c r="D221" i="12"/>
  <c r="D285" i="12"/>
  <c r="D349" i="12"/>
  <c r="D413" i="12"/>
  <c r="D461" i="12"/>
  <c r="D493" i="12"/>
  <c r="D525" i="12"/>
  <c r="D552" i="12"/>
  <c r="D574" i="12"/>
  <c r="D597" i="12"/>
  <c r="D616" i="12"/>
  <c r="D637" i="12"/>
  <c r="D653" i="12"/>
  <c r="D669" i="12"/>
  <c r="D683" i="12"/>
  <c r="D691" i="12"/>
  <c r="D699" i="12"/>
  <c r="D707" i="12"/>
  <c r="D715" i="12"/>
  <c r="D723" i="12"/>
  <c r="D731" i="12"/>
  <c r="D739" i="12"/>
  <c r="D747" i="12"/>
  <c r="D755" i="12"/>
  <c r="D763" i="12"/>
  <c r="D771" i="12"/>
  <c r="D779" i="12"/>
  <c r="D787" i="12"/>
  <c r="D795" i="12"/>
  <c r="D803" i="12"/>
  <c r="D811" i="12"/>
  <c r="D819" i="12"/>
  <c r="D827" i="12"/>
  <c r="D835" i="12"/>
  <c r="D843" i="12"/>
  <c r="D851" i="12"/>
  <c r="D859" i="12"/>
  <c r="D867" i="12"/>
  <c r="D875" i="12"/>
  <c r="D883" i="12"/>
  <c r="D891" i="12"/>
  <c r="D899" i="12"/>
  <c r="D907" i="12"/>
  <c r="D915" i="12"/>
  <c r="D923" i="12"/>
  <c r="D931" i="12"/>
  <c r="D939" i="12"/>
  <c r="D947" i="12"/>
  <c r="D955" i="12"/>
  <c r="D963" i="12"/>
  <c r="D971" i="12"/>
  <c r="D979" i="12"/>
  <c r="D987" i="12"/>
  <c r="D995" i="12"/>
  <c r="D1003" i="12"/>
  <c r="D1011" i="12"/>
  <c r="D1019" i="12"/>
  <c r="D1027" i="12"/>
  <c r="D1035" i="12"/>
  <c r="D1043" i="12"/>
  <c r="D1051" i="12"/>
  <c r="D1059" i="12"/>
  <c r="D1067" i="12"/>
  <c r="D1075" i="12"/>
  <c r="D1083" i="12"/>
  <c r="D1091" i="12"/>
  <c r="D1099" i="12"/>
  <c r="D1107" i="12"/>
  <c r="D1115" i="12"/>
  <c r="D1123" i="12"/>
  <c r="D1131" i="12"/>
  <c r="D1139" i="12"/>
  <c r="D1147" i="12"/>
  <c r="D1155" i="12"/>
  <c r="D1163" i="12"/>
  <c r="D1171" i="12"/>
  <c r="D1179" i="12"/>
  <c r="D1187" i="12"/>
  <c r="D1195" i="12"/>
  <c r="D1203" i="12"/>
  <c r="D37" i="12"/>
  <c r="D101" i="12"/>
  <c r="D165" i="12"/>
  <c r="D229" i="12"/>
  <c r="D293" i="12"/>
  <c r="D357" i="12"/>
  <c r="D421" i="12"/>
  <c r="D464" i="12"/>
  <c r="D496" i="12"/>
  <c r="D528" i="12"/>
  <c r="D557" i="12"/>
  <c r="D576" i="12"/>
  <c r="D598" i="12"/>
  <c r="D621" i="12"/>
  <c r="D638" i="12"/>
  <c r="D654" i="12"/>
  <c r="D670" i="12"/>
  <c r="D684" i="12"/>
  <c r="D692" i="12"/>
  <c r="D700" i="12"/>
  <c r="D708" i="12"/>
  <c r="D716" i="12"/>
  <c r="D724" i="12"/>
  <c r="D732" i="12"/>
  <c r="D740" i="12"/>
  <c r="D748" i="12"/>
  <c r="D756" i="12"/>
  <c r="D764" i="12"/>
  <c r="D772" i="12"/>
  <c r="D780" i="12"/>
  <c r="D788" i="12"/>
  <c r="D796" i="12"/>
  <c r="D804" i="12"/>
  <c r="D812" i="12"/>
  <c r="D820" i="12"/>
  <c r="D828" i="12"/>
  <c r="D836" i="12"/>
  <c r="D844" i="12"/>
  <c r="D852" i="12"/>
  <c r="D860" i="12"/>
  <c r="D868" i="12"/>
  <c r="D876" i="12"/>
  <c r="D884" i="12"/>
  <c r="D892" i="12"/>
  <c r="D900" i="12"/>
  <c r="D908" i="12"/>
  <c r="D916" i="12"/>
  <c r="D924" i="12"/>
  <c r="D932" i="12"/>
  <c r="D940" i="12"/>
  <c r="D948" i="12"/>
  <c r="D956" i="12"/>
  <c r="D964" i="12"/>
  <c r="D972" i="12"/>
  <c r="D980" i="12"/>
  <c r="D988" i="12"/>
  <c r="D996" i="12"/>
  <c r="D1004" i="12"/>
  <c r="D1012" i="12"/>
  <c r="D1020" i="12"/>
  <c r="D1028" i="12"/>
  <c r="D1036" i="12"/>
  <c r="D1044" i="12"/>
  <c r="D1052" i="12"/>
  <c r="D1060" i="12"/>
  <c r="D1068" i="12"/>
  <c r="D1076" i="12"/>
  <c r="D1084" i="12"/>
  <c r="D1092" i="12"/>
  <c r="D1100" i="12"/>
  <c r="D1108" i="12"/>
  <c r="D1116" i="12"/>
  <c r="D1124" i="12"/>
  <c r="D1132" i="12"/>
  <c r="D1140" i="12"/>
  <c r="D1148" i="12"/>
  <c r="D1156" i="12"/>
  <c r="D1164" i="12"/>
  <c r="D1172" i="12"/>
  <c r="D1180" i="12"/>
  <c r="D45" i="12"/>
  <c r="D109" i="12"/>
  <c r="D173" i="12"/>
  <c r="D237" i="12"/>
  <c r="D301" i="12"/>
  <c r="D365" i="12"/>
  <c r="D429" i="12"/>
  <c r="D53" i="12"/>
  <c r="D117" i="12"/>
  <c r="D181" i="12"/>
  <c r="D245" i="12"/>
  <c r="D309" i="12"/>
  <c r="D373" i="12"/>
  <c r="D437" i="12"/>
  <c r="D472" i="12"/>
  <c r="D504" i="12"/>
  <c r="D536" i="12"/>
  <c r="D560" i="12"/>
  <c r="D582" i="12"/>
  <c r="D605" i="12"/>
  <c r="D624" i="12"/>
  <c r="D644" i="12"/>
  <c r="D660" i="12"/>
  <c r="D676" i="12"/>
  <c r="D686" i="12"/>
  <c r="D694" i="12"/>
  <c r="D702" i="12"/>
  <c r="D710" i="12"/>
  <c r="D718" i="12"/>
  <c r="D726" i="12"/>
  <c r="D734" i="12"/>
  <c r="D742" i="12"/>
  <c r="D750" i="12"/>
  <c r="D758" i="12"/>
  <c r="D766" i="12"/>
  <c r="D774" i="12"/>
  <c r="D782" i="12"/>
  <c r="D790" i="12"/>
  <c r="D798" i="12"/>
  <c r="D806" i="12"/>
  <c r="D814" i="12"/>
  <c r="D822" i="12"/>
  <c r="D830" i="12"/>
  <c r="D838" i="12"/>
  <c r="D846" i="12"/>
  <c r="D854" i="12"/>
  <c r="D862" i="12"/>
  <c r="D870" i="12"/>
  <c r="D878" i="12"/>
  <c r="D886" i="12"/>
  <c r="D894" i="12"/>
  <c r="D902" i="12"/>
  <c r="D910" i="12"/>
  <c r="D918" i="12"/>
  <c r="D926" i="12"/>
  <c r="D934" i="12"/>
  <c r="D942" i="12"/>
  <c r="D950" i="12"/>
  <c r="D958" i="12"/>
  <c r="D966" i="12"/>
  <c r="D974" i="12"/>
  <c r="D982" i="12"/>
  <c r="D990" i="12"/>
  <c r="D998" i="12"/>
  <c r="D1006" i="12"/>
  <c r="D1014" i="12"/>
  <c r="D1022" i="12"/>
  <c r="D1030" i="12"/>
  <c r="D1038" i="12"/>
  <c r="D1046" i="12"/>
  <c r="D1054" i="12"/>
  <c r="D1062" i="12"/>
  <c r="D1070" i="12"/>
  <c r="D1078" i="12"/>
  <c r="D1086" i="12"/>
  <c r="D1094" i="12"/>
  <c r="D1102" i="12"/>
  <c r="D1110" i="12"/>
  <c r="D1118" i="12"/>
  <c r="D1126" i="12"/>
  <c r="D1134" i="12"/>
  <c r="D1142" i="12"/>
  <c r="D1150" i="12"/>
  <c r="D1158" i="12"/>
  <c r="D1166" i="12"/>
  <c r="D1174" i="12"/>
  <c r="D1182" i="12"/>
  <c r="D1190" i="12"/>
  <c r="D1198" i="12"/>
  <c r="D1206" i="12"/>
  <c r="D1214" i="12"/>
  <c r="D1222" i="12"/>
  <c r="D61" i="12"/>
  <c r="D125" i="12"/>
  <c r="D189" i="12"/>
  <c r="D253" i="12"/>
  <c r="D317" i="12"/>
  <c r="D381" i="12"/>
  <c r="D445" i="12"/>
  <c r="D477" i="12"/>
  <c r="D509" i="12"/>
  <c r="D541" i="12"/>
  <c r="D565" i="12"/>
  <c r="D584" i="12"/>
  <c r="D606" i="12"/>
  <c r="D629" i="12"/>
  <c r="D645" i="12"/>
  <c r="D661" i="12"/>
  <c r="D677" i="12"/>
  <c r="D687" i="12"/>
  <c r="D695" i="12"/>
  <c r="D703" i="12"/>
  <c r="D711" i="12"/>
  <c r="D719" i="12"/>
  <c r="D727" i="12"/>
  <c r="D735" i="12"/>
  <c r="D743" i="12"/>
  <c r="D751" i="12"/>
  <c r="D759" i="12"/>
  <c r="D767" i="12"/>
  <c r="D775" i="12"/>
  <c r="D783" i="12"/>
  <c r="D791" i="12"/>
  <c r="D799" i="12"/>
  <c r="D807" i="12"/>
  <c r="D815" i="12"/>
  <c r="D823" i="12"/>
  <c r="D831" i="12"/>
  <c r="D839" i="12"/>
  <c r="D847" i="12"/>
  <c r="D855" i="12"/>
  <c r="D863" i="12"/>
  <c r="D871" i="12"/>
  <c r="D879" i="12"/>
  <c r="D887" i="12"/>
  <c r="D895" i="12"/>
  <c r="D903" i="12"/>
  <c r="D911" i="12"/>
  <c r="D919" i="12"/>
  <c r="D927" i="12"/>
  <c r="D935" i="12"/>
  <c r="D943" i="12"/>
  <c r="D951" i="12"/>
  <c r="D959" i="12"/>
  <c r="D967" i="12"/>
  <c r="D975" i="12"/>
  <c r="D983" i="12"/>
  <c r="D991" i="12"/>
  <c r="D999" i="12"/>
  <c r="D1007" i="12"/>
  <c r="D1015" i="12"/>
  <c r="D1023" i="12"/>
  <c r="D1031" i="12"/>
  <c r="D1039" i="12"/>
  <c r="D1047" i="12"/>
  <c r="D1055" i="12"/>
  <c r="D1063" i="12"/>
  <c r="D1071" i="12"/>
  <c r="D1079" i="12"/>
  <c r="D1087" i="12"/>
  <c r="D1095" i="12"/>
  <c r="D1103" i="12"/>
  <c r="D1111" i="12"/>
  <c r="D1119" i="12"/>
  <c r="D1127" i="12"/>
  <c r="D1135" i="12"/>
  <c r="D469" i="12"/>
  <c r="D656" i="12"/>
  <c r="D733" i="12"/>
  <c r="D797" i="12"/>
  <c r="D861" i="12"/>
  <c r="D925" i="12"/>
  <c r="D989" i="12"/>
  <c r="D1053" i="12"/>
  <c r="D1117" i="12"/>
  <c r="D1159" i="12"/>
  <c r="D1185" i="12"/>
  <c r="D1201" i="12"/>
  <c r="D1215" i="12"/>
  <c r="D1226" i="12"/>
  <c r="D1234" i="12"/>
  <c r="D1242" i="12"/>
  <c r="D1250" i="12"/>
  <c r="D1258" i="12"/>
  <c r="D1266" i="12"/>
  <c r="D1274" i="12"/>
  <c r="D1282" i="12"/>
  <c r="D1290" i="12"/>
  <c r="D1298" i="12"/>
  <c r="D1306" i="12"/>
  <c r="D1314" i="12"/>
  <c r="D1322" i="12"/>
  <c r="D1330" i="12"/>
  <c r="D1338" i="12"/>
  <c r="D1346" i="12"/>
  <c r="D1354" i="12"/>
  <c r="D1362" i="12"/>
  <c r="D1370" i="12"/>
  <c r="D1378" i="12"/>
  <c r="D1386" i="12"/>
  <c r="D1394" i="12"/>
  <c r="D1402" i="12"/>
  <c r="D1410" i="12"/>
  <c r="D1418" i="12"/>
  <c r="D1426" i="12"/>
  <c r="D1434" i="12"/>
  <c r="D1442" i="12"/>
  <c r="D1450" i="12"/>
  <c r="D1458" i="12"/>
  <c r="D1466" i="12"/>
  <c r="D1474" i="12"/>
  <c r="D1482" i="12"/>
  <c r="D1490" i="12"/>
  <c r="D1498" i="12"/>
  <c r="D1506" i="12"/>
  <c r="D1514" i="12"/>
  <c r="D1522" i="12"/>
  <c r="D1530" i="12"/>
  <c r="D1538" i="12"/>
  <c r="D1546" i="12"/>
  <c r="D1554" i="12"/>
  <c r="D1562" i="12"/>
  <c r="D1570" i="12"/>
  <c r="D1578" i="12"/>
  <c r="D501" i="12"/>
  <c r="D672" i="12"/>
  <c r="D741" i="12"/>
  <c r="D805" i="12"/>
  <c r="D869" i="12"/>
  <c r="D933" i="12"/>
  <c r="D997" i="12"/>
  <c r="D1061" i="12"/>
  <c r="D1125" i="12"/>
  <c r="D1165" i="12"/>
  <c r="D1188" i="12"/>
  <c r="D1204" i="12"/>
  <c r="D1217" i="12"/>
  <c r="D1227" i="12"/>
  <c r="D1235" i="12"/>
  <c r="D1243" i="12"/>
  <c r="D1251" i="12"/>
  <c r="D1259" i="12"/>
  <c r="D1267" i="12"/>
  <c r="D1275" i="12"/>
  <c r="D1283" i="12"/>
  <c r="D1291" i="12"/>
  <c r="D1299" i="12"/>
  <c r="D1307" i="12"/>
  <c r="D1315" i="12"/>
  <c r="D1323" i="12"/>
  <c r="D1331" i="12"/>
  <c r="D1339" i="12"/>
  <c r="D1347" i="12"/>
  <c r="D1355" i="12"/>
  <c r="D1363" i="12"/>
  <c r="D1371" i="12"/>
  <c r="D1379" i="12"/>
  <c r="D1387" i="12"/>
  <c r="D1395" i="12"/>
  <c r="D1403" i="12"/>
  <c r="D1411" i="12"/>
  <c r="D1419" i="12"/>
  <c r="D1427" i="12"/>
  <c r="D1435" i="12"/>
  <c r="D1443" i="12"/>
  <c r="D1451" i="12"/>
  <c r="D1459" i="12"/>
  <c r="D1467" i="12"/>
  <c r="D1475" i="12"/>
  <c r="D1483" i="12"/>
  <c r="D1491" i="12"/>
  <c r="D1499" i="12"/>
  <c r="D1507" i="12"/>
  <c r="D1515" i="12"/>
  <c r="D1523" i="12"/>
  <c r="D1531" i="12"/>
  <c r="D1539" i="12"/>
  <c r="D1547" i="12"/>
  <c r="D1555" i="12"/>
  <c r="D1563" i="12"/>
  <c r="D1571" i="12"/>
  <c r="D1579" i="12"/>
  <c r="D1587" i="12"/>
  <c r="D1595" i="12"/>
  <c r="D1603" i="12"/>
  <c r="D1611" i="12"/>
  <c r="D1619" i="12"/>
  <c r="D1627" i="12"/>
  <c r="D1635" i="12"/>
  <c r="D1643" i="12"/>
  <c r="D1651" i="12"/>
  <c r="D1659" i="12"/>
  <c r="D1667" i="12"/>
  <c r="D1675" i="12"/>
  <c r="D1683" i="12"/>
  <c r="D1691" i="12"/>
  <c r="D1699" i="12"/>
  <c r="D1707" i="12"/>
  <c r="D1715" i="12"/>
  <c r="D1723" i="12"/>
  <c r="D1731" i="12"/>
  <c r="D1739" i="12"/>
  <c r="D1747" i="12"/>
  <c r="D1755" i="12"/>
  <c r="D533" i="12"/>
  <c r="D685" i="12"/>
  <c r="D749" i="12"/>
  <c r="D813" i="12"/>
  <c r="D877" i="12"/>
  <c r="D941" i="12"/>
  <c r="D1005" i="12"/>
  <c r="D1069" i="12"/>
  <c r="D1133" i="12"/>
  <c r="D1167" i="12"/>
  <c r="D1189" i="12"/>
  <c r="D1205" i="12"/>
  <c r="D1219" i="12"/>
  <c r="D1228" i="12"/>
  <c r="D1236" i="12"/>
  <c r="D1244" i="12"/>
  <c r="D1252" i="12"/>
  <c r="D1260" i="12"/>
  <c r="D1268" i="12"/>
  <c r="D1276" i="12"/>
  <c r="D1284" i="12"/>
  <c r="D1292" i="12"/>
  <c r="D1300" i="12"/>
  <c r="D1308" i="12"/>
  <c r="D1316" i="12"/>
  <c r="D1324" i="12"/>
  <c r="D1332" i="12"/>
  <c r="D1340" i="12"/>
  <c r="D1348" i="12"/>
  <c r="D1356" i="12"/>
  <c r="D1364" i="12"/>
  <c r="D1372" i="12"/>
  <c r="D1380" i="12"/>
  <c r="D1388" i="12"/>
  <c r="D1396" i="12"/>
  <c r="D1404" i="12"/>
  <c r="D1412" i="12"/>
  <c r="D1420" i="12"/>
  <c r="D1428" i="12"/>
  <c r="D1436" i="12"/>
  <c r="D1444" i="12"/>
  <c r="D1452" i="12"/>
  <c r="D1460" i="12"/>
  <c r="D1468" i="12"/>
  <c r="D1476" i="12"/>
  <c r="D1484" i="12"/>
  <c r="D1492" i="12"/>
  <c r="D1500" i="12"/>
  <c r="D1508" i="12"/>
  <c r="D1516" i="12"/>
  <c r="D1524" i="12"/>
  <c r="D1532" i="12"/>
  <c r="D1540" i="12"/>
  <c r="D1548" i="12"/>
  <c r="D1556" i="12"/>
  <c r="D1564" i="12"/>
  <c r="D1572" i="12"/>
  <c r="D1580" i="12"/>
  <c r="D1588" i="12"/>
  <c r="D1596" i="12"/>
  <c r="D1604" i="12"/>
  <c r="D1612" i="12"/>
  <c r="D1620" i="12"/>
  <c r="D1628" i="12"/>
  <c r="D1636" i="12"/>
  <c r="D1644" i="12"/>
  <c r="D1652" i="12"/>
  <c r="D1660" i="12"/>
  <c r="D1668" i="12"/>
  <c r="D1676" i="12"/>
  <c r="D1684" i="12"/>
  <c r="D1692" i="12"/>
  <c r="D1700" i="12"/>
  <c r="D1708" i="12"/>
  <c r="D1716" i="12"/>
  <c r="D1724" i="12"/>
  <c r="D1732" i="12"/>
  <c r="D1740" i="12"/>
  <c r="D1748" i="12"/>
  <c r="D1756" i="12"/>
  <c r="D1764" i="12"/>
  <c r="D1772" i="12"/>
  <c r="D1780" i="12"/>
  <c r="D1788" i="12"/>
  <c r="D1796" i="12"/>
  <c r="D1804" i="12"/>
  <c r="D558" i="12"/>
  <c r="D693" i="12"/>
  <c r="D757" i="12"/>
  <c r="D821" i="12"/>
  <c r="D885" i="12"/>
  <c r="D949" i="12"/>
  <c r="D1013" i="12"/>
  <c r="D1077" i="12"/>
  <c r="D1141" i="12"/>
  <c r="D1173" i="12"/>
  <c r="D1191" i="12"/>
  <c r="D1207" i="12"/>
  <c r="D1220" i="12"/>
  <c r="D1229" i="12"/>
  <c r="D1237" i="12"/>
  <c r="D1245" i="12"/>
  <c r="D1253" i="12"/>
  <c r="D1261" i="12"/>
  <c r="D1269" i="12"/>
  <c r="D1277" i="12"/>
  <c r="D1285" i="12"/>
  <c r="D1293" i="12"/>
  <c r="D1301" i="12"/>
  <c r="D1309" i="12"/>
  <c r="D1317" i="12"/>
  <c r="D1325" i="12"/>
  <c r="D1333" i="12"/>
  <c r="D1341" i="12"/>
  <c r="D1349" i="12"/>
  <c r="D1357" i="12"/>
  <c r="D1365" i="12"/>
  <c r="D1373" i="12"/>
  <c r="D1381" i="12"/>
  <c r="D1389" i="12"/>
  <c r="D1397" i="12"/>
  <c r="D1405" i="12"/>
  <c r="D1413" i="12"/>
  <c r="D1421" i="12"/>
  <c r="D1429" i="12"/>
  <c r="D1437" i="12"/>
  <c r="D1445" i="12"/>
  <c r="D1453" i="12"/>
  <c r="D1461" i="12"/>
  <c r="D1469" i="12"/>
  <c r="D1477" i="12"/>
  <c r="D1485" i="12"/>
  <c r="D1493" i="12"/>
  <c r="D1501" i="12"/>
  <c r="D1509" i="12"/>
  <c r="D1517" i="12"/>
  <c r="D1525" i="12"/>
  <c r="D1533" i="12"/>
  <c r="D1541" i="12"/>
  <c r="D1549" i="12"/>
  <c r="D1557" i="12"/>
  <c r="D1565" i="12"/>
  <c r="D1573" i="12"/>
  <c r="D1581" i="12"/>
  <c r="D1589" i="12"/>
  <c r="D1597" i="12"/>
  <c r="D1605" i="12"/>
  <c r="D1613" i="12"/>
  <c r="D1621" i="12"/>
  <c r="D1629" i="12"/>
  <c r="D1637" i="12"/>
  <c r="D1645" i="12"/>
  <c r="D1653" i="12"/>
  <c r="D1661" i="12"/>
  <c r="D1669" i="12"/>
  <c r="D1677" i="12"/>
  <c r="D1685" i="12"/>
  <c r="D1693" i="12"/>
  <c r="D1701" i="12"/>
  <c r="D1709" i="12"/>
  <c r="D1717" i="12"/>
  <c r="D1725" i="12"/>
  <c r="D1733" i="12"/>
  <c r="D1741" i="12"/>
  <c r="D1749" i="12"/>
  <c r="D1757" i="12"/>
  <c r="D1765" i="12"/>
  <c r="D1773" i="12"/>
  <c r="D1781" i="12"/>
  <c r="D1789" i="12"/>
  <c r="D1797" i="12"/>
  <c r="D581" i="12"/>
  <c r="D701" i="12"/>
  <c r="D765" i="12"/>
  <c r="D829" i="12"/>
  <c r="D893" i="12"/>
  <c r="D957" i="12"/>
  <c r="D1021" i="12"/>
  <c r="D1085" i="12"/>
  <c r="D1143" i="12"/>
  <c r="D1175" i="12"/>
  <c r="D1193" i="12"/>
  <c r="D1209" i="12"/>
  <c r="D1221" i="12"/>
  <c r="D1230" i="12"/>
  <c r="D1238" i="12"/>
  <c r="D1246" i="12"/>
  <c r="D1254" i="12"/>
  <c r="D1262" i="12"/>
  <c r="D1270" i="12"/>
  <c r="D1278" i="12"/>
  <c r="D1286" i="12"/>
  <c r="D1294" i="12"/>
  <c r="D1302" i="12"/>
  <c r="D1310" i="12"/>
  <c r="D1318" i="12"/>
  <c r="D1326" i="12"/>
  <c r="D1334" i="12"/>
  <c r="D1342" i="12"/>
  <c r="D1350" i="12"/>
  <c r="D1358" i="12"/>
  <c r="D1366" i="12"/>
  <c r="D1374" i="12"/>
  <c r="D1382" i="12"/>
  <c r="D1390" i="12"/>
  <c r="D1398" i="12"/>
  <c r="D1406" i="12"/>
  <c r="D1414" i="12"/>
  <c r="D1422" i="12"/>
  <c r="D1430" i="12"/>
  <c r="D1438" i="12"/>
  <c r="D1446" i="12"/>
  <c r="D1454" i="12"/>
  <c r="D1462" i="12"/>
  <c r="D1470" i="12"/>
  <c r="D1478" i="12"/>
  <c r="D1486" i="12"/>
  <c r="D1494" i="12"/>
  <c r="D1502" i="12"/>
  <c r="D1510" i="12"/>
  <c r="D1518" i="12"/>
  <c r="D1526" i="12"/>
  <c r="D1534" i="12"/>
  <c r="D1542" i="12"/>
  <c r="D1550" i="12"/>
  <c r="D1558" i="12"/>
  <c r="D1566" i="12"/>
  <c r="D1574" i="12"/>
  <c r="D1582" i="12"/>
  <c r="D1590" i="12"/>
  <c r="D1598" i="12"/>
  <c r="D1606" i="12"/>
  <c r="D1614" i="12"/>
  <c r="D1622" i="12"/>
  <c r="D1630" i="12"/>
  <c r="D1638" i="12"/>
  <c r="D1646" i="12"/>
  <c r="D1654" i="12"/>
  <c r="D1662" i="12"/>
  <c r="D1670" i="12"/>
  <c r="D1678" i="12"/>
  <c r="D1686" i="12"/>
  <c r="D1694" i="12"/>
  <c r="D1702" i="12"/>
  <c r="D1710" i="12"/>
  <c r="D1718" i="12"/>
  <c r="D1726" i="12"/>
  <c r="D1734" i="12"/>
  <c r="D1742" i="12"/>
  <c r="D1750" i="12"/>
  <c r="D1758" i="12"/>
  <c r="D1766" i="12"/>
  <c r="D1774" i="12"/>
  <c r="D600" i="12"/>
  <c r="D709" i="12"/>
  <c r="D773" i="12"/>
  <c r="D837" i="12"/>
  <c r="D901" i="12"/>
  <c r="D965" i="12"/>
  <c r="D1029" i="12"/>
  <c r="D1093" i="12"/>
  <c r="D1149" i="12"/>
  <c r="D1177" i="12"/>
  <c r="D1196" i="12"/>
  <c r="D1211" i="12"/>
  <c r="D1223" i="12"/>
  <c r="D1231" i="12"/>
  <c r="D1239" i="12"/>
  <c r="D1247" i="12"/>
  <c r="D1255" i="12"/>
  <c r="D1263" i="12"/>
  <c r="D1271" i="12"/>
  <c r="D1279" i="12"/>
  <c r="D1287" i="12"/>
  <c r="D1295" i="12"/>
  <c r="D1303" i="12"/>
  <c r="D1311" i="12"/>
  <c r="D1319" i="12"/>
  <c r="D1327" i="12"/>
  <c r="D1335" i="12"/>
  <c r="D1343" i="12"/>
  <c r="D1351" i="12"/>
  <c r="D1359" i="12"/>
  <c r="D1367" i="12"/>
  <c r="D1375" i="12"/>
  <c r="D622" i="12"/>
  <c r="D717" i="12"/>
  <c r="D781" i="12"/>
  <c r="D845" i="12"/>
  <c r="D909" i="12"/>
  <c r="D973" i="12"/>
  <c r="D1037" i="12"/>
  <c r="D1101" i="12"/>
  <c r="D1151" i="12"/>
  <c r="D1181" i="12"/>
  <c r="D1197" i="12"/>
  <c r="D1212" i="12"/>
  <c r="D1224" i="12"/>
  <c r="D1232" i="12"/>
  <c r="D1240" i="12"/>
  <c r="D1248" i="12"/>
  <c r="D1256" i="12"/>
  <c r="D1264" i="12"/>
  <c r="D1272" i="12"/>
  <c r="D1280" i="12"/>
  <c r="D1288" i="12"/>
  <c r="D1296" i="12"/>
  <c r="D1304" i="12"/>
  <c r="D1312" i="12"/>
  <c r="D1320" i="12"/>
  <c r="D1328" i="12"/>
  <c r="D1336" i="12"/>
  <c r="D1344" i="12"/>
  <c r="D1352" i="12"/>
  <c r="D1360" i="12"/>
  <c r="D1368" i="12"/>
  <c r="D1376" i="12"/>
  <c r="D1384" i="12"/>
  <c r="D1392" i="12"/>
  <c r="D640" i="12"/>
  <c r="D1157" i="12"/>
  <c r="D1257" i="12"/>
  <c r="D1321" i="12"/>
  <c r="D1383" i="12"/>
  <c r="D1408" i="12"/>
  <c r="D1431" i="12"/>
  <c r="D1449" i="12"/>
  <c r="D1472" i="12"/>
  <c r="D1495" i="12"/>
  <c r="D1513" i="12"/>
  <c r="D1536" i="12"/>
  <c r="D1559" i="12"/>
  <c r="D1577" i="12"/>
  <c r="D1594" i="12"/>
  <c r="D1610" i="12"/>
  <c r="D1626" i="12"/>
  <c r="D1642" i="12"/>
  <c r="D1658" i="12"/>
  <c r="D1674" i="12"/>
  <c r="D1690" i="12"/>
  <c r="D1706" i="12"/>
  <c r="D1722" i="12"/>
  <c r="D1738" i="12"/>
  <c r="D1754" i="12"/>
  <c r="D1769" i="12"/>
  <c r="D1782" i="12"/>
  <c r="D1792" i="12"/>
  <c r="D1802" i="12"/>
  <c r="D1811" i="12"/>
  <c r="D1819" i="12"/>
  <c r="D1827" i="12"/>
  <c r="D1835" i="12"/>
  <c r="D1843" i="12"/>
  <c r="D1851" i="12"/>
  <c r="D1859" i="12"/>
  <c r="D1867" i="12"/>
  <c r="D1875" i="12"/>
  <c r="D1883" i="12"/>
  <c r="D1891" i="12"/>
  <c r="D1899" i="12"/>
  <c r="D1907" i="12"/>
  <c r="D1915" i="12"/>
  <c r="D1923" i="12"/>
  <c r="D1931" i="12"/>
  <c r="D1939" i="12"/>
  <c r="D1947" i="12"/>
  <c r="D1955" i="12"/>
  <c r="D1963" i="12"/>
  <c r="D1971" i="12"/>
  <c r="D1979" i="12"/>
  <c r="D1987" i="12"/>
  <c r="D1995" i="12"/>
  <c r="D2003" i="12"/>
  <c r="D2011" i="12"/>
  <c r="D2019" i="12"/>
  <c r="D2027" i="12"/>
  <c r="D2035" i="12"/>
  <c r="D2043" i="12"/>
  <c r="D2051" i="12"/>
  <c r="D2059" i="12"/>
  <c r="D2067" i="12"/>
  <c r="D2075" i="12"/>
  <c r="D2083" i="12"/>
  <c r="D2091" i="12"/>
  <c r="D2099" i="12"/>
  <c r="D2107" i="12"/>
  <c r="D2115" i="12"/>
  <c r="D2123" i="12"/>
  <c r="D2131" i="12"/>
  <c r="D2139" i="12"/>
  <c r="D2147" i="12"/>
  <c r="D2155" i="12"/>
  <c r="D2163" i="12"/>
  <c r="D2171" i="12"/>
  <c r="D2179" i="12"/>
  <c r="D2187" i="12"/>
  <c r="D2195" i="12"/>
  <c r="D2203" i="12"/>
  <c r="D2211" i="12"/>
  <c r="D2219" i="12"/>
  <c r="D2227" i="12"/>
  <c r="D2235" i="12"/>
  <c r="D2243" i="12"/>
  <c r="D2251" i="12"/>
  <c r="D725" i="12"/>
  <c r="D1183" i="12"/>
  <c r="D1265" i="12"/>
  <c r="D1329" i="12"/>
  <c r="D1385" i="12"/>
  <c r="D1409" i="12"/>
  <c r="D1432" i="12"/>
  <c r="D1455" i="12"/>
  <c r="D1473" i="12"/>
  <c r="D1496" i="12"/>
  <c r="D1519" i="12"/>
  <c r="D1537" i="12"/>
  <c r="D1560" i="12"/>
  <c r="D1583" i="12"/>
  <c r="D1599" i="12"/>
  <c r="D1615" i="12"/>
  <c r="D1631" i="12"/>
  <c r="D1647" i="12"/>
  <c r="D1663" i="12"/>
  <c r="D1679" i="12"/>
  <c r="D1695" i="12"/>
  <c r="D1711" i="12"/>
  <c r="D1727" i="12"/>
  <c r="D1743" i="12"/>
  <c r="D1759" i="12"/>
  <c r="D1770" i="12"/>
  <c r="D1783" i="12"/>
  <c r="D1793" i="12"/>
  <c r="D1803" i="12"/>
  <c r="D1812" i="12"/>
  <c r="D1820" i="12"/>
  <c r="D1828" i="12"/>
  <c r="D1836" i="12"/>
  <c r="D1844" i="12"/>
  <c r="D1852" i="12"/>
  <c r="D1860" i="12"/>
  <c r="D1868" i="12"/>
  <c r="D1876" i="12"/>
  <c r="D1884" i="12"/>
  <c r="D1892" i="12"/>
  <c r="D1900" i="12"/>
  <c r="D1908" i="12"/>
  <c r="D1916" i="12"/>
  <c r="D1924" i="12"/>
  <c r="D1932" i="12"/>
  <c r="D1940" i="12"/>
  <c r="D1948" i="12"/>
  <c r="D1956" i="12"/>
  <c r="D1964" i="12"/>
  <c r="D1972" i="12"/>
  <c r="D789" i="12"/>
  <c r="D1199" i="12"/>
  <c r="D1273" i="12"/>
  <c r="D1337" i="12"/>
  <c r="D1391" i="12"/>
  <c r="D1415" i="12"/>
  <c r="D1433" i="12"/>
  <c r="D1456" i="12"/>
  <c r="D1479" i="12"/>
  <c r="D1497" i="12"/>
  <c r="D1520" i="12"/>
  <c r="D1543" i="12"/>
  <c r="D1561" i="12"/>
  <c r="D1584" i="12"/>
  <c r="D1600" i="12"/>
  <c r="D1616" i="12"/>
  <c r="D1632" i="12"/>
  <c r="D1648" i="12"/>
  <c r="D1664" i="12"/>
  <c r="D1680" i="12"/>
  <c r="D1696" i="12"/>
  <c r="D1712" i="12"/>
  <c r="D1728" i="12"/>
  <c r="D1744" i="12"/>
  <c r="D1760" i="12"/>
  <c r="D1771" i="12"/>
  <c r="D1784" i="12"/>
  <c r="D1794" i="12"/>
  <c r="D1805" i="12"/>
  <c r="D1813" i="12"/>
  <c r="D1821" i="12"/>
  <c r="D1829" i="12"/>
  <c r="D1837" i="12"/>
  <c r="D1845" i="12"/>
  <c r="D1853" i="12"/>
  <c r="D1861" i="12"/>
  <c r="D1869" i="12"/>
  <c r="D1877" i="12"/>
  <c r="D1885" i="12"/>
  <c r="D1893" i="12"/>
  <c r="D1901" i="12"/>
  <c r="D1909" i="12"/>
  <c r="D1917" i="12"/>
  <c r="D1925" i="12"/>
  <c r="D1933" i="12"/>
  <c r="D1941" i="12"/>
  <c r="D1949" i="12"/>
  <c r="D1957" i="12"/>
  <c r="D1965" i="12"/>
  <c r="D1973" i="12"/>
  <c r="D1981" i="12"/>
  <c r="D1989" i="12"/>
  <c r="D1997" i="12"/>
  <c r="D2005" i="12"/>
  <c r="D2013" i="12"/>
  <c r="D2021" i="12"/>
  <c r="D2029" i="12"/>
  <c r="D2037" i="12"/>
  <c r="D2045" i="12"/>
  <c r="D2053" i="12"/>
  <c r="D2061" i="12"/>
  <c r="D2069" i="12"/>
  <c r="D2077" i="12"/>
  <c r="D2085" i="12"/>
  <c r="D2093" i="12"/>
  <c r="D2101" i="12"/>
  <c r="D2109" i="12"/>
  <c r="D2117" i="12"/>
  <c r="D2125" i="12"/>
  <c r="D2133" i="12"/>
  <c r="D2141" i="12"/>
  <c r="D2149" i="12"/>
  <c r="D2157" i="12"/>
  <c r="D2165" i="12"/>
  <c r="D2173" i="12"/>
  <c r="D2181" i="12"/>
  <c r="D2189" i="12"/>
  <c r="D2197" i="12"/>
  <c r="D2205" i="12"/>
  <c r="D2213" i="12"/>
  <c r="D2221" i="12"/>
  <c r="D2229" i="12"/>
  <c r="D2237" i="12"/>
  <c r="D2245" i="12"/>
  <c r="D2253" i="12"/>
  <c r="D917" i="12"/>
  <c r="D1225" i="12"/>
  <c r="D1289" i="12"/>
  <c r="D1353" i="12"/>
  <c r="D1399" i="12"/>
  <c r="D1417" i="12"/>
  <c r="D1440" i="12"/>
  <c r="D1463" i="12"/>
  <c r="D1481" i="12"/>
  <c r="D1504" i="12"/>
  <c r="D1527" i="12"/>
  <c r="D1545" i="12"/>
  <c r="D1568" i="12"/>
  <c r="D1586" i="12"/>
  <c r="D1602" i="12"/>
  <c r="D1618" i="12"/>
  <c r="D1634" i="12"/>
  <c r="D1650" i="12"/>
  <c r="D1666" i="12"/>
  <c r="D1682" i="12"/>
  <c r="D1698" i="12"/>
  <c r="D1714" i="12"/>
  <c r="D1730" i="12"/>
  <c r="D1746" i="12"/>
  <c r="D1762" i="12"/>
  <c r="D1776" i="12"/>
  <c r="D1786" i="12"/>
  <c r="D1798" i="12"/>
  <c r="D1807" i="12"/>
  <c r="D1815" i="12"/>
  <c r="D1823" i="12"/>
  <c r="D1831" i="12"/>
  <c r="D1839" i="12"/>
  <c r="D1847" i="12"/>
  <c r="D1855" i="12"/>
  <c r="D1863" i="12"/>
  <c r="D1871" i="12"/>
  <c r="D1879" i="12"/>
  <c r="D1887" i="12"/>
  <c r="D1895" i="12"/>
  <c r="D1903" i="12"/>
  <c r="D1911" i="12"/>
  <c r="D1919" i="12"/>
  <c r="D1927" i="12"/>
  <c r="D1935" i="12"/>
  <c r="D1943" i="12"/>
  <c r="D1951" i="12"/>
  <c r="D1959" i="12"/>
  <c r="D1967" i="12"/>
  <c r="D1975" i="12"/>
  <c r="D1983" i="12"/>
  <c r="D1991" i="12"/>
  <c r="D1999" i="12"/>
  <c r="D2007" i="12"/>
  <c r="D2015" i="12"/>
  <c r="D2023" i="12"/>
  <c r="D2031" i="12"/>
  <c r="D2039" i="12"/>
  <c r="D2047" i="12"/>
  <c r="D2055" i="12"/>
  <c r="D2063" i="12"/>
  <c r="D2071" i="12"/>
  <c r="D2079" i="12"/>
  <c r="D2087" i="12"/>
  <c r="D2095" i="12"/>
  <c r="D2103" i="12"/>
  <c r="D2111" i="12"/>
  <c r="D2119" i="12"/>
  <c r="D2127" i="12"/>
  <c r="D2135" i="12"/>
  <c r="D2143" i="12"/>
  <c r="D2151" i="12"/>
  <c r="D2159" i="12"/>
  <c r="D2167" i="12"/>
  <c r="D2175" i="12"/>
  <c r="D2183" i="12"/>
  <c r="D2191" i="12"/>
  <c r="D2199" i="12"/>
  <c r="D2207" i="12"/>
  <c r="D2215" i="12"/>
  <c r="D2223" i="12"/>
  <c r="D2231" i="12"/>
  <c r="D2239" i="12"/>
  <c r="D2247" i="12"/>
  <c r="D2255" i="12"/>
  <c r="D981" i="12"/>
  <c r="D1233" i="12"/>
  <c r="D1297" i="12"/>
  <c r="D1361" i="12"/>
  <c r="D1400" i="12"/>
  <c r="D1423" i="12"/>
  <c r="D1441" i="12"/>
  <c r="D1464" i="12"/>
  <c r="D1487" i="12"/>
  <c r="D1505" i="12"/>
  <c r="D1528" i="12"/>
  <c r="D1551" i="12"/>
  <c r="D1569" i="12"/>
  <c r="D1591" i="12"/>
  <c r="D1607" i="12"/>
  <c r="D1623" i="12"/>
  <c r="D1639" i="12"/>
  <c r="D1655" i="12"/>
  <c r="D1671" i="12"/>
  <c r="D1687" i="12"/>
  <c r="D1703" i="12"/>
  <c r="D1719" i="12"/>
  <c r="D1735" i="12"/>
  <c r="D1751" i="12"/>
  <c r="D1763" i="12"/>
  <c r="D1777" i="12"/>
  <c r="D1787" i="12"/>
  <c r="D1799" i="12"/>
  <c r="D1808" i="12"/>
  <c r="D1816" i="12"/>
  <c r="D1824" i="12"/>
  <c r="D1832" i="12"/>
  <c r="D1840" i="12"/>
  <c r="D1848" i="12"/>
  <c r="D1856" i="12"/>
  <c r="D1864" i="12"/>
  <c r="D1872" i="12"/>
  <c r="D1880" i="12"/>
  <c r="D1888" i="12"/>
  <c r="D1896" i="12"/>
  <c r="D1904" i="12"/>
  <c r="D1912" i="12"/>
  <c r="D1920" i="12"/>
  <c r="D1928" i="12"/>
  <c r="D1936" i="12"/>
  <c r="D1944" i="12"/>
  <c r="D1952" i="12"/>
  <c r="D1960" i="12"/>
  <c r="D1968" i="12"/>
  <c r="D1976" i="12"/>
  <c r="D1984" i="12"/>
  <c r="D1992" i="12"/>
  <c r="D2000" i="12"/>
  <c r="D2008" i="12"/>
  <c r="D2016" i="12"/>
  <c r="D2024" i="12"/>
  <c r="D2032" i="12"/>
  <c r="D2040" i="12"/>
  <c r="D2048" i="12"/>
  <c r="D2056" i="12"/>
  <c r="D2064" i="12"/>
  <c r="D2072" i="12"/>
  <c r="D2080" i="12"/>
  <c r="D2088" i="12"/>
  <c r="D2096" i="12"/>
  <c r="D2104" i="12"/>
  <c r="D2112" i="12"/>
  <c r="D2120" i="12"/>
  <c r="D2128" i="12"/>
  <c r="D2136" i="12"/>
  <c r="D2144" i="12"/>
  <c r="D2152" i="12"/>
  <c r="D2160" i="12"/>
  <c r="D2168" i="12"/>
  <c r="D2176" i="12"/>
  <c r="D2184" i="12"/>
  <c r="D2192" i="12"/>
  <c r="D2200" i="12"/>
  <c r="D2208" i="12"/>
  <c r="D2216" i="12"/>
  <c r="D2224" i="12"/>
  <c r="D2232" i="12"/>
  <c r="D2240" i="12"/>
  <c r="D2248" i="12"/>
  <c r="D2256" i="12"/>
  <c r="D853" i="12"/>
  <c r="D1313" i="12"/>
  <c r="D1424" i="12"/>
  <c r="D1480" i="12"/>
  <c r="D1535" i="12"/>
  <c r="D1592" i="12"/>
  <c r="D1633" i="12"/>
  <c r="D1673" i="12"/>
  <c r="D1720" i="12"/>
  <c r="D1761" i="12"/>
  <c r="D1791" i="12"/>
  <c r="D1817" i="12"/>
  <c r="D1838" i="12"/>
  <c r="D1858" i="12"/>
  <c r="D1881" i="12"/>
  <c r="D1902" i="12"/>
  <c r="D1922" i="12"/>
  <c r="D1945" i="12"/>
  <c r="D1966" i="12"/>
  <c r="D1985" i="12"/>
  <c r="D2001" i="12"/>
  <c r="D2017" i="12"/>
  <c r="D2033" i="12"/>
  <c r="D2049" i="12"/>
  <c r="D2065" i="12"/>
  <c r="D2081" i="12"/>
  <c r="D2097" i="12"/>
  <c r="D2113" i="12"/>
  <c r="D2129" i="12"/>
  <c r="D2145" i="12"/>
  <c r="D2161" i="12"/>
  <c r="D2177" i="12"/>
  <c r="D2193" i="12"/>
  <c r="D2209" i="12"/>
  <c r="D2225" i="12"/>
  <c r="D2241" i="12"/>
  <c r="D2257" i="12"/>
  <c r="D2265" i="12"/>
  <c r="D2273" i="12"/>
  <c r="D2281" i="12"/>
  <c r="D2289" i="12"/>
  <c r="D2297" i="12"/>
  <c r="D2305" i="12"/>
  <c r="D2313" i="12"/>
  <c r="D2321" i="12"/>
  <c r="D2329" i="12"/>
  <c r="D2337" i="12"/>
  <c r="D2345" i="12"/>
  <c r="D2353" i="12"/>
  <c r="D2361" i="12"/>
  <c r="D2369" i="12"/>
  <c r="D2377" i="12"/>
  <c r="D2385" i="12"/>
  <c r="D2393" i="12"/>
  <c r="D2401" i="12"/>
  <c r="D2409" i="12"/>
  <c r="D2417" i="12"/>
  <c r="D2425" i="12"/>
  <c r="D2433" i="12"/>
  <c r="D2441" i="12"/>
  <c r="D2449" i="12"/>
  <c r="D2457" i="12"/>
  <c r="D2465" i="12"/>
  <c r="D2473" i="12"/>
  <c r="D2481" i="12"/>
  <c r="D2489" i="12"/>
  <c r="D2497" i="12"/>
  <c r="D2505" i="12"/>
  <c r="D2513" i="12"/>
  <c r="D2521" i="12"/>
  <c r="D2529" i="12"/>
  <c r="D2537" i="12"/>
  <c r="D2545" i="12"/>
  <c r="D2553" i="12"/>
  <c r="D2561" i="12"/>
  <c r="D2569" i="12"/>
  <c r="D2577" i="12"/>
  <c r="D2585" i="12"/>
  <c r="D2593" i="12"/>
  <c r="D2601" i="12"/>
  <c r="D2609" i="12"/>
  <c r="D2617" i="12"/>
  <c r="D2625" i="12"/>
  <c r="D2633" i="12"/>
  <c r="D2641" i="12"/>
  <c r="D2649" i="12"/>
  <c r="D1045" i="12"/>
  <c r="D1345" i="12"/>
  <c r="D1425" i="12"/>
  <c r="D1488" i="12"/>
  <c r="D1544" i="12"/>
  <c r="D1593" i="12"/>
  <c r="D1640" i="12"/>
  <c r="D1681" i="12"/>
  <c r="D1721" i="12"/>
  <c r="D1767" i="12"/>
  <c r="D1795" i="12"/>
  <c r="D1818" i="12"/>
  <c r="D1841" i="12"/>
  <c r="D1862" i="12"/>
  <c r="D1882" i="12"/>
  <c r="D1905" i="12"/>
  <c r="D1926" i="12"/>
  <c r="D1946" i="12"/>
  <c r="D1969" i="12"/>
  <c r="D1986" i="12"/>
  <c r="D2002" i="12"/>
  <c r="D2018" i="12"/>
  <c r="D2034" i="12"/>
  <c r="D2050" i="12"/>
  <c r="D2066" i="12"/>
  <c r="D2082" i="12"/>
  <c r="D2098" i="12"/>
  <c r="D2114" i="12"/>
  <c r="D2130" i="12"/>
  <c r="D2146" i="12"/>
  <c r="D2162" i="12"/>
  <c r="D2178" i="12"/>
  <c r="D2194" i="12"/>
  <c r="D2210" i="12"/>
  <c r="D2226" i="12"/>
  <c r="D2242" i="12"/>
  <c r="D2258" i="12"/>
  <c r="D2266" i="12"/>
  <c r="D2274" i="12"/>
  <c r="D2282" i="12"/>
  <c r="D2290" i="12"/>
  <c r="D2298" i="12"/>
  <c r="D2306" i="12"/>
  <c r="D2314" i="12"/>
  <c r="D2322" i="12"/>
  <c r="D2330" i="12"/>
  <c r="D2338" i="12"/>
  <c r="D2346" i="12"/>
  <c r="D2354" i="12"/>
  <c r="D2362" i="12"/>
  <c r="D2370" i="12"/>
  <c r="D2378" i="12"/>
  <c r="D2386" i="12"/>
  <c r="D2394" i="12"/>
  <c r="D2402" i="12"/>
  <c r="D2410" i="12"/>
  <c r="D2418" i="12"/>
  <c r="D2426" i="12"/>
  <c r="D2434" i="12"/>
  <c r="D2442" i="12"/>
  <c r="D2450" i="12"/>
  <c r="D2458" i="12"/>
  <c r="D2466" i="12"/>
  <c r="D2474" i="12"/>
  <c r="D1109" i="12"/>
  <c r="D1369" i="12"/>
  <c r="D1439" i="12"/>
  <c r="D1489" i="12"/>
  <c r="D1552" i="12"/>
  <c r="D1601" i="12"/>
  <c r="D1641" i="12"/>
  <c r="D1688" i="12"/>
  <c r="D1729" i="12"/>
  <c r="D1768" i="12"/>
  <c r="D1800" i="12"/>
  <c r="D1822" i="12"/>
  <c r="D1842" i="12"/>
  <c r="D1865" i="12"/>
  <c r="D1886" i="12"/>
  <c r="D1906" i="12"/>
  <c r="D1929" i="12"/>
  <c r="D1950" i="12"/>
  <c r="D1970" i="12"/>
  <c r="D1988" i="12"/>
  <c r="D2004" i="12"/>
  <c r="D2020" i="12"/>
  <c r="D2036" i="12"/>
  <c r="D2052" i="12"/>
  <c r="D2068" i="12"/>
  <c r="D2084" i="12"/>
  <c r="D2100" i="12"/>
  <c r="D2116" i="12"/>
  <c r="D2132" i="12"/>
  <c r="D2148" i="12"/>
  <c r="D2164" i="12"/>
  <c r="D2180" i="12"/>
  <c r="D2196" i="12"/>
  <c r="D2212" i="12"/>
  <c r="D2228" i="12"/>
  <c r="D2244" i="12"/>
  <c r="D2259" i="12"/>
  <c r="D2267" i="12"/>
  <c r="D2275" i="12"/>
  <c r="D2283" i="12"/>
  <c r="D2291" i="12"/>
  <c r="D2299" i="12"/>
  <c r="D2307" i="12"/>
  <c r="D2315" i="12"/>
  <c r="D2323" i="12"/>
  <c r="D2331" i="12"/>
  <c r="D2339" i="12"/>
  <c r="D2347" i="12"/>
  <c r="D2355" i="12"/>
  <c r="D2363" i="12"/>
  <c r="D2371" i="12"/>
  <c r="D2379" i="12"/>
  <c r="D2387" i="12"/>
  <c r="D2395" i="12"/>
  <c r="D2403" i="12"/>
  <c r="D2411" i="12"/>
  <c r="D2419" i="12"/>
  <c r="D2427" i="12"/>
  <c r="D2435" i="12"/>
  <c r="D2443" i="12"/>
  <c r="D2451" i="12"/>
  <c r="D2459" i="12"/>
  <c r="D2467" i="12"/>
  <c r="D2475" i="12"/>
  <c r="D2483" i="12"/>
  <c r="D2491" i="12"/>
  <c r="D2499" i="12"/>
  <c r="D2507" i="12"/>
  <c r="D2515" i="12"/>
  <c r="D2523" i="12"/>
  <c r="D2531" i="12"/>
  <c r="D2539" i="12"/>
  <c r="D2547" i="12"/>
  <c r="D2555" i="12"/>
  <c r="D2563" i="12"/>
  <c r="D2571" i="12"/>
  <c r="D2579" i="12"/>
  <c r="D2587" i="12"/>
  <c r="D2595" i="12"/>
  <c r="D2603" i="12"/>
  <c r="D2611" i="12"/>
  <c r="D2619" i="12"/>
  <c r="D2627" i="12"/>
  <c r="D2635" i="12"/>
  <c r="D2643" i="12"/>
  <c r="D2651" i="12"/>
  <c r="D1213" i="12"/>
  <c r="D1377" i="12"/>
  <c r="D1447" i="12"/>
  <c r="D1503" i="12"/>
  <c r="D1553" i="12"/>
  <c r="D1608" i="12"/>
  <c r="D1649" i="12"/>
  <c r="D1689" i="12"/>
  <c r="D1736" i="12"/>
  <c r="D1775" i="12"/>
  <c r="D1801" i="12"/>
  <c r="D1825" i="12"/>
  <c r="D1846" i="12"/>
  <c r="D1866" i="12"/>
  <c r="D1889" i="12"/>
  <c r="D1910" i="12"/>
  <c r="D1930" i="12"/>
  <c r="D1953" i="12"/>
  <c r="D1974" i="12"/>
  <c r="D1990" i="12"/>
  <c r="D2006" i="12"/>
  <c r="D2022" i="12"/>
  <c r="D2038" i="12"/>
  <c r="D2054" i="12"/>
  <c r="D2070" i="12"/>
  <c r="D2086" i="12"/>
  <c r="D2102" i="12"/>
  <c r="D2118" i="12"/>
  <c r="D2134" i="12"/>
  <c r="D2150" i="12"/>
  <c r="D2166" i="12"/>
  <c r="D2182" i="12"/>
  <c r="D2198" i="12"/>
  <c r="D2214" i="12"/>
  <c r="D2230" i="12"/>
  <c r="D2246" i="12"/>
  <c r="D2260" i="12"/>
  <c r="D2268" i="12"/>
  <c r="D2276" i="12"/>
  <c r="D2284" i="12"/>
  <c r="D2292" i="12"/>
  <c r="D2300" i="12"/>
  <c r="D2308" i="12"/>
  <c r="D2316" i="12"/>
  <c r="D2324" i="12"/>
  <c r="D2332" i="12"/>
  <c r="D2340" i="12"/>
  <c r="D2348" i="12"/>
  <c r="D2356" i="12"/>
  <c r="D2364" i="12"/>
  <c r="D2372" i="12"/>
  <c r="D2380" i="12"/>
  <c r="D2388" i="12"/>
  <c r="D2396" i="12"/>
  <c r="D2404" i="12"/>
  <c r="D2412" i="12"/>
  <c r="D2420" i="12"/>
  <c r="D2428" i="12"/>
  <c r="D2436" i="12"/>
  <c r="D2444" i="12"/>
  <c r="D2452" i="12"/>
  <c r="D2460" i="12"/>
  <c r="D2468" i="12"/>
  <c r="D2476" i="12"/>
  <c r="D2484" i="12"/>
  <c r="D2492" i="12"/>
  <c r="D2500" i="12"/>
  <c r="D2508" i="12"/>
  <c r="D2516" i="12"/>
  <c r="D2524" i="12"/>
  <c r="D2532" i="12"/>
  <c r="D2540" i="12"/>
  <c r="D2548" i="12"/>
  <c r="D2556" i="12"/>
  <c r="D2564" i="12"/>
  <c r="D2572" i="12"/>
  <c r="D2580" i="12"/>
  <c r="D2588" i="12"/>
  <c r="D2596" i="12"/>
  <c r="D2604" i="12"/>
  <c r="D2612" i="12"/>
  <c r="D2620" i="12"/>
  <c r="D2628" i="12"/>
  <c r="D2636" i="12"/>
  <c r="D2644" i="12"/>
  <c r="D2652" i="12"/>
  <c r="D1241" i="12"/>
  <c r="D1393" i="12"/>
  <c r="D1448" i="12"/>
  <c r="D1511" i="12"/>
  <c r="D1567" i="12"/>
  <c r="D1609" i="12"/>
  <c r="D1656" i="12"/>
  <c r="D1697" i="12"/>
  <c r="D1737" i="12"/>
  <c r="D1778" i="12"/>
  <c r="D1806" i="12"/>
  <c r="D1826" i="12"/>
  <c r="D1849" i="12"/>
  <c r="D1870" i="12"/>
  <c r="D1890" i="12"/>
  <c r="D1913" i="12"/>
  <c r="D1934" i="12"/>
  <c r="D1954" i="12"/>
  <c r="D1977" i="12"/>
  <c r="D1993" i="12"/>
  <c r="D2009" i="12"/>
  <c r="D2025" i="12"/>
  <c r="D2041" i="12"/>
  <c r="D2057" i="12"/>
  <c r="D2073" i="12"/>
  <c r="D2089" i="12"/>
  <c r="D2105" i="12"/>
  <c r="D2121" i="12"/>
  <c r="D2137" i="12"/>
  <c r="D2153" i="12"/>
  <c r="D2169" i="12"/>
  <c r="D2185" i="12"/>
  <c r="D2201" i="12"/>
  <c r="D2217" i="12"/>
  <c r="D2233" i="12"/>
  <c r="D2249" i="12"/>
  <c r="D2261" i="12"/>
  <c r="D2269" i="12"/>
  <c r="D2277" i="12"/>
  <c r="D2285" i="12"/>
  <c r="D2293" i="12"/>
  <c r="D2301" i="12"/>
  <c r="D2309" i="12"/>
  <c r="D2317" i="12"/>
  <c r="D2325" i="12"/>
  <c r="D2333" i="12"/>
  <c r="D2341" i="12"/>
  <c r="D2349" i="12"/>
  <c r="D2357" i="12"/>
  <c r="D2365" i="12"/>
  <c r="D2373" i="12"/>
  <c r="D2381" i="12"/>
  <c r="D2389" i="12"/>
  <c r="D2397" i="12"/>
  <c r="D2405" i="12"/>
  <c r="D2413" i="12"/>
  <c r="D2421" i="12"/>
  <c r="D2429" i="12"/>
  <c r="D2437" i="12"/>
  <c r="D2445" i="12"/>
  <c r="D2453" i="12"/>
  <c r="D2461" i="12"/>
  <c r="D2469" i="12"/>
  <c r="D2477" i="12"/>
  <c r="D2485" i="12"/>
  <c r="D2493" i="12"/>
  <c r="D2501" i="12"/>
  <c r="D2509" i="12"/>
  <c r="D2517" i="12"/>
  <c r="D2525" i="12"/>
  <c r="D2533" i="12"/>
  <c r="D2541" i="12"/>
  <c r="D1249" i="12"/>
  <c r="D1401" i="12"/>
  <c r="D1457" i="12"/>
  <c r="D1512" i="12"/>
  <c r="D1575" i="12"/>
  <c r="D1617" i="12"/>
  <c r="D1657" i="12"/>
  <c r="D1704" i="12"/>
  <c r="D1745" i="12"/>
  <c r="D1779" i="12"/>
  <c r="D1809" i="12"/>
  <c r="D1830" i="12"/>
  <c r="D1850" i="12"/>
  <c r="D1873" i="12"/>
  <c r="D1894" i="12"/>
  <c r="D1914" i="12"/>
  <c r="D1937" i="12"/>
  <c r="D1958" i="12"/>
  <c r="D1978" i="12"/>
  <c r="D1994" i="12"/>
  <c r="D2010" i="12"/>
  <c r="D2026" i="12"/>
  <c r="D2042" i="12"/>
  <c r="D2058" i="12"/>
  <c r="D2074" i="12"/>
  <c r="D2090" i="12"/>
  <c r="D2106" i="12"/>
  <c r="D2122" i="12"/>
  <c r="D2138" i="12"/>
  <c r="D2154" i="12"/>
  <c r="D2170" i="12"/>
  <c r="D2186" i="12"/>
  <c r="D2202" i="12"/>
  <c r="D2218" i="12"/>
  <c r="D2234" i="12"/>
  <c r="D2250" i="12"/>
  <c r="D2262" i="12"/>
  <c r="D2270" i="12"/>
  <c r="D2278" i="12"/>
  <c r="D2286" i="12"/>
  <c r="D2294" i="12"/>
  <c r="D2302" i="12"/>
  <c r="D2310" i="12"/>
  <c r="D2318" i="12"/>
  <c r="D2326" i="12"/>
  <c r="D2334" i="12"/>
  <c r="D2342" i="12"/>
  <c r="D2350" i="12"/>
  <c r="D2358" i="12"/>
  <c r="D2366" i="12"/>
  <c r="D2374" i="12"/>
  <c r="D2382" i="12"/>
  <c r="D2390" i="12"/>
  <c r="D2398" i="12"/>
  <c r="D2406" i="12"/>
  <c r="D2414" i="12"/>
  <c r="D2422" i="12"/>
  <c r="D2430" i="12"/>
  <c r="D2438" i="12"/>
  <c r="D2446" i="12"/>
  <c r="D2454" i="12"/>
  <c r="D2462" i="12"/>
  <c r="D2470" i="12"/>
  <c r="D2478" i="12"/>
  <c r="D2486" i="12"/>
  <c r="D2494" i="12"/>
  <c r="D2502" i="12"/>
  <c r="D2510" i="12"/>
  <c r="D2518" i="12"/>
  <c r="D2526" i="12"/>
  <c r="D2534" i="12"/>
  <c r="D2542" i="12"/>
  <c r="D2550" i="12"/>
  <c r="D2558" i="12"/>
  <c r="D2566" i="12"/>
  <c r="D2574" i="12"/>
  <c r="D2582" i="12"/>
  <c r="D2590" i="12"/>
  <c r="D2598" i="12"/>
  <c r="D2606" i="12"/>
  <c r="D2614" i="12"/>
  <c r="D2622" i="12"/>
  <c r="D2630" i="12"/>
  <c r="D2638" i="12"/>
  <c r="D2646" i="12"/>
  <c r="D1281" i="12"/>
  <c r="D1576" i="12"/>
  <c r="D1752" i="12"/>
  <c r="D1854" i="12"/>
  <c r="D1938" i="12"/>
  <c r="D2012" i="12"/>
  <c r="D2076" i="12"/>
  <c r="D2140" i="12"/>
  <c r="D2204" i="12"/>
  <c r="D2263" i="12"/>
  <c r="D2295" i="12"/>
  <c r="D2327" i="12"/>
  <c r="D2359" i="12"/>
  <c r="D2391" i="12"/>
  <c r="D2423" i="12"/>
  <c r="D2455" i="12"/>
  <c r="D2482" i="12"/>
  <c r="D2504" i="12"/>
  <c r="D2527" i="12"/>
  <c r="D2546" i="12"/>
  <c r="D2562" i="12"/>
  <c r="D2578" i="12"/>
  <c r="D2594" i="12"/>
  <c r="D2610" i="12"/>
  <c r="D2626" i="12"/>
  <c r="D2642" i="12"/>
  <c r="D2656" i="12"/>
  <c r="D2664" i="12"/>
  <c r="D2672" i="12"/>
  <c r="D2680" i="12"/>
  <c r="D2688" i="12"/>
  <c r="D2696" i="12"/>
  <c r="D2704" i="12"/>
  <c r="D2712" i="12"/>
  <c r="D2720" i="12"/>
  <c r="D2728" i="12"/>
  <c r="D2736" i="12"/>
  <c r="D2744" i="12"/>
  <c r="D2752" i="12"/>
  <c r="D2760" i="12"/>
  <c r="D2768" i="12"/>
  <c r="D2776" i="12"/>
  <c r="D2784" i="12"/>
  <c r="D2792" i="12"/>
  <c r="D2800" i="12"/>
  <c r="D2808" i="12"/>
  <c r="D2816" i="12"/>
  <c r="D2824" i="12"/>
  <c r="D2832" i="12"/>
  <c r="D2840" i="12"/>
  <c r="D2848" i="12"/>
  <c r="D2856" i="12"/>
  <c r="D2864" i="12"/>
  <c r="D2872" i="12"/>
  <c r="D2880" i="12"/>
  <c r="D2888" i="12"/>
  <c r="D2896" i="12"/>
  <c r="D2904" i="12"/>
  <c r="D2912" i="12"/>
  <c r="D2920" i="12"/>
  <c r="D2928" i="12"/>
  <c r="D2936" i="12"/>
  <c r="D2944" i="12"/>
  <c r="D2952" i="12"/>
  <c r="D2960" i="12"/>
  <c r="D2968" i="12"/>
  <c r="D2976" i="12"/>
  <c r="D2984" i="12"/>
  <c r="D2992" i="12"/>
  <c r="D3000" i="12"/>
  <c r="D3008" i="12"/>
  <c r="D3016" i="12"/>
  <c r="D3024" i="12"/>
  <c r="D3032" i="12"/>
  <c r="D3040" i="12"/>
  <c r="D3048" i="12"/>
  <c r="D3056" i="12"/>
  <c r="D3064" i="12"/>
  <c r="D3072" i="12"/>
  <c r="D3080" i="12"/>
  <c r="D3088" i="12"/>
  <c r="D3096" i="12"/>
  <c r="D3104" i="12"/>
  <c r="D3112" i="12"/>
  <c r="D3120" i="12"/>
  <c r="D3128" i="12"/>
  <c r="D1305" i="12"/>
  <c r="D1585" i="12"/>
  <c r="D1753" i="12"/>
  <c r="D1857" i="12"/>
  <c r="D1942" i="12"/>
  <c r="D2014" i="12"/>
  <c r="D2078" i="12"/>
  <c r="D2142" i="12"/>
  <c r="D2206" i="12"/>
  <c r="D2264" i="12"/>
  <c r="D2296" i="12"/>
  <c r="D2328" i="12"/>
  <c r="D2360" i="12"/>
  <c r="D2392" i="12"/>
  <c r="D2424" i="12"/>
  <c r="D2456" i="12"/>
  <c r="D2487" i="12"/>
  <c r="D2506" i="12"/>
  <c r="D2528" i="12"/>
  <c r="D2549" i="12"/>
  <c r="D2565" i="12"/>
  <c r="D2581" i="12"/>
  <c r="D2597" i="12"/>
  <c r="D2613" i="12"/>
  <c r="D2629" i="12"/>
  <c r="D2645" i="12"/>
  <c r="D2657" i="12"/>
  <c r="D2665" i="12"/>
  <c r="D2673" i="12"/>
  <c r="D2681" i="12"/>
  <c r="D2689" i="12"/>
  <c r="D2697" i="12"/>
  <c r="D2705" i="12"/>
  <c r="D2713" i="12"/>
  <c r="D2721" i="12"/>
  <c r="D2729" i="12"/>
  <c r="D2737" i="12"/>
  <c r="D2745" i="12"/>
  <c r="D2753" i="12"/>
  <c r="D2761" i="12"/>
  <c r="D2769" i="12"/>
  <c r="D2777" i="12"/>
  <c r="D2785" i="12"/>
  <c r="D2793" i="12"/>
  <c r="D2801" i="12"/>
  <c r="D2809" i="12"/>
  <c r="D2817" i="12"/>
  <c r="D2825" i="12"/>
  <c r="D2833" i="12"/>
  <c r="D2841" i="12"/>
  <c r="D2849" i="12"/>
  <c r="D2857" i="12"/>
  <c r="D2865" i="12"/>
  <c r="D2873" i="12"/>
  <c r="D2881" i="12"/>
  <c r="D2889" i="12"/>
  <c r="D2897" i="12"/>
  <c r="D2905" i="12"/>
  <c r="D2913" i="12"/>
  <c r="D2921" i="12"/>
  <c r="D2929" i="12"/>
  <c r="D2937" i="12"/>
  <c r="D2945" i="12"/>
  <c r="D2953" i="12"/>
  <c r="D2961" i="12"/>
  <c r="D2969" i="12"/>
  <c r="D2977" i="12"/>
  <c r="D2985" i="12"/>
  <c r="D2993" i="12"/>
  <c r="D3001" i="12"/>
  <c r="D3009" i="12"/>
  <c r="D3017" i="12"/>
  <c r="D3025" i="12"/>
  <c r="D3033" i="12"/>
  <c r="D3041" i="12"/>
  <c r="D3049" i="12"/>
  <c r="D3057" i="12"/>
  <c r="D3065" i="12"/>
  <c r="D3073" i="12"/>
  <c r="D3081" i="12"/>
  <c r="D3089" i="12"/>
  <c r="D3097" i="12"/>
  <c r="D3105" i="12"/>
  <c r="D3113" i="12"/>
  <c r="D3121" i="12"/>
  <c r="D1407" i="12"/>
  <c r="D1624" i="12"/>
  <c r="D1785" i="12"/>
  <c r="D1874" i="12"/>
  <c r="D1961" i="12"/>
  <c r="D2028" i="12"/>
  <c r="D2092" i="12"/>
  <c r="D2156" i="12"/>
  <c r="D2220" i="12"/>
  <c r="D2271" i="12"/>
  <c r="D2303" i="12"/>
  <c r="D2335" i="12"/>
  <c r="D2367" i="12"/>
  <c r="D2399" i="12"/>
  <c r="D2431" i="12"/>
  <c r="D2463" i="12"/>
  <c r="D2488" i="12"/>
  <c r="D2511" i="12"/>
  <c r="D2530" i="12"/>
  <c r="D2551" i="12"/>
  <c r="D2567" i="12"/>
  <c r="D2583" i="12"/>
  <c r="D2599" i="12"/>
  <c r="D2615" i="12"/>
  <c r="D2631" i="12"/>
  <c r="D2647" i="12"/>
  <c r="D2658" i="12"/>
  <c r="D2666" i="12"/>
  <c r="D2674" i="12"/>
  <c r="D2682" i="12"/>
  <c r="D2690" i="12"/>
  <c r="D2698" i="12"/>
  <c r="D2706" i="12"/>
  <c r="D2714" i="12"/>
  <c r="D2722" i="12"/>
  <c r="D2730" i="12"/>
  <c r="D2738" i="12"/>
  <c r="D2746" i="12"/>
  <c r="D2754" i="12"/>
  <c r="D2762" i="12"/>
  <c r="D2770" i="12"/>
  <c r="D2778" i="12"/>
  <c r="D2786" i="12"/>
  <c r="D2794" i="12"/>
  <c r="D2802" i="12"/>
  <c r="D2810" i="12"/>
  <c r="D2818" i="12"/>
  <c r="D2826" i="12"/>
  <c r="D2834" i="12"/>
  <c r="D2842" i="12"/>
  <c r="D2850" i="12"/>
  <c r="D2858" i="12"/>
  <c r="D2866" i="12"/>
  <c r="D2874" i="12"/>
  <c r="D2882" i="12"/>
  <c r="D2890" i="12"/>
  <c r="D2898" i="12"/>
  <c r="D2906" i="12"/>
  <c r="D2914" i="12"/>
  <c r="D2922" i="12"/>
  <c r="D2930" i="12"/>
  <c r="D2938" i="12"/>
  <c r="D2946" i="12"/>
  <c r="D2954" i="12"/>
  <c r="D2962" i="12"/>
  <c r="D2970" i="12"/>
  <c r="D2978" i="12"/>
  <c r="D2986" i="12"/>
  <c r="D2994" i="12"/>
  <c r="D3002" i="12"/>
  <c r="D3010" i="12"/>
  <c r="D3018" i="12"/>
  <c r="D3026" i="12"/>
  <c r="D3034" i="12"/>
  <c r="D3042" i="12"/>
  <c r="D3050" i="12"/>
  <c r="D1416" i="12"/>
  <c r="D1625" i="12"/>
  <c r="D1790" i="12"/>
  <c r="D1878" i="12"/>
  <c r="D1962" i="12"/>
  <c r="D2030" i="12"/>
  <c r="D2094" i="12"/>
  <c r="D2158" i="12"/>
  <c r="D2222" i="12"/>
  <c r="D2272" i="12"/>
  <c r="D2304" i="12"/>
  <c r="D2336" i="12"/>
  <c r="D2368" i="12"/>
  <c r="D2400" i="12"/>
  <c r="D2432" i="12"/>
  <c r="D2464" i="12"/>
  <c r="D2490" i="12"/>
  <c r="D2512" i="12"/>
  <c r="D2535" i="12"/>
  <c r="D2552" i="12"/>
  <c r="D2568" i="12"/>
  <c r="D2584" i="12"/>
  <c r="D2600" i="12"/>
  <c r="D2616" i="12"/>
  <c r="D2632" i="12"/>
  <c r="D2648" i="12"/>
  <c r="D2659" i="12"/>
  <c r="D2667" i="12"/>
  <c r="D2675" i="12"/>
  <c r="D2683" i="12"/>
  <c r="D2691" i="12"/>
  <c r="D2699" i="12"/>
  <c r="D2707" i="12"/>
  <c r="D2715" i="12"/>
  <c r="D2723" i="12"/>
  <c r="D2731" i="12"/>
  <c r="D2739" i="12"/>
  <c r="D2747" i="12"/>
  <c r="D2755" i="12"/>
  <c r="D2763" i="12"/>
  <c r="D2771" i="12"/>
  <c r="D2779" i="12"/>
  <c r="D2787" i="12"/>
  <c r="D2795" i="12"/>
  <c r="D2803" i="12"/>
  <c r="D2811" i="12"/>
  <c r="D2819" i="12"/>
  <c r="D2827" i="12"/>
  <c r="D2835" i="12"/>
  <c r="D2843" i="12"/>
  <c r="D2851" i="12"/>
  <c r="D2859" i="12"/>
  <c r="D2867" i="12"/>
  <c r="D2875" i="12"/>
  <c r="D2883" i="12"/>
  <c r="D2891" i="12"/>
  <c r="D2899" i="12"/>
  <c r="D2907" i="12"/>
  <c r="D2915" i="12"/>
  <c r="D2923" i="12"/>
  <c r="D2931" i="12"/>
  <c r="D2939" i="12"/>
  <c r="D2947" i="12"/>
  <c r="D2955" i="12"/>
  <c r="D2963" i="12"/>
  <c r="D2971" i="12"/>
  <c r="D1465" i="12"/>
  <c r="D1665" i="12"/>
  <c r="D1810" i="12"/>
  <c r="D1897" i="12"/>
  <c r="D1980" i="12"/>
  <c r="D2044" i="12"/>
  <c r="D2108" i="12"/>
  <c r="D2172" i="12"/>
  <c r="D2236" i="12"/>
  <c r="D2279" i="12"/>
  <c r="D2311" i="12"/>
  <c r="D2343" i="12"/>
  <c r="D2375" i="12"/>
  <c r="D2407" i="12"/>
  <c r="D2439" i="12"/>
  <c r="D2471" i="12"/>
  <c r="D2495" i="12"/>
  <c r="D2514" i="12"/>
  <c r="D2536" i="12"/>
  <c r="D2554" i="12"/>
  <c r="D2570" i="12"/>
  <c r="D2586" i="12"/>
  <c r="D2602" i="12"/>
  <c r="D2618" i="12"/>
  <c r="D2634" i="12"/>
  <c r="D2650" i="12"/>
  <c r="D2660" i="12"/>
  <c r="D2668" i="12"/>
  <c r="D2676" i="12"/>
  <c r="D2684" i="12"/>
  <c r="D2692" i="12"/>
  <c r="D2700" i="12"/>
  <c r="D2708" i="12"/>
  <c r="D2716" i="12"/>
  <c r="D2724" i="12"/>
  <c r="D2732" i="12"/>
  <c r="D2740" i="12"/>
  <c r="D2748" i="12"/>
  <c r="D2756" i="12"/>
  <c r="D2764" i="12"/>
  <c r="D2772" i="12"/>
  <c r="D2780" i="12"/>
  <c r="D2788" i="12"/>
  <c r="D2796" i="12"/>
  <c r="D2804" i="12"/>
  <c r="D2812" i="12"/>
  <c r="D2820" i="12"/>
  <c r="D2828" i="12"/>
  <c r="D2836" i="12"/>
  <c r="D2844" i="12"/>
  <c r="D2852" i="12"/>
  <c r="D2860" i="12"/>
  <c r="D2868" i="12"/>
  <c r="D2876" i="12"/>
  <c r="D2884" i="12"/>
  <c r="D2892" i="12"/>
  <c r="D2900" i="12"/>
  <c r="D2908" i="12"/>
  <c r="D2916" i="12"/>
  <c r="D2924" i="12"/>
  <c r="D2932" i="12"/>
  <c r="D2940" i="12"/>
  <c r="D2948" i="12"/>
  <c r="D2956" i="12"/>
  <c r="D2964" i="12"/>
  <c r="D2972" i="12"/>
  <c r="D2980" i="12"/>
  <c r="D2988" i="12"/>
  <c r="D2996" i="12"/>
  <c r="D3004" i="12"/>
  <c r="D3012" i="12"/>
  <c r="D3020" i="12"/>
  <c r="D3028" i="12"/>
  <c r="D3036" i="12"/>
  <c r="D3044" i="12"/>
  <c r="D3052" i="12"/>
  <c r="D1521" i="12"/>
  <c r="D1705" i="12"/>
  <c r="D1833" i="12"/>
  <c r="D1918" i="12"/>
  <c r="D1996" i="12"/>
  <c r="D2060" i="12"/>
  <c r="D2124" i="12"/>
  <c r="D2188" i="12"/>
  <c r="D2252" i="12"/>
  <c r="D2287" i="12"/>
  <c r="D2319" i="12"/>
  <c r="D2351" i="12"/>
  <c r="D2383" i="12"/>
  <c r="D2415" i="12"/>
  <c r="D2447" i="12"/>
  <c r="D2479" i="12"/>
  <c r="D2498" i="12"/>
  <c r="D2520" i="12"/>
  <c r="D2543" i="12"/>
  <c r="D2559" i="12"/>
  <c r="D2575" i="12"/>
  <c r="D2591" i="12"/>
  <c r="D2607" i="12"/>
  <c r="D2623" i="12"/>
  <c r="D2639" i="12"/>
  <c r="D2654" i="12"/>
  <c r="D2662" i="12"/>
  <c r="D2670" i="12"/>
  <c r="D2678" i="12"/>
  <c r="D2686" i="12"/>
  <c r="D2694" i="12"/>
  <c r="D2702" i="12"/>
  <c r="D2710" i="12"/>
  <c r="D2718" i="12"/>
  <c r="D2726" i="12"/>
  <c r="D2734" i="12"/>
  <c r="D2742" i="12"/>
  <c r="D2750" i="12"/>
  <c r="D2758" i="12"/>
  <c r="D2766" i="12"/>
  <c r="D2774" i="12"/>
  <c r="D2782" i="12"/>
  <c r="D2790" i="12"/>
  <c r="D2798" i="12"/>
  <c r="D2806" i="12"/>
  <c r="D2814" i="12"/>
  <c r="D2822" i="12"/>
  <c r="D2830" i="12"/>
  <c r="D2838" i="12"/>
  <c r="D2846" i="12"/>
  <c r="D2854" i="12"/>
  <c r="D2862" i="12"/>
  <c r="D2870" i="12"/>
  <c r="D2878" i="12"/>
  <c r="D2886" i="12"/>
  <c r="D2894" i="12"/>
  <c r="D2902" i="12"/>
  <c r="D2910" i="12"/>
  <c r="D2918" i="12"/>
  <c r="D2926" i="12"/>
  <c r="D2934" i="12"/>
  <c r="D2942" i="12"/>
  <c r="D2950" i="12"/>
  <c r="D2958" i="12"/>
  <c r="D2966" i="12"/>
  <c r="D2974" i="12"/>
  <c r="D2982" i="12"/>
  <c r="D2990" i="12"/>
  <c r="D2998" i="12"/>
  <c r="D3006" i="12"/>
  <c r="D3014" i="12"/>
  <c r="D3022" i="12"/>
  <c r="D3030" i="12"/>
  <c r="D3038" i="12"/>
  <c r="D3046" i="12"/>
  <c r="D3054" i="12"/>
  <c r="D3062" i="12"/>
  <c r="D3070" i="12"/>
  <c r="D3078" i="12"/>
  <c r="D3086" i="12"/>
  <c r="D3094" i="12"/>
  <c r="D3102" i="12"/>
  <c r="D3110" i="12"/>
  <c r="D1471" i="12"/>
  <c r="D1982" i="12"/>
  <c r="D2238" i="12"/>
  <c r="D2376" i="12"/>
  <c r="D2496" i="12"/>
  <c r="D2573" i="12"/>
  <c r="D2637" i="12"/>
  <c r="D2677" i="12"/>
  <c r="D2709" i="12"/>
  <c r="D2741" i="12"/>
  <c r="D2773" i="12"/>
  <c r="D2805" i="12"/>
  <c r="D2837" i="12"/>
  <c r="D2869" i="12"/>
  <c r="D2901" i="12"/>
  <c r="D2933" i="12"/>
  <c r="D2965" i="12"/>
  <c r="D2989" i="12"/>
  <c r="D3011" i="12"/>
  <c r="D3031" i="12"/>
  <c r="D3053" i="12"/>
  <c r="D3067" i="12"/>
  <c r="D3079" i="12"/>
  <c r="D3092" i="12"/>
  <c r="D3106" i="12"/>
  <c r="D3117" i="12"/>
  <c r="D3127" i="12"/>
  <c r="D3136" i="12"/>
  <c r="D3144" i="12"/>
  <c r="D3152" i="12"/>
  <c r="D3160" i="12"/>
  <c r="D3168" i="12"/>
  <c r="D3176" i="12"/>
  <c r="D3184" i="12"/>
  <c r="D3192" i="12"/>
  <c r="D3200" i="12"/>
  <c r="D3208" i="12"/>
  <c r="D3216" i="12"/>
  <c r="D3224" i="12"/>
  <c r="D3232" i="12"/>
  <c r="D3240" i="12"/>
  <c r="D3248" i="12"/>
  <c r="D3256" i="12"/>
  <c r="D3264" i="12"/>
  <c r="D3272" i="12"/>
  <c r="D3280" i="12"/>
  <c r="D3288" i="12"/>
  <c r="D3296" i="12"/>
  <c r="D3304" i="12"/>
  <c r="D3312" i="12"/>
  <c r="D3320" i="12"/>
  <c r="D3328" i="12"/>
  <c r="D3336" i="12"/>
  <c r="D3344" i="12"/>
  <c r="D3352" i="12"/>
  <c r="D3360" i="12"/>
  <c r="D3368" i="12"/>
  <c r="D3376" i="12"/>
  <c r="D3384" i="12"/>
  <c r="D3392" i="12"/>
  <c r="D3400" i="12"/>
  <c r="D3408" i="12"/>
  <c r="D3416" i="12"/>
  <c r="D3424" i="12"/>
  <c r="D3432" i="12"/>
  <c r="D3440" i="12"/>
  <c r="D3448" i="12"/>
  <c r="D3456" i="12"/>
  <c r="D3464" i="12"/>
  <c r="D3472" i="12"/>
  <c r="D3480" i="12"/>
  <c r="D3488" i="12"/>
  <c r="D3496" i="12"/>
  <c r="D3504" i="12"/>
  <c r="D3512" i="12"/>
  <c r="D3520" i="12"/>
  <c r="D3528" i="12"/>
  <c r="D3536" i="12"/>
  <c r="D3544" i="12"/>
  <c r="D3552" i="12"/>
  <c r="D3560" i="12"/>
  <c r="D3568" i="12"/>
  <c r="D3576" i="12"/>
  <c r="D3584" i="12"/>
  <c r="D3592" i="12"/>
  <c r="D3600" i="12"/>
  <c r="D3608" i="12"/>
  <c r="D3616" i="12"/>
  <c r="D3624" i="12"/>
  <c r="D3632" i="12"/>
  <c r="D3640" i="12"/>
  <c r="D3648" i="12"/>
  <c r="D3656" i="12"/>
  <c r="D3664" i="12"/>
  <c r="D3672" i="12"/>
  <c r="D3680" i="12"/>
  <c r="D3688" i="12"/>
  <c r="D3696" i="12"/>
  <c r="D3704" i="12"/>
  <c r="D3712" i="12"/>
  <c r="D3720" i="12"/>
  <c r="D3728" i="12"/>
  <c r="D3736" i="12"/>
  <c r="D3744" i="12"/>
  <c r="D3752" i="12"/>
  <c r="D3760" i="12"/>
  <c r="D3768" i="12"/>
  <c r="D1529" i="12"/>
  <c r="D1998" i="12"/>
  <c r="D2254" i="12"/>
  <c r="D2384" i="12"/>
  <c r="D2503" i="12"/>
  <c r="D2576" i="12"/>
  <c r="D2640" i="12"/>
  <c r="D2679" i="12"/>
  <c r="D2711" i="12"/>
  <c r="D2743" i="12"/>
  <c r="D2775" i="12"/>
  <c r="D2807" i="12"/>
  <c r="D2839" i="12"/>
  <c r="D2871" i="12"/>
  <c r="D2903" i="12"/>
  <c r="D2935" i="12"/>
  <c r="D2967" i="12"/>
  <c r="D2991" i="12"/>
  <c r="D3013" i="12"/>
  <c r="D3035" i="12"/>
  <c r="D3055" i="12"/>
  <c r="D3068" i="12"/>
  <c r="D3082" i="12"/>
  <c r="D3093" i="12"/>
  <c r="D3107" i="12"/>
  <c r="D3118" i="12"/>
  <c r="D3129" i="12"/>
  <c r="D3137" i="12"/>
  <c r="D3145" i="12"/>
  <c r="D3153" i="12"/>
  <c r="D3161" i="12"/>
  <c r="D3169" i="12"/>
  <c r="D3177" i="12"/>
  <c r="D3185" i="12"/>
  <c r="D3193" i="12"/>
  <c r="D3201" i="12"/>
  <c r="D3209" i="12"/>
  <c r="D3217" i="12"/>
  <c r="D3225" i="12"/>
  <c r="D3233" i="12"/>
  <c r="D3241" i="12"/>
  <c r="D3249" i="12"/>
  <c r="D3257" i="12"/>
  <c r="D3265" i="12"/>
  <c r="D3273" i="12"/>
  <c r="D3281" i="12"/>
  <c r="D3289" i="12"/>
  <c r="D3297" i="12"/>
  <c r="D3305" i="12"/>
  <c r="D3313" i="12"/>
  <c r="D3321" i="12"/>
  <c r="D3329" i="12"/>
  <c r="D3337" i="12"/>
  <c r="D3345" i="12"/>
  <c r="D3353" i="12"/>
  <c r="D3361" i="12"/>
  <c r="D3369" i="12"/>
  <c r="D3377" i="12"/>
  <c r="D3385" i="12"/>
  <c r="D3393" i="12"/>
  <c r="D3401" i="12"/>
  <c r="D3409" i="12"/>
  <c r="D3417" i="12"/>
  <c r="D3425" i="12"/>
  <c r="D3433" i="12"/>
  <c r="D3441" i="12"/>
  <c r="D3449" i="12"/>
  <c r="D3457" i="12"/>
  <c r="D3465" i="12"/>
  <c r="D3473" i="12"/>
  <c r="D3481" i="12"/>
  <c r="D3489" i="12"/>
  <c r="D3497" i="12"/>
  <c r="D3505" i="12"/>
  <c r="D3513" i="12"/>
  <c r="D3521" i="12"/>
  <c r="D3529" i="12"/>
  <c r="D3537" i="12"/>
  <c r="D3545" i="12"/>
  <c r="D3553" i="12"/>
  <c r="D3561" i="12"/>
  <c r="D3569" i="12"/>
  <c r="D3577" i="12"/>
  <c r="D3585" i="12"/>
  <c r="D3593" i="12"/>
  <c r="D3601" i="12"/>
  <c r="D3609" i="12"/>
  <c r="D3617" i="12"/>
  <c r="D3625" i="12"/>
  <c r="D3633" i="12"/>
  <c r="D3641" i="12"/>
  <c r="D3649" i="12"/>
  <c r="D3657" i="12"/>
  <c r="D3665" i="12"/>
  <c r="D3673" i="12"/>
  <c r="D3681" i="12"/>
  <c r="D3689" i="12"/>
  <c r="D3697" i="12"/>
  <c r="D3705" i="12"/>
  <c r="D3713" i="12"/>
  <c r="D3721" i="12"/>
  <c r="D3729" i="12"/>
  <c r="D3737" i="12"/>
  <c r="D3745" i="12"/>
  <c r="D3753" i="12"/>
  <c r="D3761" i="12"/>
  <c r="D3769" i="12"/>
  <c r="D3777" i="12"/>
  <c r="D3785" i="12"/>
  <c r="D3793" i="12"/>
  <c r="D3801" i="12"/>
  <c r="D1672" i="12"/>
  <c r="D2046" i="12"/>
  <c r="D2280" i="12"/>
  <c r="D2408" i="12"/>
  <c r="D2519" i="12"/>
  <c r="D2589" i="12"/>
  <c r="D2653" i="12"/>
  <c r="D2685" i="12"/>
  <c r="D2717" i="12"/>
  <c r="D2749" i="12"/>
  <c r="D2781" i="12"/>
  <c r="D2813" i="12"/>
  <c r="D2845" i="12"/>
  <c r="D2877" i="12"/>
  <c r="D2909" i="12"/>
  <c r="D2941" i="12"/>
  <c r="D2973" i="12"/>
  <c r="D2995" i="12"/>
  <c r="D3015" i="12"/>
  <c r="D3037" i="12"/>
  <c r="D3058" i="12"/>
  <c r="D3069" i="12"/>
  <c r="D3083" i="12"/>
  <c r="D3095" i="12"/>
  <c r="D3108" i="12"/>
  <c r="D3119" i="12"/>
  <c r="D3130" i="12"/>
  <c r="D3138" i="12"/>
  <c r="D3146" i="12"/>
  <c r="D3154" i="12"/>
  <c r="D3162" i="12"/>
  <c r="D3170" i="12"/>
  <c r="D3178" i="12"/>
  <c r="D3186" i="12"/>
  <c r="D3194" i="12"/>
  <c r="D3202" i="12"/>
  <c r="D3210" i="12"/>
  <c r="D3218" i="12"/>
  <c r="D3226" i="12"/>
  <c r="D3234" i="12"/>
  <c r="D3242" i="12"/>
  <c r="D3250" i="12"/>
  <c r="D3258" i="12"/>
  <c r="D3266" i="12"/>
  <c r="D3274" i="12"/>
  <c r="D3282" i="12"/>
  <c r="D3290" i="12"/>
  <c r="D3298" i="12"/>
  <c r="D3306" i="12"/>
  <c r="D3314" i="12"/>
  <c r="D3322" i="12"/>
  <c r="D3330" i="12"/>
  <c r="D3338" i="12"/>
  <c r="D3346" i="12"/>
  <c r="D3354" i="12"/>
  <c r="D3362" i="12"/>
  <c r="D3370" i="12"/>
  <c r="D3378" i="12"/>
  <c r="D3386" i="12"/>
  <c r="D3394" i="12"/>
  <c r="D3402" i="12"/>
  <c r="D3410" i="12"/>
  <c r="D3418" i="12"/>
  <c r="D3426" i="12"/>
  <c r="D3434" i="12"/>
  <c r="D3442" i="12"/>
  <c r="D3450" i="12"/>
  <c r="D3458" i="12"/>
  <c r="D3466" i="12"/>
  <c r="D3474" i="12"/>
  <c r="D3482" i="12"/>
  <c r="D3490" i="12"/>
  <c r="D3498" i="12"/>
  <c r="D3506" i="12"/>
  <c r="D3514" i="12"/>
  <c r="D3522" i="12"/>
  <c r="D3530" i="12"/>
  <c r="D3538" i="12"/>
  <c r="D3546" i="12"/>
  <c r="D3554" i="12"/>
  <c r="D3562" i="12"/>
  <c r="D3570" i="12"/>
  <c r="D3578" i="12"/>
  <c r="D3586" i="12"/>
  <c r="D3594" i="12"/>
  <c r="D3602" i="12"/>
  <c r="D3610" i="12"/>
  <c r="D3618" i="12"/>
  <c r="D3626" i="12"/>
  <c r="D3634" i="12"/>
  <c r="D3642" i="12"/>
  <c r="D3650" i="12"/>
  <c r="D3658" i="12"/>
  <c r="D3666" i="12"/>
  <c r="D3674" i="12"/>
  <c r="D3682" i="12"/>
  <c r="D3690" i="12"/>
  <c r="D3698" i="12"/>
  <c r="D3706" i="12"/>
  <c r="D3714" i="12"/>
  <c r="D3722" i="12"/>
  <c r="D3730" i="12"/>
  <c r="D3738" i="12"/>
  <c r="D3746" i="12"/>
  <c r="D3754" i="12"/>
  <c r="D3762" i="12"/>
  <c r="D3770" i="12"/>
  <c r="D3778" i="12"/>
  <c r="D3786" i="12"/>
  <c r="D3794" i="12"/>
  <c r="D3802" i="12"/>
  <c r="D1713" i="12"/>
  <c r="D2062" i="12"/>
  <c r="D2288" i="12"/>
  <c r="D2416" i="12"/>
  <c r="D2522" i="12"/>
  <c r="D2592" i="12"/>
  <c r="D2655" i="12"/>
  <c r="D2687" i="12"/>
  <c r="D2719" i="12"/>
  <c r="D2751" i="12"/>
  <c r="D2783" i="12"/>
  <c r="D2815" i="12"/>
  <c r="D2847" i="12"/>
  <c r="D2879" i="12"/>
  <c r="D2911" i="12"/>
  <c r="D2943" i="12"/>
  <c r="D2975" i="12"/>
  <c r="D2997" i="12"/>
  <c r="D3019" i="12"/>
  <c r="D3039" i="12"/>
  <c r="D3059" i="12"/>
  <c r="D3071" i="12"/>
  <c r="D3084" i="12"/>
  <c r="D3098" i="12"/>
  <c r="D3109" i="12"/>
  <c r="D3122" i="12"/>
  <c r="D3131" i="12"/>
  <c r="D3139" i="12"/>
  <c r="D3147" i="12"/>
  <c r="D3155" i="12"/>
  <c r="D3163" i="12"/>
  <c r="D3171" i="12"/>
  <c r="D3179" i="12"/>
  <c r="D3187" i="12"/>
  <c r="D3195" i="12"/>
  <c r="D3203" i="12"/>
  <c r="D3211" i="12"/>
  <c r="D3219" i="12"/>
  <c r="D3227" i="12"/>
  <c r="D3235" i="12"/>
  <c r="D3243" i="12"/>
  <c r="D3251" i="12"/>
  <c r="D3259" i="12"/>
  <c r="D3267" i="12"/>
  <c r="D3275" i="12"/>
  <c r="D3283" i="12"/>
  <c r="D3291" i="12"/>
  <c r="D3299" i="12"/>
  <c r="D3307" i="12"/>
  <c r="D3315" i="12"/>
  <c r="D3323" i="12"/>
  <c r="D3331" i="12"/>
  <c r="D3339" i="12"/>
  <c r="D3347" i="12"/>
  <c r="D3355" i="12"/>
  <c r="D3363" i="12"/>
  <c r="D3371" i="12"/>
  <c r="D3379" i="12"/>
  <c r="D3387" i="12"/>
  <c r="D3395" i="12"/>
  <c r="D3403" i="12"/>
  <c r="D3411" i="12"/>
  <c r="D3419" i="12"/>
  <c r="D3427" i="12"/>
  <c r="D3435" i="12"/>
  <c r="D3443" i="12"/>
  <c r="D3451" i="12"/>
  <c r="D3459" i="12"/>
  <c r="D3467" i="12"/>
  <c r="D3475" i="12"/>
  <c r="D3483" i="12"/>
  <c r="D3491" i="12"/>
  <c r="D3499" i="12"/>
  <c r="D3507" i="12"/>
  <c r="D3515" i="12"/>
  <c r="D3523" i="12"/>
  <c r="D3531" i="12"/>
  <c r="D3539" i="12"/>
  <c r="D3547" i="12"/>
  <c r="D3555" i="12"/>
  <c r="D3563" i="12"/>
  <c r="D3571" i="12"/>
  <c r="D3579" i="12"/>
  <c r="D3587" i="12"/>
  <c r="D3595" i="12"/>
  <c r="D3603" i="12"/>
  <c r="D3611" i="12"/>
  <c r="D3619" i="12"/>
  <c r="D3627" i="12"/>
  <c r="D3635" i="12"/>
  <c r="D3643" i="12"/>
  <c r="D3651" i="12"/>
  <c r="D3659" i="12"/>
  <c r="D3667" i="12"/>
  <c r="D3675" i="12"/>
  <c r="D3683" i="12"/>
  <c r="D3691" i="12"/>
  <c r="D3699" i="12"/>
  <c r="D3707" i="12"/>
  <c r="D3715" i="12"/>
  <c r="D3723" i="12"/>
  <c r="D3731" i="12"/>
  <c r="D3739" i="12"/>
  <c r="D3747" i="12"/>
  <c r="D3755" i="12"/>
  <c r="D3763" i="12"/>
  <c r="D3771" i="12"/>
  <c r="D3779" i="12"/>
  <c r="D3787" i="12"/>
  <c r="D3795" i="12"/>
  <c r="D3803" i="12"/>
  <c r="D1814" i="12"/>
  <c r="D2110" i="12"/>
  <c r="D2312" i="12"/>
  <c r="D2440" i="12"/>
  <c r="D2538" i="12"/>
  <c r="D2605" i="12"/>
  <c r="D2661" i="12"/>
  <c r="D2693" i="12"/>
  <c r="D2725" i="12"/>
  <c r="D2757" i="12"/>
  <c r="D2789" i="12"/>
  <c r="D2821" i="12"/>
  <c r="D2853" i="12"/>
  <c r="D2885" i="12"/>
  <c r="D2917" i="12"/>
  <c r="D2949" i="12"/>
  <c r="D2979" i="12"/>
  <c r="D2999" i="12"/>
  <c r="D3021" i="12"/>
  <c r="D3043" i="12"/>
  <c r="D3060" i="12"/>
  <c r="D3074" i="12"/>
  <c r="D3085" i="12"/>
  <c r="D3099" i="12"/>
  <c r="D3111" i="12"/>
  <c r="D3123" i="12"/>
  <c r="D3132" i="12"/>
  <c r="D3140" i="12"/>
  <c r="D3148" i="12"/>
  <c r="D3156" i="12"/>
  <c r="D3164" i="12"/>
  <c r="D3172" i="12"/>
  <c r="D3180" i="12"/>
  <c r="D3188" i="12"/>
  <c r="D3196" i="12"/>
  <c r="D3204" i="12"/>
  <c r="D3212" i="12"/>
  <c r="D3220" i="12"/>
  <c r="D3228" i="12"/>
  <c r="D3236" i="12"/>
  <c r="D3244" i="12"/>
  <c r="D3252" i="12"/>
  <c r="D3260" i="12"/>
  <c r="D3268" i="12"/>
  <c r="D3276" i="12"/>
  <c r="D3284" i="12"/>
  <c r="D3292" i="12"/>
  <c r="D3300" i="12"/>
  <c r="D3308" i="12"/>
  <c r="D3316" i="12"/>
  <c r="D3324" i="12"/>
  <c r="D3332" i="12"/>
  <c r="D3340" i="12"/>
  <c r="D3348" i="12"/>
  <c r="D3356" i="12"/>
  <c r="D3364" i="12"/>
  <c r="D3372" i="12"/>
  <c r="D3380" i="12"/>
  <c r="D3388" i="12"/>
  <c r="D3396" i="12"/>
  <c r="D3404" i="12"/>
  <c r="D3412" i="12"/>
  <c r="D3420" i="12"/>
  <c r="D3428" i="12"/>
  <c r="D3436" i="12"/>
  <c r="D3444" i="12"/>
  <c r="D3452" i="12"/>
  <c r="D3460" i="12"/>
  <c r="D3468" i="12"/>
  <c r="D3476" i="12"/>
  <c r="D3484" i="12"/>
  <c r="D3492" i="12"/>
  <c r="D3500" i="12"/>
  <c r="D3508" i="12"/>
  <c r="D3516" i="12"/>
  <c r="D3524" i="12"/>
  <c r="D3532" i="12"/>
  <c r="D3540" i="12"/>
  <c r="D3548" i="12"/>
  <c r="D3556" i="12"/>
  <c r="D3564" i="12"/>
  <c r="D3572" i="12"/>
  <c r="D3580" i="12"/>
  <c r="D3588" i="12"/>
  <c r="D3596" i="12"/>
  <c r="D3604" i="12"/>
  <c r="D3612" i="12"/>
  <c r="D3620" i="12"/>
  <c r="D3628" i="12"/>
  <c r="D3636" i="12"/>
  <c r="D3644" i="12"/>
  <c r="D3652" i="12"/>
  <c r="D3660" i="12"/>
  <c r="D3668" i="12"/>
  <c r="D3676" i="12"/>
  <c r="D3684" i="12"/>
  <c r="D3692" i="12"/>
  <c r="D3700" i="12"/>
  <c r="D3708" i="12"/>
  <c r="D3716" i="12"/>
  <c r="D3724" i="12"/>
  <c r="D3732" i="12"/>
  <c r="D3740" i="12"/>
  <c r="D3748" i="12"/>
  <c r="D3756" i="12"/>
  <c r="D3764" i="12"/>
  <c r="D3772" i="12"/>
  <c r="D1898" i="12"/>
  <c r="D2174" i="12"/>
  <c r="D2344" i="12"/>
  <c r="D2472" i="12"/>
  <c r="D2557" i="12"/>
  <c r="D2621" i="12"/>
  <c r="D2669" i="12"/>
  <c r="D2701" i="12"/>
  <c r="D2733" i="12"/>
  <c r="D2765" i="12"/>
  <c r="D2797" i="12"/>
  <c r="D2829" i="12"/>
  <c r="D2861" i="12"/>
  <c r="D2893" i="12"/>
  <c r="D2925" i="12"/>
  <c r="D2957" i="12"/>
  <c r="D2983" i="12"/>
  <c r="D3005" i="12"/>
  <c r="D3027" i="12"/>
  <c r="D3047" i="12"/>
  <c r="D3063" i="12"/>
  <c r="D3076" i="12"/>
  <c r="D3090" i="12"/>
  <c r="D3101" i="12"/>
  <c r="D3115" i="12"/>
  <c r="D3125" i="12"/>
  <c r="D3134" i="12"/>
  <c r="D3142" i="12"/>
  <c r="D3150" i="12"/>
  <c r="D3158" i="12"/>
  <c r="D3166" i="12"/>
  <c r="D3174" i="12"/>
  <c r="D3182" i="12"/>
  <c r="D3190" i="12"/>
  <c r="D3198" i="12"/>
  <c r="D3206" i="12"/>
  <c r="D3214" i="12"/>
  <c r="D3222" i="12"/>
  <c r="D3230" i="12"/>
  <c r="D3238" i="12"/>
  <c r="D3246" i="12"/>
  <c r="D3254" i="12"/>
  <c r="D3262" i="12"/>
  <c r="D3270" i="12"/>
  <c r="D3278" i="12"/>
  <c r="D3286" i="12"/>
  <c r="D3294" i="12"/>
  <c r="D3302" i="12"/>
  <c r="D3310" i="12"/>
  <c r="D3318" i="12"/>
  <c r="D3326" i="12"/>
  <c r="D3334" i="12"/>
  <c r="D3342" i="12"/>
  <c r="D3350" i="12"/>
  <c r="D3358" i="12"/>
  <c r="D3366" i="12"/>
  <c r="D3374" i="12"/>
  <c r="D3382" i="12"/>
  <c r="D3390" i="12"/>
  <c r="D3398" i="12"/>
  <c r="D3406" i="12"/>
  <c r="D3414" i="12"/>
  <c r="D3422" i="12"/>
  <c r="D3430" i="12"/>
  <c r="D3438" i="12"/>
  <c r="D3446" i="12"/>
  <c r="D3454" i="12"/>
  <c r="D3462" i="12"/>
  <c r="D3470" i="12"/>
  <c r="D3478" i="12"/>
  <c r="D3486" i="12"/>
  <c r="D3494" i="12"/>
  <c r="D3502" i="12"/>
  <c r="D3510" i="12"/>
  <c r="D3518" i="12"/>
  <c r="D3526" i="12"/>
  <c r="D3534" i="12"/>
  <c r="D3542" i="12"/>
  <c r="D3550" i="12"/>
  <c r="D3558" i="12"/>
  <c r="D3566" i="12"/>
  <c r="D3574" i="12"/>
  <c r="D3582" i="12"/>
  <c r="D3590" i="12"/>
  <c r="D3598" i="12"/>
  <c r="D1834" i="12"/>
  <c r="D2544" i="12"/>
  <c r="D2727" i="12"/>
  <c r="D2855" i="12"/>
  <c r="D2981" i="12"/>
  <c r="D3061" i="12"/>
  <c r="D3114" i="12"/>
  <c r="D3149" i="12"/>
  <c r="D3181" i="12"/>
  <c r="D3213" i="12"/>
  <c r="D3245" i="12"/>
  <c r="D3277" i="12"/>
  <c r="D3309" i="12"/>
  <c r="D3341" i="12"/>
  <c r="D3373" i="12"/>
  <c r="D3405" i="12"/>
  <c r="D3437" i="12"/>
  <c r="D3469" i="12"/>
  <c r="D3501" i="12"/>
  <c r="D3533" i="12"/>
  <c r="D3565" i="12"/>
  <c r="D3597" i="12"/>
  <c r="D3621" i="12"/>
  <c r="D3639" i="12"/>
  <c r="D3662" i="12"/>
  <c r="D3685" i="12"/>
  <c r="D3703" i="12"/>
  <c r="D3726" i="12"/>
  <c r="D3749" i="12"/>
  <c r="D3767" i="12"/>
  <c r="D3783" i="12"/>
  <c r="D3797" i="12"/>
  <c r="D3808" i="12"/>
  <c r="D3816" i="12"/>
  <c r="D3824" i="12"/>
  <c r="D3832" i="12"/>
  <c r="D3840" i="12"/>
  <c r="D3848" i="12"/>
  <c r="D3856" i="12"/>
  <c r="D3864" i="12"/>
  <c r="D3872" i="12"/>
  <c r="D3880" i="12"/>
  <c r="D3888" i="12"/>
  <c r="D3896" i="12"/>
  <c r="D3904" i="12"/>
  <c r="D3912" i="12"/>
  <c r="D3920" i="12"/>
  <c r="D3928" i="12"/>
  <c r="D3936" i="12"/>
  <c r="D3944" i="12"/>
  <c r="D3952" i="12"/>
  <c r="D3960" i="12"/>
  <c r="D3968" i="12"/>
  <c r="D3976" i="12"/>
  <c r="D3984" i="12"/>
  <c r="D3992" i="12"/>
  <c r="D4000" i="12"/>
  <c r="D4008" i="12"/>
  <c r="D4016" i="12"/>
  <c r="D4024" i="12"/>
  <c r="D4032" i="12"/>
  <c r="D4040" i="12"/>
  <c r="D4048" i="12"/>
  <c r="D4056" i="12"/>
  <c r="D4064" i="12"/>
  <c r="D4072" i="12"/>
  <c r="D4080" i="12"/>
  <c r="D4088" i="12"/>
  <c r="D4096" i="12"/>
  <c r="D4104" i="12"/>
  <c r="D4112" i="12"/>
  <c r="D4120" i="12"/>
  <c r="D4128" i="12"/>
  <c r="D4136" i="12"/>
  <c r="D4144" i="12"/>
  <c r="D4152" i="12"/>
  <c r="D4160" i="12"/>
  <c r="D4168" i="12"/>
  <c r="D4176" i="12"/>
  <c r="D4184" i="12"/>
  <c r="D4192" i="12"/>
  <c r="D4200" i="12"/>
  <c r="D4208" i="12"/>
  <c r="D4216" i="12"/>
  <c r="D4224" i="12"/>
  <c r="D4232" i="12"/>
  <c r="D4240" i="12"/>
  <c r="D4248" i="12"/>
  <c r="D4256" i="12"/>
  <c r="D4264" i="12"/>
  <c r="D4272" i="12"/>
  <c r="D4280" i="12"/>
  <c r="D4288" i="12"/>
  <c r="D4296" i="12"/>
  <c r="D4304" i="12"/>
  <c r="D4312" i="12"/>
  <c r="D4320" i="12"/>
  <c r="D4328" i="12"/>
  <c r="D4336" i="12"/>
  <c r="D4344" i="12"/>
  <c r="D4352" i="12"/>
  <c r="D4360" i="12"/>
  <c r="D4368" i="12"/>
  <c r="D4376" i="12"/>
  <c r="D4384" i="12"/>
  <c r="D4392" i="12"/>
  <c r="D4400" i="12"/>
  <c r="D4408" i="12"/>
  <c r="D4416" i="12"/>
  <c r="D4424" i="12"/>
  <c r="D4432" i="12"/>
  <c r="D4440" i="12"/>
  <c r="D4448" i="12"/>
  <c r="D4456" i="12"/>
  <c r="D4464" i="12"/>
  <c r="D4472" i="12"/>
  <c r="D4480" i="12"/>
  <c r="D4488" i="12"/>
  <c r="D4496" i="12"/>
  <c r="D4504" i="12"/>
  <c r="D4512" i="12"/>
  <c r="D4520" i="12"/>
  <c r="D4528" i="12"/>
  <c r="D4536" i="12"/>
  <c r="D4544" i="12"/>
  <c r="D4552" i="12"/>
  <c r="D4560" i="12"/>
  <c r="D4568" i="12"/>
  <c r="D4576" i="12"/>
  <c r="D4584" i="12"/>
  <c r="D4592" i="12"/>
  <c r="D4600" i="12"/>
  <c r="D4608" i="12"/>
  <c r="D4616" i="12"/>
  <c r="D4624" i="12"/>
  <c r="D4632" i="12"/>
  <c r="D4640" i="12"/>
  <c r="D4648" i="12"/>
  <c r="D4656" i="12"/>
  <c r="D4664" i="12"/>
  <c r="D4672" i="12"/>
  <c r="D4680" i="12"/>
  <c r="D4688" i="12"/>
  <c r="D4696" i="12"/>
  <c r="D4704" i="12"/>
  <c r="D4712" i="12"/>
  <c r="D4720" i="12"/>
  <c r="D4728" i="12"/>
  <c r="D4736" i="12"/>
  <c r="D4744" i="12"/>
  <c r="D4752" i="12"/>
  <c r="D4760" i="12"/>
  <c r="D4768" i="12"/>
  <c r="D4776" i="12"/>
  <c r="D4784" i="12"/>
  <c r="D4792" i="12"/>
  <c r="D4800" i="12"/>
  <c r="D4808" i="12"/>
  <c r="D4816" i="12"/>
  <c r="D4824" i="12"/>
  <c r="D4832" i="12"/>
  <c r="D4840" i="12"/>
  <c r="D4848" i="12"/>
  <c r="D4856" i="12"/>
  <c r="D4864" i="12"/>
  <c r="D4872" i="12"/>
  <c r="D4880" i="12"/>
  <c r="D4888" i="12"/>
  <c r="D4896" i="12"/>
  <c r="D4904" i="12"/>
  <c r="D1921" i="12"/>
  <c r="D2560" i="12"/>
  <c r="D2735" i="12"/>
  <c r="D2863" i="12"/>
  <c r="D2987" i="12"/>
  <c r="D3066" i="12"/>
  <c r="D3116" i="12"/>
  <c r="D3151" i="12"/>
  <c r="D3183" i="12"/>
  <c r="D3215" i="12"/>
  <c r="D3247" i="12"/>
  <c r="D3279" i="12"/>
  <c r="D3311" i="12"/>
  <c r="D3343" i="12"/>
  <c r="D3375" i="12"/>
  <c r="D3407" i="12"/>
  <c r="D3439" i="12"/>
  <c r="D3471" i="12"/>
  <c r="D3503" i="12"/>
  <c r="D3535" i="12"/>
  <c r="D3567" i="12"/>
  <c r="D3599" i="12"/>
  <c r="D3622" i="12"/>
  <c r="D3645" i="12"/>
  <c r="D3663" i="12"/>
  <c r="D3686" i="12"/>
  <c r="D3709" i="12"/>
  <c r="D3727" i="12"/>
  <c r="D3750" i="12"/>
  <c r="D3773" i="12"/>
  <c r="D3784" i="12"/>
  <c r="D3798" i="12"/>
  <c r="D3809" i="12"/>
  <c r="D3817" i="12"/>
  <c r="D3825" i="12"/>
  <c r="D3833" i="12"/>
  <c r="D3841" i="12"/>
  <c r="D3849" i="12"/>
  <c r="D3857" i="12"/>
  <c r="D3865" i="12"/>
  <c r="D3873" i="12"/>
  <c r="D3881" i="12"/>
  <c r="D3889" i="12"/>
  <c r="D3897" i="12"/>
  <c r="D3905" i="12"/>
  <c r="D3913" i="12"/>
  <c r="D3921" i="12"/>
  <c r="D3929" i="12"/>
  <c r="D3937" i="12"/>
  <c r="D3945" i="12"/>
  <c r="D3953" i="12"/>
  <c r="D3961" i="12"/>
  <c r="D3969" i="12"/>
  <c r="D3977" i="12"/>
  <c r="D3985" i="12"/>
  <c r="D3993" i="12"/>
  <c r="D4001" i="12"/>
  <c r="D4009" i="12"/>
  <c r="D4017" i="12"/>
  <c r="D4025" i="12"/>
  <c r="D4033" i="12"/>
  <c r="D4041" i="12"/>
  <c r="D4049" i="12"/>
  <c r="D4057" i="12"/>
  <c r="D4065" i="12"/>
  <c r="D4073" i="12"/>
  <c r="D4081" i="12"/>
  <c r="D4089" i="12"/>
  <c r="D4097" i="12"/>
  <c r="D4105" i="12"/>
  <c r="D4113" i="12"/>
  <c r="D4121" i="12"/>
  <c r="D4129" i="12"/>
  <c r="D4137" i="12"/>
  <c r="D4145" i="12"/>
  <c r="D4153" i="12"/>
  <c r="D4161" i="12"/>
  <c r="D4169" i="12"/>
  <c r="D4177" i="12"/>
  <c r="D4185" i="12"/>
  <c r="D4193" i="12"/>
  <c r="D4201" i="12"/>
  <c r="D4209" i="12"/>
  <c r="D4217" i="12"/>
  <c r="D4225" i="12"/>
  <c r="D4233" i="12"/>
  <c r="D4241" i="12"/>
  <c r="D4249" i="12"/>
  <c r="D4257" i="12"/>
  <c r="D4265" i="12"/>
  <c r="D4273" i="12"/>
  <c r="D4281" i="12"/>
  <c r="D4289" i="12"/>
  <c r="D4297" i="12"/>
  <c r="D4305" i="12"/>
  <c r="D4313" i="12"/>
  <c r="D4321" i="12"/>
  <c r="D4329" i="12"/>
  <c r="D4337" i="12"/>
  <c r="D4345" i="12"/>
  <c r="D4353" i="12"/>
  <c r="D4361" i="12"/>
  <c r="D4369" i="12"/>
  <c r="D4377" i="12"/>
  <c r="D4385" i="12"/>
  <c r="D4393" i="12"/>
  <c r="D4401" i="12"/>
  <c r="D4409" i="12"/>
  <c r="D4417" i="12"/>
  <c r="D4425" i="12"/>
  <c r="D4433" i="12"/>
  <c r="D4441" i="12"/>
  <c r="D4449" i="12"/>
  <c r="D4457" i="12"/>
  <c r="D4465" i="12"/>
  <c r="D4473" i="12"/>
  <c r="D4481" i="12"/>
  <c r="D4489" i="12"/>
  <c r="D4497" i="12"/>
  <c r="D4505" i="12"/>
  <c r="D4513" i="12"/>
  <c r="D4521" i="12"/>
  <c r="D4529" i="12"/>
  <c r="D4537" i="12"/>
  <c r="D4545" i="12"/>
  <c r="D4553" i="12"/>
  <c r="D4561" i="12"/>
  <c r="D4569" i="12"/>
  <c r="D4577" i="12"/>
  <c r="D4585" i="12"/>
  <c r="D4593" i="12"/>
  <c r="D4601" i="12"/>
  <c r="D4609" i="12"/>
  <c r="D4617" i="12"/>
  <c r="D4625" i="12"/>
  <c r="D4633" i="12"/>
  <c r="D4641" i="12"/>
  <c r="D4649" i="12"/>
  <c r="D4657" i="12"/>
  <c r="D4665" i="12"/>
  <c r="D4673" i="12"/>
  <c r="D4681" i="12"/>
  <c r="D4689" i="12"/>
  <c r="D4697" i="12"/>
  <c r="D4705" i="12"/>
  <c r="D4713" i="12"/>
  <c r="D4721" i="12"/>
  <c r="D4729" i="12"/>
  <c r="D4737" i="12"/>
  <c r="D4745" i="12"/>
  <c r="D4753" i="12"/>
  <c r="D4761" i="12"/>
  <c r="D4769" i="12"/>
  <c r="D4777" i="12"/>
  <c r="D4785" i="12"/>
  <c r="D4793" i="12"/>
  <c r="D4801" i="12"/>
  <c r="D4809" i="12"/>
  <c r="D4817" i="12"/>
  <c r="D4825" i="12"/>
  <c r="D4833" i="12"/>
  <c r="D4841" i="12"/>
  <c r="D4849" i="12"/>
  <c r="D4857" i="12"/>
  <c r="D4865" i="12"/>
  <c r="D4873" i="12"/>
  <c r="D4881" i="12"/>
  <c r="D4889" i="12"/>
  <c r="D4897" i="12"/>
  <c r="D2126" i="12"/>
  <c r="D2608" i="12"/>
  <c r="D2759" i="12"/>
  <c r="D2887" i="12"/>
  <c r="D3003" i="12"/>
  <c r="D3075" i="12"/>
  <c r="D3124" i="12"/>
  <c r="D3157" i="12"/>
  <c r="D3189" i="12"/>
  <c r="D3221" i="12"/>
  <c r="D3253" i="12"/>
  <c r="D3285" i="12"/>
  <c r="D3317" i="12"/>
  <c r="D3349" i="12"/>
  <c r="D3381" i="12"/>
  <c r="D3413" i="12"/>
  <c r="D3445" i="12"/>
  <c r="D3477" i="12"/>
  <c r="D3509" i="12"/>
  <c r="D3541" i="12"/>
  <c r="D3573" i="12"/>
  <c r="D3605" i="12"/>
  <c r="D3623" i="12"/>
  <c r="D3646" i="12"/>
  <c r="D3669" i="12"/>
  <c r="D3687" i="12"/>
  <c r="D3710" i="12"/>
  <c r="D3733" i="12"/>
  <c r="D3751" i="12"/>
  <c r="D3774" i="12"/>
  <c r="D3788" i="12"/>
  <c r="D3799" i="12"/>
  <c r="D3810" i="12"/>
  <c r="D3818" i="12"/>
  <c r="D3826" i="12"/>
  <c r="D3834" i="12"/>
  <c r="D3842" i="12"/>
  <c r="D3850" i="12"/>
  <c r="D3858" i="12"/>
  <c r="D3866" i="12"/>
  <c r="D3874" i="12"/>
  <c r="D3882" i="12"/>
  <c r="D3890" i="12"/>
  <c r="D3898" i="12"/>
  <c r="D3906" i="12"/>
  <c r="D3914" i="12"/>
  <c r="D3922" i="12"/>
  <c r="D3930" i="12"/>
  <c r="D3938" i="12"/>
  <c r="D3946" i="12"/>
  <c r="D3954" i="12"/>
  <c r="D3962" i="12"/>
  <c r="D3970" i="12"/>
  <c r="D3978" i="12"/>
  <c r="D3986" i="12"/>
  <c r="D3994" i="12"/>
  <c r="D4002" i="12"/>
  <c r="D4010" i="12"/>
  <c r="D4018" i="12"/>
  <c r="D4026" i="12"/>
  <c r="D4034" i="12"/>
  <c r="D4042" i="12"/>
  <c r="D4050" i="12"/>
  <c r="D4058" i="12"/>
  <c r="D4066" i="12"/>
  <c r="D4074" i="12"/>
  <c r="D4082" i="12"/>
  <c r="D4090" i="12"/>
  <c r="D4098" i="12"/>
  <c r="D4106" i="12"/>
  <c r="D4114" i="12"/>
  <c r="D4122" i="12"/>
  <c r="D4130" i="12"/>
  <c r="D4138" i="12"/>
  <c r="D4146" i="12"/>
  <c r="D4154" i="12"/>
  <c r="D4162" i="12"/>
  <c r="D4170" i="12"/>
  <c r="D4178" i="12"/>
  <c r="D4186" i="12"/>
  <c r="D4194" i="12"/>
  <c r="D4202" i="12"/>
  <c r="D4210" i="12"/>
  <c r="D4218" i="12"/>
  <c r="D4226" i="12"/>
  <c r="D4234" i="12"/>
  <c r="D4242" i="12"/>
  <c r="D4250" i="12"/>
  <c r="D4258" i="12"/>
  <c r="D4266" i="12"/>
  <c r="D4274" i="12"/>
  <c r="D4282" i="12"/>
  <c r="D4290" i="12"/>
  <c r="D4298" i="12"/>
  <c r="D4306" i="12"/>
  <c r="D4314" i="12"/>
  <c r="D4322" i="12"/>
  <c r="D4330" i="12"/>
  <c r="D4338" i="12"/>
  <c r="D4346" i="12"/>
  <c r="D4354" i="12"/>
  <c r="D4362" i="12"/>
  <c r="D4370" i="12"/>
  <c r="D4378" i="12"/>
  <c r="D4386" i="12"/>
  <c r="D4394" i="12"/>
  <c r="D4402" i="12"/>
  <c r="D4410" i="12"/>
  <c r="D4418" i="12"/>
  <c r="D4426" i="12"/>
  <c r="D4434" i="12"/>
  <c r="D4442" i="12"/>
  <c r="D4450" i="12"/>
  <c r="D4458" i="12"/>
  <c r="D4466" i="12"/>
  <c r="D4474" i="12"/>
  <c r="D4482" i="12"/>
  <c r="D4490" i="12"/>
  <c r="D4498" i="12"/>
  <c r="D4506" i="12"/>
  <c r="D4514" i="12"/>
  <c r="D4522" i="12"/>
  <c r="D4530" i="12"/>
  <c r="D4538" i="12"/>
  <c r="D4546" i="12"/>
  <c r="D4554" i="12"/>
  <c r="D4562" i="12"/>
  <c r="D4570" i="12"/>
  <c r="D4578" i="12"/>
  <c r="D4586" i="12"/>
  <c r="D4594" i="12"/>
  <c r="D4602" i="12"/>
  <c r="D4610" i="12"/>
  <c r="D4618" i="12"/>
  <c r="D4626" i="12"/>
  <c r="D4634" i="12"/>
  <c r="D4642" i="12"/>
  <c r="D4650" i="12"/>
  <c r="D4658" i="12"/>
  <c r="D4666" i="12"/>
  <c r="D4674" i="12"/>
  <c r="D4682" i="12"/>
  <c r="D4690" i="12"/>
  <c r="D4698" i="12"/>
  <c r="D4706" i="12"/>
  <c r="D4714" i="12"/>
  <c r="D4722" i="12"/>
  <c r="D4730" i="12"/>
  <c r="D4738" i="12"/>
  <c r="D4746" i="12"/>
  <c r="D4754" i="12"/>
  <c r="D4762" i="12"/>
  <c r="D4770" i="12"/>
  <c r="D4778" i="12"/>
  <c r="D4786" i="12"/>
  <c r="D4794" i="12"/>
  <c r="D4802" i="12"/>
  <c r="D4810" i="12"/>
  <c r="D4818" i="12"/>
  <c r="D4826" i="12"/>
  <c r="D4834" i="12"/>
  <c r="D4842" i="12"/>
  <c r="D4850" i="12"/>
  <c r="D4858" i="12"/>
  <c r="D4866" i="12"/>
  <c r="D4874" i="12"/>
  <c r="D4882" i="12"/>
  <c r="D4890" i="12"/>
  <c r="D4898" i="12"/>
  <c r="D4906" i="12"/>
  <c r="D2320" i="12"/>
  <c r="D2663" i="12"/>
  <c r="D2791" i="12"/>
  <c r="D2919" i="12"/>
  <c r="D3023" i="12"/>
  <c r="D3087" i="12"/>
  <c r="D3133" i="12"/>
  <c r="D3165" i="12"/>
  <c r="D3197" i="12"/>
  <c r="D3229" i="12"/>
  <c r="D3261" i="12"/>
  <c r="D3293" i="12"/>
  <c r="D3325" i="12"/>
  <c r="D3357" i="12"/>
  <c r="D3389" i="12"/>
  <c r="D3421" i="12"/>
  <c r="D3453" i="12"/>
  <c r="D3485" i="12"/>
  <c r="D3517" i="12"/>
  <c r="D3549" i="12"/>
  <c r="D3581" i="12"/>
  <c r="D3607" i="12"/>
  <c r="D3630" i="12"/>
  <c r="D3653" i="12"/>
  <c r="D3671" i="12"/>
  <c r="D3694" i="12"/>
  <c r="D3717" i="12"/>
  <c r="D3735" i="12"/>
  <c r="D3758" i="12"/>
  <c r="D3776" i="12"/>
  <c r="D3790" i="12"/>
  <c r="D3804" i="12"/>
  <c r="D3812" i="12"/>
  <c r="D3820" i="12"/>
  <c r="D3828" i="12"/>
  <c r="D3836" i="12"/>
  <c r="D3844" i="12"/>
  <c r="D3852" i="12"/>
  <c r="D3860" i="12"/>
  <c r="D3868" i="12"/>
  <c r="D3876" i="12"/>
  <c r="D3884" i="12"/>
  <c r="D3892" i="12"/>
  <c r="D3900" i="12"/>
  <c r="D3908" i="12"/>
  <c r="D3916" i="12"/>
  <c r="D3924" i="12"/>
  <c r="D3932" i="12"/>
  <c r="D3940" i="12"/>
  <c r="D3948" i="12"/>
  <c r="D3956" i="12"/>
  <c r="D3964" i="12"/>
  <c r="D3972" i="12"/>
  <c r="D3980" i="12"/>
  <c r="D3988" i="12"/>
  <c r="D3996" i="12"/>
  <c r="D4004" i="12"/>
  <c r="D4012" i="12"/>
  <c r="D4020" i="12"/>
  <c r="D4028" i="12"/>
  <c r="D4036" i="12"/>
  <c r="D4044" i="12"/>
  <c r="D4052" i="12"/>
  <c r="D4060" i="12"/>
  <c r="D4068" i="12"/>
  <c r="D4076" i="12"/>
  <c r="D4084" i="12"/>
  <c r="D4092" i="12"/>
  <c r="D4100" i="12"/>
  <c r="D4108" i="12"/>
  <c r="D4116" i="12"/>
  <c r="D4124" i="12"/>
  <c r="D4132" i="12"/>
  <c r="D4140" i="12"/>
  <c r="D4148" i="12"/>
  <c r="D4156" i="12"/>
  <c r="D4164" i="12"/>
  <c r="D4172" i="12"/>
  <c r="D4180" i="12"/>
  <c r="D4188" i="12"/>
  <c r="D4196" i="12"/>
  <c r="D4204" i="12"/>
  <c r="D4212" i="12"/>
  <c r="D4220" i="12"/>
  <c r="D4228" i="12"/>
  <c r="D4236" i="12"/>
  <c r="D4244" i="12"/>
  <c r="D4252" i="12"/>
  <c r="D4260" i="12"/>
  <c r="D4268" i="12"/>
  <c r="D4276" i="12"/>
  <c r="D4284" i="12"/>
  <c r="D4292" i="12"/>
  <c r="D4300" i="12"/>
  <c r="D4308" i="12"/>
  <c r="D4316" i="12"/>
  <c r="D4324" i="12"/>
  <c r="D4332" i="12"/>
  <c r="D4340" i="12"/>
  <c r="D4348" i="12"/>
  <c r="D4356" i="12"/>
  <c r="D4364" i="12"/>
  <c r="D4372" i="12"/>
  <c r="D4380" i="12"/>
  <c r="D4388" i="12"/>
  <c r="D4396" i="12"/>
  <c r="D4404" i="12"/>
  <c r="D4412" i="12"/>
  <c r="D4420" i="12"/>
  <c r="D4428" i="12"/>
  <c r="D4436" i="12"/>
  <c r="D4444" i="12"/>
  <c r="D4452" i="12"/>
  <c r="D4460" i="12"/>
  <c r="D4468" i="12"/>
  <c r="D4476" i="12"/>
  <c r="D4484" i="12"/>
  <c r="D4492" i="12"/>
  <c r="D4500" i="12"/>
  <c r="D4508" i="12"/>
  <c r="D4516" i="12"/>
  <c r="D4524" i="12"/>
  <c r="D4532" i="12"/>
  <c r="D4540" i="12"/>
  <c r="D4548" i="12"/>
  <c r="D4556" i="12"/>
  <c r="D4564" i="12"/>
  <c r="D4572" i="12"/>
  <c r="D4580" i="12"/>
  <c r="D4588" i="12"/>
  <c r="D4596" i="12"/>
  <c r="D4604" i="12"/>
  <c r="D4612" i="12"/>
  <c r="D4620" i="12"/>
  <c r="D4628" i="12"/>
  <c r="D4636" i="12"/>
  <c r="D4644" i="12"/>
  <c r="D4652" i="12"/>
  <c r="D4660" i="12"/>
  <c r="D4668" i="12"/>
  <c r="D4676" i="12"/>
  <c r="D2190" i="12"/>
  <c r="D2767" i="12"/>
  <c r="D3007" i="12"/>
  <c r="D3126" i="12"/>
  <c r="D3191" i="12"/>
  <c r="D3255" i="12"/>
  <c r="D3319" i="12"/>
  <c r="D3383" i="12"/>
  <c r="D3447" i="12"/>
  <c r="D3511" i="12"/>
  <c r="D3575" i="12"/>
  <c r="D3629" i="12"/>
  <c r="D3670" i="12"/>
  <c r="D3711" i="12"/>
  <c r="D3757" i="12"/>
  <c r="D3789" i="12"/>
  <c r="D3811" i="12"/>
  <c r="D3827" i="12"/>
  <c r="D3843" i="12"/>
  <c r="D3859" i="12"/>
  <c r="D3875" i="12"/>
  <c r="D3891" i="12"/>
  <c r="D3907" i="12"/>
  <c r="D3923" i="12"/>
  <c r="D3939" i="12"/>
  <c r="D3955" i="12"/>
  <c r="D3971" i="12"/>
  <c r="D3987" i="12"/>
  <c r="D4003" i="12"/>
  <c r="D4019" i="12"/>
  <c r="D4035" i="12"/>
  <c r="D4051" i="12"/>
  <c r="D4067" i="12"/>
  <c r="D4083" i="12"/>
  <c r="D4099" i="12"/>
  <c r="D4115" i="12"/>
  <c r="D4131" i="12"/>
  <c r="D4147" i="12"/>
  <c r="D4163" i="12"/>
  <c r="D4179" i="12"/>
  <c r="D4195" i="12"/>
  <c r="D4211" i="12"/>
  <c r="D4227" i="12"/>
  <c r="D4243" i="12"/>
  <c r="D4259" i="12"/>
  <c r="D4275" i="12"/>
  <c r="D4291" i="12"/>
  <c r="D4307" i="12"/>
  <c r="D4323" i="12"/>
  <c r="D4339" i="12"/>
  <c r="D4355" i="12"/>
  <c r="D4371" i="12"/>
  <c r="D4387" i="12"/>
  <c r="D4403" i="12"/>
  <c r="D4419" i="12"/>
  <c r="D4435" i="12"/>
  <c r="D4451" i="12"/>
  <c r="D4467" i="12"/>
  <c r="D4483" i="12"/>
  <c r="D4499" i="12"/>
  <c r="D4515" i="12"/>
  <c r="D4531" i="12"/>
  <c r="D4547" i="12"/>
  <c r="D4563" i="12"/>
  <c r="D4579" i="12"/>
  <c r="D4595" i="12"/>
  <c r="D4611" i="12"/>
  <c r="D4627" i="12"/>
  <c r="D4643" i="12"/>
  <c r="D4659" i="12"/>
  <c r="D4675" i="12"/>
  <c r="D4687" i="12"/>
  <c r="D4701" i="12"/>
  <c r="D4715" i="12"/>
  <c r="D4726" i="12"/>
  <c r="D4740" i="12"/>
  <c r="D4751" i="12"/>
  <c r="D4765" i="12"/>
  <c r="D4779" i="12"/>
  <c r="D4790" i="12"/>
  <c r="D4804" i="12"/>
  <c r="D4815" i="12"/>
  <c r="D4829" i="12"/>
  <c r="D4843" i="12"/>
  <c r="D4854" i="12"/>
  <c r="D4868" i="12"/>
  <c r="D4879" i="12"/>
  <c r="D4893" i="12"/>
  <c r="D4905" i="12"/>
  <c r="D4914" i="12"/>
  <c r="D4922" i="12"/>
  <c r="D4930" i="12"/>
  <c r="D4938" i="12"/>
  <c r="D4946" i="12"/>
  <c r="D4954" i="12"/>
  <c r="D4962" i="12"/>
  <c r="D4970" i="12"/>
  <c r="D4978" i="12"/>
  <c r="D4986" i="12"/>
  <c r="D4994" i="12"/>
  <c r="D5002" i="12"/>
  <c r="D5010" i="12"/>
  <c r="D5018" i="12"/>
  <c r="D5026" i="12"/>
  <c r="D5034" i="12"/>
  <c r="D5042" i="12"/>
  <c r="D5050" i="12"/>
  <c r="D5058" i="12"/>
  <c r="D5066" i="12"/>
  <c r="D5074" i="12"/>
  <c r="D5082" i="12"/>
  <c r="D5090" i="12"/>
  <c r="D5098" i="12"/>
  <c r="D5106" i="12"/>
  <c r="D5114" i="12"/>
  <c r="D5122" i="12"/>
  <c r="D5130" i="12"/>
  <c r="D5138" i="12"/>
  <c r="D5146" i="12"/>
  <c r="D5154" i="12"/>
  <c r="D5162" i="12"/>
  <c r="D5170" i="12"/>
  <c r="D5178" i="12"/>
  <c r="D5186" i="12"/>
  <c r="D5194" i="12"/>
  <c r="D5202" i="12"/>
  <c r="D5210" i="12"/>
  <c r="D5218" i="12"/>
  <c r="D5226" i="12"/>
  <c r="D5234" i="12"/>
  <c r="D5242" i="12"/>
  <c r="D5250" i="12"/>
  <c r="D5258" i="12"/>
  <c r="D5266" i="12"/>
  <c r="D5274" i="12"/>
  <c r="D5282" i="12"/>
  <c r="D5290" i="12"/>
  <c r="D5298" i="12"/>
  <c r="D5306" i="12"/>
  <c r="D5314" i="12"/>
  <c r="D5322" i="12"/>
  <c r="D5330" i="12"/>
  <c r="D5338" i="12"/>
  <c r="D5346" i="12"/>
  <c r="D5354" i="12"/>
  <c r="D5362" i="12"/>
  <c r="D5370" i="12"/>
  <c r="D5378" i="12"/>
  <c r="D5386" i="12"/>
  <c r="D5394" i="12"/>
  <c r="D5402" i="12"/>
  <c r="D5410" i="12"/>
  <c r="D5418" i="12"/>
  <c r="D5426" i="12"/>
  <c r="D5434" i="12"/>
  <c r="D5442" i="12"/>
  <c r="D5450" i="12"/>
  <c r="D5458" i="12"/>
  <c r="D5466" i="12"/>
  <c r="D5474" i="12"/>
  <c r="D5482" i="12"/>
  <c r="D5490" i="12"/>
  <c r="D5498" i="12"/>
  <c r="D5506" i="12"/>
  <c r="D5514" i="12"/>
  <c r="D5522" i="12"/>
  <c r="D5530" i="12"/>
  <c r="D5538" i="12"/>
  <c r="D5546" i="12"/>
  <c r="D5554" i="12"/>
  <c r="D2352" i="12"/>
  <c r="D2799" i="12"/>
  <c r="D3029" i="12"/>
  <c r="D3135" i="12"/>
  <c r="D3199" i="12"/>
  <c r="D3263" i="12"/>
  <c r="D3327" i="12"/>
  <c r="D3391" i="12"/>
  <c r="D3455" i="12"/>
  <c r="D3519" i="12"/>
  <c r="D3583" i="12"/>
  <c r="D3631" i="12"/>
  <c r="D3677" i="12"/>
  <c r="D3718" i="12"/>
  <c r="D3759" i="12"/>
  <c r="D3791" i="12"/>
  <c r="D3813" i="12"/>
  <c r="D3829" i="12"/>
  <c r="D3845" i="12"/>
  <c r="D3861" i="12"/>
  <c r="D3877" i="12"/>
  <c r="D3893" i="12"/>
  <c r="D3909" i="12"/>
  <c r="D3925" i="12"/>
  <c r="D3941" i="12"/>
  <c r="D3957" i="12"/>
  <c r="D3973" i="12"/>
  <c r="D3989" i="12"/>
  <c r="D4005" i="12"/>
  <c r="D4021" i="12"/>
  <c r="D4037" i="12"/>
  <c r="D4053" i="12"/>
  <c r="D4069" i="12"/>
  <c r="D4085" i="12"/>
  <c r="D4101" i="12"/>
  <c r="D4117" i="12"/>
  <c r="D4133" i="12"/>
  <c r="D4149" i="12"/>
  <c r="D4165" i="12"/>
  <c r="D4181" i="12"/>
  <c r="D4197" i="12"/>
  <c r="D4213" i="12"/>
  <c r="D4229" i="12"/>
  <c r="D4245" i="12"/>
  <c r="D4261" i="12"/>
  <c r="D4277" i="12"/>
  <c r="D4293" i="12"/>
  <c r="D4309" i="12"/>
  <c r="D4325" i="12"/>
  <c r="D4341" i="12"/>
  <c r="D4357" i="12"/>
  <c r="D4373" i="12"/>
  <c r="D4389" i="12"/>
  <c r="D4405" i="12"/>
  <c r="D4421" i="12"/>
  <c r="D4437" i="12"/>
  <c r="D4453" i="12"/>
  <c r="D4469" i="12"/>
  <c r="D4485" i="12"/>
  <c r="D4501" i="12"/>
  <c r="D4517" i="12"/>
  <c r="D4533" i="12"/>
  <c r="D4549" i="12"/>
  <c r="D4565" i="12"/>
  <c r="D4581" i="12"/>
  <c r="D4597" i="12"/>
  <c r="D4613" i="12"/>
  <c r="D4629" i="12"/>
  <c r="D4645" i="12"/>
  <c r="D4661" i="12"/>
  <c r="D4677" i="12"/>
  <c r="D4691" i="12"/>
  <c r="D4702" i="12"/>
  <c r="D4716" i="12"/>
  <c r="D4727" i="12"/>
  <c r="D4741" i="12"/>
  <c r="D4755" i="12"/>
  <c r="D4766" i="12"/>
  <c r="D4780" i="12"/>
  <c r="D4791" i="12"/>
  <c r="D4805" i="12"/>
  <c r="D4819" i="12"/>
  <c r="D4830" i="12"/>
  <c r="D4844" i="12"/>
  <c r="D4855" i="12"/>
  <c r="D4869" i="12"/>
  <c r="D4883" i="12"/>
  <c r="D4894" i="12"/>
  <c r="D4907" i="12"/>
  <c r="D4915" i="12"/>
  <c r="D4923" i="12"/>
  <c r="D4931" i="12"/>
  <c r="D4939" i="12"/>
  <c r="D4947" i="12"/>
  <c r="D4955" i="12"/>
  <c r="D4963" i="12"/>
  <c r="D4971" i="12"/>
  <c r="D4979" i="12"/>
  <c r="D4987" i="12"/>
  <c r="D4995" i="12"/>
  <c r="D5003" i="12"/>
  <c r="D5011" i="12"/>
  <c r="D5019" i="12"/>
  <c r="D5027" i="12"/>
  <c r="D5035" i="12"/>
  <c r="D5043" i="12"/>
  <c r="D2448" i="12"/>
  <c r="D2823" i="12"/>
  <c r="D3045" i="12"/>
  <c r="D3141" i="12"/>
  <c r="D3205" i="12"/>
  <c r="D3269" i="12"/>
  <c r="D3333" i="12"/>
  <c r="D3397" i="12"/>
  <c r="D3461" i="12"/>
  <c r="D3525" i="12"/>
  <c r="D3589" i="12"/>
  <c r="D3637" i="12"/>
  <c r="D3678" i="12"/>
  <c r="D3719" i="12"/>
  <c r="D3765" i="12"/>
  <c r="D3792" i="12"/>
  <c r="D3814" i="12"/>
  <c r="D3830" i="12"/>
  <c r="D3846" i="12"/>
  <c r="D3862" i="12"/>
  <c r="D3878" i="12"/>
  <c r="D3894" i="12"/>
  <c r="D3910" i="12"/>
  <c r="D3926" i="12"/>
  <c r="D3942" i="12"/>
  <c r="D3958" i="12"/>
  <c r="D3974" i="12"/>
  <c r="D3990" i="12"/>
  <c r="D4006" i="12"/>
  <c r="D4022" i="12"/>
  <c r="D4038" i="12"/>
  <c r="D4054" i="12"/>
  <c r="D4070" i="12"/>
  <c r="D4086" i="12"/>
  <c r="D4102" i="12"/>
  <c r="D4118" i="12"/>
  <c r="D4134" i="12"/>
  <c r="D4150" i="12"/>
  <c r="D4166" i="12"/>
  <c r="D4182" i="12"/>
  <c r="D4198" i="12"/>
  <c r="D4214" i="12"/>
  <c r="D4230" i="12"/>
  <c r="D4246" i="12"/>
  <c r="D4262" i="12"/>
  <c r="D4278" i="12"/>
  <c r="D4294" i="12"/>
  <c r="D4310" i="12"/>
  <c r="D4326" i="12"/>
  <c r="D4342" i="12"/>
  <c r="D4358" i="12"/>
  <c r="D4374" i="12"/>
  <c r="D4390" i="12"/>
  <c r="D4406" i="12"/>
  <c r="D4422" i="12"/>
  <c r="D4438" i="12"/>
  <c r="D4454" i="12"/>
  <c r="D4470" i="12"/>
  <c r="D4486" i="12"/>
  <c r="D4502" i="12"/>
  <c r="D4518" i="12"/>
  <c r="D4534" i="12"/>
  <c r="D4550" i="12"/>
  <c r="D4566" i="12"/>
  <c r="D4582" i="12"/>
  <c r="D4598" i="12"/>
  <c r="D4614" i="12"/>
  <c r="D4630" i="12"/>
  <c r="D4646" i="12"/>
  <c r="D4662" i="12"/>
  <c r="D4678" i="12"/>
  <c r="D4692" i="12"/>
  <c r="D4703" i="12"/>
  <c r="D4717" i="12"/>
  <c r="D4731" i="12"/>
  <c r="D4742" i="12"/>
  <c r="D4756" i="12"/>
  <c r="D2480" i="12"/>
  <c r="D2831" i="12"/>
  <c r="D3051" i="12"/>
  <c r="D3143" i="12"/>
  <c r="D3207" i="12"/>
  <c r="D3271" i="12"/>
  <c r="D3335" i="12"/>
  <c r="D3399" i="12"/>
  <c r="D3463" i="12"/>
  <c r="D3527" i="12"/>
  <c r="D3591" i="12"/>
  <c r="D3638" i="12"/>
  <c r="D3679" i="12"/>
  <c r="D3725" i="12"/>
  <c r="D3766" i="12"/>
  <c r="D3796" i="12"/>
  <c r="D3815" i="12"/>
  <c r="D3831" i="12"/>
  <c r="D3847" i="12"/>
  <c r="D3863" i="12"/>
  <c r="D3879" i="12"/>
  <c r="D3895" i="12"/>
  <c r="D3911" i="12"/>
  <c r="D3927" i="12"/>
  <c r="D3943" i="12"/>
  <c r="D3959" i="12"/>
  <c r="D3975" i="12"/>
  <c r="D3991" i="12"/>
  <c r="D4007" i="12"/>
  <c r="D4023" i="12"/>
  <c r="D4039" i="12"/>
  <c r="D4055" i="12"/>
  <c r="D4071" i="12"/>
  <c r="D4087" i="12"/>
  <c r="D4103" i="12"/>
  <c r="D4119" i="12"/>
  <c r="D4135" i="12"/>
  <c r="D4151" i="12"/>
  <c r="D4167" i="12"/>
  <c r="D4183" i="12"/>
  <c r="D4199" i="12"/>
  <c r="D4215" i="12"/>
  <c r="D4231" i="12"/>
  <c r="D4247" i="12"/>
  <c r="D4263" i="12"/>
  <c r="D4279" i="12"/>
  <c r="D4295" i="12"/>
  <c r="D4311" i="12"/>
  <c r="D4327" i="12"/>
  <c r="D4343" i="12"/>
  <c r="D4359" i="12"/>
  <c r="D4375" i="12"/>
  <c r="D4391" i="12"/>
  <c r="D4407" i="12"/>
  <c r="D4423" i="12"/>
  <c r="D4439" i="12"/>
  <c r="D4455" i="12"/>
  <c r="D4471" i="12"/>
  <c r="D4487" i="12"/>
  <c r="D4503" i="12"/>
  <c r="D4519" i="12"/>
  <c r="D4535" i="12"/>
  <c r="D4551" i="12"/>
  <c r="D4567" i="12"/>
  <c r="D4583" i="12"/>
  <c r="D4599" i="12"/>
  <c r="D4615" i="12"/>
  <c r="D4631" i="12"/>
  <c r="D4647" i="12"/>
  <c r="D4663" i="12"/>
  <c r="D4679" i="12"/>
  <c r="D4693" i="12"/>
  <c r="D4707" i="12"/>
  <c r="D4718" i="12"/>
  <c r="D4732" i="12"/>
  <c r="D4743" i="12"/>
  <c r="D4757" i="12"/>
  <c r="D4771" i="12"/>
  <c r="D4782" i="12"/>
  <c r="D4796" i="12"/>
  <c r="D4807" i="12"/>
  <c r="D4821" i="12"/>
  <c r="D4835" i="12"/>
  <c r="D4846" i="12"/>
  <c r="D4860" i="12"/>
  <c r="D4871" i="12"/>
  <c r="D4885" i="12"/>
  <c r="D4899" i="12"/>
  <c r="D4909" i="12"/>
  <c r="D4917" i="12"/>
  <c r="D4925" i="12"/>
  <c r="D4933" i="12"/>
  <c r="D4941" i="12"/>
  <c r="D4949" i="12"/>
  <c r="D4957" i="12"/>
  <c r="D4965" i="12"/>
  <c r="D4973" i="12"/>
  <c r="D4981" i="12"/>
  <c r="D4989" i="12"/>
  <c r="D4997" i="12"/>
  <c r="D5005" i="12"/>
  <c r="D5013" i="12"/>
  <c r="D5021" i="12"/>
  <c r="D5029" i="12"/>
  <c r="D5037" i="12"/>
  <c r="D5045" i="12"/>
  <c r="D5053" i="12"/>
  <c r="D5061" i="12"/>
  <c r="D5069" i="12"/>
  <c r="D5077" i="12"/>
  <c r="D5085" i="12"/>
  <c r="D5093" i="12"/>
  <c r="D5101" i="12"/>
  <c r="D5109" i="12"/>
  <c r="D5117" i="12"/>
  <c r="D5125" i="12"/>
  <c r="D5133" i="12"/>
  <c r="D5141" i="12"/>
  <c r="D5149" i="12"/>
  <c r="D5157" i="12"/>
  <c r="D5165" i="12"/>
  <c r="D5173" i="12"/>
  <c r="D5181" i="12"/>
  <c r="D5189" i="12"/>
  <c r="D5197" i="12"/>
  <c r="D5205" i="12"/>
  <c r="D5213" i="12"/>
  <c r="D5221" i="12"/>
  <c r="D5229" i="12"/>
  <c r="D5237" i="12"/>
  <c r="D5245" i="12"/>
  <c r="D5253" i="12"/>
  <c r="D5261" i="12"/>
  <c r="D5269" i="12"/>
  <c r="D5277" i="12"/>
  <c r="D5285" i="12"/>
  <c r="D5293" i="12"/>
  <c r="D5301" i="12"/>
  <c r="D5309" i="12"/>
  <c r="D5317" i="12"/>
  <c r="D5325" i="12"/>
  <c r="D5333" i="12"/>
  <c r="D5341" i="12"/>
  <c r="D5349" i="12"/>
  <c r="D5357" i="12"/>
  <c r="D5365" i="12"/>
  <c r="D5373" i="12"/>
  <c r="D5381" i="12"/>
  <c r="D5389" i="12"/>
  <c r="D5397" i="12"/>
  <c r="D5405" i="12"/>
  <c r="D5413" i="12"/>
  <c r="D5421" i="12"/>
  <c r="D5429" i="12"/>
  <c r="D5437" i="12"/>
  <c r="D5445" i="12"/>
  <c r="D5453" i="12"/>
  <c r="D5461" i="12"/>
  <c r="D5469" i="12"/>
  <c r="D5477" i="12"/>
  <c r="D2624" i="12"/>
  <c r="D2895" i="12"/>
  <c r="D3077" i="12"/>
  <c r="D3159" i="12"/>
  <c r="D3223" i="12"/>
  <c r="D3287" i="12"/>
  <c r="D3351" i="12"/>
  <c r="D2671" i="12"/>
  <c r="D2927" i="12"/>
  <c r="D3091" i="12"/>
  <c r="D3167" i="12"/>
  <c r="D3231" i="12"/>
  <c r="D3295" i="12"/>
  <c r="D3359" i="12"/>
  <c r="D3423" i="12"/>
  <c r="D3487" i="12"/>
  <c r="D3551" i="12"/>
  <c r="D3613" i="12"/>
  <c r="D3654" i="12"/>
  <c r="D3695" i="12"/>
  <c r="D3741" i="12"/>
  <c r="D3780" i="12"/>
  <c r="D3805" i="12"/>
  <c r="D3821" i="12"/>
  <c r="D3837" i="12"/>
  <c r="D3853" i="12"/>
  <c r="D3869" i="12"/>
  <c r="D3885" i="12"/>
  <c r="D3901" i="12"/>
  <c r="D3917" i="12"/>
  <c r="D3933" i="12"/>
  <c r="D3949" i="12"/>
  <c r="D3965" i="12"/>
  <c r="D3981" i="12"/>
  <c r="D3997" i="12"/>
  <c r="D4013" i="12"/>
  <c r="D4029" i="12"/>
  <c r="D4045" i="12"/>
  <c r="D4061" i="12"/>
  <c r="D4077" i="12"/>
  <c r="D4093" i="12"/>
  <c r="D4109" i="12"/>
  <c r="D4125" i="12"/>
  <c r="D4141" i="12"/>
  <c r="D4157" i="12"/>
  <c r="D4173" i="12"/>
  <c r="D4189" i="12"/>
  <c r="D4205" i="12"/>
  <c r="D4221" i="12"/>
  <c r="D4237" i="12"/>
  <c r="D4253" i="12"/>
  <c r="D4269" i="12"/>
  <c r="D4285" i="12"/>
  <c r="D4301" i="12"/>
  <c r="D4317" i="12"/>
  <c r="D4333" i="12"/>
  <c r="D4349" i="12"/>
  <c r="D4365" i="12"/>
  <c r="D4381" i="12"/>
  <c r="D4397" i="12"/>
  <c r="D4413" i="12"/>
  <c r="D4429" i="12"/>
  <c r="D4445" i="12"/>
  <c r="D4461" i="12"/>
  <c r="D4477" i="12"/>
  <c r="D4493" i="12"/>
  <c r="D4509" i="12"/>
  <c r="D4525" i="12"/>
  <c r="D4541" i="12"/>
  <c r="D4557" i="12"/>
  <c r="D4573" i="12"/>
  <c r="D4589" i="12"/>
  <c r="D4605" i="12"/>
  <c r="D4621" i="12"/>
  <c r="D4637" i="12"/>
  <c r="D4653" i="12"/>
  <c r="D4669" i="12"/>
  <c r="D4684" i="12"/>
  <c r="D4695" i="12"/>
  <c r="D4709" i="12"/>
  <c r="D4723" i="12"/>
  <c r="D4734" i="12"/>
  <c r="D4748" i="12"/>
  <c r="D4759" i="12"/>
  <c r="D4773" i="12"/>
  <c r="D4787" i="12"/>
  <c r="D4798" i="12"/>
  <c r="D4812" i="12"/>
  <c r="D4823" i="12"/>
  <c r="D4837" i="12"/>
  <c r="D4851" i="12"/>
  <c r="D4862" i="12"/>
  <c r="D4876" i="12"/>
  <c r="D4887" i="12"/>
  <c r="D4901" i="12"/>
  <c r="D4911" i="12"/>
  <c r="D4919" i="12"/>
  <c r="D4927" i="12"/>
  <c r="D4935" i="12"/>
  <c r="D4943" i="12"/>
  <c r="D4951" i="12"/>
  <c r="D4959" i="12"/>
  <c r="D4967" i="12"/>
  <c r="D4975" i="12"/>
  <c r="D4983" i="12"/>
  <c r="D4991" i="12"/>
  <c r="D4999" i="12"/>
  <c r="D5007" i="12"/>
  <c r="D5015" i="12"/>
  <c r="D5023" i="12"/>
  <c r="D5031" i="12"/>
  <c r="D5039" i="12"/>
  <c r="D5047" i="12"/>
  <c r="D5055" i="12"/>
  <c r="D5063" i="12"/>
  <c r="D5071" i="12"/>
  <c r="D5079" i="12"/>
  <c r="D5087" i="12"/>
  <c r="D5095" i="12"/>
  <c r="D5103" i="12"/>
  <c r="D5111" i="12"/>
  <c r="D5119" i="12"/>
  <c r="D5127" i="12"/>
  <c r="D5135" i="12"/>
  <c r="D5143" i="12"/>
  <c r="D5151" i="12"/>
  <c r="D5159" i="12"/>
  <c r="D5167" i="12"/>
  <c r="D5175" i="12"/>
  <c r="D5183" i="12"/>
  <c r="D5191" i="12"/>
  <c r="D5199" i="12"/>
  <c r="D5207" i="12"/>
  <c r="D5215" i="12"/>
  <c r="D5223" i="12"/>
  <c r="D5231" i="12"/>
  <c r="D5239" i="12"/>
  <c r="D5247" i="12"/>
  <c r="D5255" i="12"/>
  <c r="D5263" i="12"/>
  <c r="D5271" i="12"/>
  <c r="D5279" i="12"/>
  <c r="D5287" i="12"/>
  <c r="D5295" i="12"/>
  <c r="D5303" i="12"/>
  <c r="D5311" i="12"/>
  <c r="D5319" i="12"/>
  <c r="D5327" i="12"/>
  <c r="D5335" i="12"/>
  <c r="D5343" i="12"/>
  <c r="D5351" i="12"/>
  <c r="D5359" i="12"/>
  <c r="D5367" i="12"/>
  <c r="D5375" i="12"/>
  <c r="D5383" i="12"/>
  <c r="D5391" i="12"/>
  <c r="D5399" i="12"/>
  <c r="D5407" i="12"/>
  <c r="D5415" i="12"/>
  <c r="D5423" i="12"/>
  <c r="D5431" i="12"/>
  <c r="D5439" i="12"/>
  <c r="D5447" i="12"/>
  <c r="D5455" i="12"/>
  <c r="D5463" i="12"/>
  <c r="D5471" i="12"/>
  <c r="D5479" i="12"/>
  <c r="D5487" i="12"/>
  <c r="D5495" i="12"/>
  <c r="D5503" i="12"/>
  <c r="D5511" i="12"/>
  <c r="D5519" i="12"/>
  <c r="D5527" i="12"/>
  <c r="D5535" i="12"/>
  <c r="D5543" i="12"/>
  <c r="D5551" i="12"/>
  <c r="D5559" i="12"/>
  <c r="D2695" i="12"/>
  <c r="D2951" i="12"/>
  <c r="D3100" i="12"/>
  <c r="D3173" i="12"/>
  <c r="D3237" i="12"/>
  <c r="D3301" i="12"/>
  <c r="D3365" i="12"/>
  <c r="D3429" i="12"/>
  <c r="D3493" i="12"/>
  <c r="D3557" i="12"/>
  <c r="D3614" i="12"/>
  <c r="D3655" i="12"/>
  <c r="D3701" i="12"/>
  <c r="D3742" i="12"/>
  <c r="D3781" i="12"/>
  <c r="D3806" i="12"/>
  <c r="D3822" i="12"/>
  <c r="D3838" i="12"/>
  <c r="D3854" i="12"/>
  <c r="D3870" i="12"/>
  <c r="D3886" i="12"/>
  <c r="D3902" i="12"/>
  <c r="D3918" i="12"/>
  <c r="D3934" i="12"/>
  <c r="D3950" i="12"/>
  <c r="D3966" i="12"/>
  <c r="D3982" i="12"/>
  <c r="D3998" i="12"/>
  <c r="D4014" i="12"/>
  <c r="D4030" i="12"/>
  <c r="D4046" i="12"/>
  <c r="D4062" i="12"/>
  <c r="D4078" i="12"/>
  <c r="D4094" i="12"/>
  <c r="D4110" i="12"/>
  <c r="D4126" i="12"/>
  <c r="D4142" i="12"/>
  <c r="D4158" i="12"/>
  <c r="D4174" i="12"/>
  <c r="D4190" i="12"/>
  <c r="D4206" i="12"/>
  <c r="D4222" i="12"/>
  <c r="D4238" i="12"/>
  <c r="D4254" i="12"/>
  <c r="D4270" i="12"/>
  <c r="D4286" i="12"/>
  <c r="D4302" i="12"/>
  <c r="D4318" i="12"/>
  <c r="D4334" i="12"/>
  <c r="D4350" i="12"/>
  <c r="D4366" i="12"/>
  <c r="D4382" i="12"/>
  <c r="D4398" i="12"/>
  <c r="D4414" i="12"/>
  <c r="D4430" i="12"/>
  <c r="D4446" i="12"/>
  <c r="D4462" i="12"/>
  <c r="D4478" i="12"/>
  <c r="D4494" i="12"/>
  <c r="D4510" i="12"/>
  <c r="D4526" i="12"/>
  <c r="D4542" i="12"/>
  <c r="D4558" i="12"/>
  <c r="D4574" i="12"/>
  <c r="D4590" i="12"/>
  <c r="D4606" i="12"/>
  <c r="D4622" i="12"/>
  <c r="D4638" i="12"/>
  <c r="D4654" i="12"/>
  <c r="D4670" i="12"/>
  <c r="D4685" i="12"/>
  <c r="D4699" i="12"/>
  <c r="D4710" i="12"/>
  <c r="D4724" i="12"/>
  <c r="D4735" i="12"/>
  <c r="D4749" i="12"/>
  <c r="D4763" i="12"/>
  <c r="D4774" i="12"/>
  <c r="D4788" i="12"/>
  <c r="D4799" i="12"/>
  <c r="D4813" i="12"/>
  <c r="D4827" i="12"/>
  <c r="D4838" i="12"/>
  <c r="D4852" i="12"/>
  <c r="D4863" i="12"/>
  <c r="D4877" i="12"/>
  <c r="D4891" i="12"/>
  <c r="D4902" i="12"/>
  <c r="D4912" i="12"/>
  <c r="D4920" i="12"/>
  <c r="D4928" i="12"/>
  <c r="D4936" i="12"/>
  <c r="D4944" i="12"/>
  <c r="D4952" i="12"/>
  <c r="D4960" i="12"/>
  <c r="D4968" i="12"/>
  <c r="D4976" i="12"/>
  <c r="D4984" i="12"/>
  <c r="D4992" i="12"/>
  <c r="D5000" i="12"/>
  <c r="D5008" i="12"/>
  <c r="D5016" i="12"/>
  <c r="D5024" i="12"/>
  <c r="D5032" i="12"/>
  <c r="D5040" i="12"/>
  <c r="D5048" i="12"/>
  <c r="D5056" i="12"/>
  <c r="D5064" i="12"/>
  <c r="D5072" i="12"/>
  <c r="D5080" i="12"/>
  <c r="D5088" i="12"/>
  <c r="D5096" i="12"/>
  <c r="D5104" i="12"/>
  <c r="D5112" i="12"/>
  <c r="D5120" i="12"/>
  <c r="D5128" i="12"/>
  <c r="D5136" i="12"/>
  <c r="D5144" i="12"/>
  <c r="D5152" i="12"/>
  <c r="D5160" i="12"/>
  <c r="D5168" i="12"/>
  <c r="D5176" i="12"/>
  <c r="D5184" i="12"/>
  <c r="D5192" i="12"/>
  <c r="D5200" i="12"/>
  <c r="D2703" i="12"/>
  <c r="D2959" i="12"/>
  <c r="D3103" i="12"/>
  <c r="D3175" i="12"/>
  <c r="D3239" i="12"/>
  <c r="D3303" i="12"/>
  <c r="D3367" i="12"/>
  <c r="D3415" i="12"/>
  <c r="D3647" i="12"/>
  <c r="D3800" i="12"/>
  <c r="D3867" i="12"/>
  <c r="D3931" i="12"/>
  <c r="D3995" i="12"/>
  <c r="D4059" i="12"/>
  <c r="D4123" i="12"/>
  <c r="D4187" i="12"/>
  <c r="D4251" i="12"/>
  <c r="D4315" i="12"/>
  <c r="D4379" i="12"/>
  <c r="D4443" i="12"/>
  <c r="D4507" i="12"/>
  <c r="D4571" i="12"/>
  <c r="D4635" i="12"/>
  <c r="D4694" i="12"/>
  <c r="D4747" i="12"/>
  <c r="D4783" i="12"/>
  <c r="D4820" i="12"/>
  <c r="D4853" i="12"/>
  <c r="D4886" i="12"/>
  <c r="D4916" i="12"/>
  <c r="D4937" i="12"/>
  <c r="D4958" i="12"/>
  <c r="D4980" i="12"/>
  <c r="D5001" i="12"/>
  <c r="D5022" i="12"/>
  <c r="D5044" i="12"/>
  <c r="D5060" i="12"/>
  <c r="D5076" i="12"/>
  <c r="D5092" i="12"/>
  <c r="D5108" i="12"/>
  <c r="D5124" i="12"/>
  <c r="D5140" i="12"/>
  <c r="D5156" i="12"/>
  <c r="D5172" i="12"/>
  <c r="D5188" i="12"/>
  <c r="D5204" i="12"/>
  <c r="D5217" i="12"/>
  <c r="D5230" i="12"/>
  <c r="D5243" i="12"/>
  <c r="D5256" i="12"/>
  <c r="D5268" i="12"/>
  <c r="D5281" i="12"/>
  <c r="D5294" i="12"/>
  <c r="D5307" i="12"/>
  <c r="D5320" i="12"/>
  <c r="D5332" i="12"/>
  <c r="D5345" i="12"/>
  <c r="D5358" i="12"/>
  <c r="D5371" i="12"/>
  <c r="D5384" i="12"/>
  <c r="D5396" i="12"/>
  <c r="D5409" i="12"/>
  <c r="D5422" i="12"/>
  <c r="D5435" i="12"/>
  <c r="D5448" i="12"/>
  <c r="D5460" i="12"/>
  <c r="D5473" i="12"/>
  <c r="D5485" i="12"/>
  <c r="D5496" i="12"/>
  <c r="D5507" i="12"/>
  <c r="D5517" i="12"/>
  <c r="D5528" i="12"/>
  <c r="D5539" i="12"/>
  <c r="D5549" i="12"/>
  <c r="D5560" i="12"/>
  <c r="D5568" i="12"/>
  <c r="D5576" i="12"/>
  <c r="D5584" i="12"/>
  <c r="D5592" i="12"/>
  <c r="D5600" i="12"/>
  <c r="D5608" i="12"/>
  <c r="D5616" i="12"/>
  <c r="D5624" i="12"/>
  <c r="D5632" i="12"/>
  <c r="D5640" i="12"/>
  <c r="D5648" i="12"/>
  <c r="D5656" i="12"/>
  <c r="D5664" i="12"/>
  <c r="D5672" i="12"/>
  <c r="D5680" i="12"/>
  <c r="D5688" i="12"/>
  <c r="D5696" i="12"/>
  <c r="D5704" i="12"/>
  <c r="D5712" i="12"/>
  <c r="D5720" i="12"/>
  <c r="D5728" i="12"/>
  <c r="D5736" i="12"/>
  <c r="D5744" i="12"/>
  <c r="D5752" i="12"/>
  <c r="D5760" i="12"/>
  <c r="D5768" i="12"/>
  <c r="D5776" i="12"/>
  <c r="D5784" i="12"/>
  <c r="D5792" i="12"/>
  <c r="D5800" i="12"/>
  <c r="D5808" i="12"/>
  <c r="D5816" i="12"/>
  <c r="D5824" i="12"/>
  <c r="D5832" i="12"/>
  <c r="D5840" i="12"/>
  <c r="D5848" i="12"/>
  <c r="D5856" i="12"/>
  <c r="D5864" i="12"/>
  <c r="D5872" i="12"/>
  <c r="D5880" i="12"/>
  <c r="D5888" i="12"/>
  <c r="D5896" i="12"/>
  <c r="D5904" i="12"/>
  <c r="D5912" i="12"/>
  <c r="D5920" i="12"/>
  <c r="D5928" i="12"/>
  <c r="D5936" i="12"/>
  <c r="D5944" i="12"/>
  <c r="D5952" i="12"/>
  <c r="D5960" i="12"/>
  <c r="D5968" i="12"/>
  <c r="D5976" i="12"/>
  <c r="D5984" i="12"/>
  <c r="D5992" i="12"/>
  <c r="D6000" i="12"/>
  <c r="D6008" i="12"/>
  <c r="D6016" i="12"/>
  <c r="D6024" i="12"/>
  <c r="D6032" i="12"/>
  <c r="D6040" i="12"/>
  <c r="D6048" i="12"/>
  <c r="D6056" i="12"/>
  <c r="D6064" i="12"/>
  <c r="D6072" i="12"/>
  <c r="D6080" i="12"/>
  <c r="D6088" i="12"/>
  <c r="D6096" i="12"/>
  <c r="D6104" i="12"/>
  <c r="D6112" i="12"/>
  <c r="D6120" i="12"/>
  <c r="D6128" i="12"/>
  <c r="D6136" i="12"/>
  <c r="D6144" i="12"/>
  <c r="D6152" i="12"/>
  <c r="D6160" i="12"/>
  <c r="D6168" i="12"/>
  <c r="D6176" i="12"/>
  <c r="D6184" i="12"/>
  <c r="D6192" i="12"/>
  <c r="D6200" i="12"/>
  <c r="D6208" i="12"/>
  <c r="D6216" i="12"/>
  <c r="D6224" i="12"/>
  <c r="D6232" i="12"/>
  <c r="D6240" i="12"/>
  <c r="D6248" i="12"/>
  <c r="D6256" i="12"/>
  <c r="D6264" i="12"/>
  <c r="D6272" i="12"/>
  <c r="D6280" i="12"/>
  <c r="D6288" i="12"/>
  <c r="D6296" i="12"/>
  <c r="D6304" i="12"/>
  <c r="D6312" i="12"/>
  <c r="D6320" i="12"/>
  <c r="D6328" i="12"/>
  <c r="D6336" i="12"/>
  <c r="D6344" i="12"/>
  <c r="D6352" i="12"/>
  <c r="D6360" i="12"/>
  <c r="D6368" i="12"/>
  <c r="D6376" i="12"/>
  <c r="D6384" i="12"/>
  <c r="D3431" i="12"/>
  <c r="D3661" i="12"/>
  <c r="D3807" i="12"/>
  <c r="D3871" i="12"/>
  <c r="D3935" i="12"/>
  <c r="D3999" i="12"/>
  <c r="D4063" i="12"/>
  <c r="D4127" i="12"/>
  <c r="D4191" i="12"/>
  <c r="D4255" i="12"/>
  <c r="D4319" i="12"/>
  <c r="D4383" i="12"/>
  <c r="D4447" i="12"/>
  <c r="D4511" i="12"/>
  <c r="D4575" i="12"/>
  <c r="D4639" i="12"/>
  <c r="D4700" i="12"/>
  <c r="D4750" i="12"/>
  <c r="D4789" i="12"/>
  <c r="D4822" i="12"/>
  <c r="D4859" i="12"/>
  <c r="D4892" i="12"/>
  <c r="D4918" i="12"/>
  <c r="D4940" i="12"/>
  <c r="D4961" i="12"/>
  <c r="D4982" i="12"/>
  <c r="D5004" i="12"/>
  <c r="D5025" i="12"/>
  <c r="D5046" i="12"/>
  <c r="D5062" i="12"/>
  <c r="D5078" i="12"/>
  <c r="D5094" i="12"/>
  <c r="D5110" i="12"/>
  <c r="D5126" i="12"/>
  <c r="D5142" i="12"/>
  <c r="D5158" i="12"/>
  <c r="D5174" i="12"/>
  <c r="D5190" i="12"/>
  <c r="D5206" i="12"/>
  <c r="D5219" i="12"/>
  <c r="D5232" i="12"/>
  <c r="D5244" i="12"/>
  <c r="D5257" i="12"/>
  <c r="D5270" i="12"/>
  <c r="D5283" i="12"/>
  <c r="D5296" i="12"/>
  <c r="D5308" i="12"/>
  <c r="D5321" i="12"/>
  <c r="D5334" i="12"/>
  <c r="D5347" i="12"/>
  <c r="D5360" i="12"/>
  <c r="D5372" i="12"/>
  <c r="D5385" i="12"/>
  <c r="D5398" i="12"/>
  <c r="D5411" i="12"/>
  <c r="D5424" i="12"/>
  <c r="D5436" i="12"/>
  <c r="D5449" i="12"/>
  <c r="D5462" i="12"/>
  <c r="D5475" i="12"/>
  <c r="D5486" i="12"/>
  <c r="D5497" i="12"/>
  <c r="D5508" i="12"/>
  <c r="D5518" i="12"/>
  <c r="D5529" i="12"/>
  <c r="D5540" i="12"/>
  <c r="D5550" i="12"/>
  <c r="D5561" i="12"/>
  <c r="D5569" i="12"/>
  <c r="D5577" i="12"/>
  <c r="D5585" i="12"/>
  <c r="D5593" i="12"/>
  <c r="D5601" i="12"/>
  <c r="D5609" i="12"/>
  <c r="D5617" i="12"/>
  <c r="D5625" i="12"/>
  <c r="D5633" i="12"/>
  <c r="D5641" i="12"/>
  <c r="D5649" i="12"/>
  <c r="D5657" i="12"/>
  <c r="D5665" i="12"/>
  <c r="D5673" i="12"/>
  <c r="D5681" i="12"/>
  <c r="D5689" i="12"/>
  <c r="D5697" i="12"/>
  <c r="D5705" i="12"/>
  <c r="D5713" i="12"/>
  <c r="D5721" i="12"/>
  <c r="D5729" i="12"/>
  <c r="D5737" i="12"/>
  <c r="D5745" i="12"/>
  <c r="D5753" i="12"/>
  <c r="D5761" i="12"/>
  <c r="D5769" i="12"/>
  <c r="D5777" i="12"/>
  <c r="D5785" i="12"/>
  <c r="D5793" i="12"/>
  <c r="D5801" i="12"/>
  <c r="D5809" i="12"/>
  <c r="D5817" i="12"/>
  <c r="D5825" i="12"/>
  <c r="D5833" i="12"/>
  <c r="D5841" i="12"/>
  <c r="D5849" i="12"/>
  <c r="D5857" i="12"/>
  <c r="D5865" i="12"/>
  <c r="D5873" i="12"/>
  <c r="D5881" i="12"/>
  <c r="D5889" i="12"/>
  <c r="D5897" i="12"/>
  <c r="D5905" i="12"/>
  <c r="D5913" i="12"/>
  <c r="D5921" i="12"/>
  <c r="D5929" i="12"/>
  <c r="D5937" i="12"/>
  <c r="D5945" i="12"/>
  <c r="D5953" i="12"/>
  <c r="D5961" i="12"/>
  <c r="D5969" i="12"/>
  <c r="D5977" i="12"/>
  <c r="D5985" i="12"/>
  <c r="D5993" i="12"/>
  <c r="D6001" i="12"/>
  <c r="D6009" i="12"/>
  <c r="D6017" i="12"/>
  <c r="D6025" i="12"/>
  <c r="D6033" i="12"/>
  <c r="D6041" i="12"/>
  <c r="D6049" i="12"/>
  <c r="D6057" i="12"/>
  <c r="D6065" i="12"/>
  <c r="D6073" i="12"/>
  <c r="D6081" i="12"/>
  <c r="D6089" i="12"/>
  <c r="D6097" i="12"/>
  <c r="D6105" i="12"/>
  <c r="D6113" i="12"/>
  <c r="D6121" i="12"/>
  <c r="D6129" i="12"/>
  <c r="D6137" i="12"/>
  <c r="D6145" i="12"/>
  <c r="D6153" i="12"/>
  <c r="D6161" i="12"/>
  <c r="D6169" i="12"/>
  <c r="D6177" i="12"/>
  <c r="D6185" i="12"/>
  <c r="D6193" i="12"/>
  <c r="D6201" i="12"/>
  <c r="D6209" i="12"/>
  <c r="D6217" i="12"/>
  <c r="D6225" i="12"/>
  <c r="D6233" i="12"/>
  <c r="D6241" i="12"/>
  <c r="D6249" i="12"/>
  <c r="D3479" i="12"/>
  <c r="D3693" i="12"/>
  <c r="D3819" i="12"/>
  <c r="D3883" i="12"/>
  <c r="D3947" i="12"/>
  <c r="D4011" i="12"/>
  <c r="D4075" i="12"/>
  <c r="D4139" i="12"/>
  <c r="D4203" i="12"/>
  <c r="D4267" i="12"/>
  <c r="D4331" i="12"/>
  <c r="D4395" i="12"/>
  <c r="D4459" i="12"/>
  <c r="D4523" i="12"/>
  <c r="D4587" i="12"/>
  <c r="D4651" i="12"/>
  <c r="D4708" i="12"/>
  <c r="D4758" i="12"/>
  <c r="D4795" i="12"/>
  <c r="D4828" i="12"/>
  <c r="D4861" i="12"/>
  <c r="D4895" i="12"/>
  <c r="D4921" i="12"/>
  <c r="D4942" i="12"/>
  <c r="D4964" i="12"/>
  <c r="D4985" i="12"/>
  <c r="D5006" i="12"/>
  <c r="D5028" i="12"/>
  <c r="D5049" i="12"/>
  <c r="D5065" i="12"/>
  <c r="D5081" i="12"/>
  <c r="D5097" i="12"/>
  <c r="D5113" i="12"/>
  <c r="D5129" i="12"/>
  <c r="D5145" i="12"/>
  <c r="D5161" i="12"/>
  <c r="D5177" i="12"/>
  <c r="D5193" i="12"/>
  <c r="D5208" i="12"/>
  <c r="D5220" i="12"/>
  <c r="D5233" i="12"/>
  <c r="D5246" i="12"/>
  <c r="D5259" i="12"/>
  <c r="D5272" i="12"/>
  <c r="D5284" i="12"/>
  <c r="D5297" i="12"/>
  <c r="D5310" i="12"/>
  <c r="D5323" i="12"/>
  <c r="D5336" i="12"/>
  <c r="D5348" i="12"/>
  <c r="D5361" i="12"/>
  <c r="D5374" i="12"/>
  <c r="D5387" i="12"/>
  <c r="D5400" i="12"/>
  <c r="D5412" i="12"/>
  <c r="D5425" i="12"/>
  <c r="D5438" i="12"/>
  <c r="D5451" i="12"/>
  <c r="D5464" i="12"/>
  <c r="D5476" i="12"/>
  <c r="D5488" i="12"/>
  <c r="D5499" i="12"/>
  <c r="D5509" i="12"/>
  <c r="D5520" i="12"/>
  <c r="D5531" i="12"/>
  <c r="D5541" i="12"/>
  <c r="D5552" i="12"/>
  <c r="D5562" i="12"/>
  <c r="D5570" i="12"/>
  <c r="D5578" i="12"/>
  <c r="D5586" i="12"/>
  <c r="D5594" i="12"/>
  <c r="D5602" i="12"/>
  <c r="D5610" i="12"/>
  <c r="D5618" i="12"/>
  <c r="D5626" i="12"/>
  <c r="D5634" i="12"/>
  <c r="D5642" i="12"/>
  <c r="D5650" i="12"/>
  <c r="D5658" i="12"/>
  <c r="D5666" i="12"/>
  <c r="D5674" i="12"/>
  <c r="D5682" i="12"/>
  <c r="D5690" i="12"/>
  <c r="D5698" i="12"/>
  <c r="D5706" i="12"/>
  <c r="D5714" i="12"/>
  <c r="D5722" i="12"/>
  <c r="D5730" i="12"/>
  <c r="D5738" i="12"/>
  <c r="D5746" i="12"/>
  <c r="D5754" i="12"/>
  <c r="D5762" i="12"/>
  <c r="D5770" i="12"/>
  <c r="D5778" i="12"/>
  <c r="D5786" i="12"/>
  <c r="D5794" i="12"/>
  <c r="D5802" i="12"/>
  <c r="D5810" i="12"/>
  <c r="D5818" i="12"/>
  <c r="D5826" i="12"/>
  <c r="D5834" i="12"/>
  <c r="D5842" i="12"/>
  <c r="D5850" i="12"/>
  <c r="D5858" i="12"/>
  <c r="D5866" i="12"/>
  <c r="D5874" i="12"/>
  <c r="D5882" i="12"/>
  <c r="D5890" i="12"/>
  <c r="D5898" i="12"/>
  <c r="D5906" i="12"/>
  <c r="D5914" i="12"/>
  <c r="D5922" i="12"/>
  <c r="D5930" i="12"/>
  <c r="D5938" i="12"/>
  <c r="D5946" i="12"/>
  <c r="D5954" i="12"/>
  <c r="D5962" i="12"/>
  <c r="D5970" i="12"/>
  <c r="D5978" i="12"/>
  <c r="D5986" i="12"/>
  <c r="D5994" i="12"/>
  <c r="D6002" i="12"/>
  <c r="D6010" i="12"/>
  <c r="D6018" i="12"/>
  <c r="D6026" i="12"/>
  <c r="D6034" i="12"/>
  <c r="D6042" i="12"/>
  <c r="D6050" i="12"/>
  <c r="D6058" i="12"/>
  <c r="D6066" i="12"/>
  <c r="D6074" i="12"/>
  <c r="D6082" i="12"/>
  <c r="D6090" i="12"/>
  <c r="D6098" i="12"/>
  <c r="D6106" i="12"/>
  <c r="D6114" i="12"/>
  <c r="D6122" i="12"/>
  <c r="D6130" i="12"/>
  <c r="D6138" i="12"/>
  <c r="D6146" i="12"/>
  <c r="D6154" i="12"/>
  <c r="D6162" i="12"/>
  <c r="D6170" i="12"/>
  <c r="D6178" i="12"/>
  <c r="D6186" i="12"/>
  <c r="D6194" i="12"/>
  <c r="D6202" i="12"/>
  <c r="D6210" i="12"/>
  <c r="D3495" i="12"/>
  <c r="D3702" i="12"/>
  <c r="D3823" i="12"/>
  <c r="D3887" i="12"/>
  <c r="D3951" i="12"/>
  <c r="D4015" i="12"/>
  <c r="D4079" i="12"/>
  <c r="D4143" i="12"/>
  <c r="D4207" i="12"/>
  <c r="D4271" i="12"/>
  <c r="D4335" i="12"/>
  <c r="D4399" i="12"/>
  <c r="D4463" i="12"/>
  <c r="D4527" i="12"/>
  <c r="D4591" i="12"/>
  <c r="D4655" i="12"/>
  <c r="D4711" i="12"/>
  <c r="D4764" i="12"/>
  <c r="D4797" i="12"/>
  <c r="D4831" i="12"/>
  <c r="D4867" i="12"/>
  <c r="D4900" i="12"/>
  <c r="D4924" i="12"/>
  <c r="D4945" i="12"/>
  <c r="D4966" i="12"/>
  <c r="D4988" i="12"/>
  <c r="D5009" i="12"/>
  <c r="D5030" i="12"/>
  <c r="D5051" i="12"/>
  <c r="D5067" i="12"/>
  <c r="D5083" i="12"/>
  <c r="D5099" i="12"/>
  <c r="D5115" i="12"/>
  <c r="D5131" i="12"/>
  <c r="D5147" i="12"/>
  <c r="D5163" i="12"/>
  <c r="D5179" i="12"/>
  <c r="D5195" i="12"/>
  <c r="D5209" i="12"/>
  <c r="D5222" i="12"/>
  <c r="D5235" i="12"/>
  <c r="D5248" i="12"/>
  <c r="D5260" i="12"/>
  <c r="D5273" i="12"/>
  <c r="D5286" i="12"/>
  <c r="D5299" i="12"/>
  <c r="D5312" i="12"/>
  <c r="D5324" i="12"/>
  <c r="D5337" i="12"/>
  <c r="D5350" i="12"/>
  <c r="D5363" i="12"/>
  <c r="D5376" i="12"/>
  <c r="D5388" i="12"/>
  <c r="D5401" i="12"/>
  <c r="D5414" i="12"/>
  <c r="D5427" i="12"/>
  <c r="D5440" i="12"/>
  <c r="D5452" i="12"/>
  <c r="D5465" i="12"/>
  <c r="D5478" i="12"/>
  <c r="D5489" i="12"/>
  <c r="D5500" i="12"/>
  <c r="D5510" i="12"/>
  <c r="D5521" i="12"/>
  <c r="D5532" i="12"/>
  <c r="D5542" i="12"/>
  <c r="D5553" i="12"/>
  <c r="D5563" i="12"/>
  <c r="D5571" i="12"/>
  <c r="D5579" i="12"/>
  <c r="D5587" i="12"/>
  <c r="D5595" i="12"/>
  <c r="D5603" i="12"/>
  <c r="D5611" i="12"/>
  <c r="D5619" i="12"/>
  <c r="D5627" i="12"/>
  <c r="D5635" i="12"/>
  <c r="D5643" i="12"/>
  <c r="D5651" i="12"/>
  <c r="D5659" i="12"/>
  <c r="D5667" i="12"/>
  <c r="D5675" i="12"/>
  <c r="D5683" i="12"/>
  <c r="D5691" i="12"/>
  <c r="D5699" i="12"/>
  <c r="D5707" i="12"/>
  <c r="D5715" i="12"/>
  <c r="D5723" i="12"/>
  <c r="D5731" i="12"/>
  <c r="D5739" i="12"/>
  <c r="D5747" i="12"/>
  <c r="D5755" i="12"/>
  <c r="D5763" i="12"/>
  <c r="D5771" i="12"/>
  <c r="D5779" i="12"/>
  <c r="D5787" i="12"/>
  <c r="D5795" i="12"/>
  <c r="D5803" i="12"/>
  <c r="D5811" i="12"/>
  <c r="D5819" i="12"/>
  <c r="D5827" i="12"/>
  <c r="D5835" i="12"/>
  <c r="D5843" i="12"/>
  <c r="D5851" i="12"/>
  <c r="D5859" i="12"/>
  <c r="D5867" i="12"/>
  <c r="D5875" i="12"/>
  <c r="D5883" i="12"/>
  <c r="D5891" i="12"/>
  <c r="D5899" i="12"/>
  <c r="D5907" i="12"/>
  <c r="D5915" i="12"/>
  <c r="D5923" i="12"/>
  <c r="D5931" i="12"/>
  <c r="D5939" i="12"/>
  <c r="D5947" i="12"/>
  <c r="D5955" i="12"/>
  <c r="D5963" i="12"/>
  <c r="D5971" i="12"/>
  <c r="D5979" i="12"/>
  <c r="D5987" i="12"/>
  <c r="D5995" i="12"/>
  <c r="D6003" i="12"/>
  <c r="D6011" i="12"/>
  <c r="D6019" i="12"/>
  <c r="D6027" i="12"/>
  <c r="D6035" i="12"/>
  <c r="D6043" i="12"/>
  <c r="D6051" i="12"/>
  <c r="D6059" i="12"/>
  <c r="D6067" i="12"/>
  <c r="D6075" i="12"/>
  <c r="D6083" i="12"/>
  <c r="D6091" i="12"/>
  <c r="D6099" i="12"/>
  <c r="D6107" i="12"/>
  <c r="D6115" i="12"/>
  <c r="D6123" i="12"/>
  <c r="D6131" i="12"/>
  <c r="D6139" i="12"/>
  <c r="D6147" i="12"/>
  <c r="D6155" i="12"/>
  <c r="D6163" i="12"/>
  <c r="D6171" i="12"/>
  <c r="D6179" i="12"/>
  <c r="D6187" i="12"/>
  <c r="D6195" i="12"/>
  <c r="D6203" i="12"/>
  <c r="D6211" i="12"/>
  <c r="D6219" i="12"/>
  <c r="D6227" i="12"/>
  <c r="D6235" i="12"/>
  <c r="D6243" i="12"/>
  <c r="D6251" i="12"/>
  <c r="D3543" i="12"/>
  <c r="D3734" i="12"/>
  <c r="D3835" i="12"/>
  <c r="D3899" i="12"/>
  <c r="D3963" i="12"/>
  <c r="D4027" i="12"/>
  <c r="D4091" i="12"/>
  <c r="D4155" i="12"/>
  <c r="D4219" i="12"/>
  <c r="D4283" i="12"/>
  <c r="D4347" i="12"/>
  <c r="D4411" i="12"/>
  <c r="D4475" i="12"/>
  <c r="D4539" i="12"/>
  <c r="D4603" i="12"/>
  <c r="D4667" i="12"/>
  <c r="D4719" i="12"/>
  <c r="D4767" i="12"/>
  <c r="D4803" i="12"/>
  <c r="D4836" i="12"/>
  <c r="D4870" i="12"/>
  <c r="D4903" i="12"/>
  <c r="D4926" i="12"/>
  <c r="D4948" i="12"/>
  <c r="D4969" i="12"/>
  <c r="D4990" i="12"/>
  <c r="D5012" i="12"/>
  <c r="D5033" i="12"/>
  <c r="D5052" i="12"/>
  <c r="D5068" i="12"/>
  <c r="D5084" i="12"/>
  <c r="D5100" i="12"/>
  <c r="D5116" i="12"/>
  <c r="D5132" i="12"/>
  <c r="D5148" i="12"/>
  <c r="D5164" i="12"/>
  <c r="D5180" i="12"/>
  <c r="D5196" i="12"/>
  <c r="D5211" i="12"/>
  <c r="D5224" i="12"/>
  <c r="D5236" i="12"/>
  <c r="D5249" i="12"/>
  <c r="D5262" i="12"/>
  <c r="D5275" i="12"/>
  <c r="D5288" i="12"/>
  <c r="D5300" i="12"/>
  <c r="D5313" i="12"/>
  <c r="D5326" i="12"/>
  <c r="D5339" i="12"/>
  <c r="D5352" i="12"/>
  <c r="D5364" i="12"/>
  <c r="D5377" i="12"/>
  <c r="D5390" i="12"/>
  <c r="D5403" i="12"/>
  <c r="D5416" i="12"/>
  <c r="D5428" i="12"/>
  <c r="D5441" i="12"/>
  <c r="D5454" i="12"/>
  <c r="D5467" i="12"/>
  <c r="D5480" i="12"/>
  <c r="D5491" i="12"/>
  <c r="D5501" i="12"/>
  <c r="D5512" i="12"/>
  <c r="D5523" i="12"/>
  <c r="D5533" i="12"/>
  <c r="D5544" i="12"/>
  <c r="D5555" i="12"/>
  <c r="D5564" i="12"/>
  <c r="D5572" i="12"/>
  <c r="D5580" i="12"/>
  <c r="D5588" i="12"/>
  <c r="D5596" i="12"/>
  <c r="D5604" i="12"/>
  <c r="D5612" i="12"/>
  <c r="D5620" i="12"/>
  <c r="D3606" i="12"/>
  <c r="D3775" i="12"/>
  <c r="D3851" i="12"/>
  <c r="D3915" i="12"/>
  <c r="D3979" i="12"/>
  <c r="D4043" i="12"/>
  <c r="D4107" i="12"/>
  <c r="D4171" i="12"/>
  <c r="D4235" i="12"/>
  <c r="D4299" i="12"/>
  <c r="D4363" i="12"/>
  <c r="D4427" i="12"/>
  <c r="D4491" i="12"/>
  <c r="D4555" i="12"/>
  <c r="D4619" i="12"/>
  <c r="D4683" i="12"/>
  <c r="D4733" i="12"/>
  <c r="D4775" i="12"/>
  <c r="D4811" i="12"/>
  <c r="D4845" i="12"/>
  <c r="D4878" i="12"/>
  <c r="D4910" i="12"/>
  <c r="D4932" i="12"/>
  <c r="D4953" i="12"/>
  <c r="D4974" i="12"/>
  <c r="D4996" i="12"/>
  <c r="D5017" i="12"/>
  <c r="D5038" i="12"/>
  <c r="D5057" i="12"/>
  <c r="D5073" i="12"/>
  <c r="D5089" i="12"/>
  <c r="D5105" i="12"/>
  <c r="D5121" i="12"/>
  <c r="D5137" i="12"/>
  <c r="D5153" i="12"/>
  <c r="D5169" i="12"/>
  <c r="D5185" i="12"/>
  <c r="D5201" i="12"/>
  <c r="D5214" i="12"/>
  <c r="D5227" i="12"/>
  <c r="D5240" i="12"/>
  <c r="D5252" i="12"/>
  <c r="D5265" i="12"/>
  <c r="D5278" i="12"/>
  <c r="D5291" i="12"/>
  <c r="D5304" i="12"/>
  <c r="D5316" i="12"/>
  <c r="D5329" i="12"/>
  <c r="D5342" i="12"/>
  <c r="D5355" i="12"/>
  <c r="D5368" i="12"/>
  <c r="D5380" i="12"/>
  <c r="D5393" i="12"/>
  <c r="D5406" i="12"/>
  <c r="D5419" i="12"/>
  <c r="D5432" i="12"/>
  <c r="D5444" i="12"/>
  <c r="D5457" i="12"/>
  <c r="D5470" i="12"/>
  <c r="D5483" i="12"/>
  <c r="D5493" i="12"/>
  <c r="D5504" i="12"/>
  <c r="D5515" i="12"/>
  <c r="D5525" i="12"/>
  <c r="D5536" i="12"/>
  <c r="D5547" i="12"/>
  <c r="D5557" i="12"/>
  <c r="D5566" i="12"/>
  <c r="D5574" i="12"/>
  <c r="D5582" i="12"/>
  <c r="D5590" i="12"/>
  <c r="D5598" i="12"/>
  <c r="D5606" i="12"/>
  <c r="D5614" i="12"/>
  <c r="D5622" i="12"/>
  <c r="D5630" i="12"/>
  <c r="D5638" i="12"/>
  <c r="D5646" i="12"/>
  <c r="D5654" i="12"/>
  <c r="D5662" i="12"/>
  <c r="D5670" i="12"/>
  <c r="D5678" i="12"/>
  <c r="D5686" i="12"/>
  <c r="D5694" i="12"/>
  <c r="D5702" i="12"/>
  <c r="D5710" i="12"/>
  <c r="D5718" i="12"/>
  <c r="D5726" i="12"/>
  <c r="D5734" i="12"/>
  <c r="D5742" i="12"/>
  <c r="D5750" i="12"/>
  <c r="D5758" i="12"/>
  <c r="D5766" i="12"/>
  <c r="D5774" i="12"/>
  <c r="D5782" i="12"/>
  <c r="D5790" i="12"/>
  <c r="D5798" i="12"/>
  <c r="D5806" i="12"/>
  <c r="D5814" i="12"/>
  <c r="D5822" i="12"/>
  <c r="D5830" i="12"/>
  <c r="D5838" i="12"/>
  <c r="D5846" i="12"/>
  <c r="D5854" i="12"/>
  <c r="D5862" i="12"/>
  <c r="D5870" i="12"/>
  <c r="D5878" i="12"/>
  <c r="D5886" i="12"/>
  <c r="D5894" i="12"/>
  <c r="D5902" i="12"/>
  <c r="D5910" i="12"/>
  <c r="D5918" i="12"/>
  <c r="D5926" i="12"/>
  <c r="D5934" i="12"/>
  <c r="D5942" i="12"/>
  <c r="D5950" i="12"/>
  <c r="D5958" i="12"/>
  <c r="D5966" i="12"/>
  <c r="D5974" i="12"/>
  <c r="D5982" i="12"/>
  <c r="D5990" i="12"/>
  <c r="D5998" i="12"/>
  <c r="D6006" i="12"/>
  <c r="D6014" i="12"/>
  <c r="D6022" i="12"/>
  <c r="D6030" i="12"/>
  <c r="D6038" i="12"/>
  <c r="D6046" i="12"/>
  <c r="D6054" i="12"/>
  <c r="D6062" i="12"/>
  <c r="D6070" i="12"/>
  <c r="D6078" i="12"/>
  <c r="D6086" i="12"/>
  <c r="D6094" i="12"/>
  <c r="D6102" i="12"/>
  <c r="D6110" i="12"/>
  <c r="D6118" i="12"/>
  <c r="D6126" i="12"/>
  <c r="D6134" i="12"/>
  <c r="D6142" i="12"/>
  <c r="D6150" i="12"/>
  <c r="D6158" i="12"/>
  <c r="D6166" i="12"/>
  <c r="D6174" i="12"/>
  <c r="D6182" i="12"/>
  <c r="D6190" i="12"/>
  <c r="D6198" i="12"/>
  <c r="D6206" i="12"/>
  <c r="D6214" i="12"/>
  <c r="D6222" i="12"/>
  <c r="D6230" i="12"/>
  <c r="D6238" i="12"/>
  <c r="D6246" i="12"/>
  <c r="D6254" i="12"/>
  <c r="D6262" i="12"/>
  <c r="D6270" i="12"/>
  <c r="D6278" i="12"/>
  <c r="D6286" i="12"/>
  <c r="D6294" i="12"/>
  <c r="D6302" i="12"/>
  <c r="D6310" i="12"/>
  <c r="D6318" i="12"/>
  <c r="D6326" i="12"/>
  <c r="D6334" i="12"/>
  <c r="D6342" i="12"/>
  <c r="D6350" i="12"/>
  <c r="D6358" i="12"/>
  <c r="D6366" i="12"/>
  <c r="D6374" i="12"/>
  <c r="D6382" i="12"/>
  <c r="D3559" i="12"/>
  <c r="D3967" i="12"/>
  <c r="D4223" i="12"/>
  <c r="D4479" i="12"/>
  <c r="D4725" i="12"/>
  <c r="D4875" i="12"/>
  <c r="D4972" i="12"/>
  <c r="D5054" i="12"/>
  <c r="D5118" i="12"/>
  <c r="D5182" i="12"/>
  <c r="D5238" i="12"/>
  <c r="D5289" i="12"/>
  <c r="D5340" i="12"/>
  <c r="D5392" i="12"/>
  <c r="D5443" i="12"/>
  <c r="D5492" i="12"/>
  <c r="D5534" i="12"/>
  <c r="D5573" i="12"/>
  <c r="D5605" i="12"/>
  <c r="D5631" i="12"/>
  <c r="D5653" i="12"/>
  <c r="D5676" i="12"/>
  <c r="D5695" i="12"/>
  <c r="D5717" i="12"/>
  <c r="D5740" i="12"/>
  <c r="D5759" i="12"/>
  <c r="D5781" i="12"/>
  <c r="D5804" i="12"/>
  <c r="D5823" i="12"/>
  <c r="D5845" i="12"/>
  <c r="D5868" i="12"/>
  <c r="D5887" i="12"/>
  <c r="D5909" i="12"/>
  <c r="D5932" i="12"/>
  <c r="D5951" i="12"/>
  <c r="D5973" i="12"/>
  <c r="D5996" i="12"/>
  <c r="D6015" i="12"/>
  <c r="D6037" i="12"/>
  <c r="D6060" i="12"/>
  <c r="D6079" i="12"/>
  <c r="D6101" i="12"/>
  <c r="D6124" i="12"/>
  <c r="D6143" i="12"/>
  <c r="D6165" i="12"/>
  <c r="D6188" i="12"/>
  <c r="D6207" i="12"/>
  <c r="D6226" i="12"/>
  <c r="D6242" i="12"/>
  <c r="D6257" i="12"/>
  <c r="D6267" i="12"/>
  <c r="D6277" i="12"/>
  <c r="D6289" i="12"/>
  <c r="D6299" i="12"/>
  <c r="D6309" i="12"/>
  <c r="D6321" i="12"/>
  <c r="D6331" i="12"/>
  <c r="D6341" i="12"/>
  <c r="D6353" i="12"/>
  <c r="D6363" i="12"/>
  <c r="D6373" i="12"/>
  <c r="D6385" i="12"/>
  <c r="D6393" i="12"/>
  <c r="D6401" i="12"/>
  <c r="D6409" i="12"/>
  <c r="D6417" i="12"/>
  <c r="D6425" i="12"/>
  <c r="D6433" i="12"/>
  <c r="D6441" i="12"/>
  <c r="D6449" i="12"/>
  <c r="D6457" i="12"/>
  <c r="D6465" i="12"/>
  <c r="D6473" i="12"/>
  <c r="D6481" i="12"/>
  <c r="D6489" i="12"/>
  <c r="D6497" i="12"/>
  <c r="D6505" i="12"/>
  <c r="D6513" i="12"/>
  <c r="D6521" i="12"/>
  <c r="D6529" i="12"/>
  <c r="D6537" i="12"/>
  <c r="D6545" i="12"/>
  <c r="D6553" i="12"/>
  <c r="D6561" i="12"/>
  <c r="D6569" i="12"/>
  <c r="D6577" i="12"/>
  <c r="D6585" i="12"/>
  <c r="D6593" i="12"/>
  <c r="D6601" i="12"/>
  <c r="D6609" i="12"/>
  <c r="D6617" i="12"/>
  <c r="D6625" i="12"/>
  <c r="D6633" i="12"/>
  <c r="D6641" i="12"/>
  <c r="D6649" i="12"/>
  <c r="D6657" i="12"/>
  <c r="D6665" i="12"/>
  <c r="D6673" i="12"/>
  <c r="D6681" i="12"/>
  <c r="D6689" i="12"/>
  <c r="D6697" i="12"/>
  <c r="D6705" i="12"/>
  <c r="D6713" i="12"/>
  <c r="D6721" i="12"/>
  <c r="D6729" i="12"/>
  <c r="D6737" i="12"/>
  <c r="D6745" i="12"/>
  <c r="D6753" i="12"/>
  <c r="D6761" i="12"/>
  <c r="D6769" i="12"/>
  <c r="D6777" i="12"/>
  <c r="D6785" i="12"/>
  <c r="D6793" i="12"/>
  <c r="D6801" i="12"/>
  <c r="D6809" i="12"/>
  <c r="D6817" i="12"/>
  <c r="D6825" i="12"/>
  <c r="D6833" i="12"/>
  <c r="D6841" i="12"/>
  <c r="D6849" i="12"/>
  <c r="D6857" i="12"/>
  <c r="D6865" i="12"/>
  <c r="D6873" i="12"/>
  <c r="D6881" i="12"/>
  <c r="D6889" i="12"/>
  <c r="D6897" i="12"/>
  <c r="D6905" i="12"/>
  <c r="D6913" i="12"/>
  <c r="D6921" i="12"/>
  <c r="D6929" i="12"/>
  <c r="D6937" i="12"/>
  <c r="D6945" i="12"/>
  <c r="D6953" i="12"/>
  <c r="D6961" i="12"/>
  <c r="D6969" i="12"/>
  <c r="D6977" i="12"/>
  <c r="D6985" i="12"/>
  <c r="D6993" i="12"/>
  <c r="D7001" i="12"/>
  <c r="D7009" i="12"/>
  <c r="D7017" i="12"/>
  <c r="D7025" i="12"/>
  <c r="D7033" i="12"/>
  <c r="D7041" i="12"/>
  <c r="D7049" i="12"/>
  <c r="D7057" i="12"/>
  <c r="D7065" i="12"/>
  <c r="D3615" i="12"/>
  <c r="D3983" i="12"/>
  <c r="D4239" i="12"/>
  <c r="D4495" i="12"/>
  <c r="D4739" i="12"/>
  <c r="D4884" i="12"/>
  <c r="D4977" i="12"/>
  <c r="D5059" i="12"/>
  <c r="D5123" i="12"/>
  <c r="D5187" i="12"/>
  <c r="D5241" i="12"/>
  <c r="D5292" i="12"/>
  <c r="D5344" i="12"/>
  <c r="D5395" i="12"/>
  <c r="D5446" i="12"/>
  <c r="D5494" i="12"/>
  <c r="D5537" i="12"/>
  <c r="D5575" i="12"/>
  <c r="D5607" i="12"/>
  <c r="D5636" i="12"/>
  <c r="D5655" i="12"/>
  <c r="D5677" i="12"/>
  <c r="D5700" i="12"/>
  <c r="D5719" i="12"/>
  <c r="D5741" i="12"/>
  <c r="D5764" i="12"/>
  <c r="D5783" i="12"/>
  <c r="D5805" i="12"/>
  <c r="D5828" i="12"/>
  <c r="D5847" i="12"/>
  <c r="D5869" i="12"/>
  <c r="D5892" i="12"/>
  <c r="D5911" i="12"/>
  <c r="D5933" i="12"/>
  <c r="D5956" i="12"/>
  <c r="D5975" i="12"/>
  <c r="D5997" i="12"/>
  <c r="D6020" i="12"/>
  <c r="D6039" i="12"/>
  <c r="D6061" i="12"/>
  <c r="D6084" i="12"/>
  <c r="D6103" i="12"/>
  <c r="D6125" i="12"/>
  <c r="D6148" i="12"/>
  <c r="D6167" i="12"/>
  <c r="D6189" i="12"/>
  <c r="D6212" i="12"/>
  <c r="D6228" i="12"/>
  <c r="D6244" i="12"/>
  <c r="D6258" i="12"/>
  <c r="D6268" i="12"/>
  <c r="D6279" i="12"/>
  <c r="D6290" i="12"/>
  <c r="D6300" i="12"/>
  <c r="D6311" i="12"/>
  <c r="D6322" i="12"/>
  <c r="D6332" i="12"/>
  <c r="D6343" i="12"/>
  <c r="D6354" i="12"/>
  <c r="D6364" i="12"/>
  <c r="D6375" i="12"/>
  <c r="D6386" i="12"/>
  <c r="D6394" i="12"/>
  <c r="D6402" i="12"/>
  <c r="D6410" i="12"/>
  <c r="D6418" i="12"/>
  <c r="D6426" i="12"/>
  <c r="D6434" i="12"/>
  <c r="D6442" i="12"/>
  <c r="D6450" i="12"/>
  <c r="D6458" i="12"/>
  <c r="D6466" i="12"/>
  <c r="D6474" i="12"/>
  <c r="D6482" i="12"/>
  <c r="D6490" i="12"/>
  <c r="D6498" i="12"/>
  <c r="D6506" i="12"/>
  <c r="D6514" i="12"/>
  <c r="D6522" i="12"/>
  <c r="D6530" i="12"/>
  <c r="D6538" i="12"/>
  <c r="D6546" i="12"/>
  <c r="D6554" i="12"/>
  <c r="D6562" i="12"/>
  <c r="D6570" i="12"/>
  <c r="D6578" i="12"/>
  <c r="D6586" i="12"/>
  <c r="D6594" i="12"/>
  <c r="D6602" i="12"/>
  <c r="D6610" i="12"/>
  <c r="D6618" i="12"/>
  <c r="D6626" i="12"/>
  <c r="D6634" i="12"/>
  <c r="D6642" i="12"/>
  <c r="D6650" i="12"/>
  <c r="D6658" i="12"/>
  <c r="D6666" i="12"/>
  <c r="D6674" i="12"/>
  <c r="D6682" i="12"/>
  <c r="D6690" i="12"/>
  <c r="D6698" i="12"/>
  <c r="D6706" i="12"/>
  <c r="D6714" i="12"/>
  <c r="D6722" i="12"/>
  <c r="D6730" i="12"/>
  <c r="D6738" i="12"/>
  <c r="D6746" i="12"/>
  <c r="D6754" i="12"/>
  <c r="D6762" i="12"/>
  <c r="D6770" i="12"/>
  <c r="D6778" i="12"/>
  <c r="D6786" i="12"/>
  <c r="D6794" i="12"/>
  <c r="D6802" i="12"/>
  <c r="D6810" i="12"/>
  <c r="D6818" i="12"/>
  <c r="D6826" i="12"/>
  <c r="D6834" i="12"/>
  <c r="D6842" i="12"/>
  <c r="D6850" i="12"/>
  <c r="D6858" i="12"/>
  <c r="D6866" i="12"/>
  <c r="D6874" i="12"/>
  <c r="D6882" i="12"/>
  <c r="D6890" i="12"/>
  <c r="D6898" i="12"/>
  <c r="D6906" i="12"/>
  <c r="D6914" i="12"/>
  <c r="D6922" i="12"/>
  <c r="D6930" i="12"/>
  <c r="D6938" i="12"/>
  <c r="D6946" i="12"/>
  <c r="D6954" i="12"/>
  <c r="D6962" i="12"/>
  <c r="D6970" i="12"/>
  <c r="D6978" i="12"/>
  <c r="D6986" i="12"/>
  <c r="D6994" i="12"/>
  <c r="D7002" i="12"/>
  <c r="D7010" i="12"/>
  <c r="D7018" i="12"/>
  <c r="D7026" i="12"/>
  <c r="D7034" i="12"/>
  <c r="D7042" i="12"/>
  <c r="D7050" i="12"/>
  <c r="D7058" i="12"/>
  <c r="D7066" i="12"/>
  <c r="D7074" i="12"/>
  <c r="D7082" i="12"/>
  <c r="D7090" i="12"/>
  <c r="D7098" i="12"/>
  <c r="D7106" i="12"/>
  <c r="D7114" i="12"/>
  <c r="D7122" i="12"/>
  <c r="D7130" i="12"/>
  <c r="D7138" i="12"/>
  <c r="D7146" i="12"/>
  <c r="D7154" i="12"/>
  <c r="D7162" i="12"/>
  <c r="D7170" i="12"/>
  <c r="D7178" i="12"/>
  <c r="D3743" i="12"/>
  <c r="D4031" i="12"/>
  <c r="D4287" i="12"/>
  <c r="D4543" i="12"/>
  <c r="D4772" i="12"/>
  <c r="D4908" i="12"/>
  <c r="D4993" i="12"/>
  <c r="D5070" i="12"/>
  <c r="D5134" i="12"/>
  <c r="D5198" i="12"/>
  <c r="D5251" i="12"/>
  <c r="D5302" i="12"/>
  <c r="D5353" i="12"/>
  <c r="D5404" i="12"/>
  <c r="D5456" i="12"/>
  <c r="D5502" i="12"/>
  <c r="D5545" i="12"/>
  <c r="D5581" i="12"/>
  <c r="D5613" i="12"/>
  <c r="D5637" i="12"/>
  <c r="D5660" i="12"/>
  <c r="D5679" i="12"/>
  <c r="D5701" i="12"/>
  <c r="D5724" i="12"/>
  <c r="D5743" i="12"/>
  <c r="D5765" i="12"/>
  <c r="D5788" i="12"/>
  <c r="D5807" i="12"/>
  <c r="D5829" i="12"/>
  <c r="D5852" i="12"/>
  <c r="D5871" i="12"/>
  <c r="D5893" i="12"/>
  <c r="D5916" i="12"/>
  <c r="D5935" i="12"/>
  <c r="D5957" i="12"/>
  <c r="D5980" i="12"/>
  <c r="D5999" i="12"/>
  <c r="D6021" i="12"/>
  <c r="D6044" i="12"/>
  <c r="D6063" i="12"/>
  <c r="D6085" i="12"/>
  <c r="D6108" i="12"/>
  <c r="D6127" i="12"/>
  <c r="D6149" i="12"/>
  <c r="D6172" i="12"/>
  <c r="D6191" i="12"/>
  <c r="D6213" i="12"/>
  <c r="D6229" i="12"/>
  <c r="D6245" i="12"/>
  <c r="D6259" i="12"/>
  <c r="D6269" i="12"/>
  <c r="D6281" i="12"/>
  <c r="D6291" i="12"/>
  <c r="D6301" i="12"/>
  <c r="D6313" i="12"/>
  <c r="D6323" i="12"/>
  <c r="D6333" i="12"/>
  <c r="D6345" i="12"/>
  <c r="D6355" i="12"/>
  <c r="D6365" i="12"/>
  <c r="D6377" i="12"/>
  <c r="D6387" i="12"/>
  <c r="D6395" i="12"/>
  <c r="D6403" i="12"/>
  <c r="D6411" i="12"/>
  <c r="D6419" i="12"/>
  <c r="D6427" i="12"/>
  <c r="D6435" i="12"/>
  <c r="D6443" i="12"/>
  <c r="D6451" i="12"/>
  <c r="D6459" i="12"/>
  <c r="D6467" i="12"/>
  <c r="D6475" i="12"/>
  <c r="D6483" i="12"/>
  <c r="D6491" i="12"/>
  <c r="D6499" i="12"/>
  <c r="D6507" i="12"/>
  <c r="D6515" i="12"/>
  <c r="D6523" i="12"/>
  <c r="D6531" i="12"/>
  <c r="D6539" i="12"/>
  <c r="D6547" i="12"/>
  <c r="D6555" i="12"/>
  <c r="D6563" i="12"/>
  <c r="D6571" i="12"/>
  <c r="D6579" i="12"/>
  <c r="D6587" i="12"/>
  <c r="D6595" i="12"/>
  <c r="D6603" i="12"/>
  <c r="D6611" i="12"/>
  <c r="D6619" i="12"/>
  <c r="D6627" i="12"/>
  <c r="D6635" i="12"/>
  <c r="D6643" i="12"/>
  <c r="D6651" i="12"/>
  <c r="D6659" i="12"/>
  <c r="D6667" i="12"/>
  <c r="D6675" i="12"/>
  <c r="D6683" i="12"/>
  <c r="D6691" i="12"/>
  <c r="D6699" i="12"/>
  <c r="D6707" i="12"/>
  <c r="D6715" i="12"/>
  <c r="D6723" i="12"/>
  <c r="D6731" i="12"/>
  <c r="D6739" i="12"/>
  <c r="D6747" i="12"/>
  <c r="D6755" i="12"/>
  <c r="D6763" i="12"/>
  <c r="D6771" i="12"/>
  <c r="D6779" i="12"/>
  <c r="D6787" i="12"/>
  <c r="D6795" i="12"/>
  <c r="D6803" i="12"/>
  <c r="D6811" i="12"/>
  <c r="D6819" i="12"/>
  <c r="D6827" i="12"/>
  <c r="D6835" i="12"/>
  <c r="D6843" i="12"/>
  <c r="D6851" i="12"/>
  <c r="D6859" i="12"/>
  <c r="D6867" i="12"/>
  <c r="D6875" i="12"/>
  <c r="D6883" i="12"/>
  <c r="D6891" i="12"/>
  <c r="D6899" i="12"/>
  <c r="D6907" i="12"/>
  <c r="D6915" i="12"/>
  <c r="D6923" i="12"/>
  <c r="D6931" i="12"/>
  <c r="D6939" i="12"/>
  <c r="D6947" i="12"/>
  <c r="D6955" i="12"/>
  <c r="D6963" i="12"/>
  <c r="D6971" i="12"/>
  <c r="D6979" i="12"/>
  <c r="D6987" i="12"/>
  <c r="D6995" i="12"/>
  <c r="D7003" i="12"/>
  <c r="D7011" i="12"/>
  <c r="D7019" i="12"/>
  <c r="D7027" i="12"/>
  <c r="D7035" i="12"/>
  <c r="D7043" i="12"/>
  <c r="D7051" i="12"/>
  <c r="D7059" i="12"/>
  <c r="D7067" i="12"/>
  <c r="D7075" i="12"/>
  <c r="D7083" i="12"/>
  <c r="D7091" i="12"/>
  <c r="D7099" i="12"/>
  <c r="D7107" i="12"/>
  <c r="D7115" i="12"/>
  <c r="D7123" i="12"/>
  <c r="D7131" i="12"/>
  <c r="D7139" i="12"/>
  <c r="D7147" i="12"/>
  <c r="D7155" i="12"/>
  <c r="D7163" i="12"/>
  <c r="D7171" i="12"/>
  <c r="D7179" i="12"/>
  <c r="D7187" i="12"/>
  <c r="D7195" i="12"/>
  <c r="D7203" i="12"/>
  <c r="D7211" i="12"/>
  <c r="D7219" i="12"/>
  <c r="D7227" i="12"/>
  <c r="D3782" i="12"/>
  <c r="D4047" i="12"/>
  <c r="D4303" i="12"/>
  <c r="D4559" i="12"/>
  <c r="D4781" i="12"/>
  <c r="D4913" i="12"/>
  <c r="D4998" i="12"/>
  <c r="D5075" i="12"/>
  <c r="D5139" i="12"/>
  <c r="D5203" i="12"/>
  <c r="D5254" i="12"/>
  <c r="D5305" i="12"/>
  <c r="D5356" i="12"/>
  <c r="D5408" i="12"/>
  <c r="D5459" i="12"/>
  <c r="D5505" i="12"/>
  <c r="D5548" i="12"/>
  <c r="D5583" i="12"/>
  <c r="D5615" i="12"/>
  <c r="D5639" i="12"/>
  <c r="D5661" i="12"/>
  <c r="D5684" i="12"/>
  <c r="D5703" i="12"/>
  <c r="D5725" i="12"/>
  <c r="D5748" i="12"/>
  <c r="D5767" i="12"/>
  <c r="D5789" i="12"/>
  <c r="D5812" i="12"/>
  <c r="D5831" i="12"/>
  <c r="D5853" i="12"/>
  <c r="D5876" i="12"/>
  <c r="D5895" i="12"/>
  <c r="D5917" i="12"/>
  <c r="D5940" i="12"/>
  <c r="D5959" i="12"/>
  <c r="D5981" i="12"/>
  <c r="D6004" i="12"/>
  <c r="D6023" i="12"/>
  <c r="D6045" i="12"/>
  <c r="D6068" i="12"/>
  <c r="D6087" i="12"/>
  <c r="D6109" i="12"/>
  <c r="D6132" i="12"/>
  <c r="D6151" i="12"/>
  <c r="D6173" i="12"/>
  <c r="D6196" i="12"/>
  <c r="D6215" i="12"/>
  <c r="D6231" i="12"/>
  <c r="D6247" i="12"/>
  <c r="D6260" i="12"/>
  <c r="D6271" i="12"/>
  <c r="D6282" i="12"/>
  <c r="D6292" i="12"/>
  <c r="D6303" i="12"/>
  <c r="D6314" i="12"/>
  <c r="D6324" i="12"/>
  <c r="D6335" i="12"/>
  <c r="D6346" i="12"/>
  <c r="D6356" i="12"/>
  <c r="D6367" i="12"/>
  <c r="D6378" i="12"/>
  <c r="D6388" i="12"/>
  <c r="D6396" i="12"/>
  <c r="D6404" i="12"/>
  <c r="D6412" i="12"/>
  <c r="D6420" i="12"/>
  <c r="D6428" i="12"/>
  <c r="D6436" i="12"/>
  <c r="D6444" i="12"/>
  <c r="D6452" i="12"/>
  <c r="D6460" i="12"/>
  <c r="D6468" i="12"/>
  <c r="D6476" i="12"/>
  <c r="D6484" i="12"/>
  <c r="D6492" i="12"/>
  <c r="D6500" i="12"/>
  <c r="D6508" i="12"/>
  <c r="D6516" i="12"/>
  <c r="D6524" i="12"/>
  <c r="D6532" i="12"/>
  <c r="D6540" i="12"/>
  <c r="D6548" i="12"/>
  <c r="D6556" i="12"/>
  <c r="D6564" i="12"/>
  <c r="D6572" i="12"/>
  <c r="D6580" i="12"/>
  <c r="D6588" i="12"/>
  <c r="D6596" i="12"/>
  <c r="D6604" i="12"/>
  <c r="D6612" i="12"/>
  <c r="D6620" i="12"/>
  <c r="D6628" i="12"/>
  <c r="D6636" i="12"/>
  <c r="D6644" i="12"/>
  <c r="D6652" i="12"/>
  <c r="D6660" i="12"/>
  <c r="D6668" i="12"/>
  <c r="D6676" i="12"/>
  <c r="D6684" i="12"/>
  <c r="D6692" i="12"/>
  <c r="D6700" i="12"/>
  <c r="D6708" i="12"/>
  <c r="D6716" i="12"/>
  <c r="D6724" i="12"/>
  <c r="D6732" i="12"/>
  <c r="D6740" i="12"/>
  <c r="D6748" i="12"/>
  <c r="D6756" i="12"/>
  <c r="D6764" i="12"/>
  <c r="D6772" i="12"/>
  <c r="D6780" i="12"/>
  <c r="D6788" i="12"/>
  <c r="D6796" i="12"/>
  <c r="D6804" i="12"/>
  <c r="D6812" i="12"/>
  <c r="D6820" i="12"/>
  <c r="D6828" i="12"/>
  <c r="D6836" i="12"/>
  <c r="D6844" i="12"/>
  <c r="D6852" i="12"/>
  <c r="D6860" i="12"/>
  <c r="D6868" i="12"/>
  <c r="D6876" i="12"/>
  <c r="D6884" i="12"/>
  <c r="D6892" i="12"/>
  <c r="D6900" i="12"/>
  <c r="D6908" i="12"/>
  <c r="D6916" i="12"/>
  <c r="D6924" i="12"/>
  <c r="D6932" i="12"/>
  <c r="D6940" i="12"/>
  <c r="D6948" i="12"/>
  <c r="D6956" i="12"/>
  <c r="D6964" i="12"/>
  <c r="D3839" i="12"/>
  <c r="D4095" i="12"/>
  <c r="D4351" i="12"/>
  <c r="D4607" i="12"/>
  <c r="D4806" i="12"/>
  <c r="D4929" i="12"/>
  <c r="D5014" i="12"/>
  <c r="D5086" i="12"/>
  <c r="D5150" i="12"/>
  <c r="D5212" i="12"/>
  <c r="D5264" i="12"/>
  <c r="D5315" i="12"/>
  <c r="D5366" i="12"/>
  <c r="D5417" i="12"/>
  <c r="D5468" i="12"/>
  <c r="D5513" i="12"/>
  <c r="D5556" i="12"/>
  <c r="D5589" i="12"/>
  <c r="D5621" i="12"/>
  <c r="D5644" i="12"/>
  <c r="D5663" i="12"/>
  <c r="D5685" i="12"/>
  <c r="D5708" i="12"/>
  <c r="D5727" i="12"/>
  <c r="D5749" i="12"/>
  <c r="D5772" i="12"/>
  <c r="D5791" i="12"/>
  <c r="D5813" i="12"/>
  <c r="D5836" i="12"/>
  <c r="D5855" i="12"/>
  <c r="D5877" i="12"/>
  <c r="D5900" i="12"/>
  <c r="D5919" i="12"/>
  <c r="D5941" i="12"/>
  <c r="D5964" i="12"/>
  <c r="D5983" i="12"/>
  <c r="D6005" i="12"/>
  <c r="D6028" i="12"/>
  <c r="D6047" i="12"/>
  <c r="D6069" i="12"/>
  <c r="D6092" i="12"/>
  <c r="D6111" i="12"/>
  <c r="D6133" i="12"/>
  <c r="D6156" i="12"/>
  <c r="D6175" i="12"/>
  <c r="D6197" i="12"/>
  <c r="D6218" i="12"/>
  <c r="D6234" i="12"/>
  <c r="D6250" i="12"/>
  <c r="D6261" i="12"/>
  <c r="D6273" i="12"/>
  <c r="D6283" i="12"/>
  <c r="D6293" i="12"/>
  <c r="D6305" i="12"/>
  <c r="D6315" i="12"/>
  <c r="D6325" i="12"/>
  <c r="D6337" i="12"/>
  <c r="D6347" i="12"/>
  <c r="D6357" i="12"/>
  <c r="D6369" i="12"/>
  <c r="D6379" i="12"/>
  <c r="D6389" i="12"/>
  <c r="D6397" i="12"/>
  <c r="D6405" i="12"/>
  <c r="D6413" i="12"/>
  <c r="D6421" i="12"/>
  <c r="D6429" i="12"/>
  <c r="D6437" i="12"/>
  <c r="D6445" i="12"/>
  <c r="D6453" i="12"/>
  <c r="D6461" i="12"/>
  <c r="D6469" i="12"/>
  <c r="D6477" i="12"/>
  <c r="D6485" i="12"/>
  <c r="D6493" i="12"/>
  <c r="D6501" i="12"/>
  <c r="D6509" i="12"/>
  <c r="D6517" i="12"/>
  <c r="D6525" i="12"/>
  <c r="D6533" i="12"/>
  <c r="D6541" i="12"/>
  <c r="D6549" i="12"/>
  <c r="D6557" i="12"/>
  <c r="D6565" i="12"/>
  <c r="D6573" i="12"/>
  <c r="D6581" i="12"/>
  <c r="D6589" i="12"/>
  <c r="D6597" i="12"/>
  <c r="D6605" i="12"/>
  <c r="D6613" i="12"/>
  <c r="D6621" i="12"/>
  <c r="D6629" i="12"/>
  <c r="D6637" i="12"/>
  <c r="D6645" i="12"/>
  <c r="D6653" i="12"/>
  <c r="D6661" i="12"/>
  <c r="D6669" i="12"/>
  <c r="D6677" i="12"/>
  <c r="D6685" i="12"/>
  <c r="D6693" i="12"/>
  <c r="D6701" i="12"/>
  <c r="D6709" i="12"/>
  <c r="D6717" i="12"/>
  <c r="D6725" i="12"/>
  <c r="D6733" i="12"/>
  <c r="D6741" i="12"/>
  <c r="D6749" i="12"/>
  <c r="D6757" i="12"/>
  <c r="D6765" i="12"/>
  <c r="D6773" i="12"/>
  <c r="D6781" i="12"/>
  <c r="D6789" i="12"/>
  <c r="D6797" i="12"/>
  <c r="D6805" i="12"/>
  <c r="D6813" i="12"/>
  <c r="D6821" i="12"/>
  <c r="D6829" i="12"/>
  <c r="D6837" i="12"/>
  <c r="D6845" i="12"/>
  <c r="D6853" i="12"/>
  <c r="D6861" i="12"/>
  <c r="D6869" i="12"/>
  <c r="D6877" i="12"/>
  <c r="D6885" i="12"/>
  <c r="D6893" i="12"/>
  <c r="D6901" i="12"/>
  <c r="D6909" i="12"/>
  <c r="D6917" i="12"/>
  <c r="D6925" i="12"/>
  <c r="D6933" i="12"/>
  <c r="D6941" i="12"/>
  <c r="D6949" i="12"/>
  <c r="D6957" i="12"/>
  <c r="D6965" i="12"/>
  <c r="D6973" i="12"/>
  <c r="D6981" i="12"/>
  <c r="D6989" i="12"/>
  <c r="D6997" i="12"/>
  <c r="D7005" i="12"/>
  <c r="D7013" i="12"/>
  <c r="D7021" i="12"/>
  <c r="D7029" i="12"/>
  <c r="D7037" i="12"/>
  <c r="D7045" i="12"/>
  <c r="D7053" i="12"/>
  <c r="D7061" i="12"/>
  <c r="D7069" i="12"/>
  <c r="D7077" i="12"/>
  <c r="D7085" i="12"/>
  <c r="D7093" i="12"/>
  <c r="D7101" i="12"/>
  <c r="D7109" i="12"/>
  <c r="D7117" i="12"/>
  <c r="D7125" i="12"/>
  <c r="D7133" i="12"/>
  <c r="D7141" i="12"/>
  <c r="D7149" i="12"/>
  <c r="D7157" i="12"/>
  <c r="D7165" i="12"/>
  <c r="D7173" i="12"/>
  <c r="D7181" i="12"/>
  <c r="D7189" i="12"/>
  <c r="D7197" i="12"/>
  <c r="D7205" i="12"/>
  <c r="D7213" i="12"/>
  <c r="D7221" i="12"/>
  <c r="D7229" i="12"/>
  <c r="D7237" i="12"/>
  <c r="D7245" i="12"/>
  <c r="D7253" i="12"/>
  <c r="D3855" i="12"/>
  <c r="D4111" i="12"/>
  <c r="D4367" i="12"/>
  <c r="D4623" i="12"/>
  <c r="D4814" i="12"/>
  <c r="D4934" i="12"/>
  <c r="D5020" i="12"/>
  <c r="D5091" i="12"/>
  <c r="D5155" i="12"/>
  <c r="D5216" i="12"/>
  <c r="D5267" i="12"/>
  <c r="D5318" i="12"/>
  <c r="D5369" i="12"/>
  <c r="D5420" i="12"/>
  <c r="D5472" i="12"/>
  <c r="D5516" i="12"/>
  <c r="D5558" i="12"/>
  <c r="D5591" i="12"/>
  <c r="D5623" i="12"/>
  <c r="D5645" i="12"/>
  <c r="D5668" i="12"/>
  <c r="D5687" i="12"/>
  <c r="D5709" i="12"/>
  <c r="D5732" i="12"/>
  <c r="D5751" i="12"/>
  <c r="D5773" i="12"/>
  <c r="D5796" i="12"/>
  <c r="D5815" i="12"/>
  <c r="D5837" i="12"/>
  <c r="D5860" i="12"/>
  <c r="D5879" i="12"/>
  <c r="D5901" i="12"/>
  <c r="D5924" i="12"/>
  <c r="D5943" i="12"/>
  <c r="D5965" i="12"/>
  <c r="D5988" i="12"/>
  <c r="D6007" i="12"/>
  <c r="D6029" i="12"/>
  <c r="D6052" i="12"/>
  <c r="D6071" i="12"/>
  <c r="D6093" i="12"/>
  <c r="D6116" i="12"/>
  <c r="D6135" i="12"/>
  <c r="D6157" i="12"/>
  <c r="D6180" i="12"/>
  <c r="D6199" i="12"/>
  <c r="D6220" i="12"/>
  <c r="D6236" i="12"/>
  <c r="D6252" i="12"/>
  <c r="D6263" i="12"/>
  <c r="D6274" i="12"/>
  <c r="D6284" i="12"/>
  <c r="D6295" i="12"/>
  <c r="D6306" i="12"/>
  <c r="D6316" i="12"/>
  <c r="D6327" i="12"/>
  <c r="D6338" i="12"/>
  <c r="D6348" i="12"/>
  <c r="D6359" i="12"/>
  <c r="D6370" i="12"/>
  <c r="D6380" i="12"/>
  <c r="D6390" i="12"/>
  <c r="D6398" i="12"/>
  <c r="D6406" i="12"/>
  <c r="D6414" i="12"/>
  <c r="D6422" i="12"/>
  <c r="D6430" i="12"/>
  <c r="D6438" i="12"/>
  <c r="D6446" i="12"/>
  <c r="D6454" i="12"/>
  <c r="D6462" i="12"/>
  <c r="D6470" i="12"/>
  <c r="D6478" i="12"/>
  <c r="D6486" i="12"/>
  <c r="D6494" i="12"/>
  <c r="D6502" i="12"/>
  <c r="D6510" i="12"/>
  <c r="D6518" i="12"/>
  <c r="D6526" i="12"/>
  <c r="D6534" i="12"/>
  <c r="D6542" i="12"/>
  <c r="D6550" i="12"/>
  <c r="D6558" i="12"/>
  <c r="D6566" i="12"/>
  <c r="D6574" i="12"/>
  <c r="D6582" i="12"/>
  <c r="D6590" i="12"/>
  <c r="D6598" i="12"/>
  <c r="D6606" i="12"/>
  <c r="D6614" i="12"/>
  <c r="D6622" i="12"/>
  <c r="D6630" i="12"/>
  <c r="D6638" i="12"/>
  <c r="D6646" i="12"/>
  <c r="D6654" i="12"/>
  <c r="D6662" i="12"/>
  <c r="D6670" i="12"/>
  <c r="D6678" i="12"/>
  <c r="D6686" i="12"/>
  <c r="D6694" i="12"/>
  <c r="D6702" i="12"/>
  <c r="D6710" i="12"/>
  <c r="D6718" i="12"/>
  <c r="D6726" i="12"/>
  <c r="D6734" i="12"/>
  <c r="D6742" i="12"/>
  <c r="D6750" i="12"/>
  <c r="D6758" i="12"/>
  <c r="D6766" i="12"/>
  <c r="D6774" i="12"/>
  <c r="D6782" i="12"/>
  <c r="D6790" i="12"/>
  <c r="D6798" i="12"/>
  <c r="D6806" i="12"/>
  <c r="D6814" i="12"/>
  <c r="D6822" i="12"/>
  <c r="D6830" i="12"/>
  <c r="D6838" i="12"/>
  <c r="D6846" i="12"/>
  <c r="D6854" i="12"/>
  <c r="D6862" i="12"/>
  <c r="D6870" i="12"/>
  <c r="D6878" i="12"/>
  <c r="D6886" i="12"/>
  <c r="D6894" i="12"/>
  <c r="D6902" i="12"/>
  <c r="D6910" i="12"/>
  <c r="D6918" i="12"/>
  <c r="D6926" i="12"/>
  <c r="D6934" i="12"/>
  <c r="D6942" i="12"/>
  <c r="D6950" i="12"/>
  <c r="D6958" i="12"/>
  <c r="D6966" i="12"/>
  <c r="D6974" i="12"/>
  <c r="D6982" i="12"/>
  <c r="D6990" i="12"/>
  <c r="D6998" i="12"/>
  <c r="D7006" i="12"/>
  <c r="D7014" i="12"/>
  <c r="D7022" i="12"/>
  <c r="D7030" i="12"/>
  <c r="D7038" i="12"/>
  <c r="D7046" i="12"/>
  <c r="D7054" i="12"/>
  <c r="D7062" i="12"/>
  <c r="D7070" i="12"/>
  <c r="D7078" i="12"/>
  <c r="D7086" i="12"/>
  <c r="D7094" i="12"/>
  <c r="D7102" i="12"/>
  <c r="D7110" i="12"/>
  <c r="D7118" i="12"/>
  <c r="D7126" i="12"/>
  <c r="D7134" i="12"/>
  <c r="D7142" i="12"/>
  <c r="D7150" i="12"/>
  <c r="D7158" i="12"/>
  <c r="D7166" i="12"/>
  <c r="D7174" i="12"/>
  <c r="D7182" i="12"/>
  <c r="D7190" i="12"/>
  <c r="D7198" i="12"/>
  <c r="D7206" i="12"/>
  <c r="D7214" i="12"/>
  <c r="D7222" i="12"/>
  <c r="D7230" i="12"/>
  <c r="D7238" i="12"/>
  <c r="D7246" i="12"/>
  <c r="D7254" i="12"/>
  <c r="D3903" i="12"/>
  <c r="D4839" i="12"/>
  <c r="D5166" i="12"/>
  <c r="D5379" i="12"/>
  <c r="D5565" i="12"/>
  <c r="D5669" i="12"/>
  <c r="D5756" i="12"/>
  <c r="D5839" i="12"/>
  <c r="D5925" i="12"/>
  <c r="D6012" i="12"/>
  <c r="D6095" i="12"/>
  <c r="D6181" i="12"/>
  <c r="D6253" i="12"/>
  <c r="D6297" i="12"/>
  <c r="D6339" i="12"/>
  <c r="D6381" i="12"/>
  <c r="D6415" i="12"/>
  <c r="D6447" i="12"/>
  <c r="D6479" i="12"/>
  <c r="D6511" i="12"/>
  <c r="D6543" i="12"/>
  <c r="D6575" i="12"/>
  <c r="D6607" i="12"/>
  <c r="D6639" i="12"/>
  <c r="D6671" i="12"/>
  <c r="D6703" i="12"/>
  <c r="D6735" i="12"/>
  <c r="D6767" i="12"/>
  <c r="D6799" i="12"/>
  <c r="D6831" i="12"/>
  <c r="D6863" i="12"/>
  <c r="D6895" i="12"/>
  <c r="D6927" i="12"/>
  <c r="D6959" i="12"/>
  <c r="D6983" i="12"/>
  <c r="D7004" i="12"/>
  <c r="D7024" i="12"/>
  <c r="D7047" i="12"/>
  <c r="D7068" i="12"/>
  <c r="D7084" i="12"/>
  <c r="D7100" i="12"/>
  <c r="D7116" i="12"/>
  <c r="D7132" i="12"/>
  <c r="D7148" i="12"/>
  <c r="D7164" i="12"/>
  <c r="D7180" i="12"/>
  <c r="D7193" i="12"/>
  <c r="D7207" i="12"/>
  <c r="D7218" i="12"/>
  <c r="D7232" i="12"/>
  <c r="D7242" i="12"/>
  <c r="D7252" i="12"/>
  <c r="D7262" i="12"/>
  <c r="D7270" i="12"/>
  <c r="D7278" i="12"/>
  <c r="D7286" i="12"/>
  <c r="D7255" i="12"/>
  <c r="D7271" i="12"/>
  <c r="D7287" i="12"/>
  <c r="D7196" i="12"/>
  <c r="D7234" i="12"/>
  <c r="D7264" i="12"/>
  <c r="D7288" i="12"/>
  <c r="D6656" i="12"/>
  <c r="D6944" i="12"/>
  <c r="D7095" i="12"/>
  <c r="D7188" i="12"/>
  <c r="D7249" i="12"/>
  <c r="D6976" i="12"/>
  <c r="D7144" i="12"/>
  <c r="D7240" i="12"/>
  <c r="D7284" i="12"/>
  <c r="D5652" i="12"/>
  <c r="D6077" i="12"/>
  <c r="D6372" i="12"/>
  <c r="D6600" i="12"/>
  <c r="D6824" i="12"/>
  <c r="D6980" i="12"/>
  <c r="D7113" i="12"/>
  <c r="D7204" i="12"/>
  <c r="D7269" i="12"/>
  <c r="D3919" i="12"/>
  <c r="D4847" i="12"/>
  <c r="D5171" i="12"/>
  <c r="D5382" i="12"/>
  <c r="D5567" i="12"/>
  <c r="D5671" i="12"/>
  <c r="D5757" i="12"/>
  <c r="D5844" i="12"/>
  <c r="D5927" i="12"/>
  <c r="D6013" i="12"/>
  <c r="D6100" i="12"/>
  <c r="D6183" i="12"/>
  <c r="D6255" i="12"/>
  <c r="D6298" i="12"/>
  <c r="D6340" i="12"/>
  <c r="D6383" i="12"/>
  <c r="D6416" i="12"/>
  <c r="D6448" i="12"/>
  <c r="D6480" i="12"/>
  <c r="D6512" i="12"/>
  <c r="D6544" i="12"/>
  <c r="D6576" i="12"/>
  <c r="D6608" i="12"/>
  <c r="D6640" i="12"/>
  <c r="D6672" i="12"/>
  <c r="D6704" i="12"/>
  <c r="D6736" i="12"/>
  <c r="D6768" i="12"/>
  <c r="D6800" i="12"/>
  <c r="D6832" i="12"/>
  <c r="D6864" i="12"/>
  <c r="D6896" i="12"/>
  <c r="D6928" i="12"/>
  <c r="D6960" i="12"/>
  <c r="D6984" i="12"/>
  <c r="D7007" i="12"/>
  <c r="D7028" i="12"/>
  <c r="D7048" i="12"/>
  <c r="D7071" i="12"/>
  <c r="D7087" i="12"/>
  <c r="D7103" i="12"/>
  <c r="D7119" i="12"/>
  <c r="D7135" i="12"/>
  <c r="D7151" i="12"/>
  <c r="D7167" i="12"/>
  <c r="D7183" i="12"/>
  <c r="D7194" i="12"/>
  <c r="D7208" i="12"/>
  <c r="D7220" i="12"/>
  <c r="D7233" i="12"/>
  <c r="D7243" i="12"/>
  <c r="D7263" i="12"/>
  <c r="D7279" i="12"/>
  <c r="D7168" i="12"/>
  <c r="D7223" i="12"/>
  <c r="D7256" i="12"/>
  <c r="D7280" i="12"/>
  <c r="D6688" i="12"/>
  <c r="D6912" i="12"/>
  <c r="D7039" i="12"/>
  <c r="D7127" i="12"/>
  <c r="D7226" i="12"/>
  <c r="D2" i="12"/>
  <c r="D7080" i="12"/>
  <c r="D7160" i="12"/>
  <c r="D7250" i="12"/>
  <c r="D5107" i="12"/>
  <c r="D6287" i="12"/>
  <c r="D6504" i="12"/>
  <c r="D6760" i="12"/>
  <c r="D7000" i="12"/>
  <c r="D7129" i="12"/>
  <c r="D7231" i="12"/>
  <c r="D4159" i="12"/>
  <c r="D4950" i="12"/>
  <c r="D5225" i="12"/>
  <c r="D5430" i="12"/>
  <c r="D5597" i="12"/>
  <c r="D5692" i="12"/>
  <c r="D5775" i="12"/>
  <c r="D5861" i="12"/>
  <c r="D5948" i="12"/>
  <c r="D6031" i="12"/>
  <c r="D6117" i="12"/>
  <c r="D6204" i="12"/>
  <c r="D6265" i="12"/>
  <c r="D6307" i="12"/>
  <c r="D6349" i="12"/>
  <c r="D6391" i="12"/>
  <c r="D6423" i="12"/>
  <c r="D6455" i="12"/>
  <c r="D6487" i="12"/>
  <c r="D6519" i="12"/>
  <c r="D6551" i="12"/>
  <c r="D6583" i="12"/>
  <c r="D6615" i="12"/>
  <c r="D6647" i="12"/>
  <c r="D6679" i="12"/>
  <c r="D6711" i="12"/>
  <c r="D6743" i="12"/>
  <c r="D6775" i="12"/>
  <c r="D6807" i="12"/>
  <c r="D6839" i="12"/>
  <c r="D6871" i="12"/>
  <c r="D6903" i="12"/>
  <c r="D6935" i="12"/>
  <c r="D6967" i="12"/>
  <c r="D6988" i="12"/>
  <c r="D7008" i="12"/>
  <c r="D7031" i="12"/>
  <c r="D7052" i="12"/>
  <c r="D7072" i="12"/>
  <c r="D7088" i="12"/>
  <c r="D7104" i="12"/>
  <c r="D7120" i="12"/>
  <c r="D7136" i="12"/>
  <c r="D7152" i="12"/>
  <c r="D7184" i="12"/>
  <c r="D7209" i="12"/>
  <c r="D7244" i="12"/>
  <c r="D7272" i="12"/>
  <c r="D6624" i="12"/>
  <c r="D6975" i="12"/>
  <c r="D7111" i="12"/>
  <c r="D7201" i="12"/>
  <c r="D7267" i="12"/>
  <c r="D7063" i="12"/>
  <c r="D7202" i="12"/>
  <c r="D7268" i="12"/>
  <c r="D5821" i="12"/>
  <c r="D5908" i="12"/>
  <c r="D6330" i="12"/>
  <c r="D6632" i="12"/>
  <c r="D6856" i="12"/>
  <c r="D7044" i="12"/>
  <c r="D7161" i="12"/>
  <c r="D7261" i="12"/>
  <c r="D4175" i="12"/>
  <c r="D4956" i="12"/>
  <c r="D5228" i="12"/>
  <c r="D5433" i="12"/>
  <c r="D5599" i="12"/>
  <c r="D5693" i="12"/>
  <c r="D5780" i="12"/>
  <c r="D5863" i="12"/>
  <c r="D5949" i="12"/>
  <c r="D6036" i="12"/>
  <c r="D6119" i="12"/>
  <c r="D6205" i="12"/>
  <c r="D6266" i="12"/>
  <c r="D6308" i="12"/>
  <c r="D6351" i="12"/>
  <c r="D6392" i="12"/>
  <c r="D6424" i="12"/>
  <c r="D6456" i="12"/>
  <c r="D6488" i="12"/>
  <c r="D6520" i="12"/>
  <c r="D6552" i="12"/>
  <c r="D6584" i="12"/>
  <c r="D6616" i="12"/>
  <c r="D6648" i="12"/>
  <c r="D6680" i="12"/>
  <c r="D6712" i="12"/>
  <c r="D6744" i="12"/>
  <c r="D6776" i="12"/>
  <c r="D6808" i="12"/>
  <c r="D6840" i="12"/>
  <c r="D6872" i="12"/>
  <c r="D6904" i="12"/>
  <c r="D6936" i="12"/>
  <c r="D6968" i="12"/>
  <c r="D6991" i="12"/>
  <c r="D7012" i="12"/>
  <c r="D7032" i="12"/>
  <c r="D7055" i="12"/>
  <c r="D7073" i="12"/>
  <c r="D7089" i="12"/>
  <c r="D7105" i="12"/>
  <c r="D7121" i="12"/>
  <c r="D7137" i="12"/>
  <c r="D7153" i="12"/>
  <c r="D7169" i="12"/>
  <c r="D7185" i="12"/>
  <c r="D7199" i="12"/>
  <c r="D7210" i="12"/>
  <c r="D7224" i="12"/>
  <c r="D7235" i="12"/>
  <c r="D7247" i="12"/>
  <c r="D7257" i="12"/>
  <c r="D7265" i="12"/>
  <c r="D7273" i="12"/>
  <c r="D7281" i="12"/>
  <c r="D7289" i="12"/>
  <c r="D6432" i="12"/>
  <c r="D6784" i="12"/>
  <c r="D6880" i="12"/>
  <c r="D7060" i="12"/>
  <c r="D7143" i="12"/>
  <c r="D7215" i="12"/>
  <c r="D7275" i="12"/>
  <c r="D7040" i="12"/>
  <c r="D7176" i="12"/>
  <c r="D7260" i="12"/>
  <c r="D4686" i="12"/>
  <c r="D6239" i="12"/>
  <c r="D6536" i="12"/>
  <c r="D6792" i="12"/>
  <c r="D7023" i="12"/>
  <c r="D7145" i="12"/>
  <c r="D7241" i="12"/>
  <c r="D4415" i="12"/>
  <c r="D5036" i="12"/>
  <c r="D5276" i="12"/>
  <c r="D5481" i="12"/>
  <c r="D5628" i="12"/>
  <c r="D5711" i="12"/>
  <c r="D5797" i="12"/>
  <c r="D5884" i="12"/>
  <c r="D5967" i="12"/>
  <c r="D6053" i="12"/>
  <c r="D6140" i="12"/>
  <c r="D6221" i="12"/>
  <c r="D6275" i="12"/>
  <c r="D6317" i="12"/>
  <c r="D6361" i="12"/>
  <c r="D6399" i="12"/>
  <c r="D6431" i="12"/>
  <c r="D6463" i="12"/>
  <c r="D6495" i="12"/>
  <c r="D6527" i="12"/>
  <c r="D6559" i="12"/>
  <c r="D6591" i="12"/>
  <c r="D6623" i="12"/>
  <c r="D6655" i="12"/>
  <c r="D6687" i="12"/>
  <c r="D6719" i="12"/>
  <c r="D6751" i="12"/>
  <c r="D6783" i="12"/>
  <c r="D6815" i="12"/>
  <c r="D6847" i="12"/>
  <c r="D6879" i="12"/>
  <c r="D6911" i="12"/>
  <c r="D6943" i="12"/>
  <c r="D6972" i="12"/>
  <c r="D6992" i="12"/>
  <c r="D7015" i="12"/>
  <c r="D7036" i="12"/>
  <c r="D7056" i="12"/>
  <c r="D7076" i="12"/>
  <c r="D7092" i="12"/>
  <c r="D7108" i="12"/>
  <c r="D7124" i="12"/>
  <c r="D7140" i="12"/>
  <c r="D7156" i="12"/>
  <c r="D7172" i="12"/>
  <c r="D7186" i="12"/>
  <c r="D7200" i="12"/>
  <c r="D7212" i="12"/>
  <c r="D7225" i="12"/>
  <c r="D7236" i="12"/>
  <c r="D7248" i="12"/>
  <c r="D7258" i="12"/>
  <c r="D7266" i="12"/>
  <c r="D7274" i="12"/>
  <c r="D7282" i="12"/>
  <c r="D7290" i="12"/>
  <c r="D6141" i="12"/>
  <c r="D6528" i="12"/>
  <c r="D6592" i="12"/>
  <c r="D6752" i="12"/>
  <c r="D6848" i="12"/>
  <c r="D6996" i="12"/>
  <c r="D7079" i="12"/>
  <c r="D7159" i="12"/>
  <c r="D7239" i="12"/>
  <c r="D7283" i="12"/>
  <c r="D7020" i="12"/>
  <c r="D7128" i="12"/>
  <c r="D7228" i="12"/>
  <c r="D7276" i="12"/>
  <c r="D5526" i="12"/>
  <c r="D6164" i="12"/>
  <c r="D6408" i="12"/>
  <c r="D6568" i="12"/>
  <c r="D6728" i="12"/>
  <c r="D6952" i="12"/>
  <c r="D7081" i="12"/>
  <c r="D7192" i="12"/>
  <c r="D7251" i="12"/>
  <c r="D4431" i="12"/>
  <c r="D5041" i="12"/>
  <c r="D5280" i="12"/>
  <c r="D5484" i="12"/>
  <c r="D5629" i="12"/>
  <c r="D5716" i="12"/>
  <c r="D5799" i="12"/>
  <c r="D5885" i="12"/>
  <c r="D5972" i="12"/>
  <c r="D6055" i="12"/>
  <c r="D6223" i="12"/>
  <c r="D6276" i="12"/>
  <c r="D6319" i="12"/>
  <c r="D6362" i="12"/>
  <c r="D6400" i="12"/>
  <c r="D6464" i="12"/>
  <c r="D6496" i="12"/>
  <c r="D6560" i="12"/>
  <c r="D6720" i="12"/>
  <c r="D6816" i="12"/>
  <c r="D7016" i="12"/>
  <c r="D7175" i="12"/>
  <c r="D7259" i="12"/>
  <c r="D7096" i="12"/>
  <c r="D7191" i="12"/>
  <c r="D5735" i="12"/>
  <c r="D6472" i="12"/>
  <c r="D6696" i="12"/>
  <c r="D6920" i="12"/>
  <c r="D7097" i="12"/>
  <c r="D7217" i="12"/>
  <c r="D7285" i="12"/>
  <c r="D4671" i="12"/>
  <c r="D5102" i="12"/>
  <c r="D5328" i="12"/>
  <c r="D5524" i="12"/>
  <c r="D5647" i="12"/>
  <c r="D5733" i="12"/>
  <c r="D5820" i="12"/>
  <c r="D5903" i="12"/>
  <c r="D5989" i="12"/>
  <c r="D6076" i="12"/>
  <c r="D6159" i="12"/>
  <c r="D6237" i="12"/>
  <c r="D6285" i="12"/>
  <c r="D6329" i="12"/>
  <c r="D6371" i="12"/>
  <c r="D6407" i="12"/>
  <c r="D6439" i="12"/>
  <c r="D6471" i="12"/>
  <c r="D6503" i="12"/>
  <c r="D6535" i="12"/>
  <c r="D6567" i="12"/>
  <c r="D6599" i="12"/>
  <c r="D6631" i="12"/>
  <c r="D6663" i="12"/>
  <c r="D6695" i="12"/>
  <c r="D6727" i="12"/>
  <c r="D6759" i="12"/>
  <c r="D6791" i="12"/>
  <c r="D6823" i="12"/>
  <c r="D6855" i="12"/>
  <c r="D6887" i="12"/>
  <c r="D6919" i="12"/>
  <c r="D6951" i="12"/>
  <c r="D6999" i="12"/>
  <c r="D7112" i="12"/>
  <c r="D7216" i="12"/>
  <c r="D5331" i="12"/>
  <c r="D5991" i="12"/>
  <c r="D6440" i="12"/>
  <c r="D6664" i="12"/>
  <c r="D6888" i="12"/>
  <c r="D7064" i="12"/>
  <c r="D7177" i="12"/>
  <c r="D7277" i="12"/>
  <c r="F52" i="3"/>
  <c r="C52" i="3"/>
  <c r="A151" i="7"/>
  <c r="T125" i="7"/>
  <c r="U125" i="7"/>
  <c r="V125" i="7"/>
  <c r="W125" i="7"/>
  <c r="X125" i="7"/>
  <c r="Y125" i="7"/>
  <c r="Z125" i="7"/>
  <c r="AA125" i="7"/>
  <c r="AB125" i="7"/>
  <c r="AC125" i="7"/>
  <c r="AD125" i="7"/>
  <c r="AE125" i="7"/>
  <c r="AF125" i="7"/>
  <c r="AG125" i="7"/>
  <c r="AH125" i="7"/>
  <c r="AI125" i="7"/>
  <c r="AJ125" i="7"/>
  <c r="AK125" i="7"/>
  <c r="AL125" i="7"/>
  <c r="AM125" i="7"/>
  <c r="A99" i="7"/>
  <c r="A125" i="7" s="1"/>
  <c r="B99" i="7"/>
  <c r="C99" i="7"/>
  <c r="D99" i="7"/>
  <c r="E99" i="7"/>
  <c r="F99" i="7"/>
  <c r="G99" i="7"/>
  <c r="H99" i="7"/>
  <c r="I99" i="7"/>
  <c r="J99" i="7"/>
  <c r="K99" i="7"/>
  <c r="L99" i="7"/>
  <c r="M99" i="7"/>
  <c r="N99" i="7"/>
  <c r="O99" i="7"/>
  <c r="P99" i="7"/>
  <c r="Q99" i="7"/>
  <c r="A73" i="7"/>
  <c r="B73" i="7"/>
  <c r="C73" i="7"/>
  <c r="D73" i="7"/>
  <c r="E73" i="7"/>
  <c r="F73" i="7"/>
  <c r="G73" i="7"/>
  <c r="H73" i="7"/>
  <c r="I73" i="7"/>
  <c r="J73" i="7"/>
  <c r="K73" i="7"/>
  <c r="L73" i="7"/>
  <c r="M73" i="7"/>
  <c r="N73" i="7"/>
  <c r="O73" i="7"/>
  <c r="P73" i="7"/>
  <c r="Q73" i="7"/>
  <c r="B107" i="3"/>
  <c r="D107" i="3"/>
  <c r="B110" i="3"/>
  <c r="D110" i="3"/>
  <c r="A107" i="3"/>
  <c r="A110" i="3"/>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P125" i="7" l="1"/>
  <c r="L125" i="7"/>
  <c r="H125" i="7"/>
  <c r="D125" i="7"/>
  <c r="AN73" i="7"/>
  <c r="C107" i="3"/>
  <c r="C110" i="3"/>
  <c r="Q125" i="7"/>
  <c r="M125" i="7"/>
  <c r="I125" i="7"/>
  <c r="E125" i="7"/>
  <c r="O125" i="7"/>
  <c r="K125" i="7"/>
  <c r="G125" i="7"/>
  <c r="N125" i="7"/>
  <c r="J125" i="7"/>
  <c r="F125" i="7"/>
  <c r="B125" i="7"/>
  <c r="AN99" i="7"/>
  <c r="C125" i="7"/>
  <c r="C6294" i="1"/>
  <c r="C6293" i="1"/>
  <c r="C6292" i="1"/>
  <c r="C6291" i="1"/>
  <c r="C6290" i="1"/>
  <c r="C6289" i="1"/>
  <c r="C6288" i="1"/>
  <c r="C6287" i="1"/>
  <c r="C6286" i="1"/>
  <c r="C6285" i="1"/>
  <c r="C6284" i="1"/>
  <c r="C6283" i="1"/>
  <c r="C6282" i="1"/>
  <c r="C6281" i="1"/>
  <c r="C6280" i="1"/>
  <c r="C6279" i="1"/>
  <c r="C6278" i="1"/>
  <c r="C6277" i="1"/>
  <c r="C6276" i="1"/>
  <c r="C6275" i="1"/>
  <c r="C6274" i="1"/>
  <c r="C6273" i="1"/>
  <c r="C6272" i="1"/>
  <c r="C6271" i="1"/>
  <c r="C5966" i="1"/>
  <c r="C5965" i="1"/>
  <c r="C5964" i="1"/>
  <c r="C5963" i="1"/>
  <c r="C5962" i="1"/>
  <c r="C5961" i="1"/>
  <c r="C5960" i="1"/>
  <c r="C5959" i="1"/>
  <c r="C5958" i="1"/>
  <c r="C5957" i="1"/>
  <c r="C5956" i="1"/>
  <c r="C5955" i="1"/>
  <c r="C5954" i="1"/>
  <c r="C5953" i="1"/>
  <c r="C5952" i="1"/>
  <c r="C5951" i="1"/>
  <c r="C5950" i="1"/>
  <c r="C5949" i="1"/>
  <c r="C5948" i="1"/>
  <c r="C5947" i="1"/>
  <c r="C5946" i="1"/>
  <c r="C5945" i="1"/>
  <c r="C5944" i="1"/>
  <c r="C5943" i="1"/>
  <c r="C5942" i="1"/>
  <c r="C5941" i="1"/>
  <c r="C5940" i="1"/>
  <c r="C5939" i="1"/>
  <c r="C5596" i="1"/>
  <c r="C5595" i="1"/>
  <c r="C5594" i="1"/>
  <c r="C5593" i="1"/>
  <c r="C5592" i="1"/>
  <c r="C5591" i="1"/>
  <c r="C5590" i="1"/>
  <c r="C5589" i="1"/>
  <c r="C5588" i="1"/>
  <c r="C5587" i="1"/>
  <c r="C5586" i="1"/>
  <c r="C5585" i="1"/>
  <c r="C5584" i="1"/>
  <c r="C5583" i="1"/>
  <c r="C5582" i="1"/>
  <c r="C5581" i="1"/>
  <c r="C5580" i="1"/>
  <c r="C5579" i="1"/>
  <c r="C5578" i="1"/>
  <c r="C5577" i="1"/>
  <c r="C5576" i="1"/>
  <c r="C5575" i="1"/>
  <c r="C5574" i="1"/>
  <c r="C5573" i="1"/>
  <c r="C5572" i="1"/>
  <c r="C5571" i="1"/>
  <c r="C5570" i="1"/>
  <c r="C5569" i="1"/>
  <c r="C5150" i="1"/>
  <c r="C5149" i="1"/>
  <c r="C5148" i="1"/>
  <c r="C5147" i="1"/>
  <c r="C5146" i="1"/>
  <c r="C5145" i="1"/>
  <c r="C5144" i="1"/>
  <c r="C5143" i="1"/>
  <c r="C5142" i="1"/>
  <c r="C5141" i="1"/>
  <c r="C5140" i="1"/>
  <c r="C5139" i="1"/>
  <c r="C5138" i="1"/>
  <c r="C5137" i="1"/>
  <c r="C5136" i="1"/>
  <c r="C5135" i="1"/>
  <c r="C5134" i="1"/>
  <c r="C5133" i="1"/>
  <c r="C5132" i="1"/>
  <c r="C5131" i="1"/>
  <c r="C5130" i="1"/>
  <c r="C5129" i="1"/>
  <c r="C5128" i="1"/>
  <c r="C5127" i="1"/>
  <c r="C5126" i="1"/>
  <c r="C5125" i="1"/>
  <c r="C5124" i="1"/>
  <c r="C5123" i="1"/>
  <c r="C5122" i="1"/>
  <c r="C5121" i="1"/>
  <c r="C4778" i="1"/>
  <c r="C4777" i="1"/>
  <c r="C4776" i="1"/>
  <c r="C4775" i="1"/>
  <c r="C4774" i="1"/>
  <c r="C4773" i="1"/>
  <c r="C4772" i="1"/>
  <c r="C4771" i="1"/>
  <c r="C4770" i="1"/>
  <c r="C4769" i="1"/>
  <c r="C4768" i="1"/>
  <c r="C4767" i="1"/>
  <c r="C4766" i="1"/>
  <c r="C4765" i="1"/>
  <c r="C4764" i="1"/>
  <c r="C4763" i="1"/>
  <c r="C4762" i="1"/>
  <c r="C4761" i="1"/>
  <c r="C4760" i="1"/>
  <c r="C4759" i="1"/>
  <c r="C4758" i="1"/>
  <c r="C4757" i="1"/>
  <c r="C4756" i="1"/>
  <c r="C4755" i="1"/>
  <c r="C4754" i="1"/>
  <c r="C4753" i="1"/>
  <c r="C4752" i="1"/>
  <c r="C4751" i="1"/>
  <c r="C4750" i="1"/>
  <c r="C4749" i="1"/>
  <c r="C4406" i="1"/>
  <c r="C4405" i="1"/>
  <c r="C4404" i="1"/>
  <c r="C4403" i="1"/>
  <c r="C4402" i="1"/>
  <c r="C4401" i="1"/>
  <c r="C4400" i="1"/>
  <c r="C4399" i="1"/>
  <c r="C4398" i="1"/>
  <c r="C4397" i="1"/>
  <c r="C4396" i="1"/>
  <c r="C4395" i="1"/>
  <c r="C4394" i="1"/>
  <c r="C4393" i="1"/>
  <c r="C4392" i="1"/>
  <c r="C4391" i="1"/>
  <c r="C4390" i="1"/>
  <c r="C4389" i="1"/>
  <c r="C4388" i="1"/>
  <c r="C4387" i="1"/>
  <c r="C4386" i="1"/>
  <c r="C4385" i="1"/>
  <c r="C4384" i="1"/>
  <c r="C4383" i="1"/>
  <c r="C4382" i="1"/>
  <c r="C4381" i="1"/>
  <c r="C4380" i="1"/>
  <c r="C4379" i="1"/>
  <c r="C4378" i="1"/>
  <c r="C4377" i="1"/>
  <c r="C4376" i="1"/>
  <c r="C4033" i="1"/>
  <c r="C4032" i="1"/>
  <c r="C4031" i="1"/>
  <c r="C4030" i="1"/>
  <c r="C4029" i="1"/>
  <c r="C4028" i="1"/>
  <c r="C4027" i="1"/>
  <c r="C4026" i="1"/>
  <c r="C4025" i="1"/>
  <c r="C4024" i="1"/>
  <c r="C4023" i="1"/>
  <c r="C4022" i="1"/>
  <c r="C4021" i="1"/>
  <c r="C4020" i="1"/>
  <c r="C4019" i="1"/>
  <c r="C4018" i="1"/>
  <c r="C4017" i="1"/>
  <c r="C4016" i="1"/>
  <c r="C4015" i="1"/>
  <c r="C4014" i="1"/>
  <c r="C4013" i="1"/>
  <c r="C4012" i="1"/>
  <c r="C4011" i="1"/>
  <c r="C4010" i="1"/>
  <c r="C4009" i="1"/>
  <c r="C4008" i="1"/>
  <c r="C4007" i="1"/>
  <c r="C4006" i="1"/>
  <c r="C4005" i="1"/>
  <c r="C4004" i="1"/>
  <c r="C3585" i="1"/>
  <c r="C3584" i="1"/>
  <c r="C3583" i="1"/>
  <c r="C3582" i="1"/>
  <c r="C3581" i="1"/>
  <c r="C3580" i="1"/>
  <c r="C3579" i="1"/>
  <c r="C3578" i="1"/>
  <c r="C3577" i="1"/>
  <c r="C3576" i="1"/>
  <c r="C3575" i="1"/>
  <c r="C3574" i="1"/>
  <c r="C3573" i="1"/>
  <c r="C3572" i="1"/>
  <c r="C3571" i="1"/>
  <c r="C3570" i="1"/>
  <c r="C3569" i="1"/>
  <c r="C3568" i="1"/>
  <c r="C3567" i="1"/>
  <c r="C3566" i="1"/>
  <c r="C3565" i="1"/>
  <c r="C3564" i="1"/>
  <c r="C3563" i="1"/>
  <c r="C3562" i="1"/>
  <c r="C3561" i="1"/>
  <c r="C3560" i="1"/>
  <c r="C3559" i="1"/>
  <c r="C3558" i="1"/>
  <c r="C3557" i="1"/>
  <c r="C3556" i="1"/>
  <c r="C3555" i="1"/>
  <c r="C3174" i="1"/>
  <c r="C3173" i="1"/>
  <c r="C3172" i="1"/>
  <c r="C3171" i="1"/>
  <c r="C3170" i="1"/>
  <c r="C3169" i="1"/>
  <c r="C3168" i="1"/>
  <c r="C3167" i="1"/>
  <c r="C3166" i="1"/>
  <c r="C3165" i="1"/>
  <c r="C3164" i="1"/>
  <c r="C3163" i="1"/>
  <c r="C3162" i="1"/>
  <c r="C3161" i="1"/>
  <c r="C3160" i="1"/>
  <c r="C3159" i="1"/>
  <c r="C3158" i="1"/>
  <c r="C3157" i="1"/>
  <c r="C3156" i="1"/>
  <c r="C3155" i="1"/>
  <c r="C3154" i="1"/>
  <c r="C3153" i="1"/>
  <c r="C3152" i="1"/>
  <c r="C3151" i="1"/>
  <c r="C3150" i="1"/>
  <c r="C3149" i="1"/>
  <c r="C3148" i="1"/>
  <c r="C3147" i="1"/>
  <c r="C3146" i="1"/>
  <c r="C3145" i="1"/>
  <c r="C2764" i="1"/>
  <c r="C2763" i="1"/>
  <c r="C2762" i="1"/>
  <c r="C2761" i="1"/>
  <c r="C2760" i="1"/>
  <c r="C2759" i="1"/>
  <c r="C2758" i="1"/>
  <c r="C2757" i="1"/>
  <c r="C2756" i="1"/>
  <c r="C2755" i="1"/>
  <c r="C2754" i="1"/>
  <c r="C2753" i="1"/>
  <c r="C2752" i="1"/>
  <c r="C2751" i="1"/>
  <c r="C2750" i="1"/>
  <c r="C2749" i="1"/>
  <c r="C2748" i="1"/>
  <c r="C2747" i="1"/>
  <c r="C2746" i="1"/>
  <c r="C2745" i="1"/>
  <c r="C2744" i="1"/>
  <c r="C2743" i="1"/>
  <c r="C2742" i="1"/>
  <c r="C2741" i="1"/>
  <c r="C2740" i="1"/>
  <c r="C2739" i="1"/>
  <c r="C2434" i="1"/>
  <c r="C2433" i="1"/>
  <c r="C2432" i="1"/>
  <c r="C2431" i="1"/>
  <c r="C2430" i="1"/>
  <c r="C2429" i="1"/>
  <c r="C2428" i="1"/>
  <c r="C2427" i="1"/>
  <c r="C2426" i="1"/>
  <c r="C2425" i="1"/>
  <c r="C2424" i="1"/>
  <c r="C2423" i="1"/>
  <c r="C2422" i="1"/>
  <c r="C2421" i="1"/>
  <c r="C2420" i="1"/>
  <c r="C2419" i="1"/>
  <c r="C2418" i="1"/>
  <c r="C2417" i="1"/>
  <c r="C2416" i="1"/>
  <c r="C2415" i="1"/>
  <c r="C2414" i="1"/>
  <c r="C2413" i="1"/>
  <c r="C2412" i="1"/>
  <c r="C2411" i="1"/>
  <c r="C2410" i="1"/>
  <c r="C2409" i="1"/>
  <c r="C2408" i="1"/>
  <c r="C2407"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AN125" i="7" l="1"/>
  <c r="A150" i="7"/>
  <c r="T124" i="7"/>
  <c r="U124" i="7"/>
  <c r="V124" i="7"/>
  <c r="W124" i="7"/>
  <c r="X124" i="7"/>
  <c r="Y124" i="7"/>
  <c r="Z124" i="7"/>
  <c r="AA124" i="7"/>
  <c r="AB124" i="7"/>
  <c r="AC124" i="7"/>
  <c r="AD124" i="7"/>
  <c r="AE124" i="7"/>
  <c r="AF124" i="7"/>
  <c r="AG124" i="7"/>
  <c r="AH124" i="7"/>
  <c r="AI124" i="7"/>
  <c r="AJ124" i="7"/>
  <c r="AK124" i="7"/>
  <c r="AL124" i="7"/>
  <c r="AM124" i="7"/>
  <c r="A98" i="7"/>
  <c r="A124" i="7" s="1"/>
  <c r="B98" i="7"/>
  <c r="C98" i="7"/>
  <c r="D98" i="7"/>
  <c r="E98" i="7"/>
  <c r="F98" i="7"/>
  <c r="G98" i="7"/>
  <c r="H98" i="7"/>
  <c r="I98" i="7"/>
  <c r="J98" i="7"/>
  <c r="K98" i="7"/>
  <c r="L98" i="7"/>
  <c r="M98" i="7"/>
  <c r="N98" i="7"/>
  <c r="O98" i="7"/>
  <c r="P98" i="7"/>
  <c r="Q98" i="7"/>
  <c r="A72" i="7"/>
  <c r="B72" i="7"/>
  <c r="C72" i="7"/>
  <c r="D72" i="7"/>
  <c r="E72" i="7"/>
  <c r="F72" i="7"/>
  <c r="G72" i="7"/>
  <c r="H72" i="7"/>
  <c r="I72" i="7"/>
  <c r="J72" i="7"/>
  <c r="K72" i="7"/>
  <c r="L72" i="7"/>
  <c r="M72" i="7"/>
  <c r="N72" i="7"/>
  <c r="O72" i="7"/>
  <c r="P72" i="7"/>
  <c r="Q72" i="7"/>
  <c r="B98" i="5"/>
  <c r="C98" i="5"/>
  <c r="D98" i="5"/>
  <c r="E98" i="5"/>
  <c r="F98" i="5"/>
  <c r="G98" i="5"/>
  <c r="H98" i="5"/>
  <c r="I98" i="5"/>
  <c r="J98" i="5"/>
  <c r="K98" i="5"/>
  <c r="L98" i="5"/>
  <c r="M98" i="5"/>
  <c r="N98" i="5"/>
  <c r="O98" i="5"/>
  <c r="P98" i="5"/>
  <c r="Q98" i="5"/>
  <c r="R98" i="5"/>
  <c r="S98" i="5"/>
  <c r="T98" i="5"/>
  <c r="U98" i="5"/>
  <c r="V98" i="5"/>
  <c r="W98" i="5"/>
  <c r="X98" i="5"/>
  <c r="Y98" i="5"/>
  <c r="Z98" i="5"/>
  <c r="AA98" i="5"/>
  <c r="AB98" i="5"/>
  <c r="AC98" i="5"/>
  <c r="AD98" i="5"/>
  <c r="AE98" i="5"/>
  <c r="AF98" i="5"/>
  <c r="AG98" i="5"/>
  <c r="AH98" i="5"/>
  <c r="AI98" i="5"/>
  <c r="AJ98" i="5"/>
  <c r="AK98" i="5"/>
  <c r="AL98" i="5"/>
  <c r="AM98" i="5"/>
  <c r="A98" i="5"/>
  <c r="A124" i="5" s="1"/>
  <c r="A72" i="5"/>
  <c r="B72" i="5"/>
  <c r="B124" i="5" s="1"/>
  <c r="C72" i="5"/>
  <c r="C124" i="5" s="1"/>
  <c r="D72" i="5"/>
  <c r="D124" i="5" s="1"/>
  <c r="E72" i="5"/>
  <c r="E124" i="5" s="1"/>
  <c r="F72" i="5"/>
  <c r="F124" i="5" s="1"/>
  <c r="G72" i="5"/>
  <c r="G124" i="5" s="1"/>
  <c r="H72" i="5"/>
  <c r="H124" i="5" s="1"/>
  <c r="I72" i="5"/>
  <c r="I124" i="5" s="1"/>
  <c r="J72" i="5"/>
  <c r="J124" i="5" s="1"/>
  <c r="K72" i="5"/>
  <c r="K124" i="5" s="1"/>
  <c r="L72" i="5"/>
  <c r="L124" i="5" s="1"/>
  <c r="M72" i="5"/>
  <c r="M124" i="5" s="1"/>
  <c r="N72" i="5"/>
  <c r="N124" i="5" s="1"/>
  <c r="O72" i="5"/>
  <c r="O124" i="5" s="1"/>
  <c r="P72" i="5"/>
  <c r="P124" i="5" s="1"/>
  <c r="Q72" i="5"/>
  <c r="Q124" i="5" s="1"/>
  <c r="R72" i="5"/>
  <c r="R124" i="5" s="1"/>
  <c r="S72" i="5"/>
  <c r="S124" i="5" s="1"/>
  <c r="T72" i="5"/>
  <c r="T124" i="5" s="1"/>
  <c r="U72" i="5"/>
  <c r="U124" i="5" s="1"/>
  <c r="V72" i="5"/>
  <c r="V124" i="5" s="1"/>
  <c r="W72" i="5"/>
  <c r="W124" i="5" s="1"/>
  <c r="X72" i="5"/>
  <c r="X124" i="5" s="1"/>
  <c r="Y72" i="5"/>
  <c r="Y124" i="5" s="1"/>
  <c r="Z72" i="5"/>
  <c r="Z124" i="5" s="1"/>
  <c r="AA72" i="5"/>
  <c r="AA124" i="5" s="1"/>
  <c r="AB72" i="5"/>
  <c r="AB124" i="5" s="1"/>
  <c r="AC72" i="5"/>
  <c r="AC124" i="5" s="1"/>
  <c r="AD72" i="5"/>
  <c r="AD124" i="5" s="1"/>
  <c r="AE72" i="5"/>
  <c r="AE124" i="5" s="1"/>
  <c r="AF72" i="5"/>
  <c r="AF124" i="5" s="1"/>
  <c r="AG72" i="5"/>
  <c r="AG124" i="5" s="1"/>
  <c r="AH72" i="5"/>
  <c r="AH124" i="5" s="1"/>
  <c r="AI72" i="5"/>
  <c r="AI124" i="5" s="1"/>
  <c r="AJ72" i="5"/>
  <c r="AJ124" i="5" s="1"/>
  <c r="AK72" i="5"/>
  <c r="AK124" i="5" s="1"/>
  <c r="AL72" i="5"/>
  <c r="AL124" i="5" s="1"/>
  <c r="AM72" i="5"/>
  <c r="AM124" i="5" s="1"/>
  <c r="A104" i="3"/>
  <c r="B104" i="3"/>
  <c r="D104" i="3"/>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AN124" i="5" l="1"/>
  <c r="P124" i="7"/>
  <c r="L124" i="7"/>
  <c r="H124" i="7"/>
  <c r="N124" i="7"/>
  <c r="J124" i="7"/>
  <c r="F124" i="7"/>
  <c r="B124" i="7"/>
  <c r="Q124" i="7"/>
  <c r="M124" i="7"/>
  <c r="I124" i="7"/>
  <c r="E124" i="7"/>
  <c r="O124" i="7"/>
  <c r="K124" i="7"/>
  <c r="G124" i="7"/>
  <c r="C124" i="7"/>
  <c r="AN98" i="7"/>
  <c r="AN72" i="7"/>
  <c r="D124" i="7"/>
  <c r="AN98" i="5"/>
  <c r="AN72" i="5"/>
  <c r="C104" i="3"/>
  <c r="T122" i="7"/>
  <c r="U122" i="7"/>
  <c r="V122" i="7"/>
  <c r="W122" i="7"/>
  <c r="X122" i="7"/>
  <c r="Y122" i="7"/>
  <c r="Z122" i="7"/>
  <c r="AA122" i="7"/>
  <c r="AB122" i="7"/>
  <c r="AC122" i="7"/>
  <c r="AD122" i="7"/>
  <c r="AE122" i="7"/>
  <c r="AF122" i="7"/>
  <c r="AG122" i="7"/>
  <c r="AH122" i="7"/>
  <c r="AI122" i="7"/>
  <c r="AJ122" i="7"/>
  <c r="AK122" i="7"/>
  <c r="AL122" i="7"/>
  <c r="AM122" i="7"/>
  <c r="T123" i="7"/>
  <c r="U123" i="7"/>
  <c r="V123" i="7"/>
  <c r="W123" i="7"/>
  <c r="X123" i="7"/>
  <c r="Y123" i="7"/>
  <c r="Z123" i="7"/>
  <c r="AA123" i="7"/>
  <c r="AB123" i="7"/>
  <c r="AC123" i="7"/>
  <c r="AD123" i="7"/>
  <c r="AE123" i="7"/>
  <c r="AF123" i="7"/>
  <c r="AG123" i="7"/>
  <c r="AH123" i="7"/>
  <c r="AI123" i="7"/>
  <c r="AJ123" i="7"/>
  <c r="AK123" i="7"/>
  <c r="AL123" i="7"/>
  <c r="AM123" i="7"/>
  <c r="A149" i="7"/>
  <c r="A96" i="7"/>
  <c r="A122" i="7" s="1"/>
  <c r="B96" i="7"/>
  <c r="C96" i="7"/>
  <c r="D96" i="7"/>
  <c r="E96" i="7"/>
  <c r="F96" i="7"/>
  <c r="G96" i="7"/>
  <c r="H96" i="7"/>
  <c r="I96" i="7"/>
  <c r="J96" i="7"/>
  <c r="K96" i="7"/>
  <c r="L96" i="7"/>
  <c r="M96" i="7"/>
  <c r="N96" i="7"/>
  <c r="O96" i="7"/>
  <c r="P96" i="7"/>
  <c r="Q96" i="7"/>
  <c r="A97" i="7"/>
  <c r="A123" i="7" s="1"/>
  <c r="B97" i="7"/>
  <c r="C97" i="7"/>
  <c r="D97" i="7"/>
  <c r="E97" i="7"/>
  <c r="F97" i="7"/>
  <c r="G97" i="7"/>
  <c r="H97" i="7"/>
  <c r="I97" i="7"/>
  <c r="J97" i="7"/>
  <c r="K97" i="7"/>
  <c r="L97" i="7"/>
  <c r="M97" i="7"/>
  <c r="N97" i="7"/>
  <c r="O97" i="7"/>
  <c r="P97" i="7"/>
  <c r="Q97" i="7"/>
  <c r="A71" i="7"/>
  <c r="B71" i="7"/>
  <c r="C71" i="7"/>
  <c r="D71" i="7"/>
  <c r="E71" i="7"/>
  <c r="F71" i="7"/>
  <c r="G71" i="7"/>
  <c r="H71" i="7"/>
  <c r="I71" i="7"/>
  <c r="J71" i="7"/>
  <c r="K71" i="7"/>
  <c r="L71" i="7"/>
  <c r="M71" i="7"/>
  <c r="N71" i="7"/>
  <c r="O71" i="7"/>
  <c r="P71" i="7"/>
  <c r="Q71" i="7"/>
  <c r="A149" i="5"/>
  <c r="A97" i="5"/>
  <c r="A123" i="5" s="1"/>
  <c r="B97" i="5"/>
  <c r="C97" i="5"/>
  <c r="D97" i="5"/>
  <c r="E97" i="5"/>
  <c r="F97" i="5"/>
  <c r="G97" i="5"/>
  <c r="H97" i="5"/>
  <c r="I97" i="5"/>
  <c r="J97" i="5"/>
  <c r="K97" i="5"/>
  <c r="L97" i="5"/>
  <c r="M97" i="5"/>
  <c r="N97" i="5"/>
  <c r="O97" i="5"/>
  <c r="P97" i="5"/>
  <c r="Q97" i="5"/>
  <c r="R97" i="5"/>
  <c r="S97" i="5"/>
  <c r="T97" i="5"/>
  <c r="U97" i="5"/>
  <c r="V97" i="5"/>
  <c r="W97" i="5"/>
  <c r="X97" i="5"/>
  <c r="Y97" i="5"/>
  <c r="Z97" i="5"/>
  <c r="AA97" i="5"/>
  <c r="AB97" i="5"/>
  <c r="AC97" i="5"/>
  <c r="AD97" i="5"/>
  <c r="AE97" i="5"/>
  <c r="AF97" i="5"/>
  <c r="AG97" i="5"/>
  <c r="AH97" i="5"/>
  <c r="AI97" i="5"/>
  <c r="AJ97" i="5"/>
  <c r="AK97" i="5"/>
  <c r="AL97" i="5"/>
  <c r="AM97" i="5"/>
  <c r="B71" i="5"/>
  <c r="C71" i="5"/>
  <c r="D71" i="5"/>
  <c r="E71" i="5"/>
  <c r="F71" i="5"/>
  <c r="G71" i="5"/>
  <c r="H71" i="5"/>
  <c r="I71" i="5"/>
  <c r="J71" i="5"/>
  <c r="K71" i="5"/>
  <c r="L71" i="5"/>
  <c r="M71" i="5"/>
  <c r="N71" i="5"/>
  <c r="O71" i="5"/>
  <c r="P71" i="5"/>
  <c r="Q71" i="5"/>
  <c r="R71" i="5"/>
  <c r="S71" i="5"/>
  <c r="T71" i="5"/>
  <c r="U71" i="5"/>
  <c r="V71" i="5"/>
  <c r="W71" i="5"/>
  <c r="X71" i="5"/>
  <c r="Y71" i="5"/>
  <c r="Z71" i="5"/>
  <c r="AA71" i="5"/>
  <c r="AB71" i="5"/>
  <c r="AC71" i="5"/>
  <c r="AD71" i="5"/>
  <c r="AE71" i="5"/>
  <c r="AF71" i="5"/>
  <c r="AG71" i="5"/>
  <c r="AH71" i="5"/>
  <c r="AI71" i="5"/>
  <c r="AJ71" i="5"/>
  <c r="AK71" i="5"/>
  <c r="AL71" i="5"/>
  <c r="AM71" i="5"/>
  <c r="A71" i="5"/>
  <c r="A98" i="3"/>
  <c r="B98" i="3"/>
  <c r="D98" i="3"/>
  <c r="A101" i="3"/>
  <c r="B101" i="3"/>
  <c r="D101" i="3"/>
  <c r="B95" i="3"/>
  <c r="D95" i="3"/>
  <c r="C95" i="3" l="1"/>
  <c r="P123" i="7"/>
  <c r="L123" i="7"/>
  <c r="H123" i="7"/>
  <c r="D123" i="7"/>
  <c r="AN124" i="7"/>
  <c r="C101" i="3"/>
  <c r="O123" i="7"/>
  <c r="K123" i="7"/>
  <c r="G123" i="7"/>
  <c r="C123" i="7"/>
  <c r="AM123" i="5"/>
  <c r="AI123" i="5"/>
  <c r="AE123" i="5"/>
  <c r="AA123" i="5"/>
  <c r="W123" i="5"/>
  <c r="S123" i="5"/>
  <c r="O123" i="5"/>
  <c r="K123" i="5"/>
  <c r="G123" i="5"/>
  <c r="C123" i="5"/>
  <c r="C98" i="3"/>
  <c r="AL123" i="5"/>
  <c r="AH123" i="5"/>
  <c r="AD123" i="5"/>
  <c r="Z123" i="5"/>
  <c r="V123" i="5"/>
  <c r="R123" i="5"/>
  <c r="N123" i="5"/>
  <c r="J123" i="5"/>
  <c r="F123" i="5"/>
  <c r="B123" i="5"/>
  <c r="AJ123" i="5"/>
  <c r="AF123" i="5"/>
  <c r="AB123" i="5"/>
  <c r="X123" i="5"/>
  <c r="T123" i="5"/>
  <c r="P123" i="5"/>
  <c r="L123" i="5"/>
  <c r="H123" i="5"/>
  <c r="D123" i="5"/>
  <c r="Q123" i="7"/>
  <c r="M123" i="7"/>
  <c r="I123" i="7"/>
  <c r="E123" i="7"/>
  <c r="AK123" i="5"/>
  <c r="AG123" i="5"/>
  <c r="AC123" i="5"/>
  <c r="Y123" i="5"/>
  <c r="U123" i="5"/>
  <c r="Q123" i="5"/>
  <c r="M123" i="5"/>
  <c r="I123" i="5"/>
  <c r="E123" i="5"/>
  <c r="AN71" i="5"/>
  <c r="AN97" i="7"/>
  <c r="AN96" i="7"/>
  <c r="N123" i="7"/>
  <c r="J123" i="7"/>
  <c r="F123" i="7"/>
  <c r="B123" i="7"/>
  <c r="AN71" i="7"/>
  <c r="AN97" i="5"/>
  <c r="A148" i="7"/>
  <c r="A147" i="7"/>
  <c r="A146" i="7"/>
  <c r="A145" i="7"/>
  <c r="A144" i="7"/>
  <c r="A143" i="7"/>
  <c r="A142" i="7"/>
  <c r="A141" i="7"/>
  <c r="A140" i="7"/>
  <c r="A139" i="7"/>
  <c r="A138" i="7"/>
  <c r="A137" i="7"/>
  <c r="A136" i="7"/>
  <c r="A135" i="7"/>
  <c r="AM134" i="7"/>
  <c r="AL134" i="7"/>
  <c r="AK134" i="7"/>
  <c r="AJ134" i="7"/>
  <c r="AI134" i="7"/>
  <c r="AH134" i="7"/>
  <c r="AG134" i="7"/>
  <c r="AF134" i="7"/>
  <c r="AE134" i="7"/>
  <c r="AD134" i="7"/>
  <c r="AC134" i="7"/>
  <c r="AB134" i="7"/>
  <c r="AA134" i="7"/>
  <c r="Z134" i="7"/>
  <c r="Y134" i="7"/>
  <c r="X134" i="7"/>
  <c r="W134" i="7"/>
  <c r="V134" i="7"/>
  <c r="U134" i="7"/>
  <c r="T134" i="7"/>
  <c r="S134" i="7"/>
  <c r="R134" i="7"/>
  <c r="Q134" i="7"/>
  <c r="P134" i="7"/>
  <c r="O134" i="7"/>
  <c r="N134" i="7"/>
  <c r="M134" i="7"/>
  <c r="L134" i="7"/>
  <c r="K134" i="7"/>
  <c r="J134" i="7"/>
  <c r="I134" i="7"/>
  <c r="H134" i="7"/>
  <c r="G134" i="7"/>
  <c r="F134" i="7"/>
  <c r="E134" i="7"/>
  <c r="D134" i="7"/>
  <c r="C134" i="7"/>
  <c r="B134" i="7"/>
  <c r="A134" i="7"/>
  <c r="AM133" i="7"/>
  <c r="AL133" i="7"/>
  <c r="AK133" i="7"/>
  <c r="AJ133" i="7"/>
  <c r="AI133" i="7"/>
  <c r="AH133" i="7"/>
  <c r="AG133" i="7"/>
  <c r="AF133" i="7"/>
  <c r="AE133" i="7"/>
  <c r="AD133" i="7"/>
  <c r="AC133" i="7"/>
  <c r="AB133" i="7"/>
  <c r="AA133" i="7"/>
  <c r="Z133" i="7"/>
  <c r="Y133" i="7"/>
  <c r="X133" i="7"/>
  <c r="W133" i="7"/>
  <c r="V133" i="7"/>
  <c r="U133" i="7"/>
  <c r="T133" i="7"/>
  <c r="S133" i="7"/>
  <c r="R133" i="7"/>
  <c r="Q133" i="7"/>
  <c r="P133" i="7"/>
  <c r="O133" i="7"/>
  <c r="N133" i="7"/>
  <c r="M133" i="7"/>
  <c r="L133" i="7"/>
  <c r="K133" i="7"/>
  <c r="J133" i="7"/>
  <c r="I133" i="7"/>
  <c r="H133" i="7"/>
  <c r="G133" i="7"/>
  <c r="F133" i="7"/>
  <c r="E133" i="7"/>
  <c r="D133" i="7"/>
  <c r="C133" i="7"/>
  <c r="B133" i="7"/>
  <c r="A133" i="7"/>
  <c r="A135" i="5"/>
  <c r="A136" i="5"/>
  <c r="A137" i="5"/>
  <c r="A138" i="5"/>
  <c r="A139" i="5"/>
  <c r="A140" i="5"/>
  <c r="A141" i="5"/>
  <c r="A142" i="5"/>
  <c r="A143" i="5"/>
  <c r="A144" i="5"/>
  <c r="A145" i="5"/>
  <c r="A146" i="5"/>
  <c r="A147" i="5"/>
  <c r="A148" i="5"/>
  <c r="A134" i="5"/>
  <c r="B133" i="5"/>
  <c r="C133" i="5"/>
  <c r="D133" i="5"/>
  <c r="E133" i="5"/>
  <c r="F133" i="5"/>
  <c r="G133" i="5"/>
  <c r="H133" i="5"/>
  <c r="I133" i="5"/>
  <c r="J133" i="5"/>
  <c r="K133" i="5"/>
  <c r="L133" i="5"/>
  <c r="M133" i="5"/>
  <c r="N133" i="5"/>
  <c r="O133" i="5"/>
  <c r="P133" i="5"/>
  <c r="Q133" i="5"/>
  <c r="R133" i="5"/>
  <c r="S133" i="5"/>
  <c r="T133" i="5"/>
  <c r="U133" i="5"/>
  <c r="V133" i="5"/>
  <c r="W133" i="5"/>
  <c r="X133" i="5"/>
  <c r="Y133" i="5"/>
  <c r="Z133" i="5"/>
  <c r="AA133" i="5"/>
  <c r="AB133" i="5"/>
  <c r="AC133" i="5"/>
  <c r="AD133" i="5"/>
  <c r="AE133" i="5"/>
  <c r="AF133" i="5"/>
  <c r="AG133" i="5"/>
  <c r="AH133" i="5"/>
  <c r="AI133" i="5"/>
  <c r="AJ133" i="5"/>
  <c r="AK133" i="5"/>
  <c r="AL133" i="5"/>
  <c r="AM133" i="5"/>
  <c r="A133" i="5"/>
  <c r="AM121" i="7"/>
  <c r="AL121" i="7"/>
  <c r="AK121" i="7"/>
  <c r="AJ121" i="7"/>
  <c r="AI121" i="7"/>
  <c r="AH121" i="7"/>
  <c r="AG121" i="7"/>
  <c r="AF121" i="7"/>
  <c r="AE121" i="7"/>
  <c r="AD121" i="7"/>
  <c r="AC121" i="7"/>
  <c r="AB121" i="7"/>
  <c r="AA121" i="7"/>
  <c r="Z121" i="7"/>
  <c r="Y121" i="7"/>
  <c r="X121" i="7"/>
  <c r="W121" i="7"/>
  <c r="V121" i="7"/>
  <c r="U121" i="7"/>
  <c r="T121" i="7"/>
  <c r="AM120" i="7"/>
  <c r="AL120" i="7"/>
  <c r="AK120" i="7"/>
  <c r="AJ120" i="7"/>
  <c r="AI120" i="7"/>
  <c r="AH120" i="7"/>
  <c r="AG120" i="7"/>
  <c r="AF120" i="7"/>
  <c r="AE120" i="7"/>
  <c r="AD120" i="7"/>
  <c r="AC120" i="7"/>
  <c r="AB120" i="7"/>
  <c r="AA120" i="7"/>
  <c r="Z120" i="7"/>
  <c r="Y120" i="7"/>
  <c r="X120" i="7"/>
  <c r="W120" i="7"/>
  <c r="V120" i="7"/>
  <c r="U120" i="7"/>
  <c r="T120" i="7"/>
  <c r="AM119" i="7"/>
  <c r="AL119" i="7"/>
  <c r="AK119" i="7"/>
  <c r="AJ119" i="7"/>
  <c r="AI119" i="7"/>
  <c r="AH119" i="7"/>
  <c r="AG119" i="7"/>
  <c r="AF119" i="7"/>
  <c r="AE119" i="7"/>
  <c r="AD119" i="7"/>
  <c r="AC119" i="7"/>
  <c r="AB119" i="7"/>
  <c r="AA119" i="7"/>
  <c r="Z119" i="7"/>
  <c r="Y119" i="7"/>
  <c r="X119" i="7"/>
  <c r="W119" i="7"/>
  <c r="V119" i="7"/>
  <c r="U119" i="7"/>
  <c r="T119" i="7"/>
  <c r="AM118" i="7"/>
  <c r="AL118" i="7"/>
  <c r="AK118" i="7"/>
  <c r="AJ118" i="7"/>
  <c r="AI118" i="7"/>
  <c r="AH118" i="7"/>
  <c r="AG118" i="7"/>
  <c r="AF118" i="7"/>
  <c r="AE118" i="7"/>
  <c r="AD118" i="7"/>
  <c r="AC118" i="7"/>
  <c r="AB118" i="7"/>
  <c r="AA118" i="7"/>
  <c r="Z118" i="7"/>
  <c r="Y118" i="7"/>
  <c r="X118" i="7"/>
  <c r="W118" i="7"/>
  <c r="V118" i="7"/>
  <c r="U118" i="7"/>
  <c r="T118" i="7"/>
  <c r="AM117" i="7"/>
  <c r="AL117" i="7"/>
  <c r="AK117" i="7"/>
  <c r="AJ117" i="7"/>
  <c r="AI117" i="7"/>
  <c r="AH117" i="7"/>
  <c r="AG117" i="7"/>
  <c r="AF117" i="7"/>
  <c r="AE117" i="7"/>
  <c r="AD117" i="7"/>
  <c r="AC117" i="7"/>
  <c r="AB117" i="7"/>
  <c r="AA117" i="7"/>
  <c r="Z117" i="7"/>
  <c r="Y117" i="7"/>
  <c r="X117" i="7"/>
  <c r="W117" i="7"/>
  <c r="V117" i="7"/>
  <c r="U117" i="7"/>
  <c r="T117" i="7"/>
  <c r="AM116" i="7"/>
  <c r="AL116" i="7"/>
  <c r="AK116" i="7"/>
  <c r="AJ116" i="7"/>
  <c r="AI116" i="7"/>
  <c r="AH116" i="7"/>
  <c r="AG116" i="7"/>
  <c r="AF116" i="7"/>
  <c r="AE116" i="7"/>
  <c r="AD116" i="7"/>
  <c r="AC116" i="7"/>
  <c r="AB116" i="7"/>
  <c r="AA116" i="7"/>
  <c r="Z116" i="7"/>
  <c r="Y116" i="7"/>
  <c r="X116" i="7"/>
  <c r="W116" i="7"/>
  <c r="V116" i="7"/>
  <c r="U116" i="7"/>
  <c r="T116" i="7"/>
  <c r="AM115" i="7"/>
  <c r="AL115" i="7"/>
  <c r="AK115" i="7"/>
  <c r="AJ115" i="7"/>
  <c r="AI115" i="7"/>
  <c r="AH115" i="7"/>
  <c r="AG115" i="7"/>
  <c r="AF115" i="7"/>
  <c r="AE115" i="7"/>
  <c r="AD115" i="7"/>
  <c r="AC115" i="7"/>
  <c r="AB115" i="7"/>
  <c r="AA115" i="7"/>
  <c r="Z115" i="7"/>
  <c r="Y115" i="7"/>
  <c r="X115" i="7"/>
  <c r="W115" i="7"/>
  <c r="V115" i="7"/>
  <c r="U115" i="7"/>
  <c r="T115" i="7"/>
  <c r="AM114" i="7"/>
  <c r="AL114" i="7"/>
  <c r="AK114" i="7"/>
  <c r="AJ114" i="7"/>
  <c r="AI114" i="7"/>
  <c r="AH114" i="7"/>
  <c r="AG114" i="7"/>
  <c r="AF114" i="7"/>
  <c r="AE114" i="7"/>
  <c r="AD114" i="7"/>
  <c r="AC114" i="7"/>
  <c r="AB114" i="7"/>
  <c r="AA114" i="7"/>
  <c r="Z114" i="7"/>
  <c r="Y114" i="7"/>
  <c r="X114" i="7"/>
  <c r="W114" i="7"/>
  <c r="V114" i="7"/>
  <c r="U114" i="7"/>
  <c r="T114" i="7"/>
  <c r="AM113" i="7"/>
  <c r="AL113" i="7"/>
  <c r="AK113" i="7"/>
  <c r="AJ113" i="7"/>
  <c r="AI113" i="7"/>
  <c r="AH113" i="7"/>
  <c r="AG113" i="7"/>
  <c r="AF113" i="7"/>
  <c r="AE113" i="7"/>
  <c r="AD113" i="7"/>
  <c r="AC113" i="7"/>
  <c r="AB113" i="7"/>
  <c r="AA113" i="7"/>
  <c r="Z113" i="7"/>
  <c r="Y113" i="7"/>
  <c r="X113" i="7"/>
  <c r="W113" i="7"/>
  <c r="V113" i="7"/>
  <c r="U113" i="7"/>
  <c r="T113" i="7"/>
  <c r="AM112" i="7"/>
  <c r="AL112" i="7"/>
  <c r="AK112" i="7"/>
  <c r="AJ112" i="7"/>
  <c r="AI112" i="7"/>
  <c r="AH112" i="7"/>
  <c r="AG112" i="7"/>
  <c r="AF112" i="7"/>
  <c r="AE112" i="7"/>
  <c r="AD112" i="7"/>
  <c r="AC112" i="7"/>
  <c r="AB112" i="7"/>
  <c r="AA112" i="7"/>
  <c r="Z112" i="7"/>
  <c r="Y112" i="7"/>
  <c r="X112" i="7"/>
  <c r="W112" i="7"/>
  <c r="V112" i="7"/>
  <c r="U112" i="7"/>
  <c r="T112" i="7"/>
  <c r="AM111" i="7"/>
  <c r="AL111" i="7"/>
  <c r="AK111" i="7"/>
  <c r="AJ111" i="7"/>
  <c r="AI111" i="7"/>
  <c r="AH111" i="7"/>
  <c r="AG111" i="7"/>
  <c r="AF111" i="7"/>
  <c r="AE111" i="7"/>
  <c r="AD111" i="7"/>
  <c r="AC111" i="7"/>
  <c r="AB111" i="7"/>
  <c r="AA111" i="7"/>
  <c r="Z111" i="7"/>
  <c r="Y111" i="7"/>
  <c r="X111" i="7"/>
  <c r="W111" i="7"/>
  <c r="V111" i="7"/>
  <c r="U111" i="7"/>
  <c r="T111" i="7"/>
  <c r="AM110" i="7"/>
  <c r="AL110" i="7"/>
  <c r="AK110" i="7"/>
  <c r="AJ110" i="7"/>
  <c r="AI110" i="7"/>
  <c r="AH110" i="7"/>
  <c r="AG110" i="7"/>
  <c r="AF110" i="7"/>
  <c r="AE110" i="7"/>
  <c r="AD110" i="7"/>
  <c r="AC110" i="7"/>
  <c r="AB110" i="7"/>
  <c r="AA110" i="7"/>
  <c r="Z110" i="7"/>
  <c r="Y110" i="7"/>
  <c r="X110" i="7"/>
  <c r="W110" i="7"/>
  <c r="V110" i="7"/>
  <c r="U110" i="7"/>
  <c r="T110" i="7"/>
  <c r="AM109" i="7"/>
  <c r="AL109" i="7"/>
  <c r="AK109" i="7"/>
  <c r="AJ109" i="7"/>
  <c r="AI109" i="7"/>
  <c r="AH109" i="7"/>
  <c r="AG109" i="7"/>
  <c r="AF109" i="7"/>
  <c r="AE109" i="7"/>
  <c r="AD109" i="7"/>
  <c r="AC109" i="7"/>
  <c r="AB109" i="7"/>
  <c r="AA109" i="7"/>
  <c r="Z109" i="7"/>
  <c r="Y109" i="7"/>
  <c r="X109" i="7"/>
  <c r="W109" i="7"/>
  <c r="V109" i="7"/>
  <c r="U109" i="7"/>
  <c r="T109" i="7"/>
  <c r="AM108" i="7"/>
  <c r="AL108" i="7"/>
  <c r="AK108" i="7"/>
  <c r="AJ108" i="7"/>
  <c r="AI108" i="7"/>
  <c r="AH108" i="7"/>
  <c r="AG108" i="7"/>
  <c r="AF108" i="7"/>
  <c r="AE108" i="7"/>
  <c r="AD108" i="7"/>
  <c r="AC108" i="7"/>
  <c r="AB108" i="7"/>
  <c r="AA108" i="7"/>
  <c r="Z108" i="7"/>
  <c r="Y108" i="7"/>
  <c r="X108" i="7"/>
  <c r="W108" i="7"/>
  <c r="V108" i="7"/>
  <c r="U108" i="7"/>
  <c r="T108" i="7"/>
  <c r="AN107" i="7"/>
  <c r="AM107" i="7"/>
  <c r="AL107" i="7"/>
  <c r="AK107" i="7"/>
  <c r="AJ107" i="7"/>
  <c r="AI107" i="7"/>
  <c r="AH107" i="7"/>
  <c r="AG107" i="7"/>
  <c r="AF107" i="7"/>
  <c r="AE107" i="7"/>
  <c r="AD107" i="7"/>
  <c r="AC107" i="7"/>
  <c r="AB107" i="7"/>
  <c r="AA107" i="7"/>
  <c r="Z107" i="7"/>
  <c r="Y107" i="7"/>
  <c r="X107" i="7"/>
  <c r="W107" i="7"/>
  <c r="V107" i="7"/>
  <c r="U107" i="7"/>
  <c r="T107" i="7"/>
  <c r="Q95" i="7"/>
  <c r="P95" i="7"/>
  <c r="O95" i="7"/>
  <c r="N95" i="7"/>
  <c r="M95" i="7"/>
  <c r="L95" i="7"/>
  <c r="K95" i="7"/>
  <c r="J95" i="7"/>
  <c r="I95" i="7"/>
  <c r="H95" i="7"/>
  <c r="G95" i="7"/>
  <c r="F95" i="7"/>
  <c r="E95" i="7"/>
  <c r="D95" i="7"/>
  <c r="C95" i="7"/>
  <c r="B95" i="7"/>
  <c r="A95" i="7"/>
  <c r="A121" i="7" s="1"/>
  <c r="Q94" i="7"/>
  <c r="P94" i="7"/>
  <c r="O94" i="7"/>
  <c r="N94" i="7"/>
  <c r="M94" i="7"/>
  <c r="L94" i="7"/>
  <c r="K94" i="7"/>
  <c r="J94" i="7"/>
  <c r="I94" i="7"/>
  <c r="H94" i="7"/>
  <c r="G94" i="7"/>
  <c r="F94" i="7"/>
  <c r="E94" i="7"/>
  <c r="D94" i="7"/>
  <c r="C94" i="7"/>
  <c r="B94" i="7"/>
  <c r="A94" i="7"/>
  <c r="A120" i="7" s="1"/>
  <c r="Q93" i="7"/>
  <c r="P93" i="7"/>
  <c r="O93" i="7"/>
  <c r="N93" i="7"/>
  <c r="M93" i="7"/>
  <c r="L93" i="7"/>
  <c r="K93" i="7"/>
  <c r="J93" i="7"/>
  <c r="I93" i="7"/>
  <c r="H93" i="7"/>
  <c r="G93" i="7"/>
  <c r="F93" i="7"/>
  <c r="E93" i="7"/>
  <c r="D93" i="7"/>
  <c r="C93" i="7"/>
  <c r="B93" i="7"/>
  <c r="A93" i="7"/>
  <c r="A119" i="7" s="1"/>
  <c r="Q92" i="7"/>
  <c r="P92" i="7"/>
  <c r="O92" i="7"/>
  <c r="N92" i="7"/>
  <c r="M92" i="7"/>
  <c r="L92" i="7"/>
  <c r="K92" i="7"/>
  <c r="J92" i="7"/>
  <c r="I92" i="7"/>
  <c r="H92" i="7"/>
  <c r="G92" i="7"/>
  <c r="F92" i="7"/>
  <c r="E92" i="7"/>
  <c r="D92" i="7"/>
  <c r="C92" i="7"/>
  <c r="B92" i="7"/>
  <c r="A92" i="7"/>
  <c r="A118" i="7" s="1"/>
  <c r="Q91" i="7"/>
  <c r="P91" i="7"/>
  <c r="O91" i="7"/>
  <c r="N91" i="7"/>
  <c r="M91" i="7"/>
  <c r="L91" i="7"/>
  <c r="K91" i="7"/>
  <c r="J91" i="7"/>
  <c r="I91" i="7"/>
  <c r="H91" i="7"/>
  <c r="G91" i="7"/>
  <c r="F91" i="7"/>
  <c r="E91" i="7"/>
  <c r="D91" i="7"/>
  <c r="C91" i="7"/>
  <c r="B91" i="7"/>
  <c r="A91" i="7"/>
  <c r="A117" i="7" s="1"/>
  <c r="Q90" i="7"/>
  <c r="P90" i="7"/>
  <c r="O90" i="7"/>
  <c r="N90" i="7"/>
  <c r="M90" i="7"/>
  <c r="L90" i="7"/>
  <c r="K90" i="7"/>
  <c r="J90" i="7"/>
  <c r="I90" i="7"/>
  <c r="H90" i="7"/>
  <c r="G90" i="7"/>
  <c r="F90" i="7"/>
  <c r="E90" i="7"/>
  <c r="D90" i="7"/>
  <c r="C90" i="7"/>
  <c r="B90" i="7"/>
  <c r="A90" i="7"/>
  <c r="A116" i="7" s="1"/>
  <c r="Q89" i="7"/>
  <c r="P89" i="7"/>
  <c r="O89" i="7"/>
  <c r="N89" i="7"/>
  <c r="M89" i="7"/>
  <c r="L89" i="7"/>
  <c r="K89" i="7"/>
  <c r="J89" i="7"/>
  <c r="I89" i="7"/>
  <c r="H89" i="7"/>
  <c r="G89" i="7"/>
  <c r="F89" i="7"/>
  <c r="E89" i="7"/>
  <c r="D89" i="7"/>
  <c r="C89" i="7"/>
  <c r="B89" i="7"/>
  <c r="A89" i="7"/>
  <c r="A115" i="7" s="1"/>
  <c r="Q88" i="7"/>
  <c r="P88" i="7"/>
  <c r="O88" i="7"/>
  <c r="N88" i="7"/>
  <c r="M88" i="7"/>
  <c r="L88" i="7"/>
  <c r="K88" i="7"/>
  <c r="J88" i="7"/>
  <c r="I88" i="7"/>
  <c r="H88" i="7"/>
  <c r="G88" i="7"/>
  <c r="F88" i="7"/>
  <c r="E88" i="7"/>
  <c r="D88" i="7"/>
  <c r="C88" i="7"/>
  <c r="B88" i="7"/>
  <c r="A88" i="7"/>
  <c r="A114" i="7" s="1"/>
  <c r="Q87" i="7"/>
  <c r="P87" i="7"/>
  <c r="O87" i="7"/>
  <c r="N87" i="7"/>
  <c r="M87" i="7"/>
  <c r="L87" i="7"/>
  <c r="K87" i="7"/>
  <c r="J87" i="7"/>
  <c r="I87" i="7"/>
  <c r="H87" i="7"/>
  <c r="G87" i="7"/>
  <c r="F87" i="7"/>
  <c r="E87" i="7"/>
  <c r="D87" i="7"/>
  <c r="C87" i="7"/>
  <c r="B87" i="7"/>
  <c r="A87" i="7"/>
  <c r="A113" i="7" s="1"/>
  <c r="Q86" i="7"/>
  <c r="P86" i="7"/>
  <c r="O86" i="7"/>
  <c r="N86" i="7"/>
  <c r="M86" i="7"/>
  <c r="L86" i="7"/>
  <c r="K86" i="7"/>
  <c r="J86" i="7"/>
  <c r="I86" i="7"/>
  <c r="H86" i="7"/>
  <c r="G86" i="7"/>
  <c r="F86" i="7"/>
  <c r="E86" i="7"/>
  <c r="D86" i="7"/>
  <c r="C86" i="7"/>
  <c r="B86" i="7"/>
  <c r="A86" i="7"/>
  <c r="A112" i="7" s="1"/>
  <c r="Q85" i="7"/>
  <c r="P85" i="7"/>
  <c r="O85" i="7"/>
  <c r="N85" i="7"/>
  <c r="M85" i="7"/>
  <c r="L85" i="7"/>
  <c r="K85" i="7"/>
  <c r="J85" i="7"/>
  <c r="I85" i="7"/>
  <c r="H85" i="7"/>
  <c r="G85" i="7"/>
  <c r="F85" i="7"/>
  <c r="E85" i="7"/>
  <c r="D85" i="7"/>
  <c r="C85" i="7"/>
  <c r="B85" i="7"/>
  <c r="A85" i="7"/>
  <c r="A111" i="7" s="1"/>
  <c r="Q84" i="7"/>
  <c r="P84" i="7"/>
  <c r="O84" i="7"/>
  <c r="N84" i="7"/>
  <c r="M84" i="7"/>
  <c r="L84" i="7"/>
  <c r="K84" i="7"/>
  <c r="J84" i="7"/>
  <c r="I84" i="7"/>
  <c r="H84" i="7"/>
  <c r="G84" i="7"/>
  <c r="F84" i="7"/>
  <c r="E84" i="7"/>
  <c r="D84" i="7"/>
  <c r="C84" i="7"/>
  <c r="B84" i="7"/>
  <c r="A84" i="7"/>
  <c r="A110" i="7" s="1"/>
  <c r="Q83" i="7"/>
  <c r="P83" i="7"/>
  <c r="O83" i="7"/>
  <c r="N83" i="7"/>
  <c r="M83" i="7"/>
  <c r="L83" i="7"/>
  <c r="K83" i="7"/>
  <c r="J83" i="7"/>
  <c r="I83" i="7"/>
  <c r="H83" i="7"/>
  <c r="G83" i="7"/>
  <c r="F83" i="7"/>
  <c r="E83" i="7"/>
  <c r="D83" i="7"/>
  <c r="C83" i="7"/>
  <c r="B83" i="7"/>
  <c r="A83" i="7"/>
  <c r="A109" i="7" s="1"/>
  <c r="Q82" i="7"/>
  <c r="P82" i="7"/>
  <c r="O82" i="7"/>
  <c r="N82" i="7"/>
  <c r="M82" i="7"/>
  <c r="L82" i="7"/>
  <c r="K82" i="7"/>
  <c r="J82" i="7"/>
  <c r="I82" i="7"/>
  <c r="H82" i="7"/>
  <c r="G82" i="7"/>
  <c r="F82" i="7"/>
  <c r="E82" i="7"/>
  <c r="D82" i="7"/>
  <c r="C82" i="7"/>
  <c r="B82" i="7"/>
  <c r="A82" i="7"/>
  <c r="A108" i="7" s="1"/>
  <c r="Q81" i="7"/>
  <c r="Q107" i="7" s="1"/>
  <c r="P81" i="7"/>
  <c r="P107" i="7" s="1"/>
  <c r="O81" i="7"/>
  <c r="O107" i="7" s="1"/>
  <c r="N81" i="7"/>
  <c r="N107" i="7" s="1"/>
  <c r="M81" i="7"/>
  <c r="M107" i="7" s="1"/>
  <c r="L81" i="7"/>
  <c r="L107" i="7" s="1"/>
  <c r="K81" i="7"/>
  <c r="K107" i="7" s="1"/>
  <c r="J81" i="7"/>
  <c r="J107" i="7" s="1"/>
  <c r="I81" i="7"/>
  <c r="I107" i="7" s="1"/>
  <c r="H81" i="7"/>
  <c r="H107" i="7" s="1"/>
  <c r="G81" i="7"/>
  <c r="G107" i="7" s="1"/>
  <c r="F81" i="7"/>
  <c r="F107" i="7" s="1"/>
  <c r="E81" i="7"/>
  <c r="E107" i="7" s="1"/>
  <c r="D81" i="7"/>
  <c r="D107" i="7" s="1"/>
  <c r="C81" i="7"/>
  <c r="C107" i="7" s="1"/>
  <c r="B81" i="7"/>
  <c r="B107" i="7" s="1"/>
  <c r="A81" i="7"/>
  <c r="A107" i="7" s="1"/>
  <c r="B95" i="5"/>
  <c r="C95" i="5"/>
  <c r="D95" i="5"/>
  <c r="E95" i="5"/>
  <c r="F95" i="5"/>
  <c r="G95" i="5"/>
  <c r="H95" i="5"/>
  <c r="I95" i="5"/>
  <c r="J95" i="5"/>
  <c r="K95" i="5"/>
  <c r="L95" i="5"/>
  <c r="M95" i="5"/>
  <c r="N95" i="5"/>
  <c r="O95" i="5"/>
  <c r="P95" i="5"/>
  <c r="Q95" i="5"/>
  <c r="R95" i="5"/>
  <c r="S95" i="5"/>
  <c r="T95" i="5"/>
  <c r="U95" i="5"/>
  <c r="V95" i="5"/>
  <c r="W95" i="5"/>
  <c r="X95" i="5"/>
  <c r="Y95" i="5"/>
  <c r="Z95" i="5"/>
  <c r="AA95" i="5"/>
  <c r="AB95" i="5"/>
  <c r="AC95" i="5"/>
  <c r="AD95" i="5"/>
  <c r="AE95" i="5"/>
  <c r="AF95" i="5"/>
  <c r="AG95" i="5"/>
  <c r="AH95" i="5"/>
  <c r="AI95" i="5"/>
  <c r="AJ95" i="5"/>
  <c r="AK95" i="5"/>
  <c r="AL95" i="5"/>
  <c r="AM95" i="5"/>
  <c r="B96" i="5"/>
  <c r="C96" i="5"/>
  <c r="D96" i="5"/>
  <c r="E96" i="5"/>
  <c r="F96" i="5"/>
  <c r="G96" i="5"/>
  <c r="H96" i="5"/>
  <c r="I96" i="5"/>
  <c r="J96" i="5"/>
  <c r="K96" i="5"/>
  <c r="L96" i="5"/>
  <c r="M96" i="5"/>
  <c r="N96" i="5"/>
  <c r="O96" i="5"/>
  <c r="P96" i="5"/>
  <c r="Q96" i="5"/>
  <c r="R96" i="5"/>
  <c r="S96" i="5"/>
  <c r="T96" i="5"/>
  <c r="U96" i="5"/>
  <c r="V96" i="5"/>
  <c r="W96" i="5"/>
  <c r="X96" i="5"/>
  <c r="Y96" i="5"/>
  <c r="Z96" i="5"/>
  <c r="AA96" i="5"/>
  <c r="AB96" i="5"/>
  <c r="AC96" i="5"/>
  <c r="AD96" i="5"/>
  <c r="AE96" i="5"/>
  <c r="AF96" i="5"/>
  <c r="AG96" i="5"/>
  <c r="AH96" i="5"/>
  <c r="AI96" i="5"/>
  <c r="AJ96" i="5"/>
  <c r="AK96" i="5"/>
  <c r="AL96" i="5"/>
  <c r="AM96" i="5"/>
  <c r="A96" i="5"/>
  <c r="A122" i="5" s="1"/>
  <c r="A95" i="5"/>
  <c r="A121" i="5" s="1"/>
  <c r="A82" i="5"/>
  <c r="A108" i="5" s="1"/>
  <c r="AN107" i="5"/>
  <c r="B82" i="5"/>
  <c r="AM94" i="5"/>
  <c r="AL94" i="5"/>
  <c r="AK94" i="5"/>
  <c r="AJ94" i="5"/>
  <c r="AI94" i="5"/>
  <c r="AH94" i="5"/>
  <c r="AG94" i="5"/>
  <c r="AF94" i="5"/>
  <c r="AE94" i="5"/>
  <c r="AD94" i="5"/>
  <c r="AC94" i="5"/>
  <c r="AB94" i="5"/>
  <c r="AA94" i="5"/>
  <c r="Z94" i="5"/>
  <c r="Y94" i="5"/>
  <c r="X94" i="5"/>
  <c r="W94" i="5"/>
  <c r="V94" i="5"/>
  <c r="U94" i="5"/>
  <c r="T94" i="5"/>
  <c r="S94" i="5"/>
  <c r="R94" i="5"/>
  <c r="Q94" i="5"/>
  <c r="P94" i="5"/>
  <c r="O94" i="5"/>
  <c r="N94" i="5"/>
  <c r="M94" i="5"/>
  <c r="L94" i="5"/>
  <c r="K94" i="5"/>
  <c r="J94" i="5"/>
  <c r="I94" i="5"/>
  <c r="H94" i="5"/>
  <c r="G94" i="5"/>
  <c r="F94" i="5"/>
  <c r="E94" i="5"/>
  <c r="D94" i="5"/>
  <c r="C94" i="5"/>
  <c r="B94" i="5"/>
  <c r="A94" i="5"/>
  <c r="A120" i="5" s="1"/>
  <c r="AM93" i="5"/>
  <c r="AL93" i="5"/>
  <c r="AK93" i="5"/>
  <c r="AJ93" i="5"/>
  <c r="AI93" i="5"/>
  <c r="AH93" i="5"/>
  <c r="AG93" i="5"/>
  <c r="AF93" i="5"/>
  <c r="AE93" i="5"/>
  <c r="AD93" i="5"/>
  <c r="AC93" i="5"/>
  <c r="AB93" i="5"/>
  <c r="AA93" i="5"/>
  <c r="Z93" i="5"/>
  <c r="Y93" i="5"/>
  <c r="X93" i="5"/>
  <c r="W93" i="5"/>
  <c r="V93" i="5"/>
  <c r="U93" i="5"/>
  <c r="T93" i="5"/>
  <c r="S93" i="5"/>
  <c r="R93" i="5"/>
  <c r="Q93" i="5"/>
  <c r="P93" i="5"/>
  <c r="O93" i="5"/>
  <c r="N93" i="5"/>
  <c r="M93" i="5"/>
  <c r="L93" i="5"/>
  <c r="K93" i="5"/>
  <c r="J93" i="5"/>
  <c r="I93" i="5"/>
  <c r="H93" i="5"/>
  <c r="G93" i="5"/>
  <c r="F93" i="5"/>
  <c r="E93" i="5"/>
  <c r="D93" i="5"/>
  <c r="C93" i="5"/>
  <c r="B93" i="5"/>
  <c r="A93" i="5"/>
  <c r="A119" i="5" s="1"/>
  <c r="AM92" i="5"/>
  <c r="AL92" i="5"/>
  <c r="AK92" i="5"/>
  <c r="AJ92" i="5"/>
  <c r="AI92" i="5"/>
  <c r="AH92" i="5"/>
  <c r="AG92" i="5"/>
  <c r="AF92" i="5"/>
  <c r="AE92" i="5"/>
  <c r="AD92" i="5"/>
  <c r="AC92" i="5"/>
  <c r="AB92" i="5"/>
  <c r="AA92" i="5"/>
  <c r="Z92" i="5"/>
  <c r="Y92" i="5"/>
  <c r="X92" i="5"/>
  <c r="W92" i="5"/>
  <c r="V92" i="5"/>
  <c r="U92" i="5"/>
  <c r="T92" i="5"/>
  <c r="S92" i="5"/>
  <c r="R92" i="5"/>
  <c r="Q92" i="5"/>
  <c r="P92" i="5"/>
  <c r="O92" i="5"/>
  <c r="N92" i="5"/>
  <c r="M92" i="5"/>
  <c r="L92" i="5"/>
  <c r="K92" i="5"/>
  <c r="J92" i="5"/>
  <c r="I92" i="5"/>
  <c r="H92" i="5"/>
  <c r="G92" i="5"/>
  <c r="F92" i="5"/>
  <c r="E92" i="5"/>
  <c r="D92" i="5"/>
  <c r="C92" i="5"/>
  <c r="B92" i="5"/>
  <c r="A92" i="5"/>
  <c r="A118" i="5" s="1"/>
  <c r="AM91" i="5"/>
  <c r="AL91" i="5"/>
  <c r="AK91" i="5"/>
  <c r="AJ91" i="5"/>
  <c r="AI91" i="5"/>
  <c r="AH91"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C91" i="5"/>
  <c r="B91" i="5"/>
  <c r="A91" i="5"/>
  <c r="A117" i="5" s="1"/>
  <c r="AM90" i="5"/>
  <c r="AL90" i="5"/>
  <c r="AK90" i="5"/>
  <c r="AJ90" i="5"/>
  <c r="AI90" i="5"/>
  <c r="AH90" i="5"/>
  <c r="AG90" i="5"/>
  <c r="AF90" i="5"/>
  <c r="AE90" i="5"/>
  <c r="AD90" i="5"/>
  <c r="AC90" i="5"/>
  <c r="AB90" i="5"/>
  <c r="AA90" i="5"/>
  <c r="Z90" i="5"/>
  <c r="Y90" i="5"/>
  <c r="X90" i="5"/>
  <c r="W90" i="5"/>
  <c r="V90" i="5"/>
  <c r="U90" i="5"/>
  <c r="T90" i="5"/>
  <c r="S90" i="5"/>
  <c r="R90" i="5"/>
  <c r="Q90" i="5"/>
  <c r="P90" i="5"/>
  <c r="O90" i="5"/>
  <c r="N90" i="5"/>
  <c r="M90" i="5"/>
  <c r="L90" i="5"/>
  <c r="K90" i="5"/>
  <c r="J90" i="5"/>
  <c r="I90" i="5"/>
  <c r="H90" i="5"/>
  <c r="G90" i="5"/>
  <c r="F90" i="5"/>
  <c r="E90" i="5"/>
  <c r="D90" i="5"/>
  <c r="C90" i="5"/>
  <c r="B90" i="5"/>
  <c r="A90" i="5"/>
  <c r="A116" i="5" s="1"/>
  <c r="AM89" i="5"/>
  <c r="AL89" i="5"/>
  <c r="AK89" i="5"/>
  <c r="AJ89" i="5"/>
  <c r="AI89" i="5"/>
  <c r="AH89" i="5"/>
  <c r="AG89" i="5"/>
  <c r="AF89" i="5"/>
  <c r="AE89" i="5"/>
  <c r="AD89" i="5"/>
  <c r="AC89" i="5"/>
  <c r="AB89" i="5"/>
  <c r="AA89" i="5"/>
  <c r="Z89" i="5"/>
  <c r="Y89" i="5"/>
  <c r="X89" i="5"/>
  <c r="W89" i="5"/>
  <c r="V89" i="5"/>
  <c r="U89" i="5"/>
  <c r="T89" i="5"/>
  <c r="S89" i="5"/>
  <c r="R89" i="5"/>
  <c r="Q89" i="5"/>
  <c r="P89" i="5"/>
  <c r="O89" i="5"/>
  <c r="N89" i="5"/>
  <c r="M89" i="5"/>
  <c r="L89" i="5"/>
  <c r="K89" i="5"/>
  <c r="J89" i="5"/>
  <c r="I89" i="5"/>
  <c r="H89" i="5"/>
  <c r="G89" i="5"/>
  <c r="F89" i="5"/>
  <c r="E89" i="5"/>
  <c r="D89" i="5"/>
  <c r="C89" i="5"/>
  <c r="B89" i="5"/>
  <c r="A89" i="5"/>
  <c r="A115" i="5" s="1"/>
  <c r="AM88" i="5"/>
  <c r="AL88" i="5"/>
  <c r="AK88" i="5"/>
  <c r="AJ88" i="5"/>
  <c r="AI88" i="5"/>
  <c r="AH88" i="5"/>
  <c r="AG88" i="5"/>
  <c r="AF88" i="5"/>
  <c r="AE88" i="5"/>
  <c r="AD88" i="5"/>
  <c r="AC88" i="5"/>
  <c r="AB88" i="5"/>
  <c r="AA88" i="5"/>
  <c r="Z88" i="5"/>
  <c r="Y88" i="5"/>
  <c r="X88" i="5"/>
  <c r="W88" i="5"/>
  <c r="V88" i="5"/>
  <c r="U88" i="5"/>
  <c r="T88" i="5"/>
  <c r="S88" i="5"/>
  <c r="R88" i="5"/>
  <c r="Q88" i="5"/>
  <c r="P88" i="5"/>
  <c r="O88" i="5"/>
  <c r="N88" i="5"/>
  <c r="M88" i="5"/>
  <c r="L88" i="5"/>
  <c r="K88" i="5"/>
  <c r="J88" i="5"/>
  <c r="I88" i="5"/>
  <c r="H88" i="5"/>
  <c r="G88" i="5"/>
  <c r="F88" i="5"/>
  <c r="E88" i="5"/>
  <c r="D88" i="5"/>
  <c r="C88" i="5"/>
  <c r="B88" i="5"/>
  <c r="A88" i="5"/>
  <c r="A114" i="5" s="1"/>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3"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2"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11"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10"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9"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B107" i="5" s="1"/>
  <c r="A81" i="5"/>
  <c r="A107" i="5" s="1"/>
  <c r="B56" i="3"/>
  <c r="D56" i="3"/>
  <c r="B59" i="3"/>
  <c r="D59" i="3"/>
  <c r="B62" i="3"/>
  <c r="D62" i="3"/>
  <c r="B65" i="3"/>
  <c r="D65" i="3"/>
  <c r="B68" i="3"/>
  <c r="D68" i="3"/>
  <c r="B71" i="3"/>
  <c r="D71" i="3"/>
  <c r="B74" i="3"/>
  <c r="D74" i="3"/>
  <c r="B77" i="3"/>
  <c r="D77" i="3"/>
  <c r="B80" i="3"/>
  <c r="D80" i="3"/>
  <c r="B83" i="3"/>
  <c r="D83" i="3"/>
  <c r="B86" i="3"/>
  <c r="D86" i="3"/>
  <c r="B89" i="3"/>
  <c r="D89" i="3"/>
  <c r="B92" i="3"/>
  <c r="D92" i="3"/>
  <c r="A55" i="3"/>
  <c r="A56" i="3"/>
  <c r="A59" i="3"/>
  <c r="A62" i="3"/>
  <c r="A65" i="3"/>
  <c r="A68" i="3"/>
  <c r="A71" i="3"/>
  <c r="A74" i="3"/>
  <c r="A77" i="3"/>
  <c r="A80" i="3"/>
  <c r="A83" i="3"/>
  <c r="A86" i="3"/>
  <c r="A89" i="3"/>
  <c r="A92" i="3"/>
  <c r="A95" i="3"/>
  <c r="Q70" i="7"/>
  <c r="Q122" i="7" s="1"/>
  <c r="P70" i="7"/>
  <c r="P122" i="7" s="1"/>
  <c r="O70" i="7"/>
  <c r="O122" i="7" s="1"/>
  <c r="N70" i="7"/>
  <c r="N122" i="7" s="1"/>
  <c r="M70" i="7"/>
  <c r="M122" i="7" s="1"/>
  <c r="L70" i="7"/>
  <c r="L122" i="7" s="1"/>
  <c r="K70" i="7"/>
  <c r="K122" i="7" s="1"/>
  <c r="J70" i="7"/>
  <c r="J122" i="7" s="1"/>
  <c r="I70" i="7"/>
  <c r="I122" i="7" s="1"/>
  <c r="H70" i="7"/>
  <c r="H122" i="7" s="1"/>
  <c r="G70" i="7"/>
  <c r="G122" i="7" s="1"/>
  <c r="F70" i="7"/>
  <c r="F122" i="7" s="1"/>
  <c r="E70" i="7"/>
  <c r="E122" i="7" s="1"/>
  <c r="D70" i="7"/>
  <c r="D122" i="7" s="1"/>
  <c r="C70" i="7"/>
  <c r="C122" i="7" s="1"/>
  <c r="B70" i="7"/>
  <c r="B122" i="7" s="1"/>
  <c r="A70" i="7"/>
  <c r="Q69" i="7"/>
  <c r="P69" i="7"/>
  <c r="O69" i="7"/>
  <c r="O121" i="7" s="1"/>
  <c r="N69" i="7"/>
  <c r="M69" i="7"/>
  <c r="L69" i="7"/>
  <c r="K69" i="7"/>
  <c r="K121" i="7" s="1"/>
  <c r="J69" i="7"/>
  <c r="I69" i="7"/>
  <c r="H69" i="7"/>
  <c r="G69" i="7"/>
  <c r="G121" i="7" s="1"/>
  <c r="F69" i="7"/>
  <c r="E69" i="7"/>
  <c r="D69" i="7"/>
  <c r="C69" i="7"/>
  <c r="C121" i="7" s="1"/>
  <c r="B69" i="7"/>
  <c r="A69" i="7"/>
  <c r="Q68" i="7"/>
  <c r="P68" i="7"/>
  <c r="P120" i="7" s="1"/>
  <c r="O68" i="7"/>
  <c r="N68" i="7"/>
  <c r="M68" i="7"/>
  <c r="L68" i="7"/>
  <c r="L120" i="7" s="1"/>
  <c r="K68" i="7"/>
  <c r="J68" i="7"/>
  <c r="I68" i="7"/>
  <c r="H68" i="7"/>
  <c r="H120" i="7" s="1"/>
  <c r="G68" i="7"/>
  <c r="F68" i="7"/>
  <c r="E68" i="7"/>
  <c r="D68" i="7"/>
  <c r="D120" i="7" s="1"/>
  <c r="C68" i="7"/>
  <c r="B68" i="7"/>
  <c r="A68" i="7"/>
  <c r="Q67" i="7"/>
  <c r="Q119" i="7" s="1"/>
  <c r="P67" i="7"/>
  <c r="O67" i="7"/>
  <c r="N67" i="7"/>
  <c r="M67" i="7"/>
  <c r="M119" i="7" s="1"/>
  <c r="L67" i="7"/>
  <c r="K67" i="7"/>
  <c r="J67" i="7"/>
  <c r="I67" i="7"/>
  <c r="I119" i="7" s="1"/>
  <c r="H67" i="7"/>
  <c r="G67" i="7"/>
  <c r="F67" i="7"/>
  <c r="E67" i="7"/>
  <c r="E119" i="7" s="1"/>
  <c r="D67" i="7"/>
  <c r="C67" i="7"/>
  <c r="B67" i="7"/>
  <c r="A67" i="7"/>
  <c r="Q66" i="7"/>
  <c r="P66" i="7"/>
  <c r="O66" i="7"/>
  <c r="N66" i="7"/>
  <c r="N118" i="7" s="1"/>
  <c r="M66" i="7"/>
  <c r="L66" i="7"/>
  <c r="K66" i="7"/>
  <c r="J66" i="7"/>
  <c r="J118" i="7" s="1"/>
  <c r="I66" i="7"/>
  <c r="H66" i="7"/>
  <c r="G66" i="7"/>
  <c r="F66" i="7"/>
  <c r="F118" i="7" s="1"/>
  <c r="E66" i="7"/>
  <c r="D66" i="7"/>
  <c r="C66" i="7"/>
  <c r="B66" i="7"/>
  <c r="B118" i="7" s="1"/>
  <c r="A66" i="7"/>
  <c r="Q65" i="7"/>
  <c r="P65" i="7"/>
  <c r="O65" i="7"/>
  <c r="O117" i="7" s="1"/>
  <c r="N65" i="7"/>
  <c r="M65" i="7"/>
  <c r="L65" i="7"/>
  <c r="K65" i="7"/>
  <c r="K117" i="7" s="1"/>
  <c r="J65" i="7"/>
  <c r="I65" i="7"/>
  <c r="H65" i="7"/>
  <c r="G65" i="7"/>
  <c r="G117" i="7" s="1"/>
  <c r="F65" i="7"/>
  <c r="E65" i="7"/>
  <c r="D65" i="7"/>
  <c r="C65" i="7"/>
  <c r="C117" i="7" s="1"/>
  <c r="B65" i="7"/>
  <c r="A65" i="7"/>
  <c r="Q64" i="7"/>
  <c r="P64" i="7"/>
  <c r="P116" i="7" s="1"/>
  <c r="O64" i="7"/>
  <c r="N64" i="7"/>
  <c r="M64" i="7"/>
  <c r="L64" i="7"/>
  <c r="L116" i="7" s="1"/>
  <c r="K64" i="7"/>
  <c r="J64" i="7"/>
  <c r="I64" i="7"/>
  <c r="H64" i="7"/>
  <c r="H116" i="7" s="1"/>
  <c r="G64" i="7"/>
  <c r="F64" i="7"/>
  <c r="E64" i="7"/>
  <c r="D64" i="7"/>
  <c r="D116" i="7" s="1"/>
  <c r="C64" i="7"/>
  <c r="B64" i="7"/>
  <c r="A64" i="7"/>
  <c r="Q63" i="7"/>
  <c r="Q115" i="7" s="1"/>
  <c r="P63" i="7"/>
  <c r="O63" i="7"/>
  <c r="N63" i="7"/>
  <c r="M63" i="7"/>
  <c r="M115" i="7" s="1"/>
  <c r="L63" i="7"/>
  <c r="K63" i="7"/>
  <c r="J63" i="7"/>
  <c r="I63" i="7"/>
  <c r="I115" i="7" s="1"/>
  <c r="H63" i="7"/>
  <c r="G63" i="7"/>
  <c r="F63" i="7"/>
  <c r="E63" i="7"/>
  <c r="E115" i="7" s="1"/>
  <c r="D63" i="7"/>
  <c r="C63" i="7"/>
  <c r="B63" i="7"/>
  <c r="A63" i="7"/>
  <c r="Q62" i="7"/>
  <c r="P62" i="7"/>
  <c r="O62" i="7"/>
  <c r="N62" i="7"/>
  <c r="N114" i="7" s="1"/>
  <c r="M62" i="7"/>
  <c r="L62" i="7"/>
  <c r="K62" i="7"/>
  <c r="J62" i="7"/>
  <c r="J114" i="7" s="1"/>
  <c r="I62" i="7"/>
  <c r="H62" i="7"/>
  <c r="G62" i="7"/>
  <c r="F62" i="7"/>
  <c r="F114" i="7" s="1"/>
  <c r="E62" i="7"/>
  <c r="D62" i="7"/>
  <c r="C62" i="7"/>
  <c r="B62" i="7"/>
  <c r="B114" i="7" s="1"/>
  <c r="A62" i="7"/>
  <c r="Q61" i="7"/>
  <c r="P61" i="7"/>
  <c r="O61" i="7"/>
  <c r="O113" i="7" s="1"/>
  <c r="N61" i="7"/>
  <c r="M61" i="7"/>
  <c r="L61" i="7"/>
  <c r="K61" i="7"/>
  <c r="K113" i="7" s="1"/>
  <c r="J61" i="7"/>
  <c r="I61" i="7"/>
  <c r="H61" i="7"/>
  <c r="G61" i="7"/>
  <c r="G113" i="7" s="1"/>
  <c r="F61" i="7"/>
  <c r="E61" i="7"/>
  <c r="D61" i="7"/>
  <c r="C61" i="7"/>
  <c r="C113" i="7" s="1"/>
  <c r="B61" i="7"/>
  <c r="A61" i="7"/>
  <c r="Q60" i="7"/>
  <c r="P60" i="7"/>
  <c r="P112" i="7" s="1"/>
  <c r="O60" i="7"/>
  <c r="N60" i="7"/>
  <c r="M60" i="7"/>
  <c r="L60" i="7"/>
  <c r="L112" i="7" s="1"/>
  <c r="K60" i="7"/>
  <c r="J60" i="7"/>
  <c r="I60" i="7"/>
  <c r="H60" i="7"/>
  <c r="H112" i="7" s="1"/>
  <c r="G60" i="7"/>
  <c r="F60" i="7"/>
  <c r="E60" i="7"/>
  <c r="D60" i="7"/>
  <c r="D112" i="7" s="1"/>
  <c r="C60" i="7"/>
  <c r="B60" i="7"/>
  <c r="A60" i="7"/>
  <c r="Q59" i="7"/>
  <c r="Q111" i="7" s="1"/>
  <c r="P59" i="7"/>
  <c r="O59" i="7"/>
  <c r="N59" i="7"/>
  <c r="M59" i="7"/>
  <c r="M111" i="7" s="1"/>
  <c r="L59" i="7"/>
  <c r="K59" i="7"/>
  <c r="J59" i="7"/>
  <c r="I59" i="7"/>
  <c r="I111" i="7" s="1"/>
  <c r="H59" i="7"/>
  <c r="G59" i="7"/>
  <c r="F59" i="7"/>
  <c r="E59" i="7"/>
  <c r="E111" i="7" s="1"/>
  <c r="D59" i="7"/>
  <c r="C59" i="7"/>
  <c r="B59" i="7"/>
  <c r="A59" i="7"/>
  <c r="Q58" i="7"/>
  <c r="P58" i="7"/>
  <c r="O58" i="7"/>
  <c r="N58" i="7"/>
  <c r="N110" i="7" s="1"/>
  <c r="M58" i="7"/>
  <c r="L58" i="7"/>
  <c r="K58" i="7"/>
  <c r="J58" i="7"/>
  <c r="J110" i="7" s="1"/>
  <c r="I58" i="7"/>
  <c r="H58" i="7"/>
  <c r="G58" i="7"/>
  <c r="F58" i="7"/>
  <c r="F110" i="7" s="1"/>
  <c r="E58" i="7"/>
  <c r="D58" i="7"/>
  <c r="C58" i="7"/>
  <c r="B58" i="7"/>
  <c r="B110" i="7" s="1"/>
  <c r="A58" i="7"/>
  <c r="Q57" i="7"/>
  <c r="P57" i="7"/>
  <c r="O57" i="7"/>
  <c r="O109" i="7" s="1"/>
  <c r="N57" i="7"/>
  <c r="M57" i="7"/>
  <c r="L57" i="7"/>
  <c r="K57" i="7"/>
  <c r="K109" i="7" s="1"/>
  <c r="J57" i="7"/>
  <c r="I57" i="7"/>
  <c r="H57" i="7"/>
  <c r="G57" i="7"/>
  <c r="G109" i="7" s="1"/>
  <c r="F57" i="7"/>
  <c r="E57" i="7"/>
  <c r="D57" i="7"/>
  <c r="C57" i="7"/>
  <c r="C109" i="7" s="1"/>
  <c r="B57" i="7"/>
  <c r="A57" i="7"/>
  <c r="Q56" i="7"/>
  <c r="P56" i="7"/>
  <c r="O56" i="7"/>
  <c r="N56" i="7"/>
  <c r="M56" i="7"/>
  <c r="L56" i="7"/>
  <c r="K56" i="7"/>
  <c r="J56" i="7"/>
  <c r="I56" i="7"/>
  <c r="H56" i="7"/>
  <c r="G56" i="7"/>
  <c r="F56" i="7"/>
  <c r="E56" i="7"/>
  <c r="D56" i="7"/>
  <c r="C56" i="7"/>
  <c r="B56" i="7"/>
  <c r="A56" i="7"/>
  <c r="Q55" i="7"/>
  <c r="P55" i="7"/>
  <c r="O55" i="7"/>
  <c r="N55" i="7"/>
  <c r="M55" i="7"/>
  <c r="L55" i="7"/>
  <c r="K55" i="7"/>
  <c r="J55" i="7"/>
  <c r="I55" i="7"/>
  <c r="H55" i="7"/>
  <c r="G55" i="7"/>
  <c r="F55" i="7"/>
  <c r="E55" i="7"/>
  <c r="D55" i="7"/>
  <c r="C55" i="7"/>
  <c r="B55" i="7"/>
  <c r="A55" i="7"/>
  <c r="B55" i="5"/>
  <c r="C55" i="5"/>
  <c r="D55" i="5"/>
  <c r="E55" i="5"/>
  <c r="F55" i="5"/>
  <c r="G55" i="5"/>
  <c r="H55" i="5"/>
  <c r="I55" i="5"/>
  <c r="J55" i="5"/>
  <c r="K55" i="5"/>
  <c r="L55" i="5"/>
  <c r="M55" i="5"/>
  <c r="N55" i="5"/>
  <c r="O55" i="5"/>
  <c r="P55" i="5"/>
  <c r="Q55" i="5"/>
  <c r="R55" i="5"/>
  <c r="S55" i="5"/>
  <c r="T55" i="5"/>
  <c r="U55" i="5"/>
  <c r="V55" i="5"/>
  <c r="W55" i="5"/>
  <c r="X55" i="5"/>
  <c r="Y55" i="5"/>
  <c r="Z55" i="5"/>
  <c r="AA55" i="5"/>
  <c r="AB55" i="5"/>
  <c r="AC55" i="5"/>
  <c r="AD55" i="5"/>
  <c r="AE55" i="5"/>
  <c r="AF55" i="5"/>
  <c r="AG55" i="5"/>
  <c r="AH55" i="5"/>
  <c r="AI55" i="5"/>
  <c r="AJ55" i="5"/>
  <c r="AK55" i="5"/>
  <c r="AL55" i="5"/>
  <c r="AM55" i="5"/>
  <c r="B56" i="5"/>
  <c r="C56" i="5"/>
  <c r="D56" i="5"/>
  <c r="E56" i="5"/>
  <c r="F56" i="5"/>
  <c r="G56" i="5"/>
  <c r="H56" i="5"/>
  <c r="I56" i="5"/>
  <c r="J56" i="5"/>
  <c r="K56" i="5"/>
  <c r="L56" i="5"/>
  <c r="M56" i="5"/>
  <c r="N56" i="5"/>
  <c r="O56" i="5"/>
  <c r="P56" i="5"/>
  <c r="Q56" i="5"/>
  <c r="R56" i="5"/>
  <c r="S56" i="5"/>
  <c r="T56" i="5"/>
  <c r="U56" i="5"/>
  <c r="V56" i="5"/>
  <c r="W56" i="5"/>
  <c r="X56" i="5"/>
  <c r="Y56" i="5"/>
  <c r="Z56" i="5"/>
  <c r="AA56" i="5"/>
  <c r="AB56" i="5"/>
  <c r="AC56" i="5"/>
  <c r="AD56" i="5"/>
  <c r="AE56" i="5"/>
  <c r="AF56" i="5"/>
  <c r="AG56" i="5"/>
  <c r="AH56" i="5"/>
  <c r="AI56" i="5"/>
  <c r="AJ56" i="5"/>
  <c r="AK56" i="5"/>
  <c r="AL56" i="5"/>
  <c r="AM56" i="5"/>
  <c r="B57" i="5"/>
  <c r="C57" i="5"/>
  <c r="D57" i="5"/>
  <c r="E57" i="5"/>
  <c r="F57" i="5"/>
  <c r="G57" i="5"/>
  <c r="H57" i="5"/>
  <c r="I57" i="5"/>
  <c r="J57" i="5"/>
  <c r="K57" i="5"/>
  <c r="L57" i="5"/>
  <c r="M57" i="5"/>
  <c r="N57" i="5"/>
  <c r="O57" i="5"/>
  <c r="P57" i="5"/>
  <c r="Q57" i="5"/>
  <c r="R57" i="5"/>
  <c r="S57" i="5"/>
  <c r="T57" i="5"/>
  <c r="T109" i="5" s="1"/>
  <c r="U57" i="5"/>
  <c r="V57" i="5"/>
  <c r="W57" i="5"/>
  <c r="X57" i="5"/>
  <c r="X109" i="5" s="1"/>
  <c r="Y57" i="5"/>
  <c r="Z57" i="5"/>
  <c r="AA57" i="5"/>
  <c r="AB57" i="5"/>
  <c r="AB109" i="5" s="1"/>
  <c r="AC57" i="5"/>
  <c r="AD57" i="5"/>
  <c r="AE57" i="5"/>
  <c r="AF57" i="5"/>
  <c r="AF109" i="5" s="1"/>
  <c r="AG57" i="5"/>
  <c r="AH57" i="5"/>
  <c r="AI57" i="5"/>
  <c r="AJ57" i="5"/>
  <c r="AJ109" i="5" s="1"/>
  <c r="AK57" i="5"/>
  <c r="AL57" i="5"/>
  <c r="AM57" i="5"/>
  <c r="B58" i="5"/>
  <c r="B110" i="5" s="1"/>
  <c r="C58" i="5"/>
  <c r="D58" i="5"/>
  <c r="E58" i="5"/>
  <c r="F58" i="5"/>
  <c r="F110" i="5" s="1"/>
  <c r="G58" i="5"/>
  <c r="H58" i="5"/>
  <c r="I58" i="5"/>
  <c r="J58" i="5"/>
  <c r="J110" i="5" s="1"/>
  <c r="K58" i="5"/>
  <c r="L58" i="5"/>
  <c r="M58" i="5"/>
  <c r="N58" i="5"/>
  <c r="N110" i="5" s="1"/>
  <c r="O58" i="5"/>
  <c r="P58" i="5"/>
  <c r="Q58" i="5"/>
  <c r="R58" i="5"/>
  <c r="R110" i="5" s="1"/>
  <c r="S58" i="5"/>
  <c r="T58" i="5"/>
  <c r="U58" i="5"/>
  <c r="V58" i="5"/>
  <c r="V110" i="5" s="1"/>
  <c r="W58" i="5"/>
  <c r="X58" i="5"/>
  <c r="Y58" i="5"/>
  <c r="Z58" i="5"/>
  <c r="Z110" i="5" s="1"/>
  <c r="AA58" i="5"/>
  <c r="AB58" i="5"/>
  <c r="AC58" i="5"/>
  <c r="AD58" i="5"/>
  <c r="AD110" i="5" s="1"/>
  <c r="AE58" i="5"/>
  <c r="AF58" i="5"/>
  <c r="AG58" i="5"/>
  <c r="AH58" i="5"/>
  <c r="AH110" i="5" s="1"/>
  <c r="AI58" i="5"/>
  <c r="AJ58" i="5"/>
  <c r="AK58" i="5"/>
  <c r="AL58" i="5"/>
  <c r="AL110" i="5" s="1"/>
  <c r="AM58" i="5"/>
  <c r="B59" i="5"/>
  <c r="C59" i="5"/>
  <c r="D59" i="5"/>
  <c r="E59" i="5"/>
  <c r="E111" i="5" s="1"/>
  <c r="F59" i="5"/>
  <c r="G59" i="5"/>
  <c r="H59" i="5"/>
  <c r="I59" i="5"/>
  <c r="I111" i="5" s="1"/>
  <c r="J59" i="5"/>
  <c r="K59" i="5"/>
  <c r="L59" i="5"/>
  <c r="M59" i="5"/>
  <c r="M111" i="5" s="1"/>
  <c r="N59" i="5"/>
  <c r="O59" i="5"/>
  <c r="P59" i="5"/>
  <c r="Q59" i="5"/>
  <c r="Q111" i="5" s="1"/>
  <c r="R59" i="5"/>
  <c r="S59" i="5"/>
  <c r="T59" i="5"/>
  <c r="U59" i="5"/>
  <c r="U111" i="5" s="1"/>
  <c r="V59" i="5"/>
  <c r="W59" i="5"/>
  <c r="X59" i="5"/>
  <c r="Y59" i="5"/>
  <c r="Y111" i="5" s="1"/>
  <c r="Z59" i="5"/>
  <c r="AA59" i="5"/>
  <c r="AB59" i="5"/>
  <c r="AC59" i="5"/>
  <c r="AC111" i="5" s="1"/>
  <c r="AD59" i="5"/>
  <c r="AE59" i="5"/>
  <c r="AF59" i="5"/>
  <c r="AG59" i="5"/>
  <c r="AG111" i="5" s="1"/>
  <c r="AH59" i="5"/>
  <c r="AI59" i="5"/>
  <c r="AJ59" i="5"/>
  <c r="AK59" i="5"/>
  <c r="AK111" i="5" s="1"/>
  <c r="AL59" i="5"/>
  <c r="AM59" i="5"/>
  <c r="B60" i="5"/>
  <c r="C60" i="5"/>
  <c r="C112" i="5" s="1"/>
  <c r="D60" i="5"/>
  <c r="E60" i="5"/>
  <c r="E112" i="5" s="1"/>
  <c r="F60" i="5"/>
  <c r="G60" i="5"/>
  <c r="G112" i="5" s="1"/>
  <c r="H60" i="5"/>
  <c r="I60" i="5"/>
  <c r="I112" i="5" s="1"/>
  <c r="J60" i="5"/>
  <c r="K60" i="5"/>
  <c r="K112" i="5" s="1"/>
  <c r="L60" i="5"/>
  <c r="M60" i="5"/>
  <c r="M112" i="5" s="1"/>
  <c r="N60" i="5"/>
  <c r="O60" i="5"/>
  <c r="O112" i="5" s="1"/>
  <c r="P60" i="5"/>
  <c r="Q60" i="5"/>
  <c r="Q112" i="5" s="1"/>
  <c r="R60" i="5"/>
  <c r="S60" i="5"/>
  <c r="S112" i="5" s="1"/>
  <c r="T60" i="5"/>
  <c r="U60" i="5"/>
  <c r="U112" i="5" s="1"/>
  <c r="V60" i="5"/>
  <c r="W60" i="5"/>
  <c r="W112" i="5" s="1"/>
  <c r="X60" i="5"/>
  <c r="Y60" i="5"/>
  <c r="Y112" i="5" s="1"/>
  <c r="Z60" i="5"/>
  <c r="AA60" i="5"/>
  <c r="AA112" i="5" s="1"/>
  <c r="AB60" i="5"/>
  <c r="AC60" i="5"/>
  <c r="AC112" i="5" s="1"/>
  <c r="AD60" i="5"/>
  <c r="AE60" i="5"/>
  <c r="AE112" i="5" s="1"/>
  <c r="AF60" i="5"/>
  <c r="AG60" i="5"/>
  <c r="AG112" i="5" s="1"/>
  <c r="AH60" i="5"/>
  <c r="AI60" i="5"/>
  <c r="AI112" i="5" s="1"/>
  <c r="AJ60" i="5"/>
  <c r="AK60" i="5"/>
  <c r="AK112" i="5" s="1"/>
  <c r="AL60" i="5"/>
  <c r="AM60" i="5"/>
  <c r="AM112" i="5" s="1"/>
  <c r="B61" i="5"/>
  <c r="C61" i="5"/>
  <c r="D61" i="5"/>
  <c r="D113" i="5" s="1"/>
  <c r="E61" i="5"/>
  <c r="F61" i="5"/>
  <c r="G61" i="5"/>
  <c r="H61" i="5"/>
  <c r="H113" i="5" s="1"/>
  <c r="I61" i="5"/>
  <c r="J61" i="5"/>
  <c r="K61" i="5"/>
  <c r="L61" i="5"/>
  <c r="L113" i="5" s="1"/>
  <c r="M61" i="5"/>
  <c r="N61" i="5"/>
  <c r="O61" i="5"/>
  <c r="P61" i="5"/>
  <c r="P113" i="5" s="1"/>
  <c r="Q61" i="5"/>
  <c r="R61" i="5"/>
  <c r="S61" i="5"/>
  <c r="T61" i="5"/>
  <c r="T113" i="5" s="1"/>
  <c r="U61" i="5"/>
  <c r="V61" i="5"/>
  <c r="W61" i="5"/>
  <c r="X61" i="5"/>
  <c r="X113" i="5" s="1"/>
  <c r="Y61" i="5"/>
  <c r="Z61" i="5"/>
  <c r="AA61" i="5"/>
  <c r="AB61" i="5"/>
  <c r="AB113" i="5" s="1"/>
  <c r="AC61" i="5"/>
  <c r="AD61" i="5"/>
  <c r="AE61" i="5"/>
  <c r="AF61" i="5"/>
  <c r="AF113" i="5" s="1"/>
  <c r="AG61" i="5"/>
  <c r="AH61" i="5"/>
  <c r="AI61" i="5"/>
  <c r="AJ61" i="5"/>
  <c r="AJ113" i="5" s="1"/>
  <c r="AK61" i="5"/>
  <c r="AL61" i="5"/>
  <c r="AM61" i="5"/>
  <c r="B62" i="5"/>
  <c r="B114" i="5" s="1"/>
  <c r="C62" i="5"/>
  <c r="D62" i="5"/>
  <c r="E62" i="5"/>
  <c r="F62" i="5"/>
  <c r="F114" i="5" s="1"/>
  <c r="G62" i="5"/>
  <c r="H62" i="5"/>
  <c r="I62" i="5"/>
  <c r="J62" i="5"/>
  <c r="J114" i="5" s="1"/>
  <c r="K62" i="5"/>
  <c r="L62" i="5"/>
  <c r="M62" i="5"/>
  <c r="N62" i="5"/>
  <c r="N114" i="5" s="1"/>
  <c r="O62" i="5"/>
  <c r="P62" i="5"/>
  <c r="Q62" i="5"/>
  <c r="R62" i="5"/>
  <c r="R114" i="5" s="1"/>
  <c r="S62" i="5"/>
  <c r="T62" i="5"/>
  <c r="U62" i="5"/>
  <c r="V62" i="5"/>
  <c r="V114" i="5" s="1"/>
  <c r="W62" i="5"/>
  <c r="X62" i="5"/>
  <c r="Y62" i="5"/>
  <c r="Z62" i="5"/>
  <c r="Z114" i="5" s="1"/>
  <c r="AA62" i="5"/>
  <c r="AB62" i="5"/>
  <c r="AC62" i="5"/>
  <c r="AD62" i="5"/>
  <c r="AD114" i="5" s="1"/>
  <c r="AE62" i="5"/>
  <c r="AF62" i="5"/>
  <c r="AG62" i="5"/>
  <c r="AH62" i="5"/>
  <c r="AH114" i="5" s="1"/>
  <c r="AI62" i="5"/>
  <c r="AJ62" i="5"/>
  <c r="AK62" i="5"/>
  <c r="AL62" i="5"/>
  <c r="AL114" i="5" s="1"/>
  <c r="AM62" i="5"/>
  <c r="B63" i="5"/>
  <c r="C63" i="5"/>
  <c r="D63" i="5"/>
  <c r="E63" i="5"/>
  <c r="E115" i="5" s="1"/>
  <c r="F63" i="5"/>
  <c r="G63" i="5"/>
  <c r="H63" i="5"/>
  <c r="I63" i="5"/>
  <c r="I115" i="5" s="1"/>
  <c r="J63" i="5"/>
  <c r="K63" i="5"/>
  <c r="L63" i="5"/>
  <c r="M63" i="5"/>
  <c r="M115" i="5" s="1"/>
  <c r="N63" i="5"/>
  <c r="O63" i="5"/>
  <c r="P63" i="5"/>
  <c r="Q63" i="5"/>
  <c r="Q115" i="5" s="1"/>
  <c r="R63" i="5"/>
  <c r="S63" i="5"/>
  <c r="T63" i="5"/>
  <c r="U63" i="5"/>
  <c r="U115" i="5" s="1"/>
  <c r="V63" i="5"/>
  <c r="V115" i="5" s="1"/>
  <c r="W63" i="5"/>
  <c r="X63" i="5"/>
  <c r="Y63" i="5"/>
  <c r="Y115" i="5" s="1"/>
  <c r="Z63" i="5"/>
  <c r="Z115" i="5" s="1"/>
  <c r="AA63" i="5"/>
  <c r="AB63" i="5"/>
  <c r="AC63" i="5"/>
  <c r="AC115" i="5" s="1"/>
  <c r="AD63" i="5"/>
  <c r="AD115" i="5" s="1"/>
  <c r="AE63" i="5"/>
  <c r="AF63" i="5"/>
  <c r="AG63" i="5"/>
  <c r="AG115" i="5" s="1"/>
  <c r="AH63" i="5"/>
  <c r="AH115" i="5" s="1"/>
  <c r="AI63" i="5"/>
  <c r="AJ63" i="5"/>
  <c r="AK63" i="5"/>
  <c r="AK115" i="5" s="1"/>
  <c r="AL63" i="5"/>
  <c r="AL115" i="5" s="1"/>
  <c r="AM63" i="5"/>
  <c r="B64" i="5"/>
  <c r="C64" i="5"/>
  <c r="C116" i="5" s="1"/>
  <c r="D64" i="5"/>
  <c r="E64" i="5"/>
  <c r="E116" i="5" s="1"/>
  <c r="F64" i="5"/>
  <c r="G64" i="5"/>
  <c r="G116" i="5" s="1"/>
  <c r="H64" i="5"/>
  <c r="I64" i="5"/>
  <c r="J64" i="5"/>
  <c r="K64" i="5"/>
  <c r="K116" i="5" s="1"/>
  <c r="L64" i="5"/>
  <c r="M64" i="5"/>
  <c r="M116" i="5" s="1"/>
  <c r="N64" i="5"/>
  <c r="O64" i="5"/>
  <c r="O116" i="5" s="1"/>
  <c r="P64" i="5"/>
  <c r="Q64" i="5"/>
  <c r="R64" i="5"/>
  <c r="S64" i="5"/>
  <c r="S116" i="5" s="1"/>
  <c r="T64" i="5"/>
  <c r="U64" i="5"/>
  <c r="U116" i="5" s="1"/>
  <c r="V64" i="5"/>
  <c r="W64" i="5"/>
  <c r="W116" i="5" s="1"/>
  <c r="X64" i="5"/>
  <c r="Y64" i="5"/>
  <c r="Z64" i="5"/>
  <c r="AA64" i="5"/>
  <c r="AA116" i="5" s="1"/>
  <c r="AB64" i="5"/>
  <c r="AC64" i="5"/>
  <c r="AC116" i="5" s="1"/>
  <c r="AD64" i="5"/>
  <c r="AE64" i="5"/>
  <c r="AE116" i="5" s="1"/>
  <c r="AF64" i="5"/>
  <c r="AG64" i="5"/>
  <c r="AH64" i="5"/>
  <c r="AI64" i="5"/>
  <c r="AI116" i="5" s="1"/>
  <c r="AJ64" i="5"/>
  <c r="AK64" i="5"/>
  <c r="AK116" i="5" s="1"/>
  <c r="AL64" i="5"/>
  <c r="AM64" i="5"/>
  <c r="AM116" i="5" s="1"/>
  <c r="B65" i="5"/>
  <c r="C65" i="5"/>
  <c r="D65" i="5"/>
  <c r="D117" i="5" s="1"/>
  <c r="E65" i="5"/>
  <c r="F65" i="5"/>
  <c r="G65" i="5"/>
  <c r="H65" i="5"/>
  <c r="H117" i="5" s="1"/>
  <c r="I65" i="5"/>
  <c r="J65" i="5"/>
  <c r="K65" i="5"/>
  <c r="L65" i="5"/>
  <c r="L117" i="5" s="1"/>
  <c r="M65" i="5"/>
  <c r="N65" i="5"/>
  <c r="O65" i="5"/>
  <c r="P65" i="5"/>
  <c r="P117" i="5" s="1"/>
  <c r="Q65" i="5"/>
  <c r="R65" i="5"/>
  <c r="S65" i="5"/>
  <c r="T65" i="5"/>
  <c r="T117" i="5" s="1"/>
  <c r="U65" i="5"/>
  <c r="V65" i="5"/>
  <c r="W65" i="5"/>
  <c r="X65" i="5"/>
  <c r="X117" i="5" s="1"/>
  <c r="Y65" i="5"/>
  <c r="Z65" i="5"/>
  <c r="AA65" i="5"/>
  <c r="AB65" i="5"/>
  <c r="AB117" i="5" s="1"/>
  <c r="AC65" i="5"/>
  <c r="AD65" i="5"/>
  <c r="AE65" i="5"/>
  <c r="AF65" i="5"/>
  <c r="AF117" i="5" s="1"/>
  <c r="AG65" i="5"/>
  <c r="AH65" i="5"/>
  <c r="AI65" i="5"/>
  <c r="AJ65" i="5"/>
  <c r="AJ117" i="5" s="1"/>
  <c r="AK65" i="5"/>
  <c r="AL65" i="5"/>
  <c r="AM65" i="5"/>
  <c r="B66" i="5"/>
  <c r="B118" i="5" s="1"/>
  <c r="C66" i="5"/>
  <c r="D66" i="5"/>
  <c r="E66" i="5"/>
  <c r="E118" i="5" s="1"/>
  <c r="F66" i="5"/>
  <c r="F118" i="5" s="1"/>
  <c r="G66" i="5"/>
  <c r="H66" i="5"/>
  <c r="I66" i="5"/>
  <c r="I118" i="5" s="1"/>
  <c r="J66" i="5"/>
  <c r="J118" i="5" s="1"/>
  <c r="K66" i="5"/>
  <c r="L66" i="5"/>
  <c r="M66" i="5"/>
  <c r="M118" i="5" s="1"/>
  <c r="N66" i="5"/>
  <c r="N118" i="5" s="1"/>
  <c r="O66" i="5"/>
  <c r="P66" i="5"/>
  <c r="Q66" i="5"/>
  <c r="Q118" i="5" s="1"/>
  <c r="R66" i="5"/>
  <c r="R118" i="5" s="1"/>
  <c r="S66" i="5"/>
  <c r="T66" i="5"/>
  <c r="U66" i="5"/>
  <c r="U118" i="5" s="1"/>
  <c r="V66" i="5"/>
  <c r="V118" i="5" s="1"/>
  <c r="W66" i="5"/>
  <c r="X66" i="5"/>
  <c r="Y66" i="5"/>
  <c r="Y118" i="5" s="1"/>
  <c r="Z66" i="5"/>
  <c r="Z118" i="5" s="1"/>
  <c r="AA66" i="5"/>
  <c r="AB66" i="5"/>
  <c r="AC66" i="5"/>
  <c r="AC118" i="5" s="1"/>
  <c r="AD66" i="5"/>
  <c r="AD118" i="5" s="1"/>
  <c r="AE66" i="5"/>
  <c r="AF66" i="5"/>
  <c r="AG66" i="5"/>
  <c r="AG118" i="5" s="1"/>
  <c r="AH66" i="5"/>
  <c r="AH118" i="5" s="1"/>
  <c r="AI66" i="5"/>
  <c r="AJ66" i="5"/>
  <c r="AK66" i="5"/>
  <c r="AK118" i="5" s="1"/>
  <c r="AL66" i="5"/>
  <c r="AL118" i="5" s="1"/>
  <c r="AM66" i="5"/>
  <c r="B67" i="5"/>
  <c r="C67" i="5"/>
  <c r="D67" i="5"/>
  <c r="E67" i="5"/>
  <c r="E119" i="5" s="1"/>
  <c r="F67" i="5"/>
  <c r="F119" i="5" s="1"/>
  <c r="G67" i="5"/>
  <c r="H67" i="5"/>
  <c r="I67" i="5"/>
  <c r="I119" i="5" s="1"/>
  <c r="J67" i="5"/>
  <c r="J119" i="5" s="1"/>
  <c r="K67" i="5"/>
  <c r="L67" i="5"/>
  <c r="M67" i="5"/>
  <c r="M119" i="5" s="1"/>
  <c r="N67" i="5"/>
  <c r="N119" i="5" s="1"/>
  <c r="O67" i="5"/>
  <c r="P67" i="5"/>
  <c r="Q67" i="5"/>
  <c r="Q119" i="5" s="1"/>
  <c r="R67" i="5"/>
  <c r="R119" i="5" s="1"/>
  <c r="S67" i="5"/>
  <c r="T67" i="5"/>
  <c r="U67" i="5"/>
  <c r="U119" i="5" s="1"/>
  <c r="V67" i="5"/>
  <c r="V119" i="5" s="1"/>
  <c r="W67" i="5"/>
  <c r="X67" i="5"/>
  <c r="Y67" i="5"/>
  <c r="Y119" i="5" s="1"/>
  <c r="Z67" i="5"/>
  <c r="Z119" i="5" s="1"/>
  <c r="AA67" i="5"/>
  <c r="AB67" i="5"/>
  <c r="AC67" i="5"/>
  <c r="AC119" i="5" s="1"/>
  <c r="AD67" i="5"/>
  <c r="AD119" i="5" s="1"/>
  <c r="AE67" i="5"/>
  <c r="AF67" i="5"/>
  <c r="AG67" i="5"/>
  <c r="AG119" i="5" s="1"/>
  <c r="AH67" i="5"/>
  <c r="AH119" i="5" s="1"/>
  <c r="AI67" i="5"/>
  <c r="AJ67" i="5"/>
  <c r="AK67" i="5"/>
  <c r="AK119" i="5" s="1"/>
  <c r="AL67" i="5"/>
  <c r="AL119" i="5" s="1"/>
  <c r="AM67" i="5"/>
  <c r="B68" i="5"/>
  <c r="B120" i="5" s="1"/>
  <c r="C68" i="5"/>
  <c r="C120" i="5" s="1"/>
  <c r="D68" i="5"/>
  <c r="E68" i="5"/>
  <c r="E120" i="5" s="1"/>
  <c r="F68" i="5"/>
  <c r="F120" i="5" s="1"/>
  <c r="G68" i="5"/>
  <c r="G120" i="5" s="1"/>
  <c r="H68" i="5"/>
  <c r="I68" i="5"/>
  <c r="I120" i="5" s="1"/>
  <c r="J68" i="5"/>
  <c r="J120" i="5" s="1"/>
  <c r="K68" i="5"/>
  <c r="K120" i="5" s="1"/>
  <c r="L68" i="5"/>
  <c r="M68" i="5"/>
  <c r="M120" i="5" s="1"/>
  <c r="N68" i="5"/>
  <c r="N120" i="5" s="1"/>
  <c r="O68" i="5"/>
  <c r="O120" i="5" s="1"/>
  <c r="P68" i="5"/>
  <c r="Q68" i="5"/>
  <c r="Q120" i="5" s="1"/>
  <c r="R68" i="5"/>
  <c r="R120" i="5" s="1"/>
  <c r="S68" i="5"/>
  <c r="S120" i="5" s="1"/>
  <c r="T68" i="5"/>
  <c r="U68" i="5"/>
  <c r="U120" i="5" s="1"/>
  <c r="V68" i="5"/>
  <c r="V120" i="5" s="1"/>
  <c r="W68" i="5"/>
  <c r="W120" i="5" s="1"/>
  <c r="X68" i="5"/>
  <c r="Y68" i="5"/>
  <c r="Y120" i="5" s="1"/>
  <c r="Z68" i="5"/>
  <c r="Z120" i="5" s="1"/>
  <c r="AA68" i="5"/>
  <c r="AA120" i="5" s="1"/>
  <c r="AB68" i="5"/>
  <c r="AC68" i="5"/>
  <c r="AC120" i="5" s="1"/>
  <c r="AD68" i="5"/>
  <c r="AD120" i="5" s="1"/>
  <c r="AE68" i="5"/>
  <c r="AE120" i="5" s="1"/>
  <c r="AF68" i="5"/>
  <c r="AG68" i="5"/>
  <c r="AG120" i="5" s="1"/>
  <c r="AH68" i="5"/>
  <c r="AH120" i="5" s="1"/>
  <c r="AI68" i="5"/>
  <c r="AI120" i="5" s="1"/>
  <c r="AJ68" i="5"/>
  <c r="AK68" i="5"/>
  <c r="AK120" i="5" s="1"/>
  <c r="AL68" i="5"/>
  <c r="AL120" i="5" s="1"/>
  <c r="AM68" i="5"/>
  <c r="AM120" i="5" s="1"/>
  <c r="B69" i="5"/>
  <c r="C69" i="5"/>
  <c r="C121" i="5" s="1"/>
  <c r="D69" i="5"/>
  <c r="D121" i="5" s="1"/>
  <c r="E69" i="5"/>
  <c r="F69" i="5"/>
  <c r="G69" i="5"/>
  <c r="G121" i="5" s="1"/>
  <c r="H69" i="5"/>
  <c r="H121" i="5" s="1"/>
  <c r="I69" i="5"/>
  <c r="J69" i="5"/>
  <c r="K69" i="5"/>
  <c r="K121" i="5" s="1"/>
  <c r="L69" i="5"/>
  <c r="L121" i="5" s="1"/>
  <c r="M69" i="5"/>
  <c r="N69" i="5"/>
  <c r="O69" i="5"/>
  <c r="O121" i="5" s="1"/>
  <c r="P69" i="5"/>
  <c r="P121" i="5" s="1"/>
  <c r="Q69" i="5"/>
  <c r="R69" i="5"/>
  <c r="S69" i="5"/>
  <c r="S121" i="5" s="1"/>
  <c r="T69" i="5"/>
  <c r="T121" i="5" s="1"/>
  <c r="U69" i="5"/>
  <c r="V69" i="5"/>
  <c r="W69" i="5"/>
  <c r="W121" i="5" s="1"/>
  <c r="X69" i="5"/>
  <c r="X121" i="5" s="1"/>
  <c r="Y69" i="5"/>
  <c r="Z69" i="5"/>
  <c r="AA69" i="5"/>
  <c r="AA121" i="5" s="1"/>
  <c r="AB69" i="5"/>
  <c r="AB121" i="5" s="1"/>
  <c r="AC69" i="5"/>
  <c r="AD69" i="5"/>
  <c r="AE69" i="5"/>
  <c r="AE121" i="5" s="1"/>
  <c r="AF69" i="5"/>
  <c r="AF121" i="5" s="1"/>
  <c r="AG69" i="5"/>
  <c r="AH69" i="5"/>
  <c r="AI69" i="5"/>
  <c r="AI121" i="5" s="1"/>
  <c r="AJ69" i="5"/>
  <c r="AJ121" i="5" s="1"/>
  <c r="AK69" i="5"/>
  <c r="AL69" i="5"/>
  <c r="AM69" i="5"/>
  <c r="AM121" i="5" s="1"/>
  <c r="B70" i="5"/>
  <c r="C70" i="5"/>
  <c r="D70" i="5"/>
  <c r="E70" i="5"/>
  <c r="E122" i="5" s="1"/>
  <c r="F70" i="5"/>
  <c r="G70" i="5"/>
  <c r="H70" i="5"/>
  <c r="I70" i="5"/>
  <c r="I122" i="5" s="1"/>
  <c r="J70" i="5"/>
  <c r="K70" i="5"/>
  <c r="L70" i="5"/>
  <c r="M70" i="5"/>
  <c r="M122" i="5" s="1"/>
  <c r="N70" i="5"/>
  <c r="O70" i="5"/>
  <c r="P70" i="5"/>
  <c r="Q70" i="5"/>
  <c r="Q122" i="5" s="1"/>
  <c r="R70" i="5"/>
  <c r="S70" i="5"/>
  <c r="T70" i="5"/>
  <c r="U70" i="5"/>
  <c r="U122" i="5" s="1"/>
  <c r="V70" i="5"/>
  <c r="W70" i="5"/>
  <c r="X70" i="5"/>
  <c r="Y70" i="5"/>
  <c r="Y122" i="5" s="1"/>
  <c r="Z70" i="5"/>
  <c r="AA70" i="5"/>
  <c r="AB70" i="5"/>
  <c r="AC70" i="5"/>
  <c r="AC122" i="5" s="1"/>
  <c r="AD70" i="5"/>
  <c r="AE70" i="5"/>
  <c r="AF70" i="5"/>
  <c r="AG70" i="5"/>
  <c r="AG122" i="5" s="1"/>
  <c r="AH70" i="5"/>
  <c r="AI70" i="5"/>
  <c r="AJ70" i="5"/>
  <c r="AK70" i="5"/>
  <c r="AK122" i="5" s="1"/>
  <c r="AL70" i="5"/>
  <c r="AM70" i="5"/>
  <c r="A56" i="5"/>
  <c r="A57" i="5"/>
  <c r="A58" i="5"/>
  <c r="A59" i="5"/>
  <c r="A60" i="5"/>
  <c r="A61" i="5"/>
  <c r="A62" i="5"/>
  <c r="A63" i="5"/>
  <c r="A64" i="5"/>
  <c r="A65" i="5"/>
  <c r="A66" i="5"/>
  <c r="A67" i="5"/>
  <c r="A68" i="5"/>
  <c r="A69" i="5"/>
  <c r="A70" i="5"/>
  <c r="A55" i="5"/>
  <c r="D118" i="3" l="1"/>
  <c r="B118" i="3"/>
  <c r="D30" i="3"/>
  <c r="C30" i="3"/>
  <c r="C55" i="3"/>
  <c r="D55" i="3"/>
  <c r="G55" i="3"/>
  <c r="F55" i="3"/>
  <c r="G30" i="3"/>
  <c r="F30" i="3"/>
  <c r="T129" i="7"/>
  <c r="AB129" i="7"/>
  <c r="AJ129" i="7"/>
  <c r="U129" i="7"/>
  <c r="AC129" i="7"/>
  <c r="AK129" i="7"/>
  <c r="B77" i="5"/>
  <c r="AG116" i="5"/>
  <c r="I116" i="5"/>
  <c r="Y116" i="5"/>
  <c r="Q116" i="5"/>
  <c r="AL103" i="5"/>
  <c r="R115" i="5"/>
  <c r="J115" i="5"/>
  <c r="N115" i="5"/>
  <c r="F115" i="5"/>
  <c r="Y129" i="7"/>
  <c r="AG129" i="7"/>
  <c r="Z129" i="7"/>
  <c r="AH129" i="7"/>
  <c r="AA129" i="7"/>
  <c r="AI129" i="7"/>
  <c r="V129" i="7"/>
  <c r="AD129" i="7"/>
  <c r="AL129" i="7"/>
  <c r="W129" i="7"/>
  <c r="AE129" i="7"/>
  <c r="AM129" i="7"/>
  <c r="X129" i="7"/>
  <c r="AF129" i="7"/>
  <c r="D103" i="5"/>
  <c r="H103" i="5"/>
  <c r="L103" i="5"/>
  <c r="P103" i="5"/>
  <c r="T103" i="5"/>
  <c r="X103" i="5"/>
  <c r="AB103" i="5"/>
  <c r="AF103" i="5"/>
  <c r="AK114" i="5"/>
  <c r="AG114" i="5"/>
  <c r="AC114" i="5"/>
  <c r="Y114" i="5"/>
  <c r="U114" i="5"/>
  <c r="Q114" i="5"/>
  <c r="F103" i="5"/>
  <c r="J103" i="5"/>
  <c r="N103" i="5"/>
  <c r="R103" i="5"/>
  <c r="V103" i="5"/>
  <c r="Z103" i="5"/>
  <c r="AD103" i="5"/>
  <c r="AH103" i="5"/>
  <c r="AJ103" i="5"/>
  <c r="D77" i="7"/>
  <c r="H77" i="7"/>
  <c r="L77" i="7"/>
  <c r="P77" i="7"/>
  <c r="AL77" i="5"/>
  <c r="AH77" i="5"/>
  <c r="AD77" i="5"/>
  <c r="Z77" i="5"/>
  <c r="V77" i="5"/>
  <c r="R77" i="5"/>
  <c r="N77" i="5"/>
  <c r="J77" i="5"/>
  <c r="F77" i="5"/>
  <c r="B103" i="5"/>
  <c r="AK77" i="5"/>
  <c r="AG77" i="5"/>
  <c r="AC77" i="5"/>
  <c r="Y77" i="5"/>
  <c r="U77" i="5"/>
  <c r="Q77" i="5"/>
  <c r="M77" i="5"/>
  <c r="I77" i="5"/>
  <c r="E77" i="5"/>
  <c r="E103" i="5"/>
  <c r="I103" i="5"/>
  <c r="M103" i="5"/>
  <c r="Q103" i="5"/>
  <c r="U103" i="5"/>
  <c r="Y103" i="5"/>
  <c r="AC103" i="5"/>
  <c r="AG103" i="5"/>
  <c r="AK103" i="5"/>
  <c r="AJ77" i="5"/>
  <c r="AF77" i="5"/>
  <c r="AB77" i="5"/>
  <c r="X77" i="5"/>
  <c r="T77" i="5"/>
  <c r="P77" i="5"/>
  <c r="L77" i="5"/>
  <c r="H77" i="5"/>
  <c r="D77" i="5"/>
  <c r="AM77" i="5"/>
  <c r="AI77" i="5"/>
  <c r="AE77" i="5"/>
  <c r="AA77" i="5"/>
  <c r="W77" i="5"/>
  <c r="S77" i="5"/>
  <c r="O77" i="5"/>
  <c r="K77" i="5"/>
  <c r="G77" i="5"/>
  <c r="C77" i="5"/>
  <c r="C103" i="5"/>
  <c r="G103" i="5"/>
  <c r="K103" i="5"/>
  <c r="O103" i="5"/>
  <c r="S103" i="5"/>
  <c r="W103" i="5"/>
  <c r="AA103" i="5"/>
  <c r="AE103" i="5"/>
  <c r="AI103" i="5"/>
  <c r="AM103" i="5"/>
  <c r="B103" i="7"/>
  <c r="F103" i="7"/>
  <c r="J103" i="7"/>
  <c r="D103" i="7"/>
  <c r="H103" i="7"/>
  <c r="L103" i="7"/>
  <c r="P103" i="7"/>
  <c r="E103" i="7"/>
  <c r="I103" i="7"/>
  <c r="M103" i="7"/>
  <c r="Q103" i="7"/>
  <c r="N103" i="7"/>
  <c r="C103" i="7"/>
  <c r="G103" i="7"/>
  <c r="K103" i="7"/>
  <c r="O103" i="7"/>
  <c r="E77" i="7"/>
  <c r="I77" i="7"/>
  <c r="M77" i="7"/>
  <c r="Q77" i="7"/>
  <c r="B77" i="7"/>
  <c r="F77" i="7"/>
  <c r="J77" i="7"/>
  <c r="N77" i="7"/>
  <c r="C77" i="7"/>
  <c r="G77" i="7"/>
  <c r="K77" i="7"/>
  <c r="O77" i="7"/>
  <c r="AM119" i="5"/>
  <c r="AI119" i="5"/>
  <c r="AE119" i="5"/>
  <c r="AA119" i="5"/>
  <c r="W119" i="5"/>
  <c r="S119" i="5"/>
  <c r="O119" i="5"/>
  <c r="K119" i="5"/>
  <c r="G119" i="5"/>
  <c r="C119" i="5"/>
  <c r="AM115" i="5"/>
  <c r="AI115" i="5"/>
  <c r="AE115" i="5"/>
  <c r="AA115" i="5"/>
  <c r="W115" i="5"/>
  <c r="S115" i="5"/>
  <c r="O115" i="5"/>
  <c r="K115" i="5"/>
  <c r="G115" i="5"/>
  <c r="C115" i="5"/>
  <c r="AF122" i="5"/>
  <c r="T122" i="5"/>
  <c r="L122" i="5"/>
  <c r="D122" i="5"/>
  <c r="AH121" i="5"/>
  <c r="Z121" i="5"/>
  <c r="R121" i="5"/>
  <c r="J121" i="5"/>
  <c r="B121" i="5"/>
  <c r="AF120" i="5"/>
  <c r="AB120" i="5"/>
  <c r="X120" i="5"/>
  <c r="P120" i="5"/>
  <c r="L120" i="5"/>
  <c r="H120" i="5"/>
  <c r="D120" i="5"/>
  <c r="AJ116" i="5"/>
  <c r="AF116" i="5"/>
  <c r="AB116" i="5"/>
  <c r="X116" i="5"/>
  <c r="T116" i="5"/>
  <c r="P116" i="5"/>
  <c r="L116" i="5"/>
  <c r="H116" i="5"/>
  <c r="D116" i="5"/>
  <c r="AJ122" i="5"/>
  <c r="AB122" i="5"/>
  <c r="X122" i="5"/>
  <c r="P122" i="5"/>
  <c r="H122" i="5"/>
  <c r="AL121" i="5"/>
  <c r="AD121" i="5"/>
  <c r="V121" i="5"/>
  <c r="N121" i="5"/>
  <c r="F121" i="5"/>
  <c r="AJ120" i="5"/>
  <c r="T120" i="5"/>
  <c r="AK117" i="5"/>
  <c r="AG117" i="5"/>
  <c r="AC117" i="5"/>
  <c r="Y117" i="5"/>
  <c r="U117" i="5"/>
  <c r="Q117" i="5"/>
  <c r="M117" i="5"/>
  <c r="I117" i="5"/>
  <c r="E117" i="5"/>
  <c r="AK113" i="5"/>
  <c r="AG113" i="5"/>
  <c r="AC113" i="5"/>
  <c r="Y113" i="5"/>
  <c r="U113" i="5"/>
  <c r="Q113" i="5"/>
  <c r="M113" i="5"/>
  <c r="I113" i="5"/>
  <c r="E113" i="5"/>
  <c r="P109" i="5"/>
  <c r="L109" i="5"/>
  <c r="H109" i="5"/>
  <c r="AI122" i="5"/>
  <c r="AE122" i="5"/>
  <c r="W122" i="5"/>
  <c r="O122" i="5"/>
  <c r="K122" i="5"/>
  <c r="C122" i="5"/>
  <c r="AK121" i="5"/>
  <c r="AC121" i="5"/>
  <c r="Y121" i="5"/>
  <c r="Q121" i="5"/>
  <c r="M121" i="5"/>
  <c r="E121" i="5"/>
  <c r="AM118" i="5"/>
  <c r="AE118" i="5"/>
  <c r="W118" i="5"/>
  <c r="S118" i="5"/>
  <c r="K118" i="5"/>
  <c r="C118" i="5"/>
  <c r="AJ119" i="5"/>
  <c r="AF119" i="5"/>
  <c r="AB119" i="5"/>
  <c r="X119" i="5"/>
  <c r="T119" i="5"/>
  <c r="P119" i="5"/>
  <c r="L119" i="5"/>
  <c r="H119" i="5"/>
  <c r="D119" i="5"/>
  <c r="AJ115" i="5"/>
  <c r="AF115" i="5"/>
  <c r="AB115" i="5"/>
  <c r="X115" i="5"/>
  <c r="T115" i="5"/>
  <c r="P115" i="5"/>
  <c r="L115" i="5"/>
  <c r="H115" i="5"/>
  <c r="D115" i="5"/>
  <c r="AJ111" i="5"/>
  <c r="AF111" i="5"/>
  <c r="AB111" i="5"/>
  <c r="X111" i="5"/>
  <c r="T111" i="5"/>
  <c r="P111" i="5"/>
  <c r="L111" i="5"/>
  <c r="H111" i="5"/>
  <c r="D111" i="5"/>
  <c r="D109" i="5"/>
  <c r="AL117" i="5"/>
  <c r="AH117" i="5"/>
  <c r="AD117" i="5"/>
  <c r="Z117" i="5"/>
  <c r="V117" i="5"/>
  <c r="R117" i="5"/>
  <c r="N117" i="5"/>
  <c r="J117" i="5"/>
  <c r="F117" i="5"/>
  <c r="B117" i="5"/>
  <c r="AL113" i="5"/>
  <c r="AH113" i="5"/>
  <c r="AD113" i="5"/>
  <c r="Z113" i="5"/>
  <c r="V113" i="5"/>
  <c r="R113" i="5"/>
  <c r="N113" i="5"/>
  <c r="J113" i="5"/>
  <c r="F113" i="5"/>
  <c r="B113" i="5"/>
  <c r="AM122" i="5"/>
  <c r="AA122" i="5"/>
  <c r="S122" i="5"/>
  <c r="G122" i="5"/>
  <c r="AG121" i="5"/>
  <c r="U121" i="5"/>
  <c r="I121" i="5"/>
  <c r="AI118" i="5"/>
  <c r="AA118" i="5"/>
  <c r="O118" i="5"/>
  <c r="G118" i="5"/>
  <c r="AM114" i="5"/>
  <c r="AI114" i="5"/>
  <c r="AE114" i="5"/>
  <c r="AA114" i="5"/>
  <c r="W114" i="5"/>
  <c r="S114" i="5"/>
  <c r="O114" i="5"/>
  <c r="K114" i="5"/>
  <c r="G114" i="5"/>
  <c r="C114" i="5"/>
  <c r="AM110" i="5"/>
  <c r="AI110" i="5"/>
  <c r="AE110" i="5"/>
  <c r="AA110" i="5"/>
  <c r="W110" i="5"/>
  <c r="M114" i="5"/>
  <c r="I114" i="5"/>
  <c r="E114" i="5"/>
  <c r="AM111" i="5"/>
  <c r="AI111" i="5"/>
  <c r="AE111" i="5"/>
  <c r="AA111" i="5"/>
  <c r="W111" i="5"/>
  <c r="S111" i="5"/>
  <c r="O111" i="5"/>
  <c r="K111" i="5"/>
  <c r="G111" i="5"/>
  <c r="C111" i="5"/>
  <c r="D108" i="7"/>
  <c r="H108" i="7"/>
  <c r="L108" i="7"/>
  <c r="P108" i="7"/>
  <c r="AK110" i="5"/>
  <c r="AG110" i="5"/>
  <c r="AC110" i="5"/>
  <c r="Y110" i="5"/>
  <c r="U110" i="5"/>
  <c r="Q110" i="5"/>
  <c r="M110" i="5"/>
  <c r="I110" i="5"/>
  <c r="E110" i="5"/>
  <c r="AK108" i="5"/>
  <c r="AG108" i="5"/>
  <c r="AC108" i="5"/>
  <c r="Y108" i="5"/>
  <c r="U108" i="5"/>
  <c r="Q108" i="5"/>
  <c r="M108" i="5"/>
  <c r="I108" i="5"/>
  <c r="E108" i="5"/>
  <c r="B108" i="5"/>
  <c r="AJ112" i="5"/>
  <c r="AF112" i="5"/>
  <c r="AB112" i="5"/>
  <c r="X112" i="5"/>
  <c r="T112" i="5"/>
  <c r="P112" i="5"/>
  <c r="L112" i="5"/>
  <c r="H112" i="5"/>
  <c r="D112" i="5"/>
  <c r="AL111" i="5"/>
  <c r="AH111" i="5"/>
  <c r="AD111" i="5"/>
  <c r="Z111" i="5"/>
  <c r="V111" i="5"/>
  <c r="R111" i="5"/>
  <c r="N111" i="5"/>
  <c r="J111" i="5"/>
  <c r="F111" i="5"/>
  <c r="AL109" i="5"/>
  <c r="AH109" i="5"/>
  <c r="AD109" i="5"/>
  <c r="Z109" i="5"/>
  <c r="V109" i="5"/>
  <c r="R109" i="5"/>
  <c r="N109" i="5"/>
  <c r="J109" i="5"/>
  <c r="F109" i="5"/>
  <c r="B109" i="5"/>
  <c r="AJ108" i="5"/>
  <c r="AF108" i="5"/>
  <c r="AB108" i="5"/>
  <c r="B119" i="5"/>
  <c r="B115" i="5"/>
  <c r="B111" i="5"/>
  <c r="AN123" i="5"/>
  <c r="S110" i="5"/>
  <c r="O110" i="5"/>
  <c r="K110" i="5"/>
  <c r="G110" i="5"/>
  <c r="C110" i="5"/>
  <c r="AK109" i="5"/>
  <c r="AG109" i="5"/>
  <c r="AC109" i="5"/>
  <c r="Y109" i="5"/>
  <c r="U109" i="5"/>
  <c r="Q109" i="5"/>
  <c r="M109" i="5"/>
  <c r="I109" i="5"/>
  <c r="E109" i="5"/>
  <c r="AM108" i="5"/>
  <c r="AI108" i="5"/>
  <c r="AE108" i="5"/>
  <c r="AA108" i="5"/>
  <c r="W108" i="5"/>
  <c r="S108" i="5"/>
  <c r="O108" i="5"/>
  <c r="K108" i="5"/>
  <c r="G108" i="5"/>
  <c r="C108" i="5"/>
  <c r="AN123" i="7"/>
  <c r="AL122" i="5"/>
  <c r="AH122" i="5"/>
  <c r="AD122" i="5"/>
  <c r="Z122" i="5"/>
  <c r="V122" i="5"/>
  <c r="R122" i="5"/>
  <c r="N122" i="5"/>
  <c r="J122" i="5"/>
  <c r="F122" i="5"/>
  <c r="B122" i="5"/>
  <c r="X108" i="5"/>
  <c r="T108" i="5"/>
  <c r="P108" i="5"/>
  <c r="L108" i="5"/>
  <c r="H108" i="5"/>
  <c r="D108" i="5"/>
  <c r="AN94" i="5"/>
  <c r="AN90" i="5"/>
  <c r="AM117" i="5"/>
  <c r="AI117" i="5"/>
  <c r="AE117" i="5"/>
  <c r="AA117" i="5"/>
  <c r="W117" i="5"/>
  <c r="S117" i="5"/>
  <c r="O117" i="5"/>
  <c r="K117" i="5"/>
  <c r="G117" i="5"/>
  <c r="C117" i="5"/>
  <c r="AM113" i="5"/>
  <c r="AI113" i="5"/>
  <c r="AE113" i="5"/>
  <c r="AA113" i="5"/>
  <c r="W113" i="5"/>
  <c r="S113" i="5"/>
  <c r="O113" i="5"/>
  <c r="K113" i="5"/>
  <c r="G113" i="5"/>
  <c r="C113" i="5"/>
  <c r="AM109" i="5"/>
  <c r="AI109" i="5"/>
  <c r="AL116" i="5"/>
  <c r="AH116" i="5"/>
  <c r="AD116" i="5"/>
  <c r="Z116" i="5"/>
  <c r="V116" i="5"/>
  <c r="R116" i="5"/>
  <c r="N116" i="5"/>
  <c r="J116" i="5"/>
  <c r="F116" i="5"/>
  <c r="B116" i="5"/>
  <c r="AJ118" i="5"/>
  <c r="AF118" i="5"/>
  <c r="AB118" i="5"/>
  <c r="X118" i="5"/>
  <c r="T118" i="5"/>
  <c r="P118" i="5"/>
  <c r="L118" i="5"/>
  <c r="H118" i="5"/>
  <c r="D118" i="5"/>
  <c r="AJ114" i="5"/>
  <c r="AF114" i="5"/>
  <c r="AB114" i="5"/>
  <c r="X114" i="5"/>
  <c r="T114" i="5"/>
  <c r="P114" i="5"/>
  <c r="L114" i="5"/>
  <c r="H114" i="5"/>
  <c r="D114" i="5"/>
  <c r="AJ110" i="5"/>
  <c r="AF110" i="5"/>
  <c r="AB110" i="5"/>
  <c r="X110" i="5"/>
  <c r="T110" i="5"/>
  <c r="P110" i="5"/>
  <c r="L110" i="5"/>
  <c r="H110" i="5"/>
  <c r="D110" i="5"/>
  <c r="AN85" i="7"/>
  <c r="AN89" i="7"/>
  <c r="AN93" i="7"/>
  <c r="AL112" i="5"/>
  <c r="AH112" i="5"/>
  <c r="AD112" i="5"/>
  <c r="Z112" i="5"/>
  <c r="V112" i="5"/>
  <c r="R112" i="5"/>
  <c r="N112" i="5"/>
  <c r="J112" i="5"/>
  <c r="F112" i="5"/>
  <c r="B112" i="5"/>
  <c r="AL108" i="5"/>
  <c r="AH108" i="5"/>
  <c r="AD108" i="5"/>
  <c r="Z108" i="5"/>
  <c r="V108" i="5"/>
  <c r="R108" i="5"/>
  <c r="N108" i="5"/>
  <c r="J108" i="5"/>
  <c r="F108" i="5"/>
  <c r="AN83" i="7"/>
  <c r="AN87" i="7"/>
  <c r="AN91" i="7"/>
  <c r="AN95" i="7"/>
  <c r="AE109" i="5"/>
  <c r="AA109" i="5"/>
  <c r="W109" i="5"/>
  <c r="S109" i="5"/>
  <c r="O109" i="5"/>
  <c r="K109" i="5"/>
  <c r="G109" i="5"/>
  <c r="C109" i="5"/>
  <c r="B108" i="7"/>
  <c r="F108" i="7"/>
  <c r="J108" i="7"/>
  <c r="N108" i="7"/>
  <c r="E109" i="7"/>
  <c r="I109" i="7"/>
  <c r="M109" i="7"/>
  <c r="Q109" i="7"/>
  <c r="D110" i="7"/>
  <c r="H110" i="7"/>
  <c r="L110" i="7"/>
  <c r="P110" i="7"/>
  <c r="C111" i="7"/>
  <c r="G111" i="7"/>
  <c r="K111" i="7"/>
  <c r="O111" i="7"/>
  <c r="B112" i="7"/>
  <c r="F112" i="7"/>
  <c r="J112" i="7"/>
  <c r="N112" i="7"/>
  <c r="E113" i="7"/>
  <c r="I113" i="7"/>
  <c r="M113" i="7"/>
  <c r="Q113" i="7"/>
  <c r="D114" i="7"/>
  <c r="H114" i="7"/>
  <c r="L114" i="7"/>
  <c r="P114" i="7"/>
  <c r="C115" i="7"/>
  <c r="G115" i="7"/>
  <c r="K115" i="7"/>
  <c r="O115" i="7"/>
  <c r="B116" i="7"/>
  <c r="F116" i="7"/>
  <c r="J116" i="7"/>
  <c r="N116" i="7"/>
  <c r="E117" i="7"/>
  <c r="I117" i="7"/>
  <c r="M117" i="7"/>
  <c r="Q117" i="7"/>
  <c r="D118" i="7"/>
  <c r="H118" i="7"/>
  <c r="L118" i="7"/>
  <c r="P118" i="7"/>
  <c r="C119" i="7"/>
  <c r="G119" i="7"/>
  <c r="K119" i="7"/>
  <c r="O119" i="7"/>
  <c r="B120" i="7"/>
  <c r="F120" i="7"/>
  <c r="J120" i="7"/>
  <c r="N120" i="7"/>
  <c r="E121" i="7"/>
  <c r="I121" i="7"/>
  <c r="M121" i="7"/>
  <c r="Q121" i="7"/>
  <c r="AN88" i="5"/>
  <c r="AN92" i="5"/>
  <c r="AN96" i="5"/>
  <c r="AN95" i="5"/>
  <c r="AN93" i="5"/>
  <c r="AN82" i="5"/>
  <c r="AN83" i="5"/>
  <c r="AN85" i="5"/>
  <c r="AN87" i="5"/>
  <c r="AN89" i="5"/>
  <c r="AN91" i="5"/>
  <c r="P107" i="5"/>
  <c r="N107" i="5"/>
  <c r="L107" i="5"/>
  <c r="J107" i="5"/>
  <c r="H107" i="5"/>
  <c r="F107" i="5"/>
  <c r="D107" i="5"/>
  <c r="O107" i="5"/>
  <c r="M107" i="5"/>
  <c r="K107" i="5"/>
  <c r="I107" i="5"/>
  <c r="G107" i="5"/>
  <c r="E107" i="5"/>
  <c r="C107" i="5"/>
  <c r="C108" i="7"/>
  <c r="E108" i="7"/>
  <c r="G108" i="7"/>
  <c r="I108" i="7"/>
  <c r="K108" i="7"/>
  <c r="M108" i="7"/>
  <c r="O108" i="7"/>
  <c r="Q108" i="7"/>
  <c r="B109" i="7"/>
  <c r="D109" i="7"/>
  <c r="F109" i="7"/>
  <c r="H109" i="7"/>
  <c r="J109" i="7"/>
  <c r="L109" i="7"/>
  <c r="N109" i="7"/>
  <c r="P109" i="7"/>
  <c r="C110" i="7"/>
  <c r="E110" i="7"/>
  <c r="G110" i="7"/>
  <c r="I110" i="7"/>
  <c r="K110" i="7"/>
  <c r="M110" i="7"/>
  <c r="O110" i="7"/>
  <c r="Q110" i="7"/>
  <c r="B111" i="7"/>
  <c r="D111" i="7"/>
  <c r="F111" i="7"/>
  <c r="H111" i="7"/>
  <c r="J111" i="7"/>
  <c r="L111" i="7"/>
  <c r="N111" i="7"/>
  <c r="P111" i="7"/>
  <c r="C112" i="7"/>
  <c r="E112" i="7"/>
  <c r="G112" i="7"/>
  <c r="I112" i="7"/>
  <c r="K112" i="7"/>
  <c r="M112" i="7"/>
  <c r="O112" i="7"/>
  <c r="Q112" i="7"/>
  <c r="B113" i="7"/>
  <c r="D113" i="7"/>
  <c r="F113" i="7"/>
  <c r="H113" i="7"/>
  <c r="J113" i="7"/>
  <c r="L113" i="7"/>
  <c r="N113" i="7"/>
  <c r="P113" i="7"/>
  <c r="C114" i="7"/>
  <c r="E114" i="7"/>
  <c r="G114" i="7"/>
  <c r="I114" i="7"/>
  <c r="K114" i="7"/>
  <c r="M114" i="7"/>
  <c r="O114" i="7"/>
  <c r="Q114" i="7"/>
  <c r="B115" i="7"/>
  <c r="D115" i="7"/>
  <c r="F115" i="7"/>
  <c r="H115" i="7"/>
  <c r="J115" i="7"/>
  <c r="L115" i="7"/>
  <c r="N115" i="7"/>
  <c r="P115" i="7"/>
  <c r="C116" i="7"/>
  <c r="E116" i="7"/>
  <c r="G116" i="7"/>
  <c r="I116" i="7"/>
  <c r="K116" i="7"/>
  <c r="M116" i="7"/>
  <c r="O116" i="7"/>
  <c r="Q116" i="7"/>
  <c r="B117" i="7"/>
  <c r="D117" i="7"/>
  <c r="F117" i="7"/>
  <c r="H117" i="7"/>
  <c r="J117" i="7"/>
  <c r="L117" i="7"/>
  <c r="N117" i="7"/>
  <c r="P117" i="7"/>
  <c r="C118" i="7"/>
  <c r="E118" i="7"/>
  <c r="G118" i="7"/>
  <c r="I118" i="7"/>
  <c r="K118" i="7"/>
  <c r="M118" i="7"/>
  <c r="O118" i="7"/>
  <c r="Q118" i="7"/>
  <c r="B119" i="7"/>
  <c r="D119" i="7"/>
  <c r="F119" i="7"/>
  <c r="H119" i="7"/>
  <c r="J119" i="7"/>
  <c r="L119" i="7"/>
  <c r="N119" i="7"/>
  <c r="P119" i="7"/>
  <c r="C120" i="7"/>
  <c r="E120" i="7"/>
  <c r="G120" i="7"/>
  <c r="I120" i="7"/>
  <c r="K120" i="7"/>
  <c r="M120" i="7"/>
  <c r="O120" i="7"/>
  <c r="Q120" i="7"/>
  <c r="B121" i="7"/>
  <c r="D121" i="7"/>
  <c r="F121" i="7"/>
  <c r="H121" i="7"/>
  <c r="J121" i="7"/>
  <c r="L121" i="7"/>
  <c r="N121" i="7"/>
  <c r="P121" i="7"/>
  <c r="AN82" i="7"/>
  <c r="AN84" i="7"/>
  <c r="AN86" i="7"/>
  <c r="AN88" i="7"/>
  <c r="AN90" i="7"/>
  <c r="AN92" i="7"/>
  <c r="AN94" i="7"/>
  <c r="AN134" i="7"/>
  <c r="AN134" i="5"/>
  <c r="C92" i="3"/>
  <c r="C89" i="3"/>
  <c r="C86" i="3"/>
  <c r="C83" i="3"/>
  <c r="C80" i="3"/>
  <c r="C77" i="3"/>
  <c r="C74" i="3"/>
  <c r="C71" i="3"/>
  <c r="C56" i="3"/>
  <c r="C68" i="3"/>
  <c r="C65" i="3"/>
  <c r="C62" i="3"/>
  <c r="C59" i="3"/>
  <c r="AM107" i="5"/>
  <c r="AK107" i="5"/>
  <c r="AI107" i="5"/>
  <c r="AG107" i="5"/>
  <c r="AE107" i="5"/>
  <c r="AC107" i="5"/>
  <c r="AA107" i="5"/>
  <c r="Y107" i="5"/>
  <c r="W107" i="5"/>
  <c r="U107" i="5"/>
  <c r="S107" i="5"/>
  <c r="Q107" i="5"/>
  <c r="AN84" i="5"/>
  <c r="AN86" i="5"/>
  <c r="AL107" i="5"/>
  <c r="AJ107" i="5"/>
  <c r="AH107" i="5"/>
  <c r="AF107" i="5"/>
  <c r="AD107" i="5"/>
  <c r="AB107" i="5"/>
  <c r="Z107" i="5"/>
  <c r="X107" i="5"/>
  <c r="V107" i="5"/>
  <c r="T107" i="5"/>
  <c r="R107" i="5"/>
  <c r="AN70" i="5"/>
  <c r="AN69" i="5"/>
  <c r="AN68" i="5"/>
  <c r="AN67" i="5"/>
  <c r="AN66" i="5"/>
  <c r="AN65" i="5"/>
  <c r="AN64" i="5"/>
  <c r="AN63" i="5"/>
  <c r="AN62" i="5"/>
  <c r="AN61" i="5"/>
  <c r="AN60" i="5"/>
  <c r="AN59" i="5"/>
  <c r="AN58" i="5"/>
  <c r="AN57" i="5"/>
  <c r="AN56" i="5"/>
  <c r="AN57" i="7"/>
  <c r="AN59" i="7"/>
  <c r="AN61" i="7"/>
  <c r="AN63" i="7"/>
  <c r="AN65" i="7"/>
  <c r="AN67" i="7"/>
  <c r="AN69" i="7"/>
  <c r="AN56" i="7"/>
  <c r="AN58" i="7"/>
  <c r="AN60" i="7"/>
  <c r="AN62" i="7"/>
  <c r="AN64" i="7"/>
  <c r="AN66" i="7"/>
  <c r="AN68" i="7"/>
  <c r="AN70" i="7"/>
  <c r="AN122" i="7" s="1"/>
  <c r="C118" i="3" l="1"/>
  <c r="AN115" i="5"/>
  <c r="F129" i="5"/>
  <c r="V129" i="5"/>
  <c r="AL129" i="5"/>
  <c r="R129" i="5"/>
  <c r="AH129" i="5"/>
  <c r="M129" i="5"/>
  <c r="AC129" i="5"/>
  <c r="AM129" i="5"/>
  <c r="E129" i="5"/>
  <c r="U129" i="5"/>
  <c r="AK129" i="5"/>
  <c r="N129" i="5"/>
  <c r="AD129" i="5"/>
  <c r="P129" i="5"/>
  <c r="K129" i="5"/>
  <c r="AA129" i="5"/>
  <c r="AF129" i="5"/>
  <c r="I129" i="5"/>
  <c r="Y129" i="5"/>
  <c r="D129" i="5"/>
  <c r="T129" i="5"/>
  <c r="O129" i="5"/>
  <c r="AE129" i="5"/>
  <c r="AJ129" i="5"/>
  <c r="H129" i="5"/>
  <c r="X129" i="5"/>
  <c r="C129" i="5"/>
  <c r="S129" i="5"/>
  <c r="AI129" i="5"/>
  <c r="B129" i="5"/>
  <c r="Q129" i="5"/>
  <c r="AG129" i="5"/>
  <c r="J129" i="5"/>
  <c r="Z129" i="5"/>
  <c r="L129" i="5"/>
  <c r="G129" i="5"/>
  <c r="W129" i="5"/>
  <c r="AB129" i="5"/>
  <c r="Q129" i="7"/>
  <c r="I129" i="7"/>
  <c r="F129" i="7"/>
  <c r="D129" i="7"/>
  <c r="O129" i="7"/>
  <c r="G129" i="7"/>
  <c r="B129" i="7"/>
  <c r="P129" i="7"/>
  <c r="M129" i="7"/>
  <c r="E129" i="7"/>
  <c r="N129" i="7"/>
  <c r="L129" i="7"/>
  <c r="K129" i="7"/>
  <c r="C129" i="7"/>
  <c r="J129" i="7"/>
  <c r="H129" i="7"/>
  <c r="AN103" i="7"/>
  <c r="AN121" i="7"/>
  <c r="AN111" i="7"/>
  <c r="AN77" i="7"/>
  <c r="AN77" i="5"/>
  <c r="AN103" i="5"/>
  <c r="AN120" i="5"/>
  <c r="AN121" i="5"/>
  <c r="AN119" i="5"/>
  <c r="AN111" i="5"/>
  <c r="AN114" i="7"/>
  <c r="AN113" i="7"/>
  <c r="AN113" i="5"/>
  <c r="AN122" i="5"/>
  <c r="AN112" i="5"/>
  <c r="AN110" i="5"/>
  <c r="AN114" i="5"/>
  <c r="AN116" i="5"/>
  <c r="AN117" i="5"/>
  <c r="AN108" i="5"/>
  <c r="AN112" i="7"/>
  <c r="AN109" i="5"/>
  <c r="AN120" i="7"/>
  <c r="AN119" i="7"/>
  <c r="AN116" i="7"/>
  <c r="AN115" i="7"/>
  <c r="AN118" i="7"/>
  <c r="AN110" i="7"/>
  <c r="AN117" i="7"/>
  <c r="AN118" i="5"/>
  <c r="AN135" i="5"/>
  <c r="AN109" i="7"/>
  <c r="AN136" i="5"/>
  <c r="AN129" i="5" l="1"/>
  <c r="AN108" i="7"/>
  <c r="AN129" i="7" s="1"/>
  <c r="AN137" i="5"/>
  <c r="AN138" i="5" l="1"/>
  <c r="AN139" i="5" l="1"/>
  <c r="AN140" i="5" l="1"/>
  <c r="AN141" i="5" l="1"/>
  <c r="AN142" i="5" l="1"/>
  <c r="AN143" i="5" l="1"/>
  <c r="AN144" i="5" l="1"/>
  <c r="AN145" i="5" l="1"/>
  <c r="AN146" i="5" l="1"/>
  <c r="AN147" i="5" l="1"/>
  <c r="AN148" i="5" l="1"/>
  <c r="AN150" i="5" l="1"/>
  <c r="AN149" i="5"/>
  <c r="AN151" i="5" l="1"/>
  <c r="AN152" i="5" l="1"/>
  <c r="A80" i="5"/>
  <c r="A106" i="5"/>
  <c r="AN154" i="5" l="1"/>
  <c r="AN15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1" authorId="0" shapeId="0" xr:uid="{00000000-0006-0000-0100-00000100000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2" authorId="0" shapeId="0" xr:uid="{00000000-0006-0000-0200-000001000000}">
      <text>
        <r>
          <rPr>
            <sz val="9"/>
            <color indexed="81"/>
            <rFont val="Tahoma"/>
            <family val="2"/>
          </rPr>
          <t>Choose Forest Health Factor.
Graph will automatically update on 'TSA Comparison Graphs' worksheet.
Note - You can also filter on selected TSAs and/or years.</t>
        </r>
      </text>
    </comment>
    <comment ref="B28" authorId="0" shapeId="0" xr:uid="{00000000-0006-0000-0200-000002000000}">
      <text>
        <r>
          <rPr>
            <sz val="9"/>
            <color indexed="81"/>
            <rFont val="Tahoma"/>
            <family val="2"/>
          </rPr>
          <t>Choose Forest Health Factor.
Graph will automatically update on 'TSA Comparison Graphs' worksheet.
Note - You can also filter on selected TSAs and/or years.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apwalton</author>
  </authors>
  <commentList>
    <comment ref="B2" authorId="0" shapeId="0" xr:uid="{00000000-0006-0000-0400-000001000000}">
      <text>
        <r>
          <rPr>
            <sz val="9"/>
            <color indexed="81"/>
            <rFont val="Tahoma"/>
            <family val="2"/>
          </rPr>
          <t>Choose TSA.
Graph will automatically update on 'FHF Comparison Graphs' worksheet.
Note - You can also filter on selected Forest Health Factors and/or years.</t>
        </r>
      </text>
    </comment>
    <comment ref="B28" authorId="0" shapeId="0" xr:uid="{00000000-0006-0000-0400-000002000000}">
      <text>
        <r>
          <rPr>
            <sz val="9"/>
            <color indexed="81"/>
            <rFont val="Tahoma"/>
            <family val="2"/>
          </rPr>
          <t>Choose TSA.
Graph will automatically update on 'FHF Comparison Graphs' worksheet.  
Note - You can also filter on selected Forest Health Factors and/or years.</t>
        </r>
      </text>
    </comment>
  </commentList>
</comments>
</file>

<file path=xl/sharedStrings.xml><?xml version="1.0" encoding="utf-8"?>
<sst xmlns="http://schemas.openxmlformats.org/spreadsheetml/2006/main" count="36346" uniqueCount="342">
  <si>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</si>
  <si>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</si>
  <si>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</si>
  <si>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</si>
  <si>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</si>
  <si>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</si>
  <si>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</si>
  <si>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</si>
  <si>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</si>
  <si>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</si>
  <si>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</si>
  <si>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</si>
  <si>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</si>
  <si>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</si>
  <si>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</si>
  <si>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</si>
  <si>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</si>
  <si>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</si>
  <si>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</si>
  <si>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</si>
  <si>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</si>
  <si>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</si>
  <si>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</si>
  <si>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</si>
  <si>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</si>
  <si>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</si>
  <si>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</si>
  <si>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</si>
  <si>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</si>
  <si>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</si>
  <si>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</si>
  <si>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</si>
  <si>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</si>
  <si>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</si>
  <si>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</si>
  <si>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</si>
  <si>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</si>
  <si>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</si>
  <si>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</si>
  <si>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</si>
  <si>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</si>
  <si>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</si>
  <si>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</si>
  <si>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</si>
  <si>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</si>
  <si>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</si>
  <si>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</si>
  <si>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</si>
  <si>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</si>
  <si>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</si>
  <si>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</si>
  <si>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</si>
  <si>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</si>
  <si>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</si>
  <si>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</si>
  <si>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</si>
  <si>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</si>
  <si>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</si>
  <si>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</si>
  <si>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</si>
  <si>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</si>
  <si>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</si>
  <si>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</si>
  <si>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</si>
  <si>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</si>
  <si>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</si>
  <si>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</si>
  <si>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</si>
  <si>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</si>
  <si>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</si>
  <si>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</si>
  <si>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</si>
  <si>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</si>
  <si>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</si>
  <si>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</si>
  <si>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</si>
  <si>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</si>
  <si>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</si>
  <si>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</si>
  <si>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</si>
  <si>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</si>
  <si>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</si>
  <si>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</si>
  <si>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</si>
  <si>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</si>
  <si>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</si>
  <si>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</si>
  <si>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</si>
  <si>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</si>
  <si>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</si>
  <si>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</si>
  <si>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</si>
  <si>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</si>
  <si>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</si>
  <si>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</si>
  <si>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</si>
  <si>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</si>
  <si>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</si>
  <si>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</si>
  <si>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</si>
  <si>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</si>
  <si>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</si>
  <si>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</si>
  <si>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</si>
  <si>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</si>
  <si>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</si>
  <si>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</si>
  <si>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</si>
  <si>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</si>
  <si>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</si>
  <si>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</si>
  <si>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</si>
  <si>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</si>
  <si>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</si>
  <si>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</si>
  <si>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</si>
  <si>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</si>
  <si>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</si>
  <si>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</si>
  <si>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</si>
  <si>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</si>
  <si>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</si>
  <si>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</si>
  <si>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</si>
  <si>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</si>
  <si>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</si>
  <si>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</si>
  <si>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</si>
  <si>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</si>
  <si>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</si>
  <si>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</si>
  <si>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</si>
  <si>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</si>
  <si>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</si>
  <si>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</si>
  <si>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</si>
  <si>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</si>
  <si>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</si>
  <si>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</si>
  <si>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</si>
  <si>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</si>
  <si>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</si>
  <si>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</si>
  <si>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</si>
  <si>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</si>
  <si>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</si>
  <si>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</si>
  <si>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</si>
  <si>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</si>
  <si>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</si>
  <si>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</si>
  <si>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</si>
  <si>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</si>
  <si>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</si>
  <si>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</si>
  <si>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</si>
  <si>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</si>
  <si>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</si>
  <si>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</si>
  <si>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</si>
  <si>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</si>
  <si>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</si>
  <si>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</si>
  <si>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</si>
  <si>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</si>
  <si>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</si>
  <si>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</si>
  <si>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</si>
  <si>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</si>
  <si>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</si>
  <si>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</si>
  <si>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</si>
  <si>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</si>
  <si>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</si>
  <si>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</si>
  <si>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</si>
  <si>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</si>
  <si>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</si>
  <si>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</si>
  <si>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</si>
  <si>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</si>
  <si>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</si>
  <si>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</si>
  <si>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</si>
  <si>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</si>
  <si>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</si>
  <si>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</si>
  <si>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</si>
  <si>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</si>
  <si>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</si>
  <si>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</si>
  <si>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</si>
  <si>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</si>
  <si>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</si>
  <si>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</si>
  <si>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</si>
  <si>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</si>
  <si>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</si>
  <si>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</si>
  <si>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</si>
  <si>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</si>
  <si>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</si>
  <si>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</si>
  <si>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</si>
  <si>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</si>
  <si>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</si>
  <si>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</si>
  <si>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</si>
  <si>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</si>
  <si>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</si>
  <si>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</si>
  <si>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</si>
  <si>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</si>
  <si>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</si>
  <si>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</si>
  <si>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</si>
  <si>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</si>
  <si>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</si>
  <si>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</si>
  <si>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</si>
  <si>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</si>
  <si>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</si>
  <si>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</si>
  <si>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</si>
  <si>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Description</t>
  </si>
  <si>
    <t>Source Data</t>
  </si>
  <si>
    <t>Author</t>
  </si>
  <si>
    <t>Production Date</t>
  </si>
  <si>
    <t>Caveats</t>
  </si>
  <si>
    <t>Instructions</t>
  </si>
  <si>
    <t>TSA_NUMBER_DESCR</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</si>
  <si>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</si>
  <si>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Adrian Walton, Ministry of Forests, Lands, Natural Resource Operations and Rural Development</t>
  </si>
  <si>
    <t>GBR South TSA</t>
  </si>
  <si>
    <t>GBR North TSA</t>
  </si>
  <si>
    <t>North Island TSA</t>
  </si>
  <si>
    <t>Private lands (Crown Grants – Private Administration)</t>
  </si>
  <si>
    <t>Private</t>
  </si>
  <si>
    <t>Private - Land Claim Settlement Area</t>
  </si>
  <si>
    <t>Federal Lands  (Federal Administration)</t>
  </si>
  <si>
    <t>Federal - Federal Reserve</t>
  </si>
  <si>
    <t>Federal - National Park</t>
  </si>
  <si>
    <t>Federal - Indian Reserve</t>
  </si>
  <si>
    <t>Federal - Military Reserve</t>
  </si>
  <si>
    <t>Federal - Dominion government Block/Federal Parcels</t>
  </si>
  <si>
    <t>Crown Lands (Provincial Administration)</t>
  </si>
  <si>
    <t>Crown - Conservancy Area, Ecological Reserve, Protected Area, Provincial Park</t>
  </si>
  <si>
    <t>C</t>
  </si>
  <si>
    <t>Crown - UREP (Use, Recreation and Enjoyment of the Public Reserve)</t>
  </si>
  <si>
    <t xml:space="preserve">Crown - Forest Management Unit </t>
  </si>
  <si>
    <t>Crown - Biodiversity, Mining, Tourism Area</t>
  </si>
  <si>
    <t>Crown - Special Forest Management Area</t>
  </si>
  <si>
    <t>U</t>
  </si>
  <si>
    <t>Crown - Wildlife Management Area</t>
  </si>
  <si>
    <t>Crown - Recreation Area</t>
  </si>
  <si>
    <t>Crown -  Heritage Site</t>
  </si>
  <si>
    <t>Crown - Forest Recreation Reserves</t>
  </si>
  <si>
    <t>Crown - Community Watershed</t>
  </si>
  <si>
    <t>Crown - Misc. Reserves, Watershed Reserve/ Crown - Misc. Reserves Caribou</t>
  </si>
  <si>
    <t>Crown Tenure</t>
  </si>
  <si>
    <t>Crown Tenure - Timber Licence</t>
  </si>
  <si>
    <t>Crown Tenure - Tree Farm Licence, Schedule A</t>
  </si>
  <si>
    <t>Crown Tenure - Tree Farm Licence, Schedule B</t>
  </si>
  <si>
    <t>Crown - Timber Alienated in Watershed</t>
  </si>
  <si>
    <t>Crown Tenure - Christmas Tree Licence</t>
  </si>
  <si>
    <t>Crown Tenure - Woodlot Licence, Schedule A</t>
  </si>
  <si>
    <t>Crown Tenure - Woodlot Licence, Schedule B</t>
  </si>
  <si>
    <t>Crown Tenure - First Nations Woodland Licence</t>
  </si>
  <si>
    <t>Crown Tenure - Community Forest Agreement, Schedule A</t>
  </si>
  <si>
    <t>Crown Tenure - Community Forest Agreement, Schedule B</t>
  </si>
  <si>
    <t>Crown Lands (Municipal  Administration)</t>
  </si>
  <si>
    <t>Crown - Municipal Parcels</t>
  </si>
  <si>
    <t>Crown - Local/Regional Park</t>
  </si>
  <si>
    <t>Crown Leases</t>
  </si>
  <si>
    <t>Crown Lease – Misc. lease</t>
  </si>
  <si>
    <t>Exceptions</t>
  </si>
  <si>
    <t>Unknown Ownership/Exceptions</t>
  </si>
  <si>
    <t>Y</t>
  </si>
  <si>
    <t>Schedule</t>
  </si>
  <si>
    <t>Ownership Code</t>
  </si>
  <si>
    <t>Category</t>
  </si>
  <si>
    <t>CFLB (Y/N)</t>
  </si>
  <si>
    <t>Timber Supply Significance</t>
  </si>
  <si>
    <t>No</t>
  </si>
  <si>
    <t>Yes</t>
  </si>
  <si>
    <t>Volume Losses Calculated in this Analysis? (Yes/No)</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</si>
  <si>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</si>
  <si>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</si>
  <si>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</si>
  <si>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</si>
  <si>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</si>
  <si>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</si>
  <si>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</si>
  <si>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</si>
  <si>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</si>
  <si>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</si>
  <si>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</si>
  <si>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</si>
  <si>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</si>
  <si>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</si>
  <si>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</si>
  <si>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</si>
  <si>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</si>
  <si>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</si>
  <si>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</si>
  <si>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</si>
  <si>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</si>
  <si>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</si>
  <si>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</si>
  <si>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</si>
  <si>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</si>
  <si>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</si>
  <si>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</si>
  <si>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</si>
  <si>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</si>
  <si>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</si>
  <si>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</si>
  <si>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</si>
  <si>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</si>
  <si>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</si>
  <si>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</si>
  <si>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</si>
  <si>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</si>
  <si>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</si>
  <si>
    <t>Link</t>
  </si>
  <si>
    <t>TSA</t>
  </si>
  <si>
    <t>THLBVOLKILLED</t>
  </si>
  <si>
    <t>THLBNRLVOL</t>
  </si>
  <si>
    <t>Sum of THLBVOLKILLED</t>
  </si>
  <si>
    <t>Sum of THLBNRLVOL</t>
  </si>
  <si>
    <t>CFLB Volume Killed</t>
  </si>
  <si>
    <t>THLB Volume Killed</t>
  </si>
  <si>
    <t>NDM</t>
  </si>
  <si>
    <t>NW</t>
  </si>
  <si>
    <t>Drought-caused Mortality</t>
  </si>
  <si>
    <t>NDM=Drought</t>
  </si>
  <si>
    <t>Windthrow</t>
  </si>
  <si>
    <t>NDM (and ND)</t>
  </si>
  <si>
    <t>Lumped in with Drought-caused Mortality (NDM)</t>
  </si>
  <si>
    <r>
      <rPr>
        <sz val="11"/>
        <color theme="1"/>
        <rFont val="Symbol"/>
        <family val="1"/>
        <charset val="2"/>
      </rPr>
      <t>·</t>
    </r>
    <r>
      <rPr>
        <sz val="11"/>
        <color theme="1"/>
        <rFont val="Calibri"/>
        <family val="1"/>
        <charset val="2"/>
        <scheme val="minor"/>
      </rPr>
      <t xml:space="preserve"> This Excel Workbook presents the estimated forest volume killed in the </t>
    </r>
    <r>
      <rPr>
        <b/>
        <sz val="11"/>
        <color rgb="FFFF0000"/>
        <rFont val="Calibri"/>
        <family val="2"/>
        <scheme val="minor"/>
      </rPr>
      <t>Crown Forested Land Base</t>
    </r>
    <r>
      <rPr>
        <sz val="11"/>
        <color theme="1"/>
        <rFont val="Calibri"/>
        <family val="1"/>
        <charset val="2"/>
        <scheme val="minor"/>
      </rPr>
      <t xml:space="preserve"> for selected Aerial Overview Forest Health Factors.
</t>
    </r>
    <r>
      <rPr>
        <sz val="11"/>
        <color theme="1"/>
        <rFont val="Symbol"/>
        <family val="1"/>
        <charset val="2"/>
      </rPr>
      <t>·</t>
    </r>
    <r>
      <rPr>
        <sz val="11"/>
        <color theme="1"/>
        <rFont val="Calibri"/>
        <family val="1"/>
        <charset val="2"/>
        <scheme val="minor"/>
      </rPr>
      <t xml:space="preserve"> The selected Forest Health Factors are:
              - Fire, Drought-caused Mortality, Flooding, Windthrow, Mountain Pine Beetle, Western Balsam Bark Beetle, Spruce Beetle, Douglas-fir Beetle,
                Fir engraver Beetle, Engraver Beetle (Ips species), Lodgepole Pine Beetle, Twig Beetle, Red Turpentine Beetle, Western Pine Beetle,
                Douglas-fir Tussock Moth, Yellow cedar decline, and Unknown Beetle.
</t>
    </r>
    <r>
      <rPr>
        <sz val="11"/>
        <color theme="1"/>
        <rFont val="Symbol"/>
        <family val="1"/>
        <charset val="2"/>
      </rPr>
      <t>·</t>
    </r>
    <r>
      <rPr>
        <sz val="11"/>
        <color theme="1"/>
        <rFont val="Calibri"/>
        <family val="1"/>
        <charset val="2"/>
        <scheme val="minor"/>
      </rPr>
      <t xml:space="preserve"> The killed forest volume is </t>
    </r>
    <r>
      <rPr>
        <b/>
        <sz val="11"/>
        <color theme="1"/>
        <rFont val="Calibri"/>
        <family val="2"/>
        <scheme val="minor"/>
      </rPr>
      <t>categorized into volume harvested or not harvested</t>
    </r>
    <r>
      <rPr>
        <sz val="11"/>
        <color theme="1"/>
        <rFont val="Calibri"/>
        <family val="1"/>
        <charset val="2"/>
        <scheme val="minor"/>
      </rPr>
      <t xml:space="preserve"> as of the year 2019.
</t>
    </r>
    <r>
      <rPr>
        <sz val="11"/>
        <color theme="1"/>
        <rFont val="Symbol"/>
        <family val="1"/>
        <charset val="2"/>
      </rPr>
      <t>·</t>
    </r>
    <r>
      <rPr>
        <sz val="11"/>
        <color theme="1"/>
        <rFont val="Calibri"/>
        <family val="1"/>
        <charset val="2"/>
        <scheme val="minor"/>
      </rPr>
      <t xml:space="preserve"> The estimates are for Timber Supply Areas outer boundaries and </t>
    </r>
    <r>
      <rPr>
        <b/>
        <sz val="11"/>
        <color rgb="FFFF0000"/>
        <rFont val="Calibri"/>
        <family val="2"/>
        <scheme val="minor"/>
      </rPr>
      <t>encompass all crown-forested areas including parks, Tree Farm Licences, etc</t>
    </r>
    <r>
      <rPr>
        <sz val="11"/>
        <color theme="1"/>
        <rFont val="Calibri"/>
        <family val="1"/>
        <charset val="2"/>
        <scheme val="minor"/>
      </rPr>
      <t xml:space="preserve">.
</t>
    </r>
    <r>
      <rPr>
        <sz val="11"/>
        <color theme="1"/>
        <rFont val="Symbol"/>
        <family val="1"/>
        <charset val="2"/>
      </rPr>
      <t>·</t>
    </r>
    <r>
      <rPr>
        <sz val="11"/>
        <color theme="1"/>
        <rFont val="Calibri"/>
        <family val="1"/>
        <charset val="2"/>
        <scheme val="minor"/>
      </rPr>
      <t xml:space="preserve"> More information on the Forest Health Factors included in this analysis is provided on the 'FHF LUT' worksheet.
</t>
    </r>
    <r>
      <rPr>
        <sz val="11"/>
        <color theme="1"/>
        <rFont val="Symbol"/>
        <family val="1"/>
        <charset val="2"/>
      </rPr>
      <t xml:space="preserve">· </t>
    </r>
    <r>
      <rPr>
        <sz val="11"/>
        <color theme="1"/>
        <rFont val="Calibri"/>
        <family val="1"/>
        <charset val="2"/>
        <scheme val="minor"/>
      </rPr>
      <t xml:space="preserve">On the 'Single TSA and FHF' worksheet there is also a comparison to the </t>
    </r>
    <r>
      <rPr>
        <sz val="11"/>
        <color rgb="FFFF0000"/>
        <rFont val="Calibri"/>
        <family val="2"/>
        <scheme val="minor"/>
      </rPr>
      <t>Timber Harvesting Land Base</t>
    </r>
    <r>
      <rPr>
        <sz val="11"/>
        <color theme="1"/>
        <rFont val="Calibri"/>
        <family val="1"/>
        <charset val="2"/>
        <scheme val="minor"/>
      </rPr>
      <t xml:space="preserve"> (THLB).  The THLB </t>
    </r>
    <r>
      <rPr>
        <sz val="11"/>
        <color rgb="FFFF0000"/>
        <rFont val="Calibri"/>
        <family val="2"/>
        <scheme val="minor"/>
      </rPr>
      <t>excludes Tree Farm Licences</t>
    </r>
    <r>
      <rPr>
        <sz val="11"/>
        <color theme="1"/>
        <rFont val="Calibri"/>
        <family val="1"/>
        <charset val="2"/>
        <scheme val="minor"/>
      </rPr>
      <t>.</t>
    </r>
  </si>
  <si>
    <t>1) Choose the desired TSA and/or Forest Health Factor on the 'Single TSA and FHF' worksheet and the tables and graph will update to reflect the choice.
2) Choose the desired TSA(s) and/or Forest Health Factor(s) on the 'Tsa Comparson' worksheet and the tables will be updated on that sheet as well as the graphs on the 'TSA Comparison Graphs' worksheet.
3) Choose the desired TSA(s) and/or Forest Health Factor(s) on the 'FHF Comparson' worksheet and the tables will be updated on that sheet as well as the graphs on the 'FHF Comparison Graphs' worksheet.</t>
  </si>
  <si>
    <t>1) Crica 2001 forest inventory derived from the circa 2001 Vegetation Inventory (VRI) and the circa 2001 State of the Forest.
2) 1999 through 2019 Aerial Overview Surveys of Forest Health.
3) Logging history derived from the VRI and Results databases.
4) Provincial Mountain Pine Beetle Spread Model (www.for.gov.bc.ca/hre/bcmpb)
5) Crown Forested Land Base (CFLB) based on F_own (see 'CFLB Definition' worksheet for criteria used)
6) Timber Harvesting Land Base (THLB) derived from best available provincial THLB as of 2019, excluding areas within Tree Farm Licences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</si>
</sst>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10"/>
      <color theme="1"/>
      <name val="Calibri"/>
      <family val="2"/>
      <scheme val="minor"/>
    </font>
    <font>
      <sz val="10"/>
      <color rgb="FF000000"/>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
      <sz val="11"/>
      <color theme="1"/>
      <name val="Calibri"/>
      <family val="1"/>
      <charset val="2"/>
      <scheme val="minor"/>
    </font>
    <font>
      <b/>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26">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0" xfId="0" applyFill="1" applyBorder="1"/>
    <xf numFmtId="0" fontId="16" fillId="34" borderId="11" xfId="0" applyFont="1" applyFill="1" applyBorder="1"/>
    <xf numFmtId="165" fontId="0" fillId="34" borderId="12"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17" fontId="0" fillId="33" borderId="11" xfId="0" applyNumberFormat="1" applyFill="1" applyBorder="1" applyAlignment="1">
      <alignment horizontal="left" vertical="top"/>
    </xf>
    <xf numFmtId="49" fontId="0" fillId="33" borderId="11" xfId="0" applyNumberFormat="1" applyFill="1" applyBorder="1" applyAlignment="1">
      <alignment horizontal="left" vertical="top" wrapText="1"/>
    </xf>
    <xf numFmtId="0" fontId="0" fillId="0" borderId="13" xfId="0" applyBorder="1"/>
    <xf numFmtId="0" fontId="0" fillId="0" borderId="0" xfId="0" applyAlignment="1">
      <alignment horizontal="center"/>
    </xf>
    <xf numFmtId="0" fontId="16" fillId="0" borderId="15" xfId="0" applyFont="1" applyBorder="1"/>
    <xf numFmtId="0" fontId="16" fillId="0" borderId="16" xfId="0" applyFont="1" applyBorder="1"/>
    <xf numFmtId="0" fontId="16" fillId="0" borderId="17" xfId="0" applyFont="1" applyBorder="1"/>
    <xf numFmtId="0" fontId="22" fillId="0" borderId="12"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Border="1" applyAlignment="1">
      <alignment horizontal="center" vertical="center"/>
    </xf>
    <xf numFmtId="0" fontId="23" fillId="0" borderId="0" xfId="0" applyFont="1" applyBorder="1" applyAlignment="1">
      <alignment horizontal="center" vertical="center"/>
    </xf>
    <xf numFmtId="0" fontId="22" fillId="0" borderId="11"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vertical="center"/>
    </xf>
    <xf numFmtId="0" fontId="22" fillId="0" borderId="22" xfId="0" applyFont="1" applyBorder="1" applyAlignment="1">
      <alignment vertical="center"/>
    </xf>
    <xf numFmtId="0" fontId="22" fillId="0" borderId="24" xfId="0" applyFont="1" applyBorder="1" applyAlignment="1">
      <alignment vertical="center"/>
    </xf>
    <xf numFmtId="0" fontId="22" fillId="0" borderId="26" xfId="0" applyFont="1" applyBorder="1" applyAlignment="1">
      <alignment vertical="center"/>
    </xf>
    <xf numFmtId="0" fontId="23" fillId="0" borderId="26" xfId="0" applyFont="1" applyBorder="1" applyAlignment="1">
      <alignment vertical="center"/>
    </xf>
    <xf numFmtId="0" fontId="22" fillId="0" borderId="26" xfId="0" applyFont="1" applyBorder="1" applyAlignment="1">
      <alignment vertical="center" wrapText="1"/>
    </xf>
    <xf numFmtId="0" fontId="22" fillId="0" borderId="22" xfId="0" applyFont="1" applyBorder="1" applyAlignment="1">
      <alignment vertical="center" wrapText="1"/>
    </xf>
    <xf numFmtId="0" fontId="0" fillId="0" borderId="27" xfId="0" applyFont="1" applyBorder="1" applyAlignment="1">
      <alignment vertical="center"/>
    </xf>
    <xf numFmtId="0" fontId="22" fillId="0" borderId="28" xfId="0" applyFont="1" applyBorder="1" applyAlignment="1">
      <alignment vertical="center"/>
    </xf>
    <xf numFmtId="0" fontId="0" fillId="0" borderId="29" xfId="0" applyFont="1" applyBorder="1" applyAlignment="1">
      <alignment vertical="center"/>
    </xf>
    <xf numFmtId="0" fontId="22" fillId="0" borderId="30" xfId="0" applyFont="1" applyBorder="1" applyAlignment="1">
      <alignment horizontal="center" vertical="center"/>
    </xf>
    <xf numFmtId="0" fontId="22" fillId="0" borderId="31" xfId="0" applyFont="1" applyBorder="1" applyAlignment="1">
      <alignment vertical="center"/>
    </xf>
    <xf numFmtId="0" fontId="16" fillId="0" borderId="16" xfId="0" applyFont="1"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30" xfId="0" applyBorder="1" applyAlignment="1">
      <alignment horizontal="center"/>
    </xf>
    <xf numFmtId="0" fontId="16" fillId="0" borderId="0" xfId="0" applyFont="1" applyAlignment="1">
      <alignment horizontal="center"/>
    </xf>
    <xf numFmtId="0" fontId="18" fillId="0" borderId="0" xfId="0" applyFont="1" applyAlignment="1">
      <alignment wrapText="1"/>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25"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5" fillId="0" borderId="0" xfId="0" applyFont="1" applyAlignment="1">
      <alignment horizontal="left" vertical="center" wrapText="1" indent="4"/>
    </xf>
    <xf numFmtId="0" fontId="0" fillId="0" borderId="0" xfId="0" applyAlignment="1">
      <alignment horizontal="left" wrapText="1" indent="4"/>
    </xf>
    <xf numFmtId="0" fontId="0" fillId="0" borderId="26" xfId="0" applyBorder="1"/>
    <xf numFmtId="0" fontId="27" fillId="0" borderId="14"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33" xfId="0" applyFont="1" applyBorder="1" applyAlignment="1">
      <alignment vertical="center" wrapText="1"/>
    </xf>
    <xf numFmtId="0" fontId="29" fillId="0" borderId="26" xfId="0" applyFont="1" applyBorder="1" applyAlignment="1">
      <alignment horizontal="center" vertical="center" wrapText="1"/>
    </xf>
    <xf numFmtId="0" fontId="29" fillId="0" borderId="34" xfId="0" applyFont="1" applyBorder="1" applyAlignment="1">
      <alignment vertical="center" wrapText="1"/>
    </xf>
    <xf numFmtId="0" fontId="29" fillId="0" borderId="35" xfId="0" applyFont="1" applyBorder="1" applyAlignment="1">
      <alignment horizontal="center" vertical="center" wrapText="1"/>
    </xf>
    <xf numFmtId="0" fontId="16" fillId="0" borderId="14" xfId="0" applyFont="1" applyBorder="1" applyAlignment="1">
      <alignment vertical="center" wrapText="1"/>
    </xf>
    <xf numFmtId="0" fontId="16" fillId="0" borderId="17" xfId="0" applyFont="1" applyBorder="1" applyAlignment="1">
      <alignment vertical="center" wrapText="1"/>
    </xf>
    <xf numFmtId="0" fontId="0" fillId="0" borderId="33" xfId="0" applyBorder="1" applyAlignment="1">
      <alignment vertical="center" wrapText="1"/>
    </xf>
    <xf numFmtId="0" fontId="0" fillId="0" borderId="26"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165" fontId="16" fillId="34" borderId="0" xfId="42" applyNumberFormat="1" applyFont="1" applyFill="1" applyBorder="1"/>
    <xf numFmtId="0" fontId="16" fillId="34" borderId="12" xfId="0" applyFont="1" applyFill="1" applyBorder="1"/>
    <xf numFmtId="165" fontId="16" fillId="34" borderId="12" xfId="42" applyNumberFormat="1" applyFont="1" applyFill="1" applyBorder="1"/>
    <xf numFmtId="0" fontId="16" fillId="34" borderId="36" xfId="0" applyFont="1" applyFill="1" applyBorder="1"/>
    <xf numFmtId="165" fontId="0" fillId="34" borderId="37" xfId="42" applyNumberFormat="1" applyFont="1" applyFill="1" applyBorder="1"/>
    <xf numFmtId="165" fontId="0" fillId="34" borderId="38" xfId="42" applyNumberFormat="1" applyFont="1" applyFill="1" applyBorder="1"/>
    <xf numFmtId="165" fontId="16" fillId="34" borderId="36" xfId="42" applyNumberFormat="1" applyFont="1" applyFill="1" applyBorder="1"/>
    <xf numFmtId="0" fontId="0" fillId="0" borderId="12" xfId="0" applyFill="1" applyBorder="1"/>
    <xf numFmtId="165" fontId="0" fillId="0" borderId="12" xfId="42" applyNumberFormat="1" applyFont="1" applyFill="1" applyBorder="1"/>
    <xf numFmtId="0" fontId="0" fillId="0" borderId="0" xfId="0" applyFill="1" applyBorder="1"/>
    <xf numFmtId="165" fontId="0" fillId="0" borderId="0" xfId="42" applyNumberFormat="1" applyFont="1" applyFill="1" applyBorder="1"/>
    <xf numFmtId="0" fontId="0" fillId="0" borderId="10" xfId="0" applyFill="1" applyBorder="1"/>
    <xf numFmtId="165" fontId="0" fillId="0" borderId="10" xfId="42" applyNumberFormat="1" applyFont="1" applyFill="1" applyBorder="1"/>
    <xf numFmtId="0" fontId="21" fillId="34" borderId="11" xfId="0" applyFont="1" applyFill="1" applyBorder="1" applyAlignment="1">
      <alignment horizontal="center" wrapText="1"/>
    </xf>
    <xf numFmtId="0" fontId="0" fillId="0" borderId="18" xfId="0" applyFont="1" applyBorder="1" applyAlignment="1">
      <alignment horizontal="left" vertical="top"/>
    </xf>
    <xf numFmtId="0" fontId="0" fillId="0" borderId="21" xfId="0" applyFont="1" applyBorder="1" applyAlignment="1">
      <alignment horizontal="left" vertical="top"/>
    </xf>
    <xf numFmtId="0" fontId="0" fillId="0" borderId="23" xfId="0" applyFont="1" applyBorder="1" applyAlignment="1">
      <alignment horizontal="left" vertical="top"/>
    </xf>
    <xf numFmtId="0" fontId="0" fillId="0" borderId="25" xfId="0" applyFont="1" applyBorder="1" applyAlignment="1">
      <alignment horizontal="left" vertical="top"/>
    </xf>
    <xf numFmtId="0" fontId="25" fillId="0" borderId="0" xfId="0" applyFont="1" applyAlignment="1">
      <alignment horizontal="left" vertical="center" wrapText="1" indent="5"/>
    </xf>
    <xf numFmtId="0" fontId="0" fillId="0" borderId="0" xfId="0" applyAlignment="1">
      <alignment horizontal="left" wrapText="1" indent="5"/>
    </xf>
    <xf numFmtId="0" fontId="30"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indent="16"/>
    </xf>
    <xf numFmtId="0" fontId="0" fillId="0" borderId="0" xfId="0" applyAlignment="1">
      <alignment horizontal="left" wrapText="1" indent="16"/>
    </xf>
    <xf numFmtId="0" fontId="30" fillId="0" borderId="0" xfId="0" applyFont="1" applyAlignment="1">
      <alignment horizontal="left" vertical="center" wrapText="1" indent="9"/>
    </xf>
    <xf numFmtId="0" fontId="0" fillId="0" borderId="0" xfId="0" applyAlignment="1">
      <alignment horizontal="left" wrapText="1" indent="9"/>
    </xf>
    <xf numFmtId="0" fontId="25" fillId="0" borderId="0" xfId="0" applyFont="1" applyBorder="1" applyAlignment="1">
      <alignment horizontal="left" vertical="center" wrapText="1" indent="5"/>
    </xf>
    <xf numFmtId="0" fontId="0" fillId="0" borderId="32" xfId="0" applyBorder="1" applyAlignment="1">
      <alignment horizontal="left" wrapText="1" indent="5"/>
    </xf>
    <xf numFmtId="0" fontId="0" fillId="0" borderId="0" xfId="0" applyAlignment="1">
      <alignment horizontal="left" vertical="center" wrapText="1"/>
    </xf>
    <xf numFmtId="0" fontId="0" fillId="0" borderId="0" xfId="0" applyAlignment="1">
      <alignment wrapText="1"/>
    </xf>
    <xf numFmtId="0" fontId="0" fillId="0" borderId="0" xfId="0" applyFont="1" applyAlignment="1">
      <alignment horizontal="left" vertical="center" wrapText="1" indent="5"/>
    </xf>
    <xf numFmtId="0" fontId="0" fillId="0" borderId="0" xfId="0" applyFont="1" applyAlignment="1">
      <alignment horizontal="left" wrapText="1" indent="5"/>
    </xf>
    <xf numFmtId="0" fontId="0" fillId="33" borderId="0" xfId="0" applyFill="1" applyAlignment="1">
      <alignment horizontal="left"/>
    </xf>
    <xf numFmtId="165" fontId="0" fillId="0" borderId="0" xfId="42" applyNumberFormat="1" applyFont="1" applyBorder="1"/>
    <xf numFmtId="0" fontId="0" fillId="0" borderId="0" xfId="0" applyBorder="1"/>
    <xf numFmtId="0" fontId="31" fillId="33" borderId="11" xfId="0" quotePrefix="1" applyFont="1" applyFill="1" applyBorder="1" applyAlignment="1">
      <alignment vertical="top" wrapText="1"/>
    </xf>
    <xf numFmtId="0" fontId="16" fillId="35" borderId="11" xfId="0" applyFont="1" applyFill="1" applyBorder="1" applyAlignment="1">
      <alignment vertical="top"/>
    </xf>
    <xf numFmtId="0" fontId="0" fillId="35" borderId="11" xfId="0" applyFill="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FHF'!$A$54</c:f>
          <c:strCache>
            <c:ptCount val="1"/>
            <c:pt idx="0">
              <c:v>Annual Volume Killed -- ALL Modelled Health Factors -- Entire Province</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81055004542701392"/>
          <c:h val="0.82674028749502393"/>
        </c:manualLayout>
      </c:layout>
      <c:barChart>
        <c:barDir val="col"/>
        <c:grouping val="stacked"/>
        <c:varyColors val="0"/>
        <c:ser>
          <c:idx val="4"/>
          <c:order val="0"/>
          <c:tx>
            <c:strRef>
              <c:f>'Single TSA and FHF'!$G$55</c:f>
              <c:strCache>
                <c:ptCount val="1"/>
                <c:pt idx="0">
                  <c:v>THLB* Volume Killed and Not Harvested (NRL) as of 2019</c:v>
                </c:pt>
              </c:strCache>
            </c:strRef>
          </c:tx>
          <c:spPr>
            <a:solidFill>
              <a:schemeClr val="accent3">
                <a:lumMod val="60000"/>
                <a:lumOff val="40000"/>
              </a:schemeClr>
            </a:solidFill>
          </c:spPr>
          <c:invertIfNegative val="0"/>
          <c:cat>
            <c:numRef>
              <c:f>'Single TSA and FHF'!$A$56:$A$117</c:f>
              <c:numCache>
                <c:formatCode>General</c:formatCode>
                <c:ptCount val="62"/>
                <c:pt idx="0">
                  <c:v>1999</c:v>
                </c:pt>
                <c:pt idx="3">
                  <c:v>2000</c:v>
                </c:pt>
                <c:pt idx="6">
                  <c:v>2001</c:v>
                </c:pt>
                <c:pt idx="9">
                  <c:v>2002</c:v>
                </c:pt>
                <c:pt idx="12">
                  <c:v>2003</c:v>
                </c:pt>
                <c:pt idx="15">
                  <c:v>2004</c:v>
                </c:pt>
                <c:pt idx="18">
                  <c:v>2005</c:v>
                </c:pt>
                <c:pt idx="21">
                  <c:v>2006</c:v>
                </c:pt>
                <c:pt idx="24">
                  <c:v>2007</c:v>
                </c:pt>
                <c:pt idx="27">
                  <c:v>2008</c:v>
                </c:pt>
                <c:pt idx="30">
                  <c:v>2009</c:v>
                </c:pt>
                <c:pt idx="33">
                  <c:v>2010</c:v>
                </c:pt>
                <c:pt idx="36">
                  <c:v>2011</c:v>
                </c:pt>
                <c:pt idx="39">
                  <c:v>2012</c:v>
                </c:pt>
                <c:pt idx="42">
                  <c:v>2013</c:v>
                </c:pt>
                <c:pt idx="45">
                  <c:v>2014</c:v>
                </c:pt>
                <c:pt idx="48">
                  <c:v>2015</c:v>
                </c:pt>
                <c:pt idx="51">
                  <c:v>2016</c:v>
                </c:pt>
                <c:pt idx="54">
                  <c:v>2017</c:v>
                </c:pt>
                <c:pt idx="57">
                  <c:v>2018</c:v>
                </c:pt>
                <c:pt idx="60">
                  <c:v>2019</c:v>
                </c:pt>
              </c:numCache>
            </c:numRef>
          </c:cat>
          <c:val>
            <c:numRef>
              <c:f>'Single TSA and FHF'!$G$56:$G$117</c:f>
              <c:numCache>
                <c:formatCode>_-* #,##0_-;\-* #,##0_-;_-* "-"??_-;_-@_-</c:formatCode>
                <c:ptCount val="62"/>
                <c:pt idx="1">
                  <c:v>4389369</c:v>
                </c:pt>
                <c:pt idx="4">
                  <c:v>6318205</c:v>
                </c:pt>
                <c:pt idx="7">
                  <c:v>9736402</c:v>
                </c:pt>
                <c:pt idx="10">
                  <c:v>19288782</c:v>
                </c:pt>
                <c:pt idx="13">
                  <c:v>34136112</c:v>
                </c:pt>
                <c:pt idx="16">
                  <c:v>44180089</c:v>
                </c:pt>
                <c:pt idx="19">
                  <c:v>75009947</c:v>
                </c:pt>
                <c:pt idx="22">
                  <c:v>64601488</c:v>
                </c:pt>
                <c:pt idx="25">
                  <c:v>58562174</c:v>
                </c:pt>
                <c:pt idx="28">
                  <c:v>34775929</c:v>
                </c:pt>
                <c:pt idx="31">
                  <c:v>34868026</c:v>
                </c:pt>
                <c:pt idx="34">
                  <c:v>28841857</c:v>
                </c:pt>
                <c:pt idx="37">
                  <c:v>15089265</c:v>
                </c:pt>
                <c:pt idx="40">
                  <c:v>9521285</c:v>
                </c:pt>
                <c:pt idx="43">
                  <c:v>3732015</c:v>
                </c:pt>
                <c:pt idx="46">
                  <c:v>6861668</c:v>
                </c:pt>
                <c:pt idx="49">
                  <c:v>4867850</c:v>
                </c:pt>
                <c:pt idx="52">
                  <c:v>5041711</c:v>
                </c:pt>
                <c:pt idx="55">
                  <c:v>12442072</c:v>
                </c:pt>
                <c:pt idx="58">
                  <c:v>10314961</c:v>
                </c:pt>
                <c:pt idx="61">
                  <c:v>2822388</c:v>
                </c:pt>
              </c:numCache>
            </c:numRef>
          </c:val>
          <c:extLst>
            <c:ext xmlns:c16="http://schemas.microsoft.com/office/drawing/2014/chart" uri="{C3380CC4-5D6E-409C-BE32-E72D297353CC}">
              <c16:uniqueId val="{00000000-5D19-4243-B581-F32BD0F7AB2F}"/>
            </c:ext>
          </c:extLst>
        </c:ser>
        <c:ser>
          <c:idx val="2"/>
          <c:order val="1"/>
          <c:tx>
            <c:strRef>
              <c:f>'Single TSA and FHF'!$F$55</c:f>
              <c:strCache>
                <c:ptCount val="1"/>
                <c:pt idx="0">
                  <c:v>THLB* Volume Killed and Harvested as of 2019</c:v>
                </c:pt>
              </c:strCache>
            </c:strRef>
          </c:tx>
          <c:spPr>
            <a:solidFill>
              <a:schemeClr val="accent3"/>
            </a:solidFill>
          </c:spPr>
          <c:invertIfNegative val="0"/>
          <c:cat>
            <c:numRef>
              <c:f>'Single TSA and FHF'!$A$56:$A$117</c:f>
              <c:numCache>
                <c:formatCode>General</c:formatCode>
                <c:ptCount val="62"/>
                <c:pt idx="0">
                  <c:v>1999</c:v>
                </c:pt>
                <c:pt idx="3">
                  <c:v>2000</c:v>
                </c:pt>
                <c:pt idx="6">
                  <c:v>2001</c:v>
                </c:pt>
                <c:pt idx="9">
                  <c:v>2002</c:v>
                </c:pt>
                <c:pt idx="12">
                  <c:v>2003</c:v>
                </c:pt>
                <c:pt idx="15">
                  <c:v>2004</c:v>
                </c:pt>
                <c:pt idx="18">
                  <c:v>2005</c:v>
                </c:pt>
                <c:pt idx="21">
                  <c:v>2006</c:v>
                </c:pt>
                <c:pt idx="24">
                  <c:v>2007</c:v>
                </c:pt>
                <c:pt idx="27">
                  <c:v>2008</c:v>
                </c:pt>
                <c:pt idx="30">
                  <c:v>2009</c:v>
                </c:pt>
                <c:pt idx="33">
                  <c:v>2010</c:v>
                </c:pt>
                <c:pt idx="36">
                  <c:v>2011</c:v>
                </c:pt>
                <c:pt idx="39">
                  <c:v>2012</c:v>
                </c:pt>
                <c:pt idx="42">
                  <c:v>2013</c:v>
                </c:pt>
                <c:pt idx="45">
                  <c:v>2014</c:v>
                </c:pt>
                <c:pt idx="48">
                  <c:v>2015</c:v>
                </c:pt>
                <c:pt idx="51">
                  <c:v>2016</c:v>
                </c:pt>
                <c:pt idx="54">
                  <c:v>2017</c:v>
                </c:pt>
                <c:pt idx="57">
                  <c:v>2018</c:v>
                </c:pt>
                <c:pt idx="60">
                  <c:v>2019</c:v>
                </c:pt>
              </c:numCache>
            </c:numRef>
          </c:cat>
          <c:val>
            <c:numRef>
              <c:f>'Single TSA and FHF'!$F$56:$F$117</c:f>
              <c:numCache>
                <c:formatCode>_-* #,##0_-;\-* #,##0_-;_-* "-"??_-;_-@_-</c:formatCode>
                <c:ptCount val="62"/>
                <c:pt idx="1">
                  <c:v>1859965</c:v>
                </c:pt>
                <c:pt idx="4">
                  <c:v>2551979</c:v>
                </c:pt>
                <c:pt idx="7">
                  <c:v>3879616</c:v>
                </c:pt>
                <c:pt idx="10">
                  <c:v>8742862</c:v>
                </c:pt>
                <c:pt idx="13">
                  <c:v>16102911</c:v>
                </c:pt>
                <c:pt idx="16">
                  <c:v>23998361</c:v>
                </c:pt>
                <c:pt idx="19">
                  <c:v>44989377</c:v>
                </c:pt>
                <c:pt idx="22">
                  <c:v>35745657</c:v>
                </c:pt>
                <c:pt idx="25">
                  <c:v>29136766</c:v>
                </c:pt>
                <c:pt idx="28">
                  <c:v>13174761</c:v>
                </c:pt>
                <c:pt idx="31">
                  <c:v>7985534</c:v>
                </c:pt>
                <c:pt idx="34">
                  <c:v>4132390</c:v>
                </c:pt>
                <c:pt idx="37">
                  <c:v>2099938</c:v>
                </c:pt>
                <c:pt idx="40">
                  <c:v>1135052</c:v>
                </c:pt>
                <c:pt idx="43">
                  <c:v>416275</c:v>
                </c:pt>
                <c:pt idx="46">
                  <c:v>404440</c:v>
                </c:pt>
                <c:pt idx="49">
                  <c:v>374015</c:v>
                </c:pt>
                <c:pt idx="52">
                  <c:v>446027</c:v>
                </c:pt>
                <c:pt idx="55">
                  <c:v>632791</c:v>
                </c:pt>
                <c:pt idx="58">
                  <c:v>348644</c:v>
                </c:pt>
                <c:pt idx="61">
                  <c:v>0</c:v>
                </c:pt>
              </c:numCache>
            </c:numRef>
          </c:val>
          <c:extLst>
            <c:ext xmlns:c16="http://schemas.microsoft.com/office/drawing/2014/chart" uri="{C3380CC4-5D6E-409C-BE32-E72D297353CC}">
              <c16:uniqueId val="{00000001-5D19-4243-B581-F32BD0F7AB2F}"/>
            </c:ext>
          </c:extLst>
        </c:ser>
        <c:ser>
          <c:idx val="1"/>
          <c:order val="2"/>
          <c:tx>
            <c:strRef>
              <c:f>'Single TSA and FHF'!$D$55</c:f>
              <c:strCache>
                <c:ptCount val="1"/>
                <c:pt idx="0">
                  <c:v>CFLB Volume Killed and Not Harvested (NRL) as of 2019</c:v>
                </c:pt>
              </c:strCache>
            </c:strRef>
          </c:tx>
          <c:spPr>
            <a:solidFill>
              <a:schemeClr val="accent2">
                <a:lumMod val="60000"/>
                <a:lumOff val="40000"/>
              </a:schemeClr>
            </a:solidFill>
          </c:spPr>
          <c:invertIfNegative val="0"/>
          <c:cat>
            <c:numRef>
              <c:f>'Single TSA and FHF'!$A$56:$A$117</c:f>
              <c:numCache>
                <c:formatCode>General</c:formatCode>
                <c:ptCount val="62"/>
                <c:pt idx="0">
                  <c:v>1999</c:v>
                </c:pt>
                <c:pt idx="3">
                  <c:v>2000</c:v>
                </c:pt>
                <c:pt idx="6">
                  <c:v>2001</c:v>
                </c:pt>
                <c:pt idx="9">
                  <c:v>2002</c:v>
                </c:pt>
                <c:pt idx="12">
                  <c:v>2003</c:v>
                </c:pt>
                <c:pt idx="15">
                  <c:v>2004</c:v>
                </c:pt>
                <c:pt idx="18">
                  <c:v>2005</c:v>
                </c:pt>
                <c:pt idx="21">
                  <c:v>2006</c:v>
                </c:pt>
                <c:pt idx="24">
                  <c:v>2007</c:v>
                </c:pt>
                <c:pt idx="27">
                  <c:v>2008</c:v>
                </c:pt>
                <c:pt idx="30">
                  <c:v>2009</c:v>
                </c:pt>
                <c:pt idx="33">
                  <c:v>2010</c:v>
                </c:pt>
                <c:pt idx="36">
                  <c:v>2011</c:v>
                </c:pt>
                <c:pt idx="39">
                  <c:v>2012</c:v>
                </c:pt>
                <c:pt idx="42">
                  <c:v>2013</c:v>
                </c:pt>
                <c:pt idx="45">
                  <c:v>2014</c:v>
                </c:pt>
                <c:pt idx="48">
                  <c:v>2015</c:v>
                </c:pt>
                <c:pt idx="51">
                  <c:v>2016</c:v>
                </c:pt>
                <c:pt idx="54">
                  <c:v>2017</c:v>
                </c:pt>
                <c:pt idx="57">
                  <c:v>2018</c:v>
                </c:pt>
                <c:pt idx="60">
                  <c:v>2019</c:v>
                </c:pt>
              </c:numCache>
            </c:numRef>
          </c:cat>
          <c:val>
            <c:numRef>
              <c:f>'Single TSA and FHF'!$D$56:$D$117</c:f>
              <c:numCache>
                <c:formatCode>_-* #,##0_-;\-* #,##0_-;_-* "-"??_-;_-@_-</c:formatCode>
                <c:ptCount val="62"/>
                <c:pt idx="0">
                  <c:v>12839384</c:v>
                </c:pt>
                <c:pt idx="3">
                  <c:v>23875722</c:v>
                </c:pt>
                <c:pt idx="6">
                  <c:v>30225592</c:v>
                </c:pt>
                <c:pt idx="9">
                  <c:v>51634821</c:v>
                </c:pt>
                <c:pt idx="12">
                  <c:v>80158455</c:v>
                </c:pt>
                <c:pt idx="15">
                  <c:v>94473987</c:v>
                </c:pt>
                <c:pt idx="18">
                  <c:v>139783654</c:v>
                </c:pt>
                <c:pt idx="21">
                  <c:v>122266290</c:v>
                </c:pt>
                <c:pt idx="24">
                  <c:v>117161327</c:v>
                </c:pt>
                <c:pt idx="27">
                  <c:v>75609046</c:v>
                </c:pt>
                <c:pt idx="30">
                  <c:v>81116617</c:v>
                </c:pt>
                <c:pt idx="33">
                  <c:v>71590583</c:v>
                </c:pt>
                <c:pt idx="36">
                  <c:v>39066391</c:v>
                </c:pt>
                <c:pt idx="39">
                  <c:v>27129427</c:v>
                </c:pt>
                <c:pt idx="42">
                  <c:v>12544235</c:v>
                </c:pt>
                <c:pt idx="45">
                  <c:v>21557539</c:v>
                </c:pt>
                <c:pt idx="48">
                  <c:v>17725511</c:v>
                </c:pt>
                <c:pt idx="51">
                  <c:v>15101276</c:v>
                </c:pt>
                <c:pt idx="54">
                  <c:v>29407991</c:v>
                </c:pt>
                <c:pt idx="57" formatCode="General">
                  <c:v>44982007</c:v>
                </c:pt>
                <c:pt idx="60" formatCode="General">
                  <c:v>8343007</c:v>
                </c:pt>
              </c:numCache>
            </c:numRef>
          </c:val>
          <c:extLst>
            <c:ext xmlns:c16="http://schemas.microsoft.com/office/drawing/2014/chart" uri="{C3380CC4-5D6E-409C-BE32-E72D297353CC}">
              <c16:uniqueId val="{00000002-5D19-4243-B581-F32BD0F7AB2F}"/>
            </c:ext>
          </c:extLst>
        </c:ser>
        <c:ser>
          <c:idx val="0"/>
          <c:order val="3"/>
          <c:tx>
            <c:strRef>
              <c:f>'Single TSA and FHF'!$C$55</c:f>
              <c:strCache>
                <c:ptCount val="1"/>
                <c:pt idx="0">
                  <c:v>CFLB Volume Killed and Harvested as of 2019</c:v>
                </c:pt>
              </c:strCache>
            </c:strRef>
          </c:tx>
          <c:spPr>
            <a:solidFill>
              <a:schemeClr val="accent2"/>
            </a:solidFill>
          </c:spPr>
          <c:invertIfNegative val="0"/>
          <c:cat>
            <c:numRef>
              <c:f>'Single TSA and FHF'!$A$56:$A$117</c:f>
              <c:numCache>
                <c:formatCode>General</c:formatCode>
                <c:ptCount val="62"/>
                <c:pt idx="0">
                  <c:v>1999</c:v>
                </c:pt>
                <c:pt idx="3">
                  <c:v>2000</c:v>
                </c:pt>
                <c:pt idx="6">
                  <c:v>2001</c:v>
                </c:pt>
                <c:pt idx="9">
                  <c:v>2002</c:v>
                </c:pt>
                <c:pt idx="12">
                  <c:v>2003</c:v>
                </c:pt>
                <c:pt idx="15">
                  <c:v>2004</c:v>
                </c:pt>
                <c:pt idx="18">
                  <c:v>2005</c:v>
                </c:pt>
                <c:pt idx="21">
                  <c:v>2006</c:v>
                </c:pt>
                <c:pt idx="24">
                  <c:v>2007</c:v>
                </c:pt>
                <c:pt idx="27">
                  <c:v>2008</c:v>
                </c:pt>
                <c:pt idx="30">
                  <c:v>2009</c:v>
                </c:pt>
                <c:pt idx="33">
                  <c:v>2010</c:v>
                </c:pt>
                <c:pt idx="36">
                  <c:v>2011</c:v>
                </c:pt>
                <c:pt idx="39">
                  <c:v>2012</c:v>
                </c:pt>
                <c:pt idx="42">
                  <c:v>2013</c:v>
                </c:pt>
                <c:pt idx="45">
                  <c:v>2014</c:v>
                </c:pt>
                <c:pt idx="48">
                  <c:v>2015</c:v>
                </c:pt>
                <c:pt idx="51">
                  <c:v>2016</c:v>
                </c:pt>
                <c:pt idx="54">
                  <c:v>2017</c:v>
                </c:pt>
                <c:pt idx="57">
                  <c:v>2018</c:v>
                </c:pt>
                <c:pt idx="60">
                  <c:v>2019</c:v>
                </c:pt>
              </c:numCache>
            </c:numRef>
          </c:cat>
          <c:val>
            <c:numRef>
              <c:f>'Single TSA and FHF'!$C$56:$C$117</c:f>
              <c:numCache>
                <c:formatCode>_-* #,##0_-;\-* #,##0_-;_-* "-"??_-;_-@_-</c:formatCode>
                <c:ptCount val="62"/>
                <c:pt idx="0">
                  <c:v>2603366</c:v>
                </c:pt>
                <c:pt idx="3">
                  <c:v>3552267</c:v>
                </c:pt>
                <c:pt idx="6">
                  <c:v>5127408</c:v>
                </c:pt>
                <c:pt idx="9">
                  <c:v>11420423</c:v>
                </c:pt>
                <c:pt idx="12">
                  <c:v>20724545</c:v>
                </c:pt>
                <c:pt idx="15">
                  <c:v>31650441</c:v>
                </c:pt>
                <c:pt idx="18">
                  <c:v>58152243</c:v>
                </c:pt>
                <c:pt idx="21">
                  <c:v>43637245</c:v>
                </c:pt>
                <c:pt idx="24">
                  <c:v>36135048</c:v>
                </c:pt>
                <c:pt idx="27">
                  <c:v>16610063</c:v>
                </c:pt>
                <c:pt idx="30">
                  <c:v>9560876</c:v>
                </c:pt>
                <c:pt idx="33">
                  <c:v>5575711</c:v>
                </c:pt>
                <c:pt idx="36">
                  <c:v>2552739</c:v>
                </c:pt>
                <c:pt idx="39">
                  <c:v>1386473</c:v>
                </c:pt>
                <c:pt idx="42">
                  <c:v>474961</c:v>
                </c:pt>
                <c:pt idx="45">
                  <c:v>513964</c:v>
                </c:pt>
                <c:pt idx="48">
                  <c:v>550568</c:v>
                </c:pt>
                <c:pt idx="51">
                  <c:v>591925</c:v>
                </c:pt>
                <c:pt idx="54">
                  <c:v>926192</c:v>
                </c:pt>
                <c:pt idx="57" formatCode="General">
                  <c:v>487653</c:v>
                </c:pt>
                <c:pt idx="60" formatCode="General">
                  <c:v>0</c:v>
                </c:pt>
              </c:numCache>
            </c:numRef>
          </c:val>
          <c:extLst>
            <c:ext xmlns:c16="http://schemas.microsoft.com/office/drawing/2014/chart" uri="{C3380CC4-5D6E-409C-BE32-E72D297353CC}">
              <c16:uniqueId val="{00000003-5D19-4243-B581-F32BD0F7AB2F}"/>
            </c:ext>
          </c:extLst>
        </c:ser>
        <c:dLbls>
          <c:showLegendKey val="0"/>
          <c:showVal val="0"/>
          <c:showCatName val="0"/>
          <c:showSerName val="0"/>
          <c:showPercent val="0"/>
          <c:showBubbleSize val="0"/>
        </c:dLbls>
        <c:gapWidth val="0"/>
        <c:overlap val="100"/>
        <c:axId val="145747968"/>
        <c:axId val="145749888"/>
      </c:barChart>
      <c:catAx>
        <c:axId val="145747968"/>
        <c:scaling>
          <c:orientation val="minMax"/>
        </c:scaling>
        <c:delete val="0"/>
        <c:axPos val="b"/>
        <c:title>
          <c:tx>
            <c:rich>
              <a:bodyPr/>
              <a:lstStyle/>
              <a:p>
                <a:pPr>
                  <a:defRPr/>
                </a:pPr>
                <a:r>
                  <a:rPr lang="en-CA"/>
                  <a:t>Year</a:t>
                </a:r>
              </a:p>
            </c:rich>
          </c:tx>
          <c:overlay val="0"/>
        </c:title>
        <c:numFmt formatCode="General" sourceLinked="1"/>
        <c:majorTickMark val="none"/>
        <c:minorTickMark val="none"/>
        <c:tickLblPos val="nextTo"/>
        <c:crossAx val="145749888"/>
        <c:crosses val="autoZero"/>
        <c:auto val="1"/>
        <c:lblAlgn val="ctr"/>
        <c:lblOffset val="100"/>
        <c:noMultiLvlLbl val="0"/>
      </c:catAx>
      <c:valAx>
        <c:axId val="145749888"/>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45747968"/>
        <c:crosses val="autoZero"/>
        <c:crossBetween val="between"/>
      </c:valAx>
      <c:spPr>
        <a:noFill/>
        <a:ln w="25400">
          <a:noFill/>
        </a:ln>
      </c:spPr>
    </c:plotArea>
    <c:legend>
      <c:legendPos val="r"/>
      <c:layout>
        <c:manualLayout>
          <c:xMode val="edge"/>
          <c:yMode val="edge"/>
          <c:x val="0.55273281344639613"/>
          <c:y val="6.5469906485118259E-2"/>
          <c:w val="0.39430357863920856"/>
          <c:h val="0.15403446396725926"/>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Comparison'!$A$54</c:f>
          <c:strCache>
            <c:ptCount val="1"/>
            <c:pt idx="0">
              <c:v>Annual Volume Killed on the CFLB as of 2019 -- ALL Modelled Health Factors</c:v>
            </c:pt>
          </c:strCache>
        </c:strRef>
      </c:tx>
      <c:overlay val="0"/>
    </c:title>
    <c:autoTitleDeleted val="0"/>
    <c:plotArea>
      <c:layout>
        <c:manualLayout>
          <c:layoutTarget val="inner"/>
          <c:xMode val="edge"/>
          <c:yMode val="edge"/>
          <c:x val="6.9053891628032507E-2"/>
          <c:y val="7.4015055505924562E-2"/>
          <c:w val="0.77841201608329147"/>
          <c:h val="0.84497939736424765"/>
        </c:manualLayout>
      </c:layout>
      <c:scatterChart>
        <c:scatterStyle val="lineMarker"/>
        <c:varyColors val="0"/>
        <c:ser>
          <c:idx val="0"/>
          <c:order val="0"/>
          <c:tx>
            <c:strRef>
              <c:f>'TSA Comparison'!$B$55</c:f>
              <c:strCache>
                <c:ptCount val="1"/>
                <c:pt idx="0">
                  <c:v>100 Mile House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Comparison'!$B$56:$B$76</c:f>
              <c:numCache>
                <c:formatCode>_-* #,##0_-;\-* #,##0_-;_-* "-"??_-;_-@_-</c:formatCode>
                <c:ptCount val="21"/>
                <c:pt idx="0">
                  <c:v>355147</c:v>
                </c:pt>
                <c:pt idx="1">
                  <c:v>223327</c:v>
                </c:pt>
                <c:pt idx="2">
                  <c:v>328698</c:v>
                </c:pt>
                <c:pt idx="3">
                  <c:v>489528</c:v>
                </c:pt>
                <c:pt idx="4">
                  <c:v>2196957</c:v>
                </c:pt>
                <c:pt idx="5">
                  <c:v>6429726</c:v>
                </c:pt>
                <c:pt idx="6">
                  <c:v>11583650</c:v>
                </c:pt>
                <c:pt idx="7">
                  <c:v>22604759</c:v>
                </c:pt>
                <c:pt idx="8">
                  <c:v>9978381</c:v>
                </c:pt>
                <c:pt idx="9">
                  <c:v>2617865</c:v>
                </c:pt>
                <c:pt idx="10">
                  <c:v>1010231</c:v>
                </c:pt>
                <c:pt idx="11">
                  <c:v>245459</c:v>
                </c:pt>
                <c:pt idx="12">
                  <c:v>28263</c:v>
                </c:pt>
                <c:pt idx="13">
                  <c:v>259655</c:v>
                </c:pt>
                <c:pt idx="14">
                  <c:v>5315</c:v>
                </c:pt>
                <c:pt idx="15">
                  <c:v>20509</c:v>
                </c:pt>
                <c:pt idx="16">
                  <c:v>60883</c:v>
                </c:pt>
                <c:pt idx="17">
                  <c:v>100232</c:v>
                </c:pt>
                <c:pt idx="18">
                  <c:v>1914470</c:v>
                </c:pt>
                <c:pt idx="19">
                  <c:v>286723</c:v>
                </c:pt>
                <c:pt idx="20">
                  <c:v>30190</c:v>
                </c:pt>
              </c:numCache>
            </c:numRef>
          </c:yVal>
          <c:smooth val="0"/>
          <c:extLst>
            <c:ext xmlns:c16="http://schemas.microsoft.com/office/drawing/2014/chart" uri="{C3380CC4-5D6E-409C-BE32-E72D297353CC}">
              <c16:uniqueId val="{00000000-D8CA-4D49-9058-845618233E4A}"/>
            </c:ext>
          </c:extLst>
        </c:ser>
        <c:ser>
          <c:idx val="1"/>
          <c:order val="1"/>
          <c:tx>
            <c:strRef>
              <c:f>'TSA Comparison'!$C$55</c:f>
              <c:strCache>
                <c:ptCount val="1"/>
                <c:pt idx="0">
                  <c:v>Arrow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Comparison'!$C$56:$C$76</c:f>
              <c:numCache>
                <c:formatCode>_-* #,##0_-;\-* #,##0_-;_-* "-"??_-;_-@_-</c:formatCode>
                <c:ptCount val="21"/>
                <c:pt idx="0">
                  <c:v>223828</c:v>
                </c:pt>
                <c:pt idx="1">
                  <c:v>231982</c:v>
                </c:pt>
                <c:pt idx="2">
                  <c:v>165270</c:v>
                </c:pt>
                <c:pt idx="3">
                  <c:v>217085</c:v>
                </c:pt>
                <c:pt idx="4">
                  <c:v>456208</c:v>
                </c:pt>
                <c:pt idx="5">
                  <c:v>1224342</c:v>
                </c:pt>
                <c:pt idx="6">
                  <c:v>1538178</c:v>
                </c:pt>
                <c:pt idx="7">
                  <c:v>1479552</c:v>
                </c:pt>
                <c:pt idx="8">
                  <c:v>889853</c:v>
                </c:pt>
                <c:pt idx="9">
                  <c:v>678597</c:v>
                </c:pt>
                <c:pt idx="10">
                  <c:v>646474</c:v>
                </c:pt>
                <c:pt idx="11">
                  <c:v>208865</c:v>
                </c:pt>
                <c:pt idx="12">
                  <c:v>71345</c:v>
                </c:pt>
                <c:pt idx="13">
                  <c:v>50870</c:v>
                </c:pt>
                <c:pt idx="14">
                  <c:v>58332</c:v>
                </c:pt>
                <c:pt idx="15">
                  <c:v>55354</c:v>
                </c:pt>
                <c:pt idx="16">
                  <c:v>125574</c:v>
                </c:pt>
                <c:pt idx="17">
                  <c:v>59531</c:v>
                </c:pt>
                <c:pt idx="18">
                  <c:v>238596</c:v>
                </c:pt>
                <c:pt idx="19">
                  <c:v>927928</c:v>
                </c:pt>
                <c:pt idx="20">
                  <c:v>51644</c:v>
                </c:pt>
              </c:numCache>
            </c:numRef>
          </c:yVal>
          <c:smooth val="0"/>
          <c:extLst>
            <c:ext xmlns:c16="http://schemas.microsoft.com/office/drawing/2014/chart" uri="{C3380CC4-5D6E-409C-BE32-E72D297353CC}">
              <c16:uniqueId val="{00000001-D8CA-4D49-9058-845618233E4A}"/>
            </c:ext>
          </c:extLst>
        </c:ser>
        <c:ser>
          <c:idx val="2"/>
          <c:order val="2"/>
          <c:tx>
            <c:strRef>
              <c:f>'TSA Comparison'!$D$55</c:f>
              <c:strCache>
                <c:ptCount val="1"/>
                <c:pt idx="0">
                  <c:v>Arrowsmith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Comparison'!$D$56:$D$76</c:f>
              <c:numCache>
                <c:formatCode>_-* #,##0_-;\-* #,##0_-;_-* "-"??_-;_-@_-</c:formatCode>
                <c:ptCount val="21"/>
                <c:pt idx="0">
                  <c:v>0</c:v>
                </c:pt>
                <c:pt idx="1">
                  <c:v>0</c:v>
                </c:pt>
                <c:pt idx="2">
                  <c:v>0</c:v>
                </c:pt>
                <c:pt idx="3">
                  <c:v>0</c:v>
                </c:pt>
                <c:pt idx="4">
                  <c:v>0</c:v>
                </c:pt>
                <c:pt idx="5">
                  <c:v>0</c:v>
                </c:pt>
                <c:pt idx="6">
                  <c:v>203</c:v>
                </c:pt>
                <c:pt idx="7">
                  <c:v>0</c:v>
                </c:pt>
                <c:pt idx="8">
                  <c:v>219110</c:v>
                </c:pt>
                <c:pt idx="9">
                  <c:v>61576</c:v>
                </c:pt>
                <c:pt idx="10">
                  <c:v>483</c:v>
                </c:pt>
                <c:pt idx="11">
                  <c:v>11238</c:v>
                </c:pt>
                <c:pt idx="12">
                  <c:v>7196</c:v>
                </c:pt>
                <c:pt idx="13">
                  <c:v>6036</c:v>
                </c:pt>
                <c:pt idx="14">
                  <c:v>19708</c:v>
                </c:pt>
                <c:pt idx="15">
                  <c:v>448</c:v>
                </c:pt>
                <c:pt idx="16">
                  <c:v>47526</c:v>
                </c:pt>
                <c:pt idx="17">
                  <c:v>8919</c:v>
                </c:pt>
                <c:pt idx="18">
                  <c:v>4848</c:v>
                </c:pt>
                <c:pt idx="19">
                  <c:v>7497</c:v>
                </c:pt>
                <c:pt idx="20">
                  <c:v>421</c:v>
                </c:pt>
              </c:numCache>
            </c:numRef>
          </c:yVal>
          <c:smooth val="0"/>
          <c:extLst>
            <c:ext xmlns:c16="http://schemas.microsoft.com/office/drawing/2014/chart" uri="{C3380CC4-5D6E-409C-BE32-E72D297353CC}">
              <c16:uniqueId val="{00000002-D8CA-4D49-9058-845618233E4A}"/>
            </c:ext>
          </c:extLst>
        </c:ser>
        <c:ser>
          <c:idx val="3"/>
          <c:order val="3"/>
          <c:tx>
            <c:strRef>
              <c:f>'TSA Comparison'!$E$55</c:f>
              <c:strCache>
                <c:ptCount val="1"/>
                <c:pt idx="0">
                  <c:v>Boundary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Comparison'!$E$56:$E$76</c:f>
              <c:numCache>
                <c:formatCode>_-* #,##0_-;\-* #,##0_-;_-* "-"??_-;_-@_-</c:formatCode>
                <c:ptCount val="21"/>
                <c:pt idx="0">
                  <c:v>10717</c:v>
                </c:pt>
                <c:pt idx="1">
                  <c:v>48987</c:v>
                </c:pt>
                <c:pt idx="2">
                  <c:v>8908</c:v>
                </c:pt>
                <c:pt idx="3">
                  <c:v>4514</c:v>
                </c:pt>
                <c:pt idx="4">
                  <c:v>17452</c:v>
                </c:pt>
                <c:pt idx="5">
                  <c:v>73350</c:v>
                </c:pt>
                <c:pt idx="6">
                  <c:v>137131</c:v>
                </c:pt>
                <c:pt idx="7">
                  <c:v>155376</c:v>
                </c:pt>
                <c:pt idx="8">
                  <c:v>138862</c:v>
                </c:pt>
                <c:pt idx="9">
                  <c:v>334141</c:v>
                </c:pt>
                <c:pt idx="10">
                  <c:v>143989</c:v>
                </c:pt>
                <c:pt idx="11">
                  <c:v>108727</c:v>
                </c:pt>
                <c:pt idx="12">
                  <c:v>77219</c:v>
                </c:pt>
                <c:pt idx="13">
                  <c:v>131058</c:v>
                </c:pt>
                <c:pt idx="14">
                  <c:v>124437</c:v>
                </c:pt>
                <c:pt idx="15">
                  <c:v>113031</c:v>
                </c:pt>
                <c:pt idx="16">
                  <c:v>192125</c:v>
                </c:pt>
                <c:pt idx="17">
                  <c:v>88459</c:v>
                </c:pt>
                <c:pt idx="18">
                  <c:v>118716</c:v>
                </c:pt>
                <c:pt idx="19">
                  <c:v>73143</c:v>
                </c:pt>
                <c:pt idx="20">
                  <c:v>14844</c:v>
                </c:pt>
              </c:numCache>
            </c:numRef>
          </c:yVal>
          <c:smooth val="0"/>
          <c:extLst>
            <c:ext xmlns:c16="http://schemas.microsoft.com/office/drawing/2014/chart" uri="{C3380CC4-5D6E-409C-BE32-E72D297353CC}">
              <c16:uniqueId val="{00000003-D8CA-4D49-9058-845618233E4A}"/>
            </c:ext>
          </c:extLst>
        </c:ser>
        <c:ser>
          <c:idx val="4"/>
          <c:order val="4"/>
          <c:tx>
            <c:strRef>
              <c:f>'TSA Comparison'!$F$55</c:f>
              <c:strCache>
                <c:ptCount val="1"/>
                <c:pt idx="0">
                  <c:v>Bulkley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Comparison'!$F$56:$F$76</c:f>
              <c:numCache>
                <c:formatCode>_-* #,##0_-;\-* #,##0_-;_-* "-"??_-;_-@_-</c:formatCode>
                <c:ptCount val="21"/>
                <c:pt idx="0">
                  <c:v>167868</c:v>
                </c:pt>
                <c:pt idx="1">
                  <c:v>203174</c:v>
                </c:pt>
                <c:pt idx="2">
                  <c:v>730680</c:v>
                </c:pt>
                <c:pt idx="3">
                  <c:v>124878</c:v>
                </c:pt>
                <c:pt idx="4">
                  <c:v>154569</c:v>
                </c:pt>
                <c:pt idx="5">
                  <c:v>109255</c:v>
                </c:pt>
                <c:pt idx="6">
                  <c:v>189314</c:v>
                </c:pt>
                <c:pt idx="7">
                  <c:v>129110</c:v>
                </c:pt>
                <c:pt idx="8">
                  <c:v>377245</c:v>
                </c:pt>
                <c:pt idx="9">
                  <c:v>817811</c:v>
                </c:pt>
                <c:pt idx="10">
                  <c:v>832479</c:v>
                </c:pt>
                <c:pt idx="11">
                  <c:v>1466055</c:v>
                </c:pt>
                <c:pt idx="12">
                  <c:v>1731958</c:v>
                </c:pt>
                <c:pt idx="13">
                  <c:v>1085413</c:v>
                </c:pt>
                <c:pt idx="14">
                  <c:v>393677</c:v>
                </c:pt>
                <c:pt idx="15">
                  <c:v>79472</c:v>
                </c:pt>
                <c:pt idx="16">
                  <c:v>96377</c:v>
                </c:pt>
                <c:pt idx="17">
                  <c:v>169181</c:v>
                </c:pt>
                <c:pt idx="18">
                  <c:v>142397</c:v>
                </c:pt>
                <c:pt idx="19">
                  <c:v>280750</c:v>
                </c:pt>
                <c:pt idx="20">
                  <c:v>47973</c:v>
                </c:pt>
              </c:numCache>
            </c:numRef>
          </c:yVal>
          <c:smooth val="0"/>
          <c:extLst>
            <c:ext xmlns:c16="http://schemas.microsoft.com/office/drawing/2014/chart" uri="{C3380CC4-5D6E-409C-BE32-E72D297353CC}">
              <c16:uniqueId val="{00000004-D8CA-4D49-9058-845618233E4A}"/>
            </c:ext>
          </c:extLst>
        </c:ser>
        <c:ser>
          <c:idx val="5"/>
          <c:order val="5"/>
          <c:tx>
            <c:strRef>
              <c:f>'TSA Comparison'!$G$55</c:f>
              <c:strCache>
                <c:ptCount val="1"/>
                <c:pt idx="0">
                  <c:v>Cascadia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Comparison'!$G$56:$G$76</c:f>
              <c:numCache>
                <c:formatCode>_-* #,##0_-;\-* #,##0_-;_-* "-"??_-;_-@_-</c:formatCode>
                <c:ptCount val="21"/>
                <c:pt idx="0">
                  <c:v>11900</c:v>
                </c:pt>
                <c:pt idx="1">
                  <c:v>67169</c:v>
                </c:pt>
                <c:pt idx="2">
                  <c:v>52241</c:v>
                </c:pt>
                <c:pt idx="3">
                  <c:v>74384</c:v>
                </c:pt>
                <c:pt idx="4">
                  <c:v>313941</c:v>
                </c:pt>
                <c:pt idx="5">
                  <c:v>508504</c:v>
                </c:pt>
                <c:pt idx="6">
                  <c:v>609580</c:v>
                </c:pt>
                <c:pt idx="7">
                  <c:v>209945</c:v>
                </c:pt>
                <c:pt idx="8">
                  <c:v>82939</c:v>
                </c:pt>
                <c:pt idx="9">
                  <c:v>59068</c:v>
                </c:pt>
                <c:pt idx="10">
                  <c:v>150790</c:v>
                </c:pt>
                <c:pt idx="11">
                  <c:v>33982</c:v>
                </c:pt>
                <c:pt idx="12">
                  <c:v>9835</c:v>
                </c:pt>
                <c:pt idx="13">
                  <c:v>34330</c:v>
                </c:pt>
                <c:pt idx="14">
                  <c:v>7340</c:v>
                </c:pt>
                <c:pt idx="15">
                  <c:v>7695</c:v>
                </c:pt>
                <c:pt idx="16">
                  <c:v>15976</c:v>
                </c:pt>
                <c:pt idx="17">
                  <c:v>24683</c:v>
                </c:pt>
                <c:pt idx="18">
                  <c:v>40496</c:v>
                </c:pt>
                <c:pt idx="19">
                  <c:v>125511</c:v>
                </c:pt>
                <c:pt idx="20">
                  <c:v>17341</c:v>
                </c:pt>
              </c:numCache>
            </c:numRef>
          </c:yVal>
          <c:smooth val="0"/>
          <c:extLst>
            <c:ext xmlns:c16="http://schemas.microsoft.com/office/drawing/2014/chart" uri="{C3380CC4-5D6E-409C-BE32-E72D297353CC}">
              <c16:uniqueId val="{00000005-D8CA-4D49-9058-845618233E4A}"/>
            </c:ext>
          </c:extLst>
        </c:ser>
        <c:ser>
          <c:idx val="6"/>
          <c:order val="6"/>
          <c:tx>
            <c:strRef>
              <c:f>'TSA Comparison'!$H$55</c:f>
              <c:strCache>
                <c:ptCount val="1"/>
                <c:pt idx="0">
                  <c:v>Cassiar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Comparison'!$H$56:$H$76</c:f>
              <c:numCache>
                <c:formatCode>_-* #,##0_-;\-* #,##0_-;_-* "-"??_-;_-@_-</c:formatCode>
                <c:ptCount val="21"/>
                <c:pt idx="0">
                  <c:v>0</c:v>
                </c:pt>
                <c:pt idx="1">
                  <c:v>554</c:v>
                </c:pt>
                <c:pt idx="2">
                  <c:v>13856</c:v>
                </c:pt>
                <c:pt idx="3">
                  <c:v>45960</c:v>
                </c:pt>
                <c:pt idx="4">
                  <c:v>0</c:v>
                </c:pt>
                <c:pt idx="5">
                  <c:v>1397008</c:v>
                </c:pt>
                <c:pt idx="6">
                  <c:v>284</c:v>
                </c:pt>
                <c:pt idx="7">
                  <c:v>12290</c:v>
                </c:pt>
                <c:pt idx="8">
                  <c:v>6598</c:v>
                </c:pt>
                <c:pt idx="9">
                  <c:v>4688</c:v>
                </c:pt>
                <c:pt idx="10">
                  <c:v>412743</c:v>
                </c:pt>
                <c:pt idx="11">
                  <c:v>1232866</c:v>
                </c:pt>
                <c:pt idx="12">
                  <c:v>327183</c:v>
                </c:pt>
                <c:pt idx="13">
                  <c:v>118645</c:v>
                </c:pt>
                <c:pt idx="14">
                  <c:v>127441</c:v>
                </c:pt>
                <c:pt idx="15">
                  <c:v>25310</c:v>
                </c:pt>
                <c:pt idx="16">
                  <c:v>537464</c:v>
                </c:pt>
                <c:pt idx="17">
                  <c:v>133345</c:v>
                </c:pt>
                <c:pt idx="18">
                  <c:v>30098</c:v>
                </c:pt>
                <c:pt idx="19">
                  <c:v>6744066</c:v>
                </c:pt>
                <c:pt idx="20">
                  <c:v>302</c:v>
                </c:pt>
              </c:numCache>
            </c:numRef>
          </c:yVal>
          <c:smooth val="0"/>
          <c:extLst>
            <c:ext xmlns:c16="http://schemas.microsoft.com/office/drawing/2014/chart" uri="{C3380CC4-5D6E-409C-BE32-E72D297353CC}">
              <c16:uniqueId val="{00000006-D8CA-4D49-9058-845618233E4A}"/>
            </c:ext>
          </c:extLst>
        </c:ser>
        <c:ser>
          <c:idx val="7"/>
          <c:order val="7"/>
          <c:tx>
            <c:strRef>
              <c:f>'TSA Comparison'!$I$55</c:f>
              <c:strCache>
                <c:ptCount val="1"/>
                <c:pt idx="0">
                  <c:v>Cranbrook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Comparison'!$I$56:$I$76</c:f>
              <c:numCache>
                <c:formatCode>_-* #,##0_-;\-* #,##0_-;_-* "-"??_-;_-@_-</c:formatCode>
                <c:ptCount val="21"/>
                <c:pt idx="0">
                  <c:v>136160</c:v>
                </c:pt>
                <c:pt idx="1">
                  <c:v>100485</c:v>
                </c:pt>
                <c:pt idx="2">
                  <c:v>94755</c:v>
                </c:pt>
                <c:pt idx="3">
                  <c:v>185831</c:v>
                </c:pt>
                <c:pt idx="4">
                  <c:v>317325</c:v>
                </c:pt>
                <c:pt idx="5">
                  <c:v>579634</c:v>
                </c:pt>
                <c:pt idx="6">
                  <c:v>1034014</c:v>
                </c:pt>
                <c:pt idx="7">
                  <c:v>893402</c:v>
                </c:pt>
                <c:pt idx="8">
                  <c:v>531184</c:v>
                </c:pt>
                <c:pt idx="9">
                  <c:v>1027397</c:v>
                </c:pt>
                <c:pt idx="10">
                  <c:v>582521</c:v>
                </c:pt>
                <c:pt idx="11">
                  <c:v>580327</c:v>
                </c:pt>
                <c:pt idx="12">
                  <c:v>241676</c:v>
                </c:pt>
                <c:pt idx="13">
                  <c:v>115330</c:v>
                </c:pt>
                <c:pt idx="14">
                  <c:v>74129</c:v>
                </c:pt>
                <c:pt idx="15">
                  <c:v>88006</c:v>
                </c:pt>
                <c:pt idx="16">
                  <c:v>106715</c:v>
                </c:pt>
                <c:pt idx="17">
                  <c:v>101082</c:v>
                </c:pt>
                <c:pt idx="18">
                  <c:v>1358545</c:v>
                </c:pt>
                <c:pt idx="19">
                  <c:v>602946</c:v>
                </c:pt>
                <c:pt idx="20">
                  <c:v>115592</c:v>
                </c:pt>
              </c:numCache>
            </c:numRef>
          </c:yVal>
          <c:smooth val="0"/>
          <c:extLst>
            <c:ext xmlns:c16="http://schemas.microsoft.com/office/drawing/2014/chart" uri="{C3380CC4-5D6E-409C-BE32-E72D297353CC}">
              <c16:uniqueId val="{00000007-D8CA-4D49-9058-845618233E4A}"/>
            </c:ext>
          </c:extLst>
        </c:ser>
        <c:ser>
          <c:idx val="8"/>
          <c:order val="8"/>
          <c:tx>
            <c:strRef>
              <c:f>'TSA Comparison'!$J$55</c:f>
              <c:strCache>
                <c:ptCount val="1"/>
                <c:pt idx="0">
                  <c:v>Dawson Creek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Comparison'!$J$56:$J$76</c:f>
              <c:numCache>
                <c:formatCode>_-* #,##0_-;\-* #,##0_-;_-* "-"??_-;_-@_-</c:formatCode>
                <c:ptCount val="21"/>
                <c:pt idx="0">
                  <c:v>7</c:v>
                </c:pt>
                <c:pt idx="1">
                  <c:v>157514</c:v>
                </c:pt>
                <c:pt idx="2">
                  <c:v>366370</c:v>
                </c:pt>
                <c:pt idx="3">
                  <c:v>230536</c:v>
                </c:pt>
                <c:pt idx="4">
                  <c:v>608202</c:v>
                </c:pt>
                <c:pt idx="5">
                  <c:v>272107</c:v>
                </c:pt>
                <c:pt idx="6">
                  <c:v>310532</c:v>
                </c:pt>
                <c:pt idx="7">
                  <c:v>1475432</c:v>
                </c:pt>
                <c:pt idx="8">
                  <c:v>10761200</c:v>
                </c:pt>
                <c:pt idx="9">
                  <c:v>11252484</c:v>
                </c:pt>
                <c:pt idx="10">
                  <c:v>6993537</c:v>
                </c:pt>
                <c:pt idx="11">
                  <c:v>10009594</c:v>
                </c:pt>
                <c:pt idx="12">
                  <c:v>3104583</c:v>
                </c:pt>
                <c:pt idx="13">
                  <c:v>1414950</c:v>
                </c:pt>
                <c:pt idx="14">
                  <c:v>426679</c:v>
                </c:pt>
                <c:pt idx="15">
                  <c:v>2358767</c:v>
                </c:pt>
                <c:pt idx="16">
                  <c:v>460751</c:v>
                </c:pt>
                <c:pt idx="17">
                  <c:v>733502</c:v>
                </c:pt>
                <c:pt idx="18">
                  <c:v>637806</c:v>
                </c:pt>
                <c:pt idx="19">
                  <c:v>224354</c:v>
                </c:pt>
                <c:pt idx="20">
                  <c:v>481541</c:v>
                </c:pt>
              </c:numCache>
            </c:numRef>
          </c:yVal>
          <c:smooth val="0"/>
          <c:extLst>
            <c:ext xmlns:c16="http://schemas.microsoft.com/office/drawing/2014/chart" uri="{C3380CC4-5D6E-409C-BE32-E72D297353CC}">
              <c16:uniqueId val="{00000008-D8CA-4D49-9058-845618233E4A}"/>
            </c:ext>
          </c:extLst>
        </c:ser>
        <c:ser>
          <c:idx val="9"/>
          <c:order val="9"/>
          <c:tx>
            <c:strRef>
              <c:f>'TSA Comparison'!$K$55</c:f>
              <c:strCache>
                <c:ptCount val="1"/>
                <c:pt idx="0">
                  <c:v>Fort Nelson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Comparison'!$K$56:$K$76</c:f>
              <c:numCache>
                <c:formatCode>_-* #,##0_-;\-* #,##0_-;_-* "-"??_-;_-@_-</c:formatCode>
                <c:ptCount val="21"/>
                <c:pt idx="0">
                  <c:v>0</c:v>
                </c:pt>
                <c:pt idx="1">
                  <c:v>54091</c:v>
                </c:pt>
                <c:pt idx="2">
                  <c:v>0</c:v>
                </c:pt>
                <c:pt idx="3">
                  <c:v>9576</c:v>
                </c:pt>
                <c:pt idx="4">
                  <c:v>146061</c:v>
                </c:pt>
                <c:pt idx="5">
                  <c:v>898657</c:v>
                </c:pt>
                <c:pt idx="6">
                  <c:v>67351</c:v>
                </c:pt>
                <c:pt idx="7">
                  <c:v>736146</c:v>
                </c:pt>
                <c:pt idx="8">
                  <c:v>252628</c:v>
                </c:pt>
                <c:pt idx="9">
                  <c:v>172079</c:v>
                </c:pt>
                <c:pt idx="10">
                  <c:v>1453260</c:v>
                </c:pt>
                <c:pt idx="11">
                  <c:v>127782</c:v>
                </c:pt>
                <c:pt idx="12">
                  <c:v>440838</c:v>
                </c:pt>
                <c:pt idx="13">
                  <c:v>1986294</c:v>
                </c:pt>
                <c:pt idx="14">
                  <c:v>988684</c:v>
                </c:pt>
                <c:pt idx="15">
                  <c:v>936280</c:v>
                </c:pt>
                <c:pt idx="16">
                  <c:v>3978927</c:v>
                </c:pt>
                <c:pt idx="17">
                  <c:v>376380</c:v>
                </c:pt>
                <c:pt idx="18">
                  <c:v>957685</c:v>
                </c:pt>
                <c:pt idx="19">
                  <c:v>3397587</c:v>
                </c:pt>
                <c:pt idx="20">
                  <c:v>113816</c:v>
                </c:pt>
              </c:numCache>
            </c:numRef>
          </c:yVal>
          <c:smooth val="0"/>
          <c:extLst>
            <c:ext xmlns:c16="http://schemas.microsoft.com/office/drawing/2014/chart" uri="{C3380CC4-5D6E-409C-BE32-E72D297353CC}">
              <c16:uniqueId val="{00000009-D8CA-4D49-9058-845618233E4A}"/>
            </c:ext>
          </c:extLst>
        </c:ser>
        <c:ser>
          <c:idx val="10"/>
          <c:order val="10"/>
          <c:tx>
            <c:strRef>
              <c:f>'TSA Comparison'!$L$55</c:f>
              <c:strCache>
                <c:ptCount val="1"/>
                <c:pt idx="0">
                  <c:v>Fort St. John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Comparison'!$L$56:$L$76</c:f>
              <c:numCache>
                <c:formatCode>_-* #,##0_-;\-* #,##0_-;_-* "-"??_-;_-@_-</c:formatCode>
                <c:ptCount val="21"/>
                <c:pt idx="0">
                  <c:v>0</c:v>
                </c:pt>
                <c:pt idx="1">
                  <c:v>2840</c:v>
                </c:pt>
                <c:pt idx="2">
                  <c:v>78193</c:v>
                </c:pt>
                <c:pt idx="3">
                  <c:v>7641</c:v>
                </c:pt>
                <c:pt idx="4">
                  <c:v>24020</c:v>
                </c:pt>
                <c:pt idx="5">
                  <c:v>146162</c:v>
                </c:pt>
                <c:pt idx="6">
                  <c:v>72311</c:v>
                </c:pt>
                <c:pt idx="7">
                  <c:v>443321</c:v>
                </c:pt>
                <c:pt idx="8">
                  <c:v>124768</c:v>
                </c:pt>
                <c:pt idx="9">
                  <c:v>824390</c:v>
                </c:pt>
                <c:pt idx="10">
                  <c:v>2390276</c:v>
                </c:pt>
                <c:pt idx="11">
                  <c:v>7133117</c:v>
                </c:pt>
                <c:pt idx="12">
                  <c:v>7315639</c:v>
                </c:pt>
                <c:pt idx="13">
                  <c:v>6567954</c:v>
                </c:pt>
                <c:pt idx="14">
                  <c:v>4788815</c:v>
                </c:pt>
                <c:pt idx="15">
                  <c:v>1883270</c:v>
                </c:pt>
                <c:pt idx="16">
                  <c:v>612412</c:v>
                </c:pt>
                <c:pt idx="17">
                  <c:v>1795024</c:v>
                </c:pt>
                <c:pt idx="18">
                  <c:v>171950</c:v>
                </c:pt>
                <c:pt idx="19">
                  <c:v>806312</c:v>
                </c:pt>
                <c:pt idx="20">
                  <c:v>89902</c:v>
                </c:pt>
              </c:numCache>
            </c:numRef>
          </c:yVal>
          <c:smooth val="0"/>
          <c:extLst>
            <c:ext xmlns:c16="http://schemas.microsoft.com/office/drawing/2014/chart" uri="{C3380CC4-5D6E-409C-BE32-E72D297353CC}">
              <c16:uniqueId val="{0000000A-D8CA-4D49-9058-845618233E4A}"/>
            </c:ext>
          </c:extLst>
        </c:ser>
        <c:ser>
          <c:idx val="11"/>
          <c:order val="11"/>
          <c:tx>
            <c:strRef>
              <c:f>'TSA Comparison'!$M$55</c:f>
              <c:strCache>
                <c:ptCount val="1"/>
                <c:pt idx="0">
                  <c:v>Fraser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Comparison'!$M$56:$M$76</c:f>
              <c:numCache>
                <c:formatCode>_-* #,##0_-;\-* #,##0_-;_-* "-"??_-;_-@_-</c:formatCode>
                <c:ptCount val="21"/>
                <c:pt idx="0">
                  <c:v>51458</c:v>
                </c:pt>
                <c:pt idx="1">
                  <c:v>113940</c:v>
                </c:pt>
                <c:pt idx="2">
                  <c:v>131455</c:v>
                </c:pt>
                <c:pt idx="3">
                  <c:v>178016</c:v>
                </c:pt>
                <c:pt idx="4">
                  <c:v>211302</c:v>
                </c:pt>
                <c:pt idx="5">
                  <c:v>569638</c:v>
                </c:pt>
                <c:pt idx="6">
                  <c:v>580674</c:v>
                </c:pt>
                <c:pt idx="7">
                  <c:v>483407</c:v>
                </c:pt>
                <c:pt idx="8">
                  <c:v>435719</c:v>
                </c:pt>
                <c:pt idx="9">
                  <c:v>339538</c:v>
                </c:pt>
                <c:pt idx="10">
                  <c:v>260642</c:v>
                </c:pt>
                <c:pt idx="11">
                  <c:v>128114</c:v>
                </c:pt>
                <c:pt idx="12">
                  <c:v>227297</c:v>
                </c:pt>
                <c:pt idx="13">
                  <c:v>42516</c:v>
                </c:pt>
                <c:pt idx="14">
                  <c:v>53028</c:v>
                </c:pt>
                <c:pt idx="15">
                  <c:v>221368</c:v>
                </c:pt>
                <c:pt idx="16">
                  <c:v>407996</c:v>
                </c:pt>
                <c:pt idx="17">
                  <c:v>59398</c:v>
                </c:pt>
                <c:pt idx="18">
                  <c:v>151473</c:v>
                </c:pt>
                <c:pt idx="19">
                  <c:v>968570</c:v>
                </c:pt>
                <c:pt idx="20">
                  <c:v>26291</c:v>
                </c:pt>
              </c:numCache>
            </c:numRef>
          </c:yVal>
          <c:smooth val="0"/>
          <c:extLst>
            <c:ext xmlns:c16="http://schemas.microsoft.com/office/drawing/2014/chart" uri="{C3380CC4-5D6E-409C-BE32-E72D297353CC}">
              <c16:uniqueId val="{0000000B-D8CA-4D49-9058-845618233E4A}"/>
            </c:ext>
          </c:extLst>
        </c:ser>
        <c:ser>
          <c:idx val="12"/>
          <c:order val="12"/>
          <c:tx>
            <c:strRef>
              <c:f>'TSA Comparison'!$N$55</c:f>
              <c:strCache>
                <c:ptCount val="1"/>
                <c:pt idx="0">
                  <c:v>Golden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Comparison'!$N$56:$N$76</c:f>
              <c:numCache>
                <c:formatCode>_-* #,##0_-;\-* #,##0_-;_-* "-"??_-;_-@_-</c:formatCode>
                <c:ptCount val="21"/>
                <c:pt idx="0">
                  <c:v>126206</c:v>
                </c:pt>
                <c:pt idx="1">
                  <c:v>162956</c:v>
                </c:pt>
                <c:pt idx="2">
                  <c:v>66706</c:v>
                </c:pt>
                <c:pt idx="3">
                  <c:v>98959</c:v>
                </c:pt>
                <c:pt idx="4">
                  <c:v>111734</c:v>
                </c:pt>
                <c:pt idx="5">
                  <c:v>106453</c:v>
                </c:pt>
                <c:pt idx="6">
                  <c:v>353958</c:v>
                </c:pt>
                <c:pt idx="7">
                  <c:v>487863</c:v>
                </c:pt>
                <c:pt idx="8">
                  <c:v>211346</c:v>
                </c:pt>
                <c:pt idx="9">
                  <c:v>283121</c:v>
                </c:pt>
                <c:pt idx="10">
                  <c:v>121249</c:v>
                </c:pt>
                <c:pt idx="11">
                  <c:v>122765</c:v>
                </c:pt>
                <c:pt idx="12">
                  <c:v>63495</c:v>
                </c:pt>
                <c:pt idx="13">
                  <c:v>82397</c:v>
                </c:pt>
                <c:pt idx="14">
                  <c:v>31675</c:v>
                </c:pt>
                <c:pt idx="15">
                  <c:v>72186</c:v>
                </c:pt>
                <c:pt idx="16">
                  <c:v>75401</c:v>
                </c:pt>
                <c:pt idx="17">
                  <c:v>87626</c:v>
                </c:pt>
                <c:pt idx="18">
                  <c:v>116035</c:v>
                </c:pt>
                <c:pt idx="19">
                  <c:v>180927</c:v>
                </c:pt>
                <c:pt idx="20">
                  <c:v>116504</c:v>
                </c:pt>
              </c:numCache>
            </c:numRef>
          </c:yVal>
          <c:smooth val="0"/>
          <c:extLst>
            <c:ext xmlns:c16="http://schemas.microsoft.com/office/drawing/2014/chart" uri="{C3380CC4-5D6E-409C-BE32-E72D297353CC}">
              <c16:uniqueId val="{0000000C-D8CA-4D49-9058-845618233E4A}"/>
            </c:ext>
          </c:extLst>
        </c:ser>
        <c:ser>
          <c:idx val="13"/>
          <c:order val="13"/>
          <c:tx>
            <c:strRef>
              <c:f>'TSA Comparison'!$O$55</c:f>
              <c:strCache>
                <c:ptCount val="1"/>
                <c:pt idx="0">
                  <c:v>Invermere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Comparison'!$O$56:$O$76</c:f>
              <c:numCache>
                <c:formatCode>_-* #,##0_-;\-* #,##0_-;_-* "-"??_-;_-@_-</c:formatCode>
                <c:ptCount val="21"/>
                <c:pt idx="0">
                  <c:v>90157</c:v>
                </c:pt>
                <c:pt idx="1">
                  <c:v>159869</c:v>
                </c:pt>
                <c:pt idx="2">
                  <c:v>63223</c:v>
                </c:pt>
                <c:pt idx="3">
                  <c:v>70366</c:v>
                </c:pt>
                <c:pt idx="4">
                  <c:v>180026</c:v>
                </c:pt>
                <c:pt idx="5">
                  <c:v>342660</c:v>
                </c:pt>
                <c:pt idx="6">
                  <c:v>641426</c:v>
                </c:pt>
                <c:pt idx="7">
                  <c:v>839016</c:v>
                </c:pt>
                <c:pt idx="8">
                  <c:v>925208</c:v>
                </c:pt>
                <c:pt idx="9">
                  <c:v>1121313</c:v>
                </c:pt>
                <c:pt idx="10">
                  <c:v>629748</c:v>
                </c:pt>
                <c:pt idx="11">
                  <c:v>691393</c:v>
                </c:pt>
                <c:pt idx="12">
                  <c:v>317202</c:v>
                </c:pt>
                <c:pt idx="13">
                  <c:v>258332</c:v>
                </c:pt>
                <c:pt idx="14">
                  <c:v>155474</c:v>
                </c:pt>
                <c:pt idx="15">
                  <c:v>327586</c:v>
                </c:pt>
                <c:pt idx="16">
                  <c:v>247586</c:v>
                </c:pt>
                <c:pt idx="17">
                  <c:v>339689</c:v>
                </c:pt>
                <c:pt idx="18">
                  <c:v>1186549</c:v>
                </c:pt>
                <c:pt idx="19">
                  <c:v>314285</c:v>
                </c:pt>
                <c:pt idx="20">
                  <c:v>203482</c:v>
                </c:pt>
              </c:numCache>
            </c:numRef>
          </c:yVal>
          <c:smooth val="0"/>
          <c:extLst>
            <c:ext xmlns:c16="http://schemas.microsoft.com/office/drawing/2014/chart" uri="{C3380CC4-5D6E-409C-BE32-E72D297353CC}">
              <c16:uniqueId val="{0000000D-D8CA-4D49-9058-845618233E4A}"/>
            </c:ext>
          </c:extLst>
        </c:ser>
        <c:ser>
          <c:idx val="14"/>
          <c:order val="14"/>
          <c:tx>
            <c:strRef>
              <c:f>'TSA Comparison'!$P$55</c:f>
              <c:strCache>
                <c:ptCount val="1"/>
                <c:pt idx="0">
                  <c:v>Kalum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Comparison'!$P$56:$P$76</c:f>
              <c:numCache>
                <c:formatCode>_-* #,##0_-;\-* #,##0_-;_-* "-"??_-;_-@_-</c:formatCode>
                <c:ptCount val="21"/>
                <c:pt idx="0">
                  <c:v>312</c:v>
                </c:pt>
                <c:pt idx="1">
                  <c:v>1545</c:v>
                </c:pt>
                <c:pt idx="2">
                  <c:v>61457</c:v>
                </c:pt>
                <c:pt idx="3">
                  <c:v>33524</c:v>
                </c:pt>
                <c:pt idx="4">
                  <c:v>2995</c:v>
                </c:pt>
                <c:pt idx="5">
                  <c:v>23901</c:v>
                </c:pt>
                <c:pt idx="6">
                  <c:v>2206</c:v>
                </c:pt>
                <c:pt idx="7">
                  <c:v>37649</c:v>
                </c:pt>
                <c:pt idx="8">
                  <c:v>3449</c:v>
                </c:pt>
                <c:pt idx="9">
                  <c:v>96774</c:v>
                </c:pt>
                <c:pt idx="10">
                  <c:v>445632</c:v>
                </c:pt>
                <c:pt idx="11">
                  <c:v>74573</c:v>
                </c:pt>
                <c:pt idx="12">
                  <c:v>98987</c:v>
                </c:pt>
                <c:pt idx="13">
                  <c:v>120440</c:v>
                </c:pt>
                <c:pt idx="14">
                  <c:v>32313</c:v>
                </c:pt>
                <c:pt idx="15">
                  <c:v>19413</c:v>
                </c:pt>
                <c:pt idx="16">
                  <c:v>26991</c:v>
                </c:pt>
                <c:pt idx="17">
                  <c:v>92073</c:v>
                </c:pt>
                <c:pt idx="18">
                  <c:v>157613</c:v>
                </c:pt>
                <c:pt idx="19">
                  <c:v>151910</c:v>
                </c:pt>
                <c:pt idx="20">
                  <c:v>21320</c:v>
                </c:pt>
              </c:numCache>
            </c:numRef>
          </c:yVal>
          <c:smooth val="0"/>
          <c:extLst>
            <c:ext xmlns:c16="http://schemas.microsoft.com/office/drawing/2014/chart" uri="{C3380CC4-5D6E-409C-BE32-E72D297353CC}">
              <c16:uniqueId val="{0000000E-D8CA-4D49-9058-845618233E4A}"/>
            </c:ext>
          </c:extLst>
        </c:ser>
        <c:ser>
          <c:idx val="15"/>
          <c:order val="15"/>
          <c:tx>
            <c:strRef>
              <c:f>'TSA Comparison'!$Q$55</c:f>
              <c:strCache>
                <c:ptCount val="1"/>
                <c:pt idx="0">
                  <c:v>Kamloops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Comparison'!$Q$56:$Q$76</c:f>
              <c:numCache>
                <c:formatCode>_-* #,##0_-;\-* #,##0_-;_-* "-"??_-;_-@_-</c:formatCode>
                <c:ptCount val="21"/>
                <c:pt idx="0">
                  <c:v>402104</c:v>
                </c:pt>
                <c:pt idx="1">
                  <c:v>242948</c:v>
                </c:pt>
                <c:pt idx="2">
                  <c:v>431273</c:v>
                </c:pt>
                <c:pt idx="3">
                  <c:v>686414</c:v>
                </c:pt>
                <c:pt idx="4">
                  <c:v>1372671</c:v>
                </c:pt>
                <c:pt idx="5">
                  <c:v>4400906</c:v>
                </c:pt>
                <c:pt idx="6">
                  <c:v>8906170</c:v>
                </c:pt>
                <c:pt idx="7">
                  <c:v>13280499</c:v>
                </c:pt>
                <c:pt idx="8">
                  <c:v>10907627</c:v>
                </c:pt>
                <c:pt idx="9">
                  <c:v>3275972</c:v>
                </c:pt>
                <c:pt idx="10">
                  <c:v>1493042</c:v>
                </c:pt>
                <c:pt idx="11">
                  <c:v>486075</c:v>
                </c:pt>
                <c:pt idx="12">
                  <c:v>175078</c:v>
                </c:pt>
                <c:pt idx="13">
                  <c:v>92132</c:v>
                </c:pt>
                <c:pt idx="14">
                  <c:v>132213</c:v>
                </c:pt>
                <c:pt idx="15">
                  <c:v>56885</c:v>
                </c:pt>
                <c:pt idx="16">
                  <c:v>91154</c:v>
                </c:pt>
                <c:pt idx="17">
                  <c:v>209772</c:v>
                </c:pt>
                <c:pt idx="18">
                  <c:v>1982393</c:v>
                </c:pt>
                <c:pt idx="19">
                  <c:v>464298</c:v>
                </c:pt>
                <c:pt idx="20">
                  <c:v>233594</c:v>
                </c:pt>
              </c:numCache>
            </c:numRef>
          </c:yVal>
          <c:smooth val="0"/>
          <c:extLst>
            <c:ext xmlns:c16="http://schemas.microsoft.com/office/drawing/2014/chart" uri="{C3380CC4-5D6E-409C-BE32-E72D297353CC}">
              <c16:uniqueId val="{0000000F-D8CA-4D49-9058-845618233E4A}"/>
            </c:ext>
          </c:extLst>
        </c:ser>
        <c:ser>
          <c:idx val="16"/>
          <c:order val="16"/>
          <c:tx>
            <c:strRef>
              <c:f>'TSA Comparison'!$R$55</c:f>
              <c:strCache>
                <c:ptCount val="1"/>
                <c:pt idx="0">
                  <c:v>Kispiox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Comparison'!$R$56:$R$76</c:f>
              <c:numCache>
                <c:formatCode>_-* #,##0_-;\-* #,##0_-;_-* "-"??_-;_-@_-</c:formatCode>
                <c:ptCount val="21"/>
                <c:pt idx="0">
                  <c:v>624082</c:v>
                </c:pt>
                <c:pt idx="1">
                  <c:v>665245</c:v>
                </c:pt>
                <c:pt idx="2">
                  <c:v>3255075</c:v>
                </c:pt>
                <c:pt idx="3">
                  <c:v>331103</c:v>
                </c:pt>
                <c:pt idx="4">
                  <c:v>451153</c:v>
                </c:pt>
                <c:pt idx="5">
                  <c:v>133105</c:v>
                </c:pt>
                <c:pt idx="6">
                  <c:v>162108</c:v>
                </c:pt>
                <c:pt idx="7">
                  <c:v>405561</c:v>
                </c:pt>
                <c:pt idx="8">
                  <c:v>209551</c:v>
                </c:pt>
                <c:pt idx="9">
                  <c:v>227485</c:v>
                </c:pt>
                <c:pt idx="10">
                  <c:v>318189</c:v>
                </c:pt>
                <c:pt idx="11">
                  <c:v>288471</c:v>
                </c:pt>
                <c:pt idx="12">
                  <c:v>379431</c:v>
                </c:pt>
                <c:pt idx="13">
                  <c:v>323668</c:v>
                </c:pt>
                <c:pt idx="14">
                  <c:v>202250</c:v>
                </c:pt>
                <c:pt idx="15">
                  <c:v>219303</c:v>
                </c:pt>
                <c:pt idx="16">
                  <c:v>181721</c:v>
                </c:pt>
                <c:pt idx="17">
                  <c:v>280708</c:v>
                </c:pt>
                <c:pt idx="18">
                  <c:v>176908</c:v>
                </c:pt>
                <c:pt idx="19">
                  <c:v>1117813</c:v>
                </c:pt>
                <c:pt idx="20">
                  <c:v>30833</c:v>
                </c:pt>
              </c:numCache>
            </c:numRef>
          </c:yVal>
          <c:smooth val="0"/>
          <c:extLst>
            <c:ext xmlns:c16="http://schemas.microsoft.com/office/drawing/2014/chart" uri="{C3380CC4-5D6E-409C-BE32-E72D297353CC}">
              <c16:uniqueId val="{00000010-D8CA-4D49-9058-845618233E4A}"/>
            </c:ext>
          </c:extLst>
        </c:ser>
        <c:ser>
          <c:idx val="17"/>
          <c:order val="17"/>
          <c:tx>
            <c:strRef>
              <c:f>'TSA Comparison'!$S$55</c:f>
              <c:strCache>
                <c:ptCount val="1"/>
                <c:pt idx="0">
                  <c:v>Kootenay Lake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Comparison'!$S$56:$S$76</c:f>
              <c:numCache>
                <c:formatCode>_-* #,##0_-;\-* #,##0_-;_-* "-"??_-;_-@_-</c:formatCode>
                <c:ptCount val="21"/>
                <c:pt idx="0">
                  <c:v>55602</c:v>
                </c:pt>
                <c:pt idx="1">
                  <c:v>70079</c:v>
                </c:pt>
                <c:pt idx="2">
                  <c:v>90339</c:v>
                </c:pt>
                <c:pt idx="3">
                  <c:v>107141</c:v>
                </c:pt>
                <c:pt idx="4">
                  <c:v>176679</c:v>
                </c:pt>
                <c:pt idx="5">
                  <c:v>371001</c:v>
                </c:pt>
                <c:pt idx="6">
                  <c:v>733945</c:v>
                </c:pt>
                <c:pt idx="7">
                  <c:v>1032132</c:v>
                </c:pt>
                <c:pt idx="8">
                  <c:v>970288</c:v>
                </c:pt>
                <c:pt idx="9">
                  <c:v>1115496</c:v>
                </c:pt>
                <c:pt idx="10">
                  <c:v>484576</c:v>
                </c:pt>
                <c:pt idx="11">
                  <c:v>413191</c:v>
                </c:pt>
                <c:pt idx="12">
                  <c:v>151025</c:v>
                </c:pt>
                <c:pt idx="13">
                  <c:v>115518</c:v>
                </c:pt>
                <c:pt idx="14">
                  <c:v>82364</c:v>
                </c:pt>
                <c:pt idx="15">
                  <c:v>74291</c:v>
                </c:pt>
                <c:pt idx="16">
                  <c:v>175529</c:v>
                </c:pt>
                <c:pt idx="17">
                  <c:v>156884</c:v>
                </c:pt>
                <c:pt idx="18">
                  <c:v>839463</c:v>
                </c:pt>
                <c:pt idx="19">
                  <c:v>386686</c:v>
                </c:pt>
                <c:pt idx="20">
                  <c:v>95057</c:v>
                </c:pt>
              </c:numCache>
            </c:numRef>
          </c:yVal>
          <c:smooth val="0"/>
          <c:extLst>
            <c:ext xmlns:c16="http://schemas.microsoft.com/office/drawing/2014/chart" uri="{C3380CC4-5D6E-409C-BE32-E72D297353CC}">
              <c16:uniqueId val="{00000011-D8CA-4D49-9058-845618233E4A}"/>
            </c:ext>
          </c:extLst>
        </c:ser>
        <c:ser>
          <c:idx val="18"/>
          <c:order val="18"/>
          <c:tx>
            <c:strRef>
              <c:f>'TSA Comparison'!$T$55</c:f>
              <c:strCache>
                <c:ptCount val="1"/>
                <c:pt idx="0">
                  <c:v>Lakes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Comparison'!$T$56:$T$76</c:f>
              <c:numCache>
                <c:formatCode>_-* #,##0_-;\-* #,##0_-;_-* "-"??_-;_-@_-</c:formatCode>
                <c:ptCount val="21"/>
                <c:pt idx="0">
                  <c:v>1565098</c:v>
                </c:pt>
                <c:pt idx="1">
                  <c:v>5458474</c:v>
                </c:pt>
                <c:pt idx="2">
                  <c:v>9277351</c:v>
                </c:pt>
                <c:pt idx="3">
                  <c:v>15068767</c:v>
                </c:pt>
                <c:pt idx="4">
                  <c:v>13785680</c:v>
                </c:pt>
                <c:pt idx="5">
                  <c:v>7727537</c:v>
                </c:pt>
                <c:pt idx="6">
                  <c:v>23726241</c:v>
                </c:pt>
                <c:pt idx="7">
                  <c:v>14173733</c:v>
                </c:pt>
                <c:pt idx="8">
                  <c:v>8866207</c:v>
                </c:pt>
                <c:pt idx="9">
                  <c:v>3803071</c:v>
                </c:pt>
                <c:pt idx="10">
                  <c:v>941050</c:v>
                </c:pt>
                <c:pt idx="11">
                  <c:v>859657</c:v>
                </c:pt>
                <c:pt idx="12">
                  <c:v>89578</c:v>
                </c:pt>
                <c:pt idx="13">
                  <c:v>80424</c:v>
                </c:pt>
                <c:pt idx="14">
                  <c:v>66417</c:v>
                </c:pt>
                <c:pt idx="15">
                  <c:v>2252414</c:v>
                </c:pt>
                <c:pt idx="16">
                  <c:v>133764</c:v>
                </c:pt>
                <c:pt idx="17">
                  <c:v>158658</c:v>
                </c:pt>
                <c:pt idx="18">
                  <c:v>96646</c:v>
                </c:pt>
                <c:pt idx="19">
                  <c:v>6254443</c:v>
                </c:pt>
                <c:pt idx="20">
                  <c:v>114758</c:v>
                </c:pt>
              </c:numCache>
            </c:numRef>
          </c:yVal>
          <c:smooth val="0"/>
          <c:extLst>
            <c:ext xmlns:c16="http://schemas.microsoft.com/office/drawing/2014/chart" uri="{C3380CC4-5D6E-409C-BE32-E72D297353CC}">
              <c16:uniqueId val="{00000012-D8CA-4D49-9058-845618233E4A}"/>
            </c:ext>
          </c:extLst>
        </c:ser>
        <c:ser>
          <c:idx val="19"/>
          <c:order val="19"/>
          <c:tx>
            <c:strRef>
              <c:f>'TSA Comparison'!$U$55</c:f>
              <c:strCache>
                <c:ptCount val="1"/>
                <c:pt idx="0">
                  <c:v>Lillooet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Comparison'!$U$56:$U$76</c:f>
              <c:numCache>
                <c:formatCode>_-* #,##0_-;\-* #,##0_-;_-* "-"??_-;_-@_-</c:formatCode>
                <c:ptCount val="21"/>
                <c:pt idx="0">
                  <c:v>38090</c:v>
                </c:pt>
                <c:pt idx="1">
                  <c:v>44265</c:v>
                </c:pt>
                <c:pt idx="2">
                  <c:v>93909</c:v>
                </c:pt>
                <c:pt idx="3">
                  <c:v>164080</c:v>
                </c:pt>
                <c:pt idx="4">
                  <c:v>88159</c:v>
                </c:pt>
                <c:pt idx="5">
                  <c:v>333546</c:v>
                </c:pt>
                <c:pt idx="6">
                  <c:v>755499</c:v>
                </c:pt>
                <c:pt idx="7">
                  <c:v>1348402</c:v>
                </c:pt>
                <c:pt idx="8">
                  <c:v>2127039</c:v>
                </c:pt>
                <c:pt idx="9">
                  <c:v>2033103</c:v>
                </c:pt>
                <c:pt idx="10">
                  <c:v>3478117</c:v>
                </c:pt>
                <c:pt idx="11">
                  <c:v>774402</c:v>
                </c:pt>
                <c:pt idx="12">
                  <c:v>248911</c:v>
                </c:pt>
                <c:pt idx="13">
                  <c:v>170066</c:v>
                </c:pt>
                <c:pt idx="14">
                  <c:v>119996</c:v>
                </c:pt>
                <c:pt idx="15">
                  <c:v>188196</c:v>
                </c:pt>
                <c:pt idx="16">
                  <c:v>318830</c:v>
                </c:pt>
                <c:pt idx="17">
                  <c:v>320860</c:v>
                </c:pt>
                <c:pt idx="18">
                  <c:v>301980</c:v>
                </c:pt>
                <c:pt idx="19">
                  <c:v>271358</c:v>
                </c:pt>
                <c:pt idx="20">
                  <c:v>120551</c:v>
                </c:pt>
              </c:numCache>
            </c:numRef>
          </c:yVal>
          <c:smooth val="0"/>
          <c:extLst>
            <c:ext xmlns:c16="http://schemas.microsoft.com/office/drawing/2014/chart" uri="{C3380CC4-5D6E-409C-BE32-E72D297353CC}">
              <c16:uniqueId val="{00000013-D8CA-4D49-9058-845618233E4A}"/>
            </c:ext>
          </c:extLst>
        </c:ser>
        <c:ser>
          <c:idx val="20"/>
          <c:order val="20"/>
          <c:tx>
            <c:strRef>
              <c:f>'TSA Comparison'!$V$55</c:f>
              <c:strCache>
                <c:ptCount val="1"/>
                <c:pt idx="0">
                  <c:v>MacKenzie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Comparison'!$V$56:$V$76</c:f>
              <c:numCache>
                <c:formatCode>_-* #,##0_-;\-* #,##0_-;_-* "-"??_-;_-@_-</c:formatCode>
                <c:ptCount val="21"/>
                <c:pt idx="0">
                  <c:v>2549257</c:v>
                </c:pt>
                <c:pt idx="1">
                  <c:v>3344314</c:v>
                </c:pt>
                <c:pt idx="2">
                  <c:v>507241</c:v>
                </c:pt>
                <c:pt idx="3">
                  <c:v>2025893</c:v>
                </c:pt>
                <c:pt idx="4">
                  <c:v>4108654</c:v>
                </c:pt>
                <c:pt idx="5">
                  <c:v>1604893</c:v>
                </c:pt>
                <c:pt idx="6">
                  <c:v>2260755</c:v>
                </c:pt>
                <c:pt idx="7">
                  <c:v>4601646</c:v>
                </c:pt>
                <c:pt idx="8">
                  <c:v>9328591</c:v>
                </c:pt>
                <c:pt idx="9">
                  <c:v>14164648</c:v>
                </c:pt>
                <c:pt idx="10">
                  <c:v>36281493</c:v>
                </c:pt>
                <c:pt idx="11">
                  <c:v>33686859</c:v>
                </c:pt>
                <c:pt idx="12">
                  <c:v>16101382</c:v>
                </c:pt>
                <c:pt idx="13">
                  <c:v>8208455</c:v>
                </c:pt>
                <c:pt idx="14">
                  <c:v>3013141</c:v>
                </c:pt>
                <c:pt idx="15">
                  <c:v>7765997</c:v>
                </c:pt>
                <c:pt idx="16">
                  <c:v>2440669</c:v>
                </c:pt>
                <c:pt idx="17">
                  <c:v>3231150</c:v>
                </c:pt>
                <c:pt idx="18">
                  <c:v>2307403</c:v>
                </c:pt>
                <c:pt idx="19">
                  <c:v>975481</c:v>
                </c:pt>
                <c:pt idx="20">
                  <c:v>1060092</c:v>
                </c:pt>
              </c:numCache>
            </c:numRef>
          </c:yVal>
          <c:smooth val="0"/>
          <c:extLst>
            <c:ext xmlns:c16="http://schemas.microsoft.com/office/drawing/2014/chart" uri="{C3380CC4-5D6E-409C-BE32-E72D297353CC}">
              <c16:uniqueId val="{00000014-D8CA-4D49-9058-845618233E4A}"/>
            </c:ext>
          </c:extLst>
        </c:ser>
        <c:ser>
          <c:idx val="21"/>
          <c:order val="21"/>
          <c:tx>
            <c:strRef>
              <c:f>'TSA Comparison'!$W$55</c:f>
              <c:strCache>
                <c:ptCount val="1"/>
                <c:pt idx="0">
                  <c:v>Merritt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Comparison'!$W$56:$W$76</c:f>
              <c:numCache>
                <c:formatCode>_-* #,##0_-;\-* #,##0_-;_-* "-"??_-;_-@_-</c:formatCode>
                <c:ptCount val="21"/>
                <c:pt idx="0">
                  <c:v>275414</c:v>
                </c:pt>
                <c:pt idx="1">
                  <c:v>288195</c:v>
                </c:pt>
                <c:pt idx="2">
                  <c:v>450769</c:v>
                </c:pt>
                <c:pt idx="3">
                  <c:v>348194</c:v>
                </c:pt>
                <c:pt idx="4">
                  <c:v>240036</c:v>
                </c:pt>
                <c:pt idx="5">
                  <c:v>710847</c:v>
                </c:pt>
                <c:pt idx="6">
                  <c:v>1392742</c:v>
                </c:pt>
                <c:pt idx="7">
                  <c:v>2823593</c:v>
                </c:pt>
                <c:pt idx="8">
                  <c:v>4102865</c:v>
                </c:pt>
                <c:pt idx="9">
                  <c:v>3947383</c:v>
                </c:pt>
                <c:pt idx="10">
                  <c:v>3766552</c:v>
                </c:pt>
                <c:pt idx="11">
                  <c:v>941684</c:v>
                </c:pt>
                <c:pt idx="12">
                  <c:v>259883</c:v>
                </c:pt>
                <c:pt idx="13">
                  <c:v>117774</c:v>
                </c:pt>
                <c:pt idx="14">
                  <c:v>58444</c:v>
                </c:pt>
                <c:pt idx="15">
                  <c:v>86718</c:v>
                </c:pt>
                <c:pt idx="16">
                  <c:v>50370</c:v>
                </c:pt>
                <c:pt idx="17">
                  <c:v>42194</c:v>
                </c:pt>
                <c:pt idx="18">
                  <c:v>180121</c:v>
                </c:pt>
                <c:pt idx="19">
                  <c:v>529141</c:v>
                </c:pt>
                <c:pt idx="20">
                  <c:v>13646</c:v>
                </c:pt>
              </c:numCache>
            </c:numRef>
          </c:yVal>
          <c:smooth val="0"/>
          <c:extLst>
            <c:ext xmlns:c16="http://schemas.microsoft.com/office/drawing/2014/chart" uri="{C3380CC4-5D6E-409C-BE32-E72D297353CC}">
              <c16:uniqueId val="{00000015-D8CA-4D49-9058-845618233E4A}"/>
            </c:ext>
          </c:extLst>
        </c:ser>
        <c:ser>
          <c:idx val="22"/>
          <c:order val="22"/>
          <c:tx>
            <c:strRef>
              <c:f>'TSA Comparison'!$X$55</c:f>
              <c:strCache>
                <c:ptCount val="1"/>
                <c:pt idx="0">
                  <c:v>Morice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Comparison'!$X$56:$X$76</c:f>
              <c:numCache>
                <c:formatCode>_-* #,##0_-;\-* #,##0_-;_-* "-"??_-;_-@_-</c:formatCode>
                <c:ptCount val="21"/>
                <c:pt idx="0">
                  <c:v>990384</c:v>
                </c:pt>
                <c:pt idx="1">
                  <c:v>1305899</c:v>
                </c:pt>
                <c:pt idx="2">
                  <c:v>2050035</c:v>
                </c:pt>
                <c:pt idx="3">
                  <c:v>518500</c:v>
                </c:pt>
                <c:pt idx="4">
                  <c:v>782800</c:v>
                </c:pt>
                <c:pt idx="5">
                  <c:v>772214</c:v>
                </c:pt>
                <c:pt idx="6">
                  <c:v>5524721</c:v>
                </c:pt>
                <c:pt idx="7">
                  <c:v>8680548</c:v>
                </c:pt>
                <c:pt idx="8">
                  <c:v>9557823</c:v>
                </c:pt>
                <c:pt idx="9">
                  <c:v>9172956</c:v>
                </c:pt>
                <c:pt idx="10">
                  <c:v>3111454</c:v>
                </c:pt>
                <c:pt idx="11">
                  <c:v>2228337</c:v>
                </c:pt>
                <c:pt idx="12">
                  <c:v>1452656</c:v>
                </c:pt>
                <c:pt idx="13">
                  <c:v>870810</c:v>
                </c:pt>
                <c:pt idx="14">
                  <c:v>234341</c:v>
                </c:pt>
                <c:pt idx="15">
                  <c:v>167298</c:v>
                </c:pt>
                <c:pt idx="16">
                  <c:v>114462</c:v>
                </c:pt>
                <c:pt idx="17">
                  <c:v>133381</c:v>
                </c:pt>
                <c:pt idx="18">
                  <c:v>172683</c:v>
                </c:pt>
                <c:pt idx="19">
                  <c:v>2200764</c:v>
                </c:pt>
                <c:pt idx="20">
                  <c:v>98821</c:v>
                </c:pt>
              </c:numCache>
            </c:numRef>
          </c:yVal>
          <c:smooth val="0"/>
          <c:extLst>
            <c:ext xmlns:c16="http://schemas.microsoft.com/office/drawing/2014/chart" uri="{C3380CC4-5D6E-409C-BE32-E72D297353CC}">
              <c16:uniqueId val="{00000016-D8CA-4D49-9058-845618233E4A}"/>
            </c:ext>
          </c:extLst>
        </c:ser>
        <c:ser>
          <c:idx val="23"/>
          <c:order val="23"/>
          <c:tx>
            <c:strRef>
              <c:f>'TSA Comparison'!$Y$55</c:f>
              <c:strCache>
                <c:ptCount val="1"/>
                <c:pt idx="0">
                  <c:v>Nass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Comparison'!$Y$56:$Y$76</c:f>
              <c:numCache>
                <c:formatCode>_-* #,##0_-;\-* #,##0_-;_-* "-"??_-;_-@_-</c:formatCode>
                <c:ptCount val="21"/>
                <c:pt idx="0">
                  <c:v>10838</c:v>
                </c:pt>
                <c:pt idx="1">
                  <c:v>10104</c:v>
                </c:pt>
                <c:pt idx="2">
                  <c:v>51747</c:v>
                </c:pt>
                <c:pt idx="3">
                  <c:v>94759</c:v>
                </c:pt>
                <c:pt idx="4">
                  <c:v>19206</c:v>
                </c:pt>
                <c:pt idx="5">
                  <c:v>21697</c:v>
                </c:pt>
                <c:pt idx="6">
                  <c:v>45108</c:v>
                </c:pt>
                <c:pt idx="7">
                  <c:v>59868</c:v>
                </c:pt>
                <c:pt idx="8">
                  <c:v>7114</c:v>
                </c:pt>
                <c:pt idx="9">
                  <c:v>8722</c:v>
                </c:pt>
                <c:pt idx="10">
                  <c:v>16777</c:v>
                </c:pt>
                <c:pt idx="11">
                  <c:v>5307</c:v>
                </c:pt>
                <c:pt idx="12">
                  <c:v>3839</c:v>
                </c:pt>
                <c:pt idx="13">
                  <c:v>11899</c:v>
                </c:pt>
                <c:pt idx="14">
                  <c:v>12164</c:v>
                </c:pt>
                <c:pt idx="15">
                  <c:v>33913</c:v>
                </c:pt>
                <c:pt idx="16">
                  <c:v>31749</c:v>
                </c:pt>
                <c:pt idx="17">
                  <c:v>16237</c:v>
                </c:pt>
                <c:pt idx="18">
                  <c:v>60510</c:v>
                </c:pt>
                <c:pt idx="19">
                  <c:v>13800</c:v>
                </c:pt>
                <c:pt idx="20">
                  <c:v>772</c:v>
                </c:pt>
              </c:numCache>
            </c:numRef>
          </c:yVal>
          <c:smooth val="0"/>
          <c:extLst>
            <c:ext xmlns:c16="http://schemas.microsoft.com/office/drawing/2014/chart" uri="{C3380CC4-5D6E-409C-BE32-E72D297353CC}">
              <c16:uniqueId val="{00000017-D8CA-4D49-9058-845618233E4A}"/>
            </c:ext>
          </c:extLst>
        </c:ser>
        <c:ser>
          <c:idx val="24"/>
          <c:order val="24"/>
          <c:tx>
            <c:strRef>
              <c:f>'TSA Comparison'!$Z$55</c:f>
              <c:strCache>
                <c:ptCount val="1"/>
                <c:pt idx="0">
                  <c:v>Okanagan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Comparison'!$Z$56:$Z$76</c:f>
              <c:numCache>
                <c:formatCode>_-* #,##0_-;\-* #,##0_-;_-* "-"??_-;_-@_-</c:formatCode>
                <c:ptCount val="21"/>
                <c:pt idx="0">
                  <c:v>344706</c:v>
                </c:pt>
                <c:pt idx="1">
                  <c:v>174038</c:v>
                </c:pt>
                <c:pt idx="2">
                  <c:v>349893</c:v>
                </c:pt>
                <c:pt idx="3">
                  <c:v>350674</c:v>
                </c:pt>
                <c:pt idx="4">
                  <c:v>471697</c:v>
                </c:pt>
                <c:pt idx="5">
                  <c:v>1362208</c:v>
                </c:pt>
                <c:pt idx="6">
                  <c:v>1915286</c:v>
                </c:pt>
                <c:pt idx="7">
                  <c:v>2691011</c:v>
                </c:pt>
                <c:pt idx="8">
                  <c:v>3374481</c:v>
                </c:pt>
                <c:pt idx="9">
                  <c:v>2832060</c:v>
                </c:pt>
                <c:pt idx="10">
                  <c:v>2689575</c:v>
                </c:pt>
                <c:pt idx="11">
                  <c:v>1187592</c:v>
                </c:pt>
                <c:pt idx="12">
                  <c:v>671045</c:v>
                </c:pt>
                <c:pt idx="13">
                  <c:v>446001</c:v>
                </c:pt>
                <c:pt idx="14">
                  <c:v>187219</c:v>
                </c:pt>
                <c:pt idx="15">
                  <c:v>120989</c:v>
                </c:pt>
                <c:pt idx="16">
                  <c:v>170688</c:v>
                </c:pt>
                <c:pt idx="17">
                  <c:v>81822</c:v>
                </c:pt>
                <c:pt idx="18">
                  <c:v>557873</c:v>
                </c:pt>
                <c:pt idx="19">
                  <c:v>1437434</c:v>
                </c:pt>
                <c:pt idx="20">
                  <c:v>87448</c:v>
                </c:pt>
              </c:numCache>
            </c:numRef>
          </c:yVal>
          <c:smooth val="0"/>
          <c:extLst>
            <c:ext xmlns:c16="http://schemas.microsoft.com/office/drawing/2014/chart" uri="{C3380CC4-5D6E-409C-BE32-E72D297353CC}">
              <c16:uniqueId val="{00000018-D8CA-4D49-9058-845618233E4A}"/>
            </c:ext>
          </c:extLst>
        </c:ser>
        <c:ser>
          <c:idx val="25"/>
          <c:order val="25"/>
          <c:tx>
            <c:strRef>
              <c:f>'TSA Comparison'!$AA$55</c:f>
              <c:strCache>
                <c:ptCount val="1"/>
                <c:pt idx="0">
                  <c:v>Pacific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Comparison'!$AA$56:$AA$76</c:f>
              <c:numCache>
                <c:formatCode>_-* #,##0_-;\-* #,##0_-;_-* "-"??_-;_-@_-</c:formatCode>
                <c:ptCount val="21"/>
                <c:pt idx="0">
                  <c:v>0</c:v>
                </c:pt>
                <c:pt idx="1">
                  <c:v>0</c:v>
                </c:pt>
                <c:pt idx="2">
                  <c:v>370</c:v>
                </c:pt>
                <c:pt idx="3">
                  <c:v>0</c:v>
                </c:pt>
                <c:pt idx="4">
                  <c:v>0</c:v>
                </c:pt>
                <c:pt idx="5">
                  <c:v>0</c:v>
                </c:pt>
                <c:pt idx="6">
                  <c:v>0</c:v>
                </c:pt>
                <c:pt idx="7">
                  <c:v>465</c:v>
                </c:pt>
                <c:pt idx="8">
                  <c:v>50362</c:v>
                </c:pt>
                <c:pt idx="9">
                  <c:v>28814</c:v>
                </c:pt>
                <c:pt idx="10">
                  <c:v>58126</c:v>
                </c:pt>
                <c:pt idx="11">
                  <c:v>596</c:v>
                </c:pt>
                <c:pt idx="12">
                  <c:v>13188</c:v>
                </c:pt>
                <c:pt idx="13">
                  <c:v>18804</c:v>
                </c:pt>
                <c:pt idx="14">
                  <c:v>22647</c:v>
                </c:pt>
                <c:pt idx="15">
                  <c:v>15099</c:v>
                </c:pt>
                <c:pt idx="16">
                  <c:v>54963</c:v>
                </c:pt>
                <c:pt idx="17">
                  <c:v>61064</c:v>
                </c:pt>
                <c:pt idx="18">
                  <c:v>41228</c:v>
                </c:pt>
                <c:pt idx="19">
                  <c:v>95354</c:v>
                </c:pt>
                <c:pt idx="20">
                  <c:v>18280</c:v>
                </c:pt>
              </c:numCache>
            </c:numRef>
          </c:yVal>
          <c:smooth val="0"/>
          <c:extLst>
            <c:ext xmlns:c16="http://schemas.microsoft.com/office/drawing/2014/chart" uri="{C3380CC4-5D6E-409C-BE32-E72D297353CC}">
              <c16:uniqueId val="{00000019-D8CA-4D49-9058-845618233E4A}"/>
            </c:ext>
          </c:extLst>
        </c:ser>
        <c:ser>
          <c:idx val="26"/>
          <c:order val="26"/>
          <c:tx>
            <c:strRef>
              <c:f>'TSA Comparison'!$AB$55</c:f>
              <c:strCache>
                <c:ptCount val="1"/>
                <c:pt idx="0">
                  <c:v>Prince George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Comparison'!$AB$56:$AB$76</c:f>
              <c:numCache>
                <c:formatCode>_-* #,##0_-;\-* #,##0_-;_-* "-"??_-;_-@_-</c:formatCode>
                <c:ptCount val="21"/>
                <c:pt idx="0">
                  <c:v>3081516</c:v>
                </c:pt>
                <c:pt idx="1">
                  <c:v>9780926</c:v>
                </c:pt>
                <c:pt idx="2">
                  <c:v>6612265</c:v>
                </c:pt>
                <c:pt idx="3">
                  <c:v>22678509</c:v>
                </c:pt>
                <c:pt idx="4">
                  <c:v>37554463</c:v>
                </c:pt>
                <c:pt idx="5">
                  <c:v>37309327</c:v>
                </c:pt>
                <c:pt idx="6">
                  <c:v>69518210</c:v>
                </c:pt>
                <c:pt idx="7">
                  <c:v>35515399</c:v>
                </c:pt>
                <c:pt idx="8">
                  <c:v>40643891</c:v>
                </c:pt>
                <c:pt idx="9">
                  <c:v>19535346</c:v>
                </c:pt>
                <c:pt idx="10">
                  <c:v>14044309</c:v>
                </c:pt>
                <c:pt idx="11">
                  <c:v>9076816</c:v>
                </c:pt>
                <c:pt idx="12">
                  <c:v>6524025</c:v>
                </c:pt>
                <c:pt idx="13">
                  <c:v>3329312</c:v>
                </c:pt>
                <c:pt idx="14">
                  <c:v>769037</c:v>
                </c:pt>
                <c:pt idx="15">
                  <c:v>3504150</c:v>
                </c:pt>
                <c:pt idx="16">
                  <c:v>4304079</c:v>
                </c:pt>
                <c:pt idx="17">
                  <c:v>4644764</c:v>
                </c:pt>
                <c:pt idx="18">
                  <c:v>5512442</c:v>
                </c:pt>
                <c:pt idx="19">
                  <c:v>4640137</c:v>
                </c:pt>
                <c:pt idx="20">
                  <c:v>3944905</c:v>
                </c:pt>
              </c:numCache>
            </c:numRef>
          </c:yVal>
          <c:smooth val="0"/>
          <c:extLst>
            <c:ext xmlns:c16="http://schemas.microsoft.com/office/drawing/2014/chart" uri="{C3380CC4-5D6E-409C-BE32-E72D297353CC}">
              <c16:uniqueId val="{0000001A-D8CA-4D49-9058-845618233E4A}"/>
            </c:ext>
          </c:extLst>
        </c:ser>
        <c:ser>
          <c:idx val="27"/>
          <c:order val="27"/>
          <c:tx>
            <c:strRef>
              <c:f>'TSA Comparison'!$AC$55</c:f>
              <c:strCache>
                <c:ptCount val="1"/>
                <c:pt idx="0">
                  <c:v>Queen Charlotte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Comparison'!$AC$56:$AC$76</c:f>
              <c:numCache>
                <c:formatCode>_-* #,##0_-;\-* #,##0_-;_-* "-"??_-;_-@_-</c:formatCode>
                <c:ptCount val="21"/>
                <c:pt idx="0">
                  <c:v>0</c:v>
                </c:pt>
                <c:pt idx="1">
                  <c:v>0</c:v>
                </c:pt>
                <c:pt idx="2">
                  <c:v>0</c:v>
                </c:pt>
                <c:pt idx="3">
                  <c:v>0</c:v>
                </c:pt>
                <c:pt idx="4">
                  <c:v>0</c:v>
                </c:pt>
                <c:pt idx="5">
                  <c:v>0</c:v>
                </c:pt>
                <c:pt idx="6">
                  <c:v>0</c:v>
                </c:pt>
                <c:pt idx="7">
                  <c:v>0</c:v>
                </c:pt>
                <c:pt idx="8">
                  <c:v>73009</c:v>
                </c:pt>
                <c:pt idx="9">
                  <c:v>42338</c:v>
                </c:pt>
                <c:pt idx="10">
                  <c:v>0</c:v>
                </c:pt>
                <c:pt idx="11">
                  <c:v>996</c:v>
                </c:pt>
                <c:pt idx="12">
                  <c:v>108801</c:v>
                </c:pt>
                <c:pt idx="13">
                  <c:v>176233</c:v>
                </c:pt>
                <c:pt idx="14">
                  <c:v>141396</c:v>
                </c:pt>
                <c:pt idx="15">
                  <c:v>146866</c:v>
                </c:pt>
                <c:pt idx="16">
                  <c:v>509194</c:v>
                </c:pt>
                <c:pt idx="17">
                  <c:v>131562</c:v>
                </c:pt>
                <c:pt idx="18">
                  <c:v>50229</c:v>
                </c:pt>
                <c:pt idx="19">
                  <c:v>113690</c:v>
                </c:pt>
                <c:pt idx="20">
                  <c:v>111432</c:v>
                </c:pt>
              </c:numCache>
            </c:numRef>
          </c:yVal>
          <c:smooth val="0"/>
          <c:extLst>
            <c:ext xmlns:c16="http://schemas.microsoft.com/office/drawing/2014/chart" uri="{C3380CC4-5D6E-409C-BE32-E72D297353CC}">
              <c16:uniqueId val="{0000001B-D8CA-4D49-9058-845618233E4A}"/>
            </c:ext>
          </c:extLst>
        </c:ser>
        <c:ser>
          <c:idx val="28"/>
          <c:order val="28"/>
          <c:tx>
            <c:strRef>
              <c:f>'TSA Comparison'!$AD$55</c:f>
              <c:strCache>
                <c:ptCount val="1"/>
                <c:pt idx="0">
                  <c:v>Quesnel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Comparison'!$AD$56:$AD$76</c:f>
              <c:numCache>
                <c:formatCode>_-* #,##0_-;\-* #,##0_-;_-* "-"??_-;_-@_-</c:formatCode>
                <c:ptCount val="21"/>
                <c:pt idx="0">
                  <c:v>1709810</c:v>
                </c:pt>
                <c:pt idx="1">
                  <c:v>2174731</c:v>
                </c:pt>
                <c:pt idx="2">
                  <c:v>4387576</c:v>
                </c:pt>
                <c:pt idx="3">
                  <c:v>9837758</c:v>
                </c:pt>
                <c:pt idx="4">
                  <c:v>22947897</c:v>
                </c:pt>
                <c:pt idx="5">
                  <c:v>34085406</c:v>
                </c:pt>
                <c:pt idx="6">
                  <c:v>37332113</c:v>
                </c:pt>
                <c:pt idx="7">
                  <c:v>19168379</c:v>
                </c:pt>
                <c:pt idx="8">
                  <c:v>8055246</c:v>
                </c:pt>
                <c:pt idx="9">
                  <c:v>1796060</c:v>
                </c:pt>
                <c:pt idx="10">
                  <c:v>744549</c:v>
                </c:pt>
                <c:pt idx="11">
                  <c:v>879480</c:v>
                </c:pt>
                <c:pt idx="12">
                  <c:v>20729</c:v>
                </c:pt>
                <c:pt idx="13">
                  <c:v>186630</c:v>
                </c:pt>
                <c:pt idx="14">
                  <c:v>18052</c:v>
                </c:pt>
                <c:pt idx="15">
                  <c:v>221782</c:v>
                </c:pt>
                <c:pt idx="16">
                  <c:v>39698</c:v>
                </c:pt>
                <c:pt idx="17">
                  <c:v>56162</c:v>
                </c:pt>
                <c:pt idx="18">
                  <c:v>3326217</c:v>
                </c:pt>
                <c:pt idx="19">
                  <c:v>961555</c:v>
                </c:pt>
                <c:pt idx="20">
                  <c:v>74328</c:v>
                </c:pt>
              </c:numCache>
            </c:numRef>
          </c:yVal>
          <c:smooth val="0"/>
          <c:extLst>
            <c:ext xmlns:c16="http://schemas.microsoft.com/office/drawing/2014/chart" uri="{C3380CC4-5D6E-409C-BE32-E72D297353CC}">
              <c16:uniqueId val="{0000001C-D8CA-4D49-9058-845618233E4A}"/>
            </c:ext>
          </c:extLst>
        </c:ser>
        <c:ser>
          <c:idx val="29"/>
          <c:order val="29"/>
          <c:tx>
            <c:strRef>
              <c:f>'TSA Comparison'!$AE$55</c:f>
              <c:strCache>
                <c:ptCount val="1"/>
                <c:pt idx="0">
                  <c:v>Revelstoke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Comparison'!$AE$56:$AE$76</c:f>
              <c:numCache>
                <c:formatCode>_-* #,##0_-;\-* #,##0_-;_-* "-"??_-;_-@_-</c:formatCode>
                <c:ptCount val="21"/>
                <c:pt idx="0">
                  <c:v>0</c:v>
                </c:pt>
                <c:pt idx="1">
                  <c:v>10781</c:v>
                </c:pt>
                <c:pt idx="2">
                  <c:v>1391</c:v>
                </c:pt>
                <c:pt idx="3">
                  <c:v>485</c:v>
                </c:pt>
                <c:pt idx="4">
                  <c:v>3013</c:v>
                </c:pt>
                <c:pt idx="5">
                  <c:v>18958</c:v>
                </c:pt>
                <c:pt idx="6">
                  <c:v>85292</c:v>
                </c:pt>
                <c:pt idx="7">
                  <c:v>97694</c:v>
                </c:pt>
                <c:pt idx="8">
                  <c:v>62957</c:v>
                </c:pt>
                <c:pt idx="9">
                  <c:v>18381</c:v>
                </c:pt>
                <c:pt idx="10">
                  <c:v>35600</c:v>
                </c:pt>
                <c:pt idx="11">
                  <c:v>50068</c:v>
                </c:pt>
                <c:pt idx="12">
                  <c:v>11049</c:v>
                </c:pt>
                <c:pt idx="13">
                  <c:v>2801</c:v>
                </c:pt>
                <c:pt idx="14">
                  <c:v>12505</c:v>
                </c:pt>
                <c:pt idx="15">
                  <c:v>8577</c:v>
                </c:pt>
                <c:pt idx="16">
                  <c:v>11462</c:v>
                </c:pt>
                <c:pt idx="17">
                  <c:v>37791</c:v>
                </c:pt>
                <c:pt idx="18">
                  <c:v>67975</c:v>
                </c:pt>
                <c:pt idx="19">
                  <c:v>127716</c:v>
                </c:pt>
                <c:pt idx="20">
                  <c:v>16757</c:v>
                </c:pt>
              </c:numCache>
            </c:numRef>
          </c:yVal>
          <c:smooth val="0"/>
          <c:extLst>
            <c:ext xmlns:c16="http://schemas.microsoft.com/office/drawing/2014/chart" uri="{C3380CC4-5D6E-409C-BE32-E72D297353CC}">
              <c16:uniqueId val="{0000001D-D8CA-4D49-9058-845618233E4A}"/>
            </c:ext>
          </c:extLst>
        </c:ser>
        <c:ser>
          <c:idx val="30"/>
          <c:order val="30"/>
          <c:tx>
            <c:strRef>
              <c:f>'TSA Comparison'!$AF$55</c:f>
              <c:strCache>
                <c:ptCount val="1"/>
                <c:pt idx="0">
                  <c:v>Robson Valley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Comparison'!$AF$56:$AF$76</c:f>
              <c:numCache>
                <c:formatCode>_-* #,##0_-;\-* #,##0_-;_-* "-"??_-;_-@_-</c:formatCode>
                <c:ptCount val="21"/>
                <c:pt idx="0">
                  <c:v>1445204</c:v>
                </c:pt>
                <c:pt idx="1">
                  <c:v>901502</c:v>
                </c:pt>
                <c:pt idx="2">
                  <c:v>196719</c:v>
                </c:pt>
                <c:pt idx="3">
                  <c:v>1118140</c:v>
                </c:pt>
                <c:pt idx="4">
                  <c:v>149558</c:v>
                </c:pt>
                <c:pt idx="5">
                  <c:v>517258</c:v>
                </c:pt>
                <c:pt idx="6">
                  <c:v>589119</c:v>
                </c:pt>
                <c:pt idx="7">
                  <c:v>593209</c:v>
                </c:pt>
                <c:pt idx="8">
                  <c:v>902632</c:v>
                </c:pt>
                <c:pt idx="9">
                  <c:v>887927</c:v>
                </c:pt>
                <c:pt idx="10">
                  <c:v>730230</c:v>
                </c:pt>
                <c:pt idx="11">
                  <c:v>843999</c:v>
                </c:pt>
                <c:pt idx="12">
                  <c:v>943521</c:v>
                </c:pt>
                <c:pt idx="13">
                  <c:v>612880</c:v>
                </c:pt>
                <c:pt idx="14">
                  <c:v>309689</c:v>
                </c:pt>
                <c:pt idx="15">
                  <c:v>451785</c:v>
                </c:pt>
                <c:pt idx="16">
                  <c:v>677771</c:v>
                </c:pt>
                <c:pt idx="17">
                  <c:v>1001867</c:v>
                </c:pt>
                <c:pt idx="18">
                  <c:v>751774</c:v>
                </c:pt>
                <c:pt idx="19">
                  <c:v>1224087</c:v>
                </c:pt>
                <c:pt idx="20">
                  <c:v>408207</c:v>
                </c:pt>
              </c:numCache>
            </c:numRef>
          </c:yVal>
          <c:smooth val="0"/>
          <c:extLst>
            <c:ext xmlns:c16="http://schemas.microsoft.com/office/drawing/2014/chart" uri="{C3380CC4-5D6E-409C-BE32-E72D297353CC}">
              <c16:uniqueId val="{0000001E-D8CA-4D49-9058-845618233E4A}"/>
            </c:ext>
          </c:extLst>
        </c:ser>
        <c:ser>
          <c:idx val="31"/>
          <c:order val="31"/>
          <c:tx>
            <c:strRef>
              <c:f>'TSA Comparison'!$AG$55</c:f>
              <c:strCache>
                <c:ptCount val="1"/>
                <c:pt idx="0">
                  <c:v>Soo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Comparison'!$AG$56:$AG$76</c:f>
              <c:numCache>
                <c:formatCode>_-* #,##0_-;\-* #,##0_-;_-* "-"??_-;_-@_-</c:formatCode>
                <c:ptCount val="21"/>
                <c:pt idx="0">
                  <c:v>196854</c:v>
                </c:pt>
                <c:pt idx="1">
                  <c:v>67640</c:v>
                </c:pt>
                <c:pt idx="2">
                  <c:v>68573</c:v>
                </c:pt>
                <c:pt idx="3">
                  <c:v>93412</c:v>
                </c:pt>
                <c:pt idx="4">
                  <c:v>78973</c:v>
                </c:pt>
                <c:pt idx="5">
                  <c:v>147606</c:v>
                </c:pt>
                <c:pt idx="6">
                  <c:v>53580</c:v>
                </c:pt>
                <c:pt idx="7">
                  <c:v>240182</c:v>
                </c:pt>
                <c:pt idx="8">
                  <c:v>188829</c:v>
                </c:pt>
                <c:pt idx="9">
                  <c:v>113454</c:v>
                </c:pt>
                <c:pt idx="10">
                  <c:v>188216</c:v>
                </c:pt>
                <c:pt idx="11">
                  <c:v>47180</c:v>
                </c:pt>
                <c:pt idx="12">
                  <c:v>26408</c:v>
                </c:pt>
                <c:pt idx="13">
                  <c:v>29775</c:v>
                </c:pt>
                <c:pt idx="14">
                  <c:v>17152</c:v>
                </c:pt>
                <c:pt idx="15">
                  <c:v>41216</c:v>
                </c:pt>
                <c:pt idx="16">
                  <c:v>1410792</c:v>
                </c:pt>
                <c:pt idx="17">
                  <c:v>40984</c:v>
                </c:pt>
                <c:pt idx="18">
                  <c:v>30230</c:v>
                </c:pt>
                <c:pt idx="19">
                  <c:v>15414</c:v>
                </c:pt>
                <c:pt idx="20">
                  <c:v>24964</c:v>
                </c:pt>
              </c:numCache>
            </c:numRef>
          </c:yVal>
          <c:smooth val="0"/>
          <c:extLst>
            <c:ext xmlns:c16="http://schemas.microsoft.com/office/drawing/2014/chart" uri="{C3380CC4-5D6E-409C-BE32-E72D297353CC}">
              <c16:uniqueId val="{0000001F-D8CA-4D49-9058-845618233E4A}"/>
            </c:ext>
          </c:extLst>
        </c:ser>
        <c:ser>
          <c:idx val="32"/>
          <c:order val="32"/>
          <c:tx>
            <c:strRef>
              <c:f>'TSA Comparison'!$AH$55</c:f>
              <c:strCache>
                <c:ptCount val="1"/>
                <c:pt idx="0">
                  <c:v>Sunshine Coast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Comparison'!$AH$56:$AH$76</c:f>
              <c:numCache>
                <c:formatCode>_-* #,##0_-;\-* #,##0_-;_-* "-"??_-;_-@_-</c:formatCode>
                <c:ptCount val="21"/>
                <c:pt idx="0">
                  <c:v>0</c:v>
                </c:pt>
                <c:pt idx="1">
                  <c:v>0</c:v>
                </c:pt>
                <c:pt idx="2">
                  <c:v>0</c:v>
                </c:pt>
                <c:pt idx="3">
                  <c:v>0</c:v>
                </c:pt>
                <c:pt idx="4">
                  <c:v>0</c:v>
                </c:pt>
                <c:pt idx="5">
                  <c:v>0</c:v>
                </c:pt>
                <c:pt idx="6">
                  <c:v>0</c:v>
                </c:pt>
                <c:pt idx="7">
                  <c:v>0</c:v>
                </c:pt>
                <c:pt idx="8">
                  <c:v>3855</c:v>
                </c:pt>
                <c:pt idx="9">
                  <c:v>9953</c:v>
                </c:pt>
                <c:pt idx="10">
                  <c:v>38717</c:v>
                </c:pt>
                <c:pt idx="11">
                  <c:v>58301</c:v>
                </c:pt>
                <c:pt idx="12">
                  <c:v>19416</c:v>
                </c:pt>
                <c:pt idx="13">
                  <c:v>15290</c:v>
                </c:pt>
                <c:pt idx="14">
                  <c:v>20626</c:v>
                </c:pt>
                <c:pt idx="15">
                  <c:v>3776</c:v>
                </c:pt>
                <c:pt idx="16">
                  <c:v>44462</c:v>
                </c:pt>
                <c:pt idx="17">
                  <c:v>35777</c:v>
                </c:pt>
                <c:pt idx="18">
                  <c:v>19788</c:v>
                </c:pt>
                <c:pt idx="19">
                  <c:v>398849</c:v>
                </c:pt>
                <c:pt idx="20">
                  <c:v>6615</c:v>
                </c:pt>
              </c:numCache>
            </c:numRef>
          </c:yVal>
          <c:smooth val="0"/>
          <c:extLst>
            <c:ext xmlns:c16="http://schemas.microsoft.com/office/drawing/2014/chart" uri="{C3380CC4-5D6E-409C-BE32-E72D297353CC}">
              <c16:uniqueId val="{00000020-D8CA-4D49-9058-845618233E4A}"/>
            </c:ext>
          </c:extLst>
        </c:ser>
        <c:ser>
          <c:idx val="33"/>
          <c:order val="33"/>
          <c:tx>
            <c:strRef>
              <c:f>'TSA Comparison'!$AI$55</c:f>
              <c:strCache>
                <c:ptCount val="1"/>
                <c:pt idx="0">
                  <c:v>Williams Lake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Comparison'!$AI$56:$AI$76</c:f>
              <c:numCache>
                <c:formatCode>_-* #,##0_-;\-* #,##0_-;_-* "-"??_-;_-@_-</c:formatCode>
                <c:ptCount val="21"/>
                <c:pt idx="0">
                  <c:v>645694</c:v>
                </c:pt>
                <c:pt idx="1">
                  <c:v>611761</c:v>
                </c:pt>
                <c:pt idx="2">
                  <c:v>1522605</c:v>
                </c:pt>
                <c:pt idx="3">
                  <c:v>3038479</c:v>
                </c:pt>
                <c:pt idx="4">
                  <c:v>8866709</c:v>
                </c:pt>
                <c:pt idx="5">
                  <c:v>20116785</c:v>
                </c:pt>
                <c:pt idx="6">
                  <c:v>26207704</c:v>
                </c:pt>
                <c:pt idx="7">
                  <c:v>29386859</c:v>
                </c:pt>
                <c:pt idx="8">
                  <c:v>27253946</c:v>
                </c:pt>
                <c:pt idx="9">
                  <c:v>8515931</c:v>
                </c:pt>
                <c:pt idx="10">
                  <c:v>5435021</c:v>
                </c:pt>
                <c:pt idx="11">
                  <c:v>1850217</c:v>
                </c:pt>
                <c:pt idx="12">
                  <c:v>189877</c:v>
                </c:pt>
                <c:pt idx="13">
                  <c:v>717254</c:v>
                </c:pt>
                <c:pt idx="14">
                  <c:v>134971</c:v>
                </c:pt>
                <c:pt idx="15">
                  <c:v>259082</c:v>
                </c:pt>
                <c:pt idx="16">
                  <c:v>342031</c:v>
                </c:pt>
                <c:pt idx="17">
                  <c:v>688394</c:v>
                </c:pt>
                <c:pt idx="18">
                  <c:v>6262505</c:v>
                </c:pt>
                <c:pt idx="19">
                  <c:v>843134</c:v>
                </c:pt>
                <c:pt idx="20">
                  <c:v>434716</c:v>
                </c:pt>
              </c:numCache>
            </c:numRef>
          </c:yVal>
          <c:smooth val="0"/>
          <c:extLst>
            <c:ext xmlns:c16="http://schemas.microsoft.com/office/drawing/2014/chart" uri="{C3380CC4-5D6E-409C-BE32-E72D297353CC}">
              <c16:uniqueId val="{00000021-D8CA-4D49-9058-845618233E4A}"/>
            </c:ext>
          </c:extLst>
        </c:ser>
        <c:ser>
          <c:idx val="34"/>
          <c:order val="34"/>
          <c:tx>
            <c:strRef>
              <c:f>'TSA Comparison'!$AJ$55</c:f>
              <c:strCache>
                <c:ptCount val="1"/>
                <c:pt idx="0">
                  <c:v>GBR South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Comparison'!$AJ$56:$AJ$76</c:f>
              <c:numCache>
                <c:formatCode>_-* #,##0_-;\-* #,##0_-;_-* "-"??_-;_-@_-</c:formatCode>
                <c:ptCount val="21"/>
                <c:pt idx="0">
                  <c:v>0</c:v>
                </c:pt>
                <c:pt idx="1">
                  <c:v>2368</c:v>
                </c:pt>
                <c:pt idx="2">
                  <c:v>0</c:v>
                </c:pt>
                <c:pt idx="3">
                  <c:v>0</c:v>
                </c:pt>
                <c:pt idx="4">
                  <c:v>0</c:v>
                </c:pt>
                <c:pt idx="5">
                  <c:v>453</c:v>
                </c:pt>
                <c:pt idx="6">
                  <c:v>41389</c:v>
                </c:pt>
                <c:pt idx="7">
                  <c:v>90761</c:v>
                </c:pt>
                <c:pt idx="8">
                  <c:v>40457</c:v>
                </c:pt>
                <c:pt idx="9">
                  <c:v>202428</c:v>
                </c:pt>
                <c:pt idx="10">
                  <c:v>28858</c:v>
                </c:pt>
                <c:pt idx="11">
                  <c:v>9610</c:v>
                </c:pt>
                <c:pt idx="12">
                  <c:v>26264</c:v>
                </c:pt>
                <c:pt idx="13">
                  <c:v>28306</c:v>
                </c:pt>
                <c:pt idx="14">
                  <c:v>30200</c:v>
                </c:pt>
                <c:pt idx="15">
                  <c:v>28011</c:v>
                </c:pt>
                <c:pt idx="16">
                  <c:v>34428</c:v>
                </c:pt>
                <c:pt idx="17">
                  <c:v>27265</c:v>
                </c:pt>
                <c:pt idx="18">
                  <c:v>9925</c:v>
                </c:pt>
                <c:pt idx="19">
                  <c:v>909546</c:v>
                </c:pt>
                <c:pt idx="20">
                  <c:v>11913</c:v>
                </c:pt>
              </c:numCache>
            </c:numRef>
          </c:yVal>
          <c:smooth val="0"/>
          <c:extLst>
            <c:ext xmlns:c16="http://schemas.microsoft.com/office/drawing/2014/chart" uri="{C3380CC4-5D6E-409C-BE32-E72D297353CC}">
              <c16:uniqueId val="{00000022-D8CA-4D49-9058-845618233E4A}"/>
            </c:ext>
          </c:extLst>
        </c:ser>
        <c:ser>
          <c:idx val="35"/>
          <c:order val="35"/>
          <c:tx>
            <c:strRef>
              <c:f>'TSA Comparison'!$AK$55</c:f>
              <c:strCache>
                <c:ptCount val="1"/>
                <c:pt idx="0">
                  <c:v>GBR North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Comparison'!$AK$56:$AK$76</c:f>
              <c:numCache>
                <c:formatCode>_-* #,##0_-;\-* #,##0_-;_-* "-"??_-;_-@_-</c:formatCode>
                <c:ptCount val="21"/>
                <c:pt idx="0">
                  <c:v>334337</c:v>
                </c:pt>
                <c:pt idx="1">
                  <c:v>746286</c:v>
                </c:pt>
                <c:pt idx="2">
                  <c:v>3844057</c:v>
                </c:pt>
                <c:pt idx="3">
                  <c:v>4822138</c:v>
                </c:pt>
                <c:pt idx="4">
                  <c:v>5044184</c:v>
                </c:pt>
                <c:pt idx="5">
                  <c:v>3809284</c:v>
                </c:pt>
                <c:pt idx="6">
                  <c:v>1565103</c:v>
                </c:pt>
                <c:pt idx="7">
                  <c:v>1716979</c:v>
                </c:pt>
                <c:pt idx="8">
                  <c:v>1611769</c:v>
                </c:pt>
                <c:pt idx="9">
                  <c:v>796437</c:v>
                </c:pt>
                <c:pt idx="10">
                  <c:v>486797</c:v>
                </c:pt>
                <c:pt idx="11">
                  <c:v>1301966</c:v>
                </c:pt>
                <c:pt idx="12">
                  <c:v>133899</c:v>
                </c:pt>
                <c:pt idx="13">
                  <c:v>628829</c:v>
                </c:pt>
                <c:pt idx="14">
                  <c:v>129755</c:v>
                </c:pt>
                <c:pt idx="15">
                  <c:v>195115</c:v>
                </c:pt>
                <c:pt idx="16">
                  <c:v>112988</c:v>
                </c:pt>
                <c:pt idx="17">
                  <c:v>162519</c:v>
                </c:pt>
                <c:pt idx="18">
                  <c:v>342561</c:v>
                </c:pt>
                <c:pt idx="19">
                  <c:v>6949936</c:v>
                </c:pt>
                <c:pt idx="20">
                  <c:v>60212</c:v>
                </c:pt>
              </c:numCache>
            </c:numRef>
          </c:yVal>
          <c:smooth val="0"/>
          <c:extLst>
            <c:ext xmlns:c16="http://schemas.microsoft.com/office/drawing/2014/chart" uri="{C3380CC4-5D6E-409C-BE32-E72D297353CC}">
              <c16:uniqueId val="{00000023-D8CA-4D49-9058-845618233E4A}"/>
            </c:ext>
          </c:extLst>
        </c:ser>
        <c:ser>
          <c:idx val="36"/>
          <c:order val="36"/>
          <c:tx>
            <c:strRef>
              <c:f>'TSA Comparison'!$AL$55</c:f>
              <c:strCache>
                <c:ptCount val="1"/>
                <c:pt idx="0">
                  <c:v>North Island TSA</c:v>
                </c:pt>
              </c:strCache>
            </c:strRef>
          </c:tx>
          <c:xVal>
            <c:numRef>
              <c:f>'TSA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Comparison'!$AL$56:$AL$76</c:f>
              <c:numCache>
                <c:formatCode>_-* #,##0_-;\-* #,##0_-;_-* "-"??_-;_-@_-</c:formatCode>
                <c:ptCount val="21"/>
                <c:pt idx="0">
                  <c:v>0</c:v>
                </c:pt>
                <c:pt idx="1">
                  <c:v>0</c:v>
                </c:pt>
                <c:pt idx="2">
                  <c:v>0</c:v>
                </c:pt>
                <c:pt idx="3">
                  <c:v>0</c:v>
                </c:pt>
                <c:pt idx="4">
                  <c:v>676</c:v>
                </c:pt>
                <c:pt idx="5">
                  <c:v>0</c:v>
                </c:pt>
                <c:pt idx="6">
                  <c:v>0</c:v>
                </c:pt>
                <c:pt idx="7">
                  <c:v>9347</c:v>
                </c:pt>
                <c:pt idx="8">
                  <c:v>19346</c:v>
                </c:pt>
                <c:pt idx="9">
                  <c:v>302</c:v>
                </c:pt>
                <c:pt idx="10">
                  <c:v>232191</c:v>
                </c:pt>
                <c:pt idx="11">
                  <c:v>633</c:v>
                </c:pt>
                <c:pt idx="12">
                  <c:v>6409</c:v>
                </c:pt>
                <c:pt idx="13">
                  <c:v>58819</c:v>
                </c:pt>
                <c:pt idx="14">
                  <c:v>17570</c:v>
                </c:pt>
                <c:pt idx="15">
                  <c:v>21345</c:v>
                </c:pt>
                <c:pt idx="16">
                  <c:v>32571</c:v>
                </c:pt>
                <c:pt idx="17">
                  <c:v>4262</c:v>
                </c:pt>
                <c:pt idx="18">
                  <c:v>16052</c:v>
                </c:pt>
                <c:pt idx="19">
                  <c:v>446515</c:v>
                </c:pt>
                <c:pt idx="20">
                  <c:v>43943</c:v>
                </c:pt>
              </c:numCache>
            </c:numRef>
          </c:yVal>
          <c:smooth val="0"/>
          <c:extLst>
            <c:ext xmlns:c16="http://schemas.microsoft.com/office/drawing/2014/chart" uri="{C3380CC4-5D6E-409C-BE32-E72D297353CC}">
              <c16:uniqueId val="{00000024-D8CA-4D49-9058-845618233E4A}"/>
            </c:ext>
          </c:extLst>
        </c:ser>
        <c:dLbls>
          <c:showLegendKey val="0"/>
          <c:showVal val="0"/>
          <c:showCatName val="0"/>
          <c:showSerName val="0"/>
          <c:showPercent val="0"/>
          <c:showBubbleSize val="0"/>
        </c:dLbls>
        <c:axId val="146909056"/>
        <c:axId val="146935808"/>
      </c:scatterChart>
      <c:valAx>
        <c:axId val="146909056"/>
        <c:scaling>
          <c:orientation val="minMax"/>
          <c:max val="2019"/>
          <c:min val="1999"/>
        </c:scaling>
        <c:delete val="0"/>
        <c:axPos val="b"/>
        <c:title>
          <c:tx>
            <c:rich>
              <a:bodyPr/>
              <a:lstStyle/>
              <a:p>
                <a:pPr>
                  <a:defRPr/>
                </a:pPr>
                <a:r>
                  <a:rPr lang="en-US"/>
                  <a:t>Year</a:t>
                </a:r>
              </a:p>
            </c:rich>
          </c:tx>
          <c:overlay val="0"/>
        </c:title>
        <c:numFmt formatCode="General" sourceLinked="1"/>
        <c:majorTickMark val="out"/>
        <c:minorTickMark val="none"/>
        <c:tickLblPos val="nextTo"/>
        <c:crossAx val="146935808"/>
        <c:crosses val="autoZero"/>
        <c:crossBetween val="midCat"/>
        <c:majorUnit val="1"/>
      </c:valAx>
      <c:valAx>
        <c:axId val="146935808"/>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46909056"/>
        <c:crosses val="autoZero"/>
        <c:crossBetween val="midCat"/>
      </c:valAx>
    </c:plotArea>
    <c:legend>
      <c:legendPos val="r"/>
      <c:layout>
        <c:manualLayout>
          <c:xMode val="edge"/>
          <c:yMode val="edge"/>
          <c:x val="0.85605729729977997"/>
          <c:y val="8.7294840601781068E-2"/>
          <c:w val="0.14047023649602855"/>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Comparison'!$A$132</c:f>
          <c:strCache>
            <c:ptCount val="1"/>
            <c:pt idx="0">
              <c:v>Cumulative Volume Killed on the CFLB  as of 2019 -- ALL Modelled Health Factors</c:v>
            </c:pt>
          </c:strCache>
        </c:strRef>
      </c:tx>
      <c:overlay val="0"/>
    </c:title>
    <c:autoTitleDeleted val="0"/>
    <c:plotArea>
      <c:layout>
        <c:manualLayout>
          <c:layoutTarget val="inner"/>
          <c:xMode val="edge"/>
          <c:yMode val="edge"/>
          <c:x val="6.9053891628032535E-2"/>
          <c:y val="7.4015055505924562E-2"/>
          <c:w val="0.78192590755551883"/>
          <c:h val="0.84497939736424765"/>
        </c:manualLayout>
      </c:layout>
      <c:scatterChart>
        <c:scatterStyle val="lineMarker"/>
        <c:varyColors val="0"/>
        <c:ser>
          <c:idx val="0"/>
          <c:order val="0"/>
          <c:tx>
            <c:strRef>
              <c:f>'TSA Comparison'!$B$133</c:f>
              <c:strCache>
                <c:ptCount val="1"/>
                <c:pt idx="0">
                  <c:v>100 Mile House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Comparison'!$B$134:$B$154</c:f>
              <c:numCache>
                <c:formatCode>_-* #,##0_-;\-* #,##0_-;_-* "-"??_-;_-@_-</c:formatCode>
                <c:ptCount val="21"/>
                <c:pt idx="0">
                  <c:v>355147</c:v>
                </c:pt>
                <c:pt idx="1">
                  <c:v>578474</c:v>
                </c:pt>
                <c:pt idx="2">
                  <c:v>907172</c:v>
                </c:pt>
                <c:pt idx="3">
                  <c:v>1396700</c:v>
                </c:pt>
                <c:pt idx="4">
                  <c:v>3593657</c:v>
                </c:pt>
                <c:pt idx="5">
                  <c:v>10023383</c:v>
                </c:pt>
                <c:pt idx="6">
                  <c:v>21607033</c:v>
                </c:pt>
                <c:pt idx="7">
                  <c:v>44211792</c:v>
                </c:pt>
                <c:pt idx="8">
                  <c:v>54190173</c:v>
                </c:pt>
                <c:pt idx="9">
                  <c:v>56808038</c:v>
                </c:pt>
                <c:pt idx="10">
                  <c:v>57818269</c:v>
                </c:pt>
                <c:pt idx="11">
                  <c:v>58063728</c:v>
                </c:pt>
                <c:pt idx="12">
                  <c:v>58091991</c:v>
                </c:pt>
                <c:pt idx="13">
                  <c:v>58351646</c:v>
                </c:pt>
                <c:pt idx="14">
                  <c:v>58356961</c:v>
                </c:pt>
                <c:pt idx="15">
                  <c:v>58377470</c:v>
                </c:pt>
                <c:pt idx="16">
                  <c:v>58438353</c:v>
                </c:pt>
                <c:pt idx="17">
                  <c:v>58538585</c:v>
                </c:pt>
                <c:pt idx="18">
                  <c:v>60453055</c:v>
                </c:pt>
                <c:pt idx="19">
                  <c:v>60739778</c:v>
                </c:pt>
                <c:pt idx="20">
                  <c:v>60769968</c:v>
                </c:pt>
              </c:numCache>
            </c:numRef>
          </c:yVal>
          <c:smooth val="0"/>
          <c:extLst>
            <c:ext xmlns:c16="http://schemas.microsoft.com/office/drawing/2014/chart" uri="{C3380CC4-5D6E-409C-BE32-E72D297353CC}">
              <c16:uniqueId val="{00000000-983B-4296-A518-807D9A249647}"/>
            </c:ext>
          </c:extLst>
        </c:ser>
        <c:ser>
          <c:idx val="1"/>
          <c:order val="1"/>
          <c:tx>
            <c:strRef>
              <c:f>'TSA Comparison'!$C$133</c:f>
              <c:strCache>
                <c:ptCount val="1"/>
                <c:pt idx="0">
                  <c:v>Arrow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Comparison'!$C$134:$C$154</c:f>
              <c:numCache>
                <c:formatCode>_-* #,##0_-;\-* #,##0_-;_-* "-"??_-;_-@_-</c:formatCode>
                <c:ptCount val="21"/>
                <c:pt idx="0">
                  <c:v>223828</c:v>
                </c:pt>
                <c:pt idx="1">
                  <c:v>455810</c:v>
                </c:pt>
                <c:pt idx="2">
                  <c:v>621080</c:v>
                </c:pt>
                <c:pt idx="3">
                  <c:v>838165</c:v>
                </c:pt>
                <c:pt idx="4">
                  <c:v>1294373</c:v>
                </c:pt>
                <c:pt idx="5">
                  <c:v>2518715</c:v>
                </c:pt>
                <c:pt idx="6">
                  <c:v>4056893</c:v>
                </c:pt>
                <c:pt idx="7">
                  <c:v>5536445</c:v>
                </c:pt>
                <c:pt idx="8">
                  <c:v>6426298</c:v>
                </c:pt>
                <c:pt idx="9">
                  <c:v>7104895</c:v>
                </c:pt>
                <c:pt idx="10">
                  <c:v>7751369</c:v>
                </c:pt>
                <c:pt idx="11">
                  <c:v>7960234</c:v>
                </c:pt>
                <c:pt idx="12">
                  <c:v>8031579</c:v>
                </c:pt>
                <c:pt idx="13">
                  <c:v>8082449</c:v>
                </c:pt>
                <c:pt idx="14">
                  <c:v>8140781</c:v>
                </c:pt>
                <c:pt idx="15">
                  <c:v>8196135</c:v>
                </c:pt>
                <c:pt idx="16">
                  <c:v>8321709</c:v>
                </c:pt>
                <c:pt idx="17">
                  <c:v>8381240</c:v>
                </c:pt>
                <c:pt idx="18">
                  <c:v>8619836</c:v>
                </c:pt>
                <c:pt idx="19">
                  <c:v>9547764</c:v>
                </c:pt>
                <c:pt idx="20">
                  <c:v>9599408</c:v>
                </c:pt>
              </c:numCache>
            </c:numRef>
          </c:yVal>
          <c:smooth val="0"/>
          <c:extLst>
            <c:ext xmlns:c16="http://schemas.microsoft.com/office/drawing/2014/chart" uri="{C3380CC4-5D6E-409C-BE32-E72D297353CC}">
              <c16:uniqueId val="{00000001-983B-4296-A518-807D9A249647}"/>
            </c:ext>
          </c:extLst>
        </c:ser>
        <c:ser>
          <c:idx val="2"/>
          <c:order val="2"/>
          <c:tx>
            <c:strRef>
              <c:f>'TSA Comparison'!$D$133</c:f>
              <c:strCache>
                <c:ptCount val="1"/>
                <c:pt idx="0">
                  <c:v>Arrowsmith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Comparison'!$D$134:$D$154</c:f>
              <c:numCache>
                <c:formatCode>_-* #,##0_-;\-* #,##0_-;_-* "-"??_-;_-@_-</c:formatCode>
                <c:ptCount val="21"/>
                <c:pt idx="0">
                  <c:v>0</c:v>
                </c:pt>
                <c:pt idx="1">
                  <c:v>0</c:v>
                </c:pt>
                <c:pt idx="2">
                  <c:v>0</c:v>
                </c:pt>
                <c:pt idx="3">
                  <c:v>0</c:v>
                </c:pt>
                <c:pt idx="4">
                  <c:v>0</c:v>
                </c:pt>
                <c:pt idx="5">
                  <c:v>0</c:v>
                </c:pt>
                <c:pt idx="6">
                  <c:v>203</c:v>
                </c:pt>
                <c:pt idx="7">
                  <c:v>203</c:v>
                </c:pt>
                <c:pt idx="8">
                  <c:v>219313</c:v>
                </c:pt>
                <c:pt idx="9">
                  <c:v>280889</c:v>
                </c:pt>
                <c:pt idx="10">
                  <c:v>281372</c:v>
                </c:pt>
                <c:pt idx="11">
                  <c:v>292610</c:v>
                </c:pt>
                <c:pt idx="12">
                  <c:v>299806</c:v>
                </c:pt>
                <c:pt idx="13">
                  <c:v>305842</c:v>
                </c:pt>
                <c:pt idx="14">
                  <c:v>325550</c:v>
                </c:pt>
                <c:pt idx="15">
                  <c:v>325998</c:v>
                </c:pt>
                <c:pt idx="16">
                  <c:v>373524</c:v>
                </c:pt>
                <c:pt idx="17">
                  <c:v>382443</c:v>
                </c:pt>
                <c:pt idx="18">
                  <c:v>387291</c:v>
                </c:pt>
                <c:pt idx="19">
                  <c:v>394788</c:v>
                </c:pt>
                <c:pt idx="20">
                  <c:v>395209</c:v>
                </c:pt>
              </c:numCache>
            </c:numRef>
          </c:yVal>
          <c:smooth val="0"/>
          <c:extLst>
            <c:ext xmlns:c16="http://schemas.microsoft.com/office/drawing/2014/chart" uri="{C3380CC4-5D6E-409C-BE32-E72D297353CC}">
              <c16:uniqueId val="{00000002-983B-4296-A518-807D9A249647}"/>
            </c:ext>
          </c:extLst>
        </c:ser>
        <c:ser>
          <c:idx val="3"/>
          <c:order val="3"/>
          <c:tx>
            <c:strRef>
              <c:f>'TSA Comparison'!$E$133</c:f>
              <c:strCache>
                <c:ptCount val="1"/>
                <c:pt idx="0">
                  <c:v>Boundary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Comparison'!$E$134:$E$154</c:f>
              <c:numCache>
                <c:formatCode>_-* #,##0_-;\-* #,##0_-;_-* "-"??_-;_-@_-</c:formatCode>
                <c:ptCount val="21"/>
                <c:pt idx="0">
                  <c:v>10717</c:v>
                </c:pt>
                <c:pt idx="1">
                  <c:v>59704</c:v>
                </c:pt>
                <c:pt idx="2">
                  <c:v>68612</c:v>
                </c:pt>
                <c:pt idx="3">
                  <c:v>73126</c:v>
                </c:pt>
                <c:pt idx="4">
                  <c:v>90578</c:v>
                </c:pt>
                <c:pt idx="5">
                  <c:v>163928</c:v>
                </c:pt>
                <c:pt idx="6">
                  <c:v>301059</c:v>
                </c:pt>
                <c:pt idx="7">
                  <c:v>456435</c:v>
                </c:pt>
                <c:pt idx="8">
                  <c:v>595297</c:v>
                </c:pt>
                <c:pt idx="9">
                  <c:v>929438</c:v>
                </c:pt>
                <c:pt idx="10">
                  <c:v>1073427</c:v>
                </c:pt>
                <c:pt idx="11">
                  <c:v>1182154</c:v>
                </c:pt>
                <c:pt idx="12">
                  <c:v>1259373</c:v>
                </c:pt>
                <c:pt idx="13">
                  <c:v>1390431</c:v>
                </c:pt>
                <c:pt idx="14">
                  <c:v>1514868</c:v>
                </c:pt>
                <c:pt idx="15">
                  <c:v>1627899</c:v>
                </c:pt>
                <c:pt idx="16">
                  <c:v>1820024</c:v>
                </c:pt>
                <c:pt idx="17">
                  <c:v>1908483</c:v>
                </c:pt>
                <c:pt idx="18">
                  <c:v>2027199</c:v>
                </c:pt>
                <c:pt idx="19">
                  <c:v>2100342</c:v>
                </c:pt>
                <c:pt idx="20">
                  <c:v>2115186</c:v>
                </c:pt>
              </c:numCache>
            </c:numRef>
          </c:yVal>
          <c:smooth val="0"/>
          <c:extLst>
            <c:ext xmlns:c16="http://schemas.microsoft.com/office/drawing/2014/chart" uri="{C3380CC4-5D6E-409C-BE32-E72D297353CC}">
              <c16:uniqueId val="{00000003-983B-4296-A518-807D9A249647}"/>
            </c:ext>
          </c:extLst>
        </c:ser>
        <c:ser>
          <c:idx val="4"/>
          <c:order val="4"/>
          <c:tx>
            <c:strRef>
              <c:f>'TSA Comparison'!$F$133</c:f>
              <c:strCache>
                <c:ptCount val="1"/>
                <c:pt idx="0">
                  <c:v>Bulkley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Comparison'!$F$134:$F$154</c:f>
              <c:numCache>
                <c:formatCode>_-* #,##0_-;\-* #,##0_-;_-* "-"??_-;_-@_-</c:formatCode>
                <c:ptCount val="21"/>
                <c:pt idx="0">
                  <c:v>167868</c:v>
                </c:pt>
                <c:pt idx="1">
                  <c:v>371042</c:v>
                </c:pt>
                <c:pt idx="2">
                  <c:v>1101722</c:v>
                </c:pt>
                <c:pt idx="3">
                  <c:v>1226600</c:v>
                </c:pt>
                <c:pt idx="4">
                  <c:v>1381169</c:v>
                </c:pt>
                <c:pt idx="5">
                  <c:v>1490424</c:v>
                </c:pt>
                <c:pt idx="6">
                  <c:v>1679738</c:v>
                </c:pt>
                <c:pt idx="7">
                  <c:v>1808848</c:v>
                </c:pt>
                <c:pt idx="8">
                  <c:v>2186093</c:v>
                </c:pt>
                <c:pt idx="9">
                  <c:v>3003904</c:v>
                </c:pt>
                <c:pt idx="10">
                  <c:v>3836383</c:v>
                </c:pt>
                <c:pt idx="11">
                  <c:v>5302438</c:v>
                </c:pt>
                <c:pt idx="12">
                  <c:v>7034396</c:v>
                </c:pt>
                <c:pt idx="13">
                  <c:v>8119809</c:v>
                </c:pt>
                <c:pt idx="14">
                  <c:v>8513486</c:v>
                </c:pt>
                <c:pt idx="15">
                  <c:v>8592958</c:v>
                </c:pt>
                <c:pt idx="16">
                  <c:v>8689335</c:v>
                </c:pt>
                <c:pt idx="17">
                  <c:v>8858516</c:v>
                </c:pt>
                <c:pt idx="18">
                  <c:v>9000913</c:v>
                </c:pt>
                <c:pt idx="19">
                  <c:v>9281663</c:v>
                </c:pt>
                <c:pt idx="20">
                  <c:v>9329636</c:v>
                </c:pt>
              </c:numCache>
            </c:numRef>
          </c:yVal>
          <c:smooth val="0"/>
          <c:extLst>
            <c:ext xmlns:c16="http://schemas.microsoft.com/office/drawing/2014/chart" uri="{C3380CC4-5D6E-409C-BE32-E72D297353CC}">
              <c16:uniqueId val="{00000004-983B-4296-A518-807D9A249647}"/>
            </c:ext>
          </c:extLst>
        </c:ser>
        <c:ser>
          <c:idx val="5"/>
          <c:order val="5"/>
          <c:tx>
            <c:strRef>
              <c:f>'TSA Comparison'!$G$133</c:f>
              <c:strCache>
                <c:ptCount val="1"/>
                <c:pt idx="0">
                  <c:v>Cascadia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Comparison'!$G$134:$G$154</c:f>
              <c:numCache>
                <c:formatCode>_-* #,##0_-;\-* #,##0_-;_-* "-"??_-;_-@_-</c:formatCode>
                <c:ptCount val="21"/>
                <c:pt idx="0">
                  <c:v>11900</c:v>
                </c:pt>
                <c:pt idx="1">
                  <c:v>79069</c:v>
                </c:pt>
                <c:pt idx="2">
                  <c:v>131310</c:v>
                </c:pt>
                <c:pt idx="3">
                  <c:v>205694</c:v>
                </c:pt>
                <c:pt idx="4">
                  <c:v>519635</c:v>
                </c:pt>
                <c:pt idx="5">
                  <c:v>1028139</c:v>
                </c:pt>
                <c:pt idx="6">
                  <c:v>1637719</c:v>
                </c:pt>
                <c:pt idx="7">
                  <c:v>1847664</c:v>
                </c:pt>
                <c:pt idx="8">
                  <c:v>1930603</c:v>
                </c:pt>
                <c:pt idx="9">
                  <c:v>1989671</c:v>
                </c:pt>
                <c:pt idx="10">
                  <c:v>2140461</c:v>
                </c:pt>
                <c:pt idx="11">
                  <c:v>2174443</c:v>
                </c:pt>
                <c:pt idx="12">
                  <c:v>2184278</c:v>
                </c:pt>
                <c:pt idx="13">
                  <c:v>2218608</c:v>
                </c:pt>
                <c:pt idx="14">
                  <c:v>2225948</c:v>
                </c:pt>
                <c:pt idx="15">
                  <c:v>2233643</c:v>
                </c:pt>
                <c:pt idx="16">
                  <c:v>2249619</c:v>
                </c:pt>
                <c:pt idx="17">
                  <c:v>2274302</c:v>
                </c:pt>
                <c:pt idx="18">
                  <c:v>2314798</c:v>
                </c:pt>
                <c:pt idx="19">
                  <c:v>2440309</c:v>
                </c:pt>
                <c:pt idx="20">
                  <c:v>2457650</c:v>
                </c:pt>
              </c:numCache>
            </c:numRef>
          </c:yVal>
          <c:smooth val="0"/>
          <c:extLst>
            <c:ext xmlns:c16="http://schemas.microsoft.com/office/drawing/2014/chart" uri="{C3380CC4-5D6E-409C-BE32-E72D297353CC}">
              <c16:uniqueId val="{00000005-983B-4296-A518-807D9A249647}"/>
            </c:ext>
          </c:extLst>
        </c:ser>
        <c:ser>
          <c:idx val="6"/>
          <c:order val="6"/>
          <c:tx>
            <c:strRef>
              <c:f>'TSA Comparison'!$H$133</c:f>
              <c:strCache>
                <c:ptCount val="1"/>
                <c:pt idx="0">
                  <c:v>Cassiar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Comparison'!$H$134:$H$154</c:f>
              <c:numCache>
                <c:formatCode>_-* #,##0_-;\-* #,##0_-;_-* "-"??_-;_-@_-</c:formatCode>
                <c:ptCount val="21"/>
                <c:pt idx="0">
                  <c:v>0</c:v>
                </c:pt>
                <c:pt idx="1">
                  <c:v>554</c:v>
                </c:pt>
                <c:pt idx="2">
                  <c:v>14410</c:v>
                </c:pt>
                <c:pt idx="3">
                  <c:v>60370</c:v>
                </c:pt>
                <c:pt idx="4">
                  <c:v>60370</c:v>
                </c:pt>
                <c:pt idx="5">
                  <c:v>1457378</c:v>
                </c:pt>
                <c:pt idx="6">
                  <c:v>1457662</c:v>
                </c:pt>
                <c:pt idx="7">
                  <c:v>1469952</c:v>
                </c:pt>
                <c:pt idx="8">
                  <c:v>1476550</c:v>
                </c:pt>
                <c:pt idx="9">
                  <c:v>1481238</c:v>
                </c:pt>
                <c:pt idx="10">
                  <c:v>1893981</c:v>
                </c:pt>
                <c:pt idx="11">
                  <c:v>3126847</c:v>
                </c:pt>
                <c:pt idx="12">
                  <c:v>3454030</c:v>
                </c:pt>
                <c:pt idx="13">
                  <c:v>3572675</c:v>
                </c:pt>
                <c:pt idx="14">
                  <c:v>3700116</c:v>
                </c:pt>
                <c:pt idx="15">
                  <c:v>3725426</c:v>
                </c:pt>
                <c:pt idx="16">
                  <c:v>4262890</c:v>
                </c:pt>
                <c:pt idx="17">
                  <c:v>4396235</c:v>
                </c:pt>
                <c:pt idx="18">
                  <c:v>4426333</c:v>
                </c:pt>
                <c:pt idx="19">
                  <c:v>11170399</c:v>
                </c:pt>
                <c:pt idx="20">
                  <c:v>11170701</c:v>
                </c:pt>
              </c:numCache>
            </c:numRef>
          </c:yVal>
          <c:smooth val="0"/>
          <c:extLst>
            <c:ext xmlns:c16="http://schemas.microsoft.com/office/drawing/2014/chart" uri="{C3380CC4-5D6E-409C-BE32-E72D297353CC}">
              <c16:uniqueId val="{00000006-983B-4296-A518-807D9A249647}"/>
            </c:ext>
          </c:extLst>
        </c:ser>
        <c:ser>
          <c:idx val="7"/>
          <c:order val="7"/>
          <c:tx>
            <c:strRef>
              <c:f>'TSA Comparison'!$I$133</c:f>
              <c:strCache>
                <c:ptCount val="1"/>
                <c:pt idx="0">
                  <c:v>Cranbrook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Comparison'!$I$134:$I$154</c:f>
              <c:numCache>
                <c:formatCode>_-* #,##0_-;\-* #,##0_-;_-* "-"??_-;_-@_-</c:formatCode>
                <c:ptCount val="21"/>
                <c:pt idx="0">
                  <c:v>136160</c:v>
                </c:pt>
                <c:pt idx="1">
                  <c:v>236645</c:v>
                </c:pt>
                <c:pt idx="2">
                  <c:v>331400</c:v>
                </c:pt>
                <c:pt idx="3">
                  <c:v>517231</c:v>
                </c:pt>
                <c:pt idx="4">
                  <c:v>834556</c:v>
                </c:pt>
                <c:pt idx="5">
                  <c:v>1414190</c:v>
                </c:pt>
                <c:pt idx="6">
                  <c:v>2448204</c:v>
                </c:pt>
                <c:pt idx="7">
                  <c:v>3341606</c:v>
                </c:pt>
                <c:pt idx="8">
                  <c:v>3872790</c:v>
                </c:pt>
                <c:pt idx="9">
                  <c:v>4900187</c:v>
                </c:pt>
                <c:pt idx="10">
                  <c:v>5482708</c:v>
                </c:pt>
                <c:pt idx="11">
                  <c:v>6063035</c:v>
                </c:pt>
                <c:pt idx="12">
                  <c:v>6304711</c:v>
                </c:pt>
                <c:pt idx="13">
                  <c:v>6420041</c:v>
                </c:pt>
                <c:pt idx="14">
                  <c:v>6494170</c:v>
                </c:pt>
                <c:pt idx="15">
                  <c:v>6582176</c:v>
                </c:pt>
                <c:pt idx="16">
                  <c:v>6688891</c:v>
                </c:pt>
                <c:pt idx="17">
                  <c:v>6789973</c:v>
                </c:pt>
                <c:pt idx="18">
                  <c:v>8148518</c:v>
                </c:pt>
                <c:pt idx="19">
                  <c:v>8751464</c:v>
                </c:pt>
                <c:pt idx="20">
                  <c:v>8867056</c:v>
                </c:pt>
              </c:numCache>
            </c:numRef>
          </c:yVal>
          <c:smooth val="0"/>
          <c:extLst>
            <c:ext xmlns:c16="http://schemas.microsoft.com/office/drawing/2014/chart" uri="{C3380CC4-5D6E-409C-BE32-E72D297353CC}">
              <c16:uniqueId val="{00000007-983B-4296-A518-807D9A249647}"/>
            </c:ext>
          </c:extLst>
        </c:ser>
        <c:ser>
          <c:idx val="8"/>
          <c:order val="8"/>
          <c:tx>
            <c:strRef>
              <c:f>'TSA Comparison'!$J$133</c:f>
              <c:strCache>
                <c:ptCount val="1"/>
                <c:pt idx="0">
                  <c:v>Dawson Creek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Comparison'!$J$134:$J$154</c:f>
              <c:numCache>
                <c:formatCode>_-* #,##0_-;\-* #,##0_-;_-* "-"??_-;_-@_-</c:formatCode>
                <c:ptCount val="21"/>
                <c:pt idx="0">
                  <c:v>7</c:v>
                </c:pt>
                <c:pt idx="1">
                  <c:v>157521</c:v>
                </c:pt>
                <c:pt idx="2">
                  <c:v>523891</c:v>
                </c:pt>
                <c:pt idx="3">
                  <c:v>754427</c:v>
                </c:pt>
                <c:pt idx="4">
                  <c:v>1362629</c:v>
                </c:pt>
                <c:pt idx="5">
                  <c:v>1634736</c:v>
                </c:pt>
                <c:pt idx="6">
                  <c:v>1945268</c:v>
                </c:pt>
                <c:pt idx="7">
                  <c:v>3420700</c:v>
                </c:pt>
                <c:pt idx="8">
                  <c:v>14181900</c:v>
                </c:pt>
                <c:pt idx="9">
                  <c:v>25434384</c:v>
                </c:pt>
                <c:pt idx="10">
                  <c:v>32427921</c:v>
                </c:pt>
                <c:pt idx="11">
                  <c:v>42437515</c:v>
                </c:pt>
                <c:pt idx="12">
                  <c:v>45542098</c:v>
                </c:pt>
                <c:pt idx="13">
                  <c:v>46957048</c:v>
                </c:pt>
                <c:pt idx="14">
                  <c:v>47383727</c:v>
                </c:pt>
                <c:pt idx="15">
                  <c:v>49742494</c:v>
                </c:pt>
                <c:pt idx="16">
                  <c:v>50203245</c:v>
                </c:pt>
                <c:pt idx="17">
                  <c:v>50936747</c:v>
                </c:pt>
                <c:pt idx="18">
                  <c:v>51574553</c:v>
                </c:pt>
                <c:pt idx="19">
                  <c:v>51798907</c:v>
                </c:pt>
                <c:pt idx="20">
                  <c:v>52280448</c:v>
                </c:pt>
              </c:numCache>
            </c:numRef>
          </c:yVal>
          <c:smooth val="0"/>
          <c:extLst>
            <c:ext xmlns:c16="http://schemas.microsoft.com/office/drawing/2014/chart" uri="{C3380CC4-5D6E-409C-BE32-E72D297353CC}">
              <c16:uniqueId val="{00000008-983B-4296-A518-807D9A249647}"/>
            </c:ext>
          </c:extLst>
        </c:ser>
        <c:ser>
          <c:idx val="9"/>
          <c:order val="9"/>
          <c:tx>
            <c:strRef>
              <c:f>'TSA Comparison'!$K$133</c:f>
              <c:strCache>
                <c:ptCount val="1"/>
                <c:pt idx="0">
                  <c:v>Fort Nelson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Comparison'!$K$134:$K$154</c:f>
              <c:numCache>
                <c:formatCode>_-* #,##0_-;\-* #,##0_-;_-* "-"??_-;_-@_-</c:formatCode>
                <c:ptCount val="21"/>
                <c:pt idx="0">
                  <c:v>0</c:v>
                </c:pt>
                <c:pt idx="1">
                  <c:v>54091</c:v>
                </c:pt>
                <c:pt idx="2">
                  <c:v>54091</c:v>
                </c:pt>
                <c:pt idx="3">
                  <c:v>63667</c:v>
                </c:pt>
                <c:pt idx="4">
                  <c:v>209728</c:v>
                </c:pt>
                <c:pt idx="5">
                  <c:v>1108385</c:v>
                </c:pt>
                <c:pt idx="6">
                  <c:v>1175736</c:v>
                </c:pt>
                <c:pt idx="7">
                  <c:v>1911882</c:v>
                </c:pt>
                <c:pt idx="8">
                  <c:v>2164510</c:v>
                </c:pt>
                <c:pt idx="9">
                  <c:v>2336589</c:v>
                </c:pt>
                <c:pt idx="10">
                  <c:v>3789849</c:v>
                </c:pt>
                <c:pt idx="11">
                  <c:v>3917631</c:v>
                </c:pt>
                <c:pt idx="12">
                  <c:v>4358469</c:v>
                </c:pt>
                <c:pt idx="13">
                  <c:v>6344763</c:v>
                </c:pt>
                <c:pt idx="14">
                  <c:v>7333447</c:v>
                </c:pt>
                <c:pt idx="15">
                  <c:v>8269727</c:v>
                </c:pt>
                <c:pt idx="16">
                  <c:v>12248654</c:v>
                </c:pt>
                <c:pt idx="17">
                  <c:v>12625034</c:v>
                </c:pt>
                <c:pt idx="18">
                  <c:v>13582719</c:v>
                </c:pt>
                <c:pt idx="19">
                  <c:v>16980306</c:v>
                </c:pt>
                <c:pt idx="20">
                  <c:v>17094122</c:v>
                </c:pt>
              </c:numCache>
            </c:numRef>
          </c:yVal>
          <c:smooth val="0"/>
          <c:extLst>
            <c:ext xmlns:c16="http://schemas.microsoft.com/office/drawing/2014/chart" uri="{C3380CC4-5D6E-409C-BE32-E72D297353CC}">
              <c16:uniqueId val="{00000009-983B-4296-A518-807D9A249647}"/>
            </c:ext>
          </c:extLst>
        </c:ser>
        <c:ser>
          <c:idx val="10"/>
          <c:order val="10"/>
          <c:tx>
            <c:strRef>
              <c:f>'TSA Comparison'!$L$133</c:f>
              <c:strCache>
                <c:ptCount val="1"/>
                <c:pt idx="0">
                  <c:v>Fort St. John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Comparison'!$L$134:$L$154</c:f>
              <c:numCache>
                <c:formatCode>_-* #,##0_-;\-* #,##0_-;_-* "-"??_-;_-@_-</c:formatCode>
                <c:ptCount val="21"/>
                <c:pt idx="0">
                  <c:v>0</c:v>
                </c:pt>
                <c:pt idx="1">
                  <c:v>2840</c:v>
                </c:pt>
                <c:pt idx="2">
                  <c:v>81033</c:v>
                </c:pt>
                <c:pt idx="3">
                  <c:v>88674</c:v>
                </c:pt>
                <c:pt idx="4">
                  <c:v>112694</c:v>
                </c:pt>
                <c:pt idx="5">
                  <c:v>258856</c:v>
                </c:pt>
                <c:pt idx="6">
                  <c:v>331167</c:v>
                </c:pt>
                <c:pt idx="7">
                  <c:v>774488</c:v>
                </c:pt>
                <c:pt idx="8">
                  <c:v>899256</c:v>
                </c:pt>
                <c:pt idx="9">
                  <c:v>1723646</c:v>
                </c:pt>
                <c:pt idx="10">
                  <c:v>4113922</c:v>
                </c:pt>
                <c:pt idx="11">
                  <c:v>11247039</c:v>
                </c:pt>
                <c:pt idx="12">
                  <c:v>18562678</c:v>
                </c:pt>
                <c:pt idx="13">
                  <c:v>25130632</c:v>
                </c:pt>
                <c:pt idx="14">
                  <c:v>29919447</c:v>
                </c:pt>
                <c:pt idx="15">
                  <c:v>31802717</c:v>
                </c:pt>
                <c:pt idx="16">
                  <c:v>32415129</c:v>
                </c:pt>
                <c:pt idx="17">
                  <c:v>34210153</c:v>
                </c:pt>
                <c:pt idx="18">
                  <c:v>34382103</c:v>
                </c:pt>
                <c:pt idx="19">
                  <c:v>35188415</c:v>
                </c:pt>
                <c:pt idx="20">
                  <c:v>35278317</c:v>
                </c:pt>
              </c:numCache>
            </c:numRef>
          </c:yVal>
          <c:smooth val="0"/>
          <c:extLst>
            <c:ext xmlns:c16="http://schemas.microsoft.com/office/drawing/2014/chart" uri="{C3380CC4-5D6E-409C-BE32-E72D297353CC}">
              <c16:uniqueId val="{0000000A-983B-4296-A518-807D9A249647}"/>
            </c:ext>
          </c:extLst>
        </c:ser>
        <c:ser>
          <c:idx val="11"/>
          <c:order val="11"/>
          <c:tx>
            <c:strRef>
              <c:f>'TSA Comparison'!$M$133</c:f>
              <c:strCache>
                <c:ptCount val="1"/>
                <c:pt idx="0">
                  <c:v>Fraser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Comparison'!$M$134:$M$154</c:f>
              <c:numCache>
                <c:formatCode>_-* #,##0_-;\-* #,##0_-;_-* "-"??_-;_-@_-</c:formatCode>
                <c:ptCount val="21"/>
                <c:pt idx="0">
                  <c:v>51458</c:v>
                </c:pt>
                <c:pt idx="1">
                  <c:v>165398</c:v>
                </c:pt>
                <c:pt idx="2">
                  <c:v>296853</c:v>
                </c:pt>
                <c:pt idx="3">
                  <c:v>474869</c:v>
                </c:pt>
                <c:pt idx="4">
                  <c:v>686171</c:v>
                </c:pt>
                <c:pt idx="5">
                  <c:v>1255809</c:v>
                </c:pt>
                <c:pt idx="6">
                  <c:v>1836483</c:v>
                </c:pt>
                <c:pt idx="7">
                  <c:v>2319890</c:v>
                </c:pt>
                <c:pt idx="8">
                  <c:v>2755609</c:v>
                </c:pt>
                <c:pt idx="9">
                  <c:v>3095147</c:v>
                </c:pt>
                <c:pt idx="10">
                  <c:v>3355789</c:v>
                </c:pt>
                <c:pt idx="11">
                  <c:v>3483903</c:v>
                </c:pt>
                <c:pt idx="12">
                  <c:v>3711200</c:v>
                </c:pt>
                <c:pt idx="13">
                  <c:v>3753716</c:v>
                </c:pt>
                <c:pt idx="14">
                  <c:v>3806744</c:v>
                </c:pt>
                <c:pt idx="15">
                  <c:v>4028112</c:v>
                </c:pt>
                <c:pt idx="16">
                  <c:v>4436108</c:v>
                </c:pt>
                <c:pt idx="17">
                  <c:v>4495506</c:v>
                </c:pt>
                <c:pt idx="18">
                  <c:v>4646979</c:v>
                </c:pt>
                <c:pt idx="19">
                  <c:v>5615549</c:v>
                </c:pt>
                <c:pt idx="20">
                  <c:v>5641840</c:v>
                </c:pt>
              </c:numCache>
            </c:numRef>
          </c:yVal>
          <c:smooth val="0"/>
          <c:extLst>
            <c:ext xmlns:c16="http://schemas.microsoft.com/office/drawing/2014/chart" uri="{C3380CC4-5D6E-409C-BE32-E72D297353CC}">
              <c16:uniqueId val="{0000000B-983B-4296-A518-807D9A249647}"/>
            </c:ext>
          </c:extLst>
        </c:ser>
        <c:ser>
          <c:idx val="12"/>
          <c:order val="12"/>
          <c:tx>
            <c:strRef>
              <c:f>'TSA Comparison'!$N$133</c:f>
              <c:strCache>
                <c:ptCount val="1"/>
                <c:pt idx="0">
                  <c:v>Golden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Comparison'!$N$134:$N$154</c:f>
              <c:numCache>
                <c:formatCode>_-* #,##0_-;\-* #,##0_-;_-* "-"??_-;_-@_-</c:formatCode>
                <c:ptCount val="21"/>
                <c:pt idx="0">
                  <c:v>126206</c:v>
                </c:pt>
                <c:pt idx="1">
                  <c:v>289162</c:v>
                </c:pt>
                <c:pt idx="2">
                  <c:v>355868</c:v>
                </c:pt>
                <c:pt idx="3">
                  <c:v>454827</c:v>
                </c:pt>
                <c:pt idx="4">
                  <c:v>566561</c:v>
                </c:pt>
                <c:pt idx="5">
                  <c:v>673014</c:v>
                </c:pt>
                <c:pt idx="6">
                  <c:v>1026972</c:v>
                </c:pt>
                <c:pt idx="7">
                  <c:v>1514835</c:v>
                </c:pt>
                <c:pt idx="8">
                  <c:v>1726181</c:v>
                </c:pt>
                <c:pt idx="9">
                  <c:v>2009302</c:v>
                </c:pt>
                <c:pt idx="10">
                  <c:v>2130551</c:v>
                </c:pt>
                <c:pt idx="11">
                  <c:v>2253316</c:v>
                </c:pt>
                <c:pt idx="12">
                  <c:v>2316811</c:v>
                </c:pt>
                <c:pt idx="13">
                  <c:v>2399208</c:v>
                </c:pt>
                <c:pt idx="14">
                  <c:v>2430883</c:v>
                </c:pt>
                <c:pt idx="15">
                  <c:v>2503069</c:v>
                </c:pt>
                <c:pt idx="16">
                  <c:v>2578470</c:v>
                </c:pt>
                <c:pt idx="17">
                  <c:v>2666096</c:v>
                </c:pt>
                <c:pt idx="18">
                  <c:v>2782131</c:v>
                </c:pt>
                <c:pt idx="19">
                  <c:v>2963058</c:v>
                </c:pt>
                <c:pt idx="20">
                  <c:v>3079562</c:v>
                </c:pt>
              </c:numCache>
            </c:numRef>
          </c:yVal>
          <c:smooth val="0"/>
          <c:extLst>
            <c:ext xmlns:c16="http://schemas.microsoft.com/office/drawing/2014/chart" uri="{C3380CC4-5D6E-409C-BE32-E72D297353CC}">
              <c16:uniqueId val="{0000000C-983B-4296-A518-807D9A249647}"/>
            </c:ext>
          </c:extLst>
        </c:ser>
        <c:ser>
          <c:idx val="13"/>
          <c:order val="13"/>
          <c:tx>
            <c:strRef>
              <c:f>'TSA Comparison'!$O$133</c:f>
              <c:strCache>
                <c:ptCount val="1"/>
                <c:pt idx="0">
                  <c:v>Invermere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Comparison'!$O$134:$O$154</c:f>
              <c:numCache>
                <c:formatCode>_-* #,##0_-;\-* #,##0_-;_-* "-"??_-;_-@_-</c:formatCode>
                <c:ptCount val="21"/>
                <c:pt idx="0">
                  <c:v>90157</c:v>
                </c:pt>
                <c:pt idx="1">
                  <c:v>250026</c:v>
                </c:pt>
                <c:pt idx="2">
                  <c:v>313249</c:v>
                </c:pt>
                <c:pt idx="3">
                  <c:v>383615</c:v>
                </c:pt>
                <c:pt idx="4">
                  <c:v>563641</c:v>
                </c:pt>
                <c:pt idx="5">
                  <c:v>906301</c:v>
                </c:pt>
                <c:pt idx="6">
                  <c:v>1547727</c:v>
                </c:pt>
                <c:pt idx="7">
                  <c:v>2386743</c:v>
                </c:pt>
                <c:pt idx="8">
                  <c:v>3311951</c:v>
                </c:pt>
                <c:pt idx="9">
                  <c:v>4433264</c:v>
                </c:pt>
                <c:pt idx="10">
                  <c:v>5063012</c:v>
                </c:pt>
                <c:pt idx="11">
                  <c:v>5754405</c:v>
                </c:pt>
                <c:pt idx="12">
                  <c:v>6071607</c:v>
                </c:pt>
                <c:pt idx="13">
                  <c:v>6329939</c:v>
                </c:pt>
                <c:pt idx="14">
                  <c:v>6485413</c:v>
                </c:pt>
                <c:pt idx="15">
                  <c:v>6812999</c:v>
                </c:pt>
                <c:pt idx="16">
                  <c:v>7060585</c:v>
                </c:pt>
                <c:pt idx="17">
                  <c:v>7400274</c:v>
                </c:pt>
                <c:pt idx="18">
                  <c:v>8586823</c:v>
                </c:pt>
                <c:pt idx="19">
                  <c:v>8901108</c:v>
                </c:pt>
                <c:pt idx="20">
                  <c:v>9104590</c:v>
                </c:pt>
              </c:numCache>
            </c:numRef>
          </c:yVal>
          <c:smooth val="0"/>
          <c:extLst>
            <c:ext xmlns:c16="http://schemas.microsoft.com/office/drawing/2014/chart" uri="{C3380CC4-5D6E-409C-BE32-E72D297353CC}">
              <c16:uniqueId val="{0000000D-983B-4296-A518-807D9A249647}"/>
            </c:ext>
          </c:extLst>
        </c:ser>
        <c:ser>
          <c:idx val="14"/>
          <c:order val="14"/>
          <c:tx>
            <c:strRef>
              <c:f>'TSA Comparison'!$P$133</c:f>
              <c:strCache>
                <c:ptCount val="1"/>
                <c:pt idx="0">
                  <c:v>Kalum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Comparison'!$P$134:$P$154</c:f>
              <c:numCache>
                <c:formatCode>_-* #,##0_-;\-* #,##0_-;_-* "-"??_-;_-@_-</c:formatCode>
                <c:ptCount val="21"/>
                <c:pt idx="0">
                  <c:v>312</c:v>
                </c:pt>
                <c:pt idx="1">
                  <c:v>1857</c:v>
                </c:pt>
                <c:pt idx="2">
                  <c:v>63314</c:v>
                </c:pt>
                <c:pt idx="3">
                  <c:v>96838</c:v>
                </c:pt>
                <c:pt idx="4">
                  <c:v>99833</c:v>
                </c:pt>
                <c:pt idx="5">
                  <c:v>123734</c:v>
                </c:pt>
                <c:pt idx="6">
                  <c:v>125940</c:v>
                </c:pt>
                <c:pt idx="7">
                  <c:v>163589</c:v>
                </c:pt>
                <c:pt idx="8">
                  <c:v>167038</c:v>
                </c:pt>
                <c:pt idx="9">
                  <c:v>263812</c:v>
                </c:pt>
                <c:pt idx="10">
                  <c:v>709444</c:v>
                </c:pt>
                <c:pt idx="11">
                  <c:v>784017</c:v>
                </c:pt>
                <c:pt idx="12">
                  <c:v>883004</c:v>
                </c:pt>
                <c:pt idx="13">
                  <c:v>1003444</c:v>
                </c:pt>
                <c:pt idx="14">
                  <c:v>1035757</c:v>
                </c:pt>
                <c:pt idx="15">
                  <c:v>1055170</c:v>
                </c:pt>
                <c:pt idx="16">
                  <c:v>1082161</c:v>
                </c:pt>
                <c:pt idx="17">
                  <c:v>1174234</c:v>
                </c:pt>
                <c:pt idx="18">
                  <c:v>1331847</c:v>
                </c:pt>
                <c:pt idx="19">
                  <c:v>1483757</c:v>
                </c:pt>
                <c:pt idx="20">
                  <c:v>1505077</c:v>
                </c:pt>
              </c:numCache>
            </c:numRef>
          </c:yVal>
          <c:smooth val="0"/>
          <c:extLst>
            <c:ext xmlns:c16="http://schemas.microsoft.com/office/drawing/2014/chart" uri="{C3380CC4-5D6E-409C-BE32-E72D297353CC}">
              <c16:uniqueId val="{0000000E-983B-4296-A518-807D9A249647}"/>
            </c:ext>
          </c:extLst>
        </c:ser>
        <c:ser>
          <c:idx val="15"/>
          <c:order val="15"/>
          <c:tx>
            <c:strRef>
              <c:f>'TSA Comparison'!$Q$133</c:f>
              <c:strCache>
                <c:ptCount val="1"/>
                <c:pt idx="0">
                  <c:v>Kamloops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Comparison'!$Q$134:$Q$154</c:f>
              <c:numCache>
                <c:formatCode>_-* #,##0_-;\-* #,##0_-;_-* "-"??_-;_-@_-</c:formatCode>
                <c:ptCount val="21"/>
                <c:pt idx="0">
                  <c:v>402104</c:v>
                </c:pt>
                <c:pt idx="1">
                  <c:v>645052</c:v>
                </c:pt>
                <c:pt idx="2">
                  <c:v>1076325</c:v>
                </c:pt>
                <c:pt idx="3">
                  <c:v>1762739</c:v>
                </c:pt>
                <c:pt idx="4">
                  <c:v>3135410</c:v>
                </c:pt>
                <c:pt idx="5">
                  <c:v>7536316</c:v>
                </c:pt>
                <c:pt idx="6">
                  <c:v>16442486</c:v>
                </c:pt>
                <c:pt idx="7">
                  <c:v>29722985</c:v>
                </c:pt>
                <c:pt idx="8">
                  <c:v>40630612</c:v>
                </c:pt>
                <c:pt idx="9">
                  <c:v>43906584</c:v>
                </c:pt>
                <c:pt idx="10">
                  <c:v>45399626</c:v>
                </c:pt>
                <c:pt idx="11">
                  <c:v>45885701</c:v>
                </c:pt>
                <c:pt idx="12">
                  <c:v>46060779</c:v>
                </c:pt>
                <c:pt idx="13">
                  <c:v>46152911</c:v>
                </c:pt>
                <c:pt idx="14">
                  <c:v>46285124</c:v>
                </c:pt>
                <c:pt idx="15">
                  <c:v>46342009</c:v>
                </c:pt>
                <c:pt idx="16">
                  <c:v>46433163</c:v>
                </c:pt>
                <c:pt idx="17">
                  <c:v>46642935</c:v>
                </c:pt>
                <c:pt idx="18">
                  <c:v>48625328</c:v>
                </c:pt>
                <c:pt idx="19">
                  <c:v>49089626</c:v>
                </c:pt>
                <c:pt idx="20">
                  <c:v>49323220</c:v>
                </c:pt>
              </c:numCache>
            </c:numRef>
          </c:yVal>
          <c:smooth val="0"/>
          <c:extLst>
            <c:ext xmlns:c16="http://schemas.microsoft.com/office/drawing/2014/chart" uri="{C3380CC4-5D6E-409C-BE32-E72D297353CC}">
              <c16:uniqueId val="{0000000F-983B-4296-A518-807D9A249647}"/>
            </c:ext>
          </c:extLst>
        </c:ser>
        <c:ser>
          <c:idx val="16"/>
          <c:order val="16"/>
          <c:tx>
            <c:strRef>
              <c:f>'TSA Comparison'!$R$133</c:f>
              <c:strCache>
                <c:ptCount val="1"/>
                <c:pt idx="0">
                  <c:v>Kispiox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Comparison'!$R$134:$R$154</c:f>
              <c:numCache>
                <c:formatCode>_-* #,##0_-;\-* #,##0_-;_-* "-"??_-;_-@_-</c:formatCode>
                <c:ptCount val="21"/>
                <c:pt idx="0">
                  <c:v>624082</c:v>
                </c:pt>
                <c:pt idx="1">
                  <c:v>1289327</c:v>
                </c:pt>
                <c:pt idx="2">
                  <c:v>4544402</c:v>
                </c:pt>
                <c:pt idx="3">
                  <c:v>4875505</c:v>
                </c:pt>
                <c:pt idx="4">
                  <c:v>5326658</c:v>
                </c:pt>
                <c:pt idx="5">
                  <c:v>5459763</c:v>
                </c:pt>
                <c:pt idx="6">
                  <c:v>5621871</c:v>
                </c:pt>
                <c:pt idx="7">
                  <c:v>6027432</c:v>
                </c:pt>
                <c:pt idx="8">
                  <c:v>6236983</c:v>
                </c:pt>
                <c:pt idx="9">
                  <c:v>6464468</c:v>
                </c:pt>
                <c:pt idx="10">
                  <c:v>6782657</c:v>
                </c:pt>
                <c:pt idx="11">
                  <c:v>7071128</c:v>
                </c:pt>
                <c:pt idx="12">
                  <c:v>7450559</c:v>
                </c:pt>
                <c:pt idx="13">
                  <c:v>7774227</c:v>
                </c:pt>
                <c:pt idx="14">
                  <c:v>7976477</c:v>
                </c:pt>
                <c:pt idx="15">
                  <c:v>8195780</c:v>
                </c:pt>
                <c:pt idx="16">
                  <c:v>8377501</c:v>
                </c:pt>
                <c:pt idx="17">
                  <c:v>8658209</c:v>
                </c:pt>
                <c:pt idx="18">
                  <c:v>8835117</c:v>
                </c:pt>
                <c:pt idx="19">
                  <c:v>9952930</c:v>
                </c:pt>
                <c:pt idx="20">
                  <c:v>9983763</c:v>
                </c:pt>
              </c:numCache>
            </c:numRef>
          </c:yVal>
          <c:smooth val="0"/>
          <c:extLst>
            <c:ext xmlns:c16="http://schemas.microsoft.com/office/drawing/2014/chart" uri="{C3380CC4-5D6E-409C-BE32-E72D297353CC}">
              <c16:uniqueId val="{00000010-983B-4296-A518-807D9A249647}"/>
            </c:ext>
          </c:extLst>
        </c:ser>
        <c:ser>
          <c:idx val="17"/>
          <c:order val="17"/>
          <c:tx>
            <c:strRef>
              <c:f>'TSA Comparison'!$S$133</c:f>
              <c:strCache>
                <c:ptCount val="1"/>
                <c:pt idx="0">
                  <c:v>Kootenay Lake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Comparison'!$S$134:$S$154</c:f>
              <c:numCache>
                <c:formatCode>_-* #,##0_-;\-* #,##0_-;_-* "-"??_-;_-@_-</c:formatCode>
                <c:ptCount val="21"/>
                <c:pt idx="0">
                  <c:v>55602</c:v>
                </c:pt>
                <c:pt idx="1">
                  <c:v>125681</c:v>
                </c:pt>
                <c:pt idx="2">
                  <c:v>216020</c:v>
                </c:pt>
                <c:pt idx="3">
                  <c:v>323161</c:v>
                </c:pt>
                <c:pt idx="4">
                  <c:v>499840</c:v>
                </c:pt>
                <c:pt idx="5">
                  <c:v>870841</c:v>
                </c:pt>
                <c:pt idx="6">
                  <c:v>1604786</c:v>
                </c:pt>
                <c:pt idx="7">
                  <c:v>2636918</c:v>
                </c:pt>
                <c:pt idx="8">
                  <c:v>3607206</c:v>
                </c:pt>
                <c:pt idx="9">
                  <c:v>4722702</c:v>
                </c:pt>
                <c:pt idx="10">
                  <c:v>5207278</c:v>
                </c:pt>
                <c:pt idx="11">
                  <c:v>5620469</c:v>
                </c:pt>
                <c:pt idx="12">
                  <c:v>5771494</c:v>
                </c:pt>
                <c:pt idx="13">
                  <c:v>5887012</c:v>
                </c:pt>
                <c:pt idx="14">
                  <c:v>5969376</c:v>
                </c:pt>
                <c:pt idx="15">
                  <c:v>6043667</c:v>
                </c:pt>
                <c:pt idx="16">
                  <c:v>6219196</c:v>
                </c:pt>
                <c:pt idx="17">
                  <c:v>6376080</c:v>
                </c:pt>
                <c:pt idx="18">
                  <c:v>7215543</c:v>
                </c:pt>
                <c:pt idx="19">
                  <c:v>7602229</c:v>
                </c:pt>
                <c:pt idx="20">
                  <c:v>7697286</c:v>
                </c:pt>
              </c:numCache>
            </c:numRef>
          </c:yVal>
          <c:smooth val="0"/>
          <c:extLst>
            <c:ext xmlns:c16="http://schemas.microsoft.com/office/drawing/2014/chart" uri="{C3380CC4-5D6E-409C-BE32-E72D297353CC}">
              <c16:uniqueId val="{00000011-983B-4296-A518-807D9A249647}"/>
            </c:ext>
          </c:extLst>
        </c:ser>
        <c:ser>
          <c:idx val="18"/>
          <c:order val="18"/>
          <c:tx>
            <c:strRef>
              <c:f>'TSA Comparison'!$T$133</c:f>
              <c:strCache>
                <c:ptCount val="1"/>
                <c:pt idx="0">
                  <c:v>Lakes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Comparison'!$T$134:$T$154</c:f>
              <c:numCache>
                <c:formatCode>_-* #,##0_-;\-* #,##0_-;_-* "-"??_-;_-@_-</c:formatCode>
                <c:ptCount val="21"/>
                <c:pt idx="0">
                  <c:v>1565098</c:v>
                </c:pt>
                <c:pt idx="1">
                  <c:v>7023572</c:v>
                </c:pt>
                <c:pt idx="2">
                  <c:v>16300923</c:v>
                </c:pt>
                <c:pt idx="3">
                  <c:v>31369690</c:v>
                </c:pt>
                <c:pt idx="4">
                  <c:v>45155370</c:v>
                </c:pt>
                <c:pt idx="5">
                  <c:v>52882907</c:v>
                </c:pt>
                <c:pt idx="6">
                  <c:v>76609148</c:v>
                </c:pt>
                <c:pt idx="7">
                  <c:v>90782881</c:v>
                </c:pt>
                <c:pt idx="8">
                  <c:v>99649088</c:v>
                </c:pt>
                <c:pt idx="9">
                  <c:v>103452159</c:v>
                </c:pt>
                <c:pt idx="10">
                  <c:v>104393209</c:v>
                </c:pt>
                <c:pt idx="11">
                  <c:v>105252866</c:v>
                </c:pt>
                <c:pt idx="12">
                  <c:v>105342444</c:v>
                </c:pt>
                <c:pt idx="13">
                  <c:v>105422868</c:v>
                </c:pt>
                <c:pt idx="14">
                  <c:v>105489285</c:v>
                </c:pt>
                <c:pt idx="15">
                  <c:v>107741699</c:v>
                </c:pt>
                <c:pt idx="16">
                  <c:v>107875463</c:v>
                </c:pt>
                <c:pt idx="17">
                  <c:v>108034121</c:v>
                </c:pt>
                <c:pt idx="18">
                  <c:v>108130767</c:v>
                </c:pt>
                <c:pt idx="19">
                  <c:v>114385210</c:v>
                </c:pt>
                <c:pt idx="20">
                  <c:v>114499968</c:v>
                </c:pt>
              </c:numCache>
            </c:numRef>
          </c:yVal>
          <c:smooth val="0"/>
          <c:extLst>
            <c:ext xmlns:c16="http://schemas.microsoft.com/office/drawing/2014/chart" uri="{C3380CC4-5D6E-409C-BE32-E72D297353CC}">
              <c16:uniqueId val="{00000012-983B-4296-A518-807D9A249647}"/>
            </c:ext>
          </c:extLst>
        </c:ser>
        <c:ser>
          <c:idx val="19"/>
          <c:order val="19"/>
          <c:tx>
            <c:strRef>
              <c:f>'TSA Comparison'!$U$133</c:f>
              <c:strCache>
                <c:ptCount val="1"/>
                <c:pt idx="0">
                  <c:v>Lillooet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Comparison'!$U$134:$U$154</c:f>
              <c:numCache>
                <c:formatCode>_-* #,##0_-;\-* #,##0_-;_-* "-"??_-;_-@_-</c:formatCode>
                <c:ptCount val="21"/>
                <c:pt idx="0">
                  <c:v>38090</c:v>
                </c:pt>
                <c:pt idx="1">
                  <c:v>82355</c:v>
                </c:pt>
                <c:pt idx="2">
                  <c:v>176264</c:v>
                </c:pt>
                <c:pt idx="3">
                  <c:v>340344</c:v>
                </c:pt>
                <c:pt idx="4">
                  <c:v>428503</c:v>
                </c:pt>
                <c:pt idx="5">
                  <c:v>762049</c:v>
                </c:pt>
                <c:pt idx="6">
                  <c:v>1517548</c:v>
                </c:pt>
                <c:pt idx="7">
                  <c:v>2865950</c:v>
                </c:pt>
                <c:pt idx="8">
                  <c:v>4992989</c:v>
                </c:pt>
                <c:pt idx="9">
                  <c:v>7026092</c:v>
                </c:pt>
                <c:pt idx="10">
                  <c:v>10504209</c:v>
                </c:pt>
                <c:pt idx="11">
                  <c:v>11278611</c:v>
                </c:pt>
                <c:pt idx="12">
                  <c:v>11527522</c:v>
                </c:pt>
                <c:pt idx="13">
                  <c:v>11697588</c:v>
                </c:pt>
                <c:pt idx="14">
                  <c:v>11817584</c:v>
                </c:pt>
                <c:pt idx="15">
                  <c:v>12005780</c:v>
                </c:pt>
                <c:pt idx="16">
                  <c:v>12324610</c:v>
                </c:pt>
                <c:pt idx="17">
                  <c:v>12645470</c:v>
                </c:pt>
                <c:pt idx="18">
                  <c:v>12947450</c:v>
                </c:pt>
                <c:pt idx="19">
                  <c:v>13218808</c:v>
                </c:pt>
                <c:pt idx="20">
                  <c:v>13339359</c:v>
                </c:pt>
              </c:numCache>
            </c:numRef>
          </c:yVal>
          <c:smooth val="0"/>
          <c:extLst>
            <c:ext xmlns:c16="http://schemas.microsoft.com/office/drawing/2014/chart" uri="{C3380CC4-5D6E-409C-BE32-E72D297353CC}">
              <c16:uniqueId val="{00000013-983B-4296-A518-807D9A249647}"/>
            </c:ext>
          </c:extLst>
        </c:ser>
        <c:ser>
          <c:idx val="20"/>
          <c:order val="20"/>
          <c:tx>
            <c:strRef>
              <c:f>'TSA Comparison'!$V$133</c:f>
              <c:strCache>
                <c:ptCount val="1"/>
                <c:pt idx="0">
                  <c:v>MacKenzie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Comparison'!$V$134:$V$154</c:f>
              <c:numCache>
                <c:formatCode>_-* #,##0_-;\-* #,##0_-;_-* "-"??_-;_-@_-</c:formatCode>
                <c:ptCount val="21"/>
                <c:pt idx="0">
                  <c:v>2549257</c:v>
                </c:pt>
                <c:pt idx="1">
                  <c:v>5893571</c:v>
                </c:pt>
                <c:pt idx="2">
                  <c:v>6400812</c:v>
                </c:pt>
                <c:pt idx="3">
                  <c:v>8426705</c:v>
                </c:pt>
                <c:pt idx="4">
                  <c:v>12535359</c:v>
                </c:pt>
                <c:pt idx="5">
                  <c:v>14140252</c:v>
                </c:pt>
                <c:pt idx="6">
                  <c:v>16401007</c:v>
                </c:pt>
                <c:pt idx="7">
                  <c:v>21002653</c:v>
                </c:pt>
                <c:pt idx="8">
                  <c:v>30331244</c:v>
                </c:pt>
                <c:pt idx="9">
                  <c:v>44495892</c:v>
                </c:pt>
                <c:pt idx="10">
                  <c:v>80777385</c:v>
                </c:pt>
                <c:pt idx="11">
                  <c:v>114464244</c:v>
                </c:pt>
                <c:pt idx="12">
                  <c:v>130565626</c:v>
                </c:pt>
                <c:pt idx="13">
                  <c:v>138774081</c:v>
                </c:pt>
                <c:pt idx="14">
                  <c:v>141787222</c:v>
                </c:pt>
                <c:pt idx="15">
                  <c:v>149553219</c:v>
                </c:pt>
                <c:pt idx="16">
                  <c:v>151993888</c:v>
                </c:pt>
                <c:pt idx="17">
                  <c:v>155225038</c:v>
                </c:pt>
                <c:pt idx="18">
                  <c:v>157532441</c:v>
                </c:pt>
                <c:pt idx="19">
                  <c:v>158507922</c:v>
                </c:pt>
                <c:pt idx="20">
                  <c:v>159568014</c:v>
                </c:pt>
              </c:numCache>
            </c:numRef>
          </c:yVal>
          <c:smooth val="0"/>
          <c:extLst>
            <c:ext xmlns:c16="http://schemas.microsoft.com/office/drawing/2014/chart" uri="{C3380CC4-5D6E-409C-BE32-E72D297353CC}">
              <c16:uniqueId val="{00000014-983B-4296-A518-807D9A249647}"/>
            </c:ext>
          </c:extLst>
        </c:ser>
        <c:ser>
          <c:idx val="21"/>
          <c:order val="21"/>
          <c:tx>
            <c:strRef>
              <c:f>'TSA Comparison'!$W$133</c:f>
              <c:strCache>
                <c:ptCount val="1"/>
                <c:pt idx="0">
                  <c:v>Merritt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Comparison'!$W$134:$W$154</c:f>
              <c:numCache>
                <c:formatCode>_-* #,##0_-;\-* #,##0_-;_-* "-"??_-;_-@_-</c:formatCode>
                <c:ptCount val="21"/>
                <c:pt idx="0">
                  <c:v>275414</c:v>
                </c:pt>
                <c:pt idx="1">
                  <c:v>563609</c:v>
                </c:pt>
                <c:pt idx="2">
                  <c:v>1014378</c:v>
                </c:pt>
                <c:pt idx="3">
                  <c:v>1362572</c:v>
                </c:pt>
                <c:pt idx="4">
                  <c:v>1602608</c:v>
                </c:pt>
                <c:pt idx="5">
                  <c:v>2313455</c:v>
                </c:pt>
                <c:pt idx="6">
                  <c:v>3706197</c:v>
                </c:pt>
                <c:pt idx="7">
                  <c:v>6529790</c:v>
                </c:pt>
                <c:pt idx="8">
                  <c:v>10632655</c:v>
                </c:pt>
                <c:pt idx="9">
                  <c:v>14580038</c:v>
                </c:pt>
                <c:pt idx="10">
                  <c:v>18346590</c:v>
                </c:pt>
                <c:pt idx="11">
                  <c:v>19288274</c:v>
                </c:pt>
                <c:pt idx="12">
                  <c:v>19548157</c:v>
                </c:pt>
                <c:pt idx="13">
                  <c:v>19665931</c:v>
                </c:pt>
                <c:pt idx="14">
                  <c:v>19724375</c:v>
                </c:pt>
                <c:pt idx="15">
                  <c:v>19811093</c:v>
                </c:pt>
                <c:pt idx="16">
                  <c:v>19861463</c:v>
                </c:pt>
                <c:pt idx="17">
                  <c:v>19903657</c:v>
                </c:pt>
                <c:pt idx="18">
                  <c:v>20083778</c:v>
                </c:pt>
                <c:pt idx="19">
                  <c:v>20612919</c:v>
                </c:pt>
                <c:pt idx="20">
                  <c:v>20626565</c:v>
                </c:pt>
              </c:numCache>
            </c:numRef>
          </c:yVal>
          <c:smooth val="0"/>
          <c:extLst>
            <c:ext xmlns:c16="http://schemas.microsoft.com/office/drawing/2014/chart" uri="{C3380CC4-5D6E-409C-BE32-E72D297353CC}">
              <c16:uniqueId val="{00000015-983B-4296-A518-807D9A249647}"/>
            </c:ext>
          </c:extLst>
        </c:ser>
        <c:ser>
          <c:idx val="22"/>
          <c:order val="22"/>
          <c:tx>
            <c:strRef>
              <c:f>'TSA Comparison'!$X$133</c:f>
              <c:strCache>
                <c:ptCount val="1"/>
                <c:pt idx="0">
                  <c:v>Morice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Comparison'!$X$134:$X$154</c:f>
              <c:numCache>
                <c:formatCode>_-* #,##0_-;\-* #,##0_-;_-* "-"??_-;_-@_-</c:formatCode>
                <c:ptCount val="21"/>
                <c:pt idx="0">
                  <c:v>990384</c:v>
                </c:pt>
                <c:pt idx="1">
                  <c:v>2296283</c:v>
                </c:pt>
                <c:pt idx="2">
                  <c:v>4346318</c:v>
                </c:pt>
                <c:pt idx="3">
                  <c:v>4864818</c:v>
                </c:pt>
                <c:pt idx="4">
                  <c:v>5647618</c:v>
                </c:pt>
                <c:pt idx="5">
                  <c:v>6419832</c:v>
                </c:pt>
                <c:pt idx="6">
                  <c:v>11944553</c:v>
                </c:pt>
                <c:pt idx="7">
                  <c:v>20625101</c:v>
                </c:pt>
                <c:pt idx="8">
                  <c:v>30182924</c:v>
                </c:pt>
                <c:pt idx="9">
                  <c:v>39355880</c:v>
                </c:pt>
                <c:pt idx="10">
                  <c:v>42467334</c:v>
                </c:pt>
                <c:pt idx="11">
                  <c:v>44695671</c:v>
                </c:pt>
                <c:pt idx="12">
                  <c:v>46148327</c:v>
                </c:pt>
                <c:pt idx="13">
                  <c:v>47019137</c:v>
                </c:pt>
                <c:pt idx="14">
                  <c:v>47253478</c:v>
                </c:pt>
                <c:pt idx="15">
                  <c:v>47420776</c:v>
                </c:pt>
                <c:pt idx="16">
                  <c:v>47535238</c:v>
                </c:pt>
                <c:pt idx="17">
                  <c:v>47668619</c:v>
                </c:pt>
                <c:pt idx="18">
                  <c:v>47841302</c:v>
                </c:pt>
                <c:pt idx="19">
                  <c:v>50042066</c:v>
                </c:pt>
                <c:pt idx="20">
                  <c:v>50140887</c:v>
                </c:pt>
              </c:numCache>
            </c:numRef>
          </c:yVal>
          <c:smooth val="0"/>
          <c:extLst>
            <c:ext xmlns:c16="http://schemas.microsoft.com/office/drawing/2014/chart" uri="{C3380CC4-5D6E-409C-BE32-E72D297353CC}">
              <c16:uniqueId val="{00000016-983B-4296-A518-807D9A249647}"/>
            </c:ext>
          </c:extLst>
        </c:ser>
        <c:ser>
          <c:idx val="23"/>
          <c:order val="23"/>
          <c:tx>
            <c:strRef>
              <c:f>'TSA Comparison'!$Y$133</c:f>
              <c:strCache>
                <c:ptCount val="1"/>
                <c:pt idx="0">
                  <c:v>Nass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Comparison'!$Y$134:$Y$154</c:f>
              <c:numCache>
                <c:formatCode>_-* #,##0_-;\-* #,##0_-;_-* "-"??_-;_-@_-</c:formatCode>
                <c:ptCount val="21"/>
                <c:pt idx="0">
                  <c:v>10838</c:v>
                </c:pt>
                <c:pt idx="1">
                  <c:v>20942</c:v>
                </c:pt>
                <c:pt idx="2">
                  <c:v>72689</c:v>
                </c:pt>
                <c:pt idx="3">
                  <c:v>167448</c:v>
                </c:pt>
                <c:pt idx="4">
                  <c:v>186654</c:v>
                </c:pt>
                <c:pt idx="5">
                  <c:v>208351</c:v>
                </c:pt>
                <c:pt idx="6">
                  <c:v>253459</c:v>
                </c:pt>
                <c:pt idx="7">
                  <c:v>313327</c:v>
                </c:pt>
                <c:pt idx="8">
                  <c:v>320441</c:v>
                </c:pt>
                <c:pt idx="9">
                  <c:v>329163</c:v>
                </c:pt>
                <c:pt idx="10">
                  <c:v>345940</c:v>
                </c:pt>
                <c:pt idx="11">
                  <c:v>351247</c:v>
                </c:pt>
                <c:pt idx="12">
                  <c:v>355086</c:v>
                </c:pt>
                <c:pt idx="13">
                  <c:v>366985</c:v>
                </c:pt>
                <c:pt idx="14">
                  <c:v>379149</c:v>
                </c:pt>
                <c:pt idx="15">
                  <c:v>413062</c:v>
                </c:pt>
                <c:pt idx="16">
                  <c:v>444811</c:v>
                </c:pt>
                <c:pt idx="17">
                  <c:v>461048</c:v>
                </c:pt>
                <c:pt idx="18">
                  <c:v>521558</c:v>
                </c:pt>
                <c:pt idx="19">
                  <c:v>535358</c:v>
                </c:pt>
                <c:pt idx="20">
                  <c:v>536130</c:v>
                </c:pt>
              </c:numCache>
            </c:numRef>
          </c:yVal>
          <c:smooth val="0"/>
          <c:extLst>
            <c:ext xmlns:c16="http://schemas.microsoft.com/office/drawing/2014/chart" uri="{C3380CC4-5D6E-409C-BE32-E72D297353CC}">
              <c16:uniqueId val="{00000017-983B-4296-A518-807D9A249647}"/>
            </c:ext>
          </c:extLst>
        </c:ser>
        <c:ser>
          <c:idx val="24"/>
          <c:order val="24"/>
          <c:tx>
            <c:strRef>
              <c:f>'TSA Comparison'!$Z$133</c:f>
              <c:strCache>
                <c:ptCount val="1"/>
                <c:pt idx="0">
                  <c:v>Okanagan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Comparison'!$Z$134:$Z$154</c:f>
              <c:numCache>
                <c:formatCode>_-* #,##0_-;\-* #,##0_-;_-* "-"??_-;_-@_-</c:formatCode>
                <c:ptCount val="21"/>
                <c:pt idx="0">
                  <c:v>344706</c:v>
                </c:pt>
                <c:pt idx="1">
                  <c:v>518744</c:v>
                </c:pt>
                <c:pt idx="2">
                  <c:v>868637</c:v>
                </c:pt>
                <c:pt idx="3">
                  <c:v>1219311</c:v>
                </c:pt>
                <c:pt idx="4">
                  <c:v>1691008</c:v>
                </c:pt>
                <c:pt idx="5">
                  <c:v>3053216</c:v>
                </c:pt>
                <c:pt idx="6">
                  <c:v>4968502</c:v>
                </c:pt>
                <c:pt idx="7">
                  <c:v>7659513</c:v>
                </c:pt>
                <c:pt idx="8">
                  <c:v>11033994</c:v>
                </c:pt>
                <c:pt idx="9">
                  <c:v>13866054</c:v>
                </c:pt>
                <c:pt idx="10">
                  <c:v>16555629</c:v>
                </c:pt>
                <c:pt idx="11">
                  <c:v>17743221</c:v>
                </c:pt>
                <c:pt idx="12">
                  <c:v>18414266</c:v>
                </c:pt>
                <c:pt idx="13">
                  <c:v>18860267</c:v>
                </c:pt>
                <c:pt idx="14">
                  <c:v>19047486</c:v>
                </c:pt>
                <c:pt idx="15">
                  <c:v>19168475</c:v>
                </c:pt>
                <c:pt idx="16">
                  <c:v>19339163</c:v>
                </c:pt>
                <c:pt idx="17">
                  <c:v>19420985</c:v>
                </c:pt>
                <c:pt idx="18">
                  <c:v>19978858</c:v>
                </c:pt>
                <c:pt idx="19">
                  <c:v>21416292</c:v>
                </c:pt>
                <c:pt idx="20">
                  <c:v>21503740</c:v>
                </c:pt>
              </c:numCache>
            </c:numRef>
          </c:yVal>
          <c:smooth val="0"/>
          <c:extLst>
            <c:ext xmlns:c16="http://schemas.microsoft.com/office/drawing/2014/chart" uri="{C3380CC4-5D6E-409C-BE32-E72D297353CC}">
              <c16:uniqueId val="{00000018-983B-4296-A518-807D9A249647}"/>
            </c:ext>
          </c:extLst>
        </c:ser>
        <c:ser>
          <c:idx val="25"/>
          <c:order val="25"/>
          <c:tx>
            <c:strRef>
              <c:f>'TSA Comparison'!$AA$133</c:f>
              <c:strCache>
                <c:ptCount val="1"/>
                <c:pt idx="0">
                  <c:v>Pacific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Comparison'!$AA$134:$AA$154</c:f>
              <c:numCache>
                <c:formatCode>_-* #,##0_-;\-* #,##0_-;_-* "-"??_-;_-@_-</c:formatCode>
                <c:ptCount val="21"/>
                <c:pt idx="0">
                  <c:v>0</c:v>
                </c:pt>
                <c:pt idx="1">
                  <c:v>0</c:v>
                </c:pt>
                <c:pt idx="2">
                  <c:v>370</c:v>
                </c:pt>
                <c:pt idx="3">
                  <c:v>370</c:v>
                </c:pt>
                <c:pt idx="4">
                  <c:v>370</c:v>
                </c:pt>
                <c:pt idx="5">
                  <c:v>370</c:v>
                </c:pt>
                <c:pt idx="6">
                  <c:v>370</c:v>
                </c:pt>
                <c:pt idx="7">
                  <c:v>835</c:v>
                </c:pt>
                <c:pt idx="8">
                  <c:v>51197</c:v>
                </c:pt>
                <c:pt idx="9">
                  <c:v>80011</c:v>
                </c:pt>
                <c:pt idx="10">
                  <c:v>138137</c:v>
                </c:pt>
                <c:pt idx="11">
                  <c:v>138733</c:v>
                </c:pt>
                <c:pt idx="12">
                  <c:v>151921</c:v>
                </c:pt>
                <c:pt idx="13">
                  <c:v>170725</c:v>
                </c:pt>
                <c:pt idx="14">
                  <c:v>193372</c:v>
                </c:pt>
                <c:pt idx="15">
                  <c:v>208471</c:v>
                </c:pt>
                <c:pt idx="16">
                  <c:v>263434</c:v>
                </c:pt>
                <c:pt idx="17">
                  <c:v>324498</c:v>
                </c:pt>
                <c:pt idx="18">
                  <c:v>365726</c:v>
                </c:pt>
                <c:pt idx="19">
                  <c:v>461080</c:v>
                </c:pt>
                <c:pt idx="20">
                  <c:v>479360</c:v>
                </c:pt>
              </c:numCache>
            </c:numRef>
          </c:yVal>
          <c:smooth val="0"/>
          <c:extLst>
            <c:ext xmlns:c16="http://schemas.microsoft.com/office/drawing/2014/chart" uri="{C3380CC4-5D6E-409C-BE32-E72D297353CC}">
              <c16:uniqueId val="{00000019-983B-4296-A518-807D9A249647}"/>
            </c:ext>
          </c:extLst>
        </c:ser>
        <c:ser>
          <c:idx val="26"/>
          <c:order val="26"/>
          <c:tx>
            <c:strRef>
              <c:f>'TSA Comparison'!$AB$133</c:f>
              <c:strCache>
                <c:ptCount val="1"/>
                <c:pt idx="0">
                  <c:v>Prince George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Comparison'!$AB$134:$AB$154</c:f>
              <c:numCache>
                <c:formatCode>_-* #,##0_-;\-* #,##0_-;_-* "-"??_-;_-@_-</c:formatCode>
                <c:ptCount val="21"/>
                <c:pt idx="0">
                  <c:v>3081516</c:v>
                </c:pt>
                <c:pt idx="1">
                  <c:v>12862442</c:v>
                </c:pt>
                <c:pt idx="2">
                  <c:v>19474707</c:v>
                </c:pt>
                <c:pt idx="3">
                  <c:v>42153216</c:v>
                </c:pt>
                <c:pt idx="4">
                  <c:v>79707679</c:v>
                </c:pt>
                <c:pt idx="5">
                  <c:v>117017006</c:v>
                </c:pt>
                <c:pt idx="6">
                  <c:v>186535216</c:v>
                </c:pt>
                <c:pt idx="7">
                  <c:v>222050615</c:v>
                </c:pt>
                <c:pt idx="8">
                  <c:v>262694506</c:v>
                </c:pt>
                <c:pt idx="9">
                  <c:v>282229852</c:v>
                </c:pt>
                <c:pt idx="10">
                  <c:v>296274161</c:v>
                </c:pt>
                <c:pt idx="11">
                  <c:v>305350977</c:v>
                </c:pt>
                <c:pt idx="12">
                  <c:v>311875002</c:v>
                </c:pt>
                <c:pt idx="13">
                  <c:v>315204314</c:v>
                </c:pt>
                <c:pt idx="14">
                  <c:v>315973351</c:v>
                </c:pt>
                <c:pt idx="15">
                  <c:v>319477501</c:v>
                </c:pt>
                <c:pt idx="16">
                  <c:v>323781580</c:v>
                </c:pt>
                <c:pt idx="17">
                  <c:v>328426344</c:v>
                </c:pt>
                <c:pt idx="18">
                  <c:v>333938786</c:v>
                </c:pt>
                <c:pt idx="19">
                  <c:v>338578923</c:v>
                </c:pt>
                <c:pt idx="20">
                  <c:v>342523828</c:v>
                </c:pt>
              </c:numCache>
            </c:numRef>
          </c:yVal>
          <c:smooth val="0"/>
          <c:extLst>
            <c:ext xmlns:c16="http://schemas.microsoft.com/office/drawing/2014/chart" uri="{C3380CC4-5D6E-409C-BE32-E72D297353CC}">
              <c16:uniqueId val="{0000001A-983B-4296-A518-807D9A249647}"/>
            </c:ext>
          </c:extLst>
        </c:ser>
        <c:ser>
          <c:idx val="27"/>
          <c:order val="27"/>
          <c:tx>
            <c:strRef>
              <c:f>'TSA Comparison'!$AC$133</c:f>
              <c:strCache>
                <c:ptCount val="1"/>
                <c:pt idx="0">
                  <c:v>Queen Charlotte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Comparison'!$AC$134:$AC$154</c:f>
              <c:numCache>
                <c:formatCode>_-* #,##0_-;\-* #,##0_-;_-* "-"??_-;_-@_-</c:formatCode>
                <c:ptCount val="21"/>
                <c:pt idx="0">
                  <c:v>0</c:v>
                </c:pt>
                <c:pt idx="1">
                  <c:v>0</c:v>
                </c:pt>
                <c:pt idx="2">
                  <c:v>0</c:v>
                </c:pt>
                <c:pt idx="3">
                  <c:v>0</c:v>
                </c:pt>
                <c:pt idx="4">
                  <c:v>0</c:v>
                </c:pt>
                <c:pt idx="5">
                  <c:v>0</c:v>
                </c:pt>
                <c:pt idx="6">
                  <c:v>0</c:v>
                </c:pt>
                <c:pt idx="7">
                  <c:v>0</c:v>
                </c:pt>
                <c:pt idx="8">
                  <c:v>73009</c:v>
                </c:pt>
                <c:pt idx="9">
                  <c:v>115347</c:v>
                </c:pt>
                <c:pt idx="10">
                  <c:v>115347</c:v>
                </c:pt>
                <c:pt idx="11">
                  <c:v>116343</c:v>
                </c:pt>
                <c:pt idx="12">
                  <c:v>225144</c:v>
                </c:pt>
                <c:pt idx="13">
                  <c:v>401377</c:v>
                </c:pt>
                <c:pt idx="14">
                  <c:v>542773</c:v>
                </c:pt>
                <c:pt idx="15">
                  <c:v>689639</c:v>
                </c:pt>
                <c:pt idx="16">
                  <c:v>1198833</c:v>
                </c:pt>
                <c:pt idx="17">
                  <c:v>1330395</c:v>
                </c:pt>
                <c:pt idx="18">
                  <c:v>1380624</c:v>
                </c:pt>
                <c:pt idx="19">
                  <c:v>1494314</c:v>
                </c:pt>
                <c:pt idx="20">
                  <c:v>1605746</c:v>
                </c:pt>
              </c:numCache>
            </c:numRef>
          </c:yVal>
          <c:smooth val="0"/>
          <c:extLst>
            <c:ext xmlns:c16="http://schemas.microsoft.com/office/drawing/2014/chart" uri="{C3380CC4-5D6E-409C-BE32-E72D297353CC}">
              <c16:uniqueId val="{0000001B-983B-4296-A518-807D9A249647}"/>
            </c:ext>
          </c:extLst>
        </c:ser>
        <c:ser>
          <c:idx val="28"/>
          <c:order val="28"/>
          <c:tx>
            <c:strRef>
              <c:f>'TSA Comparison'!$AD$133</c:f>
              <c:strCache>
                <c:ptCount val="1"/>
                <c:pt idx="0">
                  <c:v>Quesnel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Comparison'!$AD$134:$AD$154</c:f>
              <c:numCache>
                <c:formatCode>_-* #,##0_-;\-* #,##0_-;_-* "-"??_-;_-@_-</c:formatCode>
                <c:ptCount val="21"/>
                <c:pt idx="0">
                  <c:v>1709810</c:v>
                </c:pt>
                <c:pt idx="1">
                  <c:v>3884541</c:v>
                </c:pt>
                <c:pt idx="2">
                  <c:v>8272117</c:v>
                </c:pt>
                <c:pt idx="3">
                  <c:v>18109875</c:v>
                </c:pt>
                <c:pt idx="4">
                  <c:v>41057772</c:v>
                </c:pt>
                <c:pt idx="5">
                  <c:v>75143178</c:v>
                </c:pt>
                <c:pt idx="6">
                  <c:v>112475291</c:v>
                </c:pt>
                <c:pt idx="7">
                  <c:v>131643670</c:v>
                </c:pt>
                <c:pt idx="8">
                  <c:v>139698916</c:v>
                </c:pt>
                <c:pt idx="9">
                  <c:v>141494976</c:v>
                </c:pt>
                <c:pt idx="10">
                  <c:v>142239525</c:v>
                </c:pt>
                <c:pt idx="11">
                  <c:v>143119005</c:v>
                </c:pt>
                <c:pt idx="12">
                  <c:v>143139734</c:v>
                </c:pt>
                <c:pt idx="13">
                  <c:v>143326364</c:v>
                </c:pt>
                <c:pt idx="14">
                  <c:v>143344416</c:v>
                </c:pt>
                <c:pt idx="15">
                  <c:v>143566198</c:v>
                </c:pt>
                <c:pt idx="16">
                  <c:v>143605896</c:v>
                </c:pt>
                <c:pt idx="17">
                  <c:v>143662058</c:v>
                </c:pt>
                <c:pt idx="18">
                  <c:v>146988275</c:v>
                </c:pt>
                <c:pt idx="19">
                  <c:v>147949830</c:v>
                </c:pt>
                <c:pt idx="20">
                  <c:v>148024158</c:v>
                </c:pt>
              </c:numCache>
            </c:numRef>
          </c:yVal>
          <c:smooth val="0"/>
          <c:extLst>
            <c:ext xmlns:c16="http://schemas.microsoft.com/office/drawing/2014/chart" uri="{C3380CC4-5D6E-409C-BE32-E72D297353CC}">
              <c16:uniqueId val="{0000001C-983B-4296-A518-807D9A249647}"/>
            </c:ext>
          </c:extLst>
        </c:ser>
        <c:ser>
          <c:idx val="29"/>
          <c:order val="29"/>
          <c:tx>
            <c:strRef>
              <c:f>'TSA Comparison'!$AE$133</c:f>
              <c:strCache>
                <c:ptCount val="1"/>
                <c:pt idx="0">
                  <c:v>Revelstoke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Comparison'!$AE$134:$AE$154</c:f>
              <c:numCache>
                <c:formatCode>_-* #,##0_-;\-* #,##0_-;_-* "-"??_-;_-@_-</c:formatCode>
                <c:ptCount val="21"/>
                <c:pt idx="0">
                  <c:v>0</c:v>
                </c:pt>
                <c:pt idx="1">
                  <c:v>10781</c:v>
                </c:pt>
                <c:pt idx="2">
                  <c:v>12172</c:v>
                </c:pt>
                <c:pt idx="3">
                  <c:v>12657</c:v>
                </c:pt>
                <c:pt idx="4">
                  <c:v>15670</c:v>
                </c:pt>
                <c:pt idx="5">
                  <c:v>34628</c:v>
                </c:pt>
                <c:pt idx="6">
                  <c:v>119920</c:v>
                </c:pt>
                <c:pt idx="7">
                  <c:v>217614</c:v>
                </c:pt>
                <c:pt idx="8">
                  <c:v>280571</c:v>
                </c:pt>
                <c:pt idx="9">
                  <c:v>298952</c:v>
                </c:pt>
                <c:pt idx="10">
                  <c:v>334552</c:v>
                </c:pt>
                <c:pt idx="11">
                  <c:v>384620</c:v>
                </c:pt>
                <c:pt idx="12">
                  <c:v>395669</c:v>
                </c:pt>
                <c:pt idx="13">
                  <c:v>398470</c:v>
                </c:pt>
                <c:pt idx="14">
                  <c:v>410975</c:v>
                </c:pt>
                <c:pt idx="15">
                  <c:v>419552</c:v>
                </c:pt>
                <c:pt idx="16">
                  <c:v>431014</c:v>
                </c:pt>
                <c:pt idx="17">
                  <c:v>468805</c:v>
                </c:pt>
                <c:pt idx="18">
                  <c:v>536780</c:v>
                </c:pt>
                <c:pt idx="19">
                  <c:v>664496</c:v>
                </c:pt>
                <c:pt idx="20">
                  <c:v>681253</c:v>
                </c:pt>
              </c:numCache>
            </c:numRef>
          </c:yVal>
          <c:smooth val="0"/>
          <c:extLst>
            <c:ext xmlns:c16="http://schemas.microsoft.com/office/drawing/2014/chart" uri="{C3380CC4-5D6E-409C-BE32-E72D297353CC}">
              <c16:uniqueId val="{0000001D-983B-4296-A518-807D9A249647}"/>
            </c:ext>
          </c:extLst>
        </c:ser>
        <c:ser>
          <c:idx val="30"/>
          <c:order val="30"/>
          <c:tx>
            <c:strRef>
              <c:f>'TSA Comparison'!$AF$133</c:f>
              <c:strCache>
                <c:ptCount val="1"/>
                <c:pt idx="0">
                  <c:v>Robson Valley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Comparison'!$AF$134:$AF$154</c:f>
              <c:numCache>
                <c:formatCode>_-* #,##0_-;\-* #,##0_-;_-* "-"??_-;_-@_-</c:formatCode>
                <c:ptCount val="21"/>
                <c:pt idx="0">
                  <c:v>1445204</c:v>
                </c:pt>
                <c:pt idx="1">
                  <c:v>2346706</c:v>
                </c:pt>
                <c:pt idx="2">
                  <c:v>2543425</c:v>
                </c:pt>
                <c:pt idx="3">
                  <c:v>3661565</c:v>
                </c:pt>
                <c:pt idx="4">
                  <c:v>3811123</c:v>
                </c:pt>
                <c:pt idx="5">
                  <c:v>4328381</c:v>
                </c:pt>
                <c:pt idx="6">
                  <c:v>4917500</c:v>
                </c:pt>
                <c:pt idx="7">
                  <c:v>5510709</c:v>
                </c:pt>
                <c:pt idx="8">
                  <c:v>6413341</c:v>
                </c:pt>
                <c:pt idx="9">
                  <c:v>7301268</c:v>
                </c:pt>
                <c:pt idx="10">
                  <c:v>8031498</c:v>
                </c:pt>
                <c:pt idx="11">
                  <c:v>8875497</c:v>
                </c:pt>
                <c:pt idx="12">
                  <c:v>9819018</c:v>
                </c:pt>
                <c:pt idx="13">
                  <c:v>10431898</c:v>
                </c:pt>
                <c:pt idx="14">
                  <c:v>10741587</c:v>
                </c:pt>
                <c:pt idx="15">
                  <c:v>11193372</c:v>
                </c:pt>
                <c:pt idx="16">
                  <c:v>11871143</c:v>
                </c:pt>
                <c:pt idx="17">
                  <c:v>12873010</c:v>
                </c:pt>
                <c:pt idx="18">
                  <c:v>13624784</c:v>
                </c:pt>
                <c:pt idx="19">
                  <c:v>14848871</c:v>
                </c:pt>
                <c:pt idx="20">
                  <c:v>15257078</c:v>
                </c:pt>
              </c:numCache>
            </c:numRef>
          </c:yVal>
          <c:smooth val="0"/>
          <c:extLst>
            <c:ext xmlns:c16="http://schemas.microsoft.com/office/drawing/2014/chart" uri="{C3380CC4-5D6E-409C-BE32-E72D297353CC}">
              <c16:uniqueId val="{0000001E-983B-4296-A518-807D9A249647}"/>
            </c:ext>
          </c:extLst>
        </c:ser>
        <c:ser>
          <c:idx val="31"/>
          <c:order val="31"/>
          <c:tx>
            <c:strRef>
              <c:f>'TSA Comparison'!$AG$133</c:f>
              <c:strCache>
                <c:ptCount val="1"/>
                <c:pt idx="0">
                  <c:v>Soo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Comparison'!$AG$134:$AG$154</c:f>
              <c:numCache>
                <c:formatCode>_-* #,##0_-;\-* #,##0_-;_-* "-"??_-;_-@_-</c:formatCode>
                <c:ptCount val="21"/>
                <c:pt idx="0">
                  <c:v>196854</c:v>
                </c:pt>
                <c:pt idx="1">
                  <c:v>264494</c:v>
                </c:pt>
                <c:pt idx="2">
                  <c:v>333067</c:v>
                </c:pt>
                <c:pt idx="3">
                  <c:v>426479</c:v>
                </c:pt>
                <c:pt idx="4">
                  <c:v>505452</c:v>
                </c:pt>
                <c:pt idx="5">
                  <c:v>653058</c:v>
                </c:pt>
                <c:pt idx="6">
                  <c:v>706638</c:v>
                </c:pt>
                <c:pt idx="7">
                  <c:v>946820</c:v>
                </c:pt>
                <c:pt idx="8">
                  <c:v>1135649</c:v>
                </c:pt>
                <c:pt idx="9">
                  <c:v>1249103</c:v>
                </c:pt>
                <c:pt idx="10">
                  <c:v>1437319</c:v>
                </c:pt>
                <c:pt idx="11">
                  <c:v>1484499</c:v>
                </c:pt>
                <c:pt idx="12">
                  <c:v>1510907</c:v>
                </c:pt>
                <c:pt idx="13">
                  <c:v>1540682</c:v>
                </c:pt>
                <c:pt idx="14">
                  <c:v>1557834</c:v>
                </c:pt>
                <c:pt idx="15">
                  <c:v>1599050</c:v>
                </c:pt>
                <c:pt idx="16">
                  <c:v>3009842</c:v>
                </c:pt>
                <c:pt idx="17">
                  <c:v>3050826</c:v>
                </c:pt>
                <c:pt idx="18">
                  <c:v>3081056</c:v>
                </c:pt>
                <c:pt idx="19">
                  <c:v>3096470</c:v>
                </c:pt>
                <c:pt idx="20">
                  <c:v>3121434</c:v>
                </c:pt>
              </c:numCache>
            </c:numRef>
          </c:yVal>
          <c:smooth val="0"/>
          <c:extLst>
            <c:ext xmlns:c16="http://schemas.microsoft.com/office/drawing/2014/chart" uri="{C3380CC4-5D6E-409C-BE32-E72D297353CC}">
              <c16:uniqueId val="{0000001F-983B-4296-A518-807D9A249647}"/>
            </c:ext>
          </c:extLst>
        </c:ser>
        <c:ser>
          <c:idx val="32"/>
          <c:order val="32"/>
          <c:tx>
            <c:strRef>
              <c:f>'TSA Comparison'!$AH$133</c:f>
              <c:strCache>
                <c:ptCount val="1"/>
                <c:pt idx="0">
                  <c:v>Sunshine Coast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Comparison'!$AH$134:$AH$154</c:f>
              <c:numCache>
                <c:formatCode>_-* #,##0_-;\-* #,##0_-;_-* "-"??_-;_-@_-</c:formatCode>
                <c:ptCount val="21"/>
                <c:pt idx="0">
                  <c:v>0</c:v>
                </c:pt>
                <c:pt idx="1">
                  <c:v>0</c:v>
                </c:pt>
                <c:pt idx="2">
                  <c:v>0</c:v>
                </c:pt>
                <c:pt idx="3">
                  <c:v>0</c:v>
                </c:pt>
                <c:pt idx="4">
                  <c:v>0</c:v>
                </c:pt>
                <c:pt idx="5">
                  <c:v>0</c:v>
                </c:pt>
                <c:pt idx="6">
                  <c:v>0</c:v>
                </c:pt>
                <c:pt idx="7">
                  <c:v>0</c:v>
                </c:pt>
                <c:pt idx="8">
                  <c:v>3855</c:v>
                </c:pt>
                <c:pt idx="9">
                  <c:v>13808</c:v>
                </c:pt>
                <c:pt idx="10">
                  <c:v>52525</c:v>
                </c:pt>
                <c:pt idx="11">
                  <c:v>110826</c:v>
                </c:pt>
                <c:pt idx="12">
                  <c:v>130242</c:v>
                </c:pt>
                <c:pt idx="13">
                  <c:v>145532</c:v>
                </c:pt>
                <c:pt idx="14">
                  <c:v>166158</c:v>
                </c:pt>
                <c:pt idx="15">
                  <c:v>169934</c:v>
                </c:pt>
                <c:pt idx="16">
                  <c:v>214396</c:v>
                </c:pt>
                <c:pt idx="17">
                  <c:v>250173</c:v>
                </c:pt>
                <c:pt idx="18">
                  <c:v>269961</c:v>
                </c:pt>
                <c:pt idx="19">
                  <c:v>668810</c:v>
                </c:pt>
                <c:pt idx="20">
                  <c:v>675425</c:v>
                </c:pt>
              </c:numCache>
            </c:numRef>
          </c:yVal>
          <c:smooth val="0"/>
          <c:extLst>
            <c:ext xmlns:c16="http://schemas.microsoft.com/office/drawing/2014/chart" uri="{C3380CC4-5D6E-409C-BE32-E72D297353CC}">
              <c16:uniqueId val="{00000020-983B-4296-A518-807D9A249647}"/>
            </c:ext>
          </c:extLst>
        </c:ser>
        <c:ser>
          <c:idx val="33"/>
          <c:order val="33"/>
          <c:tx>
            <c:strRef>
              <c:f>'TSA Comparison'!$AI$133</c:f>
              <c:strCache>
                <c:ptCount val="1"/>
                <c:pt idx="0">
                  <c:v>Williams Lake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Comparison'!$AI$134:$AI$154</c:f>
              <c:numCache>
                <c:formatCode>_-* #,##0_-;\-* #,##0_-;_-* "-"??_-;_-@_-</c:formatCode>
                <c:ptCount val="21"/>
                <c:pt idx="0">
                  <c:v>645694</c:v>
                </c:pt>
                <c:pt idx="1">
                  <c:v>1257455</c:v>
                </c:pt>
                <c:pt idx="2">
                  <c:v>2780060</c:v>
                </c:pt>
                <c:pt idx="3">
                  <c:v>5818539</c:v>
                </c:pt>
                <c:pt idx="4">
                  <c:v>14685248</c:v>
                </c:pt>
                <c:pt idx="5">
                  <c:v>34802033</c:v>
                </c:pt>
                <c:pt idx="6">
                  <c:v>61009737</c:v>
                </c:pt>
                <c:pt idx="7">
                  <c:v>90396596</c:v>
                </c:pt>
                <c:pt idx="8">
                  <c:v>117650542</c:v>
                </c:pt>
                <c:pt idx="9">
                  <c:v>126166473</c:v>
                </c:pt>
                <c:pt idx="10">
                  <c:v>131601494</c:v>
                </c:pt>
                <c:pt idx="11">
                  <c:v>133451711</c:v>
                </c:pt>
                <c:pt idx="12">
                  <c:v>133641588</c:v>
                </c:pt>
                <c:pt idx="13">
                  <c:v>134358842</c:v>
                </c:pt>
                <c:pt idx="14">
                  <c:v>134493813</c:v>
                </c:pt>
                <c:pt idx="15">
                  <c:v>134752895</c:v>
                </c:pt>
                <c:pt idx="16">
                  <c:v>135094926</c:v>
                </c:pt>
                <c:pt idx="17">
                  <c:v>135783320</c:v>
                </c:pt>
                <c:pt idx="18">
                  <c:v>142045825</c:v>
                </c:pt>
                <c:pt idx="19">
                  <c:v>142888959</c:v>
                </c:pt>
                <c:pt idx="20">
                  <c:v>143323675</c:v>
                </c:pt>
              </c:numCache>
            </c:numRef>
          </c:yVal>
          <c:smooth val="0"/>
          <c:extLst>
            <c:ext xmlns:c16="http://schemas.microsoft.com/office/drawing/2014/chart" uri="{C3380CC4-5D6E-409C-BE32-E72D297353CC}">
              <c16:uniqueId val="{00000021-983B-4296-A518-807D9A249647}"/>
            </c:ext>
          </c:extLst>
        </c:ser>
        <c:ser>
          <c:idx val="34"/>
          <c:order val="34"/>
          <c:tx>
            <c:strRef>
              <c:f>'TSA Comparison'!$AJ$133</c:f>
              <c:strCache>
                <c:ptCount val="1"/>
                <c:pt idx="0">
                  <c:v>GBR South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Comparison'!$AJ$134:$AJ$154</c:f>
              <c:numCache>
                <c:formatCode>_-* #,##0_-;\-* #,##0_-;_-* "-"??_-;_-@_-</c:formatCode>
                <c:ptCount val="21"/>
                <c:pt idx="0">
                  <c:v>0</c:v>
                </c:pt>
                <c:pt idx="1">
                  <c:v>2368</c:v>
                </c:pt>
                <c:pt idx="2">
                  <c:v>2368</c:v>
                </c:pt>
                <c:pt idx="3">
                  <c:v>2368</c:v>
                </c:pt>
                <c:pt idx="4">
                  <c:v>2368</c:v>
                </c:pt>
                <c:pt idx="5">
                  <c:v>2821</c:v>
                </c:pt>
                <c:pt idx="6">
                  <c:v>44210</c:v>
                </c:pt>
                <c:pt idx="7">
                  <c:v>134971</c:v>
                </c:pt>
                <c:pt idx="8">
                  <c:v>175428</c:v>
                </c:pt>
                <c:pt idx="9">
                  <c:v>377856</c:v>
                </c:pt>
                <c:pt idx="10">
                  <c:v>406714</c:v>
                </c:pt>
                <c:pt idx="11">
                  <c:v>416324</c:v>
                </c:pt>
                <c:pt idx="12">
                  <c:v>442588</c:v>
                </c:pt>
                <c:pt idx="13">
                  <c:v>470894</c:v>
                </c:pt>
                <c:pt idx="14">
                  <c:v>501094</c:v>
                </c:pt>
                <c:pt idx="15">
                  <c:v>529105</c:v>
                </c:pt>
                <c:pt idx="16">
                  <c:v>563533</c:v>
                </c:pt>
                <c:pt idx="17">
                  <c:v>590798</c:v>
                </c:pt>
                <c:pt idx="18">
                  <c:v>600723</c:v>
                </c:pt>
                <c:pt idx="19">
                  <c:v>1510269</c:v>
                </c:pt>
                <c:pt idx="20">
                  <c:v>1522182</c:v>
                </c:pt>
              </c:numCache>
            </c:numRef>
          </c:yVal>
          <c:smooth val="0"/>
          <c:extLst>
            <c:ext xmlns:c16="http://schemas.microsoft.com/office/drawing/2014/chart" uri="{C3380CC4-5D6E-409C-BE32-E72D297353CC}">
              <c16:uniqueId val="{00000022-983B-4296-A518-807D9A249647}"/>
            </c:ext>
          </c:extLst>
        </c:ser>
        <c:ser>
          <c:idx val="35"/>
          <c:order val="35"/>
          <c:tx>
            <c:strRef>
              <c:f>'TSA Comparison'!$AK$133</c:f>
              <c:strCache>
                <c:ptCount val="1"/>
                <c:pt idx="0">
                  <c:v>GBR North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Comparison'!$AK$134:$AK$154</c:f>
              <c:numCache>
                <c:formatCode>_-* #,##0_-;\-* #,##0_-;_-* "-"??_-;_-@_-</c:formatCode>
                <c:ptCount val="21"/>
                <c:pt idx="0">
                  <c:v>334337</c:v>
                </c:pt>
                <c:pt idx="1">
                  <c:v>1080623</c:v>
                </c:pt>
                <c:pt idx="2">
                  <c:v>4924680</c:v>
                </c:pt>
                <c:pt idx="3">
                  <c:v>9746818</c:v>
                </c:pt>
                <c:pt idx="4">
                  <c:v>14791002</c:v>
                </c:pt>
                <c:pt idx="5">
                  <c:v>18600286</c:v>
                </c:pt>
                <c:pt idx="6">
                  <c:v>20165389</c:v>
                </c:pt>
                <c:pt idx="7">
                  <c:v>21882368</c:v>
                </c:pt>
                <c:pt idx="8">
                  <c:v>23494137</c:v>
                </c:pt>
                <c:pt idx="9">
                  <c:v>24290574</c:v>
                </c:pt>
                <c:pt idx="10">
                  <c:v>24777371</c:v>
                </c:pt>
                <c:pt idx="11">
                  <c:v>26079337</c:v>
                </c:pt>
                <c:pt idx="12">
                  <c:v>26213236</c:v>
                </c:pt>
                <c:pt idx="13">
                  <c:v>26842065</c:v>
                </c:pt>
                <c:pt idx="14">
                  <c:v>26971820</c:v>
                </c:pt>
                <c:pt idx="15">
                  <c:v>27166935</c:v>
                </c:pt>
                <c:pt idx="16">
                  <c:v>27279923</c:v>
                </c:pt>
                <c:pt idx="17">
                  <c:v>27442442</c:v>
                </c:pt>
                <c:pt idx="18">
                  <c:v>27785003</c:v>
                </c:pt>
                <c:pt idx="19">
                  <c:v>34734939</c:v>
                </c:pt>
                <c:pt idx="20">
                  <c:v>34795151</c:v>
                </c:pt>
              </c:numCache>
            </c:numRef>
          </c:yVal>
          <c:smooth val="0"/>
          <c:extLst>
            <c:ext xmlns:c16="http://schemas.microsoft.com/office/drawing/2014/chart" uri="{C3380CC4-5D6E-409C-BE32-E72D297353CC}">
              <c16:uniqueId val="{00000023-983B-4296-A518-807D9A249647}"/>
            </c:ext>
          </c:extLst>
        </c:ser>
        <c:ser>
          <c:idx val="36"/>
          <c:order val="36"/>
          <c:tx>
            <c:strRef>
              <c:f>'TSA Comparison'!$AL$133</c:f>
              <c:strCache>
                <c:ptCount val="1"/>
                <c:pt idx="0">
                  <c:v>North Island TSA</c:v>
                </c:pt>
              </c:strCache>
            </c:strRef>
          </c:tx>
          <c:xVal>
            <c:numRef>
              <c:f>'TSA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'TSA Comparison'!$AL$134:$AL$154</c:f>
              <c:numCache>
                <c:formatCode>_-* #,##0_-;\-* #,##0_-;_-* "-"??_-;_-@_-</c:formatCode>
                <c:ptCount val="21"/>
                <c:pt idx="0">
                  <c:v>0</c:v>
                </c:pt>
                <c:pt idx="1">
                  <c:v>0</c:v>
                </c:pt>
                <c:pt idx="2">
                  <c:v>0</c:v>
                </c:pt>
                <c:pt idx="3">
                  <c:v>0</c:v>
                </c:pt>
                <c:pt idx="4">
                  <c:v>676</c:v>
                </c:pt>
                <c:pt idx="5">
                  <c:v>676</c:v>
                </c:pt>
                <c:pt idx="6">
                  <c:v>676</c:v>
                </c:pt>
                <c:pt idx="7">
                  <c:v>10023</c:v>
                </c:pt>
                <c:pt idx="8">
                  <c:v>29369</c:v>
                </c:pt>
                <c:pt idx="9">
                  <c:v>29671</c:v>
                </c:pt>
                <c:pt idx="10">
                  <c:v>261862</c:v>
                </c:pt>
                <c:pt idx="11">
                  <c:v>262495</c:v>
                </c:pt>
                <c:pt idx="12">
                  <c:v>268904</c:v>
                </c:pt>
                <c:pt idx="13">
                  <c:v>327723</c:v>
                </c:pt>
                <c:pt idx="14">
                  <c:v>345293</c:v>
                </c:pt>
                <c:pt idx="15">
                  <c:v>366638</c:v>
                </c:pt>
                <c:pt idx="16">
                  <c:v>399209</c:v>
                </c:pt>
                <c:pt idx="17">
                  <c:v>403471</c:v>
                </c:pt>
                <c:pt idx="18">
                  <c:v>419523</c:v>
                </c:pt>
                <c:pt idx="19">
                  <c:v>866038</c:v>
                </c:pt>
                <c:pt idx="20">
                  <c:v>909981</c:v>
                </c:pt>
              </c:numCache>
            </c:numRef>
          </c:yVal>
          <c:smooth val="0"/>
          <c:extLst>
            <c:ext xmlns:c16="http://schemas.microsoft.com/office/drawing/2014/chart" uri="{C3380CC4-5D6E-409C-BE32-E72D297353CC}">
              <c16:uniqueId val="{00000024-983B-4296-A518-807D9A249647}"/>
            </c:ext>
          </c:extLst>
        </c:ser>
        <c:dLbls>
          <c:showLegendKey val="0"/>
          <c:showVal val="0"/>
          <c:showCatName val="0"/>
          <c:showSerName val="0"/>
          <c:showPercent val="0"/>
          <c:showBubbleSize val="0"/>
        </c:dLbls>
        <c:axId val="148203392"/>
        <c:axId val="148213760"/>
      </c:scatterChart>
      <c:valAx>
        <c:axId val="148203392"/>
        <c:scaling>
          <c:orientation val="minMax"/>
          <c:max val="2019"/>
          <c:min val="1999"/>
        </c:scaling>
        <c:delete val="0"/>
        <c:axPos val="b"/>
        <c:title>
          <c:tx>
            <c:rich>
              <a:bodyPr/>
              <a:lstStyle/>
              <a:p>
                <a:pPr>
                  <a:defRPr/>
                </a:pPr>
                <a:r>
                  <a:rPr lang="en-US"/>
                  <a:t>Year</a:t>
                </a:r>
              </a:p>
            </c:rich>
          </c:tx>
          <c:overlay val="0"/>
        </c:title>
        <c:numFmt formatCode="General" sourceLinked="1"/>
        <c:majorTickMark val="out"/>
        <c:minorTickMark val="none"/>
        <c:tickLblPos val="nextTo"/>
        <c:crossAx val="148213760"/>
        <c:crosses val="autoZero"/>
        <c:crossBetween val="midCat"/>
        <c:majorUnit val="1"/>
      </c:valAx>
      <c:valAx>
        <c:axId val="148213760"/>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48203392"/>
        <c:crosses val="autoZero"/>
        <c:crossBetween val="midCat"/>
      </c:valAx>
    </c:plotArea>
    <c:legend>
      <c:legendPos val="r"/>
      <c:layout>
        <c:manualLayout>
          <c:xMode val="edge"/>
          <c:yMode val="edge"/>
          <c:x val="0.86073256590957647"/>
          <c:y val="8.9204966234408448E-2"/>
          <c:w val="0.13346192618311162"/>
          <c:h val="0.82701099038081982"/>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Comparison'!$A$54</c:f>
          <c:strCache>
            <c:ptCount val="1"/>
            <c:pt idx="0">
              <c:v>Annual Volume Killed on the CFLB as of 2019 -- ALL TSAs</c:v>
            </c:pt>
          </c:strCache>
        </c:strRef>
      </c:tx>
      <c:overlay val="0"/>
    </c:title>
    <c:autoTitleDeleted val="0"/>
    <c:plotArea>
      <c:layout/>
      <c:scatterChart>
        <c:scatterStyle val="lineMarker"/>
        <c:varyColors val="0"/>
        <c:ser>
          <c:idx val="1"/>
          <c:order val="0"/>
          <c:tx>
            <c:strRef>
              <c:f>'FHF Comparison'!$B$55</c:f>
              <c:strCache>
                <c:ptCount val="1"/>
                <c:pt idx="0">
                  <c:v>Douglas-fir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Comparison'!$B$56:$B$76</c:f>
              <c:numCache>
                <c:formatCode>_-* #,##0_-;\-* #,##0_-;_-* "-"??_-;_-@_-</c:formatCode>
                <c:ptCount val="21"/>
                <c:pt idx="0">
                  <c:v>54966</c:v>
                </c:pt>
                <c:pt idx="1">
                  <c:v>287118</c:v>
                </c:pt>
                <c:pt idx="2">
                  <c:v>326079</c:v>
                </c:pt>
                <c:pt idx="3">
                  <c:v>145925</c:v>
                </c:pt>
                <c:pt idx="4">
                  <c:v>226805</c:v>
                </c:pt>
                <c:pt idx="5">
                  <c:v>244971</c:v>
                </c:pt>
                <c:pt idx="6">
                  <c:v>272916</c:v>
                </c:pt>
                <c:pt idx="7">
                  <c:v>302431</c:v>
                </c:pt>
                <c:pt idx="8">
                  <c:v>306740</c:v>
                </c:pt>
                <c:pt idx="9">
                  <c:v>472082</c:v>
                </c:pt>
                <c:pt idx="10">
                  <c:v>447390</c:v>
                </c:pt>
                <c:pt idx="11">
                  <c:v>182774</c:v>
                </c:pt>
                <c:pt idx="12">
                  <c:v>226082</c:v>
                </c:pt>
                <c:pt idx="13">
                  <c:v>191242</c:v>
                </c:pt>
                <c:pt idx="14">
                  <c:v>129803</c:v>
                </c:pt>
                <c:pt idx="15">
                  <c:v>260085</c:v>
                </c:pt>
                <c:pt idx="16">
                  <c:v>386582</c:v>
                </c:pt>
                <c:pt idx="17">
                  <c:v>771551</c:v>
                </c:pt>
                <c:pt idx="18">
                  <c:v>1287750</c:v>
                </c:pt>
                <c:pt idx="19">
                  <c:v>846588</c:v>
                </c:pt>
                <c:pt idx="20">
                  <c:v>510273</c:v>
                </c:pt>
              </c:numCache>
            </c:numRef>
          </c:yVal>
          <c:smooth val="0"/>
          <c:extLst>
            <c:ext xmlns:c16="http://schemas.microsoft.com/office/drawing/2014/chart" uri="{C3380CC4-5D6E-409C-BE32-E72D297353CC}">
              <c16:uniqueId val="{00000000-F0A4-4837-857F-50E07F4A3A12}"/>
            </c:ext>
          </c:extLst>
        </c:ser>
        <c:ser>
          <c:idx val="2"/>
          <c:order val="1"/>
          <c:tx>
            <c:strRef>
              <c:f>'FHF Comparison'!$C$55</c:f>
              <c:strCache>
                <c:ptCount val="1"/>
                <c:pt idx="0">
                  <c:v>Douglas-fir Tussock Moth</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Comparison'!$C$56:$C$76</c:f>
              <c:numCache>
                <c:formatCode>_-* #,##0_-;\-* #,##0_-;_-* "-"??_-;_-@_-</c:formatCode>
                <c:ptCount val="21"/>
                <c:pt idx="0">
                  <c:v>0</c:v>
                </c:pt>
                <c:pt idx="1">
                  <c:v>0</c:v>
                </c:pt>
                <c:pt idx="2">
                  <c:v>108</c:v>
                </c:pt>
                <c:pt idx="3">
                  <c:v>0</c:v>
                </c:pt>
                <c:pt idx="4">
                  <c:v>1233</c:v>
                </c:pt>
                <c:pt idx="5">
                  <c:v>0</c:v>
                </c:pt>
                <c:pt idx="6">
                  <c:v>86</c:v>
                </c:pt>
                <c:pt idx="7">
                  <c:v>0</c:v>
                </c:pt>
                <c:pt idx="8">
                  <c:v>617</c:v>
                </c:pt>
                <c:pt idx="9">
                  <c:v>14040</c:v>
                </c:pt>
                <c:pt idx="10">
                  <c:v>148279</c:v>
                </c:pt>
                <c:pt idx="11">
                  <c:v>257306</c:v>
                </c:pt>
                <c:pt idx="12">
                  <c:v>51366</c:v>
                </c:pt>
                <c:pt idx="13">
                  <c:v>380</c:v>
                </c:pt>
                <c:pt idx="14">
                  <c:v>0</c:v>
                </c:pt>
                <c:pt idx="15">
                  <c:v>0</c:v>
                </c:pt>
                <c:pt idx="16">
                  <c:v>0</c:v>
                </c:pt>
                <c:pt idx="17">
                  <c:v>0</c:v>
                </c:pt>
                <c:pt idx="18">
                  <c:v>0</c:v>
                </c:pt>
                <c:pt idx="19">
                  <c:v>0</c:v>
                </c:pt>
                <c:pt idx="20">
                  <c:v>20893</c:v>
                </c:pt>
              </c:numCache>
            </c:numRef>
          </c:yVal>
          <c:smooth val="0"/>
          <c:extLst>
            <c:ext xmlns:c16="http://schemas.microsoft.com/office/drawing/2014/chart" uri="{C3380CC4-5D6E-409C-BE32-E72D297353CC}">
              <c16:uniqueId val="{00000001-F0A4-4837-857F-50E07F4A3A12}"/>
            </c:ext>
          </c:extLst>
        </c:ser>
        <c:ser>
          <c:idx val="3"/>
          <c:order val="2"/>
          <c:tx>
            <c:strRef>
              <c:f>'FHF Comparison'!$D$55</c:f>
              <c:strCache>
                <c:ptCount val="1"/>
                <c:pt idx="0">
                  <c:v>Engraver Beetle (Ips species)</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Comparison'!$D$56:$D$76</c:f>
              <c:numCache>
                <c:formatCode>_-* #,##0_-;\-* #,##0_-;_-* "-"??_-;_-@_-</c:formatCode>
                <c:ptCount val="21"/>
                <c:pt idx="0">
                  <c:v>4354</c:v>
                </c:pt>
                <c:pt idx="1">
                  <c:v>74</c:v>
                </c:pt>
                <c:pt idx="2">
                  <c:v>2876</c:v>
                </c:pt>
                <c:pt idx="3">
                  <c:v>170</c:v>
                </c:pt>
                <c:pt idx="4">
                  <c:v>6853</c:v>
                </c:pt>
                <c:pt idx="5">
                  <c:v>0</c:v>
                </c:pt>
                <c:pt idx="6">
                  <c:v>0</c:v>
                </c:pt>
                <c:pt idx="7">
                  <c:v>0</c:v>
                </c:pt>
                <c:pt idx="8">
                  <c:v>0</c:v>
                </c:pt>
                <c:pt idx="9">
                  <c:v>0</c:v>
                </c:pt>
                <c:pt idx="10">
                  <c:v>705</c:v>
                </c:pt>
                <c:pt idx="11">
                  <c:v>0</c:v>
                </c:pt>
                <c:pt idx="12">
                  <c:v>9</c:v>
                </c:pt>
                <c:pt idx="13">
                  <c:v>0</c:v>
                </c:pt>
                <c:pt idx="14">
                  <c:v>8</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2-F0A4-4837-857F-50E07F4A3A12}"/>
            </c:ext>
          </c:extLst>
        </c:ser>
        <c:ser>
          <c:idx val="4"/>
          <c:order val="3"/>
          <c:tx>
            <c:strRef>
              <c:f>'FHF Comparison'!$E$55</c:f>
              <c:strCache>
                <c:ptCount val="1"/>
                <c:pt idx="0">
                  <c:v>Fir engraver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Comparison'!$E$56:$E$76</c:f>
              <c:numCache>
                <c:formatCode>_-* #,##0_-;\-* #,##0_-;_-* "-"??_-;_-@_-</c:formatCode>
                <c:ptCount val="21"/>
                <c:pt idx="0">
                  <c:v>0</c:v>
                </c:pt>
                <c:pt idx="1">
                  <c:v>0</c:v>
                </c:pt>
                <c:pt idx="2">
                  <c:v>0</c:v>
                </c:pt>
                <c:pt idx="3">
                  <c:v>0</c:v>
                </c:pt>
                <c:pt idx="4">
                  <c:v>0</c:v>
                </c:pt>
                <c:pt idx="5">
                  <c:v>0</c:v>
                </c:pt>
                <c:pt idx="6">
                  <c:v>5097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3-F0A4-4837-857F-50E07F4A3A12}"/>
            </c:ext>
          </c:extLst>
        </c:ser>
        <c:ser>
          <c:idx val="5"/>
          <c:order val="4"/>
          <c:tx>
            <c:strRef>
              <c:f>'FHF Comparison'!$F$55</c:f>
              <c:strCache>
                <c:ptCount val="1"/>
                <c:pt idx="0">
                  <c:v>Fire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Comparison'!$F$56:$F$76</c:f>
              <c:numCache>
                <c:formatCode>_-* #,##0_-;\-* #,##0_-;_-* "-"??_-;_-@_-</c:formatCode>
                <c:ptCount val="21"/>
                <c:pt idx="0">
                  <c:v>395218</c:v>
                </c:pt>
                <c:pt idx="1">
                  <c:v>79475</c:v>
                </c:pt>
                <c:pt idx="2">
                  <c:v>153429</c:v>
                </c:pt>
                <c:pt idx="3">
                  <c:v>171233</c:v>
                </c:pt>
                <c:pt idx="4">
                  <c:v>696825</c:v>
                </c:pt>
                <c:pt idx="5">
                  <c:v>7225685</c:v>
                </c:pt>
                <c:pt idx="6">
                  <c:v>830240</c:v>
                </c:pt>
                <c:pt idx="7">
                  <c:v>4435912</c:v>
                </c:pt>
                <c:pt idx="8">
                  <c:v>1344884</c:v>
                </c:pt>
                <c:pt idx="9">
                  <c:v>789596</c:v>
                </c:pt>
                <c:pt idx="10">
                  <c:v>8573528</c:v>
                </c:pt>
                <c:pt idx="11">
                  <c:v>6457013</c:v>
                </c:pt>
                <c:pt idx="12">
                  <c:v>377331</c:v>
                </c:pt>
                <c:pt idx="13">
                  <c:v>2269587</c:v>
                </c:pt>
                <c:pt idx="14">
                  <c:v>515154</c:v>
                </c:pt>
                <c:pt idx="15">
                  <c:v>10645981</c:v>
                </c:pt>
                <c:pt idx="16">
                  <c:v>7140727</c:v>
                </c:pt>
                <c:pt idx="17">
                  <c:v>2036940</c:v>
                </c:pt>
                <c:pt idx="18">
                  <c:v>16220491</c:v>
                </c:pt>
                <c:pt idx="19">
                  <c:v>37611657</c:v>
                </c:pt>
                <c:pt idx="20">
                  <c:v>0</c:v>
                </c:pt>
              </c:numCache>
            </c:numRef>
          </c:yVal>
          <c:smooth val="0"/>
          <c:extLst>
            <c:ext xmlns:c16="http://schemas.microsoft.com/office/drawing/2014/chart" uri="{C3380CC4-5D6E-409C-BE32-E72D297353CC}">
              <c16:uniqueId val="{00000004-F0A4-4837-857F-50E07F4A3A12}"/>
            </c:ext>
          </c:extLst>
        </c:ser>
        <c:ser>
          <c:idx val="6"/>
          <c:order val="5"/>
          <c:tx>
            <c:strRef>
              <c:f>'FHF Comparison'!$G$55</c:f>
              <c:strCache>
                <c:ptCount val="1"/>
                <c:pt idx="0">
                  <c:v>Flooding</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Comparison'!$G$56:$G$76</c:f>
              <c:numCache>
                <c:formatCode>_-* #,##0_-;\-* #,##0_-;_-* "-"??_-;_-@_-</c:formatCode>
                <c:ptCount val="21"/>
                <c:pt idx="0">
                  <c:v>16835</c:v>
                </c:pt>
                <c:pt idx="1">
                  <c:v>17757</c:v>
                </c:pt>
                <c:pt idx="2">
                  <c:v>219523</c:v>
                </c:pt>
                <c:pt idx="3">
                  <c:v>176747</c:v>
                </c:pt>
                <c:pt idx="4">
                  <c:v>151688</c:v>
                </c:pt>
                <c:pt idx="5">
                  <c:v>78633</c:v>
                </c:pt>
                <c:pt idx="6">
                  <c:v>60722</c:v>
                </c:pt>
                <c:pt idx="7">
                  <c:v>67568</c:v>
                </c:pt>
                <c:pt idx="8">
                  <c:v>68877</c:v>
                </c:pt>
                <c:pt idx="9">
                  <c:v>62457</c:v>
                </c:pt>
                <c:pt idx="10">
                  <c:v>114633</c:v>
                </c:pt>
                <c:pt idx="11">
                  <c:v>58756</c:v>
                </c:pt>
                <c:pt idx="12">
                  <c:v>337448</c:v>
                </c:pt>
                <c:pt idx="13">
                  <c:v>381297</c:v>
                </c:pt>
                <c:pt idx="14">
                  <c:v>197611</c:v>
                </c:pt>
                <c:pt idx="15">
                  <c:v>433666</c:v>
                </c:pt>
                <c:pt idx="16">
                  <c:v>424465</c:v>
                </c:pt>
                <c:pt idx="17">
                  <c:v>356589</c:v>
                </c:pt>
                <c:pt idx="18">
                  <c:v>983396</c:v>
                </c:pt>
                <c:pt idx="19">
                  <c:v>337669</c:v>
                </c:pt>
                <c:pt idx="20">
                  <c:v>162955</c:v>
                </c:pt>
              </c:numCache>
            </c:numRef>
          </c:yVal>
          <c:smooth val="0"/>
          <c:extLst>
            <c:ext xmlns:c16="http://schemas.microsoft.com/office/drawing/2014/chart" uri="{C3380CC4-5D6E-409C-BE32-E72D297353CC}">
              <c16:uniqueId val="{00000005-F0A4-4837-857F-50E07F4A3A12}"/>
            </c:ext>
          </c:extLst>
        </c:ser>
        <c:ser>
          <c:idx val="7"/>
          <c:order val="6"/>
          <c:tx>
            <c:strRef>
              <c:f>'FHF Comparison'!$H$55</c:f>
              <c:strCache>
                <c:ptCount val="1"/>
                <c:pt idx="0">
                  <c:v>Lodgepole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Comparison'!$H$56:$H$76</c:f>
              <c:numCache>
                <c:formatCode>_-* #,##0_-;\-* #,##0_-;_-* "-"??_-;_-@_-</c:formatCode>
                <c:ptCount val="21"/>
                <c:pt idx="0">
                  <c:v>0</c:v>
                </c:pt>
                <c:pt idx="1">
                  <c:v>0</c:v>
                </c:pt>
                <c:pt idx="2">
                  <c:v>0</c:v>
                </c:pt>
                <c:pt idx="3">
                  <c:v>2173</c:v>
                </c:pt>
                <c:pt idx="4">
                  <c:v>56</c:v>
                </c:pt>
                <c:pt idx="5">
                  <c:v>0</c:v>
                </c:pt>
                <c:pt idx="6">
                  <c:v>0</c:v>
                </c:pt>
                <c:pt idx="7">
                  <c:v>0</c:v>
                </c:pt>
                <c:pt idx="8">
                  <c:v>0</c:v>
                </c:pt>
                <c:pt idx="9">
                  <c:v>0</c:v>
                </c:pt>
                <c:pt idx="10">
                  <c:v>47</c:v>
                </c:pt>
                <c:pt idx="11">
                  <c:v>0</c:v>
                </c:pt>
                <c:pt idx="12">
                  <c:v>0</c:v>
                </c:pt>
                <c:pt idx="13">
                  <c:v>0</c:v>
                </c:pt>
                <c:pt idx="14">
                  <c:v>110</c:v>
                </c:pt>
                <c:pt idx="15">
                  <c:v>15536</c:v>
                </c:pt>
                <c:pt idx="16">
                  <c:v>0</c:v>
                </c:pt>
                <c:pt idx="17">
                  <c:v>131</c:v>
                </c:pt>
                <c:pt idx="18">
                  <c:v>630</c:v>
                </c:pt>
                <c:pt idx="19">
                  <c:v>0</c:v>
                </c:pt>
                <c:pt idx="20">
                  <c:v>0</c:v>
                </c:pt>
              </c:numCache>
            </c:numRef>
          </c:yVal>
          <c:smooth val="0"/>
          <c:extLst>
            <c:ext xmlns:c16="http://schemas.microsoft.com/office/drawing/2014/chart" uri="{C3380CC4-5D6E-409C-BE32-E72D297353CC}">
              <c16:uniqueId val="{00000006-F0A4-4837-857F-50E07F4A3A12}"/>
            </c:ext>
          </c:extLst>
        </c:ser>
        <c:ser>
          <c:idx val="8"/>
          <c:order val="7"/>
          <c:tx>
            <c:strRef>
              <c:f>'FHF Comparison'!$I$55</c:f>
              <c:strCache>
                <c:ptCount val="1"/>
                <c:pt idx="0">
                  <c:v>Mountain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Comparison'!$I$56:$I$76</c:f>
              <c:numCache>
                <c:formatCode>_-* #,##0_-;\-* #,##0_-;_-* "-"??_-;_-@_-</c:formatCode>
                <c:ptCount val="21"/>
                <c:pt idx="0">
                  <c:v>9405312</c:v>
                </c:pt>
                <c:pt idx="1">
                  <c:v>15767268</c:v>
                </c:pt>
                <c:pt idx="2">
                  <c:v>26842756</c:v>
                </c:pt>
                <c:pt idx="3">
                  <c:v>51735795</c:v>
                </c:pt>
                <c:pt idx="4">
                  <c:v>86861902</c:v>
                </c:pt>
                <c:pt idx="5">
                  <c:v>111332055</c:v>
                </c:pt>
                <c:pt idx="6">
                  <c:v>192227771</c:v>
                </c:pt>
                <c:pt idx="7">
                  <c:v>157224309</c:v>
                </c:pt>
                <c:pt idx="8">
                  <c:v>148447359</c:v>
                </c:pt>
                <c:pt idx="9">
                  <c:v>89423978</c:v>
                </c:pt>
                <c:pt idx="10">
                  <c:v>74487133</c:v>
                </c:pt>
                <c:pt idx="11">
                  <c:v>67939714</c:v>
                </c:pt>
                <c:pt idx="12">
                  <c:v>39433150</c:v>
                </c:pt>
                <c:pt idx="13">
                  <c:v>23065747</c:v>
                </c:pt>
                <c:pt idx="14">
                  <c:v>11202645</c:v>
                </c:pt>
                <c:pt idx="15">
                  <c:v>5546527</c:v>
                </c:pt>
                <c:pt idx="16">
                  <c:v>2204383</c:v>
                </c:pt>
                <c:pt idx="17">
                  <c:v>1874649</c:v>
                </c:pt>
                <c:pt idx="18">
                  <c:v>1751349</c:v>
                </c:pt>
                <c:pt idx="19">
                  <c:v>621172</c:v>
                </c:pt>
                <c:pt idx="20">
                  <c:v>542626</c:v>
                </c:pt>
              </c:numCache>
            </c:numRef>
          </c:yVal>
          <c:smooth val="0"/>
          <c:extLst>
            <c:ext xmlns:c16="http://schemas.microsoft.com/office/drawing/2014/chart" uri="{C3380CC4-5D6E-409C-BE32-E72D297353CC}">
              <c16:uniqueId val="{00000007-F0A4-4837-857F-50E07F4A3A12}"/>
            </c:ext>
          </c:extLst>
        </c:ser>
        <c:ser>
          <c:idx val="9"/>
          <c:order val="8"/>
          <c:tx>
            <c:strRef>
              <c:f>'FHF Comparison'!$J$55</c:f>
              <c:strCache>
                <c:ptCount val="1"/>
                <c:pt idx="0">
                  <c:v>Red Turpentine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Comparison'!$J$56:$J$76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8-F0A4-4837-857F-50E07F4A3A12}"/>
            </c:ext>
          </c:extLst>
        </c:ser>
        <c:ser>
          <c:idx val="10"/>
          <c:order val="9"/>
          <c:tx>
            <c:strRef>
              <c:f>'FHF Comparison'!$K$55</c:f>
              <c:strCache>
                <c:ptCount val="1"/>
                <c:pt idx="0">
                  <c:v>Spruce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Comparison'!$K$56:$K$76</c:f>
              <c:numCache>
                <c:formatCode>_-* #,##0_-;\-* #,##0_-;_-* "-"??_-;_-@_-</c:formatCode>
                <c:ptCount val="21"/>
                <c:pt idx="0">
                  <c:v>1327525</c:v>
                </c:pt>
                <c:pt idx="1">
                  <c:v>3156392</c:v>
                </c:pt>
                <c:pt idx="2">
                  <c:v>1349229</c:v>
                </c:pt>
                <c:pt idx="3">
                  <c:v>4971313</c:v>
                </c:pt>
                <c:pt idx="4">
                  <c:v>3846734</c:v>
                </c:pt>
                <c:pt idx="5">
                  <c:v>2952704</c:v>
                </c:pt>
                <c:pt idx="6">
                  <c:v>975349</c:v>
                </c:pt>
                <c:pt idx="7">
                  <c:v>735327</c:v>
                </c:pt>
                <c:pt idx="8">
                  <c:v>758714</c:v>
                </c:pt>
                <c:pt idx="9">
                  <c:v>343423</c:v>
                </c:pt>
                <c:pt idx="10">
                  <c:v>667208</c:v>
                </c:pt>
                <c:pt idx="11">
                  <c:v>630690</c:v>
                </c:pt>
                <c:pt idx="12">
                  <c:v>238633</c:v>
                </c:pt>
                <c:pt idx="13">
                  <c:v>742120</c:v>
                </c:pt>
                <c:pt idx="14">
                  <c:v>155862</c:v>
                </c:pt>
                <c:pt idx="15">
                  <c:v>1195206</c:v>
                </c:pt>
                <c:pt idx="16">
                  <c:v>3016676</c:v>
                </c:pt>
                <c:pt idx="17">
                  <c:v>3496216</c:v>
                </c:pt>
                <c:pt idx="18">
                  <c:v>4641393</c:v>
                </c:pt>
                <c:pt idx="19">
                  <c:v>1896374</c:v>
                </c:pt>
                <c:pt idx="20">
                  <c:v>3513592</c:v>
                </c:pt>
              </c:numCache>
            </c:numRef>
          </c:yVal>
          <c:smooth val="0"/>
          <c:extLst>
            <c:ext xmlns:c16="http://schemas.microsoft.com/office/drawing/2014/chart" uri="{C3380CC4-5D6E-409C-BE32-E72D297353CC}">
              <c16:uniqueId val="{00000009-F0A4-4837-857F-50E07F4A3A12}"/>
            </c:ext>
          </c:extLst>
        </c:ser>
        <c:ser>
          <c:idx val="11"/>
          <c:order val="10"/>
          <c:tx>
            <c:strRef>
              <c:f>'FHF Comparison'!$L$55</c:f>
              <c:strCache>
                <c:ptCount val="1"/>
                <c:pt idx="0">
                  <c:v>Twig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Comparison'!$L$56:$L$76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A-F0A4-4837-857F-50E07F4A3A12}"/>
            </c:ext>
          </c:extLst>
        </c:ser>
        <c:ser>
          <c:idx val="12"/>
          <c:order val="11"/>
          <c:tx>
            <c:strRef>
              <c:f>'FHF Comparison'!$M$55</c:f>
              <c:strCache>
                <c:ptCount val="1"/>
                <c:pt idx="0">
                  <c:v>Unknown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Comparison'!$M$56:$M$76</c:f>
              <c:numCache>
                <c:formatCode>_-* #,##0_-;\-* #,##0_-;_-* "-"??_-;_-@_-</c:formatCode>
                <c:ptCount val="21"/>
                <c:pt idx="0">
                  <c:v>0</c:v>
                </c:pt>
                <c:pt idx="1">
                  <c:v>0</c:v>
                </c:pt>
                <c:pt idx="2">
                  <c:v>18</c:v>
                </c:pt>
                <c:pt idx="3">
                  <c:v>0</c:v>
                </c:pt>
                <c:pt idx="4">
                  <c:v>0</c:v>
                </c:pt>
                <c:pt idx="5">
                  <c:v>0</c:v>
                </c:pt>
                <c:pt idx="6">
                  <c:v>0</c:v>
                </c:pt>
                <c:pt idx="7">
                  <c:v>0</c:v>
                </c:pt>
                <c:pt idx="8">
                  <c:v>124</c:v>
                </c:pt>
                <c:pt idx="9">
                  <c:v>474</c:v>
                </c:pt>
                <c:pt idx="10">
                  <c:v>0</c:v>
                </c:pt>
                <c:pt idx="11">
                  <c:v>0</c:v>
                </c:pt>
                <c:pt idx="12">
                  <c:v>0</c:v>
                </c:pt>
                <c:pt idx="13">
                  <c:v>75568</c:v>
                </c:pt>
                <c:pt idx="14">
                  <c:v>2353</c:v>
                </c:pt>
                <c:pt idx="15">
                  <c:v>315</c:v>
                </c:pt>
                <c:pt idx="16">
                  <c:v>46</c:v>
                </c:pt>
                <c:pt idx="17">
                  <c:v>0</c:v>
                </c:pt>
                <c:pt idx="18">
                  <c:v>0</c:v>
                </c:pt>
                <c:pt idx="19">
                  <c:v>0</c:v>
                </c:pt>
                <c:pt idx="20">
                  <c:v>51</c:v>
                </c:pt>
              </c:numCache>
            </c:numRef>
          </c:yVal>
          <c:smooth val="0"/>
          <c:extLst>
            <c:ext xmlns:c16="http://schemas.microsoft.com/office/drawing/2014/chart" uri="{C3380CC4-5D6E-409C-BE32-E72D297353CC}">
              <c16:uniqueId val="{0000000B-F0A4-4837-857F-50E07F4A3A12}"/>
            </c:ext>
          </c:extLst>
        </c:ser>
        <c:ser>
          <c:idx val="13"/>
          <c:order val="12"/>
          <c:tx>
            <c:strRef>
              <c:f>'FHF Comparison'!$N$55</c:f>
              <c:strCache>
                <c:ptCount val="1"/>
                <c:pt idx="0">
                  <c:v>Western Balsam Bark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Comparison'!$N$56:$N$76</c:f>
              <c:numCache>
                <c:formatCode>_-* #,##0_-;\-* #,##0_-;_-* "-"??_-;_-@_-</c:formatCode>
                <c:ptCount val="21"/>
                <c:pt idx="0">
                  <c:v>3928239</c:v>
                </c:pt>
                <c:pt idx="1">
                  <c:v>8095307</c:v>
                </c:pt>
                <c:pt idx="2">
                  <c:v>6450623</c:v>
                </c:pt>
                <c:pt idx="3">
                  <c:v>5820397</c:v>
                </c:pt>
                <c:pt idx="4">
                  <c:v>9079122</c:v>
                </c:pt>
                <c:pt idx="5">
                  <c:v>3154643</c:v>
                </c:pt>
                <c:pt idx="6">
                  <c:v>3173335</c:v>
                </c:pt>
                <c:pt idx="7">
                  <c:v>2685040</c:v>
                </c:pt>
                <c:pt idx="8">
                  <c:v>1540480</c:v>
                </c:pt>
                <c:pt idx="9">
                  <c:v>228877</c:v>
                </c:pt>
                <c:pt idx="10">
                  <c:v>1305044</c:v>
                </c:pt>
                <c:pt idx="11">
                  <c:v>1321172</c:v>
                </c:pt>
                <c:pt idx="12">
                  <c:v>210218</c:v>
                </c:pt>
                <c:pt idx="13">
                  <c:v>622691</c:v>
                </c:pt>
                <c:pt idx="14">
                  <c:v>465633</c:v>
                </c:pt>
                <c:pt idx="15">
                  <c:v>3556093</c:v>
                </c:pt>
                <c:pt idx="16">
                  <c:v>3794253</c:v>
                </c:pt>
                <c:pt idx="17">
                  <c:v>6584440</c:v>
                </c:pt>
                <c:pt idx="18">
                  <c:v>4994433</c:v>
                </c:pt>
                <c:pt idx="19">
                  <c:v>2967853</c:v>
                </c:pt>
                <c:pt idx="20">
                  <c:v>3242713</c:v>
                </c:pt>
              </c:numCache>
            </c:numRef>
          </c:yVal>
          <c:smooth val="0"/>
          <c:extLst>
            <c:ext xmlns:c16="http://schemas.microsoft.com/office/drawing/2014/chart" uri="{C3380CC4-5D6E-409C-BE32-E72D297353CC}">
              <c16:uniqueId val="{0000000C-F0A4-4837-857F-50E07F4A3A12}"/>
            </c:ext>
          </c:extLst>
        </c:ser>
        <c:ser>
          <c:idx val="14"/>
          <c:order val="13"/>
          <c:tx>
            <c:strRef>
              <c:f>'FHF Comparison'!$O$55</c:f>
              <c:strCache>
                <c:ptCount val="1"/>
                <c:pt idx="0">
                  <c:v>Western Pine Beetle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Comparison'!$O$56:$O$76</c:f>
              <c:numCache>
                <c:formatCode>_-* #,##0_-;\-* #,##0_-;_-* "-"??_-;_-@_-</c:formatCode>
                <c:ptCount val="21"/>
                <c:pt idx="0">
                  <c:v>198</c:v>
                </c:pt>
                <c:pt idx="1">
                  <c:v>132</c:v>
                </c:pt>
                <c:pt idx="2">
                  <c:v>304</c:v>
                </c:pt>
                <c:pt idx="3">
                  <c:v>48</c:v>
                </c:pt>
                <c:pt idx="4">
                  <c:v>625</c:v>
                </c:pt>
                <c:pt idx="5">
                  <c:v>550</c:v>
                </c:pt>
                <c:pt idx="6">
                  <c:v>306</c:v>
                </c:pt>
                <c:pt idx="7">
                  <c:v>0</c:v>
                </c:pt>
                <c:pt idx="8">
                  <c:v>0</c:v>
                </c:pt>
                <c:pt idx="9">
                  <c:v>0</c:v>
                </c:pt>
                <c:pt idx="10">
                  <c:v>0</c:v>
                </c:pt>
                <c:pt idx="11">
                  <c:v>0</c:v>
                </c:pt>
                <c:pt idx="12">
                  <c:v>0</c:v>
                </c:pt>
                <c:pt idx="13">
                  <c:v>0</c:v>
                </c:pt>
                <c:pt idx="14">
                  <c:v>0</c:v>
                </c:pt>
                <c:pt idx="15">
                  <c:v>0</c:v>
                </c:pt>
                <c:pt idx="16">
                  <c:v>0</c:v>
                </c:pt>
                <c:pt idx="17">
                  <c:v>242</c:v>
                </c:pt>
                <c:pt idx="18">
                  <c:v>13</c:v>
                </c:pt>
                <c:pt idx="19">
                  <c:v>15</c:v>
                </c:pt>
                <c:pt idx="20">
                  <c:v>115</c:v>
                </c:pt>
              </c:numCache>
            </c:numRef>
          </c:yVal>
          <c:smooth val="0"/>
          <c:extLst>
            <c:ext xmlns:c16="http://schemas.microsoft.com/office/drawing/2014/chart" uri="{C3380CC4-5D6E-409C-BE32-E72D297353CC}">
              <c16:uniqueId val="{0000000D-F0A4-4837-857F-50E07F4A3A12}"/>
            </c:ext>
          </c:extLst>
        </c:ser>
        <c:ser>
          <c:idx val="15"/>
          <c:order val="14"/>
          <c:tx>
            <c:strRef>
              <c:f>'FHF Comparison'!$P$55</c:f>
              <c:strCache>
                <c:ptCount val="1"/>
                <c:pt idx="0">
                  <c:v>Yellow cedar decline</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Comparison'!$P$56:$P$76</c:f>
              <c:numCache>
                <c:formatCode>_-* #,##0_-;\-* #,##0_-;_-* "-"??_-;_-@_-</c:formatCode>
                <c:ptCount val="21"/>
                <c:pt idx="0">
                  <c:v>0</c:v>
                </c:pt>
                <c:pt idx="1">
                  <c:v>0</c:v>
                </c:pt>
                <c:pt idx="2">
                  <c:v>0</c:v>
                </c:pt>
                <c:pt idx="3">
                  <c:v>0</c:v>
                </c:pt>
                <c:pt idx="4">
                  <c:v>0</c:v>
                </c:pt>
                <c:pt idx="5">
                  <c:v>0</c:v>
                </c:pt>
                <c:pt idx="6">
                  <c:v>0</c:v>
                </c:pt>
                <c:pt idx="7">
                  <c:v>130561</c:v>
                </c:pt>
                <c:pt idx="8">
                  <c:v>438759</c:v>
                </c:pt>
                <c:pt idx="9">
                  <c:v>568426</c:v>
                </c:pt>
                <c:pt idx="10">
                  <c:v>65524</c:v>
                </c:pt>
                <c:pt idx="11">
                  <c:v>145751</c:v>
                </c:pt>
                <c:pt idx="12">
                  <c:v>43711</c:v>
                </c:pt>
                <c:pt idx="13">
                  <c:v>34160</c:v>
                </c:pt>
                <c:pt idx="14">
                  <c:v>85063</c:v>
                </c:pt>
                <c:pt idx="15">
                  <c:v>121880</c:v>
                </c:pt>
                <c:pt idx="16">
                  <c:v>132888</c:v>
                </c:pt>
                <c:pt idx="17">
                  <c:v>180046</c:v>
                </c:pt>
                <c:pt idx="18">
                  <c:v>175744</c:v>
                </c:pt>
                <c:pt idx="19">
                  <c:v>86377</c:v>
                </c:pt>
                <c:pt idx="20">
                  <c:v>64618</c:v>
                </c:pt>
              </c:numCache>
            </c:numRef>
          </c:yVal>
          <c:smooth val="0"/>
          <c:extLst>
            <c:ext xmlns:c16="http://schemas.microsoft.com/office/drawing/2014/chart" uri="{C3380CC4-5D6E-409C-BE32-E72D297353CC}">
              <c16:uniqueId val="{0000000E-F0A4-4837-857F-50E07F4A3A12}"/>
            </c:ext>
          </c:extLst>
        </c:ser>
        <c:ser>
          <c:idx val="16"/>
          <c:order val="15"/>
          <c:tx>
            <c:strRef>
              <c:f>'FHF Comparison'!$Q$55</c:f>
              <c:strCache>
                <c:ptCount val="1"/>
                <c:pt idx="0">
                  <c:v>Drought-caused Mortality</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Comparison'!$Q$56:$Q$76</c:f>
              <c:numCache>
                <c:formatCode>_-* #,##0_-;\-* #,##0_-;_-* "-"??_-;_-@_-</c:formatCode>
                <c:ptCount val="21"/>
                <c:pt idx="0">
                  <c:v>234143</c:v>
                </c:pt>
                <c:pt idx="1">
                  <c:v>115</c:v>
                </c:pt>
                <c:pt idx="2">
                  <c:v>298</c:v>
                </c:pt>
                <c:pt idx="3">
                  <c:v>8015</c:v>
                </c:pt>
                <c:pt idx="4">
                  <c:v>8893</c:v>
                </c:pt>
                <c:pt idx="5">
                  <c:v>64990</c:v>
                </c:pt>
                <c:pt idx="6">
                  <c:v>2935</c:v>
                </c:pt>
                <c:pt idx="7">
                  <c:v>126259</c:v>
                </c:pt>
                <c:pt idx="8">
                  <c:v>740</c:v>
                </c:pt>
                <c:pt idx="9">
                  <c:v>4867</c:v>
                </c:pt>
                <c:pt idx="10">
                  <c:v>4712712</c:v>
                </c:pt>
                <c:pt idx="11">
                  <c:v>6783</c:v>
                </c:pt>
                <c:pt idx="12">
                  <c:v>704</c:v>
                </c:pt>
                <c:pt idx="13">
                  <c:v>551969</c:v>
                </c:pt>
                <c:pt idx="14">
                  <c:v>0</c:v>
                </c:pt>
                <c:pt idx="15">
                  <c:v>100516</c:v>
                </c:pt>
                <c:pt idx="16">
                  <c:v>767598</c:v>
                </c:pt>
                <c:pt idx="17">
                  <c:v>132505</c:v>
                </c:pt>
                <c:pt idx="18">
                  <c:v>131807</c:v>
                </c:pt>
                <c:pt idx="19">
                  <c:v>884917</c:v>
                </c:pt>
                <c:pt idx="20">
                  <c:v>122683</c:v>
                </c:pt>
              </c:numCache>
            </c:numRef>
          </c:yVal>
          <c:smooth val="0"/>
          <c:extLst>
            <c:ext xmlns:c16="http://schemas.microsoft.com/office/drawing/2014/chart" uri="{C3380CC4-5D6E-409C-BE32-E72D297353CC}">
              <c16:uniqueId val="{0000000F-F0A4-4837-857F-50E07F4A3A12}"/>
            </c:ext>
          </c:extLst>
        </c:ser>
        <c:ser>
          <c:idx val="0"/>
          <c:order val="16"/>
          <c:tx>
            <c:strRef>
              <c:f>'FHF Comparison'!$R$55</c:f>
              <c:strCache>
                <c:ptCount val="1"/>
                <c:pt idx="0">
                  <c:v>Windthrow</c:v>
                </c:pt>
              </c:strCache>
            </c:strRef>
          </c:tx>
          <c:xVal>
            <c:numRef>
              <c:f>'FHF Comparison'!$A$56:$A$76</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Comparison'!$R$56:$R$76</c:f>
              <c:numCache>
                <c:formatCode>_-* #,##0_-;\-* #,##0_-;_-* "-"??_-;_-@_-</c:formatCode>
                <c:ptCount val="21"/>
                <c:pt idx="0">
                  <c:v>75960</c:v>
                </c:pt>
                <c:pt idx="1">
                  <c:v>24351</c:v>
                </c:pt>
                <c:pt idx="2">
                  <c:v>7757</c:v>
                </c:pt>
                <c:pt idx="3">
                  <c:v>23428</c:v>
                </c:pt>
                <c:pt idx="4">
                  <c:v>2264</c:v>
                </c:pt>
                <c:pt idx="5">
                  <c:v>1070197</c:v>
                </c:pt>
                <c:pt idx="6">
                  <c:v>387140</c:v>
                </c:pt>
                <c:pt idx="7">
                  <c:v>196128</c:v>
                </c:pt>
                <c:pt idx="8">
                  <c:v>389081</c:v>
                </c:pt>
                <c:pt idx="9">
                  <c:v>310889</c:v>
                </c:pt>
                <c:pt idx="10">
                  <c:v>155290</c:v>
                </c:pt>
                <c:pt idx="11">
                  <c:v>166335</c:v>
                </c:pt>
                <c:pt idx="12">
                  <c:v>700478</c:v>
                </c:pt>
                <c:pt idx="13">
                  <c:v>581139</c:v>
                </c:pt>
                <c:pt idx="14">
                  <c:v>264954</c:v>
                </c:pt>
                <c:pt idx="15">
                  <c:v>195698</c:v>
                </c:pt>
                <c:pt idx="16">
                  <c:v>408461</c:v>
                </c:pt>
                <c:pt idx="17">
                  <c:v>259892</c:v>
                </c:pt>
                <c:pt idx="18">
                  <c:v>147177</c:v>
                </c:pt>
                <c:pt idx="19">
                  <c:v>217038</c:v>
                </c:pt>
                <c:pt idx="20">
                  <c:v>162488</c:v>
                </c:pt>
              </c:numCache>
            </c:numRef>
          </c:yVal>
          <c:smooth val="0"/>
          <c:extLst>
            <c:ext xmlns:c16="http://schemas.microsoft.com/office/drawing/2014/chart" uri="{C3380CC4-5D6E-409C-BE32-E72D297353CC}">
              <c16:uniqueId val="{00000010-F0A4-4837-857F-50E07F4A3A12}"/>
            </c:ext>
          </c:extLst>
        </c:ser>
        <c:dLbls>
          <c:showLegendKey val="0"/>
          <c:showVal val="0"/>
          <c:showCatName val="0"/>
          <c:showSerName val="0"/>
          <c:showPercent val="0"/>
          <c:showBubbleSize val="0"/>
        </c:dLbls>
        <c:axId val="148315136"/>
        <c:axId val="148321408"/>
      </c:scatterChart>
      <c:valAx>
        <c:axId val="148315136"/>
        <c:scaling>
          <c:orientation val="minMax"/>
          <c:max val="2019"/>
          <c:min val="1999"/>
        </c:scaling>
        <c:delete val="0"/>
        <c:axPos val="b"/>
        <c:title>
          <c:tx>
            <c:rich>
              <a:bodyPr/>
              <a:lstStyle/>
              <a:p>
                <a:pPr>
                  <a:defRPr/>
                </a:pPr>
                <a:r>
                  <a:rPr lang="en-CA"/>
                  <a:t>Year</a:t>
                </a:r>
              </a:p>
            </c:rich>
          </c:tx>
          <c:overlay val="0"/>
        </c:title>
        <c:numFmt formatCode="General" sourceLinked="1"/>
        <c:majorTickMark val="out"/>
        <c:minorTickMark val="none"/>
        <c:tickLblPos val="nextTo"/>
        <c:crossAx val="148321408"/>
        <c:crosses val="autoZero"/>
        <c:crossBetween val="midCat"/>
        <c:majorUnit val="1"/>
      </c:valAx>
      <c:valAx>
        <c:axId val="148321408"/>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48315136"/>
        <c:crosses val="autoZero"/>
        <c:crossBetween val="midCat"/>
      </c:valAx>
    </c:plotArea>
    <c:legend>
      <c:legendPos val="r"/>
      <c:layout>
        <c:manualLayout>
          <c:xMode val="edge"/>
          <c:yMode val="edge"/>
          <c:x val="0.80316391573896961"/>
          <c:y val="0.18137275620334947"/>
          <c:w val="0.18985528210823158"/>
          <c:h val="0.66545861534420936"/>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Comparison'!$A$132</c:f>
          <c:strCache>
            <c:ptCount val="1"/>
            <c:pt idx="0">
              <c:v>Cumulative Volume Killed on the CFLB as of 2019 -- ALL TSAs</c:v>
            </c:pt>
          </c:strCache>
        </c:strRef>
      </c:tx>
      <c:overlay val="0"/>
    </c:title>
    <c:autoTitleDeleted val="0"/>
    <c:plotArea>
      <c:layout/>
      <c:scatterChart>
        <c:scatterStyle val="lineMarker"/>
        <c:varyColors val="0"/>
        <c:ser>
          <c:idx val="1"/>
          <c:order val="0"/>
          <c:tx>
            <c:strRef>
              <c:f>'FHF Comparison'!$B$133</c:f>
              <c:strCache>
                <c:ptCount val="1"/>
                <c:pt idx="0">
                  <c:v>Douglas-fir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Comparison'!$B$134:$B$154</c:f>
              <c:numCache>
                <c:formatCode>_-* #,##0_-;\-* #,##0_-;_-* "-"??_-;_-@_-</c:formatCode>
                <c:ptCount val="21"/>
                <c:pt idx="0">
                  <c:v>46860</c:v>
                </c:pt>
                <c:pt idx="1">
                  <c:v>333978</c:v>
                </c:pt>
                <c:pt idx="2">
                  <c:v>660057</c:v>
                </c:pt>
                <c:pt idx="3">
                  <c:v>805982</c:v>
                </c:pt>
                <c:pt idx="4">
                  <c:v>1032787</c:v>
                </c:pt>
                <c:pt idx="5">
                  <c:v>1277758</c:v>
                </c:pt>
                <c:pt idx="6">
                  <c:v>1550674</c:v>
                </c:pt>
                <c:pt idx="7">
                  <c:v>1853105</c:v>
                </c:pt>
                <c:pt idx="8">
                  <c:v>2159845</c:v>
                </c:pt>
                <c:pt idx="9">
                  <c:v>2631927</c:v>
                </c:pt>
                <c:pt idx="10">
                  <c:v>3079317</c:v>
                </c:pt>
                <c:pt idx="11">
                  <c:v>3262091</c:v>
                </c:pt>
                <c:pt idx="12">
                  <c:v>3488173</c:v>
                </c:pt>
                <c:pt idx="13">
                  <c:v>3679415</c:v>
                </c:pt>
                <c:pt idx="14">
                  <c:v>3809218</c:v>
                </c:pt>
                <c:pt idx="15">
                  <c:v>4069303</c:v>
                </c:pt>
                <c:pt idx="16">
                  <c:v>4455885</c:v>
                </c:pt>
                <c:pt idx="17">
                  <c:v>5227436</c:v>
                </c:pt>
                <c:pt idx="18">
                  <c:v>6515186</c:v>
                </c:pt>
                <c:pt idx="19">
                  <c:v>7361774</c:v>
                </c:pt>
                <c:pt idx="20">
                  <c:v>7872047</c:v>
                </c:pt>
              </c:numCache>
            </c:numRef>
          </c:yVal>
          <c:smooth val="0"/>
          <c:extLst>
            <c:ext xmlns:c16="http://schemas.microsoft.com/office/drawing/2014/chart" uri="{C3380CC4-5D6E-409C-BE32-E72D297353CC}">
              <c16:uniqueId val="{00000000-5432-4952-805D-A71D00362D6A}"/>
            </c:ext>
          </c:extLst>
        </c:ser>
        <c:ser>
          <c:idx val="2"/>
          <c:order val="1"/>
          <c:tx>
            <c:strRef>
              <c:f>'FHF Comparison'!$C$133</c:f>
              <c:strCache>
                <c:ptCount val="1"/>
                <c:pt idx="0">
                  <c:v>Douglas-fir Tussock Moth</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Comparison'!$C$134:$C$154</c:f>
              <c:numCache>
                <c:formatCode>_-* #,##0_-;\-* #,##0_-;_-* "-"??_-;_-@_-</c:formatCode>
                <c:ptCount val="21"/>
                <c:pt idx="0">
                  <c:v>0</c:v>
                </c:pt>
                <c:pt idx="1">
                  <c:v>0</c:v>
                </c:pt>
                <c:pt idx="2">
                  <c:v>108</c:v>
                </c:pt>
                <c:pt idx="3">
                  <c:v>108</c:v>
                </c:pt>
                <c:pt idx="4">
                  <c:v>1341</c:v>
                </c:pt>
                <c:pt idx="5">
                  <c:v>1341</c:v>
                </c:pt>
                <c:pt idx="6">
                  <c:v>1427</c:v>
                </c:pt>
                <c:pt idx="7">
                  <c:v>1427</c:v>
                </c:pt>
                <c:pt idx="8">
                  <c:v>2044</c:v>
                </c:pt>
                <c:pt idx="9">
                  <c:v>16084</c:v>
                </c:pt>
                <c:pt idx="10">
                  <c:v>164363</c:v>
                </c:pt>
                <c:pt idx="11">
                  <c:v>421669</c:v>
                </c:pt>
                <c:pt idx="12">
                  <c:v>473035</c:v>
                </c:pt>
                <c:pt idx="13">
                  <c:v>473415</c:v>
                </c:pt>
                <c:pt idx="14">
                  <c:v>473415</c:v>
                </c:pt>
                <c:pt idx="15">
                  <c:v>473415</c:v>
                </c:pt>
                <c:pt idx="16">
                  <c:v>473415</c:v>
                </c:pt>
                <c:pt idx="17">
                  <c:v>473415</c:v>
                </c:pt>
                <c:pt idx="18">
                  <c:v>473415</c:v>
                </c:pt>
                <c:pt idx="19">
                  <c:v>473415</c:v>
                </c:pt>
                <c:pt idx="20">
                  <c:v>494308</c:v>
                </c:pt>
              </c:numCache>
            </c:numRef>
          </c:yVal>
          <c:smooth val="0"/>
          <c:extLst>
            <c:ext xmlns:c16="http://schemas.microsoft.com/office/drawing/2014/chart" uri="{C3380CC4-5D6E-409C-BE32-E72D297353CC}">
              <c16:uniqueId val="{00000001-5432-4952-805D-A71D00362D6A}"/>
            </c:ext>
          </c:extLst>
        </c:ser>
        <c:ser>
          <c:idx val="3"/>
          <c:order val="2"/>
          <c:tx>
            <c:strRef>
              <c:f>'FHF Comparison'!$D$133</c:f>
              <c:strCache>
                <c:ptCount val="1"/>
                <c:pt idx="0">
                  <c:v>Engraver Beetle (Ips species)</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Comparison'!$D$134:$D$154</c:f>
              <c:numCache>
                <c:formatCode>_-* #,##0_-;\-* #,##0_-;_-* "-"??_-;_-@_-</c:formatCode>
                <c:ptCount val="21"/>
                <c:pt idx="0">
                  <c:v>3869</c:v>
                </c:pt>
                <c:pt idx="1">
                  <c:v>3943</c:v>
                </c:pt>
                <c:pt idx="2">
                  <c:v>6819</c:v>
                </c:pt>
                <c:pt idx="3">
                  <c:v>6989</c:v>
                </c:pt>
                <c:pt idx="4">
                  <c:v>13842</c:v>
                </c:pt>
                <c:pt idx="5">
                  <c:v>13842</c:v>
                </c:pt>
                <c:pt idx="6">
                  <c:v>13842</c:v>
                </c:pt>
                <c:pt idx="7">
                  <c:v>13842</c:v>
                </c:pt>
                <c:pt idx="8">
                  <c:v>13842</c:v>
                </c:pt>
                <c:pt idx="9">
                  <c:v>13842</c:v>
                </c:pt>
                <c:pt idx="10">
                  <c:v>14547</c:v>
                </c:pt>
                <c:pt idx="11">
                  <c:v>14547</c:v>
                </c:pt>
                <c:pt idx="12">
                  <c:v>14556</c:v>
                </c:pt>
                <c:pt idx="13">
                  <c:v>14556</c:v>
                </c:pt>
                <c:pt idx="14">
                  <c:v>14564</c:v>
                </c:pt>
                <c:pt idx="15">
                  <c:v>14564</c:v>
                </c:pt>
                <c:pt idx="16">
                  <c:v>14564</c:v>
                </c:pt>
                <c:pt idx="17">
                  <c:v>14564</c:v>
                </c:pt>
                <c:pt idx="18">
                  <c:v>14564</c:v>
                </c:pt>
                <c:pt idx="19">
                  <c:v>14564</c:v>
                </c:pt>
                <c:pt idx="20">
                  <c:v>14564</c:v>
                </c:pt>
              </c:numCache>
            </c:numRef>
          </c:yVal>
          <c:smooth val="0"/>
          <c:extLst>
            <c:ext xmlns:c16="http://schemas.microsoft.com/office/drawing/2014/chart" uri="{C3380CC4-5D6E-409C-BE32-E72D297353CC}">
              <c16:uniqueId val="{00000002-5432-4952-805D-A71D00362D6A}"/>
            </c:ext>
          </c:extLst>
        </c:ser>
        <c:ser>
          <c:idx val="4"/>
          <c:order val="3"/>
          <c:tx>
            <c:strRef>
              <c:f>'FHF Comparison'!$E$133</c:f>
              <c:strCache>
                <c:ptCount val="1"/>
                <c:pt idx="0">
                  <c:v>Fir engraver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Comparison'!$E$134:$E$154</c:f>
              <c:numCache>
                <c:formatCode>_-* #,##0_-;\-* #,##0_-;_-* "-"??_-;_-@_-</c:formatCode>
                <c:ptCount val="21"/>
                <c:pt idx="0">
                  <c:v>0</c:v>
                </c:pt>
                <c:pt idx="1">
                  <c:v>0</c:v>
                </c:pt>
                <c:pt idx="2">
                  <c:v>0</c:v>
                </c:pt>
                <c:pt idx="3">
                  <c:v>0</c:v>
                </c:pt>
                <c:pt idx="4">
                  <c:v>0</c:v>
                </c:pt>
                <c:pt idx="5">
                  <c:v>0</c:v>
                </c:pt>
                <c:pt idx="6">
                  <c:v>5097</c:v>
                </c:pt>
                <c:pt idx="7">
                  <c:v>5097</c:v>
                </c:pt>
                <c:pt idx="8">
                  <c:v>5097</c:v>
                </c:pt>
                <c:pt idx="9">
                  <c:v>5097</c:v>
                </c:pt>
                <c:pt idx="10">
                  <c:v>5097</c:v>
                </c:pt>
                <c:pt idx="11">
                  <c:v>5097</c:v>
                </c:pt>
                <c:pt idx="12">
                  <c:v>5097</c:v>
                </c:pt>
                <c:pt idx="13">
                  <c:v>5097</c:v>
                </c:pt>
                <c:pt idx="14">
                  <c:v>5097</c:v>
                </c:pt>
                <c:pt idx="15">
                  <c:v>5097</c:v>
                </c:pt>
                <c:pt idx="16">
                  <c:v>5097</c:v>
                </c:pt>
                <c:pt idx="17">
                  <c:v>5097</c:v>
                </c:pt>
                <c:pt idx="18">
                  <c:v>5097</c:v>
                </c:pt>
                <c:pt idx="19">
                  <c:v>5097</c:v>
                </c:pt>
                <c:pt idx="20">
                  <c:v>5097</c:v>
                </c:pt>
              </c:numCache>
            </c:numRef>
          </c:yVal>
          <c:smooth val="0"/>
          <c:extLst>
            <c:ext xmlns:c16="http://schemas.microsoft.com/office/drawing/2014/chart" uri="{C3380CC4-5D6E-409C-BE32-E72D297353CC}">
              <c16:uniqueId val="{00000003-5432-4952-805D-A71D00362D6A}"/>
            </c:ext>
          </c:extLst>
        </c:ser>
        <c:ser>
          <c:idx val="5"/>
          <c:order val="4"/>
          <c:tx>
            <c:strRef>
              <c:f>'FHF Comparison'!$F$133</c:f>
              <c:strCache>
                <c:ptCount val="1"/>
                <c:pt idx="0">
                  <c:v>Fire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Comparison'!$F$134:$F$154</c:f>
              <c:numCache>
                <c:formatCode>_-* #,##0_-;\-* #,##0_-;_-* "-"??_-;_-@_-</c:formatCode>
                <c:ptCount val="21"/>
                <c:pt idx="0">
                  <c:v>321726</c:v>
                </c:pt>
                <c:pt idx="1">
                  <c:v>401201</c:v>
                </c:pt>
                <c:pt idx="2">
                  <c:v>554630</c:v>
                </c:pt>
                <c:pt idx="3">
                  <c:v>725863</c:v>
                </c:pt>
                <c:pt idx="4">
                  <c:v>1422688</c:v>
                </c:pt>
                <c:pt idx="5">
                  <c:v>8648373</c:v>
                </c:pt>
                <c:pt idx="6">
                  <c:v>9478613</c:v>
                </c:pt>
                <c:pt idx="7">
                  <c:v>13914525</c:v>
                </c:pt>
                <c:pt idx="8">
                  <c:v>15259409</c:v>
                </c:pt>
                <c:pt idx="9">
                  <c:v>16049005</c:v>
                </c:pt>
                <c:pt idx="10">
                  <c:v>24622533</c:v>
                </c:pt>
                <c:pt idx="11">
                  <c:v>31079546</c:v>
                </c:pt>
                <c:pt idx="12">
                  <c:v>31456877</c:v>
                </c:pt>
                <c:pt idx="13">
                  <c:v>33726464</c:v>
                </c:pt>
                <c:pt idx="14">
                  <c:v>34241618</c:v>
                </c:pt>
                <c:pt idx="15">
                  <c:v>44887599</c:v>
                </c:pt>
                <c:pt idx="16">
                  <c:v>52028326</c:v>
                </c:pt>
                <c:pt idx="17">
                  <c:v>54065266</c:v>
                </c:pt>
                <c:pt idx="18">
                  <c:v>70285757</c:v>
                </c:pt>
                <c:pt idx="19">
                  <c:v>107897414</c:v>
                </c:pt>
                <c:pt idx="20">
                  <c:v>107897414</c:v>
                </c:pt>
              </c:numCache>
            </c:numRef>
          </c:yVal>
          <c:smooth val="0"/>
          <c:extLst>
            <c:ext xmlns:c16="http://schemas.microsoft.com/office/drawing/2014/chart" uri="{C3380CC4-5D6E-409C-BE32-E72D297353CC}">
              <c16:uniqueId val="{00000004-5432-4952-805D-A71D00362D6A}"/>
            </c:ext>
          </c:extLst>
        </c:ser>
        <c:ser>
          <c:idx val="6"/>
          <c:order val="5"/>
          <c:tx>
            <c:strRef>
              <c:f>'FHF Comparison'!$G$133</c:f>
              <c:strCache>
                <c:ptCount val="1"/>
                <c:pt idx="0">
                  <c:v>Flooding</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Comparison'!$G$134:$G$154</c:f>
              <c:numCache>
                <c:formatCode>_-* #,##0_-;\-* #,##0_-;_-* "-"??_-;_-@_-</c:formatCode>
                <c:ptCount val="21"/>
                <c:pt idx="0">
                  <c:v>15194</c:v>
                </c:pt>
                <c:pt idx="1">
                  <c:v>32951</c:v>
                </c:pt>
                <c:pt idx="2">
                  <c:v>252474</c:v>
                </c:pt>
                <c:pt idx="3">
                  <c:v>429221</c:v>
                </c:pt>
                <c:pt idx="4">
                  <c:v>580909</c:v>
                </c:pt>
                <c:pt idx="5">
                  <c:v>659542</c:v>
                </c:pt>
                <c:pt idx="6">
                  <c:v>720264</c:v>
                </c:pt>
                <c:pt idx="7">
                  <c:v>787832</c:v>
                </c:pt>
                <c:pt idx="8">
                  <c:v>856709</c:v>
                </c:pt>
                <c:pt idx="9">
                  <c:v>919166</c:v>
                </c:pt>
                <c:pt idx="10">
                  <c:v>1033799</c:v>
                </c:pt>
                <c:pt idx="11">
                  <c:v>1092555</c:v>
                </c:pt>
                <c:pt idx="12">
                  <c:v>1430003</c:v>
                </c:pt>
                <c:pt idx="13">
                  <c:v>1811300</c:v>
                </c:pt>
                <c:pt idx="14">
                  <c:v>2008911</c:v>
                </c:pt>
                <c:pt idx="15">
                  <c:v>2442577</c:v>
                </c:pt>
                <c:pt idx="16">
                  <c:v>2867042</c:v>
                </c:pt>
                <c:pt idx="17">
                  <c:v>3223631</c:v>
                </c:pt>
                <c:pt idx="18">
                  <c:v>4207027</c:v>
                </c:pt>
                <c:pt idx="19">
                  <c:v>4544696</c:v>
                </c:pt>
                <c:pt idx="20">
                  <c:v>4707651</c:v>
                </c:pt>
              </c:numCache>
            </c:numRef>
          </c:yVal>
          <c:smooth val="0"/>
          <c:extLst>
            <c:ext xmlns:c16="http://schemas.microsoft.com/office/drawing/2014/chart" uri="{C3380CC4-5D6E-409C-BE32-E72D297353CC}">
              <c16:uniqueId val="{00000005-5432-4952-805D-A71D00362D6A}"/>
            </c:ext>
          </c:extLst>
        </c:ser>
        <c:ser>
          <c:idx val="7"/>
          <c:order val="6"/>
          <c:tx>
            <c:strRef>
              <c:f>'FHF Comparison'!$H$133</c:f>
              <c:strCache>
                <c:ptCount val="1"/>
                <c:pt idx="0">
                  <c:v>Lodgepole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Comparison'!$H$134:$H$154</c:f>
              <c:numCache>
                <c:formatCode>_-* #,##0_-;\-* #,##0_-;_-* "-"??_-;_-@_-</c:formatCode>
                <c:ptCount val="21"/>
                <c:pt idx="0">
                  <c:v>0</c:v>
                </c:pt>
                <c:pt idx="1">
                  <c:v>0</c:v>
                </c:pt>
                <c:pt idx="2">
                  <c:v>0</c:v>
                </c:pt>
                <c:pt idx="3">
                  <c:v>2173</c:v>
                </c:pt>
                <c:pt idx="4">
                  <c:v>2229</c:v>
                </c:pt>
                <c:pt idx="5">
                  <c:v>2229</c:v>
                </c:pt>
                <c:pt idx="6">
                  <c:v>2229</c:v>
                </c:pt>
                <c:pt idx="7">
                  <c:v>2229</c:v>
                </c:pt>
                <c:pt idx="8">
                  <c:v>2229</c:v>
                </c:pt>
                <c:pt idx="9">
                  <c:v>2229</c:v>
                </c:pt>
                <c:pt idx="10">
                  <c:v>2276</c:v>
                </c:pt>
                <c:pt idx="11">
                  <c:v>2276</c:v>
                </c:pt>
                <c:pt idx="12">
                  <c:v>2276</c:v>
                </c:pt>
                <c:pt idx="13">
                  <c:v>2276</c:v>
                </c:pt>
                <c:pt idx="14">
                  <c:v>2386</c:v>
                </c:pt>
                <c:pt idx="15">
                  <c:v>17922</c:v>
                </c:pt>
                <c:pt idx="16">
                  <c:v>17922</c:v>
                </c:pt>
                <c:pt idx="17">
                  <c:v>18053</c:v>
                </c:pt>
                <c:pt idx="18">
                  <c:v>18683</c:v>
                </c:pt>
                <c:pt idx="19">
                  <c:v>18683</c:v>
                </c:pt>
                <c:pt idx="20">
                  <c:v>18683</c:v>
                </c:pt>
              </c:numCache>
            </c:numRef>
          </c:yVal>
          <c:smooth val="0"/>
          <c:extLst>
            <c:ext xmlns:c16="http://schemas.microsoft.com/office/drawing/2014/chart" uri="{C3380CC4-5D6E-409C-BE32-E72D297353CC}">
              <c16:uniqueId val="{00000006-5432-4952-805D-A71D00362D6A}"/>
            </c:ext>
          </c:extLst>
        </c:ser>
        <c:ser>
          <c:idx val="8"/>
          <c:order val="7"/>
          <c:tx>
            <c:strRef>
              <c:f>'FHF Comparison'!$I$133</c:f>
              <c:strCache>
                <c:ptCount val="1"/>
                <c:pt idx="0">
                  <c:v>Mountain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Comparison'!$I$134:$I$154</c:f>
              <c:numCache>
                <c:formatCode>_-* #,##0_-;\-* #,##0_-;_-* "-"??_-;_-@_-</c:formatCode>
                <c:ptCount val="21"/>
                <c:pt idx="0">
                  <c:v>7255310</c:v>
                </c:pt>
                <c:pt idx="1">
                  <c:v>23022578</c:v>
                </c:pt>
                <c:pt idx="2">
                  <c:v>49865334</c:v>
                </c:pt>
                <c:pt idx="3">
                  <c:v>101601129</c:v>
                </c:pt>
                <c:pt idx="4">
                  <c:v>188463031</c:v>
                </c:pt>
                <c:pt idx="5">
                  <c:v>299795086</c:v>
                </c:pt>
                <c:pt idx="6">
                  <c:v>492022857</c:v>
                </c:pt>
                <c:pt idx="7">
                  <c:v>649247166</c:v>
                </c:pt>
                <c:pt idx="8">
                  <c:v>797694525</c:v>
                </c:pt>
                <c:pt idx="9">
                  <c:v>887118503</c:v>
                </c:pt>
                <c:pt idx="10">
                  <c:v>961605636</c:v>
                </c:pt>
                <c:pt idx="11">
                  <c:v>1029545350</c:v>
                </c:pt>
                <c:pt idx="12">
                  <c:v>1068978500</c:v>
                </c:pt>
                <c:pt idx="13">
                  <c:v>1092044247</c:v>
                </c:pt>
                <c:pt idx="14">
                  <c:v>1103246892</c:v>
                </c:pt>
                <c:pt idx="15">
                  <c:v>1108793419</c:v>
                </c:pt>
                <c:pt idx="16">
                  <c:v>1110997802</c:v>
                </c:pt>
                <c:pt idx="17">
                  <c:v>1112872451</c:v>
                </c:pt>
                <c:pt idx="18">
                  <c:v>1114623800</c:v>
                </c:pt>
                <c:pt idx="19">
                  <c:v>1115244972</c:v>
                </c:pt>
                <c:pt idx="20">
                  <c:v>1115787598</c:v>
                </c:pt>
              </c:numCache>
            </c:numRef>
          </c:yVal>
          <c:smooth val="0"/>
          <c:extLst>
            <c:ext xmlns:c16="http://schemas.microsoft.com/office/drawing/2014/chart" uri="{C3380CC4-5D6E-409C-BE32-E72D297353CC}">
              <c16:uniqueId val="{00000007-5432-4952-805D-A71D00362D6A}"/>
            </c:ext>
          </c:extLst>
        </c:ser>
        <c:ser>
          <c:idx val="9"/>
          <c:order val="8"/>
          <c:tx>
            <c:strRef>
              <c:f>'FHF Comparison'!$J$133</c:f>
              <c:strCache>
                <c:ptCount val="1"/>
                <c:pt idx="0">
                  <c:v>Red Turpentine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Comparison'!$J$134:$J$154</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8-5432-4952-805D-A71D00362D6A}"/>
            </c:ext>
          </c:extLst>
        </c:ser>
        <c:ser>
          <c:idx val="10"/>
          <c:order val="9"/>
          <c:tx>
            <c:strRef>
              <c:f>'FHF Comparison'!$K$133</c:f>
              <c:strCache>
                <c:ptCount val="1"/>
                <c:pt idx="0">
                  <c:v>Spruce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Comparison'!$K$134:$K$154</c:f>
              <c:numCache>
                <c:formatCode>_-* #,##0_-;\-* #,##0_-;_-* "-"??_-;_-@_-</c:formatCode>
                <c:ptCount val="21"/>
                <c:pt idx="0">
                  <c:v>1219820</c:v>
                </c:pt>
                <c:pt idx="1">
                  <c:v>4376212</c:v>
                </c:pt>
                <c:pt idx="2">
                  <c:v>5725441</c:v>
                </c:pt>
                <c:pt idx="3">
                  <c:v>10696754</c:v>
                </c:pt>
                <c:pt idx="4">
                  <c:v>14543488</c:v>
                </c:pt>
                <c:pt idx="5">
                  <c:v>17496192</c:v>
                </c:pt>
                <c:pt idx="6">
                  <c:v>18471541</c:v>
                </c:pt>
                <c:pt idx="7">
                  <c:v>19206868</c:v>
                </c:pt>
                <c:pt idx="8">
                  <c:v>19965582</c:v>
                </c:pt>
                <c:pt idx="9">
                  <c:v>20309005</c:v>
                </c:pt>
                <c:pt idx="10">
                  <c:v>20976213</c:v>
                </c:pt>
                <c:pt idx="11">
                  <c:v>21606903</c:v>
                </c:pt>
                <c:pt idx="12">
                  <c:v>21845536</c:v>
                </c:pt>
                <c:pt idx="13">
                  <c:v>22587656</c:v>
                </c:pt>
                <c:pt idx="14">
                  <c:v>22743518</c:v>
                </c:pt>
                <c:pt idx="15">
                  <c:v>23938724</c:v>
                </c:pt>
                <c:pt idx="16">
                  <c:v>26955400</c:v>
                </c:pt>
                <c:pt idx="17">
                  <c:v>30451616</c:v>
                </c:pt>
                <c:pt idx="18">
                  <c:v>35093009</c:v>
                </c:pt>
                <c:pt idx="19">
                  <c:v>36989383</c:v>
                </c:pt>
                <c:pt idx="20">
                  <c:v>40502975</c:v>
                </c:pt>
              </c:numCache>
            </c:numRef>
          </c:yVal>
          <c:smooth val="0"/>
          <c:extLst>
            <c:ext xmlns:c16="http://schemas.microsoft.com/office/drawing/2014/chart" uri="{C3380CC4-5D6E-409C-BE32-E72D297353CC}">
              <c16:uniqueId val="{00000009-5432-4952-805D-A71D00362D6A}"/>
            </c:ext>
          </c:extLst>
        </c:ser>
        <c:ser>
          <c:idx val="11"/>
          <c:order val="10"/>
          <c:tx>
            <c:strRef>
              <c:f>'FHF Comparison'!$L$133</c:f>
              <c:strCache>
                <c:ptCount val="1"/>
                <c:pt idx="0">
                  <c:v>Twig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Comparison'!$L$134:$L$154</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yVal>
          <c:smooth val="0"/>
          <c:extLst>
            <c:ext xmlns:c16="http://schemas.microsoft.com/office/drawing/2014/chart" uri="{C3380CC4-5D6E-409C-BE32-E72D297353CC}">
              <c16:uniqueId val="{0000000A-5432-4952-805D-A71D00362D6A}"/>
            </c:ext>
          </c:extLst>
        </c:ser>
        <c:ser>
          <c:idx val="12"/>
          <c:order val="11"/>
          <c:tx>
            <c:strRef>
              <c:f>'FHF Comparison'!$M$133</c:f>
              <c:strCache>
                <c:ptCount val="1"/>
                <c:pt idx="0">
                  <c:v>Unknown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Comparison'!$M$134:$M$154</c:f>
              <c:numCache>
                <c:formatCode>_-* #,##0_-;\-* #,##0_-;_-* "-"??_-;_-@_-</c:formatCode>
                <c:ptCount val="21"/>
                <c:pt idx="0">
                  <c:v>0</c:v>
                </c:pt>
                <c:pt idx="1">
                  <c:v>0</c:v>
                </c:pt>
                <c:pt idx="2">
                  <c:v>18</c:v>
                </c:pt>
                <c:pt idx="3">
                  <c:v>18</c:v>
                </c:pt>
                <c:pt idx="4">
                  <c:v>18</c:v>
                </c:pt>
                <c:pt idx="5">
                  <c:v>18</c:v>
                </c:pt>
                <c:pt idx="6">
                  <c:v>18</c:v>
                </c:pt>
                <c:pt idx="7">
                  <c:v>18</c:v>
                </c:pt>
                <c:pt idx="8">
                  <c:v>142</c:v>
                </c:pt>
                <c:pt idx="9">
                  <c:v>616</c:v>
                </c:pt>
                <c:pt idx="10">
                  <c:v>616</c:v>
                </c:pt>
                <c:pt idx="11">
                  <c:v>616</c:v>
                </c:pt>
                <c:pt idx="12">
                  <c:v>616</c:v>
                </c:pt>
                <c:pt idx="13">
                  <c:v>76184</c:v>
                </c:pt>
                <c:pt idx="14">
                  <c:v>78537</c:v>
                </c:pt>
                <c:pt idx="15">
                  <c:v>78852</c:v>
                </c:pt>
                <c:pt idx="16">
                  <c:v>78898</c:v>
                </c:pt>
                <c:pt idx="17">
                  <c:v>78898</c:v>
                </c:pt>
                <c:pt idx="18">
                  <c:v>78898</c:v>
                </c:pt>
                <c:pt idx="19">
                  <c:v>78898</c:v>
                </c:pt>
                <c:pt idx="20">
                  <c:v>78949</c:v>
                </c:pt>
              </c:numCache>
            </c:numRef>
          </c:yVal>
          <c:smooth val="0"/>
          <c:extLst>
            <c:ext xmlns:c16="http://schemas.microsoft.com/office/drawing/2014/chart" uri="{C3380CC4-5D6E-409C-BE32-E72D297353CC}">
              <c16:uniqueId val="{0000000B-5432-4952-805D-A71D00362D6A}"/>
            </c:ext>
          </c:extLst>
        </c:ser>
        <c:ser>
          <c:idx val="13"/>
          <c:order val="12"/>
          <c:tx>
            <c:strRef>
              <c:f>'FHF Comparison'!$N$133</c:f>
              <c:strCache>
                <c:ptCount val="1"/>
                <c:pt idx="0">
                  <c:v>Western Balsam Bark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Comparison'!$N$134:$N$154</c:f>
              <c:numCache>
                <c:formatCode>_-* #,##0_-;\-* #,##0_-;_-* "-"??_-;_-@_-</c:formatCode>
                <c:ptCount val="21"/>
                <c:pt idx="0">
                  <c:v>3733052</c:v>
                </c:pt>
                <c:pt idx="1">
                  <c:v>11828359</c:v>
                </c:pt>
                <c:pt idx="2">
                  <c:v>18278982</c:v>
                </c:pt>
                <c:pt idx="3">
                  <c:v>24099379</c:v>
                </c:pt>
                <c:pt idx="4">
                  <c:v>33178501</c:v>
                </c:pt>
                <c:pt idx="5">
                  <c:v>36333144</c:v>
                </c:pt>
                <c:pt idx="6">
                  <c:v>39506479</c:v>
                </c:pt>
                <c:pt idx="7">
                  <c:v>42191519</c:v>
                </c:pt>
                <c:pt idx="8">
                  <c:v>43731999</c:v>
                </c:pt>
                <c:pt idx="9">
                  <c:v>43960876</c:v>
                </c:pt>
                <c:pt idx="10">
                  <c:v>45265920</c:v>
                </c:pt>
                <c:pt idx="11">
                  <c:v>46587092</c:v>
                </c:pt>
                <c:pt idx="12">
                  <c:v>46797310</c:v>
                </c:pt>
                <c:pt idx="13">
                  <c:v>47420001</c:v>
                </c:pt>
                <c:pt idx="14">
                  <c:v>47885634</c:v>
                </c:pt>
                <c:pt idx="15">
                  <c:v>51441727</c:v>
                </c:pt>
                <c:pt idx="16">
                  <c:v>55235980</c:v>
                </c:pt>
                <c:pt idx="17">
                  <c:v>61820420</c:v>
                </c:pt>
                <c:pt idx="18">
                  <c:v>66814853</c:v>
                </c:pt>
                <c:pt idx="19">
                  <c:v>69782706</c:v>
                </c:pt>
                <c:pt idx="20">
                  <c:v>73025419</c:v>
                </c:pt>
              </c:numCache>
            </c:numRef>
          </c:yVal>
          <c:smooth val="0"/>
          <c:extLst>
            <c:ext xmlns:c16="http://schemas.microsoft.com/office/drawing/2014/chart" uri="{C3380CC4-5D6E-409C-BE32-E72D297353CC}">
              <c16:uniqueId val="{0000000C-5432-4952-805D-A71D00362D6A}"/>
            </c:ext>
          </c:extLst>
        </c:ser>
        <c:ser>
          <c:idx val="14"/>
          <c:order val="13"/>
          <c:tx>
            <c:strRef>
              <c:f>'FHF Comparison'!$O$133</c:f>
              <c:strCache>
                <c:ptCount val="1"/>
                <c:pt idx="0">
                  <c:v>Western Pine Beetle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Comparison'!$O$134:$O$154</c:f>
              <c:numCache>
                <c:formatCode>_-* #,##0_-;\-* #,##0_-;_-* "-"??_-;_-@_-</c:formatCode>
                <c:ptCount val="21"/>
                <c:pt idx="0">
                  <c:v>198</c:v>
                </c:pt>
                <c:pt idx="1">
                  <c:v>330</c:v>
                </c:pt>
                <c:pt idx="2">
                  <c:v>634</c:v>
                </c:pt>
                <c:pt idx="3">
                  <c:v>682</c:v>
                </c:pt>
                <c:pt idx="4">
                  <c:v>1307</c:v>
                </c:pt>
                <c:pt idx="5">
                  <c:v>1857</c:v>
                </c:pt>
                <c:pt idx="6">
                  <c:v>2163</c:v>
                </c:pt>
                <c:pt idx="7">
                  <c:v>2163</c:v>
                </c:pt>
                <c:pt idx="8">
                  <c:v>2163</c:v>
                </c:pt>
                <c:pt idx="9">
                  <c:v>2163</c:v>
                </c:pt>
                <c:pt idx="10">
                  <c:v>2163</c:v>
                </c:pt>
                <c:pt idx="11">
                  <c:v>2163</c:v>
                </c:pt>
                <c:pt idx="12">
                  <c:v>2163</c:v>
                </c:pt>
                <c:pt idx="13">
                  <c:v>2163</c:v>
                </c:pt>
                <c:pt idx="14">
                  <c:v>2163</c:v>
                </c:pt>
                <c:pt idx="15">
                  <c:v>2163</c:v>
                </c:pt>
                <c:pt idx="16">
                  <c:v>2163</c:v>
                </c:pt>
                <c:pt idx="17">
                  <c:v>2405</c:v>
                </c:pt>
                <c:pt idx="18">
                  <c:v>2418</c:v>
                </c:pt>
                <c:pt idx="19">
                  <c:v>2433</c:v>
                </c:pt>
                <c:pt idx="20">
                  <c:v>2548</c:v>
                </c:pt>
              </c:numCache>
            </c:numRef>
          </c:yVal>
          <c:smooth val="0"/>
          <c:extLst>
            <c:ext xmlns:c16="http://schemas.microsoft.com/office/drawing/2014/chart" uri="{C3380CC4-5D6E-409C-BE32-E72D297353CC}">
              <c16:uniqueId val="{0000000D-5432-4952-805D-A71D00362D6A}"/>
            </c:ext>
          </c:extLst>
        </c:ser>
        <c:ser>
          <c:idx val="15"/>
          <c:order val="14"/>
          <c:tx>
            <c:strRef>
              <c:f>'FHF Comparison'!$P$133</c:f>
              <c:strCache>
                <c:ptCount val="1"/>
                <c:pt idx="0">
                  <c:v>Yellow cedar decline</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Comparison'!$P$134:$P$154</c:f>
              <c:numCache>
                <c:formatCode>_-* #,##0_-;\-* #,##0_-;_-* "-"??_-;_-@_-</c:formatCode>
                <c:ptCount val="21"/>
                <c:pt idx="0">
                  <c:v>0</c:v>
                </c:pt>
                <c:pt idx="1">
                  <c:v>0</c:v>
                </c:pt>
                <c:pt idx="2">
                  <c:v>0</c:v>
                </c:pt>
                <c:pt idx="3">
                  <c:v>0</c:v>
                </c:pt>
                <c:pt idx="4">
                  <c:v>0</c:v>
                </c:pt>
                <c:pt idx="5">
                  <c:v>0</c:v>
                </c:pt>
                <c:pt idx="6">
                  <c:v>0</c:v>
                </c:pt>
                <c:pt idx="7">
                  <c:v>130561</c:v>
                </c:pt>
                <c:pt idx="8">
                  <c:v>569320</c:v>
                </c:pt>
                <c:pt idx="9">
                  <c:v>1137746</c:v>
                </c:pt>
                <c:pt idx="10">
                  <c:v>1203270</c:v>
                </c:pt>
                <c:pt idx="11">
                  <c:v>1349021</c:v>
                </c:pt>
                <c:pt idx="12">
                  <c:v>1392732</c:v>
                </c:pt>
                <c:pt idx="13">
                  <c:v>1426892</c:v>
                </c:pt>
                <c:pt idx="14">
                  <c:v>1511955</c:v>
                </c:pt>
                <c:pt idx="15">
                  <c:v>1633835</c:v>
                </c:pt>
                <c:pt idx="16">
                  <c:v>1766723</c:v>
                </c:pt>
                <c:pt idx="17">
                  <c:v>1946769</c:v>
                </c:pt>
                <c:pt idx="18">
                  <c:v>2122513</c:v>
                </c:pt>
                <c:pt idx="19">
                  <c:v>2208890</c:v>
                </c:pt>
                <c:pt idx="20">
                  <c:v>2273508</c:v>
                </c:pt>
              </c:numCache>
            </c:numRef>
          </c:yVal>
          <c:smooth val="0"/>
          <c:extLst>
            <c:ext xmlns:c16="http://schemas.microsoft.com/office/drawing/2014/chart" uri="{C3380CC4-5D6E-409C-BE32-E72D297353CC}">
              <c16:uniqueId val="{0000000E-5432-4952-805D-A71D00362D6A}"/>
            </c:ext>
          </c:extLst>
        </c:ser>
        <c:ser>
          <c:idx val="16"/>
          <c:order val="15"/>
          <c:tx>
            <c:strRef>
              <c:f>'FHF Comparison'!$Q$133</c:f>
              <c:strCache>
                <c:ptCount val="1"/>
                <c:pt idx="0">
                  <c:v>Drought-caused Mortality</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Comparison'!$Q$134:$Q$154</c:f>
              <c:numCache>
                <c:formatCode>_-* #,##0_-;\-* #,##0_-;_-* "-"??_-;_-@_-</c:formatCode>
                <c:ptCount val="21"/>
                <c:pt idx="0">
                  <c:v>178328</c:v>
                </c:pt>
                <c:pt idx="1">
                  <c:v>178443</c:v>
                </c:pt>
                <c:pt idx="2">
                  <c:v>178741</c:v>
                </c:pt>
                <c:pt idx="3">
                  <c:v>186756</c:v>
                </c:pt>
                <c:pt idx="4">
                  <c:v>195649</c:v>
                </c:pt>
                <c:pt idx="5">
                  <c:v>260639</c:v>
                </c:pt>
                <c:pt idx="6">
                  <c:v>263574</c:v>
                </c:pt>
                <c:pt idx="7">
                  <c:v>389833</c:v>
                </c:pt>
                <c:pt idx="8">
                  <c:v>390573</c:v>
                </c:pt>
                <c:pt idx="9">
                  <c:v>395440</c:v>
                </c:pt>
                <c:pt idx="10">
                  <c:v>5108152</c:v>
                </c:pt>
                <c:pt idx="11">
                  <c:v>5114935</c:v>
                </c:pt>
                <c:pt idx="12">
                  <c:v>5115639</c:v>
                </c:pt>
                <c:pt idx="13">
                  <c:v>5667608</c:v>
                </c:pt>
                <c:pt idx="14">
                  <c:v>5667608</c:v>
                </c:pt>
                <c:pt idx="15">
                  <c:v>5768124</c:v>
                </c:pt>
                <c:pt idx="16">
                  <c:v>6535722</c:v>
                </c:pt>
                <c:pt idx="17">
                  <c:v>6668227</c:v>
                </c:pt>
                <c:pt idx="18">
                  <c:v>6800034</c:v>
                </c:pt>
                <c:pt idx="19">
                  <c:v>7684951</c:v>
                </c:pt>
                <c:pt idx="20">
                  <c:v>7807634</c:v>
                </c:pt>
              </c:numCache>
            </c:numRef>
          </c:yVal>
          <c:smooth val="0"/>
          <c:extLst>
            <c:ext xmlns:c16="http://schemas.microsoft.com/office/drawing/2014/chart" uri="{C3380CC4-5D6E-409C-BE32-E72D297353CC}">
              <c16:uniqueId val="{0000000F-5432-4952-805D-A71D00362D6A}"/>
            </c:ext>
          </c:extLst>
        </c:ser>
        <c:ser>
          <c:idx val="0"/>
          <c:order val="16"/>
          <c:tx>
            <c:strRef>
              <c:f>'FHF Comparison'!$R$133</c:f>
              <c:strCache>
                <c:ptCount val="1"/>
                <c:pt idx="0">
                  <c:v>Windthrow</c:v>
                </c:pt>
              </c:strCache>
            </c:strRef>
          </c:tx>
          <c:xVal>
            <c:numRef>
              <c:f>'FHF Comparison'!$A$134:$A$154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xVal>
          <c:yVal>
            <c:numRef>
              <c:f>'FHF Comparison'!$R$134:$R$154</c:f>
              <c:numCache>
                <c:formatCode>_-* #,##0_-;\-* #,##0_-;_-* "-"??_-;_-@_-</c:formatCode>
                <c:ptCount val="21"/>
                <c:pt idx="0">
                  <c:v>65027</c:v>
                </c:pt>
                <c:pt idx="1">
                  <c:v>89378</c:v>
                </c:pt>
                <c:pt idx="2">
                  <c:v>97135</c:v>
                </c:pt>
                <c:pt idx="3">
                  <c:v>120563</c:v>
                </c:pt>
                <c:pt idx="4">
                  <c:v>122827</c:v>
                </c:pt>
                <c:pt idx="5">
                  <c:v>1193024</c:v>
                </c:pt>
                <c:pt idx="6">
                  <c:v>1580164</c:v>
                </c:pt>
                <c:pt idx="7">
                  <c:v>1776292</c:v>
                </c:pt>
                <c:pt idx="8">
                  <c:v>2165373</c:v>
                </c:pt>
                <c:pt idx="9">
                  <c:v>2476262</c:v>
                </c:pt>
                <c:pt idx="10">
                  <c:v>2631552</c:v>
                </c:pt>
                <c:pt idx="11">
                  <c:v>2797887</c:v>
                </c:pt>
                <c:pt idx="12">
                  <c:v>3498365</c:v>
                </c:pt>
                <c:pt idx="13">
                  <c:v>4079504</c:v>
                </c:pt>
                <c:pt idx="14">
                  <c:v>4344458</c:v>
                </c:pt>
                <c:pt idx="15">
                  <c:v>4540156</c:v>
                </c:pt>
                <c:pt idx="16">
                  <c:v>4948617</c:v>
                </c:pt>
                <c:pt idx="17">
                  <c:v>5208509</c:v>
                </c:pt>
                <c:pt idx="18">
                  <c:v>5355686</c:v>
                </c:pt>
                <c:pt idx="19">
                  <c:v>5572724</c:v>
                </c:pt>
                <c:pt idx="20">
                  <c:v>5735212</c:v>
                </c:pt>
              </c:numCache>
            </c:numRef>
          </c:yVal>
          <c:smooth val="0"/>
          <c:extLst>
            <c:ext xmlns:c16="http://schemas.microsoft.com/office/drawing/2014/chart" uri="{C3380CC4-5D6E-409C-BE32-E72D297353CC}">
              <c16:uniqueId val="{00000010-5432-4952-805D-A71D00362D6A}"/>
            </c:ext>
          </c:extLst>
        </c:ser>
        <c:dLbls>
          <c:showLegendKey val="0"/>
          <c:showVal val="0"/>
          <c:showCatName val="0"/>
          <c:showSerName val="0"/>
          <c:showPercent val="0"/>
          <c:showBubbleSize val="0"/>
        </c:dLbls>
        <c:axId val="148553728"/>
        <c:axId val="148555648"/>
      </c:scatterChart>
      <c:valAx>
        <c:axId val="148553728"/>
        <c:scaling>
          <c:orientation val="minMax"/>
          <c:max val="2019"/>
          <c:min val="1999"/>
        </c:scaling>
        <c:delete val="0"/>
        <c:axPos val="b"/>
        <c:title>
          <c:tx>
            <c:rich>
              <a:bodyPr/>
              <a:lstStyle/>
              <a:p>
                <a:pPr>
                  <a:defRPr/>
                </a:pPr>
                <a:r>
                  <a:rPr lang="en-CA"/>
                  <a:t>Year</a:t>
                </a:r>
              </a:p>
            </c:rich>
          </c:tx>
          <c:overlay val="0"/>
        </c:title>
        <c:numFmt formatCode="General" sourceLinked="1"/>
        <c:majorTickMark val="out"/>
        <c:minorTickMark val="none"/>
        <c:tickLblPos val="nextTo"/>
        <c:crossAx val="148555648"/>
        <c:crosses val="autoZero"/>
        <c:crossBetween val="midCat"/>
        <c:majorUnit val="1"/>
      </c:valAx>
      <c:valAx>
        <c:axId val="148555648"/>
        <c:scaling>
          <c:orientation val="minMax"/>
        </c:scaling>
        <c:delete val="0"/>
        <c:axPos val="l"/>
        <c:majorGridlines/>
        <c:title>
          <c:tx>
            <c:rich>
              <a:bodyPr rot="-5400000" vert="horz"/>
              <a:lstStyle/>
              <a:p>
                <a:pPr>
                  <a:defRPr/>
                </a:pPr>
                <a:r>
                  <a:rPr lang="en-CA"/>
                  <a:t>Volume m^3</a:t>
                </a:r>
              </a:p>
            </c:rich>
          </c:tx>
          <c:overlay val="0"/>
        </c:title>
        <c:numFmt formatCode="#,##0" sourceLinked="0"/>
        <c:majorTickMark val="out"/>
        <c:minorTickMark val="none"/>
        <c:tickLblPos val="nextTo"/>
        <c:crossAx val="148553728"/>
        <c:crosses val="autoZero"/>
        <c:crossBetween val="midCat"/>
      </c:valAx>
    </c:plotArea>
    <c:legend>
      <c:legendPos val="r"/>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276224</xdr:colOff>
      <xdr:row>0</xdr:row>
      <xdr:rowOff>9526</xdr:rowOff>
    </xdr:from>
    <xdr:to>
      <xdr:col>21</xdr:col>
      <xdr:colOff>114299</xdr:colOff>
      <xdr:row>31</xdr:row>
      <xdr:rowOff>161925</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0.62116</cdr:x>
      <cdr:y>0.95839</cdr:y>
    </cdr:from>
    <cdr:to>
      <cdr:x>0.99317</cdr:x>
      <cdr:y>1</cdr:y>
    </cdr:to>
    <cdr:sp macro="" textlink="">
      <cdr:nvSpPr>
        <cdr:cNvPr id="2" name="TextBox 1">
          <a:extLst xmlns:a="http://schemas.openxmlformats.org/drawingml/2006/main">
            <a:ext uri="{FF2B5EF4-FFF2-40B4-BE49-F238E27FC236}">
              <a16:creationId xmlns:a16="http://schemas.microsoft.com/office/drawing/2014/main" id="{1F26073F-7CB6-4B5B-A99A-FFE9A01CEB92}"/>
            </a:ext>
          </a:extLst>
        </cdr:cNvPr>
        <cdr:cNvSpPr txBox="1"/>
      </cdr:nvSpPr>
      <cdr:spPr>
        <a:xfrm xmlns:a="http://schemas.openxmlformats.org/drawingml/2006/main">
          <a:off x="5200650" y="6362698"/>
          <a:ext cx="3114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0.71217</cdr:x>
      <cdr:y>0.95552</cdr:y>
    </cdr:from>
    <cdr:to>
      <cdr:x>0.99772</cdr:x>
      <cdr:y>1</cdr:y>
    </cdr:to>
    <cdr:sp macro="" textlink="">
      <cdr:nvSpPr>
        <cdr:cNvPr id="3" name="TextBox 2">
          <a:extLst xmlns:a="http://schemas.openxmlformats.org/drawingml/2006/main">
            <a:ext uri="{FF2B5EF4-FFF2-40B4-BE49-F238E27FC236}">
              <a16:creationId xmlns:a16="http://schemas.microsoft.com/office/drawing/2014/main" id="{6C474D27-40F3-4E12-8037-D403001F4804}"/>
            </a:ext>
          </a:extLst>
        </cdr:cNvPr>
        <cdr:cNvSpPr txBox="1"/>
      </cdr:nvSpPr>
      <cdr:spPr>
        <a:xfrm xmlns:a="http://schemas.openxmlformats.org/drawingml/2006/main">
          <a:off x="5962651" y="6343648"/>
          <a:ext cx="2390774" cy="2952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CA" sz="1100"/>
            <a:t>* THLB excludes Tree Farm Licences</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95249</xdr:colOff>
      <xdr:row>0</xdr:row>
      <xdr:rowOff>66675</xdr:rowOff>
    </xdr:from>
    <xdr:to>
      <xdr:col>18</xdr:col>
      <xdr:colOff>9524</xdr:colOff>
      <xdr:row>35</xdr:row>
      <xdr:rowOff>123215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36</xdr:row>
      <xdr:rowOff>28576</xdr:rowOff>
    </xdr:from>
    <xdr:to>
      <xdr:col>18</xdr:col>
      <xdr:colOff>0</xdr:colOff>
      <xdr:row>71</xdr:row>
      <xdr:rowOff>91004</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9525</xdr:rowOff>
    </xdr:from>
    <xdr:to>
      <xdr:col>18</xdr:col>
      <xdr:colOff>0</xdr:colOff>
      <xdr:row>71</xdr:row>
      <xdr:rowOff>91000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alton, Adrian P FLNR:EX" refreshedDate="43943.602649768516" createdVersion="4" refreshedVersion="6" minRefreshableVersion="3" recordCount="9083" xr:uid="{00000000-000A-0000-FFFF-FFFF01000000}">
  <cacheSource type="worksheet">
    <worksheetSource ref="A1:J1048576" sheet="inCFLBdata"/>
  </cacheSource>
  <cacheFields count="10">
    <cacheField name="YEAR" numFmtId="0">
      <sharedItems containsString="0" containsBlank="1" containsNumber="1" containsInteger="1" minValue="1999" maxValue="2019" count="22">
        <n v="1999"/>
        <n v="2000"/>
        <n v="2001"/>
        <n v="2002"/>
        <n v="2003"/>
        <n v="2004"/>
        <n v="2005"/>
        <n v="2006"/>
        <n v="2007"/>
        <n v="2008"/>
        <n v="2009"/>
        <n v="2010"/>
        <n v="2011"/>
        <n v="2012"/>
        <n v="2013"/>
        <n v="2014"/>
        <n v="2015"/>
        <n v="2016"/>
        <n v="2017"/>
        <n v="2018"/>
        <n v="2019"/>
        <m/>
      </sharedItems>
    </cacheField>
    <cacheField name="FHF" numFmtId="0">
      <sharedItems containsBlank="1"/>
    </cacheField>
    <cacheField name="Forest Health Factor" numFmtId="0">
      <sharedItems containsBlank="1" count="19">
        <s v="Western Balsam Bark Beetle"/>
        <s v="Douglas-fir Beetle"/>
        <s v="Engraver Beetle (Ips species)"/>
        <s v="Mountain Pine Beetle"/>
        <s v="Spruce Beetle"/>
        <s v="Western Pine Beetle"/>
        <s v="Fire"/>
        <s v="Drought-caused Mortality"/>
        <s v="Flooding"/>
        <s v="Windthrow"/>
        <s v="Unknown Beetle"/>
        <s v="Red Turpentine Beetle"/>
        <s v="Douglas-fir Tussock Moth"/>
        <s v="Lodgepole Pine Beetle"/>
        <s v="Fir engraver Beetle"/>
        <s v="Yellow cedar decline"/>
        <s v="Twig Beetle"/>
        <m/>
        <s v="Drought" u="1"/>
      </sharedItems>
    </cacheField>
    <cacheField name="TSA_NUMBER" numFmtId="0">
      <sharedItems containsString="0" containsBlank="1" containsNumber="1" containsInteger="1" minValue="1" maxValue="48"/>
    </cacheField>
    <cacheField name="TSA_NUMBER_DESCR" numFmtId="0">
      <sharedItems containsBlank="1" count="38">
        <s v="Arrow TSA"/>
        <s v="Boundary TSA"/>
        <s v="Bulkley TSA"/>
        <s v="Cassiar TSA"/>
        <s v="Cranbrook TSA"/>
        <s v="Golden TSA"/>
        <s v="Fort Nelson TSA"/>
        <s v="Invermere TSA"/>
        <s v="Kalum TSA"/>
        <s v="Kamloops TSA"/>
        <s v="Kispiox TSA"/>
        <s v="Kootenay Lake TSA"/>
        <s v="Lakes TSA"/>
        <s v="Lillooet TSA"/>
        <s v="MacKenzie TSA"/>
        <s v="Robson Valley TSA"/>
        <s v="Merritt TSA"/>
        <s v="Morice TSA"/>
        <s v="Okanagan TSA"/>
        <s v="100 Mile House TSA"/>
        <s v="Prince George TSA"/>
        <s v="Queen Charlotte TSA"/>
        <s v="Quesnel TSA"/>
        <s v="Revelstoke TSA"/>
        <s v="Williams Lake TSA"/>
        <s v="Fraser TSA"/>
        <s v="Soo TSA"/>
        <s v="Arrowsmith TSA"/>
        <s v="Sunshine Coast TSA"/>
        <s v="Fort St. John TSA"/>
        <s v="Dawson Creek TSA"/>
        <s v="Nass TSA"/>
        <s v="Pacific TSA"/>
        <s v="Cascadia TSA"/>
        <s v="GBR North TSA"/>
        <s v="GBR South TSA"/>
        <s v="North Island TSA"/>
        <m/>
      </sharedItems>
    </cacheField>
    <cacheField name="VOLUMEKILLED" numFmtId="0">
      <sharedItems containsString="0" containsBlank="1" containsNumber="1" containsInteger="1" minValue="0" maxValue="68483840"/>
    </cacheField>
    <cacheField name="NRLVOLUME" numFmtId="0">
      <sharedItems containsString="0" containsBlank="1" containsNumber="1" containsInteger="1" minValue="0" maxValue="43800004"/>
    </cacheField>
    <cacheField name="Link" numFmtId="0">
      <sharedItems containsBlank="1"/>
    </cacheField>
    <cacheField name="THLBVOLKILLED" numFmtId="0">
      <sharedItems containsString="0" containsBlank="1" containsNumber="1" containsInteger="1" minValue="0" maxValue="44127032"/>
    </cacheField>
    <cacheField name="THLBNRLVOL" numFmtId="0">
      <sharedItems containsString="0" containsBlank="1" containsNumber="1" containsInteger="1" minValue="0" maxValue="2629076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alton, Adrian P FLNR:EX" refreshedDate="43943.628167824078" createdVersion="3" refreshedVersion="6" minRefreshableVersion="3" recordCount="8844" xr:uid="{00000000-000A-0000-FFFF-FFFF00000000}">
  <cacheSource type="worksheet">
    <worksheetSource ref="A1:G1048576" sheet="inCFLBdata"/>
  </cacheSource>
  <cacheFields count="7">
    <cacheField name="YEAR" numFmtId="0">
      <sharedItems containsString="0" containsBlank="1" containsNumber="1" containsInteger="1" minValue="1999" maxValue="2019" count="22">
        <n v="1999"/>
        <n v="2000"/>
        <n v="2001"/>
        <n v="2002"/>
        <n v="2003"/>
        <n v="2004"/>
        <n v="2005"/>
        <n v="2006"/>
        <n v="2007"/>
        <n v="2008"/>
        <n v="2009"/>
        <n v="2010"/>
        <n v="2011"/>
        <n v="2012"/>
        <n v="2013"/>
        <n v="2014"/>
        <n v="2015"/>
        <n v="2016"/>
        <n v="2017"/>
        <n v="2018"/>
        <n v="2019"/>
        <m/>
      </sharedItems>
    </cacheField>
    <cacheField name="FHF" numFmtId="0">
      <sharedItems containsBlank="1"/>
    </cacheField>
    <cacheField name="Forest Health Factor" numFmtId="0">
      <sharedItems containsBlank="1" count="20">
        <s v="Western Balsam Bark Beetle"/>
        <s v="Douglas-fir Beetle"/>
        <s v="Engraver Beetle (Ips species)"/>
        <s v="Mountain Pine Beetle"/>
        <s v="Spruce Beetle"/>
        <s v="Western Pine Beetle"/>
        <s v="Fire"/>
        <s v="Drought-caused Mortality"/>
        <s v="Flooding"/>
        <s v="Windthrow"/>
        <s v="Unknown Beetle"/>
        <s v="Red Turpentine Beetle"/>
        <s v="Douglas-fir Tussock Moth"/>
        <s v="Lodgepole Pine Beetle"/>
        <s v="Fir engraver Beetle"/>
        <s v="Yellow cedar decline"/>
        <s v="Twig Beetle"/>
        <m/>
        <s v="Drought" u="1"/>
        <e v="#N/A" u="1"/>
      </sharedItems>
    </cacheField>
    <cacheField name="TSA_NUMBER" numFmtId="0">
      <sharedItems containsString="0" containsBlank="1" containsNumber="1" containsInteger="1" minValue="1" maxValue="48"/>
    </cacheField>
    <cacheField name="TSA_NUMBER_DESCR" numFmtId="0">
      <sharedItems containsBlank="1" count="42">
        <s v="Arrow TSA"/>
        <s v="Boundary TSA"/>
        <s v="Bulkley TSA"/>
        <s v="Cassiar TSA"/>
        <s v="Cranbrook TSA"/>
        <s v="Golden TSA"/>
        <s v="Fort Nelson TSA"/>
        <s v="Invermere TSA"/>
        <s v="Kalum TSA"/>
        <s v="Kamloops TSA"/>
        <s v="Kispiox TSA"/>
        <s v="Kootenay Lake TSA"/>
        <s v="Lakes TSA"/>
        <s v="Lillooet TSA"/>
        <s v="MacKenzie TSA"/>
        <s v="Robson Valley TSA"/>
        <s v="Merritt TSA"/>
        <s v="Morice TSA"/>
        <s v="Okanagan TSA"/>
        <s v="100 Mile House TSA"/>
        <s v="Prince George TSA"/>
        <s v="Queen Charlotte TSA"/>
        <s v="Quesnel TSA"/>
        <s v="Revelstoke TSA"/>
        <s v="Williams Lake TSA"/>
        <s v="Fraser TSA"/>
        <s v="Soo TSA"/>
        <s v="Arrowsmith TSA"/>
        <s v="Sunshine Coast TSA"/>
        <s v="Fort St. John TSA"/>
        <s v="Dawson Creek TSA"/>
        <s v="Nass TSA"/>
        <s v="Pacific TSA"/>
        <s v="Cascadia TSA"/>
        <s v="GBR North TSA"/>
        <s v="GBR South TSA"/>
        <s v="North Island TSA"/>
        <m/>
        <s v="North Coast TSA" u="1"/>
        <s v="Strathcona TSA" u="1"/>
        <s v="Kingcome TSA" u="1"/>
        <s v="Mid Coast TSA" u="1"/>
      </sharedItems>
    </cacheField>
    <cacheField name="VOLUMEKILLED" numFmtId="0">
      <sharedItems containsString="0" containsBlank="1" containsNumber="1" containsInteger="1" minValue="0" maxValue="68483840"/>
    </cacheField>
    <cacheField name="NRLVOLUME" numFmtId="0">
      <sharedItems containsString="0" containsBlank="1" containsNumber="1" containsInteger="1" minValue="0" maxValue="4380000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83">
  <r>
    <x v="0"/>
    <s v="IBB"/>
    <x v="0"/>
    <n v="1"/>
    <x v="0"/>
    <n v="15255"/>
    <n v="10343"/>
    <s v="1999_IBB_1"/>
    <n v="8087"/>
    <n v="4483"/>
  </r>
  <r>
    <x v="0"/>
    <s v="IBB"/>
    <x v="0"/>
    <n v="2"/>
    <x v="1"/>
    <n v="1832"/>
    <n v="1433"/>
    <s v="1999_IBB_2"/>
    <n v="5996"/>
    <n v="3956"/>
  </r>
  <r>
    <x v="0"/>
    <s v="IBB"/>
    <x v="0"/>
    <n v="3"/>
    <x v="2"/>
    <n v="61368"/>
    <n v="59614"/>
    <s v="1999_IBB_3"/>
    <n v="38495"/>
    <n v="36914"/>
  </r>
  <r>
    <x v="0"/>
    <s v="IBB"/>
    <x v="0"/>
    <n v="4"/>
    <x v="3"/>
    <n v="0"/>
    <n v="0"/>
    <s v="1999_IBB_4"/>
    <n v="0"/>
    <n v="0"/>
  </r>
  <r>
    <x v="0"/>
    <s v="IBB"/>
    <x v="0"/>
    <n v="5"/>
    <x v="4"/>
    <n v="4786"/>
    <n v="4104"/>
    <s v="1999_IBB_5"/>
    <n v="1033"/>
    <n v="770"/>
  </r>
  <r>
    <x v="0"/>
    <s v="IBB"/>
    <x v="0"/>
    <n v="7"/>
    <x v="5"/>
    <n v="0"/>
    <n v="0"/>
    <s v="1999_IBB_7"/>
    <n v="0"/>
    <n v="0"/>
  </r>
  <r>
    <x v="0"/>
    <s v="IBB"/>
    <x v="0"/>
    <n v="8"/>
    <x v="6"/>
    <n v="0"/>
    <n v="0"/>
    <s v="1999_IBB_8"/>
    <n v="0"/>
    <n v="0"/>
  </r>
  <r>
    <x v="0"/>
    <s v="IBB"/>
    <x v="0"/>
    <n v="9"/>
    <x v="7"/>
    <n v="0"/>
    <n v="0"/>
    <s v="1999_IBB_9"/>
    <n v="0"/>
    <n v="0"/>
  </r>
  <r>
    <x v="0"/>
    <s v="IBB"/>
    <x v="0"/>
    <n v="10"/>
    <x v="8"/>
    <n v="0"/>
    <n v="0"/>
    <s v="1999_IBB_10"/>
    <n v="0"/>
    <n v="0"/>
  </r>
  <r>
    <x v="0"/>
    <s v="IBB"/>
    <x v="0"/>
    <n v="11"/>
    <x v="9"/>
    <n v="16955"/>
    <n v="12404"/>
    <s v="1999_IBB_11"/>
    <n v="8380"/>
    <n v="4984"/>
  </r>
  <r>
    <x v="0"/>
    <s v="IBB"/>
    <x v="0"/>
    <n v="12"/>
    <x v="10"/>
    <n v="598177"/>
    <n v="596831"/>
    <s v="1999_IBB_12"/>
    <n v="280742"/>
    <n v="279685"/>
  </r>
  <r>
    <x v="0"/>
    <s v="IBB"/>
    <x v="0"/>
    <n v="13"/>
    <x v="11"/>
    <n v="211"/>
    <n v="211"/>
    <s v="1999_IBB_13"/>
    <n v="0"/>
    <n v="0"/>
  </r>
  <r>
    <x v="0"/>
    <s v="IBB"/>
    <x v="0"/>
    <n v="14"/>
    <x v="12"/>
    <n v="0"/>
    <n v="0"/>
    <s v="1999_IBB_14"/>
    <n v="0"/>
    <n v="0"/>
  </r>
  <r>
    <x v="0"/>
    <s v="IBB"/>
    <x v="0"/>
    <n v="15"/>
    <x v="13"/>
    <n v="6183"/>
    <n v="5892"/>
    <s v="1999_IBB_15"/>
    <n v="3575"/>
    <n v="3296"/>
  </r>
  <r>
    <x v="0"/>
    <s v="IBB"/>
    <x v="0"/>
    <n v="16"/>
    <x v="14"/>
    <n v="2435345"/>
    <n v="2358102"/>
    <s v="1999_IBB_16"/>
    <n v="724670"/>
    <n v="659845"/>
  </r>
  <r>
    <x v="0"/>
    <s v="IBB"/>
    <x v="0"/>
    <n v="17"/>
    <x v="15"/>
    <n v="128996"/>
    <n v="125152"/>
    <s v="1999_IBB_17"/>
    <n v="32284"/>
    <n v="31165"/>
  </r>
  <r>
    <x v="0"/>
    <s v="IBB"/>
    <x v="0"/>
    <n v="18"/>
    <x v="16"/>
    <n v="273"/>
    <n v="260"/>
    <s v="1999_IBB_18"/>
    <n v="234"/>
    <n v="221"/>
  </r>
  <r>
    <x v="0"/>
    <s v="IBB"/>
    <x v="0"/>
    <n v="20"/>
    <x v="17"/>
    <n v="425296"/>
    <n v="383762"/>
    <s v="1999_IBB_20"/>
    <n v="186568"/>
    <n v="155874"/>
  </r>
  <r>
    <x v="0"/>
    <s v="IBB"/>
    <x v="0"/>
    <n v="22"/>
    <x v="18"/>
    <n v="1634"/>
    <n v="1508"/>
    <s v="1999_IBB_22"/>
    <n v="897"/>
    <n v="837"/>
  </r>
  <r>
    <x v="0"/>
    <s v="IBB"/>
    <x v="0"/>
    <n v="23"/>
    <x v="19"/>
    <n v="791"/>
    <n v="779"/>
    <s v="1999_IBB_23"/>
    <n v="734"/>
    <n v="734"/>
  </r>
  <r>
    <x v="0"/>
    <s v="IBB"/>
    <x v="0"/>
    <n v="24"/>
    <x v="20"/>
    <n v="136710"/>
    <n v="91444"/>
    <s v="1999_IBB_24"/>
    <n v="78438"/>
    <n v="41353"/>
  </r>
  <r>
    <x v="0"/>
    <s v="IBB"/>
    <x v="0"/>
    <n v="25"/>
    <x v="21"/>
    <n v="0"/>
    <n v="0"/>
    <s v="1999_IBB_25"/>
    <n v="0"/>
    <n v="0"/>
  </r>
  <r>
    <x v="0"/>
    <s v="IBB"/>
    <x v="0"/>
    <n v="26"/>
    <x v="22"/>
    <n v="55444"/>
    <n v="44816"/>
    <s v="1999_IBB_26"/>
    <n v="14333"/>
    <n v="11958"/>
  </r>
  <r>
    <x v="0"/>
    <s v="IBB"/>
    <x v="0"/>
    <n v="27"/>
    <x v="23"/>
    <n v="0"/>
    <n v="0"/>
    <s v="1999_IBB_27"/>
    <n v="0"/>
    <n v="0"/>
  </r>
  <r>
    <x v="0"/>
    <s v="IBB"/>
    <x v="0"/>
    <n v="29"/>
    <x v="24"/>
    <n v="25843"/>
    <n v="24345"/>
    <s v="1999_IBB_29"/>
    <n v="9406"/>
    <n v="8460"/>
  </r>
  <r>
    <x v="0"/>
    <s v="IBB"/>
    <x v="0"/>
    <n v="30"/>
    <x v="25"/>
    <n v="1329"/>
    <n v="1231"/>
    <s v="1999_IBB_30"/>
    <n v="589"/>
    <n v="517"/>
  </r>
  <r>
    <x v="0"/>
    <s v="IBB"/>
    <x v="0"/>
    <n v="31"/>
    <x v="26"/>
    <n v="0"/>
    <n v="0"/>
    <s v="1999_IBB_31"/>
    <n v="0"/>
    <n v="0"/>
  </r>
  <r>
    <x v="0"/>
    <s v="IBB"/>
    <x v="0"/>
    <n v="38"/>
    <x v="27"/>
    <n v="0"/>
    <n v="0"/>
    <s v="1999_IBB_38"/>
    <n v="0"/>
    <n v="0"/>
  </r>
  <r>
    <x v="0"/>
    <s v="IBB"/>
    <x v="0"/>
    <n v="39"/>
    <x v="28"/>
    <n v="0"/>
    <n v="0"/>
    <s v="1999_IBB_39"/>
    <n v="0"/>
    <n v="0"/>
  </r>
  <r>
    <x v="0"/>
    <s v="IBB"/>
    <x v="0"/>
    <n v="40"/>
    <x v="29"/>
    <n v="0"/>
    <n v="0"/>
    <s v="1999_IBB_40"/>
    <n v="0"/>
    <n v="0"/>
  </r>
  <r>
    <x v="0"/>
    <s v="IBB"/>
    <x v="0"/>
    <n v="41"/>
    <x v="30"/>
    <n v="7"/>
    <n v="7"/>
    <s v="1999_IBB_41"/>
    <n v="0"/>
    <n v="0"/>
  </r>
  <r>
    <x v="0"/>
    <s v="IBB"/>
    <x v="0"/>
    <n v="43"/>
    <x v="31"/>
    <n v="10838"/>
    <n v="10189"/>
    <s v="1999_IBB_43"/>
    <n v="630"/>
    <n v="574"/>
  </r>
  <r>
    <x v="0"/>
    <s v="IBB"/>
    <x v="0"/>
    <n v="44"/>
    <x v="32"/>
    <n v="0"/>
    <n v="0"/>
    <s v="1999_IBB_44"/>
    <n v="0"/>
    <n v="0"/>
  </r>
  <r>
    <x v="0"/>
    <s v="IBB"/>
    <x v="0"/>
    <n v="45"/>
    <x v="33"/>
    <n v="966"/>
    <n v="625"/>
    <s v="1999_IBB_45"/>
    <n v="836"/>
    <n v="498"/>
  </r>
  <r>
    <x v="0"/>
    <s v="IBB"/>
    <x v="0"/>
    <n v="46"/>
    <x v="34"/>
    <n v="0"/>
    <n v="0"/>
    <s v="1999_IBB_46"/>
    <n v="0"/>
    <n v="0"/>
  </r>
  <r>
    <x v="0"/>
    <s v="IBB"/>
    <x v="0"/>
    <n v="47"/>
    <x v="35"/>
    <n v="0"/>
    <n v="0"/>
    <s v="1999_IBB_47"/>
    <n v="0"/>
    <n v="0"/>
  </r>
  <r>
    <x v="0"/>
    <s v="IBB"/>
    <x v="0"/>
    <n v="48"/>
    <x v="36"/>
    <n v="0"/>
    <n v="0"/>
    <s v="1999_IBB_48"/>
    <n v="0"/>
    <n v="0"/>
  </r>
  <r>
    <x v="0"/>
    <s v="IBD"/>
    <x v="1"/>
    <n v="1"/>
    <x v="0"/>
    <n v="226"/>
    <n v="226"/>
    <s v="1999_IBD_1"/>
    <n v="127"/>
    <n v="127"/>
  </r>
  <r>
    <x v="0"/>
    <s v="IBD"/>
    <x v="1"/>
    <n v="2"/>
    <x v="1"/>
    <n v="2623"/>
    <n v="1309"/>
    <s v="1999_IBD_2"/>
    <n v="601"/>
    <n v="425"/>
  </r>
  <r>
    <x v="0"/>
    <s v="IBD"/>
    <x v="1"/>
    <n v="3"/>
    <x v="2"/>
    <n v="0"/>
    <n v="0"/>
    <s v="1999_IBD_3"/>
    <n v="0"/>
    <n v="0"/>
  </r>
  <r>
    <x v="0"/>
    <s v="IBD"/>
    <x v="1"/>
    <n v="4"/>
    <x v="3"/>
    <n v="0"/>
    <n v="0"/>
    <s v="1999_IBD_4"/>
    <n v="0"/>
    <n v="0"/>
  </r>
  <r>
    <x v="0"/>
    <s v="IBD"/>
    <x v="1"/>
    <n v="5"/>
    <x v="4"/>
    <n v="856"/>
    <n v="709"/>
    <s v="1999_IBD_5"/>
    <n v="258"/>
    <n v="141"/>
  </r>
  <r>
    <x v="0"/>
    <s v="IBD"/>
    <x v="1"/>
    <n v="7"/>
    <x v="5"/>
    <n v="0"/>
    <n v="0"/>
    <s v="1999_IBD_7"/>
    <n v="0"/>
    <n v="0"/>
  </r>
  <r>
    <x v="0"/>
    <s v="IBD"/>
    <x v="1"/>
    <n v="8"/>
    <x v="6"/>
    <n v="0"/>
    <n v="0"/>
    <s v="1999_IBD_8"/>
    <n v="0"/>
    <n v="0"/>
  </r>
  <r>
    <x v="0"/>
    <s v="IBD"/>
    <x v="1"/>
    <n v="9"/>
    <x v="7"/>
    <n v="3273"/>
    <n v="2607"/>
    <s v="1999_IBD_9"/>
    <n v="961"/>
    <n v="413"/>
  </r>
  <r>
    <x v="0"/>
    <s v="IBD"/>
    <x v="1"/>
    <n v="10"/>
    <x v="8"/>
    <n v="0"/>
    <n v="0"/>
    <s v="1999_IBD_10"/>
    <n v="0"/>
    <n v="0"/>
  </r>
  <r>
    <x v="0"/>
    <s v="IBD"/>
    <x v="1"/>
    <n v="11"/>
    <x v="9"/>
    <n v="1144"/>
    <n v="975"/>
    <s v="1999_IBD_11"/>
    <n v="640"/>
    <n v="471"/>
  </r>
  <r>
    <x v="0"/>
    <s v="IBD"/>
    <x v="1"/>
    <n v="12"/>
    <x v="10"/>
    <n v="0"/>
    <n v="0"/>
    <s v="1999_IBD_12"/>
    <n v="0"/>
    <n v="0"/>
  </r>
  <r>
    <x v="0"/>
    <s v="IBD"/>
    <x v="1"/>
    <n v="13"/>
    <x v="11"/>
    <n v="16002"/>
    <n v="13660"/>
    <s v="1999_IBD_13"/>
    <n v="9533"/>
    <n v="8350"/>
  </r>
  <r>
    <x v="0"/>
    <s v="IBD"/>
    <x v="1"/>
    <n v="14"/>
    <x v="12"/>
    <n v="0"/>
    <n v="0"/>
    <s v="1999_IBD_14"/>
    <n v="0"/>
    <n v="0"/>
  </r>
  <r>
    <x v="0"/>
    <s v="IBD"/>
    <x v="1"/>
    <n v="15"/>
    <x v="13"/>
    <n v="35"/>
    <n v="35"/>
    <s v="1999_IBD_15"/>
    <n v="0"/>
    <n v="0"/>
  </r>
  <r>
    <x v="0"/>
    <s v="IBD"/>
    <x v="1"/>
    <n v="16"/>
    <x v="14"/>
    <n v="0"/>
    <n v="0"/>
    <s v="1999_IBD_16"/>
    <n v="0"/>
    <n v="0"/>
  </r>
  <r>
    <x v="0"/>
    <s v="IBD"/>
    <x v="1"/>
    <n v="17"/>
    <x v="15"/>
    <n v="60"/>
    <n v="60"/>
    <s v="1999_IBD_17"/>
    <n v="0"/>
    <n v="0"/>
  </r>
  <r>
    <x v="0"/>
    <s v="IBD"/>
    <x v="1"/>
    <n v="18"/>
    <x v="16"/>
    <n v="25"/>
    <n v="25"/>
    <s v="1999_IBD_18"/>
    <n v="0"/>
    <n v="0"/>
  </r>
  <r>
    <x v="0"/>
    <s v="IBD"/>
    <x v="1"/>
    <n v="20"/>
    <x v="17"/>
    <n v="0"/>
    <n v="0"/>
    <s v="1999_IBD_20"/>
    <n v="0"/>
    <n v="0"/>
  </r>
  <r>
    <x v="0"/>
    <s v="IBD"/>
    <x v="1"/>
    <n v="22"/>
    <x v="18"/>
    <n v="1860"/>
    <n v="1713"/>
    <s v="1999_IBD_22"/>
    <n v="1098"/>
    <n v="1098"/>
  </r>
  <r>
    <x v="0"/>
    <s v="IBD"/>
    <x v="1"/>
    <n v="23"/>
    <x v="19"/>
    <n v="3862"/>
    <n v="3672"/>
    <s v="1999_IBD_23"/>
    <n v="1658"/>
    <n v="1468"/>
  </r>
  <r>
    <x v="0"/>
    <s v="IBD"/>
    <x v="1"/>
    <n v="24"/>
    <x v="20"/>
    <n v="7494"/>
    <n v="6589"/>
    <s v="1999_IBD_24"/>
    <n v="2891"/>
    <n v="2416"/>
  </r>
  <r>
    <x v="0"/>
    <s v="IBD"/>
    <x v="1"/>
    <n v="25"/>
    <x v="21"/>
    <n v="0"/>
    <n v="0"/>
    <s v="1999_IBD_25"/>
    <n v="0"/>
    <n v="0"/>
  </r>
  <r>
    <x v="0"/>
    <s v="IBD"/>
    <x v="1"/>
    <n v="26"/>
    <x v="22"/>
    <n v="1721"/>
    <n v="1566"/>
    <s v="1999_IBD_26"/>
    <n v="300"/>
    <n v="145"/>
  </r>
  <r>
    <x v="0"/>
    <s v="IBD"/>
    <x v="1"/>
    <n v="27"/>
    <x v="23"/>
    <n v="0"/>
    <n v="0"/>
    <s v="1999_IBD_27"/>
    <n v="0"/>
    <n v="0"/>
  </r>
  <r>
    <x v="0"/>
    <s v="IBD"/>
    <x v="1"/>
    <n v="29"/>
    <x v="24"/>
    <n v="15514"/>
    <n v="13443"/>
    <s v="1999_IBD_29"/>
    <n v="6013"/>
    <n v="4873"/>
  </r>
  <r>
    <x v="0"/>
    <s v="IBD"/>
    <x v="1"/>
    <n v="30"/>
    <x v="25"/>
    <n v="195"/>
    <n v="195"/>
    <s v="1999_IBD_30"/>
    <n v="14"/>
    <n v="14"/>
  </r>
  <r>
    <x v="0"/>
    <s v="IBD"/>
    <x v="1"/>
    <n v="31"/>
    <x v="26"/>
    <n v="76"/>
    <n v="76"/>
    <s v="1999_IBD_31"/>
    <n v="0"/>
    <n v="0"/>
  </r>
  <r>
    <x v="0"/>
    <s v="IBD"/>
    <x v="1"/>
    <n v="38"/>
    <x v="27"/>
    <n v="0"/>
    <n v="0"/>
    <s v="1999_IBD_38"/>
    <n v="0"/>
    <n v="0"/>
  </r>
  <r>
    <x v="0"/>
    <s v="IBD"/>
    <x v="1"/>
    <n v="39"/>
    <x v="28"/>
    <n v="0"/>
    <n v="0"/>
    <s v="1999_IBD_39"/>
    <n v="0"/>
    <n v="0"/>
  </r>
  <r>
    <x v="0"/>
    <s v="IBD"/>
    <x v="1"/>
    <n v="40"/>
    <x v="29"/>
    <n v="0"/>
    <n v="0"/>
    <s v="1999_IBD_40"/>
    <n v="0"/>
    <n v="0"/>
  </r>
  <r>
    <x v="0"/>
    <s v="IBD"/>
    <x v="1"/>
    <n v="41"/>
    <x v="30"/>
    <n v="0"/>
    <n v="0"/>
    <s v="1999_IBD_41"/>
    <n v="0"/>
    <n v="0"/>
  </r>
  <r>
    <x v="0"/>
    <s v="IBD"/>
    <x v="1"/>
    <n v="43"/>
    <x v="31"/>
    <n v="0"/>
    <n v="0"/>
    <s v="1999_IBD_43"/>
    <n v="0"/>
    <n v="0"/>
  </r>
  <r>
    <x v="0"/>
    <s v="IBD"/>
    <x v="1"/>
    <n v="44"/>
    <x v="32"/>
    <n v="0"/>
    <n v="0"/>
    <s v="1999_IBD_44"/>
    <n v="0"/>
    <n v="0"/>
  </r>
  <r>
    <x v="0"/>
    <s v="IBD"/>
    <x v="1"/>
    <n v="45"/>
    <x v="33"/>
    <n v="0"/>
    <n v="0"/>
    <s v="1999_IBD_45"/>
    <n v="0"/>
    <n v="0"/>
  </r>
  <r>
    <x v="0"/>
    <s v="IBD"/>
    <x v="1"/>
    <n v="46"/>
    <x v="34"/>
    <n v="0"/>
    <n v="0"/>
    <s v="1999_IBD_46"/>
    <n v="0"/>
    <n v="0"/>
  </r>
  <r>
    <x v="0"/>
    <s v="IBD"/>
    <x v="1"/>
    <n v="47"/>
    <x v="35"/>
    <n v="0"/>
    <n v="0"/>
    <s v="1999_IBD_47"/>
    <n v="0"/>
    <n v="0"/>
  </r>
  <r>
    <x v="0"/>
    <s v="IBD"/>
    <x v="1"/>
    <n v="48"/>
    <x v="36"/>
    <n v="0"/>
    <n v="0"/>
    <s v="1999_IBD_48"/>
    <n v="0"/>
    <n v="0"/>
  </r>
  <r>
    <x v="0"/>
    <s v="IBI"/>
    <x v="2"/>
    <n v="1"/>
    <x v="0"/>
    <n v="0"/>
    <n v="0"/>
    <s v="1999_IBI_1"/>
    <n v="0"/>
    <n v="0"/>
  </r>
  <r>
    <x v="0"/>
    <s v="IBI"/>
    <x v="2"/>
    <n v="2"/>
    <x v="1"/>
    <n v="0"/>
    <n v="0"/>
    <s v="1999_IBI_2"/>
    <n v="0"/>
    <n v="0"/>
  </r>
  <r>
    <x v="0"/>
    <s v="IBI"/>
    <x v="2"/>
    <n v="3"/>
    <x v="2"/>
    <n v="0"/>
    <n v="0"/>
    <s v="1999_IBI_3"/>
    <n v="0"/>
    <n v="0"/>
  </r>
  <r>
    <x v="0"/>
    <s v="IBI"/>
    <x v="2"/>
    <n v="4"/>
    <x v="3"/>
    <n v="0"/>
    <n v="0"/>
    <s v="1999_IBI_4"/>
    <n v="0"/>
    <n v="0"/>
  </r>
  <r>
    <x v="0"/>
    <s v="IBI"/>
    <x v="2"/>
    <n v="5"/>
    <x v="4"/>
    <n v="0"/>
    <n v="0"/>
    <s v="1999_IBI_5"/>
    <n v="0"/>
    <n v="0"/>
  </r>
  <r>
    <x v="0"/>
    <s v="IBI"/>
    <x v="2"/>
    <n v="7"/>
    <x v="5"/>
    <n v="0"/>
    <n v="0"/>
    <s v="1999_IBI_7"/>
    <n v="0"/>
    <n v="0"/>
  </r>
  <r>
    <x v="0"/>
    <s v="IBI"/>
    <x v="2"/>
    <n v="8"/>
    <x v="6"/>
    <n v="0"/>
    <n v="0"/>
    <s v="1999_IBI_8"/>
    <n v="0"/>
    <n v="0"/>
  </r>
  <r>
    <x v="0"/>
    <s v="IBI"/>
    <x v="2"/>
    <n v="9"/>
    <x v="7"/>
    <n v="0"/>
    <n v="0"/>
    <s v="1999_IBI_9"/>
    <n v="0"/>
    <n v="0"/>
  </r>
  <r>
    <x v="0"/>
    <s v="IBI"/>
    <x v="2"/>
    <n v="10"/>
    <x v="8"/>
    <n v="0"/>
    <n v="0"/>
    <s v="1999_IBI_10"/>
    <n v="0"/>
    <n v="0"/>
  </r>
  <r>
    <x v="0"/>
    <s v="IBI"/>
    <x v="2"/>
    <n v="11"/>
    <x v="9"/>
    <n v="0"/>
    <n v="0"/>
    <s v="1999_IBI_11"/>
    <n v="0"/>
    <n v="0"/>
  </r>
  <r>
    <x v="0"/>
    <s v="IBI"/>
    <x v="2"/>
    <n v="12"/>
    <x v="10"/>
    <n v="0"/>
    <n v="0"/>
    <s v="1999_IBI_12"/>
    <n v="0"/>
    <n v="0"/>
  </r>
  <r>
    <x v="0"/>
    <s v="IBI"/>
    <x v="2"/>
    <n v="13"/>
    <x v="11"/>
    <n v="0"/>
    <n v="0"/>
    <s v="1999_IBI_13"/>
    <n v="0"/>
    <n v="0"/>
  </r>
  <r>
    <x v="0"/>
    <s v="IBI"/>
    <x v="2"/>
    <n v="14"/>
    <x v="12"/>
    <n v="0"/>
    <n v="0"/>
    <s v="1999_IBI_14"/>
    <n v="0"/>
    <n v="0"/>
  </r>
  <r>
    <x v="0"/>
    <s v="IBI"/>
    <x v="2"/>
    <n v="15"/>
    <x v="13"/>
    <n v="0"/>
    <n v="0"/>
    <s v="1999_IBI_15"/>
    <n v="0"/>
    <n v="0"/>
  </r>
  <r>
    <x v="0"/>
    <s v="IBI"/>
    <x v="2"/>
    <n v="16"/>
    <x v="14"/>
    <n v="0"/>
    <n v="0"/>
    <s v="1999_IBI_16"/>
    <n v="0"/>
    <n v="0"/>
  </r>
  <r>
    <x v="0"/>
    <s v="IBI"/>
    <x v="2"/>
    <n v="17"/>
    <x v="15"/>
    <n v="0"/>
    <n v="0"/>
    <s v="1999_IBI_17"/>
    <n v="0"/>
    <n v="0"/>
  </r>
  <r>
    <x v="0"/>
    <s v="IBI"/>
    <x v="2"/>
    <n v="18"/>
    <x v="16"/>
    <n v="0"/>
    <n v="0"/>
    <s v="1999_IBI_18"/>
    <n v="0"/>
    <n v="0"/>
  </r>
  <r>
    <x v="0"/>
    <s v="IBI"/>
    <x v="2"/>
    <n v="20"/>
    <x v="17"/>
    <n v="0"/>
    <n v="0"/>
    <s v="1999_IBI_20"/>
    <n v="0"/>
    <n v="0"/>
  </r>
  <r>
    <x v="0"/>
    <s v="IBI"/>
    <x v="2"/>
    <n v="22"/>
    <x v="18"/>
    <n v="0"/>
    <n v="0"/>
    <s v="1999_IBI_22"/>
    <n v="0"/>
    <n v="0"/>
  </r>
  <r>
    <x v="0"/>
    <s v="IBI"/>
    <x v="2"/>
    <n v="23"/>
    <x v="19"/>
    <n v="2403"/>
    <n v="1918"/>
    <s v="1999_IBI_23"/>
    <n v="2169"/>
    <n v="1684"/>
  </r>
  <r>
    <x v="0"/>
    <s v="IBI"/>
    <x v="2"/>
    <n v="24"/>
    <x v="20"/>
    <n v="0"/>
    <n v="0"/>
    <s v="1999_IBI_24"/>
    <n v="0"/>
    <n v="0"/>
  </r>
  <r>
    <x v="0"/>
    <s v="IBI"/>
    <x v="2"/>
    <n v="25"/>
    <x v="21"/>
    <n v="0"/>
    <n v="0"/>
    <s v="1999_IBI_25"/>
    <n v="0"/>
    <n v="0"/>
  </r>
  <r>
    <x v="0"/>
    <s v="IBI"/>
    <x v="2"/>
    <n v="26"/>
    <x v="22"/>
    <n v="64"/>
    <n v="64"/>
    <s v="1999_IBI_26"/>
    <n v="64"/>
    <n v="64"/>
  </r>
  <r>
    <x v="0"/>
    <s v="IBI"/>
    <x v="2"/>
    <n v="27"/>
    <x v="23"/>
    <n v="0"/>
    <n v="0"/>
    <s v="1999_IBI_27"/>
    <n v="0"/>
    <n v="0"/>
  </r>
  <r>
    <x v="0"/>
    <s v="IBI"/>
    <x v="2"/>
    <n v="29"/>
    <x v="24"/>
    <n v="1887"/>
    <n v="1887"/>
    <s v="1999_IBI_29"/>
    <n v="0"/>
    <n v="0"/>
  </r>
  <r>
    <x v="0"/>
    <s v="IBI"/>
    <x v="2"/>
    <n v="30"/>
    <x v="25"/>
    <n v="0"/>
    <n v="0"/>
    <s v="1999_IBI_30"/>
    <n v="0"/>
    <n v="0"/>
  </r>
  <r>
    <x v="0"/>
    <s v="IBI"/>
    <x v="2"/>
    <n v="31"/>
    <x v="26"/>
    <n v="0"/>
    <n v="0"/>
    <s v="1999_IBI_31"/>
    <n v="0"/>
    <n v="0"/>
  </r>
  <r>
    <x v="0"/>
    <s v="IBI"/>
    <x v="2"/>
    <n v="38"/>
    <x v="27"/>
    <n v="0"/>
    <n v="0"/>
    <s v="1999_IBI_38"/>
    <n v="0"/>
    <n v="0"/>
  </r>
  <r>
    <x v="0"/>
    <s v="IBI"/>
    <x v="2"/>
    <n v="39"/>
    <x v="28"/>
    <n v="0"/>
    <n v="0"/>
    <s v="1999_IBI_39"/>
    <n v="0"/>
    <n v="0"/>
  </r>
  <r>
    <x v="0"/>
    <s v="IBI"/>
    <x v="2"/>
    <n v="40"/>
    <x v="29"/>
    <n v="0"/>
    <n v="0"/>
    <s v="1999_IBI_40"/>
    <n v="0"/>
    <n v="0"/>
  </r>
  <r>
    <x v="0"/>
    <s v="IBI"/>
    <x v="2"/>
    <n v="41"/>
    <x v="30"/>
    <n v="0"/>
    <n v="0"/>
    <s v="1999_IBI_41"/>
    <n v="0"/>
    <n v="0"/>
  </r>
  <r>
    <x v="0"/>
    <s v="IBI"/>
    <x v="2"/>
    <n v="43"/>
    <x v="31"/>
    <n v="0"/>
    <n v="0"/>
    <s v="1999_IBI_43"/>
    <n v="0"/>
    <n v="0"/>
  </r>
  <r>
    <x v="0"/>
    <s v="IBI"/>
    <x v="2"/>
    <n v="44"/>
    <x v="32"/>
    <n v="0"/>
    <n v="0"/>
    <s v="1999_IBI_44"/>
    <n v="0"/>
    <n v="0"/>
  </r>
  <r>
    <x v="0"/>
    <s v="IBI"/>
    <x v="2"/>
    <n v="45"/>
    <x v="33"/>
    <n v="0"/>
    <n v="0"/>
    <s v="1999_IBI_45"/>
    <n v="0"/>
    <n v="0"/>
  </r>
  <r>
    <x v="0"/>
    <s v="IBI"/>
    <x v="2"/>
    <n v="46"/>
    <x v="34"/>
    <n v="0"/>
    <n v="0"/>
    <s v="1999_IBI_46"/>
    <n v="0"/>
    <n v="0"/>
  </r>
  <r>
    <x v="0"/>
    <s v="IBI"/>
    <x v="2"/>
    <n v="47"/>
    <x v="35"/>
    <n v="0"/>
    <n v="0"/>
    <s v="1999_IBI_47"/>
    <n v="0"/>
    <n v="0"/>
  </r>
  <r>
    <x v="0"/>
    <s v="IBI"/>
    <x v="2"/>
    <n v="48"/>
    <x v="36"/>
    <n v="0"/>
    <n v="0"/>
    <s v="1999_IBI_48"/>
    <n v="0"/>
    <n v="0"/>
  </r>
  <r>
    <x v="0"/>
    <s v="IBM"/>
    <x v="3"/>
    <n v="1"/>
    <x v="0"/>
    <n v="191310"/>
    <n v="154452"/>
    <s v="1999_IBM_1"/>
    <n v="44372"/>
    <n v="29379"/>
  </r>
  <r>
    <x v="0"/>
    <s v="IBM"/>
    <x v="3"/>
    <n v="2"/>
    <x v="1"/>
    <n v="3139"/>
    <n v="2897"/>
    <s v="1999_IBM_2"/>
    <n v="7156"/>
    <n v="5184"/>
  </r>
  <r>
    <x v="0"/>
    <s v="IBM"/>
    <x v="3"/>
    <n v="3"/>
    <x v="2"/>
    <n v="106339"/>
    <n v="90495"/>
    <s v="1999_IBM_3"/>
    <n v="59529"/>
    <n v="47366"/>
  </r>
  <r>
    <x v="0"/>
    <s v="IBM"/>
    <x v="3"/>
    <n v="4"/>
    <x v="3"/>
    <n v="0"/>
    <n v="0"/>
    <s v="1999_IBM_4"/>
    <n v="0"/>
    <n v="0"/>
  </r>
  <r>
    <x v="0"/>
    <s v="IBM"/>
    <x v="3"/>
    <n v="5"/>
    <x v="4"/>
    <n v="128432"/>
    <n v="77874"/>
    <s v="1999_IBM_5"/>
    <n v="72226"/>
    <n v="37402"/>
  </r>
  <r>
    <x v="0"/>
    <s v="IBM"/>
    <x v="3"/>
    <n v="7"/>
    <x v="5"/>
    <n v="126206"/>
    <n v="91093"/>
    <s v="1999_IBM_7"/>
    <n v="64217"/>
    <n v="39419"/>
  </r>
  <r>
    <x v="0"/>
    <s v="IBM"/>
    <x v="3"/>
    <n v="8"/>
    <x v="6"/>
    <n v="0"/>
    <n v="0"/>
    <s v="1999_IBM_8"/>
    <n v="0"/>
    <n v="0"/>
  </r>
  <r>
    <x v="0"/>
    <s v="IBM"/>
    <x v="3"/>
    <n v="9"/>
    <x v="7"/>
    <n v="86884"/>
    <n v="64577"/>
    <s v="1999_IBM_9"/>
    <n v="23397"/>
    <n v="13248"/>
  </r>
  <r>
    <x v="0"/>
    <s v="IBM"/>
    <x v="3"/>
    <n v="10"/>
    <x v="8"/>
    <n v="312"/>
    <n v="288"/>
    <s v="1999_IBM_10"/>
    <n v="89"/>
    <n v="65"/>
  </r>
  <r>
    <x v="0"/>
    <s v="IBM"/>
    <x v="3"/>
    <n v="11"/>
    <x v="9"/>
    <n v="302274"/>
    <n v="211829"/>
    <s v="1999_IBM_11"/>
    <n v="174972"/>
    <n v="108397"/>
  </r>
  <r>
    <x v="0"/>
    <s v="IBM"/>
    <x v="3"/>
    <n v="12"/>
    <x v="10"/>
    <n v="25905"/>
    <n v="25905"/>
    <s v="1999_IBM_12"/>
    <n v="894"/>
    <n v="894"/>
  </r>
  <r>
    <x v="0"/>
    <s v="IBM"/>
    <x v="3"/>
    <n v="13"/>
    <x v="11"/>
    <n v="18405"/>
    <n v="14025"/>
    <s v="1999_IBM_13"/>
    <n v="8066"/>
    <n v="6045"/>
  </r>
  <r>
    <x v="0"/>
    <s v="IBM"/>
    <x v="3"/>
    <n v="14"/>
    <x v="12"/>
    <n v="1564273"/>
    <n v="1535249"/>
    <s v="1999_IBM_14"/>
    <n v="68285"/>
    <n v="46331"/>
  </r>
  <r>
    <x v="0"/>
    <s v="IBM"/>
    <x v="3"/>
    <n v="15"/>
    <x v="13"/>
    <n v="30367"/>
    <n v="26327"/>
    <s v="1999_IBM_15"/>
    <n v="15444"/>
    <n v="13199"/>
  </r>
  <r>
    <x v="0"/>
    <s v="IBM"/>
    <x v="3"/>
    <n v="16"/>
    <x v="14"/>
    <n v="113388"/>
    <n v="91637"/>
    <s v="1999_IBM_16"/>
    <n v="63013"/>
    <n v="45626"/>
  </r>
  <r>
    <x v="0"/>
    <s v="IBM"/>
    <x v="3"/>
    <n v="17"/>
    <x v="15"/>
    <n v="56450"/>
    <n v="45319"/>
    <s v="1999_IBM_17"/>
    <n v="16438"/>
    <n v="9767"/>
  </r>
  <r>
    <x v="0"/>
    <s v="IBM"/>
    <x v="3"/>
    <n v="18"/>
    <x v="16"/>
    <n v="273466"/>
    <n v="202205"/>
    <s v="1999_IBM_18"/>
    <n v="204025"/>
    <n v="142515"/>
  </r>
  <r>
    <x v="0"/>
    <s v="IBM"/>
    <x v="3"/>
    <n v="20"/>
    <x v="17"/>
    <n v="539959"/>
    <n v="388341"/>
    <s v="1999_IBM_20"/>
    <n v="372708"/>
    <n v="240020"/>
  </r>
  <r>
    <x v="0"/>
    <s v="IBM"/>
    <x v="3"/>
    <n v="22"/>
    <x v="18"/>
    <n v="176953"/>
    <n v="135750"/>
    <s v="1999_IBM_22"/>
    <n v="52478"/>
    <n v="37725"/>
  </r>
  <r>
    <x v="0"/>
    <s v="IBM"/>
    <x v="3"/>
    <n v="23"/>
    <x v="19"/>
    <n v="304879"/>
    <n v="209684"/>
    <s v="1999_IBM_23"/>
    <n v="202633"/>
    <n v="116608"/>
  </r>
  <r>
    <x v="0"/>
    <s v="IBM"/>
    <x v="3"/>
    <n v="24"/>
    <x v="20"/>
    <n v="2643279"/>
    <n v="1896709"/>
    <s v="1999_IBM_24"/>
    <n v="1505656"/>
    <n v="996644"/>
  </r>
  <r>
    <x v="0"/>
    <s v="IBM"/>
    <x v="3"/>
    <n v="25"/>
    <x v="21"/>
    <n v="0"/>
    <n v="0"/>
    <s v="1999_IBM_25"/>
    <n v="0"/>
    <n v="0"/>
  </r>
  <r>
    <x v="0"/>
    <s v="IBM"/>
    <x v="3"/>
    <n v="26"/>
    <x v="22"/>
    <n v="1645920"/>
    <n v="1091029"/>
    <s v="1999_IBM_26"/>
    <n v="977656"/>
    <n v="564690"/>
  </r>
  <r>
    <x v="0"/>
    <s v="IBM"/>
    <x v="3"/>
    <n v="27"/>
    <x v="23"/>
    <n v="0"/>
    <n v="0"/>
    <s v="1999_IBM_27"/>
    <n v="0"/>
    <n v="0"/>
  </r>
  <r>
    <x v="0"/>
    <s v="IBM"/>
    <x v="3"/>
    <n v="29"/>
    <x v="24"/>
    <n v="581546"/>
    <n v="425391"/>
    <s v="1999_IBM_29"/>
    <n v="304881"/>
    <n v="194691"/>
  </r>
  <r>
    <x v="0"/>
    <s v="IBM"/>
    <x v="3"/>
    <n v="30"/>
    <x v="25"/>
    <n v="48721"/>
    <n v="48597"/>
    <s v="1999_IBM_30"/>
    <n v="41"/>
    <n v="41"/>
  </r>
  <r>
    <x v="0"/>
    <s v="IBM"/>
    <x v="3"/>
    <n v="31"/>
    <x v="26"/>
    <n v="92506"/>
    <n v="82819"/>
    <s v="1999_IBM_31"/>
    <n v="17021"/>
    <n v="12608"/>
  </r>
  <r>
    <x v="0"/>
    <s v="IBM"/>
    <x v="3"/>
    <n v="38"/>
    <x v="27"/>
    <n v="0"/>
    <n v="0"/>
    <s v="1999_IBM_38"/>
    <n v="0"/>
    <n v="0"/>
  </r>
  <r>
    <x v="0"/>
    <s v="IBM"/>
    <x v="3"/>
    <n v="39"/>
    <x v="28"/>
    <n v="0"/>
    <n v="0"/>
    <s v="1999_IBM_39"/>
    <n v="0"/>
    <n v="0"/>
  </r>
  <r>
    <x v="0"/>
    <s v="IBM"/>
    <x v="3"/>
    <n v="40"/>
    <x v="29"/>
    <n v="0"/>
    <n v="0"/>
    <s v="1999_IBM_40"/>
    <n v="0"/>
    <n v="0"/>
  </r>
  <r>
    <x v="0"/>
    <s v="IBM"/>
    <x v="3"/>
    <n v="41"/>
    <x v="30"/>
    <n v="0"/>
    <n v="0"/>
    <s v="1999_IBM_41"/>
    <n v="0"/>
    <n v="0"/>
  </r>
  <r>
    <x v="0"/>
    <s v="IBM"/>
    <x v="3"/>
    <n v="43"/>
    <x v="31"/>
    <n v="0"/>
    <n v="0"/>
    <s v="1999_IBM_43"/>
    <n v="0"/>
    <n v="0"/>
  </r>
  <r>
    <x v="0"/>
    <s v="IBM"/>
    <x v="3"/>
    <n v="44"/>
    <x v="32"/>
    <n v="0"/>
    <n v="0"/>
    <s v="1999_IBM_44"/>
    <n v="0"/>
    <n v="0"/>
  </r>
  <r>
    <x v="0"/>
    <s v="IBM"/>
    <x v="3"/>
    <n v="45"/>
    <x v="33"/>
    <n v="10934"/>
    <n v="9360"/>
    <s v="1999_IBM_45"/>
    <n v="4678"/>
    <n v="3785"/>
  </r>
  <r>
    <x v="0"/>
    <s v="IBM"/>
    <x v="3"/>
    <n v="46"/>
    <x v="34"/>
    <n v="333465"/>
    <n v="333458"/>
    <s v="1999_IBM_46"/>
    <n v="0"/>
    <n v="0"/>
  </r>
  <r>
    <x v="0"/>
    <s v="IBM"/>
    <x v="3"/>
    <n v="47"/>
    <x v="35"/>
    <n v="0"/>
    <n v="0"/>
    <s v="1999_IBM_47"/>
    <n v="0"/>
    <n v="0"/>
  </r>
  <r>
    <x v="0"/>
    <s v="IBM"/>
    <x v="3"/>
    <n v="48"/>
    <x v="36"/>
    <n v="0"/>
    <n v="0"/>
    <s v="1999_IBM_48"/>
    <n v="0"/>
    <n v="0"/>
  </r>
  <r>
    <x v="0"/>
    <s v="IBS"/>
    <x v="4"/>
    <n v="1"/>
    <x v="0"/>
    <n v="0"/>
    <n v="0"/>
    <s v="1999_IBS_1"/>
    <n v="0"/>
    <n v="0"/>
  </r>
  <r>
    <x v="0"/>
    <s v="IBS"/>
    <x v="4"/>
    <n v="2"/>
    <x v="1"/>
    <n v="2922"/>
    <n v="1838"/>
    <s v="1999_IBS_2"/>
    <n v="0"/>
    <n v="0"/>
  </r>
  <r>
    <x v="0"/>
    <s v="IBS"/>
    <x v="4"/>
    <n v="3"/>
    <x v="2"/>
    <n v="161"/>
    <n v="161"/>
    <s v="1999_IBS_3"/>
    <n v="161"/>
    <n v="161"/>
  </r>
  <r>
    <x v="0"/>
    <s v="IBS"/>
    <x v="4"/>
    <n v="4"/>
    <x v="3"/>
    <n v="0"/>
    <n v="0"/>
    <s v="1999_IBS_4"/>
    <n v="0"/>
    <n v="0"/>
  </r>
  <r>
    <x v="0"/>
    <s v="IBS"/>
    <x v="4"/>
    <n v="5"/>
    <x v="4"/>
    <n v="0"/>
    <n v="0"/>
    <s v="1999_IBS_5"/>
    <n v="0"/>
    <n v="0"/>
  </r>
  <r>
    <x v="0"/>
    <s v="IBS"/>
    <x v="4"/>
    <n v="7"/>
    <x v="5"/>
    <n v="0"/>
    <n v="0"/>
    <s v="1999_IBS_7"/>
    <n v="0"/>
    <n v="0"/>
  </r>
  <r>
    <x v="0"/>
    <s v="IBS"/>
    <x v="4"/>
    <n v="8"/>
    <x v="6"/>
    <n v="0"/>
    <n v="0"/>
    <s v="1999_IBS_8"/>
    <n v="0"/>
    <n v="0"/>
  </r>
  <r>
    <x v="0"/>
    <s v="IBS"/>
    <x v="4"/>
    <n v="9"/>
    <x v="7"/>
    <n v="0"/>
    <n v="0"/>
    <s v="1999_IBS_9"/>
    <n v="0"/>
    <n v="0"/>
  </r>
  <r>
    <x v="0"/>
    <s v="IBS"/>
    <x v="4"/>
    <n v="10"/>
    <x v="8"/>
    <n v="0"/>
    <n v="0"/>
    <s v="1999_IBS_10"/>
    <n v="0"/>
    <n v="0"/>
  </r>
  <r>
    <x v="0"/>
    <s v="IBS"/>
    <x v="4"/>
    <n v="11"/>
    <x v="9"/>
    <n v="0"/>
    <n v="0"/>
    <s v="1999_IBS_11"/>
    <n v="0"/>
    <n v="0"/>
  </r>
  <r>
    <x v="0"/>
    <s v="IBS"/>
    <x v="4"/>
    <n v="12"/>
    <x v="10"/>
    <n v="0"/>
    <n v="0"/>
    <s v="1999_IBS_12"/>
    <n v="0"/>
    <n v="0"/>
  </r>
  <r>
    <x v="0"/>
    <s v="IBS"/>
    <x v="4"/>
    <n v="13"/>
    <x v="11"/>
    <n v="440"/>
    <n v="440"/>
    <s v="1999_IBS_13"/>
    <n v="374"/>
    <n v="374"/>
  </r>
  <r>
    <x v="0"/>
    <s v="IBS"/>
    <x v="4"/>
    <n v="14"/>
    <x v="12"/>
    <n v="825"/>
    <n v="825"/>
    <s v="1999_IBS_14"/>
    <n v="660"/>
    <n v="660"/>
  </r>
  <r>
    <x v="0"/>
    <s v="IBS"/>
    <x v="4"/>
    <n v="15"/>
    <x v="13"/>
    <n v="255"/>
    <n v="255"/>
    <s v="1999_IBS_15"/>
    <n v="0"/>
    <n v="0"/>
  </r>
  <r>
    <x v="0"/>
    <s v="IBS"/>
    <x v="4"/>
    <n v="16"/>
    <x v="14"/>
    <n v="524"/>
    <n v="251"/>
    <s v="1999_IBS_16"/>
    <n v="212"/>
    <n v="47"/>
  </r>
  <r>
    <x v="0"/>
    <s v="IBS"/>
    <x v="4"/>
    <n v="17"/>
    <x v="15"/>
    <n v="950956"/>
    <n v="939606"/>
    <s v="1999_IBS_17"/>
    <n v="127116"/>
    <n v="122749"/>
  </r>
  <r>
    <x v="0"/>
    <s v="IBS"/>
    <x v="4"/>
    <n v="18"/>
    <x v="16"/>
    <n v="444"/>
    <n v="34"/>
    <s v="1999_IBS_18"/>
    <n v="444"/>
    <n v="34"/>
  </r>
  <r>
    <x v="0"/>
    <s v="IBS"/>
    <x v="4"/>
    <n v="20"/>
    <x v="17"/>
    <n v="25129"/>
    <n v="14719"/>
    <s v="1999_IBS_20"/>
    <n v="21301"/>
    <n v="11114"/>
  </r>
  <r>
    <x v="0"/>
    <s v="IBS"/>
    <x v="4"/>
    <n v="22"/>
    <x v="18"/>
    <n v="0"/>
    <n v="0"/>
    <s v="1999_IBS_22"/>
    <n v="0"/>
    <n v="0"/>
  </r>
  <r>
    <x v="0"/>
    <s v="IBS"/>
    <x v="4"/>
    <n v="23"/>
    <x v="19"/>
    <n v="35535"/>
    <n v="26888"/>
    <s v="1999_IBS_23"/>
    <n v="26763"/>
    <n v="19349"/>
  </r>
  <r>
    <x v="0"/>
    <s v="IBS"/>
    <x v="4"/>
    <n v="24"/>
    <x v="20"/>
    <n v="279723"/>
    <n v="205620"/>
    <s v="1999_IBS_24"/>
    <n v="139581"/>
    <n v="78849"/>
  </r>
  <r>
    <x v="0"/>
    <s v="IBS"/>
    <x v="4"/>
    <n v="25"/>
    <x v="21"/>
    <n v="0"/>
    <n v="0"/>
    <s v="1999_IBS_25"/>
    <n v="0"/>
    <n v="0"/>
  </r>
  <r>
    <x v="0"/>
    <s v="IBS"/>
    <x v="4"/>
    <n v="26"/>
    <x v="22"/>
    <n v="2591"/>
    <n v="2591"/>
    <s v="1999_IBS_26"/>
    <n v="231"/>
    <n v="231"/>
  </r>
  <r>
    <x v="0"/>
    <s v="IBS"/>
    <x v="4"/>
    <n v="27"/>
    <x v="23"/>
    <n v="0"/>
    <n v="0"/>
    <s v="1999_IBS_27"/>
    <n v="0"/>
    <n v="0"/>
  </r>
  <r>
    <x v="0"/>
    <s v="IBS"/>
    <x v="4"/>
    <n v="29"/>
    <x v="24"/>
    <n v="9277"/>
    <n v="8627"/>
    <s v="1999_IBS_29"/>
    <n v="3872"/>
    <n v="3388"/>
  </r>
  <r>
    <x v="0"/>
    <s v="IBS"/>
    <x v="4"/>
    <n v="30"/>
    <x v="25"/>
    <n v="0"/>
    <n v="0"/>
    <s v="1999_IBS_30"/>
    <n v="0"/>
    <n v="0"/>
  </r>
  <r>
    <x v="0"/>
    <s v="IBS"/>
    <x v="4"/>
    <n v="31"/>
    <x v="26"/>
    <n v="18102"/>
    <n v="17324"/>
    <s v="1999_IBS_31"/>
    <n v="3135"/>
    <n v="2481"/>
  </r>
  <r>
    <x v="0"/>
    <s v="IBS"/>
    <x v="4"/>
    <n v="38"/>
    <x v="27"/>
    <n v="0"/>
    <n v="0"/>
    <s v="1999_IBS_38"/>
    <n v="0"/>
    <n v="0"/>
  </r>
  <r>
    <x v="0"/>
    <s v="IBS"/>
    <x v="4"/>
    <n v="39"/>
    <x v="28"/>
    <n v="0"/>
    <n v="0"/>
    <s v="1999_IBS_39"/>
    <n v="0"/>
    <n v="0"/>
  </r>
  <r>
    <x v="0"/>
    <s v="IBS"/>
    <x v="4"/>
    <n v="40"/>
    <x v="29"/>
    <n v="0"/>
    <n v="0"/>
    <s v="1999_IBS_40"/>
    <n v="0"/>
    <n v="0"/>
  </r>
  <r>
    <x v="0"/>
    <s v="IBS"/>
    <x v="4"/>
    <n v="41"/>
    <x v="30"/>
    <n v="0"/>
    <n v="0"/>
    <s v="1999_IBS_41"/>
    <n v="0"/>
    <n v="0"/>
  </r>
  <r>
    <x v="0"/>
    <s v="IBS"/>
    <x v="4"/>
    <n v="43"/>
    <x v="31"/>
    <n v="0"/>
    <n v="0"/>
    <s v="1999_IBS_43"/>
    <n v="0"/>
    <n v="0"/>
  </r>
  <r>
    <x v="0"/>
    <s v="IBS"/>
    <x v="4"/>
    <n v="44"/>
    <x v="32"/>
    <n v="0"/>
    <n v="0"/>
    <s v="1999_IBS_44"/>
    <n v="0"/>
    <n v="0"/>
  </r>
  <r>
    <x v="0"/>
    <s v="IBS"/>
    <x v="4"/>
    <n v="45"/>
    <x v="33"/>
    <n v="0"/>
    <n v="0"/>
    <s v="1999_IBS_45"/>
    <n v="0"/>
    <n v="0"/>
  </r>
  <r>
    <x v="0"/>
    <s v="IBS"/>
    <x v="4"/>
    <n v="46"/>
    <x v="34"/>
    <n v="641"/>
    <n v="641"/>
    <s v="1999_IBS_46"/>
    <n v="0"/>
    <n v="0"/>
  </r>
  <r>
    <x v="0"/>
    <s v="IBS"/>
    <x v="4"/>
    <n v="47"/>
    <x v="35"/>
    <n v="0"/>
    <n v="0"/>
    <s v="1999_IBS_47"/>
    <n v="0"/>
    <n v="0"/>
  </r>
  <r>
    <x v="0"/>
    <s v="IBS"/>
    <x v="4"/>
    <n v="48"/>
    <x v="36"/>
    <n v="0"/>
    <n v="0"/>
    <s v="1999_IBS_48"/>
    <n v="0"/>
    <n v="0"/>
  </r>
  <r>
    <x v="0"/>
    <s v="IBW"/>
    <x v="5"/>
    <n v="1"/>
    <x v="0"/>
    <n v="0"/>
    <n v="0"/>
    <s v="1999_IBW_1"/>
    <n v="0"/>
    <n v="0"/>
  </r>
  <r>
    <x v="0"/>
    <s v="IBW"/>
    <x v="5"/>
    <n v="2"/>
    <x v="1"/>
    <n v="0"/>
    <n v="0"/>
    <s v="1999_IBW_2"/>
    <n v="0"/>
    <n v="0"/>
  </r>
  <r>
    <x v="0"/>
    <s v="IBW"/>
    <x v="5"/>
    <n v="3"/>
    <x v="2"/>
    <n v="0"/>
    <n v="0"/>
    <s v="1999_IBW_3"/>
    <n v="0"/>
    <n v="0"/>
  </r>
  <r>
    <x v="0"/>
    <s v="IBW"/>
    <x v="5"/>
    <n v="4"/>
    <x v="3"/>
    <n v="0"/>
    <n v="0"/>
    <s v="1999_IBW_4"/>
    <n v="0"/>
    <n v="0"/>
  </r>
  <r>
    <x v="0"/>
    <s v="IBW"/>
    <x v="5"/>
    <n v="5"/>
    <x v="4"/>
    <n v="0"/>
    <n v="0"/>
    <s v="1999_IBW_5"/>
    <n v="0"/>
    <n v="0"/>
  </r>
  <r>
    <x v="0"/>
    <s v="IBW"/>
    <x v="5"/>
    <n v="7"/>
    <x v="5"/>
    <n v="0"/>
    <n v="0"/>
    <s v="1999_IBW_7"/>
    <n v="0"/>
    <n v="0"/>
  </r>
  <r>
    <x v="0"/>
    <s v="IBW"/>
    <x v="5"/>
    <n v="8"/>
    <x v="6"/>
    <n v="0"/>
    <n v="0"/>
    <s v="1999_IBW_8"/>
    <n v="0"/>
    <n v="0"/>
  </r>
  <r>
    <x v="0"/>
    <s v="IBW"/>
    <x v="5"/>
    <n v="9"/>
    <x v="7"/>
    <n v="0"/>
    <n v="0"/>
    <s v="1999_IBW_9"/>
    <n v="0"/>
    <n v="0"/>
  </r>
  <r>
    <x v="0"/>
    <s v="IBW"/>
    <x v="5"/>
    <n v="10"/>
    <x v="8"/>
    <n v="0"/>
    <n v="0"/>
    <s v="1999_IBW_10"/>
    <n v="0"/>
    <n v="0"/>
  </r>
  <r>
    <x v="0"/>
    <s v="IBW"/>
    <x v="5"/>
    <n v="11"/>
    <x v="9"/>
    <n v="0"/>
    <n v="0"/>
    <s v="1999_IBW_11"/>
    <n v="0"/>
    <n v="0"/>
  </r>
  <r>
    <x v="0"/>
    <s v="IBW"/>
    <x v="5"/>
    <n v="12"/>
    <x v="10"/>
    <n v="0"/>
    <n v="0"/>
    <s v="1999_IBW_12"/>
    <n v="0"/>
    <n v="0"/>
  </r>
  <r>
    <x v="0"/>
    <s v="IBW"/>
    <x v="5"/>
    <n v="13"/>
    <x v="11"/>
    <n v="195"/>
    <n v="195"/>
    <s v="1999_IBW_13"/>
    <n v="195"/>
    <n v="195"/>
  </r>
  <r>
    <x v="0"/>
    <s v="IBW"/>
    <x v="5"/>
    <n v="14"/>
    <x v="12"/>
    <n v="0"/>
    <n v="0"/>
    <s v="1999_IBW_14"/>
    <n v="0"/>
    <n v="0"/>
  </r>
  <r>
    <x v="0"/>
    <s v="IBW"/>
    <x v="5"/>
    <n v="15"/>
    <x v="13"/>
    <n v="0"/>
    <n v="0"/>
    <s v="1999_IBW_15"/>
    <n v="0"/>
    <n v="0"/>
  </r>
  <r>
    <x v="0"/>
    <s v="IBW"/>
    <x v="5"/>
    <n v="16"/>
    <x v="14"/>
    <n v="0"/>
    <n v="0"/>
    <s v="1999_IBW_16"/>
    <n v="0"/>
    <n v="0"/>
  </r>
  <r>
    <x v="0"/>
    <s v="IBW"/>
    <x v="5"/>
    <n v="17"/>
    <x v="15"/>
    <n v="0"/>
    <n v="0"/>
    <s v="1999_IBW_17"/>
    <n v="0"/>
    <n v="0"/>
  </r>
  <r>
    <x v="0"/>
    <s v="IBW"/>
    <x v="5"/>
    <n v="18"/>
    <x v="16"/>
    <n v="3"/>
    <n v="3"/>
    <s v="1999_IBW_18"/>
    <n v="0"/>
    <n v="0"/>
  </r>
  <r>
    <x v="0"/>
    <s v="IBW"/>
    <x v="5"/>
    <n v="20"/>
    <x v="17"/>
    <n v="0"/>
    <n v="0"/>
    <s v="1999_IBW_20"/>
    <n v="0"/>
    <n v="0"/>
  </r>
  <r>
    <x v="0"/>
    <s v="IBW"/>
    <x v="5"/>
    <n v="22"/>
    <x v="18"/>
    <n v="0"/>
    <n v="0"/>
    <s v="1999_IBW_22"/>
    <n v="0"/>
    <n v="0"/>
  </r>
  <r>
    <x v="0"/>
    <s v="IBW"/>
    <x v="5"/>
    <n v="23"/>
    <x v="19"/>
    <n v="0"/>
    <n v="0"/>
    <s v="1999_IBW_23"/>
    <n v="0"/>
    <n v="0"/>
  </r>
  <r>
    <x v="0"/>
    <s v="IBW"/>
    <x v="5"/>
    <n v="24"/>
    <x v="20"/>
    <n v="0"/>
    <n v="0"/>
    <s v="1999_IBW_24"/>
    <n v="0"/>
    <n v="0"/>
  </r>
  <r>
    <x v="0"/>
    <s v="IBW"/>
    <x v="5"/>
    <n v="25"/>
    <x v="21"/>
    <n v="0"/>
    <n v="0"/>
    <s v="1999_IBW_25"/>
    <n v="0"/>
    <n v="0"/>
  </r>
  <r>
    <x v="0"/>
    <s v="IBW"/>
    <x v="5"/>
    <n v="26"/>
    <x v="22"/>
    <n v="0"/>
    <n v="0"/>
    <s v="1999_IBW_26"/>
    <n v="0"/>
    <n v="0"/>
  </r>
  <r>
    <x v="0"/>
    <s v="IBW"/>
    <x v="5"/>
    <n v="27"/>
    <x v="23"/>
    <n v="0"/>
    <n v="0"/>
    <s v="1999_IBW_27"/>
    <n v="0"/>
    <n v="0"/>
  </r>
  <r>
    <x v="0"/>
    <s v="IBW"/>
    <x v="5"/>
    <n v="29"/>
    <x v="24"/>
    <n v="0"/>
    <n v="0"/>
    <s v="1999_IBW_29"/>
    <n v="0"/>
    <n v="0"/>
  </r>
  <r>
    <x v="0"/>
    <s v="IBW"/>
    <x v="5"/>
    <n v="30"/>
    <x v="25"/>
    <n v="0"/>
    <n v="0"/>
    <s v="1999_IBW_30"/>
    <n v="0"/>
    <n v="0"/>
  </r>
  <r>
    <x v="0"/>
    <s v="IBW"/>
    <x v="5"/>
    <n v="31"/>
    <x v="26"/>
    <n v="0"/>
    <n v="0"/>
    <s v="1999_IBW_31"/>
    <n v="0"/>
    <n v="0"/>
  </r>
  <r>
    <x v="0"/>
    <s v="IBW"/>
    <x v="5"/>
    <n v="38"/>
    <x v="27"/>
    <n v="0"/>
    <n v="0"/>
    <s v="1999_IBW_38"/>
    <n v="0"/>
    <n v="0"/>
  </r>
  <r>
    <x v="0"/>
    <s v="IBW"/>
    <x v="5"/>
    <n v="39"/>
    <x v="28"/>
    <n v="0"/>
    <n v="0"/>
    <s v="1999_IBW_39"/>
    <n v="0"/>
    <n v="0"/>
  </r>
  <r>
    <x v="0"/>
    <s v="IBW"/>
    <x v="5"/>
    <n v="40"/>
    <x v="29"/>
    <n v="0"/>
    <n v="0"/>
    <s v="1999_IBW_40"/>
    <n v="0"/>
    <n v="0"/>
  </r>
  <r>
    <x v="0"/>
    <s v="IBW"/>
    <x v="5"/>
    <n v="41"/>
    <x v="30"/>
    <n v="0"/>
    <n v="0"/>
    <s v="1999_IBW_41"/>
    <n v="0"/>
    <n v="0"/>
  </r>
  <r>
    <x v="0"/>
    <s v="IBW"/>
    <x v="5"/>
    <n v="43"/>
    <x v="31"/>
    <n v="0"/>
    <n v="0"/>
    <s v="1999_IBW_43"/>
    <n v="0"/>
    <n v="0"/>
  </r>
  <r>
    <x v="0"/>
    <s v="IBW"/>
    <x v="5"/>
    <n v="44"/>
    <x v="32"/>
    <n v="0"/>
    <n v="0"/>
    <s v="1999_IBW_44"/>
    <n v="0"/>
    <n v="0"/>
  </r>
  <r>
    <x v="0"/>
    <s v="IBW"/>
    <x v="5"/>
    <n v="45"/>
    <x v="33"/>
    <n v="0"/>
    <n v="0"/>
    <s v="1999_IBW_45"/>
    <n v="0"/>
    <n v="0"/>
  </r>
  <r>
    <x v="0"/>
    <s v="IBW"/>
    <x v="5"/>
    <n v="46"/>
    <x v="34"/>
    <n v="0"/>
    <n v="0"/>
    <s v="1999_IBW_46"/>
    <n v="0"/>
    <n v="0"/>
  </r>
  <r>
    <x v="0"/>
    <s v="IBW"/>
    <x v="5"/>
    <n v="47"/>
    <x v="35"/>
    <n v="0"/>
    <n v="0"/>
    <s v="1999_IBW_47"/>
    <n v="0"/>
    <n v="0"/>
  </r>
  <r>
    <x v="0"/>
    <s v="IBW"/>
    <x v="5"/>
    <n v="48"/>
    <x v="36"/>
    <n v="0"/>
    <n v="0"/>
    <s v="1999_IBW_48"/>
    <n v="0"/>
    <n v="0"/>
  </r>
  <r>
    <x v="0"/>
    <s v="NB"/>
    <x v="6"/>
    <n v="1"/>
    <x v="0"/>
    <n v="0"/>
    <n v="0"/>
    <s v="1999_NB_1"/>
    <n v="0"/>
    <n v="0"/>
  </r>
  <r>
    <x v="0"/>
    <s v="NB"/>
    <x v="6"/>
    <n v="2"/>
    <x v="1"/>
    <n v="0"/>
    <n v="0"/>
    <s v="1999_NB_2"/>
    <n v="0"/>
    <n v="0"/>
  </r>
  <r>
    <x v="0"/>
    <s v="NB"/>
    <x v="6"/>
    <n v="3"/>
    <x v="2"/>
    <n v="0"/>
    <n v="0"/>
    <s v="1999_NB_3"/>
    <n v="0"/>
    <n v="0"/>
  </r>
  <r>
    <x v="0"/>
    <s v="NB"/>
    <x v="6"/>
    <n v="4"/>
    <x v="3"/>
    <n v="0"/>
    <n v="0"/>
    <s v="1999_NB_4"/>
    <n v="0"/>
    <n v="0"/>
  </r>
  <r>
    <x v="0"/>
    <s v="NB"/>
    <x v="6"/>
    <n v="5"/>
    <x v="4"/>
    <n v="0"/>
    <n v="0"/>
    <s v="1999_NB_5"/>
    <n v="0"/>
    <n v="0"/>
  </r>
  <r>
    <x v="0"/>
    <s v="NB"/>
    <x v="6"/>
    <n v="7"/>
    <x v="5"/>
    <n v="0"/>
    <n v="0"/>
    <s v="1999_NB_7"/>
    <n v="0"/>
    <n v="0"/>
  </r>
  <r>
    <x v="0"/>
    <s v="NB"/>
    <x v="6"/>
    <n v="8"/>
    <x v="6"/>
    <n v="0"/>
    <n v="0"/>
    <s v="1999_NB_8"/>
    <n v="0"/>
    <n v="0"/>
  </r>
  <r>
    <x v="0"/>
    <s v="NB"/>
    <x v="6"/>
    <n v="9"/>
    <x v="7"/>
    <n v="0"/>
    <n v="0"/>
    <s v="1999_NB_9"/>
    <n v="0"/>
    <n v="0"/>
  </r>
  <r>
    <x v="0"/>
    <s v="NB"/>
    <x v="6"/>
    <n v="10"/>
    <x v="8"/>
    <n v="0"/>
    <n v="0"/>
    <s v="1999_NB_10"/>
    <n v="0"/>
    <n v="0"/>
  </r>
  <r>
    <x v="0"/>
    <s v="NB"/>
    <x v="6"/>
    <n v="11"/>
    <x v="9"/>
    <n v="51976"/>
    <n v="42219"/>
    <s v="1999_NB_11"/>
    <n v="18076"/>
    <n v="14239"/>
  </r>
  <r>
    <x v="0"/>
    <s v="NB"/>
    <x v="6"/>
    <n v="12"/>
    <x v="10"/>
    <n v="0"/>
    <n v="0"/>
    <s v="1999_NB_12"/>
    <n v="0"/>
    <n v="0"/>
  </r>
  <r>
    <x v="0"/>
    <s v="NB"/>
    <x v="6"/>
    <n v="13"/>
    <x v="11"/>
    <n v="18"/>
    <n v="18"/>
    <s v="1999_NB_13"/>
    <n v="18"/>
    <n v="18"/>
  </r>
  <r>
    <x v="0"/>
    <s v="NB"/>
    <x v="6"/>
    <n v="14"/>
    <x v="12"/>
    <n v="0"/>
    <n v="0"/>
    <s v="1999_NB_14"/>
    <n v="0"/>
    <n v="0"/>
  </r>
  <r>
    <x v="0"/>
    <s v="NB"/>
    <x v="6"/>
    <n v="15"/>
    <x v="13"/>
    <n v="881"/>
    <n v="881"/>
    <s v="1999_NB_15"/>
    <n v="405"/>
    <n v="405"/>
  </r>
  <r>
    <x v="0"/>
    <s v="NB"/>
    <x v="6"/>
    <n v="16"/>
    <x v="14"/>
    <n v="0"/>
    <n v="0"/>
    <s v="1999_NB_16"/>
    <n v="0"/>
    <n v="0"/>
  </r>
  <r>
    <x v="0"/>
    <s v="NB"/>
    <x v="6"/>
    <n v="17"/>
    <x v="15"/>
    <n v="289653"/>
    <n v="234303"/>
    <s v="1999_NB_17"/>
    <n v="48715"/>
    <n v="37746"/>
  </r>
  <r>
    <x v="0"/>
    <s v="NB"/>
    <x v="6"/>
    <n v="18"/>
    <x v="16"/>
    <n v="156"/>
    <n v="156"/>
    <s v="1999_NB_18"/>
    <n v="52"/>
    <n v="52"/>
  </r>
  <r>
    <x v="0"/>
    <s v="NB"/>
    <x v="6"/>
    <n v="20"/>
    <x v="17"/>
    <n v="0"/>
    <n v="0"/>
    <s v="1999_NB_20"/>
    <n v="0"/>
    <n v="0"/>
  </r>
  <r>
    <x v="0"/>
    <s v="NB"/>
    <x v="6"/>
    <n v="22"/>
    <x v="18"/>
    <n v="46733"/>
    <n v="38874"/>
    <s v="1999_NB_22"/>
    <n v="25355"/>
    <n v="19188"/>
  </r>
  <r>
    <x v="0"/>
    <s v="NB"/>
    <x v="6"/>
    <n v="23"/>
    <x v="19"/>
    <n v="0"/>
    <n v="0"/>
    <s v="1999_NB_23"/>
    <n v="0"/>
    <n v="0"/>
  </r>
  <r>
    <x v="0"/>
    <s v="NB"/>
    <x v="6"/>
    <n v="24"/>
    <x v="20"/>
    <n v="5036"/>
    <n v="4510"/>
    <s v="1999_NB_24"/>
    <n v="1417"/>
    <n v="891"/>
  </r>
  <r>
    <x v="0"/>
    <s v="NB"/>
    <x v="6"/>
    <n v="25"/>
    <x v="21"/>
    <n v="0"/>
    <n v="0"/>
    <s v="1999_NB_25"/>
    <n v="0"/>
    <n v="0"/>
  </r>
  <r>
    <x v="0"/>
    <s v="NB"/>
    <x v="6"/>
    <n v="26"/>
    <x v="22"/>
    <n v="0"/>
    <n v="0"/>
    <s v="1999_NB_26"/>
    <n v="0"/>
    <n v="0"/>
  </r>
  <r>
    <x v="0"/>
    <s v="NB"/>
    <x v="6"/>
    <n v="27"/>
    <x v="23"/>
    <n v="0"/>
    <n v="0"/>
    <s v="1999_NB_27"/>
    <n v="0"/>
    <n v="0"/>
  </r>
  <r>
    <x v="0"/>
    <s v="NB"/>
    <x v="6"/>
    <n v="29"/>
    <x v="24"/>
    <n v="0"/>
    <n v="0"/>
    <s v="1999_NB_29"/>
    <n v="0"/>
    <n v="0"/>
  </r>
  <r>
    <x v="0"/>
    <s v="NB"/>
    <x v="6"/>
    <n v="30"/>
    <x v="25"/>
    <n v="765"/>
    <n v="765"/>
    <s v="1999_NB_30"/>
    <n v="171"/>
    <n v="171"/>
  </r>
  <r>
    <x v="0"/>
    <s v="NB"/>
    <x v="6"/>
    <n v="31"/>
    <x v="26"/>
    <n v="0"/>
    <n v="0"/>
    <s v="1999_NB_31"/>
    <n v="0"/>
    <n v="0"/>
  </r>
  <r>
    <x v="0"/>
    <s v="NB"/>
    <x v="6"/>
    <n v="38"/>
    <x v="27"/>
    <n v="0"/>
    <n v="0"/>
    <s v="1999_NB_38"/>
    <n v="0"/>
    <n v="0"/>
  </r>
  <r>
    <x v="0"/>
    <s v="NB"/>
    <x v="6"/>
    <n v="39"/>
    <x v="28"/>
    <n v="0"/>
    <n v="0"/>
    <s v="1999_NB_39"/>
    <n v="0"/>
    <n v="0"/>
  </r>
  <r>
    <x v="0"/>
    <s v="NB"/>
    <x v="6"/>
    <n v="40"/>
    <x v="29"/>
    <n v="0"/>
    <n v="0"/>
    <s v="1999_NB_40"/>
    <n v="0"/>
    <n v="0"/>
  </r>
  <r>
    <x v="0"/>
    <s v="NB"/>
    <x v="6"/>
    <n v="41"/>
    <x v="30"/>
    <n v="0"/>
    <n v="0"/>
    <s v="1999_NB_41"/>
    <n v="0"/>
    <n v="0"/>
  </r>
  <r>
    <x v="0"/>
    <s v="NB"/>
    <x v="6"/>
    <n v="43"/>
    <x v="31"/>
    <n v="0"/>
    <n v="0"/>
    <s v="1999_NB_43"/>
    <n v="0"/>
    <n v="0"/>
  </r>
  <r>
    <x v="0"/>
    <s v="NB"/>
    <x v="6"/>
    <n v="44"/>
    <x v="32"/>
    <n v="0"/>
    <n v="0"/>
    <s v="1999_NB_44"/>
    <n v="0"/>
    <n v="0"/>
  </r>
  <r>
    <x v="0"/>
    <s v="NB"/>
    <x v="6"/>
    <n v="45"/>
    <x v="33"/>
    <n v="0"/>
    <n v="0"/>
    <s v="1999_NB_45"/>
    <n v="0"/>
    <n v="0"/>
  </r>
  <r>
    <x v="0"/>
    <s v="NB"/>
    <x v="6"/>
    <n v="46"/>
    <x v="34"/>
    <n v="0"/>
    <n v="0"/>
    <s v="1999_NB_46"/>
    <n v="0"/>
    <n v="0"/>
  </r>
  <r>
    <x v="0"/>
    <s v="NB"/>
    <x v="6"/>
    <n v="47"/>
    <x v="35"/>
    <n v="0"/>
    <n v="0"/>
    <s v="1999_NB_47"/>
    <n v="0"/>
    <n v="0"/>
  </r>
  <r>
    <x v="0"/>
    <s v="NB"/>
    <x v="6"/>
    <n v="48"/>
    <x v="36"/>
    <n v="0"/>
    <n v="0"/>
    <s v="1999_NB_48"/>
    <n v="0"/>
    <n v="0"/>
  </r>
  <r>
    <x v="0"/>
    <s v="NDM"/>
    <x v="7"/>
    <n v="1"/>
    <x v="0"/>
    <n v="0"/>
    <n v="0"/>
    <s v="1999_NDM_1"/>
    <n v="0"/>
    <n v="0"/>
  </r>
  <r>
    <x v="0"/>
    <s v="NDM"/>
    <x v="7"/>
    <n v="2"/>
    <x v="1"/>
    <n v="201"/>
    <n v="122"/>
    <s v="1999_NDM_2"/>
    <n v="4449"/>
    <n v="3070"/>
  </r>
  <r>
    <x v="0"/>
    <s v="NDM"/>
    <x v="7"/>
    <n v="3"/>
    <x v="2"/>
    <n v="0"/>
    <n v="0"/>
    <s v="1999_NDM_3"/>
    <n v="0"/>
    <n v="0"/>
  </r>
  <r>
    <x v="0"/>
    <s v="NDM"/>
    <x v="7"/>
    <n v="4"/>
    <x v="3"/>
    <n v="0"/>
    <n v="0"/>
    <s v="1999_NDM_4"/>
    <n v="0"/>
    <n v="0"/>
  </r>
  <r>
    <x v="0"/>
    <s v="NDM"/>
    <x v="7"/>
    <n v="5"/>
    <x v="4"/>
    <n v="0"/>
    <n v="0"/>
    <s v="1999_NDM_5"/>
    <n v="0"/>
    <n v="0"/>
  </r>
  <r>
    <x v="0"/>
    <s v="NDM"/>
    <x v="7"/>
    <n v="7"/>
    <x v="5"/>
    <n v="0"/>
    <n v="0"/>
    <s v="1999_NDM_7"/>
    <n v="0"/>
    <n v="0"/>
  </r>
  <r>
    <x v="0"/>
    <s v="NDM"/>
    <x v="7"/>
    <n v="8"/>
    <x v="6"/>
    <n v="0"/>
    <n v="0"/>
    <s v="1999_NDM_8"/>
    <n v="0"/>
    <n v="0"/>
  </r>
  <r>
    <x v="0"/>
    <s v="NDM"/>
    <x v="7"/>
    <n v="9"/>
    <x v="7"/>
    <n v="0"/>
    <n v="0"/>
    <s v="1999_NDM_9"/>
    <n v="0"/>
    <n v="0"/>
  </r>
  <r>
    <x v="0"/>
    <s v="NDM"/>
    <x v="7"/>
    <n v="10"/>
    <x v="8"/>
    <n v="0"/>
    <n v="0"/>
    <s v="1999_NDM_10"/>
    <n v="0"/>
    <n v="0"/>
  </r>
  <r>
    <x v="0"/>
    <s v="NDM"/>
    <x v="7"/>
    <n v="11"/>
    <x v="9"/>
    <n v="29068"/>
    <n v="18774"/>
    <s v="1999_NDM_11"/>
    <n v="19764"/>
    <n v="11604"/>
  </r>
  <r>
    <x v="0"/>
    <s v="NDM"/>
    <x v="7"/>
    <n v="12"/>
    <x v="10"/>
    <n v="0"/>
    <n v="0"/>
    <s v="1999_NDM_12"/>
    <n v="0"/>
    <n v="0"/>
  </r>
  <r>
    <x v="0"/>
    <s v="NDM"/>
    <x v="7"/>
    <n v="13"/>
    <x v="11"/>
    <n v="436"/>
    <n v="378"/>
    <s v="1999_NDM_13"/>
    <n v="347"/>
    <n v="289"/>
  </r>
  <r>
    <x v="0"/>
    <s v="NDM"/>
    <x v="7"/>
    <n v="14"/>
    <x v="12"/>
    <n v="0"/>
    <n v="0"/>
    <s v="1999_NDM_14"/>
    <n v="0"/>
    <n v="0"/>
  </r>
  <r>
    <x v="0"/>
    <s v="NDM"/>
    <x v="7"/>
    <n v="15"/>
    <x v="13"/>
    <n v="354"/>
    <n v="282"/>
    <s v="1999_NDM_15"/>
    <n v="84"/>
    <n v="84"/>
  </r>
  <r>
    <x v="0"/>
    <s v="NDM"/>
    <x v="7"/>
    <n v="16"/>
    <x v="14"/>
    <n v="0"/>
    <n v="0"/>
    <s v="1999_NDM_16"/>
    <n v="0"/>
    <n v="0"/>
  </r>
  <r>
    <x v="0"/>
    <s v="NDM"/>
    <x v="7"/>
    <n v="17"/>
    <x v="15"/>
    <n v="0"/>
    <n v="0"/>
    <s v="1999_NDM_17"/>
    <n v="0"/>
    <n v="0"/>
  </r>
  <r>
    <x v="0"/>
    <s v="NDM"/>
    <x v="7"/>
    <n v="18"/>
    <x v="16"/>
    <n v="898"/>
    <n v="458"/>
    <s v="1999_NDM_18"/>
    <n v="898"/>
    <n v="458"/>
  </r>
  <r>
    <x v="0"/>
    <s v="NDM"/>
    <x v="7"/>
    <n v="20"/>
    <x v="17"/>
    <n v="0"/>
    <n v="0"/>
    <s v="1999_NDM_20"/>
    <n v="0"/>
    <n v="0"/>
  </r>
  <r>
    <x v="0"/>
    <s v="NDM"/>
    <x v="7"/>
    <n v="22"/>
    <x v="18"/>
    <n v="117016"/>
    <n v="75848"/>
    <s v="1999_NDM_22"/>
    <n v="71461"/>
    <n v="42901"/>
  </r>
  <r>
    <x v="0"/>
    <s v="NDM"/>
    <x v="7"/>
    <n v="23"/>
    <x v="19"/>
    <n v="0"/>
    <n v="0"/>
    <s v="1999_NDM_23"/>
    <n v="0"/>
    <n v="0"/>
  </r>
  <r>
    <x v="0"/>
    <s v="NDM"/>
    <x v="7"/>
    <n v="24"/>
    <x v="20"/>
    <n v="0"/>
    <n v="0"/>
    <s v="1999_NDM_24"/>
    <n v="0"/>
    <n v="0"/>
  </r>
  <r>
    <x v="0"/>
    <s v="NDM"/>
    <x v="7"/>
    <n v="25"/>
    <x v="21"/>
    <n v="0"/>
    <n v="0"/>
    <s v="1999_NDM_25"/>
    <n v="0"/>
    <n v="0"/>
  </r>
  <r>
    <x v="0"/>
    <s v="NDM"/>
    <x v="7"/>
    <n v="26"/>
    <x v="22"/>
    <n v="0"/>
    <n v="0"/>
    <s v="1999_NDM_26"/>
    <n v="0"/>
    <n v="0"/>
  </r>
  <r>
    <x v="0"/>
    <s v="NDM"/>
    <x v="7"/>
    <n v="27"/>
    <x v="23"/>
    <n v="0"/>
    <n v="0"/>
    <s v="1999_NDM_27"/>
    <n v="0"/>
    <n v="0"/>
  </r>
  <r>
    <x v="0"/>
    <s v="NDM"/>
    <x v="7"/>
    <n v="29"/>
    <x v="24"/>
    <n v="0"/>
    <n v="0"/>
    <s v="1999_NDM_29"/>
    <n v="0"/>
    <n v="0"/>
  </r>
  <r>
    <x v="0"/>
    <s v="NDM"/>
    <x v="7"/>
    <n v="30"/>
    <x v="25"/>
    <n v="0"/>
    <n v="0"/>
    <s v="1999_NDM_30"/>
    <n v="0"/>
    <n v="0"/>
  </r>
  <r>
    <x v="0"/>
    <s v="NDM"/>
    <x v="7"/>
    <n v="31"/>
    <x v="26"/>
    <n v="86170"/>
    <n v="82466"/>
    <s v="1999_NDM_31"/>
    <n v="14126"/>
    <n v="12101"/>
  </r>
  <r>
    <x v="0"/>
    <s v="NDM"/>
    <x v="7"/>
    <n v="38"/>
    <x v="27"/>
    <n v="0"/>
    <n v="0"/>
    <s v="1999_NDM_38"/>
    <n v="0"/>
    <n v="0"/>
  </r>
  <r>
    <x v="0"/>
    <s v="NDM"/>
    <x v="7"/>
    <n v="39"/>
    <x v="28"/>
    <n v="0"/>
    <n v="0"/>
    <s v="1999_NDM_39"/>
    <n v="0"/>
    <n v="0"/>
  </r>
  <r>
    <x v="0"/>
    <s v="NDM"/>
    <x v="7"/>
    <n v="40"/>
    <x v="29"/>
    <n v="0"/>
    <n v="0"/>
    <s v="1999_NDM_40"/>
    <n v="0"/>
    <n v="0"/>
  </r>
  <r>
    <x v="0"/>
    <s v="NDM"/>
    <x v="7"/>
    <n v="41"/>
    <x v="30"/>
    <n v="0"/>
    <n v="0"/>
    <s v="1999_NDM_41"/>
    <n v="0"/>
    <n v="0"/>
  </r>
  <r>
    <x v="0"/>
    <s v="NDM"/>
    <x v="7"/>
    <n v="43"/>
    <x v="31"/>
    <n v="0"/>
    <n v="0"/>
    <s v="1999_NDM_43"/>
    <n v="0"/>
    <n v="0"/>
  </r>
  <r>
    <x v="0"/>
    <s v="NDM"/>
    <x v="7"/>
    <n v="44"/>
    <x v="32"/>
    <n v="0"/>
    <n v="0"/>
    <s v="1999_NDM_44"/>
    <n v="0"/>
    <n v="0"/>
  </r>
  <r>
    <x v="0"/>
    <s v="NDM"/>
    <x v="7"/>
    <n v="45"/>
    <x v="33"/>
    <n v="0"/>
    <n v="0"/>
    <s v="1999_NDM_45"/>
    <n v="0"/>
    <n v="0"/>
  </r>
  <r>
    <x v="0"/>
    <s v="NDM"/>
    <x v="7"/>
    <n v="46"/>
    <x v="34"/>
    <n v="0"/>
    <n v="0"/>
    <s v="1999_NDM_46"/>
    <n v="0"/>
    <n v="0"/>
  </r>
  <r>
    <x v="0"/>
    <s v="NDM"/>
    <x v="7"/>
    <n v="47"/>
    <x v="35"/>
    <n v="0"/>
    <n v="0"/>
    <s v="1999_NDM_47"/>
    <n v="0"/>
    <n v="0"/>
  </r>
  <r>
    <x v="0"/>
    <s v="NDM"/>
    <x v="7"/>
    <n v="48"/>
    <x v="36"/>
    <n v="0"/>
    <n v="0"/>
    <s v="1999_NDM_48"/>
    <n v="0"/>
    <n v="0"/>
  </r>
  <r>
    <x v="0"/>
    <s v="NF"/>
    <x v="8"/>
    <n v="1"/>
    <x v="0"/>
    <n v="0"/>
    <n v="0"/>
    <s v="1999_NF_1"/>
    <n v="0"/>
    <n v="0"/>
  </r>
  <r>
    <x v="0"/>
    <s v="NF"/>
    <x v="8"/>
    <n v="2"/>
    <x v="1"/>
    <n v="0"/>
    <n v="0"/>
    <s v="1999_NF_2"/>
    <n v="0"/>
    <n v="0"/>
  </r>
  <r>
    <x v="0"/>
    <s v="NF"/>
    <x v="8"/>
    <n v="3"/>
    <x v="2"/>
    <n v="0"/>
    <n v="0"/>
    <s v="1999_NF_3"/>
    <n v="0"/>
    <n v="0"/>
  </r>
  <r>
    <x v="0"/>
    <s v="NF"/>
    <x v="8"/>
    <n v="4"/>
    <x v="3"/>
    <n v="0"/>
    <n v="0"/>
    <s v="1999_NF_4"/>
    <n v="0"/>
    <n v="0"/>
  </r>
  <r>
    <x v="0"/>
    <s v="NF"/>
    <x v="8"/>
    <n v="5"/>
    <x v="4"/>
    <n v="0"/>
    <n v="0"/>
    <s v="1999_NF_5"/>
    <n v="0"/>
    <n v="0"/>
  </r>
  <r>
    <x v="0"/>
    <s v="NF"/>
    <x v="8"/>
    <n v="7"/>
    <x v="5"/>
    <n v="0"/>
    <n v="0"/>
    <s v="1999_NF_7"/>
    <n v="0"/>
    <n v="0"/>
  </r>
  <r>
    <x v="0"/>
    <s v="NF"/>
    <x v="8"/>
    <n v="8"/>
    <x v="6"/>
    <n v="0"/>
    <n v="0"/>
    <s v="1999_NF_8"/>
    <n v="0"/>
    <n v="0"/>
  </r>
  <r>
    <x v="0"/>
    <s v="NF"/>
    <x v="8"/>
    <n v="9"/>
    <x v="7"/>
    <n v="0"/>
    <n v="0"/>
    <s v="1999_NF_9"/>
    <n v="0"/>
    <n v="0"/>
  </r>
  <r>
    <x v="0"/>
    <s v="NF"/>
    <x v="8"/>
    <n v="10"/>
    <x v="8"/>
    <n v="0"/>
    <n v="0"/>
    <s v="1999_NF_10"/>
    <n v="0"/>
    <n v="0"/>
  </r>
  <r>
    <x v="0"/>
    <s v="NF"/>
    <x v="8"/>
    <n v="11"/>
    <x v="9"/>
    <n v="687"/>
    <n v="525"/>
    <s v="1999_NF_11"/>
    <n v="687"/>
    <n v="525"/>
  </r>
  <r>
    <x v="0"/>
    <s v="NF"/>
    <x v="8"/>
    <n v="12"/>
    <x v="10"/>
    <n v="0"/>
    <n v="0"/>
    <s v="1999_NF_12"/>
    <n v="0"/>
    <n v="0"/>
  </r>
  <r>
    <x v="0"/>
    <s v="NF"/>
    <x v="8"/>
    <n v="13"/>
    <x v="11"/>
    <n v="1024"/>
    <n v="1024"/>
    <s v="1999_NF_13"/>
    <n v="767"/>
    <n v="767"/>
  </r>
  <r>
    <x v="0"/>
    <s v="NF"/>
    <x v="8"/>
    <n v="14"/>
    <x v="12"/>
    <n v="0"/>
    <n v="0"/>
    <s v="1999_NF_14"/>
    <n v="0"/>
    <n v="0"/>
  </r>
  <r>
    <x v="0"/>
    <s v="NF"/>
    <x v="8"/>
    <n v="15"/>
    <x v="13"/>
    <n v="0"/>
    <n v="0"/>
    <s v="1999_NF_15"/>
    <n v="0"/>
    <n v="0"/>
  </r>
  <r>
    <x v="0"/>
    <s v="NF"/>
    <x v="8"/>
    <n v="16"/>
    <x v="14"/>
    <n v="0"/>
    <n v="0"/>
    <s v="1999_NF_16"/>
    <n v="0"/>
    <n v="0"/>
  </r>
  <r>
    <x v="0"/>
    <s v="NF"/>
    <x v="8"/>
    <n v="17"/>
    <x v="15"/>
    <n v="0"/>
    <n v="0"/>
    <s v="1999_NF_17"/>
    <n v="0"/>
    <n v="0"/>
  </r>
  <r>
    <x v="0"/>
    <s v="NF"/>
    <x v="8"/>
    <n v="18"/>
    <x v="16"/>
    <n v="65"/>
    <n v="65"/>
    <s v="1999_NF_18"/>
    <n v="0"/>
    <n v="0"/>
  </r>
  <r>
    <x v="0"/>
    <s v="NF"/>
    <x v="8"/>
    <n v="20"/>
    <x v="17"/>
    <n v="0"/>
    <n v="0"/>
    <s v="1999_NF_20"/>
    <n v="0"/>
    <n v="0"/>
  </r>
  <r>
    <x v="0"/>
    <s v="NF"/>
    <x v="8"/>
    <n v="22"/>
    <x v="18"/>
    <n v="222"/>
    <n v="84"/>
    <s v="1999_NF_22"/>
    <n v="0"/>
    <n v="0"/>
  </r>
  <r>
    <x v="0"/>
    <s v="NF"/>
    <x v="8"/>
    <n v="23"/>
    <x v="19"/>
    <n v="1287"/>
    <n v="701"/>
    <s v="1999_NF_23"/>
    <n v="1111"/>
    <n v="525"/>
  </r>
  <r>
    <x v="0"/>
    <s v="NF"/>
    <x v="8"/>
    <n v="24"/>
    <x v="20"/>
    <n v="0"/>
    <n v="0"/>
    <s v="1999_NF_24"/>
    <n v="0"/>
    <n v="0"/>
  </r>
  <r>
    <x v="0"/>
    <s v="NF"/>
    <x v="8"/>
    <n v="25"/>
    <x v="21"/>
    <n v="0"/>
    <n v="0"/>
    <s v="1999_NF_25"/>
    <n v="0"/>
    <n v="0"/>
  </r>
  <r>
    <x v="0"/>
    <s v="NF"/>
    <x v="8"/>
    <n v="26"/>
    <x v="22"/>
    <n v="3447"/>
    <n v="3052"/>
    <s v="1999_NF_26"/>
    <n v="1628"/>
    <n v="1318"/>
  </r>
  <r>
    <x v="0"/>
    <s v="NF"/>
    <x v="8"/>
    <n v="27"/>
    <x v="23"/>
    <n v="0"/>
    <n v="0"/>
    <s v="1999_NF_27"/>
    <n v="0"/>
    <n v="0"/>
  </r>
  <r>
    <x v="0"/>
    <s v="NF"/>
    <x v="8"/>
    <n v="29"/>
    <x v="24"/>
    <n v="9872"/>
    <n v="9512"/>
    <s v="1999_NF_29"/>
    <n v="4672"/>
    <n v="4396"/>
  </r>
  <r>
    <x v="0"/>
    <s v="NF"/>
    <x v="8"/>
    <n v="30"/>
    <x v="25"/>
    <n v="0"/>
    <n v="0"/>
    <s v="1999_NF_30"/>
    <n v="0"/>
    <n v="0"/>
  </r>
  <r>
    <x v="0"/>
    <s v="NF"/>
    <x v="8"/>
    <n v="31"/>
    <x v="26"/>
    <n v="0"/>
    <n v="0"/>
    <s v="1999_NF_31"/>
    <n v="0"/>
    <n v="0"/>
  </r>
  <r>
    <x v="0"/>
    <s v="NF"/>
    <x v="8"/>
    <n v="38"/>
    <x v="27"/>
    <n v="0"/>
    <n v="0"/>
    <s v="1999_NF_38"/>
    <n v="0"/>
    <n v="0"/>
  </r>
  <r>
    <x v="0"/>
    <s v="NF"/>
    <x v="8"/>
    <n v="39"/>
    <x v="28"/>
    <n v="0"/>
    <n v="0"/>
    <s v="1999_NF_39"/>
    <n v="0"/>
    <n v="0"/>
  </r>
  <r>
    <x v="0"/>
    <s v="NF"/>
    <x v="8"/>
    <n v="40"/>
    <x v="29"/>
    <n v="0"/>
    <n v="0"/>
    <s v="1999_NF_40"/>
    <n v="0"/>
    <n v="0"/>
  </r>
  <r>
    <x v="0"/>
    <s v="NF"/>
    <x v="8"/>
    <n v="41"/>
    <x v="30"/>
    <n v="0"/>
    <n v="0"/>
    <s v="1999_NF_41"/>
    <n v="0"/>
    <n v="0"/>
  </r>
  <r>
    <x v="0"/>
    <s v="NF"/>
    <x v="8"/>
    <n v="43"/>
    <x v="31"/>
    <n v="0"/>
    <n v="0"/>
    <s v="1999_NF_43"/>
    <n v="0"/>
    <n v="0"/>
  </r>
  <r>
    <x v="0"/>
    <s v="NF"/>
    <x v="8"/>
    <n v="44"/>
    <x v="32"/>
    <n v="0"/>
    <n v="0"/>
    <s v="1999_NF_44"/>
    <n v="0"/>
    <n v="0"/>
  </r>
  <r>
    <x v="0"/>
    <s v="NF"/>
    <x v="8"/>
    <n v="45"/>
    <x v="33"/>
    <n v="0"/>
    <n v="0"/>
    <s v="1999_NF_45"/>
    <n v="0"/>
    <n v="0"/>
  </r>
  <r>
    <x v="0"/>
    <s v="NF"/>
    <x v="8"/>
    <n v="46"/>
    <x v="34"/>
    <n v="231"/>
    <n v="231"/>
    <s v="1999_NF_46"/>
    <n v="0"/>
    <n v="0"/>
  </r>
  <r>
    <x v="0"/>
    <s v="NF"/>
    <x v="8"/>
    <n v="47"/>
    <x v="35"/>
    <n v="0"/>
    <n v="0"/>
    <s v="1999_NF_47"/>
    <n v="0"/>
    <n v="0"/>
  </r>
  <r>
    <x v="0"/>
    <s v="NF"/>
    <x v="8"/>
    <n v="48"/>
    <x v="36"/>
    <n v="0"/>
    <n v="0"/>
    <s v="1999_NF_48"/>
    <n v="0"/>
    <n v="0"/>
  </r>
  <r>
    <x v="0"/>
    <s v="NW"/>
    <x v="9"/>
    <n v="1"/>
    <x v="0"/>
    <n v="17037"/>
    <n v="17037"/>
    <s v="1999_NW_1"/>
    <n v="3668"/>
    <n v="3668"/>
  </r>
  <r>
    <x v="0"/>
    <s v="NW"/>
    <x v="9"/>
    <n v="2"/>
    <x v="1"/>
    <n v="0"/>
    <n v="0"/>
    <s v="1999_NW_2"/>
    <n v="0"/>
    <n v="0"/>
  </r>
  <r>
    <x v="0"/>
    <s v="NW"/>
    <x v="9"/>
    <n v="3"/>
    <x v="2"/>
    <n v="0"/>
    <n v="0"/>
    <s v="1999_NW_3"/>
    <n v="0"/>
    <n v="0"/>
  </r>
  <r>
    <x v="0"/>
    <s v="NW"/>
    <x v="9"/>
    <n v="4"/>
    <x v="3"/>
    <n v="0"/>
    <n v="0"/>
    <s v="1999_NW_4"/>
    <n v="0"/>
    <n v="0"/>
  </r>
  <r>
    <x v="0"/>
    <s v="NW"/>
    <x v="9"/>
    <n v="5"/>
    <x v="4"/>
    <n v="2086"/>
    <n v="1616"/>
    <s v="1999_NW_5"/>
    <n v="1063"/>
    <n v="682"/>
  </r>
  <r>
    <x v="0"/>
    <s v="NW"/>
    <x v="9"/>
    <n v="7"/>
    <x v="5"/>
    <n v="0"/>
    <n v="0"/>
    <s v="1999_NW_7"/>
    <n v="0"/>
    <n v="0"/>
  </r>
  <r>
    <x v="0"/>
    <s v="NW"/>
    <x v="9"/>
    <n v="8"/>
    <x v="6"/>
    <n v="0"/>
    <n v="0"/>
    <s v="1999_NW_8"/>
    <n v="0"/>
    <n v="0"/>
  </r>
  <r>
    <x v="0"/>
    <s v="NW"/>
    <x v="9"/>
    <n v="9"/>
    <x v="7"/>
    <n v="0"/>
    <n v="0"/>
    <s v="1999_NW_9"/>
    <n v="0"/>
    <n v="0"/>
  </r>
  <r>
    <x v="0"/>
    <s v="NW"/>
    <x v="9"/>
    <n v="10"/>
    <x v="8"/>
    <n v="0"/>
    <n v="0"/>
    <s v="1999_NW_10"/>
    <n v="0"/>
    <n v="0"/>
  </r>
  <r>
    <x v="0"/>
    <s v="NW"/>
    <x v="9"/>
    <n v="11"/>
    <x v="9"/>
    <n v="0"/>
    <n v="0"/>
    <s v="1999_NW_11"/>
    <n v="0"/>
    <n v="0"/>
  </r>
  <r>
    <x v="0"/>
    <s v="NW"/>
    <x v="9"/>
    <n v="12"/>
    <x v="10"/>
    <n v="0"/>
    <n v="0"/>
    <s v="1999_NW_12"/>
    <n v="0"/>
    <n v="0"/>
  </r>
  <r>
    <x v="0"/>
    <s v="NW"/>
    <x v="9"/>
    <n v="13"/>
    <x v="11"/>
    <n v="18871"/>
    <n v="15844"/>
    <s v="1999_NW_13"/>
    <n v="11171"/>
    <n v="8568"/>
  </r>
  <r>
    <x v="0"/>
    <s v="NW"/>
    <x v="9"/>
    <n v="14"/>
    <x v="12"/>
    <n v="0"/>
    <n v="0"/>
    <s v="1999_NW_14"/>
    <n v="0"/>
    <n v="0"/>
  </r>
  <r>
    <x v="0"/>
    <s v="NW"/>
    <x v="9"/>
    <n v="15"/>
    <x v="13"/>
    <n v="15"/>
    <n v="15"/>
    <s v="1999_NW_15"/>
    <n v="15"/>
    <n v="15"/>
  </r>
  <r>
    <x v="0"/>
    <s v="NW"/>
    <x v="9"/>
    <n v="16"/>
    <x v="14"/>
    <n v="0"/>
    <n v="0"/>
    <s v="1999_NW_16"/>
    <n v="0"/>
    <n v="0"/>
  </r>
  <r>
    <x v="0"/>
    <s v="NW"/>
    <x v="9"/>
    <n v="17"/>
    <x v="15"/>
    <n v="19089"/>
    <n v="19089"/>
    <s v="1999_NW_17"/>
    <n v="0"/>
    <n v="0"/>
  </r>
  <r>
    <x v="0"/>
    <s v="NW"/>
    <x v="9"/>
    <n v="18"/>
    <x v="16"/>
    <n v="84"/>
    <n v="65"/>
    <s v="1999_NW_18"/>
    <n v="78"/>
    <n v="65"/>
  </r>
  <r>
    <x v="0"/>
    <s v="NW"/>
    <x v="9"/>
    <n v="20"/>
    <x v="17"/>
    <n v="0"/>
    <n v="0"/>
    <s v="1999_NW_20"/>
    <n v="0"/>
    <n v="0"/>
  </r>
  <r>
    <x v="0"/>
    <s v="NW"/>
    <x v="9"/>
    <n v="22"/>
    <x v="18"/>
    <n v="288"/>
    <n v="202"/>
    <s v="1999_NW_22"/>
    <n v="52"/>
    <n v="0"/>
  </r>
  <r>
    <x v="0"/>
    <s v="NW"/>
    <x v="9"/>
    <n v="23"/>
    <x v="19"/>
    <n v="6390"/>
    <n v="4850"/>
    <s v="1999_NW_23"/>
    <n v="4867"/>
    <n v="3327"/>
  </r>
  <r>
    <x v="0"/>
    <s v="NW"/>
    <x v="9"/>
    <n v="24"/>
    <x v="20"/>
    <n v="9274"/>
    <n v="4420"/>
    <s v="1999_NW_24"/>
    <n v="6447"/>
    <n v="2543"/>
  </r>
  <r>
    <x v="0"/>
    <s v="NW"/>
    <x v="9"/>
    <n v="25"/>
    <x v="21"/>
    <n v="0"/>
    <n v="0"/>
    <s v="1999_NW_25"/>
    <n v="0"/>
    <n v="0"/>
  </r>
  <r>
    <x v="0"/>
    <s v="NW"/>
    <x v="9"/>
    <n v="26"/>
    <x v="22"/>
    <n v="623"/>
    <n v="623"/>
    <s v="1999_NW_26"/>
    <n v="0"/>
    <n v="0"/>
  </r>
  <r>
    <x v="0"/>
    <s v="NW"/>
    <x v="9"/>
    <n v="27"/>
    <x v="23"/>
    <n v="0"/>
    <n v="0"/>
    <s v="1999_NW_27"/>
    <n v="0"/>
    <n v="0"/>
  </r>
  <r>
    <x v="0"/>
    <s v="NW"/>
    <x v="9"/>
    <n v="29"/>
    <x v="24"/>
    <n v="1755"/>
    <n v="818"/>
    <s v="1999_NW_29"/>
    <n v="1596"/>
    <n v="659"/>
  </r>
  <r>
    <x v="0"/>
    <s v="NW"/>
    <x v="9"/>
    <n v="30"/>
    <x v="25"/>
    <n v="448"/>
    <n v="448"/>
    <s v="1999_NW_30"/>
    <n v="0"/>
    <n v="0"/>
  </r>
  <r>
    <x v="0"/>
    <s v="NW"/>
    <x v="9"/>
    <n v="31"/>
    <x v="26"/>
    <n v="0"/>
    <n v="0"/>
    <s v="1999_NW_31"/>
    <n v="0"/>
    <n v="0"/>
  </r>
  <r>
    <x v="0"/>
    <s v="NW"/>
    <x v="9"/>
    <n v="38"/>
    <x v="27"/>
    <n v="0"/>
    <n v="0"/>
    <s v="1999_NW_38"/>
    <n v="0"/>
    <n v="0"/>
  </r>
  <r>
    <x v="0"/>
    <s v="NW"/>
    <x v="9"/>
    <n v="39"/>
    <x v="28"/>
    <n v="0"/>
    <n v="0"/>
    <s v="1999_NW_39"/>
    <n v="0"/>
    <n v="0"/>
  </r>
  <r>
    <x v="0"/>
    <s v="NW"/>
    <x v="9"/>
    <n v="40"/>
    <x v="29"/>
    <n v="0"/>
    <n v="0"/>
    <s v="1999_NW_40"/>
    <n v="0"/>
    <n v="0"/>
  </r>
  <r>
    <x v="0"/>
    <s v="NW"/>
    <x v="9"/>
    <n v="41"/>
    <x v="30"/>
    <n v="0"/>
    <n v="0"/>
    <s v="1999_NW_41"/>
    <n v="0"/>
    <n v="0"/>
  </r>
  <r>
    <x v="0"/>
    <s v="NW"/>
    <x v="9"/>
    <n v="43"/>
    <x v="31"/>
    <n v="0"/>
    <n v="0"/>
    <s v="1999_NW_43"/>
    <n v="0"/>
    <n v="0"/>
  </r>
  <r>
    <x v="0"/>
    <s v="NW"/>
    <x v="9"/>
    <n v="44"/>
    <x v="32"/>
    <n v="0"/>
    <n v="0"/>
    <s v="1999_NW_44"/>
    <n v="0"/>
    <n v="0"/>
  </r>
  <r>
    <x v="0"/>
    <s v="NW"/>
    <x v="9"/>
    <n v="45"/>
    <x v="33"/>
    <n v="0"/>
    <n v="0"/>
    <s v="1999_NW_45"/>
    <n v="0"/>
    <n v="0"/>
  </r>
  <r>
    <x v="0"/>
    <s v="NW"/>
    <x v="9"/>
    <n v="46"/>
    <x v="34"/>
    <n v="0"/>
    <n v="0"/>
    <s v="1999_NW_46"/>
    <n v="0"/>
    <n v="0"/>
  </r>
  <r>
    <x v="0"/>
    <s v="NW"/>
    <x v="9"/>
    <n v="47"/>
    <x v="35"/>
    <n v="0"/>
    <n v="0"/>
    <s v="1999_NW_47"/>
    <n v="0"/>
    <n v="0"/>
  </r>
  <r>
    <x v="0"/>
    <s v="NW"/>
    <x v="9"/>
    <n v="48"/>
    <x v="36"/>
    <n v="0"/>
    <n v="0"/>
    <s v="1999_NW_48"/>
    <n v="0"/>
    <n v="0"/>
  </r>
  <r>
    <x v="1"/>
    <s v="IBB"/>
    <x v="0"/>
    <n v="1"/>
    <x v="0"/>
    <n v="7991"/>
    <n v="6708"/>
    <s v="2000_IBB_1"/>
    <n v="2708"/>
    <n v="1864"/>
  </r>
  <r>
    <x v="1"/>
    <s v="IBB"/>
    <x v="0"/>
    <n v="2"/>
    <x v="1"/>
    <n v="42047"/>
    <n v="39998"/>
    <s v="2000_IBB_2"/>
    <n v="20105"/>
    <n v="17294"/>
  </r>
  <r>
    <x v="1"/>
    <s v="IBB"/>
    <x v="0"/>
    <n v="3"/>
    <x v="2"/>
    <n v="33383"/>
    <n v="33042"/>
    <s v="2000_IBB_3"/>
    <n v="16761"/>
    <n v="16437"/>
  </r>
  <r>
    <x v="1"/>
    <s v="IBB"/>
    <x v="0"/>
    <n v="4"/>
    <x v="3"/>
    <n v="554"/>
    <n v="554"/>
    <s v="2000_IBB_4"/>
    <n v="0"/>
    <n v="0"/>
  </r>
  <r>
    <x v="1"/>
    <s v="IBB"/>
    <x v="0"/>
    <n v="5"/>
    <x v="4"/>
    <n v="2300"/>
    <n v="2241"/>
    <s v="2000_IBB_5"/>
    <n v="276"/>
    <n v="271"/>
  </r>
  <r>
    <x v="1"/>
    <s v="IBB"/>
    <x v="0"/>
    <n v="7"/>
    <x v="5"/>
    <n v="22028"/>
    <n v="21708"/>
    <s v="2000_IBB_7"/>
    <n v="4836"/>
    <n v="4516"/>
  </r>
  <r>
    <x v="1"/>
    <s v="IBB"/>
    <x v="0"/>
    <n v="8"/>
    <x v="6"/>
    <n v="54091"/>
    <n v="52688"/>
    <s v="2000_IBB_8"/>
    <n v="916"/>
    <n v="916"/>
  </r>
  <r>
    <x v="1"/>
    <s v="IBB"/>
    <x v="0"/>
    <n v="9"/>
    <x v="7"/>
    <n v="4278"/>
    <n v="4273"/>
    <s v="2000_IBB_9"/>
    <n v="458"/>
    <n v="453"/>
  </r>
  <r>
    <x v="1"/>
    <s v="IBB"/>
    <x v="0"/>
    <n v="10"/>
    <x v="8"/>
    <n v="0"/>
    <n v="0"/>
    <s v="2000_IBB_10"/>
    <n v="0"/>
    <n v="0"/>
  </r>
  <r>
    <x v="1"/>
    <s v="IBB"/>
    <x v="0"/>
    <n v="11"/>
    <x v="9"/>
    <n v="28700"/>
    <n v="23268"/>
    <s v="2000_IBB_11"/>
    <n v="17147"/>
    <n v="12497"/>
  </r>
  <r>
    <x v="1"/>
    <s v="IBB"/>
    <x v="0"/>
    <n v="12"/>
    <x v="10"/>
    <n v="536729"/>
    <n v="524102"/>
    <s v="2000_IBB_12"/>
    <n v="230490"/>
    <n v="219843"/>
  </r>
  <r>
    <x v="1"/>
    <s v="IBB"/>
    <x v="0"/>
    <n v="13"/>
    <x v="11"/>
    <n v="440"/>
    <n v="364"/>
    <s v="2000_IBB_13"/>
    <n v="185"/>
    <n v="109"/>
  </r>
  <r>
    <x v="1"/>
    <s v="IBB"/>
    <x v="0"/>
    <n v="14"/>
    <x v="12"/>
    <n v="0"/>
    <n v="0"/>
    <s v="2000_IBB_14"/>
    <n v="0"/>
    <n v="0"/>
  </r>
  <r>
    <x v="1"/>
    <s v="IBB"/>
    <x v="0"/>
    <n v="15"/>
    <x v="13"/>
    <n v="13247"/>
    <n v="13247"/>
    <s v="2000_IBB_15"/>
    <n v="10331"/>
    <n v="10331"/>
  </r>
  <r>
    <x v="1"/>
    <s v="IBB"/>
    <x v="0"/>
    <n v="16"/>
    <x v="14"/>
    <n v="2972182"/>
    <n v="2899890"/>
    <s v="2000_IBB_16"/>
    <n v="809697"/>
    <n v="749845"/>
  </r>
  <r>
    <x v="1"/>
    <s v="IBB"/>
    <x v="0"/>
    <n v="17"/>
    <x v="15"/>
    <n v="407185"/>
    <n v="393556"/>
    <s v="2000_IBB_17"/>
    <n v="53029"/>
    <n v="49327"/>
  </r>
  <r>
    <x v="1"/>
    <s v="IBB"/>
    <x v="0"/>
    <n v="18"/>
    <x v="16"/>
    <n v="1735"/>
    <n v="1735"/>
    <s v="2000_IBB_18"/>
    <n v="1454"/>
    <n v="1454"/>
  </r>
  <r>
    <x v="1"/>
    <s v="IBB"/>
    <x v="0"/>
    <n v="20"/>
    <x v="17"/>
    <n v="12415"/>
    <n v="9304"/>
    <s v="2000_IBB_20"/>
    <n v="7918"/>
    <n v="5210"/>
  </r>
  <r>
    <x v="1"/>
    <s v="IBB"/>
    <x v="0"/>
    <n v="22"/>
    <x v="18"/>
    <n v="5029"/>
    <n v="3314"/>
    <s v="2000_IBB_22"/>
    <n v="3201"/>
    <n v="2196"/>
  </r>
  <r>
    <x v="1"/>
    <s v="IBB"/>
    <x v="0"/>
    <n v="23"/>
    <x v="19"/>
    <n v="1981"/>
    <n v="1535"/>
    <s v="2000_IBB_23"/>
    <n v="1633"/>
    <n v="1187"/>
  </r>
  <r>
    <x v="1"/>
    <s v="IBB"/>
    <x v="0"/>
    <n v="24"/>
    <x v="20"/>
    <n v="3769840"/>
    <n v="3746204"/>
    <s v="2000_IBB_24"/>
    <n v="290002"/>
    <n v="275392"/>
  </r>
  <r>
    <x v="1"/>
    <s v="IBB"/>
    <x v="0"/>
    <n v="25"/>
    <x v="21"/>
    <n v="0"/>
    <n v="0"/>
    <s v="2000_IBB_25"/>
    <n v="0"/>
    <n v="0"/>
  </r>
  <r>
    <x v="1"/>
    <s v="IBB"/>
    <x v="0"/>
    <n v="26"/>
    <x v="22"/>
    <n v="1594"/>
    <n v="1296"/>
    <s v="2000_IBB_26"/>
    <n v="619"/>
    <n v="337"/>
  </r>
  <r>
    <x v="1"/>
    <s v="IBB"/>
    <x v="0"/>
    <n v="27"/>
    <x v="23"/>
    <n v="10531"/>
    <n v="9560"/>
    <s v="2000_IBB_27"/>
    <n v="543"/>
    <n v="139"/>
  </r>
  <r>
    <x v="1"/>
    <s v="IBB"/>
    <x v="0"/>
    <n v="29"/>
    <x v="24"/>
    <n v="36135"/>
    <n v="36135"/>
    <s v="2000_IBB_29"/>
    <n v="10108"/>
    <n v="10108"/>
  </r>
  <r>
    <x v="1"/>
    <s v="IBB"/>
    <x v="0"/>
    <n v="30"/>
    <x v="25"/>
    <n v="0"/>
    <n v="0"/>
    <s v="2000_IBB_30"/>
    <n v="0"/>
    <n v="0"/>
  </r>
  <r>
    <x v="1"/>
    <s v="IBB"/>
    <x v="0"/>
    <n v="31"/>
    <x v="26"/>
    <n v="650"/>
    <n v="650"/>
    <s v="2000_IBB_31"/>
    <n v="0"/>
    <n v="0"/>
  </r>
  <r>
    <x v="1"/>
    <s v="IBB"/>
    <x v="0"/>
    <n v="38"/>
    <x v="27"/>
    <n v="0"/>
    <n v="0"/>
    <s v="2000_IBB_38"/>
    <n v="0"/>
    <n v="0"/>
  </r>
  <r>
    <x v="1"/>
    <s v="IBB"/>
    <x v="0"/>
    <n v="39"/>
    <x v="28"/>
    <n v="0"/>
    <n v="0"/>
    <s v="2000_IBB_39"/>
    <n v="0"/>
    <n v="0"/>
  </r>
  <r>
    <x v="1"/>
    <s v="IBB"/>
    <x v="0"/>
    <n v="40"/>
    <x v="29"/>
    <n v="2713"/>
    <n v="2641"/>
    <s v="2000_IBB_40"/>
    <n v="0"/>
    <n v="0"/>
  </r>
  <r>
    <x v="1"/>
    <s v="IBB"/>
    <x v="0"/>
    <n v="41"/>
    <x v="30"/>
    <n v="120248"/>
    <n v="118441"/>
    <s v="2000_IBB_41"/>
    <n v="42613"/>
    <n v="42613"/>
  </r>
  <r>
    <x v="1"/>
    <s v="IBB"/>
    <x v="0"/>
    <n v="43"/>
    <x v="31"/>
    <n v="7246"/>
    <n v="7176"/>
    <s v="2000_IBB_43"/>
    <n v="176"/>
    <n v="161"/>
  </r>
  <r>
    <x v="1"/>
    <s v="IBB"/>
    <x v="0"/>
    <n v="44"/>
    <x v="32"/>
    <n v="0"/>
    <n v="0"/>
    <s v="2000_IBB_44"/>
    <n v="0"/>
    <n v="0"/>
  </r>
  <r>
    <x v="1"/>
    <s v="IBB"/>
    <x v="0"/>
    <n v="45"/>
    <x v="33"/>
    <n v="35"/>
    <n v="35"/>
    <s v="2000_IBB_45"/>
    <n v="27"/>
    <n v="27"/>
  </r>
  <r>
    <x v="1"/>
    <s v="IBB"/>
    <x v="0"/>
    <n v="46"/>
    <x v="34"/>
    <n v="0"/>
    <n v="0"/>
    <s v="2000_IBB_46"/>
    <n v="0"/>
    <n v="0"/>
  </r>
  <r>
    <x v="1"/>
    <s v="IBB"/>
    <x v="0"/>
    <n v="47"/>
    <x v="35"/>
    <n v="0"/>
    <n v="0"/>
    <s v="2000_IBB_47"/>
    <n v="0"/>
    <n v="0"/>
  </r>
  <r>
    <x v="1"/>
    <s v="IBB"/>
    <x v="0"/>
    <n v="48"/>
    <x v="36"/>
    <n v="0"/>
    <n v="0"/>
    <s v="2000_IBB_48"/>
    <n v="0"/>
    <n v="0"/>
  </r>
  <r>
    <x v="1"/>
    <s v="IBD"/>
    <x v="1"/>
    <n v="1"/>
    <x v="0"/>
    <n v="22742"/>
    <n v="20723"/>
    <s v="2000_IBD_1"/>
    <n v="7646"/>
    <n v="6858"/>
  </r>
  <r>
    <x v="1"/>
    <s v="IBD"/>
    <x v="1"/>
    <n v="2"/>
    <x v="1"/>
    <n v="6253"/>
    <n v="4240"/>
    <s v="2000_IBD_2"/>
    <n v="2584"/>
    <n v="2344"/>
  </r>
  <r>
    <x v="1"/>
    <s v="IBD"/>
    <x v="1"/>
    <n v="3"/>
    <x v="2"/>
    <n v="0"/>
    <n v="0"/>
    <s v="2000_IBD_3"/>
    <n v="0"/>
    <n v="0"/>
  </r>
  <r>
    <x v="1"/>
    <s v="IBD"/>
    <x v="1"/>
    <n v="4"/>
    <x v="3"/>
    <n v="0"/>
    <n v="0"/>
    <s v="2000_IBD_4"/>
    <n v="0"/>
    <n v="0"/>
  </r>
  <r>
    <x v="1"/>
    <s v="IBD"/>
    <x v="1"/>
    <n v="5"/>
    <x v="4"/>
    <n v="3263"/>
    <n v="3007"/>
    <s v="2000_IBD_5"/>
    <n v="685"/>
    <n v="445"/>
  </r>
  <r>
    <x v="1"/>
    <s v="IBD"/>
    <x v="1"/>
    <n v="7"/>
    <x v="5"/>
    <n v="4201"/>
    <n v="2949"/>
    <s v="2000_IBD_7"/>
    <n v="2239"/>
    <n v="1148"/>
  </r>
  <r>
    <x v="1"/>
    <s v="IBD"/>
    <x v="1"/>
    <n v="8"/>
    <x v="6"/>
    <n v="0"/>
    <n v="0"/>
    <s v="2000_IBD_8"/>
    <n v="0"/>
    <n v="0"/>
  </r>
  <r>
    <x v="1"/>
    <s v="IBD"/>
    <x v="1"/>
    <n v="9"/>
    <x v="7"/>
    <n v="70519"/>
    <n v="59380"/>
    <s v="2000_IBD_9"/>
    <n v="21352"/>
    <n v="14643"/>
  </r>
  <r>
    <x v="1"/>
    <s v="IBD"/>
    <x v="1"/>
    <n v="10"/>
    <x v="8"/>
    <n v="0"/>
    <n v="0"/>
    <s v="2000_IBD_10"/>
    <n v="0"/>
    <n v="0"/>
  </r>
  <r>
    <x v="1"/>
    <s v="IBD"/>
    <x v="1"/>
    <n v="11"/>
    <x v="9"/>
    <n v="12906"/>
    <n v="12719"/>
    <s v="2000_IBD_11"/>
    <n v="815"/>
    <n v="700"/>
  </r>
  <r>
    <x v="1"/>
    <s v="IBD"/>
    <x v="1"/>
    <n v="12"/>
    <x v="10"/>
    <n v="0"/>
    <n v="0"/>
    <s v="2000_IBD_12"/>
    <n v="0"/>
    <n v="0"/>
  </r>
  <r>
    <x v="1"/>
    <s v="IBD"/>
    <x v="1"/>
    <n v="13"/>
    <x v="11"/>
    <n v="42406"/>
    <n v="35342"/>
    <s v="2000_IBD_13"/>
    <n v="23231"/>
    <n v="18441"/>
  </r>
  <r>
    <x v="1"/>
    <s v="IBD"/>
    <x v="1"/>
    <n v="14"/>
    <x v="12"/>
    <n v="0"/>
    <n v="0"/>
    <s v="2000_IBD_14"/>
    <n v="0"/>
    <n v="0"/>
  </r>
  <r>
    <x v="1"/>
    <s v="IBD"/>
    <x v="1"/>
    <n v="15"/>
    <x v="13"/>
    <n v="486"/>
    <n v="486"/>
    <s v="2000_IBD_15"/>
    <n v="153"/>
    <n v="153"/>
  </r>
  <r>
    <x v="1"/>
    <s v="IBD"/>
    <x v="1"/>
    <n v="16"/>
    <x v="14"/>
    <n v="0"/>
    <n v="0"/>
    <s v="2000_IBD_16"/>
    <n v="0"/>
    <n v="0"/>
  </r>
  <r>
    <x v="1"/>
    <s v="IBD"/>
    <x v="1"/>
    <n v="17"/>
    <x v="15"/>
    <n v="39"/>
    <n v="39"/>
    <s v="2000_IBD_17"/>
    <n v="8"/>
    <n v="8"/>
  </r>
  <r>
    <x v="1"/>
    <s v="IBD"/>
    <x v="1"/>
    <n v="18"/>
    <x v="16"/>
    <n v="1175"/>
    <n v="1053"/>
    <s v="2000_IBD_18"/>
    <n v="654"/>
    <n v="532"/>
  </r>
  <r>
    <x v="1"/>
    <s v="IBD"/>
    <x v="1"/>
    <n v="20"/>
    <x v="17"/>
    <n v="0"/>
    <n v="0"/>
    <s v="2000_IBD_20"/>
    <n v="0"/>
    <n v="0"/>
  </r>
  <r>
    <x v="1"/>
    <s v="IBD"/>
    <x v="1"/>
    <n v="22"/>
    <x v="18"/>
    <n v="13390"/>
    <n v="11347"/>
    <s v="2000_IBD_22"/>
    <n v="6246"/>
    <n v="4633"/>
  </r>
  <r>
    <x v="1"/>
    <s v="IBD"/>
    <x v="1"/>
    <n v="23"/>
    <x v="19"/>
    <n v="4366"/>
    <n v="4000"/>
    <s v="2000_IBD_23"/>
    <n v="2113"/>
    <n v="1927"/>
  </r>
  <r>
    <x v="1"/>
    <s v="IBD"/>
    <x v="1"/>
    <n v="24"/>
    <x v="20"/>
    <n v="45299"/>
    <n v="36605"/>
    <s v="2000_IBD_24"/>
    <n v="17097"/>
    <n v="12631"/>
  </r>
  <r>
    <x v="1"/>
    <s v="IBD"/>
    <x v="1"/>
    <n v="25"/>
    <x v="21"/>
    <n v="0"/>
    <n v="0"/>
    <s v="2000_IBD_25"/>
    <n v="0"/>
    <n v="0"/>
  </r>
  <r>
    <x v="1"/>
    <s v="IBD"/>
    <x v="1"/>
    <n v="26"/>
    <x v="22"/>
    <n v="1644"/>
    <n v="1388"/>
    <s v="2000_IBD_26"/>
    <n v="586"/>
    <n v="501"/>
  </r>
  <r>
    <x v="1"/>
    <s v="IBD"/>
    <x v="1"/>
    <n v="27"/>
    <x v="23"/>
    <n v="112"/>
    <n v="112"/>
    <s v="2000_IBD_27"/>
    <n v="102"/>
    <n v="102"/>
  </r>
  <r>
    <x v="1"/>
    <s v="IBD"/>
    <x v="1"/>
    <n v="29"/>
    <x v="24"/>
    <n v="15125"/>
    <n v="12361"/>
    <s v="2000_IBD_29"/>
    <n v="4404"/>
    <n v="3448"/>
  </r>
  <r>
    <x v="1"/>
    <s v="IBD"/>
    <x v="1"/>
    <n v="30"/>
    <x v="25"/>
    <n v="42214"/>
    <n v="41544"/>
    <s v="2000_IBD_30"/>
    <n v="29825"/>
    <n v="29155"/>
  </r>
  <r>
    <x v="1"/>
    <s v="IBD"/>
    <x v="1"/>
    <n v="31"/>
    <x v="26"/>
    <n v="0"/>
    <n v="0"/>
    <s v="2000_IBD_31"/>
    <n v="0"/>
    <n v="0"/>
  </r>
  <r>
    <x v="1"/>
    <s v="IBD"/>
    <x v="1"/>
    <n v="38"/>
    <x v="27"/>
    <n v="0"/>
    <n v="0"/>
    <s v="2000_IBD_38"/>
    <n v="0"/>
    <n v="0"/>
  </r>
  <r>
    <x v="1"/>
    <s v="IBD"/>
    <x v="1"/>
    <n v="39"/>
    <x v="28"/>
    <n v="0"/>
    <n v="0"/>
    <s v="2000_IBD_39"/>
    <n v="0"/>
    <n v="0"/>
  </r>
  <r>
    <x v="1"/>
    <s v="IBD"/>
    <x v="1"/>
    <n v="40"/>
    <x v="29"/>
    <n v="0"/>
    <n v="0"/>
    <s v="2000_IBD_40"/>
    <n v="0"/>
    <n v="0"/>
  </r>
  <r>
    <x v="1"/>
    <s v="IBD"/>
    <x v="1"/>
    <n v="41"/>
    <x v="30"/>
    <n v="0"/>
    <n v="0"/>
    <s v="2000_IBD_41"/>
    <n v="0"/>
    <n v="0"/>
  </r>
  <r>
    <x v="1"/>
    <s v="IBD"/>
    <x v="1"/>
    <n v="43"/>
    <x v="31"/>
    <n v="0"/>
    <n v="0"/>
    <s v="2000_IBD_43"/>
    <n v="0"/>
    <n v="0"/>
  </r>
  <r>
    <x v="1"/>
    <s v="IBD"/>
    <x v="1"/>
    <n v="44"/>
    <x v="32"/>
    <n v="0"/>
    <n v="0"/>
    <s v="2000_IBD_44"/>
    <n v="0"/>
    <n v="0"/>
  </r>
  <r>
    <x v="1"/>
    <s v="IBD"/>
    <x v="1"/>
    <n v="45"/>
    <x v="33"/>
    <n v="978"/>
    <n v="812"/>
    <s v="2000_IBD_45"/>
    <n v="978"/>
    <n v="812"/>
  </r>
  <r>
    <x v="1"/>
    <s v="IBD"/>
    <x v="1"/>
    <n v="46"/>
    <x v="34"/>
    <n v="0"/>
    <n v="0"/>
    <s v="2000_IBD_46"/>
    <n v="0"/>
    <n v="0"/>
  </r>
  <r>
    <x v="1"/>
    <s v="IBD"/>
    <x v="1"/>
    <n v="47"/>
    <x v="35"/>
    <n v="0"/>
    <n v="0"/>
    <s v="2000_IBD_47"/>
    <n v="0"/>
    <n v="0"/>
  </r>
  <r>
    <x v="1"/>
    <s v="IBD"/>
    <x v="1"/>
    <n v="48"/>
    <x v="36"/>
    <n v="0"/>
    <n v="0"/>
    <s v="2000_IBD_48"/>
    <n v="0"/>
    <n v="0"/>
  </r>
  <r>
    <x v="1"/>
    <s v="IBI"/>
    <x v="2"/>
    <n v="1"/>
    <x v="0"/>
    <n v="0"/>
    <n v="0"/>
    <s v="2000_IBI_1"/>
    <n v="0"/>
    <n v="0"/>
  </r>
  <r>
    <x v="1"/>
    <s v="IBI"/>
    <x v="2"/>
    <n v="2"/>
    <x v="1"/>
    <n v="0"/>
    <n v="0"/>
    <s v="2000_IBI_2"/>
    <n v="0"/>
    <n v="0"/>
  </r>
  <r>
    <x v="1"/>
    <s v="IBI"/>
    <x v="2"/>
    <n v="3"/>
    <x v="2"/>
    <n v="0"/>
    <n v="0"/>
    <s v="2000_IBI_3"/>
    <n v="0"/>
    <n v="0"/>
  </r>
  <r>
    <x v="1"/>
    <s v="IBI"/>
    <x v="2"/>
    <n v="4"/>
    <x v="3"/>
    <n v="0"/>
    <n v="0"/>
    <s v="2000_IBI_4"/>
    <n v="0"/>
    <n v="0"/>
  </r>
  <r>
    <x v="1"/>
    <s v="IBI"/>
    <x v="2"/>
    <n v="5"/>
    <x v="4"/>
    <n v="0"/>
    <n v="0"/>
    <s v="2000_IBI_5"/>
    <n v="0"/>
    <n v="0"/>
  </r>
  <r>
    <x v="1"/>
    <s v="IBI"/>
    <x v="2"/>
    <n v="7"/>
    <x v="5"/>
    <n v="0"/>
    <n v="0"/>
    <s v="2000_IBI_7"/>
    <n v="0"/>
    <n v="0"/>
  </r>
  <r>
    <x v="1"/>
    <s v="IBI"/>
    <x v="2"/>
    <n v="8"/>
    <x v="6"/>
    <n v="0"/>
    <n v="0"/>
    <s v="2000_IBI_8"/>
    <n v="0"/>
    <n v="0"/>
  </r>
  <r>
    <x v="1"/>
    <s v="IBI"/>
    <x v="2"/>
    <n v="9"/>
    <x v="7"/>
    <n v="0"/>
    <n v="0"/>
    <s v="2000_IBI_9"/>
    <n v="0"/>
    <n v="0"/>
  </r>
  <r>
    <x v="1"/>
    <s v="IBI"/>
    <x v="2"/>
    <n v="10"/>
    <x v="8"/>
    <n v="0"/>
    <n v="0"/>
    <s v="2000_IBI_10"/>
    <n v="0"/>
    <n v="0"/>
  </r>
  <r>
    <x v="1"/>
    <s v="IBI"/>
    <x v="2"/>
    <n v="11"/>
    <x v="9"/>
    <n v="0"/>
    <n v="0"/>
    <s v="2000_IBI_11"/>
    <n v="0"/>
    <n v="0"/>
  </r>
  <r>
    <x v="1"/>
    <s v="IBI"/>
    <x v="2"/>
    <n v="12"/>
    <x v="10"/>
    <n v="0"/>
    <n v="0"/>
    <s v="2000_IBI_12"/>
    <n v="0"/>
    <n v="0"/>
  </r>
  <r>
    <x v="1"/>
    <s v="IBI"/>
    <x v="2"/>
    <n v="13"/>
    <x v="11"/>
    <n v="0"/>
    <n v="0"/>
    <s v="2000_IBI_13"/>
    <n v="0"/>
    <n v="0"/>
  </r>
  <r>
    <x v="1"/>
    <s v="IBI"/>
    <x v="2"/>
    <n v="14"/>
    <x v="12"/>
    <n v="0"/>
    <n v="0"/>
    <s v="2000_IBI_14"/>
    <n v="0"/>
    <n v="0"/>
  </r>
  <r>
    <x v="1"/>
    <s v="IBI"/>
    <x v="2"/>
    <n v="15"/>
    <x v="13"/>
    <n v="0"/>
    <n v="0"/>
    <s v="2000_IBI_15"/>
    <n v="0"/>
    <n v="0"/>
  </r>
  <r>
    <x v="1"/>
    <s v="IBI"/>
    <x v="2"/>
    <n v="16"/>
    <x v="14"/>
    <n v="0"/>
    <n v="0"/>
    <s v="2000_IBI_16"/>
    <n v="0"/>
    <n v="0"/>
  </r>
  <r>
    <x v="1"/>
    <s v="IBI"/>
    <x v="2"/>
    <n v="17"/>
    <x v="15"/>
    <n v="0"/>
    <n v="0"/>
    <s v="2000_IBI_17"/>
    <n v="0"/>
    <n v="0"/>
  </r>
  <r>
    <x v="1"/>
    <s v="IBI"/>
    <x v="2"/>
    <n v="18"/>
    <x v="16"/>
    <n v="0"/>
    <n v="0"/>
    <s v="2000_IBI_18"/>
    <n v="0"/>
    <n v="0"/>
  </r>
  <r>
    <x v="1"/>
    <s v="IBI"/>
    <x v="2"/>
    <n v="20"/>
    <x v="17"/>
    <n v="0"/>
    <n v="0"/>
    <s v="2000_IBI_20"/>
    <n v="0"/>
    <n v="0"/>
  </r>
  <r>
    <x v="1"/>
    <s v="IBI"/>
    <x v="2"/>
    <n v="22"/>
    <x v="18"/>
    <n v="0"/>
    <n v="0"/>
    <s v="2000_IBI_22"/>
    <n v="0"/>
    <n v="0"/>
  </r>
  <r>
    <x v="1"/>
    <s v="IBI"/>
    <x v="2"/>
    <n v="23"/>
    <x v="19"/>
    <n v="0"/>
    <n v="0"/>
    <s v="2000_IBI_23"/>
    <n v="0"/>
    <n v="0"/>
  </r>
  <r>
    <x v="1"/>
    <s v="IBI"/>
    <x v="2"/>
    <n v="24"/>
    <x v="20"/>
    <n v="0"/>
    <n v="0"/>
    <s v="2000_IBI_24"/>
    <n v="0"/>
    <n v="0"/>
  </r>
  <r>
    <x v="1"/>
    <s v="IBI"/>
    <x v="2"/>
    <n v="25"/>
    <x v="21"/>
    <n v="0"/>
    <n v="0"/>
    <s v="2000_IBI_25"/>
    <n v="0"/>
    <n v="0"/>
  </r>
  <r>
    <x v="1"/>
    <s v="IBI"/>
    <x v="2"/>
    <n v="26"/>
    <x v="22"/>
    <n v="0"/>
    <n v="0"/>
    <s v="2000_IBI_26"/>
    <n v="0"/>
    <n v="0"/>
  </r>
  <r>
    <x v="1"/>
    <s v="IBI"/>
    <x v="2"/>
    <n v="27"/>
    <x v="23"/>
    <n v="0"/>
    <n v="0"/>
    <s v="2000_IBI_27"/>
    <n v="0"/>
    <n v="0"/>
  </r>
  <r>
    <x v="1"/>
    <s v="IBI"/>
    <x v="2"/>
    <n v="29"/>
    <x v="24"/>
    <n v="74"/>
    <n v="74"/>
    <s v="2000_IBI_29"/>
    <n v="0"/>
    <n v="0"/>
  </r>
  <r>
    <x v="1"/>
    <s v="IBI"/>
    <x v="2"/>
    <n v="30"/>
    <x v="25"/>
    <n v="0"/>
    <n v="0"/>
    <s v="2000_IBI_30"/>
    <n v="0"/>
    <n v="0"/>
  </r>
  <r>
    <x v="1"/>
    <s v="IBI"/>
    <x v="2"/>
    <n v="31"/>
    <x v="26"/>
    <n v="0"/>
    <n v="0"/>
    <s v="2000_IBI_31"/>
    <n v="0"/>
    <n v="0"/>
  </r>
  <r>
    <x v="1"/>
    <s v="IBI"/>
    <x v="2"/>
    <n v="38"/>
    <x v="27"/>
    <n v="0"/>
    <n v="0"/>
    <s v="2000_IBI_38"/>
    <n v="0"/>
    <n v="0"/>
  </r>
  <r>
    <x v="1"/>
    <s v="IBI"/>
    <x v="2"/>
    <n v="39"/>
    <x v="28"/>
    <n v="0"/>
    <n v="0"/>
    <s v="2000_IBI_39"/>
    <n v="0"/>
    <n v="0"/>
  </r>
  <r>
    <x v="1"/>
    <s v="IBI"/>
    <x v="2"/>
    <n v="40"/>
    <x v="29"/>
    <n v="0"/>
    <n v="0"/>
    <s v="2000_IBI_40"/>
    <n v="0"/>
    <n v="0"/>
  </r>
  <r>
    <x v="1"/>
    <s v="IBI"/>
    <x v="2"/>
    <n v="41"/>
    <x v="30"/>
    <n v="0"/>
    <n v="0"/>
    <s v="2000_IBI_41"/>
    <n v="0"/>
    <n v="0"/>
  </r>
  <r>
    <x v="1"/>
    <s v="IBI"/>
    <x v="2"/>
    <n v="43"/>
    <x v="31"/>
    <n v="0"/>
    <n v="0"/>
    <s v="2000_IBI_43"/>
    <n v="0"/>
    <n v="0"/>
  </r>
  <r>
    <x v="1"/>
    <s v="IBI"/>
    <x v="2"/>
    <n v="44"/>
    <x v="32"/>
    <n v="0"/>
    <n v="0"/>
    <s v="2000_IBI_44"/>
    <n v="0"/>
    <n v="0"/>
  </r>
  <r>
    <x v="1"/>
    <s v="IBI"/>
    <x v="2"/>
    <n v="45"/>
    <x v="33"/>
    <n v="0"/>
    <n v="0"/>
    <s v="2000_IBI_45"/>
    <n v="0"/>
    <n v="0"/>
  </r>
  <r>
    <x v="1"/>
    <s v="IBI"/>
    <x v="2"/>
    <n v="46"/>
    <x v="34"/>
    <n v="0"/>
    <n v="0"/>
    <s v="2000_IBI_46"/>
    <n v="0"/>
    <n v="0"/>
  </r>
  <r>
    <x v="1"/>
    <s v="IBI"/>
    <x v="2"/>
    <n v="47"/>
    <x v="35"/>
    <n v="0"/>
    <n v="0"/>
    <s v="2000_IBI_47"/>
    <n v="0"/>
    <n v="0"/>
  </r>
  <r>
    <x v="1"/>
    <s v="IBI"/>
    <x v="2"/>
    <n v="48"/>
    <x v="36"/>
    <n v="0"/>
    <n v="0"/>
    <s v="2000_IBI_48"/>
    <n v="0"/>
    <n v="0"/>
  </r>
  <r>
    <x v="1"/>
    <s v="IBM"/>
    <x v="3"/>
    <n v="1"/>
    <x v="0"/>
    <n v="199653"/>
    <n v="167561"/>
    <s v="2000_IBM_1"/>
    <n v="41653"/>
    <n v="28287"/>
  </r>
  <r>
    <x v="1"/>
    <s v="IBM"/>
    <x v="3"/>
    <n v="2"/>
    <x v="1"/>
    <n v="687"/>
    <n v="544"/>
    <s v="2000_IBM_2"/>
    <n v="4093"/>
    <n v="2742"/>
  </r>
  <r>
    <x v="1"/>
    <s v="IBM"/>
    <x v="3"/>
    <n v="3"/>
    <x v="2"/>
    <n v="86076"/>
    <n v="72484"/>
    <s v="2000_IBM_3"/>
    <n v="48235"/>
    <n v="37785"/>
  </r>
  <r>
    <x v="1"/>
    <s v="IBM"/>
    <x v="3"/>
    <n v="4"/>
    <x v="3"/>
    <n v="0"/>
    <n v="0"/>
    <s v="2000_IBM_4"/>
    <n v="0"/>
    <n v="0"/>
  </r>
  <r>
    <x v="1"/>
    <s v="IBM"/>
    <x v="3"/>
    <n v="5"/>
    <x v="4"/>
    <n v="94017"/>
    <n v="60067"/>
    <s v="2000_IBM_5"/>
    <n v="47434"/>
    <n v="24746"/>
  </r>
  <r>
    <x v="1"/>
    <s v="IBM"/>
    <x v="3"/>
    <n v="7"/>
    <x v="5"/>
    <n v="125818"/>
    <n v="98825"/>
    <s v="2000_IBM_7"/>
    <n v="54773"/>
    <n v="37021"/>
  </r>
  <r>
    <x v="1"/>
    <s v="IBM"/>
    <x v="3"/>
    <n v="8"/>
    <x v="6"/>
    <n v="0"/>
    <n v="0"/>
    <s v="2000_IBM_8"/>
    <n v="0"/>
    <n v="0"/>
  </r>
  <r>
    <x v="1"/>
    <s v="IBM"/>
    <x v="3"/>
    <n v="9"/>
    <x v="7"/>
    <n v="84732"/>
    <n v="67235"/>
    <s v="2000_IBM_9"/>
    <n v="25233"/>
    <n v="14801"/>
  </r>
  <r>
    <x v="1"/>
    <s v="IBM"/>
    <x v="3"/>
    <n v="10"/>
    <x v="8"/>
    <n v="1545"/>
    <n v="1215"/>
    <s v="2000_IBM_10"/>
    <n v="135"/>
    <n v="45"/>
  </r>
  <r>
    <x v="1"/>
    <s v="IBM"/>
    <x v="3"/>
    <n v="11"/>
    <x v="9"/>
    <n v="170031"/>
    <n v="130300"/>
    <s v="2000_IBM_11"/>
    <n v="98388"/>
    <n v="65392"/>
  </r>
  <r>
    <x v="1"/>
    <s v="IBM"/>
    <x v="3"/>
    <n v="12"/>
    <x v="10"/>
    <n v="0"/>
    <n v="0"/>
    <s v="2000_IBM_12"/>
    <n v="0"/>
    <n v="0"/>
  </r>
  <r>
    <x v="1"/>
    <s v="IBM"/>
    <x v="3"/>
    <n v="13"/>
    <x v="11"/>
    <n v="22773"/>
    <n v="17613"/>
    <s v="2000_IBM_13"/>
    <n v="10040"/>
    <n v="6491"/>
  </r>
  <r>
    <x v="1"/>
    <s v="IBM"/>
    <x v="3"/>
    <n v="14"/>
    <x v="12"/>
    <n v="5401447"/>
    <n v="5282410"/>
    <s v="2000_IBM_14"/>
    <n v="321896"/>
    <n v="226262"/>
  </r>
  <r>
    <x v="1"/>
    <s v="IBM"/>
    <x v="3"/>
    <n v="15"/>
    <x v="13"/>
    <n v="25392"/>
    <n v="22345"/>
    <s v="2000_IBM_15"/>
    <n v="14184"/>
    <n v="12069"/>
  </r>
  <r>
    <x v="1"/>
    <s v="IBM"/>
    <x v="3"/>
    <n v="16"/>
    <x v="14"/>
    <n v="233295"/>
    <n v="189757"/>
    <s v="2000_IBM_16"/>
    <n v="136298"/>
    <n v="97161"/>
  </r>
  <r>
    <x v="1"/>
    <s v="IBM"/>
    <x v="3"/>
    <n v="17"/>
    <x v="15"/>
    <n v="137902"/>
    <n v="120268"/>
    <s v="2000_IBM_17"/>
    <n v="23614"/>
    <n v="15071"/>
  </r>
  <r>
    <x v="1"/>
    <s v="IBM"/>
    <x v="3"/>
    <n v="18"/>
    <x v="16"/>
    <n v="281637"/>
    <n v="216989"/>
    <s v="2000_IBM_18"/>
    <n v="218546"/>
    <n v="163093"/>
  </r>
  <r>
    <x v="1"/>
    <s v="IBM"/>
    <x v="3"/>
    <n v="20"/>
    <x v="17"/>
    <n v="684716"/>
    <n v="484769"/>
    <s v="2000_IBM_20"/>
    <n v="454039"/>
    <n v="286738"/>
  </r>
  <r>
    <x v="1"/>
    <s v="IBM"/>
    <x v="3"/>
    <n v="22"/>
    <x v="18"/>
    <n v="151133"/>
    <n v="113991"/>
    <s v="2000_IBM_22"/>
    <n v="39212"/>
    <n v="27840"/>
  </r>
  <r>
    <x v="1"/>
    <s v="IBM"/>
    <x v="3"/>
    <n v="23"/>
    <x v="19"/>
    <n v="186558"/>
    <n v="135723"/>
    <s v="2000_IBM_23"/>
    <n v="116334"/>
    <n v="72869"/>
  </r>
  <r>
    <x v="1"/>
    <s v="IBM"/>
    <x v="3"/>
    <n v="24"/>
    <x v="20"/>
    <n v="4212603"/>
    <n v="3223932"/>
    <s v="2000_IBM_24"/>
    <n v="2135235"/>
    <n v="1473031"/>
  </r>
  <r>
    <x v="1"/>
    <s v="IBM"/>
    <x v="3"/>
    <n v="25"/>
    <x v="21"/>
    <n v="0"/>
    <n v="0"/>
    <s v="2000_IBM_25"/>
    <n v="0"/>
    <n v="0"/>
  </r>
  <r>
    <x v="1"/>
    <s v="IBM"/>
    <x v="3"/>
    <n v="26"/>
    <x v="22"/>
    <n v="2160814"/>
    <n v="1398104"/>
    <s v="2000_IBM_26"/>
    <n v="1391458"/>
    <n v="793922"/>
  </r>
  <r>
    <x v="1"/>
    <s v="IBM"/>
    <x v="3"/>
    <n v="27"/>
    <x v="23"/>
    <n v="138"/>
    <n v="44"/>
    <s v="2000_IBM_27"/>
    <n v="147"/>
    <n v="67"/>
  </r>
  <r>
    <x v="1"/>
    <s v="IBM"/>
    <x v="3"/>
    <n v="29"/>
    <x v="24"/>
    <n v="554709"/>
    <n v="396429"/>
    <s v="2000_IBM_29"/>
    <n v="290795"/>
    <n v="182600"/>
  </r>
  <r>
    <x v="1"/>
    <s v="IBM"/>
    <x v="3"/>
    <n v="30"/>
    <x v="25"/>
    <n v="71611"/>
    <n v="71547"/>
    <s v="2000_IBM_30"/>
    <n v="375"/>
    <n v="375"/>
  </r>
  <r>
    <x v="1"/>
    <s v="IBM"/>
    <x v="3"/>
    <n v="31"/>
    <x v="26"/>
    <n v="61289"/>
    <n v="53059"/>
    <s v="2000_IBM_31"/>
    <n v="9616"/>
    <n v="7530"/>
  </r>
  <r>
    <x v="1"/>
    <s v="IBM"/>
    <x v="3"/>
    <n v="38"/>
    <x v="27"/>
    <n v="0"/>
    <n v="0"/>
    <s v="2000_IBM_38"/>
    <n v="0"/>
    <n v="0"/>
  </r>
  <r>
    <x v="1"/>
    <s v="IBM"/>
    <x v="3"/>
    <n v="39"/>
    <x v="28"/>
    <n v="0"/>
    <n v="0"/>
    <s v="2000_IBM_39"/>
    <n v="0"/>
    <n v="0"/>
  </r>
  <r>
    <x v="1"/>
    <s v="IBM"/>
    <x v="3"/>
    <n v="40"/>
    <x v="29"/>
    <n v="0"/>
    <n v="0"/>
    <s v="2000_IBM_40"/>
    <n v="0"/>
    <n v="0"/>
  </r>
  <r>
    <x v="1"/>
    <s v="IBM"/>
    <x v="3"/>
    <n v="41"/>
    <x v="30"/>
    <n v="2560"/>
    <n v="2213"/>
    <s v="2000_IBM_41"/>
    <n v="989"/>
    <n v="659"/>
  </r>
  <r>
    <x v="1"/>
    <s v="IBM"/>
    <x v="3"/>
    <n v="43"/>
    <x v="31"/>
    <n v="2858"/>
    <n v="2858"/>
    <s v="2000_IBM_43"/>
    <n v="2227"/>
    <n v="2227"/>
  </r>
  <r>
    <x v="1"/>
    <s v="IBM"/>
    <x v="3"/>
    <n v="44"/>
    <x v="32"/>
    <n v="0"/>
    <n v="0"/>
    <s v="2000_IBM_44"/>
    <n v="0"/>
    <n v="0"/>
  </r>
  <r>
    <x v="1"/>
    <s v="IBM"/>
    <x v="3"/>
    <n v="45"/>
    <x v="33"/>
    <n v="65798"/>
    <n v="57814"/>
    <s v="2000_IBM_45"/>
    <n v="51321"/>
    <n v="43882"/>
  </r>
  <r>
    <x v="1"/>
    <s v="IBM"/>
    <x v="3"/>
    <n v="46"/>
    <x v="34"/>
    <n v="745108"/>
    <n v="745101"/>
    <s v="2000_IBM_46"/>
    <n v="1492"/>
    <n v="1492"/>
  </r>
  <r>
    <x v="1"/>
    <s v="IBM"/>
    <x v="3"/>
    <n v="47"/>
    <x v="35"/>
    <n v="2368"/>
    <n v="2368"/>
    <s v="2000_IBM_47"/>
    <n v="0"/>
    <n v="0"/>
  </r>
  <r>
    <x v="1"/>
    <s v="IBM"/>
    <x v="3"/>
    <n v="48"/>
    <x v="36"/>
    <n v="0"/>
    <n v="0"/>
    <s v="2000_IBM_48"/>
    <n v="0"/>
    <n v="0"/>
  </r>
  <r>
    <x v="1"/>
    <s v="IBS"/>
    <x v="4"/>
    <n v="1"/>
    <x v="0"/>
    <n v="0"/>
    <n v="0"/>
    <s v="2000_IBS_1"/>
    <n v="0"/>
    <n v="0"/>
  </r>
  <r>
    <x v="1"/>
    <s v="IBS"/>
    <x v="4"/>
    <n v="2"/>
    <x v="1"/>
    <n v="0"/>
    <n v="0"/>
    <s v="2000_IBS_2"/>
    <n v="0"/>
    <n v="0"/>
  </r>
  <r>
    <x v="1"/>
    <s v="IBS"/>
    <x v="4"/>
    <n v="3"/>
    <x v="2"/>
    <n v="83715"/>
    <n v="76555"/>
    <s v="2000_IBS_3"/>
    <n v="52816"/>
    <n v="46783"/>
  </r>
  <r>
    <x v="1"/>
    <s v="IBS"/>
    <x v="4"/>
    <n v="4"/>
    <x v="3"/>
    <n v="0"/>
    <n v="0"/>
    <s v="2000_IBS_4"/>
    <n v="0"/>
    <n v="0"/>
  </r>
  <r>
    <x v="1"/>
    <s v="IBS"/>
    <x v="4"/>
    <n v="5"/>
    <x v="4"/>
    <n v="657"/>
    <n v="657"/>
    <s v="2000_IBS_5"/>
    <n v="0"/>
    <n v="0"/>
  </r>
  <r>
    <x v="1"/>
    <s v="IBS"/>
    <x v="4"/>
    <n v="7"/>
    <x v="5"/>
    <n v="1050"/>
    <n v="213"/>
    <s v="2000_IBS_7"/>
    <n v="752"/>
    <n v="0"/>
  </r>
  <r>
    <x v="1"/>
    <s v="IBS"/>
    <x v="4"/>
    <n v="8"/>
    <x v="6"/>
    <n v="0"/>
    <n v="0"/>
    <s v="2000_IBS_8"/>
    <n v="0"/>
    <n v="0"/>
  </r>
  <r>
    <x v="1"/>
    <s v="IBS"/>
    <x v="4"/>
    <n v="9"/>
    <x v="7"/>
    <n v="0"/>
    <n v="0"/>
    <s v="2000_IBS_9"/>
    <n v="0"/>
    <n v="0"/>
  </r>
  <r>
    <x v="1"/>
    <s v="IBS"/>
    <x v="4"/>
    <n v="10"/>
    <x v="8"/>
    <n v="0"/>
    <n v="0"/>
    <s v="2000_IBS_10"/>
    <n v="0"/>
    <n v="0"/>
  </r>
  <r>
    <x v="1"/>
    <s v="IBS"/>
    <x v="4"/>
    <n v="11"/>
    <x v="9"/>
    <n v="30347"/>
    <n v="30347"/>
    <s v="2000_IBS_11"/>
    <n v="108"/>
    <n v="108"/>
  </r>
  <r>
    <x v="1"/>
    <s v="IBS"/>
    <x v="4"/>
    <n v="12"/>
    <x v="10"/>
    <n v="128516"/>
    <n v="124688"/>
    <s v="2000_IBS_12"/>
    <n v="63963"/>
    <n v="60519"/>
  </r>
  <r>
    <x v="1"/>
    <s v="IBS"/>
    <x v="4"/>
    <n v="13"/>
    <x v="11"/>
    <n v="31"/>
    <n v="31"/>
    <s v="2000_IBS_13"/>
    <n v="0"/>
    <n v="0"/>
  </r>
  <r>
    <x v="1"/>
    <s v="IBS"/>
    <x v="4"/>
    <n v="14"/>
    <x v="12"/>
    <n v="57027"/>
    <n v="35834"/>
    <s v="2000_IBS_14"/>
    <n v="35638"/>
    <n v="20235"/>
  </r>
  <r>
    <x v="1"/>
    <s v="IBS"/>
    <x v="4"/>
    <n v="15"/>
    <x v="13"/>
    <n v="4798"/>
    <n v="3344"/>
    <s v="2000_IBS_15"/>
    <n v="4112"/>
    <n v="2658"/>
  </r>
  <r>
    <x v="1"/>
    <s v="IBS"/>
    <x v="4"/>
    <n v="16"/>
    <x v="14"/>
    <n v="138837"/>
    <n v="93823"/>
    <s v="2000_IBS_16"/>
    <n v="94565"/>
    <n v="60492"/>
  </r>
  <r>
    <x v="1"/>
    <s v="IBS"/>
    <x v="4"/>
    <n v="17"/>
    <x v="15"/>
    <n v="309990"/>
    <n v="306434"/>
    <s v="2000_IBS_17"/>
    <n v="79052"/>
    <n v="76495"/>
  </r>
  <r>
    <x v="1"/>
    <s v="IBS"/>
    <x v="4"/>
    <n v="18"/>
    <x v="16"/>
    <n v="437"/>
    <n v="437"/>
    <s v="2000_IBS_18"/>
    <n v="339"/>
    <n v="339"/>
  </r>
  <r>
    <x v="1"/>
    <s v="IBS"/>
    <x v="4"/>
    <n v="20"/>
    <x v="17"/>
    <n v="608768"/>
    <n v="487643"/>
    <s v="2000_IBS_20"/>
    <n v="362108"/>
    <n v="259528"/>
  </r>
  <r>
    <x v="1"/>
    <s v="IBS"/>
    <x v="4"/>
    <n v="22"/>
    <x v="18"/>
    <n v="215"/>
    <n v="215"/>
    <s v="2000_IBS_22"/>
    <n v="193"/>
    <n v="70"/>
  </r>
  <r>
    <x v="1"/>
    <s v="IBS"/>
    <x v="4"/>
    <n v="23"/>
    <x v="19"/>
    <n v="23349"/>
    <n v="13636"/>
    <s v="2000_IBS_23"/>
    <n v="15363"/>
    <n v="5948"/>
  </r>
  <r>
    <x v="1"/>
    <s v="IBS"/>
    <x v="4"/>
    <n v="24"/>
    <x v="20"/>
    <n v="1727989"/>
    <n v="1222259"/>
    <s v="2000_IBS_24"/>
    <n v="938089"/>
    <n v="612988"/>
  </r>
  <r>
    <x v="1"/>
    <s v="IBS"/>
    <x v="4"/>
    <n v="25"/>
    <x v="21"/>
    <n v="0"/>
    <n v="0"/>
    <s v="2000_IBS_25"/>
    <n v="0"/>
    <n v="0"/>
  </r>
  <r>
    <x v="1"/>
    <s v="IBS"/>
    <x v="4"/>
    <n v="26"/>
    <x v="22"/>
    <n v="9170"/>
    <n v="9116"/>
    <s v="2000_IBS_26"/>
    <n v="117"/>
    <n v="117"/>
  </r>
  <r>
    <x v="1"/>
    <s v="IBS"/>
    <x v="4"/>
    <n v="27"/>
    <x v="23"/>
    <n v="0"/>
    <n v="0"/>
    <s v="2000_IBS_27"/>
    <n v="0"/>
    <n v="0"/>
  </r>
  <r>
    <x v="1"/>
    <s v="IBS"/>
    <x v="4"/>
    <n v="29"/>
    <x v="24"/>
    <n v="171"/>
    <n v="171"/>
    <s v="2000_IBS_29"/>
    <n v="157"/>
    <n v="157"/>
  </r>
  <r>
    <x v="1"/>
    <s v="IBS"/>
    <x v="4"/>
    <n v="30"/>
    <x v="25"/>
    <n v="0"/>
    <n v="0"/>
    <s v="2000_IBS_30"/>
    <n v="0"/>
    <n v="0"/>
  </r>
  <r>
    <x v="1"/>
    <s v="IBS"/>
    <x v="4"/>
    <n v="31"/>
    <x v="26"/>
    <n v="5701"/>
    <n v="5701"/>
    <s v="2000_IBS_31"/>
    <n v="1803"/>
    <n v="1803"/>
  </r>
  <r>
    <x v="1"/>
    <s v="IBS"/>
    <x v="4"/>
    <n v="38"/>
    <x v="27"/>
    <n v="0"/>
    <n v="0"/>
    <s v="2000_IBS_38"/>
    <n v="0"/>
    <n v="0"/>
  </r>
  <r>
    <x v="1"/>
    <s v="IBS"/>
    <x v="4"/>
    <n v="39"/>
    <x v="28"/>
    <n v="0"/>
    <n v="0"/>
    <s v="2000_IBS_39"/>
    <n v="0"/>
    <n v="0"/>
  </r>
  <r>
    <x v="1"/>
    <s v="IBS"/>
    <x v="4"/>
    <n v="40"/>
    <x v="29"/>
    <n v="21"/>
    <n v="21"/>
    <s v="2000_IBS_40"/>
    <n v="21"/>
    <n v="21"/>
  </r>
  <r>
    <x v="1"/>
    <s v="IBS"/>
    <x v="4"/>
    <n v="41"/>
    <x v="30"/>
    <n v="25364"/>
    <n v="22272"/>
    <s v="2000_IBS_41"/>
    <n v="5286"/>
    <n v="3890"/>
  </r>
  <r>
    <x v="1"/>
    <s v="IBS"/>
    <x v="4"/>
    <n v="43"/>
    <x v="31"/>
    <n v="0"/>
    <n v="0"/>
    <s v="2000_IBS_43"/>
    <n v="0"/>
    <n v="0"/>
  </r>
  <r>
    <x v="1"/>
    <s v="IBS"/>
    <x v="4"/>
    <n v="44"/>
    <x v="32"/>
    <n v="0"/>
    <n v="0"/>
    <s v="2000_IBS_44"/>
    <n v="0"/>
    <n v="0"/>
  </r>
  <r>
    <x v="1"/>
    <s v="IBS"/>
    <x v="4"/>
    <n v="45"/>
    <x v="33"/>
    <n v="227"/>
    <n v="227"/>
    <s v="2000_IBS_45"/>
    <n v="135"/>
    <n v="135"/>
  </r>
  <r>
    <x v="1"/>
    <s v="IBS"/>
    <x v="4"/>
    <n v="46"/>
    <x v="34"/>
    <n v="12"/>
    <n v="12"/>
    <s v="2000_IBS_46"/>
    <n v="0"/>
    <n v="0"/>
  </r>
  <r>
    <x v="1"/>
    <s v="IBS"/>
    <x v="4"/>
    <n v="47"/>
    <x v="35"/>
    <n v="0"/>
    <n v="0"/>
    <s v="2000_IBS_47"/>
    <n v="0"/>
    <n v="0"/>
  </r>
  <r>
    <x v="1"/>
    <s v="IBS"/>
    <x v="4"/>
    <n v="48"/>
    <x v="36"/>
    <n v="0"/>
    <n v="0"/>
    <s v="2000_IBS_48"/>
    <n v="0"/>
    <n v="0"/>
  </r>
  <r>
    <x v="1"/>
    <s v="IBW"/>
    <x v="5"/>
    <n v="1"/>
    <x v="0"/>
    <n v="38"/>
    <n v="38"/>
    <s v="2000_IBW_1"/>
    <n v="0"/>
    <n v="0"/>
  </r>
  <r>
    <x v="1"/>
    <s v="IBW"/>
    <x v="5"/>
    <n v="2"/>
    <x v="1"/>
    <n v="0"/>
    <n v="0"/>
    <s v="2000_IBW_2"/>
    <n v="0"/>
    <n v="0"/>
  </r>
  <r>
    <x v="1"/>
    <s v="IBW"/>
    <x v="5"/>
    <n v="3"/>
    <x v="2"/>
    <n v="0"/>
    <n v="0"/>
    <s v="2000_IBW_3"/>
    <n v="0"/>
    <n v="0"/>
  </r>
  <r>
    <x v="1"/>
    <s v="IBW"/>
    <x v="5"/>
    <n v="4"/>
    <x v="3"/>
    <n v="0"/>
    <n v="0"/>
    <s v="2000_IBW_4"/>
    <n v="0"/>
    <n v="0"/>
  </r>
  <r>
    <x v="1"/>
    <s v="IBW"/>
    <x v="5"/>
    <n v="5"/>
    <x v="4"/>
    <n v="0"/>
    <n v="0"/>
    <s v="2000_IBW_5"/>
    <n v="0"/>
    <n v="0"/>
  </r>
  <r>
    <x v="1"/>
    <s v="IBW"/>
    <x v="5"/>
    <n v="7"/>
    <x v="5"/>
    <n v="0"/>
    <n v="0"/>
    <s v="2000_IBW_7"/>
    <n v="0"/>
    <n v="0"/>
  </r>
  <r>
    <x v="1"/>
    <s v="IBW"/>
    <x v="5"/>
    <n v="8"/>
    <x v="6"/>
    <n v="0"/>
    <n v="0"/>
    <s v="2000_IBW_8"/>
    <n v="0"/>
    <n v="0"/>
  </r>
  <r>
    <x v="1"/>
    <s v="IBW"/>
    <x v="5"/>
    <n v="9"/>
    <x v="7"/>
    <n v="0"/>
    <n v="0"/>
    <s v="2000_IBW_9"/>
    <n v="0"/>
    <n v="0"/>
  </r>
  <r>
    <x v="1"/>
    <s v="IBW"/>
    <x v="5"/>
    <n v="10"/>
    <x v="8"/>
    <n v="0"/>
    <n v="0"/>
    <s v="2000_IBW_10"/>
    <n v="0"/>
    <n v="0"/>
  </r>
  <r>
    <x v="1"/>
    <s v="IBW"/>
    <x v="5"/>
    <n v="11"/>
    <x v="9"/>
    <n v="58"/>
    <n v="58"/>
    <s v="2000_IBW_11"/>
    <n v="0"/>
    <n v="0"/>
  </r>
  <r>
    <x v="1"/>
    <s v="IBW"/>
    <x v="5"/>
    <n v="12"/>
    <x v="10"/>
    <n v="0"/>
    <n v="0"/>
    <s v="2000_IBW_12"/>
    <n v="0"/>
    <n v="0"/>
  </r>
  <r>
    <x v="1"/>
    <s v="IBW"/>
    <x v="5"/>
    <n v="13"/>
    <x v="11"/>
    <n v="0"/>
    <n v="0"/>
    <s v="2000_IBW_13"/>
    <n v="0"/>
    <n v="0"/>
  </r>
  <r>
    <x v="1"/>
    <s v="IBW"/>
    <x v="5"/>
    <n v="14"/>
    <x v="12"/>
    <n v="0"/>
    <n v="0"/>
    <s v="2000_IBW_14"/>
    <n v="0"/>
    <n v="0"/>
  </r>
  <r>
    <x v="1"/>
    <s v="IBW"/>
    <x v="5"/>
    <n v="15"/>
    <x v="13"/>
    <n v="0"/>
    <n v="0"/>
    <s v="2000_IBW_15"/>
    <n v="0"/>
    <n v="0"/>
  </r>
  <r>
    <x v="1"/>
    <s v="IBW"/>
    <x v="5"/>
    <n v="16"/>
    <x v="14"/>
    <n v="0"/>
    <n v="0"/>
    <s v="2000_IBW_16"/>
    <n v="0"/>
    <n v="0"/>
  </r>
  <r>
    <x v="1"/>
    <s v="IBW"/>
    <x v="5"/>
    <n v="17"/>
    <x v="15"/>
    <n v="0"/>
    <n v="0"/>
    <s v="2000_IBW_17"/>
    <n v="0"/>
    <n v="0"/>
  </r>
  <r>
    <x v="1"/>
    <s v="IBW"/>
    <x v="5"/>
    <n v="18"/>
    <x v="16"/>
    <n v="36"/>
    <n v="36"/>
    <s v="2000_IBW_18"/>
    <n v="0"/>
    <n v="0"/>
  </r>
  <r>
    <x v="1"/>
    <s v="IBW"/>
    <x v="5"/>
    <n v="20"/>
    <x v="17"/>
    <n v="0"/>
    <n v="0"/>
    <s v="2000_IBW_20"/>
    <n v="0"/>
    <n v="0"/>
  </r>
  <r>
    <x v="1"/>
    <s v="IBW"/>
    <x v="5"/>
    <n v="22"/>
    <x v="18"/>
    <n v="0"/>
    <n v="0"/>
    <s v="2000_IBW_22"/>
    <n v="0"/>
    <n v="0"/>
  </r>
  <r>
    <x v="1"/>
    <s v="IBW"/>
    <x v="5"/>
    <n v="23"/>
    <x v="19"/>
    <n v="0"/>
    <n v="0"/>
    <s v="2000_IBW_23"/>
    <n v="0"/>
    <n v="0"/>
  </r>
  <r>
    <x v="1"/>
    <s v="IBW"/>
    <x v="5"/>
    <n v="24"/>
    <x v="20"/>
    <n v="0"/>
    <n v="0"/>
    <s v="2000_IBW_24"/>
    <n v="0"/>
    <n v="0"/>
  </r>
  <r>
    <x v="1"/>
    <s v="IBW"/>
    <x v="5"/>
    <n v="25"/>
    <x v="21"/>
    <n v="0"/>
    <n v="0"/>
    <s v="2000_IBW_25"/>
    <n v="0"/>
    <n v="0"/>
  </r>
  <r>
    <x v="1"/>
    <s v="IBW"/>
    <x v="5"/>
    <n v="26"/>
    <x v="22"/>
    <n v="0"/>
    <n v="0"/>
    <s v="2000_IBW_26"/>
    <n v="0"/>
    <n v="0"/>
  </r>
  <r>
    <x v="1"/>
    <s v="IBW"/>
    <x v="5"/>
    <n v="27"/>
    <x v="23"/>
    <n v="0"/>
    <n v="0"/>
    <s v="2000_IBW_27"/>
    <n v="0"/>
    <n v="0"/>
  </r>
  <r>
    <x v="1"/>
    <s v="IBW"/>
    <x v="5"/>
    <n v="29"/>
    <x v="24"/>
    <n v="0"/>
    <n v="0"/>
    <s v="2000_IBW_29"/>
    <n v="0"/>
    <n v="0"/>
  </r>
  <r>
    <x v="1"/>
    <s v="IBW"/>
    <x v="5"/>
    <n v="30"/>
    <x v="25"/>
    <n v="0"/>
    <n v="0"/>
    <s v="2000_IBW_30"/>
    <n v="0"/>
    <n v="0"/>
  </r>
  <r>
    <x v="1"/>
    <s v="IBW"/>
    <x v="5"/>
    <n v="31"/>
    <x v="26"/>
    <n v="0"/>
    <n v="0"/>
    <s v="2000_IBW_31"/>
    <n v="0"/>
    <n v="0"/>
  </r>
  <r>
    <x v="1"/>
    <s v="IBW"/>
    <x v="5"/>
    <n v="38"/>
    <x v="27"/>
    <n v="0"/>
    <n v="0"/>
    <s v="2000_IBW_38"/>
    <n v="0"/>
    <n v="0"/>
  </r>
  <r>
    <x v="1"/>
    <s v="IBW"/>
    <x v="5"/>
    <n v="39"/>
    <x v="28"/>
    <n v="0"/>
    <n v="0"/>
    <s v="2000_IBW_39"/>
    <n v="0"/>
    <n v="0"/>
  </r>
  <r>
    <x v="1"/>
    <s v="IBW"/>
    <x v="5"/>
    <n v="40"/>
    <x v="29"/>
    <n v="0"/>
    <n v="0"/>
    <s v="2000_IBW_40"/>
    <n v="0"/>
    <n v="0"/>
  </r>
  <r>
    <x v="1"/>
    <s v="IBW"/>
    <x v="5"/>
    <n v="41"/>
    <x v="30"/>
    <n v="0"/>
    <n v="0"/>
    <s v="2000_IBW_41"/>
    <n v="0"/>
    <n v="0"/>
  </r>
  <r>
    <x v="1"/>
    <s v="IBW"/>
    <x v="5"/>
    <n v="43"/>
    <x v="31"/>
    <n v="0"/>
    <n v="0"/>
    <s v="2000_IBW_43"/>
    <n v="0"/>
    <n v="0"/>
  </r>
  <r>
    <x v="1"/>
    <s v="IBW"/>
    <x v="5"/>
    <n v="44"/>
    <x v="32"/>
    <n v="0"/>
    <n v="0"/>
    <s v="2000_IBW_44"/>
    <n v="0"/>
    <n v="0"/>
  </r>
  <r>
    <x v="1"/>
    <s v="IBW"/>
    <x v="5"/>
    <n v="45"/>
    <x v="33"/>
    <n v="0"/>
    <n v="0"/>
    <s v="2000_IBW_45"/>
    <n v="0"/>
    <n v="0"/>
  </r>
  <r>
    <x v="1"/>
    <s v="IBW"/>
    <x v="5"/>
    <n v="46"/>
    <x v="34"/>
    <n v="0"/>
    <n v="0"/>
    <s v="2000_IBW_46"/>
    <n v="0"/>
    <n v="0"/>
  </r>
  <r>
    <x v="1"/>
    <s v="IBW"/>
    <x v="5"/>
    <n v="47"/>
    <x v="35"/>
    <n v="0"/>
    <n v="0"/>
    <s v="2000_IBW_47"/>
    <n v="0"/>
    <n v="0"/>
  </r>
  <r>
    <x v="1"/>
    <s v="IBW"/>
    <x v="5"/>
    <n v="48"/>
    <x v="36"/>
    <n v="0"/>
    <n v="0"/>
    <s v="2000_IBW_48"/>
    <n v="0"/>
    <n v="0"/>
  </r>
  <r>
    <x v="1"/>
    <s v="NB"/>
    <x v="6"/>
    <n v="1"/>
    <x v="0"/>
    <n v="0"/>
    <n v="0"/>
    <s v="2000_NB_1"/>
    <n v="0"/>
    <n v="0"/>
  </r>
  <r>
    <x v="1"/>
    <s v="NB"/>
    <x v="6"/>
    <n v="2"/>
    <x v="1"/>
    <n v="0"/>
    <n v="0"/>
    <s v="2000_NB_2"/>
    <n v="0"/>
    <n v="0"/>
  </r>
  <r>
    <x v="1"/>
    <s v="NB"/>
    <x v="6"/>
    <n v="3"/>
    <x v="2"/>
    <n v="0"/>
    <n v="0"/>
    <s v="2000_NB_3"/>
    <n v="0"/>
    <n v="0"/>
  </r>
  <r>
    <x v="1"/>
    <s v="NB"/>
    <x v="6"/>
    <n v="4"/>
    <x v="3"/>
    <n v="0"/>
    <n v="0"/>
    <s v="2000_NB_4"/>
    <n v="0"/>
    <n v="0"/>
  </r>
  <r>
    <x v="1"/>
    <s v="NB"/>
    <x v="6"/>
    <n v="5"/>
    <x v="4"/>
    <n v="150"/>
    <n v="150"/>
    <s v="2000_NB_5"/>
    <n v="79"/>
    <n v="79"/>
  </r>
  <r>
    <x v="1"/>
    <s v="NB"/>
    <x v="6"/>
    <n v="7"/>
    <x v="5"/>
    <n v="3788"/>
    <n v="3788"/>
    <s v="2000_NB_7"/>
    <n v="1248"/>
    <n v="1248"/>
  </r>
  <r>
    <x v="1"/>
    <s v="NB"/>
    <x v="6"/>
    <n v="8"/>
    <x v="6"/>
    <n v="0"/>
    <n v="0"/>
    <s v="2000_NB_8"/>
    <n v="0"/>
    <n v="0"/>
  </r>
  <r>
    <x v="1"/>
    <s v="NB"/>
    <x v="6"/>
    <n v="9"/>
    <x v="7"/>
    <n v="152"/>
    <n v="152"/>
    <s v="2000_NB_9"/>
    <n v="18"/>
    <n v="18"/>
  </r>
  <r>
    <x v="1"/>
    <s v="NB"/>
    <x v="6"/>
    <n v="10"/>
    <x v="8"/>
    <n v="0"/>
    <n v="0"/>
    <s v="2000_NB_10"/>
    <n v="0"/>
    <n v="0"/>
  </r>
  <r>
    <x v="1"/>
    <s v="NB"/>
    <x v="6"/>
    <n v="11"/>
    <x v="9"/>
    <n v="725"/>
    <n v="422"/>
    <s v="2000_NB_11"/>
    <n v="451"/>
    <n v="290"/>
  </r>
  <r>
    <x v="1"/>
    <s v="NB"/>
    <x v="6"/>
    <n v="12"/>
    <x v="10"/>
    <n v="0"/>
    <n v="0"/>
    <s v="2000_NB_12"/>
    <n v="0"/>
    <n v="0"/>
  </r>
  <r>
    <x v="1"/>
    <s v="NB"/>
    <x v="6"/>
    <n v="13"/>
    <x v="11"/>
    <n v="1468"/>
    <n v="1460"/>
    <s v="2000_NB_13"/>
    <n v="1182"/>
    <n v="1174"/>
  </r>
  <r>
    <x v="1"/>
    <s v="NB"/>
    <x v="6"/>
    <n v="14"/>
    <x v="12"/>
    <n v="0"/>
    <n v="0"/>
    <s v="2000_NB_14"/>
    <n v="0"/>
    <n v="0"/>
  </r>
  <r>
    <x v="1"/>
    <s v="NB"/>
    <x v="6"/>
    <n v="15"/>
    <x v="13"/>
    <n v="342"/>
    <n v="342"/>
    <s v="2000_NB_15"/>
    <n v="238"/>
    <n v="238"/>
  </r>
  <r>
    <x v="1"/>
    <s v="NB"/>
    <x v="6"/>
    <n v="16"/>
    <x v="14"/>
    <n v="0"/>
    <n v="0"/>
    <s v="2000_NB_16"/>
    <n v="0"/>
    <n v="0"/>
  </r>
  <r>
    <x v="1"/>
    <s v="NB"/>
    <x v="6"/>
    <n v="17"/>
    <x v="15"/>
    <n v="46286"/>
    <n v="46286"/>
    <s v="2000_NB_17"/>
    <n v="415"/>
    <n v="415"/>
  </r>
  <r>
    <x v="1"/>
    <s v="NB"/>
    <x v="6"/>
    <n v="18"/>
    <x v="16"/>
    <n v="3175"/>
    <n v="1483"/>
    <s v="2000_NB_18"/>
    <n v="3098"/>
    <n v="1406"/>
  </r>
  <r>
    <x v="1"/>
    <s v="NB"/>
    <x v="6"/>
    <n v="20"/>
    <x v="17"/>
    <n v="0"/>
    <n v="0"/>
    <s v="2000_NB_20"/>
    <n v="0"/>
    <n v="0"/>
  </r>
  <r>
    <x v="1"/>
    <s v="NB"/>
    <x v="6"/>
    <n v="22"/>
    <x v="18"/>
    <n v="3258"/>
    <n v="2890"/>
    <s v="2000_NB_22"/>
    <n v="272"/>
    <n v="112"/>
  </r>
  <r>
    <x v="1"/>
    <s v="NB"/>
    <x v="6"/>
    <n v="23"/>
    <x v="19"/>
    <n v="0"/>
    <n v="0"/>
    <s v="2000_NB_23"/>
    <n v="0"/>
    <n v="0"/>
  </r>
  <r>
    <x v="1"/>
    <s v="NB"/>
    <x v="6"/>
    <n v="24"/>
    <x v="20"/>
    <n v="18824"/>
    <n v="14823"/>
    <s v="2000_NB_24"/>
    <n v="2840"/>
    <n v="2774"/>
  </r>
  <r>
    <x v="1"/>
    <s v="NB"/>
    <x v="6"/>
    <n v="25"/>
    <x v="21"/>
    <n v="0"/>
    <n v="0"/>
    <s v="2000_NB_25"/>
    <n v="0"/>
    <n v="0"/>
  </r>
  <r>
    <x v="1"/>
    <s v="NB"/>
    <x v="6"/>
    <n v="26"/>
    <x v="22"/>
    <n v="1201"/>
    <n v="1201"/>
    <s v="2000_NB_26"/>
    <n v="562"/>
    <n v="562"/>
  </r>
  <r>
    <x v="1"/>
    <s v="NB"/>
    <x v="6"/>
    <n v="27"/>
    <x v="23"/>
    <n v="0"/>
    <n v="0"/>
    <s v="2000_NB_27"/>
    <n v="0"/>
    <n v="0"/>
  </r>
  <r>
    <x v="1"/>
    <s v="NB"/>
    <x v="6"/>
    <n v="29"/>
    <x v="24"/>
    <n v="0"/>
    <n v="0"/>
    <s v="2000_NB_29"/>
    <n v="0"/>
    <n v="0"/>
  </r>
  <r>
    <x v="1"/>
    <s v="NB"/>
    <x v="6"/>
    <n v="30"/>
    <x v="25"/>
    <n v="0"/>
    <n v="0"/>
    <s v="2000_NB_30"/>
    <n v="0"/>
    <n v="0"/>
  </r>
  <r>
    <x v="1"/>
    <s v="NB"/>
    <x v="6"/>
    <n v="31"/>
    <x v="26"/>
    <n v="0"/>
    <n v="0"/>
    <s v="2000_NB_31"/>
    <n v="0"/>
    <n v="0"/>
  </r>
  <r>
    <x v="1"/>
    <s v="NB"/>
    <x v="6"/>
    <n v="38"/>
    <x v="27"/>
    <n v="0"/>
    <n v="0"/>
    <s v="2000_NB_38"/>
    <n v="0"/>
    <n v="0"/>
  </r>
  <r>
    <x v="1"/>
    <s v="NB"/>
    <x v="6"/>
    <n v="39"/>
    <x v="28"/>
    <n v="0"/>
    <n v="0"/>
    <s v="2000_NB_39"/>
    <n v="0"/>
    <n v="0"/>
  </r>
  <r>
    <x v="1"/>
    <s v="NB"/>
    <x v="6"/>
    <n v="40"/>
    <x v="29"/>
    <n v="106"/>
    <n v="106"/>
    <s v="2000_NB_40"/>
    <n v="74"/>
    <n v="74"/>
  </r>
  <r>
    <x v="1"/>
    <s v="NB"/>
    <x v="6"/>
    <n v="41"/>
    <x v="30"/>
    <n v="0"/>
    <n v="0"/>
    <s v="2000_NB_41"/>
    <n v="0"/>
    <n v="0"/>
  </r>
  <r>
    <x v="1"/>
    <s v="NB"/>
    <x v="6"/>
    <n v="43"/>
    <x v="31"/>
    <n v="0"/>
    <n v="0"/>
    <s v="2000_NB_43"/>
    <n v="0"/>
    <n v="0"/>
  </r>
  <r>
    <x v="1"/>
    <s v="NB"/>
    <x v="6"/>
    <n v="44"/>
    <x v="32"/>
    <n v="0"/>
    <n v="0"/>
    <s v="2000_NB_44"/>
    <n v="0"/>
    <n v="0"/>
  </r>
  <r>
    <x v="1"/>
    <s v="NB"/>
    <x v="6"/>
    <n v="45"/>
    <x v="33"/>
    <n v="0"/>
    <n v="0"/>
    <s v="2000_NB_45"/>
    <n v="0"/>
    <n v="0"/>
  </r>
  <r>
    <x v="1"/>
    <s v="NB"/>
    <x v="6"/>
    <n v="46"/>
    <x v="34"/>
    <n v="0"/>
    <n v="0"/>
    <s v="2000_NB_46"/>
    <n v="0"/>
    <n v="0"/>
  </r>
  <r>
    <x v="1"/>
    <s v="NB"/>
    <x v="6"/>
    <n v="47"/>
    <x v="35"/>
    <n v="0"/>
    <n v="0"/>
    <s v="2000_NB_47"/>
    <n v="0"/>
    <n v="0"/>
  </r>
  <r>
    <x v="1"/>
    <s v="NB"/>
    <x v="6"/>
    <n v="48"/>
    <x v="36"/>
    <n v="0"/>
    <n v="0"/>
    <s v="2000_NB_48"/>
    <n v="0"/>
    <n v="0"/>
  </r>
  <r>
    <x v="1"/>
    <s v="NDM"/>
    <x v="7"/>
    <n v="1"/>
    <x v="0"/>
    <n v="0"/>
    <n v="0"/>
    <s v="2000_NDM_1"/>
    <n v="0"/>
    <n v="0"/>
  </r>
  <r>
    <x v="1"/>
    <s v="NDM"/>
    <x v="7"/>
    <n v="2"/>
    <x v="1"/>
    <n v="0"/>
    <n v="0"/>
    <s v="2000_NDM_2"/>
    <n v="1847"/>
    <n v="1301"/>
  </r>
  <r>
    <x v="1"/>
    <s v="NDM"/>
    <x v="7"/>
    <n v="3"/>
    <x v="2"/>
    <n v="0"/>
    <n v="0"/>
    <s v="2000_NDM_3"/>
    <n v="0"/>
    <n v="0"/>
  </r>
  <r>
    <x v="1"/>
    <s v="NDM"/>
    <x v="7"/>
    <n v="4"/>
    <x v="3"/>
    <n v="0"/>
    <n v="0"/>
    <s v="2000_NDM_4"/>
    <n v="0"/>
    <n v="0"/>
  </r>
  <r>
    <x v="1"/>
    <s v="NDM"/>
    <x v="7"/>
    <n v="5"/>
    <x v="4"/>
    <n v="0"/>
    <n v="0"/>
    <s v="2000_NDM_5"/>
    <n v="0"/>
    <n v="0"/>
  </r>
  <r>
    <x v="1"/>
    <s v="NDM"/>
    <x v="7"/>
    <n v="7"/>
    <x v="5"/>
    <n v="0"/>
    <n v="0"/>
    <s v="2000_NDM_7"/>
    <n v="0"/>
    <n v="0"/>
  </r>
  <r>
    <x v="1"/>
    <s v="NDM"/>
    <x v="7"/>
    <n v="8"/>
    <x v="6"/>
    <n v="0"/>
    <n v="0"/>
    <s v="2000_NDM_8"/>
    <n v="0"/>
    <n v="0"/>
  </r>
  <r>
    <x v="1"/>
    <s v="NDM"/>
    <x v="7"/>
    <n v="9"/>
    <x v="7"/>
    <n v="0"/>
    <n v="0"/>
    <s v="2000_NDM_9"/>
    <n v="0"/>
    <n v="0"/>
  </r>
  <r>
    <x v="1"/>
    <s v="NDM"/>
    <x v="7"/>
    <n v="10"/>
    <x v="8"/>
    <n v="0"/>
    <n v="0"/>
    <s v="2000_NDM_10"/>
    <n v="0"/>
    <n v="0"/>
  </r>
  <r>
    <x v="1"/>
    <s v="NDM"/>
    <x v="7"/>
    <n v="11"/>
    <x v="9"/>
    <n v="0"/>
    <n v="0"/>
    <s v="2000_NDM_11"/>
    <n v="0"/>
    <n v="0"/>
  </r>
  <r>
    <x v="1"/>
    <s v="NDM"/>
    <x v="7"/>
    <n v="12"/>
    <x v="10"/>
    <n v="0"/>
    <n v="0"/>
    <s v="2000_NDM_12"/>
    <n v="0"/>
    <n v="0"/>
  </r>
  <r>
    <x v="1"/>
    <s v="NDM"/>
    <x v="7"/>
    <n v="13"/>
    <x v="11"/>
    <n v="0"/>
    <n v="0"/>
    <s v="2000_NDM_13"/>
    <n v="0"/>
    <n v="0"/>
  </r>
  <r>
    <x v="1"/>
    <s v="NDM"/>
    <x v="7"/>
    <n v="14"/>
    <x v="12"/>
    <n v="0"/>
    <n v="0"/>
    <s v="2000_NDM_14"/>
    <n v="0"/>
    <n v="0"/>
  </r>
  <r>
    <x v="1"/>
    <s v="NDM"/>
    <x v="7"/>
    <n v="15"/>
    <x v="13"/>
    <n v="0"/>
    <n v="0"/>
    <s v="2000_NDM_15"/>
    <n v="0"/>
    <n v="0"/>
  </r>
  <r>
    <x v="1"/>
    <s v="NDM"/>
    <x v="7"/>
    <n v="16"/>
    <x v="14"/>
    <n v="0"/>
    <n v="0"/>
    <s v="2000_NDM_16"/>
    <n v="0"/>
    <n v="0"/>
  </r>
  <r>
    <x v="1"/>
    <s v="NDM"/>
    <x v="7"/>
    <n v="17"/>
    <x v="15"/>
    <n v="0"/>
    <n v="0"/>
    <s v="2000_NDM_17"/>
    <n v="0"/>
    <n v="0"/>
  </r>
  <r>
    <x v="1"/>
    <s v="NDM"/>
    <x v="7"/>
    <n v="18"/>
    <x v="16"/>
    <n v="0"/>
    <n v="0"/>
    <s v="2000_NDM_18"/>
    <n v="0"/>
    <n v="0"/>
  </r>
  <r>
    <x v="1"/>
    <s v="NDM"/>
    <x v="7"/>
    <n v="20"/>
    <x v="17"/>
    <n v="0"/>
    <n v="0"/>
    <s v="2000_NDM_20"/>
    <n v="0"/>
    <n v="0"/>
  </r>
  <r>
    <x v="1"/>
    <s v="NDM"/>
    <x v="7"/>
    <n v="22"/>
    <x v="18"/>
    <n v="0"/>
    <n v="0"/>
    <s v="2000_NDM_22"/>
    <n v="0"/>
    <n v="0"/>
  </r>
  <r>
    <x v="1"/>
    <s v="NDM"/>
    <x v="7"/>
    <n v="23"/>
    <x v="19"/>
    <n v="0"/>
    <n v="0"/>
    <s v="2000_NDM_23"/>
    <n v="0"/>
    <n v="0"/>
  </r>
  <r>
    <x v="1"/>
    <s v="NDM"/>
    <x v="7"/>
    <n v="24"/>
    <x v="20"/>
    <n v="0"/>
    <n v="0"/>
    <s v="2000_NDM_24"/>
    <n v="0"/>
    <n v="0"/>
  </r>
  <r>
    <x v="1"/>
    <s v="NDM"/>
    <x v="7"/>
    <n v="25"/>
    <x v="21"/>
    <n v="0"/>
    <n v="0"/>
    <s v="2000_NDM_25"/>
    <n v="0"/>
    <n v="0"/>
  </r>
  <r>
    <x v="1"/>
    <s v="NDM"/>
    <x v="7"/>
    <n v="26"/>
    <x v="22"/>
    <n v="0"/>
    <n v="0"/>
    <s v="2000_NDM_26"/>
    <n v="0"/>
    <n v="0"/>
  </r>
  <r>
    <x v="1"/>
    <s v="NDM"/>
    <x v="7"/>
    <n v="27"/>
    <x v="23"/>
    <n v="0"/>
    <n v="0"/>
    <s v="2000_NDM_27"/>
    <n v="0"/>
    <n v="0"/>
  </r>
  <r>
    <x v="1"/>
    <s v="NDM"/>
    <x v="7"/>
    <n v="29"/>
    <x v="24"/>
    <n v="0"/>
    <n v="0"/>
    <s v="2000_NDM_29"/>
    <n v="0"/>
    <n v="0"/>
  </r>
  <r>
    <x v="1"/>
    <s v="NDM"/>
    <x v="7"/>
    <n v="30"/>
    <x v="25"/>
    <n v="115"/>
    <n v="115"/>
    <s v="2000_NDM_30"/>
    <n v="0"/>
    <n v="0"/>
  </r>
  <r>
    <x v="1"/>
    <s v="NDM"/>
    <x v="7"/>
    <n v="31"/>
    <x v="26"/>
    <n v="0"/>
    <n v="0"/>
    <s v="2000_NDM_31"/>
    <n v="0"/>
    <n v="0"/>
  </r>
  <r>
    <x v="1"/>
    <s v="NDM"/>
    <x v="7"/>
    <n v="38"/>
    <x v="27"/>
    <n v="0"/>
    <n v="0"/>
    <s v="2000_NDM_38"/>
    <n v="0"/>
    <n v="0"/>
  </r>
  <r>
    <x v="1"/>
    <s v="NDM"/>
    <x v="7"/>
    <n v="39"/>
    <x v="28"/>
    <n v="0"/>
    <n v="0"/>
    <s v="2000_NDM_39"/>
    <n v="0"/>
    <n v="0"/>
  </r>
  <r>
    <x v="1"/>
    <s v="NDM"/>
    <x v="7"/>
    <n v="40"/>
    <x v="29"/>
    <n v="0"/>
    <n v="0"/>
    <s v="2000_NDM_40"/>
    <n v="0"/>
    <n v="0"/>
  </r>
  <r>
    <x v="1"/>
    <s v="NDM"/>
    <x v="7"/>
    <n v="41"/>
    <x v="30"/>
    <n v="0"/>
    <n v="0"/>
    <s v="2000_NDM_41"/>
    <n v="0"/>
    <n v="0"/>
  </r>
  <r>
    <x v="1"/>
    <s v="NDM"/>
    <x v="7"/>
    <n v="43"/>
    <x v="31"/>
    <n v="0"/>
    <n v="0"/>
    <s v="2000_NDM_43"/>
    <n v="0"/>
    <n v="0"/>
  </r>
  <r>
    <x v="1"/>
    <s v="NDM"/>
    <x v="7"/>
    <n v="44"/>
    <x v="32"/>
    <n v="0"/>
    <n v="0"/>
    <s v="2000_NDM_44"/>
    <n v="0"/>
    <n v="0"/>
  </r>
  <r>
    <x v="1"/>
    <s v="NDM"/>
    <x v="7"/>
    <n v="45"/>
    <x v="33"/>
    <n v="0"/>
    <n v="0"/>
    <s v="2000_NDM_45"/>
    <n v="0"/>
    <n v="0"/>
  </r>
  <r>
    <x v="1"/>
    <s v="NDM"/>
    <x v="7"/>
    <n v="46"/>
    <x v="34"/>
    <n v="0"/>
    <n v="0"/>
    <s v="2000_NDM_46"/>
    <n v="0"/>
    <n v="0"/>
  </r>
  <r>
    <x v="1"/>
    <s v="NDM"/>
    <x v="7"/>
    <n v="47"/>
    <x v="35"/>
    <n v="0"/>
    <n v="0"/>
    <s v="2000_NDM_47"/>
    <n v="0"/>
    <n v="0"/>
  </r>
  <r>
    <x v="1"/>
    <s v="NDM"/>
    <x v="7"/>
    <n v="48"/>
    <x v="36"/>
    <n v="0"/>
    <n v="0"/>
    <s v="2000_NDM_48"/>
    <n v="0"/>
    <n v="0"/>
  </r>
  <r>
    <x v="1"/>
    <s v="NF"/>
    <x v="8"/>
    <n v="1"/>
    <x v="0"/>
    <n v="0"/>
    <n v="0"/>
    <s v="2000_NF_1"/>
    <n v="0"/>
    <n v="0"/>
  </r>
  <r>
    <x v="1"/>
    <s v="NF"/>
    <x v="8"/>
    <n v="2"/>
    <x v="1"/>
    <n v="0"/>
    <n v="0"/>
    <s v="2000_NF_2"/>
    <n v="0"/>
    <n v="0"/>
  </r>
  <r>
    <x v="1"/>
    <s v="NF"/>
    <x v="8"/>
    <n v="3"/>
    <x v="2"/>
    <n v="0"/>
    <n v="0"/>
    <s v="2000_NF_3"/>
    <n v="0"/>
    <n v="0"/>
  </r>
  <r>
    <x v="1"/>
    <s v="NF"/>
    <x v="8"/>
    <n v="4"/>
    <x v="3"/>
    <n v="0"/>
    <n v="0"/>
    <s v="2000_NF_4"/>
    <n v="0"/>
    <n v="0"/>
  </r>
  <r>
    <x v="1"/>
    <s v="NF"/>
    <x v="8"/>
    <n v="5"/>
    <x v="4"/>
    <n v="0"/>
    <n v="0"/>
    <s v="2000_NF_5"/>
    <n v="0"/>
    <n v="0"/>
  </r>
  <r>
    <x v="1"/>
    <s v="NF"/>
    <x v="8"/>
    <n v="7"/>
    <x v="5"/>
    <n v="445"/>
    <n v="445"/>
    <s v="2000_NF_7"/>
    <n v="356"/>
    <n v="356"/>
  </r>
  <r>
    <x v="1"/>
    <s v="NF"/>
    <x v="8"/>
    <n v="8"/>
    <x v="6"/>
    <n v="0"/>
    <n v="0"/>
    <s v="2000_NF_8"/>
    <n v="0"/>
    <n v="0"/>
  </r>
  <r>
    <x v="1"/>
    <s v="NF"/>
    <x v="8"/>
    <n v="9"/>
    <x v="7"/>
    <n v="0"/>
    <n v="0"/>
    <s v="2000_NF_9"/>
    <n v="0"/>
    <n v="0"/>
  </r>
  <r>
    <x v="1"/>
    <s v="NF"/>
    <x v="8"/>
    <n v="10"/>
    <x v="8"/>
    <n v="0"/>
    <n v="0"/>
    <s v="2000_NF_10"/>
    <n v="0"/>
    <n v="0"/>
  </r>
  <r>
    <x v="1"/>
    <s v="NF"/>
    <x v="8"/>
    <n v="11"/>
    <x v="9"/>
    <n v="181"/>
    <n v="181"/>
    <s v="2000_NF_11"/>
    <n v="0"/>
    <n v="0"/>
  </r>
  <r>
    <x v="1"/>
    <s v="NF"/>
    <x v="8"/>
    <n v="12"/>
    <x v="10"/>
    <n v="0"/>
    <n v="0"/>
    <s v="2000_NF_12"/>
    <n v="0"/>
    <n v="0"/>
  </r>
  <r>
    <x v="1"/>
    <s v="NF"/>
    <x v="8"/>
    <n v="13"/>
    <x v="11"/>
    <n v="0"/>
    <n v="0"/>
    <s v="2000_NF_13"/>
    <n v="0"/>
    <n v="0"/>
  </r>
  <r>
    <x v="1"/>
    <s v="NF"/>
    <x v="8"/>
    <n v="14"/>
    <x v="12"/>
    <n v="0"/>
    <n v="0"/>
    <s v="2000_NF_14"/>
    <n v="0"/>
    <n v="0"/>
  </r>
  <r>
    <x v="1"/>
    <s v="NF"/>
    <x v="8"/>
    <n v="15"/>
    <x v="13"/>
    <n v="0"/>
    <n v="0"/>
    <s v="2000_NF_15"/>
    <n v="0"/>
    <n v="0"/>
  </r>
  <r>
    <x v="1"/>
    <s v="NF"/>
    <x v="8"/>
    <n v="16"/>
    <x v="14"/>
    <n v="0"/>
    <n v="0"/>
    <s v="2000_NF_16"/>
    <n v="0"/>
    <n v="0"/>
  </r>
  <r>
    <x v="1"/>
    <s v="NF"/>
    <x v="8"/>
    <n v="17"/>
    <x v="15"/>
    <n v="100"/>
    <n v="100"/>
    <s v="2000_NF_17"/>
    <n v="0"/>
    <n v="0"/>
  </r>
  <r>
    <x v="1"/>
    <s v="NF"/>
    <x v="8"/>
    <n v="18"/>
    <x v="16"/>
    <n v="0"/>
    <n v="0"/>
    <s v="2000_NF_18"/>
    <n v="0"/>
    <n v="0"/>
  </r>
  <r>
    <x v="1"/>
    <s v="NF"/>
    <x v="8"/>
    <n v="20"/>
    <x v="17"/>
    <n v="0"/>
    <n v="0"/>
    <s v="2000_NF_20"/>
    <n v="0"/>
    <n v="0"/>
  </r>
  <r>
    <x v="1"/>
    <s v="NF"/>
    <x v="8"/>
    <n v="22"/>
    <x v="18"/>
    <n v="763"/>
    <n v="541"/>
    <s v="2000_NF_22"/>
    <n v="365"/>
    <n v="143"/>
  </r>
  <r>
    <x v="1"/>
    <s v="NF"/>
    <x v="8"/>
    <n v="23"/>
    <x v="19"/>
    <n v="170"/>
    <n v="137"/>
    <s v="2000_NF_23"/>
    <n v="119"/>
    <n v="86"/>
  </r>
  <r>
    <x v="1"/>
    <s v="NF"/>
    <x v="8"/>
    <n v="24"/>
    <x v="20"/>
    <n v="296"/>
    <n v="296"/>
    <s v="2000_NF_24"/>
    <n v="0"/>
    <n v="0"/>
  </r>
  <r>
    <x v="1"/>
    <s v="NF"/>
    <x v="8"/>
    <n v="25"/>
    <x v="21"/>
    <n v="0"/>
    <n v="0"/>
    <s v="2000_NF_25"/>
    <n v="0"/>
    <n v="0"/>
  </r>
  <r>
    <x v="1"/>
    <s v="NF"/>
    <x v="8"/>
    <n v="26"/>
    <x v="22"/>
    <n v="308"/>
    <n v="223"/>
    <s v="2000_NF_26"/>
    <n v="221"/>
    <n v="136"/>
  </r>
  <r>
    <x v="1"/>
    <s v="NF"/>
    <x v="8"/>
    <n v="27"/>
    <x v="23"/>
    <n v="0"/>
    <n v="0"/>
    <s v="2000_NF_27"/>
    <n v="0"/>
    <n v="0"/>
  </r>
  <r>
    <x v="1"/>
    <s v="NF"/>
    <x v="8"/>
    <n v="29"/>
    <x v="24"/>
    <n v="4986"/>
    <n v="4418"/>
    <s v="2000_NF_29"/>
    <n v="2683"/>
    <n v="2263"/>
  </r>
  <r>
    <x v="1"/>
    <s v="NF"/>
    <x v="8"/>
    <n v="30"/>
    <x v="25"/>
    <n v="0"/>
    <n v="0"/>
    <s v="2000_NF_30"/>
    <n v="0"/>
    <n v="0"/>
  </r>
  <r>
    <x v="1"/>
    <s v="NF"/>
    <x v="8"/>
    <n v="31"/>
    <x v="26"/>
    <n v="0"/>
    <n v="0"/>
    <s v="2000_NF_31"/>
    <n v="0"/>
    <n v="0"/>
  </r>
  <r>
    <x v="1"/>
    <s v="NF"/>
    <x v="8"/>
    <n v="38"/>
    <x v="27"/>
    <n v="0"/>
    <n v="0"/>
    <s v="2000_NF_38"/>
    <n v="0"/>
    <n v="0"/>
  </r>
  <r>
    <x v="1"/>
    <s v="NF"/>
    <x v="8"/>
    <n v="39"/>
    <x v="28"/>
    <n v="0"/>
    <n v="0"/>
    <s v="2000_NF_39"/>
    <n v="0"/>
    <n v="0"/>
  </r>
  <r>
    <x v="1"/>
    <s v="NF"/>
    <x v="8"/>
    <n v="40"/>
    <x v="29"/>
    <n v="0"/>
    <n v="0"/>
    <s v="2000_NF_40"/>
    <n v="0"/>
    <n v="0"/>
  </r>
  <r>
    <x v="1"/>
    <s v="NF"/>
    <x v="8"/>
    <n v="41"/>
    <x v="30"/>
    <n v="9342"/>
    <n v="9342"/>
    <s v="2000_NF_41"/>
    <n v="395"/>
    <n v="395"/>
  </r>
  <r>
    <x v="1"/>
    <s v="NF"/>
    <x v="8"/>
    <n v="43"/>
    <x v="31"/>
    <n v="0"/>
    <n v="0"/>
    <s v="2000_NF_43"/>
    <n v="0"/>
    <n v="0"/>
  </r>
  <r>
    <x v="1"/>
    <s v="NF"/>
    <x v="8"/>
    <n v="44"/>
    <x v="32"/>
    <n v="0"/>
    <n v="0"/>
    <s v="2000_NF_44"/>
    <n v="0"/>
    <n v="0"/>
  </r>
  <r>
    <x v="1"/>
    <s v="NF"/>
    <x v="8"/>
    <n v="45"/>
    <x v="33"/>
    <n v="0"/>
    <n v="0"/>
    <s v="2000_NF_45"/>
    <n v="0"/>
    <n v="0"/>
  </r>
  <r>
    <x v="1"/>
    <s v="NF"/>
    <x v="8"/>
    <n v="46"/>
    <x v="34"/>
    <n v="1166"/>
    <n v="1166"/>
    <s v="2000_NF_46"/>
    <n v="0"/>
    <n v="0"/>
  </r>
  <r>
    <x v="1"/>
    <s v="NF"/>
    <x v="8"/>
    <n v="47"/>
    <x v="35"/>
    <n v="0"/>
    <n v="0"/>
    <s v="2000_NF_47"/>
    <n v="0"/>
    <n v="0"/>
  </r>
  <r>
    <x v="1"/>
    <s v="NF"/>
    <x v="8"/>
    <n v="48"/>
    <x v="36"/>
    <n v="0"/>
    <n v="0"/>
    <s v="2000_NF_48"/>
    <n v="0"/>
    <n v="0"/>
  </r>
  <r>
    <x v="1"/>
    <s v="NW"/>
    <x v="9"/>
    <n v="1"/>
    <x v="0"/>
    <n v="1558"/>
    <n v="477"/>
    <s v="2000_NW_1"/>
    <n v="1233"/>
    <n v="403"/>
  </r>
  <r>
    <x v="1"/>
    <s v="NW"/>
    <x v="9"/>
    <n v="2"/>
    <x v="1"/>
    <n v="0"/>
    <n v="0"/>
    <s v="2000_NW_2"/>
    <n v="0"/>
    <n v="0"/>
  </r>
  <r>
    <x v="1"/>
    <s v="NW"/>
    <x v="9"/>
    <n v="3"/>
    <x v="2"/>
    <n v="0"/>
    <n v="0"/>
    <s v="2000_NW_3"/>
    <n v="0"/>
    <n v="0"/>
  </r>
  <r>
    <x v="1"/>
    <s v="NW"/>
    <x v="9"/>
    <n v="4"/>
    <x v="3"/>
    <n v="0"/>
    <n v="0"/>
    <s v="2000_NW_4"/>
    <n v="0"/>
    <n v="0"/>
  </r>
  <r>
    <x v="1"/>
    <s v="NW"/>
    <x v="9"/>
    <n v="5"/>
    <x v="4"/>
    <n v="98"/>
    <n v="98"/>
    <s v="2000_NW_5"/>
    <n v="84"/>
    <n v="84"/>
  </r>
  <r>
    <x v="1"/>
    <s v="NW"/>
    <x v="9"/>
    <n v="7"/>
    <x v="5"/>
    <n v="5626"/>
    <n v="4044"/>
    <s v="2000_NW_7"/>
    <n v="3141"/>
    <n v="1945"/>
  </r>
  <r>
    <x v="1"/>
    <s v="NW"/>
    <x v="9"/>
    <n v="8"/>
    <x v="6"/>
    <n v="0"/>
    <n v="0"/>
    <s v="2000_NW_8"/>
    <n v="0"/>
    <n v="0"/>
  </r>
  <r>
    <x v="1"/>
    <s v="NW"/>
    <x v="9"/>
    <n v="9"/>
    <x v="7"/>
    <n v="188"/>
    <n v="188"/>
    <s v="2000_NW_9"/>
    <n v="40"/>
    <n v="40"/>
  </r>
  <r>
    <x v="1"/>
    <s v="NW"/>
    <x v="9"/>
    <n v="10"/>
    <x v="8"/>
    <n v="0"/>
    <n v="0"/>
    <s v="2000_NW_10"/>
    <n v="0"/>
    <n v="0"/>
  </r>
  <r>
    <x v="1"/>
    <s v="NW"/>
    <x v="9"/>
    <n v="11"/>
    <x v="9"/>
    <n v="0"/>
    <n v="0"/>
    <s v="2000_NW_11"/>
    <n v="0"/>
    <n v="0"/>
  </r>
  <r>
    <x v="1"/>
    <s v="NW"/>
    <x v="9"/>
    <n v="12"/>
    <x v="10"/>
    <n v="0"/>
    <n v="0"/>
    <s v="2000_NW_12"/>
    <n v="0"/>
    <n v="0"/>
  </r>
  <r>
    <x v="1"/>
    <s v="NW"/>
    <x v="9"/>
    <n v="13"/>
    <x v="11"/>
    <n v="2961"/>
    <n v="2484"/>
    <s v="2000_NW_13"/>
    <n v="1822"/>
    <n v="1393"/>
  </r>
  <r>
    <x v="1"/>
    <s v="NW"/>
    <x v="9"/>
    <n v="14"/>
    <x v="12"/>
    <n v="0"/>
    <n v="0"/>
    <s v="2000_NW_14"/>
    <n v="0"/>
    <n v="0"/>
  </r>
  <r>
    <x v="1"/>
    <s v="NW"/>
    <x v="9"/>
    <n v="15"/>
    <x v="13"/>
    <n v="0"/>
    <n v="0"/>
    <s v="2000_NW_15"/>
    <n v="0"/>
    <n v="0"/>
  </r>
  <r>
    <x v="1"/>
    <s v="NW"/>
    <x v="9"/>
    <n v="16"/>
    <x v="14"/>
    <n v="0"/>
    <n v="0"/>
    <s v="2000_NW_16"/>
    <n v="0"/>
    <n v="0"/>
  </r>
  <r>
    <x v="1"/>
    <s v="NW"/>
    <x v="9"/>
    <n v="17"/>
    <x v="15"/>
    <n v="0"/>
    <n v="0"/>
    <s v="2000_NW_17"/>
    <n v="0"/>
    <n v="0"/>
  </r>
  <r>
    <x v="1"/>
    <s v="NW"/>
    <x v="9"/>
    <n v="18"/>
    <x v="16"/>
    <n v="0"/>
    <n v="0"/>
    <s v="2000_NW_18"/>
    <n v="0"/>
    <n v="0"/>
  </r>
  <r>
    <x v="1"/>
    <s v="NW"/>
    <x v="9"/>
    <n v="20"/>
    <x v="17"/>
    <n v="0"/>
    <n v="0"/>
    <s v="2000_NW_20"/>
    <n v="0"/>
    <n v="0"/>
  </r>
  <r>
    <x v="1"/>
    <s v="NW"/>
    <x v="9"/>
    <n v="22"/>
    <x v="18"/>
    <n v="250"/>
    <n v="190"/>
    <s v="2000_NW_22"/>
    <n v="250"/>
    <n v="190"/>
  </r>
  <r>
    <x v="1"/>
    <s v="NW"/>
    <x v="9"/>
    <n v="23"/>
    <x v="19"/>
    <n v="6903"/>
    <n v="3378"/>
    <s v="2000_NW_23"/>
    <n v="4703"/>
    <n v="1859"/>
  </r>
  <r>
    <x v="1"/>
    <s v="NW"/>
    <x v="9"/>
    <n v="24"/>
    <x v="20"/>
    <n v="6075"/>
    <n v="3486"/>
    <s v="2000_NW_24"/>
    <n v="3426"/>
    <n v="1598"/>
  </r>
  <r>
    <x v="1"/>
    <s v="NW"/>
    <x v="9"/>
    <n v="25"/>
    <x v="21"/>
    <n v="0"/>
    <n v="0"/>
    <s v="2000_NW_25"/>
    <n v="0"/>
    <n v="0"/>
  </r>
  <r>
    <x v="1"/>
    <s v="NW"/>
    <x v="9"/>
    <n v="26"/>
    <x v="22"/>
    <n v="0"/>
    <n v="0"/>
    <s v="2000_NW_26"/>
    <n v="0"/>
    <n v="0"/>
  </r>
  <r>
    <x v="1"/>
    <s v="NW"/>
    <x v="9"/>
    <n v="27"/>
    <x v="23"/>
    <n v="0"/>
    <n v="0"/>
    <s v="2000_NW_27"/>
    <n v="0"/>
    <n v="0"/>
  </r>
  <r>
    <x v="1"/>
    <s v="NW"/>
    <x v="9"/>
    <n v="29"/>
    <x v="24"/>
    <n v="561"/>
    <n v="0"/>
    <s v="2000_NW_29"/>
    <n v="561"/>
    <n v="0"/>
  </r>
  <r>
    <x v="1"/>
    <s v="NW"/>
    <x v="9"/>
    <n v="30"/>
    <x v="25"/>
    <n v="0"/>
    <n v="0"/>
    <s v="2000_NW_30"/>
    <n v="0"/>
    <n v="0"/>
  </r>
  <r>
    <x v="1"/>
    <s v="NW"/>
    <x v="9"/>
    <n v="31"/>
    <x v="26"/>
    <n v="0"/>
    <n v="0"/>
    <s v="2000_NW_31"/>
    <n v="0"/>
    <n v="0"/>
  </r>
  <r>
    <x v="1"/>
    <s v="NW"/>
    <x v="9"/>
    <n v="38"/>
    <x v="27"/>
    <n v="0"/>
    <n v="0"/>
    <s v="2000_NW_38"/>
    <n v="0"/>
    <n v="0"/>
  </r>
  <r>
    <x v="1"/>
    <s v="NW"/>
    <x v="9"/>
    <n v="39"/>
    <x v="28"/>
    <n v="0"/>
    <n v="0"/>
    <s v="2000_NW_39"/>
    <n v="0"/>
    <n v="0"/>
  </r>
  <r>
    <x v="1"/>
    <s v="NW"/>
    <x v="9"/>
    <n v="40"/>
    <x v="29"/>
    <n v="0"/>
    <n v="0"/>
    <s v="2000_NW_40"/>
    <n v="0"/>
    <n v="0"/>
  </r>
  <r>
    <x v="1"/>
    <s v="NW"/>
    <x v="9"/>
    <n v="41"/>
    <x v="30"/>
    <n v="0"/>
    <n v="0"/>
    <s v="2000_NW_41"/>
    <n v="0"/>
    <n v="0"/>
  </r>
  <r>
    <x v="1"/>
    <s v="NW"/>
    <x v="9"/>
    <n v="43"/>
    <x v="31"/>
    <n v="0"/>
    <n v="0"/>
    <s v="2000_NW_43"/>
    <n v="0"/>
    <n v="0"/>
  </r>
  <r>
    <x v="1"/>
    <s v="NW"/>
    <x v="9"/>
    <n v="44"/>
    <x v="32"/>
    <n v="0"/>
    <n v="0"/>
    <s v="2000_NW_44"/>
    <n v="0"/>
    <n v="0"/>
  </r>
  <r>
    <x v="1"/>
    <s v="NW"/>
    <x v="9"/>
    <n v="45"/>
    <x v="33"/>
    <n v="131"/>
    <n v="131"/>
    <s v="2000_NW_45"/>
    <n v="131"/>
    <n v="131"/>
  </r>
  <r>
    <x v="1"/>
    <s v="NW"/>
    <x v="9"/>
    <n v="46"/>
    <x v="34"/>
    <n v="0"/>
    <n v="0"/>
    <s v="2000_NW_46"/>
    <n v="0"/>
    <n v="0"/>
  </r>
  <r>
    <x v="1"/>
    <s v="NW"/>
    <x v="9"/>
    <n v="47"/>
    <x v="35"/>
    <n v="0"/>
    <n v="0"/>
    <s v="2000_NW_47"/>
    <n v="0"/>
    <n v="0"/>
  </r>
  <r>
    <x v="1"/>
    <s v="NW"/>
    <x v="9"/>
    <n v="48"/>
    <x v="36"/>
    <n v="0"/>
    <n v="0"/>
    <s v="2000_NW_48"/>
    <n v="0"/>
    <n v="0"/>
  </r>
  <r>
    <x v="2"/>
    <s v="IB"/>
    <x v="10"/>
    <n v="1"/>
    <x v="0"/>
    <n v="0"/>
    <n v="0"/>
    <s v="2001_IB_1"/>
    <n v="0"/>
    <n v="0"/>
  </r>
  <r>
    <x v="2"/>
    <s v="IB"/>
    <x v="10"/>
    <n v="2"/>
    <x v="1"/>
    <n v="0"/>
    <n v="0"/>
    <s v="2001_IB_2"/>
    <n v="0"/>
    <n v="0"/>
  </r>
  <r>
    <x v="2"/>
    <s v="IB"/>
    <x v="10"/>
    <n v="3"/>
    <x v="2"/>
    <n v="0"/>
    <n v="0"/>
    <s v="2001_IB_3"/>
    <n v="0"/>
    <n v="0"/>
  </r>
  <r>
    <x v="2"/>
    <s v="IB"/>
    <x v="10"/>
    <n v="4"/>
    <x v="3"/>
    <n v="0"/>
    <n v="0"/>
    <s v="2001_IB_4"/>
    <n v="0"/>
    <n v="0"/>
  </r>
  <r>
    <x v="2"/>
    <s v="IB"/>
    <x v="10"/>
    <n v="5"/>
    <x v="4"/>
    <n v="0"/>
    <n v="0"/>
    <s v="2001_IB_5"/>
    <n v="0"/>
    <n v="0"/>
  </r>
  <r>
    <x v="2"/>
    <s v="IB"/>
    <x v="10"/>
    <n v="7"/>
    <x v="5"/>
    <n v="0"/>
    <n v="0"/>
    <s v="2001_IB_7"/>
    <n v="0"/>
    <n v="0"/>
  </r>
  <r>
    <x v="2"/>
    <s v="IB"/>
    <x v="10"/>
    <n v="8"/>
    <x v="6"/>
    <n v="0"/>
    <n v="0"/>
    <s v="2001_IB_8"/>
    <n v="0"/>
    <n v="0"/>
  </r>
  <r>
    <x v="2"/>
    <s v="IB"/>
    <x v="10"/>
    <n v="9"/>
    <x v="7"/>
    <n v="0"/>
    <n v="0"/>
    <s v="2001_IB_9"/>
    <n v="0"/>
    <n v="0"/>
  </r>
  <r>
    <x v="2"/>
    <s v="IB"/>
    <x v="10"/>
    <n v="10"/>
    <x v="8"/>
    <n v="0"/>
    <n v="0"/>
    <s v="2001_IB_10"/>
    <n v="0"/>
    <n v="0"/>
  </r>
  <r>
    <x v="2"/>
    <s v="IB"/>
    <x v="10"/>
    <n v="11"/>
    <x v="9"/>
    <n v="0"/>
    <n v="0"/>
    <s v="2001_IB_11"/>
    <n v="0"/>
    <n v="0"/>
  </r>
  <r>
    <x v="2"/>
    <s v="IB"/>
    <x v="10"/>
    <n v="12"/>
    <x v="10"/>
    <n v="0"/>
    <n v="0"/>
    <s v="2001_IB_12"/>
    <n v="0"/>
    <n v="0"/>
  </r>
  <r>
    <x v="2"/>
    <s v="IB"/>
    <x v="10"/>
    <n v="13"/>
    <x v="11"/>
    <n v="0"/>
    <n v="0"/>
    <s v="2001_IB_13"/>
    <n v="0"/>
    <n v="0"/>
  </r>
  <r>
    <x v="2"/>
    <s v="IB"/>
    <x v="10"/>
    <n v="14"/>
    <x v="12"/>
    <n v="0"/>
    <n v="0"/>
    <s v="2001_IB_14"/>
    <n v="0"/>
    <n v="0"/>
  </r>
  <r>
    <x v="2"/>
    <s v="IB"/>
    <x v="10"/>
    <n v="15"/>
    <x v="13"/>
    <n v="0"/>
    <n v="0"/>
    <s v="2001_IB_15"/>
    <n v="0"/>
    <n v="0"/>
  </r>
  <r>
    <x v="2"/>
    <s v="IB"/>
    <x v="10"/>
    <n v="16"/>
    <x v="14"/>
    <n v="0"/>
    <n v="0"/>
    <s v="2001_IB_16"/>
    <n v="0"/>
    <n v="0"/>
  </r>
  <r>
    <x v="2"/>
    <s v="IB"/>
    <x v="10"/>
    <n v="17"/>
    <x v="15"/>
    <n v="0"/>
    <n v="0"/>
    <s v="2001_IB_17"/>
    <n v="0"/>
    <n v="0"/>
  </r>
  <r>
    <x v="2"/>
    <s v="IB"/>
    <x v="10"/>
    <n v="18"/>
    <x v="16"/>
    <n v="0"/>
    <n v="0"/>
    <s v="2001_IB_18"/>
    <n v="0"/>
    <n v="0"/>
  </r>
  <r>
    <x v="2"/>
    <s v="IB"/>
    <x v="10"/>
    <n v="20"/>
    <x v="17"/>
    <n v="0"/>
    <n v="0"/>
    <s v="2001_IB_20"/>
    <n v="0"/>
    <n v="0"/>
  </r>
  <r>
    <x v="2"/>
    <s v="IB"/>
    <x v="10"/>
    <n v="22"/>
    <x v="18"/>
    <n v="0"/>
    <n v="0"/>
    <s v="2001_IB_22"/>
    <n v="0"/>
    <n v="0"/>
  </r>
  <r>
    <x v="2"/>
    <s v="IB"/>
    <x v="10"/>
    <n v="23"/>
    <x v="19"/>
    <n v="0"/>
    <n v="0"/>
    <s v="2001_IB_23"/>
    <n v="0"/>
    <n v="0"/>
  </r>
  <r>
    <x v="2"/>
    <s v="IB"/>
    <x v="10"/>
    <n v="24"/>
    <x v="20"/>
    <n v="0"/>
    <n v="0"/>
    <s v="2001_IB_24"/>
    <n v="0"/>
    <n v="0"/>
  </r>
  <r>
    <x v="2"/>
    <s v="IB"/>
    <x v="10"/>
    <n v="25"/>
    <x v="21"/>
    <n v="0"/>
    <n v="0"/>
    <s v="2001_IB_25"/>
    <n v="0"/>
    <n v="0"/>
  </r>
  <r>
    <x v="2"/>
    <s v="IB"/>
    <x v="10"/>
    <n v="26"/>
    <x v="22"/>
    <n v="0"/>
    <n v="0"/>
    <s v="2001_IB_26"/>
    <n v="0"/>
    <n v="0"/>
  </r>
  <r>
    <x v="2"/>
    <s v="IB"/>
    <x v="10"/>
    <n v="27"/>
    <x v="23"/>
    <n v="0"/>
    <n v="0"/>
    <s v="2001_IB_27"/>
    <n v="0"/>
    <n v="0"/>
  </r>
  <r>
    <x v="2"/>
    <s v="IB"/>
    <x v="10"/>
    <n v="29"/>
    <x v="24"/>
    <n v="18"/>
    <n v="18"/>
    <s v="2001_IB_29"/>
    <n v="18"/>
    <n v="18"/>
  </r>
  <r>
    <x v="2"/>
    <s v="IB"/>
    <x v="10"/>
    <n v="30"/>
    <x v="25"/>
    <n v="0"/>
    <n v="0"/>
    <s v="2001_IB_30"/>
    <n v="0"/>
    <n v="0"/>
  </r>
  <r>
    <x v="2"/>
    <s v="IB"/>
    <x v="10"/>
    <n v="31"/>
    <x v="26"/>
    <n v="0"/>
    <n v="0"/>
    <s v="2001_IB_31"/>
    <n v="0"/>
    <n v="0"/>
  </r>
  <r>
    <x v="2"/>
    <s v="IB"/>
    <x v="10"/>
    <n v="38"/>
    <x v="27"/>
    <n v="0"/>
    <n v="0"/>
    <s v="2001_IB_38"/>
    <n v="0"/>
    <n v="0"/>
  </r>
  <r>
    <x v="2"/>
    <s v="IB"/>
    <x v="10"/>
    <n v="39"/>
    <x v="28"/>
    <n v="0"/>
    <n v="0"/>
    <s v="2001_IB_39"/>
    <n v="0"/>
    <n v="0"/>
  </r>
  <r>
    <x v="2"/>
    <s v="IB"/>
    <x v="10"/>
    <n v="40"/>
    <x v="29"/>
    <n v="0"/>
    <n v="0"/>
    <s v="2001_IB_40"/>
    <n v="0"/>
    <n v="0"/>
  </r>
  <r>
    <x v="2"/>
    <s v="IB"/>
    <x v="10"/>
    <n v="41"/>
    <x v="30"/>
    <n v="0"/>
    <n v="0"/>
    <s v="2001_IB_41"/>
    <n v="0"/>
    <n v="0"/>
  </r>
  <r>
    <x v="2"/>
    <s v="IB"/>
    <x v="10"/>
    <n v="43"/>
    <x v="31"/>
    <n v="0"/>
    <n v="0"/>
    <s v="2001_IB_43"/>
    <n v="0"/>
    <n v="0"/>
  </r>
  <r>
    <x v="2"/>
    <s v="IB"/>
    <x v="10"/>
    <n v="44"/>
    <x v="32"/>
    <n v="0"/>
    <n v="0"/>
    <s v="2001_IB_44"/>
    <n v="0"/>
    <n v="0"/>
  </r>
  <r>
    <x v="2"/>
    <s v="IB"/>
    <x v="10"/>
    <n v="45"/>
    <x v="33"/>
    <n v="0"/>
    <n v="0"/>
    <s v="2001_IB_45"/>
    <n v="0"/>
    <n v="0"/>
  </r>
  <r>
    <x v="2"/>
    <s v="IB"/>
    <x v="10"/>
    <n v="46"/>
    <x v="34"/>
    <n v="0"/>
    <n v="0"/>
    <s v="2001_IB_46"/>
    <n v="0"/>
    <n v="0"/>
  </r>
  <r>
    <x v="2"/>
    <s v="IB"/>
    <x v="10"/>
    <n v="47"/>
    <x v="35"/>
    <n v="0"/>
    <n v="0"/>
    <s v="2001_IB_47"/>
    <n v="0"/>
    <n v="0"/>
  </r>
  <r>
    <x v="2"/>
    <s v="IB"/>
    <x v="10"/>
    <n v="48"/>
    <x v="36"/>
    <n v="0"/>
    <n v="0"/>
    <s v="2001_IB_48"/>
    <n v="0"/>
    <n v="0"/>
  </r>
  <r>
    <x v="2"/>
    <s v="IBB"/>
    <x v="0"/>
    <n v="1"/>
    <x v="0"/>
    <n v="4637"/>
    <n v="4180"/>
    <s v="2001_IBB_1"/>
    <n v="1155"/>
    <n v="743"/>
  </r>
  <r>
    <x v="2"/>
    <s v="IBB"/>
    <x v="0"/>
    <n v="2"/>
    <x v="1"/>
    <n v="24"/>
    <n v="24"/>
    <s v="2001_IBB_2"/>
    <n v="1313"/>
    <n v="759"/>
  </r>
  <r>
    <x v="2"/>
    <s v="IBB"/>
    <x v="0"/>
    <n v="3"/>
    <x v="2"/>
    <n v="615314"/>
    <n v="599827"/>
    <s v="2001_IBB_3"/>
    <n v="338817"/>
    <n v="325646"/>
  </r>
  <r>
    <x v="2"/>
    <s v="IBB"/>
    <x v="0"/>
    <n v="4"/>
    <x v="3"/>
    <n v="8854"/>
    <n v="8854"/>
    <s v="2001_IBB_4"/>
    <n v="80"/>
    <n v="80"/>
  </r>
  <r>
    <x v="2"/>
    <s v="IBB"/>
    <x v="0"/>
    <n v="5"/>
    <x v="4"/>
    <n v="4700"/>
    <n v="3545"/>
    <s v="2001_IBB_5"/>
    <n v="1517"/>
    <n v="586"/>
  </r>
  <r>
    <x v="2"/>
    <s v="IBB"/>
    <x v="0"/>
    <n v="7"/>
    <x v="5"/>
    <n v="5194"/>
    <n v="5194"/>
    <s v="2001_IBB_7"/>
    <n v="321"/>
    <n v="321"/>
  </r>
  <r>
    <x v="2"/>
    <s v="IBB"/>
    <x v="0"/>
    <n v="8"/>
    <x v="6"/>
    <n v="0"/>
    <n v="0"/>
    <s v="2001_IBB_8"/>
    <n v="0"/>
    <n v="0"/>
  </r>
  <r>
    <x v="2"/>
    <s v="IBB"/>
    <x v="0"/>
    <n v="9"/>
    <x v="7"/>
    <n v="3222"/>
    <n v="3121"/>
    <s v="2001_IBB_9"/>
    <n v="0"/>
    <n v="0"/>
  </r>
  <r>
    <x v="2"/>
    <s v="IBB"/>
    <x v="0"/>
    <n v="10"/>
    <x v="8"/>
    <n v="29807"/>
    <n v="29807"/>
    <s v="2001_IBB_10"/>
    <n v="0"/>
    <n v="0"/>
  </r>
  <r>
    <x v="2"/>
    <s v="IBB"/>
    <x v="0"/>
    <n v="11"/>
    <x v="9"/>
    <n v="21420"/>
    <n v="16127"/>
    <s v="2001_IBB_11"/>
    <n v="8083"/>
    <n v="4322"/>
  </r>
  <r>
    <x v="2"/>
    <s v="IBB"/>
    <x v="0"/>
    <n v="12"/>
    <x v="10"/>
    <n v="3074082"/>
    <n v="3031305"/>
    <s v="2001_IBB_12"/>
    <n v="1302312"/>
    <n v="1264082"/>
  </r>
  <r>
    <x v="2"/>
    <s v="IBB"/>
    <x v="0"/>
    <n v="13"/>
    <x v="11"/>
    <n v="484"/>
    <n v="172"/>
    <s v="2001_IBB_13"/>
    <n v="335"/>
    <n v="141"/>
  </r>
  <r>
    <x v="2"/>
    <s v="IBB"/>
    <x v="0"/>
    <n v="14"/>
    <x v="12"/>
    <n v="195144"/>
    <n v="171685"/>
    <s v="2001_IBB_14"/>
    <n v="114771"/>
    <n v="93147"/>
  </r>
  <r>
    <x v="2"/>
    <s v="IBB"/>
    <x v="0"/>
    <n v="15"/>
    <x v="13"/>
    <n v="12111"/>
    <n v="11621"/>
    <s v="2001_IBB_15"/>
    <n v="4627"/>
    <n v="4137"/>
  </r>
  <r>
    <x v="2"/>
    <s v="IBB"/>
    <x v="0"/>
    <n v="16"/>
    <x v="14"/>
    <n v="372353"/>
    <n v="362316"/>
    <s v="2001_IBB_16"/>
    <n v="105575"/>
    <n v="96917"/>
  </r>
  <r>
    <x v="2"/>
    <s v="IBB"/>
    <x v="0"/>
    <n v="17"/>
    <x v="15"/>
    <n v="17796"/>
    <n v="17164"/>
    <s v="2001_IBB_17"/>
    <n v="3302"/>
    <n v="3161"/>
  </r>
  <r>
    <x v="2"/>
    <s v="IBB"/>
    <x v="0"/>
    <n v="18"/>
    <x v="16"/>
    <n v="2720"/>
    <n v="1758"/>
    <s v="2001_IBB_18"/>
    <n v="2446"/>
    <n v="1484"/>
  </r>
  <r>
    <x v="2"/>
    <s v="IBB"/>
    <x v="0"/>
    <n v="20"/>
    <x v="17"/>
    <n v="427441"/>
    <n v="389809"/>
    <s v="2001_IBB_20"/>
    <n v="215753"/>
    <n v="181829"/>
  </r>
  <r>
    <x v="2"/>
    <s v="IBB"/>
    <x v="0"/>
    <n v="22"/>
    <x v="18"/>
    <n v="9072"/>
    <n v="6597"/>
    <s v="2001_IBB_22"/>
    <n v="5756"/>
    <n v="3744"/>
  </r>
  <r>
    <x v="2"/>
    <s v="IBB"/>
    <x v="0"/>
    <n v="23"/>
    <x v="19"/>
    <n v="850"/>
    <n v="530"/>
    <s v="2001_IBB_23"/>
    <n v="801"/>
    <n v="504"/>
  </r>
  <r>
    <x v="2"/>
    <s v="IBB"/>
    <x v="0"/>
    <n v="24"/>
    <x v="20"/>
    <n v="1013576"/>
    <n v="994214"/>
    <s v="2001_IBB_24"/>
    <n v="386251"/>
    <n v="372554"/>
  </r>
  <r>
    <x v="2"/>
    <s v="IBB"/>
    <x v="0"/>
    <n v="25"/>
    <x v="21"/>
    <n v="0"/>
    <n v="0"/>
    <s v="2001_IBB_25"/>
    <n v="0"/>
    <n v="0"/>
  </r>
  <r>
    <x v="2"/>
    <s v="IBB"/>
    <x v="0"/>
    <n v="26"/>
    <x v="22"/>
    <n v="170916"/>
    <n v="138075"/>
    <s v="2001_IBB_26"/>
    <n v="56918"/>
    <n v="45298"/>
  </r>
  <r>
    <x v="2"/>
    <s v="IBB"/>
    <x v="0"/>
    <n v="27"/>
    <x v="23"/>
    <n v="114"/>
    <n v="114"/>
    <s v="2001_IBB_27"/>
    <n v="0"/>
    <n v="0"/>
  </r>
  <r>
    <x v="2"/>
    <s v="IBB"/>
    <x v="0"/>
    <n v="29"/>
    <x v="24"/>
    <n v="50130"/>
    <n v="47291"/>
    <s v="2001_IBB_29"/>
    <n v="12120"/>
    <n v="9770"/>
  </r>
  <r>
    <x v="2"/>
    <s v="IBB"/>
    <x v="0"/>
    <n v="30"/>
    <x v="25"/>
    <n v="0"/>
    <n v="0"/>
    <s v="2001_IBB_30"/>
    <n v="0"/>
    <n v="0"/>
  </r>
  <r>
    <x v="2"/>
    <s v="IBB"/>
    <x v="0"/>
    <n v="31"/>
    <x v="26"/>
    <n v="0"/>
    <n v="0"/>
    <s v="2001_IBB_31"/>
    <n v="0"/>
    <n v="0"/>
  </r>
  <r>
    <x v="2"/>
    <s v="IBB"/>
    <x v="0"/>
    <n v="38"/>
    <x v="27"/>
    <n v="0"/>
    <n v="0"/>
    <s v="2001_IBB_38"/>
    <n v="0"/>
    <n v="0"/>
  </r>
  <r>
    <x v="2"/>
    <s v="IBB"/>
    <x v="0"/>
    <n v="39"/>
    <x v="28"/>
    <n v="0"/>
    <n v="0"/>
    <s v="2001_IBB_39"/>
    <n v="0"/>
    <n v="0"/>
  </r>
  <r>
    <x v="2"/>
    <s v="IBB"/>
    <x v="0"/>
    <n v="40"/>
    <x v="29"/>
    <n v="8331"/>
    <n v="8136"/>
    <s v="2001_IBB_40"/>
    <n v="682"/>
    <n v="521"/>
  </r>
  <r>
    <x v="2"/>
    <s v="IBB"/>
    <x v="0"/>
    <n v="41"/>
    <x v="30"/>
    <n v="324507"/>
    <n v="319356"/>
    <s v="2001_IBB_41"/>
    <n v="77005"/>
    <n v="75781"/>
  </r>
  <r>
    <x v="2"/>
    <s v="IBB"/>
    <x v="0"/>
    <n v="43"/>
    <x v="31"/>
    <n v="51719"/>
    <n v="51719"/>
    <s v="2001_IBB_43"/>
    <n v="15314"/>
    <n v="15314"/>
  </r>
  <r>
    <x v="2"/>
    <s v="IBB"/>
    <x v="0"/>
    <n v="44"/>
    <x v="32"/>
    <n v="0"/>
    <n v="0"/>
    <s v="2001_IBB_44"/>
    <n v="0"/>
    <n v="0"/>
  </r>
  <r>
    <x v="2"/>
    <s v="IBB"/>
    <x v="0"/>
    <n v="45"/>
    <x v="33"/>
    <n v="26105"/>
    <n v="23755"/>
    <s v="2001_IBB_45"/>
    <n v="16055"/>
    <n v="13774"/>
  </r>
  <r>
    <x v="2"/>
    <s v="IBB"/>
    <x v="0"/>
    <n v="46"/>
    <x v="34"/>
    <n v="0"/>
    <n v="0"/>
    <s v="2001_IBB_46"/>
    <n v="0"/>
    <n v="0"/>
  </r>
  <r>
    <x v="2"/>
    <s v="IBB"/>
    <x v="0"/>
    <n v="47"/>
    <x v="35"/>
    <n v="0"/>
    <n v="0"/>
    <s v="2001_IBB_47"/>
    <n v="0"/>
    <n v="0"/>
  </r>
  <r>
    <x v="2"/>
    <s v="IBB"/>
    <x v="0"/>
    <n v="48"/>
    <x v="36"/>
    <n v="0"/>
    <n v="0"/>
    <s v="2001_IBB_48"/>
    <n v="0"/>
    <n v="0"/>
  </r>
  <r>
    <x v="2"/>
    <s v="IBD"/>
    <x v="1"/>
    <n v="1"/>
    <x v="0"/>
    <n v="13625"/>
    <n v="12683"/>
    <s v="2001_IBD_1"/>
    <n v="4179"/>
    <n v="3546"/>
  </r>
  <r>
    <x v="2"/>
    <s v="IBD"/>
    <x v="1"/>
    <n v="2"/>
    <x v="1"/>
    <n v="7291"/>
    <n v="6475"/>
    <s v="2001_IBD_2"/>
    <n v="2870"/>
    <n v="2651"/>
  </r>
  <r>
    <x v="2"/>
    <s v="IBD"/>
    <x v="1"/>
    <n v="3"/>
    <x v="2"/>
    <n v="0"/>
    <n v="0"/>
    <s v="2001_IBD_3"/>
    <n v="0"/>
    <n v="0"/>
  </r>
  <r>
    <x v="2"/>
    <s v="IBD"/>
    <x v="1"/>
    <n v="4"/>
    <x v="3"/>
    <n v="0"/>
    <n v="0"/>
    <s v="2001_IBD_4"/>
    <n v="0"/>
    <n v="0"/>
  </r>
  <r>
    <x v="2"/>
    <s v="IBD"/>
    <x v="1"/>
    <n v="5"/>
    <x v="4"/>
    <n v="17556"/>
    <n v="15852"/>
    <s v="2001_IBD_5"/>
    <n v="3926"/>
    <n v="2407"/>
  </r>
  <r>
    <x v="2"/>
    <s v="IBD"/>
    <x v="1"/>
    <n v="7"/>
    <x v="5"/>
    <n v="1000"/>
    <n v="1000"/>
    <s v="2001_IBD_7"/>
    <n v="932"/>
    <n v="932"/>
  </r>
  <r>
    <x v="2"/>
    <s v="IBD"/>
    <x v="1"/>
    <n v="8"/>
    <x v="6"/>
    <n v="0"/>
    <n v="0"/>
    <s v="2001_IBD_8"/>
    <n v="0"/>
    <n v="0"/>
  </r>
  <r>
    <x v="2"/>
    <s v="IBD"/>
    <x v="1"/>
    <n v="9"/>
    <x v="7"/>
    <n v="16077"/>
    <n v="14766"/>
    <s v="2001_IBD_9"/>
    <n v="5068"/>
    <n v="4336"/>
  </r>
  <r>
    <x v="2"/>
    <s v="IBD"/>
    <x v="1"/>
    <n v="10"/>
    <x v="8"/>
    <n v="0"/>
    <n v="0"/>
    <s v="2001_IBD_10"/>
    <n v="0"/>
    <n v="0"/>
  </r>
  <r>
    <x v="2"/>
    <s v="IBD"/>
    <x v="1"/>
    <n v="11"/>
    <x v="9"/>
    <n v="37630"/>
    <n v="35909"/>
    <s v="2001_IBD_11"/>
    <n v="5380"/>
    <n v="4132"/>
  </r>
  <r>
    <x v="2"/>
    <s v="IBD"/>
    <x v="1"/>
    <n v="12"/>
    <x v="10"/>
    <n v="0"/>
    <n v="0"/>
    <s v="2001_IBD_12"/>
    <n v="0"/>
    <n v="0"/>
  </r>
  <r>
    <x v="2"/>
    <s v="IBD"/>
    <x v="1"/>
    <n v="13"/>
    <x v="11"/>
    <n v="27918"/>
    <n v="22219"/>
    <s v="2001_IBD_13"/>
    <n v="18122"/>
    <n v="13774"/>
  </r>
  <r>
    <x v="2"/>
    <s v="IBD"/>
    <x v="1"/>
    <n v="14"/>
    <x v="12"/>
    <n v="0"/>
    <n v="0"/>
    <s v="2001_IBD_14"/>
    <n v="0"/>
    <n v="0"/>
  </r>
  <r>
    <x v="2"/>
    <s v="IBD"/>
    <x v="1"/>
    <n v="15"/>
    <x v="13"/>
    <n v="8502"/>
    <n v="7752"/>
    <s v="2001_IBD_15"/>
    <n v="4657"/>
    <n v="3973"/>
  </r>
  <r>
    <x v="2"/>
    <s v="IBD"/>
    <x v="1"/>
    <n v="16"/>
    <x v="14"/>
    <n v="0"/>
    <n v="0"/>
    <s v="2001_IBD_16"/>
    <n v="0"/>
    <n v="0"/>
  </r>
  <r>
    <x v="2"/>
    <s v="IBD"/>
    <x v="1"/>
    <n v="17"/>
    <x v="15"/>
    <n v="15045"/>
    <n v="14833"/>
    <s v="2001_IBD_17"/>
    <n v="5033"/>
    <n v="4821"/>
  </r>
  <r>
    <x v="2"/>
    <s v="IBD"/>
    <x v="1"/>
    <n v="18"/>
    <x v="16"/>
    <n v="2093"/>
    <n v="1689"/>
    <s v="2001_IBD_18"/>
    <n v="1361"/>
    <n v="1026"/>
  </r>
  <r>
    <x v="2"/>
    <s v="IBD"/>
    <x v="1"/>
    <n v="20"/>
    <x v="17"/>
    <n v="0"/>
    <n v="0"/>
    <s v="2001_IBD_20"/>
    <n v="0"/>
    <n v="0"/>
  </r>
  <r>
    <x v="2"/>
    <s v="IBD"/>
    <x v="1"/>
    <n v="22"/>
    <x v="18"/>
    <n v="42744"/>
    <n v="38159"/>
    <s v="2001_IBD_22"/>
    <n v="22433"/>
    <n v="18771"/>
  </r>
  <r>
    <x v="2"/>
    <s v="IBD"/>
    <x v="1"/>
    <n v="23"/>
    <x v="19"/>
    <n v="13978"/>
    <n v="12570"/>
    <s v="2001_IBD_23"/>
    <n v="7330"/>
    <n v="6086"/>
  </r>
  <r>
    <x v="2"/>
    <s v="IBD"/>
    <x v="1"/>
    <n v="24"/>
    <x v="20"/>
    <n v="0"/>
    <n v="0"/>
    <s v="2001_IBD_24"/>
    <n v="0"/>
    <n v="0"/>
  </r>
  <r>
    <x v="2"/>
    <s v="IBD"/>
    <x v="1"/>
    <n v="25"/>
    <x v="21"/>
    <n v="0"/>
    <n v="0"/>
    <s v="2001_IBD_25"/>
    <n v="0"/>
    <n v="0"/>
  </r>
  <r>
    <x v="2"/>
    <s v="IBD"/>
    <x v="1"/>
    <n v="26"/>
    <x v="22"/>
    <n v="10030"/>
    <n v="8330"/>
    <s v="2001_IBD_26"/>
    <n v="3382"/>
    <n v="3084"/>
  </r>
  <r>
    <x v="2"/>
    <s v="IBD"/>
    <x v="1"/>
    <n v="27"/>
    <x v="23"/>
    <n v="829"/>
    <n v="813"/>
    <s v="2001_IBD_27"/>
    <n v="413"/>
    <n v="397"/>
  </r>
  <r>
    <x v="2"/>
    <s v="IBD"/>
    <x v="1"/>
    <n v="29"/>
    <x v="24"/>
    <n v="101015"/>
    <n v="91534"/>
    <s v="2001_IBD_29"/>
    <n v="39865"/>
    <n v="33860"/>
  </r>
  <r>
    <x v="2"/>
    <s v="IBD"/>
    <x v="1"/>
    <n v="30"/>
    <x v="25"/>
    <n v="9561"/>
    <n v="9561"/>
    <s v="2001_IBD_30"/>
    <n v="6200"/>
    <n v="6200"/>
  </r>
  <r>
    <x v="2"/>
    <s v="IBD"/>
    <x v="1"/>
    <n v="31"/>
    <x v="26"/>
    <n v="0"/>
    <n v="0"/>
    <s v="2001_IBD_31"/>
    <n v="0"/>
    <n v="0"/>
  </r>
  <r>
    <x v="2"/>
    <s v="IBD"/>
    <x v="1"/>
    <n v="38"/>
    <x v="27"/>
    <n v="0"/>
    <n v="0"/>
    <s v="2001_IBD_38"/>
    <n v="0"/>
    <n v="0"/>
  </r>
  <r>
    <x v="2"/>
    <s v="IBD"/>
    <x v="1"/>
    <n v="39"/>
    <x v="28"/>
    <n v="0"/>
    <n v="0"/>
    <s v="2001_IBD_39"/>
    <n v="0"/>
    <n v="0"/>
  </r>
  <r>
    <x v="2"/>
    <s v="IBD"/>
    <x v="1"/>
    <n v="40"/>
    <x v="29"/>
    <n v="0"/>
    <n v="0"/>
    <s v="2001_IBD_40"/>
    <n v="0"/>
    <n v="0"/>
  </r>
  <r>
    <x v="2"/>
    <s v="IBD"/>
    <x v="1"/>
    <n v="41"/>
    <x v="30"/>
    <n v="0"/>
    <n v="0"/>
    <s v="2001_IBD_41"/>
    <n v="0"/>
    <n v="0"/>
  </r>
  <r>
    <x v="2"/>
    <s v="IBD"/>
    <x v="1"/>
    <n v="43"/>
    <x v="31"/>
    <n v="0"/>
    <n v="0"/>
    <s v="2001_IBD_43"/>
    <n v="0"/>
    <n v="0"/>
  </r>
  <r>
    <x v="2"/>
    <s v="IBD"/>
    <x v="1"/>
    <n v="44"/>
    <x v="32"/>
    <n v="0"/>
    <n v="0"/>
    <s v="2001_IBD_44"/>
    <n v="0"/>
    <n v="0"/>
  </r>
  <r>
    <x v="2"/>
    <s v="IBD"/>
    <x v="1"/>
    <n v="45"/>
    <x v="33"/>
    <n v="1185"/>
    <n v="978"/>
    <s v="2001_IBD_45"/>
    <n v="903"/>
    <n v="696"/>
  </r>
  <r>
    <x v="2"/>
    <s v="IBD"/>
    <x v="1"/>
    <n v="46"/>
    <x v="34"/>
    <n v="0"/>
    <n v="0"/>
    <s v="2001_IBD_46"/>
    <n v="0"/>
    <n v="0"/>
  </r>
  <r>
    <x v="2"/>
    <s v="IBD"/>
    <x v="1"/>
    <n v="47"/>
    <x v="35"/>
    <n v="0"/>
    <n v="0"/>
    <s v="2001_IBD_47"/>
    <n v="0"/>
    <n v="0"/>
  </r>
  <r>
    <x v="2"/>
    <s v="IBD"/>
    <x v="1"/>
    <n v="48"/>
    <x v="36"/>
    <n v="0"/>
    <n v="0"/>
    <s v="2001_IBD_48"/>
    <n v="0"/>
    <n v="0"/>
  </r>
  <r>
    <x v="2"/>
    <s v="IBI"/>
    <x v="2"/>
    <n v="1"/>
    <x v="0"/>
    <n v="0"/>
    <n v="0"/>
    <s v="2001_IBI_1"/>
    <n v="0"/>
    <n v="0"/>
  </r>
  <r>
    <x v="2"/>
    <s v="IBI"/>
    <x v="2"/>
    <n v="2"/>
    <x v="1"/>
    <n v="0"/>
    <n v="0"/>
    <s v="2001_IBI_2"/>
    <n v="0"/>
    <n v="0"/>
  </r>
  <r>
    <x v="2"/>
    <s v="IBI"/>
    <x v="2"/>
    <n v="3"/>
    <x v="2"/>
    <n v="0"/>
    <n v="0"/>
    <s v="2001_IBI_3"/>
    <n v="0"/>
    <n v="0"/>
  </r>
  <r>
    <x v="2"/>
    <s v="IBI"/>
    <x v="2"/>
    <n v="4"/>
    <x v="3"/>
    <n v="0"/>
    <n v="0"/>
    <s v="2001_IBI_4"/>
    <n v="0"/>
    <n v="0"/>
  </r>
  <r>
    <x v="2"/>
    <s v="IBI"/>
    <x v="2"/>
    <n v="5"/>
    <x v="4"/>
    <n v="0"/>
    <n v="0"/>
    <s v="2001_IBI_5"/>
    <n v="0"/>
    <n v="0"/>
  </r>
  <r>
    <x v="2"/>
    <s v="IBI"/>
    <x v="2"/>
    <n v="7"/>
    <x v="5"/>
    <n v="0"/>
    <n v="0"/>
    <s v="2001_IBI_7"/>
    <n v="0"/>
    <n v="0"/>
  </r>
  <r>
    <x v="2"/>
    <s v="IBI"/>
    <x v="2"/>
    <n v="8"/>
    <x v="6"/>
    <n v="0"/>
    <n v="0"/>
    <s v="2001_IBI_8"/>
    <n v="0"/>
    <n v="0"/>
  </r>
  <r>
    <x v="2"/>
    <s v="IBI"/>
    <x v="2"/>
    <n v="9"/>
    <x v="7"/>
    <n v="0"/>
    <n v="0"/>
    <s v="2001_IBI_9"/>
    <n v="0"/>
    <n v="0"/>
  </r>
  <r>
    <x v="2"/>
    <s v="IBI"/>
    <x v="2"/>
    <n v="10"/>
    <x v="8"/>
    <n v="0"/>
    <n v="0"/>
    <s v="2001_IBI_10"/>
    <n v="0"/>
    <n v="0"/>
  </r>
  <r>
    <x v="2"/>
    <s v="IBI"/>
    <x v="2"/>
    <n v="11"/>
    <x v="9"/>
    <n v="0"/>
    <n v="0"/>
    <s v="2001_IBI_11"/>
    <n v="0"/>
    <n v="0"/>
  </r>
  <r>
    <x v="2"/>
    <s v="IBI"/>
    <x v="2"/>
    <n v="12"/>
    <x v="10"/>
    <n v="0"/>
    <n v="0"/>
    <s v="2001_IBI_12"/>
    <n v="0"/>
    <n v="0"/>
  </r>
  <r>
    <x v="2"/>
    <s v="IBI"/>
    <x v="2"/>
    <n v="13"/>
    <x v="11"/>
    <n v="0"/>
    <n v="0"/>
    <s v="2001_IBI_13"/>
    <n v="0"/>
    <n v="0"/>
  </r>
  <r>
    <x v="2"/>
    <s v="IBI"/>
    <x v="2"/>
    <n v="14"/>
    <x v="12"/>
    <n v="0"/>
    <n v="0"/>
    <s v="2001_IBI_14"/>
    <n v="0"/>
    <n v="0"/>
  </r>
  <r>
    <x v="2"/>
    <s v="IBI"/>
    <x v="2"/>
    <n v="15"/>
    <x v="13"/>
    <n v="0"/>
    <n v="0"/>
    <s v="2001_IBI_15"/>
    <n v="0"/>
    <n v="0"/>
  </r>
  <r>
    <x v="2"/>
    <s v="IBI"/>
    <x v="2"/>
    <n v="16"/>
    <x v="14"/>
    <n v="0"/>
    <n v="0"/>
    <s v="2001_IBI_16"/>
    <n v="0"/>
    <n v="0"/>
  </r>
  <r>
    <x v="2"/>
    <s v="IBI"/>
    <x v="2"/>
    <n v="17"/>
    <x v="15"/>
    <n v="0"/>
    <n v="0"/>
    <s v="2001_IBI_17"/>
    <n v="0"/>
    <n v="0"/>
  </r>
  <r>
    <x v="2"/>
    <s v="IBI"/>
    <x v="2"/>
    <n v="18"/>
    <x v="16"/>
    <n v="0"/>
    <n v="0"/>
    <s v="2001_IBI_18"/>
    <n v="0"/>
    <n v="0"/>
  </r>
  <r>
    <x v="2"/>
    <s v="IBI"/>
    <x v="2"/>
    <n v="20"/>
    <x v="17"/>
    <n v="0"/>
    <n v="0"/>
    <s v="2001_IBI_20"/>
    <n v="0"/>
    <n v="0"/>
  </r>
  <r>
    <x v="2"/>
    <s v="IBI"/>
    <x v="2"/>
    <n v="22"/>
    <x v="18"/>
    <n v="0"/>
    <n v="0"/>
    <s v="2001_IBI_22"/>
    <n v="0"/>
    <n v="0"/>
  </r>
  <r>
    <x v="2"/>
    <s v="IBI"/>
    <x v="2"/>
    <n v="23"/>
    <x v="19"/>
    <n v="2876"/>
    <n v="1532"/>
    <s v="2001_IBI_23"/>
    <n v="2603"/>
    <n v="1259"/>
  </r>
  <r>
    <x v="2"/>
    <s v="IBI"/>
    <x v="2"/>
    <n v="24"/>
    <x v="20"/>
    <n v="0"/>
    <n v="0"/>
    <s v="2001_IBI_24"/>
    <n v="0"/>
    <n v="0"/>
  </r>
  <r>
    <x v="2"/>
    <s v="IBI"/>
    <x v="2"/>
    <n v="25"/>
    <x v="21"/>
    <n v="0"/>
    <n v="0"/>
    <s v="2001_IBI_25"/>
    <n v="0"/>
    <n v="0"/>
  </r>
  <r>
    <x v="2"/>
    <s v="IBI"/>
    <x v="2"/>
    <n v="26"/>
    <x v="22"/>
    <n v="0"/>
    <n v="0"/>
    <s v="2001_IBI_26"/>
    <n v="0"/>
    <n v="0"/>
  </r>
  <r>
    <x v="2"/>
    <s v="IBI"/>
    <x v="2"/>
    <n v="27"/>
    <x v="23"/>
    <n v="0"/>
    <n v="0"/>
    <s v="2001_IBI_27"/>
    <n v="0"/>
    <n v="0"/>
  </r>
  <r>
    <x v="2"/>
    <s v="IBI"/>
    <x v="2"/>
    <n v="29"/>
    <x v="24"/>
    <n v="0"/>
    <n v="0"/>
    <s v="2001_IBI_29"/>
    <n v="0"/>
    <n v="0"/>
  </r>
  <r>
    <x v="2"/>
    <s v="IBI"/>
    <x v="2"/>
    <n v="30"/>
    <x v="25"/>
    <n v="0"/>
    <n v="0"/>
    <s v="2001_IBI_30"/>
    <n v="0"/>
    <n v="0"/>
  </r>
  <r>
    <x v="2"/>
    <s v="IBI"/>
    <x v="2"/>
    <n v="31"/>
    <x v="26"/>
    <n v="0"/>
    <n v="0"/>
    <s v="2001_IBI_31"/>
    <n v="0"/>
    <n v="0"/>
  </r>
  <r>
    <x v="2"/>
    <s v="IBI"/>
    <x v="2"/>
    <n v="38"/>
    <x v="27"/>
    <n v="0"/>
    <n v="0"/>
    <s v="2001_IBI_38"/>
    <n v="0"/>
    <n v="0"/>
  </r>
  <r>
    <x v="2"/>
    <s v="IBI"/>
    <x v="2"/>
    <n v="39"/>
    <x v="28"/>
    <n v="0"/>
    <n v="0"/>
    <s v="2001_IBI_39"/>
    <n v="0"/>
    <n v="0"/>
  </r>
  <r>
    <x v="2"/>
    <s v="IBI"/>
    <x v="2"/>
    <n v="40"/>
    <x v="29"/>
    <n v="0"/>
    <n v="0"/>
    <s v="2001_IBI_40"/>
    <n v="0"/>
    <n v="0"/>
  </r>
  <r>
    <x v="2"/>
    <s v="IBI"/>
    <x v="2"/>
    <n v="41"/>
    <x v="30"/>
    <n v="0"/>
    <n v="0"/>
    <s v="2001_IBI_41"/>
    <n v="0"/>
    <n v="0"/>
  </r>
  <r>
    <x v="2"/>
    <s v="IBI"/>
    <x v="2"/>
    <n v="43"/>
    <x v="31"/>
    <n v="0"/>
    <n v="0"/>
    <s v="2001_IBI_43"/>
    <n v="0"/>
    <n v="0"/>
  </r>
  <r>
    <x v="2"/>
    <s v="IBI"/>
    <x v="2"/>
    <n v="44"/>
    <x v="32"/>
    <n v="0"/>
    <n v="0"/>
    <s v="2001_IBI_44"/>
    <n v="0"/>
    <n v="0"/>
  </r>
  <r>
    <x v="2"/>
    <s v="IBI"/>
    <x v="2"/>
    <n v="45"/>
    <x v="33"/>
    <n v="0"/>
    <n v="0"/>
    <s v="2001_IBI_45"/>
    <n v="0"/>
    <n v="0"/>
  </r>
  <r>
    <x v="2"/>
    <s v="IBI"/>
    <x v="2"/>
    <n v="46"/>
    <x v="34"/>
    <n v="0"/>
    <n v="0"/>
    <s v="2001_IBI_46"/>
    <n v="0"/>
    <n v="0"/>
  </r>
  <r>
    <x v="2"/>
    <s v="IBI"/>
    <x v="2"/>
    <n v="47"/>
    <x v="35"/>
    <n v="0"/>
    <n v="0"/>
    <s v="2001_IBI_47"/>
    <n v="0"/>
    <n v="0"/>
  </r>
  <r>
    <x v="2"/>
    <s v="IBI"/>
    <x v="2"/>
    <n v="48"/>
    <x v="36"/>
    <n v="0"/>
    <n v="0"/>
    <s v="2001_IBI_48"/>
    <n v="0"/>
    <n v="0"/>
  </r>
  <r>
    <x v="2"/>
    <s v="IBM"/>
    <x v="3"/>
    <n v="1"/>
    <x v="0"/>
    <n v="147008"/>
    <n v="125784"/>
    <s v="2001_IBM_1"/>
    <n v="23870"/>
    <n v="16221"/>
  </r>
  <r>
    <x v="2"/>
    <s v="IBM"/>
    <x v="3"/>
    <n v="2"/>
    <x v="1"/>
    <n v="1200"/>
    <n v="1080"/>
    <s v="2001_IBM_2"/>
    <n v="3932"/>
    <n v="2808"/>
  </r>
  <r>
    <x v="2"/>
    <s v="IBM"/>
    <x v="3"/>
    <n v="3"/>
    <x v="2"/>
    <n v="66342"/>
    <n v="48959"/>
    <s v="2001_IBM_3"/>
    <n v="41758"/>
    <n v="27744"/>
  </r>
  <r>
    <x v="2"/>
    <s v="IBM"/>
    <x v="3"/>
    <n v="4"/>
    <x v="3"/>
    <n v="3600"/>
    <n v="3600"/>
    <s v="2001_IBM_4"/>
    <n v="18"/>
    <n v="18"/>
  </r>
  <r>
    <x v="2"/>
    <s v="IBM"/>
    <x v="3"/>
    <n v="5"/>
    <x v="4"/>
    <n v="70861"/>
    <n v="49408"/>
    <s v="2001_IBM_5"/>
    <n v="36405"/>
    <n v="20151"/>
  </r>
  <r>
    <x v="2"/>
    <s v="IBM"/>
    <x v="3"/>
    <n v="7"/>
    <x v="5"/>
    <n v="59788"/>
    <n v="48264"/>
    <s v="2001_IBM_7"/>
    <n v="21567"/>
    <n v="15089"/>
  </r>
  <r>
    <x v="2"/>
    <s v="IBM"/>
    <x v="3"/>
    <n v="8"/>
    <x v="6"/>
    <n v="0"/>
    <n v="0"/>
    <s v="2001_IBM_8"/>
    <n v="0"/>
    <n v="0"/>
  </r>
  <r>
    <x v="2"/>
    <s v="IBM"/>
    <x v="3"/>
    <n v="9"/>
    <x v="7"/>
    <n v="43592"/>
    <n v="33537"/>
    <s v="2001_IBM_9"/>
    <n v="10633"/>
    <n v="5563"/>
  </r>
  <r>
    <x v="2"/>
    <s v="IBM"/>
    <x v="3"/>
    <n v="10"/>
    <x v="8"/>
    <n v="0"/>
    <n v="0"/>
    <s v="2001_IBM_10"/>
    <n v="0"/>
    <n v="0"/>
  </r>
  <r>
    <x v="2"/>
    <s v="IBM"/>
    <x v="3"/>
    <n v="11"/>
    <x v="9"/>
    <n v="370529"/>
    <n v="252272"/>
    <s v="2001_IBM_11"/>
    <n v="227659"/>
    <n v="132213"/>
  </r>
  <r>
    <x v="2"/>
    <s v="IBM"/>
    <x v="3"/>
    <n v="12"/>
    <x v="10"/>
    <n v="1521"/>
    <n v="1444"/>
    <s v="2001_IBM_12"/>
    <n v="589"/>
    <n v="557"/>
  </r>
  <r>
    <x v="2"/>
    <s v="IBM"/>
    <x v="3"/>
    <n v="13"/>
    <x v="11"/>
    <n v="61206"/>
    <n v="52064"/>
    <s v="2001_IBM_13"/>
    <n v="24512"/>
    <n v="20752"/>
  </r>
  <r>
    <x v="2"/>
    <s v="IBM"/>
    <x v="3"/>
    <n v="14"/>
    <x v="12"/>
    <n v="8886044"/>
    <n v="8260929"/>
    <s v="2001_IBM_14"/>
    <n v="2103214"/>
    <n v="1565940"/>
  </r>
  <r>
    <x v="2"/>
    <s v="IBM"/>
    <x v="3"/>
    <n v="15"/>
    <x v="13"/>
    <n v="50349"/>
    <n v="47143"/>
    <s v="2001_IBM_15"/>
    <n v="25746"/>
    <n v="23325"/>
  </r>
  <r>
    <x v="2"/>
    <s v="IBM"/>
    <x v="3"/>
    <n v="16"/>
    <x v="14"/>
    <n v="40279"/>
    <n v="32990"/>
    <s v="2001_IBM_16"/>
    <n v="27601"/>
    <n v="21180"/>
  </r>
  <r>
    <x v="2"/>
    <s v="IBM"/>
    <x v="3"/>
    <n v="17"/>
    <x v="15"/>
    <n v="157392"/>
    <n v="135708"/>
    <s v="2001_IBM_17"/>
    <n v="31335"/>
    <n v="21076"/>
  </r>
  <r>
    <x v="2"/>
    <s v="IBM"/>
    <x v="3"/>
    <n v="18"/>
    <x v="16"/>
    <n v="382167"/>
    <n v="298937"/>
    <s v="2001_IBM_18"/>
    <n v="297248"/>
    <n v="223622"/>
  </r>
  <r>
    <x v="2"/>
    <s v="IBM"/>
    <x v="3"/>
    <n v="20"/>
    <x v="17"/>
    <n v="1331994"/>
    <n v="994410"/>
    <s v="2001_IBM_20"/>
    <n v="896784"/>
    <n v="596738"/>
  </r>
  <r>
    <x v="2"/>
    <s v="IBM"/>
    <x v="3"/>
    <n v="22"/>
    <x v="18"/>
    <n v="296935"/>
    <n v="209977"/>
    <s v="2001_IBM_22"/>
    <n v="105614"/>
    <n v="63627"/>
  </r>
  <r>
    <x v="2"/>
    <s v="IBM"/>
    <x v="3"/>
    <n v="23"/>
    <x v="19"/>
    <n v="290484"/>
    <n v="207142"/>
    <s v="2001_IBM_23"/>
    <n v="192054"/>
    <n v="120963"/>
  </r>
  <r>
    <x v="2"/>
    <s v="IBM"/>
    <x v="3"/>
    <n v="24"/>
    <x v="20"/>
    <n v="5044920"/>
    <n v="3849202"/>
    <s v="2001_IBM_24"/>
    <n v="2425533"/>
    <n v="1629761"/>
  </r>
  <r>
    <x v="2"/>
    <s v="IBM"/>
    <x v="3"/>
    <n v="25"/>
    <x v="21"/>
    <n v="0"/>
    <n v="0"/>
    <s v="2001_IBM_25"/>
    <n v="0"/>
    <n v="0"/>
  </r>
  <r>
    <x v="2"/>
    <s v="IBM"/>
    <x v="3"/>
    <n v="26"/>
    <x v="22"/>
    <n v="4192079"/>
    <n v="2620425"/>
    <s v="2001_IBM_26"/>
    <n v="2800687"/>
    <n v="1538636"/>
  </r>
  <r>
    <x v="2"/>
    <s v="IBM"/>
    <x v="3"/>
    <n v="27"/>
    <x v="23"/>
    <n v="448"/>
    <n v="331"/>
    <s v="2001_IBM_27"/>
    <n v="230"/>
    <n v="55"/>
  </r>
  <r>
    <x v="2"/>
    <s v="IBM"/>
    <x v="3"/>
    <n v="29"/>
    <x v="24"/>
    <n v="1356705"/>
    <n v="948935"/>
    <s v="2001_IBM_29"/>
    <n v="737203"/>
    <n v="458879"/>
  </r>
  <r>
    <x v="2"/>
    <s v="IBM"/>
    <x v="3"/>
    <n v="30"/>
    <x v="25"/>
    <n v="121894"/>
    <n v="121554"/>
    <s v="2001_IBM_30"/>
    <n v="371"/>
    <n v="356"/>
  </r>
  <r>
    <x v="2"/>
    <s v="IBM"/>
    <x v="3"/>
    <n v="31"/>
    <x v="26"/>
    <n v="63620"/>
    <n v="58506"/>
    <s v="2001_IBM_31"/>
    <n v="10713"/>
    <n v="9084"/>
  </r>
  <r>
    <x v="2"/>
    <s v="IBM"/>
    <x v="3"/>
    <n v="38"/>
    <x v="27"/>
    <n v="0"/>
    <n v="0"/>
    <s v="2001_IBM_38"/>
    <n v="0"/>
    <n v="0"/>
  </r>
  <r>
    <x v="2"/>
    <s v="IBM"/>
    <x v="3"/>
    <n v="39"/>
    <x v="28"/>
    <n v="0"/>
    <n v="0"/>
    <s v="2001_IBM_39"/>
    <n v="0"/>
    <n v="0"/>
  </r>
  <r>
    <x v="2"/>
    <s v="IBM"/>
    <x v="3"/>
    <n v="40"/>
    <x v="29"/>
    <n v="464"/>
    <n v="464"/>
    <s v="2001_IBM_40"/>
    <n v="70"/>
    <n v="70"/>
  </r>
  <r>
    <x v="2"/>
    <s v="IBM"/>
    <x v="3"/>
    <n v="41"/>
    <x v="30"/>
    <n v="3872"/>
    <n v="3872"/>
    <s v="2001_IBM_41"/>
    <n v="1896"/>
    <n v="1896"/>
  </r>
  <r>
    <x v="2"/>
    <s v="IBM"/>
    <x v="3"/>
    <n v="43"/>
    <x v="31"/>
    <n v="28"/>
    <n v="28"/>
    <s v="2001_IBM_43"/>
    <n v="0"/>
    <n v="0"/>
  </r>
  <r>
    <x v="2"/>
    <s v="IBM"/>
    <x v="3"/>
    <n v="44"/>
    <x v="32"/>
    <n v="0"/>
    <n v="0"/>
    <s v="2001_IBM_44"/>
    <n v="0"/>
    <n v="0"/>
  </r>
  <r>
    <x v="2"/>
    <s v="IBM"/>
    <x v="3"/>
    <n v="45"/>
    <x v="33"/>
    <n v="23366"/>
    <n v="20604"/>
    <s v="2001_IBM_45"/>
    <n v="11173"/>
    <n v="9019"/>
  </r>
  <r>
    <x v="2"/>
    <s v="IBM"/>
    <x v="3"/>
    <n v="46"/>
    <x v="34"/>
    <n v="3774069"/>
    <n v="3774049"/>
    <s v="2001_IBM_46"/>
    <n v="195"/>
    <n v="195"/>
  </r>
  <r>
    <x v="2"/>
    <s v="IBM"/>
    <x v="3"/>
    <n v="47"/>
    <x v="35"/>
    <n v="0"/>
    <n v="0"/>
    <s v="2001_IBM_47"/>
    <n v="0"/>
    <n v="0"/>
  </r>
  <r>
    <x v="2"/>
    <s v="IBM"/>
    <x v="3"/>
    <n v="48"/>
    <x v="36"/>
    <n v="0"/>
    <n v="0"/>
    <s v="2001_IBM_48"/>
    <n v="0"/>
    <n v="0"/>
  </r>
  <r>
    <x v="2"/>
    <s v="IBS"/>
    <x v="4"/>
    <n v="1"/>
    <x v="0"/>
    <n v="0"/>
    <n v="0"/>
    <s v="2001_IBS_1"/>
    <n v="0"/>
    <n v="0"/>
  </r>
  <r>
    <x v="2"/>
    <s v="IBS"/>
    <x v="4"/>
    <n v="2"/>
    <x v="1"/>
    <n v="0"/>
    <n v="0"/>
    <s v="2001_IBS_2"/>
    <n v="0"/>
    <n v="0"/>
  </r>
  <r>
    <x v="2"/>
    <s v="IBS"/>
    <x v="4"/>
    <n v="3"/>
    <x v="2"/>
    <n v="49024"/>
    <n v="47280"/>
    <s v="2001_IBS_3"/>
    <n v="15213"/>
    <n v="13589"/>
  </r>
  <r>
    <x v="2"/>
    <s v="IBS"/>
    <x v="4"/>
    <n v="4"/>
    <x v="3"/>
    <n v="0"/>
    <n v="0"/>
    <s v="2001_IBS_4"/>
    <n v="0"/>
    <n v="0"/>
  </r>
  <r>
    <x v="2"/>
    <s v="IBS"/>
    <x v="4"/>
    <n v="5"/>
    <x v="4"/>
    <n v="0"/>
    <n v="0"/>
    <s v="2001_IBS_5"/>
    <n v="0"/>
    <n v="0"/>
  </r>
  <r>
    <x v="2"/>
    <s v="IBS"/>
    <x v="4"/>
    <n v="7"/>
    <x v="5"/>
    <n v="724"/>
    <n v="724"/>
    <s v="2001_IBS_7"/>
    <n v="0"/>
    <n v="0"/>
  </r>
  <r>
    <x v="2"/>
    <s v="IBS"/>
    <x v="4"/>
    <n v="8"/>
    <x v="6"/>
    <n v="0"/>
    <n v="0"/>
    <s v="2001_IBS_8"/>
    <n v="0"/>
    <n v="0"/>
  </r>
  <r>
    <x v="2"/>
    <s v="IBS"/>
    <x v="4"/>
    <n v="9"/>
    <x v="7"/>
    <n v="0"/>
    <n v="0"/>
    <s v="2001_IBS_9"/>
    <n v="0"/>
    <n v="0"/>
  </r>
  <r>
    <x v="2"/>
    <s v="IBS"/>
    <x v="4"/>
    <n v="10"/>
    <x v="8"/>
    <n v="0"/>
    <n v="0"/>
    <s v="2001_IBS_10"/>
    <n v="0"/>
    <n v="0"/>
  </r>
  <r>
    <x v="2"/>
    <s v="IBS"/>
    <x v="4"/>
    <n v="11"/>
    <x v="9"/>
    <n v="0"/>
    <n v="0"/>
    <s v="2001_IBS_11"/>
    <n v="0"/>
    <n v="0"/>
  </r>
  <r>
    <x v="2"/>
    <s v="IBS"/>
    <x v="4"/>
    <n v="12"/>
    <x v="10"/>
    <n v="176873"/>
    <n v="167374"/>
    <s v="2001_IBS_12"/>
    <n v="74115"/>
    <n v="69302"/>
  </r>
  <r>
    <x v="2"/>
    <s v="IBS"/>
    <x v="4"/>
    <n v="13"/>
    <x v="11"/>
    <n v="0"/>
    <n v="0"/>
    <s v="2001_IBS_13"/>
    <n v="0"/>
    <n v="0"/>
  </r>
  <r>
    <x v="2"/>
    <s v="IBS"/>
    <x v="4"/>
    <n v="14"/>
    <x v="12"/>
    <n v="196163"/>
    <n v="145189"/>
    <s v="2001_IBS_14"/>
    <n v="110723"/>
    <n v="67613"/>
  </r>
  <r>
    <x v="2"/>
    <s v="IBS"/>
    <x v="4"/>
    <n v="15"/>
    <x v="13"/>
    <n v="22947"/>
    <n v="21798"/>
    <s v="2001_IBS_15"/>
    <n v="10650"/>
    <n v="10348"/>
  </r>
  <r>
    <x v="2"/>
    <s v="IBS"/>
    <x v="4"/>
    <n v="16"/>
    <x v="14"/>
    <n v="30073"/>
    <n v="27529"/>
    <s v="2001_IBS_16"/>
    <n v="9584"/>
    <n v="7389"/>
  </r>
  <r>
    <x v="2"/>
    <s v="IBS"/>
    <x v="4"/>
    <n v="17"/>
    <x v="15"/>
    <n v="65"/>
    <n v="65"/>
    <s v="2001_IBS_17"/>
    <n v="65"/>
    <n v="65"/>
  </r>
  <r>
    <x v="2"/>
    <s v="IBS"/>
    <x v="4"/>
    <n v="18"/>
    <x v="16"/>
    <n v="17"/>
    <n v="0"/>
    <s v="2001_IBS_18"/>
    <n v="17"/>
    <n v="0"/>
  </r>
  <r>
    <x v="2"/>
    <s v="IBS"/>
    <x v="4"/>
    <n v="20"/>
    <x v="17"/>
    <n v="288909"/>
    <n v="218494"/>
    <s v="2001_IBS_20"/>
    <n v="196023"/>
    <n v="142790"/>
  </r>
  <r>
    <x v="2"/>
    <s v="IBS"/>
    <x v="4"/>
    <n v="22"/>
    <x v="18"/>
    <n v="345"/>
    <n v="281"/>
    <s v="2001_IBS_22"/>
    <n v="80"/>
    <n v="16"/>
  </r>
  <r>
    <x v="2"/>
    <s v="IBS"/>
    <x v="4"/>
    <n v="23"/>
    <x v="19"/>
    <n v="20448"/>
    <n v="16417"/>
    <s v="2001_IBS_23"/>
    <n v="13688"/>
    <n v="9769"/>
  </r>
  <r>
    <x v="2"/>
    <s v="IBS"/>
    <x v="4"/>
    <n v="24"/>
    <x v="20"/>
    <n v="524536"/>
    <n v="446871"/>
    <s v="2001_IBS_24"/>
    <n v="170303"/>
    <n v="133034"/>
  </r>
  <r>
    <x v="2"/>
    <s v="IBS"/>
    <x v="4"/>
    <n v="25"/>
    <x v="21"/>
    <n v="0"/>
    <n v="0"/>
    <s v="2001_IBS_25"/>
    <n v="0"/>
    <n v="0"/>
  </r>
  <r>
    <x v="2"/>
    <s v="IBS"/>
    <x v="4"/>
    <n v="26"/>
    <x v="22"/>
    <n v="10512"/>
    <n v="8102"/>
    <s v="2001_IBS_26"/>
    <n v="6823"/>
    <n v="5074"/>
  </r>
  <r>
    <x v="2"/>
    <s v="IBS"/>
    <x v="4"/>
    <n v="27"/>
    <x v="23"/>
    <n v="0"/>
    <n v="0"/>
    <s v="2001_IBS_27"/>
    <n v="0"/>
    <n v="0"/>
  </r>
  <r>
    <x v="2"/>
    <s v="IBS"/>
    <x v="4"/>
    <n v="29"/>
    <x v="24"/>
    <n v="1665"/>
    <n v="1530"/>
    <s v="2001_IBS_29"/>
    <n v="573"/>
    <n v="468"/>
  </r>
  <r>
    <x v="2"/>
    <s v="IBS"/>
    <x v="4"/>
    <n v="30"/>
    <x v="25"/>
    <n v="0"/>
    <n v="0"/>
    <s v="2001_IBS_30"/>
    <n v="0"/>
    <n v="0"/>
  </r>
  <r>
    <x v="2"/>
    <s v="IBS"/>
    <x v="4"/>
    <n v="31"/>
    <x v="26"/>
    <n v="4953"/>
    <n v="4953"/>
    <s v="2001_IBS_31"/>
    <n v="63"/>
    <n v="63"/>
  </r>
  <r>
    <x v="2"/>
    <s v="IBS"/>
    <x v="4"/>
    <n v="38"/>
    <x v="27"/>
    <n v="0"/>
    <n v="0"/>
    <s v="2001_IBS_38"/>
    <n v="0"/>
    <n v="0"/>
  </r>
  <r>
    <x v="2"/>
    <s v="IBS"/>
    <x v="4"/>
    <n v="39"/>
    <x v="28"/>
    <n v="0"/>
    <n v="0"/>
    <s v="2001_IBS_39"/>
    <n v="0"/>
    <n v="0"/>
  </r>
  <r>
    <x v="2"/>
    <s v="IBS"/>
    <x v="4"/>
    <n v="40"/>
    <x v="29"/>
    <n v="10165"/>
    <n v="10105"/>
    <s v="2001_IBS_40"/>
    <n v="3799"/>
    <n v="3739"/>
  </r>
  <r>
    <x v="2"/>
    <s v="IBS"/>
    <x v="4"/>
    <n v="41"/>
    <x v="30"/>
    <n v="3216"/>
    <n v="3169"/>
    <s v="2001_IBS_41"/>
    <n v="78"/>
    <n v="78"/>
  </r>
  <r>
    <x v="2"/>
    <s v="IBS"/>
    <x v="4"/>
    <n v="43"/>
    <x v="31"/>
    <n v="0"/>
    <n v="0"/>
    <s v="2001_IBS_43"/>
    <n v="0"/>
    <n v="0"/>
  </r>
  <r>
    <x v="2"/>
    <s v="IBS"/>
    <x v="4"/>
    <n v="44"/>
    <x v="32"/>
    <n v="0"/>
    <n v="0"/>
    <s v="2001_IBS_44"/>
    <n v="0"/>
    <n v="0"/>
  </r>
  <r>
    <x v="2"/>
    <s v="IBS"/>
    <x v="4"/>
    <n v="45"/>
    <x v="33"/>
    <n v="1585"/>
    <n v="1332"/>
    <s v="2001_IBS_45"/>
    <n v="799"/>
    <n v="558"/>
  </r>
  <r>
    <x v="2"/>
    <s v="IBS"/>
    <x v="4"/>
    <n v="46"/>
    <x v="34"/>
    <n v="7009"/>
    <n v="7009"/>
    <s v="2001_IBS_46"/>
    <n v="125"/>
    <n v="125"/>
  </r>
  <r>
    <x v="2"/>
    <s v="IBS"/>
    <x v="4"/>
    <n v="47"/>
    <x v="35"/>
    <n v="0"/>
    <n v="0"/>
    <s v="2001_IBS_47"/>
    <n v="0"/>
    <n v="0"/>
  </r>
  <r>
    <x v="2"/>
    <s v="IBS"/>
    <x v="4"/>
    <n v="48"/>
    <x v="36"/>
    <n v="0"/>
    <n v="0"/>
    <s v="2001_IBS_48"/>
    <n v="0"/>
    <n v="0"/>
  </r>
  <r>
    <x v="2"/>
    <s v="IBT"/>
    <x v="11"/>
    <n v="1"/>
    <x v="0"/>
    <n v="0"/>
    <n v="0"/>
    <s v="2001_IBT_1"/>
    <n v="0"/>
    <n v="0"/>
  </r>
  <r>
    <x v="2"/>
    <s v="IBT"/>
    <x v="11"/>
    <n v="2"/>
    <x v="1"/>
    <n v="0"/>
    <n v="0"/>
    <s v="2001_IBT_2"/>
    <n v="0"/>
    <n v="0"/>
  </r>
  <r>
    <x v="2"/>
    <s v="IBT"/>
    <x v="11"/>
    <n v="3"/>
    <x v="2"/>
    <n v="0"/>
    <n v="0"/>
    <s v="2001_IBT_3"/>
    <n v="0"/>
    <n v="0"/>
  </r>
  <r>
    <x v="2"/>
    <s v="IBT"/>
    <x v="11"/>
    <n v="4"/>
    <x v="3"/>
    <n v="0"/>
    <n v="0"/>
    <s v="2001_IBT_4"/>
    <n v="0"/>
    <n v="0"/>
  </r>
  <r>
    <x v="2"/>
    <s v="IBT"/>
    <x v="11"/>
    <n v="5"/>
    <x v="4"/>
    <n v="0"/>
    <n v="0"/>
    <s v="2001_IBT_5"/>
    <n v="0"/>
    <n v="0"/>
  </r>
  <r>
    <x v="2"/>
    <s v="IBT"/>
    <x v="11"/>
    <n v="7"/>
    <x v="5"/>
    <n v="0"/>
    <n v="0"/>
    <s v="2001_IBT_7"/>
    <n v="0"/>
    <n v="0"/>
  </r>
  <r>
    <x v="2"/>
    <s v="IBT"/>
    <x v="11"/>
    <n v="8"/>
    <x v="6"/>
    <n v="0"/>
    <n v="0"/>
    <s v="2001_IBT_8"/>
    <n v="0"/>
    <n v="0"/>
  </r>
  <r>
    <x v="2"/>
    <s v="IBT"/>
    <x v="11"/>
    <n v="9"/>
    <x v="7"/>
    <n v="0"/>
    <n v="0"/>
    <s v="2001_IBT_9"/>
    <n v="0"/>
    <n v="0"/>
  </r>
  <r>
    <x v="2"/>
    <s v="IBT"/>
    <x v="11"/>
    <n v="10"/>
    <x v="8"/>
    <n v="0"/>
    <n v="0"/>
    <s v="2001_IBT_10"/>
    <n v="0"/>
    <n v="0"/>
  </r>
  <r>
    <x v="2"/>
    <s v="IBT"/>
    <x v="11"/>
    <n v="11"/>
    <x v="9"/>
    <n v="0"/>
    <n v="0"/>
    <s v="2001_IBT_11"/>
    <n v="0"/>
    <n v="0"/>
  </r>
  <r>
    <x v="2"/>
    <s v="IBT"/>
    <x v="11"/>
    <n v="12"/>
    <x v="10"/>
    <n v="0"/>
    <n v="0"/>
    <s v="2001_IBT_12"/>
    <n v="0"/>
    <n v="0"/>
  </r>
  <r>
    <x v="2"/>
    <s v="IBT"/>
    <x v="11"/>
    <n v="13"/>
    <x v="11"/>
    <n v="0"/>
    <n v="0"/>
    <s v="2001_IBT_13"/>
    <n v="0"/>
    <n v="0"/>
  </r>
  <r>
    <x v="2"/>
    <s v="IBT"/>
    <x v="11"/>
    <n v="14"/>
    <x v="12"/>
    <n v="0"/>
    <n v="0"/>
    <s v="2001_IBT_14"/>
    <n v="0"/>
    <n v="0"/>
  </r>
  <r>
    <x v="2"/>
    <s v="IBT"/>
    <x v="11"/>
    <n v="15"/>
    <x v="13"/>
    <n v="0"/>
    <n v="0"/>
    <s v="2001_IBT_15"/>
    <n v="0"/>
    <n v="0"/>
  </r>
  <r>
    <x v="2"/>
    <s v="IBT"/>
    <x v="11"/>
    <n v="16"/>
    <x v="14"/>
    <n v="0"/>
    <n v="0"/>
    <s v="2001_IBT_16"/>
    <n v="0"/>
    <n v="0"/>
  </r>
  <r>
    <x v="2"/>
    <s v="IBT"/>
    <x v="11"/>
    <n v="17"/>
    <x v="15"/>
    <n v="0"/>
    <n v="0"/>
    <s v="2001_IBT_17"/>
    <n v="0"/>
    <n v="0"/>
  </r>
  <r>
    <x v="2"/>
    <s v="IBT"/>
    <x v="11"/>
    <n v="18"/>
    <x v="16"/>
    <n v="0"/>
    <n v="0"/>
    <s v="2001_IBT_18"/>
    <n v="0"/>
    <n v="0"/>
  </r>
  <r>
    <x v="2"/>
    <s v="IBT"/>
    <x v="11"/>
    <n v="20"/>
    <x v="17"/>
    <n v="0"/>
    <n v="0"/>
    <s v="2001_IBT_20"/>
    <n v="0"/>
    <n v="0"/>
  </r>
  <r>
    <x v="2"/>
    <s v="IBT"/>
    <x v="11"/>
    <n v="22"/>
    <x v="18"/>
    <n v="0"/>
    <n v="0"/>
    <s v="2001_IBT_22"/>
    <n v="0"/>
    <n v="0"/>
  </r>
  <r>
    <x v="2"/>
    <s v="IBT"/>
    <x v="11"/>
    <n v="23"/>
    <x v="19"/>
    <n v="0"/>
    <n v="0"/>
    <s v="2001_IBT_23"/>
    <n v="0"/>
    <n v="0"/>
  </r>
  <r>
    <x v="2"/>
    <s v="IBT"/>
    <x v="11"/>
    <n v="24"/>
    <x v="20"/>
    <n v="0"/>
    <n v="0"/>
    <s v="2001_IBT_24"/>
    <n v="0"/>
    <n v="0"/>
  </r>
  <r>
    <x v="2"/>
    <s v="IBT"/>
    <x v="11"/>
    <n v="25"/>
    <x v="21"/>
    <n v="0"/>
    <n v="0"/>
    <s v="2001_IBT_25"/>
    <n v="0"/>
    <n v="0"/>
  </r>
  <r>
    <x v="2"/>
    <s v="IBT"/>
    <x v="11"/>
    <n v="26"/>
    <x v="22"/>
    <n v="0"/>
    <n v="0"/>
    <s v="2001_IBT_26"/>
    <n v="0"/>
    <n v="0"/>
  </r>
  <r>
    <x v="2"/>
    <s v="IBT"/>
    <x v="11"/>
    <n v="27"/>
    <x v="23"/>
    <n v="0"/>
    <n v="0"/>
    <s v="2001_IBT_27"/>
    <n v="0"/>
    <n v="0"/>
  </r>
  <r>
    <x v="2"/>
    <s v="IBT"/>
    <x v="11"/>
    <n v="29"/>
    <x v="24"/>
    <n v="0"/>
    <n v="0"/>
    <s v="2001_IBT_29"/>
    <n v="0"/>
    <n v="0"/>
  </r>
  <r>
    <x v="2"/>
    <s v="IBT"/>
    <x v="11"/>
    <n v="30"/>
    <x v="25"/>
    <n v="0"/>
    <n v="0"/>
    <s v="2001_IBT_30"/>
    <n v="0"/>
    <n v="0"/>
  </r>
  <r>
    <x v="2"/>
    <s v="IBT"/>
    <x v="11"/>
    <n v="31"/>
    <x v="26"/>
    <n v="0"/>
    <n v="0"/>
    <s v="2001_IBT_31"/>
    <n v="0"/>
    <n v="0"/>
  </r>
  <r>
    <x v="2"/>
    <s v="IBT"/>
    <x v="11"/>
    <n v="38"/>
    <x v="27"/>
    <n v="0"/>
    <n v="0"/>
    <s v="2001_IBT_38"/>
    <n v="0"/>
    <n v="0"/>
  </r>
  <r>
    <x v="2"/>
    <s v="IBT"/>
    <x v="11"/>
    <n v="39"/>
    <x v="28"/>
    <n v="0"/>
    <n v="0"/>
    <s v="2001_IBT_39"/>
    <n v="0"/>
    <n v="0"/>
  </r>
  <r>
    <x v="2"/>
    <s v="IBT"/>
    <x v="11"/>
    <n v="40"/>
    <x v="29"/>
    <n v="0"/>
    <n v="0"/>
    <s v="2001_IBT_40"/>
    <n v="0"/>
    <n v="0"/>
  </r>
  <r>
    <x v="2"/>
    <s v="IBT"/>
    <x v="11"/>
    <n v="41"/>
    <x v="30"/>
    <n v="0"/>
    <n v="0"/>
    <s v="2001_IBT_41"/>
    <n v="0"/>
    <n v="0"/>
  </r>
  <r>
    <x v="2"/>
    <s v="IBT"/>
    <x v="11"/>
    <n v="43"/>
    <x v="31"/>
    <n v="0"/>
    <n v="0"/>
    <s v="2001_IBT_43"/>
    <n v="0"/>
    <n v="0"/>
  </r>
  <r>
    <x v="2"/>
    <s v="IBT"/>
    <x v="11"/>
    <n v="44"/>
    <x v="32"/>
    <n v="0"/>
    <n v="0"/>
    <s v="2001_IBT_44"/>
    <n v="0"/>
    <n v="0"/>
  </r>
  <r>
    <x v="2"/>
    <s v="IBT"/>
    <x v="11"/>
    <n v="45"/>
    <x v="33"/>
    <n v="0"/>
    <n v="0"/>
    <s v="2001_IBT_45"/>
    <n v="0"/>
    <n v="0"/>
  </r>
  <r>
    <x v="2"/>
    <s v="IBT"/>
    <x v="11"/>
    <n v="46"/>
    <x v="34"/>
    <n v="0"/>
    <n v="0"/>
    <s v="2001_IBT_46"/>
    <n v="0"/>
    <n v="0"/>
  </r>
  <r>
    <x v="2"/>
    <s v="IBT"/>
    <x v="11"/>
    <n v="47"/>
    <x v="35"/>
    <n v="0"/>
    <n v="0"/>
    <s v="2001_IBT_47"/>
    <n v="0"/>
    <n v="0"/>
  </r>
  <r>
    <x v="2"/>
    <s v="IBT"/>
    <x v="11"/>
    <n v="48"/>
    <x v="36"/>
    <n v="0"/>
    <n v="0"/>
    <s v="2001_IBT_48"/>
    <n v="0"/>
    <n v="0"/>
  </r>
  <r>
    <x v="2"/>
    <s v="IBW"/>
    <x v="5"/>
    <n v="1"/>
    <x v="0"/>
    <n v="0"/>
    <n v="0"/>
    <s v="2001_IBW_1"/>
    <n v="0"/>
    <n v="0"/>
  </r>
  <r>
    <x v="2"/>
    <s v="IBW"/>
    <x v="5"/>
    <n v="2"/>
    <x v="1"/>
    <n v="0"/>
    <n v="0"/>
    <s v="2001_IBW_2"/>
    <n v="0"/>
    <n v="0"/>
  </r>
  <r>
    <x v="2"/>
    <s v="IBW"/>
    <x v="5"/>
    <n v="3"/>
    <x v="2"/>
    <n v="0"/>
    <n v="0"/>
    <s v="2001_IBW_3"/>
    <n v="0"/>
    <n v="0"/>
  </r>
  <r>
    <x v="2"/>
    <s v="IBW"/>
    <x v="5"/>
    <n v="4"/>
    <x v="3"/>
    <n v="0"/>
    <n v="0"/>
    <s v="2001_IBW_4"/>
    <n v="0"/>
    <n v="0"/>
  </r>
  <r>
    <x v="2"/>
    <s v="IBW"/>
    <x v="5"/>
    <n v="5"/>
    <x v="4"/>
    <n v="0"/>
    <n v="0"/>
    <s v="2001_IBW_5"/>
    <n v="0"/>
    <n v="0"/>
  </r>
  <r>
    <x v="2"/>
    <s v="IBW"/>
    <x v="5"/>
    <n v="7"/>
    <x v="5"/>
    <n v="0"/>
    <n v="0"/>
    <s v="2001_IBW_7"/>
    <n v="0"/>
    <n v="0"/>
  </r>
  <r>
    <x v="2"/>
    <s v="IBW"/>
    <x v="5"/>
    <n v="8"/>
    <x v="6"/>
    <n v="0"/>
    <n v="0"/>
    <s v="2001_IBW_8"/>
    <n v="0"/>
    <n v="0"/>
  </r>
  <r>
    <x v="2"/>
    <s v="IBW"/>
    <x v="5"/>
    <n v="9"/>
    <x v="7"/>
    <n v="0"/>
    <n v="0"/>
    <s v="2001_IBW_9"/>
    <n v="0"/>
    <n v="0"/>
  </r>
  <r>
    <x v="2"/>
    <s v="IBW"/>
    <x v="5"/>
    <n v="10"/>
    <x v="8"/>
    <n v="0"/>
    <n v="0"/>
    <s v="2001_IBW_10"/>
    <n v="0"/>
    <n v="0"/>
  </r>
  <r>
    <x v="2"/>
    <s v="IBW"/>
    <x v="5"/>
    <n v="11"/>
    <x v="9"/>
    <n v="0"/>
    <n v="0"/>
    <s v="2001_IBW_11"/>
    <n v="0"/>
    <n v="0"/>
  </r>
  <r>
    <x v="2"/>
    <s v="IBW"/>
    <x v="5"/>
    <n v="12"/>
    <x v="10"/>
    <n v="0"/>
    <n v="0"/>
    <s v="2001_IBW_12"/>
    <n v="0"/>
    <n v="0"/>
  </r>
  <r>
    <x v="2"/>
    <s v="IBW"/>
    <x v="5"/>
    <n v="13"/>
    <x v="11"/>
    <n v="0"/>
    <n v="0"/>
    <s v="2001_IBW_13"/>
    <n v="0"/>
    <n v="0"/>
  </r>
  <r>
    <x v="2"/>
    <s v="IBW"/>
    <x v="5"/>
    <n v="14"/>
    <x v="12"/>
    <n v="0"/>
    <n v="0"/>
    <s v="2001_IBW_14"/>
    <n v="0"/>
    <n v="0"/>
  </r>
  <r>
    <x v="2"/>
    <s v="IBW"/>
    <x v="5"/>
    <n v="15"/>
    <x v="13"/>
    <n v="0"/>
    <n v="0"/>
    <s v="2001_IBW_15"/>
    <n v="0"/>
    <n v="0"/>
  </r>
  <r>
    <x v="2"/>
    <s v="IBW"/>
    <x v="5"/>
    <n v="16"/>
    <x v="14"/>
    <n v="0"/>
    <n v="0"/>
    <s v="2001_IBW_16"/>
    <n v="0"/>
    <n v="0"/>
  </r>
  <r>
    <x v="2"/>
    <s v="IBW"/>
    <x v="5"/>
    <n v="17"/>
    <x v="15"/>
    <n v="0"/>
    <n v="0"/>
    <s v="2001_IBW_17"/>
    <n v="0"/>
    <n v="0"/>
  </r>
  <r>
    <x v="2"/>
    <s v="IBW"/>
    <x v="5"/>
    <n v="18"/>
    <x v="16"/>
    <n v="304"/>
    <n v="267"/>
    <s v="2001_IBW_18"/>
    <n v="259"/>
    <n v="259"/>
  </r>
  <r>
    <x v="2"/>
    <s v="IBW"/>
    <x v="5"/>
    <n v="20"/>
    <x v="17"/>
    <n v="0"/>
    <n v="0"/>
    <s v="2001_IBW_20"/>
    <n v="0"/>
    <n v="0"/>
  </r>
  <r>
    <x v="2"/>
    <s v="IBW"/>
    <x v="5"/>
    <n v="22"/>
    <x v="18"/>
    <n v="0"/>
    <n v="0"/>
    <s v="2001_IBW_22"/>
    <n v="0"/>
    <n v="0"/>
  </r>
  <r>
    <x v="2"/>
    <s v="IBW"/>
    <x v="5"/>
    <n v="23"/>
    <x v="19"/>
    <n v="0"/>
    <n v="0"/>
    <s v="2001_IBW_23"/>
    <n v="0"/>
    <n v="0"/>
  </r>
  <r>
    <x v="2"/>
    <s v="IBW"/>
    <x v="5"/>
    <n v="24"/>
    <x v="20"/>
    <n v="0"/>
    <n v="0"/>
    <s v="2001_IBW_24"/>
    <n v="0"/>
    <n v="0"/>
  </r>
  <r>
    <x v="2"/>
    <s v="IBW"/>
    <x v="5"/>
    <n v="25"/>
    <x v="21"/>
    <n v="0"/>
    <n v="0"/>
    <s v="2001_IBW_25"/>
    <n v="0"/>
    <n v="0"/>
  </r>
  <r>
    <x v="2"/>
    <s v="IBW"/>
    <x v="5"/>
    <n v="26"/>
    <x v="22"/>
    <n v="0"/>
    <n v="0"/>
    <s v="2001_IBW_26"/>
    <n v="0"/>
    <n v="0"/>
  </r>
  <r>
    <x v="2"/>
    <s v="IBW"/>
    <x v="5"/>
    <n v="27"/>
    <x v="23"/>
    <n v="0"/>
    <n v="0"/>
    <s v="2001_IBW_27"/>
    <n v="0"/>
    <n v="0"/>
  </r>
  <r>
    <x v="2"/>
    <s v="IBW"/>
    <x v="5"/>
    <n v="29"/>
    <x v="24"/>
    <n v="0"/>
    <n v="0"/>
    <s v="2001_IBW_29"/>
    <n v="0"/>
    <n v="0"/>
  </r>
  <r>
    <x v="2"/>
    <s v="IBW"/>
    <x v="5"/>
    <n v="30"/>
    <x v="25"/>
    <n v="0"/>
    <n v="0"/>
    <s v="2001_IBW_30"/>
    <n v="0"/>
    <n v="0"/>
  </r>
  <r>
    <x v="2"/>
    <s v="IBW"/>
    <x v="5"/>
    <n v="31"/>
    <x v="26"/>
    <n v="0"/>
    <n v="0"/>
    <s v="2001_IBW_31"/>
    <n v="0"/>
    <n v="0"/>
  </r>
  <r>
    <x v="2"/>
    <s v="IBW"/>
    <x v="5"/>
    <n v="38"/>
    <x v="27"/>
    <n v="0"/>
    <n v="0"/>
    <s v="2001_IBW_38"/>
    <n v="0"/>
    <n v="0"/>
  </r>
  <r>
    <x v="2"/>
    <s v="IBW"/>
    <x v="5"/>
    <n v="39"/>
    <x v="28"/>
    <n v="0"/>
    <n v="0"/>
    <s v="2001_IBW_39"/>
    <n v="0"/>
    <n v="0"/>
  </r>
  <r>
    <x v="2"/>
    <s v="IBW"/>
    <x v="5"/>
    <n v="40"/>
    <x v="29"/>
    <n v="0"/>
    <n v="0"/>
    <s v="2001_IBW_40"/>
    <n v="0"/>
    <n v="0"/>
  </r>
  <r>
    <x v="2"/>
    <s v="IBW"/>
    <x v="5"/>
    <n v="41"/>
    <x v="30"/>
    <n v="0"/>
    <n v="0"/>
    <s v="2001_IBW_41"/>
    <n v="0"/>
    <n v="0"/>
  </r>
  <r>
    <x v="2"/>
    <s v="IBW"/>
    <x v="5"/>
    <n v="43"/>
    <x v="31"/>
    <n v="0"/>
    <n v="0"/>
    <s v="2001_IBW_43"/>
    <n v="0"/>
    <n v="0"/>
  </r>
  <r>
    <x v="2"/>
    <s v="IBW"/>
    <x v="5"/>
    <n v="44"/>
    <x v="32"/>
    <n v="0"/>
    <n v="0"/>
    <s v="2001_IBW_44"/>
    <n v="0"/>
    <n v="0"/>
  </r>
  <r>
    <x v="2"/>
    <s v="IBW"/>
    <x v="5"/>
    <n v="45"/>
    <x v="33"/>
    <n v="0"/>
    <n v="0"/>
    <s v="2001_IBW_45"/>
    <n v="0"/>
    <n v="0"/>
  </r>
  <r>
    <x v="2"/>
    <s v="IBW"/>
    <x v="5"/>
    <n v="46"/>
    <x v="34"/>
    <n v="0"/>
    <n v="0"/>
    <s v="2001_IBW_46"/>
    <n v="0"/>
    <n v="0"/>
  </r>
  <r>
    <x v="2"/>
    <s v="IBW"/>
    <x v="5"/>
    <n v="47"/>
    <x v="35"/>
    <n v="0"/>
    <n v="0"/>
    <s v="2001_IBW_47"/>
    <n v="0"/>
    <n v="0"/>
  </r>
  <r>
    <x v="2"/>
    <s v="IBW"/>
    <x v="5"/>
    <n v="48"/>
    <x v="36"/>
    <n v="0"/>
    <n v="0"/>
    <s v="2001_IBW_48"/>
    <n v="0"/>
    <n v="0"/>
  </r>
  <r>
    <x v="2"/>
    <s v="IDT"/>
    <x v="12"/>
    <n v="1"/>
    <x v="0"/>
    <n v="0"/>
    <n v="0"/>
    <s v="2001_IDT_1"/>
    <n v="0"/>
    <n v="0"/>
  </r>
  <r>
    <x v="2"/>
    <s v="IDT"/>
    <x v="12"/>
    <n v="2"/>
    <x v="1"/>
    <n v="0"/>
    <n v="0"/>
    <s v="2001_IDT_2"/>
    <n v="0"/>
    <n v="0"/>
  </r>
  <r>
    <x v="2"/>
    <s v="IDT"/>
    <x v="12"/>
    <n v="3"/>
    <x v="2"/>
    <n v="0"/>
    <n v="0"/>
    <s v="2001_IDT_3"/>
    <n v="0"/>
    <n v="0"/>
  </r>
  <r>
    <x v="2"/>
    <s v="IDT"/>
    <x v="12"/>
    <n v="4"/>
    <x v="3"/>
    <n v="0"/>
    <n v="0"/>
    <s v="2001_IDT_4"/>
    <n v="0"/>
    <n v="0"/>
  </r>
  <r>
    <x v="2"/>
    <s v="IDT"/>
    <x v="12"/>
    <n v="5"/>
    <x v="4"/>
    <n v="0"/>
    <n v="0"/>
    <s v="2001_IDT_5"/>
    <n v="0"/>
    <n v="0"/>
  </r>
  <r>
    <x v="2"/>
    <s v="IDT"/>
    <x v="12"/>
    <n v="7"/>
    <x v="5"/>
    <n v="0"/>
    <n v="0"/>
    <s v="2001_IDT_7"/>
    <n v="0"/>
    <n v="0"/>
  </r>
  <r>
    <x v="2"/>
    <s v="IDT"/>
    <x v="12"/>
    <n v="8"/>
    <x v="6"/>
    <n v="0"/>
    <n v="0"/>
    <s v="2001_IDT_8"/>
    <n v="0"/>
    <n v="0"/>
  </r>
  <r>
    <x v="2"/>
    <s v="IDT"/>
    <x v="12"/>
    <n v="9"/>
    <x v="7"/>
    <n v="0"/>
    <n v="0"/>
    <s v="2001_IDT_9"/>
    <n v="0"/>
    <n v="0"/>
  </r>
  <r>
    <x v="2"/>
    <s v="IDT"/>
    <x v="12"/>
    <n v="10"/>
    <x v="8"/>
    <n v="0"/>
    <n v="0"/>
    <s v="2001_IDT_10"/>
    <n v="0"/>
    <n v="0"/>
  </r>
  <r>
    <x v="2"/>
    <s v="IDT"/>
    <x v="12"/>
    <n v="11"/>
    <x v="9"/>
    <n v="108"/>
    <n v="108"/>
    <s v="2001_IDT_11"/>
    <n v="73"/>
    <n v="73"/>
  </r>
  <r>
    <x v="2"/>
    <s v="IDT"/>
    <x v="12"/>
    <n v="12"/>
    <x v="10"/>
    <n v="0"/>
    <n v="0"/>
    <s v="2001_IDT_12"/>
    <n v="0"/>
    <n v="0"/>
  </r>
  <r>
    <x v="2"/>
    <s v="IDT"/>
    <x v="12"/>
    <n v="13"/>
    <x v="11"/>
    <n v="0"/>
    <n v="0"/>
    <s v="2001_IDT_13"/>
    <n v="0"/>
    <n v="0"/>
  </r>
  <r>
    <x v="2"/>
    <s v="IDT"/>
    <x v="12"/>
    <n v="14"/>
    <x v="12"/>
    <n v="0"/>
    <n v="0"/>
    <s v="2001_IDT_14"/>
    <n v="0"/>
    <n v="0"/>
  </r>
  <r>
    <x v="2"/>
    <s v="IDT"/>
    <x v="12"/>
    <n v="15"/>
    <x v="13"/>
    <n v="0"/>
    <n v="0"/>
    <s v="2001_IDT_15"/>
    <n v="0"/>
    <n v="0"/>
  </r>
  <r>
    <x v="2"/>
    <s v="IDT"/>
    <x v="12"/>
    <n v="16"/>
    <x v="14"/>
    <n v="0"/>
    <n v="0"/>
    <s v="2001_IDT_16"/>
    <n v="0"/>
    <n v="0"/>
  </r>
  <r>
    <x v="2"/>
    <s v="IDT"/>
    <x v="12"/>
    <n v="17"/>
    <x v="15"/>
    <n v="0"/>
    <n v="0"/>
    <s v="2001_IDT_17"/>
    <n v="0"/>
    <n v="0"/>
  </r>
  <r>
    <x v="2"/>
    <s v="IDT"/>
    <x v="12"/>
    <n v="18"/>
    <x v="16"/>
    <n v="0"/>
    <n v="0"/>
    <s v="2001_IDT_18"/>
    <n v="0"/>
    <n v="0"/>
  </r>
  <r>
    <x v="2"/>
    <s v="IDT"/>
    <x v="12"/>
    <n v="20"/>
    <x v="17"/>
    <n v="0"/>
    <n v="0"/>
    <s v="2001_IDT_20"/>
    <n v="0"/>
    <n v="0"/>
  </r>
  <r>
    <x v="2"/>
    <s v="IDT"/>
    <x v="12"/>
    <n v="22"/>
    <x v="18"/>
    <n v="0"/>
    <n v="0"/>
    <s v="2001_IDT_22"/>
    <n v="0"/>
    <n v="0"/>
  </r>
  <r>
    <x v="2"/>
    <s v="IDT"/>
    <x v="12"/>
    <n v="23"/>
    <x v="19"/>
    <n v="0"/>
    <n v="0"/>
    <s v="2001_IDT_23"/>
    <n v="0"/>
    <n v="0"/>
  </r>
  <r>
    <x v="2"/>
    <s v="IDT"/>
    <x v="12"/>
    <n v="24"/>
    <x v="20"/>
    <n v="0"/>
    <n v="0"/>
    <s v="2001_IDT_24"/>
    <n v="0"/>
    <n v="0"/>
  </r>
  <r>
    <x v="2"/>
    <s v="IDT"/>
    <x v="12"/>
    <n v="25"/>
    <x v="21"/>
    <n v="0"/>
    <n v="0"/>
    <s v="2001_IDT_25"/>
    <n v="0"/>
    <n v="0"/>
  </r>
  <r>
    <x v="2"/>
    <s v="IDT"/>
    <x v="12"/>
    <n v="26"/>
    <x v="22"/>
    <n v="0"/>
    <n v="0"/>
    <s v="2001_IDT_26"/>
    <n v="0"/>
    <n v="0"/>
  </r>
  <r>
    <x v="2"/>
    <s v="IDT"/>
    <x v="12"/>
    <n v="27"/>
    <x v="23"/>
    <n v="0"/>
    <n v="0"/>
    <s v="2001_IDT_27"/>
    <n v="0"/>
    <n v="0"/>
  </r>
  <r>
    <x v="2"/>
    <s v="IDT"/>
    <x v="12"/>
    <n v="29"/>
    <x v="24"/>
    <n v="0"/>
    <n v="0"/>
    <s v="2001_IDT_29"/>
    <n v="0"/>
    <n v="0"/>
  </r>
  <r>
    <x v="2"/>
    <s v="IDT"/>
    <x v="12"/>
    <n v="30"/>
    <x v="25"/>
    <n v="0"/>
    <n v="0"/>
    <s v="2001_IDT_30"/>
    <n v="0"/>
    <n v="0"/>
  </r>
  <r>
    <x v="2"/>
    <s v="IDT"/>
    <x v="12"/>
    <n v="31"/>
    <x v="26"/>
    <n v="0"/>
    <n v="0"/>
    <s v="2001_IDT_31"/>
    <n v="0"/>
    <n v="0"/>
  </r>
  <r>
    <x v="2"/>
    <s v="IDT"/>
    <x v="12"/>
    <n v="38"/>
    <x v="27"/>
    <n v="0"/>
    <n v="0"/>
    <s v="2001_IDT_38"/>
    <n v="0"/>
    <n v="0"/>
  </r>
  <r>
    <x v="2"/>
    <s v="IDT"/>
    <x v="12"/>
    <n v="39"/>
    <x v="28"/>
    <n v="0"/>
    <n v="0"/>
    <s v="2001_IDT_39"/>
    <n v="0"/>
    <n v="0"/>
  </r>
  <r>
    <x v="2"/>
    <s v="IDT"/>
    <x v="12"/>
    <n v="40"/>
    <x v="29"/>
    <n v="0"/>
    <n v="0"/>
    <s v="2001_IDT_40"/>
    <n v="0"/>
    <n v="0"/>
  </r>
  <r>
    <x v="2"/>
    <s v="IDT"/>
    <x v="12"/>
    <n v="41"/>
    <x v="30"/>
    <n v="0"/>
    <n v="0"/>
    <s v="2001_IDT_41"/>
    <n v="0"/>
    <n v="0"/>
  </r>
  <r>
    <x v="2"/>
    <s v="IDT"/>
    <x v="12"/>
    <n v="43"/>
    <x v="31"/>
    <n v="0"/>
    <n v="0"/>
    <s v="2001_IDT_43"/>
    <n v="0"/>
    <n v="0"/>
  </r>
  <r>
    <x v="2"/>
    <s v="IDT"/>
    <x v="12"/>
    <n v="44"/>
    <x v="32"/>
    <n v="0"/>
    <n v="0"/>
    <s v="2001_IDT_44"/>
    <n v="0"/>
    <n v="0"/>
  </r>
  <r>
    <x v="2"/>
    <s v="IDT"/>
    <x v="12"/>
    <n v="45"/>
    <x v="33"/>
    <n v="0"/>
    <n v="0"/>
    <s v="2001_IDT_45"/>
    <n v="0"/>
    <n v="0"/>
  </r>
  <r>
    <x v="2"/>
    <s v="IDT"/>
    <x v="12"/>
    <n v="46"/>
    <x v="34"/>
    <n v="0"/>
    <n v="0"/>
    <s v="2001_IDT_46"/>
    <n v="0"/>
    <n v="0"/>
  </r>
  <r>
    <x v="2"/>
    <s v="IDT"/>
    <x v="12"/>
    <n v="47"/>
    <x v="35"/>
    <n v="0"/>
    <n v="0"/>
    <s v="2001_IDT_47"/>
    <n v="0"/>
    <n v="0"/>
  </r>
  <r>
    <x v="2"/>
    <s v="IDT"/>
    <x v="12"/>
    <n v="48"/>
    <x v="36"/>
    <n v="0"/>
    <n v="0"/>
    <s v="2001_IDT_48"/>
    <n v="0"/>
    <n v="0"/>
  </r>
  <r>
    <x v="2"/>
    <s v="NB"/>
    <x v="6"/>
    <n v="1"/>
    <x v="0"/>
    <n v="0"/>
    <n v="0"/>
    <s v="2001_NB_1"/>
    <n v="0"/>
    <n v="0"/>
  </r>
  <r>
    <x v="2"/>
    <s v="NB"/>
    <x v="6"/>
    <n v="2"/>
    <x v="1"/>
    <n v="90"/>
    <n v="41"/>
    <s v="2001_NB_2"/>
    <n v="0"/>
    <n v="0"/>
  </r>
  <r>
    <x v="2"/>
    <s v="NB"/>
    <x v="6"/>
    <n v="3"/>
    <x v="2"/>
    <n v="0"/>
    <n v="0"/>
    <s v="2001_NB_3"/>
    <n v="0"/>
    <n v="0"/>
  </r>
  <r>
    <x v="2"/>
    <s v="NB"/>
    <x v="6"/>
    <n v="4"/>
    <x v="3"/>
    <n v="0"/>
    <n v="0"/>
    <s v="2001_NB_4"/>
    <n v="0"/>
    <n v="0"/>
  </r>
  <r>
    <x v="2"/>
    <s v="NB"/>
    <x v="6"/>
    <n v="5"/>
    <x v="4"/>
    <n v="1638"/>
    <n v="1122"/>
    <s v="2001_NB_5"/>
    <n v="580"/>
    <n v="193"/>
  </r>
  <r>
    <x v="2"/>
    <s v="NB"/>
    <x v="6"/>
    <n v="7"/>
    <x v="5"/>
    <n v="0"/>
    <n v="0"/>
    <s v="2001_NB_7"/>
    <n v="0"/>
    <n v="0"/>
  </r>
  <r>
    <x v="2"/>
    <s v="NB"/>
    <x v="6"/>
    <n v="8"/>
    <x v="6"/>
    <n v="0"/>
    <n v="0"/>
    <s v="2001_NB_8"/>
    <n v="0"/>
    <n v="0"/>
  </r>
  <r>
    <x v="2"/>
    <s v="NB"/>
    <x v="6"/>
    <n v="9"/>
    <x v="7"/>
    <n v="34"/>
    <n v="34"/>
    <s v="2001_NB_9"/>
    <n v="13"/>
    <n v="13"/>
  </r>
  <r>
    <x v="2"/>
    <s v="NB"/>
    <x v="6"/>
    <n v="10"/>
    <x v="8"/>
    <n v="3011"/>
    <n v="3011"/>
    <s v="2001_NB_10"/>
    <n v="396"/>
    <n v="396"/>
  </r>
  <r>
    <x v="2"/>
    <s v="NB"/>
    <x v="6"/>
    <n v="11"/>
    <x v="9"/>
    <n v="825"/>
    <n v="785"/>
    <s v="2001_NB_11"/>
    <n v="160"/>
    <n v="120"/>
  </r>
  <r>
    <x v="2"/>
    <s v="NB"/>
    <x v="6"/>
    <n v="12"/>
    <x v="10"/>
    <n v="0"/>
    <n v="0"/>
    <s v="2001_NB_12"/>
    <n v="0"/>
    <n v="0"/>
  </r>
  <r>
    <x v="2"/>
    <s v="NB"/>
    <x v="6"/>
    <n v="13"/>
    <x v="11"/>
    <n v="243"/>
    <n v="207"/>
    <s v="2001_NB_13"/>
    <n v="167"/>
    <n v="156"/>
  </r>
  <r>
    <x v="2"/>
    <s v="NB"/>
    <x v="6"/>
    <n v="14"/>
    <x v="12"/>
    <n v="0"/>
    <n v="0"/>
    <s v="2001_NB_14"/>
    <n v="0"/>
    <n v="0"/>
  </r>
  <r>
    <x v="2"/>
    <s v="NB"/>
    <x v="6"/>
    <n v="15"/>
    <x v="13"/>
    <n v="0"/>
    <n v="0"/>
    <s v="2001_NB_15"/>
    <n v="0"/>
    <n v="0"/>
  </r>
  <r>
    <x v="2"/>
    <s v="NB"/>
    <x v="6"/>
    <n v="16"/>
    <x v="14"/>
    <n v="64536"/>
    <n v="64536"/>
    <s v="2001_NB_16"/>
    <n v="4761"/>
    <n v="4761"/>
  </r>
  <r>
    <x v="2"/>
    <s v="NB"/>
    <x v="6"/>
    <n v="17"/>
    <x v="15"/>
    <n v="2783"/>
    <n v="2783"/>
    <s v="2001_NB_17"/>
    <n v="0"/>
    <n v="0"/>
  </r>
  <r>
    <x v="2"/>
    <s v="NB"/>
    <x v="6"/>
    <n v="18"/>
    <x v="16"/>
    <n v="63468"/>
    <n v="53033"/>
    <s v="2001_NB_18"/>
    <n v="45182"/>
    <n v="39084"/>
  </r>
  <r>
    <x v="2"/>
    <s v="NB"/>
    <x v="6"/>
    <n v="20"/>
    <x v="17"/>
    <n v="0"/>
    <n v="0"/>
    <s v="2001_NB_20"/>
    <n v="0"/>
    <n v="0"/>
  </r>
  <r>
    <x v="2"/>
    <s v="NB"/>
    <x v="6"/>
    <n v="22"/>
    <x v="18"/>
    <n v="361"/>
    <n v="361"/>
    <s v="2001_NB_22"/>
    <n v="48"/>
    <n v="48"/>
  </r>
  <r>
    <x v="2"/>
    <s v="NB"/>
    <x v="6"/>
    <n v="23"/>
    <x v="19"/>
    <n v="0"/>
    <n v="0"/>
    <s v="2001_NB_23"/>
    <n v="0"/>
    <n v="0"/>
  </r>
  <r>
    <x v="2"/>
    <s v="NB"/>
    <x v="6"/>
    <n v="24"/>
    <x v="20"/>
    <n v="0"/>
    <n v="0"/>
    <s v="2001_NB_24"/>
    <n v="0"/>
    <n v="0"/>
  </r>
  <r>
    <x v="2"/>
    <s v="NB"/>
    <x v="6"/>
    <n v="25"/>
    <x v="21"/>
    <n v="0"/>
    <n v="0"/>
    <s v="2001_NB_25"/>
    <n v="0"/>
    <n v="0"/>
  </r>
  <r>
    <x v="2"/>
    <s v="NB"/>
    <x v="6"/>
    <n v="26"/>
    <x v="22"/>
    <n v="781"/>
    <n v="669"/>
    <s v="2001_NB_26"/>
    <n v="583"/>
    <n v="471"/>
  </r>
  <r>
    <x v="2"/>
    <s v="NB"/>
    <x v="6"/>
    <n v="27"/>
    <x v="23"/>
    <n v="0"/>
    <n v="0"/>
    <s v="2001_NB_27"/>
    <n v="0"/>
    <n v="0"/>
  </r>
  <r>
    <x v="2"/>
    <s v="NB"/>
    <x v="6"/>
    <n v="29"/>
    <x v="24"/>
    <n v="1600"/>
    <n v="1524"/>
    <s v="2001_NB_29"/>
    <n v="803"/>
    <n v="727"/>
  </r>
  <r>
    <x v="2"/>
    <s v="NB"/>
    <x v="6"/>
    <n v="30"/>
    <x v="25"/>
    <n v="0"/>
    <n v="0"/>
    <s v="2001_NB_30"/>
    <n v="0"/>
    <n v="0"/>
  </r>
  <r>
    <x v="2"/>
    <s v="NB"/>
    <x v="6"/>
    <n v="31"/>
    <x v="26"/>
    <n v="0"/>
    <n v="0"/>
    <s v="2001_NB_31"/>
    <n v="0"/>
    <n v="0"/>
  </r>
  <r>
    <x v="2"/>
    <s v="NB"/>
    <x v="6"/>
    <n v="38"/>
    <x v="27"/>
    <n v="0"/>
    <n v="0"/>
    <s v="2001_NB_38"/>
    <n v="0"/>
    <n v="0"/>
  </r>
  <r>
    <x v="2"/>
    <s v="NB"/>
    <x v="6"/>
    <n v="39"/>
    <x v="28"/>
    <n v="0"/>
    <n v="0"/>
    <s v="2001_NB_39"/>
    <n v="0"/>
    <n v="0"/>
  </r>
  <r>
    <x v="2"/>
    <s v="NB"/>
    <x v="6"/>
    <n v="40"/>
    <x v="29"/>
    <n v="10548"/>
    <n v="10548"/>
    <s v="2001_NB_40"/>
    <n v="5787"/>
    <n v="5787"/>
  </r>
  <r>
    <x v="2"/>
    <s v="NB"/>
    <x v="6"/>
    <n v="41"/>
    <x v="30"/>
    <n v="0"/>
    <n v="0"/>
    <s v="2001_NB_41"/>
    <n v="0"/>
    <n v="0"/>
  </r>
  <r>
    <x v="2"/>
    <s v="NB"/>
    <x v="6"/>
    <n v="43"/>
    <x v="31"/>
    <n v="0"/>
    <n v="0"/>
    <s v="2001_NB_43"/>
    <n v="0"/>
    <n v="0"/>
  </r>
  <r>
    <x v="2"/>
    <s v="NB"/>
    <x v="6"/>
    <n v="44"/>
    <x v="32"/>
    <n v="0"/>
    <n v="0"/>
    <s v="2001_NB_44"/>
    <n v="0"/>
    <n v="0"/>
  </r>
  <r>
    <x v="2"/>
    <s v="NB"/>
    <x v="6"/>
    <n v="45"/>
    <x v="33"/>
    <n v="0"/>
    <n v="0"/>
    <s v="2001_NB_45"/>
    <n v="0"/>
    <n v="0"/>
  </r>
  <r>
    <x v="2"/>
    <s v="NB"/>
    <x v="6"/>
    <n v="46"/>
    <x v="34"/>
    <n v="3511"/>
    <n v="3511"/>
    <s v="2001_NB_46"/>
    <n v="0"/>
    <n v="0"/>
  </r>
  <r>
    <x v="2"/>
    <s v="NB"/>
    <x v="6"/>
    <n v="47"/>
    <x v="35"/>
    <n v="0"/>
    <n v="0"/>
    <s v="2001_NB_47"/>
    <n v="0"/>
    <n v="0"/>
  </r>
  <r>
    <x v="2"/>
    <s v="NB"/>
    <x v="6"/>
    <n v="48"/>
    <x v="36"/>
    <n v="0"/>
    <n v="0"/>
    <s v="2001_NB_48"/>
    <n v="0"/>
    <n v="0"/>
  </r>
  <r>
    <x v="2"/>
    <s v="NDM"/>
    <x v="7"/>
    <n v="1"/>
    <x v="0"/>
    <n v="0"/>
    <n v="0"/>
    <s v="2001_NDM_1"/>
    <n v="0"/>
    <n v="0"/>
  </r>
  <r>
    <x v="2"/>
    <s v="NDM"/>
    <x v="7"/>
    <n v="2"/>
    <x v="1"/>
    <n v="0"/>
    <n v="0"/>
    <s v="2001_NDM_2"/>
    <n v="0"/>
    <n v="0"/>
  </r>
  <r>
    <x v="2"/>
    <s v="NDM"/>
    <x v="7"/>
    <n v="3"/>
    <x v="2"/>
    <n v="0"/>
    <n v="0"/>
    <s v="2001_NDM_3"/>
    <n v="0"/>
    <n v="0"/>
  </r>
  <r>
    <x v="2"/>
    <s v="NDM"/>
    <x v="7"/>
    <n v="4"/>
    <x v="3"/>
    <n v="0"/>
    <n v="0"/>
    <s v="2001_NDM_4"/>
    <n v="0"/>
    <n v="0"/>
  </r>
  <r>
    <x v="2"/>
    <s v="NDM"/>
    <x v="7"/>
    <n v="5"/>
    <x v="4"/>
    <n v="0"/>
    <n v="0"/>
    <s v="2001_NDM_5"/>
    <n v="0"/>
    <n v="0"/>
  </r>
  <r>
    <x v="2"/>
    <s v="NDM"/>
    <x v="7"/>
    <n v="7"/>
    <x v="5"/>
    <n v="0"/>
    <n v="0"/>
    <s v="2001_NDM_7"/>
    <n v="0"/>
    <n v="0"/>
  </r>
  <r>
    <x v="2"/>
    <s v="NDM"/>
    <x v="7"/>
    <n v="8"/>
    <x v="6"/>
    <n v="0"/>
    <n v="0"/>
    <s v="2001_NDM_8"/>
    <n v="0"/>
    <n v="0"/>
  </r>
  <r>
    <x v="2"/>
    <s v="NDM"/>
    <x v="7"/>
    <n v="9"/>
    <x v="7"/>
    <n v="298"/>
    <n v="298"/>
    <s v="2001_NDM_9"/>
    <n v="0"/>
    <n v="0"/>
  </r>
  <r>
    <x v="2"/>
    <s v="NDM"/>
    <x v="7"/>
    <n v="10"/>
    <x v="8"/>
    <n v="0"/>
    <n v="0"/>
    <s v="2001_NDM_10"/>
    <n v="0"/>
    <n v="0"/>
  </r>
  <r>
    <x v="2"/>
    <s v="NDM"/>
    <x v="7"/>
    <n v="11"/>
    <x v="9"/>
    <n v="0"/>
    <n v="0"/>
    <s v="2001_NDM_11"/>
    <n v="0"/>
    <n v="0"/>
  </r>
  <r>
    <x v="2"/>
    <s v="NDM"/>
    <x v="7"/>
    <n v="12"/>
    <x v="10"/>
    <n v="0"/>
    <n v="0"/>
    <s v="2001_NDM_12"/>
    <n v="0"/>
    <n v="0"/>
  </r>
  <r>
    <x v="2"/>
    <s v="NDM"/>
    <x v="7"/>
    <n v="13"/>
    <x v="11"/>
    <n v="0"/>
    <n v="0"/>
    <s v="2001_NDM_13"/>
    <n v="0"/>
    <n v="0"/>
  </r>
  <r>
    <x v="2"/>
    <s v="NDM"/>
    <x v="7"/>
    <n v="14"/>
    <x v="12"/>
    <n v="0"/>
    <n v="0"/>
    <s v="2001_NDM_14"/>
    <n v="0"/>
    <n v="0"/>
  </r>
  <r>
    <x v="2"/>
    <s v="NDM"/>
    <x v="7"/>
    <n v="15"/>
    <x v="13"/>
    <n v="0"/>
    <n v="0"/>
    <s v="2001_NDM_15"/>
    <n v="0"/>
    <n v="0"/>
  </r>
  <r>
    <x v="2"/>
    <s v="NDM"/>
    <x v="7"/>
    <n v="16"/>
    <x v="14"/>
    <n v="0"/>
    <n v="0"/>
    <s v="2001_NDM_16"/>
    <n v="0"/>
    <n v="0"/>
  </r>
  <r>
    <x v="2"/>
    <s v="NDM"/>
    <x v="7"/>
    <n v="17"/>
    <x v="15"/>
    <n v="0"/>
    <n v="0"/>
    <s v="2001_NDM_17"/>
    <n v="0"/>
    <n v="0"/>
  </r>
  <r>
    <x v="2"/>
    <s v="NDM"/>
    <x v="7"/>
    <n v="18"/>
    <x v="16"/>
    <n v="0"/>
    <n v="0"/>
    <s v="2001_NDM_18"/>
    <n v="0"/>
    <n v="0"/>
  </r>
  <r>
    <x v="2"/>
    <s v="NDM"/>
    <x v="7"/>
    <n v="20"/>
    <x v="17"/>
    <n v="0"/>
    <n v="0"/>
    <s v="2001_NDM_20"/>
    <n v="0"/>
    <n v="0"/>
  </r>
  <r>
    <x v="2"/>
    <s v="NDM"/>
    <x v="7"/>
    <n v="22"/>
    <x v="18"/>
    <n v="0"/>
    <n v="0"/>
    <s v="2001_NDM_22"/>
    <n v="0"/>
    <n v="0"/>
  </r>
  <r>
    <x v="2"/>
    <s v="NDM"/>
    <x v="7"/>
    <n v="23"/>
    <x v="19"/>
    <n v="0"/>
    <n v="0"/>
    <s v="2001_NDM_23"/>
    <n v="0"/>
    <n v="0"/>
  </r>
  <r>
    <x v="2"/>
    <s v="NDM"/>
    <x v="7"/>
    <n v="24"/>
    <x v="20"/>
    <n v="0"/>
    <n v="0"/>
    <s v="2001_NDM_24"/>
    <n v="0"/>
    <n v="0"/>
  </r>
  <r>
    <x v="2"/>
    <s v="NDM"/>
    <x v="7"/>
    <n v="25"/>
    <x v="21"/>
    <n v="0"/>
    <n v="0"/>
    <s v="2001_NDM_25"/>
    <n v="0"/>
    <n v="0"/>
  </r>
  <r>
    <x v="2"/>
    <s v="NDM"/>
    <x v="7"/>
    <n v="26"/>
    <x v="22"/>
    <n v="0"/>
    <n v="0"/>
    <s v="2001_NDM_26"/>
    <n v="0"/>
    <n v="0"/>
  </r>
  <r>
    <x v="2"/>
    <s v="NDM"/>
    <x v="7"/>
    <n v="27"/>
    <x v="23"/>
    <n v="0"/>
    <n v="0"/>
    <s v="2001_NDM_27"/>
    <n v="0"/>
    <n v="0"/>
  </r>
  <r>
    <x v="2"/>
    <s v="NDM"/>
    <x v="7"/>
    <n v="29"/>
    <x v="24"/>
    <n v="0"/>
    <n v="0"/>
    <s v="2001_NDM_29"/>
    <n v="0"/>
    <n v="0"/>
  </r>
  <r>
    <x v="2"/>
    <s v="NDM"/>
    <x v="7"/>
    <n v="30"/>
    <x v="25"/>
    <n v="0"/>
    <n v="0"/>
    <s v="2001_NDM_30"/>
    <n v="0"/>
    <n v="0"/>
  </r>
  <r>
    <x v="2"/>
    <s v="NDM"/>
    <x v="7"/>
    <n v="31"/>
    <x v="26"/>
    <n v="0"/>
    <n v="0"/>
    <s v="2001_NDM_31"/>
    <n v="0"/>
    <n v="0"/>
  </r>
  <r>
    <x v="2"/>
    <s v="NDM"/>
    <x v="7"/>
    <n v="38"/>
    <x v="27"/>
    <n v="0"/>
    <n v="0"/>
    <s v="2001_NDM_38"/>
    <n v="0"/>
    <n v="0"/>
  </r>
  <r>
    <x v="2"/>
    <s v="NDM"/>
    <x v="7"/>
    <n v="39"/>
    <x v="28"/>
    <n v="0"/>
    <n v="0"/>
    <s v="2001_NDM_39"/>
    <n v="0"/>
    <n v="0"/>
  </r>
  <r>
    <x v="2"/>
    <s v="NDM"/>
    <x v="7"/>
    <n v="40"/>
    <x v="29"/>
    <n v="0"/>
    <n v="0"/>
    <s v="2001_NDM_40"/>
    <n v="0"/>
    <n v="0"/>
  </r>
  <r>
    <x v="2"/>
    <s v="NDM"/>
    <x v="7"/>
    <n v="41"/>
    <x v="30"/>
    <n v="0"/>
    <n v="0"/>
    <s v="2001_NDM_41"/>
    <n v="0"/>
    <n v="0"/>
  </r>
  <r>
    <x v="2"/>
    <s v="NDM"/>
    <x v="7"/>
    <n v="43"/>
    <x v="31"/>
    <n v="0"/>
    <n v="0"/>
    <s v="2001_NDM_43"/>
    <n v="0"/>
    <n v="0"/>
  </r>
  <r>
    <x v="2"/>
    <s v="NDM"/>
    <x v="7"/>
    <n v="44"/>
    <x v="32"/>
    <n v="0"/>
    <n v="0"/>
    <s v="2001_NDM_44"/>
    <n v="0"/>
    <n v="0"/>
  </r>
  <r>
    <x v="2"/>
    <s v="NDM"/>
    <x v="7"/>
    <n v="45"/>
    <x v="33"/>
    <n v="0"/>
    <n v="0"/>
    <s v="2001_NDM_45"/>
    <n v="0"/>
    <n v="0"/>
  </r>
  <r>
    <x v="2"/>
    <s v="NDM"/>
    <x v="7"/>
    <n v="46"/>
    <x v="34"/>
    <n v="0"/>
    <n v="0"/>
    <s v="2001_NDM_46"/>
    <n v="0"/>
    <n v="0"/>
  </r>
  <r>
    <x v="2"/>
    <s v="NDM"/>
    <x v="7"/>
    <n v="47"/>
    <x v="35"/>
    <n v="0"/>
    <n v="0"/>
    <s v="2001_NDM_47"/>
    <n v="0"/>
    <n v="0"/>
  </r>
  <r>
    <x v="2"/>
    <s v="NDM"/>
    <x v="7"/>
    <n v="48"/>
    <x v="36"/>
    <n v="0"/>
    <n v="0"/>
    <s v="2001_NDM_48"/>
    <n v="0"/>
    <n v="0"/>
  </r>
  <r>
    <x v="2"/>
    <s v="NF"/>
    <x v="8"/>
    <n v="1"/>
    <x v="0"/>
    <n v="0"/>
    <n v="0"/>
    <s v="2001_NF_1"/>
    <n v="0"/>
    <n v="0"/>
  </r>
  <r>
    <x v="2"/>
    <s v="NF"/>
    <x v="8"/>
    <n v="2"/>
    <x v="1"/>
    <n v="0"/>
    <n v="0"/>
    <s v="2001_NF_2"/>
    <n v="0"/>
    <n v="0"/>
  </r>
  <r>
    <x v="2"/>
    <s v="NF"/>
    <x v="8"/>
    <n v="3"/>
    <x v="2"/>
    <n v="0"/>
    <n v="0"/>
    <s v="2001_NF_3"/>
    <n v="0"/>
    <n v="0"/>
  </r>
  <r>
    <x v="2"/>
    <s v="NF"/>
    <x v="8"/>
    <n v="4"/>
    <x v="3"/>
    <n v="1402"/>
    <n v="1402"/>
    <s v="2001_NF_4"/>
    <n v="0"/>
    <n v="0"/>
  </r>
  <r>
    <x v="2"/>
    <s v="NF"/>
    <x v="8"/>
    <n v="5"/>
    <x v="4"/>
    <n v="0"/>
    <n v="0"/>
    <s v="2001_NF_5"/>
    <n v="0"/>
    <n v="0"/>
  </r>
  <r>
    <x v="2"/>
    <s v="NF"/>
    <x v="8"/>
    <n v="7"/>
    <x v="5"/>
    <n v="0"/>
    <n v="0"/>
    <s v="2001_NF_7"/>
    <n v="0"/>
    <n v="0"/>
  </r>
  <r>
    <x v="2"/>
    <s v="NF"/>
    <x v="8"/>
    <n v="8"/>
    <x v="6"/>
    <n v="0"/>
    <n v="0"/>
    <s v="2001_NF_8"/>
    <n v="0"/>
    <n v="0"/>
  </r>
  <r>
    <x v="2"/>
    <s v="NF"/>
    <x v="8"/>
    <n v="9"/>
    <x v="7"/>
    <n v="0"/>
    <n v="0"/>
    <s v="2001_NF_9"/>
    <n v="0"/>
    <n v="0"/>
  </r>
  <r>
    <x v="2"/>
    <s v="NF"/>
    <x v="8"/>
    <n v="10"/>
    <x v="8"/>
    <n v="23240"/>
    <n v="20629"/>
    <s v="2001_NF_10"/>
    <n v="1239"/>
    <n v="995"/>
  </r>
  <r>
    <x v="2"/>
    <s v="NF"/>
    <x v="8"/>
    <n v="11"/>
    <x v="9"/>
    <n v="0"/>
    <n v="0"/>
    <s v="2001_NF_11"/>
    <n v="0"/>
    <n v="0"/>
  </r>
  <r>
    <x v="2"/>
    <s v="NF"/>
    <x v="8"/>
    <n v="12"/>
    <x v="10"/>
    <n v="2599"/>
    <n v="2599"/>
    <s v="2001_NF_12"/>
    <n v="1820"/>
    <n v="1820"/>
  </r>
  <r>
    <x v="2"/>
    <s v="NF"/>
    <x v="8"/>
    <n v="13"/>
    <x v="11"/>
    <n v="0"/>
    <n v="0"/>
    <s v="2001_NF_13"/>
    <n v="0"/>
    <n v="0"/>
  </r>
  <r>
    <x v="2"/>
    <s v="NF"/>
    <x v="8"/>
    <n v="14"/>
    <x v="12"/>
    <n v="0"/>
    <n v="0"/>
    <s v="2001_NF_14"/>
    <n v="0"/>
    <n v="0"/>
  </r>
  <r>
    <x v="2"/>
    <s v="NF"/>
    <x v="8"/>
    <n v="15"/>
    <x v="13"/>
    <n v="0"/>
    <n v="0"/>
    <s v="2001_NF_15"/>
    <n v="0"/>
    <n v="0"/>
  </r>
  <r>
    <x v="2"/>
    <s v="NF"/>
    <x v="8"/>
    <n v="16"/>
    <x v="14"/>
    <n v="0"/>
    <n v="0"/>
    <s v="2001_NF_16"/>
    <n v="0"/>
    <n v="0"/>
  </r>
  <r>
    <x v="2"/>
    <s v="NF"/>
    <x v="8"/>
    <n v="17"/>
    <x v="15"/>
    <n v="3638"/>
    <n v="3638"/>
    <s v="2001_NF_17"/>
    <n v="0"/>
    <n v="0"/>
  </r>
  <r>
    <x v="2"/>
    <s v="NF"/>
    <x v="8"/>
    <n v="18"/>
    <x v="16"/>
    <n v="0"/>
    <n v="0"/>
    <s v="2001_NF_18"/>
    <n v="0"/>
    <n v="0"/>
  </r>
  <r>
    <x v="2"/>
    <s v="NF"/>
    <x v="8"/>
    <n v="20"/>
    <x v="17"/>
    <n v="1691"/>
    <n v="1211"/>
    <s v="2001_NF_20"/>
    <n v="1595"/>
    <n v="1115"/>
  </r>
  <r>
    <x v="2"/>
    <s v="NF"/>
    <x v="8"/>
    <n v="22"/>
    <x v="18"/>
    <n v="436"/>
    <n v="382"/>
    <s v="2001_NF_22"/>
    <n v="54"/>
    <n v="0"/>
  </r>
  <r>
    <x v="2"/>
    <s v="NF"/>
    <x v="8"/>
    <n v="23"/>
    <x v="19"/>
    <n v="62"/>
    <n v="62"/>
    <s v="2001_NF_23"/>
    <n v="62"/>
    <n v="62"/>
  </r>
  <r>
    <x v="2"/>
    <s v="NF"/>
    <x v="8"/>
    <n v="24"/>
    <x v="20"/>
    <n v="29233"/>
    <n v="22875"/>
    <s v="2001_NF_24"/>
    <n v="20024"/>
    <n v="14686"/>
  </r>
  <r>
    <x v="2"/>
    <s v="NF"/>
    <x v="8"/>
    <n v="25"/>
    <x v="21"/>
    <n v="0"/>
    <n v="0"/>
    <s v="2001_NF_25"/>
    <n v="0"/>
    <n v="0"/>
  </r>
  <r>
    <x v="2"/>
    <s v="NF"/>
    <x v="8"/>
    <n v="26"/>
    <x v="22"/>
    <n v="2584"/>
    <n v="2392"/>
    <s v="2001_NF_26"/>
    <n v="1223"/>
    <n v="1223"/>
  </r>
  <r>
    <x v="2"/>
    <s v="NF"/>
    <x v="8"/>
    <n v="27"/>
    <x v="23"/>
    <n v="0"/>
    <n v="0"/>
    <s v="2001_NF_27"/>
    <n v="0"/>
    <n v="0"/>
  </r>
  <r>
    <x v="2"/>
    <s v="NF"/>
    <x v="8"/>
    <n v="29"/>
    <x v="24"/>
    <n v="11340"/>
    <n v="10745"/>
    <s v="2001_NF_29"/>
    <n v="6478"/>
    <n v="6032"/>
  </r>
  <r>
    <x v="2"/>
    <s v="NF"/>
    <x v="8"/>
    <n v="30"/>
    <x v="25"/>
    <n v="0"/>
    <n v="0"/>
    <s v="2001_NF_30"/>
    <n v="0"/>
    <n v="0"/>
  </r>
  <r>
    <x v="2"/>
    <s v="NF"/>
    <x v="8"/>
    <n v="31"/>
    <x v="26"/>
    <n v="0"/>
    <n v="0"/>
    <s v="2001_NF_31"/>
    <n v="0"/>
    <n v="0"/>
  </r>
  <r>
    <x v="2"/>
    <s v="NF"/>
    <x v="8"/>
    <n v="38"/>
    <x v="27"/>
    <n v="0"/>
    <n v="0"/>
    <s v="2001_NF_38"/>
    <n v="0"/>
    <n v="0"/>
  </r>
  <r>
    <x v="2"/>
    <s v="NF"/>
    <x v="8"/>
    <n v="39"/>
    <x v="28"/>
    <n v="0"/>
    <n v="0"/>
    <s v="2001_NF_39"/>
    <n v="0"/>
    <n v="0"/>
  </r>
  <r>
    <x v="2"/>
    <s v="NF"/>
    <x v="8"/>
    <n v="40"/>
    <x v="29"/>
    <n v="48685"/>
    <n v="46743"/>
    <s v="2001_NF_40"/>
    <n v="25117"/>
    <n v="23543"/>
  </r>
  <r>
    <x v="2"/>
    <s v="NF"/>
    <x v="8"/>
    <n v="41"/>
    <x v="30"/>
    <n v="34775"/>
    <n v="30405"/>
    <s v="2001_NF_41"/>
    <n v="14498"/>
    <n v="11454"/>
  </r>
  <r>
    <x v="2"/>
    <s v="NF"/>
    <x v="8"/>
    <n v="43"/>
    <x v="31"/>
    <n v="0"/>
    <n v="0"/>
    <s v="2001_NF_43"/>
    <n v="0"/>
    <n v="0"/>
  </r>
  <r>
    <x v="2"/>
    <s v="NF"/>
    <x v="8"/>
    <n v="44"/>
    <x v="32"/>
    <n v="370"/>
    <n v="370"/>
    <s v="2001_NF_44"/>
    <n v="0"/>
    <n v="0"/>
  </r>
  <r>
    <x v="2"/>
    <s v="NF"/>
    <x v="8"/>
    <n v="45"/>
    <x v="33"/>
    <n v="0"/>
    <n v="0"/>
    <s v="2001_NF_45"/>
    <n v="0"/>
    <n v="0"/>
  </r>
  <r>
    <x v="2"/>
    <s v="NF"/>
    <x v="8"/>
    <n v="46"/>
    <x v="34"/>
    <n v="59468"/>
    <n v="59468"/>
    <s v="2001_NF_46"/>
    <n v="5299"/>
    <n v="5299"/>
  </r>
  <r>
    <x v="2"/>
    <s v="NF"/>
    <x v="8"/>
    <n v="47"/>
    <x v="35"/>
    <n v="0"/>
    <n v="0"/>
    <s v="2001_NF_47"/>
    <n v="0"/>
    <n v="0"/>
  </r>
  <r>
    <x v="2"/>
    <s v="NF"/>
    <x v="8"/>
    <n v="48"/>
    <x v="36"/>
    <n v="0"/>
    <n v="0"/>
    <s v="2001_NF_48"/>
    <n v="0"/>
    <n v="0"/>
  </r>
  <r>
    <x v="2"/>
    <s v="NW"/>
    <x v="9"/>
    <n v="1"/>
    <x v="0"/>
    <n v="0"/>
    <n v="0"/>
    <s v="2001_NW_1"/>
    <n v="0"/>
    <n v="0"/>
  </r>
  <r>
    <x v="2"/>
    <s v="NW"/>
    <x v="9"/>
    <n v="2"/>
    <x v="1"/>
    <n v="303"/>
    <n v="229"/>
    <s v="2001_NW_2"/>
    <n v="1017"/>
    <n v="827"/>
  </r>
  <r>
    <x v="2"/>
    <s v="NW"/>
    <x v="9"/>
    <n v="3"/>
    <x v="2"/>
    <n v="0"/>
    <n v="0"/>
    <s v="2001_NW_3"/>
    <n v="0"/>
    <n v="0"/>
  </r>
  <r>
    <x v="2"/>
    <s v="NW"/>
    <x v="9"/>
    <n v="4"/>
    <x v="3"/>
    <n v="0"/>
    <n v="0"/>
    <s v="2001_NW_4"/>
    <n v="0"/>
    <n v="0"/>
  </r>
  <r>
    <x v="2"/>
    <s v="NW"/>
    <x v="9"/>
    <n v="5"/>
    <x v="4"/>
    <n v="0"/>
    <n v="0"/>
    <s v="2001_NW_5"/>
    <n v="0"/>
    <n v="0"/>
  </r>
  <r>
    <x v="2"/>
    <s v="NW"/>
    <x v="9"/>
    <n v="7"/>
    <x v="5"/>
    <n v="0"/>
    <n v="0"/>
    <s v="2001_NW_7"/>
    <n v="0"/>
    <n v="0"/>
  </r>
  <r>
    <x v="2"/>
    <s v="NW"/>
    <x v="9"/>
    <n v="8"/>
    <x v="6"/>
    <n v="0"/>
    <n v="0"/>
    <s v="2001_NW_8"/>
    <n v="0"/>
    <n v="0"/>
  </r>
  <r>
    <x v="2"/>
    <s v="NW"/>
    <x v="9"/>
    <n v="9"/>
    <x v="7"/>
    <n v="0"/>
    <n v="0"/>
    <s v="2001_NW_9"/>
    <n v="0"/>
    <n v="0"/>
  </r>
  <r>
    <x v="2"/>
    <s v="NW"/>
    <x v="9"/>
    <n v="10"/>
    <x v="8"/>
    <n v="5399"/>
    <n v="5282"/>
    <s v="2001_NW_10"/>
    <n v="0"/>
    <n v="0"/>
  </r>
  <r>
    <x v="2"/>
    <s v="NW"/>
    <x v="9"/>
    <n v="11"/>
    <x v="9"/>
    <n v="761"/>
    <n v="327"/>
    <s v="2001_NW_11"/>
    <n v="413"/>
    <n v="172"/>
  </r>
  <r>
    <x v="2"/>
    <s v="NW"/>
    <x v="9"/>
    <n v="12"/>
    <x v="10"/>
    <n v="0"/>
    <n v="0"/>
    <s v="2001_NW_12"/>
    <n v="0"/>
    <n v="0"/>
  </r>
  <r>
    <x v="2"/>
    <s v="NW"/>
    <x v="9"/>
    <n v="13"/>
    <x v="11"/>
    <n v="488"/>
    <n v="488"/>
    <s v="2001_NW_13"/>
    <n v="271"/>
    <n v="271"/>
  </r>
  <r>
    <x v="2"/>
    <s v="NW"/>
    <x v="9"/>
    <n v="14"/>
    <x v="12"/>
    <n v="0"/>
    <n v="0"/>
    <s v="2001_NW_14"/>
    <n v="0"/>
    <n v="0"/>
  </r>
  <r>
    <x v="2"/>
    <s v="NW"/>
    <x v="9"/>
    <n v="15"/>
    <x v="13"/>
    <n v="0"/>
    <n v="0"/>
    <s v="2001_NW_15"/>
    <n v="0"/>
    <n v="0"/>
  </r>
  <r>
    <x v="2"/>
    <s v="NW"/>
    <x v="9"/>
    <n v="16"/>
    <x v="14"/>
    <n v="0"/>
    <n v="0"/>
    <s v="2001_NW_16"/>
    <n v="0"/>
    <n v="0"/>
  </r>
  <r>
    <x v="2"/>
    <s v="NW"/>
    <x v="9"/>
    <n v="17"/>
    <x v="15"/>
    <n v="0"/>
    <n v="0"/>
    <s v="2001_NW_17"/>
    <n v="0"/>
    <n v="0"/>
  </r>
  <r>
    <x v="2"/>
    <s v="NW"/>
    <x v="9"/>
    <n v="18"/>
    <x v="16"/>
    <n v="0"/>
    <n v="0"/>
    <s v="2001_NW_18"/>
    <n v="0"/>
    <n v="0"/>
  </r>
  <r>
    <x v="2"/>
    <s v="NW"/>
    <x v="9"/>
    <n v="20"/>
    <x v="17"/>
    <n v="0"/>
    <n v="0"/>
    <s v="2001_NW_20"/>
    <n v="0"/>
    <n v="0"/>
  </r>
  <r>
    <x v="2"/>
    <s v="NW"/>
    <x v="9"/>
    <n v="22"/>
    <x v="18"/>
    <n v="0"/>
    <n v="0"/>
    <s v="2001_NW_22"/>
    <n v="168"/>
    <n v="168"/>
  </r>
  <r>
    <x v="2"/>
    <s v="NW"/>
    <x v="9"/>
    <n v="23"/>
    <x v="19"/>
    <n v="0"/>
    <n v="0"/>
    <s v="2001_NW_23"/>
    <n v="0"/>
    <n v="0"/>
  </r>
  <r>
    <x v="2"/>
    <s v="NW"/>
    <x v="9"/>
    <n v="24"/>
    <x v="20"/>
    <n v="0"/>
    <n v="0"/>
    <s v="2001_NW_24"/>
    <n v="0"/>
    <n v="0"/>
  </r>
  <r>
    <x v="2"/>
    <s v="NW"/>
    <x v="9"/>
    <n v="25"/>
    <x v="21"/>
    <n v="0"/>
    <n v="0"/>
    <s v="2001_NW_25"/>
    <n v="0"/>
    <n v="0"/>
  </r>
  <r>
    <x v="2"/>
    <s v="NW"/>
    <x v="9"/>
    <n v="26"/>
    <x v="22"/>
    <n v="674"/>
    <n v="566"/>
    <s v="2001_NW_26"/>
    <n v="613"/>
    <n v="505"/>
  </r>
  <r>
    <x v="2"/>
    <s v="NW"/>
    <x v="9"/>
    <n v="27"/>
    <x v="23"/>
    <n v="0"/>
    <n v="0"/>
    <s v="2001_NW_27"/>
    <n v="0"/>
    <n v="0"/>
  </r>
  <r>
    <x v="2"/>
    <s v="NW"/>
    <x v="9"/>
    <n v="29"/>
    <x v="24"/>
    <n v="132"/>
    <n v="132"/>
    <s v="2001_NW_29"/>
    <n v="0"/>
    <n v="0"/>
  </r>
  <r>
    <x v="2"/>
    <s v="NW"/>
    <x v="9"/>
    <n v="30"/>
    <x v="25"/>
    <n v="0"/>
    <n v="0"/>
    <s v="2001_NW_30"/>
    <n v="0"/>
    <n v="0"/>
  </r>
  <r>
    <x v="2"/>
    <s v="NW"/>
    <x v="9"/>
    <n v="31"/>
    <x v="26"/>
    <n v="0"/>
    <n v="0"/>
    <s v="2001_NW_31"/>
    <n v="0"/>
    <n v="0"/>
  </r>
  <r>
    <x v="2"/>
    <s v="NW"/>
    <x v="9"/>
    <n v="38"/>
    <x v="27"/>
    <n v="0"/>
    <n v="0"/>
    <s v="2001_NW_38"/>
    <n v="0"/>
    <n v="0"/>
  </r>
  <r>
    <x v="2"/>
    <s v="NW"/>
    <x v="9"/>
    <n v="39"/>
    <x v="28"/>
    <n v="0"/>
    <n v="0"/>
    <s v="2001_NW_39"/>
    <n v="0"/>
    <n v="0"/>
  </r>
  <r>
    <x v="2"/>
    <s v="NW"/>
    <x v="9"/>
    <n v="40"/>
    <x v="29"/>
    <n v="0"/>
    <n v="0"/>
    <s v="2001_NW_40"/>
    <n v="0"/>
    <n v="0"/>
  </r>
  <r>
    <x v="2"/>
    <s v="NW"/>
    <x v="9"/>
    <n v="41"/>
    <x v="30"/>
    <n v="0"/>
    <n v="0"/>
    <s v="2001_NW_41"/>
    <n v="0"/>
    <n v="0"/>
  </r>
  <r>
    <x v="2"/>
    <s v="NW"/>
    <x v="9"/>
    <n v="43"/>
    <x v="31"/>
    <n v="0"/>
    <n v="0"/>
    <s v="2001_NW_43"/>
    <n v="0"/>
    <n v="0"/>
  </r>
  <r>
    <x v="2"/>
    <s v="NW"/>
    <x v="9"/>
    <n v="44"/>
    <x v="32"/>
    <n v="0"/>
    <n v="0"/>
    <s v="2001_NW_44"/>
    <n v="0"/>
    <n v="0"/>
  </r>
  <r>
    <x v="2"/>
    <s v="NW"/>
    <x v="9"/>
    <n v="45"/>
    <x v="33"/>
    <n v="0"/>
    <n v="0"/>
    <s v="2001_NW_45"/>
    <n v="0"/>
    <n v="0"/>
  </r>
  <r>
    <x v="2"/>
    <s v="NW"/>
    <x v="9"/>
    <n v="46"/>
    <x v="34"/>
    <n v="0"/>
    <n v="0"/>
    <s v="2001_NW_46"/>
    <n v="0"/>
    <n v="0"/>
  </r>
  <r>
    <x v="2"/>
    <s v="NW"/>
    <x v="9"/>
    <n v="47"/>
    <x v="35"/>
    <n v="0"/>
    <n v="0"/>
    <s v="2001_NW_47"/>
    <n v="0"/>
    <n v="0"/>
  </r>
  <r>
    <x v="2"/>
    <s v="NW"/>
    <x v="9"/>
    <n v="48"/>
    <x v="36"/>
    <n v="0"/>
    <n v="0"/>
    <s v="2001_NW_48"/>
    <n v="0"/>
    <n v="0"/>
  </r>
  <r>
    <x v="3"/>
    <s v="IBB"/>
    <x v="0"/>
    <n v="1"/>
    <x v="0"/>
    <n v="164"/>
    <n v="137"/>
    <s v="2002_IBB_1"/>
    <n v="0"/>
    <n v="0"/>
  </r>
  <r>
    <x v="3"/>
    <s v="IBB"/>
    <x v="0"/>
    <n v="2"/>
    <x v="1"/>
    <n v="0"/>
    <n v="0"/>
    <s v="2002_IBB_2"/>
    <n v="0"/>
    <n v="0"/>
  </r>
  <r>
    <x v="3"/>
    <s v="IBB"/>
    <x v="0"/>
    <n v="3"/>
    <x v="2"/>
    <n v="60822"/>
    <n v="59144"/>
    <s v="2002_IBB_3"/>
    <n v="36160"/>
    <n v="34763"/>
  </r>
  <r>
    <x v="3"/>
    <s v="IBB"/>
    <x v="0"/>
    <n v="4"/>
    <x v="3"/>
    <n v="11774"/>
    <n v="11774"/>
    <s v="2002_IBB_4"/>
    <n v="0"/>
    <n v="0"/>
  </r>
  <r>
    <x v="3"/>
    <s v="IBB"/>
    <x v="0"/>
    <n v="5"/>
    <x v="4"/>
    <n v="3587"/>
    <n v="2762"/>
    <s v="2002_IBB_5"/>
    <n v="695"/>
    <n v="226"/>
  </r>
  <r>
    <x v="3"/>
    <s v="IBB"/>
    <x v="0"/>
    <n v="7"/>
    <x v="5"/>
    <n v="3577"/>
    <n v="3577"/>
    <s v="2002_IBB_7"/>
    <n v="389"/>
    <n v="389"/>
  </r>
  <r>
    <x v="3"/>
    <s v="IBB"/>
    <x v="0"/>
    <n v="8"/>
    <x v="6"/>
    <n v="0"/>
    <n v="0"/>
    <s v="2002_IBB_8"/>
    <n v="0"/>
    <n v="0"/>
  </r>
  <r>
    <x v="3"/>
    <s v="IBB"/>
    <x v="0"/>
    <n v="9"/>
    <x v="7"/>
    <n v="123"/>
    <n v="123"/>
    <s v="2002_IBB_9"/>
    <n v="0"/>
    <n v="0"/>
  </r>
  <r>
    <x v="3"/>
    <s v="IBB"/>
    <x v="0"/>
    <n v="10"/>
    <x v="8"/>
    <n v="1002"/>
    <n v="1002"/>
    <s v="2002_IBB_10"/>
    <n v="0"/>
    <n v="0"/>
  </r>
  <r>
    <x v="3"/>
    <s v="IBB"/>
    <x v="0"/>
    <n v="11"/>
    <x v="9"/>
    <n v="44810"/>
    <n v="33635"/>
    <s v="2002_IBB_11"/>
    <n v="26406"/>
    <n v="17154"/>
  </r>
  <r>
    <x v="3"/>
    <s v="IBB"/>
    <x v="0"/>
    <n v="12"/>
    <x v="10"/>
    <n v="306075"/>
    <n v="304394"/>
    <s v="2002_IBB_12"/>
    <n v="108030"/>
    <n v="106546"/>
  </r>
  <r>
    <x v="3"/>
    <s v="IBB"/>
    <x v="0"/>
    <n v="13"/>
    <x v="11"/>
    <n v="1388"/>
    <n v="1125"/>
    <s v="2002_IBB_13"/>
    <n v="172"/>
    <n v="0"/>
  </r>
  <r>
    <x v="3"/>
    <s v="IBB"/>
    <x v="0"/>
    <n v="14"/>
    <x v="12"/>
    <n v="44417"/>
    <n v="41705"/>
    <s v="2002_IBB_14"/>
    <n v="27239"/>
    <n v="24707"/>
  </r>
  <r>
    <x v="3"/>
    <s v="IBB"/>
    <x v="0"/>
    <n v="15"/>
    <x v="13"/>
    <n v="3482"/>
    <n v="3482"/>
    <s v="2002_IBB_15"/>
    <n v="1610"/>
    <n v="1610"/>
  </r>
  <r>
    <x v="3"/>
    <s v="IBB"/>
    <x v="0"/>
    <n v="16"/>
    <x v="14"/>
    <n v="1475428"/>
    <n v="1450853"/>
    <s v="2002_IBB_16"/>
    <n v="382981"/>
    <n v="362431"/>
  </r>
  <r>
    <x v="3"/>
    <s v="IBB"/>
    <x v="0"/>
    <n v="17"/>
    <x v="15"/>
    <n v="428557"/>
    <n v="424729"/>
    <s v="2002_IBB_17"/>
    <n v="73390"/>
    <n v="71521"/>
  </r>
  <r>
    <x v="3"/>
    <s v="IBB"/>
    <x v="0"/>
    <n v="18"/>
    <x v="16"/>
    <n v="12484"/>
    <n v="8601"/>
    <s v="2002_IBB_18"/>
    <n v="10506"/>
    <n v="6770"/>
  </r>
  <r>
    <x v="3"/>
    <s v="IBB"/>
    <x v="0"/>
    <n v="20"/>
    <x v="17"/>
    <n v="28221"/>
    <n v="27826"/>
    <s v="2002_IBB_20"/>
    <n v="10323"/>
    <n v="9984"/>
  </r>
  <r>
    <x v="3"/>
    <s v="IBB"/>
    <x v="0"/>
    <n v="22"/>
    <x v="18"/>
    <n v="11489"/>
    <n v="10041"/>
    <s v="2002_IBB_22"/>
    <n v="4566"/>
    <n v="3822"/>
  </r>
  <r>
    <x v="3"/>
    <s v="IBB"/>
    <x v="0"/>
    <n v="23"/>
    <x v="19"/>
    <n v="1790"/>
    <n v="1513"/>
    <s v="2002_IBB_23"/>
    <n v="1010"/>
    <n v="1009"/>
  </r>
  <r>
    <x v="3"/>
    <s v="IBB"/>
    <x v="0"/>
    <n v="24"/>
    <x v="20"/>
    <n v="2397020"/>
    <n v="2324104"/>
    <s v="2002_IBB_24"/>
    <n v="630577"/>
    <n v="580377"/>
  </r>
  <r>
    <x v="3"/>
    <s v="IBB"/>
    <x v="0"/>
    <n v="25"/>
    <x v="21"/>
    <n v="0"/>
    <n v="0"/>
    <s v="2002_IBB_25"/>
    <n v="0"/>
    <n v="0"/>
  </r>
  <r>
    <x v="3"/>
    <s v="IBB"/>
    <x v="0"/>
    <n v="26"/>
    <x v="22"/>
    <n v="333353"/>
    <n v="281821"/>
    <s v="2002_IBB_26"/>
    <n v="99303"/>
    <n v="82871"/>
  </r>
  <r>
    <x v="3"/>
    <s v="IBB"/>
    <x v="0"/>
    <n v="27"/>
    <x v="23"/>
    <n v="0"/>
    <n v="0"/>
    <s v="2002_IBB_27"/>
    <n v="0"/>
    <n v="0"/>
  </r>
  <r>
    <x v="3"/>
    <s v="IBB"/>
    <x v="0"/>
    <n v="29"/>
    <x v="24"/>
    <n v="353351"/>
    <n v="334854"/>
    <s v="2002_IBB_29"/>
    <n v="82502"/>
    <n v="67731"/>
  </r>
  <r>
    <x v="3"/>
    <s v="IBB"/>
    <x v="0"/>
    <n v="30"/>
    <x v="25"/>
    <n v="354"/>
    <n v="354"/>
    <s v="2002_IBB_30"/>
    <n v="0"/>
    <n v="0"/>
  </r>
  <r>
    <x v="3"/>
    <s v="IBB"/>
    <x v="0"/>
    <n v="31"/>
    <x v="26"/>
    <n v="0"/>
    <n v="0"/>
    <s v="2002_IBB_31"/>
    <n v="0"/>
    <n v="0"/>
  </r>
  <r>
    <x v="3"/>
    <s v="IBB"/>
    <x v="0"/>
    <n v="38"/>
    <x v="27"/>
    <n v="0"/>
    <n v="0"/>
    <s v="2002_IBB_38"/>
    <n v="0"/>
    <n v="0"/>
  </r>
  <r>
    <x v="3"/>
    <s v="IBB"/>
    <x v="0"/>
    <n v="39"/>
    <x v="28"/>
    <n v="0"/>
    <n v="0"/>
    <s v="2002_IBB_39"/>
    <n v="0"/>
    <n v="0"/>
  </r>
  <r>
    <x v="3"/>
    <s v="IBB"/>
    <x v="0"/>
    <n v="40"/>
    <x v="29"/>
    <n v="387"/>
    <n v="387"/>
    <s v="2002_IBB_40"/>
    <n v="0"/>
    <n v="0"/>
  </r>
  <r>
    <x v="3"/>
    <s v="IBB"/>
    <x v="0"/>
    <n v="41"/>
    <x v="30"/>
    <n v="173504"/>
    <n v="173504"/>
    <s v="2002_IBB_41"/>
    <n v="29189"/>
    <n v="29189"/>
  </r>
  <r>
    <x v="3"/>
    <s v="IBB"/>
    <x v="0"/>
    <n v="43"/>
    <x v="31"/>
    <n v="91461"/>
    <n v="88436"/>
    <s v="2002_IBB_43"/>
    <n v="20725"/>
    <n v="18900"/>
  </r>
  <r>
    <x v="3"/>
    <s v="IBB"/>
    <x v="0"/>
    <n v="44"/>
    <x v="32"/>
    <n v="0"/>
    <n v="0"/>
    <s v="2002_IBB_44"/>
    <n v="0"/>
    <n v="0"/>
  </r>
  <r>
    <x v="3"/>
    <s v="IBB"/>
    <x v="0"/>
    <n v="45"/>
    <x v="33"/>
    <n v="31777"/>
    <n v="27299"/>
    <s v="2002_IBB_45"/>
    <n v="28099"/>
    <n v="23681"/>
  </r>
  <r>
    <x v="3"/>
    <s v="IBB"/>
    <x v="0"/>
    <n v="46"/>
    <x v="34"/>
    <n v="0"/>
    <n v="0"/>
    <s v="2002_IBB_46"/>
    <n v="0"/>
    <n v="0"/>
  </r>
  <r>
    <x v="3"/>
    <s v="IBB"/>
    <x v="0"/>
    <n v="47"/>
    <x v="35"/>
    <n v="0"/>
    <n v="0"/>
    <s v="2002_IBB_47"/>
    <n v="0"/>
    <n v="0"/>
  </r>
  <r>
    <x v="3"/>
    <s v="IBB"/>
    <x v="0"/>
    <n v="48"/>
    <x v="36"/>
    <n v="0"/>
    <n v="0"/>
    <s v="2002_IBB_48"/>
    <n v="0"/>
    <n v="0"/>
  </r>
  <r>
    <x v="3"/>
    <s v="IBD"/>
    <x v="1"/>
    <n v="1"/>
    <x v="0"/>
    <n v="6840"/>
    <n v="5426"/>
    <s v="2002_IBD_1"/>
    <n v="1260"/>
    <n v="1081"/>
  </r>
  <r>
    <x v="3"/>
    <s v="IBD"/>
    <x v="1"/>
    <n v="2"/>
    <x v="1"/>
    <n v="931"/>
    <n v="675"/>
    <s v="2002_IBD_2"/>
    <n v="1712"/>
    <n v="1708"/>
  </r>
  <r>
    <x v="3"/>
    <s v="IBD"/>
    <x v="1"/>
    <n v="3"/>
    <x v="2"/>
    <n v="0"/>
    <n v="0"/>
    <s v="2002_IBD_3"/>
    <n v="0"/>
    <n v="0"/>
  </r>
  <r>
    <x v="3"/>
    <s v="IBD"/>
    <x v="1"/>
    <n v="4"/>
    <x v="3"/>
    <n v="0"/>
    <n v="0"/>
    <s v="2002_IBD_4"/>
    <n v="0"/>
    <n v="0"/>
  </r>
  <r>
    <x v="3"/>
    <s v="IBD"/>
    <x v="1"/>
    <n v="5"/>
    <x v="4"/>
    <n v="2401"/>
    <n v="2048"/>
    <s v="2002_IBD_5"/>
    <n v="911"/>
    <n v="614"/>
  </r>
  <r>
    <x v="3"/>
    <s v="IBD"/>
    <x v="1"/>
    <n v="7"/>
    <x v="5"/>
    <n v="1304"/>
    <n v="991"/>
    <s v="2002_IBD_7"/>
    <n v="1111"/>
    <n v="798"/>
  </r>
  <r>
    <x v="3"/>
    <s v="IBD"/>
    <x v="1"/>
    <n v="8"/>
    <x v="6"/>
    <n v="0"/>
    <n v="0"/>
    <s v="2002_IBD_8"/>
    <n v="0"/>
    <n v="0"/>
  </r>
  <r>
    <x v="3"/>
    <s v="IBD"/>
    <x v="1"/>
    <n v="9"/>
    <x v="7"/>
    <n v="452"/>
    <n v="323"/>
    <s v="2002_IBD_9"/>
    <n v="245"/>
    <n v="116"/>
  </r>
  <r>
    <x v="3"/>
    <s v="IBD"/>
    <x v="1"/>
    <n v="10"/>
    <x v="8"/>
    <n v="0"/>
    <n v="0"/>
    <s v="2002_IBD_10"/>
    <n v="0"/>
    <n v="0"/>
  </r>
  <r>
    <x v="3"/>
    <s v="IBD"/>
    <x v="1"/>
    <n v="11"/>
    <x v="9"/>
    <n v="45423"/>
    <n v="43927"/>
    <s v="2002_IBD_11"/>
    <n v="6715"/>
    <n v="5257"/>
  </r>
  <r>
    <x v="3"/>
    <s v="IBD"/>
    <x v="1"/>
    <n v="12"/>
    <x v="10"/>
    <n v="0"/>
    <n v="0"/>
    <s v="2002_IBD_12"/>
    <n v="0"/>
    <n v="0"/>
  </r>
  <r>
    <x v="3"/>
    <s v="IBD"/>
    <x v="1"/>
    <n v="13"/>
    <x v="11"/>
    <n v="3815"/>
    <n v="3355"/>
    <s v="2002_IBD_13"/>
    <n v="1412"/>
    <n v="1090"/>
  </r>
  <r>
    <x v="3"/>
    <s v="IBD"/>
    <x v="1"/>
    <n v="14"/>
    <x v="12"/>
    <n v="0"/>
    <n v="0"/>
    <s v="2002_IBD_14"/>
    <n v="0"/>
    <n v="0"/>
  </r>
  <r>
    <x v="3"/>
    <s v="IBD"/>
    <x v="1"/>
    <n v="15"/>
    <x v="13"/>
    <n v="6002"/>
    <n v="5766"/>
    <s v="2002_IBD_15"/>
    <n v="3966"/>
    <n v="3690"/>
  </r>
  <r>
    <x v="3"/>
    <s v="IBD"/>
    <x v="1"/>
    <n v="16"/>
    <x v="14"/>
    <n v="0"/>
    <n v="0"/>
    <s v="2002_IBD_16"/>
    <n v="0"/>
    <n v="0"/>
  </r>
  <r>
    <x v="3"/>
    <s v="IBD"/>
    <x v="1"/>
    <n v="17"/>
    <x v="15"/>
    <n v="29"/>
    <n v="29"/>
    <s v="2002_IBD_17"/>
    <n v="0"/>
    <n v="0"/>
  </r>
  <r>
    <x v="3"/>
    <s v="IBD"/>
    <x v="1"/>
    <n v="18"/>
    <x v="16"/>
    <n v="1906"/>
    <n v="1762"/>
    <s v="2002_IBD_18"/>
    <n v="757"/>
    <n v="734"/>
  </r>
  <r>
    <x v="3"/>
    <s v="IBD"/>
    <x v="1"/>
    <n v="20"/>
    <x v="17"/>
    <n v="0"/>
    <n v="0"/>
    <s v="2002_IBD_20"/>
    <n v="0"/>
    <n v="0"/>
  </r>
  <r>
    <x v="3"/>
    <s v="IBD"/>
    <x v="1"/>
    <n v="22"/>
    <x v="18"/>
    <n v="15860"/>
    <n v="13173"/>
    <s v="2002_IBD_22"/>
    <n v="6329"/>
    <n v="4665"/>
  </r>
  <r>
    <x v="3"/>
    <s v="IBD"/>
    <x v="1"/>
    <n v="23"/>
    <x v="19"/>
    <n v="18995"/>
    <n v="18507"/>
    <s v="2002_IBD_23"/>
    <n v="10140"/>
    <n v="9861"/>
  </r>
  <r>
    <x v="3"/>
    <s v="IBD"/>
    <x v="1"/>
    <n v="24"/>
    <x v="20"/>
    <n v="108"/>
    <n v="108"/>
    <s v="2002_IBD_24"/>
    <n v="38"/>
    <n v="38"/>
  </r>
  <r>
    <x v="3"/>
    <s v="IBD"/>
    <x v="1"/>
    <n v="25"/>
    <x v="21"/>
    <n v="0"/>
    <n v="0"/>
    <s v="2002_IBD_25"/>
    <n v="0"/>
    <n v="0"/>
  </r>
  <r>
    <x v="3"/>
    <s v="IBD"/>
    <x v="1"/>
    <n v="26"/>
    <x v="22"/>
    <n v="0"/>
    <n v="0"/>
    <s v="2002_IBD_26"/>
    <n v="0"/>
    <n v="0"/>
  </r>
  <r>
    <x v="3"/>
    <s v="IBD"/>
    <x v="1"/>
    <n v="27"/>
    <x v="23"/>
    <n v="127"/>
    <n v="127"/>
    <s v="2002_IBD_27"/>
    <n v="127"/>
    <n v="127"/>
  </r>
  <r>
    <x v="3"/>
    <s v="IBD"/>
    <x v="1"/>
    <n v="29"/>
    <x v="24"/>
    <n v="22003"/>
    <n v="17238"/>
    <s v="2002_IBD_29"/>
    <n v="4526"/>
    <n v="3901"/>
  </r>
  <r>
    <x v="3"/>
    <s v="IBD"/>
    <x v="1"/>
    <n v="30"/>
    <x v="25"/>
    <n v="18965"/>
    <n v="18856"/>
    <s v="2002_IBD_30"/>
    <n v="983"/>
    <n v="950"/>
  </r>
  <r>
    <x v="3"/>
    <s v="IBD"/>
    <x v="1"/>
    <n v="31"/>
    <x v="26"/>
    <n v="693"/>
    <n v="693"/>
    <s v="2002_IBD_31"/>
    <n v="200"/>
    <n v="200"/>
  </r>
  <r>
    <x v="3"/>
    <s v="IBD"/>
    <x v="1"/>
    <n v="38"/>
    <x v="27"/>
    <n v="0"/>
    <n v="0"/>
    <s v="2002_IBD_38"/>
    <n v="0"/>
    <n v="0"/>
  </r>
  <r>
    <x v="3"/>
    <s v="IBD"/>
    <x v="1"/>
    <n v="39"/>
    <x v="28"/>
    <n v="0"/>
    <n v="0"/>
    <s v="2002_IBD_39"/>
    <n v="0"/>
    <n v="0"/>
  </r>
  <r>
    <x v="3"/>
    <s v="IBD"/>
    <x v="1"/>
    <n v="40"/>
    <x v="29"/>
    <n v="0"/>
    <n v="0"/>
    <s v="2002_IBD_40"/>
    <n v="0"/>
    <n v="0"/>
  </r>
  <r>
    <x v="3"/>
    <s v="IBD"/>
    <x v="1"/>
    <n v="41"/>
    <x v="30"/>
    <n v="0"/>
    <n v="0"/>
    <s v="2002_IBD_41"/>
    <n v="0"/>
    <n v="0"/>
  </r>
  <r>
    <x v="3"/>
    <s v="IBD"/>
    <x v="1"/>
    <n v="43"/>
    <x v="31"/>
    <n v="0"/>
    <n v="0"/>
    <s v="2002_IBD_43"/>
    <n v="0"/>
    <n v="0"/>
  </r>
  <r>
    <x v="3"/>
    <s v="IBD"/>
    <x v="1"/>
    <n v="44"/>
    <x v="32"/>
    <n v="0"/>
    <n v="0"/>
    <s v="2002_IBD_44"/>
    <n v="0"/>
    <n v="0"/>
  </r>
  <r>
    <x v="3"/>
    <s v="IBD"/>
    <x v="1"/>
    <n v="45"/>
    <x v="33"/>
    <n v="71"/>
    <n v="71"/>
    <s v="2002_IBD_45"/>
    <n v="0"/>
    <n v="0"/>
  </r>
  <r>
    <x v="3"/>
    <s v="IBD"/>
    <x v="1"/>
    <n v="46"/>
    <x v="34"/>
    <n v="0"/>
    <n v="0"/>
    <s v="2002_IBD_46"/>
    <n v="0"/>
    <n v="0"/>
  </r>
  <r>
    <x v="3"/>
    <s v="IBD"/>
    <x v="1"/>
    <n v="47"/>
    <x v="35"/>
    <n v="0"/>
    <n v="0"/>
    <s v="2002_IBD_47"/>
    <n v="0"/>
    <n v="0"/>
  </r>
  <r>
    <x v="3"/>
    <s v="IBD"/>
    <x v="1"/>
    <n v="48"/>
    <x v="36"/>
    <n v="0"/>
    <n v="0"/>
    <s v="2002_IBD_48"/>
    <n v="0"/>
    <n v="0"/>
  </r>
  <r>
    <x v="3"/>
    <s v="IBI"/>
    <x v="2"/>
    <n v="1"/>
    <x v="0"/>
    <n v="108"/>
    <n v="108"/>
    <s v="2002_IBI_1"/>
    <n v="0"/>
    <n v="0"/>
  </r>
  <r>
    <x v="3"/>
    <s v="IBI"/>
    <x v="2"/>
    <n v="2"/>
    <x v="1"/>
    <n v="62"/>
    <n v="62"/>
    <s v="2002_IBI_2"/>
    <n v="0"/>
    <n v="0"/>
  </r>
  <r>
    <x v="3"/>
    <s v="IBI"/>
    <x v="2"/>
    <n v="3"/>
    <x v="2"/>
    <n v="0"/>
    <n v="0"/>
    <s v="2002_IBI_3"/>
    <n v="0"/>
    <n v="0"/>
  </r>
  <r>
    <x v="3"/>
    <s v="IBI"/>
    <x v="2"/>
    <n v="4"/>
    <x v="3"/>
    <n v="0"/>
    <n v="0"/>
    <s v="2002_IBI_4"/>
    <n v="0"/>
    <n v="0"/>
  </r>
  <r>
    <x v="3"/>
    <s v="IBI"/>
    <x v="2"/>
    <n v="5"/>
    <x v="4"/>
    <n v="0"/>
    <n v="0"/>
    <s v="2002_IBI_5"/>
    <n v="0"/>
    <n v="0"/>
  </r>
  <r>
    <x v="3"/>
    <s v="IBI"/>
    <x v="2"/>
    <n v="7"/>
    <x v="5"/>
    <n v="0"/>
    <n v="0"/>
    <s v="2002_IBI_7"/>
    <n v="0"/>
    <n v="0"/>
  </r>
  <r>
    <x v="3"/>
    <s v="IBI"/>
    <x v="2"/>
    <n v="8"/>
    <x v="6"/>
    <n v="0"/>
    <n v="0"/>
    <s v="2002_IBI_8"/>
    <n v="0"/>
    <n v="0"/>
  </r>
  <r>
    <x v="3"/>
    <s v="IBI"/>
    <x v="2"/>
    <n v="9"/>
    <x v="7"/>
    <n v="0"/>
    <n v="0"/>
    <s v="2002_IBI_9"/>
    <n v="0"/>
    <n v="0"/>
  </r>
  <r>
    <x v="3"/>
    <s v="IBI"/>
    <x v="2"/>
    <n v="10"/>
    <x v="8"/>
    <n v="0"/>
    <n v="0"/>
    <s v="2002_IBI_10"/>
    <n v="0"/>
    <n v="0"/>
  </r>
  <r>
    <x v="3"/>
    <s v="IBI"/>
    <x v="2"/>
    <n v="11"/>
    <x v="9"/>
    <n v="0"/>
    <n v="0"/>
    <s v="2002_IBI_11"/>
    <n v="0"/>
    <n v="0"/>
  </r>
  <r>
    <x v="3"/>
    <s v="IBI"/>
    <x v="2"/>
    <n v="12"/>
    <x v="10"/>
    <n v="0"/>
    <n v="0"/>
    <s v="2002_IBI_12"/>
    <n v="0"/>
    <n v="0"/>
  </r>
  <r>
    <x v="3"/>
    <s v="IBI"/>
    <x v="2"/>
    <n v="13"/>
    <x v="11"/>
    <n v="0"/>
    <n v="0"/>
    <s v="2002_IBI_13"/>
    <n v="0"/>
    <n v="0"/>
  </r>
  <r>
    <x v="3"/>
    <s v="IBI"/>
    <x v="2"/>
    <n v="14"/>
    <x v="12"/>
    <n v="0"/>
    <n v="0"/>
    <s v="2002_IBI_14"/>
    <n v="0"/>
    <n v="0"/>
  </r>
  <r>
    <x v="3"/>
    <s v="IBI"/>
    <x v="2"/>
    <n v="15"/>
    <x v="13"/>
    <n v="0"/>
    <n v="0"/>
    <s v="2002_IBI_15"/>
    <n v="0"/>
    <n v="0"/>
  </r>
  <r>
    <x v="3"/>
    <s v="IBI"/>
    <x v="2"/>
    <n v="16"/>
    <x v="14"/>
    <n v="0"/>
    <n v="0"/>
    <s v="2002_IBI_16"/>
    <n v="0"/>
    <n v="0"/>
  </r>
  <r>
    <x v="3"/>
    <s v="IBI"/>
    <x v="2"/>
    <n v="17"/>
    <x v="15"/>
    <n v="0"/>
    <n v="0"/>
    <s v="2002_IBI_17"/>
    <n v="0"/>
    <n v="0"/>
  </r>
  <r>
    <x v="3"/>
    <s v="IBI"/>
    <x v="2"/>
    <n v="18"/>
    <x v="16"/>
    <n v="0"/>
    <n v="0"/>
    <s v="2002_IBI_18"/>
    <n v="0"/>
    <n v="0"/>
  </r>
  <r>
    <x v="3"/>
    <s v="IBI"/>
    <x v="2"/>
    <n v="20"/>
    <x v="17"/>
    <n v="0"/>
    <n v="0"/>
    <s v="2002_IBI_20"/>
    <n v="0"/>
    <n v="0"/>
  </r>
  <r>
    <x v="3"/>
    <s v="IBI"/>
    <x v="2"/>
    <n v="22"/>
    <x v="18"/>
    <n v="0"/>
    <n v="0"/>
    <s v="2002_IBI_22"/>
    <n v="0"/>
    <n v="0"/>
  </r>
  <r>
    <x v="3"/>
    <s v="IBI"/>
    <x v="2"/>
    <n v="23"/>
    <x v="19"/>
    <n v="0"/>
    <n v="0"/>
    <s v="2002_IBI_23"/>
    <n v="0"/>
    <n v="0"/>
  </r>
  <r>
    <x v="3"/>
    <s v="IBI"/>
    <x v="2"/>
    <n v="24"/>
    <x v="20"/>
    <n v="0"/>
    <n v="0"/>
    <s v="2002_IBI_24"/>
    <n v="0"/>
    <n v="0"/>
  </r>
  <r>
    <x v="3"/>
    <s v="IBI"/>
    <x v="2"/>
    <n v="25"/>
    <x v="21"/>
    <n v="0"/>
    <n v="0"/>
    <s v="2002_IBI_25"/>
    <n v="0"/>
    <n v="0"/>
  </r>
  <r>
    <x v="3"/>
    <s v="IBI"/>
    <x v="2"/>
    <n v="26"/>
    <x v="22"/>
    <n v="0"/>
    <n v="0"/>
    <s v="2002_IBI_26"/>
    <n v="0"/>
    <n v="0"/>
  </r>
  <r>
    <x v="3"/>
    <s v="IBI"/>
    <x v="2"/>
    <n v="27"/>
    <x v="23"/>
    <n v="0"/>
    <n v="0"/>
    <s v="2002_IBI_27"/>
    <n v="0"/>
    <n v="0"/>
  </r>
  <r>
    <x v="3"/>
    <s v="IBI"/>
    <x v="2"/>
    <n v="29"/>
    <x v="24"/>
    <n v="0"/>
    <n v="0"/>
    <s v="2002_IBI_29"/>
    <n v="0"/>
    <n v="0"/>
  </r>
  <r>
    <x v="3"/>
    <s v="IBI"/>
    <x v="2"/>
    <n v="30"/>
    <x v="25"/>
    <n v="0"/>
    <n v="0"/>
    <s v="2002_IBI_30"/>
    <n v="0"/>
    <n v="0"/>
  </r>
  <r>
    <x v="3"/>
    <s v="IBI"/>
    <x v="2"/>
    <n v="31"/>
    <x v="26"/>
    <n v="0"/>
    <n v="0"/>
    <s v="2002_IBI_31"/>
    <n v="0"/>
    <n v="0"/>
  </r>
  <r>
    <x v="3"/>
    <s v="IBI"/>
    <x v="2"/>
    <n v="38"/>
    <x v="27"/>
    <n v="0"/>
    <n v="0"/>
    <s v="2002_IBI_38"/>
    <n v="0"/>
    <n v="0"/>
  </r>
  <r>
    <x v="3"/>
    <s v="IBI"/>
    <x v="2"/>
    <n v="39"/>
    <x v="28"/>
    <n v="0"/>
    <n v="0"/>
    <s v="2002_IBI_39"/>
    <n v="0"/>
    <n v="0"/>
  </r>
  <r>
    <x v="3"/>
    <s v="IBI"/>
    <x v="2"/>
    <n v="40"/>
    <x v="29"/>
    <n v="0"/>
    <n v="0"/>
    <s v="2002_IBI_40"/>
    <n v="0"/>
    <n v="0"/>
  </r>
  <r>
    <x v="3"/>
    <s v="IBI"/>
    <x v="2"/>
    <n v="41"/>
    <x v="30"/>
    <n v="0"/>
    <n v="0"/>
    <s v="2002_IBI_41"/>
    <n v="0"/>
    <n v="0"/>
  </r>
  <r>
    <x v="3"/>
    <s v="IBI"/>
    <x v="2"/>
    <n v="43"/>
    <x v="31"/>
    <n v="0"/>
    <n v="0"/>
    <s v="2002_IBI_43"/>
    <n v="0"/>
    <n v="0"/>
  </r>
  <r>
    <x v="3"/>
    <s v="IBI"/>
    <x v="2"/>
    <n v="44"/>
    <x v="32"/>
    <n v="0"/>
    <n v="0"/>
    <s v="2002_IBI_44"/>
    <n v="0"/>
    <n v="0"/>
  </r>
  <r>
    <x v="3"/>
    <s v="IBI"/>
    <x v="2"/>
    <n v="45"/>
    <x v="33"/>
    <n v="0"/>
    <n v="0"/>
    <s v="2002_IBI_45"/>
    <n v="0"/>
    <n v="0"/>
  </r>
  <r>
    <x v="3"/>
    <s v="IBI"/>
    <x v="2"/>
    <n v="46"/>
    <x v="34"/>
    <n v="0"/>
    <n v="0"/>
    <s v="2002_IBI_46"/>
    <n v="0"/>
    <n v="0"/>
  </r>
  <r>
    <x v="3"/>
    <s v="IBI"/>
    <x v="2"/>
    <n v="47"/>
    <x v="35"/>
    <n v="0"/>
    <n v="0"/>
    <s v="2002_IBI_47"/>
    <n v="0"/>
    <n v="0"/>
  </r>
  <r>
    <x v="3"/>
    <s v="IBI"/>
    <x v="2"/>
    <n v="48"/>
    <x v="36"/>
    <n v="0"/>
    <n v="0"/>
    <s v="2002_IBI_48"/>
    <n v="0"/>
    <n v="0"/>
  </r>
  <r>
    <x v="3"/>
    <s v="IBL"/>
    <x v="13"/>
    <n v="1"/>
    <x v="0"/>
    <n v="0"/>
    <n v="0"/>
    <s v="2002_IBL_1"/>
    <n v="0"/>
    <n v="0"/>
  </r>
  <r>
    <x v="3"/>
    <s v="IBL"/>
    <x v="13"/>
    <n v="2"/>
    <x v="1"/>
    <n v="0"/>
    <n v="0"/>
    <s v="2002_IBL_2"/>
    <n v="0"/>
    <n v="0"/>
  </r>
  <r>
    <x v="3"/>
    <s v="IBL"/>
    <x v="13"/>
    <n v="3"/>
    <x v="2"/>
    <n v="0"/>
    <n v="0"/>
    <s v="2002_IBL_3"/>
    <n v="0"/>
    <n v="0"/>
  </r>
  <r>
    <x v="3"/>
    <s v="IBL"/>
    <x v="13"/>
    <n v="4"/>
    <x v="3"/>
    <n v="2125"/>
    <n v="2125"/>
    <s v="2002_IBL_4"/>
    <n v="0"/>
    <n v="0"/>
  </r>
  <r>
    <x v="3"/>
    <s v="IBL"/>
    <x v="13"/>
    <n v="5"/>
    <x v="4"/>
    <n v="0"/>
    <n v="0"/>
    <s v="2002_IBL_5"/>
    <n v="0"/>
    <n v="0"/>
  </r>
  <r>
    <x v="3"/>
    <s v="IBL"/>
    <x v="13"/>
    <n v="7"/>
    <x v="5"/>
    <n v="0"/>
    <n v="0"/>
    <s v="2002_IBL_7"/>
    <n v="0"/>
    <n v="0"/>
  </r>
  <r>
    <x v="3"/>
    <s v="IBL"/>
    <x v="13"/>
    <n v="8"/>
    <x v="6"/>
    <n v="0"/>
    <n v="0"/>
    <s v="2002_IBL_8"/>
    <n v="0"/>
    <n v="0"/>
  </r>
  <r>
    <x v="3"/>
    <s v="IBL"/>
    <x v="13"/>
    <n v="9"/>
    <x v="7"/>
    <n v="0"/>
    <n v="0"/>
    <s v="2002_IBL_9"/>
    <n v="0"/>
    <n v="0"/>
  </r>
  <r>
    <x v="3"/>
    <s v="IBL"/>
    <x v="13"/>
    <n v="10"/>
    <x v="8"/>
    <n v="0"/>
    <n v="0"/>
    <s v="2002_IBL_10"/>
    <n v="0"/>
    <n v="0"/>
  </r>
  <r>
    <x v="3"/>
    <s v="IBL"/>
    <x v="13"/>
    <n v="11"/>
    <x v="9"/>
    <n v="0"/>
    <n v="0"/>
    <s v="2002_IBL_11"/>
    <n v="0"/>
    <n v="0"/>
  </r>
  <r>
    <x v="3"/>
    <s v="IBL"/>
    <x v="13"/>
    <n v="12"/>
    <x v="10"/>
    <n v="0"/>
    <n v="0"/>
    <s v="2002_IBL_12"/>
    <n v="0"/>
    <n v="0"/>
  </r>
  <r>
    <x v="3"/>
    <s v="IBL"/>
    <x v="13"/>
    <n v="13"/>
    <x v="11"/>
    <n v="0"/>
    <n v="0"/>
    <s v="2002_IBL_13"/>
    <n v="0"/>
    <n v="0"/>
  </r>
  <r>
    <x v="3"/>
    <s v="IBL"/>
    <x v="13"/>
    <n v="14"/>
    <x v="12"/>
    <n v="0"/>
    <n v="0"/>
    <s v="2002_IBL_14"/>
    <n v="0"/>
    <n v="0"/>
  </r>
  <r>
    <x v="3"/>
    <s v="IBL"/>
    <x v="13"/>
    <n v="15"/>
    <x v="13"/>
    <n v="0"/>
    <n v="0"/>
    <s v="2002_IBL_15"/>
    <n v="0"/>
    <n v="0"/>
  </r>
  <r>
    <x v="3"/>
    <s v="IBL"/>
    <x v="13"/>
    <n v="16"/>
    <x v="14"/>
    <n v="0"/>
    <n v="0"/>
    <s v="2002_IBL_16"/>
    <n v="0"/>
    <n v="0"/>
  </r>
  <r>
    <x v="3"/>
    <s v="IBL"/>
    <x v="13"/>
    <n v="17"/>
    <x v="15"/>
    <n v="0"/>
    <n v="0"/>
    <s v="2002_IBL_17"/>
    <n v="0"/>
    <n v="0"/>
  </r>
  <r>
    <x v="3"/>
    <s v="IBL"/>
    <x v="13"/>
    <n v="18"/>
    <x v="16"/>
    <n v="0"/>
    <n v="0"/>
    <s v="2002_IBL_18"/>
    <n v="0"/>
    <n v="0"/>
  </r>
  <r>
    <x v="3"/>
    <s v="IBL"/>
    <x v="13"/>
    <n v="20"/>
    <x v="17"/>
    <n v="48"/>
    <n v="48"/>
    <s v="2002_IBL_20"/>
    <n v="0"/>
    <n v="0"/>
  </r>
  <r>
    <x v="3"/>
    <s v="IBL"/>
    <x v="13"/>
    <n v="22"/>
    <x v="18"/>
    <n v="0"/>
    <n v="0"/>
    <s v="2002_IBL_22"/>
    <n v="0"/>
    <n v="0"/>
  </r>
  <r>
    <x v="3"/>
    <s v="IBL"/>
    <x v="13"/>
    <n v="23"/>
    <x v="19"/>
    <n v="0"/>
    <n v="0"/>
    <s v="2002_IBL_23"/>
    <n v="0"/>
    <n v="0"/>
  </r>
  <r>
    <x v="3"/>
    <s v="IBL"/>
    <x v="13"/>
    <n v="24"/>
    <x v="20"/>
    <n v="0"/>
    <n v="0"/>
    <s v="2002_IBL_24"/>
    <n v="0"/>
    <n v="0"/>
  </r>
  <r>
    <x v="3"/>
    <s v="IBL"/>
    <x v="13"/>
    <n v="25"/>
    <x v="21"/>
    <n v="0"/>
    <n v="0"/>
    <s v="2002_IBL_25"/>
    <n v="0"/>
    <n v="0"/>
  </r>
  <r>
    <x v="3"/>
    <s v="IBL"/>
    <x v="13"/>
    <n v="26"/>
    <x v="22"/>
    <n v="0"/>
    <n v="0"/>
    <s v="2002_IBL_26"/>
    <n v="0"/>
    <n v="0"/>
  </r>
  <r>
    <x v="3"/>
    <s v="IBL"/>
    <x v="13"/>
    <n v="27"/>
    <x v="23"/>
    <n v="0"/>
    <n v="0"/>
    <s v="2002_IBL_27"/>
    <n v="0"/>
    <n v="0"/>
  </r>
  <r>
    <x v="3"/>
    <s v="IBL"/>
    <x v="13"/>
    <n v="29"/>
    <x v="24"/>
    <n v="0"/>
    <n v="0"/>
    <s v="2002_IBL_29"/>
    <n v="0"/>
    <n v="0"/>
  </r>
  <r>
    <x v="3"/>
    <s v="IBL"/>
    <x v="13"/>
    <n v="30"/>
    <x v="25"/>
    <n v="0"/>
    <n v="0"/>
    <s v="2002_IBL_30"/>
    <n v="0"/>
    <n v="0"/>
  </r>
  <r>
    <x v="3"/>
    <s v="IBL"/>
    <x v="13"/>
    <n v="31"/>
    <x v="26"/>
    <n v="0"/>
    <n v="0"/>
    <s v="2002_IBL_31"/>
    <n v="0"/>
    <n v="0"/>
  </r>
  <r>
    <x v="3"/>
    <s v="IBL"/>
    <x v="13"/>
    <n v="38"/>
    <x v="27"/>
    <n v="0"/>
    <n v="0"/>
    <s v="2002_IBL_38"/>
    <n v="0"/>
    <n v="0"/>
  </r>
  <r>
    <x v="3"/>
    <s v="IBL"/>
    <x v="13"/>
    <n v="39"/>
    <x v="28"/>
    <n v="0"/>
    <n v="0"/>
    <s v="2002_IBL_39"/>
    <n v="0"/>
    <n v="0"/>
  </r>
  <r>
    <x v="3"/>
    <s v="IBL"/>
    <x v="13"/>
    <n v="40"/>
    <x v="29"/>
    <n v="0"/>
    <n v="0"/>
    <s v="2002_IBL_40"/>
    <n v="0"/>
    <n v="0"/>
  </r>
  <r>
    <x v="3"/>
    <s v="IBL"/>
    <x v="13"/>
    <n v="41"/>
    <x v="30"/>
    <n v="0"/>
    <n v="0"/>
    <s v="2002_IBL_41"/>
    <n v="0"/>
    <n v="0"/>
  </r>
  <r>
    <x v="3"/>
    <s v="IBL"/>
    <x v="13"/>
    <n v="43"/>
    <x v="31"/>
    <n v="0"/>
    <n v="0"/>
    <s v="2002_IBL_43"/>
    <n v="0"/>
    <n v="0"/>
  </r>
  <r>
    <x v="3"/>
    <s v="IBL"/>
    <x v="13"/>
    <n v="44"/>
    <x v="32"/>
    <n v="0"/>
    <n v="0"/>
    <s v="2002_IBL_44"/>
    <n v="0"/>
    <n v="0"/>
  </r>
  <r>
    <x v="3"/>
    <s v="IBL"/>
    <x v="13"/>
    <n v="45"/>
    <x v="33"/>
    <n v="0"/>
    <n v="0"/>
    <s v="2002_IBL_45"/>
    <n v="0"/>
    <n v="0"/>
  </r>
  <r>
    <x v="3"/>
    <s v="IBL"/>
    <x v="13"/>
    <n v="46"/>
    <x v="34"/>
    <n v="0"/>
    <n v="0"/>
    <s v="2002_IBL_46"/>
    <n v="0"/>
    <n v="0"/>
  </r>
  <r>
    <x v="3"/>
    <s v="IBL"/>
    <x v="13"/>
    <n v="47"/>
    <x v="35"/>
    <n v="0"/>
    <n v="0"/>
    <s v="2002_IBL_47"/>
    <n v="0"/>
    <n v="0"/>
  </r>
  <r>
    <x v="3"/>
    <s v="IBL"/>
    <x v="13"/>
    <n v="48"/>
    <x v="36"/>
    <n v="0"/>
    <n v="0"/>
    <s v="2002_IBL_48"/>
    <n v="0"/>
    <n v="0"/>
  </r>
  <r>
    <x v="3"/>
    <s v="IBM"/>
    <x v="3"/>
    <n v="1"/>
    <x v="0"/>
    <n v="209966"/>
    <n v="180566"/>
    <s v="2002_IBM_1"/>
    <n v="36347"/>
    <n v="26307"/>
  </r>
  <r>
    <x v="3"/>
    <s v="IBM"/>
    <x v="3"/>
    <n v="2"/>
    <x v="1"/>
    <n v="3521"/>
    <n v="3470"/>
    <s v="2002_IBM_2"/>
    <n v="3947"/>
    <n v="2955"/>
  </r>
  <r>
    <x v="3"/>
    <s v="IBM"/>
    <x v="3"/>
    <n v="3"/>
    <x v="2"/>
    <n v="32265"/>
    <n v="26337"/>
    <s v="2002_IBM_3"/>
    <n v="21022"/>
    <n v="16675"/>
  </r>
  <r>
    <x v="3"/>
    <s v="IBM"/>
    <x v="3"/>
    <n v="4"/>
    <x v="3"/>
    <n v="1016"/>
    <n v="1016"/>
    <s v="2002_IBM_4"/>
    <n v="0"/>
    <n v="0"/>
  </r>
  <r>
    <x v="3"/>
    <s v="IBM"/>
    <x v="3"/>
    <n v="5"/>
    <x v="4"/>
    <n v="179479"/>
    <n v="124585"/>
    <s v="2002_IBM_5"/>
    <n v="74235"/>
    <n v="39314"/>
  </r>
  <r>
    <x v="3"/>
    <s v="IBM"/>
    <x v="3"/>
    <n v="7"/>
    <x v="5"/>
    <n v="93570"/>
    <n v="74742"/>
    <s v="2002_IBM_7"/>
    <n v="35402"/>
    <n v="20823"/>
  </r>
  <r>
    <x v="3"/>
    <s v="IBM"/>
    <x v="3"/>
    <n v="8"/>
    <x v="6"/>
    <n v="0"/>
    <n v="0"/>
    <s v="2002_IBM_8"/>
    <n v="0"/>
    <n v="0"/>
  </r>
  <r>
    <x v="3"/>
    <s v="IBM"/>
    <x v="3"/>
    <n v="9"/>
    <x v="7"/>
    <n v="69791"/>
    <n v="53149"/>
    <s v="2002_IBM_9"/>
    <n v="22110"/>
    <n v="13028"/>
  </r>
  <r>
    <x v="3"/>
    <s v="IBM"/>
    <x v="3"/>
    <n v="10"/>
    <x v="8"/>
    <n v="352"/>
    <n v="352"/>
    <s v="2002_IBM_10"/>
    <n v="225"/>
    <n v="225"/>
  </r>
  <r>
    <x v="3"/>
    <s v="IBM"/>
    <x v="3"/>
    <n v="11"/>
    <x v="9"/>
    <n v="594678"/>
    <n v="398644"/>
    <s v="2002_IBM_11"/>
    <n v="382376"/>
    <n v="223047"/>
  </r>
  <r>
    <x v="3"/>
    <s v="IBM"/>
    <x v="3"/>
    <n v="12"/>
    <x v="10"/>
    <n v="1926"/>
    <n v="1926"/>
    <s v="2002_IBM_12"/>
    <n v="209"/>
    <n v="209"/>
  </r>
  <r>
    <x v="3"/>
    <s v="IBM"/>
    <x v="3"/>
    <n v="13"/>
    <x v="11"/>
    <n v="101496"/>
    <n v="91185"/>
    <s v="2002_IBM_13"/>
    <n v="36175"/>
    <n v="30811"/>
  </r>
  <r>
    <x v="3"/>
    <s v="IBM"/>
    <x v="3"/>
    <n v="14"/>
    <x v="12"/>
    <n v="14831620"/>
    <n v="13303706"/>
    <s v="2002_IBM_14"/>
    <n v="5119621"/>
    <n v="3744434"/>
  </r>
  <r>
    <x v="3"/>
    <s v="IBM"/>
    <x v="3"/>
    <n v="15"/>
    <x v="13"/>
    <n v="77897"/>
    <n v="72673"/>
    <s v="2002_IBM_15"/>
    <n v="43096"/>
    <n v="40144"/>
  </r>
  <r>
    <x v="3"/>
    <s v="IBM"/>
    <x v="3"/>
    <n v="16"/>
    <x v="14"/>
    <n v="99440"/>
    <n v="76663"/>
    <s v="2002_IBM_16"/>
    <n v="70328"/>
    <n v="49343"/>
  </r>
  <r>
    <x v="3"/>
    <s v="IBM"/>
    <x v="3"/>
    <n v="17"/>
    <x v="15"/>
    <n v="205077"/>
    <n v="180021"/>
    <s v="2002_IBM_17"/>
    <n v="35427"/>
    <n v="23253"/>
  </r>
  <r>
    <x v="3"/>
    <s v="IBM"/>
    <x v="3"/>
    <n v="18"/>
    <x v="16"/>
    <n v="333645"/>
    <n v="238482"/>
    <s v="2002_IBM_18"/>
    <n v="262354"/>
    <n v="174009"/>
  </r>
  <r>
    <x v="3"/>
    <s v="IBM"/>
    <x v="3"/>
    <n v="20"/>
    <x v="17"/>
    <n v="465282"/>
    <n v="358264"/>
    <s v="2002_IBM_20"/>
    <n v="289456"/>
    <n v="197385"/>
  </r>
  <r>
    <x v="3"/>
    <s v="IBM"/>
    <x v="3"/>
    <n v="22"/>
    <x v="18"/>
    <n v="319538"/>
    <n v="207866"/>
    <s v="2002_IBM_22"/>
    <n v="121005"/>
    <n v="68203"/>
  </r>
  <r>
    <x v="3"/>
    <s v="IBM"/>
    <x v="3"/>
    <n v="23"/>
    <x v="19"/>
    <n v="399639"/>
    <n v="282672"/>
    <s v="2002_IBM_23"/>
    <n v="251854"/>
    <n v="150948"/>
  </r>
  <r>
    <x v="3"/>
    <s v="IBM"/>
    <x v="3"/>
    <n v="24"/>
    <x v="20"/>
    <n v="16468834"/>
    <n v="12135203"/>
    <s v="2002_IBM_24"/>
    <n v="8752807"/>
    <n v="5614671"/>
  </r>
  <r>
    <x v="3"/>
    <s v="IBM"/>
    <x v="3"/>
    <n v="25"/>
    <x v="21"/>
    <n v="0"/>
    <n v="0"/>
    <s v="2002_IBM_25"/>
    <n v="0"/>
    <n v="0"/>
  </r>
  <r>
    <x v="3"/>
    <s v="IBM"/>
    <x v="3"/>
    <n v="26"/>
    <x v="22"/>
    <n v="9501674"/>
    <n v="6537083"/>
    <s v="2002_IBM_26"/>
    <n v="6037257"/>
    <n v="3682205"/>
  </r>
  <r>
    <x v="3"/>
    <s v="IBM"/>
    <x v="3"/>
    <n v="27"/>
    <x v="23"/>
    <n v="144"/>
    <n v="86"/>
    <s v="2002_IBM_27"/>
    <n v="76"/>
    <n v="44"/>
  </r>
  <r>
    <x v="3"/>
    <s v="IBM"/>
    <x v="3"/>
    <n v="29"/>
    <x v="24"/>
    <n v="2644397"/>
    <n v="1893407"/>
    <s v="2002_IBM_29"/>
    <n v="1433961"/>
    <n v="920424"/>
  </r>
  <r>
    <x v="3"/>
    <s v="IBM"/>
    <x v="3"/>
    <n v="30"/>
    <x v="25"/>
    <n v="158697"/>
    <n v="157866"/>
    <s v="2002_IBM_30"/>
    <n v="2681"/>
    <n v="2441"/>
  </r>
  <r>
    <x v="3"/>
    <s v="IBM"/>
    <x v="3"/>
    <n v="31"/>
    <x v="26"/>
    <n v="76914"/>
    <n v="72423"/>
    <s v="2002_IBM_31"/>
    <n v="13963"/>
    <n v="11526"/>
  </r>
  <r>
    <x v="3"/>
    <s v="IBM"/>
    <x v="3"/>
    <n v="38"/>
    <x v="27"/>
    <n v="0"/>
    <n v="0"/>
    <s v="2002_IBM_38"/>
    <n v="0"/>
    <n v="0"/>
  </r>
  <r>
    <x v="3"/>
    <s v="IBM"/>
    <x v="3"/>
    <n v="39"/>
    <x v="28"/>
    <n v="0"/>
    <n v="0"/>
    <s v="2002_IBM_39"/>
    <n v="0"/>
    <n v="0"/>
  </r>
  <r>
    <x v="3"/>
    <s v="IBM"/>
    <x v="3"/>
    <n v="40"/>
    <x v="29"/>
    <n v="0"/>
    <n v="0"/>
    <s v="2002_IBM_40"/>
    <n v="0"/>
    <n v="0"/>
  </r>
  <r>
    <x v="3"/>
    <s v="IBM"/>
    <x v="3"/>
    <n v="41"/>
    <x v="30"/>
    <n v="3072"/>
    <n v="1814"/>
    <s v="2002_IBM_41"/>
    <n v="72"/>
    <n v="14"/>
  </r>
  <r>
    <x v="3"/>
    <s v="IBM"/>
    <x v="3"/>
    <n v="43"/>
    <x v="31"/>
    <n v="444"/>
    <n v="444"/>
    <s v="2002_IBM_43"/>
    <n v="200"/>
    <n v="200"/>
  </r>
  <r>
    <x v="3"/>
    <s v="IBM"/>
    <x v="3"/>
    <n v="44"/>
    <x v="32"/>
    <n v="0"/>
    <n v="0"/>
    <s v="2002_IBM_44"/>
    <n v="0"/>
    <n v="0"/>
  </r>
  <r>
    <x v="3"/>
    <s v="IBM"/>
    <x v="3"/>
    <n v="45"/>
    <x v="33"/>
    <n v="42536"/>
    <n v="35641"/>
    <s v="2002_IBM_45"/>
    <n v="21266"/>
    <n v="17084"/>
  </r>
  <r>
    <x v="3"/>
    <s v="IBM"/>
    <x v="3"/>
    <n v="46"/>
    <x v="34"/>
    <n v="4818885"/>
    <n v="4818804"/>
    <s v="2002_IBM_46"/>
    <n v="942"/>
    <n v="942"/>
  </r>
  <r>
    <x v="3"/>
    <s v="IBM"/>
    <x v="3"/>
    <n v="47"/>
    <x v="35"/>
    <n v="0"/>
    <n v="0"/>
    <s v="2002_IBM_47"/>
    <n v="0"/>
    <n v="0"/>
  </r>
  <r>
    <x v="3"/>
    <s v="IBM"/>
    <x v="3"/>
    <n v="48"/>
    <x v="36"/>
    <n v="0"/>
    <n v="0"/>
    <s v="2002_IBM_48"/>
    <n v="0"/>
    <n v="0"/>
  </r>
  <r>
    <x v="3"/>
    <s v="IBS"/>
    <x v="4"/>
    <n v="1"/>
    <x v="0"/>
    <n v="0"/>
    <n v="0"/>
    <s v="2002_IBS_1"/>
    <n v="0"/>
    <n v="0"/>
  </r>
  <r>
    <x v="3"/>
    <s v="IBS"/>
    <x v="4"/>
    <n v="2"/>
    <x v="1"/>
    <n v="0"/>
    <n v="0"/>
    <s v="2002_IBS_2"/>
    <n v="0"/>
    <n v="0"/>
  </r>
  <r>
    <x v="3"/>
    <s v="IBS"/>
    <x v="4"/>
    <n v="3"/>
    <x v="2"/>
    <n v="25895"/>
    <n v="23904"/>
    <s v="2002_IBS_3"/>
    <n v="19254"/>
    <n v="17696"/>
  </r>
  <r>
    <x v="3"/>
    <s v="IBS"/>
    <x v="4"/>
    <n v="4"/>
    <x v="3"/>
    <n v="0"/>
    <n v="0"/>
    <s v="2002_IBS_4"/>
    <n v="0"/>
    <n v="0"/>
  </r>
  <r>
    <x v="3"/>
    <s v="IBS"/>
    <x v="4"/>
    <n v="5"/>
    <x v="4"/>
    <n v="358"/>
    <n v="358"/>
    <s v="2002_IBS_5"/>
    <n v="0"/>
    <n v="0"/>
  </r>
  <r>
    <x v="3"/>
    <s v="IBS"/>
    <x v="4"/>
    <n v="7"/>
    <x v="5"/>
    <n v="295"/>
    <n v="295"/>
    <s v="2002_IBS_7"/>
    <n v="0"/>
    <n v="0"/>
  </r>
  <r>
    <x v="3"/>
    <s v="IBS"/>
    <x v="4"/>
    <n v="8"/>
    <x v="6"/>
    <n v="0"/>
    <n v="0"/>
    <s v="2002_IBS_8"/>
    <n v="0"/>
    <n v="0"/>
  </r>
  <r>
    <x v="3"/>
    <s v="IBS"/>
    <x v="4"/>
    <n v="9"/>
    <x v="7"/>
    <n v="0"/>
    <n v="0"/>
    <s v="2002_IBS_9"/>
    <n v="0"/>
    <n v="0"/>
  </r>
  <r>
    <x v="3"/>
    <s v="IBS"/>
    <x v="4"/>
    <n v="10"/>
    <x v="8"/>
    <n v="230"/>
    <n v="230"/>
    <s v="2002_IBS_10"/>
    <n v="0"/>
    <n v="0"/>
  </r>
  <r>
    <x v="3"/>
    <s v="IBS"/>
    <x v="4"/>
    <n v="11"/>
    <x v="9"/>
    <n v="460"/>
    <n v="425"/>
    <s v="2002_IBS_11"/>
    <n v="169"/>
    <n v="134"/>
  </r>
  <r>
    <x v="3"/>
    <s v="IBS"/>
    <x v="4"/>
    <n v="12"/>
    <x v="10"/>
    <n v="216"/>
    <n v="216"/>
    <s v="2002_IBS_12"/>
    <n v="0"/>
    <n v="0"/>
  </r>
  <r>
    <x v="3"/>
    <s v="IBS"/>
    <x v="4"/>
    <n v="13"/>
    <x v="11"/>
    <n v="0"/>
    <n v="0"/>
    <s v="2002_IBS_13"/>
    <n v="0"/>
    <n v="0"/>
  </r>
  <r>
    <x v="3"/>
    <s v="IBS"/>
    <x v="4"/>
    <n v="14"/>
    <x v="12"/>
    <n v="186246"/>
    <n v="180228"/>
    <s v="2002_IBS_14"/>
    <n v="16075"/>
    <n v="11790"/>
  </r>
  <r>
    <x v="3"/>
    <s v="IBS"/>
    <x v="4"/>
    <n v="15"/>
    <x v="13"/>
    <n v="11397"/>
    <n v="11397"/>
    <s v="2002_IBS_15"/>
    <n v="6221"/>
    <n v="6221"/>
  </r>
  <r>
    <x v="3"/>
    <s v="IBS"/>
    <x v="4"/>
    <n v="16"/>
    <x v="14"/>
    <n v="400484"/>
    <n v="349615"/>
    <s v="2002_IBS_16"/>
    <n v="295626"/>
    <n v="250293"/>
  </r>
  <r>
    <x v="3"/>
    <s v="IBS"/>
    <x v="4"/>
    <n v="17"/>
    <x v="15"/>
    <n v="452698"/>
    <n v="442515"/>
    <s v="2002_IBS_17"/>
    <n v="325681"/>
    <n v="318418"/>
  </r>
  <r>
    <x v="3"/>
    <s v="IBS"/>
    <x v="4"/>
    <n v="18"/>
    <x v="16"/>
    <n v="0"/>
    <n v="0"/>
    <s v="2002_IBS_18"/>
    <n v="0"/>
    <n v="0"/>
  </r>
  <r>
    <x v="3"/>
    <s v="IBS"/>
    <x v="4"/>
    <n v="20"/>
    <x v="17"/>
    <n v="10427"/>
    <n v="8526"/>
    <s v="2002_IBS_20"/>
    <n v="7735"/>
    <n v="6072"/>
  </r>
  <r>
    <x v="3"/>
    <s v="IBS"/>
    <x v="4"/>
    <n v="22"/>
    <x v="18"/>
    <n v="0"/>
    <n v="0"/>
    <s v="2002_IBS_22"/>
    <n v="0"/>
    <n v="0"/>
  </r>
  <r>
    <x v="3"/>
    <s v="IBS"/>
    <x v="4"/>
    <n v="23"/>
    <x v="19"/>
    <n v="68705"/>
    <n v="60434"/>
    <s v="2002_IBS_23"/>
    <n v="39222"/>
    <n v="31622"/>
  </r>
  <r>
    <x v="3"/>
    <s v="IBS"/>
    <x v="4"/>
    <n v="24"/>
    <x v="20"/>
    <n v="3748642"/>
    <n v="3070410"/>
    <s v="2002_IBS_24"/>
    <n v="2482619"/>
    <n v="1964039"/>
  </r>
  <r>
    <x v="3"/>
    <s v="IBS"/>
    <x v="4"/>
    <n v="25"/>
    <x v="21"/>
    <n v="0"/>
    <n v="0"/>
    <s v="2002_IBS_25"/>
    <n v="0"/>
    <n v="0"/>
  </r>
  <r>
    <x v="3"/>
    <s v="IBS"/>
    <x v="4"/>
    <n v="26"/>
    <x v="22"/>
    <n v="1723"/>
    <n v="1723"/>
    <s v="2002_IBS_26"/>
    <n v="17"/>
    <n v="17"/>
  </r>
  <r>
    <x v="3"/>
    <s v="IBS"/>
    <x v="4"/>
    <n v="27"/>
    <x v="23"/>
    <n v="214"/>
    <n v="214"/>
    <s v="2002_IBS_27"/>
    <n v="0"/>
    <n v="0"/>
  </r>
  <r>
    <x v="3"/>
    <s v="IBS"/>
    <x v="4"/>
    <n v="29"/>
    <x v="24"/>
    <n v="10906"/>
    <n v="5244"/>
    <s v="2002_IBS_29"/>
    <n v="5231"/>
    <n v="1339"/>
  </r>
  <r>
    <x v="3"/>
    <s v="IBS"/>
    <x v="4"/>
    <n v="30"/>
    <x v="25"/>
    <n v="0"/>
    <n v="0"/>
    <s v="2002_IBS_30"/>
    <n v="0"/>
    <n v="0"/>
  </r>
  <r>
    <x v="3"/>
    <s v="IBS"/>
    <x v="4"/>
    <n v="31"/>
    <x v="26"/>
    <n v="7790"/>
    <n v="7790"/>
    <s v="2002_IBS_31"/>
    <n v="1389"/>
    <n v="1389"/>
  </r>
  <r>
    <x v="3"/>
    <s v="IBS"/>
    <x v="4"/>
    <n v="38"/>
    <x v="27"/>
    <n v="0"/>
    <n v="0"/>
    <s v="2002_IBS_38"/>
    <n v="0"/>
    <n v="0"/>
  </r>
  <r>
    <x v="3"/>
    <s v="IBS"/>
    <x v="4"/>
    <n v="39"/>
    <x v="28"/>
    <n v="0"/>
    <n v="0"/>
    <s v="2002_IBS_39"/>
    <n v="0"/>
    <n v="0"/>
  </r>
  <r>
    <x v="3"/>
    <s v="IBS"/>
    <x v="4"/>
    <n v="40"/>
    <x v="29"/>
    <n v="331"/>
    <n v="331"/>
    <s v="2002_IBS_40"/>
    <n v="15"/>
    <n v="15"/>
  </r>
  <r>
    <x v="3"/>
    <s v="IBS"/>
    <x v="4"/>
    <n v="41"/>
    <x v="30"/>
    <n v="44296"/>
    <n v="42725"/>
    <s v="2002_IBS_41"/>
    <n v="16356"/>
    <n v="15414"/>
  </r>
  <r>
    <x v="3"/>
    <s v="IBS"/>
    <x v="4"/>
    <n v="43"/>
    <x v="31"/>
    <n v="0"/>
    <n v="0"/>
    <s v="2002_IBS_43"/>
    <n v="0"/>
    <n v="0"/>
  </r>
  <r>
    <x v="3"/>
    <s v="IBS"/>
    <x v="4"/>
    <n v="44"/>
    <x v="32"/>
    <n v="0"/>
    <n v="0"/>
    <s v="2002_IBS_44"/>
    <n v="0"/>
    <n v="0"/>
  </r>
  <r>
    <x v="3"/>
    <s v="IBS"/>
    <x v="4"/>
    <n v="45"/>
    <x v="33"/>
    <n v="0"/>
    <n v="0"/>
    <s v="2002_IBS_45"/>
    <n v="0"/>
    <n v="0"/>
  </r>
  <r>
    <x v="3"/>
    <s v="IBS"/>
    <x v="4"/>
    <n v="46"/>
    <x v="34"/>
    <n v="0"/>
    <n v="0"/>
    <s v="2002_IBS_46"/>
    <n v="0"/>
    <n v="0"/>
  </r>
  <r>
    <x v="3"/>
    <s v="IBS"/>
    <x v="4"/>
    <n v="47"/>
    <x v="35"/>
    <n v="0"/>
    <n v="0"/>
    <s v="2002_IBS_47"/>
    <n v="0"/>
    <n v="0"/>
  </r>
  <r>
    <x v="3"/>
    <s v="IBS"/>
    <x v="4"/>
    <n v="48"/>
    <x v="36"/>
    <n v="0"/>
    <n v="0"/>
    <s v="2002_IBS_48"/>
    <n v="0"/>
    <n v="0"/>
  </r>
  <r>
    <x v="3"/>
    <s v="IBT"/>
    <x v="11"/>
    <n v="1"/>
    <x v="0"/>
    <n v="0"/>
    <n v="0"/>
    <s v="2002_IBT_1"/>
    <n v="0"/>
    <n v="0"/>
  </r>
  <r>
    <x v="3"/>
    <s v="IBT"/>
    <x v="11"/>
    <n v="2"/>
    <x v="1"/>
    <n v="0"/>
    <n v="0"/>
    <s v="2002_IBT_2"/>
    <n v="0"/>
    <n v="0"/>
  </r>
  <r>
    <x v="3"/>
    <s v="IBT"/>
    <x v="11"/>
    <n v="3"/>
    <x v="2"/>
    <n v="0"/>
    <n v="0"/>
    <s v="2002_IBT_3"/>
    <n v="0"/>
    <n v="0"/>
  </r>
  <r>
    <x v="3"/>
    <s v="IBT"/>
    <x v="11"/>
    <n v="4"/>
    <x v="3"/>
    <n v="0"/>
    <n v="0"/>
    <s v="2002_IBT_4"/>
    <n v="0"/>
    <n v="0"/>
  </r>
  <r>
    <x v="3"/>
    <s v="IBT"/>
    <x v="11"/>
    <n v="5"/>
    <x v="4"/>
    <n v="0"/>
    <n v="0"/>
    <s v="2002_IBT_5"/>
    <n v="0"/>
    <n v="0"/>
  </r>
  <r>
    <x v="3"/>
    <s v="IBT"/>
    <x v="11"/>
    <n v="7"/>
    <x v="5"/>
    <n v="0"/>
    <n v="0"/>
    <s v="2002_IBT_7"/>
    <n v="0"/>
    <n v="0"/>
  </r>
  <r>
    <x v="3"/>
    <s v="IBT"/>
    <x v="11"/>
    <n v="8"/>
    <x v="6"/>
    <n v="0"/>
    <n v="0"/>
    <s v="2002_IBT_8"/>
    <n v="0"/>
    <n v="0"/>
  </r>
  <r>
    <x v="3"/>
    <s v="IBT"/>
    <x v="11"/>
    <n v="9"/>
    <x v="7"/>
    <n v="0"/>
    <n v="0"/>
    <s v="2002_IBT_9"/>
    <n v="0"/>
    <n v="0"/>
  </r>
  <r>
    <x v="3"/>
    <s v="IBT"/>
    <x v="11"/>
    <n v="10"/>
    <x v="8"/>
    <n v="0"/>
    <n v="0"/>
    <s v="2002_IBT_10"/>
    <n v="0"/>
    <n v="0"/>
  </r>
  <r>
    <x v="3"/>
    <s v="IBT"/>
    <x v="11"/>
    <n v="11"/>
    <x v="9"/>
    <n v="0"/>
    <n v="0"/>
    <s v="2002_IBT_11"/>
    <n v="0"/>
    <n v="0"/>
  </r>
  <r>
    <x v="3"/>
    <s v="IBT"/>
    <x v="11"/>
    <n v="12"/>
    <x v="10"/>
    <n v="0"/>
    <n v="0"/>
    <s v="2002_IBT_12"/>
    <n v="0"/>
    <n v="0"/>
  </r>
  <r>
    <x v="3"/>
    <s v="IBT"/>
    <x v="11"/>
    <n v="13"/>
    <x v="11"/>
    <n v="0"/>
    <n v="0"/>
    <s v="2002_IBT_13"/>
    <n v="0"/>
    <n v="0"/>
  </r>
  <r>
    <x v="3"/>
    <s v="IBT"/>
    <x v="11"/>
    <n v="14"/>
    <x v="12"/>
    <n v="0"/>
    <n v="0"/>
    <s v="2002_IBT_14"/>
    <n v="0"/>
    <n v="0"/>
  </r>
  <r>
    <x v="3"/>
    <s v="IBT"/>
    <x v="11"/>
    <n v="15"/>
    <x v="13"/>
    <n v="0"/>
    <n v="0"/>
    <s v="2002_IBT_15"/>
    <n v="0"/>
    <n v="0"/>
  </r>
  <r>
    <x v="3"/>
    <s v="IBT"/>
    <x v="11"/>
    <n v="16"/>
    <x v="14"/>
    <n v="0"/>
    <n v="0"/>
    <s v="2002_IBT_16"/>
    <n v="0"/>
    <n v="0"/>
  </r>
  <r>
    <x v="3"/>
    <s v="IBT"/>
    <x v="11"/>
    <n v="17"/>
    <x v="15"/>
    <n v="0"/>
    <n v="0"/>
    <s v="2002_IBT_17"/>
    <n v="0"/>
    <n v="0"/>
  </r>
  <r>
    <x v="3"/>
    <s v="IBT"/>
    <x v="11"/>
    <n v="18"/>
    <x v="16"/>
    <n v="0"/>
    <n v="0"/>
    <s v="2002_IBT_18"/>
    <n v="0"/>
    <n v="0"/>
  </r>
  <r>
    <x v="3"/>
    <s v="IBT"/>
    <x v="11"/>
    <n v="20"/>
    <x v="17"/>
    <n v="0"/>
    <n v="0"/>
    <s v="2002_IBT_20"/>
    <n v="0"/>
    <n v="0"/>
  </r>
  <r>
    <x v="3"/>
    <s v="IBT"/>
    <x v="11"/>
    <n v="22"/>
    <x v="18"/>
    <n v="0"/>
    <n v="0"/>
    <s v="2002_IBT_22"/>
    <n v="0"/>
    <n v="0"/>
  </r>
  <r>
    <x v="3"/>
    <s v="IBT"/>
    <x v="11"/>
    <n v="23"/>
    <x v="19"/>
    <n v="0"/>
    <n v="0"/>
    <s v="2002_IBT_23"/>
    <n v="0"/>
    <n v="0"/>
  </r>
  <r>
    <x v="3"/>
    <s v="IBT"/>
    <x v="11"/>
    <n v="24"/>
    <x v="20"/>
    <n v="0"/>
    <n v="0"/>
    <s v="2002_IBT_24"/>
    <n v="0"/>
    <n v="0"/>
  </r>
  <r>
    <x v="3"/>
    <s v="IBT"/>
    <x v="11"/>
    <n v="25"/>
    <x v="21"/>
    <n v="0"/>
    <n v="0"/>
    <s v="2002_IBT_25"/>
    <n v="0"/>
    <n v="0"/>
  </r>
  <r>
    <x v="3"/>
    <s v="IBT"/>
    <x v="11"/>
    <n v="26"/>
    <x v="22"/>
    <n v="0"/>
    <n v="0"/>
    <s v="2002_IBT_26"/>
    <n v="0"/>
    <n v="0"/>
  </r>
  <r>
    <x v="3"/>
    <s v="IBT"/>
    <x v="11"/>
    <n v="27"/>
    <x v="23"/>
    <n v="0"/>
    <n v="0"/>
    <s v="2002_IBT_27"/>
    <n v="0"/>
    <n v="0"/>
  </r>
  <r>
    <x v="3"/>
    <s v="IBT"/>
    <x v="11"/>
    <n v="29"/>
    <x v="24"/>
    <n v="0"/>
    <n v="0"/>
    <s v="2002_IBT_29"/>
    <n v="0"/>
    <n v="0"/>
  </r>
  <r>
    <x v="3"/>
    <s v="IBT"/>
    <x v="11"/>
    <n v="30"/>
    <x v="25"/>
    <n v="0"/>
    <n v="0"/>
    <s v="2002_IBT_30"/>
    <n v="0"/>
    <n v="0"/>
  </r>
  <r>
    <x v="3"/>
    <s v="IBT"/>
    <x v="11"/>
    <n v="31"/>
    <x v="26"/>
    <n v="0"/>
    <n v="0"/>
    <s v="2002_IBT_31"/>
    <n v="0"/>
    <n v="0"/>
  </r>
  <r>
    <x v="3"/>
    <s v="IBT"/>
    <x v="11"/>
    <n v="38"/>
    <x v="27"/>
    <n v="0"/>
    <n v="0"/>
    <s v="2002_IBT_38"/>
    <n v="0"/>
    <n v="0"/>
  </r>
  <r>
    <x v="3"/>
    <s v="IBT"/>
    <x v="11"/>
    <n v="39"/>
    <x v="28"/>
    <n v="0"/>
    <n v="0"/>
    <s v="2002_IBT_39"/>
    <n v="0"/>
    <n v="0"/>
  </r>
  <r>
    <x v="3"/>
    <s v="IBT"/>
    <x v="11"/>
    <n v="40"/>
    <x v="29"/>
    <n v="0"/>
    <n v="0"/>
    <s v="2002_IBT_40"/>
    <n v="0"/>
    <n v="0"/>
  </r>
  <r>
    <x v="3"/>
    <s v="IBT"/>
    <x v="11"/>
    <n v="41"/>
    <x v="30"/>
    <n v="0"/>
    <n v="0"/>
    <s v="2002_IBT_41"/>
    <n v="0"/>
    <n v="0"/>
  </r>
  <r>
    <x v="3"/>
    <s v="IBT"/>
    <x v="11"/>
    <n v="43"/>
    <x v="31"/>
    <n v="0"/>
    <n v="0"/>
    <s v="2002_IBT_43"/>
    <n v="0"/>
    <n v="0"/>
  </r>
  <r>
    <x v="3"/>
    <s v="IBT"/>
    <x v="11"/>
    <n v="44"/>
    <x v="32"/>
    <n v="0"/>
    <n v="0"/>
    <s v="2002_IBT_44"/>
    <n v="0"/>
    <n v="0"/>
  </r>
  <r>
    <x v="3"/>
    <s v="IBT"/>
    <x v="11"/>
    <n v="45"/>
    <x v="33"/>
    <n v="0"/>
    <n v="0"/>
    <s v="2002_IBT_45"/>
    <n v="0"/>
    <n v="0"/>
  </r>
  <r>
    <x v="3"/>
    <s v="IBT"/>
    <x v="11"/>
    <n v="46"/>
    <x v="34"/>
    <n v="0"/>
    <n v="0"/>
    <s v="2002_IBT_46"/>
    <n v="0"/>
    <n v="0"/>
  </r>
  <r>
    <x v="3"/>
    <s v="IBT"/>
    <x v="11"/>
    <n v="47"/>
    <x v="35"/>
    <n v="0"/>
    <n v="0"/>
    <s v="2002_IBT_47"/>
    <n v="0"/>
    <n v="0"/>
  </r>
  <r>
    <x v="3"/>
    <s v="IBT"/>
    <x v="11"/>
    <n v="48"/>
    <x v="36"/>
    <n v="0"/>
    <n v="0"/>
    <s v="2002_IBT_48"/>
    <n v="0"/>
    <n v="0"/>
  </r>
  <r>
    <x v="3"/>
    <s v="IBW"/>
    <x v="5"/>
    <n v="1"/>
    <x v="0"/>
    <n v="7"/>
    <n v="7"/>
    <s v="2002_IBW_1"/>
    <n v="0"/>
    <n v="0"/>
  </r>
  <r>
    <x v="3"/>
    <s v="IBW"/>
    <x v="5"/>
    <n v="2"/>
    <x v="1"/>
    <n v="0"/>
    <n v="0"/>
    <s v="2002_IBW_2"/>
    <n v="0"/>
    <n v="0"/>
  </r>
  <r>
    <x v="3"/>
    <s v="IBW"/>
    <x v="5"/>
    <n v="3"/>
    <x v="2"/>
    <n v="0"/>
    <n v="0"/>
    <s v="2002_IBW_3"/>
    <n v="0"/>
    <n v="0"/>
  </r>
  <r>
    <x v="3"/>
    <s v="IBW"/>
    <x v="5"/>
    <n v="4"/>
    <x v="3"/>
    <n v="0"/>
    <n v="0"/>
    <s v="2002_IBW_4"/>
    <n v="0"/>
    <n v="0"/>
  </r>
  <r>
    <x v="3"/>
    <s v="IBW"/>
    <x v="5"/>
    <n v="5"/>
    <x v="4"/>
    <n v="6"/>
    <n v="6"/>
    <s v="2002_IBW_5"/>
    <n v="6"/>
    <n v="6"/>
  </r>
  <r>
    <x v="3"/>
    <s v="IBW"/>
    <x v="5"/>
    <n v="7"/>
    <x v="5"/>
    <n v="0"/>
    <n v="0"/>
    <s v="2002_IBW_7"/>
    <n v="0"/>
    <n v="0"/>
  </r>
  <r>
    <x v="3"/>
    <s v="IBW"/>
    <x v="5"/>
    <n v="8"/>
    <x v="6"/>
    <n v="0"/>
    <n v="0"/>
    <s v="2002_IBW_8"/>
    <n v="0"/>
    <n v="0"/>
  </r>
  <r>
    <x v="3"/>
    <s v="IBW"/>
    <x v="5"/>
    <n v="9"/>
    <x v="7"/>
    <n v="0"/>
    <n v="0"/>
    <s v="2002_IBW_9"/>
    <n v="0"/>
    <n v="0"/>
  </r>
  <r>
    <x v="3"/>
    <s v="IBW"/>
    <x v="5"/>
    <n v="10"/>
    <x v="8"/>
    <n v="0"/>
    <n v="0"/>
    <s v="2002_IBW_10"/>
    <n v="0"/>
    <n v="0"/>
  </r>
  <r>
    <x v="3"/>
    <s v="IBW"/>
    <x v="5"/>
    <n v="11"/>
    <x v="9"/>
    <n v="0"/>
    <n v="0"/>
    <s v="2002_IBW_11"/>
    <n v="0"/>
    <n v="0"/>
  </r>
  <r>
    <x v="3"/>
    <s v="IBW"/>
    <x v="5"/>
    <n v="12"/>
    <x v="10"/>
    <n v="0"/>
    <n v="0"/>
    <s v="2002_IBW_12"/>
    <n v="0"/>
    <n v="0"/>
  </r>
  <r>
    <x v="3"/>
    <s v="IBW"/>
    <x v="5"/>
    <n v="13"/>
    <x v="11"/>
    <n v="35"/>
    <n v="35"/>
    <s v="2002_IBW_13"/>
    <n v="0"/>
    <n v="0"/>
  </r>
  <r>
    <x v="3"/>
    <s v="IBW"/>
    <x v="5"/>
    <n v="14"/>
    <x v="12"/>
    <n v="0"/>
    <n v="0"/>
    <s v="2002_IBW_14"/>
    <n v="0"/>
    <n v="0"/>
  </r>
  <r>
    <x v="3"/>
    <s v="IBW"/>
    <x v="5"/>
    <n v="15"/>
    <x v="13"/>
    <n v="0"/>
    <n v="0"/>
    <s v="2002_IBW_15"/>
    <n v="0"/>
    <n v="0"/>
  </r>
  <r>
    <x v="3"/>
    <s v="IBW"/>
    <x v="5"/>
    <n v="16"/>
    <x v="14"/>
    <n v="0"/>
    <n v="0"/>
    <s v="2002_IBW_16"/>
    <n v="0"/>
    <n v="0"/>
  </r>
  <r>
    <x v="3"/>
    <s v="IBW"/>
    <x v="5"/>
    <n v="17"/>
    <x v="15"/>
    <n v="0"/>
    <n v="0"/>
    <s v="2002_IBW_17"/>
    <n v="0"/>
    <n v="0"/>
  </r>
  <r>
    <x v="3"/>
    <s v="IBW"/>
    <x v="5"/>
    <n v="18"/>
    <x v="16"/>
    <n v="0"/>
    <n v="0"/>
    <s v="2002_IBW_18"/>
    <n v="0"/>
    <n v="0"/>
  </r>
  <r>
    <x v="3"/>
    <s v="IBW"/>
    <x v="5"/>
    <n v="20"/>
    <x v="17"/>
    <n v="0"/>
    <n v="0"/>
    <s v="2002_IBW_20"/>
    <n v="0"/>
    <n v="0"/>
  </r>
  <r>
    <x v="3"/>
    <s v="IBW"/>
    <x v="5"/>
    <n v="22"/>
    <x v="18"/>
    <n v="0"/>
    <n v="0"/>
    <s v="2002_IBW_22"/>
    <n v="0"/>
    <n v="0"/>
  </r>
  <r>
    <x v="3"/>
    <s v="IBW"/>
    <x v="5"/>
    <n v="23"/>
    <x v="19"/>
    <n v="0"/>
    <n v="0"/>
    <s v="2002_IBW_23"/>
    <n v="0"/>
    <n v="0"/>
  </r>
  <r>
    <x v="3"/>
    <s v="IBW"/>
    <x v="5"/>
    <n v="24"/>
    <x v="20"/>
    <n v="0"/>
    <n v="0"/>
    <s v="2002_IBW_24"/>
    <n v="0"/>
    <n v="0"/>
  </r>
  <r>
    <x v="3"/>
    <s v="IBW"/>
    <x v="5"/>
    <n v="25"/>
    <x v="21"/>
    <n v="0"/>
    <n v="0"/>
    <s v="2002_IBW_25"/>
    <n v="0"/>
    <n v="0"/>
  </r>
  <r>
    <x v="3"/>
    <s v="IBW"/>
    <x v="5"/>
    <n v="26"/>
    <x v="22"/>
    <n v="0"/>
    <n v="0"/>
    <s v="2002_IBW_26"/>
    <n v="0"/>
    <n v="0"/>
  </r>
  <r>
    <x v="3"/>
    <s v="IBW"/>
    <x v="5"/>
    <n v="27"/>
    <x v="23"/>
    <n v="0"/>
    <n v="0"/>
    <s v="2002_IBW_27"/>
    <n v="0"/>
    <n v="0"/>
  </r>
  <r>
    <x v="3"/>
    <s v="IBW"/>
    <x v="5"/>
    <n v="29"/>
    <x v="24"/>
    <n v="0"/>
    <n v="0"/>
    <s v="2002_IBW_29"/>
    <n v="0"/>
    <n v="0"/>
  </r>
  <r>
    <x v="3"/>
    <s v="IBW"/>
    <x v="5"/>
    <n v="30"/>
    <x v="25"/>
    <n v="0"/>
    <n v="0"/>
    <s v="2002_IBW_30"/>
    <n v="0"/>
    <n v="0"/>
  </r>
  <r>
    <x v="3"/>
    <s v="IBW"/>
    <x v="5"/>
    <n v="31"/>
    <x v="26"/>
    <n v="0"/>
    <n v="0"/>
    <s v="2002_IBW_31"/>
    <n v="0"/>
    <n v="0"/>
  </r>
  <r>
    <x v="3"/>
    <s v="IBW"/>
    <x v="5"/>
    <n v="38"/>
    <x v="27"/>
    <n v="0"/>
    <n v="0"/>
    <s v="2002_IBW_38"/>
    <n v="0"/>
    <n v="0"/>
  </r>
  <r>
    <x v="3"/>
    <s v="IBW"/>
    <x v="5"/>
    <n v="39"/>
    <x v="28"/>
    <n v="0"/>
    <n v="0"/>
    <s v="2002_IBW_39"/>
    <n v="0"/>
    <n v="0"/>
  </r>
  <r>
    <x v="3"/>
    <s v="IBW"/>
    <x v="5"/>
    <n v="40"/>
    <x v="29"/>
    <n v="0"/>
    <n v="0"/>
    <s v="2002_IBW_40"/>
    <n v="0"/>
    <n v="0"/>
  </r>
  <r>
    <x v="3"/>
    <s v="IBW"/>
    <x v="5"/>
    <n v="41"/>
    <x v="30"/>
    <n v="0"/>
    <n v="0"/>
    <s v="2002_IBW_41"/>
    <n v="0"/>
    <n v="0"/>
  </r>
  <r>
    <x v="3"/>
    <s v="IBW"/>
    <x v="5"/>
    <n v="43"/>
    <x v="31"/>
    <n v="0"/>
    <n v="0"/>
    <s v="2002_IBW_43"/>
    <n v="0"/>
    <n v="0"/>
  </r>
  <r>
    <x v="3"/>
    <s v="IBW"/>
    <x v="5"/>
    <n v="44"/>
    <x v="32"/>
    <n v="0"/>
    <n v="0"/>
    <s v="2002_IBW_44"/>
    <n v="0"/>
    <n v="0"/>
  </r>
  <r>
    <x v="3"/>
    <s v="IBW"/>
    <x v="5"/>
    <n v="45"/>
    <x v="33"/>
    <n v="0"/>
    <n v="0"/>
    <s v="2002_IBW_45"/>
    <n v="0"/>
    <n v="0"/>
  </r>
  <r>
    <x v="3"/>
    <s v="IBW"/>
    <x v="5"/>
    <n v="46"/>
    <x v="34"/>
    <n v="0"/>
    <n v="0"/>
    <s v="2002_IBW_46"/>
    <n v="0"/>
    <n v="0"/>
  </r>
  <r>
    <x v="3"/>
    <s v="IBW"/>
    <x v="5"/>
    <n v="47"/>
    <x v="35"/>
    <n v="0"/>
    <n v="0"/>
    <s v="2002_IBW_47"/>
    <n v="0"/>
    <n v="0"/>
  </r>
  <r>
    <x v="3"/>
    <s v="IBW"/>
    <x v="5"/>
    <n v="48"/>
    <x v="36"/>
    <n v="0"/>
    <n v="0"/>
    <s v="2002_IBW_48"/>
    <n v="0"/>
    <n v="0"/>
  </r>
  <r>
    <x v="3"/>
    <s v="IDT"/>
    <x v="12"/>
    <n v="1"/>
    <x v="0"/>
    <n v="0"/>
    <n v="0"/>
    <s v="2002_IDT_1"/>
    <n v="0"/>
    <n v="0"/>
  </r>
  <r>
    <x v="3"/>
    <s v="IDT"/>
    <x v="12"/>
    <n v="2"/>
    <x v="1"/>
    <n v="0"/>
    <n v="0"/>
    <s v="2002_IDT_2"/>
    <n v="0"/>
    <n v="0"/>
  </r>
  <r>
    <x v="3"/>
    <s v="IDT"/>
    <x v="12"/>
    <n v="3"/>
    <x v="2"/>
    <n v="0"/>
    <n v="0"/>
    <s v="2002_IDT_3"/>
    <n v="0"/>
    <n v="0"/>
  </r>
  <r>
    <x v="3"/>
    <s v="IDT"/>
    <x v="12"/>
    <n v="4"/>
    <x v="3"/>
    <n v="0"/>
    <n v="0"/>
    <s v="2002_IDT_4"/>
    <n v="0"/>
    <n v="0"/>
  </r>
  <r>
    <x v="3"/>
    <s v="IDT"/>
    <x v="12"/>
    <n v="5"/>
    <x v="4"/>
    <n v="0"/>
    <n v="0"/>
    <s v="2002_IDT_5"/>
    <n v="0"/>
    <n v="0"/>
  </r>
  <r>
    <x v="3"/>
    <s v="IDT"/>
    <x v="12"/>
    <n v="7"/>
    <x v="5"/>
    <n v="0"/>
    <n v="0"/>
    <s v="2002_IDT_7"/>
    <n v="0"/>
    <n v="0"/>
  </r>
  <r>
    <x v="3"/>
    <s v="IDT"/>
    <x v="12"/>
    <n v="8"/>
    <x v="6"/>
    <n v="0"/>
    <n v="0"/>
    <s v="2002_IDT_8"/>
    <n v="0"/>
    <n v="0"/>
  </r>
  <r>
    <x v="3"/>
    <s v="IDT"/>
    <x v="12"/>
    <n v="9"/>
    <x v="7"/>
    <n v="0"/>
    <n v="0"/>
    <s v="2002_IDT_9"/>
    <n v="0"/>
    <n v="0"/>
  </r>
  <r>
    <x v="3"/>
    <s v="IDT"/>
    <x v="12"/>
    <n v="10"/>
    <x v="8"/>
    <n v="0"/>
    <n v="0"/>
    <s v="2002_IDT_10"/>
    <n v="0"/>
    <n v="0"/>
  </r>
  <r>
    <x v="3"/>
    <s v="IDT"/>
    <x v="12"/>
    <n v="11"/>
    <x v="9"/>
    <n v="0"/>
    <n v="0"/>
    <s v="2002_IDT_11"/>
    <n v="0"/>
    <n v="0"/>
  </r>
  <r>
    <x v="3"/>
    <s v="IDT"/>
    <x v="12"/>
    <n v="12"/>
    <x v="10"/>
    <n v="0"/>
    <n v="0"/>
    <s v="2002_IDT_12"/>
    <n v="0"/>
    <n v="0"/>
  </r>
  <r>
    <x v="3"/>
    <s v="IDT"/>
    <x v="12"/>
    <n v="13"/>
    <x v="11"/>
    <n v="0"/>
    <n v="0"/>
    <s v="2002_IDT_13"/>
    <n v="0"/>
    <n v="0"/>
  </r>
  <r>
    <x v="3"/>
    <s v="IDT"/>
    <x v="12"/>
    <n v="14"/>
    <x v="12"/>
    <n v="0"/>
    <n v="0"/>
    <s v="2002_IDT_14"/>
    <n v="0"/>
    <n v="0"/>
  </r>
  <r>
    <x v="3"/>
    <s v="IDT"/>
    <x v="12"/>
    <n v="15"/>
    <x v="13"/>
    <n v="0"/>
    <n v="0"/>
    <s v="2002_IDT_15"/>
    <n v="0"/>
    <n v="0"/>
  </r>
  <r>
    <x v="3"/>
    <s v="IDT"/>
    <x v="12"/>
    <n v="16"/>
    <x v="14"/>
    <n v="0"/>
    <n v="0"/>
    <s v="2002_IDT_16"/>
    <n v="0"/>
    <n v="0"/>
  </r>
  <r>
    <x v="3"/>
    <s v="IDT"/>
    <x v="12"/>
    <n v="17"/>
    <x v="15"/>
    <n v="0"/>
    <n v="0"/>
    <s v="2002_IDT_17"/>
    <n v="0"/>
    <n v="0"/>
  </r>
  <r>
    <x v="3"/>
    <s v="IDT"/>
    <x v="12"/>
    <n v="18"/>
    <x v="16"/>
    <n v="0"/>
    <n v="0"/>
    <s v="2002_IDT_18"/>
    <n v="0"/>
    <n v="0"/>
  </r>
  <r>
    <x v="3"/>
    <s v="IDT"/>
    <x v="12"/>
    <n v="20"/>
    <x v="17"/>
    <n v="0"/>
    <n v="0"/>
    <s v="2002_IDT_20"/>
    <n v="0"/>
    <n v="0"/>
  </r>
  <r>
    <x v="3"/>
    <s v="IDT"/>
    <x v="12"/>
    <n v="22"/>
    <x v="18"/>
    <n v="0"/>
    <n v="0"/>
    <s v="2002_IDT_22"/>
    <n v="0"/>
    <n v="0"/>
  </r>
  <r>
    <x v="3"/>
    <s v="IDT"/>
    <x v="12"/>
    <n v="23"/>
    <x v="19"/>
    <n v="0"/>
    <n v="0"/>
    <s v="2002_IDT_23"/>
    <n v="0"/>
    <n v="0"/>
  </r>
  <r>
    <x v="3"/>
    <s v="IDT"/>
    <x v="12"/>
    <n v="24"/>
    <x v="20"/>
    <n v="0"/>
    <n v="0"/>
    <s v="2002_IDT_24"/>
    <n v="0"/>
    <n v="0"/>
  </r>
  <r>
    <x v="3"/>
    <s v="IDT"/>
    <x v="12"/>
    <n v="25"/>
    <x v="21"/>
    <n v="0"/>
    <n v="0"/>
    <s v="2002_IDT_25"/>
    <n v="0"/>
    <n v="0"/>
  </r>
  <r>
    <x v="3"/>
    <s v="IDT"/>
    <x v="12"/>
    <n v="26"/>
    <x v="22"/>
    <n v="0"/>
    <n v="0"/>
    <s v="2002_IDT_26"/>
    <n v="0"/>
    <n v="0"/>
  </r>
  <r>
    <x v="3"/>
    <s v="IDT"/>
    <x v="12"/>
    <n v="27"/>
    <x v="23"/>
    <n v="0"/>
    <n v="0"/>
    <s v="2002_IDT_27"/>
    <n v="0"/>
    <n v="0"/>
  </r>
  <r>
    <x v="3"/>
    <s v="IDT"/>
    <x v="12"/>
    <n v="29"/>
    <x v="24"/>
    <n v="0"/>
    <n v="0"/>
    <s v="2002_IDT_29"/>
    <n v="0"/>
    <n v="0"/>
  </r>
  <r>
    <x v="3"/>
    <s v="IDT"/>
    <x v="12"/>
    <n v="30"/>
    <x v="25"/>
    <n v="0"/>
    <n v="0"/>
    <s v="2002_IDT_30"/>
    <n v="0"/>
    <n v="0"/>
  </r>
  <r>
    <x v="3"/>
    <s v="IDT"/>
    <x v="12"/>
    <n v="31"/>
    <x v="26"/>
    <n v="0"/>
    <n v="0"/>
    <s v="2002_IDT_31"/>
    <n v="0"/>
    <n v="0"/>
  </r>
  <r>
    <x v="3"/>
    <s v="IDT"/>
    <x v="12"/>
    <n v="38"/>
    <x v="27"/>
    <n v="0"/>
    <n v="0"/>
    <s v="2002_IDT_38"/>
    <n v="0"/>
    <n v="0"/>
  </r>
  <r>
    <x v="3"/>
    <s v="IDT"/>
    <x v="12"/>
    <n v="39"/>
    <x v="28"/>
    <n v="0"/>
    <n v="0"/>
    <s v="2002_IDT_39"/>
    <n v="0"/>
    <n v="0"/>
  </r>
  <r>
    <x v="3"/>
    <s v="IDT"/>
    <x v="12"/>
    <n v="40"/>
    <x v="29"/>
    <n v="0"/>
    <n v="0"/>
    <s v="2002_IDT_40"/>
    <n v="0"/>
    <n v="0"/>
  </r>
  <r>
    <x v="3"/>
    <s v="IDT"/>
    <x v="12"/>
    <n v="41"/>
    <x v="30"/>
    <n v="0"/>
    <n v="0"/>
    <s v="2002_IDT_41"/>
    <n v="0"/>
    <n v="0"/>
  </r>
  <r>
    <x v="3"/>
    <s v="IDT"/>
    <x v="12"/>
    <n v="43"/>
    <x v="31"/>
    <n v="0"/>
    <n v="0"/>
    <s v="2002_IDT_43"/>
    <n v="0"/>
    <n v="0"/>
  </r>
  <r>
    <x v="3"/>
    <s v="IDT"/>
    <x v="12"/>
    <n v="44"/>
    <x v="32"/>
    <n v="0"/>
    <n v="0"/>
    <s v="2002_IDT_44"/>
    <n v="0"/>
    <n v="0"/>
  </r>
  <r>
    <x v="3"/>
    <s v="IDT"/>
    <x v="12"/>
    <n v="45"/>
    <x v="33"/>
    <n v="0"/>
    <n v="0"/>
    <s v="2002_IDT_45"/>
    <n v="0"/>
    <n v="0"/>
  </r>
  <r>
    <x v="3"/>
    <s v="IDT"/>
    <x v="12"/>
    <n v="46"/>
    <x v="34"/>
    <n v="0"/>
    <n v="0"/>
    <s v="2002_IDT_46"/>
    <n v="0"/>
    <n v="0"/>
  </r>
  <r>
    <x v="3"/>
    <s v="IDT"/>
    <x v="12"/>
    <n v="47"/>
    <x v="35"/>
    <n v="0"/>
    <n v="0"/>
    <s v="2002_IDT_47"/>
    <n v="0"/>
    <n v="0"/>
  </r>
  <r>
    <x v="3"/>
    <s v="IDT"/>
    <x v="12"/>
    <n v="48"/>
    <x v="36"/>
    <n v="0"/>
    <n v="0"/>
    <s v="2002_IDT_48"/>
    <n v="0"/>
    <n v="0"/>
  </r>
  <r>
    <x v="3"/>
    <s v="NB"/>
    <x v="6"/>
    <n v="1"/>
    <x v="0"/>
    <n v="0"/>
    <n v="0"/>
    <s v="2002_NB_1"/>
    <n v="0"/>
    <n v="0"/>
  </r>
  <r>
    <x v="3"/>
    <s v="NB"/>
    <x v="6"/>
    <n v="2"/>
    <x v="1"/>
    <n v="0"/>
    <n v="0"/>
    <s v="2002_NB_2"/>
    <n v="0"/>
    <n v="0"/>
  </r>
  <r>
    <x v="3"/>
    <s v="NB"/>
    <x v="6"/>
    <n v="3"/>
    <x v="2"/>
    <n v="0"/>
    <n v="0"/>
    <s v="2002_NB_3"/>
    <n v="0"/>
    <n v="0"/>
  </r>
  <r>
    <x v="3"/>
    <s v="NB"/>
    <x v="6"/>
    <n v="4"/>
    <x v="3"/>
    <n v="19724"/>
    <n v="19724"/>
    <s v="2002_NB_4"/>
    <n v="0"/>
    <n v="0"/>
  </r>
  <r>
    <x v="3"/>
    <s v="NB"/>
    <x v="6"/>
    <n v="5"/>
    <x v="4"/>
    <n v="0"/>
    <n v="0"/>
    <s v="2002_NB_5"/>
    <n v="0"/>
    <n v="0"/>
  </r>
  <r>
    <x v="3"/>
    <s v="NB"/>
    <x v="6"/>
    <n v="7"/>
    <x v="5"/>
    <n v="0"/>
    <n v="0"/>
    <s v="2002_NB_7"/>
    <n v="0"/>
    <n v="0"/>
  </r>
  <r>
    <x v="3"/>
    <s v="NB"/>
    <x v="6"/>
    <n v="8"/>
    <x v="6"/>
    <n v="0"/>
    <n v="0"/>
    <s v="2002_NB_8"/>
    <n v="0"/>
    <n v="0"/>
  </r>
  <r>
    <x v="3"/>
    <s v="NB"/>
    <x v="6"/>
    <n v="9"/>
    <x v="7"/>
    <n v="0"/>
    <n v="0"/>
    <s v="2002_NB_9"/>
    <n v="0"/>
    <n v="0"/>
  </r>
  <r>
    <x v="3"/>
    <s v="NB"/>
    <x v="6"/>
    <n v="10"/>
    <x v="8"/>
    <n v="1487"/>
    <n v="1487"/>
    <s v="2002_NB_10"/>
    <n v="0"/>
    <n v="0"/>
  </r>
  <r>
    <x v="3"/>
    <s v="NB"/>
    <x v="6"/>
    <n v="11"/>
    <x v="9"/>
    <n v="1043"/>
    <n v="945"/>
    <s v="2002_NB_11"/>
    <n v="321"/>
    <n v="223"/>
  </r>
  <r>
    <x v="3"/>
    <s v="NB"/>
    <x v="6"/>
    <n v="12"/>
    <x v="10"/>
    <n v="2827"/>
    <n v="2827"/>
    <s v="2002_NB_12"/>
    <n v="0"/>
    <n v="0"/>
  </r>
  <r>
    <x v="3"/>
    <s v="NB"/>
    <x v="6"/>
    <n v="13"/>
    <x v="11"/>
    <n v="0"/>
    <n v="0"/>
    <s v="2002_NB_13"/>
    <n v="0"/>
    <n v="0"/>
  </r>
  <r>
    <x v="3"/>
    <s v="NB"/>
    <x v="6"/>
    <n v="14"/>
    <x v="12"/>
    <n v="2801"/>
    <n v="2488"/>
    <s v="2002_NB_14"/>
    <n v="2403"/>
    <n v="2090"/>
  </r>
  <r>
    <x v="3"/>
    <s v="NB"/>
    <x v="6"/>
    <n v="15"/>
    <x v="13"/>
    <n v="65302"/>
    <n v="65302"/>
    <s v="2002_NB_15"/>
    <n v="51441"/>
    <n v="51441"/>
  </r>
  <r>
    <x v="3"/>
    <s v="NB"/>
    <x v="6"/>
    <n v="16"/>
    <x v="14"/>
    <n v="29351"/>
    <n v="29065"/>
    <s v="2002_NB_16"/>
    <n v="10500"/>
    <n v="10214"/>
  </r>
  <r>
    <x v="3"/>
    <s v="NB"/>
    <x v="6"/>
    <n v="17"/>
    <x v="15"/>
    <n v="30341"/>
    <n v="27186"/>
    <s v="2002_NB_17"/>
    <n v="0"/>
    <n v="0"/>
  </r>
  <r>
    <x v="3"/>
    <s v="NB"/>
    <x v="6"/>
    <n v="18"/>
    <x v="16"/>
    <n v="66"/>
    <n v="66"/>
    <s v="2002_NB_18"/>
    <n v="66"/>
    <n v="66"/>
  </r>
  <r>
    <x v="3"/>
    <s v="NB"/>
    <x v="6"/>
    <n v="20"/>
    <x v="17"/>
    <n v="1117"/>
    <n v="485"/>
    <s v="2002_NB_20"/>
    <n v="956"/>
    <n v="324"/>
  </r>
  <r>
    <x v="3"/>
    <s v="NB"/>
    <x v="6"/>
    <n v="22"/>
    <x v="18"/>
    <n v="1350"/>
    <n v="241"/>
    <s v="2002_NB_22"/>
    <n v="296"/>
    <n v="100"/>
  </r>
  <r>
    <x v="3"/>
    <s v="NB"/>
    <x v="6"/>
    <n v="23"/>
    <x v="19"/>
    <n v="0"/>
    <n v="0"/>
    <s v="2002_NB_23"/>
    <n v="0"/>
    <n v="0"/>
  </r>
  <r>
    <x v="3"/>
    <s v="NB"/>
    <x v="6"/>
    <n v="24"/>
    <x v="20"/>
    <n v="6102"/>
    <n v="3798"/>
    <s v="2002_NB_24"/>
    <n v="4620"/>
    <n v="2883"/>
  </r>
  <r>
    <x v="3"/>
    <s v="NB"/>
    <x v="6"/>
    <n v="25"/>
    <x v="21"/>
    <n v="0"/>
    <n v="0"/>
    <s v="2002_NB_25"/>
    <n v="0"/>
    <n v="0"/>
  </r>
  <r>
    <x v="3"/>
    <s v="NB"/>
    <x v="6"/>
    <n v="26"/>
    <x v="22"/>
    <n v="0"/>
    <n v="0"/>
    <s v="2002_NB_26"/>
    <n v="0"/>
    <n v="0"/>
  </r>
  <r>
    <x v="3"/>
    <s v="NB"/>
    <x v="6"/>
    <n v="27"/>
    <x v="23"/>
    <n v="0"/>
    <n v="0"/>
    <s v="2002_NB_27"/>
    <n v="0"/>
    <n v="0"/>
  </r>
  <r>
    <x v="3"/>
    <s v="NB"/>
    <x v="6"/>
    <n v="29"/>
    <x v="24"/>
    <n v="0"/>
    <n v="0"/>
    <s v="2002_NB_29"/>
    <n v="0"/>
    <n v="0"/>
  </r>
  <r>
    <x v="3"/>
    <s v="NB"/>
    <x v="6"/>
    <n v="30"/>
    <x v="25"/>
    <n v="0"/>
    <n v="0"/>
    <s v="2002_NB_30"/>
    <n v="0"/>
    <n v="0"/>
  </r>
  <r>
    <x v="3"/>
    <s v="NB"/>
    <x v="6"/>
    <n v="31"/>
    <x v="26"/>
    <n v="0"/>
    <n v="0"/>
    <s v="2002_NB_31"/>
    <n v="0"/>
    <n v="0"/>
  </r>
  <r>
    <x v="3"/>
    <s v="NB"/>
    <x v="6"/>
    <n v="38"/>
    <x v="27"/>
    <n v="0"/>
    <n v="0"/>
    <s v="2002_NB_38"/>
    <n v="0"/>
    <n v="0"/>
  </r>
  <r>
    <x v="3"/>
    <s v="NB"/>
    <x v="6"/>
    <n v="39"/>
    <x v="28"/>
    <n v="0"/>
    <n v="0"/>
    <s v="2002_NB_39"/>
    <n v="0"/>
    <n v="0"/>
  </r>
  <r>
    <x v="3"/>
    <s v="NB"/>
    <x v="6"/>
    <n v="40"/>
    <x v="29"/>
    <n v="1374"/>
    <n v="1374"/>
    <s v="2002_NB_40"/>
    <n v="808"/>
    <n v="808"/>
  </r>
  <r>
    <x v="3"/>
    <s v="NB"/>
    <x v="6"/>
    <n v="41"/>
    <x v="30"/>
    <n v="4055"/>
    <n v="4055"/>
    <s v="2002_NB_41"/>
    <n v="1026"/>
    <n v="1026"/>
  </r>
  <r>
    <x v="3"/>
    <s v="NB"/>
    <x v="6"/>
    <n v="43"/>
    <x v="31"/>
    <n v="1890"/>
    <n v="1890"/>
    <s v="2002_NB_43"/>
    <n v="0"/>
    <n v="0"/>
  </r>
  <r>
    <x v="3"/>
    <s v="NB"/>
    <x v="6"/>
    <n v="44"/>
    <x v="32"/>
    <n v="0"/>
    <n v="0"/>
    <s v="2002_NB_44"/>
    <n v="0"/>
    <n v="0"/>
  </r>
  <r>
    <x v="3"/>
    <s v="NB"/>
    <x v="6"/>
    <n v="45"/>
    <x v="33"/>
    <n v="0"/>
    <n v="0"/>
    <s v="2002_NB_45"/>
    <n v="0"/>
    <n v="0"/>
  </r>
  <r>
    <x v="3"/>
    <s v="NB"/>
    <x v="6"/>
    <n v="46"/>
    <x v="34"/>
    <n v="2403"/>
    <n v="2403"/>
    <s v="2002_NB_46"/>
    <n v="0"/>
    <n v="0"/>
  </r>
  <r>
    <x v="3"/>
    <s v="NB"/>
    <x v="6"/>
    <n v="47"/>
    <x v="35"/>
    <n v="0"/>
    <n v="0"/>
    <s v="2002_NB_47"/>
    <n v="0"/>
    <n v="0"/>
  </r>
  <r>
    <x v="3"/>
    <s v="NB"/>
    <x v="6"/>
    <n v="48"/>
    <x v="36"/>
    <n v="0"/>
    <n v="0"/>
    <s v="2002_NB_48"/>
    <n v="0"/>
    <n v="0"/>
  </r>
  <r>
    <x v="3"/>
    <s v="NDM"/>
    <x v="7"/>
    <n v="1"/>
    <x v="0"/>
    <n v="0"/>
    <n v="0"/>
    <s v="2002_NDM_1"/>
    <n v="0"/>
    <n v="0"/>
  </r>
  <r>
    <x v="3"/>
    <s v="NDM"/>
    <x v="7"/>
    <n v="2"/>
    <x v="1"/>
    <n v="0"/>
    <n v="0"/>
    <s v="2002_NDM_2"/>
    <n v="0"/>
    <n v="0"/>
  </r>
  <r>
    <x v="3"/>
    <s v="NDM"/>
    <x v="7"/>
    <n v="3"/>
    <x v="2"/>
    <n v="0"/>
    <n v="0"/>
    <s v="2002_NDM_3"/>
    <n v="0"/>
    <n v="0"/>
  </r>
  <r>
    <x v="3"/>
    <s v="NDM"/>
    <x v="7"/>
    <n v="4"/>
    <x v="3"/>
    <n v="0"/>
    <n v="0"/>
    <s v="2002_NDM_4"/>
    <n v="0"/>
    <n v="0"/>
  </r>
  <r>
    <x v="3"/>
    <s v="NDM"/>
    <x v="7"/>
    <n v="5"/>
    <x v="4"/>
    <n v="0"/>
    <n v="0"/>
    <s v="2002_NDM_5"/>
    <n v="0"/>
    <n v="0"/>
  </r>
  <r>
    <x v="3"/>
    <s v="NDM"/>
    <x v="7"/>
    <n v="7"/>
    <x v="5"/>
    <n v="0"/>
    <n v="0"/>
    <s v="2002_NDM_7"/>
    <n v="0"/>
    <n v="0"/>
  </r>
  <r>
    <x v="3"/>
    <s v="NDM"/>
    <x v="7"/>
    <n v="8"/>
    <x v="6"/>
    <n v="0"/>
    <n v="0"/>
    <s v="2002_NDM_8"/>
    <n v="0"/>
    <n v="0"/>
  </r>
  <r>
    <x v="3"/>
    <s v="NDM"/>
    <x v="7"/>
    <n v="9"/>
    <x v="7"/>
    <n v="0"/>
    <n v="0"/>
    <s v="2002_NDM_9"/>
    <n v="0"/>
    <n v="0"/>
  </r>
  <r>
    <x v="3"/>
    <s v="NDM"/>
    <x v="7"/>
    <n v="10"/>
    <x v="8"/>
    <n v="0"/>
    <n v="0"/>
    <s v="2002_NDM_10"/>
    <n v="0"/>
    <n v="0"/>
  </r>
  <r>
    <x v="3"/>
    <s v="NDM"/>
    <x v="7"/>
    <n v="11"/>
    <x v="9"/>
    <n v="0"/>
    <n v="0"/>
    <s v="2002_NDM_11"/>
    <n v="0"/>
    <n v="0"/>
  </r>
  <r>
    <x v="3"/>
    <s v="NDM"/>
    <x v="7"/>
    <n v="12"/>
    <x v="10"/>
    <n v="0"/>
    <n v="0"/>
    <s v="2002_NDM_12"/>
    <n v="0"/>
    <n v="0"/>
  </r>
  <r>
    <x v="3"/>
    <s v="NDM"/>
    <x v="7"/>
    <n v="13"/>
    <x v="11"/>
    <n v="0"/>
    <n v="0"/>
    <s v="2002_NDM_13"/>
    <n v="0"/>
    <n v="0"/>
  </r>
  <r>
    <x v="3"/>
    <s v="NDM"/>
    <x v="7"/>
    <n v="14"/>
    <x v="12"/>
    <n v="0"/>
    <n v="0"/>
    <s v="2002_NDM_14"/>
    <n v="0"/>
    <n v="0"/>
  </r>
  <r>
    <x v="3"/>
    <s v="NDM"/>
    <x v="7"/>
    <n v="15"/>
    <x v="13"/>
    <n v="0"/>
    <n v="0"/>
    <s v="2002_NDM_15"/>
    <n v="0"/>
    <n v="0"/>
  </r>
  <r>
    <x v="3"/>
    <s v="NDM"/>
    <x v="7"/>
    <n v="16"/>
    <x v="14"/>
    <n v="0"/>
    <n v="0"/>
    <s v="2002_NDM_16"/>
    <n v="0"/>
    <n v="0"/>
  </r>
  <r>
    <x v="3"/>
    <s v="NDM"/>
    <x v="7"/>
    <n v="17"/>
    <x v="15"/>
    <n v="0"/>
    <n v="0"/>
    <s v="2002_NDM_17"/>
    <n v="0"/>
    <n v="0"/>
  </r>
  <r>
    <x v="3"/>
    <s v="NDM"/>
    <x v="7"/>
    <n v="18"/>
    <x v="16"/>
    <n v="0"/>
    <n v="0"/>
    <s v="2002_NDM_18"/>
    <n v="0"/>
    <n v="0"/>
  </r>
  <r>
    <x v="3"/>
    <s v="NDM"/>
    <x v="7"/>
    <n v="20"/>
    <x v="17"/>
    <n v="0"/>
    <n v="0"/>
    <s v="2002_NDM_20"/>
    <n v="0"/>
    <n v="0"/>
  </r>
  <r>
    <x v="3"/>
    <s v="NDM"/>
    <x v="7"/>
    <n v="22"/>
    <x v="18"/>
    <n v="0"/>
    <n v="0"/>
    <s v="2002_NDM_22"/>
    <n v="0"/>
    <n v="0"/>
  </r>
  <r>
    <x v="3"/>
    <s v="NDM"/>
    <x v="7"/>
    <n v="23"/>
    <x v="19"/>
    <n v="0"/>
    <n v="0"/>
    <s v="2002_NDM_23"/>
    <n v="0"/>
    <n v="0"/>
  </r>
  <r>
    <x v="3"/>
    <s v="NDM"/>
    <x v="7"/>
    <n v="24"/>
    <x v="20"/>
    <n v="0"/>
    <n v="0"/>
    <s v="2002_NDM_24"/>
    <n v="0"/>
    <n v="0"/>
  </r>
  <r>
    <x v="3"/>
    <s v="NDM"/>
    <x v="7"/>
    <n v="25"/>
    <x v="21"/>
    <n v="0"/>
    <n v="0"/>
    <s v="2002_NDM_25"/>
    <n v="0"/>
    <n v="0"/>
  </r>
  <r>
    <x v="3"/>
    <s v="NDM"/>
    <x v="7"/>
    <n v="26"/>
    <x v="22"/>
    <n v="0"/>
    <n v="0"/>
    <s v="2002_NDM_26"/>
    <n v="0"/>
    <n v="0"/>
  </r>
  <r>
    <x v="3"/>
    <s v="NDM"/>
    <x v="7"/>
    <n v="27"/>
    <x v="23"/>
    <n v="0"/>
    <n v="0"/>
    <s v="2002_NDM_27"/>
    <n v="0"/>
    <n v="0"/>
  </r>
  <r>
    <x v="3"/>
    <s v="NDM"/>
    <x v="7"/>
    <n v="29"/>
    <x v="24"/>
    <n v="0"/>
    <n v="0"/>
    <s v="2002_NDM_29"/>
    <n v="0"/>
    <n v="0"/>
  </r>
  <r>
    <x v="3"/>
    <s v="NDM"/>
    <x v="7"/>
    <n v="30"/>
    <x v="25"/>
    <n v="0"/>
    <n v="0"/>
    <s v="2002_NDM_30"/>
    <n v="0"/>
    <n v="0"/>
  </r>
  <r>
    <x v="3"/>
    <s v="NDM"/>
    <x v="7"/>
    <n v="31"/>
    <x v="26"/>
    <n v="8015"/>
    <n v="6557"/>
    <s v="2002_NDM_31"/>
    <n v="0"/>
    <n v="0"/>
  </r>
  <r>
    <x v="3"/>
    <s v="NDM"/>
    <x v="7"/>
    <n v="38"/>
    <x v="27"/>
    <n v="0"/>
    <n v="0"/>
    <s v="2002_NDM_38"/>
    <n v="0"/>
    <n v="0"/>
  </r>
  <r>
    <x v="3"/>
    <s v="NDM"/>
    <x v="7"/>
    <n v="39"/>
    <x v="28"/>
    <n v="0"/>
    <n v="0"/>
    <s v="2002_NDM_39"/>
    <n v="0"/>
    <n v="0"/>
  </r>
  <r>
    <x v="3"/>
    <s v="NDM"/>
    <x v="7"/>
    <n v="40"/>
    <x v="29"/>
    <n v="0"/>
    <n v="0"/>
    <s v="2002_NDM_40"/>
    <n v="0"/>
    <n v="0"/>
  </r>
  <r>
    <x v="3"/>
    <s v="NDM"/>
    <x v="7"/>
    <n v="41"/>
    <x v="30"/>
    <n v="0"/>
    <n v="0"/>
    <s v="2002_NDM_41"/>
    <n v="0"/>
    <n v="0"/>
  </r>
  <r>
    <x v="3"/>
    <s v="NDM"/>
    <x v="7"/>
    <n v="43"/>
    <x v="31"/>
    <n v="0"/>
    <n v="0"/>
    <s v="2002_NDM_43"/>
    <n v="0"/>
    <n v="0"/>
  </r>
  <r>
    <x v="3"/>
    <s v="NDM"/>
    <x v="7"/>
    <n v="44"/>
    <x v="32"/>
    <n v="0"/>
    <n v="0"/>
    <s v="2002_NDM_44"/>
    <n v="0"/>
    <n v="0"/>
  </r>
  <r>
    <x v="3"/>
    <s v="NDM"/>
    <x v="7"/>
    <n v="45"/>
    <x v="33"/>
    <n v="0"/>
    <n v="0"/>
    <s v="2002_NDM_45"/>
    <n v="0"/>
    <n v="0"/>
  </r>
  <r>
    <x v="3"/>
    <s v="NDM"/>
    <x v="7"/>
    <n v="46"/>
    <x v="34"/>
    <n v="0"/>
    <n v="0"/>
    <s v="2002_NDM_46"/>
    <n v="0"/>
    <n v="0"/>
  </r>
  <r>
    <x v="3"/>
    <s v="NDM"/>
    <x v="7"/>
    <n v="47"/>
    <x v="35"/>
    <n v="0"/>
    <n v="0"/>
    <s v="2002_NDM_47"/>
    <n v="0"/>
    <n v="0"/>
  </r>
  <r>
    <x v="3"/>
    <s v="NDM"/>
    <x v="7"/>
    <n v="48"/>
    <x v="36"/>
    <n v="0"/>
    <n v="0"/>
    <s v="2002_NDM_48"/>
    <n v="0"/>
    <n v="0"/>
  </r>
  <r>
    <x v="3"/>
    <s v="NF"/>
    <x v="8"/>
    <n v="1"/>
    <x v="0"/>
    <n v="0"/>
    <n v="0"/>
    <s v="2002_NF_1"/>
    <n v="0"/>
    <n v="0"/>
  </r>
  <r>
    <x v="3"/>
    <s v="NF"/>
    <x v="8"/>
    <n v="2"/>
    <x v="1"/>
    <n v="0"/>
    <n v="0"/>
    <s v="2002_NF_2"/>
    <n v="0"/>
    <n v="0"/>
  </r>
  <r>
    <x v="3"/>
    <s v="NF"/>
    <x v="8"/>
    <n v="3"/>
    <x v="2"/>
    <n v="5026"/>
    <n v="3180"/>
    <s v="2002_NF_3"/>
    <n v="4353"/>
    <n v="2507"/>
  </r>
  <r>
    <x v="3"/>
    <s v="NF"/>
    <x v="8"/>
    <n v="4"/>
    <x v="3"/>
    <n v="11321"/>
    <n v="11321"/>
    <s v="2002_NF_4"/>
    <n v="2180"/>
    <n v="2180"/>
  </r>
  <r>
    <x v="3"/>
    <s v="NF"/>
    <x v="8"/>
    <n v="5"/>
    <x v="4"/>
    <n v="0"/>
    <n v="0"/>
    <s v="2002_NF_5"/>
    <n v="0"/>
    <n v="0"/>
  </r>
  <r>
    <x v="3"/>
    <s v="NF"/>
    <x v="8"/>
    <n v="7"/>
    <x v="5"/>
    <n v="0"/>
    <n v="0"/>
    <s v="2002_NF_7"/>
    <n v="0"/>
    <n v="0"/>
  </r>
  <r>
    <x v="3"/>
    <s v="NF"/>
    <x v="8"/>
    <n v="8"/>
    <x v="6"/>
    <n v="9576"/>
    <n v="9576"/>
    <s v="2002_NF_8"/>
    <n v="0"/>
    <n v="0"/>
  </r>
  <r>
    <x v="3"/>
    <s v="NF"/>
    <x v="8"/>
    <n v="9"/>
    <x v="7"/>
    <n v="0"/>
    <n v="0"/>
    <s v="2002_NF_9"/>
    <n v="0"/>
    <n v="0"/>
  </r>
  <r>
    <x v="3"/>
    <s v="NF"/>
    <x v="8"/>
    <n v="10"/>
    <x v="8"/>
    <n v="23127"/>
    <n v="23065"/>
    <s v="2002_NF_10"/>
    <n v="1338"/>
    <n v="1338"/>
  </r>
  <r>
    <x v="3"/>
    <s v="NF"/>
    <x v="8"/>
    <n v="11"/>
    <x v="9"/>
    <n v="0"/>
    <n v="0"/>
    <s v="2002_NF_11"/>
    <n v="0"/>
    <n v="0"/>
  </r>
  <r>
    <x v="3"/>
    <s v="NF"/>
    <x v="8"/>
    <n v="12"/>
    <x v="10"/>
    <n v="18643"/>
    <n v="18043"/>
    <s v="2002_NF_12"/>
    <n v="2419"/>
    <n v="2419"/>
  </r>
  <r>
    <x v="3"/>
    <s v="NF"/>
    <x v="8"/>
    <n v="13"/>
    <x v="11"/>
    <n v="0"/>
    <n v="0"/>
    <s v="2002_NF_13"/>
    <n v="0"/>
    <n v="0"/>
  </r>
  <r>
    <x v="3"/>
    <s v="NF"/>
    <x v="8"/>
    <n v="14"/>
    <x v="12"/>
    <n v="3683"/>
    <n v="3400"/>
    <s v="2002_NF_14"/>
    <n v="2423"/>
    <n v="2140"/>
  </r>
  <r>
    <x v="3"/>
    <s v="NF"/>
    <x v="8"/>
    <n v="15"/>
    <x v="13"/>
    <n v="0"/>
    <n v="0"/>
    <s v="2002_NF_15"/>
    <n v="0"/>
    <n v="0"/>
  </r>
  <r>
    <x v="3"/>
    <s v="NF"/>
    <x v="8"/>
    <n v="16"/>
    <x v="14"/>
    <n v="11537"/>
    <n v="10004"/>
    <s v="2002_NF_16"/>
    <n v="3908"/>
    <n v="2657"/>
  </r>
  <r>
    <x v="3"/>
    <s v="NF"/>
    <x v="8"/>
    <n v="17"/>
    <x v="15"/>
    <n v="1438"/>
    <n v="802"/>
    <s v="2002_NF_17"/>
    <n v="0"/>
    <n v="0"/>
  </r>
  <r>
    <x v="3"/>
    <s v="NF"/>
    <x v="8"/>
    <n v="18"/>
    <x v="16"/>
    <n v="0"/>
    <n v="0"/>
    <s v="2002_NF_18"/>
    <n v="0"/>
    <n v="0"/>
  </r>
  <r>
    <x v="3"/>
    <s v="NF"/>
    <x v="8"/>
    <n v="20"/>
    <x v="17"/>
    <n v="13405"/>
    <n v="10690"/>
    <s v="2002_NF_20"/>
    <n v="7462"/>
    <n v="4939"/>
  </r>
  <r>
    <x v="3"/>
    <s v="NF"/>
    <x v="8"/>
    <n v="22"/>
    <x v="18"/>
    <n v="483"/>
    <n v="483"/>
    <s v="2002_NF_22"/>
    <n v="215"/>
    <n v="215"/>
  </r>
  <r>
    <x v="3"/>
    <s v="NF"/>
    <x v="8"/>
    <n v="23"/>
    <x v="19"/>
    <n v="399"/>
    <n v="148"/>
    <s v="2002_NF_23"/>
    <n v="362"/>
    <n v="111"/>
  </r>
  <r>
    <x v="3"/>
    <s v="NF"/>
    <x v="8"/>
    <n v="24"/>
    <x v="20"/>
    <n v="57157"/>
    <n v="42785"/>
    <s v="2002_NF_24"/>
    <n v="25316"/>
    <n v="17435"/>
  </r>
  <r>
    <x v="3"/>
    <s v="NF"/>
    <x v="8"/>
    <n v="25"/>
    <x v="21"/>
    <n v="0"/>
    <n v="0"/>
    <s v="2002_NF_25"/>
    <n v="0"/>
    <n v="0"/>
  </r>
  <r>
    <x v="3"/>
    <s v="NF"/>
    <x v="8"/>
    <n v="26"/>
    <x v="22"/>
    <n v="1008"/>
    <n v="1008"/>
    <s v="2002_NF_26"/>
    <n v="294"/>
    <n v="294"/>
  </r>
  <r>
    <x v="3"/>
    <s v="NF"/>
    <x v="8"/>
    <n v="27"/>
    <x v="23"/>
    <n v="0"/>
    <n v="0"/>
    <s v="2002_NF_27"/>
    <n v="0"/>
    <n v="0"/>
  </r>
  <r>
    <x v="3"/>
    <s v="NF"/>
    <x v="8"/>
    <n v="29"/>
    <x v="24"/>
    <n v="7822"/>
    <n v="7422"/>
    <s v="2002_NF_29"/>
    <n v="4804"/>
    <n v="4500"/>
  </r>
  <r>
    <x v="3"/>
    <s v="NF"/>
    <x v="8"/>
    <n v="30"/>
    <x v="25"/>
    <n v="0"/>
    <n v="0"/>
    <s v="2002_NF_30"/>
    <n v="0"/>
    <n v="0"/>
  </r>
  <r>
    <x v="3"/>
    <s v="NF"/>
    <x v="8"/>
    <n v="31"/>
    <x v="26"/>
    <n v="0"/>
    <n v="0"/>
    <s v="2002_NF_31"/>
    <n v="0"/>
    <n v="0"/>
  </r>
  <r>
    <x v="3"/>
    <s v="NF"/>
    <x v="8"/>
    <n v="38"/>
    <x v="27"/>
    <n v="0"/>
    <n v="0"/>
    <s v="2002_NF_38"/>
    <n v="0"/>
    <n v="0"/>
  </r>
  <r>
    <x v="3"/>
    <s v="NF"/>
    <x v="8"/>
    <n v="39"/>
    <x v="28"/>
    <n v="0"/>
    <n v="0"/>
    <s v="2002_NF_39"/>
    <n v="0"/>
    <n v="0"/>
  </r>
  <r>
    <x v="3"/>
    <s v="NF"/>
    <x v="8"/>
    <n v="40"/>
    <x v="29"/>
    <n v="5549"/>
    <n v="5451"/>
    <s v="2002_NF_40"/>
    <n v="1359"/>
    <n v="1261"/>
  </r>
  <r>
    <x v="3"/>
    <s v="NF"/>
    <x v="8"/>
    <n v="41"/>
    <x v="30"/>
    <n v="5609"/>
    <n v="5309"/>
    <s v="2002_NF_41"/>
    <n v="1434"/>
    <n v="1434"/>
  </r>
  <r>
    <x v="3"/>
    <s v="NF"/>
    <x v="8"/>
    <n v="43"/>
    <x v="31"/>
    <n v="964"/>
    <n v="964"/>
    <s v="2002_NF_43"/>
    <n v="614"/>
    <n v="614"/>
  </r>
  <r>
    <x v="3"/>
    <s v="NF"/>
    <x v="8"/>
    <n v="44"/>
    <x v="32"/>
    <n v="0"/>
    <n v="0"/>
    <s v="2002_NF_44"/>
    <n v="0"/>
    <n v="0"/>
  </r>
  <r>
    <x v="3"/>
    <s v="NF"/>
    <x v="8"/>
    <n v="45"/>
    <x v="33"/>
    <n v="0"/>
    <n v="0"/>
    <s v="2002_NF_45"/>
    <n v="0"/>
    <n v="0"/>
  </r>
  <r>
    <x v="3"/>
    <s v="NF"/>
    <x v="8"/>
    <n v="46"/>
    <x v="34"/>
    <n v="0"/>
    <n v="0"/>
    <s v="2002_NF_46"/>
    <n v="0"/>
    <n v="0"/>
  </r>
  <r>
    <x v="3"/>
    <s v="NF"/>
    <x v="8"/>
    <n v="47"/>
    <x v="35"/>
    <n v="0"/>
    <n v="0"/>
    <s v="2002_NF_47"/>
    <n v="0"/>
    <n v="0"/>
  </r>
  <r>
    <x v="3"/>
    <s v="NF"/>
    <x v="8"/>
    <n v="48"/>
    <x v="36"/>
    <n v="0"/>
    <n v="0"/>
    <s v="2002_NF_48"/>
    <n v="0"/>
    <n v="0"/>
  </r>
  <r>
    <x v="3"/>
    <s v="NW"/>
    <x v="9"/>
    <n v="1"/>
    <x v="0"/>
    <n v="0"/>
    <n v="0"/>
    <s v="2002_NW_1"/>
    <n v="0"/>
    <n v="0"/>
  </r>
  <r>
    <x v="3"/>
    <s v="NW"/>
    <x v="9"/>
    <n v="2"/>
    <x v="1"/>
    <n v="0"/>
    <n v="0"/>
    <s v="2002_NW_2"/>
    <n v="0"/>
    <n v="0"/>
  </r>
  <r>
    <x v="3"/>
    <s v="NW"/>
    <x v="9"/>
    <n v="3"/>
    <x v="2"/>
    <n v="870"/>
    <n v="870"/>
    <s v="2002_NW_3"/>
    <n v="522"/>
    <n v="522"/>
  </r>
  <r>
    <x v="3"/>
    <s v="NW"/>
    <x v="9"/>
    <n v="4"/>
    <x v="3"/>
    <n v="0"/>
    <n v="0"/>
    <s v="2002_NW_4"/>
    <n v="0"/>
    <n v="0"/>
  </r>
  <r>
    <x v="3"/>
    <s v="NW"/>
    <x v="9"/>
    <n v="5"/>
    <x v="4"/>
    <n v="0"/>
    <n v="0"/>
    <s v="2002_NW_5"/>
    <n v="0"/>
    <n v="0"/>
  </r>
  <r>
    <x v="3"/>
    <s v="NW"/>
    <x v="9"/>
    <n v="7"/>
    <x v="5"/>
    <n v="213"/>
    <n v="213"/>
    <s v="2002_NW_7"/>
    <n v="54"/>
    <n v="54"/>
  </r>
  <r>
    <x v="3"/>
    <s v="NW"/>
    <x v="9"/>
    <n v="8"/>
    <x v="6"/>
    <n v="0"/>
    <n v="0"/>
    <s v="2002_NW_8"/>
    <n v="0"/>
    <n v="0"/>
  </r>
  <r>
    <x v="3"/>
    <s v="NW"/>
    <x v="9"/>
    <n v="9"/>
    <x v="7"/>
    <n v="0"/>
    <n v="0"/>
    <s v="2002_NW_9"/>
    <n v="0"/>
    <n v="0"/>
  </r>
  <r>
    <x v="3"/>
    <s v="NW"/>
    <x v="9"/>
    <n v="10"/>
    <x v="8"/>
    <n v="7326"/>
    <n v="7326"/>
    <s v="2002_NW_10"/>
    <n v="757"/>
    <n v="757"/>
  </r>
  <r>
    <x v="3"/>
    <s v="NW"/>
    <x v="9"/>
    <n v="11"/>
    <x v="9"/>
    <n v="0"/>
    <n v="0"/>
    <s v="2002_NW_11"/>
    <n v="0"/>
    <n v="0"/>
  </r>
  <r>
    <x v="3"/>
    <s v="NW"/>
    <x v="9"/>
    <n v="12"/>
    <x v="10"/>
    <n v="1416"/>
    <n v="1416"/>
    <s v="2002_NW_12"/>
    <n v="0"/>
    <n v="0"/>
  </r>
  <r>
    <x v="3"/>
    <s v="NW"/>
    <x v="9"/>
    <n v="13"/>
    <x v="11"/>
    <n v="407"/>
    <n v="407"/>
    <s v="2002_NW_13"/>
    <n v="0"/>
    <n v="0"/>
  </r>
  <r>
    <x v="3"/>
    <s v="NW"/>
    <x v="9"/>
    <n v="14"/>
    <x v="12"/>
    <n v="0"/>
    <n v="0"/>
    <s v="2002_NW_14"/>
    <n v="0"/>
    <n v="0"/>
  </r>
  <r>
    <x v="3"/>
    <s v="NW"/>
    <x v="9"/>
    <n v="15"/>
    <x v="13"/>
    <n v="0"/>
    <n v="0"/>
    <s v="2002_NW_15"/>
    <n v="0"/>
    <n v="0"/>
  </r>
  <r>
    <x v="3"/>
    <s v="NW"/>
    <x v="9"/>
    <n v="16"/>
    <x v="14"/>
    <n v="9653"/>
    <n v="9653"/>
    <s v="2002_NW_16"/>
    <n v="242"/>
    <n v="242"/>
  </r>
  <r>
    <x v="3"/>
    <s v="NW"/>
    <x v="9"/>
    <n v="17"/>
    <x v="15"/>
    <n v="0"/>
    <n v="0"/>
    <s v="2002_NW_17"/>
    <n v="0"/>
    <n v="0"/>
  </r>
  <r>
    <x v="3"/>
    <s v="NW"/>
    <x v="9"/>
    <n v="18"/>
    <x v="16"/>
    <n v="93"/>
    <n v="93"/>
    <s v="2002_NW_18"/>
    <n v="93"/>
    <n v="93"/>
  </r>
  <r>
    <x v="3"/>
    <s v="NW"/>
    <x v="9"/>
    <n v="20"/>
    <x v="17"/>
    <n v="0"/>
    <n v="0"/>
    <s v="2002_NW_20"/>
    <n v="0"/>
    <n v="0"/>
  </r>
  <r>
    <x v="3"/>
    <s v="NW"/>
    <x v="9"/>
    <n v="22"/>
    <x v="18"/>
    <n v="1954"/>
    <n v="1954"/>
    <s v="2002_NW_22"/>
    <n v="78"/>
    <n v="78"/>
  </r>
  <r>
    <x v="3"/>
    <s v="NW"/>
    <x v="9"/>
    <n v="23"/>
    <x v="19"/>
    <n v="0"/>
    <n v="0"/>
    <s v="2002_NW_23"/>
    <n v="0"/>
    <n v="0"/>
  </r>
  <r>
    <x v="3"/>
    <s v="NW"/>
    <x v="9"/>
    <n v="24"/>
    <x v="20"/>
    <n v="646"/>
    <n v="177"/>
    <s v="2002_NW_24"/>
    <n v="646"/>
    <n v="177"/>
  </r>
  <r>
    <x v="3"/>
    <s v="NW"/>
    <x v="9"/>
    <n v="25"/>
    <x v="21"/>
    <n v="0"/>
    <n v="0"/>
    <s v="2002_NW_25"/>
    <n v="0"/>
    <n v="0"/>
  </r>
  <r>
    <x v="3"/>
    <s v="NW"/>
    <x v="9"/>
    <n v="26"/>
    <x v="22"/>
    <n v="0"/>
    <n v="0"/>
    <s v="2002_NW_26"/>
    <n v="0"/>
    <n v="0"/>
  </r>
  <r>
    <x v="3"/>
    <s v="NW"/>
    <x v="9"/>
    <n v="27"/>
    <x v="23"/>
    <n v="0"/>
    <n v="0"/>
    <s v="2002_NW_27"/>
    <n v="0"/>
    <n v="0"/>
  </r>
  <r>
    <x v="3"/>
    <s v="NW"/>
    <x v="9"/>
    <n v="29"/>
    <x v="24"/>
    <n v="0"/>
    <n v="0"/>
    <s v="2002_NW_29"/>
    <n v="0"/>
    <n v="0"/>
  </r>
  <r>
    <x v="3"/>
    <s v="NW"/>
    <x v="9"/>
    <n v="30"/>
    <x v="25"/>
    <n v="0"/>
    <n v="0"/>
    <s v="2002_NW_30"/>
    <n v="0"/>
    <n v="0"/>
  </r>
  <r>
    <x v="3"/>
    <s v="NW"/>
    <x v="9"/>
    <n v="31"/>
    <x v="26"/>
    <n v="0"/>
    <n v="0"/>
    <s v="2002_NW_31"/>
    <n v="0"/>
    <n v="0"/>
  </r>
  <r>
    <x v="3"/>
    <s v="NW"/>
    <x v="9"/>
    <n v="38"/>
    <x v="27"/>
    <n v="0"/>
    <n v="0"/>
    <s v="2002_NW_38"/>
    <n v="0"/>
    <n v="0"/>
  </r>
  <r>
    <x v="3"/>
    <s v="NW"/>
    <x v="9"/>
    <n v="39"/>
    <x v="28"/>
    <n v="0"/>
    <n v="0"/>
    <s v="2002_NW_39"/>
    <n v="0"/>
    <n v="0"/>
  </r>
  <r>
    <x v="3"/>
    <s v="NW"/>
    <x v="9"/>
    <n v="40"/>
    <x v="29"/>
    <n v="0"/>
    <n v="0"/>
    <s v="2002_NW_40"/>
    <n v="0"/>
    <n v="0"/>
  </r>
  <r>
    <x v="3"/>
    <s v="NW"/>
    <x v="9"/>
    <n v="41"/>
    <x v="30"/>
    <n v="0"/>
    <n v="0"/>
    <s v="2002_NW_41"/>
    <n v="0"/>
    <n v="0"/>
  </r>
  <r>
    <x v="3"/>
    <s v="NW"/>
    <x v="9"/>
    <n v="43"/>
    <x v="31"/>
    <n v="0"/>
    <n v="0"/>
    <s v="2002_NW_43"/>
    <n v="0"/>
    <n v="0"/>
  </r>
  <r>
    <x v="3"/>
    <s v="NW"/>
    <x v="9"/>
    <n v="44"/>
    <x v="32"/>
    <n v="0"/>
    <n v="0"/>
    <s v="2002_NW_44"/>
    <n v="0"/>
    <n v="0"/>
  </r>
  <r>
    <x v="3"/>
    <s v="NW"/>
    <x v="9"/>
    <n v="45"/>
    <x v="33"/>
    <n v="0"/>
    <n v="0"/>
    <s v="2002_NW_45"/>
    <n v="0"/>
    <n v="0"/>
  </r>
  <r>
    <x v="3"/>
    <s v="NW"/>
    <x v="9"/>
    <n v="46"/>
    <x v="34"/>
    <n v="850"/>
    <n v="850"/>
    <s v="2002_NW_46"/>
    <n v="0"/>
    <n v="0"/>
  </r>
  <r>
    <x v="3"/>
    <s v="NW"/>
    <x v="9"/>
    <n v="47"/>
    <x v="35"/>
    <n v="0"/>
    <n v="0"/>
    <s v="2002_NW_47"/>
    <n v="0"/>
    <n v="0"/>
  </r>
  <r>
    <x v="3"/>
    <s v="NW"/>
    <x v="9"/>
    <n v="48"/>
    <x v="36"/>
    <n v="0"/>
    <n v="0"/>
    <s v="2002_NW_48"/>
    <n v="0"/>
    <n v="0"/>
  </r>
  <r>
    <x v="4"/>
    <s v="IBB"/>
    <x v="0"/>
    <n v="1"/>
    <x v="0"/>
    <n v="38674"/>
    <n v="32841"/>
    <s v="2003_IBB_1"/>
    <n v="11847"/>
    <n v="7333"/>
  </r>
  <r>
    <x v="4"/>
    <s v="IBB"/>
    <x v="0"/>
    <n v="2"/>
    <x v="1"/>
    <n v="5494"/>
    <n v="5494"/>
    <s v="2003_IBB_2"/>
    <n v="331"/>
    <n v="331"/>
  </r>
  <r>
    <x v="4"/>
    <s v="IBB"/>
    <x v="0"/>
    <n v="3"/>
    <x v="2"/>
    <n v="38527"/>
    <n v="37247"/>
    <s v="2003_IBB_3"/>
    <n v="25441"/>
    <n v="24334"/>
  </r>
  <r>
    <x v="4"/>
    <s v="IBB"/>
    <x v="0"/>
    <n v="4"/>
    <x v="3"/>
    <n v="0"/>
    <n v="0"/>
    <s v="2003_IBB_4"/>
    <n v="0"/>
    <n v="0"/>
  </r>
  <r>
    <x v="4"/>
    <s v="IBB"/>
    <x v="0"/>
    <n v="5"/>
    <x v="4"/>
    <n v="19682"/>
    <n v="18122"/>
    <s v="2003_IBB_5"/>
    <n v="4367"/>
    <n v="3490"/>
  </r>
  <r>
    <x v="4"/>
    <s v="IBB"/>
    <x v="0"/>
    <n v="7"/>
    <x v="5"/>
    <n v="2349"/>
    <n v="2316"/>
    <s v="2003_IBB_7"/>
    <n v="310"/>
    <n v="277"/>
  </r>
  <r>
    <x v="4"/>
    <s v="IBB"/>
    <x v="0"/>
    <n v="8"/>
    <x v="6"/>
    <n v="35800"/>
    <n v="35800"/>
    <s v="2003_IBB_8"/>
    <n v="3630"/>
    <n v="3630"/>
  </r>
  <r>
    <x v="4"/>
    <s v="IBB"/>
    <x v="0"/>
    <n v="9"/>
    <x v="7"/>
    <n v="6173"/>
    <n v="5819"/>
    <s v="2003_IBB_9"/>
    <n v="1067"/>
    <n v="888"/>
  </r>
  <r>
    <x v="4"/>
    <s v="IBB"/>
    <x v="0"/>
    <n v="10"/>
    <x v="8"/>
    <n v="195"/>
    <n v="195"/>
    <s v="2003_IBB_10"/>
    <n v="0"/>
    <n v="0"/>
  </r>
  <r>
    <x v="4"/>
    <s v="IBB"/>
    <x v="0"/>
    <n v="11"/>
    <x v="9"/>
    <n v="52504"/>
    <n v="39489"/>
    <s v="2003_IBB_11"/>
    <n v="40226"/>
    <n v="29777"/>
  </r>
  <r>
    <x v="4"/>
    <s v="IBB"/>
    <x v="0"/>
    <n v="12"/>
    <x v="10"/>
    <n v="445170"/>
    <n v="443604"/>
    <s v="2003_IBB_12"/>
    <n v="155817"/>
    <n v="154277"/>
  </r>
  <r>
    <x v="4"/>
    <s v="IBB"/>
    <x v="0"/>
    <n v="13"/>
    <x v="11"/>
    <n v="12073"/>
    <n v="10248"/>
    <s v="2003_IBB_13"/>
    <n v="6883"/>
    <n v="5113"/>
  </r>
  <r>
    <x v="4"/>
    <s v="IBB"/>
    <x v="0"/>
    <n v="14"/>
    <x v="12"/>
    <n v="58404"/>
    <n v="57546"/>
    <s v="2003_IBB_14"/>
    <n v="21803"/>
    <n v="20990"/>
  </r>
  <r>
    <x v="4"/>
    <s v="IBB"/>
    <x v="0"/>
    <n v="15"/>
    <x v="13"/>
    <n v="702"/>
    <n v="702"/>
    <s v="2003_IBB_15"/>
    <n v="79"/>
    <n v="79"/>
  </r>
  <r>
    <x v="4"/>
    <s v="IBB"/>
    <x v="0"/>
    <n v="16"/>
    <x v="14"/>
    <n v="2728637"/>
    <n v="2667500"/>
    <s v="2003_IBB_16"/>
    <n v="913677"/>
    <n v="861607"/>
  </r>
  <r>
    <x v="4"/>
    <s v="IBB"/>
    <x v="0"/>
    <n v="17"/>
    <x v="15"/>
    <n v="54624"/>
    <n v="54055"/>
    <s v="2003_IBB_17"/>
    <n v="9056"/>
    <n v="9043"/>
  </r>
  <r>
    <x v="4"/>
    <s v="IBB"/>
    <x v="0"/>
    <n v="18"/>
    <x v="16"/>
    <n v="7025"/>
    <n v="5230"/>
    <s v="2003_IBB_18"/>
    <n v="6295"/>
    <n v="4545"/>
  </r>
  <r>
    <x v="4"/>
    <s v="IBB"/>
    <x v="0"/>
    <n v="20"/>
    <x v="17"/>
    <n v="264083"/>
    <n v="251219"/>
    <s v="2003_IBB_20"/>
    <n v="123061"/>
    <n v="111802"/>
  </r>
  <r>
    <x v="4"/>
    <s v="IBB"/>
    <x v="0"/>
    <n v="22"/>
    <x v="18"/>
    <n v="11858"/>
    <n v="9566"/>
    <s v="2003_IBB_22"/>
    <n v="5944"/>
    <n v="5071"/>
  </r>
  <r>
    <x v="4"/>
    <s v="IBB"/>
    <x v="0"/>
    <n v="23"/>
    <x v="19"/>
    <n v="23457"/>
    <n v="17458"/>
    <s v="2003_IBB_23"/>
    <n v="19877"/>
    <n v="14239"/>
  </r>
  <r>
    <x v="4"/>
    <s v="IBB"/>
    <x v="0"/>
    <n v="24"/>
    <x v="20"/>
    <n v="3622319"/>
    <n v="3545323"/>
    <s v="2003_IBB_24"/>
    <n v="1067281"/>
    <n v="1004494"/>
  </r>
  <r>
    <x v="4"/>
    <s v="IBB"/>
    <x v="0"/>
    <n v="25"/>
    <x v="21"/>
    <n v="0"/>
    <n v="0"/>
    <s v="2003_IBB_25"/>
    <n v="0"/>
    <n v="0"/>
  </r>
  <r>
    <x v="4"/>
    <s v="IBB"/>
    <x v="0"/>
    <n v="26"/>
    <x v="22"/>
    <n v="761064"/>
    <n v="637837"/>
    <s v="2003_IBB_26"/>
    <n v="245149"/>
    <n v="202305"/>
  </r>
  <r>
    <x v="4"/>
    <s v="IBB"/>
    <x v="0"/>
    <n v="27"/>
    <x v="23"/>
    <n v="492"/>
    <n v="492"/>
    <s v="2003_IBB_27"/>
    <n v="0"/>
    <n v="0"/>
  </r>
  <r>
    <x v="4"/>
    <s v="IBB"/>
    <x v="0"/>
    <n v="29"/>
    <x v="24"/>
    <n v="251524"/>
    <n v="240112"/>
    <s v="2003_IBB_29"/>
    <n v="59642"/>
    <n v="51674"/>
  </r>
  <r>
    <x v="4"/>
    <s v="IBB"/>
    <x v="0"/>
    <n v="30"/>
    <x v="25"/>
    <n v="168"/>
    <n v="168"/>
    <s v="2003_IBB_30"/>
    <n v="12"/>
    <n v="12"/>
  </r>
  <r>
    <x v="4"/>
    <s v="IBB"/>
    <x v="0"/>
    <n v="31"/>
    <x v="26"/>
    <n v="0"/>
    <n v="0"/>
    <s v="2003_IBB_31"/>
    <n v="0"/>
    <n v="0"/>
  </r>
  <r>
    <x v="4"/>
    <s v="IBB"/>
    <x v="0"/>
    <n v="38"/>
    <x v="27"/>
    <n v="0"/>
    <n v="0"/>
    <s v="2003_IBB_38"/>
    <n v="0"/>
    <n v="0"/>
  </r>
  <r>
    <x v="4"/>
    <s v="IBB"/>
    <x v="0"/>
    <n v="39"/>
    <x v="28"/>
    <n v="0"/>
    <n v="0"/>
    <s v="2003_IBB_39"/>
    <n v="0"/>
    <n v="0"/>
  </r>
  <r>
    <x v="4"/>
    <s v="IBB"/>
    <x v="0"/>
    <n v="40"/>
    <x v="29"/>
    <n v="5016"/>
    <n v="5016"/>
    <s v="2003_IBB_40"/>
    <n v="260"/>
    <n v="260"/>
  </r>
  <r>
    <x v="4"/>
    <s v="IBB"/>
    <x v="0"/>
    <n v="41"/>
    <x v="30"/>
    <n v="516538"/>
    <n v="514228"/>
    <s v="2003_IBB_41"/>
    <n v="105068"/>
    <n v="104828"/>
  </r>
  <r>
    <x v="4"/>
    <s v="IBB"/>
    <x v="0"/>
    <n v="43"/>
    <x v="31"/>
    <n v="19206"/>
    <n v="19206"/>
    <s v="2003_IBB_43"/>
    <n v="4366"/>
    <n v="4366"/>
  </r>
  <r>
    <x v="4"/>
    <s v="IBB"/>
    <x v="0"/>
    <n v="44"/>
    <x v="32"/>
    <n v="0"/>
    <n v="0"/>
    <s v="2003_IBB_44"/>
    <n v="0"/>
    <n v="0"/>
  </r>
  <r>
    <x v="4"/>
    <s v="IBB"/>
    <x v="0"/>
    <n v="45"/>
    <x v="33"/>
    <n v="97364"/>
    <n v="82243"/>
    <s v="2003_IBB_45"/>
    <n v="78823"/>
    <n v="64153"/>
  </r>
  <r>
    <x v="4"/>
    <s v="IBB"/>
    <x v="0"/>
    <n v="46"/>
    <x v="34"/>
    <n v="0"/>
    <n v="0"/>
    <s v="2003_IBB_46"/>
    <n v="0"/>
    <n v="0"/>
  </r>
  <r>
    <x v="4"/>
    <s v="IBB"/>
    <x v="0"/>
    <n v="47"/>
    <x v="35"/>
    <n v="0"/>
    <n v="0"/>
    <s v="2003_IBB_47"/>
    <n v="0"/>
    <n v="0"/>
  </r>
  <r>
    <x v="4"/>
    <s v="IBB"/>
    <x v="0"/>
    <n v="48"/>
    <x v="36"/>
    <n v="0"/>
    <n v="0"/>
    <s v="2003_IBB_48"/>
    <n v="0"/>
    <n v="0"/>
  </r>
  <r>
    <x v="4"/>
    <s v="IBD"/>
    <x v="1"/>
    <n v="1"/>
    <x v="0"/>
    <n v="5090"/>
    <n v="4814"/>
    <s v="2003_IBD_1"/>
    <n v="880"/>
    <n v="676"/>
  </r>
  <r>
    <x v="4"/>
    <s v="IBD"/>
    <x v="1"/>
    <n v="2"/>
    <x v="1"/>
    <n v="2049"/>
    <n v="1657"/>
    <s v="2003_IBD_2"/>
    <n v="1664"/>
    <n v="1615"/>
  </r>
  <r>
    <x v="4"/>
    <s v="IBD"/>
    <x v="1"/>
    <n v="3"/>
    <x v="2"/>
    <n v="0"/>
    <n v="0"/>
    <s v="2003_IBD_3"/>
    <n v="0"/>
    <n v="0"/>
  </r>
  <r>
    <x v="4"/>
    <s v="IBD"/>
    <x v="1"/>
    <n v="4"/>
    <x v="3"/>
    <n v="0"/>
    <n v="0"/>
    <s v="2003_IBD_4"/>
    <n v="0"/>
    <n v="0"/>
  </r>
  <r>
    <x v="4"/>
    <s v="IBD"/>
    <x v="1"/>
    <n v="5"/>
    <x v="4"/>
    <n v="6572"/>
    <n v="4566"/>
    <s v="2003_IBD_5"/>
    <n v="2409"/>
    <n v="1831"/>
  </r>
  <r>
    <x v="4"/>
    <s v="IBD"/>
    <x v="1"/>
    <n v="7"/>
    <x v="5"/>
    <n v="0"/>
    <n v="0"/>
    <s v="2003_IBD_7"/>
    <n v="118"/>
    <n v="118"/>
  </r>
  <r>
    <x v="4"/>
    <s v="IBD"/>
    <x v="1"/>
    <n v="8"/>
    <x v="6"/>
    <n v="0"/>
    <n v="0"/>
    <s v="2003_IBD_8"/>
    <n v="0"/>
    <n v="0"/>
  </r>
  <r>
    <x v="4"/>
    <s v="IBD"/>
    <x v="1"/>
    <n v="9"/>
    <x v="7"/>
    <n v="6457"/>
    <n v="5944"/>
    <s v="2003_IBD_9"/>
    <n v="1780"/>
    <n v="1611"/>
  </r>
  <r>
    <x v="4"/>
    <s v="IBD"/>
    <x v="1"/>
    <n v="10"/>
    <x v="8"/>
    <n v="0"/>
    <n v="0"/>
    <s v="2003_IBD_10"/>
    <n v="0"/>
    <n v="0"/>
  </r>
  <r>
    <x v="4"/>
    <s v="IBD"/>
    <x v="1"/>
    <n v="11"/>
    <x v="9"/>
    <n v="21601"/>
    <n v="20389"/>
    <s v="2003_IBD_11"/>
    <n v="2919"/>
    <n v="2365"/>
  </r>
  <r>
    <x v="4"/>
    <s v="IBD"/>
    <x v="1"/>
    <n v="12"/>
    <x v="10"/>
    <n v="0"/>
    <n v="0"/>
    <s v="2003_IBD_12"/>
    <n v="0"/>
    <n v="0"/>
  </r>
  <r>
    <x v="4"/>
    <s v="IBD"/>
    <x v="1"/>
    <n v="13"/>
    <x v="11"/>
    <n v="1298"/>
    <n v="1144"/>
    <s v="2003_IBD_13"/>
    <n v="673"/>
    <n v="519"/>
  </r>
  <r>
    <x v="4"/>
    <s v="IBD"/>
    <x v="1"/>
    <n v="14"/>
    <x v="12"/>
    <n v="0"/>
    <n v="0"/>
    <s v="2003_IBD_14"/>
    <n v="0"/>
    <n v="0"/>
  </r>
  <r>
    <x v="4"/>
    <s v="IBD"/>
    <x v="1"/>
    <n v="15"/>
    <x v="13"/>
    <n v="2951"/>
    <n v="2825"/>
    <s v="2003_IBD_15"/>
    <n v="1657"/>
    <n v="1531"/>
  </r>
  <r>
    <x v="4"/>
    <s v="IBD"/>
    <x v="1"/>
    <n v="16"/>
    <x v="14"/>
    <n v="0"/>
    <n v="0"/>
    <s v="2003_IBD_16"/>
    <n v="0"/>
    <n v="0"/>
  </r>
  <r>
    <x v="4"/>
    <s v="IBD"/>
    <x v="1"/>
    <n v="17"/>
    <x v="15"/>
    <n v="56"/>
    <n v="56"/>
    <s v="2003_IBD_17"/>
    <n v="56"/>
    <n v="56"/>
  </r>
  <r>
    <x v="4"/>
    <s v="IBD"/>
    <x v="1"/>
    <n v="18"/>
    <x v="16"/>
    <n v="1237"/>
    <n v="1197"/>
    <s v="2003_IBD_18"/>
    <n v="547"/>
    <n v="507"/>
  </r>
  <r>
    <x v="4"/>
    <s v="IBD"/>
    <x v="1"/>
    <n v="20"/>
    <x v="17"/>
    <n v="0"/>
    <n v="0"/>
    <s v="2003_IBD_20"/>
    <n v="0"/>
    <n v="0"/>
  </r>
  <r>
    <x v="4"/>
    <s v="IBD"/>
    <x v="1"/>
    <n v="22"/>
    <x v="18"/>
    <n v="11815"/>
    <n v="10688"/>
    <s v="2003_IBD_22"/>
    <n v="4201"/>
    <n v="3021"/>
  </r>
  <r>
    <x v="4"/>
    <s v="IBD"/>
    <x v="1"/>
    <n v="23"/>
    <x v="19"/>
    <n v="62150"/>
    <n v="57360"/>
    <s v="2003_IBD_23"/>
    <n v="26579"/>
    <n v="22612"/>
  </r>
  <r>
    <x v="4"/>
    <s v="IBD"/>
    <x v="1"/>
    <n v="24"/>
    <x v="20"/>
    <n v="37"/>
    <n v="37"/>
    <s v="2003_IBD_24"/>
    <n v="0"/>
    <n v="0"/>
  </r>
  <r>
    <x v="4"/>
    <s v="IBD"/>
    <x v="1"/>
    <n v="25"/>
    <x v="21"/>
    <n v="0"/>
    <n v="0"/>
    <s v="2003_IBD_25"/>
    <n v="0"/>
    <n v="0"/>
  </r>
  <r>
    <x v="4"/>
    <s v="IBD"/>
    <x v="1"/>
    <n v="26"/>
    <x v="22"/>
    <n v="1715"/>
    <n v="1439"/>
    <s v="2003_IBD_26"/>
    <n v="1316"/>
    <n v="1316"/>
  </r>
  <r>
    <x v="4"/>
    <s v="IBD"/>
    <x v="1"/>
    <n v="27"/>
    <x v="23"/>
    <n v="1837"/>
    <n v="1431"/>
    <s v="2003_IBD_27"/>
    <n v="1537"/>
    <n v="870"/>
  </r>
  <r>
    <x v="4"/>
    <s v="IBD"/>
    <x v="1"/>
    <n v="29"/>
    <x v="24"/>
    <n v="93135"/>
    <n v="84023"/>
    <s v="2003_IBD_29"/>
    <n v="30612"/>
    <n v="24951"/>
  </r>
  <r>
    <x v="4"/>
    <s v="IBD"/>
    <x v="1"/>
    <n v="30"/>
    <x v="25"/>
    <n v="7758"/>
    <n v="7485"/>
    <s v="2003_IBD_30"/>
    <n v="298"/>
    <n v="118"/>
  </r>
  <r>
    <x v="4"/>
    <s v="IBD"/>
    <x v="1"/>
    <n v="31"/>
    <x v="26"/>
    <n v="833"/>
    <n v="633"/>
    <s v="2003_IBD_31"/>
    <n v="639"/>
    <n v="439"/>
  </r>
  <r>
    <x v="4"/>
    <s v="IBD"/>
    <x v="1"/>
    <n v="38"/>
    <x v="27"/>
    <n v="0"/>
    <n v="0"/>
    <s v="2003_IBD_38"/>
    <n v="0"/>
    <n v="0"/>
  </r>
  <r>
    <x v="4"/>
    <s v="IBD"/>
    <x v="1"/>
    <n v="39"/>
    <x v="28"/>
    <n v="0"/>
    <n v="0"/>
    <s v="2003_IBD_39"/>
    <n v="0"/>
    <n v="0"/>
  </r>
  <r>
    <x v="4"/>
    <s v="IBD"/>
    <x v="1"/>
    <n v="40"/>
    <x v="29"/>
    <n v="0"/>
    <n v="0"/>
    <s v="2003_IBD_40"/>
    <n v="0"/>
    <n v="0"/>
  </r>
  <r>
    <x v="4"/>
    <s v="IBD"/>
    <x v="1"/>
    <n v="41"/>
    <x v="30"/>
    <n v="0"/>
    <n v="0"/>
    <s v="2003_IBD_41"/>
    <n v="0"/>
    <n v="0"/>
  </r>
  <r>
    <x v="4"/>
    <s v="IBD"/>
    <x v="1"/>
    <n v="43"/>
    <x v="31"/>
    <n v="0"/>
    <n v="0"/>
    <s v="2003_IBD_43"/>
    <n v="0"/>
    <n v="0"/>
  </r>
  <r>
    <x v="4"/>
    <s v="IBD"/>
    <x v="1"/>
    <n v="44"/>
    <x v="32"/>
    <n v="0"/>
    <n v="0"/>
    <s v="2003_IBD_44"/>
    <n v="0"/>
    <n v="0"/>
  </r>
  <r>
    <x v="4"/>
    <s v="IBD"/>
    <x v="1"/>
    <n v="45"/>
    <x v="33"/>
    <n v="214"/>
    <n v="214"/>
    <s v="2003_IBD_45"/>
    <n v="355"/>
    <n v="236"/>
  </r>
  <r>
    <x v="4"/>
    <s v="IBD"/>
    <x v="1"/>
    <n v="46"/>
    <x v="34"/>
    <n v="0"/>
    <n v="0"/>
    <s v="2003_IBD_46"/>
    <n v="0"/>
    <n v="0"/>
  </r>
  <r>
    <x v="4"/>
    <s v="IBD"/>
    <x v="1"/>
    <n v="47"/>
    <x v="35"/>
    <n v="0"/>
    <n v="0"/>
    <s v="2003_IBD_47"/>
    <n v="0"/>
    <n v="0"/>
  </r>
  <r>
    <x v="4"/>
    <s v="IBD"/>
    <x v="1"/>
    <n v="48"/>
    <x v="36"/>
    <n v="0"/>
    <n v="0"/>
    <s v="2003_IBD_48"/>
    <n v="0"/>
    <n v="0"/>
  </r>
  <r>
    <x v="4"/>
    <s v="IBI"/>
    <x v="2"/>
    <n v="1"/>
    <x v="0"/>
    <n v="6248"/>
    <n v="6189"/>
    <s v="2003_IBI_1"/>
    <n v="2972"/>
    <n v="2913"/>
  </r>
  <r>
    <x v="4"/>
    <s v="IBI"/>
    <x v="2"/>
    <n v="2"/>
    <x v="1"/>
    <n v="0"/>
    <n v="0"/>
    <s v="2003_IBI_2"/>
    <n v="0"/>
    <n v="0"/>
  </r>
  <r>
    <x v="4"/>
    <s v="IBI"/>
    <x v="2"/>
    <n v="3"/>
    <x v="2"/>
    <n v="0"/>
    <n v="0"/>
    <s v="2003_IBI_3"/>
    <n v="0"/>
    <n v="0"/>
  </r>
  <r>
    <x v="4"/>
    <s v="IBI"/>
    <x v="2"/>
    <n v="4"/>
    <x v="3"/>
    <n v="0"/>
    <n v="0"/>
    <s v="2003_IBI_4"/>
    <n v="0"/>
    <n v="0"/>
  </r>
  <r>
    <x v="4"/>
    <s v="IBI"/>
    <x v="2"/>
    <n v="5"/>
    <x v="4"/>
    <n v="0"/>
    <n v="0"/>
    <s v="2003_IBI_5"/>
    <n v="0"/>
    <n v="0"/>
  </r>
  <r>
    <x v="4"/>
    <s v="IBI"/>
    <x v="2"/>
    <n v="7"/>
    <x v="5"/>
    <n v="0"/>
    <n v="0"/>
    <s v="2003_IBI_7"/>
    <n v="0"/>
    <n v="0"/>
  </r>
  <r>
    <x v="4"/>
    <s v="IBI"/>
    <x v="2"/>
    <n v="8"/>
    <x v="6"/>
    <n v="0"/>
    <n v="0"/>
    <s v="2003_IBI_8"/>
    <n v="0"/>
    <n v="0"/>
  </r>
  <r>
    <x v="4"/>
    <s v="IBI"/>
    <x v="2"/>
    <n v="9"/>
    <x v="7"/>
    <n v="0"/>
    <n v="0"/>
    <s v="2003_IBI_9"/>
    <n v="0"/>
    <n v="0"/>
  </r>
  <r>
    <x v="4"/>
    <s v="IBI"/>
    <x v="2"/>
    <n v="10"/>
    <x v="8"/>
    <n v="0"/>
    <n v="0"/>
    <s v="2003_IBI_10"/>
    <n v="0"/>
    <n v="0"/>
  </r>
  <r>
    <x v="4"/>
    <s v="IBI"/>
    <x v="2"/>
    <n v="11"/>
    <x v="9"/>
    <n v="0"/>
    <n v="0"/>
    <s v="2003_IBI_11"/>
    <n v="0"/>
    <n v="0"/>
  </r>
  <r>
    <x v="4"/>
    <s v="IBI"/>
    <x v="2"/>
    <n v="12"/>
    <x v="10"/>
    <n v="0"/>
    <n v="0"/>
    <s v="2003_IBI_12"/>
    <n v="0"/>
    <n v="0"/>
  </r>
  <r>
    <x v="4"/>
    <s v="IBI"/>
    <x v="2"/>
    <n v="13"/>
    <x v="11"/>
    <n v="0"/>
    <n v="0"/>
    <s v="2003_IBI_13"/>
    <n v="0"/>
    <n v="0"/>
  </r>
  <r>
    <x v="4"/>
    <s v="IBI"/>
    <x v="2"/>
    <n v="14"/>
    <x v="12"/>
    <n v="0"/>
    <n v="0"/>
    <s v="2003_IBI_14"/>
    <n v="0"/>
    <n v="0"/>
  </r>
  <r>
    <x v="4"/>
    <s v="IBI"/>
    <x v="2"/>
    <n v="15"/>
    <x v="13"/>
    <n v="0"/>
    <n v="0"/>
    <s v="2003_IBI_15"/>
    <n v="0"/>
    <n v="0"/>
  </r>
  <r>
    <x v="4"/>
    <s v="IBI"/>
    <x v="2"/>
    <n v="16"/>
    <x v="14"/>
    <n v="605"/>
    <n v="605"/>
    <s v="2003_IBI_16"/>
    <n v="552"/>
    <n v="552"/>
  </r>
  <r>
    <x v="4"/>
    <s v="IBI"/>
    <x v="2"/>
    <n v="17"/>
    <x v="15"/>
    <n v="0"/>
    <n v="0"/>
    <s v="2003_IBI_17"/>
    <n v="0"/>
    <n v="0"/>
  </r>
  <r>
    <x v="4"/>
    <s v="IBI"/>
    <x v="2"/>
    <n v="18"/>
    <x v="16"/>
    <n v="0"/>
    <n v="0"/>
    <s v="2003_IBI_18"/>
    <n v="0"/>
    <n v="0"/>
  </r>
  <r>
    <x v="4"/>
    <s v="IBI"/>
    <x v="2"/>
    <n v="20"/>
    <x v="17"/>
    <n v="0"/>
    <n v="0"/>
    <s v="2003_IBI_20"/>
    <n v="0"/>
    <n v="0"/>
  </r>
  <r>
    <x v="4"/>
    <s v="IBI"/>
    <x v="2"/>
    <n v="22"/>
    <x v="18"/>
    <n v="0"/>
    <n v="0"/>
    <s v="2003_IBI_22"/>
    <n v="0"/>
    <n v="0"/>
  </r>
  <r>
    <x v="4"/>
    <s v="IBI"/>
    <x v="2"/>
    <n v="23"/>
    <x v="19"/>
    <n v="0"/>
    <n v="0"/>
    <s v="2003_IBI_23"/>
    <n v="0"/>
    <n v="0"/>
  </r>
  <r>
    <x v="4"/>
    <s v="IBI"/>
    <x v="2"/>
    <n v="24"/>
    <x v="20"/>
    <n v="0"/>
    <n v="0"/>
    <s v="2003_IBI_24"/>
    <n v="0"/>
    <n v="0"/>
  </r>
  <r>
    <x v="4"/>
    <s v="IBI"/>
    <x v="2"/>
    <n v="25"/>
    <x v="21"/>
    <n v="0"/>
    <n v="0"/>
    <s v="2003_IBI_25"/>
    <n v="0"/>
    <n v="0"/>
  </r>
  <r>
    <x v="4"/>
    <s v="IBI"/>
    <x v="2"/>
    <n v="26"/>
    <x v="22"/>
    <n v="0"/>
    <n v="0"/>
    <s v="2003_IBI_26"/>
    <n v="0"/>
    <n v="0"/>
  </r>
  <r>
    <x v="4"/>
    <s v="IBI"/>
    <x v="2"/>
    <n v="27"/>
    <x v="23"/>
    <n v="0"/>
    <n v="0"/>
    <s v="2003_IBI_27"/>
    <n v="0"/>
    <n v="0"/>
  </r>
  <r>
    <x v="4"/>
    <s v="IBI"/>
    <x v="2"/>
    <n v="29"/>
    <x v="24"/>
    <n v="0"/>
    <n v="0"/>
    <s v="2003_IBI_29"/>
    <n v="0"/>
    <n v="0"/>
  </r>
  <r>
    <x v="4"/>
    <s v="IBI"/>
    <x v="2"/>
    <n v="30"/>
    <x v="25"/>
    <n v="0"/>
    <n v="0"/>
    <s v="2003_IBI_30"/>
    <n v="0"/>
    <n v="0"/>
  </r>
  <r>
    <x v="4"/>
    <s v="IBI"/>
    <x v="2"/>
    <n v="31"/>
    <x v="26"/>
    <n v="0"/>
    <n v="0"/>
    <s v="2003_IBI_31"/>
    <n v="0"/>
    <n v="0"/>
  </r>
  <r>
    <x v="4"/>
    <s v="IBI"/>
    <x v="2"/>
    <n v="38"/>
    <x v="27"/>
    <n v="0"/>
    <n v="0"/>
    <s v="2003_IBI_38"/>
    <n v="0"/>
    <n v="0"/>
  </r>
  <r>
    <x v="4"/>
    <s v="IBI"/>
    <x v="2"/>
    <n v="39"/>
    <x v="28"/>
    <n v="0"/>
    <n v="0"/>
    <s v="2003_IBI_39"/>
    <n v="0"/>
    <n v="0"/>
  </r>
  <r>
    <x v="4"/>
    <s v="IBI"/>
    <x v="2"/>
    <n v="40"/>
    <x v="29"/>
    <n v="0"/>
    <n v="0"/>
    <s v="2003_IBI_40"/>
    <n v="0"/>
    <n v="0"/>
  </r>
  <r>
    <x v="4"/>
    <s v="IBI"/>
    <x v="2"/>
    <n v="41"/>
    <x v="30"/>
    <n v="0"/>
    <n v="0"/>
    <s v="2003_IBI_41"/>
    <n v="0"/>
    <n v="0"/>
  </r>
  <r>
    <x v="4"/>
    <s v="IBI"/>
    <x v="2"/>
    <n v="43"/>
    <x v="31"/>
    <n v="0"/>
    <n v="0"/>
    <s v="2003_IBI_43"/>
    <n v="0"/>
    <n v="0"/>
  </r>
  <r>
    <x v="4"/>
    <s v="IBI"/>
    <x v="2"/>
    <n v="44"/>
    <x v="32"/>
    <n v="0"/>
    <n v="0"/>
    <s v="2003_IBI_44"/>
    <n v="0"/>
    <n v="0"/>
  </r>
  <r>
    <x v="4"/>
    <s v="IBI"/>
    <x v="2"/>
    <n v="45"/>
    <x v="33"/>
    <n v="0"/>
    <n v="0"/>
    <s v="2003_IBI_45"/>
    <n v="0"/>
    <n v="0"/>
  </r>
  <r>
    <x v="4"/>
    <s v="IBI"/>
    <x v="2"/>
    <n v="46"/>
    <x v="34"/>
    <n v="0"/>
    <n v="0"/>
    <s v="2003_IBI_46"/>
    <n v="0"/>
    <n v="0"/>
  </r>
  <r>
    <x v="4"/>
    <s v="IBI"/>
    <x v="2"/>
    <n v="47"/>
    <x v="35"/>
    <n v="0"/>
    <n v="0"/>
    <s v="2003_IBI_47"/>
    <n v="0"/>
    <n v="0"/>
  </r>
  <r>
    <x v="4"/>
    <s v="IBI"/>
    <x v="2"/>
    <n v="48"/>
    <x v="36"/>
    <n v="0"/>
    <n v="0"/>
    <s v="2003_IBI_48"/>
    <n v="0"/>
    <n v="0"/>
  </r>
  <r>
    <x v="4"/>
    <s v="IBL"/>
    <x v="13"/>
    <n v="1"/>
    <x v="0"/>
    <n v="0"/>
    <n v="0"/>
    <s v="2003_IBL_1"/>
    <n v="0"/>
    <n v="0"/>
  </r>
  <r>
    <x v="4"/>
    <s v="IBL"/>
    <x v="13"/>
    <n v="2"/>
    <x v="1"/>
    <n v="0"/>
    <n v="0"/>
    <s v="2003_IBL_2"/>
    <n v="0"/>
    <n v="0"/>
  </r>
  <r>
    <x v="4"/>
    <s v="IBL"/>
    <x v="13"/>
    <n v="3"/>
    <x v="2"/>
    <n v="0"/>
    <n v="0"/>
    <s v="2003_IBL_3"/>
    <n v="0"/>
    <n v="0"/>
  </r>
  <r>
    <x v="4"/>
    <s v="IBL"/>
    <x v="13"/>
    <n v="4"/>
    <x v="3"/>
    <n v="0"/>
    <n v="0"/>
    <s v="2003_IBL_4"/>
    <n v="0"/>
    <n v="0"/>
  </r>
  <r>
    <x v="4"/>
    <s v="IBL"/>
    <x v="13"/>
    <n v="5"/>
    <x v="4"/>
    <n v="0"/>
    <n v="0"/>
    <s v="2003_IBL_5"/>
    <n v="0"/>
    <n v="0"/>
  </r>
  <r>
    <x v="4"/>
    <s v="IBL"/>
    <x v="13"/>
    <n v="7"/>
    <x v="5"/>
    <n v="0"/>
    <n v="0"/>
    <s v="2003_IBL_7"/>
    <n v="0"/>
    <n v="0"/>
  </r>
  <r>
    <x v="4"/>
    <s v="IBL"/>
    <x v="13"/>
    <n v="8"/>
    <x v="6"/>
    <n v="56"/>
    <n v="56"/>
    <s v="2003_IBL_8"/>
    <n v="0"/>
    <n v="0"/>
  </r>
  <r>
    <x v="4"/>
    <s v="IBL"/>
    <x v="13"/>
    <n v="9"/>
    <x v="7"/>
    <n v="0"/>
    <n v="0"/>
    <s v="2003_IBL_9"/>
    <n v="0"/>
    <n v="0"/>
  </r>
  <r>
    <x v="4"/>
    <s v="IBL"/>
    <x v="13"/>
    <n v="10"/>
    <x v="8"/>
    <n v="0"/>
    <n v="0"/>
    <s v="2003_IBL_10"/>
    <n v="0"/>
    <n v="0"/>
  </r>
  <r>
    <x v="4"/>
    <s v="IBL"/>
    <x v="13"/>
    <n v="11"/>
    <x v="9"/>
    <n v="0"/>
    <n v="0"/>
    <s v="2003_IBL_11"/>
    <n v="0"/>
    <n v="0"/>
  </r>
  <r>
    <x v="4"/>
    <s v="IBL"/>
    <x v="13"/>
    <n v="12"/>
    <x v="10"/>
    <n v="0"/>
    <n v="0"/>
    <s v="2003_IBL_12"/>
    <n v="0"/>
    <n v="0"/>
  </r>
  <r>
    <x v="4"/>
    <s v="IBL"/>
    <x v="13"/>
    <n v="13"/>
    <x v="11"/>
    <n v="0"/>
    <n v="0"/>
    <s v="2003_IBL_13"/>
    <n v="0"/>
    <n v="0"/>
  </r>
  <r>
    <x v="4"/>
    <s v="IBL"/>
    <x v="13"/>
    <n v="14"/>
    <x v="12"/>
    <n v="0"/>
    <n v="0"/>
    <s v="2003_IBL_14"/>
    <n v="0"/>
    <n v="0"/>
  </r>
  <r>
    <x v="4"/>
    <s v="IBL"/>
    <x v="13"/>
    <n v="15"/>
    <x v="13"/>
    <n v="0"/>
    <n v="0"/>
    <s v="2003_IBL_15"/>
    <n v="0"/>
    <n v="0"/>
  </r>
  <r>
    <x v="4"/>
    <s v="IBL"/>
    <x v="13"/>
    <n v="16"/>
    <x v="14"/>
    <n v="0"/>
    <n v="0"/>
    <s v="2003_IBL_16"/>
    <n v="0"/>
    <n v="0"/>
  </r>
  <r>
    <x v="4"/>
    <s v="IBL"/>
    <x v="13"/>
    <n v="17"/>
    <x v="15"/>
    <n v="0"/>
    <n v="0"/>
    <s v="2003_IBL_17"/>
    <n v="0"/>
    <n v="0"/>
  </r>
  <r>
    <x v="4"/>
    <s v="IBL"/>
    <x v="13"/>
    <n v="18"/>
    <x v="16"/>
    <n v="0"/>
    <n v="0"/>
    <s v="2003_IBL_18"/>
    <n v="0"/>
    <n v="0"/>
  </r>
  <r>
    <x v="4"/>
    <s v="IBL"/>
    <x v="13"/>
    <n v="20"/>
    <x v="17"/>
    <n v="0"/>
    <n v="0"/>
    <s v="2003_IBL_20"/>
    <n v="0"/>
    <n v="0"/>
  </r>
  <r>
    <x v="4"/>
    <s v="IBL"/>
    <x v="13"/>
    <n v="22"/>
    <x v="18"/>
    <n v="0"/>
    <n v="0"/>
    <s v="2003_IBL_22"/>
    <n v="0"/>
    <n v="0"/>
  </r>
  <r>
    <x v="4"/>
    <s v="IBL"/>
    <x v="13"/>
    <n v="23"/>
    <x v="19"/>
    <n v="0"/>
    <n v="0"/>
    <s v="2003_IBL_23"/>
    <n v="0"/>
    <n v="0"/>
  </r>
  <r>
    <x v="4"/>
    <s v="IBL"/>
    <x v="13"/>
    <n v="24"/>
    <x v="20"/>
    <n v="0"/>
    <n v="0"/>
    <s v="2003_IBL_24"/>
    <n v="0"/>
    <n v="0"/>
  </r>
  <r>
    <x v="4"/>
    <s v="IBL"/>
    <x v="13"/>
    <n v="25"/>
    <x v="21"/>
    <n v="0"/>
    <n v="0"/>
    <s v="2003_IBL_25"/>
    <n v="0"/>
    <n v="0"/>
  </r>
  <r>
    <x v="4"/>
    <s v="IBL"/>
    <x v="13"/>
    <n v="26"/>
    <x v="22"/>
    <n v="0"/>
    <n v="0"/>
    <s v="2003_IBL_26"/>
    <n v="0"/>
    <n v="0"/>
  </r>
  <r>
    <x v="4"/>
    <s v="IBL"/>
    <x v="13"/>
    <n v="27"/>
    <x v="23"/>
    <n v="0"/>
    <n v="0"/>
    <s v="2003_IBL_27"/>
    <n v="0"/>
    <n v="0"/>
  </r>
  <r>
    <x v="4"/>
    <s v="IBL"/>
    <x v="13"/>
    <n v="29"/>
    <x v="24"/>
    <n v="0"/>
    <n v="0"/>
    <s v="2003_IBL_29"/>
    <n v="0"/>
    <n v="0"/>
  </r>
  <r>
    <x v="4"/>
    <s v="IBL"/>
    <x v="13"/>
    <n v="30"/>
    <x v="25"/>
    <n v="0"/>
    <n v="0"/>
    <s v="2003_IBL_30"/>
    <n v="0"/>
    <n v="0"/>
  </r>
  <r>
    <x v="4"/>
    <s v="IBL"/>
    <x v="13"/>
    <n v="31"/>
    <x v="26"/>
    <n v="0"/>
    <n v="0"/>
    <s v="2003_IBL_31"/>
    <n v="0"/>
    <n v="0"/>
  </r>
  <r>
    <x v="4"/>
    <s v="IBL"/>
    <x v="13"/>
    <n v="38"/>
    <x v="27"/>
    <n v="0"/>
    <n v="0"/>
    <s v="2003_IBL_38"/>
    <n v="0"/>
    <n v="0"/>
  </r>
  <r>
    <x v="4"/>
    <s v="IBL"/>
    <x v="13"/>
    <n v="39"/>
    <x v="28"/>
    <n v="0"/>
    <n v="0"/>
    <s v="2003_IBL_39"/>
    <n v="0"/>
    <n v="0"/>
  </r>
  <r>
    <x v="4"/>
    <s v="IBL"/>
    <x v="13"/>
    <n v="40"/>
    <x v="29"/>
    <n v="0"/>
    <n v="0"/>
    <s v="2003_IBL_40"/>
    <n v="0"/>
    <n v="0"/>
  </r>
  <r>
    <x v="4"/>
    <s v="IBL"/>
    <x v="13"/>
    <n v="41"/>
    <x v="30"/>
    <n v="0"/>
    <n v="0"/>
    <s v="2003_IBL_41"/>
    <n v="0"/>
    <n v="0"/>
  </r>
  <r>
    <x v="4"/>
    <s v="IBL"/>
    <x v="13"/>
    <n v="43"/>
    <x v="31"/>
    <n v="0"/>
    <n v="0"/>
    <s v="2003_IBL_43"/>
    <n v="0"/>
    <n v="0"/>
  </r>
  <r>
    <x v="4"/>
    <s v="IBL"/>
    <x v="13"/>
    <n v="44"/>
    <x v="32"/>
    <n v="0"/>
    <n v="0"/>
    <s v="2003_IBL_44"/>
    <n v="0"/>
    <n v="0"/>
  </r>
  <r>
    <x v="4"/>
    <s v="IBL"/>
    <x v="13"/>
    <n v="45"/>
    <x v="33"/>
    <n v="0"/>
    <n v="0"/>
    <s v="2003_IBL_45"/>
    <n v="0"/>
    <n v="0"/>
  </r>
  <r>
    <x v="4"/>
    <s v="IBL"/>
    <x v="13"/>
    <n v="46"/>
    <x v="34"/>
    <n v="0"/>
    <n v="0"/>
    <s v="2003_IBL_46"/>
    <n v="0"/>
    <n v="0"/>
  </r>
  <r>
    <x v="4"/>
    <s v="IBL"/>
    <x v="13"/>
    <n v="47"/>
    <x v="35"/>
    <n v="0"/>
    <n v="0"/>
    <s v="2003_IBL_47"/>
    <n v="0"/>
    <n v="0"/>
  </r>
  <r>
    <x v="4"/>
    <s v="IBL"/>
    <x v="13"/>
    <n v="48"/>
    <x v="36"/>
    <n v="0"/>
    <n v="0"/>
    <s v="2003_IBL_48"/>
    <n v="0"/>
    <n v="0"/>
  </r>
  <r>
    <x v="4"/>
    <s v="IBM"/>
    <x v="3"/>
    <n v="1"/>
    <x v="0"/>
    <n v="399865"/>
    <n v="337493"/>
    <s v="2003_IBM_1"/>
    <n v="64697"/>
    <n v="44488"/>
  </r>
  <r>
    <x v="4"/>
    <s v="IBM"/>
    <x v="3"/>
    <n v="2"/>
    <x v="1"/>
    <n v="9370"/>
    <n v="9292"/>
    <s v="2003_IBM_2"/>
    <n v="11515"/>
    <n v="7023"/>
  </r>
  <r>
    <x v="4"/>
    <s v="IBM"/>
    <x v="3"/>
    <n v="3"/>
    <x v="2"/>
    <n v="57472"/>
    <n v="47880"/>
    <s v="2003_IBM_3"/>
    <n v="25679"/>
    <n v="19171"/>
  </r>
  <r>
    <x v="4"/>
    <s v="IBM"/>
    <x v="3"/>
    <n v="4"/>
    <x v="3"/>
    <n v="0"/>
    <n v="0"/>
    <s v="2003_IBM_4"/>
    <n v="0"/>
    <n v="0"/>
  </r>
  <r>
    <x v="4"/>
    <s v="IBM"/>
    <x v="3"/>
    <n v="5"/>
    <x v="4"/>
    <n v="287879"/>
    <n v="214233"/>
    <s v="2003_IBM_5"/>
    <n v="105328"/>
    <n v="61495"/>
  </r>
  <r>
    <x v="4"/>
    <s v="IBM"/>
    <x v="3"/>
    <n v="7"/>
    <x v="5"/>
    <n v="103987"/>
    <n v="84318"/>
    <s v="2003_IBM_7"/>
    <n v="39955"/>
    <n v="26182"/>
  </r>
  <r>
    <x v="4"/>
    <s v="IBM"/>
    <x v="3"/>
    <n v="8"/>
    <x v="6"/>
    <n v="0"/>
    <n v="0"/>
    <s v="2003_IBM_8"/>
    <n v="0"/>
    <n v="0"/>
  </r>
  <r>
    <x v="4"/>
    <s v="IBM"/>
    <x v="3"/>
    <n v="9"/>
    <x v="7"/>
    <n v="159854"/>
    <n v="125483"/>
    <s v="2003_IBM_9"/>
    <n v="43792"/>
    <n v="26345"/>
  </r>
  <r>
    <x v="4"/>
    <s v="IBM"/>
    <x v="3"/>
    <n v="10"/>
    <x v="8"/>
    <n v="892"/>
    <n v="892"/>
    <s v="2003_IBM_10"/>
    <n v="0"/>
    <n v="0"/>
  </r>
  <r>
    <x v="4"/>
    <s v="IBM"/>
    <x v="3"/>
    <n v="11"/>
    <x v="9"/>
    <n v="1074483"/>
    <n v="716447"/>
    <s v="2003_IBM_11"/>
    <n v="744715"/>
    <n v="435924"/>
  </r>
  <r>
    <x v="4"/>
    <s v="IBM"/>
    <x v="3"/>
    <n v="12"/>
    <x v="10"/>
    <n v="1748"/>
    <n v="1748"/>
    <s v="2003_IBM_12"/>
    <n v="375"/>
    <n v="375"/>
  </r>
  <r>
    <x v="4"/>
    <s v="IBM"/>
    <x v="3"/>
    <n v="13"/>
    <x v="11"/>
    <n v="162053"/>
    <n v="147017"/>
    <s v="2003_IBM_13"/>
    <n v="57383"/>
    <n v="48372"/>
  </r>
  <r>
    <x v="4"/>
    <s v="IBM"/>
    <x v="3"/>
    <n v="14"/>
    <x v="12"/>
    <n v="13620356"/>
    <n v="11666557"/>
    <s v="2003_IBM_14"/>
    <n v="5534046"/>
    <n v="3792527"/>
  </r>
  <r>
    <x v="4"/>
    <s v="IBM"/>
    <x v="3"/>
    <n v="15"/>
    <x v="13"/>
    <n v="72654"/>
    <n v="67223"/>
    <s v="2003_IBM_15"/>
    <n v="45197"/>
    <n v="41622"/>
  </r>
  <r>
    <x v="4"/>
    <s v="IBM"/>
    <x v="3"/>
    <n v="16"/>
    <x v="14"/>
    <n v="315516"/>
    <n v="236190"/>
    <s v="2003_IBM_16"/>
    <n v="205154"/>
    <n v="135091"/>
  </r>
  <r>
    <x v="4"/>
    <s v="IBM"/>
    <x v="3"/>
    <n v="17"/>
    <x v="15"/>
    <n v="94495"/>
    <n v="83618"/>
    <s v="2003_IBM_17"/>
    <n v="16101"/>
    <n v="10298"/>
  </r>
  <r>
    <x v="4"/>
    <s v="IBM"/>
    <x v="3"/>
    <n v="18"/>
    <x v="16"/>
    <n v="231166"/>
    <n v="168562"/>
    <s v="2003_IBM_18"/>
    <n v="181620"/>
    <n v="125982"/>
  </r>
  <r>
    <x v="4"/>
    <s v="IBM"/>
    <x v="3"/>
    <n v="20"/>
    <x v="17"/>
    <n v="391317"/>
    <n v="321094"/>
    <s v="2003_IBM_20"/>
    <n v="192664"/>
    <n v="136582"/>
  </r>
  <r>
    <x v="4"/>
    <s v="IBM"/>
    <x v="3"/>
    <n v="22"/>
    <x v="18"/>
    <n v="423327"/>
    <n v="278661"/>
    <s v="2003_IBM_22"/>
    <n v="149995"/>
    <n v="86811"/>
  </r>
  <r>
    <x v="4"/>
    <s v="IBM"/>
    <x v="3"/>
    <n v="23"/>
    <x v="19"/>
    <n v="1230782"/>
    <n v="856795"/>
    <s v="2003_IBM_23"/>
    <n v="824953"/>
    <n v="493665"/>
  </r>
  <r>
    <x v="4"/>
    <s v="IBM"/>
    <x v="3"/>
    <n v="24"/>
    <x v="20"/>
    <n v="32744084"/>
    <n v="24042900"/>
    <s v="2003_IBM_24"/>
    <n v="18487224"/>
    <n v="12075142"/>
  </r>
  <r>
    <x v="4"/>
    <s v="IBM"/>
    <x v="3"/>
    <n v="25"/>
    <x v="21"/>
    <n v="0"/>
    <n v="0"/>
    <s v="2003_IBM_25"/>
    <n v="0"/>
    <n v="0"/>
  </r>
  <r>
    <x v="4"/>
    <s v="IBM"/>
    <x v="3"/>
    <n v="26"/>
    <x v="22"/>
    <n v="22159042"/>
    <n v="15793082"/>
    <s v="2003_IBM_26"/>
    <n v="14040043"/>
    <n v="8867171"/>
  </r>
  <r>
    <x v="4"/>
    <s v="IBM"/>
    <x v="3"/>
    <n v="27"/>
    <x v="23"/>
    <n v="0"/>
    <n v="0"/>
    <s v="2003_IBM_27"/>
    <n v="38"/>
    <n v="38"/>
  </r>
  <r>
    <x v="4"/>
    <s v="IBM"/>
    <x v="3"/>
    <n v="29"/>
    <x v="24"/>
    <n v="7810644"/>
    <n v="6146382"/>
    <s v="2003_IBM_29"/>
    <n v="4371505"/>
    <n v="3124206"/>
  </r>
  <r>
    <x v="4"/>
    <s v="IBM"/>
    <x v="3"/>
    <n v="30"/>
    <x v="25"/>
    <n v="201603"/>
    <n v="200975"/>
    <s v="2003_IBM_30"/>
    <n v="940"/>
    <n v="933"/>
  </r>
  <r>
    <x v="4"/>
    <s v="IBM"/>
    <x v="3"/>
    <n v="31"/>
    <x v="26"/>
    <n v="69359"/>
    <n v="65049"/>
    <s v="2003_IBM_31"/>
    <n v="12718"/>
    <n v="9451"/>
  </r>
  <r>
    <x v="4"/>
    <s v="IBM"/>
    <x v="3"/>
    <n v="38"/>
    <x v="27"/>
    <n v="0"/>
    <n v="0"/>
    <s v="2003_IBM_38"/>
    <n v="0"/>
    <n v="0"/>
  </r>
  <r>
    <x v="4"/>
    <s v="IBM"/>
    <x v="3"/>
    <n v="39"/>
    <x v="28"/>
    <n v="0"/>
    <n v="0"/>
    <s v="2003_IBM_39"/>
    <n v="0"/>
    <n v="0"/>
  </r>
  <r>
    <x v="4"/>
    <s v="IBM"/>
    <x v="3"/>
    <n v="40"/>
    <x v="29"/>
    <n v="192"/>
    <n v="192"/>
    <s v="2003_IBM_40"/>
    <n v="0"/>
    <n v="0"/>
  </r>
  <r>
    <x v="4"/>
    <s v="IBM"/>
    <x v="3"/>
    <n v="41"/>
    <x v="30"/>
    <n v="144"/>
    <n v="81"/>
    <s v="2003_IBM_41"/>
    <n v="0"/>
    <n v="0"/>
  </r>
  <r>
    <x v="4"/>
    <s v="IBM"/>
    <x v="3"/>
    <n v="43"/>
    <x v="31"/>
    <n v="0"/>
    <n v="0"/>
    <s v="2003_IBM_43"/>
    <n v="0"/>
    <n v="0"/>
  </r>
  <r>
    <x v="4"/>
    <s v="IBM"/>
    <x v="3"/>
    <n v="44"/>
    <x v="32"/>
    <n v="0"/>
    <n v="0"/>
    <s v="2003_IBM_44"/>
    <n v="0"/>
    <n v="0"/>
  </r>
  <r>
    <x v="4"/>
    <s v="IBM"/>
    <x v="3"/>
    <n v="45"/>
    <x v="33"/>
    <n v="215866"/>
    <n v="184880"/>
    <s v="2003_IBM_45"/>
    <n v="158486"/>
    <n v="129770"/>
  </r>
  <r>
    <x v="4"/>
    <s v="IBM"/>
    <x v="3"/>
    <n v="46"/>
    <x v="34"/>
    <n v="5023752"/>
    <n v="5023008"/>
    <s v="2003_IBM_46"/>
    <n v="59"/>
    <n v="59"/>
  </r>
  <r>
    <x v="4"/>
    <s v="IBM"/>
    <x v="3"/>
    <n v="47"/>
    <x v="35"/>
    <n v="0"/>
    <n v="0"/>
    <s v="2003_IBM_47"/>
    <n v="0"/>
    <n v="0"/>
  </r>
  <r>
    <x v="4"/>
    <s v="IBM"/>
    <x v="3"/>
    <n v="48"/>
    <x v="36"/>
    <n v="0"/>
    <n v="0"/>
    <s v="2003_IBM_48"/>
    <n v="0"/>
    <n v="0"/>
  </r>
  <r>
    <x v="4"/>
    <s v="IBS"/>
    <x v="4"/>
    <n v="1"/>
    <x v="0"/>
    <n v="85"/>
    <n v="85"/>
    <s v="2003_IBS_1"/>
    <n v="0"/>
    <n v="0"/>
  </r>
  <r>
    <x v="4"/>
    <s v="IBS"/>
    <x v="4"/>
    <n v="2"/>
    <x v="1"/>
    <n v="0"/>
    <n v="0"/>
    <s v="2003_IBS_2"/>
    <n v="0"/>
    <n v="0"/>
  </r>
  <r>
    <x v="4"/>
    <s v="IBS"/>
    <x v="4"/>
    <n v="3"/>
    <x v="2"/>
    <n v="55704"/>
    <n v="54760"/>
    <s v="2003_IBS_3"/>
    <n v="18430"/>
    <n v="17598"/>
  </r>
  <r>
    <x v="4"/>
    <s v="IBS"/>
    <x v="4"/>
    <n v="4"/>
    <x v="3"/>
    <n v="0"/>
    <n v="0"/>
    <s v="2003_IBS_4"/>
    <n v="0"/>
    <n v="0"/>
  </r>
  <r>
    <x v="4"/>
    <s v="IBS"/>
    <x v="4"/>
    <n v="5"/>
    <x v="4"/>
    <n v="32"/>
    <n v="32"/>
    <s v="2003_IBS_5"/>
    <n v="0"/>
    <n v="0"/>
  </r>
  <r>
    <x v="4"/>
    <s v="IBS"/>
    <x v="4"/>
    <n v="7"/>
    <x v="5"/>
    <n v="5086"/>
    <n v="5086"/>
    <s v="2003_IBS_7"/>
    <n v="0"/>
    <n v="0"/>
  </r>
  <r>
    <x v="4"/>
    <s v="IBS"/>
    <x v="4"/>
    <n v="8"/>
    <x v="6"/>
    <n v="31957"/>
    <n v="31957"/>
    <s v="2003_IBS_8"/>
    <n v="15033"/>
    <n v="15033"/>
  </r>
  <r>
    <x v="4"/>
    <s v="IBS"/>
    <x v="4"/>
    <n v="9"/>
    <x v="7"/>
    <n v="759"/>
    <n v="759"/>
    <s v="2003_IBS_9"/>
    <n v="150"/>
    <n v="150"/>
  </r>
  <r>
    <x v="4"/>
    <s v="IBS"/>
    <x v="4"/>
    <n v="10"/>
    <x v="8"/>
    <n v="0"/>
    <n v="0"/>
    <s v="2003_IBS_10"/>
    <n v="0"/>
    <n v="0"/>
  </r>
  <r>
    <x v="4"/>
    <s v="IBS"/>
    <x v="4"/>
    <n v="11"/>
    <x v="9"/>
    <n v="222643"/>
    <n v="219172"/>
    <s v="2003_IBS_11"/>
    <n v="9482"/>
    <n v="9431"/>
  </r>
  <r>
    <x v="4"/>
    <s v="IBS"/>
    <x v="4"/>
    <n v="12"/>
    <x v="10"/>
    <n v="3010"/>
    <n v="3010"/>
    <s v="2003_IBS_12"/>
    <n v="572"/>
    <n v="572"/>
  </r>
  <r>
    <x v="4"/>
    <s v="IBS"/>
    <x v="4"/>
    <n v="13"/>
    <x v="11"/>
    <n v="795"/>
    <n v="795"/>
    <s v="2003_IBS_13"/>
    <n v="46"/>
    <n v="46"/>
  </r>
  <r>
    <x v="4"/>
    <s v="IBS"/>
    <x v="4"/>
    <n v="14"/>
    <x v="12"/>
    <n v="106842"/>
    <n v="96848"/>
    <s v="2003_IBS_14"/>
    <n v="66526"/>
    <n v="57797"/>
  </r>
  <r>
    <x v="4"/>
    <s v="IBS"/>
    <x v="4"/>
    <n v="15"/>
    <x v="13"/>
    <n v="11820"/>
    <n v="11820"/>
    <s v="2003_IBS_15"/>
    <n v="5773"/>
    <n v="5773"/>
  </r>
  <r>
    <x v="4"/>
    <s v="IBS"/>
    <x v="4"/>
    <n v="16"/>
    <x v="14"/>
    <n v="1062171"/>
    <n v="1017456"/>
    <s v="2003_IBS_16"/>
    <n v="443512"/>
    <n v="405460"/>
  </r>
  <r>
    <x v="4"/>
    <s v="IBS"/>
    <x v="4"/>
    <n v="17"/>
    <x v="15"/>
    <n v="383"/>
    <n v="383"/>
    <s v="2003_IBS_17"/>
    <n v="210"/>
    <n v="210"/>
  </r>
  <r>
    <x v="4"/>
    <s v="IBS"/>
    <x v="4"/>
    <n v="18"/>
    <x v="16"/>
    <n v="608"/>
    <n v="608"/>
    <s v="2003_IBS_18"/>
    <n v="490"/>
    <n v="490"/>
  </r>
  <r>
    <x v="4"/>
    <s v="IBS"/>
    <x v="4"/>
    <n v="20"/>
    <x v="17"/>
    <n v="120621"/>
    <n v="114551"/>
    <s v="2003_IBS_20"/>
    <n v="61372"/>
    <n v="56227"/>
  </r>
  <r>
    <x v="4"/>
    <s v="IBS"/>
    <x v="4"/>
    <n v="22"/>
    <x v="18"/>
    <n v="24697"/>
    <n v="24697"/>
    <s v="2003_IBS_22"/>
    <n v="198"/>
    <n v="198"/>
  </r>
  <r>
    <x v="4"/>
    <s v="IBS"/>
    <x v="4"/>
    <n v="23"/>
    <x v="19"/>
    <n v="781724"/>
    <n v="683450"/>
    <s v="2003_IBS_23"/>
    <n v="416425"/>
    <n v="326381"/>
  </r>
  <r>
    <x v="4"/>
    <s v="IBS"/>
    <x v="4"/>
    <n v="24"/>
    <x v="20"/>
    <n v="1171049"/>
    <n v="1065582"/>
    <s v="2003_IBS_24"/>
    <n v="537381"/>
    <n v="468671"/>
  </r>
  <r>
    <x v="4"/>
    <s v="IBS"/>
    <x v="4"/>
    <n v="25"/>
    <x v="21"/>
    <n v="0"/>
    <n v="0"/>
    <s v="2003_IBS_25"/>
    <n v="0"/>
    <n v="0"/>
  </r>
  <r>
    <x v="4"/>
    <s v="IBS"/>
    <x v="4"/>
    <n v="26"/>
    <x v="22"/>
    <n v="3469"/>
    <n v="2477"/>
    <s v="2003_IBS_26"/>
    <n v="1790"/>
    <n v="905"/>
  </r>
  <r>
    <x v="4"/>
    <s v="IBS"/>
    <x v="4"/>
    <n v="27"/>
    <x v="23"/>
    <n v="86"/>
    <n v="86"/>
    <s v="2003_IBS_27"/>
    <n v="86"/>
    <n v="86"/>
  </r>
  <r>
    <x v="4"/>
    <s v="IBS"/>
    <x v="4"/>
    <n v="29"/>
    <x v="24"/>
    <n v="158506"/>
    <n v="123585"/>
    <s v="2003_IBS_29"/>
    <n v="78466"/>
    <n v="49626"/>
  </r>
  <r>
    <x v="4"/>
    <s v="IBS"/>
    <x v="4"/>
    <n v="30"/>
    <x v="25"/>
    <n v="1773"/>
    <n v="1773"/>
    <s v="2003_IBS_30"/>
    <n v="272"/>
    <n v="272"/>
  </r>
  <r>
    <x v="4"/>
    <s v="IBS"/>
    <x v="4"/>
    <n v="31"/>
    <x v="26"/>
    <n v="7763"/>
    <n v="7007"/>
    <s v="2003_IBS_31"/>
    <n v="1545"/>
    <n v="915"/>
  </r>
  <r>
    <x v="4"/>
    <s v="IBS"/>
    <x v="4"/>
    <n v="38"/>
    <x v="27"/>
    <n v="0"/>
    <n v="0"/>
    <s v="2003_IBS_38"/>
    <n v="0"/>
    <n v="0"/>
  </r>
  <r>
    <x v="4"/>
    <s v="IBS"/>
    <x v="4"/>
    <n v="39"/>
    <x v="28"/>
    <n v="0"/>
    <n v="0"/>
    <s v="2003_IBS_39"/>
    <n v="0"/>
    <n v="0"/>
  </r>
  <r>
    <x v="4"/>
    <s v="IBS"/>
    <x v="4"/>
    <n v="40"/>
    <x v="29"/>
    <n v="7130"/>
    <n v="6133"/>
    <s v="2003_IBS_40"/>
    <n v="2492"/>
    <n v="2125"/>
  </r>
  <r>
    <x v="4"/>
    <s v="IBS"/>
    <x v="4"/>
    <n v="41"/>
    <x v="30"/>
    <n v="50877"/>
    <n v="50546"/>
    <s v="2003_IBS_41"/>
    <n v="3954"/>
    <n v="3932"/>
  </r>
  <r>
    <x v="4"/>
    <s v="IBS"/>
    <x v="4"/>
    <n v="43"/>
    <x v="31"/>
    <n v="0"/>
    <n v="0"/>
    <s v="2003_IBS_43"/>
    <n v="0"/>
    <n v="0"/>
  </r>
  <r>
    <x v="4"/>
    <s v="IBS"/>
    <x v="4"/>
    <n v="44"/>
    <x v="32"/>
    <n v="0"/>
    <n v="0"/>
    <s v="2003_IBS_44"/>
    <n v="0"/>
    <n v="0"/>
  </r>
  <r>
    <x v="4"/>
    <s v="IBS"/>
    <x v="4"/>
    <n v="45"/>
    <x v="33"/>
    <n v="0"/>
    <n v="0"/>
    <s v="2003_IBS_45"/>
    <n v="0"/>
    <n v="0"/>
  </r>
  <r>
    <x v="4"/>
    <s v="IBS"/>
    <x v="4"/>
    <n v="46"/>
    <x v="34"/>
    <n v="16468"/>
    <n v="16468"/>
    <s v="2003_IBS_46"/>
    <n v="144"/>
    <n v="144"/>
  </r>
  <r>
    <x v="4"/>
    <s v="IBS"/>
    <x v="4"/>
    <n v="47"/>
    <x v="35"/>
    <n v="0"/>
    <n v="0"/>
    <s v="2003_IBS_47"/>
    <n v="0"/>
    <n v="0"/>
  </r>
  <r>
    <x v="4"/>
    <s v="IBS"/>
    <x v="4"/>
    <n v="48"/>
    <x v="36"/>
    <n v="676"/>
    <n v="586"/>
    <s v="2003_IBS_48"/>
    <n v="0"/>
    <n v="0"/>
  </r>
  <r>
    <x v="4"/>
    <s v="IBW"/>
    <x v="5"/>
    <n v="1"/>
    <x v="0"/>
    <n v="418"/>
    <n v="380"/>
    <s v="2003_IBW_1"/>
    <n v="0"/>
    <n v="0"/>
  </r>
  <r>
    <x v="4"/>
    <s v="IBW"/>
    <x v="5"/>
    <n v="2"/>
    <x v="1"/>
    <n v="0"/>
    <n v="0"/>
    <s v="2003_IBW_2"/>
    <n v="0"/>
    <n v="0"/>
  </r>
  <r>
    <x v="4"/>
    <s v="IBW"/>
    <x v="5"/>
    <n v="3"/>
    <x v="2"/>
    <n v="0"/>
    <n v="0"/>
    <s v="2003_IBW_3"/>
    <n v="0"/>
    <n v="0"/>
  </r>
  <r>
    <x v="4"/>
    <s v="IBW"/>
    <x v="5"/>
    <n v="4"/>
    <x v="3"/>
    <n v="0"/>
    <n v="0"/>
    <s v="2003_IBW_4"/>
    <n v="0"/>
    <n v="0"/>
  </r>
  <r>
    <x v="4"/>
    <s v="IBW"/>
    <x v="5"/>
    <n v="5"/>
    <x v="4"/>
    <n v="0"/>
    <n v="0"/>
    <s v="2003_IBW_5"/>
    <n v="0"/>
    <n v="0"/>
  </r>
  <r>
    <x v="4"/>
    <s v="IBW"/>
    <x v="5"/>
    <n v="7"/>
    <x v="5"/>
    <n v="0"/>
    <n v="0"/>
    <s v="2003_IBW_7"/>
    <n v="0"/>
    <n v="0"/>
  </r>
  <r>
    <x v="4"/>
    <s v="IBW"/>
    <x v="5"/>
    <n v="8"/>
    <x v="6"/>
    <n v="0"/>
    <n v="0"/>
    <s v="2003_IBW_8"/>
    <n v="0"/>
    <n v="0"/>
  </r>
  <r>
    <x v="4"/>
    <s v="IBW"/>
    <x v="5"/>
    <n v="9"/>
    <x v="7"/>
    <n v="0"/>
    <n v="0"/>
    <s v="2003_IBW_9"/>
    <n v="0"/>
    <n v="0"/>
  </r>
  <r>
    <x v="4"/>
    <s v="IBW"/>
    <x v="5"/>
    <n v="10"/>
    <x v="8"/>
    <n v="0"/>
    <n v="0"/>
    <s v="2003_IBW_10"/>
    <n v="0"/>
    <n v="0"/>
  </r>
  <r>
    <x v="4"/>
    <s v="IBW"/>
    <x v="5"/>
    <n v="11"/>
    <x v="9"/>
    <n v="207"/>
    <n v="207"/>
    <s v="2003_IBW_11"/>
    <n v="0"/>
    <n v="0"/>
  </r>
  <r>
    <x v="4"/>
    <s v="IBW"/>
    <x v="5"/>
    <n v="12"/>
    <x v="10"/>
    <n v="0"/>
    <n v="0"/>
    <s v="2003_IBW_12"/>
    <n v="0"/>
    <n v="0"/>
  </r>
  <r>
    <x v="4"/>
    <s v="IBW"/>
    <x v="5"/>
    <n v="13"/>
    <x v="11"/>
    <n v="0"/>
    <n v="0"/>
    <s v="2003_IBW_13"/>
    <n v="0"/>
    <n v="0"/>
  </r>
  <r>
    <x v="4"/>
    <s v="IBW"/>
    <x v="5"/>
    <n v="14"/>
    <x v="12"/>
    <n v="0"/>
    <n v="0"/>
    <s v="2003_IBW_14"/>
    <n v="0"/>
    <n v="0"/>
  </r>
  <r>
    <x v="4"/>
    <s v="IBW"/>
    <x v="5"/>
    <n v="15"/>
    <x v="13"/>
    <n v="0"/>
    <n v="0"/>
    <s v="2003_IBW_15"/>
    <n v="0"/>
    <n v="0"/>
  </r>
  <r>
    <x v="4"/>
    <s v="IBW"/>
    <x v="5"/>
    <n v="16"/>
    <x v="14"/>
    <n v="0"/>
    <n v="0"/>
    <s v="2003_IBW_16"/>
    <n v="0"/>
    <n v="0"/>
  </r>
  <r>
    <x v="4"/>
    <s v="IBW"/>
    <x v="5"/>
    <n v="17"/>
    <x v="15"/>
    <n v="0"/>
    <n v="0"/>
    <s v="2003_IBW_17"/>
    <n v="0"/>
    <n v="0"/>
  </r>
  <r>
    <x v="4"/>
    <s v="IBW"/>
    <x v="5"/>
    <n v="18"/>
    <x v="16"/>
    <n v="0"/>
    <n v="0"/>
    <s v="2003_IBW_18"/>
    <n v="0"/>
    <n v="0"/>
  </r>
  <r>
    <x v="4"/>
    <s v="IBW"/>
    <x v="5"/>
    <n v="20"/>
    <x v="17"/>
    <n v="0"/>
    <n v="0"/>
    <s v="2003_IBW_20"/>
    <n v="0"/>
    <n v="0"/>
  </r>
  <r>
    <x v="4"/>
    <s v="IBW"/>
    <x v="5"/>
    <n v="22"/>
    <x v="18"/>
    <n v="0"/>
    <n v="0"/>
    <s v="2003_IBW_22"/>
    <n v="0"/>
    <n v="0"/>
  </r>
  <r>
    <x v="4"/>
    <s v="IBW"/>
    <x v="5"/>
    <n v="23"/>
    <x v="19"/>
    <n v="0"/>
    <n v="0"/>
    <s v="2003_IBW_23"/>
    <n v="0"/>
    <n v="0"/>
  </r>
  <r>
    <x v="4"/>
    <s v="IBW"/>
    <x v="5"/>
    <n v="24"/>
    <x v="20"/>
    <n v="0"/>
    <n v="0"/>
    <s v="2003_IBW_24"/>
    <n v="0"/>
    <n v="0"/>
  </r>
  <r>
    <x v="4"/>
    <s v="IBW"/>
    <x v="5"/>
    <n v="25"/>
    <x v="21"/>
    <n v="0"/>
    <n v="0"/>
    <s v="2003_IBW_25"/>
    <n v="0"/>
    <n v="0"/>
  </r>
  <r>
    <x v="4"/>
    <s v="IBW"/>
    <x v="5"/>
    <n v="26"/>
    <x v="22"/>
    <n v="0"/>
    <n v="0"/>
    <s v="2003_IBW_26"/>
    <n v="0"/>
    <n v="0"/>
  </r>
  <r>
    <x v="4"/>
    <s v="IBW"/>
    <x v="5"/>
    <n v="27"/>
    <x v="23"/>
    <n v="0"/>
    <n v="0"/>
    <s v="2003_IBW_27"/>
    <n v="0"/>
    <n v="0"/>
  </r>
  <r>
    <x v="4"/>
    <s v="IBW"/>
    <x v="5"/>
    <n v="29"/>
    <x v="24"/>
    <n v="0"/>
    <n v="0"/>
    <s v="2003_IBW_29"/>
    <n v="0"/>
    <n v="0"/>
  </r>
  <r>
    <x v="4"/>
    <s v="IBW"/>
    <x v="5"/>
    <n v="30"/>
    <x v="25"/>
    <n v="0"/>
    <n v="0"/>
    <s v="2003_IBW_30"/>
    <n v="0"/>
    <n v="0"/>
  </r>
  <r>
    <x v="4"/>
    <s v="IBW"/>
    <x v="5"/>
    <n v="31"/>
    <x v="26"/>
    <n v="0"/>
    <n v="0"/>
    <s v="2003_IBW_31"/>
    <n v="0"/>
    <n v="0"/>
  </r>
  <r>
    <x v="4"/>
    <s v="IBW"/>
    <x v="5"/>
    <n v="38"/>
    <x v="27"/>
    <n v="0"/>
    <n v="0"/>
    <s v="2003_IBW_38"/>
    <n v="0"/>
    <n v="0"/>
  </r>
  <r>
    <x v="4"/>
    <s v="IBW"/>
    <x v="5"/>
    <n v="39"/>
    <x v="28"/>
    <n v="0"/>
    <n v="0"/>
    <s v="2003_IBW_39"/>
    <n v="0"/>
    <n v="0"/>
  </r>
  <r>
    <x v="4"/>
    <s v="IBW"/>
    <x v="5"/>
    <n v="40"/>
    <x v="29"/>
    <n v="0"/>
    <n v="0"/>
    <s v="2003_IBW_40"/>
    <n v="0"/>
    <n v="0"/>
  </r>
  <r>
    <x v="4"/>
    <s v="IBW"/>
    <x v="5"/>
    <n v="41"/>
    <x v="30"/>
    <n v="0"/>
    <n v="0"/>
    <s v="2003_IBW_41"/>
    <n v="0"/>
    <n v="0"/>
  </r>
  <r>
    <x v="4"/>
    <s v="IBW"/>
    <x v="5"/>
    <n v="43"/>
    <x v="31"/>
    <n v="0"/>
    <n v="0"/>
    <s v="2003_IBW_43"/>
    <n v="0"/>
    <n v="0"/>
  </r>
  <r>
    <x v="4"/>
    <s v="IBW"/>
    <x v="5"/>
    <n v="44"/>
    <x v="32"/>
    <n v="0"/>
    <n v="0"/>
    <s v="2003_IBW_44"/>
    <n v="0"/>
    <n v="0"/>
  </r>
  <r>
    <x v="4"/>
    <s v="IBW"/>
    <x v="5"/>
    <n v="45"/>
    <x v="33"/>
    <n v="0"/>
    <n v="0"/>
    <s v="2003_IBW_45"/>
    <n v="0"/>
    <n v="0"/>
  </r>
  <r>
    <x v="4"/>
    <s v="IBW"/>
    <x v="5"/>
    <n v="46"/>
    <x v="34"/>
    <n v="0"/>
    <n v="0"/>
    <s v="2003_IBW_46"/>
    <n v="0"/>
    <n v="0"/>
  </r>
  <r>
    <x v="4"/>
    <s v="IBW"/>
    <x v="5"/>
    <n v="47"/>
    <x v="35"/>
    <n v="0"/>
    <n v="0"/>
    <s v="2003_IBW_47"/>
    <n v="0"/>
    <n v="0"/>
  </r>
  <r>
    <x v="4"/>
    <s v="IBW"/>
    <x v="5"/>
    <n v="48"/>
    <x v="36"/>
    <n v="0"/>
    <n v="0"/>
    <s v="2003_IBW_48"/>
    <n v="0"/>
    <n v="0"/>
  </r>
  <r>
    <x v="4"/>
    <s v="IDT"/>
    <x v="12"/>
    <n v="1"/>
    <x v="0"/>
    <n v="0"/>
    <n v="0"/>
    <s v="2003_IDT_1"/>
    <n v="0"/>
    <n v="0"/>
  </r>
  <r>
    <x v="4"/>
    <s v="IDT"/>
    <x v="12"/>
    <n v="2"/>
    <x v="1"/>
    <n v="0"/>
    <n v="0"/>
    <s v="2003_IDT_2"/>
    <n v="0"/>
    <n v="0"/>
  </r>
  <r>
    <x v="4"/>
    <s v="IDT"/>
    <x v="12"/>
    <n v="3"/>
    <x v="2"/>
    <n v="0"/>
    <n v="0"/>
    <s v="2003_IDT_3"/>
    <n v="0"/>
    <n v="0"/>
  </r>
  <r>
    <x v="4"/>
    <s v="IDT"/>
    <x v="12"/>
    <n v="4"/>
    <x v="3"/>
    <n v="0"/>
    <n v="0"/>
    <s v="2003_IDT_4"/>
    <n v="0"/>
    <n v="0"/>
  </r>
  <r>
    <x v="4"/>
    <s v="IDT"/>
    <x v="12"/>
    <n v="5"/>
    <x v="4"/>
    <n v="0"/>
    <n v="0"/>
    <s v="2003_IDT_5"/>
    <n v="0"/>
    <n v="0"/>
  </r>
  <r>
    <x v="4"/>
    <s v="IDT"/>
    <x v="12"/>
    <n v="7"/>
    <x v="5"/>
    <n v="0"/>
    <n v="0"/>
    <s v="2003_IDT_7"/>
    <n v="0"/>
    <n v="0"/>
  </r>
  <r>
    <x v="4"/>
    <s v="IDT"/>
    <x v="12"/>
    <n v="8"/>
    <x v="6"/>
    <n v="0"/>
    <n v="0"/>
    <s v="2003_IDT_8"/>
    <n v="0"/>
    <n v="0"/>
  </r>
  <r>
    <x v="4"/>
    <s v="IDT"/>
    <x v="12"/>
    <n v="9"/>
    <x v="7"/>
    <n v="0"/>
    <n v="0"/>
    <s v="2003_IDT_9"/>
    <n v="0"/>
    <n v="0"/>
  </r>
  <r>
    <x v="4"/>
    <s v="IDT"/>
    <x v="12"/>
    <n v="10"/>
    <x v="8"/>
    <n v="0"/>
    <n v="0"/>
    <s v="2003_IDT_10"/>
    <n v="0"/>
    <n v="0"/>
  </r>
  <r>
    <x v="4"/>
    <s v="IDT"/>
    <x v="12"/>
    <n v="11"/>
    <x v="9"/>
    <n v="1233"/>
    <n v="1233"/>
    <s v="2003_IDT_11"/>
    <n v="870"/>
    <n v="870"/>
  </r>
  <r>
    <x v="4"/>
    <s v="IDT"/>
    <x v="12"/>
    <n v="12"/>
    <x v="10"/>
    <n v="0"/>
    <n v="0"/>
    <s v="2003_IDT_12"/>
    <n v="0"/>
    <n v="0"/>
  </r>
  <r>
    <x v="4"/>
    <s v="IDT"/>
    <x v="12"/>
    <n v="13"/>
    <x v="11"/>
    <n v="0"/>
    <n v="0"/>
    <s v="2003_IDT_13"/>
    <n v="0"/>
    <n v="0"/>
  </r>
  <r>
    <x v="4"/>
    <s v="IDT"/>
    <x v="12"/>
    <n v="14"/>
    <x v="12"/>
    <n v="0"/>
    <n v="0"/>
    <s v="2003_IDT_14"/>
    <n v="0"/>
    <n v="0"/>
  </r>
  <r>
    <x v="4"/>
    <s v="IDT"/>
    <x v="12"/>
    <n v="15"/>
    <x v="13"/>
    <n v="0"/>
    <n v="0"/>
    <s v="2003_IDT_15"/>
    <n v="0"/>
    <n v="0"/>
  </r>
  <r>
    <x v="4"/>
    <s v="IDT"/>
    <x v="12"/>
    <n v="16"/>
    <x v="14"/>
    <n v="0"/>
    <n v="0"/>
    <s v="2003_IDT_16"/>
    <n v="0"/>
    <n v="0"/>
  </r>
  <r>
    <x v="4"/>
    <s v="IDT"/>
    <x v="12"/>
    <n v="17"/>
    <x v="15"/>
    <n v="0"/>
    <n v="0"/>
    <s v="2003_IDT_17"/>
    <n v="0"/>
    <n v="0"/>
  </r>
  <r>
    <x v="4"/>
    <s v="IDT"/>
    <x v="12"/>
    <n v="18"/>
    <x v="16"/>
    <n v="0"/>
    <n v="0"/>
    <s v="2003_IDT_18"/>
    <n v="0"/>
    <n v="0"/>
  </r>
  <r>
    <x v="4"/>
    <s v="IDT"/>
    <x v="12"/>
    <n v="20"/>
    <x v="17"/>
    <n v="0"/>
    <n v="0"/>
    <s v="2003_IDT_20"/>
    <n v="0"/>
    <n v="0"/>
  </r>
  <r>
    <x v="4"/>
    <s v="IDT"/>
    <x v="12"/>
    <n v="22"/>
    <x v="18"/>
    <n v="0"/>
    <n v="0"/>
    <s v="2003_IDT_22"/>
    <n v="0"/>
    <n v="0"/>
  </r>
  <r>
    <x v="4"/>
    <s v="IDT"/>
    <x v="12"/>
    <n v="23"/>
    <x v="19"/>
    <n v="0"/>
    <n v="0"/>
    <s v="2003_IDT_23"/>
    <n v="0"/>
    <n v="0"/>
  </r>
  <r>
    <x v="4"/>
    <s v="IDT"/>
    <x v="12"/>
    <n v="24"/>
    <x v="20"/>
    <n v="0"/>
    <n v="0"/>
    <s v="2003_IDT_24"/>
    <n v="0"/>
    <n v="0"/>
  </r>
  <r>
    <x v="4"/>
    <s v="IDT"/>
    <x v="12"/>
    <n v="25"/>
    <x v="21"/>
    <n v="0"/>
    <n v="0"/>
    <s v="2003_IDT_25"/>
    <n v="0"/>
    <n v="0"/>
  </r>
  <r>
    <x v="4"/>
    <s v="IDT"/>
    <x v="12"/>
    <n v="26"/>
    <x v="22"/>
    <n v="0"/>
    <n v="0"/>
    <s v="2003_IDT_26"/>
    <n v="0"/>
    <n v="0"/>
  </r>
  <r>
    <x v="4"/>
    <s v="IDT"/>
    <x v="12"/>
    <n v="27"/>
    <x v="23"/>
    <n v="0"/>
    <n v="0"/>
    <s v="2003_IDT_27"/>
    <n v="0"/>
    <n v="0"/>
  </r>
  <r>
    <x v="4"/>
    <s v="IDT"/>
    <x v="12"/>
    <n v="29"/>
    <x v="24"/>
    <n v="0"/>
    <n v="0"/>
    <s v="2003_IDT_29"/>
    <n v="0"/>
    <n v="0"/>
  </r>
  <r>
    <x v="4"/>
    <s v="IDT"/>
    <x v="12"/>
    <n v="30"/>
    <x v="25"/>
    <n v="0"/>
    <n v="0"/>
    <s v="2003_IDT_30"/>
    <n v="0"/>
    <n v="0"/>
  </r>
  <r>
    <x v="4"/>
    <s v="IDT"/>
    <x v="12"/>
    <n v="31"/>
    <x v="26"/>
    <n v="0"/>
    <n v="0"/>
    <s v="2003_IDT_31"/>
    <n v="0"/>
    <n v="0"/>
  </r>
  <r>
    <x v="4"/>
    <s v="IDT"/>
    <x v="12"/>
    <n v="38"/>
    <x v="27"/>
    <n v="0"/>
    <n v="0"/>
    <s v="2003_IDT_38"/>
    <n v="0"/>
    <n v="0"/>
  </r>
  <r>
    <x v="4"/>
    <s v="IDT"/>
    <x v="12"/>
    <n v="39"/>
    <x v="28"/>
    <n v="0"/>
    <n v="0"/>
    <s v="2003_IDT_39"/>
    <n v="0"/>
    <n v="0"/>
  </r>
  <r>
    <x v="4"/>
    <s v="IDT"/>
    <x v="12"/>
    <n v="40"/>
    <x v="29"/>
    <n v="0"/>
    <n v="0"/>
    <s v="2003_IDT_40"/>
    <n v="0"/>
    <n v="0"/>
  </r>
  <r>
    <x v="4"/>
    <s v="IDT"/>
    <x v="12"/>
    <n v="41"/>
    <x v="30"/>
    <n v="0"/>
    <n v="0"/>
    <s v="2003_IDT_41"/>
    <n v="0"/>
    <n v="0"/>
  </r>
  <r>
    <x v="4"/>
    <s v="IDT"/>
    <x v="12"/>
    <n v="43"/>
    <x v="31"/>
    <n v="0"/>
    <n v="0"/>
    <s v="2003_IDT_43"/>
    <n v="0"/>
    <n v="0"/>
  </r>
  <r>
    <x v="4"/>
    <s v="IDT"/>
    <x v="12"/>
    <n v="44"/>
    <x v="32"/>
    <n v="0"/>
    <n v="0"/>
    <s v="2003_IDT_44"/>
    <n v="0"/>
    <n v="0"/>
  </r>
  <r>
    <x v="4"/>
    <s v="IDT"/>
    <x v="12"/>
    <n v="45"/>
    <x v="33"/>
    <n v="0"/>
    <n v="0"/>
    <s v="2003_IDT_45"/>
    <n v="0"/>
    <n v="0"/>
  </r>
  <r>
    <x v="4"/>
    <s v="IDT"/>
    <x v="12"/>
    <n v="46"/>
    <x v="34"/>
    <n v="0"/>
    <n v="0"/>
    <s v="2003_IDT_46"/>
    <n v="0"/>
    <n v="0"/>
  </r>
  <r>
    <x v="4"/>
    <s v="IDT"/>
    <x v="12"/>
    <n v="47"/>
    <x v="35"/>
    <n v="0"/>
    <n v="0"/>
    <s v="2003_IDT_47"/>
    <n v="0"/>
    <n v="0"/>
  </r>
  <r>
    <x v="4"/>
    <s v="IDT"/>
    <x v="12"/>
    <n v="48"/>
    <x v="36"/>
    <n v="0"/>
    <n v="0"/>
    <s v="2003_IDT_48"/>
    <n v="0"/>
    <n v="0"/>
  </r>
  <r>
    <x v="4"/>
    <s v="NB"/>
    <x v="6"/>
    <n v="1"/>
    <x v="0"/>
    <n v="0"/>
    <n v="0"/>
    <s v="2003_NB_1"/>
    <n v="0"/>
    <n v="0"/>
  </r>
  <r>
    <x v="4"/>
    <s v="NB"/>
    <x v="6"/>
    <n v="2"/>
    <x v="1"/>
    <n v="539"/>
    <n v="455"/>
    <s v="2003_NB_2"/>
    <n v="120"/>
    <n v="120"/>
  </r>
  <r>
    <x v="4"/>
    <s v="NB"/>
    <x v="6"/>
    <n v="3"/>
    <x v="2"/>
    <n v="0"/>
    <n v="0"/>
    <s v="2003_NB_3"/>
    <n v="0"/>
    <n v="0"/>
  </r>
  <r>
    <x v="4"/>
    <s v="NB"/>
    <x v="6"/>
    <n v="4"/>
    <x v="3"/>
    <n v="0"/>
    <n v="0"/>
    <s v="2003_NB_4"/>
    <n v="0"/>
    <n v="0"/>
  </r>
  <r>
    <x v="4"/>
    <s v="NB"/>
    <x v="6"/>
    <n v="5"/>
    <x v="4"/>
    <n v="836"/>
    <n v="836"/>
    <s v="2003_NB_5"/>
    <n v="293"/>
    <n v="293"/>
  </r>
  <r>
    <x v="4"/>
    <s v="NB"/>
    <x v="6"/>
    <n v="7"/>
    <x v="5"/>
    <n v="125"/>
    <n v="125"/>
    <s v="2003_NB_7"/>
    <n v="125"/>
    <n v="125"/>
  </r>
  <r>
    <x v="4"/>
    <s v="NB"/>
    <x v="6"/>
    <n v="8"/>
    <x v="6"/>
    <n v="4418"/>
    <n v="4418"/>
    <s v="2003_NB_8"/>
    <n v="847"/>
    <n v="847"/>
  </r>
  <r>
    <x v="4"/>
    <s v="NB"/>
    <x v="6"/>
    <n v="9"/>
    <x v="7"/>
    <n v="6646"/>
    <n v="6408"/>
    <s v="2003_NB_9"/>
    <n v="928"/>
    <n v="925"/>
  </r>
  <r>
    <x v="4"/>
    <s v="NB"/>
    <x v="6"/>
    <n v="10"/>
    <x v="8"/>
    <n v="0"/>
    <n v="0"/>
    <s v="2003_NB_10"/>
    <n v="0"/>
    <n v="0"/>
  </r>
  <r>
    <x v="4"/>
    <s v="NB"/>
    <x v="6"/>
    <n v="11"/>
    <x v="9"/>
    <n v="0"/>
    <n v="0"/>
    <s v="2003_NB_11"/>
    <n v="0"/>
    <n v="0"/>
  </r>
  <r>
    <x v="4"/>
    <s v="NB"/>
    <x v="6"/>
    <n v="12"/>
    <x v="10"/>
    <n v="0"/>
    <n v="0"/>
    <s v="2003_NB_12"/>
    <n v="0"/>
    <n v="0"/>
  </r>
  <r>
    <x v="4"/>
    <s v="NB"/>
    <x v="6"/>
    <n v="13"/>
    <x v="11"/>
    <n v="460"/>
    <n v="460"/>
    <s v="2003_NB_13"/>
    <n v="0"/>
    <n v="0"/>
  </r>
  <r>
    <x v="4"/>
    <s v="NB"/>
    <x v="6"/>
    <n v="14"/>
    <x v="12"/>
    <n v="0"/>
    <n v="0"/>
    <s v="2003_NB_14"/>
    <n v="0"/>
    <n v="0"/>
  </r>
  <r>
    <x v="4"/>
    <s v="NB"/>
    <x v="6"/>
    <n v="15"/>
    <x v="13"/>
    <n v="0"/>
    <n v="0"/>
    <s v="2003_NB_15"/>
    <n v="0"/>
    <n v="0"/>
  </r>
  <r>
    <x v="4"/>
    <s v="NB"/>
    <x v="6"/>
    <n v="16"/>
    <x v="14"/>
    <n v="0"/>
    <n v="0"/>
    <s v="2003_NB_16"/>
    <n v="0"/>
    <n v="0"/>
  </r>
  <r>
    <x v="4"/>
    <s v="NB"/>
    <x v="6"/>
    <n v="17"/>
    <x v="15"/>
    <n v="0"/>
    <n v="0"/>
    <s v="2003_NB_17"/>
    <n v="0"/>
    <n v="0"/>
  </r>
  <r>
    <x v="4"/>
    <s v="NB"/>
    <x v="6"/>
    <n v="18"/>
    <x v="16"/>
    <n v="0"/>
    <n v="0"/>
    <s v="2003_NB_18"/>
    <n v="0"/>
    <n v="0"/>
  </r>
  <r>
    <x v="4"/>
    <s v="NB"/>
    <x v="6"/>
    <n v="20"/>
    <x v="17"/>
    <n v="0"/>
    <n v="0"/>
    <s v="2003_NB_20"/>
    <n v="0"/>
    <n v="0"/>
  </r>
  <r>
    <x v="4"/>
    <s v="NB"/>
    <x v="6"/>
    <n v="22"/>
    <x v="18"/>
    <n v="0"/>
    <n v="0"/>
    <s v="2003_NB_22"/>
    <n v="0"/>
    <n v="0"/>
  </r>
  <r>
    <x v="4"/>
    <s v="NB"/>
    <x v="6"/>
    <n v="23"/>
    <x v="19"/>
    <n v="98844"/>
    <n v="90826"/>
    <s v="2003_NB_23"/>
    <n v="28676"/>
    <n v="21088"/>
  </r>
  <r>
    <x v="4"/>
    <s v="NB"/>
    <x v="6"/>
    <n v="24"/>
    <x v="20"/>
    <n v="0"/>
    <n v="0"/>
    <s v="2003_NB_24"/>
    <n v="0"/>
    <n v="0"/>
  </r>
  <r>
    <x v="4"/>
    <s v="NB"/>
    <x v="6"/>
    <n v="25"/>
    <x v="21"/>
    <n v="0"/>
    <n v="0"/>
    <s v="2003_NB_25"/>
    <n v="0"/>
    <n v="0"/>
  </r>
  <r>
    <x v="4"/>
    <s v="NB"/>
    <x v="6"/>
    <n v="26"/>
    <x v="22"/>
    <n v="21995"/>
    <n v="21567"/>
    <s v="2003_NB_26"/>
    <n v="171"/>
    <n v="171"/>
  </r>
  <r>
    <x v="4"/>
    <s v="NB"/>
    <x v="6"/>
    <n v="27"/>
    <x v="23"/>
    <n v="0"/>
    <n v="0"/>
    <s v="2003_NB_27"/>
    <n v="0"/>
    <n v="0"/>
  </r>
  <r>
    <x v="4"/>
    <s v="NB"/>
    <x v="6"/>
    <n v="29"/>
    <x v="24"/>
    <n v="550304"/>
    <n v="548458"/>
    <s v="2003_NB_29"/>
    <n v="184376"/>
    <n v="184373"/>
  </r>
  <r>
    <x v="4"/>
    <s v="NB"/>
    <x v="6"/>
    <n v="30"/>
    <x v="25"/>
    <n v="0"/>
    <n v="0"/>
    <s v="2003_NB_30"/>
    <n v="0"/>
    <n v="0"/>
  </r>
  <r>
    <x v="4"/>
    <s v="NB"/>
    <x v="6"/>
    <n v="31"/>
    <x v="26"/>
    <n v="0"/>
    <n v="0"/>
    <s v="2003_NB_31"/>
    <n v="0"/>
    <n v="0"/>
  </r>
  <r>
    <x v="4"/>
    <s v="NB"/>
    <x v="6"/>
    <n v="38"/>
    <x v="27"/>
    <n v="0"/>
    <n v="0"/>
    <s v="2003_NB_38"/>
    <n v="0"/>
    <n v="0"/>
  </r>
  <r>
    <x v="4"/>
    <s v="NB"/>
    <x v="6"/>
    <n v="39"/>
    <x v="28"/>
    <n v="0"/>
    <n v="0"/>
    <s v="2003_NB_39"/>
    <n v="0"/>
    <n v="0"/>
  </r>
  <r>
    <x v="4"/>
    <s v="NB"/>
    <x v="6"/>
    <n v="40"/>
    <x v="29"/>
    <n v="0"/>
    <n v="0"/>
    <s v="2003_NB_40"/>
    <n v="0"/>
    <n v="0"/>
  </r>
  <r>
    <x v="4"/>
    <s v="NB"/>
    <x v="6"/>
    <n v="41"/>
    <x v="30"/>
    <n v="12658"/>
    <n v="12658"/>
    <s v="2003_NB_41"/>
    <n v="0"/>
    <n v="0"/>
  </r>
  <r>
    <x v="4"/>
    <s v="NB"/>
    <x v="6"/>
    <n v="43"/>
    <x v="31"/>
    <n v="0"/>
    <n v="0"/>
    <s v="2003_NB_43"/>
    <n v="0"/>
    <n v="0"/>
  </r>
  <r>
    <x v="4"/>
    <s v="NB"/>
    <x v="6"/>
    <n v="44"/>
    <x v="32"/>
    <n v="0"/>
    <n v="0"/>
    <s v="2003_NB_44"/>
    <n v="0"/>
    <n v="0"/>
  </r>
  <r>
    <x v="4"/>
    <s v="NB"/>
    <x v="6"/>
    <n v="45"/>
    <x v="33"/>
    <n v="0"/>
    <n v="0"/>
    <s v="2003_NB_45"/>
    <n v="0"/>
    <n v="0"/>
  </r>
  <r>
    <x v="4"/>
    <s v="NB"/>
    <x v="6"/>
    <n v="46"/>
    <x v="34"/>
    <n v="0"/>
    <n v="0"/>
    <s v="2003_NB_46"/>
    <n v="0"/>
    <n v="0"/>
  </r>
  <r>
    <x v="4"/>
    <s v="NB"/>
    <x v="6"/>
    <n v="47"/>
    <x v="35"/>
    <n v="0"/>
    <n v="0"/>
    <s v="2003_NB_47"/>
    <n v="0"/>
    <n v="0"/>
  </r>
  <r>
    <x v="4"/>
    <s v="NB"/>
    <x v="6"/>
    <n v="48"/>
    <x v="36"/>
    <n v="0"/>
    <n v="0"/>
    <s v="2003_NB_48"/>
    <n v="0"/>
    <n v="0"/>
  </r>
  <r>
    <x v="4"/>
    <s v="NDM"/>
    <x v="7"/>
    <n v="1"/>
    <x v="0"/>
    <n v="5607"/>
    <n v="5607"/>
    <s v="2003_NDM_1"/>
    <n v="13"/>
    <n v="13"/>
  </r>
  <r>
    <x v="4"/>
    <s v="NDM"/>
    <x v="7"/>
    <n v="2"/>
    <x v="1"/>
    <n v="0"/>
    <n v="0"/>
    <s v="2003_NDM_2"/>
    <n v="617"/>
    <n v="617"/>
  </r>
  <r>
    <x v="4"/>
    <s v="NDM"/>
    <x v="7"/>
    <n v="3"/>
    <x v="2"/>
    <n v="0"/>
    <n v="0"/>
    <s v="2003_NDM_3"/>
    <n v="0"/>
    <n v="0"/>
  </r>
  <r>
    <x v="4"/>
    <s v="NDM"/>
    <x v="7"/>
    <n v="4"/>
    <x v="3"/>
    <n v="0"/>
    <n v="0"/>
    <s v="2003_NDM_4"/>
    <n v="0"/>
    <n v="0"/>
  </r>
  <r>
    <x v="4"/>
    <s v="NDM"/>
    <x v="7"/>
    <n v="5"/>
    <x v="4"/>
    <n v="2268"/>
    <n v="2268"/>
    <s v="2003_NDM_5"/>
    <n v="2083"/>
    <n v="2083"/>
  </r>
  <r>
    <x v="4"/>
    <s v="NDM"/>
    <x v="7"/>
    <n v="7"/>
    <x v="5"/>
    <n v="0"/>
    <n v="0"/>
    <s v="2003_NDM_7"/>
    <n v="0"/>
    <n v="0"/>
  </r>
  <r>
    <x v="4"/>
    <s v="NDM"/>
    <x v="7"/>
    <n v="8"/>
    <x v="6"/>
    <n v="0"/>
    <n v="0"/>
    <s v="2003_NDM_8"/>
    <n v="0"/>
    <n v="0"/>
  </r>
  <r>
    <x v="4"/>
    <s v="NDM"/>
    <x v="7"/>
    <n v="9"/>
    <x v="7"/>
    <n v="0"/>
    <n v="0"/>
    <s v="2003_NDM_9"/>
    <n v="0"/>
    <n v="0"/>
  </r>
  <r>
    <x v="4"/>
    <s v="NDM"/>
    <x v="7"/>
    <n v="10"/>
    <x v="8"/>
    <n v="0"/>
    <n v="0"/>
    <s v="2003_NDM_10"/>
    <n v="0"/>
    <n v="0"/>
  </r>
  <r>
    <x v="4"/>
    <s v="NDM"/>
    <x v="7"/>
    <n v="11"/>
    <x v="9"/>
    <n v="0"/>
    <n v="0"/>
    <s v="2003_NDM_11"/>
    <n v="0"/>
    <n v="0"/>
  </r>
  <r>
    <x v="4"/>
    <s v="NDM"/>
    <x v="7"/>
    <n v="12"/>
    <x v="10"/>
    <n v="0"/>
    <n v="0"/>
    <s v="2003_NDM_12"/>
    <n v="0"/>
    <n v="0"/>
  </r>
  <r>
    <x v="4"/>
    <s v="NDM"/>
    <x v="7"/>
    <n v="13"/>
    <x v="11"/>
    <n v="0"/>
    <n v="0"/>
    <s v="2003_NDM_13"/>
    <n v="0"/>
    <n v="0"/>
  </r>
  <r>
    <x v="4"/>
    <s v="NDM"/>
    <x v="7"/>
    <n v="14"/>
    <x v="12"/>
    <n v="0"/>
    <n v="0"/>
    <s v="2003_NDM_14"/>
    <n v="0"/>
    <n v="0"/>
  </r>
  <r>
    <x v="4"/>
    <s v="NDM"/>
    <x v="7"/>
    <n v="15"/>
    <x v="13"/>
    <n v="0"/>
    <n v="0"/>
    <s v="2003_NDM_15"/>
    <n v="0"/>
    <n v="0"/>
  </r>
  <r>
    <x v="4"/>
    <s v="NDM"/>
    <x v="7"/>
    <n v="16"/>
    <x v="14"/>
    <n v="0"/>
    <n v="0"/>
    <s v="2003_NDM_16"/>
    <n v="0"/>
    <n v="0"/>
  </r>
  <r>
    <x v="4"/>
    <s v="NDM"/>
    <x v="7"/>
    <n v="17"/>
    <x v="15"/>
    <n v="0"/>
    <n v="0"/>
    <s v="2003_NDM_17"/>
    <n v="0"/>
    <n v="0"/>
  </r>
  <r>
    <x v="4"/>
    <s v="NDM"/>
    <x v="7"/>
    <n v="18"/>
    <x v="16"/>
    <n v="0"/>
    <n v="0"/>
    <s v="2003_NDM_18"/>
    <n v="0"/>
    <n v="0"/>
  </r>
  <r>
    <x v="4"/>
    <s v="NDM"/>
    <x v="7"/>
    <n v="20"/>
    <x v="17"/>
    <n v="0"/>
    <n v="0"/>
    <s v="2003_NDM_20"/>
    <n v="0"/>
    <n v="0"/>
  </r>
  <r>
    <x v="4"/>
    <s v="NDM"/>
    <x v="7"/>
    <n v="22"/>
    <x v="18"/>
    <n v="0"/>
    <n v="0"/>
    <s v="2003_NDM_22"/>
    <n v="0"/>
    <n v="0"/>
  </r>
  <r>
    <x v="4"/>
    <s v="NDM"/>
    <x v="7"/>
    <n v="23"/>
    <x v="19"/>
    <n v="0"/>
    <n v="0"/>
    <s v="2003_NDM_23"/>
    <n v="0"/>
    <n v="0"/>
  </r>
  <r>
    <x v="4"/>
    <s v="NDM"/>
    <x v="7"/>
    <n v="24"/>
    <x v="20"/>
    <n v="0"/>
    <n v="0"/>
    <s v="2003_NDM_24"/>
    <n v="0"/>
    <n v="0"/>
  </r>
  <r>
    <x v="4"/>
    <s v="NDM"/>
    <x v="7"/>
    <n v="25"/>
    <x v="21"/>
    <n v="0"/>
    <n v="0"/>
    <s v="2003_NDM_25"/>
    <n v="0"/>
    <n v="0"/>
  </r>
  <r>
    <x v="4"/>
    <s v="NDM"/>
    <x v="7"/>
    <n v="26"/>
    <x v="22"/>
    <n v="0"/>
    <n v="0"/>
    <s v="2003_NDM_26"/>
    <n v="0"/>
    <n v="0"/>
  </r>
  <r>
    <x v="4"/>
    <s v="NDM"/>
    <x v="7"/>
    <n v="27"/>
    <x v="23"/>
    <n v="0"/>
    <n v="0"/>
    <s v="2003_NDM_27"/>
    <n v="0"/>
    <n v="0"/>
  </r>
  <r>
    <x v="4"/>
    <s v="NDM"/>
    <x v="7"/>
    <n v="29"/>
    <x v="24"/>
    <n v="0"/>
    <n v="0"/>
    <s v="2003_NDM_29"/>
    <n v="0"/>
    <n v="0"/>
  </r>
  <r>
    <x v="4"/>
    <s v="NDM"/>
    <x v="7"/>
    <n v="30"/>
    <x v="25"/>
    <n v="0"/>
    <n v="0"/>
    <s v="2003_NDM_30"/>
    <n v="0"/>
    <n v="0"/>
  </r>
  <r>
    <x v="4"/>
    <s v="NDM"/>
    <x v="7"/>
    <n v="31"/>
    <x v="26"/>
    <n v="1018"/>
    <n v="1018"/>
    <s v="2003_NDM_31"/>
    <n v="35"/>
    <n v="35"/>
  </r>
  <r>
    <x v="4"/>
    <s v="NDM"/>
    <x v="7"/>
    <n v="38"/>
    <x v="27"/>
    <n v="0"/>
    <n v="0"/>
    <s v="2003_NDM_38"/>
    <n v="0"/>
    <n v="0"/>
  </r>
  <r>
    <x v="4"/>
    <s v="NDM"/>
    <x v="7"/>
    <n v="39"/>
    <x v="28"/>
    <n v="0"/>
    <n v="0"/>
    <s v="2003_NDM_39"/>
    <n v="0"/>
    <n v="0"/>
  </r>
  <r>
    <x v="4"/>
    <s v="NDM"/>
    <x v="7"/>
    <n v="40"/>
    <x v="29"/>
    <n v="0"/>
    <n v="0"/>
    <s v="2003_NDM_40"/>
    <n v="0"/>
    <n v="0"/>
  </r>
  <r>
    <x v="4"/>
    <s v="NDM"/>
    <x v="7"/>
    <n v="41"/>
    <x v="30"/>
    <n v="0"/>
    <n v="0"/>
    <s v="2003_NDM_41"/>
    <n v="0"/>
    <n v="0"/>
  </r>
  <r>
    <x v="4"/>
    <s v="NDM"/>
    <x v="7"/>
    <n v="43"/>
    <x v="31"/>
    <n v="0"/>
    <n v="0"/>
    <s v="2003_NDM_43"/>
    <n v="0"/>
    <n v="0"/>
  </r>
  <r>
    <x v="4"/>
    <s v="NDM"/>
    <x v="7"/>
    <n v="44"/>
    <x v="32"/>
    <n v="0"/>
    <n v="0"/>
    <s v="2003_NDM_44"/>
    <n v="0"/>
    <n v="0"/>
  </r>
  <r>
    <x v="4"/>
    <s v="NDM"/>
    <x v="7"/>
    <n v="45"/>
    <x v="33"/>
    <n v="0"/>
    <n v="0"/>
    <s v="2003_NDM_45"/>
    <n v="0"/>
    <n v="0"/>
  </r>
  <r>
    <x v="4"/>
    <s v="NDM"/>
    <x v="7"/>
    <n v="46"/>
    <x v="34"/>
    <n v="0"/>
    <n v="0"/>
    <s v="2003_NDM_46"/>
    <n v="0"/>
    <n v="0"/>
  </r>
  <r>
    <x v="4"/>
    <s v="NDM"/>
    <x v="7"/>
    <n v="47"/>
    <x v="35"/>
    <n v="0"/>
    <n v="0"/>
    <s v="2003_NDM_47"/>
    <n v="0"/>
    <n v="0"/>
  </r>
  <r>
    <x v="4"/>
    <s v="NDM"/>
    <x v="7"/>
    <n v="48"/>
    <x v="36"/>
    <n v="0"/>
    <n v="0"/>
    <s v="2003_NDM_48"/>
    <n v="0"/>
    <n v="0"/>
  </r>
  <r>
    <x v="4"/>
    <s v="NF"/>
    <x v="8"/>
    <n v="1"/>
    <x v="0"/>
    <n v="0"/>
    <n v="0"/>
    <s v="2003_NF_1"/>
    <n v="0"/>
    <n v="0"/>
  </r>
  <r>
    <x v="4"/>
    <s v="NF"/>
    <x v="8"/>
    <n v="2"/>
    <x v="1"/>
    <n v="0"/>
    <n v="0"/>
    <s v="2003_NF_2"/>
    <n v="0"/>
    <n v="0"/>
  </r>
  <r>
    <x v="4"/>
    <s v="NF"/>
    <x v="8"/>
    <n v="3"/>
    <x v="2"/>
    <n v="2866"/>
    <n v="1913"/>
    <s v="2003_NF_3"/>
    <n v="2012"/>
    <n v="1173"/>
  </r>
  <r>
    <x v="4"/>
    <s v="NF"/>
    <x v="8"/>
    <n v="4"/>
    <x v="3"/>
    <n v="0"/>
    <n v="0"/>
    <s v="2003_NF_4"/>
    <n v="0"/>
    <n v="0"/>
  </r>
  <r>
    <x v="4"/>
    <s v="NF"/>
    <x v="8"/>
    <n v="5"/>
    <x v="4"/>
    <n v="0"/>
    <n v="0"/>
    <s v="2003_NF_5"/>
    <n v="0"/>
    <n v="0"/>
  </r>
  <r>
    <x v="4"/>
    <s v="NF"/>
    <x v="8"/>
    <n v="7"/>
    <x v="5"/>
    <n v="0"/>
    <n v="0"/>
    <s v="2003_NF_7"/>
    <n v="0"/>
    <n v="0"/>
  </r>
  <r>
    <x v="4"/>
    <s v="NF"/>
    <x v="8"/>
    <n v="8"/>
    <x v="6"/>
    <n v="73782"/>
    <n v="73479"/>
    <s v="2003_NF_8"/>
    <n v="19233"/>
    <n v="19031"/>
  </r>
  <r>
    <x v="4"/>
    <s v="NF"/>
    <x v="8"/>
    <n v="9"/>
    <x v="7"/>
    <n v="0"/>
    <n v="0"/>
    <s v="2003_NF_9"/>
    <n v="0"/>
    <n v="0"/>
  </r>
  <r>
    <x v="4"/>
    <s v="NF"/>
    <x v="8"/>
    <n v="10"/>
    <x v="8"/>
    <n v="1908"/>
    <n v="1908"/>
    <s v="2003_NF_10"/>
    <n v="0"/>
    <n v="0"/>
  </r>
  <r>
    <x v="4"/>
    <s v="NF"/>
    <x v="8"/>
    <n v="11"/>
    <x v="9"/>
    <n v="0"/>
    <n v="0"/>
    <s v="2003_NF_11"/>
    <n v="0"/>
    <n v="0"/>
  </r>
  <r>
    <x v="4"/>
    <s v="NF"/>
    <x v="8"/>
    <n v="12"/>
    <x v="10"/>
    <n v="1225"/>
    <n v="1225"/>
    <s v="2003_NF_12"/>
    <n v="0"/>
    <n v="0"/>
  </r>
  <r>
    <x v="4"/>
    <s v="NF"/>
    <x v="8"/>
    <n v="13"/>
    <x v="11"/>
    <n v="0"/>
    <n v="0"/>
    <s v="2003_NF_13"/>
    <n v="0"/>
    <n v="0"/>
  </r>
  <r>
    <x v="4"/>
    <s v="NF"/>
    <x v="8"/>
    <n v="14"/>
    <x v="12"/>
    <n v="78"/>
    <n v="78"/>
    <s v="2003_NF_14"/>
    <n v="66"/>
    <n v="66"/>
  </r>
  <r>
    <x v="4"/>
    <s v="NF"/>
    <x v="8"/>
    <n v="15"/>
    <x v="13"/>
    <n v="32"/>
    <n v="32"/>
    <s v="2003_NF_15"/>
    <n v="32"/>
    <n v="32"/>
  </r>
  <r>
    <x v="4"/>
    <s v="NF"/>
    <x v="8"/>
    <n v="16"/>
    <x v="14"/>
    <n v="1725"/>
    <n v="1644"/>
    <s v="2003_NF_16"/>
    <n v="1202"/>
    <n v="1202"/>
  </r>
  <r>
    <x v="4"/>
    <s v="NF"/>
    <x v="8"/>
    <n v="17"/>
    <x v="15"/>
    <n v="0"/>
    <n v="0"/>
    <s v="2003_NF_17"/>
    <n v="0"/>
    <n v="0"/>
  </r>
  <r>
    <x v="4"/>
    <s v="NF"/>
    <x v="8"/>
    <n v="18"/>
    <x v="16"/>
    <n v="0"/>
    <n v="0"/>
    <s v="2003_NF_18"/>
    <n v="0"/>
    <n v="0"/>
  </r>
  <r>
    <x v="4"/>
    <s v="NF"/>
    <x v="8"/>
    <n v="20"/>
    <x v="17"/>
    <n v="6779"/>
    <n v="6779"/>
    <s v="2003_NF_20"/>
    <n v="3420"/>
    <n v="3420"/>
  </r>
  <r>
    <x v="4"/>
    <s v="NF"/>
    <x v="8"/>
    <n v="22"/>
    <x v="18"/>
    <n v="0"/>
    <n v="0"/>
    <s v="2003_NF_22"/>
    <n v="0"/>
    <n v="0"/>
  </r>
  <r>
    <x v="4"/>
    <s v="NF"/>
    <x v="8"/>
    <n v="23"/>
    <x v="19"/>
    <n v="0"/>
    <n v="0"/>
    <s v="2003_NF_23"/>
    <n v="0"/>
    <n v="0"/>
  </r>
  <r>
    <x v="4"/>
    <s v="NF"/>
    <x v="8"/>
    <n v="24"/>
    <x v="20"/>
    <n v="16670"/>
    <n v="15653"/>
    <s v="2003_NF_24"/>
    <n v="7500"/>
    <n v="6828"/>
  </r>
  <r>
    <x v="4"/>
    <s v="NF"/>
    <x v="8"/>
    <n v="25"/>
    <x v="21"/>
    <n v="0"/>
    <n v="0"/>
    <s v="2003_NF_25"/>
    <n v="0"/>
    <n v="0"/>
  </r>
  <r>
    <x v="4"/>
    <s v="NF"/>
    <x v="8"/>
    <n v="26"/>
    <x v="22"/>
    <n v="612"/>
    <n v="612"/>
    <s v="2003_NF_26"/>
    <n v="27"/>
    <n v="27"/>
  </r>
  <r>
    <x v="4"/>
    <s v="NF"/>
    <x v="8"/>
    <n v="27"/>
    <x v="23"/>
    <n v="0"/>
    <n v="0"/>
    <s v="2003_NF_27"/>
    <n v="0"/>
    <n v="0"/>
  </r>
  <r>
    <x v="4"/>
    <s v="NF"/>
    <x v="8"/>
    <n v="29"/>
    <x v="24"/>
    <n v="2596"/>
    <n v="2460"/>
    <s v="2003_NF_29"/>
    <n v="633"/>
    <n v="531"/>
  </r>
  <r>
    <x v="4"/>
    <s v="NF"/>
    <x v="8"/>
    <n v="30"/>
    <x v="25"/>
    <n v="0"/>
    <n v="0"/>
    <s v="2003_NF_30"/>
    <n v="0"/>
    <n v="0"/>
  </r>
  <r>
    <x v="4"/>
    <s v="NF"/>
    <x v="8"/>
    <n v="31"/>
    <x v="26"/>
    <n v="0"/>
    <n v="0"/>
    <s v="2003_NF_31"/>
    <n v="0"/>
    <n v="0"/>
  </r>
  <r>
    <x v="4"/>
    <s v="NF"/>
    <x v="8"/>
    <n v="38"/>
    <x v="27"/>
    <n v="0"/>
    <n v="0"/>
    <s v="2003_NF_38"/>
    <n v="0"/>
    <n v="0"/>
  </r>
  <r>
    <x v="4"/>
    <s v="NF"/>
    <x v="8"/>
    <n v="39"/>
    <x v="28"/>
    <n v="0"/>
    <n v="0"/>
    <s v="2003_NF_39"/>
    <n v="0"/>
    <n v="0"/>
  </r>
  <r>
    <x v="4"/>
    <s v="NF"/>
    <x v="8"/>
    <n v="40"/>
    <x v="29"/>
    <n v="11682"/>
    <n v="11304"/>
    <s v="2003_NF_40"/>
    <n v="3177"/>
    <n v="3177"/>
  </r>
  <r>
    <x v="4"/>
    <s v="NF"/>
    <x v="8"/>
    <n v="41"/>
    <x v="30"/>
    <n v="27272"/>
    <n v="26443"/>
    <s v="2003_NF_41"/>
    <n v="11418"/>
    <n v="11159"/>
  </r>
  <r>
    <x v="4"/>
    <s v="NF"/>
    <x v="8"/>
    <n v="43"/>
    <x v="31"/>
    <n v="0"/>
    <n v="0"/>
    <s v="2003_NF_43"/>
    <n v="0"/>
    <n v="0"/>
  </r>
  <r>
    <x v="4"/>
    <s v="NF"/>
    <x v="8"/>
    <n v="44"/>
    <x v="32"/>
    <n v="0"/>
    <n v="0"/>
    <s v="2003_NF_44"/>
    <n v="0"/>
    <n v="0"/>
  </r>
  <r>
    <x v="4"/>
    <s v="NF"/>
    <x v="8"/>
    <n v="45"/>
    <x v="33"/>
    <n v="497"/>
    <n v="497"/>
    <s v="2003_NF_45"/>
    <n v="120"/>
    <n v="120"/>
  </r>
  <r>
    <x v="4"/>
    <s v="NF"/>
    <x v="8"/>
    <n v="46"/>
    <x v="34"/>
    <n v="3964"/>
    <n v="3964"/>
    <s v="2003_NF_46"/>
    <n v="0"/>
    <n v="0"/>
  </r>
  <r>
    <x v="4"/>
    <s v="NF"/>
    <x v="8"/>
    <n v="47"/>
    <x v="35"/>
    <n v="0"/>
    <n v="0"/>
    <s v="2003_NF_47"/>
    <n v="0"/>
    <n v="0"/>
  </r>
  <r>
    <x v="4"/>
    <s v="NF"/>
    <x v="8"/>
    <n v="48"/>
    <x v="36"/>
    <n v="0"/>
    <n v="0"/>
    <s v="2003_NF_48"/>
    <n v="0"/>
    <n v="0"/>
  </r>
  <r>
    <x v="4"/>
    <s v="NW"/>
    <x v="9"/>
    <n v="1"/>
    <x v="0"/>
    <n v="221"/>
    <n v="221"/>
    <s v="2003_NW_1"/>
    <n v="18"/>
    <n v="6"/>
  </r>
  <r>
    <x v="4"/>
    <s v="NW"/>
    <x v="9"/>
    <n v="2"/>
    <x v="1"/>
    <n v="0"/>
    <n v="0"/>
    <s v="2003_NW_2"/>
    <n v="0"/>
    <n v="0"/>
  </r>
  <r>
    <x v="4"/>
    <s v="NW"/>
    <x v="9"/>
    <n v="3"/>
    <x v="2"/>
    <n v="0"/>
    <n v="0"/>
    <s v="2003_NW_3"/>
    <n v="0"/>
    <n v="0"/>
  </r>
  <r>
    <x v="4"/>
    <s v="NW"/>
    <x v="9"/>
    <n v="4"/>
    <x v="3"/>
    <n v="0"/>
    <n v="0"/>
    <s v="2003_NW_4"/>
    <n v="0"/>
    <n v="0"/>
  </r>
  <r>
    <x v="4"/>
    <s v="NW"/>
    <x v="9"/>
    <n v="5"/>
    <x v="4"/>
    <n v="56"/>
    <n v="56"/>
    <s v="2003_NW_5"/>
    <n v="0"/>
    <n v="0"/>
  </r>
  <r>
    <x v="4"/>
    <s v="NW"/>
    <x v="9"/>
    <n v="7"/>
    <x v="5"/>
    <n v="187"/>
    <n v="187"/>
    <s v="2003_NW_7"/>
    <n v="156"/>
    <n v="156"/>
  </r>
  <r>
    <x v="4"/>
    <s v="NW"/>
    <x v="9"/>
    <n v="8"/>
    <x v="6"/>
    <n v="48"/>
    <n v="48"/>
    <s v="2003_NW_8"/>
    <n v="0"/>
    <n v="0"/>
  </r>
  <r>
    <x v="4"/>
    <s v="NW"/>
    <x v="9"/>
    <n v="9"/>
    <x v="7"/>
    <n v="137"/>
    <n v="125"/>
    <s v="2003_NW_9"/>
    <n v="12"/>
    <n v="0"/>
  </r>
  <r>
    <x v="4"/>
    <s v="NW"/>
    <x v="9"/>
    <n v="10"/>
    <x v="8"/>
    <n v="0"/>
    <n v="0"/>
    <s v="2003_NW_10"/>
    <n v="0"/>
    <n v="0"/>
  </r>
  <r>
    <x v="4"/>
    <s v="NW"/>
    <x v="9"/>
    <n v="11"/>
    <x v="9"/>
    <n v="0"/>
    <n v="0"/>
    <s v="2003_NW_11"/>
    <n v="0"/>
    <n v="0"/>
  </r>
  <r>
    <x v="4"/>
    <s v="NW"/>
    <x v="9"/>
    <n v="12"/>
    <x v="10"/>
    <n v="0"/>
    <n v="0"/>
    <s v="2003_NW_12"/>
    <n v="0"/>
    <n v="0"/>
  </r>
  <r>
    <x v="4"/>
    <s v="NW"/>
    <x v="9"/>
    <n v="13"/>
    <x v="11"/>
    <n v="0"/>
    <n v="0"/>
    <s v="2003_NW_13"/>
    <n v="0"/>
    <n v="0"/>
  </r>
  <r>
    <x v="4"/>
    <s v="NW"/>
    <x v="9"/>
    <n v="14"/>
    <x v="12"/>
    <n v="0"/>
    <n v="0"/>
    <s v="2003_NW_14"/>
    <n v="0"/>
    <n v="0"/>
  </r>
  <r>
    <x v="4"/>
    <s v="NW"/>
    <x v="9"/>
    <n v="15"/>
    <x v="13"/>
    <n v="0"/>
    <n v="0"/>
    <s v="2003_NW_15"/>
    <n v="0"/>
    <n v="0"/>
  </r>
  <r>
    <x v="4"/>
    <s v="NW"/>
    <x v="9"/>
    <n v="16"/>
    <x v="14"/>
    <n v="0"/>
    <n v="0"/>
    <s v="2003_NW_16"/>
    <n v="0"/>
    <n v="0"/>
  </r>
  <r>
    <x v="4"/>
    <s v="NW"/>
    <x v="9"/>
    <n v="17"/>
    <x v="15"/>
    <n v="0"/>
    <n v="0"/>
    <s v="2003_NW_17"/>
    <n v="0"/>
    <n v="0"/>
  </r>
  <r>
    <x v="4"/>
    <s v="NW"/>
    <x v="9"/>
    <n v="18"/>
    <x v="16"/>
    <n v="0"/>
    <n v="0"/>
    <s v="2003_NW_18"/>
    <n v="0"/>
    <n v="0"/>
  </r>
  <r>
    <x v="4"/>
    <s v="NW"/>
    <x v="9"/>
    <n v="20"/>
    <x v="17"/>
    <n v="0"/>
    <n v="0"/>
    <s v="2003_NW_20"/>
    <n v="0"/>
    <n v="0"/>
  </r>
  <r>
    <x v="4"/>
    <s v="NW"/>
    <x v="9"/>
    <n v="22"/>
    <x v="18"/>
    <n v="0"/>
    <n v="0"/>
    <s v="2003_NW_22"/>
    <n v="0"/>
    <n v="0"/>
  </r>
  <r>
    <x v="4"/>
    <s v="NW"/>
    <x v="9"/>
    <n v="23"/>
    <x v="19"/>
    <n v="0"/>
    <n v="0"/>
    <s v="2003_NW_23"/>
    <n v="0"/>
    <n v="0"/>
  </r>
  <r>
    <x v="4"/>
    <s v="NW"/>
    <x v="9"/>
    <n v="24"/>
    <x v="20"/>
    <n v="304"/>
    <n v="0"/>
    <s v="2003_NW_24"/>
    <n v="152"/>
    <n v="0"/>
  </r>
  <r>
    <x v="4"/>
    <s v="NW"/>
    <x v="9"/>
    <n v="25"/>
    <x v="21"/>
    <n v="0"/>
    <n v="0"/>
    <s v="2003_NW_25"/>
    <n v="0"/>
    <n v="0"/>
  </r>
  <r>
    <x v="4"/>
    <s v="NW"/>
    <x v="9"/>
    <n v="26"/>
    <x v="22"/>
    <n v="0"/>
    <n v="0"/>
    <s v="2003_NW_26"/>
    <n v="0"/>
    <n v="0"/>
  </r>
  <r>
    <x v="4"/>
    <s v="NW"/>
    <x v="9"/>
    <n v="27"/>
    <x v="23"/>
    <n v="598"/>
    <n v="598"/>
    <s v="2003_NW_27"/>
    <n v="0"/>
    <n v="0"/>
  </r>
  <r>
    <x v="4"/>
    <s v="NW"/>
    <x v="9"/>
    <n v="29"/>
    <x v="24"/>
    <n v="0"/>
    <n v="0"/>
    <s v="2003_NW_29"/>
    <n v="0"/>
    <n v="0"/>
  </r>
  <r>
    <x v="4"/>
    <s v="NW"/>
    <x v="9"/>
    <n v="30"/>
    <x v="25"/>
    <n v="0"/>
    <n v="0"/>
    <s v="2003_NW_30"/>
    <n v="0"/>
    <n v="0"/>
  </r>
  <r>
    <x v="4"/>
    <s v="NW"/>
    <x v="9"/>
    <n v="31"/>
    <x v="26"/>
    <n v="0"/>
    <n v="0"/>
    <s v="2003_NW_31"/>
    <n v="0"/>
    <n v="0"/>
  </r>
  <r>
    <x v="4"/>
    <s v="NW"/>
    <x v="9"/>
    <n v="38"/>
    <x v="27"/>
    <n v="0"/>
    <n v="0"/>
    <s v="2003_NW_38"/>
    <n v="0"/>
    <n v="0"/>
  </r>
  <r>
    <x v="4"/>
    <s v="NW"/>
    <x v="9"/>
    <n v="39"/>
    <x v="28"/>
    <n v="0"/>
    <n v="0"/>
    <s v="2003_NW_39"/>
    <n v="0"/>
    <n v="0"/>
  </r>
  <r>
    <x v="4"/>
    <s v="NW"/>
    <x v="9"/>
    <n v="40"/>
    <x v="29"/>
    <n v="0"/>
    <n v="0"/>
    <s v="2003_NW_40"/>
    <n v="0"/>
    <n v="0"/>
  </r>
  <r>
    <x v="4"/>
    <s v="NW"/>
    <x v="9"/>
    <n v="41"/>
    <x v="30"/>
    <n v="713"/>
    <n v="713"/>
    <s v="2003_NW_41"/>
    <n v="84"/>
    <n v="84"/>
  </r>
  <r>
    <x v="4"/>
    <s v="NW"/>
    <x v="9"/>
    <n v="43"/>
    <x v="31"/>
    <n v="0"/>
    <n v="0"/>
    <s v="2003_NW_43"/>
    <n v="0"/>
    <n v="0"/>
  </r>
  <r>
    <x v="4"/>
    <s v="NW"/>
    <x v="9"/>
    <n v="44"/>
    <x v="32"/>
    <n v="0"/>
    <n v="0"/>
    <s v="2003_NW_44"/>
    <n v="0"/>
    <n v="0"/>
  </r>
  <r>
    <x v="4"/>
    <s v="NW"/>
    <x v="9"/>
    <n v="45"/>
    <x v="33"/>
    <n v="0"/>
    <n v="0"/>
    <s v="2003_NW_45"/>
    <n v="0"/>
    <n v="0"/>
  </r>
  <r>
    <x v="4"/>
    <s v="NW"/>
    <x v="9"/>
    <n v="46"/>
    <x v="34"/>
    <n v="0"/>
    <n v="0"/>
    <s v="2003_NW_46"/>
    <n v="0"/>
    <n v="0"/>
  </r>
  <r>
    <x v="4"/>
    <s v="NW"/>
    <x v="9"/>
    <n v="47"/>
    <x v="35"/>
    <n v="0"/>
    <n v="0"/>
    <s v="2003_NW_47"/>
    <n v="0"/>
    <n v="0"/>
  </r>
  <r>
    <x v="4"/>
    <s v="NW"/>
    <x v="9"/>
    <n v="48"/>
    <x v="36"/>
    <n v="0"/>
    <n v="0"/>
    <s v="2003_NW_48"/>
    <n v="0"/>
    <n v="0"/>
  </r>
  <r>
    <x v="5"/>
    <s v="IBB"/>
    <x v="0"/>
    <n v="1"/>
    <x v="0"/>
    <n v="16220"/>
    <n v="12322"/>
    <s v="2004_IBB_1"/>
    <n v="6764"/>
    <n v="4175"/>
  </r>
  <r>
    <x v="5"/>
    <s v="IBB"/>
    <x v="0"/>
    <n v="2"/>
    <x v="1"/>
    <n v="12830"/>
    <n v="12718"/>
    <s v="2004_IBB_2"/>
    <n v="3410"/>
    <n v="2785"/>
  </r>
  <r>
    <x v="5"/>
    <s v="IBB"/>
    <x v="0"/>
    <n v="3"/>
    <x v="2"/>
    <n v="18495"/>
    <n v="17465"/>
    <s v="2004_IBB_3"/>
    <n v="11656"/>
    <n v="10849"/>
  </r>
  <r>
    <x v="5"/>
    <s v="IBB"/>
    <x v="0"/>
    <n v="4"/>
    <x v="3"/>
    <n v="0"/>
    <n v="0"/>
    <s v="2004_IBB_4"/>
    <n v="0"/>
    <n v="0"/>
  </r>
  <r>
    <x v="5"/>
    <s v="IBB"/>
    <x v="0"/>
    <n v="5"/>
    <x v="4"/>
    <n v="10034"/>
    <n v="9586"/>
    <s v="2004_IBB_5"/>
    <n v="1267"/>
    <n v="968"/>
  </r>
  <r>
    <x v="5"/>
    <s v="IBB"/>
    <x v="0"/>
    <n v="7"/>
    <x v="5"/>
    <n v="2206"/>
    <n v="2206"/>
    <s v="2004_IBB_7"/>
    <n v="643"/>
    <n v="643"/>
  </r>
  <r>
    <x v="5"/>
    <s v="IBB"/>
    <x v="0"/>
    <n v="8"/>
    <x v="6"/>
    <n v="32297"/>
    <n v="32297"/>
    <s v="2004_IBB_8"/>
    <n v="4988"/>
    <n v="4988"/>
  </r>
  <r>
    <x v="5"/>
    <s v="IBB"/>
    <x v="0"/>
    <n v="9"/>
    <x v="7"/>
    <n v="13673"/>
    <n v="13620"/>
    <s v="2004_IBB_9"/>
    <n v="1692"/>
    <n v="1692"/>
  </r>
  <r>
    <x v="5"/>
    <s v="IBB"/>
    <x v="0"/>
    <n v="10"/>
    <x v="8"/>
    <n v="883"/>
    <n v="883"/>
    <s v="2004_IBB_10"/>
    <n v="0"/>
    <n v="0"/>
  </r>
  <r>
    <x v="5"/>
    <s v="IBB"/>
    <x v="0"/>
    <n v="11"/>
    <x v="9"/>
    <n v="54965"/>
    <n v="39641"/>
    <s v="2004_IBB_11"/>
    <n v="30864"/>
    <n v="18574"/>
  </r>
  <r>
    <x v="5"/>
    <s v="IBB"/>
    <x v="0"/>
    <n v="12"/>
    <x v="10"/>
    <n v="82615"/>
    <n v="82020"/>
    <s v="2004_IBB_12"/>
    <n v="35741"/>
    <n v="35181"/>
  </r>
  <r>
    <x v="5"/>
    <s v="IBB"/>
    <x v="0"/>
    <n v="13"/>
    <x v="11"/>
    <n v="1110"/>
    <n v="974"/>
    <s v="2004_IBB_13"/>
    <n v="526"/>
    <n v="390"/>
  </r>
  <r>
    <x v="5"/>
    <s v="IBB"/>
    <x v="0"/>
    <n v="14"/>
    <x v="12"/>
    <n v="24736"/>
    <n v="24112"/>
    <s v="2004_IBB_14"/>
    <n v="11171"/>
    <n v="10583"/>
  </r>
  <r>
    <x v="5"/>
    <s v="IBB"/>
    <x v="0"/>
    <n v="15"/>
    <x v="13"/>
    <n v="318"/>
    <n v="318"/>
    <s v="2004_IBB_15"/>
    <n v="113"/>
    <n v="113"/>
  </r>
  <r>
    <x v="5"/>
    <s v="IBB"/>
    <x v="0"/>
    <n v="16"/>
    <x v="14"/>
    <n v="1329927"/>
    <n v="1298885"/>
    <s v="2004_IBB_16"/>
    <n v="472968"/>
    <n v="446346"/>
  </r>
  <r>
    <x v="5"/>
    <s v="IBB"/>
    <x v="0"/>
    <n v="17"/>
    <x v="15"/>
    <n v="272703"/>
    <n v="268262"/>
    <s v="2004_IBB_17"/>
    <n v="42108"/>
    <n v="41594"/>
  </r>
  <r>
    <x v="5"/>
    <s v="IBB"/>
    <x v="0"/>
    <n v="18"/>
    <x v="16"/>
    <n v="6936"/>
    <n v="6016"/>
    <s v="2004_IBB_18"/>
    <n v="6021"/>
    <n v="5101"/>
  </r>
  <r>
    <x v="5"/>
    <s v="IBB"/>
    <x v="0"/>
    <n v="20"/>
    <x v="17"/>
    <n v="33537"/>
    <n v="30872"/>
    <s v="2004_IBB_20"/>
    <n v="17940"/>
    <n v="15718"/>
  </r>
  <r>
    <x v="5"/>
    <s v="IBB"/>
    <x v="0"/>
    <n v="22"/>
    <x v="18"/>
    <n v="23857"/>
    <n v="20259"/>
    <s v="2004_IBB_22"/>
    <n v="12659"/>
    <n v="10258"/>
  </r>
  <r>
    <x v="5"/>
    <s v="IBB"/>
    <x v="0"/>
    <n v="23"/>
    <x v="19"/>
    <n v="6049"/>
    <n v="4503"/>
    <s v="2004_IBB_23"/>
    <n v="4532"/>
    <n v="3414"/>
  </r>
  <r>
    <x v="5"/>
    <s v="IBB"/>
    <x v="0"/>
    <n v="24"/>
    <x v="20"/>
    <n v="828679"/>
    <n v="815826"/>
    <s v="2004_IBB_24"/>
    <n v="303644"/>
    <n v="294265"/>
  </r>
  <r>
    <x v="5"/>
    <s v="IBB"/>
    <x v="0"/>
    <n v="25"/>
    <x v="21"/>
    <n v="0"/>
    <n v="0"/>
    <s v="2004_IBB_25"/>
    <n v="0"/>
    <n v="0"/>
  </r>
  <r>
    <x v="5"/>
    <s v="IBB"/>
    <x v="0"/>
    <n v="26"/>
    <x v="22"/>
    <n v="108126"/>
    <n v="90709"/>
    <s v="2004_IBB_26"/>
    <n v="41912"/>
    <n v="31865"/>
  </r>
  <r>
    <x v="5"/>
    <s v="IBB"/>
    <x v="0"/>
    <n v="27"/>
    <x v="23"/>
    <n v="953"/>
    <n v="783"/>
    <s v="2004_IBB_27"/>
    <n v="418"/>
    <n v="418"/>
  </r>
  <r>
    <x v="5"/>
    <s v="IBB"/>
    <x v="0"/>
    <n v="29"/>
    <x v="24"/>
    <n v="111858"/>
    <n v="102497"/>
    <s v="2004_IBB_29"/>
    <n v="30042"/>
    <n v="22852"/>
  </r>
  <r>
    <x v="5"/>
    <s v="IBB"/>
    <x v="0"/>
    <n v="30"/>
    <x v="25"/>
    <n v="0"/>
    <n v="0"/>
    <s v="2004_IBB_30"/>
    <n v="0"/>
    <n v="0"/>
  </r>
  <r>
    <x v="5"/>
    <s v="IBB"/>
    <x v="0"/>
    <n v="31"/>
    <x v="26"/>
    <n v="0"/>
    <n v="0"/>
    <s v="2004_IBB_31"/>
    <n v="0"/>
    <n v="0"/>
  </r>
  <r>
    <x v="5"/>
    <s v="IBB"/>
    <x v="0"/>
    <n v="38"/>
    <x v="27"/>
    <n v="0"/>
    <n v="0"/>
    <s v="2004_IBB_38"/>
    <n v="0"/>
    <n v="0"/>
  </r>
  <r>
    <x v="5"/>
    <s v="IBB"/>
    <x v="0"/>
    <n v="39"/>
    <x v="28"/>
    <n v="0"/>
    <n v="0"/>
    <s v="2004_IBB_39"/>
    <n v="0"/>
    <n v="0"/>
  </r>
  <r>
    <x v="5"/>
    <s v="IBB"/>
    <x v="0"/>
    <n v="40"/>
    <x v="29"/>
    <n v="10680"/>
    <n v="10637"/>
    <s v="2004_IBB_40"/>
    <n v="2277"/>
    <n v="2240"/>
  </r>
  <r>
    <x v="5"/>
    <s v="IBB"/>
    <x v="0"/>
    <n v="41"/>
    <x v="30"/>
    <n v="119266"/>
    <n v="116550"/>
    <s v="2004_IBB_41"/>
    <n v="18687"/>
    <n v="18640"/>
  </r>
  <r>
    <x v="5"/>
    <s v="IBB"/>
    <x v="0"/>
    <n v="43"/>
    <x v="31"/>
    <n v="19576"/>
    <n v="19480"/>
    <s v="2004_IBB_43"/>
    <n v="3667"/>
    <n v="3655"/>
  </r>
  <r>
    <x v="5"/>
    <s v="IBB"/>
    <x v="0"/>
    <n v="44"/>
    <x v="32"/>
    <n v="0"/>
    <n v="0"/>
    <s v="2004_IBB_44"/>
    <n v="0"/>
    <n v="0"/>
  </r>
  <r>
    <x v="5"/>
    <s v="IBB"/>
    <x v="0"/>
    <n v="45"/>
    <x v="33"/>
    <n v="11609"/>
    <n v="9989"/>
    <s v="2004_IBB_45"/>
    <n v="9875"/>
    <n v="8318"/>
  </r>
  <r>
    <x v="5"/>
    <s v="IBB"/>
    <x v="0"/>
    <n v="46"/>
    <x v="34"/>
    <n v="505"/>
    <n v="505"/>
    <s v="2004_IBB_46"/>
    <n v="0"/>
    <n v="0"/>
  </r>
  <r>
    <x v="5"/>
    <s v="IBB"/>
    <x v="0"/>
    <n v="47"/>
    <x v="35"/>
    <n v="0"/>
    <n v="0"/>
    <s v="2004_IBB_47"/>
    <n v="0"/>
    <n v="0"/>
  </r>
  <r>
    <x v="5"/>
    <s v="IBB"/>
    <x v="0"/>
    <n v="48"/>
    <x v="36"/>
    <n v="0"/>
    <n v="0"/>
    <s v="2004_IBB_48"/>
    <n v="0"/>
    <n v="0"/>
  </r>
  <r>
    <x v="5"/>
    <s v="IBD"/>
    <x v="1"/>
    <n v="1"/>
    <x v="0"/>
    <n v="1182"/>
    <n v="1030"/>
    <s v="2004_IBD_1"/>
    <n v="299"/>
    <n v="271"/>
  </r>
  <r>
    <x v="5"/>
    <s v="IBD"/>
    <x v="1"/>
    <n v="2"/>
    <x v="1"/>
    <n v="0"/>
    <n v="0"/>
    <s v="2004_IBD_2"/>
    <n v="0"/>
    <n v="0"/>
  </r>
  <r>
    <x v="5"/>
    <s v="IBD"/>
    <x v="1"/>
    <n v="3"/>
    <x v="2"/>
    <n v="0"/>
    <n v="0"/>
    <s v="2004_IBD_3"/>
    <n v="0"/>
    <n v="0"/>
  </r>
  <r>
    <x v="5"/>
    <s v="IBD"/>
    <x v="1"/>
    <n v="4"/>
    <x v="3"/>
    <n v="0"/>
    <n v="0"/>
    <s v="2004_IBD_4"/>
    <n v="0"/>
    <n v="0"/>
  </r>
  <r>
    <x v="5"/>
    <s v="IBD"/>
    <x v="1"/>
    <n v="5"/>
    <x v="4"/>
    <n v="5380"/>
    <n v="5283"/>
    <s v="2004_IBD_5"/>
    <n v="2344"/>
    <n v="2247"/>
  </r>
  <r>
    <x v="5"/>
    <s v="IBD"/>
    <x v="1"/>
    <n v="7"/>
    <x v="5"/>
    <n v="0"/>
    <n v="0"/>
    <s v="2004_IBD_7"/>
    <n v="0"/>
    <n v="0"/>
  </r>
  <r>
    <x v="5"/>
    <s v="IBD"/>
    <x v="1"/>
    <n v="8"/>
    <x v="6"/>
    <n v="0"/>
    <n v="0"/>
    <s v="2004_IBD_8"/>
    <n v="0"/>
    <n v="0"/>
  </r>
  <r>
    <x v="5"/>
    <s v="IBD"/>
    <x v="1"/>
    <n v="9"/>
    <x v="7"/>
    <n v="2439"/>
    <n v="2121"/>
    <s v="2004_IBD_9"/>
    <n v="553"/>
    <n v="267"/>
  </r>
  <r>
    <x v="5"/>
    <s v="IBD"/>
    <x v="1"/>
    <n v="10"/>
    <x v="8"/>
    <n v="0"/>
    <n v="0"/>
    <s v="2004_IBD_10"/>
    <n v="0"/>
    <n v="0"/>
  </r>
  <r>
    <x v="5"/>
    <s v="IBD"/>
    <x v="1"/>
    <n v="11"/>
    <x v="9"/>
    <n v="11969"/>
    <n v="11029"/>
    <s v="2004_IBD_11"/>
    <n v="5991"/>
    <n v="5071"/>
  </r>
  <r>
    <x v="5"/>
    <s v="IBD"/>
    <x v="1"/>
    <n v="12"/>
    <x v="10"/>
    <n v="0"/>
    <n v="0"/>
    <s v="2004_IBD_12"/>
    <n v="0"/>
    <n v="0"/>
  </r>
  <r>
    <x v="5"/>
    <s v="IBD"/>
    <x v="1"/>
    <n v="13"/>
    <x v="11"/>
    <n v="1578"/>
    <n v="1323"/>
    <s v="2004_IBD_13"/>
    <n v="0"/>
    <n v="0"/>
  </r>
  <r>
    <x v="5"/>
    <s v="IBD"/>
    <x v="1"/>
    <n v="14"/>
    <x v="12"/>
    <n v="0"/>
    <n v="0"/>
    <s v="2004_IBD_14"/>
    <n v="0"/>
    <n v="0"/>
  </r>
  <r>
    <x v="5"/>
    <s v="IBD"/>
    <x v="1"/>
    <n v="15"/>
    <x v="13"/>
    <n v="7537"/>
    <n v="7282"/>
    <s v="2004_IBD_15"/>
    <n v="4428"/>
    <n v="4234"/>
  </r>
  <r>
    <x v="5"/>
    <s v="IBD"/>
    <x v="1"/>
    <n v="16"/>
    <x v="14"/>
    <n v="0"/>
    <n v="0"/>
    <s v="2004_IBD_16"/>
    <n v="0"/>
    <n v="0"/>
  </r>
  <r>
    <x v="5"/>
    <s v="IBD"/>
    <x v="1"/>
    <n v="17"/>
    <x v="15"/>
    <n v="0"/>
    <n v="0"/>
    <s v="2004_IBD_17"/>
    <n v="0"/>
    <n v="0"/>
  </r>
  <r>
    <x v="5"/>
    <s v="IBD"/>
    <x v="1"/>
    <n v="18"/>
    <x v="16"/>
    <n v="460"/>
    <n v="396"/>
    <s v="2004_IBD_18"/>
    <n v="72"/>
    <n v="8"/>
  </r>
  <r>
    <x v="5"/>
    <s v="IBD"/>
    <x v="1"/>
    <n v="20"/>
    <x v="17"/>
    <n v="0"/>
    <n v="0"/>
    <s v="2004_IBD_20"/>
    <n v="0"/>
    <n v="0"/>
  </r>
  <r>
    <x v="5"/>
    <s v="IBD"/>
    <x v="1"/>
    <n v="22"/>
    <x v="18"/>
    <n v="10341"/>
    <n v="9245"/>
    <s v="2004_IBD_22"/>
    <n v="7332"/>
    <n v="6388"/>
  </r>
  <r>
    <x v="5"/>
    <s v="IBD"/>
    <x v="1"/>
    <n v="23"/>
    <x v="19"/>
    <n v="50680"/>
    <n v="48078"/>
    <s v="2004_IBD_23"/>
    <n v="21151"/>
    <n v="19544"/>
  </r>
  <r>
    <x v="5"/>
    <s v="IBD"/>
    <x v="1"/>
    <n v="24"/>
    <x v="20"/>
    <n v="0"/>
    <n v="0"/>
    <s v="2004_IBD_24"/>
    <n v="0"/>
    <n v="0"/>
  </r>
  <r>
    <x v="5"/>
    <s v="IBD"/>
    <x v="1"/>
    <n v="25"/>
    <x v="21"/>
    <n v="0"/>
    <n v="0"/>
    <s v="2004_IBD_25"/>
    <n v="0"/>
    <n v="0"/>
  </r>
  <r>
    <x v="5"/>
    <s v="IBD"/>
    <x v="1"/>
    <n v="26"/>
    <x v="22"/>
    <n v="6979"/>
    <n v="6520"/>
    <s v="2004_IBD_26"/>
    <n v="4381"/>
    <n v="3965"/>
  </r>
  <r>
    <x v="5"/>
    <s v="IBD"/>
    <x v="1"/>
    <n v="27"/>
    <x v="23"/>
    <n v="378"/>
    <n v="378"/>
    <s v="2004_IBD_27"/>
    <n v="0"/>
    <n v="0"/>
  </r>
  <r>
    <x v="5"/>
    <s v="IBD"/>
    <x v="1"/>
    <n v="29"/>
    <x v="24"/>
    <n v="34767"/>
    <n v="34568"/>
    <s v="2004_IBD_29"/>
    <n v="11245"/>
    <n v="11132"/>
  </r>
  <r>
    <x v="5"/>
    <s v="IBD"/>
    <x v="1"/>
    <n v="30"/>
    <x v="25"/>
    <n v="62196"/>
    <n v="60332"/>
    <s v="2004_IBD_30"/>
    <n v="6627"/>
    <n v="5488"/>
  </r>
  <r>
    <x v="5"/>
    <s v="IBD"/>
    <x v="1"/>
    <n v="31"/>
    <x v="26"/>
    <n v="48977"/>
    <n v="46384"/>
    <s v="2004_IBD_31"/>
    <n v="9231"/>
    <n v="8269"/>
  </r>
  <r>
    <x v="5"/>
    <s v="IBD"/>
    <x v="1"/>
    <n v="38"/>
    <x v="27"/>
    <n v="0"/>
    <n v="0"/>
    <s v="2004_IBD_38"/>
    <n v="0"/>
    <n v="0"/>
  </r>
  <r>
    <x v="5"/>
    <s v="IBD"/>
    <x v="1"/>
    <n v="39"/>
    <x v="28"/>
    <n v="0"/>
    <n v="0"/>
    <s v="2004_IBD_39"/>
    <n v="0"/>
    <n v="0"/>
  </r>
  <r>
    <x v="5"/>
    <s v="IBD"/>
    <x v="1"/>
    <n v="40"/>
    <x v="29"/>
    <n v="0"/>
    <n v="0"/>
    <s v="2004_IBD_40"/>
    <n v="0"/>
    <n v="0"/>
  </r>
  <r>
    <x v="5"/>
    <s v="IBD"/>
    <x v="1"/>
    <n v="41"/>
    <x v="30"/>
    <n v="0"/>
    <n v="0"/>
    <s v="2004_IBD_41"/>
    <n v="0"/>
    <n v="0"/>
  </r>
  <r>
    <x v="5"/>
    <s v="IBD"/>
    <x v="1"/>
    <n v="43"/>
    <x v="31"/>
    <n v="0"/>
    <n v="0"/>
    <s v="2004_IBD_43"/>
    <n v="0"/>
    <n v="0"/>
  </r>
  <r>
    <x v="5"/>
    <s v="IBD"/>
    <x v="1"/>
    <n v="44"/>
    <x v="32"/>
    <n v="0"/>
    <n v="0"/>
    <s v="2004_IBD_44"/>
    <n v="0"/>
    <n v="0"/>
  </r>
  <r>
    <x v="5"/>
    <s v="IBD"/>
    <x v="1"/>
    <n v="45"/>
    <x v="33"/>
    <n v="108"/>
    <n v="108"/>
    <s v="2004_IBD_45"/>
    <n v="108"/>
    <n v="108"/>
  </r>
  <r>
    <x v="5"/>
    <s v="IBD"/>
    <x v="1"/>
    <n v="46"/>
    <x v="34"/>
    <n v="0"/>
    <n v="0"/>
    <s v="2004_IBD_46"/>
    <n v="0"/>
    <n v="0"/>
  </r>
  <r>
    <x v="5"/>
    <s v="IBD"/>
    <x v="1"/>
    <n v="47"/>
    <x v="35"/>
    <n v="0"/>
    <n v="0"/>
    <s v="2004_IBD_47"/>
    <n v="0"/>
    <n v="0"/>
  </r>
  <r>
    <x v="5"/>
    <s v="IBD"/>
    <x v="1"/>
    <n v="48"/>
    <x v="36"/>
    <n v="0"/>
    <n v="0"/>
    <s v="2004_IBD_48"/>
    <n v="0"/>
    <n v="0"/>
  </r>
  <r>
    <x v="5"/>
    <s v="IBF"/>
    <x v="14"/>
    <n v="1"/>
    <x v="0"/>
    <n v="0"/>
    <n v="0"/>
    <s v="2004_IBF_1"/>
    <n v="0"/>
    <n v="0"/>
  </r>
  <r>
    <x v="5"/>
    <s v="IBF"/>
    <x v="14"/>
    <n v="2"/>
    <x v="1"/>
    <n v="0"/>
    <n v="0"/>
    <s v="2004_IBF_2"/>
    <n v="0"/>
    <n v="0"/>
  </r>
  <r>
    <x v="5"/>
    <s v="IBF"/>
    <x v="14"/>
    <n v="3"/>
    <x v="2"/>
    <n v="0"/>
    <n v="0"/>
    <s v="2004_IBF_3"/>
    <n v="0"/>
    <n v="0"/>
  </r>
  <r>
    <x v="5"/>
    <s v="IBF"/>
    <x v="14"/>
    <n v="4"/>
    <x v="3"/>
    <n v="0"/>
    <n v="0"/>
    <s v="2004_IBF_4"/>
    <n v="0"/>
    <n v="0"/>
  </r>
  <r>
    <x v="5"/>
    <s v="IBF"/>
    <x v="14"/>
    <n v="5"/>
    <x v="4"/>
    <n v="0"/>
    <n v="0"/>
    <s v="2004_IBF_5"/>
    <n v="0"/>
    <n v="0"/>
  </r>
  <r>
    <x v="5"/>
    <s v="IBF"/>
    <x v="14"/>
    <n v="7"/>
    <x v="5"/>
    <n v="0"/>
    <n v="0"/>
    <s v="2004_IBF_7"/>
    <n v="0"/>
    <n v="0"/>
  </r>
  <r>
    <x v="5"/>
    <s v="IBF"/>
    <x v="14"/>
    <n v="8"/>
    <x v="6"/>
    <n v="0"/>
    <n v="0"/>
    <s v="2004_IBF_8"/>
    <n v="0"/>
    <n v="0"/>
  </r>
  <r>
    <x v="5"/>
    <s v="IBF"/>
    <x v="14"/>
    <n v="9"/>
    <x v="7"/>
    <n v="0"/>
    <n v="0"/>
    <s v="2004_IBF_9"/>
    <n v="0"/>
    <n v="0"/>
  </r>
  <r>
    <x v="5"/>
    <s v="IBF"/>
    <x v="14"/>
    <n v="10"/>
    <x v="8"/>
    <n v="0"/>
    <n v="0"/>
    <s v="2004_IBF_10"/>
    <n v="0"/>
    <n v="0"/>
  </r>
  <r>
    <x v="5"/>
    <s v="IBF"/>
    <x v="14"/>
    <n v="11"/>
    <x v="9"/>
    <n v="0"/>
    <n v="0"/>
    <s v="2004_IBF_11"/>
    <n v="0"/>
    <n v="0"/>
  </r>
  <r>
    <x v="5"/>
    <s v="IBF"/>
    <x v="14"/>
    <n v="12"/>
    <x v="10"/>
    <n v="0"/>
    <n v="0"/>
    <s v="2004_IBF_12"/>
    <n v="0"/>
    <n v="0"/>
  </r>
  <r>
    <x v="5"/>
    <s v="IBF"/>
    <x v="14"/>
    <n v="13"/>
    <x v="11"/>
    <n v="0"/>
    <n v="0"/>
    <s v="2004_IBF_13"/>
    <n v="0"/>
    <n v="0"/>
  </r>
  <r>
    <x v="5"/>
    <s v="IBF"/>
    <x v="14"/>
    <n v="14"/>
    <x v="12"/>
    <n v="0"/>
    <n v="0"/>
    <s v="2004_IBF_14"/>
    <n v="0"/>
    <n v="0"/>
  </r>
  <r>
    <x v="5"/>
    <s v="IBF"/>
    <x v="14"/>
    <n v="15"/>
    <x v="13"/>
    <n v="0"/>
    <n v="0"/>
    <s v="2004_IBF_15"/>
    <n v="0"/>
    <n v="0"/>
  </r>
  <r>
    <x v="5"/>
    <s v="IBF"/>
    <x v="14"/>
    <n v="16"/>
    <x v="14"/>
    <n v="0"/>
    <n v="0"/>
    <s v="2004_IBF_16"/>
    <n v="0"/>
    <n v="0"/>
  </r>
  <r>
    <x v="5"/>
    <s v="IBF"/>
    <x v="14"/>
    <n v="17"/>
    <x v="15"/>
    <n v="0"/>
    <n v="0"/>
    <s v="2004_IBF_17"/>
    <n v="0"/>
    <n v="0"/>
  </r>
  <r>
    <x v="5"/>
    <s v="IBF"/>
    <x v="14"/>
    <n v="18"/>
    <x v="16"/>
    <n v="0"/>
    <n v="0"/>
    <s v="2004_IBF_18"/>
    <n v="0"/>
    <n v="0"/>
  </r>
  <r>
    <x v="5"/>
    <s v="IBF"/>
    <x v="14"/>
    <n v="20"/>
    <x v="17"/>
    <n v="0"/>
    <n v="0"/>
    <s v="2004_IBF_20"/>
    <n v="0"/>
    <n v="0"/>
  </r>
  <r>
    <x v="5"/>
    <s v="IBF"/>
    <x v="14"/>
    <n v="22"/>
    <x v="18"/>
    <n v="0"/>
    <n v="0"/>
    <s v="2004_IBF_22"/>
    <n v="0"/>
    <n v="0"/>
  </r>
  <r>
    <x v="5"/>
    <s v="IBF"/>
    <x v="14"/>
    <n v="23"/>
    <x v="19"/>
    <n v="0"/>
    <n v="0"/>
    <s v="2004_IBF_23"/>
    <n v="0"/>
    <n v="0"/>
  </r>
  <r>
    <x v="5"/>
    <s v="IBF"/>
    <x v="14"/>
    <n v="24"/>
    <x v="20"/>
    <n v="0"/>
    <n v="0"/>
    <s v="2004_IBF_24"/>
    <n v="0"/>
    <n v="0"/>
  </r>
  <r>
    <x v="5"/>
    <s v="IBF"/>
    <x v="14"/>
    <n v="25"/>
    <x v="21"/>
    <n v="0"/>
    <n v="0"/>
    <s v="2004_IBF_25"/>
    <n v="0"/>
    <n v="0"/>
  </r>
  <r>
    <x v="5"/>
    <s v="IBF"/>
    <x v="14"/>
    <n v="26"/>
    <x v="22"/>
    <n v="0"/>
    <n v="0"/>
    <s v="2004_IBF_26"/>
    <n v="0"/>
    <n v="0"/>
  </r>
  <r>
    <x v="5"/>
    <s v="IBF"/>
    <x v="14"/>
    <n v="27"/>
    <x v="23"/>
    <n v="0"/>
    <n v="0"/>
    <s v="2004_IBF_27"/>
    <n v="0"/>
    <n v="0"/>
  </r>
  <r>
    <x v="5"/>
    <s v="IBF"/>
    <x v="14"/>
    <n v="29"/>
    <x v="24"/>
    <n v="0"/>
    <n v="0"/>
    <s v="2004_IBF_29"/>
    <n v="0"/>
    <n v="0"/>
  </r>
  <r>
    <x v="5"/>
    <s v="IBF"/>
    <x v="14"/>
    <n v="30"/>
    <x v="25"/>
    <n v="0"/>
    <n v="0"/>
    <s v="2004_IBF_30"/>
    <n v="0"/>
    <n v="0"/>
  </r>
  <r>
    <x v="5"/>
    <s v="IBF"/>
    <x v="14"/>
    <n v="31"/>
    <x v="26"/>
    <n v="0"/>
    <n v="0"/>
    <s v="2004_IBF_31"/>
    <n v="0"/>
    <n v="0"/>
  </r>
  <r>
    <x v="5"/>
    <s v="IBF"/>
    <x v="14"/>
    <n v="38"/>
    <x v="27"/>
    <n v="0"/>
    <n v="0"/>
    <s v="2004_IBF_38"/>
    <n v="0"/>
    <n v="0"/>
  </r>
  <r>
    <x v="5"/>
    <s v="IBF"/>
    <x v="14"/>
    <n v="39"/>
    <x v="28"/>
    <n v="0"/>
    <n v="0"/>
    <s v="2004_IBF_39"/>
    <n v="0"/>
    <n v="0"/>
  </r>
  <r>
    <x v="5"/>
    <s v="IBF"/>
    <x v="14"/>
    <n v="40"/>
    <x v="29"/>
    <n v="0"/>
    <n v="0"/>
    <s v="2004_IBF_40"/>
    <n v="0"/>
    <n v="0"/>
  </r>
  <r>
    <x v="5"/>
    <s v="IBF"/>
    <x v="14"/>
    <n v="41"/>
    <x v="30"/>
    <n v="0"/>
    <n v="0"/>
    <s v="2004_IBF_41"/>
    <n v="0"/>
    <n v="0"/>
  </r>
  <r>
    <x v="5"/>
    <s v="IBF"/>
    <x v="14"/>
    <n v="43"/>
    <x v="31"/>
    <n v="0"/>
    <n v="0"/>
    <s v="2004_IBF_43"/>
    <n v="0"/>
    <n v="0"/>
  </r>
  <r>
    <x v="5"/>
    <s v="IBF"/>
    <x v="14"/>
    <n v="44"/>
    <x v="32"/>
    <n v="0"/>
    <n v="0"/>
    <s v="2004_IBF_44"/>
    <n v="0"/>
    <n v="0"/>
  </r>
  <r>
    <x v="5"/>
    <s v="IBF"/>
    <x v="14"/>
    <n v="45"/>
    <x v="33"/>
    <n v="0"/>
    <n v="0"/>
    <s v="2004_IBF_45"/>
    <n v="0"/>
    <n v="0"/>
  </r>
  <r>
    <x v="5"/>
    <s v="IBF"/>
    <x v="14"/>
    <n v="46"/>
    <x v="34"/>
    <n v="0"/>
    <n v="0"/>
    <s v="2004_IBF_46"/>
    <n v="0"/>
    <n v="0"/>
  </r>
  <r>
    <x v="5"/>
    <s v="IBF"/>
    <x v="14"/>
    <n v="47"/>
    <x v="35"/>
    <n v="0"/>
    <n v="0"/>
    <s v="2004_IBF_47"/>
    <n v="0"/>
    <n v="0"/>
  </r>
  <r>
    <x v="5"/>
    <s v="IBF"/>
    <x v="14"/>
    <n v="48"/>
    <x v="36"/>
    <n v="0"/>
    <n v="0"/>
    <s v="2004_IBF_48"/>
    <n v="0"/>
    <n v="0"/>
  </r>
  <r>
    <x v="5"/>
    <s v="IBM"/>
    <x v="3"/>
    <n v="1"/>
    <x v="0"/>
    <n v="1204742"/>
    <n v="1034280"/>
    <s v="2004_IBM_1"/>
    <n v="245118"/>
    <n v="190148"/>
  </r>
  <r>
    <x v="5"/>
    <s v="IBM"/>
    <x v="3"/>
    <n v="2"/>
    <x v="1"/>
    <n v="60005"/>
    <n v="56036"/>
    <s v="2004_IBM_2"/>
    <n v="67004"/>
    <n v="52556"/>
  </r>
  <r>
    <x v="5"/>
    <s v="IBM"/>
    <x v="3"/>
    <n v="3"/>
    <x v="2"/>
    <n v="82516"/>
    <n v="71010"/>
    <s v="2004_IBM_3"/>
    <n v="42222"/>
    <n v="33565"/>
  </r>
  <r>
    <x v="5"/>
    <s v="IBM"/>
    <x v="3"/>
    <n v="4"/>
    <x v="3"/>
    <n v="0"/>
    <n v="0"/>
    <s v="2004_IBM_4"/>
    <n v="0"/>
    <n v="0"/>
  </r>
  <r>
    <x v="5"/>
    <s v="IBM"/>
    <x v="3"/>
    <n v="5"/>
    <x v="4"/>
    <n v="554621"/>
    <n v="401263"/>
    <s v="2004_IBM_5"/>
    <n v="233391"/>
    <n v="132175"/>
  </r>
  <r>
    <x v="5"/>
    <s v="IBM"/>
    <x v="3"/>
    <n v="7"/>
    <x v="5"/>
    <n v="103017"/>
    <n v="84289"/>
    <s v="2004_IBM_7"/>
    <n v="38177"/>
    <n v="25857"/>
  </r>
  <r>
    <x v="5"/>
    <s v="IBM"/>
    <x v="3"/>
    <n v="8"/>
    <x v="6"/>
    <n v="0"/>
    <n v="0"/>
    <s v="2004_IBM_8"/>
    <n v="0"/>
    <n v="0"/>
  </r>
  <r>
    <x v="5"/>
    <s v="IBM"/>
    <x v="3"/>
    <n v="9"/>
    <x v="7"/>
    <n v="325016"/>
    <n v="242160"/>
    <s v="2004_IBM_9"/>
    <n v="100869"/>
    <n v="56613"/>
  </r>
  <r>
    <x v="5"/>
    <s v="IBM"/>
    <x v="3"/>
    <n v="10"/>
    <x v="8"/>
    <n v="0"/>
    <n v="0"/>
    <s v="2004_IBM_10"/>
    <n v="0"/>
    <n v="0"/>
  </r>
  <r>
    <x v="5"/>
    <s v="IBM"/>
    <x v="3"/>
    <n v="11"/>
    <x v="9"/>
    <n v="3688920"/>
    <n v="2446929"/>
    <s v="2004_IBM_11"/>
    <n v="2437556"/>
    <n v="1427272"/>
  </r>
  <r>
    <x v="5"/>
    <s v="IBM"/>
    <x v="3"/>
    <n v="12"/>
    <x v="10"/>
    <n v="8210"/>
    <n v="8139"/>
    <s v="2004_IBM_12"/>
    <n v="1085"/>
    <n v="1085"/>
  </r>
  <r>
    <x v="5"/>
    <s v="IBM"/>
    <x v="3"/>
    <n v="13"/>
    <x v="11"/>
    <n v="348954"/>
    <n v="310941"/>
    <s v="2004_IBM_13"/>
    <n v="110811"/>
    <n v="91704"/>
  </r>
  <r>
    <x v="5"/>
    <s v="IBM"/>
    <x v="3"/>
    <n v="14"/>
    <x v="12"/>
    <n v="7622692"/>
    <n v="6166220"/>
    <s v="2004_IBM_14"/>
    <n v="3899716"/>
    <n v="2594447"/>
  </r>
  <r>
    <x v="5"/>
    <s v="IBM"/>
    <x v="3"/>
    <n v="15"/>
    <x v="13"/>
    <n v="125911"/>
    <n v="118979"/>
    <s v="2004_IBM_15"/>
    <n v="68080"/>
    <n v="62844"/>
  </r>
  <r>
    <x v="5"/>
    <s v="IBM"/>
    <x v="3"/>
    <n v="16"/>
    <x v="14"/>
    <n v="197139"/>
    <n v="146392"/>
    <s v="2004_IBM_16"/>
    <n v="138317"/>
    <n v="93112"/>
  </r>
  <r>
    <x v="5"/>
    <s v="IBM"/>
    <x v="3"/>
    <n v="17"/>
    <x v="15"/>
    <n v="150431"/>
    <n v="129349"/>
    <s v="2004_IBM_17"/>
    <n v="22785"/>
    <n v="16375"/>
  </r>
  <r>
    <x v="5"/>
    <s v="IBM"/>
    <x v="3"/>
    <n v="18"/>
    <x v="16"/>
    <n v="693603"/>
    <n v="471659"/>
    <s v="2004_IBM_18"/>
    <n v="580170"/>
    <n v="384463"/>
  </r>
  <r>
    <x v="5"/>
    <s v="IBM"/>
    <x v="3"/>
    <n v="20"/>
    <x v="17"/>
    <n v="671726"/>
    <n v="539392"/>
    <s v="2004_IBM_20"/>
    <n v="400247"/>
    <n v="291987"/>
  </r>
  <r>
    <x v="5"/>
    <s v="IBM"/>
    <x v="3"/>
    <n v="22"/>
    <x v="18"/>
    <n v="1241643"/>
    <n v="816207"/>
    <s v="2004_IBM_22"/>
    <n v="476423"/>
    <n v="271835"/>
  </r>
  <r>
    <x v="5"/>
    <s v="IBM"/>
    <x v="3"/>
    <n v="23"/>
    <x v="19"/>
    <n v="4843078"/>
    <n v="3485828"/>
    <s v="2004_IBM_23"/>
    <n v="3270324"/>
    <n v="2086807"/>
  </r>
  <r>
    <x v="5"/>
    <s v="IBM"/>
    <x v="3"/>
    <n v="24"/>
    <x v="20"/>
    <n v="35930592"/>
    <n v="25254732"/>
    <s v="2004_IBM_24"/>
    <n v="21036902"/>
    <n v="13576773"/>
  </r>
  <r>
    <x v="5"/>
    <s v="IBM"/>
    <x v="3"/>
    <n v="25"/>
    <x v="21"/>
    <n v="0"/>
    <n v="0"/>
    <s v="2004_IBM_25"/>
    <n v="0"/>
    <n v="0"/>
  </r>
  <r>
    <x v="5"/>
    <s v="IBM"/>
    <x v="3"/>
    <n v="26"/>
    <x v="22"/>
    <n v="33597620"/>
    <n v="22865786"/>
    <s v="2004_IBM_26"/>
    <n v="20948628"/>
    <n v="12436153"/>
  </r>
  <r>
    <x v="5"/>
    <s v="IBM"/>
    <x v="3"/>
    <n v="27"/>
    <x v="23"/>
    <n v="916"/>
    <n v="909"/>
    <s v="2004_IBM_27"/>
    <n v="152"/>
    <n v="137"/>
  </r>
  <r>
    <x v="5"/>
    <s v="IBM"/>
    <x v="3"/>
    <n v="29"/>
    <x v="24"/>
    <n v="16026264"/>
    <n v="12002656"/>
    <s v="2004_IBM_29"/>
    <n v="9389416"/>
    <n v="6347872"/>
  </r>
  <r>
    <x v="5"/>
    <s v="IBM"/>
    <x v="3"/>
    <n v="30"/>
    <x v="25"/>
    <n v="324066"/>
    <n v="323484"/>
    <s v="2004_IBM_30"/>
    <n v="2735"/>
    <n v="2509"/>
  </r>
  <r>
    <x v="5"/>
    <s v="IBM"/>
    <x v="3"/>
    <n v="31"/>
    <x v="26"/>
    <n v="98629"/>
    <n v="94461"/>
    <s v="2004_IBM_31"/>
    <n v="14399"/>
    <n v="11704"/>
  </r>
  <r>
    <x v="5"/>
    <s v="IBM"/>
    <x v="3"/>
    <n v="38"/>
    <x v="27"/>
    <n v="0"/>
    <n v="0"/>
    <s v="2004_IBM_38"/>
    <n v="0"/>
    <n v="0"/>
  </r>
  <r>
    <x v="5"/>
    <s v="IBM"/>
    <x v="3"/>
    <n v="39"/>
    <x v="28"/>
    <n v="0"/>
    <n v="0"/>
    <s v="2004_IBM_39"/>
    <n v="0"/>
    <n v="0"/>
  </r>
  <r>
    <x v="5"/>
    <s v="IBM"/>
    <x v="3"/>
    <n v="40"/>
    <x v="29"/>
    <n v="22848"/>
    <n v="21306"/>
    <s v="2004_IBM_40"/>
    <n v="6933"/>
    <n v="6933"/>
  </r>
  <r>
    <x v="5"/>
    <s v="IBM"/>
    <x v="3"/>
    <n v="41"/>
    <x v="30"/>
    <n v="147460"/>
    <n v="124527"/>
    <s v="2004_IBM_41"/>
    <n v="17192"/>
    <n v="12243"/>
  </r>
  <r>
    <x v="5"/>
    <s v="IBM"/>
    <x v="3"/>
    <n v="43"/>
    <x v="31"/>
    <n v="0"/>
    <n v="0"/>
    <s v="2004_IBM_43"/>
    <n v="0"/>
    <n v="0"/>
  </r>
  <r>
    <x v="5"/>
    <s v="IBM"/>
    <x v="3"/>
    <n v="44"/>
    <x v="32"/>
    <n v="0"/>
    <n v="0"/>
    <s v="2004_IBM_44"/>
    <n v="0"/>
    <n v="0"/>
  </r>
  <r>
    <x v="5"/>
    <s v="IBM"/>
    <x v="3"/>
    <n v="45"/>
    <x v="33"/>
    <n v="486137"/>
    <n v="402013"/>
    <s v="2004_IBM_45"/>
    <n v="350372"/>
    <n v="267227"/>
  </r>
  <r>
    <x v="5"/>
    <s v="IBM"/>
    <x v="3"/>
    <n v="46"/>
    <x v="34"/>
    <n v="2775299"/>
    <n v="2773740"/>
    <s v="2004_IBM_46"/>
    <n v="349"/>
    <n v="293"/>
  </r>
  <r>
    <x v="5"/>
    <s v="IBM"/>
    <x v="3"/>
    <n v="47"/>
    <x v="35"/>
    <n v="0"/>
    <n v="0"/>
    <s v="2004_IBM_47"/>
    <n v="0"/>
    <n v="0"/>
  </r>
  <r>
    <x v="5"/>
    <s v="IBM"/>
    <x v="3"/>
    <n v="48"/>
    <x v="36"/>
    <n v="0"/>
    <n v="0"/>
    <s v="2004_IBM_48"/>
    <n v="0"/>
    <n v="0"/>
  </r>
  <r>
    <x v="5"/>
    <s v="IBS"/>
    <x v="4"/>
    <n v="1"/>
    <x v="0"/>
    <n v="150"/>
    <n v="150"/>
    <s v="2004_IBS_1"/>
    <n v="0"/>
    <n v="0"/>
  </r>
  <r>
    <x v="5"/>
    <s v="IBS"/>
    <x v="4"/>
    <n v="2"/>
    <x v="1"/>
    <n v="0"/>
    <n v="0"/>
    <s v="2004_IBS_2"/>
    <n v="0"/>
    <n v="0"/>
  </r>
  <r>
    <x v="5"/>
    <s v="IBS"/>
    <x v="4"/>
    <n v="3"/>
    <x v="2"/>
    <n v="870"/>
    <n v="870"/>
    <s v="2004_IBS_3"/>
    <n v="248"/>
    <n v="248"/>
  </r>
  <r>
    <x v="5"/>
    <s v="IBS"/>
    <x v="4"/>
    <n v="4"/>
    <x v="3"/>
    <n v="969"/>
    <n v="969"/>
    <s v="2004_IBS_4"/>
    <n v="2"/>
    <n v="2"/>
  </r>
  <r>
    <x v="5"/>
    <s v="IBS"/>
    <x v="4"/>
    <n v="5"/>
    <x v="4"/>
    <n v="8987"/>
    <n v="8987"/>
    <s v="2004_IBS_5"/>
    <n v="913"/>
    <n v="913"/>
  </r>
  <r>
    <x v="5"/>
    <s v="IBS"/>
    <x v="4"/>
    <n v="7"/>
    <x v="5"/>
    <n v="1230"/>
    <n v="1230"/>
    <s v="2004_IBS_7"/>
    <n v="0"/>
    <n v="0"/>
  </r>
  <r>
    <x v="5"/>
    <s v="IBS"/>
    <x v="4"/>
    <n v="8"/>
    <x v="6"/>
    <n v="24538"/>
    <n v="24538"/>
    <s v="2004_IBS_8"/>
    <n v="13755"/>
    <n v="13755"/>
  </r>
  <r>
    <x v="5"/>
    <s v="IBS"/>
    <x v="4"/>
    <n v="9"/>
    <x v="7"/>
    <n v="1382"/>
    <n v="1382"/>
    <s v="2004_IBS_9"/>
    <n v="245"/>
    <n v="245"/>
  </r>
  <r>
    <x v="5"/>
    <s v="IBS"/>
    <x v="4"/>
    <n v="10"/>
    <x v="8"/>
    <n v="0"/>
    <n v="0"/>
    <s v="2004_IBS_10"/>
    <n v="0"/>
    <n v="0"/>
  </r>
  <r>
    <x v="5"/>
    <s v="IBS"/>
    <x v="4"/>
    <n v="11"/>
    <x v="9"/>
    <n v="136427"/>
    <n v="132290"/>
    <s v="2004_IBS_11"/>
    <n v="119035"/>
    <n v="114973"/>
  </r>
  <r>
    <x v="5"/>
    <s v="IBS"/>
    <x v="4"/>
    <n v="12"/>
    <x v="10"/>
    <n v="342"/>
    <n v="342"/>
    <s v="2004_IBS_12"/>
    <n v="152"/>
    <n v="152"/>
  </r>
  <r>
    <x v="5"/>
    <s v="IBS"/>
    <x v="4"/>
    <n v="13"/>
    <x v="11"/>
    <n v="422"/>
    <n v="422"/>
    <s v="2004_IBS_13"/>
    <n v="177"/>
    <n v="177"/>
  </r>
  <r>
    <x v="5"/>
    <s v="IBS"/>
    <x v="4"/>
    <n v="14"/>
    <x v="12"/>
    <n v="0"/>
    <n v="0"/>
    <s v="2004_IBS_14"/>
    <n v="0"/>
    <n v="0"/>
  </r>
  <r>
    <x v="5"/>
    <s v="IBS"/>
    <x v="4"/>
    <n v="15"/>
    <x v="13"/>
    <n v="62252"/>
    <n v="62252"/>
    <s v="2004_IBS_15"/>
    <n v="33707"/>
    <n v="33707"/>
  </r>
  <r>
    <x v="5"/>
    <s v="IBS"/>
    <x v="4"/>
    <n v="16"/>
    <x v="14"/>
    <n v="10750"/>
    <n v="10750"/>
    <s v="2004_IBS_16"/>
    <n v="250"/>
    <n v="250"/>
  </r>
  <r>
    <x v="5"/>
    <s v="IBS"/>
    <x v="4"/>
    <n v="17"/>
    <x v="15"/>
    <n v="28874"/>
    <n v="28874"/>
    <s v="2004_IBS_17"/>
    <n v="2025"/>
    <n v="2025"/>
  </r>
  <r>
    <x v="5"/>
    <s v="IBS"/>
    <x v="4"/>
    <n v="18"/>
    <x v="16"/>
    <n v="70"/>
    <n v="70"/>
    <s v="2004_IBS_18"/>
    <n v="0"/>
    <n v="0"/>
  </r>
  <r>
    <x v="5"/>
    <s v="IBS"/>
    <x v="4"/>
    <n v="20"/>
    <x v="17"/>
    <n v="7199"/>
    <n v="6537"/>
    <s v="2004_IBS_20"/>
    <n v="3528"/>
    <n v="2900"/>
  </r>
  <r>
    <x v="5"/>
    <s v="IBS"/>
    <x v="4"/>
    <n v="22"/>
    <x v="18"/>
    <n v="41015"/>
    <n v="40945"/>
    <s v="2004_IBS_22"/>
    <n v="1026"/>
    <n v="956"/>
  </r>
  <r>
    <x v="5"/>
    <s v="IBS"/>
    <x v="4"/>
    <n v="23"/>
    <x v="19"/>
    <n v="1069123"/>
    <n v="938617"/>
    <s v="2004_IBS_23"/>
    <n v="639306"/>
    <n v="519940"/>
  </r>
  <r>
    <x v="5"/>
    <s v="IBS"/>
    <x v="4"/>
    <n v="24"/>
    <x v="20"/>
    <n v="18652"/>
    <n v="14765"/>
    <s v="2004_IBS_24"/>
    <n v="7190"/>
    <n v="5843"/>
  </r>
  <r>
    <x v="5"/>
    <s v="IBS"/>
    <x v="4"/>
    <n v="25"/>
    <x v="21"/>
    <n v="0"/>
    <n v="0"/>
    <s v="2004_IBS_25"/>
    <n v="0"/>
    <n v="0"/>
  </r>
  <r>
    <x v="5"/>
    <s v="IBS"/>
    <x v="4"/>
    <n v="26"/>
    <x v="22"/>
    <n v="87200"/>
    <n v="82166"/>
    <s v="2004_IBS_26"/>
    <n v="11214"/>
    <n v="7581"/>
  </r>
  <r>
    <x v="5"/>
    <s v="IBS"/>
    <x v="4"/>
    <n v="27"/>
    <x v="23"/>
    <n v="0"/>
    <n v="0"/>
    <s v="2004_IBS_27"/>
    <n v="0"/>
    <n v="0"/>
  </r>
  <r>
    <x v="5"/>
    <s v="IBS"/>
    <x v="4"/>
    <n v="29"/>
    <x v="24"/>
    <n v="1359977"/>
    <n v="1196657"/>
    <s v="2004_IBS_29"/>
    <n v="453977"/>
    <n v="318151"/>
  </r>
  <r>
    <x v="5"/>
    <s v="IBS"/>
    <x v="4"/>
    <n v="30"/>
    <x v="25"/>
    <n v="1036"/>
    <n v="1036"/>
    <s v="2004_IBS_30"/>
    <n v="130"/>
    <n v="130"/>
  </r>
  <r>
    <x v="5"/>
    <s v="IBS"/>
    <x v="4"/>
    <n v="31"/>
    <x v="26"/>
    <n v="0"/>
    <n v="0"/>
    <s v="2004_IBS_31"/>
    <n v="0"/>
    <n v="0"/>
  </r>
  <r>
    <x v="5"/>
    <s v="IBS"/>
    <x v="4"/>
    <n v="38"/>
    <x v="27"/>
    <n v="0"/>
    <n v="0"/>
    <s v="2004_IBS_38"/>
    <n v="0"/>
    <n v="0"/>
  </r>
  <r>
    <x v="5"/>
    <s v="IBS"/>
    <x v="4"/>
    <n v="39"/>
    <x v="28"/>
    <n v="0"/>
    <n v="0"/>
    <s v="2004_IBS_39"/>
    <n v="0"/>
    <n v="0"/>
  </r>
  <r>
    <x v="5"/>
    <s v="IBS"/>
    <x v="4"/>
    <n v="40"/>
    <x v="29"/>
    <n v="59362"/>
    <n v="59362"/>
    <s v="2004_IBS_40"/>
    <n v="30302"/>
    <n v="30302"/>
  </r>
  <r>
    <x v="5"/>
    <s v="IBS"/>
    <x v="4"/>
    <n v="41"/>
    <x v="30"/>
    <n v="2366"/>
    <n v="2253"/>
    <s v="2004_IBS_41"/>
    <n v="361"/>
    <n v="346"/>
  </r>
  <r>
    <x v="5"/>
    <s v="IBS"/>
    <x v="4"/>
    <n v="43"/>
    <x v="31"/>
    <n v="0"/>
    <n v="0"/>
    <s v="2004_IBS_43"/>
    <n v="0"/>
    <n v="0"/>
  </r>
  <r>
    <x v="5"/>
    <s v="IBS"/>
    <x v="4"/>
    <n v="44"/>
    <x v="32"/>
    <n v="0"/>
    <n v="0"/>
    <s v="2004_IBS_44"/>
    <n v="0"/>
    <n v="0"/>
  </r>
  <r>
    <x v="5"/>
    <s v="IBS"/>
    <x v="4"/>
    <n v="45"/>
    <x v="33"/>
    <n v="3915"/>
    <n v="3149"/>
    <s v="2004_IBS_45"/>
    <n v="3569"/>
    <n v="2831"/>
  </r>
  <r>
    <x v="5"/>
    <s v="IBS"/>
    <x v="4"/>
    <n v="46"/>
    <x v="34"/>
    <n v="25596"/>
    <n v="25596"/>
    <s v="2004_IBS_46"/>
    <n v="7386"/>
    <n v="7386"/>
  </r>
  <r>
    <x v="5"/>
    <s v="IBS"/>
    <x v="4"/>
    <n v="47"/>
    <x v="35"/>
    <n v="0"/>
    <n v="0"/>
    <s v="2004_IBS_47"/>
    <n v="0"/>
    <n v="0"/>
  </r>
  <r>
    <x v="5"/>
    <s v="IBS"/>
    <x v="4"/>
    <n v="48"/>
    <x v="36"/>
    <n v="0"/>
    <n v="0"/>
    <s v="2004_IBS_48"/>
    <n v="0"/>
    <n v="0"/>
  </r>
  <r>
    <x v="5"/>
    <s v="IBW"/>
    <x v="5"/>
    <n v="1"/>
    <x v="0"/>
    <n v="0"/>
    <n v="0"/>
    <s v="2004_IBW_1"/>
    <n v="0"/>
    <n v="0"/>
  </r>
  <r>
    <x v="5"/>
    <s v="IBW"/>
    <x v="5"/>
    <n v="2"/>
    <x v="1"/>
    <n v="0"/>
    <n v="0"/>
    <s v="2004_IBW_2"/>
    <n v="0"/>
    <n v="0"/>
  </r>
  <r>
    <x v="5"/>
    <s v="IBW"/>
    <x v="5"/>
    <n v="3"/>
    <x v="2"/>
    <n v="0"/>
    <n v="0"/>
    <s v="2004_IBW_3"/>
    <n v="0"/>
    <n v="0"/>
  </r>
  <r>
    <x v="5"/>
    <s v="IBW"/>
    <x v="5"/>
    <n v="4"/>
    <x v="3"/>
    <n v="0"/>
    <n v="0"/>
    <s v="2004_IBW_4"/>
    <n v="0"/>
    <n v="0"/>
  </r>
  <r>
    <x v="5"/>
    <s v="IBW"/>
    <x v="5"/>
    <n v="5"/>
    <x v="4"/>
    <n v="502"/>
    <n v="56"/>
    <s v="2004_IBW_5"/>
    <n v="706"/>
    <n v="74"/>
  </r>
  <r>
    <x v="5"/>
    <s v="IBW"/>
    <x v="5"/>
    <n v="7"/>
    <x v="5"/>
    <n v="0"/>
    <n v="0"/>
    <s v="2004_IBW_7"/>
    <n v="0"/>
    <n v="0"/>
  </r>
  <r>
    <x v="5"/>
    <s v="IBW"/>
    <x v="5"/>
    <n v="8"/>
    <x v="6"/>
    <n v="0"/>
    <n v="0"/>
    <s v="2004_IBW_8"/>
    <n v="0"/>
    <n v="0"/>
  </r>
  <r>
    <x v="5"/>
    <s v="IBW"/>
    <x v="5"/>
    <n v="9"/>
    <x v="7"/>
    <n v="48"/>
    <n v="48"/>
    <s v="2004_IBW_9"/>
    <n v="3"/>
    <n v="3"/>
  </r>
  <r>
    <x v="5"/>
    <s v="IBW"/>
    <x v="5"/>
    <n v="10"/>
    <x v="8"/>
    <n v="0"/>
    <n v="0"/>
    <s v="2004_IBW_10"/>
    <n v="0"/>
    <n v="0"/>
  </r>
  <r>
    <x v="5"/>
    <s v="IBW"/>
    <x v="5"/>
    <n v="11"/>
    <x v="9"/>
    <n v="0"/>
    <n v="0"/>
    <s v="2004_IBW_11"/>
    <n v="0"/>
    <n v="0"/>
  </r>
  <r>
    <x v="5"/>
    <s v="IBW"/>
    <x v="5"/>
    <n v="12"/>
    <x v="10"/>
    <n v="0"/>
    <n v="0"/>
    <s v="2004_IBW_12"/>
    <n v="0"/>
    <n v="0"/>
  </r>
  <r>
    <x v="5"/>
    <s v="IBW"/>
    <x v="5"/>
    <n v="13"/>
    <x v="11"/>
    <n v="0"/>
    <n v="0"/>
    <s v="2004_IBW_13"/>
    <n v="0"/>
    <n v="0"/>
  </r>
  <r>
    <x v="5"/>
    <s v="IBW"/>
    <x v="5"/>
    <n v="14"/>
    <x v="12"/>
    <n v="0"/>
    <n v="0"/>
    <s v="2004_IBW_14"/>
    <n v="0"/>
    <n v="0"/>
  </r>
  <r>
    <x v="5"/>
    <s v="IBW"/>
    <x v="5"/>
    <n v="15"/>
    <x v="13"/>
    <n v="0"/>
    <n v="0"/>
    <s v="2004_IBW_15"/>
    <n v="0"/>
    <n v="0"/>
  </r>
  <r>
    <x v="5"/>
    <s v="IBW"/>
    <x v="5"/>
    <n v="16"/>
    <x v="14"/>
    <n v="0"/>
    <n v="0"/>
    <s v="2004_IBW_16"/>
    <n v="0"/>
    <n v="0"/>
  </r>
  <r>
    <x v="5"/>
    <s v="IBW"/>
    <x v="5"/>
    <n v="17"/>
    <x v="15"/>
    <n v="0"/>
    <n v="0"/>
    <s v="2004_IBW_17"/>
    <n v="0"/>
    <n v="0"/>
  </r>
  <r>
    <x v="5"/>
    <s v="IBW"/>
    <x v="5"/>
    <n v="18"/>
    <x v="16"/>
    <n v="0"/>
    <n v="0"/>
    <s v="2004_IBW_18"/>
    <n v="0"/>
    <n v="0"/>
  </r>
  <r>
    <x v="5"/>
    <s v="IBW"/>
    <x v="5"/>
    <n v="20"/>
    <x v="17"/>
    <n v="0"/>
    <n v="0"/>
    <s v="2004_IBW_20"/>
    <n v="0"/>
    <n v="0"/>
  </r>
  <r>
    <x v="5"/>
    <s v="IBW"/>
    <x v="5"/>
    <n v="22"/>
    <x v="18"/>
    <n v="0"/>
    <n v="0"/>
    <s v="2004_IBW_22"/>
    <n v="0"/>
    <n v="0"/>
  </r>
  <r>
    <x v="5"/>
    <s v="IBW"/>
    <x v="5"/>
    <n v="23"/>
    <x v="19"/>
    <n v="0"/>
    <n v="0"/>
    <s v="2004_IBW_23"/>
    <n v="0"/>
    <n v="0"/>
  </r>
  <r>
    <x v="5"/>
    <s v="IBW"/>
    <x v="5"/>
    <n v="24"/>
    <x v="20"/>
    <n v="0"/>
    <n v="0"/>
    <s v="2004_IBW_24"/>
    <n v="0"/>
    <n v="0"/>
  </r>
  <r>
    <x v="5"/>
    <s v="IBW"/>
    <x v="5"/>
    <n v="25"/>
    <x v="21"/>
    <n v="0"/>
    <n v="0"/>
    <s v="2004_IBW_25"/>
    <n v="0"/>
    <n v="0"/>
  </r>
  <r>
    <x v="5"/>
    <s v="IBW"/>
    <x v="5"/>
    <n v="26"/>
    <x v="22"/>
    <n v="0"/>
    <n v="0"/>
    <s v="2004_IBW_26"/>
    <n v="0"/>
    <n v="0"/>
  </r>
  <r>
    <x v="5"/>
    <s v="IBW"/>
    <x v="5"/>
    <n v="27"/>
    <x v="23"/>
    <n v="0"/>
    <n v="0"/>
    <s v="2004_IBW_27"/>
    <n v="0"/>
    <n v="0"/>
  </r>
  <r>
    <x v="5"/>
    <s v="IBW"/>
    <x v="5"/>
    <n v="29"/>
    <x v="24"/>
    <n v="0"/>
    <n v="0"/>
    <s v="2004_IBW_29"/>
    <n v="0"/>
    <n v="0"/>
  </r>
  <r>
    <x v="5"/>
    <s v="IBW"/>
    <x v="5"/>
    <n v="30"/>
    <x v="25"/>
    <n v="0"/>
    <n v="0"/>
    <s v="2004_IBW_30"/>
    <n v="0"/>
    <n v="0"/>
  </r>
  <r>
    <x v="5"/>
    <s v="IBW"/>
    <x v="5"/>
    <n v="31"/>
    <x v="26"/>
    <n v="0"/>
    <n v="0"/>
    <s v="2004_IBW_31"/>
    <n v="0"/>
    <n v="0"/>
  </r>
  <r>
    <x v="5"/>
    <s v="IBW"/>
    <x v="5"/>
    <n v="38"/>
    <x v="27"/>
    <n v="0"/>
    <n v="0"/>
    <s v="2004_IBW_38"/>
    <n v="0"/>
    <n v="0"/>
  </r>
  <r>
    <x v="5"/>
    <s v="IBW"/>
    <x v="5"/>
    <n v="39"/>
    <x v="28"/>
    <n v="0"/>
    <n v="0"/>
    <s v="2004_IBW_39"/>
    <n v="0"/>
    <n v="0"/>
  </r>
  <r>
    <x v="5"/>
    <s v="IBW"/>
    <x v="5"/>
    <n v="40"/>
    <x v="29"/>
    <n v="0"/>
    <n v="0"/>
    <s v="2004_IBW_40"/>
    <n v="0"/>
    <n v="0"/>
  </r>
  <r>
    <x v="5"/>
    <s v="IBW"/>
    <x v="5"/>
    <n v="41"/>
    <x v="30"/>
    <n v="0"/>
    <n v="0"/>
    <s v="2004_IBW_41"/>
    <n v="0"/>
    <n v="0"/>
  </r>
  <r>
    <x v="5"/>
    <s v="IBW"/>
    <x v="5"/>
    <n v="43"/>
    <x v="31"/>
    <n v="0"/>
    <n v="0"/>
    <s v="2004_IBW_43"/>
    <n v="0"/>
    <n v="0"/>
  </r>
  <r>
    <x v="5"/>
    <s v="IBW"/>
    <x v="5"/>
    <n v="44"/>
    <x v="32"/>
    <n v="0"/>
    <n v="0"/>
    <s v="2004_IBW_44"/>
    <n v="0"/>
    <n v="0"/>
  </r>
  <r>
    <x v="5"/>
    <s v="IBW"/>
    <x v="5"/>
    <n v="45"/>
    <x v="33"/>
    <n v="0"/>
    <n v="0"/>
    <s v="2004_IBW_45"/>
    <n v="0"/>
    <n v="0"/>
  </r>
  <r>
    <x v="5"/>
    <s v="IBW"/>
    <x v="5"/>
    <n v="46"/>
    <x v="34"/>
    <n v="0"/>
    <n v="0"/>
    <s v="2004_IBW_46"/>
    <n v="0"/>
    <n v="0"/>
  </r>
  <r>
    <x v="5"/>
    <s v="IBW"/>
    <x v="5"/>
    <n v="47"/>
    <x v="35"/>
    <n v="0"/>
    <n v="0"/>
    <s v="2004_IBW_47"/>
    <n v="0"/>
    <n v="0"/>
  </r>
  <r>
    <x v="5"/>
    <s v="IBW"/>
    <x v="5"/>
    <n v="48"/>
    <x v="36"/>
    <n v="0"/>
    <n v="0"/>
    <s v="2004_IBW_48"/>
    <n v="0"/>
    <n v="0"/>
  </r>
  <r>
    <x v="5"/>
    <s v="NB"/>
    <x v="6"/>
    <n v="1"/>
    <x v="0"/>
    <n v="594"/>
    <n v="594"/>
    <s v="2004_NB_1"/>
    <n v="0"/>
    <n v="0"/>
  </r>
  <r>
    <x v="5"/>
    <s v="NB"/>
    <x v="6"/>
    <n v="2"/>
    <x v="1"/>
    <n v="515"/>
    <n v="286"/>
    <s v="2004_NB_2"/>
    <n v="293"/>
    <n v="293"/>
  </r>
  <r>
    <x v="5"/>
    <s v="NB"/>
    <x v="6"/>
    <n v="3"/>
    <x v="2"/>
    <n v="7098"/>
    <n v="6576"/>
    <s v="2004_NB_3"/>
    <n v="4180"/>
    <n v="3745"/>
  </r>
  <r>
    <x v="5"/>
    <s v="NB"/>
    <x v="6"/>
    <n v="4"/>
    <x v="3"/>
    <n v="1395913"/>
    <n v="1395913"/>
    <s v="2004_NB_4"/>
    <n v="163589"/>
    <n v="163589"/>
  </r>
  <r>
    <x v="5"/>
    <s v="NB"/>
    <x v="6"/>
    <n v="5"/>
    <x v="4"/>
    <n v="0"/>
    <n v="0"/>
    <s v="2004_NB_5"/>
    <n v="0"/>
    <n v="0"/>
  </r>
  <r>
    <x v="5"/>
    <s v="NB"/>
    <x v="6"/>
    <n v="7"/>
    <x v="5"/>
    <n v="0"/>
    <n v="0"/>
    <s v="2004_NB_7"/>
    <n v="0"/>
    <n v="0"/>
  </r>
  <r>
    <x v="5"/>
    <s v="NB"/>
    <x v="6"/>
    <n v="8"/>
    <x v="6"/>
    <n v="821397"/>
    <n v="821397"/>
    <s v="2004_NB_8"/>
    <n v="8196"/>
    <n v="8196"/>
  </r>
  <r>
    <x v="5"/>
    <s v="NB"/>
    <x v="6"/>
    <n v="9"/>
    <x v="7"/>
    <n v="0"/>
    <n v="0"/>
    <s v="2004_NB_9"/>
    <n v="0"/>
    <n v="0"/>
  </r>
  <r>
    <x v="5"/>
    <s v="NB"/>
    <x v="6"/>
    <n v="10"/>
    <x v="8"/>
    <n v="22970"/>
    <n v="22970"/>
    <s v="2004_NB_10"/>
    <n v="5233"/>
    <n v="5233"/>
  </r>
  <r>
    <x v="5"/>
    <s v="NB"/>
    <x v="6"/>
    <n v="11"/>
    <x v="9"/>
    <n v="478437"/>
    <n v="472213"/>
    <s v="2004_NB_11"/>
    <n v="17532"/>
    <n v="12797"/>
  </r>
  <r>
    <x v="5"/>
    <s v="NB"/>
    <x v="6"/>
    <n v="12"/>
    <x v="10"/>
    <n v="36864"/>
    <n v="35014"/>
    <s v="2004_NB_12"/>
    <n v="14573"/>
    <n v="12821"/>
  </r>
  <r>
    <x v="5"/>
    <s v="NB"/>
    <x v="6"/>
    <n v="13"/>
    <x v="11"/>
    <n v="18937"/>
    <n v="18937"/>
    <s v="2004_NB_13"/>
    <n v="10346"/>
    <n v="10346"/>
  </r>
  <r>
    <x v="5"/>
    <s v="NB"/>
    <x v="6"/>
    <n v="14"/>
    <x v="12"/>
    <n v="80109"/>
    <n v="80109"/>
    <s v="2004_NB_14"/>
    <n v="2547"/>
    <n v="2547"/>
  </r>
  <r>
    <x v="5"/>
    <s v="NB"/>
    <x v="6"/>
    <n v="15"/>
    <x v="13"/>
    <n v="136630"/>
    <n v="130937"/>
    <s v="2004_NB_15"/>
    <n v="93455"/>
    <n v="87947"/>
  </r>
  <r>
    <x v="5"/>
    <s v="NB"/>
    <x v="6"/>
    <n v="16"/>
    <x v="14"/>
    <n v="61590"/>
    <n v="61590"/>
    <s v="2004_NB_16"/>
    <n v="1640"/>
    <n v="1640"/>
  </r>
  <r>
    <x v="5"/>
    <s v="NB"/>
    <x v="6"/>
    <n v="17"/>
    <x v="15"/>
    <n v="64323"/>
    <n v="64323"/>
    <s v="2004_NB_17"/>
    <n v="0"/>
    <n v="0"/>
  </r>
  <r>
    <x v="5"/>
    <s v="NB"/>
    <x v="6"/>
    <n v="18"/>
    <x v="16"/>
    <n v="7897"/>
    <n v="7675"/>
    <s v="2004_NB_18"/>
    <n v="6940"/>
    <n v="6718"/>
  </r>
  <r>
    <x v="5"/>
    <s v="NB"/>
    <x v="6"/>
    <n v="20"/>
    <x v="17"/>
    <n v="57304"/>
    <n v="54546"/>
    <s v="2004_NB_20"/>
    <n v="16343"/>
    <n v="13585"/>
  </r>
  <r>
    <x v="5"/>
    <s v="NB"/>
    <x v="6"/>
    <n v="22"/>
    <x v="18"/>
    <n v="27148"/>
    <n v="25370"/>
    <s v="2004_NB_22"/>
    <n v="9734"/>
    <n v="8311"/>
  </r>
  <r>
    <x v="5"/>
    <s v="NB"/>
    <x v="6"/>
    <n v="23"/>
    <x v="19"/>
    <n v="207659"/>
    <n v="186105"/>
    <s v="2004_NB_23"/>
    <n v="68234"/>
    <n v="48324"/>
  </r>
  <r>
    <x v="5"/>
    <s v="NB"/>
    <x v="6"/>
    <n v="24"/>
    <x v="20"/>
    <n v="472399"/>
    <n v="447988"/>
    <s v="2004_NB_24"/>
    <n v="271606"/>
    <n v="253712"/>
  </r>
  <r>
    <x v="5"/>
    <s v="NB"/>
    <x v="6"/>
    <n v="25"/>
    <x v="21"/>
    <n v="0"/>
    <n v="0"/>
    <s v="2004_NB_25"/>
    <n v="0"/>
    <n v="0"/>
  </r>
  <r>
    <x v="5"/>
    <s v="NB"/>
    <x v="6"/>
    <n v="26"/>
    <x v="22"/>
    <n v="77022"/>
    <n v="68324"/>
    <s v="2004_NB_26"/>
    <n v="45847"/>
    <n v="38493"/>
  </r>
  <r>
    <x v="5"/>
    <s v="NB"/>
    <x v="6"/>
    <n v="27"/>
    <x v="23"/>
    <n v="16711"/>
    <n v="14787"/>
    <s v="2004_NB_27"/>
    <n v="3264"/>
    <n v="1551"/>
  </r>
  <r>
    <x v="5"/>
    <s v="NB"/>
    <x v="6"/>
    <n v="29"/>
    <x v="24"/>
    <n v="2032029"/>
    <n v="2031889"/>
    <s v="2004_NB_29"/>
    <n v="407622"/>
    <n v="407622"/>
  </r>
  <r>
    <x v="5"/>
    <s v="NB"/>
    <x v="6"/>
    <n v="30"/>
    <x v="25"/>
    <n v="182340"/>
    <n v="175783"/>
    <s v="2004_NB_30"/>
    <n v="80580"/>
    <n v="76366"/>
  </r>
  <r>
    <x v="5"/>
    <s v="NB"/>
    <x v="6"/>
    <n v="31"/>
    <x v="26"/>
    <n v="0"/>
    <n v="0"/>
    <s v="2004_NB_31"/>
    <n v="0"/>
    <n v="0"/>
  </r>
  <r>
    <x v="5"/>
    <s v="NB"/>
    <x v="6"/>
    <n v="38"/>
    <x v="27"/>
    <n v="0"/>
    <n v="0"/>
    <s v="2004_NB_38"/>
    <n v="0"/>
    <n v="0"/>
  </r>
  <r>
    <x v="5"/>
    <s v="NB"/>
    <x v="6"/>
    <n v="39"/>
    <x v="28"/>
    <n v="0"/>
    <n v="0"/>
    <s v="2004_NB_39"/>
    <n v="0"/>
    <n v="0"/>
  </r>
  <r>
    <x v="5"/>
    <s v="NB"/>
    <x v="6"/>
    <n v="40"/>
    <x v="29"/>
    <n v="23200"/>
    <n v="18000"/>
    <s v="2004_NB_40"/>
    <n v="13549"/>
    <n v="9669"/>
  </r>
  <r>
    <x v="5"/>
    <s v="NB"/>
    <x v="6"/>
    <n v="41"/>
    <x v="30"/>
    <n v="1182"/>
    <n v="1182"/>
    <s v="2004_NB_41"/>
    <n v="0"/>
    <n v="0"/>
  </r>
  <r>
    <x v="5"/>
    <s v="NB"/>
    <x v="6"/>
    <n v="43"/>
    <x v="31"/>
    <n v="2121"/>
    <n v="2121"/>
    <s v="2004_NB_43"/>
    <n v="0"/>
    <n v="0"/>
  </r>
  <r>
    <x v="5"/>
    <s v="NB"/>
    <x v="6"/>
    <n v="44"/>
    <x v="32"/>
    <n v="0"/>
    <n v="0"/>
    <s v="2004_NB_44"/>
    <n v="0"/>
    <n v="0"/>
  </r>
  <r>
    <x v="5"/>
    <s v="NB"/>
    <x v="6"/>
    <n v="45"/>
    <x v="33"/>
    <n v="4208"/>
    <n v="4208"/>
    <s v="2004_NB_45"/>
    <n v="2004"/>
    <n v="2004"/>
  </r>
  <r>
    <x v="5"/>
    <s v="NB"/>
    <x v="6"/>
    <n v="46"/>
    <x v="34"/>
    <n v="988635"/>
    <n v="988635"/>
    <s v="2004_NB_46"/>
    <n v="0"/>
    <n v="0"/>
  </r>
  <r>
    <x v="5"/>
    <s v="NB"/>
    <x v="6"/>
    <n v="47"/>
    <x v="35"/>
    <n v="453"/>
    <n v="453"/>
    <s v="2004_NB_47"/>
    <n v="0"/>
    <n v="0"/>
  </r>
  <r>
    <x v="5"/>
    <s v="NB"/>
    <x v="6"/>
    <n v="48"/>
    <x v="36"/>
    <n v="0"/>
    <n v="0"/>
    <s v="2004_NB_48"/>
    <n v="0"/>
    <n v="0"/>
  </r>
  <r>
    <x v="5"/>
    <s v="NDM"/>
    <x v="7"/>
    <n v="1"/>
    <x v="0"/>
    <n v="270"/>
    <n v="249"/>
    <s v="2004_NDM_1"/>
    <n v="0"/>
    <n v="0"/>
  </r>
  <r>
    <x v="5"/>
    <s v="NDM"/>
    <x v="7"/>
    <n v="2"/>
    <x v="1"/>
    <n v="0"/>
    <n v="0"/>
    <s v="2004_NDM_2"/>
    <n v="1548"/>
    <n v="1345"/>
  </r>
  <r>
    <x v="5"/>
    <s v="NDM"/>
    <x v="7"/>
    <n v="3"/>
    <x v="2"/>
    <n v="0"/>
    <n v="0"/>
    <s v="2004_NDM_3"/>
    <n v="0"/>
    <n v="0"/>
  </r>
  <r>
    <x v="5"/>
    <s v="NDM"/>
    <x v="7"/>
    <n v="4"/>
    <x v="3"/>
    <n v="0"/>
    <n v="0"/>
    <s v="2004_NDM_4"/>
    <n v="0"/>
    <n v="0"/>
  </r>
  <r>
    <x v="5"/>
    <s v="NDM"/>
    <x v="7"/>
    <n v="5"/>
    <x v="4"/>
    <n v="0"/>
    <n v="0"/>
    <s v="2004_NDM_5"/>
    <n v="0"/>
    <n v="0"/>
  </r>
  <r>
    <x v="5"/>
    <s v="NDM"/>
    <x v="7"/>
    <n v="7"/>
    <x v="5"/>
    <n v="0"/>
    <n v="0"/>
    <s v="2004_NDM_7"/>
    <n v="0"/>
    <n v="0"/>
  </r>
  <r>
    <x v="5"/>
    <s v="NDM"/>
    <x v="7"/>
    <n v="8"/>
    <x v="6"/>
    <n v="0"/>
    <n v="0"/>
    <s v="2004_NDM_8"/>
    <n v="0"/>
    <n v="0"/>
  </r>
  <r>
    <x v="5"/>
    <s v="NDM"/>
    <x v="7"/>
    <n v="9"/>
    <x v="7"/>
    <n v="0"/>
    <n v="0"/>
    <s v="2004_NDM_9"/>
    <n v="0"/>
    <n v="0"/>
  </r>
  <r>
    <x v="5"/>
    <s v="NDM"/>
    <x v="7"/>
    <n v="10"/>
    <x v="8"/>
    <n v="0"/>
    <n v="0"/>
    <s v="2004_NDM_10"/>
    <n v="0"/>
    <n v="0"/>
  </r>
  <r>
    <x v="5"/>
    <s v="NDM"/>
    <x v="7"/>
    <n v="11"/>
    <x v="9"/>
    <n v="30188"/>
    <n v="28453"/>
    <s v="2004_NDM_11"/>
    <n v="11481"/>
    <n v="10069"/>
  </r>
  <r>
    <x v="5"/>
    <s v="NDM"/>
    <x v="7"/>
    <n v="12"/>
    <x v="10"/>
    <n v="0"/>
    <n v="0"/>
    <s v="2004_NDM_12"/>
    <n v="0"/>
    <n v="0"/>
  </r>
  <r>
    <x v="5"/>
    <s v="NDM"/>
    <x v="7"/>
    <n v="13"/>
    <x v="11"/>
    <n v="0"/>
    <n v="0"/>
    <s v="2004_NDM_13"/>
    <n v="0"/>
    <n v="0"/>
  </r>
  <r>
    <x v="5"/>
    <s v="NDM"/>
    <x v="7"/>
    <n v="14"/>
    <x v="12"/>
    <n v="0"/>
    <n v="0"/>
    <s v="2004_NDM_14"/>
    <n v="0"/>
    <n v="0"/>
  </r>
  <r>
    <x v="5"/>
    <s v="NDM"/>
    <x v="7"/>
    <n v="15"/>
    <x v="13"/>
    <n v="898"/>
    <n v="898"/>
    <s v="2004_NDM_15"/>
    <n v="303"/>
    <n v="303"/>
  </r>
  <r>
    <x v="5"/>
    <s v="NDM"/>
    <x v="7"/>
    <n v="16"/>
    <x v="14"/>
    <n v="0"/>
    <n v="0"/>
    <s v="2004_NDM_16"/>
    <n v="0"/>
    <n v="0"/>
  </r>
  <r>
    <x v="5"/>
    <s v="NDM"/>
    <x v="7"/>
    <n v="17"/>
    <x v="15"/>
    <n v="0"/>
    <n v="0"/>
    <s v="2004_NDM_17"/>
    <n v="0"/>
    <n v="0"/>
  </r>
  <r>
    <x v="5"/>
    <s v="NDM"/>
    <x v="7"/>
    <n v="18"/>
    <x v="16"/>
    <n v="1881"/>
    <n v="1685"/>
    <s v="2004_NDM_18"/>
    <n v="923"/>
    <n v="727"/>
  </r>
  <r>
    <x v="5"/>
    <s v="NDM"/>
    <x v="7"/>
    <n v="20"/>
    <x v="17"/>
    <n v="0"/>
    <n v="0"/>
    <s v="2004_NDM_20"/>
    <n v="0"/>
    <n v="0"/>
  </r>
  <r>
    <x v="5"/>
    <s v="NDM"/>
    <x v="7"/>
    <n v="22"/>
    <x v="18"/>
    <n v="18204"/>
    <n v="16865"/>
    <s v="2004_NDM_22"/>
    <n v="5812"/>
    <n v="5022"/>
  </r>
  <r>
    <x v="5"/>
    <s v="NDM"/>
    <x v="7"/>
    <n v="23"/>
    <x v="19"/>
    <n v="814"/>
    <n v="814"/>
    <s v="2004_NDM_23"/>
    <n v="0"/>
    <n v="0"/>
  </r>
  <r>
    <x v="5"/>
    <s v="NDM"/>
    <x v="7"/>
    <n v="24"/>
    <x v="20"/>
    <n v="0"/>
    <n v="0"/>
    <s v="2004_NDM_24"/>
    <n v="0"/>
    <n v="0"/>
  </r>
  <r>
    <x v="5"/>
    <s v="NDM"/>
    <x v="7"/>
    <n v="25"/>
    <x v="21"/>
    <n v="0"/>
    <n v="0"/>
    <s v="2004_NDM_25"/>
    <n v="0"/>
    <n v="0"/>
  </r>
  <r>
    <x v="5"/>
    <s v="NDM"/>
    <x v="7"/>
    <n v="26"/>
    <x v="22"/>
    <n v="0"/>
    <n v="0"/>
    <s v="2004_NDM_26"/>
    <n v="0"/>
    <n v="0"/>
  </r>
  <r>
    <x v="5"/>
    <s v="NDM"/>
    <x v="7"/>
    <n v="27"/>
    <x v="23"/>
    <n v="0"/>
    <n v="0"/>
    <s v="2004_NDM_27"/>
    <n v="0"/>
    <n v="0"/>
  </r>
  <r>
    <x v="5"/>
    <s v="NDM"/>
    <x v="7"/>
    <n v="29"/>
    <x v="24"/>
    <n v="12735"/>
    <n v="12735"/>
    <s v="2004_NDM_29"/>
    <n v="5322"/>
    <n v="5322"/>
  </r>
  <r>
    <x v="5"/>
    <s v="NDM"/>
    <x v="7"/>
    <n v="30"/>
    <x v="25"/>
    <n v="0"/>
    <n v="0"/>
    <s v="2004_NDM_30"/>
    <n v="0"/>
    <n v="0"/>
  </r>
  <r>
    <x v="5"/>
    <s v="NDM"/>
    <x v="7"/>
    <n v="31"/>
    <x v="26"/>
    <n v="0"/>
    <n v="0"/>
    <s v="2004_NDM_31"/>
    <n v="0"/>
    <n v="0"/>
  </r>
  <r>
    <x v="5"/>
    <s v="NDM"/>
    <x v="7"/>
    <n v="38"/>
    <x v="27"/>
    <n v="0"/>
    <n v="0"/>
    <s v="2004_NDM_38"/>
    <n v="0"/>
    <n v="0"/>
  </r>
  <r>
    <x v="5"/>
    <s v="NDM"/>
    <x v="7"/>
    <n v="39"/>
    <x v="28"/>
    <n v="0"/>
    <n v="0"/>
    <s v="2004_NDM_39"/>
    <n v="0"/>
    <n v="0"/>
  </r>
  <r>
    <x v="5"/>
    <s v="NDM"/>
    <x v="7"/>
    <n v="40"/>
    <x v="29"/>
    <n v="0"/>
    <n v="0"/>
    <s v="2004_NDM_40"/>
    <n v="0"/>
    <n v="0"/>
  </r>
  <r>
    <x v="5"/>
    <s v="NDM"/>
    <x v="7"/>
    <n v="41"/>
    <x v="30"/>
    <n v="0"/>
    <n v="0"/>
    <s v="2004_NDM_41"/>
    <n v="0"/>
    <n v="0"/>
  </r>
  <r>
    <x v="5"/>
    <s v="NDM"/>
    <x v="7"/>
    <n v="43"/>
    <x v="31"/>
    <n v="0"/>
    <n v="0"/>
    <s v="2004_NDM_43"/>
    <n v="0"/>
    <n v="0"/>
  </r>
  <r>
    <x v="5"/>
    <s v="NDM"/>
    <x v="7"/>
    <n v="44"/>
    <x v="32"/>
    <n v="0"/>
    <n v="0"/>
    <s v="2004_NDM_44"/>
    <n v="0"/>
    <n v="0"/>
  </r>
  <r>
    <x v="5"/>
    <s v="NDM"/>
    <x v="7"/>
    <n v="45"/>
    <x v="33"/>
    <n v="0"/>
    <n v="0"/>
    <s v="2004_NDM_45"/>
    <n v="0"/>
    <n v="0"/>
  </r>
  <r>
    <x v="5"/>
    <s v="NDM"/>
    <x v="7"/>
    <n v="46"/>
    <x v="34"/>
    <n v="0"/>
    <n v="0"/>
    <s v="2004_NDM_46"/>
    <n v="0"/>
    <n v="0"/>
  </r>
  <r>
    <x v="5"/>
    <s v="NDM"/>
    <x v="7"/>
    <n v="47"/>
    <x v="35"/>
    <n v="0"/>
    <n v="0"/>
    <s v="2004_NDM_47"/>
    <n v="0"/>
    <n v="0"/>
  </r>
  <r>
    <x v="5"/>
    <s v="NDM"/>
    <x v="7"/>
    <n v="48"/>
    <x v="36"/>
    <n v="0"/>
    <n v="0"/>
    <s v="2004_NDM_48"/>
    <n v="0"/>
    <n v="0"/>
  </r>
  <r>
    <x v="5"/>
    <s v="NF"/>
    <x v="8"/>
    <n v="1"/>
    <x v="0"/>
    <n v="0"/>
    <n v="0"/>
    <s v="2004_NF_1"/>
    <n v="0"/>
    <n v="0"/>
  </r>
  <r>
    <x v="5"/>
    <s v="NF"/>
    <x v="8"/>
    <n v="2"/>
    <x v="1"/>
    <n v="0"/>
    <n v="0"/>
    <s v="2004_NF_2"/>
    <n v="0"/>
    <n v="0"/>
  </r>
  <r>
    <x v="5"/>
    <s v="NF"/>
    <x v="8"/>
    <n v="3"/>
    <x v="2"/>
    <n v="276"/>
    <n v="276"/>
    <s v="2004_NF_3"/>
    <n v="138"/>
    <n v="138"/>
  </r>
  <r>
    <x v="5"/>
    <s v="NF"/>
    <x v="8"/>
    <n v="4"/>
    <x v="3"/>
    <n v="126"/>
    <n v="126"/>
    <s v="2004_NF_4"/>
    <n v="0"/>
    <n v="0"/>
  </r>
  <r>
    <x v="5"/>
    <s v="NF"/>
    <x v="8"/>
    <n v="5"/>
    <x v="4"/>
    <n v="0"/>
    <n v="0"/>
    <s v="2004_NF_5"/>
    <n v="0"/>
    <n v="0"/>
  </r>
  <r>
    <x v="5"/>
    <s v="NF"/>
    <x v="8"/>
    <n v="7"/>
    <x v="5"/>
    <n v="0"/>
    <n v="0"/>
    <s v="2004_NF_7"/>
    <n v="0"/>
    <n v="0"/>
  </r>
  <r>
    <x v="5"/>
    <s v="NF"/>
    <x v="8"/>
    <n v="8"/>
    <x v="6"/>
    <n v="19507"/>
    <n v="19507"/>
    <s v="2004_NF_8"/>
    <n v="5003"/>
    <n v="5003"/>
  </r>
  <r>
    <x v="5"/>
    <s v="NF"/>
    <x v="8"/>
    <n v="9"/>
    <x v="7"/>
    <n v="0"/>
    <n v="0"/>
    <s v="2004_NF_9"/>
    <n v="0"/>
    <n v="0"/>
  </r>
  <r>
    <x v="5"/>
    <s v="NF"/>
    <x v="8"/>
    <n v="10"/>
    <x v="8"/>
    <n v="48"/>
    <n v="48"/>
    <s v="2004_NF_10"/>
    <n v="0"/>
    <n v="0"/>
  </r>
  <r>
    <x v="5"/>
    <s v="NF"/>
    <x v="8"/>
    <n v="11"/>
    <x v="9"/>
    <n v="0"/>
    <n v="0"/>
    <s v="2004_NF_11"/>
    <n v="0"/>
    <n v="0"/>
  </r>
  <r>
    <x v="5"/>
    <s v="NF"/>
    <x v="8"/>
    <n v="12"/>
    <x v="10"/>
    <n v="2728"/>
    <n v="2728"/>
    <s v="2004_NF_12"/>
    <n v="567"/>
    <n v="567"/>
  </r>
  <r>
    <x v="5"/>
    <s v="NF"/>
    <x v="8"/>
    <n v="13"/>
    <x v="11"/>
    <n v="0"/>
    <n v="0"/>
    <s v="2004_NF_13"/>
    <n v="0"/>
    <n v="0"/>
  </r>
  <r>
    <x v="5"/>
    <s v="NF"/>
    <x v="8"/>
    <n v="14"/>
    <x v="12"/>
    <n v="0"/>
    <n v="0"/>
    <s v="2004_NF_14"/>
    <n v="0"/>
    <n v="0"/>
  </r>
  <r>
    <x v="5"/>
    <s v="NF"/>
    <x v="8"/>
    <n v="15"/>
    <x v="13"/>
    <n v="0"/>
    <n v="0"/>
    <s v="2004_NF_15"/>
    <n v="0"/>
    <n v="0"/>
  </r>
  <r>
    <x v="5"/>
    <s v="NF"/>
    <x v="8"/>
    <n v="16"/>
    <x v="14"/>
    <n v="5487"/>
    <n v="4974"/>
    <s v="2004_NF_16"/>
    <n v="4148"/>
    <n v="3704"/>
  </r>
  <r>
    <x v="5"/>
    <s v="NF"/>
    <x v="8"/>
    <n v="17"/>
    <x v="15"/>
    <n v="927"/>
    <n v="927"/>
    <s v="2004_NF_17"/>
    <n v="0"/>
    <n v="0"/>
  </r>
  <r>
    <x v="5"/>
    <s v="NF"/>
    <x v="8"/>
    <n v="18"/>
    <x v="16"/>
    <n v="0"/>
    <n v="0"/>
    <s v="2004_NF_18"/>
    <n v="0"/>
    <n v="0"/>
  </r>
  <r>
    <x v="5"/>
    <s v="NF"/>
    <x v="8"/>
    <n v="20"/>
    <x v="17"/>
    <n v="2448"/>
    <n v="2292"/>
    <s v="2004_NF_20"/>
    <n v="1262"/>
    <n v="1106"/>
  </r>
  <r>
    <x v="5"/>
    <s v="NF"/>
    <x v="8"/>
    <n v="22"/>
    <x v="18"/>
    <n v="0"/>
    <n v="0"/>
    <s v="2004_NF_22"/>
    <n v="0"/>
    <n v="0"/>
  </r>
  <r>
    <x v="5"/>
    <s v="NF"/>
    <x v="8"/>
    <n v="23"/>
    <x v="19"/>
    <n v="0"/>
    <n v="0"/>
    <s v="2004_NF_23"/>
    <n v="0"/>
    <n v="0"/>
  </r>
  <r>
    <x v="5"/>
    <s v="NF"/>
    <x v="8"/>
    <n v="24"/>
    <x v="20"/>
    <n v="4407"/>
    <n v="4407"/>
    <s v="2004_NF_24"/>
    <n v="1835"/>
    <n v="1835"/>
  </r>
  <r>
    <x v="5"/>
    <s v="NF"/>
    <x v="8"/>
    <n v="25"/>
    <x v="21"/>
    <n v="0"/>
    <n v="0"/>
    <s v="2004_NF_25"/>
    <n v="0"/>
    <n v="0"/>
  </r>
  <r>
    <x v="5"/>
    <s v="NF"/>
    <x v="8"/>
    <n v="26"/>
    <x v="22"/>
    <n v="2928"/>
    <n v="2191"/>
    <s v="2004_NF_26"/>
    <n v="2928"/>
    <n v="2191"/>
  </r>
  <r>
    <x v="5"/>
    <s v="NF"/>
    <x v="8"/>
    <n v="27"/>
    <x v="23"/>
    <n v="0"/>
    <n v="0"/>
    <s v="2004_NF_27"/>
    <n v="0"/>
    <n v="0"/>
  </r>
  <r>
    <x v="5"/>
    <s v="NF"/>
    <x v="8"/>
    <n v="29"/>
    <x v="24"/>
    <n v="5499"/>
    <n v="5499"/>
    <s v="2004_NF_29"/>
    <n v="1513"/>
    <n v="1513"/>
  </r>
  <r>
    <x v="5"/>
    <s v="NF"/>
    <x v="8"/>
    <n v="30"/>
    <x v="25"/>
    <n v="0"/>
    <n v="0"/>
    <s v="2004_NF_30"/>
    <n v="0"/>
    <n v="0"/>
  </r>
  <r>
    <x v="5"/>
    <s v="NF"/>
    <x v="8"/>
    <n v="31"/>
    <x v="26"/>
    <n v="0"/>
    <n v="0"/>
    <s v="2004_NF_31"/>
    <n v="0"/>
    <n v="0"/>
  </r>
  <r>
    <x v="5"/>
    <s v="NF"/>
    <x v="8"/>
    <n v="38"/>
    <x v="27"/>
    <n v="0"/>
    <n v="0"/>
    <s v="2004_NF_38"/>
    <n v="0"/>
    <n v="0"/>
  </r>
  <r>
    <x v="5"/>
    <s v="NF"/>
    <x v="8"/>
    <n v="39"/>
    <x v="28"/>
    <n v="0"/>
    <n v="0"/>
    <s v="2004_NF_39"/>
    <n v="0"/>
    <n v="0"/>
  </r>
  <r>
    <x v="5"/>
    <s v="NF"/>
    <x v="8"/>
    <n v="40"/>
    <x v="29"/>
    <n v="30072"/>
    <n v="29064"/>
    <s v="2004_NF_40"/>
    <n v="8835"/>
    <n v="8288"/>
  </r>
  <r>
    <x v="5"/>
    <s v="NF"/>
    <x v="8"/>
    <n v="41"/>
    <x v="30"/>
    <n v="772"/>
    <n v="772"/>
    <s v="2004_NF_41"/>
    <n v="0"/>
    <n v="0"/>
  </r>
  <r>
    <x v="5"/>
    <s v="NF"/>
    <x v="8"/>
    <n v="43"/>
    <x v="31"/>
    <n v="0"/>
    <n v="0"/>
    <s v="2004_NF_43"/>
    <n v="0"/>
    <n v="0"/>
  </r>
  <r>
    <x v="5"/>
    <s v="NF"/>
    <x v="8"/>
    <n v="44"/>
    <x v="32"/>
    <n v="0"/>
    <n v="0"/>
    <s v="2004_NF_44"/>
    <n v="0"/>
    <n v="0"/>
  </r>
  <r>
    <x v="5"/>
    <s v="NF"/>
    <x v="8"/>
    <n v="45"/>
    <x v="33"/>
    <n v="0"/>
    <n v="0"/>
    <s v="2004_NF_45"/>
    <n v="0"/>
    <n v="0"/>
  </r>
  <r>
    <x v="5"/>
    <s v="NF"/>
    <x v="8"/>
    <n v="46"/>
    <x v="34"/>
    <n v="3408"/>
    <n v="3408"/>
    <s v="2004_NF_46"/>
    <n v="0"/>
    <n v="0"/>
  </r>
  <r>
    <x v="5"/>
    <s v="NF"/>
    <x v="8"/>
    <n v="47"/>
    <x v="35"/>
    <n v="0"/>
    <n v="0"/>
    <s v="2004_NF_47"/>
    <n v="0"/>
    <n v="0"/>
  </r>
  <r>
    <x v="5"/>
    <s v="NF"/>
    <x v="8"/>
    <n v="48"/>
    <x v="36"/>
    <n v="0"/>
    <n v="0"/>
    <s v="2004_NF_48"/>
    <n v="0"/>
    <n v="0"/>
  </r>
  <r>
    <x v="5"/>
    <s v="NW"/>
    <x v="9"/>
    <n v="1"/>
    <x v="0"/>
    <n v="1184"/>
    <n v="1184"/>
    <s v="2004_NW_1"/>
    <n v="0"/>
    <n v="0"/>
  </r>
  <r>
    <x v="5"/>
    <s v="NW"/>
    <x v="9"/>
    <n v="2"/>
    <x v="1"/>
    <n v="0"/>
    <n v="0"/>
    <s v="2004_NW_2"/>
    <n v="0"/>
    <n v="0"/>
  </r>
  <r>
    <x v="5"/>
    <s v="NW"/>
    <x v="9"/>
    <n v="3"/>
    <x v="2"/>
    <n v="0"/>
    <n v="0"/>
    <s v="2004_NW_3"/>
    <n v="0"/>
    <n v="0"/>
  </r>
  <r>
    <x v="5"/>
    <s v="NW"/>
    <x v="9"/>
    <n v="4"/>
    <x v="3"/>
    <n v="0"/>
    <n v="0"/>
    <s v="2004_NW_4"/>
    <n v="0"/>
    <n v="0"/>
  </r>
  <r>
    <x v="5"/>
    <s v="NW"/>
    <x v="9"/>
    <n v="5"/>
    <x v="4"/>
    <n v="110"/>
    <n v="2"/>
    <s v="2004_NW_5"/>
    <n v="20"/>
    <n v="0"/>
  </r>
  <r>
    <x v="5"/>
    <s v="NW"/>
    <x v="9"/>
    <n v="7"/>
    <x v="5"/>
    <n v="0"/>
    <n v="0"/>
    <s v="2004_NW_7"/>
    <n v="0"/>
    <n v="0"/>
  </r>
  <r>
    <x v="5"/>
    <s v="NW"/>
    <x v="9"/>
    <n v="8"/>
    <x v="6"/>
    <n v="918"/>
    <n v="918"/>
    <s v="2004_NW_8"/>
    <n v="0"/>
    <n v="0"/>
  </r>
  <r>
    <x v="5"/>
    <s v="NW"/>
    <x v="9"/>
    <n v="9"/>
    <x v="7"/>
    <n v="102"/>
    <n v="102"/>
    <s v="2004_NW_9"/>
    <n v="0"/>
    <n v="0"/>
  </r>
  <r>
    <x v="5"/>
    <s v="NW"/>
    <x v="9"/>
    <n v="10"/>
    <x v="8"/>
    <n v="0"/>
    <n v="0"/>
    <s v="2004_NW_10"/>
    <n v="0"/>
    <n v="0"/>
  </r>
  <r>
    <x v="5"/>
    <s v="NW"/>
    <x v="9"/>
    <n v="11"/>
    <x v="9"/>
    <n v="0"/>
    <n v="0"/>
    <s v="2004_NW_11"/>
    <n v="0"/>
    <n v="0"/>
  </r>
  <r>
    <x v="5"/>
    <s v="NW"/>
    <x v="9"/>
    <n v="12"/>
    <x v="10"/>
    <n v="2346"/>
    <n v="1388"/>
    <s v="2004_NW_12"/>
    <n v="1680"/>
    <n v="722"/>
  </r>
  <r>
    <x v="5"/>
    <s v="NW"/>
    <x v="9"/>
    <n v="13"/>
    <x v="11"/>
    <n v="0"/>
    <n v="0"/>
    <s v="2004_NW_13"/>
    <n v="0"/>
    <n v="0"/>
  </r>
  <r>
    <x v="5"/>
    <s v="NW"/>
    <x v="9"/>
    <n v="14"/>
    <x v="12"/>
    <n v="0"/>
    <n v="0"/>
    <s v="2004_NW_14"/>
    <n v="0"/>
    <n v="0"/>
  </r>
  <r>
    <x v="5"/>
    <s v="NW"/>
    <x v="9"/>
    <n v="15"/>
    <x v="13"/>
    <n v="0"/>
    <n v="0"/>
    <s v="2004_NW_15"/>
    <n v="0"/>
    <n v="0"/>
  </r>
  <r>
    <x v="5"/>
    <s v="NW"/>
    <x v="9"/>
    <n v="16"/>
    <x v="14"/>
    <n v="0"/>
    <n v="0"/>
    <s v="2004_NW_16"/>
    <n v="0"/>
    <n v="0"/>
  </r>
  <r>
    <x v="5"/>
    <s v="NW"/>
    <x v="9"/>
    <n v="17"/>
    <x v="15"/>
    <n v="0"/>
    <n v="0"/>
    <s v="2004_NW_17"/>
    <n v="0"/>
    <n v="0"/>
  </r>
  <r>
    <x v="5"/>
    <s v="NW"/>
    <x v="9"/>
    <n v="18"/>
    <x v="16"/>
    <n v="0"/>
    <n v="0"/>
    <s v="2004_NW_18"/>
    <n v="0"/>
    <n v="0"/>
  </r>
  <r>
    <x v="5"/>
    <s v="NW"/>
    <x v="9"/>
    <n v="20"/>
    <x v="17"/>
    <n v="0"/>
    <n v="0"/>
    <s v="2004_NW_20"/>
    <n v="0"/>
    <n v="0"/>
  </r>
  <r>
    <x v="5"/>
    <s v="NW"/>
    <x v="9"/>
    <n v="22"/>
    <x v="18"/>
    <n v="0"/>
    <n v="0"/>
    <s v="2004_NW_22"/>
    <n v="0"/>
    <n v="0"/>
  </r>
  <r>
    <x v="5"/>
    <s v="NW"/>
    <x v="9"/>
    <n v="23"/>
    <x v="19"/>
    <n v="252323"/>
    <n v="163217"/>
    <s v="2004_NW_23"/>
    <n v="193561"/>
    <n v="111450"/>
  </r>
  <r>
    <x v="5"/>
    <s v="NW"/>
    <x v="9"/>
    <n v="24"/>
    <x v="20"/>
    <n v="54598"/>
    <n v="54598"/>
    <s v="2004_NW_24"/>
    <n v="46617"/>
    <n v="46617"/>
  </r>
  <r>
    <x v="5"/>
    <s v="NW"/>
    <x v="9"/>
    <n v="25"/>
    <x v="21"/>
    <n v="0"/>
    <n v="0"/>
    <s v="2004_NW_25"/>
    <n v="0"/>
    <n v="0"/>
  </r>
  <r>
    <x v="5"/>
    <s v="NW"/>
    <x v="9"/>
    <n v="26"/>
    <x v="22"/>
    <n v="205531"/>
    <n v="170757"/>
    <s v="2004_NW_26"/>
    <n v="30732"/>
    <n v="25036"/>
  </r>
  <r>
    <x v="5"/>
    <s v="NW"/>
    <x v="9"/>
    <n v="27"/>
    <x v="23"/>
    <n v="0"/>
    <n v="0"/>
    <s v="2004_NW_27"/>
    <n v="0"/>
    <n v="0"/>
  </r>
  <r>
    <x v="5"/>
    <s v="NW"/>
    <x v="9"/>
    <n v="29"/>
    <x v="24"/>
    <n v="533656"/>
    <n v="472212"/>
    <s v="2004_NW_29"/>
    <n v="225825"/>
    <n v="170938"/>
  </r>
  <r>
    <x v="5"/>
    <s v="NW"/>
    <x v="9"/>
    <n v="30"/>
    <x v="25"/>
    <n v="0"/>
    <n v="0"/>
    <s v="2004_NW_30"/>
    <n v="0"/>
    <n v="0"/>
  </r>
  <r>
    <x v="5"/>
    <s v="NW"/>
    <x v="9"/>
    <n v="31"/>
    <x v="26"/>
    <n v="0"/>
    <n v="0"/>
    <s v="2004_NW_31"/>
    <n v="0"/>
    <n v="0"/>
  </r>
  <r>
    <x v="5"/>
    <s v="NW"/>
    <x v="9"/>
    <n v="38"/>
    <x v="27"/>
    <n v="0"/>
    <n v="0"/>
    <s v="2004_NW_38"/>
    <n v="0"/>
    <n v="0"/>
  </r>
  <r>
    <x v="5"/>
    <s v="NW"/>
    <x v="9"/>
    <n v="39"/>
    <x v="28"/>
    <n v="0"/>
    <n v="0"/>
    <s v="2004_NW_39"/>
    <n v="0"/>
    <n v="0"/>
  </r>
  <r>
    <x v="5"/>
    <s v="NW"/>
    <x v="9"/>
    <n v="40"/>
    <x v="29"/>
    <n v="0"/>
    <n v="0"/>
    <s v="2004_NW_40"/>
    <n v="0"/>
    <n v="0"/>
  </r>
  <r>
    <x v="5"/>
    <s v="NW"/>
    <x v="9"/>
    <n v="41"/>
    <x v="30"/>
    <n v="1061"/>
    <n v="1061"/>
    <s v="2004_NW_41"/>
    <n v="879"/>
    <n v="879"/>
  </r>
  <r>
    <x v="5"/>
    <s v="NW"/>
    <x v="9"/>
    <n v="43"/>
    <x v="31"/>
    <n v="0"/>
    <n v="0"/>
    <s v="2004_NW_43"/>
    <n v="0"/>
    <n v="0"/>
  </r>
  <r>
    <x v="5"/>
    <s v="NW"/>
    <x v="9"/>
    <n v="44"/>
    <x v="32"/>
    <n v="0"/>
    <n v="0"/>
    <s v="2004_NW_44"/>
    <n v="0"/>
    <n v="0"/>
  </r>
  <r>
    <x v="5"/>
    <s v="NW"/>
    <x v="9"/>
    <n v="45"/>
    <x v="33"/>
    <n v="2527"/>
    <n v="1852"/>
    <s v="2004_NW_45"/>
    <n v="2284"/>
    <n v="1609"/>
  </r>
  <r>
    <x v="5"/>
    <s v="NW"/>
    <x v="9"/>
    <n v="46"/>
    <x v="34"/>
    <n v="15841"/>
    <n v="15841"/>
    <s v="2004_NW_46"/>
    <n v="0"/>
    <n v="0"/>
  </r>
  <r>
    <x v="5"/>
    <s v="NW"/>
    <x v="9"/>
    <n v="47"/>
    <x v="35"/>
    <n v="0"/>
    <n v="0"/>
    <s v="2004_NW_47"/>
    <n v="0"/>
    <n v="0"/>
  </r>
  <r>
    <x v="5"/>
    <s v="NW"/>
    <x v="9"/>
    <n v="48"/>
    <x v="36"/>
    <n v="0"/>
    <n v="0"/>
    <s v="2004_NW_48"/>
    <n v="0"/>
    <n v="0"/>
  </r>
  <r>
    <x v="6"/>
    <s v="IBB"/>
    <x v="0"/>
    <n v="1"/>
    <x v="0"/>
    <n v="20008"/>
    <n v="17454"/>
    <s v="2005_IBB_1"/>
    <n v="6330"/>
    <n v="4542"/>
  </r>
  <r>
    <x v="6"/>
    <s v="IBB"/>
    <x v="0"/>
    <n v="2"/>
    <x v="1"/>
    <n v="31046"/>
    <n v="30257"/>
    <s v="2005_IBB_2"/>
    <n v="20372"/>
    <n v="18816"/>
  </r>
  <r>
    <x v="6"/>
    <s v="IBB"/>
    <x v="0"/>
    <n v="3"/>
    <x v="2"/>
    <n v="11585"/>
    <n v="11256"/>
    <s v="2005_IBB_3"/>
    <n v="7184"/>
    <n v="6971"/>
  </r>
  <r>
    <x v="6"/>
    <s v="IBB"/>
    <x v="0"/>
    <n v="4"/>
    <x v="3"/>
    <n v="210"/>
    <n v="210"/>
    <s v="2005_IBB_4"/>
    <n v="103"/>
    <n v="103"/>
  </r>
  <r>
    <x v="6"/>
    <s v="IBB"/>
    <x v="0"/>
    <n v="5"/>
    <x v="4"/>
    <n v="59644"/>
    <n v="56787"/>
    <s v="2005_IBB_5"/>
    <n v="7673"/>
    <n v="6423"/>
  </r>
  <r>
    <x v="6"/>
    <s v="IBB"/>
    <x v="0"/>
    <n v="7"/>
    <x v="5"/>
    <n v="37415"/>
    <n v="36633"/>
    <s v="2005_IBB_7"/>
    <n v="6441"/>
    <n v="6254"/>
  </r>
  <r>
    <x v="6"/>
    <s v="IBB"/>
    <x v="0"/>
    <n v="8"/>
    <x v="6"/>
    <n v="4143"/>
    <n v="4119"/>
    <s v="2005_IBB_8"/>
    <n v="130"/>
    <n v="130"/>
  </r>
  <r>
    <x v="6"/>
    <s v="IBB"/>
    <x v="0"/>
    <n v="9"/>
    <x v="7"/>
    <n v="34168"/>
    <n v="32726"/>
    <s v="2005_IBB_9"/>
    <n v="4406"/>
    <n v="3627"/>
  </r>
  <r>
    <x v="6"/>
    <s v="IBB"/>
    <x v="0"/>
    <n v="10"/>
    <x v="8"/>
    <n v="2136"/>
    <n v="2116"/>
    <s v="2005_IBB_10"/>
    <n v="0"/>
    <n v="0"/>
  </r>
  <r>
    <x v="6"/>
    <s v="IBB"/>
    <x v="0"/>
    <n v="11"/>
    <x v="9"/>
    <n v="40361"/>
    <n v="37244"/>
    <s v="2005_IBB_11"/>
    <n v="18006"/>
    <n v="15539"/>
  </r>
  <r>
    <x v="6"/>
    <s v="IBB"/>
    <x v="0"/>
    <n v="12"/>
    <x v="10"/>
    <n v="146291"/>
    <n v="145866"/>
    <s v="2005_IBB_12"/>
    <n v="42324"/>
    <n v="41976"/>
  </r>
  <r>
    <x v="6"/>
    <s v="IBB"/>
    <x v="0"/>
    <n v="13"/>
    <x v="11"/>
    <n v="6931"/>
    <n v="6741"/>
    <s v="2005_IBB_13"/>
    <n v="2182"/>
    <n v="2034"/>
  </r>
  <r>
    <x v="6"/>
    <s v="IBB"/>
    <x v="0"/>
    <n v="14"/>
    <x v="12"/>
    <n v="35463"/>
    <n v="35147"/>
    <s v="2005_IBB_14"/>
    <n v="20808"/>
    <n v="20511"/>
  </r>
  <r>
    <x v="6"/>
    <s v="IBB"/>
    <x v="0"/>
    <n v="15"/>
    <x v="13"/>
    <n v="8619"/>
    <n v="8343"/>
    <s v="2005_IBB_15"/>
    <n v="3804"/>
    <n v="3791"/>
  </r>
  <r>
    <x v="6"/>
    <s v="IBB"/>
    <x v="0"/>
    <n v="16"/>
    <x v="14"/>
    <n v="1351581"/>
    <n v="1338309"/>
    <s v="2005_IBB_16"/>
    <n v="333651"/>
    <n v="322498"/>
  </r>
  <r>
    <x v="6"/>
    <s v="IBB"/>
    <x v="0"/>
    <n v="17"/>
    <x v="15"/>
    <n v="107927"/>
    <n v="106845"/>
    <s v="2005_IBB_17"/>
    <n v="16881"/>
    <n v="16043"/>
  </r>
  <r>
    <x v="6"/>
    <s v="IBB"/>
    <x v="0"/>
    <n v="18"/>
    <x v="16"/>
    <n v="7129"/>
    <n v="5088"/>
    <s v="2005_IBB_18"/>
    <n v="6144"/>
    <n v="4103"/>
  </r>
  <r>
    <x v="6"/>
    <s v="IBB"/>
    <x v="0"/>
    <n v="20"/>
    <x v="17"/>
    <n v="172553"/>
    <n v="153845"/>
    <s v="2005_IBB_20"/>
    <n v="94131"/>
    <n v="77046"/>
  </r>
  <r>
    <x v="6"/>
    <s v="IBB"/>
    <x v="0"/>
    <n v="22"/>
    <x v="18"/>
    <n v="19230"/>
    <n v="16313"/>
    <s v="2005_IBB_22"/>
    <n v="9486"/>
    <n v="6875"/>
  </r>
  <r>
    <x v="6"/>
    <s v="IBB"/>
    <x v="0"/>
    <n v="23"/>
    <x v="19"/>
    <n v="683"/>
    <n v="683"/>
    <s v="2005_IBB_23"/>
    <n v="317"/>
    <n v="317"/>
  </r>
  <r>
    <x v="6"/>
    <s v="IBB"/>
    <x v="0"/>
    <n v="24"/>
    <x v="20"/>
    <n v="778017"/>
    <n v="748586"/>
    <s v="2005_IBB_24"/>
    <n v="296802"/>
    <n v="273009"/>
  </r>
  <r>
    <x v="6"/>
    <s v="IBB"/>
    <x v="0"/>
    <n v="25"/>
    <x v="21"/>
    <n v="0"/>
    <n v="0"/>
    <s v="2005_IBB_25"/>
    <n v="0"/>
    <n v="0"/>
  </r>
  <r>
    <x v="6"/>
    <s v="IBB"/>
    <x v="0"/>
    <n v="26"/>
    <x v="22"/>
    <n v="63042"/>
    <n v="58181"/>
    <s v="2005_IBB_26"/>
    <n v="15417"/>
    <n v="13502"/>
  </r>
  <r>
    <x v="6"/>
    <s v="IBB"/>
    <x v="0"/>
    <n v="27"/>
    <x v="23"/>
    <n v="20229"/>
    <n v="17984"/>
    <s v="2005_IBB_27"/>
    <n v="68"/>
    <n v="68"/>
  </r>
  <r>
    <x v="6"/>
    <s v="IBB"/>
    <x v="0"/>
    <n v="29"/>
    <x v="24"/>
    <n v="47541"/>
    <n v="47458"/>
    <s v="2005_IBB_29"/>
    <n v="3835"/>
    <n v="3765"/>
  </r>
  <r>
    <x v="6"/>
    <s v="IBB"/>
    <x v="0"/>
    <n v="30"/>
    <x v="25"/>
    <n v="6749"/>
    <n v="6749"/>
    <s v="2005_IBB_30"/>
    <n v="962"/>
    <n v="962"/>
  </r>
  <r>
    <x v="6"/>
    <s v="IBB"/>
    <x v="0"/>
    <n v="31"/>
    <x v="26"/>
    <n v="461"/>
    <n v="461"/>
    <s v="2005_IBB_31"/>
    <n v="0"/>
    <n v="0"/>
  </r>
  <r>
    <x v="6"/>
    <s v="IBB"/>
    <x v="0"/>
    <n v="38"/>
    <x v="27"/>
    <n v="0"/>
    <n v="0"/>
    <s v="2005_IBB_38"/>
    <n v="0"/>
    <n v="0"/>
  </r>
  <r>
    <x v="6"/>
    <s v="IBB"/>
    <x v="0"/>
    <n v="39"/>
    <x v="28"/>
    <n v="0"/>
    <n v="0"/>
    <s v="2005_IBB_39"/>
    <n v="0"/>
    <n v="0"/>
  </r>
  <r>
    <x v="6"/>
    <s v="IBB"/>
    <x v="0"/>
    <n v="40"/>
    <x v="29"/>
    <n v="369"/>
    <n v="369"/>
    <s v="2005_IBB_40"/>
    <n v="129"/>
    <n v="129"/>
  </r>
  <r>
    <x v="6"/>
    <s v="IBB"/>
    <x v="0"/>
    <n v="41"/>
    <x v="30"/>
    <n v="93469"/>
    <n v="92322"/>
    <s v="2005_IBB_41"/>
    <n v="17574"/>
    <n v="17394"/>
  </r>
  <r>
    <x v="6"/>
    <s v="IBB"/>
    <x v="0"/>
    <n v="43"/>
    <x v="31"/>
    <n v="37053"/>
    <n v="36600"/>
    <s v="2005_IBB_43"/>
    <n v="2157"/>
    <n v="1943"/>
  </r>
  <r>
    <x v="6"/>
    <s v="IBB"/>
    <x v="0"/>
    <n v="44"/>
    <x v="32"/>
    <n v="0"/>
    <n v="0"/>
    <s v="2005_IBB_44"/>
    <n v="0"/>
    <n v="0"/>
  </r>
  <r>
    <x v="6"/>
    <s v="IBB"/>
    <x v="0"/>
    <n v="45"/>
    <x v="33"/>
    <n v="22878"/>
    <n v="21259"/>
    <s v="2005_IBB_45"/>
    <n v="15164"/>
    <n v="13575"/>
  </r>
  <r>
    <x v="6"/>
    <s v="IBB"/>
    <x v="0"/>
    <n v="46"/>
    <x v="34"/>
    <n v="6404"/>
    <n v="6404"/>
    <s v="2005_IBB_46"/>
    <n v="0"/>
    <n v="0"/>
  </r>
  <r>
    <x v="6"/>
    <s v="IBB"/>
    <x v="0"/>
    <n v="47"/>
    <x v="35"/>
    <n v="0"/>
    <n v="0"/>
    <s v="2005_IBB_47"/>
    <n v="0"/>
    <n v="0"/>
  </r>
  <r>
    <x v="6"/>
    <s v="IBB"/>
    <x v="0"/>
    <n v="48"/>
    <x v="36"/>
    <n v="0"/>
    <n v="0"/>
    <s v="2005_IBB_48"/>
    <n v="0"/>
    <n v="0"/>
  </r>
  <r>
    <x v="6"/>
    <s v="IBD"/>
    <x v="1"/>
    <n v="1"/>
    <x v="0"/>
    <n v="191"/>
    <n v="159"/>
    <s v="2005_IBD_1"/>
    <n v="483"/>
    <n v="483"/>
  </r>
  <r>
    <x v="6"/>
    <s v="IBD"/>
    <x v="1"/>
    <n v="2"/>
    <x v="1"/>
    <n v="9538"/>
    <n v="8162"/>
    <s v="2005_IBD_2"/>
    <n v="2767"/>
    <n v="2293"/>
  </r>
  <r>
    <x v="6"/>
    <s v="IBD"/>
    <x v="1"/>
    <n v="3"/>
    <x v="2"/>
    <n v="0"/>
    <n v="0"/>
    <s v="2005_IBD_3"/>
    <n v="0"/>
    <n v="0"/>
  </r>
  <r>
    <x v="6"/>
    <s v="IBD"/>
    <x v="1"/>
    <n v="4"/>
    <x v="3"/>
    <n v="0"/>
    <n v="0"/>
    <s v="2005_IBD_4"/>
    <n v="0"/>
    <n v="0"/>
  </r>
  <r>
    <x v="6"/>
    <s v="IBD"/>
    <x v="1"/>
    <n v="5"/>
    <x v="4"/>
    <n v="5748"/>
    <n v="5425"/>
    <s v="2005_IBD_5"/>
    <n v="770"/>
    <n v="770"/>
  </r>
  <r>
    <x v="6"/>
    <s v="IBD"/>
    <x v="1"/>
    <n v="7"/>
    <x v="5"/>
    <n v="0"/>
    <n v="0"/>
    <s v="2005_IBD_7"/>
    <n v="0"/>
    <n v="0"/>
  </r>
  <r>
    <x v="6"/>
    <s v="IBD"/>
    <x v="1"/>
    <n v="8"/>
    <x v="6"/>
    <n v="0"/>
    <n v="0"/>
    <s v="2005_IBD_8"/>
    <n v="0"/>
    <n v="0"/>
  </r>
  <r>
    <x v="6"/>
    <s v="IBD"/>
    <x v="1"/>
    <n v="9"/>
    <x v="7"/>
    <n v="8533"/>
    <n v="7587"/>
    <s v="2005_IBD_9"/>
    <n v="1443"/>
    <n v="1033"/>
  </r>
  <r>
    <x v="6"/>
    <s v="IBD"/>
    <x v="1"/>
    <n v="10"/>
    <x v="8"/>
    <n v="0"/>
    <n v="0"/>
    <s v="2005_IBD_10"/>
    <n v="0"/>
    <n v="0"/>
  </r>
  <r>
    <x v="6"/>
    <s v="IBD"/>
    <x v="1"/>
    <n v="11"/>
    <x v="9"/>
    <n v="3381"/>
    <n v="3356"/>
    <s v="2005_IBD_11"/>
    <n v="979"/>
    <n v="955"/>
  </r>
  <r>
    <x v="6"/>
    <s v="IBD"/>
    <x v="1"/>
    <n v="12"/>
    <x v="10"/>
    <n v="0"/>
    <n v="0"/>
    <s v="2005_IBD_12"/>
    <n v="0"/>
    <n v="0"/>
  </r>
  <r>
    <x v="6"/>
    <s v="IBD"/>
    <x v="1"/>
    <n v="13"/>
    <x v="11"/>
    <n v="488"/>
    <n v="338"/>
    <s v="2005_IBD_13"/>
    <n v="401"/>
    <n v="251"/>
  </r>
  <r>
    <x v="6"/>
    <s v="IBD"/>
    <x v="1"/>
    <n v="14"/>
    <x v="12"/>
    <n v="0"/>
    <n v="0"/>
    <s v="2005_IBD_14"/>
    <n v="0"/>
    <n v="0"/>
  </r>
  <r>
    <x v="6"/>
    <s v="IBD"/>
    <x v="1"/>
    <n v="15"/>
    <x v="13"/>
    <n v="1326"/>
    <n v="1326"/>
    <s v="2005_IBD_15"/>
    <n v="939"/>
    <n v="939"/>
  </r>
  <r>
    <x v="6"/>
    <s v="IBD"/>
    <x v="1"/>
    <n v="16"/>
    <x v="14"/>
    <n v="0"/>
    <n v="0"/>
    <s v="2005_IBD_16"/>
    <n v="0"/>
    <n v="0"/>
  </r>
  <r>
    <x v="6"/>
    <s v="IBD"/>
    <x v="1"/>
    <n v="17"/>
    <x v="15"/>
    <n v="0"/>
    <n v="0"/>
    <s v="2005_IBD_17"/>
    <n v="0"/>
    <n v="0"/>
  </r>
  <r>
    <x v="6"/>
    <s v="IBD"/>
    <x v="1"/>
    <n v="18"/>
    <x v="16"/>
    <n v="239"/>
    <n v="239"/>
    <s v="2005_IBD_18"/>
    <n v="239"/>
    <n v="239"/>
  </r>
  <r>
    <x v="6"/>
    <s v="IBD"/>
    <x v="1"/>
    <n v="20"/>
    <x v="17"/>
    <n v="0"/>
    <n v="0"/>
    <s v="2005_IBD_20"/>
    <n v="0"/>
    <n v="0"/>
  </r>
  <r>
    <x v="6"/>
    <s v="IBD"/>
    <x v="1"/>
    <n v="22"/>
    <x v="18"/>
    <n v="3450"/>
    <n v="3380"/>
    <s v="2005_IBD_22"/>
    <n v="1683"/>
    <n v="1613"/>
  </r>
  <r>
    <x v="6"/>
    <s v="IBD"/>
    <x v="1"/>
    <n v="23"/>
    <x v="19"/>
    <n v="6270"/>
    <n v="6270"/>
    <s v="2005_IBD_23"/>
    <n v="1187"/>
    <n v="1187"/>
  </r>
  <r>
    <x v="6"/>
    <s v="IBD"/>
    <x v="1"/>
    <n v="24"/>
    <x v="20"/>
    <n v="0"/>
    <n v="0"/>
    <s v="2005_IBD_24"/>
    <n v="0"/>
    <n v="0"/>
  </r>
  <r>
    <x v="6"/>
    <s v="IBD"/>
    <x v="1"/>
    <n v="25"/>
    <x v="21"/>
    <n v="0"/>
    <n v="0"/>
    <s v="2005_IBD_25"/>
    <n v="0"/>
    <n v="0"/>
  </r>
  <r>
    <x v="6"/>
    <s v="IBD"/>
    <x v="1"/>
    <n v="26"/>
    <x v="22"/>
    <n v="0"/>
    <n v="0"/>
    <s v="2005_IBD_26"/>
    <n v="0"/>
    <n v="0"/>
  </r>
  <r>
    <x v="6"/>
    <s v="IBD"/>
    <x v="1"/>
    <n v="27"/>
    <x v="23"/>
    <n v="552"/>
    <n v="552"/>
    <s v="2005_IBD_27"/>
    <n v="2"/>
    <n v="2"/>
  </r>
  <r>
    <x v="6"/>
    <s v="IBD"/>
    <x v="1"/>
    <n v="29"/>
    <x v="24"/>
    <n v="188203"/>
    <n v="171938"/>
    <s v="2005_IBD_29"/>
    <n v="108020"/>
    <n v="93484"/>
  </r>
  <r>
    <x v="6"/>
    <s v="IBD"/>
    <x v="1"/>
    <n v="30"/>
    <x v="25"/>
    <n v="23980"/>
    <n v="22919"/>
    <s v="2005_IBD_30"/>
    <n v="4948"/>
    <n v="3972"/>
  </r>
  <r>
    <x v="6"/>
    <s v="IBD"/>
    <x v="1"/>
    <n v="31"/>
    <x v="26"/>
    <n v="19641"/>
    <n v="19142"/>
    <s v="2005_IBD_31"/>
    <n v="5310"/>
    <n v="5093"/>
  </r>
  <r>
    <x v="6"/>
    <s v="IBD"/>
    <x v="1"/>
    <n v="38"/>
    <x v="27"/>
    <n v="0"/>
    <n v="0"/>
    <s v="2005_IBD_38"/>
    <n v="0"/>
    <n v="0"/>
  </r>
  <r>
    <x v="6"/>
    <s v="IBD"/>
    <x v="1"/>
    <n v="39"/>
    <x v="28"/>
    <n v="0"/>
    <n v="0"/>
    <s v="2005_IBD_39"/>
    <n v="0"/>
    <n v="0"/>
  </r>
  <r>
    <x v="6"/>
    <s v="IBD"/>
    <x v="1"/>
    <n v="40"/>
    <x v="29"/>
    <n v="0"/>
    <n v="0"/>
    <s v="2005_IBD_40"/>
    <n v="0"/>
    <n v="0"/>
  </r>
  <r>
    <x v="6"/>
    <s v="IBD"/>
    <x v="1"/>
    <n v="41"/>
    <x v="30"/>
    <n v="0"/>
    <n v="0"/>
    <s v="2005_IBD_41"/>
    <n v="0"/>
    <n v="0"/>
  </r>
  <r>
    <x v="6"/>
    <s v="IBD"/>
    <x v="1"/>
    <n v="43"/>
    <x v="31"/>
    <n v="0"/>
    <n v="0"/>
    <s v="2005_IBD_43"/>
    <n v="0"/>
    <n v="0"/>
  </r>
  <r>
    <x v="6"/>
    <s v="IBD"/>
    <x v="1"/>
    <n v="44"/>
    <x v="32"/>
    <n v="0"/>
    <n v="0"/>
    <s v="2005_IBD_44"/>
    <n v="0"/>
    <n v="0"/>
  </r>
  <r>
    <x v="6"/>
    <s v="IBD"/>
    <x v="1"/>
    <n v="45"/>
    <x v="33"/>
    <n v="335"/>
    <n v="335"/>
    <s v="2005_IBD_45"/>
    <n v="166"/>
    <n v="166"/>
  </r>
  <r>
    <x v="6"/>
    <s v="IBD"/>
    <x v="1"/>
    <n v="46"/>
    <x v="34"/>
    <n v="546"/>
    <n v="546"/>
    <s v="2005_IBD_46"/>
    <n v="0"/>
    <n v="0"/>
  </r>
  <r>
    <x v="6"/>
    <s v="IBD"/>
    <x v="1"/>
    <n v="47"/>
    <x v="35"/>
    <n v="495"/>
    <n v="495"/>
    <s v="2005_IBD_47"/>
    <n v="0"/>
    <n v="0"/>
  </r>
  <r>
    <x v="6"/>
    <s v="IBD"/>
    <x v="1"/>
    <n v="48"/>
    <x v="36"/>
    <n v="0"/>
    <n v="0"/>
    <s v="2005_IBD_48"/>
    <n v="0"/>
    <n v="0"/>
  </r>
  <r>
    <x v="6"/>
    <s v="IBF"/>
    <x v="14"/>
    <n v="1"/>
    <x v="0"/>
    <n v="155"/>
    <n v="155"/>
    <s v="2005_IBF_1"/>
    <n v="113"/>
    <n v="113"/>
  </r>
  <r>
    <x v="6"/>
    <s v="IBF"/>
    <x v="14"/>
    <n v="2"/>
    <x v="1"/>
    <n v="0"/>
    <n v="0"/>
    <s v="2005_IBF_2"/>
    <n v="0"/>
    <n v="0"/>
  </r>
  <r>
    <x v="6"/>
    <s v="IBF"/>
    <x v="14"/>
    <n v="3"/>
    <x v="2"/>
    <n v="0"/>
    <n v="0"/>
    <s v="2005_IBF_3"/>
    <n v="0"/>
    <n v="0"/>
  </r>
  <r>
    <x v="6"/>
    <s v="IBF"/>
    <x v="14"/>
    <n v="4"/>
    <x v="3"/>
    <n v="0"/>
    <n v="0"/>
    <s v="2005_IBF_4"/>
    <n v="0"/>
    <n v="0"/>
  </r>
  <r>
    <x v="6"/>
    <s v="IBF"/>
    <x v="14"/>
    <n v="5"/>
    <x v="4"/>
    <n v="3540"/>
    <n v="3415"/>
    <s v="2005_IBF_5"/>
    <n v="486"/>
    <n v="483"/>
  </r>
  <r>
    <x v="6"/>
    <s v="IBF"/>
    <x v="14"/>
    <n v="7"/>
    <x v="5"/>
    <n v="0"/>
    <n v="0"/>
    <s v="2005_IBF_7"/>
    <n v="0"/>
    <n v="0"/>
  </r>
  <r>
    <x v="6"/>
    <s v="IBF"/>
    <x v="14"/>
    <n v="8"/>
    <x v="6"/>
    <n v="0"/>
    <n v="0"/>
    <s v="2005_IBF_8"/>
    <n v="0"/>
    <n v="0"/>
  </r>
  <r>
    <x v="6"/>
    <s v="IBF"/>
    <x v="14"/>
    <n v="9"/>
    <x v="7"/>
    <n v="1402"/>
    <n v="984"/>
    <s v="2005_IBF_9"/>
    <n v="167"/>
    <n v="49"/>
  </r>
  <r>
    <x v="6"/>
    <s v="IBF"/>
    <x v="14"/>
    <n v="10"/>
    <x v="8"/>
    <n v="0"/>
    <n v="0"/>
    <s v="2005_IBF_10"/>
    <n v="0"/>
    <n v="0"/>
  </r>
  <r>
    <x v="6"/>
    <s v="IBF"/>
    <x v="14"/>
    <n v="11"/>
    <x v="9"/>
    <n v="0"/>
    <n v="0"/>
    <s v="2005_IBF_11"/>
    <n v="0"/>
    <n v="0"/>
  </r>
  <r>
    <x v="6"/>
    <s v="IBF"/>
    <x v="14"/>
    <n v="12"/>
    <x v="10"/>
    <n v="0"/>
    <n v="0"/>
    <s v="2005_IBF_12"/>
    <n v="0"/>
    <n v="0"/>
  </r>
  <r>
    <x v="6"/>
    <s v="IBF"/>
    <x v="14"/>
    <n v="13"/>
    <x v="11"/>
    <n v="0"/>
    <n v="0"/>
    <s v="2005_IBF_13"/>
    <n v="0"/>
    <n v="0"/>
  </r>
  <r>
    <x v="6"/>
    <s v="IBF"/>
    <x v="14"/>
    <n v="14"/>
    <x v="12"/>
    <n v="0"/>
    <n v="0"/>
    <s v="2005_IBF_14"/>
    <n v="0"/>
    <n v="0"/>
  </r>
  <r>
    <x v="6"/>
    <s v="IBF"/>
    <x v="14"/>
    <n v="15"/>
    <x v="13"/>
    <n v="0"/>
    <n v="0"/>
    <s v="2005_IBF_15"/>
    <n v="0"/>
    <n v="0"/>
  </r>
  <r>
    <x v="6"/>
    <s v="IBF"/>
    <x v="14"/>
    <n v="16"/>
    <x v="14"/>
    <n v="0"/>
    <n v="0"/>
    <s v="2005_IBF_16"/>
    <n v="0"/>
    <n v="0"/>
  </r>
  <r>
    <x v="6"/>
    <s v="IBF"/>
    <x v="14"/>
    <n v="17"/>
    <x v="15"/>
    <n v="0"/>
    <n v="0"/>
    <s v="2005_IBF_17"/>
    <n v="0"/>
    <n v="0"/>
  </r>
  <r>
    <x v="6"/>
    <s v="IBF"/>
    <x v="14"/>
    <n v="18"/>
    <x v="16"/>
    <n v="0"/>
    <n v="0"/>
    <s v="2005_IBF_18"/>
    <n v="0"/>
    <n v="0"/>
  </r>
  <r>
    <x v="6"/>
    <s v="IBF"/>
    <x v="14"/>
    <n v="20"/>
    <x v="17"/>
    <n v="0"/>
    <n v="0"/>
    <s v="2005_IBF_20"/>
    <n v="0"/>
    <n v="0"/>
  </r>
  <r>
    <x v="6"/>
    <s v="IBF"/>
    <x v="14"/>
    <n v="22"/>
    <x v="18"/>
    <n v="0"/>
    <n v="0"/>
    <s v="2005_IBF_22"/>
    <n v="0"/>
    <n v="0"/>
  </r>
  <r>
    <x v="6"/>
    <s v="IBF"/>
    <x v="14"/>
    <n v="23"/>
    <x v="19"/>
    <n v="0"/>
    <n v="0"/>
    <s v="2005_IBF_23"/>
    <n v="0"/>
    <n v="0"/>
  </r>
  <r>
    <x v="6"/>
    <s v="IBF"/>
    <x v="14"/>
    <n v="24"/>
    <x v="20"/>
    <n v="0"/>
    <n v="0"/>
    <s v="2005_IBF_24"/>
    <n v="0"/>
    <n v="0"/>
  </r>
  <r>
    <x v="6"/>
    <s v="IBF"/>
    <x v="14"/>
    <n v="25"/>
    <x v="21"/>
    <n v="0"/>
    <n v="0"/>
    <s v="2005_IBF_25"/>
    <n v="0"/>
    <n v="0"/>
  </r>
  <r>
    <x v="6"/>
    <s v="IBF"/>
    <x v="14"/>
    <n v="26"/>
    <x v="22"/>
    <n v="0"/>
    <n v="0"/>
    <s v="2005_IBF_26"/>
    <n v="0"/>
    <n v="0"/>
  </r>
  <r>
    <x v="6"/>
    <s v="IBF"/>
    <x v="14"/>
    <n v="27"/>
    <x v="23"/>
    <n v="0"/>
    <n v="0"/>
    <s v="2005_IBF_27"/>
    <n v="0"/>
    <n v="0"/>
  </r>
  <r>
    <x v="6"/>
    <s v="IBF"/>
    <x v="14"/>
    <n v="29"/>
    <x v="24"/>
    <n v="0"/>
    <n v="0"/>
    <s v="2005_IBF_29"/>
    <n v="0"/>
    <n v="0"/>
  </r>
  <r>
    <x v="6"/>
    <s v="IBF"/>
    <x v="14"/>
    <n v="30"/>
    <x v="25"/>
    <n v="0"/>
    <n v="0"/>
    <s v="2005_IBF_30"/>
    <n v="0"/>
    <n v="0"/>
  </r>
  <r>
    <x v="6"/>
    <s v="IBF"/>
    <x v="14"/>
    <n v="31"/>
    <x v="26"/>
    <n v="0"/>
    <n v="0"/>
    <s v="2005_IBF_31"/>
    <n v="0"/>
    <n v="0"/>
  </r>
  <r>
    <x v="6"/>
    <s v="IBF"/>
    <x v="14"/>
    <n v="38"/>
    <x v="27"/>
    <n v="0"/>
    <n v="0"/>
    <s v="2005_IBF_38"/>
    <n v="0"/>
    <n v="0"/>
  </r>
  <r>
    <x v="6"/>
    <s v="IBF"/>
    <x v="14"/>
    <n v="39"/>
    <x v="28"/>
    <n v="0"/>
    <n v="0"/>
    <s v="2005_IBF_39"/>
    <n v="0"/>
    <n v="0"/>
  </r>
  <r>
    <x v="6"/>
    <s v="IBF"/>
    <x v="14"/>
    <n v="40"/>
    <x v="29"/>
    <n v="0"/>
    <n v="0"/>
    <s v="2005_IBF_40"/>
    <n v="0"/>
    <n v="0"/>
  </r>
  <r>
    <x v="6"/>
    <s v="IBF"/>
    <x v="14"/>
    <n v="41"/>
    <x v="30"/>
    <n v="0"/>
    <n v="0"/>
    <s v="2005_IBF_41"/>
    <n v="0"/>
    <n v="0"/>
  </r>
  <r>
    <x v="6"/>
    <s v="IBF"/>
    <x v="14"/>
    <n v="43"/>
    <x v="31"/>
    <n v="0"/>
    <n v="0"/>
    <s v="2005_IBF_43"/>
    <n v="0"/>
    <n v="0"/>
  </r>
  <r>
    <x v="6"/>
    <s v="IBF"/>
    <x v="14"/>
    <n v="44"/>
    <x v="32"/>
    <n v="0"/>
    <n v="0"/>
    <s v="2005_IBF_44"/>
    <n v="0"/>
    <n v="0"/>
  </r>
  <r>
    <x v="6"/>
    <s v="IBF"/>
    <x v="14"/>
    <n v="45"/>
    <x v="33"/>
    <n v="0"/>
    <n v="0"/>
    <s v="2005_IBF_45"/>
    <n v="0"/>
    <n v="0"/>
  </r>
  <r>
    <x v="6"/>
    <s v="IBF"/>
    <x v="14"/>
    <n v="46"/>
    <x v="34"/>
    <n v="0"/>
    <n v="0"/>
    <s v="2005_IBF_46"/>
    <n v="0"/>
    <n v="0"/>
  </r>
  <r>
    <x v="6"/>
    <s v="IBF"/>
    <x v="14"/>
    <n v="47"/>
    <x v="35"/>
    <n v="0"/>
    <n v="0"/>
    <s v="2005_IBF_47"/>
    <n v="0"/>
    <n v="0"/>
  </r>
  <r>
    <x v="6"/>
    <s v="IBF"/>
    <x v="14"/>
    <n v="48"/>
    <x v="36"/>
    <n v="0"/>
    <n v="0"/>
    <s v="2005_IBF_48"/>
    <n v="0"/>
    <n v="0"/>
  </r>
  <r>
    <x v="6"/>
    <s v="IBM"/>
    <x v="3"/>
    <n v="1"/>
    <x v="0"/>
    <n v="1464800"/>
    <n v="1300999"/>
    <s v="2005_IBM_1"/>
    <n v="314256"/>
    <n v="250331"/>
  </r>
  <r>
    <x v="6"/>
    <s v="IBM"/>
    <x v="3"/>
    <n v="2"/>
    <x v="1"/>
    <n v="94600"/>
    <n v="87148"/>
    <s v="2005_IBM_2"/>
    <n v="104082"/>
    <n v="77153"/>
  </r>
  <r>
    <x v="6"/>
    <s v="IBM"/>
    <x v="3"/>
    <n v="3"/>
    <x v="2"/>
    <n v="174205"/>
    <n v="150450"/>
    <s v="2005_IBM_3"/>
    <n v="87884"/>
    <n v="70707"/>
  </r>
  <r>
    <x v="6"/>
    <s v="IBM"/>
    <x v="3"/>
    <n v="4"/>
    <x v="3"/>
    <n v="0"/>
    <n v="0"/>
    <s v="2005_IBM_4"/>
    <n v="0"/>
    <n v="0"/>
  </r>
  <r>
    <x v="6"/>
    <s v="IBM"/>
    <x v="3"/>
    <n v="5"/>
    <x v="4"/>
    <n v="946684"/>
    <n v="743022"/>
    <s v="2005_IBM_5"/>
    <n v="315469"/>
    <n v="196884"/>
  </r>
  <r>
    <x v="6"/>
    <s v="IBM"/>
    <x v="3"/>
    <n v="7"/>
    <x v="5"/>
    <n v="292257"/>
    <n v="246970"/>
    <s v="2005_IBM_7"/>
    <n v="116749"/>
    <n v="82006"/>
  </r>
  <r>
    <x v="6"/>
    <s v="IBM"/>
    <x v="3"/>
    <n v="8"/>
    <x v="6"/>
    <n v="0"/>
    <n v="0"/>
    <s v="2005_IBM_8"/>
    <n v="0"/>
    <n v="0"/>
  </r>
  <r>
    <x v="6"/>
    <s v="IBM"/>
    <x v="3"/>
    <n v="9"/>
    <x v="7"/>
    <n v="591012"/>
    <n v="495003"/>
    <s v="2005_IBM_9"/>
    <n v="143464"/>
    <n v="86346"/>
  </r>
  <r>
    <x v="6"/>
    <s v="IBM"/>
    <x v="3"/>
    <n v="10"/>
    <x v="8"/>
    <n v="0"/>
    <n v="0"/>
    <s v="2005_IBM_10"/>
    <n v="0"/>
    <n v="0"/>
  </r>
  <r>
    <x v="6"/>
    <s v="IBM"/>
    <x v="3"/>
    <n v="11"/>
    <x v="9"/>
    <n v="8808773"/>
    <n v="5690801"/>
    <s v="2005_IBM_11"/>
    <n v="5398042"/>
    <n v="3012155"/>
  </r>
  <r>
    <x v="6"/>
    <s v="IBM"/>
    <x v="3"/>
    <n v="12"/>
    <x v="10"/>
    <n v="5874"/>
    <n v="5869"/>
    <s v="2005_IBM_12"/>
    <n v="183"/>
    <n v="183"/>
  </r>
  <r>
    <x v="6"/>
    <s v="IBM"/>
    <x v="3"/>
    <n v="13"/>
    <x v="11"/>
    <n v="636480"/>
    <n v="564639"/>
    <s v="2005_IBM_13"/>
    <n v="214642"/>
    <n v="171784"/>
  </r>
  <r>
    <x v="6"/>
    <s v="IBM"/>
    <x v="3"/>
    <n v="14"/>
    <x v="12"/>
    <n v="23530616"/>
    <n v="18225736"/>
    <s v="2005_IBM_14"/>
    <n v="13850009"/>
    <n v="9202640"/>
  </r>
  <r>
    <x v="6"/>
    <s v="IBM"/>
    <x v="3"/>
    <n v="15"/>
    <x v="13"/>
    <n v="558957"/>
    <n v="529161"/>
    <s v="2005_IBM_15"/>
    <n v="342943"/>
    <n v="319525"/>
  </r>
  <r>
    <x v="6"/>
    <s v="IBM"/>
    <x v="3"/>
    <n v="16"/>
    <x v="14"/>
    <n v="855623"/>
    <n v="638927"/>
    <s v="2005_IBM_16"/>
    <n v="614884"/>
    <n v="416735"/>
  </r>
  <r>
    <x v="6"/>
    <s v="IBM"/>
    <x v="3"/>
    <n v="17"/>
    <x v="15"/>
    <n v="377063"/>
    <n v="334950"/>
    <s v="2005_IBM_17"/>
    <n v="61669"/>
    <n v="49041"/>
  </r>
  <r>
    <x v="6"/>
    <s v="IBM"/>
    <x v="3"/>
    <n v="18"/>
    <x v="16"/>
    <n v="1379309"/>
    <n v="915729"/>
    <s v="2005_IBM_18"/>
    <n v="1152203"/>
    <n v="727765"/>
  </r>
  <r>
    <x v="6"/>
    <s v="IBM"/>
    <x v="3"/>
    <n v="20"/>
    <x v="17"/>
    <n v="5341255"/>
    <n v="3990110"/>
    <s v="2005_IBM_20"/>
    <n v="3310878"/>
    <n v="2220219"/>
  </r>
  <r>
    <x v="6"/>
    <s v="IBM"/>
    <x v="3"/>
    <n v="22"/>
    <x v="18"/>
    <n v="1873321"/>
    <n v="1248488"/>
    <s v="2005_IBM_22"/>
    <n v="770650"/>
    <n v="443231"/>
  </r>
  <r>
    <x v="6"/>
    <s v="IBM"/>
    <x v="3"/>
    <n v="23"/>
    <x v="19"/>
    <n v="11118805"/>
    <n v="7792959"/>
    <s v="2005_IBM_23"/>
    <n v="7761242"/>
    <n v="4777239"/>
  </r>
  <r>
    <x v="6"/>
    <s v="IBM"/>
    <x v="3"/>
    <n v="24"/>
    <x v="20"/>
    <n v="68483840"/>
    <n v="43800004"/>
    <s v="2005_IBM_24"/>
    <n v="44127032"/>
    <n v="26290768"/>
  </r>
  <r>
    <x v="6"/>
    <s v="IBM"/>
    <x v="3"/>
    <n v="25"/>
    <x v="21"/>
    <n v="0"/>
    <n v="0"/>
    <s v="2005_IBM_25"/>
    <n v="0"/>
    <n v="0"/>
  </r>
  <r>
    <x v="6"/>
    <s v="IBM"/>
    <x v="3"/>
    <n v="26"/>
    <x v="22"/>
    <n v="37175920"/>
    <n v="25916508"/>
    <s v="2005_IBM_26"/>
    <n v="23419440"/>
    <n v="14287519"/>
  </r>
  <r>
    <x v="6"/>
    <s v="IBM"/>
    <x v="3"/>
    <n v="27"/>
    <x v="23"/>
    <n v="1953"/>
    <n v="1729"/>
    <s v="2005_IBM_27"/>
    <n v="409"/>
    <n v="304"/>
  </r>
  <r>
    <x v="6"/>
    <s v="IBM"/>
    <x v="3"/>
    <n v="29"/>
    <x v="24"/>
    <n v="25707016"/>
    <n v="19042148"/>
    <s v="2005_IBM_29"/>
    <n v="15382681"/>
    <n v="10187345"/>
  </r>
  <r>
    <x v="6"/>
    <s v="IBM"/>
    <x v="3"/>
    <n v="30"/>
    <x v="25"/>
    <n v="522004"/>
    <n v="521863"/>
    <s v="2005_IBM_30"/>
    <n v="2308"/>
    <n v="2254"/>
  </r>
  <r>
    <x v="6"/>
    <s v="IBM"/>
    <x v="3"/>
    <n v="31"/>
    <x v="26"/>
    <n v="29710"/>
    <n v="29204"/>
    <s v="2005_IBM_31"/>
    <n v="4147"/>
    <n v="3841"/>
  </r>
  <r>
    <x v="6"/>
    <s v="IBM"/>
    <x v="3"/>
    <n v="38"/>
    <x v="27"/>
    <n v="0"/>
    <n v="0"/>
    <s v="2005_IBM_38"/>
    <n v="0"/>
    <n v="0"/>
  </r>
  <r>
    <x v="6"/>
    <s v="IBM"/>
    <x v="3"/>
    <n v="39"/>
    <x v="28"/>
    <n v="0"/>
    <n v="0"/>
    <s v="2005_IBM_39"/>
    <n v="0"/>
    <n v="0"/>
  </r>
  <r>
    <x v="6"/>
    <s v="IBM"/>
    <x v="3"/>
    <n v="40"/>
    <x v="29"/>
    <n v="144"/>
    <n v="144"/>
    <s v="2005_IBM_40"/>
    <n v="89"/>
    <n v="89"/>
  </r>
  <r>
    <x v="6"/>
    <s v="IBM"/>
    <x v="3"/>
    <n v="41"/>
    <x v="30"/>
    <n v="178236"/>
    <n v="152622"/>
    <s v="2005_IBM_41"/>
    <n v="24991"/>
    <n v="19006"/>
  </r>
  <r>
    <x v="6"/>
    <s v="IBM"/>
    <x v="3"/>
    <n v="43"/>
    <x v="31"/>
    <n v="4832"/>
    <n v="4832"/>
    <s v="2005_IBM_43"/>
    <n v="2439"/>
    <n v="2439"/>
  </r>
  <r>
    <x v="6"/>
    <s v="IBM"/>
    <x v="3"/>
    <n v="44"/>
    <x v="32"/>
    <n v="0"/>
    <n v="0"/>
    <s v="2005_IBM_44"/>
    <n v="0"/>
    <n v="0"/>
  </r>
  <r>
    <x v="6"/>
    <s v="IBM"/>
    <x v="3"/>
    <n v="45"/>
    <x v="33"/>
    <n v="539459"/>
    <n v="434754"/>
    <s v="2005_IBM_45"/>
    <n v="401996"/>
    <n v="299192"/>
  </r>
  <r>
    <x v="6"/>
    <s v="IBM"/>
    <x v="3"/>
    <n v="46"/>
    <x v="34"/>
    <n v="1535023"/>
    <n v="1534627"/>
    <s v="2005_IBM_46"/>
    <n v="373"/>
    <n v="373"/>
  </r>
  <r>
    <x v="6"/>
    <s v="IBM"/>
    <x v="3"/>
    <n v="47"/>
    <x v="35"/>
    <n v="0"/>
    <n v="0"/>
    <s v="2005_IBM_47"/>
    <n v="0"/>
    <n v="0"/>
  </r>
  <r>
    <x v="6"/>
    <s v="IBM"/>
    <x v="3"/>
    <n v="48"/>
    <x v="36"/>
    <n v="0"/>
    <n v="0"/>
    <s v="2005_IBM_48"/>
    <n v="0"/>
    <n v="0"/>
  </r>
  <r>
    <x v="6"/>
    <s v="IBS"/>
    <x v="4"/>
    <n v="1"/>
    <x v="0"/>
    <n v="380"/>
    <n v="380"/>
    <s v="2005_IBS_1"/>
    <n v="0"/>
    <n v="0"/>
  </r>
  <r>
    <x v="6"/>
    <s v="IBS"/>
    <x v="4"/>
    <n v="2"/>
    <x v="1"/>
    <n v="0"/>
    <n v="0"/>
    <s v="2005_IBS_2"/>
    <n v="0"/>
    <n v="0"/>
  </r>
  <r>
    <x v="6"/>
    <s v="IBS"/>
    <x v="4"/>
    <n v="3"/>
    <x v="2"/>
    <n v="98"/>
    <n v="98"/>
    <s v="2005_IBS_3"/>
    <n v="86"/>
    <n v="86"/>
  </r>
  <r>
    <x v="6"/>
    <s v="IBS"/>
    <x v="4"/>
    <n v="4"/>
    <x v="3"/>
    <n v="0"/>
    <n v="0"/>
    <s v="2005_IBS_4"/>
    <n v="0"/>
    <n v="0"/>
  </r>
  <r>
    <x v="6"/>
    <s v="IBS"/>
    <x v="4"/>
    <n v="5"/>
    <x v="4"/>
    <n v="24"/>
    <n v="24"/>
    <s v="2005_IBS_5"/>
    <n v="0"/>
    <n v="0"/>
  </r>
  <r>
    <x v="6"/>
    <s v="IBS"/>
    <x v="4"/>
    <n v="7"/>
    <x v="5"/>
    <n v="7528"/>
    <n v="7528"/>
    <s v="2005_IBS_7"/>
    <n v="0"/>
    <n v="0"/>
  </r>
  <r>
    <x v="6"/>
    <s v="IBS"/>
    <x v="4"/>
    <n v="8"/>
    <x v="6"/>
    <n v="0"/>
    <n v="0"/>
    <s v="2005_IBS_8"/>
    <n v="0"/>
    <n v="0"/>
  </r>
  <r>
    <x v="6"/>
    <s v="IBS"/>
    <x v="4"/>
    <n v="9"/>
    <x v="7"/>
    <n v="0"/>
    <n v="0"/>
    <s v="2005_IBS_9"/>
    <n v="0"/>
    <n v="0"/>
  </r>
  <r>
    <x v="6"/>
    <s v="IBS"/>
    <x v="4"/>
    <n v="10"/>
    <x v="8"/>
    <n v="0"/>
    <n v="0"/>
    <s v="2005_IBS_10"/>
    <n v="0"/>
    <n v="0"/>
  </r>
  <r>
    <x v="6"/>
    <s v="IBS"/>
    <x v="4"/>
    <n v="11"/>
    <x v="9"/>
    <n v="27329"/>
    <n v="23931"/>
    <s v="2005_IBS_11"/>
    <n v="5114"/>
    <n v="3063"/>
  </r>
  <r>
    <x v="6"/>
    <s v="IBS"/>
    <x v="4"/>
    <n v="12"/>
    <x v="10"/>
    <n v="44"/>
    <n v="44"/>
    <s v="2005_IBS_12"/>
    <n v="4"/>
    <n v="4"/>
  </r>
  <r>
    <x v="6"/>
    <s v="IBS"/>
    <x v="4"/>
    <n v="13"/>
    <x v="11"/>
    <n v="77"/>
    <n v="77"/>
    <s v="2005_IBS_13"/>
    <n v="0"/>
    <n v="0"/>
  </r>
  <r>
    <x v="6"/>
    <s v="IBS"/>
    <x v="4"/>
    <n v="14"/>
    <x v="12"/>
    <n v="0"/>
    <n v="0"/>
    <s v="2005_IBS_14"/>
    <n v="0"/>
    <n v="0"/>
  </r>
  <r>
    <x v="6"/>
    <s v="IBS"/>
    <x v="4"/>
    <n v="15"/>
    <x v="13"/>
    <n v="52936"/>
    <n v="52931"/>
    <s v="2005_IBS_15"/>
    <n v="32681"/>
    <n v="32681"/>
  </r>
  <r>
    <x v="6"/>
    <s v="IBS"/>
    <x v="4"/>
    <n v="16"/>
    <x v="14"/>
    <n v="52"/>
    <n v="52"/>
    <s v="2005_IBS_16"/>
    <n v="11"/>
    <n v="11"/>
  </r>
  <r>
    <x v="6"/>
    <s v="IBS"/>
    <x v="4"/>
    <n v="17"/>
    <x v="15"/>
    <n v="101248"/>
    <n v="95953"/>
    <s v="2005_IBS_17"/>
    <n v="59196"/>
    <n v="55533"/>
  </r>
  <r>
    <x v="6"/>
    <s v="IBS"/>
    <x v="4"/>
    <n v="18"/>
    <x v="16"/>
    <n v="3877"/>
    <n v="1550"/>
    <s v="2005_IBS_18"/>
    <n v="3851"/>
    <n v="1524"/>
  </r>
  <r>
    <x v="6"/>
    <s v="IBS"/>
    <x v="4"/>
    <n v="20"/>
    <x v="17"/>
    <n v="2323"/>
    <n v="2148"/>
    <s v="2005_IBS_20"/>
    <n v="1646"/>
    <n v="1490"/>
  </r>
  <r>
    <x v="6"/>
    <s v="IBS"/>
    <x v="4"/>
    <n v="22"/>
    <x v="18"/>
    <n v="2871"/>
    <n v="2871"/>
    <s v="2005_IBS_22"/>
    <n v="443"/>
    <n v="443"/>
  </r>
  <r>
    <x v="6"/>
    <s v="IBS"/>
    <x v="4"/>
    <n v="23"/>
    <x v="19"/>
    <n v="434854"/>
    <n v="403112"/>
    <s v="2005_IBS_23"/>
    <n v="212816"/>
    <n v="185609"/>
  </r>
  <r>
    <x v="6"/>
    <s v="IBS"/>
    <x v="4"/>
    <n v="24"/>
    <x v="20"/>
    <n v="38544"/>
    <n v="33353"/>
    <s v="2005_IBS_24"/>
    <n v="11601"/>
    <n v="7496"/>
  </r>
  <r>
    <x v="6"/>
    <s v="IBS"/>
    <x v="4"/>
    <n v="25"/>
    <x v="21"/>
    <n v="0"/>
    <n v="0"/>
    <s v="2005_IBS_25"/>
    <n v="0"/>
    <n v="0"/>
  </r>
  <r>
    <x v="6"/>
    <s v="IBS"/>
    <x v="4"/>
    <n v="26"/>
    <x v="22"/>
    <n v="62275"/>
    <n v="53581"/>
    <s v="2005_IBS_26"/>
    <n v="12982"/>
    <n v="12982"/>
  </r>
  <r>
    <x v="6"/>
    <s v="IBS"/>
    <x v="4"/>
    <n v="27"/>
    <x v="23"/>
    <n v="390"/>
    <n v="390"/>
    <s v="2005_IBS_27"/>
    <n v="0"/>
    <n v="0"/>
  </r>
  <r>
    <x v="6"/>
    <s v="IBS"/>
    <x v="4"/>
    <n v="29"/>
    <x v="24"/>
    <n v="199615"/>
    <n v="179675"/>
    <s v="2005_IBS_29"/>
    <n v="91342"/>
    <n v="75903"/>
  </r>
  <r>
    <x v="6"/>
    <s v="IBS"/>
    <x v="4"/>
    <n v="30"/>
    <x v="25"/>
    <n v="1723"/>
    <n v="1723"/>
    <s v="2005_IBS_30"/>
    <n v="0"/>
    <n v="0"/>
  </r>
  <r>
    <x v="6"/>
    <s v="IBS"/>
    <x v="4"/>
    <n v="31"/>
    <x v="26"/>
    <n v="3586"/>
    <n v="3586"/>
    <s v="2005_IBS_31"/>
    <n v="149"/>
    <n v="149"/>
  </r>
  <r>
    <x v="6"/>
    <s v="IBS"/>
    <x v="4"/>
    <n v="38"/>
    <x v="27"/>
    <n v="0"/>
    <n v="0"/>
    <s v="2005_IBS_38"/>
    <n v="0"/>
    <n v="0"/>
  </r>
  <r>
    <x v="6"/>
    <s v="IBS"/>
    <x v="4"/>
    <n v="39"/>
    <x v="28"/>
    <n v="0"/>
    <n v="0"/>
    <s v="2005_IBS_39"/>
    <n v="0"/>
    <n v="0"/>
  </r>
  <r>
    <x v="6"/>
    <s v="IBS"/>
    <x v="4"/>
    <n v="40"/>
    <x v="29"/>
    <n v="26023"/>
    <n v="24182"/>
    <s v="2005_IBS_40"/>
    <n v="15368"/>
    <n v="13659"/>
  </r>
  <r>
    <x v="6"/>
    <s v="IBS"/>
    <x v="4"/>
    <n v="41"/>
    <x v="30"/>
    <n v="545"/>
    <n v="545"/>
    <s v="2005_IBS_41"/>
    <n v="242"/>
    <n v="242"/>
  </r>
  <r>
    <x v="6"/>
    <s v="IBS"/>
    <x v="4"/>
    <n v="43"/>
    <x v="31"/>
    <n v="0"/>
    <n v="0"/>
    <s v="2005_IBS_43"/>
    <n v="0"/>
    <n v="0"/>
  </r>
  <r>
    <x v="6"/>
    <s v="IBS"/>
    <x v="4"/>
    <n v="44"/>
    <x v="32"/>
    <n v="0"/>
    <n v="0"/>
    <s v="2005_IBS_44"/>
    <n v="0"/>
    <n v="0"/>
  </r>
  <r>
    <x v="6"/>
    <s v="IBS"/>
    <x v="4"/>
    <n v="45"/>
    <x v="33"/>
    <n v="99"/>
    <n v="90"/>
    <s v="2005_IBS_45"/>
    <n v="89"/>
    <n v="82"/>
  </r>
  <r>
    <x v="6"/>
    <s v="IBS"/>
    <x v="4"/>
    <n v="46"/>
    <x v="34"/>
    <n v="8362"/>
    <n v="8218"/>
    <s v="2005_IBS_46"/>
    <n v="515"/>
    <n v="407"/>
  </r>
  <r>
    <x v="6"/>
    <s v="IBS"/>
    <x v="4"/>
    <n v="47"/>
    <x v="35"/>
    <n v="546"/>
    <n v="546"/>
    <s v="2005_IBS_47"/>
    <n v="0"/>
    <n v="0"/>
  </r>
  <r>
    <x v="6"/>
    <s v="IBS"/>
    <x v="4"/>
    <n v="48"/>
    <x v="36"/>
    <n v="0"/>
    <n v="0"/>
    <s v="2005_IBS_48"/>
    <n v="0"/>
    <n v="0"/>
  </r>
  <r>
    <x v="6"/>
    <s v="IBW"/>
    <x v="5"/>
    <n v="1"/>
    <x v="0"/>
    <n v="0"/>
    <n v="0"/>
    <s v="2005_IBW_1"/>
    <n v="0"/>
    <n v="0"/>
  </r>
  <r>
    <x v="6"/>
    <s v="IBW"/>
    <x v="5"/>
    <n v="2"/>
    <x v="1"/>
    <n v="0"/>
    <n v="0"/>
    <s v="2005_IBW_2"/>
    <n v="0"/>
    <n v="0"/>
  </r>
  <r>
    <x v="6"/>
    <s v="IBW"/>
    <x v="5"/>
    <n v="3"/>
    <x v="2"/>
    <n v="0"/>
    <n v="0"/>
    <s v="2005_IBW_3"/>
    <n v="0"/>
    <n v="0"/>
  </r>
  <r>
    <x v="6"/>
    <s v="IBW"/>
    <x v="5"/>
    <n v="4"/>
    <x v="3"/>
    <n v="0"/>
    <n v="0"/>
    <s v="2005_IBW_4"/>
    <n v="0"/>
    <n v="0"/>
  </r>
  <r>
    <x v="6"/>
    <s v="IBW"/>
    <x v="5"/>
    <n v="5"/>
    <x v="4"/>
    <n v="259"/>
    <n v="259"/>
    <s v="2005_IBW_5"/>
    <n v="249"/>
    <n v="224"/>
  </r>
  <r>
    <x v="6"/>
    <s v="IBW"/>
    <x v="5"/>
    <n v="7"/>
    <x v="5"/>
    <n v="0"/>
    <n v="0"/>
    <s v="2005_IBW_7"/>
    <n v="0"/>
    <n v="0"/>
  </r>
  <r>
    <x v="6"/>
    <s v="IBW"/>
    <x v="5"/>
    <n v="8"/>
    <x v="6"/>
    <n v="0"/>
    <n v="0"/>
    <s v="2005_IBW_8"/>
    <n v="0"/>
    <n v="0"/>
  </r>
  <r>
    <x v="6"/>
    <s v="IBW"/>
    <x v="5"/>
    <n v="9"/>
    <x v="7"/>
    <n v="0"/>
    <n v="0"/>
    <s v="2005_IBW_9"/>
    <n v="0"/>
    <n v="0"/>
  </r>
  <r>
    <x v="6"/>
    <s v="IBW"/>
    <x v="5"/>
    <n v="10"/>
    <x v="8"/>
    <n v="0"/>
    <n v="0"/>
    <s v="2005_IBW_10"/>
    <n v="0"/>
    <n v="0"/>
  </r>
  <r>
    <x v="6"/>
    <s v="IBW"/>
    <x v="5"/>
    <n v="11"/>
    <x v="9"/>
    <n v="0"/>
    <n v="0"/>
    <s v="2005_IBW_11"/>
    <n v="0"/>
    <n v="0"/>
  </r>
  <r>
    <x v="6"/>
    <s v="IBW"/>
    <x v="5"/>
    <n v="12"/>
    <x v="10"/>
    <n v="0"/>
    <n v="0"/>
    <s v="2005_IBW_12"/>
    <n v="0"/>
    <n v="0"/>
  </r>
  <r>
    <x v="6"/>
    <s v="IBW"/>
    <x v="5"/>
    <n v="13"/>
    <x v="11"/>
    <n v="0"/>
    <n v="0"/>
    <s v="2005_IBW_13"/>
    <n v="0"/>
    <n v="0"/>
  </r>
  <r>
    <x v="6"/>
    <s v="IBW"/>
    <x v="5"/>
    <n v="14"/>
    <x v="12"/>
    <n v="0"/>
    <n v="0"/>
    <s v="2005_IBW_14"/>
    <n v="0"/>
    <n v="0"/>
  </r>
  <r>
    <x v="6"/>
    <s v="IBW"/>
    <x v="5"/>
    <n v="15"/>
    <x v="13"/>
    <n v="0"/>
    <n v="0"/>
    <s v="2005_IBW_15"/>
    <n v="0"/>
    <n v="0"/>
  </r>
  <r>
    <x v="6"/>
    <s v="IBW"/>
    <x v="5"/>
    <n v="16"/>
    <x v="14"/>
    <n v="0"/>
    <n v="0"/>
    <s v="2005_IBW_16"/>
    <n v="0"/>
    <n v="0"/>
  </r>
  <r>
    <x v="6"/>
    <s v="IBW"/>
    <x v="5"/>
    <n v="17"/>
    <x v="15"/>
    <n v="0"/>
    <n v="0"/>
    <s v="2005_IBW_17"/>
    <n v="0"/>
    <n v="0"/>
  </r>
  <r>
    <x v="6"/>
    <s v="IBW"/>
    <x v="5"/>
    <n v="18"/>
    <x v="16"/>
    <n v="0"/>
    <n v="0"/>
    <s v="2005_IBW_18"/>
    <n v="0"/>
    <n v="0"/>
  </r>
  <r>
    <x v="6"/>
    <s v="IBW"/>
    <x v="5"/>
    <n v="20"/>
    <x v="17"/>
    <n v="0"/>
    <n v="0"/>
    <s v="2005_IBW_20"/>
    <n v="0"/>
    <n v="0"/>
  </r>
  <r>
    <x v="6"/>
    <s v="IBW"/>
    <x v="5"/>
    <n v="22"/>
    <x v="18"/>
    <n v="47"/>
    <n v="47"/>
    <s v="2005_IBW_22"/>
    <n v="47"/>
    <n v="47"/>
  </r>
  <r>
    <x v="6"/>
    <s v="IBW"/>
    <x v="5"/>
    <n v="23"/>
    <x v="19"/>
    <n v="0"/>
    <n v="0"/>
    <s v="2005_IBW_23"/>
    <n v="0"/>
    <n v="0"/>
  </r>
  <r>
    <x v="6"/>
    <s v="IBW"/>
    <x v="5"/>
    <n v="24"/>
    <x v="20"/>
    <n v="0"/>
    <n v="0"/>
    <s v="2005_IBW_24"/>
    <n v="0"/>
    <n v="0"/>
  </r>
  <r>
    <x v="6"/>
    <s v="IBW"/>
    <x v="5"/>
    <n v="25"/>
    <x v="21"/>
    <n v="0"/>
    <n v="0"/>
    <s v="2005_IBW_25"/>
    <n v="0"/>
    <n v="0"/>
  </r>
  <r>
    <x v="6"/>
    <s v="IBW"/>
    <x v="5"/>
    <n v="26"/>
    <x v="22"/>
    <n v="0"/>
    <n v="0"/>
    <s v="2005_IBW_26"/>
    <n v="0"/>
    <n v="0"/>
  </r>
  <r>
    <x v="6"/>
    <s v="IBW"/>
    <x v="5"/>
    <n v="27"/>
    <x v="23"/>
    <n v="0"/>
    <n v="0"/>
    <s v="2005_IBW_27"/>
    <n v="0"/>
    <n v="0"/>
  </r>
  <r>
    <x v="6"/>
    <s v="IBW"/>
    <x v="5"/>
    <n v="29"/>
    <x v="24"/>
    <n v="0"/>
    <n v="0"/>
    <s v="2005_IBW_29"/>
    <n v="0"/>
    <n v="0"/>
  </r>
  <r>
    <x v="6"/>
    <s v="IBW"/>
    <x v="5"/>
    <n v="30"/>
    <x v="25"/>
    <n v="0"/>
    <n v="0"/>
    <s v="2005_IBW_30"/>
    <n v="0"/>
    <n v="0"/>
  </r>
  <r>
    <x v="6"/>
    <s v="IBW"/>
    <x v="5"/>
    <n v="31"/>
    <x v="26"/>
    <n v="0"/>
    <n v="0"/>
    <s v="2005_IBW_31"/>
    <n v="0"/>
    <n v="0"/>
  </r>
  <r>
    <x v="6"/>
    <s v="IBW"/>
    <x v="5"/>
    <n v="38"/>
    <x v="27"/>
    <n v="0"/>
    <n v="0"/>
    <s v="2005_IBW_38"/>
    <n v="0"/>
    <n v="0"/>
  </r>
  <r>
    <x v="6"/>
    <s v="IBW"/>
    <x v="5"/>
    <n v="39"/>
    <x v="28"/>
    <n v="0"/>
    <n v="0"/>
    <s v="2005_IBW_39"/>
    <n v="0"/>
    <n v="0"/>
  </r>
  <r>
    <x v="6"/>
    <s v="IBW"/>
    <x v="5"/>
    <n v="40"/>
    <x v="29"/>
    <n v="0"/>
    <n v="0"/>
    <s v="2005_IBW_40"/>
    <n v="0"/>
    <n v="0"/>
  </r>
  <r>
    <x v="6"/>
    <s v="IBW"/>
    <x v="5"/>
    <n v="41"/>
    <x v="30"/>
    <n v="0"/>
    <n v="0"/>
    <s v="2005_IBW_41"/>
    <n v="0"/>
    <n v="0"/>
  </r>
  <r>
    <x v="6"/>
    <s v="IBW"/>
    <x v="5"/>
    <n v="43"/>
    <x v="31"/>
    <n v="0"/>
    <n v="0"/>
    <s v="2005_IBW_43"/>
    <n v="0"/>
    <n v="0"/>
  </r>
  <r>
    <x v="6"/>
    <s v="IBW"/>
    <x v="5"/>
    <n v="44"/>
    <x v="32"/>
    <n v="0"/>
    <n v="0"/>
    <s v="2005_IBW_44"/>
    <n v="0"/>
    <n v="0"/>
  </r>
  <r>
    <x v="6"/>
    <s v="IBW"/>
    <x v="5"/>
    <n v="45"/>
    <x v="33"/>
    <n v="0"/>
    <n v="0"/>
    <s v="2005_IBW_45"/>
    <n v="0"/>
    <n v="0"/>
  </r>
  <r>
    <x v="6"/>
    <s v="IBW"/>
    <x v="5"/>
    <n v="46"/>
    <x v="34"/>
    <n v="0"/>
    <n v="0"/>
    <s v="2005_IBW_46"/>
    <n v="0"/>
    <n v="0"/>
  </r>
  <r>
    <x v="6"/>
    <s v="IBW"/>
    <x v="5"/>
    <n v="47"/>
    <x v="35"/>
    <n v="0"/>
    <n v="0"/>
    <s v="2005_IBW_47"/>
    <n v="0"/>
    <n v="0"/>
  </r>
  <r>
    <x v="6"/>
    <s v="IBW"/>
    <x v="5"/>
    <n v="48"/>
    <x v="36"/>
    <n v="0"/>
    <n v="0"/>
    <s v="2005_IBW_48"/>
    <n v="0"/>
    <n v="0"/>
  </r>
  <r>
    <x v="6"/>
    <s v="IDT"/>
    <x v="12"/>
    <n v="1"/>
    <x v="0"/>
    <n v="0"/>
    <n v="0"/>
    <s v="2005_IDT_1"/>
    <n v="0"/>
    <n v="0"/>
  </r>
  <r>
    <x v="6"/>
    <s v="IDT"/>
    <x v="12"/>
    <n v="2"/>
    <x v="1"/>
    <n v="0"/>
    <n v="0"/>
    <s v="2005_IDT_2"/>
    <n v="0"/>
    <n v="0"/>
  </r>
  <r>
    <x v="6"/>
    <s v="IDT"/>
    <x v="12"/>
    <n v="3"/>
    <x v="2"/>
    <n v="0"/>
    <n v="0"/>
    <s v="2005_IDT_3"/>
    <n v="0"/>
    <n v="0"/>
  </r>
  <r>
    <x v="6"/>
    <s v="IDT"/>
    <x v="12"/>
    <n v="4"/>
    <x v="3"/>
    <n v="0"/>
    <n v="0"/>
    <s v="2005_IDT_4"/>
    <n v="0"/>
    <n v="0"/>
  </r>
  <r>
    <x v="6"/>
    <s v="IDT"/>
    <x v="12"/>
    <n v="5"/>
    <x v="4"/>
    <n v="0"/>
    <n v="0"/>
    <s v="2005_IDT_5"/>
    <n v="0"/>
    <n v="0"/>
  </r>
  <r>
    <x v="6"/>
    <s v="IDT"/>
    <x v="12"/>
    <n v="7"/>
    <x v="5"/>
    <n v="0"/>
    <n v="0"/>
    <s v="2005_IDT_7"/>
    <n v="0"/>
    <n v="0"/>
  </r>
  <r>
    <x v="6"/>
    <s v="IDT"/>
    <x v="12"/>
    <n v="8"/>
    <x v="6"/>
    <n v="0"/>
    <n v="0"/>
    <s v="2005_IDT_8"/>
    <n v="0"/>
    <n v="0"/>
  </r>
  <r>
    <x v="6"/>
    <s v="IDT"/>
    <x v="12"/>
    <n v="9"/>
    <x v="7"/>
    <n v="0"/>
    <n v="0"/>
    <s v="2005_IDT_9"/>
    <n v="0"/>
    <n v="0"/>
  </r>
  <r>
    <x v="6"/>
    <s v="IDT"/>
    <x v="12"/>
    <n v="10"/>
    <x v="8"/>
    <n v="0"/>
    <n v="0"/>
    <s v="2005_IDT_10"/>
    <n v="0"/>
    <n v="0"/>
  </r>
  <r>
    <x v="6"/>
    <s v="IDT"/>
    <x v="12"/>
    <n v="11"/>
    <x v="9"/>
    <n v="86"/>
    <n v="86"/>
    <s v="2005_IDT_11"/>
    <n v="0"/>
    <n v="0"/>
  </r>
  <r>
    <x v="6"/>
    <s v="IDT"/>
    <x v="12"/>
    <n v="12"/>
    <x v="10"/>
    <n v="0"/>
    <n v="0"/>
    <s v="2005_IDT_12"/>
    <n v="0"/>
    <n v="0"/>
  </r>
  <r>
    <x v="6"/>
    <s v="IDT"/>
    <x v="12"/>
    <n v="13"/>
    <x v="11"/>
    <n v="0"/>
    <n v="0"/>
    <s v="2005_IDT_13"/>
    <n v="0"/>
    <n v="0"/>
  </r>
  <r>
    <x v="6"/>
    <s v="IDT"/>
    <x v="12"/>
    <n v="14"/>
    <x v="12"/>
    <n v="0"/>
    <n v="0"/>
    <s v="2005_IDT_14"/>
    <n v="0"/>
    <n v="0"/>
  </r>
  <r>
    <x v="6"/>
    <s v="IDT"/>
    <x v="12"/>
    <n v="15"/>
    <x v="13"/>
    <n v="0"/>
    <n v="0"/>
    <s v="2005_IDT_15"/>
    <n v="0"/>
    <n v="0"/>
  </r>
  <r>
    <x v="6"/>
    <s v="IDT"/>
    <x v="12"/>
    <n v="16"/>
    <x v="14"/>
    <n v="0"/>
    <n v="0"/>
    <s v="2005_IDT_16"/>
    <n v="0"/>
    <n v="0"/>
  </r>
  <r>
    <x v="6"/>
    <s v="IDT"/>
    <x v="12"/>
    <n v="17"/>
    <x v="15"/>
    <n v="0"/>
    <n v="0"/>
    <s v="2005_IDT_17"/>
    <n v="0"/>
    <n v="0"/>
  </r>
  <r>
    <x v="6"/>
    <s v="IDT"/>
    <x v="12"/>
    <n v="18"/>
    <x v="16"/>
    <n v="0"/>
    <n v="0"/>
    <s v="2005_IDT_18"/>
    <n v="0"/>
    <n v="0"/>
  </r>
  <r>
    <x v="6"/>
    <s v="IDT"/>
    <x v="12"/>
    <n v="20"/>
    <x v="17"/>
    <n v="0"/>
    <n v="0"/>
    <s v="2005_IDT_20"/>
    <n v="0"/>
    <n v="0"/>
  </r>
  <r>
    <x v="6"/>
    <s v="IDT"/>
    <x v="12"/>
    <n v="22"/>
    <x v="18"/>
    <n v="0"/>
    <n v="0"/>
    <s v="2005_IDT_22"/>
    <n v="0"/>
    <n v="0"/>
  </r>
  <r>
    <x v="6"/>
    <s v="IDT"/>
    <x v="12"/>
    <n v="23"/>
    <x v="19"/>
    <n v="0"/>
    <n v="0"/>
    <s v="2005_IDT_23"/>
    <n v="0"/>
    <n v="0"/>
  </r>
  <r>
    <x v="6"/>
    <s v="IDT"/>
    <x v="12"/>
    <n v="24"/>
    <x v="20"/>
    <n v="0"/>
    <n v="0"/>
    <s v="2005_IDT_24"/>
    <n v="0"/>
    <n v="0"/>
  </r>
  <r>
    <x v="6"/>
    <s v="IDT"/>
    <x v="12"/>
    <n v="25"/>
    <x v="21"/>
    <n v="0"/>
    <n v="0"/>
    <s v="2005_IDT_25"/>
    <n v="0"/>
    <n v="0"/>
  </r>
  <r>
    <x v="6"/>
    <s v="IDT"/>
    <x v="12"/>
    <n v="26"/>
    <x v="22"/>
    <n v="0"/>
    <n v="0"/>
    <s v="2005_IDT_26"/>
    <n v="0"/>
    <n v="0"/>
  </r>
  <r>
    <x v="6"/>
    <s v="IDT"/>
    <x v="12"/>
    <n v="27"/>
    <x v="23"/>
    <n v="0"/>
    <n v="0"/>
    <s v="2005_IDT_27"/>
    <n v="0"/>
    <n v="0"/>
  </r>
  <r>
    <x v="6"/>
    <s v="IDT"/>
    <x v="12"/>
    <n v="29"/>
    <x v="24"/>
    <n v="0"/>
    <n v="0"/>
    <s v="2005_IDT_29"/>
    <n v="0"/>
    <n v="0"/>
  </r>
  <r>
    <x v="6"/>
    <s v="IDT"/>
    <x v="12"/>
    <n v="30"/>
    <x v="25"/>
    <n v="0"/>
    <n v="0"/>
    <s v="2005_IDT_30"/>
    <n v="0"/>
    <n v="0"/>
  </r>
  <r>
    <x v="6"/>
    <s v="IDT"/>
    <x v="12"/>
    <n v="31"/>
    <x v="26"/>
    <n v="0"/>
    <n v="0"/>
    <s v="2005_IDT_31"/>
    <n v="0"/>
    <n v="0"/>
  </r>
  <r>
    <x v="6"/>
    <s v="IDT"/>
    <x v="12"/>
    <n v="38"/>
    <x v="27"/>
    <n v="0"/>
    <n v="0"/>
    <s v="2005_IDT_38"/>
    <n v="0"/>
    <n v="0"/>
  </r>
  <r>
    <x v="6"/>
    <s v="IDT"/>
    <x v="12"/>
    <n v="39"/>
    <x v="28"/>
    <n v="0"/>
    <n v="0"/>
    <s v="2005_IDT_39"/>
    <n v="0"/>
    <n v="0"/>
  </r>
  <r>
    <x v="6"/>
    <s v="IDT"/>
    <x v="12"/>
    <n v="40"/>
    <x v="29"/>
    <n v="0"/>
    <n v="0"/>
    <s v="2005_IDT_40"/>
    <n v="0"/>
    <n v="0"/>
  </r>
  <r>
    <x v="6"/>
    <s v="IDT"/>
    <x v="12"/>
    <n v="41"/>
    <x v="30"/>
    <n v="0"/>
    <n v="0"/>
    <s v="2005_IDT_41"/>
    <n v="0"/>
    <n v="0"/>
  </r>
  <r>
    <x v="6"/>
    <s v="IDT"/>
    <x v="12"/>
    <n v="43"/>
    <x v="31"/>
    <n v="0"/>
    <n v="0"/>
    <s v="2005_IDT_43"/>
    <n v="0"/>
    <n v="0"/>
  </r>
  <r>
    <x v="6"/>
    <s v="IDT"/>
    <x v="12"/>
    <n v="44"/>
    <x v="32"/>
    <n v="0"/>
    <n v="0"/>
    <s v="2005_IDT_44"/>
    <n v="0"/>
    <n v="0"/>
  </r>
  <r>
    <x v="6"/>
    <s v="IDT"/>
    <x v="12"/>
    <n v="45"/>
    <x v="33"/>
    <n v="0"/>
    <n v="0"/>
    <s v="2005_IDT_45"/>
    <n v="0"/>
    <n v="0"/>
  </r>
  <r>
    <x v="6"/>
    <s v="IDT"/>
    <x v="12"/>
    <n v="46"/>
    <x v="34"/>
    <n v="0"/>
    <n v="0"/>
    <s v="2005_IDT_46"/>
    <n v="0"/>
    <n v="0"/>
  </r>
  <r>
    <x v="6"/>
    <s v="IDT"/>
    <x v="12"/>
    <n v="47"/>
    <x v="35"/>
    <n v="0"/>
    <n v="0"/>
    <s v="2005_IDT_47"/>
    <n v="0"/>
    <n v="0"/>
  </r>
  <r>
    <x v="6"/>
    <s v="IDT"/>
    <x v="12"/>
    <n v="48"/>
    <x v="36"/>
    <n v="0"/>
    <n v="0"/>
    <s v="2005_IDT_48"/>
    <n v="0"/>
    <n v="0"/>
  </r>
  <r>
    <x v="6"/>
    <s v="NB"/>
    <x v="6"/>
    <n v="1"/>
    <x v="0"/>
    <n v="52644"/>
    <n v="52644"/>
    <s v="2005_NB_1"/>
    <n v="6064"/>
    <n v="5530"/>
  </r>
  <r>
    <x v="6"/>
    <s v="NB"/>
    <x v="6"/>
    <n v="2"/>
    <x v="1"/>
    <n v="1947"/>
    <n v="1947"/>
    <s v="2005_NB_2"/>
    <n v="441"/>
    <n v="419"/>
  </r>
  <r>
    <x v="6"/>
    <s v="NB"/>
    <x v="6"/>
    <n v="3"/>
    <x v="2"/>
    <n v="0"/>
    <n v="0"/>
    <s v="2005_NB_3"/>
    <n v="0"/>
    <n v="0"/>
  </r>
  <r>
    <x v="6"/>
    <s v="NB"/>
    <x v="6"/>
    <n v="4"/>
    <x v="3"/>
    <n v="74"/>
    <n v="74"/>
    <s v="2005_NB_4"/>
    <n v="0"/>
    <n v="0"/>
  </r>
  <r>
    <x v="6"/>
    <s v="NB"/>
    <x v="6"/>
    <n v="5"/>
    <x v="4"/>
    <n v="16465"/>
    <n v="12103"/>
    <s v="2005_NB_5"/>
    <n v="11630"/>
    <n v="7374"/>
  </r>
  <r>
    <x v="6"/>
    <s v="NB"/>
    <x v="6"/>
    <n v="7"/>
    <x v="5"/>
    <n v="16758"/>
    <n v="16758"/>
    <s v="2005_NB_7"/>
    <n v="383"/>
    <n v="383"/>
  </r>
  <r>
    <x v="6"/>
    <s v="NB"/>
    <x v="6"/>
    <n v="8"/>
    <x v="6"/>
    <n v="48970"/>
    <n v="48970"/>
    <s v="2005_NB_8"/>
    <n v="6567"/>
    <n v="6567"/>
  </r>
  <r>
    <x v="6"/>
    <s v="NB"/>
    <x v="6"/>
    <n v="9"/>
    <x v="7"/>
    <n v="2446"/>
    <n v="2446"/>
    <s v="2005_NB_9"/>
    <n v="525"/>
    <n v="525"/>
  </r>
  <r>
    <x v="6"/>
    <s v="NB"/>
    <x v="6"/>
    <n v="10"/>
    <x v="8"/>
    <n v="70"/>
    <n v="70"/>
    <s v="2005_NB_10"/>
    <n v="0"/>
    <n v="0"/>
  </r>
  <r>
    <x v="6"/>
    <s v="NB"/>
    <x v="6"/>
    <n v="11"/>
    <x v="9"/>
    <n v="26240"/>
    <n v="26240"/>
    <s v="2005_NB_11"/>
    <n v="0"/>
    <n v="0"/>
  </r>
  <r>
    <x v="6"/>
    <s v="NB"/>
    <x v="6"/>
    <n v="12"/>
    <x v="10"/>
    <n v="3356"/>
    <n v="3356"/>
    <s v="2005_NB_12"/>
    <n v="1741"/>
    <n v="1741"/>
  </r>
  <r>
    <x v="6"/>
    <s v="NB"/>
    <x v="6"/>
    <n v="13"/>
    <x v="11"/>
    <n v="89856"/>
    <n v="89856"/>
    <s v="2005_NB_13"/>
    <n v="11945"/>
    <n v="11945"/>
  </r>
  <r>
    <x v="6"/>
    <s v="NB"/>
    <x v="6"/>
    <n v="14"/>
    <x v="12"/>
    <n v="187"/>
    <n v="125"/>
    <s v="2005_NB_14"/>
    <n v="0"/>
    <n v="0"/>
  </r>
  <r>
    <x v="6"/>
    <s v="NB"/>
    <x v="6"/>
    <n v="15"/>
    <x v="13"/>
    <n v="133661"/>
    <n v="130330"/>
    <s v="2005_NB_15"/>
    <n v="43306"/>
    <n v="40823"/>
  </r>
  <r>
    <x v="6"/>
    <s v="NB"/>
    <x v="6"/>
    <n v="16"/>
    <x v="14"/>
    <n v="30836"/>
    <n v="30836"/>
    <s v="2005_NB_16"/>
    <n v="0"/>
    <n v="0"/>
  </r>
  <r>
    <x v="6"/>
    <s v="NB"/>
    <x v="6"/>
    <n v="17"/>
    <x v="15"/>
    <n v="2881"/>
    <n v="2881"/>
    <s v="2005_NB_17"/>
    <n v="625"/>
    <n v="625"/>
  </r>
  <r>
    <x v="6"/>
    <s v="NB"/>
    <x v="6"/>
    <n v="18"/>
    <x v="16"/>
    <n v="2188"/>
    <n v="2188"/>
    <s v="2005_NB_18"/>
    <n v="856"/>
    <n v="856"/>
  </r>
  <r>
    <x v="6"/>
    <s v="NB"/>
    <x v="6"/>
    <n v="20"/>
    <x v="17"/>
    <n v="0"/>
    <n v="0"/>
    <s v="2005_NB_20"/>
    <n v="0"/>
    <n v="0"/>
  </r>
  <r>
    <x v="6"/>
    <s v="NB"/>
    <x v="6"/>
    <n v="22"/>
    <x v="18"/>
    <n v="16092"/>
    <n v="15197"/>
    <s v="2005_NB_22"/>
    <n v="1301"/>
    <n v="530"/>
  </r>
  <r>
    <x v="6"/>
    <s v="NB"/>
    <x v="6"/>
    <n v="23"/>
    <x v="19"/>
    <n v="112"/>
    <n v="112"/>
    <s v="2005_NB_23"/>
    <n v="41"/>
    <n v="41"/>
  </r>
  <r>
    <x v="6"/>
    <s v="NB"/>
    <x v="6"/>
    <n v="24"/>
    <x v="20"/>
    <n v="168028"/>
    <n v="166056"/>
    <s v="2005_NB_24"/>
    <n v="135311"/>
    <n v="133773"/>
  </r>
  <r>
    <x v="6"/>
    <s v="NB"/>
    <x v="6"/>
    <n v="25"/>
    <x v="21"/>
    <n v="0"/>
    <n v="0"/>
    <s v="2005_NB_25"/>
    <n v="0"/>
    <n v="0"/>
  </r>
  <r>
    <x v="6"/>
    <s v="NB"/>
    <x v="6"/>
    <n v="26"/>
    <x v="22"/>
    <n v="4232"/>
    <n v="4196"/>
    <s v="2005_NB_26"/>
    <n v="128"/>
    <n v="92"/>
  </r>
  <r>
    <x v="6"/>
    <s v="NB"/>
    <x v="6"/>
    <n v="27"/>
    <x v="23"/>
    <n v="55552"/>
    <n v="50370"/>
    <s v="2005_NB_27"/>
    <n v="11943"/>
    <n v="7127"/>
  </r>
  <r>
    <x v="6"/>
    <s v="NB"/>
    <x v="6"/>
    <n v="29"/>
    <x v="24"/>
    <n v="16219"/>
    <n v="15562"/>
    <s v="2005_NB_29"/>
    <n v="4346"/>
    <n v="3712"/>
  </r>
  <r>
    <x v="6"/>
    <s v="NB"/>
    <x v="6"/>
    <n v="30"/>
    <x v="25"/>
    <n v="26218"/>
    <n v="26218"/>
    <s v="2005_NB_30"/>
    <n v="9286"/>
    <n v="9286"/>
  </r>
  <r>
    <x v="6"/>
    <s v="NB"/>
    <x v="6"/>
    <n v="31"/>
    <x v="26"/>
    <n v="182"/>
    <n v="182"/>
    <s v="2005_NB_31"/>
    <n v="0"/>
    <n v="0"/>
  </r>
  <r>
    <x v="6"/>
    <s v="NB"/>
    <x v="6"/>
    <n v="38"/>
    <x v="27"/>
    <n v="203"/>
    <n v="0"/>
    <s v="2005_NB_38"/>
    <n v="0"/>
    <n v="0"/>
  </r>
  <r>
    <x v="6"/>
    <s v="NB"/>
    <x v="6"/>
    <n v="39"/>
    <x v="28"/>
    <n v="0"/>
    <n v="0"/>
    <s v="2005_NB_39"/>
    <n v="0"/>
    <n v="0"/>
  </r>
  <r>
    <x v="6"/>
    <s v="NB"/>
    <x v="6"/>
    <n v="40"/>
    <x v="29"/>
    <n v="21314"/>
    <n v="21314"/>
    <s v="2005_NB_40"/>
    <n v="5414"/>
    <n v="5414"/>
  </r>
  <r>
    <x v="6"/>
    <s v="NB"/>
    <x v="6"/>
    <n v="41"/>
    <x v="30"/>
    <n v="1890"/>
    <n v="1890"/>
    <s v="2005_NB_41"/>
    <n v="688"/>
    <n v="688"/>
  </r>
  <r>
    <x v="6"/>
    <s v="NB"/>
    <x v="6"/>
    <n v="43"/>
    <x v="31"/>
    <n v="3223"/>
    <n v="3223"/>
    <s v="2005_NB_43"/>
    <n v="0"/>
    <n v="0"/>
  </r>
  <r>
    <x v="6"/>
    <s v="NB"/>
    <x v="6"/>
    <n v="44"/>
    <x v="32"/>
    <n v="0"/>
    <n v="0"/>
    <s v="2005_NB_44"/>
    <n v="0"/>
    <n v="0"/>
  </r>
  <r>
    <x v="6"/>
    <s v="NB"/>
    <x v="6"/>
    <n v="45"/>
    <x v="33"/>
    <n v="46809"/>
    <n v="46359"/>
    <s v="2005_NB_45"/>
    <n v="26459"/>
    <n v="26009"/>
  </r>
  <r>
    <x v="6"/>
    <s v="NB"/>
    <x v="6"/>
    <n v="46"/>
    <x v="34"/>
    <n v="6774"/>
    <n v="6774"/>
    <s v="2005_NB_46"/>
    <n v="0"/>
    <n v="0"/>
  </r>
  <r>
    <x v="6"/>
    <s v="NB"/>
    <x v="6"/>
    <n v="47"/>
    <x v="35"/>
    <n v="34813"/>
    <n v="34813"/>
    <s v="2005_NB_47"/>
    <n v="0"/>
    <n v="0"/>
  </r>
  <r>
    <x v="6"/>
    <s v="NB"/>
    <x v="6"/>
    <n v="48"/>
    <x v="36"/>
    <n v="0"/>
    <n v="0"/>
    <s v="2005_NB_48"/>
    <n v="0"/>
    <n v="0"/>
  </r>
  <r>
    <x v="6"/>
    <s v="NDM"/>
    <x v="7"/>
    <n v="1"/>
    <x v="0"/>
    <n v="0"/>
    <n v="0"/>
    <s v="2005_NDM_1"/>
    <n v="0"/>
    <n v="0"/>
  </r>
  <r>
    <x v="6"/>
    <s v="NDM"/>
    <x v="7"/>
    <n v="2"/>
    <x v="1"/>
    <n v="0"/>
    <n v="0"/>
    <s v="2005_NDM_2"/>
    <n v="0"/>
    <n v="0"/>
  </r>
  <r>
    <x v="6"/>
    <s v="NDM"/>
    <x v="7"/>
    <n v="3"/>
    <x v="2"/>
    <n v="0"/>
    <n v="0"/>
    <s v="2005_NDM_3"/>
    <n v="0"/>
    <n v="0"/>
  </r>
  <r>
    <x v="6"/>
    <s v="NDM"/>
    <x v="7"/>
    <n v="4"/>
    <x v="3"/>
    <n v="0"/>
    <n v="0"/>
    <s v="2005_NDM_4"/>
    <n v="0"/>
    <n v="0"/>
  </r>
  <r>
    <x v="6"/>
    <s v="NDM"/>
    <x v="7"/>
    <n v="5"/>
    <x v="4"/>
    <n v="0"/>
    <n v="0"/>
    <s v="2005_NDM_5"/>
    <n v="0"/>
    <n v="0"/>
  </r>
  <r>
    <x v="6"/>
    <s v="NDM"/>
    <x v="7"/>
    <n v="7"/>
    <x v="5"/>
    <n v="0"/>
    <n v="0"/>
    <s v="2005_NDM_7"/>
    <n v="0"/>
    <n v="0"/>
  </r>
  <r>
    <x v="6"/>
    <s v="NDM"/>
    <x v="7"/>
    <n v="8"/>
    <x v="6"/>
    <n v="956"/>
    <n v="956"/>
    <s v="2005_NDM_8"/>
    <n v="0"/>
    <n v="0"/>
  </r>
  <r>
    <x v="6"/>
    <s v="NDM"/>
    <x v="7"/>
    <n v="9"/>
    <x v="7"/>
    <n v="0"/>
    <n v="0"/>
    <s v="2005_NDM_9"/>
    <n v="0"/>
    <n v="0"/>
  </r>
  <r>
    <x v="6"/>
    <s v="NDM"/>
    <x v="7"/>
    <n v="10"/>
    <x v="8"/>
    <n v="0"/>
    <n v="0"/>
    <s v="2005_NDM_10"/>
    <n v="0"/>
    <n v="0"/>
  </r>
  <r>
    <x v="6"/>
    <s v="NDM"/>
    <x v="7"/>
    <n v="11"/>
    <x v="9"/>
    <n v="0"/>
    <n v="0"/>
    <s v="2005_NDM_11"/>
    <n v="0"/>
    <n v="0"/>
  </r>
  <r>
    <x v="6"/>
    <s v="NDM"/>
    <x v="7"/>
    <n v="12"/>
    <x v="10"/>
    <n v="0"/>
    <n v="0"/>
    <s v="2005_NDM_12"/>
    <n v="0"/>
    <n v="0"/>
  </r>
  <r>
    <x v="6"/>
    <s v="NDM"/>
    <x v="7"/>
    <n v="13"/>
    <x v="11"/>
    <n v="0"/>
    <n v="0"/>
    <s v="2005_NDM_13"/>
    <n v="0"/>
    <n v="0"/>
  </r>
  <r>
    <x v="6"/>
    <s v="NDM"/>
    <x v="7"/>
    <n v="14"/>
    <x v="12"/>
    <n v="0"/>
    <n v="0"/>
    <s v="2005_NDM_14"/>
    <n v="0"/>
    <n v="0"/>
  </r>
  <r>
    <x v="6"/>
    <s v="NDM"/>
    <x v="7"/>
    <n v="15"/>
    <x v="13"/>
    <n v="0"/>
    <n v="0"/>
    <s v="2005_NDM_15"/>
    <n v="0"/>
    <n v="0"/>
  </r>
  <r>
    <x v="6"/>
    <s v="NDM"/>
    <x v="7"/>
    <n v="16"/>
    <x v="14"/>
    <n v="0"/>
    <n v="0"/>
    <s v="2005_NDM_16"/>
    <n v="0"/>
    <n v="0"/>
  </r>
  <r>
    <x v="6"/>
    <s v="NDM"/>
    <x v="7"/>
    <n v="17"/>
    <x v="15"/>
    <n v="0"/>
    <n v="0"/>
    <s v="2005_NDM_17"/>
    <n v="0"/>
    <n v="0"/>
  </r>
  <r>
    <x v="6"/>
    <s v="NDM"/>
    <x v="7"/>
    <n v="18"/>
    <x v="16"/>
    <n v="0"/>
    <n v="0"/>
    <s v="2005_NDM_18"/>
    <n v="0"/>
    <n v="0"/>
  </r>
  <r>
    <x v="6"/>
    <s v="NDM"/>
    <x v="7"/>
    <n v="20"/>
    <x v="17"/>
    <n v="0"/>
    <n v="0"/>
    <s v="2005_NDM_20"/>
    <n v="0"/>
    <n v="0"/>
  </r>
  <r>
    <x v="6"/>
    <s v="NDM"/>
    <x v="7"/>
    <n v="22"/>
    <x v="18"/>
    <n v="0"/>
    <n v="0"/>
    <s v="2005_NDM_22"/>
    <n v="0"/>
    <n v="0"/>
  </r>
  <r>
    <x v="6"/>
    <s v="NDM"/>
    <x v="7"/>
    <n v="23"/>
    <x v="19"/>
    <n v="0"/>
    <n v="0"/>
    <s v="2005_NDM_23"/>
    <n v="0"/>
    <n v="0"/>
  </r>
  <r>
    <x v="6"/>
    <s v="NDM"/>
    <x v="7"/>
    <n v="24"/>
    <x v="20"/>
    <n v="194"/>
    <n v="194"/>
    <s v="2005_NDM_24"/>
    <n v="74"/>
    <n v="74"/>
  </r>
  <r>
    <x v="6"/>
    <s v="NDM"/>
    <x v="7"/>
    <n v="25"/>
    <x v="21"/>
    <n v="0"/>
    <n v="0"/>
    <s v="2005_NDM_25"/>
    <n v="0"/>
    <n v="0"/>
  </r>
  <r>
    <x v="6"/>
    <s v="NDM"/>
    <x v="7"/>
    <n v="26"/>
    <x v="22"/>
    <n v="0"/>
    <n v="0"/>
    <s v="2005_NDM_26"/>
    <n v="0"/>
    <n v="0"/>
  </r>
  <r>
    <x v="6"/>
    <s v="NDM"/>
    <x v="7"/>
    <n v="27"/>
    <x v="23"/>
    <n v="0"/>
    <n v="0"/>
    <s v="2005_NDM_27"/>
    <n v="0"/>
    <n v="0"/>
  </r>
  <r>
    <x v="6"/>
    <s v="NDM"/>
    <x v="7"/>
    <n v="29"/>
    <x v="24"/>
    <n v="1785"/>
    <n v="1785"/>
    <s v="2005_NDM_29"/>
    <n v="1785"/>
    <n v="1785"/>
  </r>
  <r>
    <x v="6"/>
    <s v="NDM"/>
    <x v="7"/>
    <n v="30"/>
    <x v="25"/>
    <n v="0"/>
    <n v="0"/>
    <s v="2005_NDM_30"/>
    <n v="0"/>
    <n v="0"/>
  </r>
  <r>
    <x v="6"/>
    <s v="NDM"/>
    <x v="7"/>
    <n v="31"/>
    <x v="26"/>
    <n v="0"/>
    <n v="0"/>
    <s v="2005_NDM_31"/>
    <n v="0"/>
    <n v="0"/>
  </r>
  <r>
    <x v="6"/>
    <s v="NDM"/>
    <x v="7"/>
    <n v="38"/>
    <x v="27"/>
    <n v="0"/>
    <n v="0"/>
    <s v="2005_NDM_38"/>
    <n v="0"/>
    <n v="0"/>
  </r>
  <r>
    <x v="6"/>
    <s v="NDM"/>
    <x v="7"/>
    <n v="39"/>
    <x v="28"/>
    <n v="0"/>
    <n v="0"/>
    <s v="2005_NDM_39"/>
    <n v="0"/>
    <n v="0"/>
  </r>
  <r>
    <x v="6"/>
    <s v="NDM"/>
    <x v="7"/>
    <n v="40"/>
    <x v="29"/>
    <n v="0"/>
    <n v="0"/>
    <s v="2005_NDM_40"/>
    <n v="0"/>
    <n v="0"/>
  </r>
  <r>
    <x v="6"/>
    <s v="NDM"/>
    <x v="7"/>
    <n v="41"/>
    <x v="30"/>
    <n v="0"/>
    <n v="0"/>
    <s v="2005_NDM_41"/>
    <n v="0"/>
    <n v="0"/>
  </r>
  <r>
    <x v="6"/>
    <s v="NDM"/>
    <x v="7"/>
    <n v="43"/>
    <x v="31"/>
    <n v="0"/>
    <n v="0"/>
    <s v="2005_NDM_43"/>
    <n v="0"/>
    <n v="0"/>
  </r>
  <r>
    <x v="6"/>
    <s v="NDM"/>
    <x v="7"/>
    <n v="44"/>
    <x v="32"/>
    <n v="0"/>
    <n v="0"/>
    <s v="2005_NDM_44"/>
    <n v="0"/>
    <n v="0"/>
  </r>
  <r>
    <x v="6"/>
    <s v="NDM"/>
    <x v="7"/>
    <n v="45"/>
    <x v="33"/>
    <n v="0"/>
    <n v="0"/>
    <s v="2005_NDM_45"/>
    <n v="0"/>
    <n v="0"/>
  </r>
  <r>
    <x v="6"/>
    <s v="NDM"/>
    <x v="7"/>
    <n v="46"/>
    <x v="34"/>
    <n v="0"/>
    <n v="0"/>
    <s v="2005_NDM_46"/>
    <n v="0"/>
    <n v="0"/>
  </r>
  <r>
    <x v="6"/>
    <s v="NDM"/>
    <x v="7"/>
    <n v="47"/>
    <x v="35"/>
    <n v="0"/>
    <n v="0"/>
    <s v="2005_NDM_47"/>
    <n v="0"/>
    <n v="0"/>
  </r>
  <r>
    <x v="6"/>
    <s v="NDM"/>
    <x v="7"/>
    <n v="48"/>
    <x v="36"/>
    <n v="0"/>
    <n v="0"/>
    <s v="2005_NDM_48"/>
    <n v="0"/>
    <n v="0"/>
  </r>
  <r>
    <x v="6"/>
    <s v="NF"/>
    <x v="8"/>
    <n v="1"/>
    <x v="0"/>
    <n v="0"/>
    <n v="0"/>
    <s v="2005_NF_1"/>
    <n v="0"/>
    <n v="0"/>
  </r>
  <r>
    <x v="6"/>
    <s v="NF"/>
    <x v="8"/>
    <n v="2"/>
    <x v="1"/>
    <n v="0"/>
    <n v="0"/>
    <s v="2005_NF_2"/>
    <n v="0"/>
    <n v="0"/>
  </r>
  <r>
    <x v="6"/>
    <s v="NF"/>
    <x v="8"/>
    <n v="3"/>
    <x v="2"/>
    <n v="3426"/>
    <n v="2536"/>
    <s v="2005_NF_3"/>
    <n v="2882"/>
    <n v="2120"/>
  </r>
  <r>
    <x v="6"/>
    <s v="NF"/>
    <x v="8"/>
    <n v="4"/>
    <x v="3"/>
    <n v="0"/>
    <n v="0"/>
    <s v="2005_NF_4"/>
    <n v="0"/>
    <n v="0"/>
  </r>
  <r>
    <x v="6"/>
    <s v="NF"/>
    <x v="8"/>
    <n v="5"/>
    <x v="4"/>
    <n v="1650"/>
    <n v="1570"/>
    <s v="2005_NF_5"/>
    <n v="364"/>
    <n v="364"/>
  </r>
  <r>
    <x v="6"/>
    <s v="NF"/>
    <x v="8"/>
    <n v="7"/>
    <x v="5"/>
    <n v="0"/>
    <n v="0"/>
    <s v="2005_NF_7"/>
    <n v="0"/>
    <n v="0"/>
  </r>
  <r>
    <x v="6"/>
    <s v="NF"/>
    <x v="8"/>
    <n v="8"/>
    <x v="6"/>
    <n v="10304"/>
    <n v="10304"/>
    <s v="2005_NF_8"/>
    <n v="2469"/>
    <n v="2469"/>
  </r>
  <r>
    <x v="6"/>
    <s v="NF"/>
    <x v="8"/>
    <n v="9"/>
    <x v="7"/>
    <n v="0"/>
    <n v="0"/>
    <s v="2005_NF_9"/>
    <n v="0"/>
    <n v="0"/>
  </r>
  <r>
    <x v="6"/>
    <s v="NF"/>
    <x v="8"/>
    <n v="10"/>
    <x v="8"/>
    <n v="0"/>
    <n v="0"/>
    <s v="2005_NF_10"/>
    <n v="0"/>
    <n v="0"/>
  </r>
  <r>
    <x v="6"/>
    <s v="NF"/>
    <x v="8"/>
    <n v="11"/>
    <x v="9"/>
    <n v="0"/>
    <n v="0"/>
    <s v="2005_NF_11"/>
    <n v="0"/>
    <n v="0"/>
  </r>
  <r>
    <x v="6"/>
    <s v="NF"/>
    <x v="8"/>
    <n v="12"/>
    <x v="10"/>
    <n v="5100"/>
    <n v="5100"/>
    <s v="2005_NF_12"/>
    <n v="564"/>
    <n v="564"/>
  </r>
  <r>
    <x v="6"/>
    <s v="NF"/>
    <x v="8"/>
    <n v="13"/>
    <x v="11"/>
    <n v="0"/>
    <n v="0"/>
    <s v="2005_NF_13"/>
    <n v="0"/>
    <n v="0"/>
  </r>
  <r>
    <x v="6"/>
    <s v="NF"/>
    <x v="8"/>
    <n v="14"/>
    <x v="12"/>
    <n v="0"/>
    <n v="0"/>
    <s v="2005_NF_14"/>
    <n v="0"/>
    <n v="0"/>
  </r>
  <r>
    <x v="6"/>
    <s v="NF"/>
    <x v="8"/>
    <n v="15"/>
    <x v="13"/>
    <n v="0"/>
    <n v="0"/>
    <s v="2005_NF_15"/>
    <n v="0"/>
    <n v="0"/>
  </r>
  <r>
    <x v="6"/>
    <s v="NF"/>
    <x v="8"/>
    <n v="16"/>
    <x v="14"/>
    <n v="2682"/>
    <n v="2164"/>
    <s v="2005_NF_16"/>
    <n v="1455"/>
    <n v="937"/>
  </r>
  <r>
    <x v="6"/>
    <s v="NF"/>
    <x v="8"/>
    <n v="17"/>
    <x v="15"/>
    <n v="0"/>
    <n v="0"/>
    <s v="2005_NF_17"/>
    <n v="0"/>
    <n v="0"/>
  </r>
  <r>
    <x v="6"/>
    <s v="NF"/>
    <x v="8"/>
    <n v="18"/>
    <x v="16"/>
    <n v="0"/>
    <n v="0"/>
    <s v="2005_NF_18"/>
    <n v="0"/>
    <n v="0"/>
  </r>
  <r>
    <x v="6"/>
    <s v="NF"/>
    <x v="8"/>
    <n v="20"/>
    <x v="17"/>
    <n v="5096"/>
    <n v="4628"/>
    <s v="2005_NF_20"/>
    <n v="2442"/>
    <n v="1974"/>
  </r>
  <r>
    <x v="6"/>
    <s v="NF"/>
    <x v="8"/>
    <n v="22"/>
    <x v="18"/>
    <n v="0"/>
    <n v="0"/>
    <s v="2005_NF_22"/>
    <n v="0"/>
    <n v="0"/>
  </r>
  <r>
    <x v="6"/>
    <s v="NF"/>
    <x v="8"/>
    <n v="23"/>
    <x v="19"/>
    <n v="0"/>
    <n v="0"/>
    <s v="2005_NF_23"/>
    <n v="0"/>
    <n v="0"/>
  </r>
  <r>
    <x v="6"/>
    <s v="NF"/>
    <x v="8"/>
    <n v="24"/>
    <x v="20"/>
    <n v="1206"/>
    <n v="1206"/>
    <s v="2005_NF_24"/>
    <n v="688"/>
    <n v="688"/>
  </r>
  <r>
    <x v="6"/>
    <s v="NF"/>
    <x v="8"/>
    <n v="25"/>
    <x v="21"/>
    <n v="0"/>
    <n v="0"/>
    <s v="2005_NF_25"/>
    <n v="0"/>
    <n v="0"/>
  </r>
  <r>
    <x v="6"/>
    <s v="NF"/>
    <x v="8"/>
    <n v="26"/>
    <x v="22"/>
    <n v="0"/>
    <n v="0"/>
    <s v="2005_NF_26"/>
    <n v="0"/>
    <n v="0"/>
  </r>
  <r>
    <x v="6"/>
    <s v="NF"/>
    <x v="8"/>
    <n v="27"/>
    <x v="23"/>
    <n v="0"/>
    <n v="0"/>
    <s v="2005_NF_27"/>
    <n v="0"/>
    <n v="0"/>
  </r>
  <r>
    <x v="6"/>
    <s v="NF"/>
    <x v="8"/>
    <n v="29"/>
    <x v="24"/>
    <n v="6517"/>
    <n v="6509"/>
    <s v="2005_NF_29"/>
    <n v="159"/>
    <n v="159"/>
  </r>
  <r>
    <x v="6"/>
    <s v="NF"/>
    <x v="8"/>
    <n v="30"/>
    <x v="25"/>
    <n v="0"/>
    <n v="0"/>
    <s v="2005_NF_30"/>
    <n v="0"/>
    <n v="0"/>
  </r>
  <r>
    <x v="6"/>
    <s v="NF"/>
    <x v="8"/>
    <n v="31"/>
    <x v="26"/>
    <n v="0"/>
    <n v="0"/>
    <s v="2005_NF_31"/>
    <n v="0"/>
    <n v="0"/>
  </r>
  <r>
    <x v="6"/>
    <s v="NF"/>
    <x v="8"/>
    <n v="38"/>
    <x v="27"/>
    <n v="0"/>
    <n v="0"/>
    <s v="2005_NF_38"/>
    <n v="0"/>
    <n v="0"/>
  </r>
  <r>
    <x v="6"/>
    <s v="NF"/>
    <x v="8"/>
    <n v="39"/>
    <x v="28"/>
    <n v="0"/>
    <n v="0"/>
    <s v="2005_NF_39"/>
    <n v="0"/>
    <n v="0"/>
  </r>
  <r>
    <x v="6"/>
    <s v="NF"/>
    <x v="8"/>
    <n v="40"/>
    <x v="29"/>
    <n v="7741"/>
    <n v="7674"/>
    <s v="2005_NF_40"/>
    <n v="2885"/>
    <n v="2885"/>
  </r>
  <r>
    <x v="6"/>
    <s v="NF"/>
    <x v="8"/>
    <n v="41"/>
    <x v="30"/>
    <n v="3471"/>
    <n v="3471"/>
    <s v="2005_NF_41"/>
    <n v="1511"/>
    <n v="1511"/>
  </r>
  <r>
    <x v="6"/>
    <s v="NF"/>
    <x v="8"/>
    <n v="43"/>
    <x v="31"/>
    <n v="0"/>
    <n v="0"/>
    <s v="2005_NF_43"/>
    <n v="0"/>
    <n v="0"/>
  </r>
  <r>
    <x v="6"/>
    <s v="NF"/>
    <x v="8"/>
    <n v="44"/>
    <x v="32"/>
    <n v="0"/>
    <n v="0"/>
    <s v="2005_NF_44"/>
    <n v="0"/>
    <n v="0"/>
  </r>
  <r>
    <x v="6"/>
    <s v="NF"/>
    <x v="8"/>
    <n v="45"/>
    <x v="33"/>
    <n v="0"/>
    <n v="0"/>
    <s v="2005_NF_45"/>
    <n v="0"/>
    <n v="0"/>
  </r>
  <r>
    <x v="6"/>
    <s v="NF"/>
    <x v="8"/>
    <n v="46"/>
    <x v="34"/>
    <n v="7994"/>
    <n v="7994"/>
    <s v="2005_NF_46"/>
    <n v="0"/>
    <n v="0"/>
  </r>
  <r>
    <x v="6"/>
    <s v="NF"/>
    <x v="8"/>
    <n v="47"/>
    <x v="35"/>
    <n v="5535"/>
    <n v="5535"/>
    <s v="2005_NF_47"/>
    <n v="0"/>
    <n v="0"/>
  </r>
  <r>
    <x v="6"/>
    <s v="NF"/>
    <x v="8"/>
    <n v="48"/>
    <x v="36"/>
    <n v="0"/>
    <n v="0"/>
    <s v="2005_NF_48"/>
    <n v="0"/>
    <n v="0"/>
  </r>
  <r>
    <x v="6"/>
    <s v="NW"/>
    <x v="9"/>
    <n v="1"/>
    <x v="0"/>
    <n v="0"/>
    <n v="0"/>
    <s v="2005_NW_1"/>
    <n v="0"/>
    <n v="0"/>
  </r>
  <r>
    <x v="6"/>
    <s v="NW"/>
    <x v="9"/>
    <n v="2"/>
    <x v="1"/>
    <n v="0"/>
    <n v="0"/>
    <s v="2005_NW_2"/>
    <n v="0"/>
    <n v="0"/>
  </r>
  <r>
    <x v="6"/>
    <s v="NW"/>
    <x v="9"/>
    <n v="3"/>
    <x v="2"/>
    <n v="0"/>
    <n v="0"/>
    <s v="2005_NW_3"/>
    <n v="0"/>
    <n v="0"/>
  </r>
  <r>
    <x v="6"/>
    <s v="NW"/>
    <x v="9"/>
    <n v="4"/>
    <x v="3"/>
    <n v="0"/>
    <n v="0"/>
    <s v="2005_NW_4"/>
    <n v="0"/>
    <n v="0"/>
  </r>
  <r>
    <x v="6"/>
    <s v="NW"/>
    <x v="9"/>
    <n v="5"/>
    <x v="4"/>
    <n v="0"/>
    <n v="0"/>
    <s v="2005_NW_5"/>
    <n v="0"/>
    <n v="0"/>
  </r>
  <r>
    <x v="6"/>
    <s v="NW"/>
    <x v="9"/>
    <n v="7"/>
    <x v="5"/>
    <n v="0"/>
    <n v="0"/>
    <s v="2005_NW_7"/>
    <n v="0"/>
    <n v="0"/>
  </r>
  <r>
    <x v="6"/>
    <s v="NW"/>
    <x v="9"/>
    <n v="8"/>
    <x v="6"/>
    <n v="2978"/>
    <n v="2978"/>
    <s v="2005_NW_8"/>
    <n v="605"/>
    <n v="605"/>
  </r>
  <r>
    <x v="6"/>
    <s v="NW"/>
    <x v="9"/>
    <n v="9"/>
    <x v="7"/>
    <n v="3865"/>
    <n v="3865"/>
    <s v="2005_NW_9"/>
    <n v="501"/>
    <n v="501"/>
  </r>
  <r>
    <x v="6"/>
    <s v="NW"/>
    <x v="9"/>
    <n v="10"/>
    <x v="8"/>
    <n v="0"/>
    <n v="0"/>
    <s v="2005_NW_10"/>
    <n v="0"/>
    <n v="0"/>
  </r>
  <r>
    <x v="6"/>
    <s v="NW"/>
    <x v="9"/>
    <n v="11"/>
    <x v="9"/>
    <n v="0"/>
    <n v="0"/>
    <s v="2005_NW_11"/>
    <n v="0"/>
    <n v="0"/>
  </r>
  <r>
    <x v="6"/>
    <s v="NW"/>
    <x v="9"/>
    <n v="12"/>
    <x v="10"/>
    <n v="1443"/>
    <n v="1443"/>
    <s v="2005_NW_12"/>
    <n v="611"/>
    <n v="611"/>
  </r>
  <r>
    <x v="6"/>
    <s v="NW"/>
    <x v="9"/>
    <n v="13"/>
    <x v="11"/>
    <n v="113"/>
    <n v="113"/>
    <s v="2005_NW_13"/>
    <n v="0"/>
    <n v="0"/>
  </r>
  <r>
    <x v="6"/>
    <s v="NW"/>
    <x v="9"/>
    <n v="14"/>
    <x v="12"/>
    <n v="159975"/>
    <n v="79298"/>
    <s v="2005_NW_14"/>
    <n v="132699"/>
    <n v="56304"/>
  </r>
  <r>
    <x v="6"/>
    <s v="NW"/>
    <x v="9"/>
    <n v="15"/>
    <x v="13"/>
    <n v="0"/>
    <n v="0"/>
    <s v="2005_NW_15"/>
    <n v="0"/>
    <n v="0"/>
  </r>
  <r>
    <x v="6"/>
    <s v="NW"/>
    <x v="9"/>
    <n v="16"/>
    <x v="14"/>
    <n v="19981"/>
    <n v="17160"/>
    <s v="2005_NW_16"/>
    <n v="9907"/>
    <n v="7214"/>
  </r>
  <r>
    <x v="6"/>
    <s v="NW"/>
    <x v="9"/>
    <n v="17"/>
    <x v="15"/>
    <n v="0"/>
    <n v="0"/>
    <s v="2005_NW_17"/>
    <n v="0"/>
    <n v="0"/>
  </r>
  <r>
    <x v="6"/>
    <s v="NW"/>
    <x v="9"/>
    <n v="18"/>
    <x v="16"/>
    <n v="0"/>
    <n v="0"/>
    <s v="2005_NW_18"/>
    <n v="0"/>
    <n v="0"/>
  </r>
  <r>
    <x v="6"/>
    <s v="NW"/>
    <x v="9"/>
    <n v="20"/>
    <x v="17"/>
    <n v="3494"/>
    <n v="3494"/>
    <s v="2005_NW_20"/>
    <n v="976"/>
    <n v="976"/>
  </r>
  <r>
    <x v="6"/>
    <s v="NW"/>
    <x v="9"/>
    <n v="22"/>
    <x v="18"/>
    <n v="275"/>
    <n v="164"/>
    <s v="2005_NW_22"/>
    <n v="0"/>
    <n v="0"/>
  </r>
  <r>
    <x v="6"/>
    <s v="NW"/>
    <x v="9"/>
    <n v="23"/>
    <x v="19"/>
    <n v="22926"/>
    <n v="15448"/>
    <s v="2005_NW_23"/>
    <n v="19693"/>
    <n v="12807"/>
  </r>
  <r>
    <x v="6"/>
    <s v="NW"/>
    <x v="9"/>
    <n v="24"/>
    <x v="20"/>
    <n v="48381"/>
    <n v="47222"/>
    <s v="2005_NW_24"/>
    <n v="20503"/>
    <n v="20503"/>
  </r>
  <r>
    <x v="6"/>
    <s v="NW"/>
    <x v="9"/>
    <n v="25"/>
    <x v="21"/>
    <n v="0"/>
    <n v="0"/>
    <s v="2005_NW_25"/>
    <n v="0"/>
    <n v="0"/>
  </r>
  <r>
    <x v="6"/>
    <s v="NW"/>
    <x v="9"/>
    <n v="26"/>
    <x v="22"/>
    <n v="26644"/>
    <n v="18856"/>
    <s v="2005_NW_26"/>
    <n v="11183"/>
    <n v="5581"/>
  </r>
  <r>
    <x v="6"/>
    <s v="NW"/>
    <x v="9"/>
    <n v="27"/>
    <x v="23"/>
    <n v="6616"/>
    <n v="4032"/>
    <s v="2005_NW_27"/>
    <n v="1593"/>
    <n v="335"/>
  </r>
  <r>
    <x v="6"/>
    <s v="NW"/>
    <x v="9"/>
    <n v="29"/>
    <x v="24"/>
    <n v="40808"/>
    <n v="32932"/>
    <s v="2005_NW_29"/>
    <n v="22746"/>
    <n v="16821"/>
  </r>
  <r>
    <x v="6"/>
    <s v="NW"/>
    <x v="9"/>
    <n v="30"/>
    <x v="25"/>
    <n v="0"/>
    <n v="0"/>
    <s v="2005_NW_30"/>
    <n v="0"/>
    <n v="0"/>
  </r>
  <r>
    <x v="6"/>
    <s v="NW"/>
    <x v="9"/>
    <n v="31"/>
    <x v="26"/>
    <n v="0"/>
    <n v="0"/>
    <s v="2005_NW_31"/>
    <n v="0"/>
    <n v="0"/>
  </r>
  <r>
    <x v="6"/>
    <s v="NW"/>
    <x v="9"/>
    <n v="38"/>
    <x v="27"/>
    <n v="0"/>
    <n v="0"/>
    <s v="2005_NW_38"/>
    <n v="0"/>
    <n v="0"/>
  </r>
  <r>
    <x v="6"/>
    <s v="NW"/>
    <x v="9"/>
    <n v="39"/>
    <x v="28"/>
    <n v="0"/>
    <n v="0"/>
    <s v="2005_NW_39"/>
    <n v="0"/>
    <n v="0"/>
  </r>
  <r>
    <x v="6"/>
    <s v="NW"/>
    <x v="9"/>
    <n v="40"/>
    <x v="29"/>
    <n v="16720"/>
    <n v="16310"/>
    <s v="2005_NW_40"/>
    <n v="11340"/>
    <n v="11194"/>
  </r>
  <r>
    <x v="6"/>
    <s v="NW"/>
    <x v="9"/>
    <n v="41"/>
    <x v="30"/>
    <n v="32921"/>
    <n v="30169"/>
    <s v="2005_NW_41"/>
    <n v="14519"/>
    <n v="13725"/>
  </r>
  <r>
    <x v="6"/>
    <s v="NW"/>
    <x v="9"/>
    <n v="43"/>
    <x v="31"/>
    <n v="0"/>
    <n v="0"/>
    <s v="2005_NW_43"/>
    <n v="0"/>
    <n v="0"/>
  </r>
  <r>
    <x v="6"/>
    <s v="NW"/>
    <x v="9"/>
    <n v="44"/>
    <x v="32"/>
    <n v="0"/>
    <n v="0"/>
    <s v="2005_NW_44"/>
    <n v="0"/>
    <n v="0"/>
  </r>
  <r>
    <x v="6"/>
    <s v="NW"/>
    <x v="9"/>
    <n v="45"/>
    <x v="33"/>
    <n v="0"/>
    <n v="0"/>
    <s v="2005_NW_45"/>
    <n v="0"/>
    <n v="0"/>
  </r>
  <r>
    <x v="6"/>
    <s v="NW"/>
    <x v="9"/>
    <n v="46"/>
    <x v="34"/>
    <n v="0"/>
    <n v="0"/>
    <s v="2005_NW_46"/>
    <n v="0"/>
    <n v="0"/>
  </r>
  <r>
    <x v="6"/>
    <s v="NW"/>
    <x v="9"/>
    <n v="47"/>
    <x v="35"/>
    <n v="0"/>
    <n v="0"/>
    <s v="2005_NW_47"/>
    <n v="0"/>
    <n v="0"/>
  </r>
  <r>
    <x v="6"/>
    <s v="NW"/>
    <x v="9"/>
    <n v="48"/>
    <x v="36"/>
    <n v="0"/>
    <n v="0"/>
    <s v="2005_NW_48"/>
    <n v="0"/>
    <n v="0"/>
  </r>
  <r>
    <x v="7"/>
    <s v="IBB"/>
    <x v="0"/>
    <n v="1"/>
    <x v="0"/>
    <n v="37961"/>
    <n v="31818"/>
    <s v="2006_IBB_1"/>
    <n v="14272"/>
    <n v="9321"/>
  </r>
  <r>
    <x v="7"/>
    <s v="IBB"/>
    <x v="0"/>
    <n v="2"/>
    <x v="1"/>
    <n v="6442"/>
    <n v="6321"/>
    <s v="2006_IBB_2"/>
    <n v="5710"/>
    <n v="4443"/>
  </r>
  <r>
    <x v="7"/>
    <s v="IBB"/>
    <x v="0"/>
    <n v="3"/>
    <x v="2"/>
    <n v="10029"/>
    <n v="9868"/>
    <s v="2006_IBB_3"/>
    <n v="5460"/>
    <n v="5331"/>
  </r>
  <r>
    <x v="7"/>
    <s v="IBB"/>
    <x v="0"/>
    <n v="4"/>
    <x v="3"/>
    <n v="0"/>
    <n v="0"/>
    <s v="2006_IBB_4"/>
    <n v="0"/>
    <n v="0"/>
  </r>
  <r>
    <x v="7"/>
    <s v="IBB"/>
    <x v="0"/>
    <n v="5"/>
    <x v="4"/>
    <n v="12923"/>
    <n v="12292"/>
    <s v="2006_IBB_5"/>
    <n v="2139"/>
    <n v="1717"/>
  </r>
  <r>
    <x v="7"/>
    <s v="IBB"/>
    <x v="0"/>
    <n v="7"/>
    <x v="5"/>
    <n v="25709"/>
    <n v="25575"/>
    <s v="2006_IBB_7"/>
    <n v="1360"/>
    <n v="1275"/>
  </r>
  <r>
    <x v="7"/>
    <s v="IBB"/>
    <x v="0"/>
    <n v="8"/>
    <x v="6"/>
    <n v="5284"/>
    <n v="5260"/>
    <s v="2006_IBB_8"/>
    <n v="888"/>
    <n v="888"/>
  </r>
  <r>
    <x v="7"/>
    <s v="IBB"/>
    <x v="0"/>
    <n v="9"/>
    <x v="7"/>
    <n v="10275"/>
    <n v="9771"/>
    <s v="2006_IBB_9"/>
    <n v="1346"/>
    <n v="967"/>
  </r>
  <r>
    <x v="7"/>
    <s v="IBB"/>
    <x v="0"/>
    <n v="10"/>
    <x v="8"/>
    <n v="24981"/>
    <n v="24253"/>
    <s v="2006_IBB_10"/>
    <n v="0"/>
    <n v="0"/>
  </r>
  <r>
    <x v="7"/>
    <s v="IBB"/>
    <x v="0"/>
    <n v="11"/>
    <x v="9"/>
    <n v="60188"/>
    <n v="53440"/>
    <s v="2006_IBB_11"/>
    <n v="25778"/>
    <n v="20372"/>
  </r>
  <r>
    <x v="7"/>
    <s v="IBB"/>
    <x v="0"/>
    <n v="12"/>
    <x v="10"/>
    <n v="399414"/>
    <n v="397933"/>
    <s v="2006_IBB_12"/>
    <n v="99090"/>
    <n v="97880"/>
  </r>
  <r>
    <x v="7"/>
    <s v="IBB"/>
    <x v="0"/>
    <n v="13"/>
    <x v="11"/>
    <n v="4554"/>
    <n v="4294"/>
    <s v="2006_IBB_13"/>
    <n v="1007"/>
    <n v="851"/>
  </r>
  <r>
    <x v="7"/>
    <s v="IBB"/>
    <x v="0"/>
    <n v="14"/>
    <x v="12"/>
    <n v="10558"/>
    <n v="10432"/>
    <s v="2006_IBB_14"/>
    <n v="7928"/>
    <n v="7805"/>
  </r>
  <r>
    <x v="7"/>
    <s v="IBB"/>
    <x v="0"/>
    <n v="15"/>
    <x v="13"/>
    <n v="6123"/>
    <n v="5990"/>
    <s v="2006_IBB_15"/>
    <n v="2056"/>
    <n v="1990"/>
  </r>
  <r>
    <x v="7"/>
    <s v="IBB"/>
    <x v="0"/>
    <n v="16"/>
    <x v="14"/>
    <n v="1102707"/>
    <n v="1096446"/>
    <s v="2006_IBB_16"/>
    <n v="253921"/>
    <n v="248699"/>
  </r>
  <r>
    <x v="7"/>
    <s v="IBB"/>
    <x v="0"/>
    <n v="17"/>
    <x v="15"/>
    <n v="90023"/>
    <n v="88837"/>
    <s v="2006_IBB_17"/>
    <n v="20278"/>
    <n v="19533"/>
  </r>
  <r>
    <x v="7"/>
    <s v="IBB"/>
    <x v="0"/>
    <n v="18"/>
    <x v="16"/>
    <n v="851"/>
    <n v="837"/>
    <s v="2006_IBB_18"/>
    <n v="822"/>
    <n v="808"/>
  </r>
  <r>
    <x v="7"/>
    <s v="IBB"/>
    <x v="0"/>
    <n v="20"/>
    <x v="17"/>
    <n v="4662"/>
    <n v="4089"/>
    <s v="2006_IBB_20"/>
    <n v="3124"/>
    <n v="2616"/>
  </r>
  <r>
    <x v="7"/>
    <s v="IBB"/>
    <x v="0"/>
    <n v="22"/>
    <x v="18"/>
    <n v="27722"/>
    <n v="22662"/>
    <s v="2006_IBB_22"/>
    <n v="16996"/>
    <n v="13108"/>
  </r>
  <r>
    <x v="7"/>
    <s v="IBB"/>
    <x v="0"/>
    <n v="23"/>
    <x v="19"/>
    <n v="1337"/>
    <n v="1040"/>
    <s v="2006_IBB_23"/>
    <n v="925"/>
    <n v="835"/>
  </r>
  <r>
    <x v="7"/>
    <s v="IBB"/>
    <x v="0"/>
    <n v="24"/>
    <x v="20"/>
    <n v="523240"/>
    <n v="514933"/>
    <s v="2006_IBB_24"/>
    <n v="111315"/>
    <n v="104467"/>
  </r>
  <r>
    <x v="7"/>
    <s v="IBB"/>
    <x v="0"/>
    <n v="25"/>
    <x v="21"/>
    <n v="0"/>
    <n v="0"/>
    <s v="2006_IBB_25"/>
    <n v="0"/>
    <n v="0"/>
  </r>
  <r>
    <x v="7"/>
    <s v="IBB"/>
    <x v="0"/>
    <n v="26"/>
    <x v="22"/>
    <n v="42677"/>
    <n v="39865"/>
    <s v="2006_IBB_26"/>
    <n v="9950"/>
    <n v="8938"/>
  </r>
  <r>
    <x v="7"/>
    <s v="IBB"/>
    <x v="0"/>
    <n v="27"/>
    <x v="23"/>
    <n v="5014"/>
    <n v="4903"/>
    <s v="2006_IBB_27"/>
    <n v="59"/>
    <n v="59"/>
  </r>
  <r>
    <x v="7"/>
    <s v="IBB"/>
    <x v="0"/>
    <n v="29"/>
    <x v="24"/>
    <n v="33859"/>
    <n v="32161"/>
    <s v="2006_IBB_29"/>
    <n v="7857"/>
    <n v="6897"/>
  </r>
  <r>
    <x v="7"/>
    <s v="IBB"/>
    <x v="0"/>
    <n v="30"/>
    <x v="25"/>
    <n v="20831"/>
    <n v="20419"/>
    <s v="2006_IBB_30"/>
    <n v="2960"/>
    <n v="2820"/>
  </r>
  <r>
    <x v="7"/>
    <s v="IBB"/>
    <x v="0"/>
    <n v="31"/>
    <x v="26"/>
    <n v="1161"/>
    <n v="1161"/>
    <s v="2006_IBB_31"/>
    <n v="0"/>
    <n v="0"/>
  </r>
  <r>
    <x v="7"/>
    <s v="IBB"/>
    <x v="0"/>
    <n v="38"/>
    <x v="27"/>
    <n v="0"/>
    <n v="0"/>
    <s v="2006_IBB_38"/>
    <n v="0"/>
    <n v="0"/>
  </r>
  <r>
    <x v="7"/>
    <s v="IBB"/>
    <x v="0"/>
    <n v="39"/>
    <x v="28"/>
    <n v="0"/>
    <n v="0"/>
    <s v="2006_IBB_39"/>
    <n v="0"/>
    <n v="0"/>
  </r>
  <r>
    <x v="7"/>
    <s v="IBB"/>
    <x v="0"/>
    <n v="40"/>
    <x v="29"/>
    <n v="141"/>
    <n v="141"/>
    <s v="2006_IBB_40"/>
    <n v="2"/>
    <n v="2"/>
  </r>
  <r>
    <x v="7"/>
    <s v="IBB"/>
    <x v="0"/>
    <n v="41"/>
    <x v="30"/>
    <n v="150435"/>
    <n v="150295"/>
    <s v="2006_IBB_41"/>
    <n v="36124"/>
    <n v="36083"/>
  </r>
  <r>
    <x v="7"/>
    <s v="IBB"/>
    <x v="0"/>
    <n v="43"/>
    <x v="31"/>
    <n v="59775"/>
    <n v="59775"/>
    <s v="2006_IBB_43"/>
    <n v="13214"/>
    <n v="13214"/>
  </r>
  <r>
    <x v="7"/>
    <s v="IBB"/>
    <x v="0"/>
    <n v="44"/>
    <x v="32"/>
    <n v="0"/>
    <n v="0"/>
    <s v="2006_IBB_44"/>
    <n v="0"/>
    <n v="0"/>
  </r>
  <r>
    <x v="7"/>
    <s v="IBB"/>
    <x v="0"/>
    <n v="45"/>
    <x v="33"/>
    <n v="6164"/>
    <n v="5237"/>
    <s v="2006_IBB_45"/>
    <n v="5150"/>
    <n v="4396"/>
  </r>
  <r>
    <x v="7"/>
    <s v="IBB"/>
    <x v="0"/>
    <n v="46"/>
    <x v="34"/>
    <n v="0"/>
    <n v="0"/>
    <s v="2006_IBB_46"/>
    <n v="0"/>
    <n v="0"/>
  </r>
  <r>
    <x v="7"/>
    <s v="IBB"/>
    <x v="0"/>
    <n v="47"/>
    <x v="35"/>
    <n v="0"/>
    <n v="0"/>
    <s v="2006_IBB_47"/>
    <n v="0"/>
    <n v="0"/>
  </r>
  <r>
    <x v="7"/>
    <s v="IBB"/>
    <x v="0"/>
    <n v="48"/>
    <x v="36"/>
    <n v="0"/>
    <n v="0"/>
    <s v="2006_IBB_48"/>
    <n v="0"/>
    <n v="0"/>
  </r>
  <r>
    <x v="7"/>
    <s v="IBD"/>
    <x v="1"/>
    <n v="1"/>
    <x v="0"/>
    <n v="1167"/>
    <n v="950"/>
    <s v="2006_IBD_1"/>
    <n v="511"/>
    <n v="511"/>
  </r>
  <r>
    <x v="7"/>
    <s v="IBD"/>
    <x v="1"/>
    <n v="2"/>
    <x v="1"/>
    <n v="5723"/>
    <n v="5560"/>
    <s v="2006_IBD_2"/>
    <n v="753"/>
    <n v="700"/>
  </r>
  <r>
    <x v="7"/>
    <s v="IBD"/>
    <x v="1"/>
    <n v="3"/>
    <x v="2"/>
    <n v="0"/>
    <n v="0"/>
    <s v="2006_IBD_3"/>
    <n v="0"/>
    <n v="0"/>
  </r>
  <r>
    <x v="7"/>
    <s v="IBD"/>
    <x v="1"/>
    <n v="4"/>
    <x v="3"/>
    <n v="0"/>
    <n v="0"/>
    <s v="2006_IBD_4"/>
    <n v="0"/>
    <n v="0"/>
  </r>
  <r>
    <x v="7"/>
    <s v="IBD"/>
    <x v="1"/>
    <n v="5"/>
    <x v="4"/>
    <n v="1202"/>
    <n v="1202"/>
    <s v="2006_IBD_5"/>
    <n v="86"/>
    <n v="86"/>
  </r>
  <r>
    <x v="7"/>
    <s v="IBD"/>
    <x v="1"/>
    <n v="7"/>
    <x v="5"/>
    <n v="2860"/>
    <n v="2646"/>
    <s v="2006_IBD_7"/>
    <n v="1137"/>
    <n v="923"/>
  </r>
  <r>
    <x v="7"/>
    <s v="IBD"/>
    <x v="1"/>
    <n v="8"/>
    <x v="6"/>
    <n v="0"/>
    <n v="0"/>
    <s v="2006_IBD_8"/>
    <n v="0"/>
    <n v="0"/>
  </r>
  <r>
    <x v="7"/>
    <s v="IBD"/>
    <x v="1"/>
    <n v="9"/>
    <x v="7"/>
    <n v="7682"/>
    <n v="6966"/>
    <s v="2006_IBD_9"/>
    <n v="1483"/>
    <n v="958"/>
  </r>
  <r>
    <x v="7"/>
    <s v="IBD"/>
    <x v="1"/>
    <n v="10"/>
    <x v="8"/>
    <n v="0"/>
    <n v="0"/>
    <s v="2006_IBD_10"/>
    <n v="0"/>
    <n v="0"/>
  </r>
  <r>
    <x v="7"/>
    <s v="IBD"/>
    <x v="1"/>
    <n v="11"/>
    <x v="9"/>
    <n v="12750"/>
    <n v="11016"/>
    <s v="2006_IBD_11"/>
    <n v="3789"/>
    <n v="2284"/>
  </r>
  <r>
    <x v="7"/>
    <s v="IBD"/>
    <x v="1"/>
    <n v="12"/>
    <x v="10"/>
    <n v="0"/>
    <n v="0"/>
    <s v="2006_IBD_12"/>
    <n v="0"/>
    <n v="0"/>
  </r>
  <r>
    <x v="7"/>
    <s v="IBD"/>
    <x v="1"/>
    <n v="13"/>
    <x v="11"/>
    <n v="2505"/>
    <n v="2505"/>
    <s v="2006_IBD_13"/>
    <n v="828"/>
    <n v="828"/>
  </r>
  <r>
    <x v="7"/>
    <s v="IBD"/>
    <x v="1"/>
    <n v="14"/>
    <x v="12"/>
    <n v="0"/>
    <n v="0"/>
    <s v="2006_IBD_14"/>
    <n v="0"/>
    <n v="0"/>
  </r>
  <r>
    <x v="7"/>
    <s v="IBD"/>
    <x v="1"/>
    <n v="15"/>
    <x v="13"/>
    <n v="291"/>
    <n v="291"/>
    <s v="2006_IBD_15"/>
    <n v="266"/>
    <n v="266"/>
  </r>
  <r>
    <x v="7"/>
    <s v="IBD"/>
    <x v="1"/>
    <n v="16"/>
    <x v="14"/>
    <n v="0"/>
    <n v="0"/>
    <s v="2006_IBD_16"/>
    <n v="0"/>
    <n v="0"/>
  </r>
  <r>
    <x v="7"/>
    <s v="IBD"/>
    <x v="1"/>
    <n v="17"/>
    <x v="15"/>
    <n v="274"/>
    <n v="274"/>
    <s v="2006_IBD_17"/>
    <n v="124"/>
    <n v="124"/>
  </r>
  <r>
    <x v="7"/>
    <s v="IBD"/>
    <x v="1"/>
    <n v="18"/>
    <x v="16"/>
    <n v="89"/>
    <n v="89"/>
    <s v="2006_IBD_18"/>
    <n v="89"/>
    <n v="89"/>
  </r>
  <r>
    <x v="7"/>
    <s v="IBD"/>
    <x v="1"/>
    <n v="20"/>
    <x v="17"/>
    <n v="0"/>
    <n v="0"/>
    <s v="2006_IBD_20"/>
    <n v="0"/>
    <n v="0"/>
  </r>
  <r>
    <x v="7"/>
    <s v="IBD"/>
    <x v="1"/>
    <n v="22"/>
    <x v="18"/>
    <n v="4484"/>
    <n v="4069"/>
    <s v="2006_IBD_22"/>
    <n v="2207"/>
    <n v="1792"/>
  </r>
  <r>
    <x v="7"/>
    <s v="IBD"/>
    <x v="1"/>
    <n v="23"/>
    <x v="19"/>
    <n v="6760"/>
    <n v="6669"/>
    <s v="2006_IBD_23"/>
    <n v="2840"/>
    <n v="2755"/>
  </r>
  <r>
    <x v="7"/>
    <s v="IBD"/>
    <x v="1"/>
    <n v="24"/>
    <x v="20"/>
    <n v="10994"/>
    <n v="10956"/>
    <s v="2006_IBD_24"/>
    <n v="2821"/>
    <n v="2795"/>
  </r>
  <r>
    <x v="7"/>
    <s v="IBD"/>
    <x v="1"/>
    <n v="25"/>
    <x v="21"/>
    <n v="0"/>
    <n v="0"/>
    <s v="2006_IBD_25"/>
    <n v="0"/>
    <n v="0"/>
  </r>
  <r>
    <x v="7"/>
    <s v="IBD"/>
    <x v="1"/>
    <n v="26"/>
    <x v="22"/>
    <n v="78975"/>
    <n v="59977"/>
    <s v="2006_IBD_26"/>
    <n v="12707"/>
    <n v="10351"/>
  </r>
  <r>
    <x v="7"/>
    <s v="IBD"/>
    <x v="1"/>
    <n v="27"/>
    <x v="23"/>
    <n v="2360"/>
    <n v="2360"/>
    <s v="2006_IBD_27"/>
    <n v="0"/>
    <n v="0"/>
  </r>
  <r>
    <x v="7"/>
    <s v="IBD"/>
    <x v="1"/>
    <n v="29"/>
    <x v="24"/>
    <n v="126825"/>
    <n v="119854"/>
    <s v="2006_IBD_29"/>
    <n v="55697"/>
    <n v="50803"/>
  </r>
  <r>
    <x v="7"/>
    <s v="IBD"/>
    <x v="1"/>
    <n v="30"/>
    <x v="25"/>
    <n v="29566"/>
    <n v="29441"/>
    <s v="2006_IBD_30"/>
    <n v="2408"/>
    <n v="2283"/>
  </r>
  <r>
    <x v="7"/>
    <s v="IBD"/>
    <x v="1"/>
    <n v="31"/>
    <x v="26"/>
    <n v="7000"/>
    <n v="6730"/>
    <s v="2006_IBD_31"/>
    <n v="1569"/>
    <n v="1299"/>
  </r>
  <r>
    <x v="7"/>
    <s v="IBD"/>
    <x v="1"/>
    <n v="38"/>
    <x v="27"/>
    <n v="0"/>
    <n v="0"/>
    <s v="2006_IBD_38"/>
    <n v="0"/>
    <n v="0"/>
  </r>
  <r>
    <x v="7"/>
    <s v="IBD"/>
    <x v="1"/>
    <n v="39"/>
    <x v="28"/>
    <n v="0"/>
    <n v="0"/>
    <s v="2006_IBD_39"/>
    <n v="0"/>
    <n v="0"/>
  </r>
  <r>
    <x v="7"/>
    <s v="IBD"/>
    <x v="1"/>
    <n v="40"/>
    <x v="29"/>
    <n v="0"/>
    <n v="0"/>
    <s v="2006_IBD_40"/>
    <n v="0"/>
    <n v="0"/>
  </r>
  <r>
    <x v="7"/>
    <s v="IBD"/>
    <x v="1"/>
    <n v="41"/>
    <x v="30"/>
    <n v="0"/>
    <n v="0"/>
    <s v="2006_IBD_41"/>
    <n v="0"/>
    <n v="0"/>
  </r>
  <r>
    <x v="7"/>
    <s v="IBD"/>
    <x v="1"/>
    <n v="43"/>
    <x v="31"/>
    <n v="0"/>
    <n v="0"/>
    <s v="2006_IBD_43"/>
    <n v="0"/>
    <n v="0"/>
  </r>
  <r>
    <x v="7"/>
    <s v="IBD"/>
    <x v="1"/>
    <n v="44"/>
    <x v="32"/>
    <n v="0"/>
    <n v="0"/>
    <s v="2006_IBD_44"/>
    <n v="0"/>
    <n v="0"/>
  </r>
  <r>
    <x v="7"/>
    <s v="IBD"/>
    <x v="1"/>
    <n v="45"/>
    <x v="33"/>
    <n v="560"/>
    <n v="560"/>
    <s v="2006_IBD_45"/>
    <n v="430"/>
    <n v="430"/>
  </r>
  <r>
    <x v="7"/>
    <s v="IBD"/>
    <x v="1"/>
    <n v="46"/>
    <x v="34"/>
    <n v="196"/>
    <n v="196"/>
    <s v="2006_IBD_46"/>
    <n v="0"/>
    <n v="0"/>
  </r>
  <r>
    <x v="7"/>
    <s v="IBD"/>
    <x v="1"/>
    <n v="47"/>
    <x v="35"/>
    <n v="168"/>
    <n v="168"/>
    <s v="2006_IBD_47"/>
    <n v="0"/>
    <n v="0"/>
  </r>
  <r>
    <x v="7"/>
    <s v="IBD"/>
    <x v="1"/>
    <n v="48"/>
    <x v="36"/>
    <n v="0"/>
    <n v="0"/>
    <s v="2006_IBD_48"/>
    <n v="0"/>
    <n v="0"/>
  </r>
  <r>
    <x v="7"/>
    <s v="IBM"/>
    <x v="3"/>
    <n v="1"/>
    <x v="0"/>
    <n v="1418919"/>
    <n v="1257442"/>
    <s v="2006_IBM_1"/>
    <n v="342057"/>
    <n v="273478"/>
  </r>
  <r>
    <x v="7"/>
    <s v="IBM"/>
    <x v="3"/>
    <n v="2"/>
    <x v="1"/>
    <n v="143211"/>
    <n v="131116"/>
    <s v="2006_IBM_2"/>
    <n v="149190"/>
    <n v="110759"/>
  </r>
  <r>
    <x v="7"/>
    <s v="IBM"/>
    <x v="3"/>
    <n v="3"/>
    <x v="2"/>
    <n v="106931"/>
    <n v="95331"/>
    <s v="2006_IBM_3"/>
    <n v="57027"/>
    <n v="49153"/>
  </r>
  <r>
    <x v="7"/>
    <s v="IBM"/>
    <x v="3"/>
    <n v="4"/>
    <x v="3"/>
    <n v="0"/>
    <n v="0"/>
    <s v="2006_IBM_4"/>
    <n v="0"/>
    <n v="0"/>
  </r>
  <r>
    <x v="7"/>
    <s v="IBM"/>
    <x v="3"/>
    <n v="5"/>
    <x v="4"/>
    <n v="866706"/>
    <n v="682154"/>
    <s v="2006_IBM_5"/>
    <n v="274216"/>
    <n v="163571"/>
  </r>
  <r>
    <x v="7"/>
    <s v="IBM"/>
    <x v="3"/>
    <n v="7"/>
    <x v="5"/>
    <n v="410684"/>
    <n v="321768"/>
    <s v="2006_IBM_7"/>
    <n v="208218"/>
    <n v="132054"/>
  </r>
  <r>
    <x v="7"/>
    <s v="IBM"/>
    <x v="3"/>
    <n v="8"/>
    <x v="6"/>
    <n v="0"/>
    <n v="0"/>
    <s v="2006_IBM_8"/>
    <n v="0"/>
    <n v="0"/>
  </r>
  <r>
    <x v="7"/>
    <s v="IBM"/>
    <x v="3"/>
    <n v="9"/>
    <x v="7"/>
    <n v="808575"/>
    <n v="688804"/>
    <s v="2006_IBM_9"/>
    <n v="185755"/>
    <n v="122600"/>
  </r>
  <r>
    <x v="7"/>
    <s v="IBM"/>
    <x v="3"/>
    <n v="10"/>
    <x v="8"/>
    <n v="0"/>
    <n v="0"/>
    <s v="2006_IBM_10"/>
    <n v="0"/>
    <n v="0"/>
  </r>
  <r>
    <x v="7"/>
    <s v="IBM"/>
    <x v="3"/>
    <n v="11"/>
    <x v="9"/>
    <n v="13102735"/>
    <n v="8768264"/>
    <s v="2006_IBM_11"/>
    <n v="7664933"/>
    <n v="4456572"/>
  </r>
  <r>
    <x v="7"/>
    <s v="IBM"/>
    <x v="3"/>
    <n v="12"/>
    <x v="10"/>
    <n v="448"/>
    <n v="448"/>
    <s v="2006_IBM_12"/>
    <n v="28"/>
    <n v="28"/>
  </r>
  <r>
    <x v="7"/>
    <s v="IBM"/>
    <x v="3"/>
    <n v="13"/>
    <x v="11"/>
    <n v="927005"/>
    <n v="835310"/>
    <s v="2006_IBM_13"/>
    <n v="339794"/>
    <n v="278467"/>
  </r>
  <r>
    <x v="7"/>
    <s v="IBM"/>
    <x v="3"/>
    <n v="14"/>
    <x v="12"/>
    <n v="14161209"/>
    <n v="10852415"/>
    <s v="2006_IBM_14"/>
    <n v="9457045"/>
    <n v="6503519"/>
  </r>
  <r>
    <x v="7"/>
    <s v="IBM"/>
    <x v="3"/>
    <n v="15"/>
    <x v="13"/>
    <n v="1247418"/>
    <n v="1191833"/>
    <s v="2006_IBM_15"/>
    <n v="795712"/>
    <n v="748006"/>
  </r>
  <r>
    <x v="7"/>
    <s v="IBM"/>
    <x v="3"/>
    <n v="16"/>
    <x v="14"/>
    <n v="2887982"/>
    <n v="2256672"/>
    <s v="2006_IBM_16"/>
    <n v="1972407"/>
    <n v="1397444"/>
  </r>
  <r>
    <x v="7"/>
    <s v="IBM"/>
    <x v="3"/>
    <n v="17"/>
    <x v="15"/>
    <n v="495955"/>
    <n v="446814"/>
    <s v="2006_IBM_17"/>
    <n v="88038"/>
    <n v="69947"/>
  </r>
  <r>
    <x v="7"/>
    <s v="IBM"/>
    <x v="3"/>
    <n v="18"/>
    <x v="16"/>
    <n v="2608175"/>
    <n v="1703991"/>
    <s v="2006_IBM_18"/>
    <n v="2234385"/>
    <n v="1369435"/>
  </r>
  <r>
    <x v="7"/>
    <s v="IBM"/>
    <x v="3"/>
    <n v="20"/>
    <x v="17"/>
    <n v="8668352"/>
    <n v="6319070"/>
    <s v="2006_IBM_20"/>
    <n v="5621210"/>
    <n v="3612083"/>
  </r>
  <r>
    <x v="7"/>
    <s v="IBM"/>
    <x v="3"/>
    <n v="22"/>
    <x v="18"/>
    <n v="2545356"/>
    <n v="1744655"/>
    <s v="2006_IBM_22"/>
    <n v="947924"/>
    <n v="561788"/>
  </r>
  <r>
    <x v="7"/>
    <s v="IBM"/>
    <x v="3"/>
    <n v="23"/>
    <x v="19"/>
    <n v="22454776"/>
    <n v="14721786"/>
    <s v="2006_IBM_23"/>
    <n v="16167172"/>
    <n v="9236450"/>
  </r>
  <r>
    <x v="7"/>
    <s v="IBM"/>
    <x v="3"/>
    <n v="24"/>
    <x v="20"/>
    <n v="34691264"/>
    <n v="22821106"/>
    <s v="2006_IBM_24"/>
    <n v="22676476"/>
    <n v="13613648"/>
  </r>
  <r>
    <x v="7"/>
    <s v="IBM"/>
    <x v="3"/>
    <n v="25"/>
    <x v="21"/>
    <n v="0"/>
    <n v="0"/>
    <s v="2006_IBM_25"/>
    <n v="0"/>
    <n v="0"/>
  </r>
  <r>
    <x v="7"/>
    <s v="IBM"/>
    <x v="3"/>
    <n v="26"/>
    <x v="22"/>
    <n v="18346942"/>
    <n v="13558554"/>
    <s v="2006_IBM_26"/>
    <n v="11822700"/>
    <n v="7490952"/>
  </r>
  <r>
    <x v="7"/>
    <s v="IBM"/>
    <x v="3"/>
    <n v="27"/>
    <x v="23"/>
    <n v="2377"/>
    <n v="2051"/>
    <s v="2006_IBM_27"/>
    <n v="554"/>
    <n v="501"/>
  </r>
  <r>
    <x v="7"/>
    <s v="IBM"/>
    <x v="3"/>
    <n v="29"/>
    <x v="24"/>
    <n v="28622232"/>
    <n v="22922720"/>
    <s v="2006_IBM_29"/>
    <n v="16492637"/>
    <n v="11860456"/>
  </r>
  <r>
    <x v="7"/>
    <s v="IBM"/>
    <x v="3"/>
    <n v="30"/>
    <x v="25"/>
    <n v="428521"/>
    <n v="424409"/>
    <s v="2006_IBM_30"/>
    <n v="17688"/>
    <n v="14701"/>
  </r>
  <r>
    <x v="7"/>
    <s v="IBM"/>
    <x v="3"/>
    <n v="31"/>
    <x v="26"/>
    <n v="217257"/>
    <n v="210960"/>
    <s v="2006_IBM_31"/>
    <n v="26696"/>
    <n v="23519"/>
  </r>
  <r>
    <x v="7"/>
    <s v="IBM"/>
    <x v="3"/>
    <n v="38"/>
    <x v="27"/>
    <n v="0"/>
    <n v="0"/>
    <s v="2006_IBM_38"/>
    <n v="0"/>
    <n v="0"/>
  </r>
  <r>
    <x v="7"/>
    <s v="IBM"/>
    <x v="3"/>
    <n v="39"/>
    <x v="28"/>
    <n v="0"/>
    <n v="0"/>
    <s v="2006_IBM_39"/>
    <n v="0"/>
    <n v="0"/>
  </r>
  <r>
    <x v="7"/>
    <s v="IBM"/>
    <x v="3"/>
    <n v="40"/>
    <x v="29"/>
    <n v="0"/>
    <n v="0"/>
    <s v="2006_IBM_40"/>
    <n v="0"/>
    <n v="0"/>
  </r>
  <r>
    <x v="7"/>
    <s v="IBM"/>
    <x v="3"/>
    <n v="41"/>
    <x v="30"/>
    <n v="421875"/>
    <n v="376032"/>
    <s v="2006_IBM_41"/>
    <n v="84076"/>
    <n v="71072"/>
  </r>
  <r>
    <x v="7"/>
    <s v="IBM"/>
    <x v="3"/>
    <n v="43"/>
    <x v="31"/>
    <n v="0"/>
    <n v="0"/>
    <s v="2006_IBM_43"/>
    <n v="0"/>
    <n v="0"/>
  </r>
  <r>
    <x v="7"/>
    <s v="IBM"/>
    <x v="3"/>
    <n v="44"/>
    <x v="32"/>
    <n v="0"/>
    <n v="0"/>
    <s v="2006_IBM_44"/>
    <n v="0"/>
    <n v="0"/>
  </r>
  <r>
    <x v="7"/>
    <s v="IBM"/>
    <x v="3"/>
    <n v="45"/>
    <x v="33"/>
    <n v="178771"/>
    <n v="151462"/>
    <s v="2006_IBM_45"/>
    <n v="131300"/>
    <n v="104757"/>
  </r>
  <r>
    <x v="7"/>
    <s v="IBM"/>
    <x v="3"/>
    <n v="46"/>
    <x v="34"/>
    <n v="1445430"/>
    <n v="1445172"/>
    <s v="2006_IBM_46"/>
    <n v="143"/>
    <n v="137"/>
  </r>
  <r>
    <x v="7"/>
    <s v="IBM"/>
    <x v="3"/>
    <n v="47"/>
    <x v="35"/>
    <n v="15203"/>
    <n v="15203"/>
    <s v="2006_IBM_47"/>
    <n v="0"/>
    <n v="0"/>
  </r>
  <r>
    <x v="7"/>
    <s v="IBM"/>
    <x v="3"/>
    <n v="48"/>
    <x v="36"/>
    <n v="0"/>
    <n v="0"/>
    <s v="2006_IBM_48"/>
    <n v="0"/>
    <n v="0"/>
  </r>
  <r>
    <x v="7"/>
    <s v="IBS"/>
    <x v="4"/>
    <n v="1"/>
    <x v="0"/>
    <n v="2888"/>
    <n v="2888"/>
    <s v="2006_IBS_1"/>
    <n v="0"/>
    <n v="0"/>
  </r>
  <r>
    <x v="7"/>
    <s v="IBS"/>
    <x v="4"/>
    <n v="2"/>
    <x v="1"/>
    <n v="0"/>
    <n v="0"/>
    <s v="2006_IBS_2"/>
    <n v="0"/>
    <n v="0"/>
  </r>
  <r>
    <x v="7"/>
    <s v="IBS"/>
    <x v="4"/>
    <n v="3"/>
    <x v="2"/>
    <n v="0"/>
    <n v="0"/>
    <s v="2006_IBS_3"/>
    <n v="0"/>
    <n v="0"/>
  </r>
  <r>
    <x v="7"/>
    <s v="IBS"/>
    <x v="4"/>
    <n v="4"/>
    <x v="3"/>
    <n v="0"/>
    <n v="0"/>
    <s v="2006_IBS_4"/>
    <n v="0"/>
    <n v="0"/>
  </r>
  <r>
    <x v="7"/>
    <s v="IBS"/>
    <x v="4"/>
    <n v="5"/>
    <x v="4"/>
    <n v="98"/>
    <n v="98"/>
    <s v="2006_IBS_5"/>
    <n v="0"/>
    <n v="0"/>
  </r>
  <r>
    <x v="7"/>
    <s v="IBS"/>
    <x v="4"/>
    <n v="7"/>
    <x v="5"/>
    <n v="7055"/>
    <n v="7055"/>
    <s v="2006_IBS_7"/>
    <n v="468"/>
    <n v="468"/>
  </r>
  <r>
    <x v="7"/>
    <s v="IBS"/>
    <x v="4"/>
    <n v="8"/>
    <x v="6"/>
    <n v="16"/>
    <n v="16"/>
    <s v="2006_IBS_8"/>
    <n v="16"/>
    <n v="16"/>
  </r>
  <r>
    <x v="7"/>
    <s v="IBS"/>
    <x v="4"/>
    <n v="9"/>
    <x v="7"/>
    <n v="2928"/>
    <n v="2928"/>
    <s v="2006_IBS_9"/>
    <n v="342"/>
    <n v="342"/>
  </r>
  <r>
    <x v="7"/>
    <s v="IBS"/>
    <x v="4"/>
    <n v="10"/>
    <x v="8"/>
    <n v="0"/>
    <n v="0"/>
    <s v="2006_IBS_10"/>
    <n v="0"/>
    <n v="0"/>
  </r>
  <r>
    <x v="7"/>
    <s v="IBS"/>
    <x v="4"/>
    <n v="11"/>
    <x v="9"/>
    <n v="60922"/>
    <n v="48551"/>
    <s v="2006_IBS_11"/>
    <n v="12640"/>
    <n v="4886"/>
  </r>
  <r>
    <x v="7"/>
    <s v="IBS"/>
    <x v="4"/>
    <n v="12"/>
    <x v="10"/>
    <n v="895"/>
    <n v="895"/>
    <s v="2006_IBS_12"/>
    <n v="0"/>
    <n v="0"/>
  </r>
  <r>
    <x v="7"/>
    <s v="IBS"/>
    <x v="4"/>
    <n v="13"/>
    <x v="11"/>
    <n v="275"/>
    <n v="275"/>
    <s v="2006_IBS_13"/>
    <n v="0"/>
    <n v="0"/>
  </r>
  <r>
    <x v="7"/>
    <s v="IBS"/>
    <x v="4"/>
    <n v="14"/>
    <x v="12"/>
    <n v="0"/>
    <n v="0"/>
    <s v="2006_IBS_14"/>
    <n v="0"/>
    <n v="0"/>
  </r>
  <r>
    <x v="7"/>
    <s v="IBS"/>
    <x v="4"/>
    <n v="15"/>
    <x v="13"/>
    <n v="83920"/>
    <n v="83474"/>
    <s v="2006_IBS_15"/>
    <n v="50997"/>
    <n v="50551"/>
  </r>
  <r>
    <x v="7"/>
    <s v="IBS"/>
    <x v="4"/>
    <n v="16"/>
    <x v="14"/>
    <n v="0"/>
    <n v="0"/>
    <s v="2006_IBS_16"/>
    <n v="0"/>
    <n v="0"/>
  </r>
  <r>
    <x v="7"/>
    <s v="IBS"/>
    <x v="4"/>
    <n v="17"/>
    <x v="15"/>
    <n v="2154"/>
    <n v="2144"/>
    <s v="2006_IBS_17"/>
    <n v="274"/>
    <n v="269"/>
  </r>
  <r>
    <x v="7"/>
    <s v="IBS"/>
    <x v="4"/>
    <n v="18"/>
    <x v="16"/>
    <n v="391"/>
    <n v="105"/>
    <s v="2006_IBS_18"/>
    <n v="391"/>
    <n v="105"/>
  </r>
  <r>
    <x v="7"/>
    <s v="IBS"/>
    <x v="4"/>
    <n v="20"/>
    <x v="17"/>
    <n v="0"/>
    <n v="0"/>
    <s v="2006_IBS_20"/>
    <n v="0"/>
    <n v="0"/>
  </r>
  <r>
    <x v="7"/>
    <s v="IBS"/>
    <x v="4"/>
    <n v="22"/>
    <x v="18"/>
    <n v="15499"/>
    <n v="13657"/>
    <s v="2006_IBS_22"/>
    <n v="1709"/>
    <n v="234"/>
  </r>
  <r>
    <x v="7"/>
    <s v="IBS"/>
    <x v="4"/>
    <n v="23"/>
    <x v="19"/>
    <n v="124977"/>
    <n v="103673"/>
    <s v="2006_IBS_23"/>
    <n v="93946"/>
    <n v="73738"/>
  </r>
  <r>
    <x v="7"/>
    <s v="IBS"/>
    <x v="4"/>
    <n v="24"/>
    <x v="20"/>
    <n v="1624"/>
    <n v="1400"/>
    <s v="2006_IBS_24"/>
    <n v="0"/>
    <n v="0"/>
  </r>
  <r>
    <x v="7"/>
    <s v="IBS"/>
    <x v="4"/>
    <n v="25"/>
    <x v="21"/>
    <n v="0"/>
    <n v="0"/>
    <s v="2006_IBS_25"/>
    <n v="0"/>
    <n v="0"/>
  </r>
  <r>
    <x v="7"/>
    <s v="IBS"/>
    <x v="4"/>
    <n v="26"/>
    <x v="22"/>
    <n v="227904"/>
    <n v="178244"/>
    <s v="2006_IBS_26"/>
    <n v="110586"/>
    <n v="87179"/>
  </r>
  <r>
    <x v="7"/>
    <s v="IBS"/>
    <x v="4"/>
    <n v="27"/>
    <x v="23"/>
    <n v="3504"/>
    <n v="3504"/>
    <s v="2006_IBS_27"/>
    <n v="608"/>
    <n v="608"/>
  </r>
  <r>
    <x v="7"/>
    <s v="IBS"/>
    <x v="4"/>
    <n v="29"/>
    <x v="24"/>
    <n v="178028"/>
    <n v="168624"/>
    <s v="2006_IBS_29"/>
    <n v="72545"/>
    <n v="64980"/>
  </r>
  <r>
    <x v="7"/>
    <s v="IBS"/>
    <x v="4"/>
    <n v="30"/>
    <x v="25"/>
    <n v="1791"/>
    <n v="1791"/>
    <s v="2006_IBS_30"/>
    <n v="639"/>
    <n v="639"/>
  </r>
  <r>
    <x v="7"/>
    <s v="IBS"/>
    <x v="4"/>
    <n v="31"/>
    <x v="26"/>
    <n v="10124"/>
    <n v="10124"/>
    <s v="2006_IBS_31"/>
    <n v="1111"/>
    <n v="1111"/>
  </r>
  <r>
    <x v="7"/>
    <s v="IBS"/>
    <x v="4"/>
    <n v="38"/>
    <x v="27"/>
    <n v="0"/>
    <n v="0"/>
    <s v="2006_IBS_38"/>
    <n v="0"/>
    <n v="0"/>
  </r>
  <r>
    <x v="7"/>
    <s v="IBS"/>
    <x v="4"/>
    <n v="39"/>
    <x v="28"/>
    <n v="0"/>
    <n v="0"/>
    <s v="2006_IBS_39"/>
    <n v="0"/>
    <n v="0"/>
  </r>
  <r>
    <x v="7"/>
    <s v="IBS"/>
    <x v="4"/>
    <n v="40"/>
    <x v="29"/>
    <n v="0"/>
    <n v="0"/>
    <s v="2006_IBS_40"/>
    <n v="0"/>
    <n v="0"/>
  </r>
  <r>
    <x v="7"/>
    <s v="IBS"/>
    <x v="4"/>
    <n v="41"/>
    <x v="30"/>
    <n v="0"/>
    <n v="0"/>
    <s v="2006_IBS_41"/>
    <n v="0"/>
    <n v="0"/>
  </r>
  <r>
    <x v="7"/>
    <s v="IBS"/>
    <x v="4"/>
    <n v="43"/>
    <x v="31"/>
    <n v="93"/>
    <n v="93"/>
    <s v="2006_IBS_43"/>
    <n v="0"/>
    <n v="0"/>
  </r>
  <r>
    <x v="7"/>
    <s v="IBS"/>
    <x v="4"/>
    <n v="44"/>
    <x v="32"/>
    <n v="0"/>
    <n v="0"/>
    <s v="2006_IBS_44"/>
    <n v="0"/>
    <n v="0"/>
  </r>
  <r>
    <x v="7"/>
    <s v="IBS"/>
    <x v="4"/>
    <n v="45"/>
    <x v="33"/>
    <n v="5522"/>
    <n v="4685"/>
    <s v="2006_IBS_45"/>
    <n v="5079"/>
    <n v="4268"/>
  </r>
  <r>
    <x v="7"/>
    <s v="IBS"/>
    <x v="4"/>
    <n v="46"/>
    <x v="34"/>
    <n v="384"/>
    <n v="384"/>
    <s v="2006_IBS_46"/>
    <n v="4"/>
    <n v="4"/>
  </r>
  <r>
    <x v="7"/>
    <s v="IBS"/>
    <x v="4"/>
    <n v="47"/>
    <x v="35"/>
    <n v="4335"/>
    <n v="3423"/>
    <s v="2006_IBS_47"/>
    <n v="0"/>
    <n v="0"/>
  </r>
  <r>
    <x v="7"/>
    <s v="IBS"/>
    <x v="4"/>
    <n v="48"/>
    <x v="36"/>
    <n v="0"/>
    <n v="0"/>
    <s v="2006_IBS_48"/>
    <n v="0"/>
    <n v="0"/>
  </r>
  <r>
    <x v="7"/>
    <s v="IBW"/>
    <x v="5"/>
    <n v="1"/>
    <x v="0"/>
    <n v="0"/>
    <n v="0"/>
    <s v="2006_IBW_1"/>
    <n v="0"/>
    <n v="0"/>
  </r>
  <r>
    <x v="7"/>
    <s v="IBW"/>
    <x v="5"/>
    <n v="2"/>
    <x v="1"/>
    <n v="0"/>
    <n v="0"/>
    <s v="2006_IBW_2"/>
    <n v="0"/>
    <n v="0"/>
  </r>
  <r>
    <x v="7"/>
    <s v="IBW"/>
    <x v="5"/>
    <n v="3"/>
    <x v="2"/>
    <n v="0"/>
    <n v="0"/>
    <s v="2006_IBW_3"/>
    <n v="0"/>
    <n v="0"/>
  </r>
  <r>
    <x v="7"/>
    <s v="IBW"/>
    <x v="5"/>
    <n v="4"/>
    <x v="3"/>
    <n v="0"/>
    <n v="0"/>
    <s v="2006_IBW_4"/>
    <n v="0"/>
    <n v="0"/>
  </r>
  <r>
    <x v="7"/>
    <s v="IBW"/>
    <x v="5"/>
    <n v="5"/>
    <x v="4"/>
    <n v="0"/>
    <n v="0"/>
    <s v="2006_IBW_5"/>
    <n v="0"/>
    <n v="0"/>
  </r>
  <r>
    <x v="7"/>
    <s v="IBW"/>
    <x v="5"/>
    <n v="7"/>
    <x v="5"/>
    <n v="0"/>
    <n v="0"/>
    <s v="2006_IBW_7"/>
    <n v="0"/>
    <n v="0"/>
  </r>
  <r>
    <x v="7"/>
    <s v="IBW"/>
    <x v="5"/>
    <n v="8"/>
    <x v="6"/>
    <n v="0"/>
    <n v="0"/>
    <s v="2006_IBW_8"/>
    <n v="0"/>
    <n v="0"/>
  </r>
  <r>
    <x v="7"/>
    <s v="IBW"/>
    <x v="5"/>
    <n v="9"/>
    <x v="7"/>
    <n v="0"/>
    <n v="0"/>
    <s v="2006_IBW_9"/>
    <n v="0"/>
    <n v="0"/>
  </r>
  <r>
    <x v="7"/>
    <s v="IBW"/>
    <x v="5"/>
    <n v="10"/>
    <x v="8"/>
    <n v="0"/>
    <n v="0"/>
    <s v="2006_IBW_10"/>
    <n v="0"/>
    <n v="0"/>
  </r>
  <r>
    <x v="7"/>
    <s v="IBW"/>
    <x v="5"/>
    <n v="11"/>
    <x v="9"/>
    <n v="0"/>
    <n v="0"/>
    <s v="2006_IBW_11"/>
    <n v="0"/>
    <n v="0"/>
  </r>
  <r>
    <x v="7"/>
    <s v="IBW"/>
    <x v="5"/>
    <n v="12"/>
    <x v="10"/>
    <n v="0"/>
    <n v="0"/>
    <s v="2006_IBW_12"/>
    <n v="0"/>
    <n v="0"/>
  </r>
  <r>
    <x v="7"/>
    <s v="IBW"/>
    <x v="5"/>
    <n v="13"/>
    <x v="11"/>
    <n v="0"/>
    <n v="0"/>
    <s v="2006_IBW_13"/>
    <n v="0"/>
    <n v="0"/>
  </r>
  <r>
    <x v="7"/>
    <s v="IBW"/>
    <x v="5"/>
    <n v="14"/>
    <x v="12"/>
    <n v="0"/>
    <n v="0"/>
    <s v="2006_IBW_14"/>
    <n v="0"/>
    <n v="0"/>
  </r>
  <r>
    <x v="7"/>
    <s v="IBW"/>
    <x v="5"/>
    <n v="15"/>
    <x v="13"/>
    <n v="0"/>
    <n v="0"/>
    <s v="2006_IBW_15"/>
    <n v="0"/>
    <n v="0"/>
  </r>
  <r>
    <x v="7"/>
    <s v="IBW"/>
    <x v="5"/>
    <n v="16"/>
    <x v="14"/>
    <n v="0"/>
    <n v="0"/>
    <s v="2006_IBW_16"/>
    <n v="0"/>
    <n v="0"/>
  </r>
  <r>
    <x v="7"/>
    <s v="IBW"/>
    <x v="5"/>
    <n v="17"/>
    <x v="15"/>
    <n v="0"/>
    <n v="0"/>
    <s v="2006_IBW_17"/>
    <n v="0"/>
    <n v="0"/>
  </r>
  <r>
    <x v="7"/>
    <s v="IBW"/>
    <x v="5"/>
    <n v="18"/>
    <x v="16"/>
    <n v="0"/>
    <n v="0"/>
    <s v="2006_IBW_18"/>
    <n v="0"/>
    <n v="0"/>
  </r>
  <r>
    <x v="7"/>
    <s v="IBW"/>
    <x v="5"/>
    <n v="20"/>
    <x v="17"/>
    <n v="0"/>
    <n v="0"/>
    <s v="2006_IBW_20"/>
    <n v="0"/>
    <n v="0"/>
  </r>
  <r>
    <x v="7"/>
    <s v="IBW"/>
    <x v="5"/>
    <n v="22"/>
    <x v="18"/>
    <n v="0"/>
    <n v="0"/>
    <s v="2006_IBW_22"/>
    <n v="0"/>
    <n v="0"/>
  </r>
  <r>
    <x v="7"/>
    <s v="IBW"/>
    <x v="5"/>
    <n v="23"/>
    <x v="19"/>
    <n v="0"/>
    <n v="0"/>
    <s v="2006_IBW_23"/>
    <n v="0"/>
    <n v="0"/>
  </r>
  <r>
    <x v="7"/>
    <s v="IBW"/>
    <x v="5"/>
    <n v="24"/>
    <x v="20"/>
    <n v="0"/>
    <n v="0"/>
    <s v="2006_IBW_24"/>
    <n v="0"/>
    <n v="0"/>
  </r>
  <r>
    <x v="7"/>
    <s v="IBW"/>
    <x v="5"/>
    <n v="25"/>
    <x v="21"/>
    <n v="0"/>
    <n v="0"/>
    <s v="2006_IBW_25"/>
    <n v="0"/>
    <n v="0"/>
  </r>
  <r>
    <x v="7"/>
    <s v="IBW"/>
    <x v="5"/>
    <n v="26"/>
    <x v="22"/>
    <n v="0"/>
    <n v="0"/>
    <s v="2006_IBW_26"/>
    <n v="0"/>
    <n v="0"/>
  </r>
  <r>
    <x v="7"/>
    <s v="IBW"/>
    <x v="5"/>
    <n v="27"/>
    <x v="23"/>
    <n v="0"/>
    <n v="0"/>
    <s v="2006_IBW_27"/>
    <n v="0"/>
    <n v="0"/>
  </r>
  <r>
    <x v="7"/>
    <s v="IBW"/>
    <x v="5"/>
    <n v="29"/>
    <x v="24"/>
    <n v="0"/>
    <n v="0"/>
    <s v="2006_IBW_29"/>
    <n v="0"/>
    <n v="0"/>
  </r>
  <r>
    <x v="7"/>
    <s v="IBW"/>
    <x v="5"/>
    <n v="30"/>
    <x v="25"/>
    <n v="0"/>
    <n v="0"/>
    <s v="2006_IBW_30"/>
    <n v="0"/>
    <n v="0"/>
  </r>
  <r>
    <x v="7"/>
    <s v="IBW"/>
    <x v="5"/>
    <n v="31"/>
    <x v="26"/>
    <n v="0"/>
    <n v="0"/>
    <s v="2006_IBW_31"/>
    <n v="0"/>
    <n v="0"/>
  </r>
  <r>
    <x v="7"/>
    <s v="IBW"/>
    <x v="5"/>
    <n v="38"/>
    <x v="27"/>
    <n v="0"/>
    <n v="0"/>
    <s v="2006_IBW_38"/>
    <n v="0"/>
    <n v="0"/>
  </r>
  <r>
    <x v="7"/>
    <s v="IBW"/>
    <x v="5"/>
    <n v="39"/>
    <x v="28"/>
    <n v="0"/>
    <n v="0"/>
    <s v="2006_IBW_39"/>
    <n v="0"/>
    <n v="0"/>
  </r>
  <r>
    <x v="7"/>
    <s v="IBW"/>
    <x v="5"/>
    <n v="40"/>
    <x v="29"/>
    <n v="0"/>
    <n v="0"/>
    <s v="2006_IBW_40"/>
    <n v="0"/>
    <n v="0"/>
  </r>
  <r>
    <x v="7"/>
    <s v="IBW"/>
    <x v="5"/>
    <n v="41"/>
    <x v="30"/>
    <n v="0"/>
    <n v="0"/>
    <s v="2006_IBW_41"/>
    <n v="0"/>
    <n v="0"/>
  </r>
  <r>
    <x v="7"/>
    <s v="IBW"/>
    <x v="5"/>
    <n v="43"/>
    <x v="31"/>
    <n v="0"/>
    <n v="0"/>
    <s v="2006_IBW_43"/>
    <n v="0"/>
    <n v="0"/>
  </r>
  <r>
    <x v="7"/>
    <s v="IBW"/>
    <x v="5"/>
    <n v="44"/>
    <x v="32"/>
    <n v="0"/>
    <n v="0"/>
    <s v="2006_IBW_44"/>
    <n v="0"/>
    <n v="0"/>
  </r>
  <r>
    <x v="7"/>
    <s v="IBW"/>
    <x v="5"/>
    <n v="45"/>
    <x v="33"/>
    <n v="0"/>
    <n v="0"/>
    <s v="2006_IBW_45"/>
    <n v="0"/>
    <n v="0"/>
  </r>
  <r>
    <x v="7"/>
    <s v="IBW"/>
    <x v="5"/>
    <n v="46"/>
    <x v="34"/>
    <n v="0"/>
    <n v="0"/>
    <s v="2006_IBW_46"/>
    <n v="0"/>
    <n v="0"/>
  </r>
  <r>
    <x v="7"/>
    <s v="IBW"/>
    <x v="5"/>
    <n v="47"/>
    <x v="35"/>
    <n v="0"/>
    <n v="0"/>
    <s v="2006_IBW_47"/>
    <n v="0"/>
    <n v="0"/>
  </r>
  <r>
    <x v="7"/>
    <s v="IBW"/>
    <x v="5"/>
    <n v="48"/>
    <x v="36"/>
    <n v="0"/>
    <n v="0"/>
    <s v="2006_IBW_48"/>
    <n v="0"/>
    <n v="0"/>
  </r>
  <r>
    <x v="7"/>
    <s v="NB"/>
    <x v="6"/>
    <n v="1"/>
    <x v="0"/>
    <n v="17459"/>
    <n v="17159"/>
    <s v="2006_NB_1"/>
    <n v="2303"/>
    <n v="2235"/>
  </r>
  <r>
    <x v="7"/>
    <s v="NB"/>
    <x v="6"/>
    <n v="2"/>
    <x v="1"/>
    <n v="0"/>
    <n v="0"/>
    <s v="2006_NB_2"/>
    <n v="0"/>
    <n v="0"/>
  </r>
  <r>
    <x v="7"/>
    <s v="NB"/>
    <x v="6"/>
    <n v="3"/>
    <x v="2"/>
    <n v="0"/>
    <n v="0"/>
    <s v="2006_NB_3"/>
    <n v="0"/>
    <n v="0"/>
  </r>
  <r>
    <x v="7"/>
    <s v="NB"/>
    <x v="6"/>
    <n v="4"/>
    <x v="3"/>
    <n v="12290"/>
    <n v="12290"/>
    <s v="2006_NB_4"/>
    <n v="0"/>
    <n v="0"/>
  </r>
  <r>
    <x v="7"/>
    <s v="NB"/>
    <x v="6"/>
    <n v="5"/>
    <x v="4"/>
    <n v="12023"/>
    <n v="12023"/>
    <s v="2006_NB_5"/>
    <n v="1914"/>
    <n v="1914"/>
  </r>
  <r>
    <x v="7"/>
    <s v="NB"/>
    <x v="6"/>
    <n v="7"/>
    <x v="5"/>
    <n v="41227"/>
    <n v="40492"/>
    <s v="2006_NB_7"/>
    <n v="6622"/>
    <n v="6153"/>
  </r>
  <r>
    <x v="7"/>
    <s v="NB"/>
    <x v="6"/>
    <n v="8"/>
    <x v="6"/>
    <n v="712073"/>
    <n v="712073"/>
    <s v="2006_NB_8"/>
    <n v="0"/>
    <n v="0"/>
  </r>
  <r>
    <x v="7"/>
    <s v="NB"/>
    <x v="6"/>
    <n v="9"/>
    <x v="7"/>
    <n v="8294"/>
    <n v="6530"/>
    <s v="2006_NB_9"/>
    <n v="689"/>
    <n v="58"/>
  </r>
  <r>
    <x v="7"/>
    <s v="NB"/>
    <x v="6"/>
    <n v="10"/>
    <x v="8"/>
    <n v="3674"/>
    <n v="3674"/>
    <s v="2006_NB_10"/>
    <n v="229"/>
    <n v="229"/>
  </r>
  <r>
    <x v="7"/>
    <s v="NB"/>
    <x v="6"/>
    <n v="11"/>
    <x v="9"/>
    <n v="43304"/>
    <n v="42925"/>
    <s v="2006_NB_11"/>
    <n v="10060"/>
    <n v="10060"/>
  </r>
  <r>
    <x v="7"/>
    <s v="NB"/>
    <x v="6"/>
    <n v="12"/>
    <x v="10"/>
    <n v="997"/>
    <n v="997"/>
    <s v="2006_NB_12"/>
    <n v="702"/>
    <n v="702"/>
  </r>
  <r>
    <x v="7"/>
    <s v="NB"/>
    <x v="6"/>
    <n v="13"/>
    <x v="11"/>
    <n v="97419"/>
    <n v="96815"/>
    <s v="2006_NB_13"/>
    <n v="3739"/>
    <n v="3739"/>
  </r>
  <r>
    <x v="7"/>
    <s v="NB"/>
    <x v="6"/>
    <n v="14"/>
    <x v="12"/>
    <n v="0"/>
    <n v="0"/>
    <s v="2006_NB_14"/>
    <n v="0"/>
    <n v="0"/>
  </r>
  <r>
    <x v="7"/>
    <s v="NB"/>
    <x v="6"/>
    <n v="15"/>
    <x v="13"/>
    <n v="10650"/>
    <n v="10650"/>
    <s v="2006_NB_15"/>
    <n v="4884"/>
    <n v="4884"/>
  </r>
  <r>
    <x v="7"/>
    <s v="NB"/>
    <x v="6"/>
    <n v="16"/>
    <x v="14"/>
    <n v="579720"/>
    <n v="545066"/>
    <s v="2006_NB_16"/>
    <n v="190060"/>
    <n v="157274"/>
  </r>
  <r>
    <x v="7"/>
    <s v="NB"/>
    <x v="6"/>
    <n v="17"/>
    <x v="15"/>
    <n v="4803"/>
    <n v="4803"/>
    <s v="2006_NB_17"/>
    <n v="1390"/>
    <n v="1390"/>
  </r>
  <r>
    <x v="7"/>
    <s v="NB"/>
    <x v="6"/>
    <n v="18"/>
    <x v="16"/>
    <n v="214087"/>
    <n v="213837"/>
    <s v="2006_NB_18"/>
    <n v="163863"/>
    <n v="163664"/>
  </r>
  <r>
    <x v="7"/>
    <s v="NB"/>
    <x v="6"/>
    <n v="20"/>
    <x v="17"/>
    <n v="1232"/>
    <n v="884"/>
    <s v="2006_NB_20"/>
    <n v="1111"/>
    <n v="763"/>
  </r>
  <r>
    <x v="7"/>
    <s v="NB"/>
    <x v="6"/>
    <n v="22"/>
    <x v="18"/>
    <n v="97950"/>
    <n v="85746"/>
    <s v="2006_NB_22"/>
    <n v="10880"/>
    <n v="9312"/>
  </r>
  <r>
    <x v="7"/>
    <s v="NB"/>
    <x v="6"/>
    <n v="23"/>
    <x v="19"/>
    <n v="1239"/>
    <n v="1239"/>
    <s v="2006_NB_23"/>
    <n v="749"/>
    <n v="749"/>
  </r>
  <r>
    <x v="7"/>
    <s v="NB"/>
    <x v="6"/>
    <n v="24"/>
    <x v="20"/>
    <n v="286240"/>
    <n v="275407"/>
    <s v="2006_NB_24"/>
    <n v="130764"/>
    <n v="120879"/>
  </r>
  <r>
    <x v="7"/>
    <s v="NB"/>
    <x v="6"/>
    <n v="25"/>
    <x v="21"/>
    <n v="0"/>
    <n v="0"/>
    <s v="2006_NB_25"/>
    <n v="0"/>
    <n v="0"/>
  </r>
  <r>
    <x v="7"/>
    <s v="NB"/>
    <x v="6"/>
    <n v="26"/>
    <x v="22"/>
    <n v="453350"/>
    <n v="408799"/>
    <s v="2006_NB_26"/>
    <n v="286506"/>
    <n v="246496"/>
  </r>
  <r>
    <x v="7"/>
    <s v="NB"/>
    <x v="6"/>
    <n v="27"/>
    <x v="23"/>
    <n v="84439"/>
    <n v="83377"/>
    <s v="2006_NB_27"/>
    <n v="8471"/>
    <n v="8269"/>
  </r>
  <r>
    <x v="7"/>
    <s v="NB"/>
    <x v="6"/>
    <n v="29"/>
    <x v="24"/>
    <n v="349014"/>
    <n v="349014"/>
    <s v="2006_NB_29"/>
    <n v="182628"/>
    <n v="182628"/>
  </r>
  <r>
    <x v="7"/>
    <s v="NB"/>
    <x v="6"/>
    <n v="30"/>
    <x v="25"/>
    <n v="2698"/>
    <n v="2492"/>
    <s v="2006_NB_30"/>
    <n v="187"/>
    <n v="187"/>
  </r>
  <r>
    <x v="7"/>
    <s v="NB"/>
    <x v="6"/>
    <n v="31"/>
    <x v="26"/>
    <n v="3618"/>
    <n v="3618"/>
    <s v="2006_NB_31"/>
    <n v="2164"/>
    <n v="2164"/>
  </r>
  <r>
    <x v="7"/>
    <s v="NB"/>
    <x v="6"/>
    <n v="38"/>
    <x v="27"/>
    <n v="0"/>
    <n v="0"/>
    <s v="2006_NB_38"/>
    <n v="0"/>
    <n v="0"/>
  </r>
  <r>
    <x v="7"/>
    <s v="NB"/>
    <x v="6"/>
    <n v="39"/>
    <x v="28"/>
    <n v="0"/>
    <n v="0"/>
    <s v="2006_NB_39"/>
    <n v="0"/>
    <n v="0"/>
  </r>
  <r>
    <x v="7"/>
    <s v="NB"/>
    <x v="6"/>
    <n v="40"/>
    <x v="29"/>
    <n v="358506"/>
    <n v="331463"/>
    <s v="2006_NB_40"/>
    <n v="94981"/>
    <n v="73727"/>
  </r>
  <r>
    <x v="7"/>
    <s v="NB"/>
    <x v="6"/>
    <n v="41"/>
    <x v="30"/>
    <n v="893931"/>
    <n v="859594"/>
    <s v="2006_NB_41"/>
    <n v="175338"/>
    <n v="149274"/>
  </r>
  <r>
    <x v="7"/>
    <s v="NB"/>
    <x v="6"/>
    <n v="43"/>
    <x v="31"/>
    <n v="0"/>
    <n v="0"/>
    <s v="2006_NB_43"/>
    <n v="0"/>
    <n v="0"/>
  </r>
  <r>
    <x v="7"/>
    <s v="NB"/>
    <x v="6"/>
    <n v="44"/>
    <x v="32"/>
    <n v="0"/>
    <n v="0"/>
    <s v="2006_NB_44"/>
    <n v="0"/>
    <n v="0"/>
  </r>
  <r>
    <x v="7"/>
    <s v="NB"/>
    <x v="6"/>
    <n v="45"/>
    <x v="33"/>
    <n v="16002"/>
    <n v="16002"/>
    <s v="2006_NB_45"/>
    <n v="3016"/>
    <n v="3016"/>
  </r>
  <r>
    <x v="7"/>
    <s v="NB"/>
    <x v="6"/>
    <n v="46"/>
    <x v="34"/>
    <n v="120326"/>
    <n v="120326"/>
    <s v="2006_NB_46"/>
    <n v="1243"/>
    <n v="1243"/>
  </r>
  <r>
    <x v="7"/>
    <s v="NB"/>
    <x v="6"/>
    <n v="47"/>
    <x v="35"/>
    <n v="0"/>
    <n v="0"/>
    <s v="2006_NB_47"/>
    <n v="0"/>
    <n v="0"/>
  </r>
  <r>
    <x v="7"/>
    <s v="NB"/>
    <x v="6"/>
    <n v="48"/>
    <x v="36"/>
    <n v="9347"/>
    <n v="8500"/>
    <s v="2006_NB_48"/>
    <n v="1931"/>
    <n v="1334"/>
  </r>
  <r>
    <x v="7"/>
    <s v="NCY"/>
    <x v="15"/>
    <n v="1"/>
    <x v="0"/>
    <n v="0"/>
    <n v="0"/>
    <s v="2006_NCY_1"/>
    <n v="0"/>
    <n v="0"/>
  </r>
  <r>
    <x v="7"/>
    <s v="NCY"/>
    <x v="15"/>
    <n v="2"/>
    <x v="1"/>
    <n v="0"/>
    <n v="0"/>
    <s v="2006_NCY_2"/>
    <n v="0"/>
    <n v="0"/>
  </r>
  <r>
    <x v="7"/>
    <s v="NCY"/>
    <x v="15"/>
    <n v="3"/>
    <x v="2"/>
    <n v="0"/>
    <n v="0"/>
    <s v="2006_NCY_3"/>
    <n v="0"/>
    <n v="0"/>
  </r>
  <r>
    <x v="7"/>
    <s v="NCY"/>
    <x v="15"/>
    <n v="4"/>
    <x v="3"/>
    <n v="0"/>
    <n v="0"/>
    <s v="2006_NCY_4"/>
    <n v="0"/>
    <n v="0"/>
  </r>
  <r>
    <x v="7"/>
    <s v="NCY"/>
    <x v="15"/>
    <n v="5"/>
    <x v="4"/>
    <n v="0"/>
    <n v="0"/>
    <s v="2006_NCY_5"/>
    <n v="0"/>
    <n v="0"/>
  </r>
  <r>
    <x v="7"/>
    <s v="NCY"/>
    <x v="15"/>
    <n v="7"/>
    <x v="5"/>
    <n v="0"/>
    <n v="0"/>
    <s v="2006_NCY_7"/>
    <n v="0"/>
    <n v="0"/>
  </r>
  <r>
    <x v="7"/>
    <s v="NCY"/>
    <x v="15"/>
    <n v="8"/>
    <x v="6"/>
    <n v="0"/>
    <n v="0"/>
    <s v="2006_NCY_8"/>
    <n v="0"/>
    <n v="0"/>
  </r>
  <r>
    <x v="7"/>
    <s v="NCY"/>
    <x v="15"/>
    <n v="9"/>
    <x v="7"/>
    <n v="0"/>
    <n v="0"/>
    <s v="2006_NCY_9"/>
    <n v="0"/>
    <n v="0"/>
  </r>
  <r>
    <x v="7"/>
    <s v="NCY"/>
    <x v="15"/>
    <n v="10"/>
    <x v="8"/>
    <n v="0"/>
    <n v="0"/>
    <s v="2006_NCY_10"/>
    <n v="0"/>
    <n v="0"/>
  </r>
  <r>
    <x v="7"/>
    <s v="NCY"/>
    <x v="15"/>
    <n v="11"/>
    <x v="9"/>
    <n v="0"/>
    <n v="0"/>
    <s v="2006_NCY_11"/>
    <n v="0"/>
    <n v="0"/>
  </r>
  <r>
    <x v="7"/>
    <s v="NCY"/>
    <x v="15"/>
    <n v="12"/>
    <x v="10"/>
    <n v="0"/>
    <n v="0"/>
    <s v="2006_NCY_12"/>
    <n v="0"/>
    <n v="0"/>
  </r>
  <r>
    <x v="7"/>
    <s v="NCY"/>
    <x v="15"/>
    <n v="13"/>
    <x v="11"/>
    <n v="0"/>
    <n v="0"/>
    <s v="2006_NCY_13"/>
    <n v="0"/>
    <n v="0"/>
  </r>
  <r>
    <x v="7"/>
    <s v="NCY"/>
    <x v="15"/>
    <n v="14"/>
    <x v="12"/>
    <n v="0"/>
    <n v="0"/>
    <s v="2006_NCY_14"/>
    <n v="0"/>
    <n v="0"/>
  </r>
  <r>
    <x v="7"/>
    <s v="NCY"/>
    <x v="15"/>
    <n v="15"/>
    <x v="13"/>
    <n v="0"/>
    <n v="0"/>
    <s v="2006_NCY_15"/>
    <n v="0"/>
    <n v="0"/>
  </r>
  <r>
    <x v="7"/>
    <s v="NCY"/>
    <x v="15"/>
    <n v="16"/>
    <x v="14"/>
    <n v="0"/>
    <n v="0"/>
    <s v="2006_NCY_16"/>
    <n v="0"/>
    <n v="0"/>
  </r>
  <r>
    <x v="7"/>
    <s v="NCY"/>
    <x v="15"/>
    <n v="17"/>
    <x v="15"/>
    <n v="0"/>
    <n v="0"/>
    <s v="2006_NCY_17"/>
    <n v="0"/>
    <n v="0"/>
  </r>
  <r>
    <x v="7"/>
    <s v="NCY"/>
    <x v="15"/>
    <n v="18"/>
    <x v="16"/>
    <n v="0"/>
    <n v="0"/>
    <s v="2006_NCY_18"/>
    <n v="0"/>
    <n v="0"/>
  </r>
  <r>
    <x v="7"/>
    <s v="NCY"/>
    <x v="15"/>
    <n v="20"/>
    <x v="17"/>
    <n v="0"/>
    <n v="0"/>
    <s v="2006_NCY_20"/>
    <n v="0"/>
    <n v="0"/>
  </r>
  <r>
    <x v="7"/>
    <s v="NCY"/>
    <x v="15"/>
    <n v="22"/>
    <x v="18"/>
    <n v="0"/>
    <n v="0"/>
    <s v="2006_NCY_22"/>
    <n v="0"/>
    <n v="0"/>
  </r>
  <r>
    <x v="7"/>
    <s v="NCY"/>
    <x v="15"/>
    <n v="23"/>
    <x v="19"/>
    <n v="0"/>
    <n v="0"/>
    <s v="2006_NCY_23"/>
    <n v="0"/>
    <n v="0"/>
  </r>
  <r>
    <x v="7"/>
    <s v="NCY"/>
    <x v="15"/>
    <n v="24"/>
    <x v="20"/>
    <n v="0"/>
    <n v="0"/>
    <s v="2006_NCY_24"/>
    <n v="0"/>
    <n v="0"/>
  </r>
  <r>
    <x v="7"/>
    <s v="NCY"/>
    <x v="15"/>
    <n v="25"/>
    <x v="21"/>
    <n v="0"/>
    <n v="0"/>
    <s v="2006_NCY_25"/>
    <n v="0"/>
    <n v="0"/>
  </r>
  <r>
    <x v="7"/>
    <s v="NCY"/>
    <x v="15"/>
    <n v="26"/>
    <x v="22"/>
    <n v="0"/>
    <n v="0"/>
    <s v="2006_NCY_26"/>
    <n v="0"/>
    <n v="0"/>
  </r>
  <r>
    <x v="7"/>
    <s v="NCY"/>
    <x v="15"/>
    <n v="27"/>
    <x v="23"/>
    <n v="0"/>
    <n v="0"/>
    <s v="2006_NCY_27"/>
    <n v="0"/>
    <n v="0"/>
  </r>
  <r>
    <x v="7"/>
    <s v="NCY"/>
    <x v="15"/>
    <n v="29"/>
    <x v="24"/>
    <n v="0"/>
    <n v="0"/>
    <s v="2006_NCY_29"/>
    <n v="0"/>
    <n v="0"/>
  </r>
  <r>
    <x v="7"/>
    <s v="NCY"/>
    <x v="15"/>
    <n v="30"/>
    <x v="25"/>
    <n v="0"/>
    <n v="0"/>
    <s v="2006_NCY_30"/>
    <n v="0"/>
    <n v="0"/>
  </r>
  <r>
    <x v="7"/>
    <s v="NCY"/>
    <x v="15"/>
    <n v="31"/>
    <x v="26"/>
    <n v="0"/>
    <n v="0"/>
    <s v="2006_NCY_31"/>
    <n v="0"/>
    <n v="0"/>
  </r>
  <r>
    <x v="7"/>
    <s v="NCY"/>
    <x v="15"/>
    <n v="38"/>
    <x v="27"/>
    <n v="0"/>
    <n v="0"/>
    <s v="2006_NCY_38"/>
    <n v="0"/>
    <n v="0"/>
  </r>
  <r>
    <x v="7"/>
    <s v="NCY"/>
    <x v="15"/>
    <n v="39"/>
    <x v="28"/>
    <n v="0"/>
    <n v="0"/>
    <s v="2006_NCY_39"/>
    <n v="0"/>
    <n v="0"/>
  </r>
  <r>
    <x v="7"/>
    <s v="NCY"/>
    <x v="15"/>
    <n v="40"/>
    <x v="29"/>
    <n v="0"/>
    <n v="0"/>
    <s v="2006_NCY_40"/>
    <n v="0"/>
    <n v="0"/>
  </r>
  <r>
    <x v="7"/>
    <s v="NCY"/>
    <x v="15"/>
    <n v="41"/>
    <x v="30"/>
    <n v="0"/>
    <n v="0"/>
    <s v="2006_NCY_41"/>
    <n v="0"/>
    <n v="0"/>
  </r>
  <r>
    <x v="7"/>
    <s v="NCY"/>
    <x v="15"/>
    <n v="43"/>
    <x v="31"/>
    <n v="0"/>
    <n v="0"/>
    <s v="2006_NCY_43"/>
    <n v="0"/>
    <n v="0"/>
  </r>
  <r>
    <x v="7"/>
    <s v="NCY"/>
    <x v="15"/>
    <n v="44"/>
    <x v="32"/>
    <n v="465"/>
    <n v="465"/>
    <s v="2006_NCY_44"/>
    <n v="0"/>
    <n v="0"/>
  </r>
  <r>
    <x v="7"/>
    <s v="NCY"/>
    <x v="15"/>
    <n v="45"/>
    <x v="33"/>
    <n v="0"/>
    <n v="0"/>
    <s v="2006_NCY_45"/>
    <n v="0"/>
    <n v="0"/>
  </r>
  <r>
    <x v="7"/>
    <s v="NCY"/>
    <x v="15"/>
    <n v="46"/>
    <x v="34"/>
    <n v="75554"/>
    <n v="75554"/>
    <s v="2006_NCY_46"/>
    <n v="3960"/>
    <n v="3960"/>
  </r>
  <r>
    <x v="7"/>
    <s v="NCY"/>
    <x v="15"/>
    <n v="47"/>
    <x v="35"/>
    <n v="54542"/>
    <n v="54388"/>
    <s v="2006_NCY_47"/>
    <n v="13779"/>
    <n v="13625"/>
  </r>
  <r>
    <x v="7"/>
    <s v="NCY"/>
    <x v="15"/>
    <n v="48"/>
    <x v="36"/>
    <n v="0"/>
    <n v="0"/>
    <s v="2006_NCY_48"/>
    <n v="0"/>
    <n v="0"/>
  </r>
  <r>
    <x v="7"/>
    <s v="NDM"/>
    <x v="7"/>
    <n v="1"/>
    <x v="0"/>
    <n v="0"/>
    <n v="0"/>
    <s v="2006_NDM_1"/>
    <n v="0"/>
    <n v="0"/>
  </r>
  <r>
    <x v="7"/>
    <s v="NDM"/>
    <x v="7"/>
    <n v="2"/>
    <x v="1"/>
    <n v="0"/>
    <n v="0"/>
    <s v="2006_NDM_2"/>
    <n v="0"/>
    <n v="0"/>
  </r>
  <r>
    <x v="7"/>
    <s v="NDM"/>
    <x v="7"/>
    <n v="3"/>
    <x v="2"/>
    <n v="4285"/>
    <n v="4285"/>
    <s v="2006_NDM_3"/>
    <n v="4117"/>
    <n v="4117"/>
  </r>
  <r>
    <x v="7"/>
    <s v="NDM"/>
    <x v="7"/>
    <n v="4"/>
    <x v="3"/>
    <n v="0"/>
    <n v="0"/>
    <s v="2006_NDM_4"/>
    <n v="0"/>
    <n v="0"/>
  </r>
  <r>
    <x v="7"/>
    <s v="NDM"/>
    <x v="7"/>
    <n v="5"/>
    <x v="4"/>
    <n v="0"/>
    <n v="0"/>
    <s v="2006_NDM_5"/>
    <n v="0"/>
    <n v="0"/>
  </r>
  <r>
    <x v="7"/>
    <s v="NDM"/>
    <x v="7"/>
    <n v="7"/>
    <x v="5"/>
    <n v="0"/>
    <n v="0"/>
    <s v="2006_NDM_7"/>
    <n v="0"/>
    <n v="0"/>
  </r>
  <r>
    <x v="7"/>
    <s v="NDM"/>
    <x v="7"/>
    <n v="8"/>
    <x v="6"/>
    <n v="2579"/>
    <n v="2579"/>
    <s v="2006_NDM_8"/>
    <n v="0"/>
    <n v="0"/>
  </r>
  <r>
    <x v="7"/>
    <s v="NDM"/>
    <x v="7"/>
    <n v="9"/>
    <x v="7"/>
    <n v="0"/>
    <n v="0"/>
    <s v="2006_NDM_9"/>
    <n v="0"/>
    <n v="0"/>
  </r>
  <r>
    <x v="7"/>
    <s v="NDM"/>
    <x v="7"/>
    <n v="10"/>
    <x v="8"/>
    <n v="4799"/>
    <n v="4407"/>
    <s v="2006_NDM_10"/>
    <n v="285"/>
    <n v="285"/>
  </r>
  <r>
    <x v="7"/>
    <s v="NDM"/>
    <x v="7"/>
    <n v="11"/>
    <x v="9"/>
    <n v="0"/>
    <n v="0"/>
    <s v="2006_NDM_11"/>
    <n v="0"/>
    <n v="0"/>
  </r>
  <r>
    <x v="7"/>
    <s v="NDM"/>
    <x v="7"/>
    <n v="12"/>
    <x v="10"/>
    <n v="0"/>
    <n v="0"/>
    <s v="2006_NDM_12"/>
    <n v="0"/>
    <n v="0"/>
  </r>
  <r>
    <x v="7"/>
    <s v="NDM"/>
    <x v="7"/>
    <n v="13"/>
    <x v="11"/>
    <n v="0"/>
    <n v="0"/>
    <s v="2006_NDM_13"/>
    <n v="0"/>
    <n v="0"/>
  </r>
  <r>
    <x v="7"/>
    <s v="NDM"/>
    <x v="7"/>
    <n v="14"/>
    <x v="12"/>
    <n v="0"/>
    <n v="0"/>
    <s v="2006_NDM_14"/>
    <n v="0"/>
    <n v="0"/>
  </r>
  <r>
    <x v="7"/>
    <s v="NDM"/>
    <x v="7"/>
    <n v="15"/>
    <x v="13"/>
    <n v="0"/>
    <n v="0"/>
    <s v="2006_NDM_15"/>
    <n v="0"/>
    <n v="0"/>
  </r>
  <r>
    <x v="7"/>
    <s v="NDM"/>
    <x v="7"/>
    <n v="16"/>
    <x v="14"/>
    <n v="30677"/>
    <n v="30424"/>
    <s v="2006_NDM_16"/>
    <n v="27844"/>
    <n v="27656"/>
  </r>
  <r>
    <x v="7"/>
    <s v="NDM"/>
    <x v="7"/>
    <n v="17"/>
    <x v="15"/>
    <n v="0"/>
    <n v="0"/>
    <s v="2006_NDM_17"/>
    <n v="0"/>
    <n v="0"/>
  </r>
  <r>
    <x v="7"/>
    <s v="NDM"/>
    <x v="7"/>
    <n v="18"/>
    <x v="16"/>
    <n v="0"/>
    <n v="0"/>
    <s v="2006_NDM_18"/>
    <n v="0"/>
    <n v="0"/>
  </r>
  <r>
    <x v="7"/>
    <s v="NDM"/>
    <x v="7"/>
    <n v="20"/>
    <x v="17"/>
    <n v="1008"/>
    <n v="1008"/>
    <s v="2006_NDM_20"/>
    <n v="0"/>
    <n v="0"/>
  </r>
  <r>
    <x v="7"/>
    <s v="NDM"/>
    <x v="7"/>
    <n v="22"/>
    <x v="18"/>
    <n v="0"/>
    <n v="0"/>
    <s v="2006_NDM_22"/>
    <n v="0"/>
    <n v="0"/>
  </r>
  <r>
    <x v="7"/>
    <s v="NDM"/>
    <x v="7"/>
    <n v="23"/>
    <x v="19"/>
    <n v="0"/>
    <n v="0"/>
    <s v="2006_NDM_23"/>
    <n v="0"/>
    <n v="0"/>
  </r>
  <r>
    <x v="7"/>
    <s v="NDM"/>
    <x v="7"/>
    <n v="24"/>
    <x v="20"/>
    <n v="0"/>
    <n v="0"/>
    <s v="2006_NDM_24"/>
    <n v="0"/>
    <n v="0"/>
  </r>
  <r>
    <x v="7"/>
    <s v="NDM"/>
    <x v="7"/>
    <n v="25"/>
    <x v="21"/>
    <n v="0"/>
    <n v="0"/>
    <s v="2006_NDM_25"/>
    <n v="0"/>
    <n v="0"/>
  </r>
  <r>
    <x v="7"/>
    <s v="NDM"/>
    <x v="7"/>
    <n v="26"/>
    <x v="22"/>
    <n v="0"/>
    <n v="0"/>
    <s v="2006_NDM_26"/>
    <n v="0"/>
    <n v="0"/>
  </r>
  <r>
    <x v="7"/>
    <s v="NDM"/>
    <x v="7"/>
    <n v="27"/>
    <x v="23"/>
    <n v="0"/>
    <n v="0"/>
    <s v="2006_NDM_27"/>
    <n v="0"/>
    <n v="0"/>
  </r>
  <r>
    <x v="7"/>
    <s v="NDM"/>
    <x v="7"/>
    <n v="29"/>
    <x v="24"/>
    <n v="3016"/>
    <n v="3016"/>
    <s v="2006_NDM_29"/>
    <n v="3016"/>
    <n v="3016"/>
  </r>
  <r>
    <x v="7"/>
    <s v="NDM"/>
    <x v="7"/>
    <n v="30"/>
    <x v="25"/>
    <n v="0"/>
    <n v="0"/>
    <s v="2006_NDM_30"/>
    <n v="0"/>
    <n v="0"/>
  </r>
  <r>
    <x v="7"/>
    <s v="NDM"/>
    <x v="7"/>
    <n v="31"/>
    <x v="26"/>
    <n v="0"/>
    <n v="0"/>
    <s v="2006_NDM_31"/>
    <n v="0"/>
    <n v="0"/>
  </r>
  <r>
    <x v="7"/>
    <s v="NDM"/>
    <x v="7"/>
    <n v="38"/>
    <x v="27"/>
    <n v="0"/>
    <n v="0"/>
    <s v="2006_NDM_38"/>
    <n v="0"/>
    <n v="0"/>
  </r>
  <r>
    <x v="7"/>
    <s v="NDM"/>
    <x v="7"/>
    <n v="39"/>
    <x v="28"/>
    <n v="0"/>
    <n v="0"/>
    <s v="2006_NDM_39"/>
    <n v="0"/>
    <n v="0"/>
  </r>
  <r>
    <x v="7"/>
    <s v="NDM"/>
    <x v="7"/>
    <n v="40"/>
    <x v="29"/>
    <n v="6719"/>
    <n v="6653"/>
    <s v="2006_NDM_40"/>
    <n v="3360"/>
    <n v="3294"/>
  </r>
  <r>
    <x v="7"/>
    <s v="NDM"/>
    <x v="7"/>
    <n v="41"/>
    <x v="30"/>
    <n v="5518"/>
    <n v="5518"/>
    <s v="2006_NDM_41"/>
    <n v="2279"/>
    <n v="2279"/>
  </r>
  <r>
    <x v="7"/>
    <s v="NDM"/>
    <x v="7"/>
    <n v="43"/>
    <x v="31"/>
    <n v="0"/>
    <n v="0"/>
    <s v="2006_NDM_43"/>
    <n v="0"/>
    <n v="0"/>
  </r>
  <r>
    <x v="7"/>
    <s v="NDM"/>
    <x v="7"/>
    <n v="44"/>
    <x v="32"/>
    <n v="0"/>
    <n v="0"/>
    <s v="2006_NDM_44"/>
    <n v="0"/>
    <n v="0"/>
  </r>
  <r>
    <x v="7"/>
    <s v="NDM"/>
    <x v="7"/>
    <n v="45"/>
    <x v="33"/>
    <n v="0"/>
    <n v="0"/>
    <s v="2006_NDM_45"/>
    <n v="0"/>
    <n v="0"/>
  </r>
  <r>
    <x v="7"/>
    <s v="NDM"/>
    <x v="7"/>
    <n v="46"/>
    <x v="34"/>
    <n v="67658"/>
    <n v="67658"/>
    <s v="2006_NDM_46"/>
    <n v="15392"/>
    <n v="15392"/>
  </r>
  <r>
    <x v="7"/>
    <s v="NDM"/>
    <x v="7"/>
    <n v="47"/>
    <x v="35"/>
    <n v="0"/>
    <n v="0"/>
    <s v="2006_NDM_47"/>
    <n v="0"/>
    <n v="0"/>
  </r>
  <r>
    <x v="7"/>
    <s v="NDM"/>
    <x v="7"/>
    <n v="48"/>
    <x v="36"/>
    <n v="0"/>
    <n v="0"/>
    <s v="2006_NDM_48"/>
    <n v="0"/>
    <n v="0"/>
  </r>
  <r>
    <x v="7"/>
    <s v="NF"/>
    <x v="8"/>
    <n v="1"/>
    <x v="0"/>
    <n v="0"/>
    <n v="0"/>
    <s v="2006_NF_1"/>
    <n v="0"/>
    <n v="0"/>
  </r>
  <r>
    <x v="7"/>
    <s v="NF"/>
    <x v="8"/>
    <n v="2"/>
    <x v="1"/>
    <n v="0"/>
    <n v="0"/>
    <s v="2006_NF_2"/>
    <n v="0"/>
    <n v="0"/>
  </r>
  <r>
    <x v="7"/>
    <s v="NF"/>
    <x v="8"/>
    <n v="3"/>
    <x v="2"/>
    <n v="7865"/>
    <n v="7470"/>
    <s v="2006_NF_3"/>
    <n v="4615"/>
    <n v="4410"/>
  </r>
  <r>
    <x v="7"/>
    <s v="NF"/>
    <x v="8"/>
    <n v="4"/>
    <x v="3"/>
    <n v="0"/>
    <n v="0"/>
    <s v="2006_NF_4"/>
    <n v="0"/>
    <n v="0"/>
  </r>
  <r>
    <x v="7"/>
    <s v="NF"/>
    <x v="8"/>
    <n v="5"/>
    <x v="4"/>
    <n v="0"/>
    <n v="0"/>
    <s v="2006_NF_5"/>
    <n v="0"/>
    <n v="0"/>
  </r>
  <r>
    <x v="7"/>
    <s v="NF"/>
    <x v="8"/>
    <n v="7"/>
    <x v="5"/>
    <n v="318"/>
    <n v="318"/>
    <s v="2006_NF_7"/>
    <n v="318"/>
    <n v="318"/>
  </r>
  <r>
    <x v="7"/>
    <s v="NF"/>
    <x v="8"/>
    <n v="8"/>
    <x v="6"/>
    <n v="12160"/>
    <n v="12160"/>
    <s v="2006_NF_8"/>
    <n v="5404"/>
    <n v="5404"/>
  </r>
  <r>
    <x v="7"/>
    <s v="NF"/>
    <x v="8"/>
    <n v="9"/>
    <x v="7"/>
    <n v="12"/>
    <n v="12"/>
    <s v="2006_NF_9"/>
    <n v="0"/>
    <n v="0"/>
  </r>
  <r>
    <x v="7"/>
    <s v="NF"/>
    <x v="8"/>
    <n v="10"/>
    <x v="8"/>
    <n v="4195"/>
    <n v="4195"/>
    <s v="2006_NF_10"/>
    <n v="0"/>
    <n v="0"/>
  </r>
  <r>
    <x v="7"/>
    <s v="NF"/>
    <x v="8"/>
    <n v="11"/>
    <x v="9"/>
    <n v="0"/>
    <n v="0"/>
    <s v="2006_NF_11"/>
    <n v="0"/>
    <n v="0"/>
  </r>
  <r>
    <x v="7"/>
    <s v="NF"/>
    <x v="8"/>
    <n v="12"/>
    <x v="10"/>
    <n v="3479"/>
    <n v="3479"/>
    <s v="2006_NF_12"/>
    <n v="1564"/>
    <n v="1564"/>
  </r>
  <r>
    <x v="7"/>
    <s v="NF"/>
    <x v="8"/>
    <n v="13"/>
    <x v="11"/>
    <n v="0"/>
    <n v="0"/>
    <s v="2006_NF_13"/>
    <n v="0"/>
    <n v="0"/>
  </r>
  <r>
    <x v="7"/>
    <s v="NF"/>
    <x v="8"/>
    <n v="14"/>
    <x v="12"/>
    <n v="0"/>
    <n v="0"/>
    <s v="2006_NF_14"/>
    <n v="0"/>
    <n v="0"/>
  </r>
  <r>
    <x v="7"/>
    <s v="NF"/>
    <x v="8"/>
    <n v="15"/>
    <x v="13"/>
    <n v="0"/>
    <n v="0"/>
    <s v="2006_NF_15"/>
    <n v="0"/>
    <n v="0"/>
  </r>
  <r>
    <x v="7"/>
    <s v="NF"/>
    <x v="8"/>
    <n v="16"/>
    <x v="14"/>
    <n v="560"/>
    <n v="560"/>
    <s v="2006_NF_16"/>
    <n v="0"/>
    <n v="0"/>
  </r>
  <r>
    <x v="7"/>
    <s v="NF"/>
    <x v="8"/>
    <n v="17"/>
    <x v="15"/>
    <n v="0"/>
    <n v="0"/>
    <s v="2006_NF_17"/>
    <n v="0"/>
    <n v="0"/>
  </r>
  <r>
    <x v="7"/>
    <s v="NF"/>
    <x v="8"/>
    <n v="18"/>
    <x v="16"/>
    <n v="0"/>
    <n v="0"/>
    <s v="2006_NF_18"/>
    <n v="0"/>
    <n v="0"/>
  </r>
  <r>
    <x v="7"/>
    <s v="NF"/>
    <x v="8"/>
    <n v="20"/>
    <x v="17"/>
    <n v="4070"/>
    <n v="3875"/>
    <s v="2006_NF_20"/>
    <n v="1300"/>
    <n v="1105"/>
  </r>
  <r>
    <x v="7"/>
    <s v="NF"/>
    <x v="8"/>
    <n v="22"/>
    <x v="18"/>
    <n v="0"/>
    <n v="0"/>
    <s v="2006_NF_22"/>
    <n v="0"/>
    <n v="0"/>
  </r>
  <r>
    <x v="7"/>
    <s v="NF"/>
    <x v="8"/>
    <n v="23"/>
    <x v="19"/>
    <n v="0"/>
    <n v="0"/>
    <s v="2006_NF_23"/>
    <n v="0"/>
    <n v="0"/>
  </r>
  <r>
    <x v="7"/>
    <s v="NF"/>
    <x v="8"/>
    <n v="24"/>
    <x v="20"/>
    <n v="2037"/>
    <n v="1789"/>
    <s v="2006_NF_24"/>
    <n v="520"/>
    <n v="520"/>
  </r>
  <r>
    <x v="7"/>
    <s v="NF"/>
    <x v="8"/>
    <n v="25"/>
    <x v="21"/>
    <n v="0"/>
    <n v="0"/>
    <s v="2006_NF_25"/>
    <n v="0"/>
    <n v="0"/>
  </r>
  <r>
    <x v="7"/>
    <s v="NF"/>
    <x v="8"/>
    <n v="26"/>
    <x v="22"/>
    <n v="0"/>
    <n v="0"/>
    <s v="2006_NF_26"/>
    <n v="0"/>
    <n v="0"/>
  </r>
  <r>
    <x v="7"/>
    <s v="NF"/>
    <x v="8"/>
    <n v="27"/>
    <x v="23"/>
    <n v="0"/>
    <n v="0"/>
    <s v="2006_NF_27"/>
    <n v="0"/>
    <n v="0"/>
  </r>
  <r>
    <x v="7"/>
    <s v="NF"/>
    <x v="8"/>
    <n v="29"/>
    <x v="24"/>
    <n v="5594"/>
    <n v="5594"/>
    <s v="2006_NF_29"/>
    <n v="63"/>
    <n v="63"/>
  </r>
  <r>
    <x v="7"/>
    <s v="NF"/>
    <x v="8"/>
    <n v="30"/>
    <x v="25"/>
    <n v="0"/>
    <n v="0"/>
    <s v="2006_NF_30"/>
    <n v="0"/>
    <n v="0"/>
  </r>
  <r>
    <x v="7"/>
    <s v="NF"/>
    <x v="8"/>
    <n v="31"/>
    <x v="26"/>
    <n v="1022"/>
    <n v="1022"/>
    <s v="2006_NF_31"/>
    <n v="0"/>
    <n v="0"/>
  </r>
  <r>
    <x v="7"/>
    <s v="NF"/>
    <x v="8"/>
    <n v="38"/>
    <x v="27"/>
    <n v="0"/>
    <n v="0"/>
    <s v="2006_NF_38"/>
    <n v="0"/>
    <n v="0"/>
  </r>
  <r>
    <x v="7"/>
    <s v="NF"/>
    <x v="8"/>
    <n v="39"/>
    <x v="28"/>
    <n v="0"/>
    <n v="0"/>
    <s v="2006_NF_39"/>
    <n v="0"/>
    <n v="0"/>
  </r>
  <r>
    <x v="7"/>
    <s v="NF"/>
    <x v="8"/>
    <n v="40"/>
    <x v="29"/>
    <n v="1154"/>
    <n v="1154"/>
    <s v="2006_NF_40"/>
    <n v="863"/>
    <n v="863"/>
  </r>
  <r>
    <x v="7"/>
    <s v="NF"/>
    <x v="8"/>
    <n v="41"/>
    <x v="30"/>
    <n v="1158"/>
    <n v="1158"/>
    <s v="2006_NF_41"/>
    <n v="877"/>
    <n v="877"/>
  </r>
  <r>
    <x v="7"/>
    <s v="NF"/>
    <x v="8"/>
    <n v="43"/>
    <x v="31"/>
    <n v="0"/>
    <n v="0"/>
    <s v="2006_NF_43"/>
    <n v="0"/>
    <n v="0"/>
  </r>
  <r>
    <x v="7"/>
    <s v="NF"/>
    <x v="8"/>
    <n v="44"/>
    <x v="32"/>
    <n v="0"/>
    <n v="0"/>
    <s v="2006_NF_44"/>
    <n v="0"/>
    <n v="0"/>
  </r>
  <r>
    <x v="7"/>
    <s v="NF"/>
    <x v="8"/>
    <n v="45"/>
    <x v="33"/>
    <n v="0"/>
    <n v="0"/>
    <s v="2006_NF_45"/>
    <n v="0"/>
    <n v="0"/>
  </r>
  <r>
    <x v="7"/>
    <s v="NF"/>
    <x v="8"/>
    <n v="46"/>
    <x v="34"/>
    <n v="7431"/>
    <n v="7431"/>
    <s v="2006_NF_46"/>
    <n v="0"/>
    <n v="0"/>
  </r>
  <r>
    <x v="7"/>
    <s v="NF"/>
    <x v="8"/>
    <n v="47"/>
    <x v="35"/>
    <n v="16513"/>
    <n v="16513"/>
    <s v="2006_NF_47"/>
    <n v="0"/>
    <n v="0"/>
  </r>
  <r>
    <x v="7"/>
    <s v="NF"/>
    <x v="8"/>
    <n v="48"/>
    <x v="36"/>
    <n v="0"/>
    <n v="0"/>
    <s v="2006_NF_48"/>
    <n v="0"/>
    <n v="0"/>
  </r>
  <r>
    <x v="7"/>
    <s v="NW"/>
    <x v="9"/>
    <n v="1"/>
    <x v="0"/>
    <n v="1158"/>
    <n v="1158"/>
    <s v="2006_NW_1"/>
    <n v="0"/>
    <n v="0"/>
  </r>
  <r>
    <x v="7"/>
    <s v="NW"/>
    <x v="9"/>
    <n v="2"/>
    <x v="1"/>
    <n v="0"/>
    <n v="0"/>
    <s v="2006_NW_2"/>
    <n v="0"/>
    <n v="0"/>
  </r>
  <r>
    <x v="7"/>
    <s v="NW"/>
    <x v="9"/>
    <n v="3"/>
    <x v="2"/>
    <n v="0"/>
    <n v="0"/>
    <s v="2006_NW_3"/>
    <n v="0"/>
    <n v="0"/>
  </r>
  <r>
    <x v="7"/>
    <s v="NW"/>
    <x v="9"/>
    <n v="4"/>
    <x v="3"/>
    <n v="0"/>
    <n v="0"/>
    <s v="2006_NW_4"/>
    <n v="0"/>
    <n v="0"/>
  </r>
  <r>
    <x v="7"/>
    <s v="NW"/>
    <x v="9"/>
    <n v="5"/>
    <x v="4"/>
    <n v="450"/>
    <n v="58"/>
    <s v="2006_NW_5"/>
    <n v="0"/>
    <n v="0"/>
  </r>
  <r>
    <x v="7"/>
    <s v="NW"/>
    <x v="9"/>
    <n v="7"/>
    <x v="5"/>
    <n v="10"/>
    <n v="10"/>
    <s v="2006_NW_7"/>
    <n v="0"/>
    <n v="0"/>
  </r>
  <r>
    <x v="7"/>
    <s v="NW"/>
    <x v="9"/>
    <n v="8"/>
    <x v="6"/>
    <n v="4034"/>
    <n v="4034"/>
    <s v="2006_NW_8"/>
    <n v="0"/>
    <n v="0"/>
  </r>
  <r>
    <x v="7"/>
    <s v="NW"/>
    <x v="9"/>
    <n v="9"/>
    <x v="7"/>
    <n v="1250"/>
    <n v="1250"/>
    <s v="2006_NW_9"/>
    <n v="234"/>
    <n v="234"/>
  </r>
  <r>
    <x v="7"/>
    <s v="NW"/>
    <x v="9"/>
    <n v="10"/>
    <x v="8"/>
    <n v="0"/>
    <n v="0"/>
    <s v="2006_NW_10"/>
    <n v="0"/>
    <n v="0"/>
  </r>
  <r>
    <x v="7"/>
    <s v="NW"/>
    <x v="9"/>
    <n v="11"/>
    <x v="9"/>
    <n v="600"/>
    <n v="600"/>
    <s v="2006_NW_11"/>
    <n v="472"/>
    <n v="472"/>
  </r>
  <r>
    <x v="7"/>
    <s v="NW"/>
    <x v="9"/>
    <n v="12"/>
    <x v="10"/>
    <n v="328"/>
    <n v="328"/>
    <s v="2006_NW_12"/>
    <n v="0"/>
    <n v="0"/>
  </r>
  <r>
    <x v="7"/>
    <s v="NW"/>
    <x v="9"/>
    <n v="13"/>
    <x v="11"/>
    <n v="374"/>
    <n v="340"/>
    <s v="2006_NW_13"/>
    <n v="1323"/>
    <n v="753"/>
  </r>
  <r>
    <x v="7"/>
    <s v="NW"/>
    <x v="9"/>
    <n v="14"/>
    <x v="12"/>
    <n v="1966"/>
    <n v="1966"/>
    <s v="2006_NW_14"/>
    <n v="1932"/>
    <n v="1932"/>
  </r>
  <r>
    <x v="7"/>
    <s v="NW"/>
    <x v="9"/>
    <n v="15"/>
    <x v="13"/>
    <n v="0"/>
    <n v="0"/>
    <s v="2006_NW_15"/>
    <n v="0"/>
    <n v="0"/>
  </r>
  <r>
    <x v="7"/>
    <s v="NW"/>
    <x v="9"/>
    <n v="16"/>
    <x v="14"/>
    <n v="0"/>
    <n v="0"/>
    <s v="2006_NW_16"/>
    <n v="0"/>
    <n v="0"/>
  </r>
  <r>
    <x v="7"/>
    <s v="NW"/>
    <x v="9"/>
    <n v="17"/>
    <x v="15"/>
    <n v="0"/>
    <n v="0"/>
    <s v="2006_NW_17"/>
    <n v="0"/>
    <n v="0"/>
  </r>
  <r>
    <x v="7"/>
    <s v="NW"/>
    <x v="9"/>
    <n v="18"/>
    <x v="16"/>
    <n v="0"/>
    <n v="0"/>
    <s v="2006_NW_18"/>
    <n v="0"/>
    <n v="0"/>
  </r>
  <r>
    <x v="7"/>
    <s v="NW"/>
    <x v="9"/>
    <n v="20"/>
    <x v="17"/>
    <n v="1224"/>
    <n v="504"/>
    <s v="2006_NW_20"/>
    <n v="1224"/>
    <n v="504"/>
  </r>
  <r>
    <x v="7"/>
    <s v="NW"/>
    <x v="9"/>
    <n v="22"/>
    <x v="18"/>
    <n v="0"/>
    <n v="0"/>
    <s v="2006_NW_22"/>
    <n v="0"/>
    <n v="0"/>
  </r>
  <r>
    <x v="7"/>
    <s v="NW"/>
    <x v="9"/>
    <n v="23"/>
    <x v="19"/>
    <n v="15670"/>
    <n v="11714"/>
    <s v="2006_NW_23"/>
    <n v="14017"/>
    <n v="10329"/>
  </r>
  <r>
    <x v="7"/>
    <s v="NW"/>
    <x v="9"/>
    <n v="24"/>
    <x v="20"/>
    <n v="0"/>
    <n v="0"/>
    <s v="2006_NW_24"/>
    <n v="0"/>
    <n v="0"/>
  </r>
  <r>
    <x v="7"/>
    <s v="NW"/>
    <x v="9"/>
    <n v="25"/>
    <x v="21"/>
    <n v="0"/>
    <n v="0"/>
    <s v="2006_NW_25"/>
    <n v="0"/>
    <n v="0"/>
  </r>
  <r>
    <x v="7"/>
    <s v="NW"/>
    <x v="9"/>
    <n v="26"/>
    <x v="22"/>
    <n v="18531"/>
    <n v="14671"/>
    <s v="2006_NW_26"/>
    <n v="9061"/>
    <n v="7378"/>
  </r>
  <r>
    <x v="7"/>
    <s v="NW"/>
    <x v="9"/>
    <n v="27"/>
    <x v="23"/>
    <n v="0"/>
    <n v="0"/>
    <s v="2006_NW_27"/>
    <n v="0"/>
    <n v="0"/>
  </r>
  <r>
    <x v="7"/>
    <s v="NW"/>
    <x v="9"/>
    <n v="29"/>
    <x v="24"/>
    <n v="68291"/>
    <n v="64966"/>
    <s v="2006_NW_29"/>
    <n v="35581"/>
    <n v="32730"/>
  </r>
  <r>
    <x v="7"/>
    <s v="NW"/>
    <x v="9"/>
    <n v="30"/>
    <x v="25"/>
    <n v="0"/>
    <n v="0"/>
    <s v="2006_NW_30"/>
    <n v="0"/>
    <n v="0"/>
  </r>
  <r>
    <x v="7"/>
    <s v="NW"/>
    <x v="9"/>
    <n v="31"/>
    <x v="26"/>
    <n v="0"/>
    <n v="0"/>
    <s v="2006_NW_31"/>
    <n v="0"/>
    <n v="0"/>
  </r>
  <r>
    <x v="7"/>
    <s v="NW"/>
    <x v="9"/>
    <n v="38"/>
    <x v="27"/>
    <n v="0"/>
    <n v="0"/>
    <s v="2006_NW_38"/>
    <n v="0"/>
    <n v="0"/>
  </r>
  <r>
    <x v="7"/>
    <s v="NW"/>
    <x v="9"/>
    <n v="39"/>
    <x v="28"/>
    <n v="0"/>
    <n v="0"/>
    <s v="2006_NW_39"/>
    <n v="0"/>
    <n v="0"/>
  </r>
  <r>
    <x v="7"/>
    <s v="NW"/>
    <x v="9"/>
    <n v="40"/>
    <x v="29"/>
    <n v="76801"/>
    <n v="76801"/>
    <s v="2006_NW_40"/>
    <n v="56183"/>
    <n v="56183"/>
  </r>
  <r>
    <x v="7"/>
    <s v="NW"/>
    <x v="9"/>
    <n v="41"/>
    <x v="30"/>
    <n v="2515"/>
    <n v="2515"/>
    <s v="2006_NW_41"/>
    <n v="0"/>
    <n v="0"/>
  </r>
  <r>
    <x v="7"/>
    <s v="NW"/>
    <x v="9"/>
    <n v="43"/>
    <x v="31"/>
    <n v="0"/>
    <n v="0"/>
    <s v="2006_NW_43"/>
    <n v="0"/>
    <n v="0"/>
  </r>
  <r>
    <x v="7"/>
    <s v="NW"/>
    <x v="9"/>
    <n v="44"/>
    <x v="32"/>
    <n v="0"/>
    <n v="0"/>
    <s v="2006_NW_44"/>
    <n v="0"/>
    <n v="0"/>
  </r>
  <r>
    <x v="7"/>
    <s v="NW"/>
    <x v="9"/>
    <n v="45"/>
    <x v="33"/>
    <n v="2926"/>
    <n v="795"/>
    <s v="2006_NW_45"/>
    <n v="2926"/>
    <n v="795"/>
  </r>
  <r>
    <x v="7"/>
    <s v="NW"/>
    <x v="9"/>
    <n v="46"/>
    <x v="34"/>
    <n v="0"/>
    <n v="0"/>
    <s v="2006_NW_46"/>
    <n v="0"/>
    <n v="0"/>
  </r>
  <r>
    <x v="7"/>
    <s v="NW"/>
    <x v="9"/>
    <n v="47"/>
    <x v="35"/>
    <n v="0"/>
    <n v="0"/>
    <s v="2006_NW_47"/>
    <n v="0"/>
    <n v="0"/>
  </r>
  <r>
    <x v="7"/>
    <s v="NW"/>
    <x v="9"/>
    <n v="48"/>
    <x v="36"/>
    <n v="0"/>
    <n v="0"/>
    <s v="2006_NW_48"/>
    <n v="0"/>
    <n v="0"/>
  </r>
  <r>
    <x v="8"/>
    <s v="IB"/>
    <x v="10"/>
    <n v="1"/>
    <x v="0"/>
    <n v="0"/>
    <n v="0"/>
    <s v="2007_IB_1"/>
    <n v="0"/>
    <n v="0"/>
  </r>
  <r>
    <x v="8"/>
    <s v="IB"/>
    <x v="10"/>
    <n v="2"/>
    <x v="1"/>
    <n v="0"/>
    <n v="0"/>
    <s v="2007_IB_2"/>
    <n v="0"/>
    <n v="0"/>
  </r>
  <r>
    <x v="8"/>
    <s v="IB"/>
    <x v="10"/>
    <n v="3"/>
    <x v="2"/>
    <n v="0"/>
    <n v="0"/>
    <s v="2007_IB_3"/>
    <n v="0"/>
    <n v="0"/>
  </r>
  <r>
    <x v="8"/>
    <s v="IB"/>
    <x v="10"/>
    <n v="4"/>
    <x v="3"/>
    <n v="0"/>
    <n v="0"/>
    <s v="2007_IB_4"/>
    <n v="0"/>
    <n v="0"/>
  </r>
  <r>
    <x v="8"/>
    <s v="IB"/>
    <x v="10"/>
    <n v="5"/>
    <x v="4"/>
    <n v="0"/>
    <n v="0"/>
    <s v="2007_IB_5"/>
    <n v="0"/>
    <n v="0"/>
  </r>
  <r>
    <x v="8"/>
    <s v="IB"/>
    <x v="10"/>
    <n v="7"/>
    <x v="5"/>
    <n v="0"/>
    <n v="0"/>
    <s v="2007_IB_7"/>
    <n v="0"/>
    <n v="0"/>
  </r>
  <r>
    <x v="8"/>
    <s v="IB"/>
    <x v="10"/>
    <n v="8"/>
    <x v="6"/>
    <n v="0"/>
    <n v="0"/>
    <s v="2007_IB_8"/>
    <n v="0"/>
    <n v="0"/>
  </r>
  <r>
    <x v="8"/>
    <s v="IB"/>
    <x v="10"/>
    <n v="9"/>
    <x v="7"/>
    <n v="0"/>
    <n v="0"/>
    <s v="2007_IB_9"/>
    <n v="0"/>
    <n v="0"/>
  </r>
  <r>
    <x v="8"/>
    <s v="IB"/>
    <x v="10"/>
    <n v="10"/>
    <x v="8"/>
    <n v="0"/>
    <n v="0"/>
    <s v="2007_IB_10"/>
    <n v="0"/>
    <n v="0"/>
  </r>
  <r>
    <x v="8"/>
    <s v="IB"/>
    <x v="10"/>
    <n v="11"/>
    <x v="9"/>
    <n v="0"/>
    <n v="0"/>
    <s v="2007_IB_11"/>
    <n v="0"/>
    <n v="0"/>
  </r>
  <r>
    <x v="8"/>
    <s v="IB"/>
    <x v="10"/>
    <n v="12"/>
    <x v="10"/>
    <n v="0"/>
    <n v="0"/>
    <s v="2007_IB_12"/>
    <n v="0"/>
    <n v="0"/>
  </r>
  <r>
    <x v="8"/>
    <s v="IB"/>
    <x v="10"/>
    <n v="13"/>
    <x v="11"/>
    <n v="0"/>
    <n v="0"/>
    <s v="2007_IB_13"/>
    <n v="0"/>
    <n v="0"/>
  </r>
  <r>
    <x v="8"/>
    <s v="IB"/>
    <x v="10"/>
    <n v="14"/>
    <x v="12"/>
    <n v="0"/>
    <n v="0"/>
    <s v="2007_IB_14"/>
    <n v="0"/>
    <n v="0"/>
  </r>
  <r>
    <x v="8"/>
    <s v="IB"/>
    <x v="10"/>
    <n v="15"/>
    <x v="13"/>
    <n v="0"/>
    <n v="0"/>
    <s v="2007_IB_15"/>
    <n v="0"/>
    <n v="0"/>
  </r>
  <r>
    <x v="8"/>
    <s v="IB"/>
    <x v="10"/>
    <n v="16"/>
    <x v="14"/>
    <n v="0"/>
    <n v="0"/>
    <s v="2007_IB_16"/>
    <n v="0"/>
    <n v="0"/>
  </r>
  <r>
    <x v="8"/>
    <s v="IB"/>
    <x v="10"/>
    <n v="17"/>
    <x v="15"/>
    <n v="0"/>
    <n v="0"/>
    <s v="2007_IB_17"/>
    <n v="0"/>
    <n v="0"/>
  </r>
  <r>
    <x v="8"/>
    <s v="IB"/>
    <x v="10"/>
    <n v="18"/>
    <x v="16"/>
    <n v="0"/>
    <n v="0"/>
    <s v="2007_IB_18"/>
    <n v="0"/>
    <n v="0"/>
  </r>
  <r>
    <x v="8"/>
    <s v="IB"/>
    <x v="10"/>
    <n v="20"/>
    <x v="17"/>
    <n v="0"/>
    <n v="0"/>
    <s v="2007_IB_20"/>
    <n v="0"/>
    <n v="0"/>
  </r>
  <r>
    <x v="8"/>
    <s v="IB"/>
    <x v="10"/>
    <n v="22"/>
    <x v="18"/>
    <n v="0"/>
    <n v="0"/>
    <s v="2007_IB_22"/>
    <n v="0"/>
    <n v="0"/>
  </r>
  <r>
    <x v="8"/>
    <s v="IB"/>
    <x v="10"/>
    <n v="23"/>
    <x v="19"/>
    <n v="0"/>
    <n v="0"/>
    <s v="2007_IB_23"/>
    <n v="0"/>
    <n v="0"/>
  </r>
  <r>
    <x v="8"/>
    <s v="IB"/>
    <x v="10"/>
    <n v="24"/>
    <x v="20"/>
    <n v="0"/>
    <n v="0"/>
    <s v="2007_IB_24"/>
    <n v="0"/>
    <n v="0"/>
  </r>
  <r>
    <x v="8"/>
    <s v="IB"/>
    <x v="10"/>
    <n v="25"/>
    <x v="21"/>
    <n v="0"/>
    <n v="0"/>
    <s v="2007_IB_25"/>
    <n v="0"/>
    <n v="0"/>
  </r>
  <r>
    <x v="8"/>
    <s v="IB"/>
    <x v="10"/>
    <n v="26"/>
    <x v="22"/>
    <n v="0"/>
    <n v="0"/>
    <s v="2007_IB_26"/>
    <n v="0"/>
    <n v="0"/>
  </r>
  <r>
    <x v="8"/>
    <s v="IB"/>
    <x v="10"/>
    <n v="27"/>
    <x v="23"/>
    <n v="0"/>
    <n v="0"/>
    <s v="2007_IB_27"/>
    <n v="0"/>
    <n v="0"/>
  </r>
  <r>
    <x v="8"/>
    <s v="IB"/>
    <x v="10"/>
    <n v="29"/>
    <x v="24"/>
    <n v="0"/>
    <n v="0"/>
    <s v="2007_IB_29"/>
    <n v="0"/>
    <n v="0"/>
  </r>
  <r>
    <x v="8"/>
    <s v="IB"/>
    <x v="10"/>
    <n v="30"/>
    <x v="25"/>
    <n v="0"/>
    <n v="0"/>
    <s v="2007_IB_30"/>
    <n v="0"/>
    <n v="0"/>
  </r>
  <r>
    <x v="8"/>
    <s v="IB"/>
    <x v="10"/>
    <n v="31"/>
    <x v="26"/>
    <n v="0"/>
    <n v="0"/>
    <s v="2007_IB_31"/>
    <n v="0"/>
    <n v="0"/>
  </r>
  <r>
    <x v="8"/>
    <s v="IB"/>
    <x v="10"/>
    <n v="38"/>
    <x v="27"/>
    <n v="0"/>
    <n v="0"/>
    <s v="2007_IB_38"/>
    <n v="0"/>
    <n v="0"/>
  </r>
  <r>
    <x v="8"/>
    <s v="IB"/>
    <x v="10"/>
    <n v="39"/>
    <x v="28"/>
    <n v="124"/>
    <n v="124"/>
    <s v="2007_IB_39"/>
    <n v="0"/>
    <n v="0"/>
  </r>
  <r>
    <x v="8"/>
    <s v="IB"/>
    <x v="10"/>
    <n v="40"/>
    <x v="29"/>
    <n v="0"/>
    <n v="0"/>
    <s v="2007_IB_40"/>
    <n v="0"/>
    <n v="0"/>
  </r>
  <r>
    <x v="8"/>
    <s v="IB"/>
    <x v="10"/>
    <n v="41"/>
    <x v="30"/>
    <n v="0"/>
    <n v="0"/>
    <s v="2007_IB_41"/>
    <n v="0"/>
    <n v="0"/>
  </r>
  <r>
    <x v="8"/>
    <s v="IB"/>
    <x v="10"/>
    <n v="43"/>
    <x v="31"/>
    <n v="0"/>
    <n v="0"/>
    <s v="2007_IB_43"/>
    <n v="0"/>
    <n v="0"/>
  </r>
  <r>
    <x v="8"/>
    <s v="IB"/>
    <x v="10"/>
    <n v="44"/>
    <x v="32"/>
    <n v="0"/>
    <n v="0"/>
    <s v="2007_IB_44"/>
    <n v="0"/>
    <n v="0"/>
  </r>
  <r>
    <x v="8"/>
    <s v="IB"/>
    <x v="10"/>
    <n v="45"/>
    <x v="33"/>
    <n v="0"/>
    <n v="0"/>
    <s v="2007_IB_45"/>
    <n v="0"/>
    <n v="0"/>
  </r>
  <r>
    <x v="8"/>
    <s v="IB"/>
    <x v="10"/>
    <n v="46"/>
    <x v="34"/>
    <n v="0"/>
    <n v="0"/>
    <s v="2007_IB_46"/>
    <n v="0"/>
    <n v="0"/>
  </r>
  <r>
    <x v="8"/>
    <s v="IB"/>
    <x v="10"/>
    <n v="47"/>
    <x v="35"/>
    <n v="0"/>
    <n v="0"/>
    <s v="2007_IB_47"/>
    <n v="0"/>
    <n v="0"/>
  </r>
  <r>
    <x v="8"/>
    <s v="IB"/>
    <x v="10"/>
    <n v="48"/>
    <x v="36"/>
    <n v="0"/>
    <n v="0"/>
    <s v="2007_IB_48"/>
    <n v="0"/>
    <n v="0"/>
  </r>
  <r>
    <x v="8"/>
    <s v="IBB"/>
    <x v="0"/>
    <n v="1"/>
    <x v="0"/>
    <n v="18875"/>
    <n v="15937"/>
    <s v="2007_IBB_1"/>
    <n v="7076"/>
    <n v="5029"/>
  </r>
  <r>
    <x v="8"/>
    <s v="IBB"/>
    <x v="0"/>
    <n v="2"/>
    <x v="1"/>
    <n v="7070"/>
    <n v="6938"/>
    <s v="2007_IBB_2"/>
    <n v="1626"/>
    <n v="1559"/>
  </r>
  <r>
    <x v="8"/>
    <s v="IBB"/>
    <x v="0"/>
    <n v="3"/>
    <x v="2"/>
    <n v="34170"/>
    <n v="34162"/>
    <s v="2007_IBB_3"/>
    <n v="16461"/>
    <n v="16458"/>
  </r>
  <r>
    <x v="8"/>
    <s v="IBB"/>
    <x v="0"/>
    <n v="4"/>
    <x v="3"/>
    <n v="201"/>
    <n v="201"/>
    <s v="2007_IBB_4"/>
    <n v="86"/>
    <n v="86"/>
  </r>
  <r>
    <x v="8"/>
    <s v="IBB"/>
    <x v="0"/>
    <n v="5"/>
    <x v="4"/>
    <n v="16596"/>
    <n v="16501"/>
    <s v="2007_IBB_5"/>
    <n v="1694"/>
    <n v="1637"/>
  </r>
  <r>
    <x v="8"/>
    <s v="IBB"/>
    <x v="0"/>
    <n v="7"/>
    <x v="5"/>
    <n v="10910"/>
    <n v="10838"/>
    <s v="2007_IBB_7"/>
    <n v="1249"/>
    <n v="1239"/>
  </r>
  <r>
    <x v="8"/>
    <s v="IBB"/>
    <x v="0"/>
    <n v="8"/>
    <x v="6"/>
    <n v="69"/>
    <n v="69"/>
    <s v="2007_IBB_8"/>
    <n v="0"/>
    <n v="0"/>
  </r>
  <r>
    <x v="8"/>
    <s v="IBB"/>
    <x v="0"/>
    <n v="9"/>
    <x v="7"/>
    <n v="6786"/>
    <n v="6734"/>
    <s v="2007_IBB_9"/>
    <n v="245"/>
    <n v="225"/>
  </r>
  <r>
    <x v="8"/>
    <s v="IBB"/>
    <x v="0"/>
    <n v="10"/>
    <x v="8"/>
    <n v="1802"/>
    <n v="1802"/>
    <s v="2007_IBB_10"/>
    <n v="0"/>
    <n v="0"/>
  </r>
  <r>
    <x v="8"/>
    <s v="IBB"/>
    <x v="0"/>
    <n v="11"/>
    <x v="9"/>
    <n v="33743"/>
    <n v="30215"/>
    <s v="2007_IBB_11"/>
    <n v="14928"/>
    <n v="11789"/>
  </r>
  <r>
    <x v="8"/>
    <s v="IBB"/>
    <x v="0"/>
    <n v="12"/>
    <x v="10"/>
    <n v="185833"/>
    <n v="184700"/>
    <s v="2007_IBB_12"/>
    <n v="60867"/>
    <n v="59805"/>
  </r>
  <r>
    <x v="8"/>
    <s v="IBB"/>
    <x v="0"/>
    <n v="13"/>
    <x v="11"/>
    <n v="1130"/>
    <n v="1096"/>
    <s v="2007_IBB_13"/>
    <n v="561"/>
    <n v="527"/>
  </r>
  <r>
    <x v="8"/>
    <s v="IBB"/>
    <x v="0"/>
    <n v="14"/>
    <x v="12"/>
    <n v="22657"/>
    <n v="21999"/>
    <s v="2007_IBB_14"/>
    <n v="10821"/>
    <n v="10208"/>
  </r>
  <r>
    <x v="8"/>
    <s v="IBB"/>
    <x v="0"/>
    <n v="15"/>
    <x v="13"/>
    <n v="8603"/>
    <n v="8597"/>
    <s v="2007_IBB_15"/>
    <n v="2871"/>
    <n v="2871"/>
  </r>
  <r>
    <x v="8"/>
    <s v="IBB"/>
    <x v="0"/>
    <n v="16"/>
    <x v="14"/>
    <n v="295733"/>
    <n v="291107"/>
    <s v="2007_IBB_16"/>
    <n v="93725"/>
    <n v="89967"/>
  </r>
  <r>
    <x v="8"/>
    <s v="IBB"/>
    <x v="0"/>
    <n v="17"/>
    <x v="15"/>
    <n v="145894"/>
    <n v="143345"/>
    <s v="2007_IBB_17"/>
    <n v="31283"/>
    <n v="30068"/>
  </r>
  <r>
    <x v="8"/>
    <s v="IBB"/>
    <x v="0"/>
    <n v="18"/>
    <x v="16"/>
    <n v="877"/>
    <n v="877"/>
    <s v="2007_IBB_18"/>
    <n v="643"/>
    <n v="643"/>
  </r>
  <r>
    <x v="8"/>
    <s v="IBB"/>
    <x v="0"/>
    <n v="20"/>
    <x v="17"/>
    <n v="76611"/>
    <n v="74794"/>
    <s v="2007_IBB_20"/>
    <n v="22115"/>
    <n v="20506"/>
  </r>
  <r>
    <x v="8"/>
    <s v="IBB"/>
    <x v="0"/>
    <n v="22"/>
    <x v="18"/>
    <n v="14904"/>
    <n v="12895"/>
    <s v="2007_IBB_22"/>
    <n v="6278"/>
    <n v="4664"/>
  </r>
  <r>
    <x v="8"/>
    <s v="IBB"/>
    <x v="0"/>
    <n v="23"/>
    <x v="19"/>
    <n v="1103"/>
    <n v="803"/>
    <s v="2007_IBB_23"/>
    <n v="741"/>
    <n v="621"/>
  </r>
  <r>
    <x v="8"/>
    <s v="IBB"/>
    <x v="0"/>
    <n v="24"/>
    <x v="20"/>
    <n v="365654"/>
    <n v="351570"/>
    <s v="2007_IBB_24"/>
    <n v="145648"/>
    <n v="134002"/>
  </r>
  <r>
    <x v="8"/>
    <s v="IBB"/>
    <x v="0"/>
    <n v="25"/>
    <x v="21"/>
    <n v="0"/>
    <n v="0"/>
    <s v="2007_IBB_25"/>
    <n v="0"/>
    <n v="0"/>
  </r>
  <r>
    <x v="8"/>
    <s v="IBB"/>
    <x v="0"/>
    <n v="26"/>
    <x v="22"/>
    <n v="108680"/>
    <n v="97189"/>
    <s v="2007_IBB_26"/>
    <n v="36147"/>
    <n v="31439"/>
  </r>
  <r>
    <x v="8"/>
    <s v="IBB"/>
    <x v="0"/>
    <n v="27"/>
    <x v="23"/>
    <n v="3189"/>
    <n v="2924"/>
    <s v="2007_IBB_27"/>
    <n v="0"/>
    <n v="0"/>
  </r>
  <r>
    <x v="8"/>
    <s v="IBB"/>
    <x v="0"/>
    <n v="29"/>
    <x v="24"/>
    <n v="59470"/>
    <n v="58895"/>
    <s v="2007_IBB_29"/>
    <n v="6516"/>
    <n v="6209"/>
  </r>
  <r>
    <x v="8"/>
    <s v="IBB"/>
    <x v="0"/>
    <n v="30"/>
    <x v="25"/>
    <n v="12954"/>
    <n v="12903"/>
    <s v="2007_IBB_30"/>
    <n v="451"/>
    <n v="431"/>
  </r>
  <r>
    <x v="8"/>
    <s v="IBB"/>
    <x v="0"/>
    <n v="31"/>
    <x v="26"/>
    <n v="1959"/>
    <n v="1929"/>
    <s v="2007_IBB_31"/>
    <n v="141"/>
    <n v="114"/>
  </r>
  <r>
    <x v="8"/>
    <s v="IBB"/>
    <x v="0"/>
    <n v="38"/>
    <x v="27"/>
    <n v="0"/>
    <n v="0"/>
    <s v="2007_IBB_38"/>
    <n v="0"/>
    <n v="0"/>
  </r>
  <r>
    <x v="8"/>
    <s v="IBB"/>
    <x v="0"/>
    <n v="39"/>
    <x v="28"/>
    <n v="0"/>
    <n v="0"/>
    <s v="2007_IBB_39"/>
    <n v="0"/>
    <n v="0"/>
  </r>
  <r>
    <x v="8"/>
    <s v="IBB"/>
    <x v="0"/>
    <n v="40"/>
    <x v="29"/>
    <n v="145"/>
    <n v="145"/>
    <s v="2007_IBB_40"/>
    <n v="0"/>
    <n v="0"/>
  </r>
  <r>
    <x v="8"/>
    <s v="IBB"/>
    <x v="0"/>
    <n v="41"/>
    <x v="30"/>
    <n v="74478"/>
    <n v="74167"/>
    <s v="2007_IBB_41"/>
    <n v="9162"/>
    <n v="9162"/>
  </r>
  <r>
    <x v="8"/>
    <s v="IBB"/>
    <x v="0"/>
    <n v="43"/>
    <x v="31"/>
    <n v="4358"/>
    <n v="4358"/>
    <s v="2007_IBB_43"/>
    <n v="311"/>
    <n v="311"/>
  </r>
  <r>
    <x v="8"/>
    <s v="IBB"/>
    <x v="0"/>
    <n v="44"/>
    <x v="32"/>
    <n v="0"/>
    <n v="0"/>
    <s v="2007_IBB_44"/>
    <n v="0"/>
    <n v="0"/>
  </r>
  <r>
    <x v="8"/>
    <s v="IBB"/>
    <x v="0"/>
    <n v="45"/>
    <x v="33"/>
    <n v="26026"/>
    <n v="24045"/>
    <s v="2007_IBB_45"/>
    <n v="22492"/>
    <n v="20546"/>
  </r>
  <r>
    <x v="8"/>
    <s v="IBB"/>
    <x v="0"/>
    <n v="46"/>
    <x v="34"/>
    <n v="0"/>
    <n v="0"/>
    <s v="2007_IBB_46"/>
    <n v="0"/>
    <n v="0"/>
  </r>
  <r>
    <x v="8"/>
    <s v="IBB"/>
    <x v="0"/>
    <n v="47"/>
    <x v="35"/>
    <n v="0"/>
    <n v="0"/>
    <s v="2007_IBB_47"/>
    <n v="0"/>
    <n v="0"/>
  </r>
  <r>
    <x v="8"/>
    <s v="IBB"/>
    <x v="0"/>
    <n v="48"/>
    <x v="36"/>
    <n v="0"/>
    <n v="0"/>
    <s v="2007_IBB_48"/>
    <n v="0"/>
    <n v="0"/>
  </r>
  <r>
    <x v="8"/>
    <s v="IBD"/>
    <x v="1"/>
    <n v="1"/>
    <x v="0"/>
    <n v="725"/>
    <n v="445"/>
    <s v="2007_IBD_1"/>
    <n v="0"/>
    <n v="0"/>
  </r>
  <r>
    <x v="8"/>
    <s v="IBD"/>
    <x v="1"/>
    <n v="2"/>
    <x v="1"/>
    <n v="3853"/>
    <n v="3398"/>
    <s v="2007_IBD_2"/>
    <n v="433"/>
    <n v="296"/>
  </r>
  <r>
    <x v="8"/>
    <s v="IBD"/>
    <x v="1"/>
    <n v="3"/>
    <x v="2"/>
    <n v="0"/>
    <n v="0"/>
    <s v="2007_IBD_3"/>
    <n v="0"/>
    <n v="0"/>
  </r>
  <r>
    <x v="8"/>
    <s v="IBD"/>
    <x v="1"/>
    <n v="4"/>
    <x v="3"/>
    <n v="0"/>
    <n v="0"/>
    <s v="2007_IBD_4"/>
    <n v="0"/>
    <n v="0"/>
  </r>
  <r>
    <x v="8"/>
    <s v="IBD"/>
    <x v="1"/>
    <n v="5"/>
    <x v="4"/>
    <n v="5628"/>
    <n v="5628"/>
    <s v="2007_IBD_5"/>
    <n v="478"/>
    <n v="478"/>
  </r>
  <r>
    <x v="8"/>
    <s v="IBD"/>
    <x v="1"/>
    <n v="7"/>
    <x v="5"/>
    <n v="0"/>
    <n v="0"/>
    <s v="2007_IBD_7"/>
    <n v="0"/>
    <n v="0"/>
  </r>
  <r>
    <x v="8"/>
    <s v="IBD"/>
    <x v="1"/>
    <n v="8"/>
    <x v="6"/>
    <n v="0"/>
    <n v="0"/>
    <s v="2007_IBD_8"/>
    <n v="0"/>
    <n v="0"/>
  </r>
  <r>
    <x v="8"/>
    <s v="IBD"/>
    <x v="1"/>
    <n v="9"/>
    <x v="7"/>
    <n v="4647"/>
    <n v="4484"/>
    <s v="2007_IBD_9"/>
    <n v="474"/>
    <n v="474"/>
  </r>
  <r>
    <x v="8"/>
    <s v="IBD"/>
    <x v="1"/>
    <n v="10"/>
    <x v="8"/>
    <n v="0"/>
    <n v="0"/>
    <s v="2007_IBD_10"/>
    <n v="0"/>
    <n v="0"/>
  </r>
  <r>
    <x v="8"/>
    <s v="IBD"/>
    <x v="1"/>
    <n v="11"/>
    <x v="9"/>
    <n v="9272"/>
    <n v="9006"/>
    <s v="2007_IBD_11"/>
    <n v="1678"/>
    <n v="1461"/>
  </r>
  <r>
    <x v="8"/>
    <s v="IBD"/>
    <x v="1"/>
    <n v="12"/>
    <x v="10"/>
    <n v="0"/>
    <n v="0"/>
    <s v="2007_IBD_12"/>
    <n v="0"/>
    <n v="0"/>
  </r>
  <r>
    <x v="8"/>
    <s v="IBD"/>
    <x v="1"/>
    <n v="13"/>
    <x v="11"/>
    <n v="178"/>
    <n v="178"/>
    <s v="2007_IBD_13"/>
    <n v="178"/>
    <n v="178"/>
  </r>
  <r>
    <x v="8"/>
    <s v="IBD"/>
    <x v="1"/>
    <n v="14"/>
    <x v="12"/>
    <n v="0"/>
    <n v="0"/>
    <s v="2007_IBD_14"/>
    <n v="0"/>
    <n v="0"/>
  </r>
  <r>
    <x v="8"/>
    <s v="IBD"/>
    <x v="1"/>
    <n v="15"/>
    <x v="13"/>
    <n v="986"/>
    <n v="986"/>
    <s v="2007_IBD_15"/>
    <n v="906"/>
    <n v="906"/>
  </r>
  <r>
    <x v="8"/>
    <s v="IBD"/>
    <x v="1"/>
    <n v="16"/>
    <x v="14"/>
    <n v="0"/>
    <n v="0"/>
    <s v="2007_IBD_16"/>
    <n v="0"/>
    <n v="0"/>
  </r>
  <r>
    <x v="8"/>
    <s v="IBD"/>
    <x v="1"/>
    <n v="17"/>
    <x v="15"/>
    <n v="422"/>
    <n v="422"/>
    <s v="2007_IBD_17"/>
    <n v="253"/>
    <n v="253"/>
  </r>
  <r>
    <x v="8"/>
    <s v="IBD"/>
    <x v="1"/>
    <n v="18"/>
    <x v="16"/>
    <n v="156"/>
    <n v="156"/>
    <s v="2007_IBD_18"/>
    <n v="156"/>
    <n v="156"/>
  </r>
  <r>
    <x v="8"/>
    <s v="IBD"/>
    <x v="1"/>
    <n v="20"/>
    <x v="17"/>
    <n v="0"/>
    <n v="0"/>
    <s v="2007_IBD_20"/>
    <n v="0"/>
    <n v="0"/>
  </r>
  <r>
    <x v="8"/>
    <s v="IBD"/>
    <x v="1"/>
    <n v="22"/>
    <x v="18"/>
    <n v="1554"/>
    <n v="1554"/>
    <s v="2007_IBD_22"/>
    <n v="519"/>
    <n v="519"/>
  </r>
  <r>
    <x v="8"/>
    <s v="IBD"/>
    <x v="1"/>
    <n v="23"/>
    <x v="19"/>
    <n v="16249"/>
    <n v="15813"/>
    <s v="2007_IBD_23"/>
    <n v="4914"/>
    <n v="4492"/>
  </r>
  <r>
    <x v="8"/>
    <s v="IBD"/>
    <x v="1"/>
    <n v="24"/>
    <x v="20"/>
    <n v="7188"/>
    <n v="7166"/>
    <s v="2007_IBD_24"/>
    <n v="2648"/>
    <n v="2626"/>
  </r>
  <r>
    <x v="8"/>
    <s v="IBD"/>
    <x v="1"/>
    <n v="25"/>
    <x v="21"/>
    <n v="0"/>
    <n v="0"/>
    <s v="2007_IBD_25"/>
    <n v="0"/>
    <n v="0"/>
  </r>
  <r>
    <x v="8"/>
    <s v="IBD"/>
    <x v="1"/>
    <n v="26"/>
    <x v="22"/>
    <n v="35142"/>
    <n v="31367"/>
    <s v="2007_IBD_26"/>
    <n v="17131"/>
    <n v="15242"/>
  </r>
  <r>
    <x v="8"/>
    <s v="IBD"/>
    <x v="1"/>
    <n v="27"/>
    <x v="23"/>
    <n v="0"/>
    <n v="0"/>
    <s v="2007_IBD_27"/>
    <n v="55"/>
    <n v="55"/>
  </r>
  <r>
    <x v="8"/>
    <s v="IBD"/>
    <x v="1"/>
    <n v="29"/>
    <x v="24"/>
    <n v="207613"/>
    <n v="198812"/>
    <s v="2007_IBD_29"/>
    <n v="73890"/>
    <n v="68482"/>
  </r>
  <r>
    <x v="8"/>
    <s v="IBD"/>
    <x v="1"/>
    <n v="30"/>
    <x v="25"/>
    <n v="10272"/>
    <n v="10272"/>
    <s v="2007_IBD_30"/>
    <n v="3083"/>
    <n v="3083"/>
  </r>
  <r>
    <x v="8"/>
    <s v="IBD"/>
    <x v="1"/>
    <n v="31"/>
    <x v="26"/>
    <n v="1005"/>
    <n v="1005"/>
    <s v="2007_IBD_31"/>
    <n v="224"/>
    <n v="224"/>
  </r>
  <r>
    <x v="8"/>
    <s v="IBD"/>
    <x v="1"/>
    <n v="38"/>
    <x v="27"/>
    <n v="0"/>
    <n v="0"/>
    <s v="2007_IBD_38"/>
    <n v="0"/>
    <n v="0"/>
  </r>
  <r>
    <x v="8"/>
    <s v="IBD"/>
    <x v="1"/>
    <n v="39"/>
    <x v="28"/>
    <n v="453"/>
    <n v="234"/>
    <s v="2007_IBD_39"/>
    <n v="197"/>
    <n v="33"/>
  </r>
  <r>
    <x v="8"/>
    <s v="IBD"/>
    <x v="1"/>
    <n v="40"/>
    <x v="29"/>
    <n v="0"/>
    <n v="0"/>
    <s v="2007_IBD_40"/>
    <n v="0"/>
    <n v="0"/>
  </r>
  <r>
    <x v="8"/>
    <s v="IBD"/>
    <x v="1"/>
    <n v="41"/>
    <x v="30"/>
    <n v="0"/>
    <n v="0"/>
    <s v="2007_IBD_41"/>
    <n v="0"/>
    <n v="0"/>
  </r>
  <r>
    <x v="8"/>
    <s v="IBD"/>
    <x v="1"/>
    <n v="43"/>
    <x v="31"/>
    <n v="0"/>
    <n v="0"/>
    <s v="2007_IBD_43"/>
    <n v="0"/>
    <n v="0"/>
  </r>
  <r>
    <x v="8"/>
    <s v="IBD"/>
    <x v="1"/>
    <n v="44"/>
    <x v="32"/>
    <n v="0"/>
    <n v="0"/>
    <s v="2007_IBD_44"/>
    <n v="0"/>
    <n v="0"/>
  </r>
  <r>
    <x v="8"/>
    <s v="IBD"/>
    <x v="1"/>
    <n v="45"/>
    <x v="33"/>
    <n v="944"/>
    <n v="944"/>
    <s v="2007_IBD_45"/>
    <n v="282"/>
    <n v="282"/>
  </r>
  <r>
    <x v="8"/>
    <s v="IBD"/>
    <x v="1"/>
    <n v="46"/>
    <x v="34"/>
    <n v="0"/>
    <n v="0"/>
    <s v="2007_IBD_46"/>
    <n v="0"/>
    <n v="0"/>
  </r>
  <r>
    <x v="8"/>
    <s v="IBD"/>
    <x v="1"/>
    <n v="47"/>
    <x v="35"/>
    <n v="453"/>
    <n v="453"/>
    <s v="2007_IBD_47"/>
    <n v="0"/>
    <n v="0"/>
  </r>
  <r>
    <x v="8"/>
    <s v="IBD"/>
    <x v="1"/>
    <n v="48"/>
    <x v="36"/>
    <n v="0"/>
    <n v="0"/>
    <s v="2007_IBD_48"/>
    <n v="0"/>
    <n v="0"/>
  </r>
  <r>
    <x v="8"/>
    <s v="IBI"/>
    <x v="2"/>
    <n v="1"/>
    <x v="0"/>
    <n v="0"/>
    <n v="0"/>
    <s v="2007_IBI_1"/>
    <n v="0"/>
    <n v="0"/>
  </r>
  <r>
    <x v="8"/>
    <s v="IBI"/>
    <x v="2"/>
    <n v="2"/>
    <x v="1"/>
    <n v="0"/>
    <n v="0"/>
    <s v="2007_IBI_2"/>
    <n v="0"/>
    <n v="0"/>
  </r>
  <r>
    <x v="8"/>
    <s v="IBI"/>
    <x v="2"/>
    <n v="3"/>
    <x v="2"/>
    <n v="0"/>
    <n v="0"/>
    <s v="2007_IBI_3"/>
    <n v="0"/>
    <n v="0"/>
  </r>
  <r>
    <x v="8"/>
    <s v="IBI"/>
    <x v="2"/>
    <n v="4"/>
    <x v="3"/>
    <n v="0"/>
    <n v="0"/>
    <s v="2007_IBI_4"/>
    <n v="0"/>
    <n v="0"/>
  </r>
  <r>
    <x v="8"/>
    <s v="IBI"/>
    <x v="2"/>
    <n v="5"/>
    <x v="4"/>
    <n v="0"/>
    <n v="0"/>
    <s v="2007_IBI_5"/>
    <n v="0"/>
    <n v="0"/>
  </r>
  <r>
    <x v="8"/>
    <s v="IBI"/>
    <x v="2"/>
    <n v="7"/>
    <x v="5"/>
    <n v="0"/>
    <n v="0"/>
    <s v="2007_IBI_7"/>
    <n v="0"/>
    <n v="0"/>
  </r>
  <r>
    <x v="8"/>
    <s v="IBI"/>
    <x v="2"/>
    <n v="8"/>
    <x v="6"/>
    <n v="0"/>
    <n v="0"/>
    <s v="2007_IBI_8"/>
    <n v="0"/>
    <n v="0"/>
  </r>
  <r>
    <x v="8"/>
    <s v="IBI"/>
    <x v="2"/>
    <n v="9"/>
    <x v="7"/>
    <n v="0"/>
    <n v="0"/>
    <s v="2007_IBI_9"/>
    <n v="0"/>
    <n v="0"/>
  </r>
  <r>
    <x v="8"/>
    <s v="IBI"/>
    <x v="2"/>
    <n v="10"/>
    <x v="8"/>
    <n v="0"/>
    <n v="0"/>
    <s v="2007_IBI_10"/>
    <n v="0"/>
    <n v="0"/>
  </r>
  <r>
    <x v="8"/>
    <s v="IBI"/>
    <x v="2"/>
    <n v="11"/>
    <x v="9"/>
    <n v="0"/>
    <n v="0"/>
    <s v="2007_IBI_11"/>
    <n v="0"/>
    <n v="0"/>
  </r>
  <r>
    <x v="8"/>
    <s v="IBI"/>
    <x v="2"/>
    <n v="12"/>
    <x v="10"/>
    <n v="0"/>
    <n v="0"/>
    <s v="2007_IBI_12"/>
    <n v="0"/>
    <n v="0"/>
  </r>
  <r>
    <x v="8"/>
    <s v="IBI"/>
    <x v="2"/>
    <n v="13"/>
    <x v="11"/>
    <n v="0"/>
    <n v="0"/>
    <s v="2007_IBI_13"/>
    <n v="0"/>
    <n v="0"/>
  </r>
  <r>
    <x v="8"/>
    <s v="IBI"/>
    <x v="2"/>
    <n v="14"/>
    <x v="12"/>
    <n v="0"/>
    <n v="0"/>
    <s v="2007_IBI_14"/>
    <n v="0"/>
    <n v="0"/>
  </r>
  <r>
    <x v="8"/>
    <s v="IBI"/>
    <x v="2"/>
    <n v="15"/>
    <x v="13"/>
    <n v="0"/>
    <n v="0"/>
    <s v="2007_IBI_15"/>
    <n v="0"/>
    <n v="0"/>
  </r>
  <r>
    <x v="8"/>
    <s v="IBI"/>
    <x v="2"/>
    <n v="16"/>
    <x v="14"/>
    <n v="0"/>
    <n v="0"/>
    <s v="2007_IBI_16"/>
    <n v="0"/>
    <n v="0"/>
  </r>
  <r>
    <x v="8"/>
    <s v="IBI"/>
    <x v="2"/>
    <n v="17"/>
    <x v="15"/>
    <n v="0"/>
    <n v="0"/>
    <s v="2007_IBI_17"/>
    <n v="0"/>
    <n v="0"/>
  </r>
  <r>
    <x v="8"/>
    <s v="IBI"/>
    <x v="2"/>
    <n v="18"/>
    <x v="16"/>
    <n v="0"/>
    <n v="0"/>
    <s v="2007_IBI_18"/>
    <n v="0"/>
    <n v="0"/>
  </r>
  <r>
    <x v="8"/>
    <s v="IBI"/>
    <x v="2"/>
    <n v="20"/>
    <x v="17"/>
    <n v="0"/>
    <n v="0"/>
    <s v="2007_IBI_20"/>
    <n v="0"/>
    <n v="0"/>
  </r>
  <r>
    <x v="8"/>
    <s v="IBI"/>
    <x v="2"/>
    <n v="22"/>
    <x v="18"/>
    <n v="0"/>
    <n v="0"/>
    <s v="2007_IBI_22"/>
    <n v="0"/>
    <n v="0"/>
  </r>
  <r>
    <x v="8"/>
    <s v="IBI"/>
    <x v="2"/>
    <n v="23"/>
    <x v="19"/>
    <n v="0"/>
    <n v="0"/>
    <s v="2007_IBI_23"/>
    <n v="0"/>
    <n v="0"/>
  </r>
  <r>
    <x v="8"/>
    <s v="IBI"/>
    <x v="2"/>
    <n v="24"/>
    <x v="20"/>
    <n v="0"/>
    <n v="0"/>
    <s v="2007_IBI_24"/>
    <n v="0"/>
    <n v="0"/>
  </r>
  <r>
    <x v="8"/>
    <s v="IBI"/>
    <x v="2"/>
    <n v="25"/>
    <x v="21"/>
    <n v="0"/>
    <n v="0"/>
    <s v="2007_IBI_25"/>
    <n v="0"/>
    <n v="0"/>
  </r>
  <r>
    <x v="8"/>
    <s v="IBI"/>
    <x v="2"/>
    <n v="26"/>
    <x v="22"/>
    <n v="0"/>
    <n v="0"/>
    <s v="2007_IBI_26"/>
    <n v="0"/>
    <n v="0"/>
  </r>
  <r>
    <x v="8"/>
    <s v="IBI"/>
    <x v="2"/>
    <n v="27"/>
    <x v="23"/>
    <n v="0"/>
    <n v="0"/>
    <s v="2007_IBI_27"/>
    <n v="0"/>
    <n v="0"/>
  </r>
  <r>
    <x v="8"/>
    <s v="IBI"/>
    <x v="2"/>
    <n v="29"/>
    <x v="24"/>
    <n v="0"/>
    <n v="0"/>
    <s v="2007_IBI_29"/>
    <n v="0"/>
    <n v="0"/>
  </r>
  <r>
    <x v="8"/>
    <s v="IBI"/>
    <x v="2"/>
    <n v="30"/>
    <x v="25"/>
    <n v="0"/>
    <n v="0"/>
    <s v="2007_IBI_30"/>
    <n v="0"/>
    <n v="0"/>
  </r>
  <r>
    <x v="8"/>
    <s v="IBI"/>
    <x v="2"/>
    <n v="31"/>
    <x v="26"/>
    <n v="0"/>
    <n v="0"/>
    <s v="2007_IBI_31"/>
    <n v="0"/>
    <n v="0"/>
  </r>
  <r>
    <x v="8"/>
    <s v="IBI"/>
    <x v="2"/>
    <n v="38"/>
    <x v="27"/>
    <n v="0"/>
    <n v="0"/>
    <s v="2007_IBI_38"/>
    <n v="0"/>
    <n v="0"/>
  </r>
  <r>
    <x v="8"/>
    <s v="IBI"/>
    <x v="2"/>
    <n v="39"/>
    <x v="28"/>
    <n v="0"/>
    <n v="0"/>
    <s v="2007_IBI_39"/>
    <n v="0"/>
    <n v="0"/>
  </r>
  <r>
    <x v="8"/>
    <s v="IBI"/>
    <x v="2"/>
    <n v="40"/>
    <x v="29"/>
    <n v="0"/>
    <n v="0"/>
    <s v="2007_IBI_40"/>
    <n v="0"/>
    <n v="0"/>
  </r>
  <r>
    <x v="8"/>
    <s v="IBI"/>
    <x v="2"/>
    <n v="41"/>
    <x v="30"/>
    <n v="0"/>
    <n v="0"/>
    <s v="2007_IBI_41"/>
    <n v="0"/>
    <n v="0"/>
  </r>
  <r>
    <x v="8"/>
    <s v="IBI"/>
    <x v="2"/>
    <n v="43"/>
    <x v="31"/>
    <n v="0"/>
    <n v="0"/>
    <s v="2007_IBI_43"/>
    <n v="0"/>
    <n v="0"/>
  </r>
  <r>
    <x v="8"/>
    <s v="IBI"/>
    <x v="2"/>
    <n v="44"/>
    <x v="32"/>
    <n v="0"/>
    <n v="0"/>
    <s v="2007_IBI_44"/>
    <n v="0"/>
    <n v="0"/>
  </r>
  <r>
    <x v="8"/>
    <s v="IBI"/>
    <x v="2"/>
    <n v="45"/>
    <x v="33"/>
    <n v="0"/>
    <n v="0"/>
    <s v="2007_IBI_45"/>
    <n v="0"/>
    <n v="0"/>
  </r>
  <r>
    <x v="8"/>
    <s v="IBI"/>
    <x v="2"/>
    <n v="46"/>
    <x v="34"/>
    <n v="0"/>
    <n v="0"/>
    <s v="2007_IBI_46"/>
    <n v="0"/>
    <n v="0"/>
  </r>
  <r>
    <x v="8"/>
    <s v="IBI"/>
    <x v="2"/>
    <n v="47"/>
    <x v="35"/>
    <n v="0"/>
    <n v="0"/>
    <s v="2007_IBI_47"/>
    <n v="0"/>
    <n v="0"/>
  </r>
  <r>
    <x v="8"/>
    <s v="IBI"/>
    <x v="2"/>
    <n v="48"/>
    <x v="36"/>
    <n v="0"/>
    <n v="0"/>
    <s v="2007_IBI_48"/>
    <n v="0"/>
    <n v="0"/>
  </r>
  <r>
    <x v="8"/>
    <s v="IBM"/>
    <x v="3"/>
    <n v="1"/>
    <x v="0"/>
    <n v="566650"/>
    <n v="498071"/>
    <s v="2007_IBM_1"/>
    <n v="131159"/>
    <n v="100915"/>
  </r>
  <r>
    <x v="8"/>
    <s v="IBM"/>
    <x v="3"/>
    <n v="2"/>
    <x v="1"/>
    <n v="111698"/>
    <n v="105254"/>
    <s v="2007_IBM_2"/>
    <n v="94580"/>
    <n v="73354"/>
  </r>
  <r>
    <x v="8"/>
    <s v="IBM"/>
    <x v="3"/>
    <n v="3"/>
    <x v="2"/>
    <n v="341826"/>
    <n v="296953"/>
    <s v="2007_IBM_3"/>
    <n v="198512"/>
    <n v="163924"/>
  </r>
  <r>
    <x v="8"/>
    <s v="IBM"/>
    <x v="3"/>
    <n v="4"/>
    <x v="3"/>
    <n v="32"/>
    <n v="32"/>
    <s v="2007_IBM_4"/>
    <n v="0"/>
    <n v="0"/>
  </r>
  <r>
    <x v="8"/>
    <s v="IBM"/>
    <x v="3"/>
    <n v="5"/>
    <x v="4"/>
    <n v="471117"/>
    <n v="381084"/>
    <s v="2007_IBM_5"/>
    <n v="146295"/>
    <n v="88888"/>
  </r>
  <r>
    <x v="8"/>
    <s v="IBM"/>
    <x v="3"/>
    <n v="7"/>
    <x v="5"/>
    <n v="173155"/>
    <n v="143298"/>
    <s v="2007_IBM_7"/>
    <n v="77939"/>
    <n v="51081"/>
  </r>
  <r>
    <x v="8"/>
    <s v="IBM"/>
    <x v="3"/>
    <n v="8"/>
    <x v="6"/>
    <n v="0"/>
    <n v="0"/>
    <s v="2007_IBM_8"/>
    <n v="0"/>
    <n v="0"/>
  </r>
  <r>
    <x v="8"/>
    <s v="IBM"/>
    <x v="3"/>
    <n v="9"/>
    <x v="7"/>
    <n v="721434"/>
    <n v="636303"/>
    <s v="2007_IBM_9"/>
    <n v="149093"/>
    <n v="101663"/>
  </r>
  <r>
    <x v="8"/>
    <s v="IBM"/>
    <x v="3"/>
    <n v="10"/>
    <x v="8"/>
    <n v="64"/>
    <n v="64"/>
    <s v="2007_IBM_10"/>
    <n v="0"/>
    <n v="0"/>
  </r>
  <r>
    <x v="8"/>
    <s v="IBM"/>
    <x v="3"/>
    <n v="11"/>
    <x v="9"/>
    <n v="10755614"/>
    <n v="7712140"/>
    <s v="2007_IBM_11"/>
    <n v="5554768"/>
    <n v="3427977"/>
  </r>
  <r>
    <x v="8"/>
    <s v="IBM"/>
    <x v="3"/>
    <n v="12"/>
    <x v="10"/>
    <n v="18628"/>
    <n v="17149"/>
    <s v="2007_IBM_12"/>
    <n v="10692"/>
    <n v="9618"/>
  </r>
  <r>
    <x v="8"/>
    <s v="IBM"/>
    <x v="3"/>
    <n v="13"/>
    <x v="11"/>
    <n v="703690"/>
    <n v="655306"/>
    <s v="2007_IBM_13"/>
    <n v="187119"/>
    <n v="158641"/>
  </r>
  <r>
    <x v="8"/>
    <s v="IBM"/>
    <x v="3"/>
    <n v="14"/>
    <x v="12"/>
    <n v="8843550"/>
    <n v="6729420"/>
    <s v="2007_IBM_14"/>
    <n v="6351592"/>
    <n v="4389237"/>
  </r>
  <r>
    <x v="8"/>
    <s v="IBM"/>
    <x v="3"/>
    <n v="15"/>
    <x v="13"/>
    <n v="2093497"/>
    <n v="2022274"/>
    <s v="2007_IBM_15"/>
    <n v="1087948"/>
    <n v="1027740"/>
  </r>
  <r>
    <x v="8"/>
    <s v="IBM"/>
    <x v="3"/>
    <n v="16"/>
    <x v="14"/>
    <n v="9032228"/>
    <n v="7079623"/>
    <s v="2007_IBM_16"/>
    <n v="5896367"/>
    <n v="4172633"/>
  </r>
  <r>
    <x v="8"/>
    <s v="IBM"/>
    <x v="3"/>
    <n v="17"/>
    <x v="15"/>
    <n v="700631"/>
    <n v="635993"/>
    <s v="2007_IBM_17"/>
    <n v="142524"/>
    <n v="120836"/>
  </r>
  <r>
    <x v="8"/>
    <s v="IBM"/>
    <x v="3"/>
    <n v="18"/>
    <x v="16"/>
    <n v="4091993"/>
    <n v="2618623"/>
    <s v="2007_IBM_18"/>
    <n v="3543635"/>
    <n v="2158400"/>
  </r>
  <r>
    <x v="8"/>
    <s v="IBM"/>
    <x v="3"/>
    <n v="20"/>
    <x v="17"/>
    <n v="9480215"/>
    <n v="6931436"/>
    <s v="2007_IBM_20"/>
    <n v="6462377"/>
    <n v="4256407"/>
  </r>
  <r>
    <x v="8"/>
    <s v="IBM"/>
    <x v="3"/>
    <n v="22"/>
    <x v="18"/>
    <n v="3188195"/>
    <n v="2268253"/>
    <s v="2007_IBM_22"/>
    <n v="1116670"/>
    <n v="673915"/>
  </r>
  <r>
    <x v="8"/>
    <s v="IBM"/>
    <x v="3"/>
    <n v="23"/>
    <x v="19"/>
    <n v="9862318"/>
    <n v="6870621"/>
    <s v="2007_IBM_23"/>
    <n v="6858627"/>
    <n v="4062678"/>
  </r>
  <r>
    <x v="8"/>
    <s v="IBM"/>
    <x v="3"/>
    <n v="24"/>
    <x v="20"/>
    <n v="40252528"/>
    <n v="27505032"/>
    <s v="2007_IBM_24"/>
    <n v="26707224"/>
    <n v="16292372"/>
  </r>
  <r>
    <x v="8"/>
    <s v="IBM"/>
    <x v="3"/>
    <n v="25"/>
    <x v="21"/>
    <n v="0"/>
    <n v="0"/>
    <s v="2007_IBM_25"/>
    <n v="0"/>
    <n v="0"/>
  </r>
  <r>
    <x v="8"/>
    <s v="IBM"/>
    <x v="3"/>
    <n v="26"/>
    <x v="22"/>
    <n v="7844419"/>
    <n v="6092722"/>
    <s v="2007_IBM_26"/>
    <n v="5035487"/>
    <n v="3369542"/>
  </r>
  <r>
    <x v="8"/>
    <s v="IBM"/>
    <x v="3"/>
    <n v="27"/>
    <x v="23"/>
    <n v="3308"/>
    <n v="3194"/>
    <s v="2007_IBM_27"/>
    <n v="645"/>
    <n v="638"/>
  </r>
  <r>
    <x v="8"/>
    <s v="IBM"/>
    <x v="3"/>
    <n v="29"/>
    <x v="24"/>
    <n v="26582250"/>
    <n v="22247534"/>
    <s v="2007_IBM_29"/>
    <n v="14898978"/>
    <n v="11261986"/>
  </r>
  <r>
    <x v="8"/>
    <s v="IBM"/>
    <x v="3"/>
    <n v="30"/>
    <x v="25"/>
    <n v="397524"/>
    <n v="386980"/>
    <s v="2007_IBM_30"/>
    <n v="47958"/>
    <n v="42054"/>
  </r>
  <r>
    <x v="8"/>
    <s v="IBM"/>
    <x v="3"/>
    <n v="31"/>
    <x v="26"/>
    <n v="182340"/>
    <n v="179305"/>
    <s v="2007_IBM_31"/>
    <n v="21771"/>
    <n v="20210"/>
  </r>
  <r>
    <x v="8"/>
    <s v="IBM"/>
    <x v="3"/>
    <n v="38"/>
    <x v="27"/>
    <n v="0"/>
    <n v="0"/>
    <s v="2007_IBM_38"/>
    <n v="0"/>
    <n v="0"/>
  </r>
  <r>
    <x v="8"/>
    <s v="IBM"/>
    <x v="3"/>
    <n v="39"/>
    <x v="28"/>
    <n v="96"/>
    <n v="96"/>
    <s v="2007_IBM_39"/>
    <n v="122"/>
    <n v="122"/>
  </r>
  <r>
    <x v="8"/>
    <s v="IBM"/>
    <x v="3"/>
    <n v="40"/>
    <x v="29"/>
    <n v="48767"/>
    <n v="39231"/>
    <s v="2007_IBM_40"/>
    <n v="22505"/>
    <n v="16699"/>
  </r>
  <r>
    <x v="8"/>
    <s v="IBM"/>
    <x v="3"/>
    <n v="41"/>
    <x v="30"/>
    <n v="10676363"/>
    <n v="9182745"/>
    <s v="2007_IBM_41"/>
    <n v="1748257"/>
    <n v="1456665"/>
  </r>
  <r>
    <x v="8"/>
    <s v="IBM"/>
    <x v="3"/>
    <n v="43"/>
    <x v="31"/>
    <n v="608"/>
    <n v="608"/>
    <s v="2007_IBM_43"/>
    <n v="383"/>
    <n v="383"/>
  </r>
  <r>
    <x v="8"/>
    <s v="IBM"/>
    <x v="3"/>
    <n v="44"/>
    <x v="32"/>
    <n v="192"/>
    <n v="192"/>
    <s v="2007_IBM_44"/>
    <n v="0"/>
    <n v="0"/>
  </r>
  <r>
    <x v="8"/>
    <s v="IBM"/>
    <x v="3"/>
    <n v="45"/>
    <x v="33"/>
    <n v="27790"/>
    <n v="23669"/>
    <s v="2007_IBM_45"/>
    <n v="25292"/>
    <n v="21395"/>
  </r>
  <r>
    <x v="8"/>
    <s v="IBM"/>
    <x v="3"/>
    <n v="46"/>
    <x v="34"/>
    <n v="1250281"/>
    <n v="1250164"/>
    <s v="2007_IBM_46"/>
    <n v="144"/>
    <n v="144"/>
  </r>
  <r>
    <x v="8"/>
    <s v="IBM"/>
    <x v="3"/>
    <n v="47"/>
    <x v="35"/>
    <n v="24358"/>
    <n v="24358"/>
    <s v="2007_IBM_47"/>
    <n v="0"/>
    <n v="0"/>
  </r>
  <r>
    <x v="8"/>
    <s v="IBM"/>
    <x v="3"/>
    <n v="48"/>
    <x v="36"/>
    <n v="0"/>
    <n v="0"/>
    <s v="2007_IBM_48"/>
    <n v="0"/>
    <n v="0"/>
  </r>
  <r>
    <x v="8"/>
    <s v="IBS"/>
    <x v="4"/>
    <n v="1"/>
    <x v="0"/>
    <n v="0"/>
    <n v="0"/>
    <s v="2007_IBS_1"/>
    <n v="0"/>
    <n v="0"/>
  </r>
  <r>
    <x v="8"/>
    <s v="IBS"/>
    <x v="4"/>
    <n v="2"/>
    <x v="1"/>
    <n v="0"/>
    <n v="0"/>
    <s v="2007_IBS_2"/>
    <n v="0"/>
    <n v="0"/>
  </r>
  <r>
    <x v="8"/>
    <s v="IBS"/>
    <x v="4"/>
    <n v="3"/>
    <x v="2"/>
    <n v="473"/>
    <n v="473"/>
    <s v="2007_IBS_3"/>
    <n v="137"/>
    <n v="137"/>
  </r>
  <r>
    <x v="8"/>
    <s v="IBS"/>
    <x v="4"/>
    <n v="4"/>
    <x v="3"/>
    <n v="34"/>
    <n v="34"/>
    <s v="2007_IBS_4"/>
    <n v="0"/>
    <n v="0"/>
  </r>
  <r>
    <x v="8"/>
    <s v="IBS"/>
    <x v="4"/>
    <n v="5"/>
    <x v="4"/>
    <n v="1392"/>
    <n v="1392"/>
    <s v="2007_IBS_5"/>
    <n v="0"/>
    <n v="0"/>
  </r>
  <r>
    <x v="8"/>
    <s v="IBS"/>
    <x v="4"/>
    <n v="7"/>
    <x v="5"/>
    <n v="466"/>
    <n v="466"/>
    <s v="2007_IBS_7"/>
    <n v="0"/>
    <n v="0"/>
  </r>
  <r>
    <x v="8"/>
    <s v="IBS"/>
    <x v="4"/>
    <n v="8"/>
    <x v="6"/>
    <n v="52"/>
    <n v="52"/>
    <s v="2007_IBS_8"/>
    <n v="4"/>
    <n v="4"/>
  </r>
  <r>
    <x v="8"/>
    <s v="IBS"/>
    <x v="4"/>
    <n v="9"/>
    <x v="7"/>
    <n v="17832"/>
    <n v="17832"/>
    <s v="2007_IBS_9"/>
    <n v="255"/>
    <n v="255"/>
  </r>
  <r>
    <x v="8"/>
    <s v="IBS"/>
    <x v="4"/>
    <n v="10"/>
    <x v="8"/>
    <n v="0"/>
    <n v="0"/>
    <s v="2007_IBS_10"/>
    <n v="0"/>
    <n v="0"/>
  </r>
  <r>
    <x v="8"/>
    <s v="IBS"/>
    <x v="4"/>
    <n v="11"/>
    <x v="9"/>
    <n v="74873"/>
    <n v="58199"/>
    <s v="2007_IBS_11"/>
    <n v="20642"/>
    <n v="9013"/>
  </r>
  <r>
    <x v="8"/>
    <s v="IBS"/>
    <x v="4"/>
    <n v="12"/>
    <x v="10"/>
    <n v="0"/>
    <n v="0"/>
    <s v="2007_IBS_12"/>
    <n v="0"/>
    <n v="0"/>
  </r>
  <r>
    <x v="8"/>
    <s v="IBS"/>
    <x v="4"/>
    <n v="13"/>
    <x v="11"/>
    <n v="76"/>
    <n v="76"/>
    <s v="2007_IBS_13"/>
    <n v="0"/>
    <n v="0"/>
  </r>
  <r>
    <x v="8"/>
    <s v="IBS"/>
    <x v="4"/>
    <n v="14"/>
    <x v="12"/>
    <n v="0"/>
    <n v="0"/>
    <s v="2007_IBS_14"/>
    <n v="0"/>
    <n v="0"/>
  </r>
  <r>
    <x v="8"/>
    <s v="IBS"/>
    <x v="4"/>
    <n v="15"/>
    <x v="13"/>
    <n v="23919"/>
    <n v="23919"/>
    <s v="2007_IBS_15"/>
    <n v="13886"/>
    <n v="13886"/>
  </r>
  <r>
    <x v="8"/>
    <s v="IBS"/>
    <x v="4"/>
    <n v="16"/>
    <x v="14"/>
    <n v="168"/>
    <n v="168"/>
    <s v="2007_IBS_16"/>
    <n v="168"/>
    <n v="168"/>
  </r>
  <r>
    <x v="8"/>
    <s v="IBS"/>
    <x v="4"/>
    <n v="17"/>
    <x v="15"/>
    <n v="3034"/>
    <n v="2989"/>
    <s v="2007_IBS_17"/>
    <n v="2267"/>
    <n v="2228"/>
  </r>
  <r>
    <x v="8"/>
    <s v="IBS"/>
    <x v="4"/>
    <n v="18"/>
    <x v="16"/>
    <n v="2815"/>
    <n v="2675"/>
    <s v="2007_IBS_18"/>
    <n v="659"/>
    <n v="519"/>
  </r>
  <r>
    <x v="8"/>
    <s v="IBS"/>
    <x v="4"/>
    <n v="20"/>
    <x v="17"/>
    <n v="0"/>
    <n v="0"/>
    <s v="2007_IBS_20"/>
    <n v="0"/>
    <n v="0"/>
  </r>
  <r>
    <x v="8"/>
    <s v="IBS"/>
    <x v="4"/>
    <n v="22"/>
    <x v="18"/>
    <n v="168194"/>
    <n v="168194"/>
    <s v="2007_IBS_22"/>
    <n v="814"/>
    <n v="814"/>
  </r>
  <r>
    <x v="8"/>
    <s v="IBS"/>
    <x v="4"/>
    <n v="23"/>
    <x v="19"/>
    <n v="65066"/>
    <n v="38874"/>
    <s v="2007_IBS_23"/>
    <n v="43952"/>
    <n v="22865"/>
  </r>
  <r>
    <x v="8"/>
    <s v="IBS"/>
    <x v="4"/>
    <n v="24"/>
    <x v="20"/>
    <n v="2971"/>
    <n v="2971"/>
    <s v="2007_IBS_24"/>
    <n v="177"/>
    <n v="177"/>
  </r>
  <r>
    <x v="8"/>
    <s v="IBS"/>
    <x v="4"/>
    <n v="25"/>
    <x v="21"/>
    <n v="0"/>
    <n v="0"/>
    <s v="2007_IBS_25"/>
    <n v="0"/>
    <n v="0"/>
  </r>
  <r>
    <x v="8"/>
    <s v="IBS"/>
    <x v="4"/>
    <n v="26"/>
    <x v="22"/>
    <n v="36314"/>
    <n v="25231"/>
    <s v="2007_IBS_26"/>
    <n v="34"/>
    <n v="34"/>
  </r>
  <r>
    <x v="8"/>
    <s v="IBS"/>
    <x v="4"/>
    <n v="27"/>
    <x v="23"/>
    <n v="0"/>
    <n v="0"/>
    <s v="2007_IBS_27"/>
    <n v="0"/>
    <n v="0"/>
  </r>
  <r>
    <x v="8"/>
    <s v="IBS"/>
    <x v="4"/>
    <n v="29"/>
    <x v="24"/>
    <n v="356480"/>
    <n v="319162"/>
    <s v="2007_IBS_29"/>
    <n v="71180"/>
    <n v="43735"/>
  </r>
  <r>
    <x v="8"/>
    <s v="IBS"/>
    <x v="4"/>
    <n v="30"/>
    <x v="25"/>
    <n v="0"/>
    <n v="0"/>
    <s v="2007_IBS_30"/>
    <n v="0"/>
    <n v="0"/>
  </r>
  <r>
    <x v="8"/>
    <s v="IBS"/>
    <x v="4"/>
    <n v="31"/>
    <x v="26"/>
    <n v="0"/>
    <n v="0"/>
    <s v="2007_IBS_31"/>
    <n v="0"/>
    <n v="0"/>
  </r>
  <r>
    <x v="8"/>
    <s v="IBS"/>
    <x v="4"/>
    <n v="38"/>
    <x v="27"/>
    <n v="0"/>
    <n v="0"/>
    <s v="2007_IBS_38"/>
    <n v="0"/>
    <n v="0"/>
  </r>
  <r>
    <x v="8"/>
    <s v="IBS"/>
    <x v="4"/>
    <n v="39"/>
    <x v="28"/>
    <n v="60"/>
    <n v="60"/>
    <s v="2007_IBS_39"/>
    <n v="0"/>
    <n v="0"/>
  </r>
  <r>
    <x v="8"/>
    <s v="IBS"/>
    <x v="4"/>
    <n v="40"/>
    <x v="29"/>
    <n v="1286"/>
    <n v="1286"/>
    <s v="2007_IBS_40"/>
    <n v="265"/>
    <n v="265"/>
  </r>
  <r>
    <x v="8"/>
    <s v="IBS"/>
    <x v="4"/>
    <n v="41"/>
    <x v="30"/>
    <n v="0"/>
    <n v="0"/>
    <s v="2007_IBS_41"/>
    <n v="0"/>
    <n v="0"/>
  </r>
  <r>
    <x v="8"/>
    <s v="IBS"/>
    <x v="4"/>
    <n v="43"/>
    <x v="31"/>
    <n v="0"/>
    <n v="0"/>
    <s v="2007_IBS_43"/>
    <n v="0"/>
    <n v="0"/>
  </r>
  <r>
    <x v="8"/>
    <s v="IBS"/>
    <x v="4"/>
    <n v="44"/>
    <x v="32"/>
    <n v="0"/>
    <n v="0"/>
    <s v="2007_IBS_44"/>
    <n v="0"/>
    <n v="0"/>
  </r>
  <r>
    <x v="8"/>
    <s v="IBS"/>
    <x v="4"/>
    <n v="45"/>
    <x v="33"/>
    <n v="67"/>
    <n v="67"/>
    <s v="2007_IBS_45"/>
    <n v="67"/>
    <n v="67"/>
  </r>
  <r>
    <x v="8"/>
    <s v="IBS"/>
    <x v="4"/>
    <n v="46"/>
    <x v="34"/>
    <n v="3142"/>
    <n v="3142"/>
    <s v="2007_IBS_46"/>
    <n v="0"/>
    <n v="0"/>
  </r>
  <r>
    <x v="8"/>
    <s v="IBS"/>
    <x v="4"/>
    <n v="47"/>
    <x v="35"/>
    <n v="0"/>
    <n v="0"/>
    <s v="2007_IBS_47"/>
    <n v="0"/>
    <n v="0"/>
  </r>
  <r>
    <x v="8"/>
    <s v="IBS"/>
    <x v="4"/>
    <n v="48"/>
    <x v="36"/>
    <n v="0"/>
    <n v="0"/>
    <s v="2007_IBS_48"/>
    <n v="0"/>
    <n v="0"/>
  </r>
  <r>
    <x v="8"/>
    <s v="IDT"/>
    <x v="12"/>
    <n v="1"/>
    <x v="0"/>
    <n v="0"/>
    <n v="0"/>
    <s v="2007_IDT_1"/>
    <n v="0"/>
    <n v="0"/>
  </r>
  <r>
    <x v="8"/>
    <s v="IDT"/>
    <x v="12"/>
    <n v="2"/>
    <x v="1"/>
    <n v="0"/>
    <n v="0"/>
    <s v="2007_IDT_2"/>
    <n v="0"/>
    <n v="0"/>
  </r>
  <r>
    <x v="8"/>
    <s v="IDT"/>
    <x v="12"/>
    <n v="3"/>
    <x v="2"/>
    <n v="0"/>
    <n v="0"/>
    <s v="2007_IDT_3"/>
    <n v="0"/>
    <n v="0"/>
  </r>
  <r>
    <x v="8"/>
    <s v="IDT"/>
    <x v="12"/>
    <n v="4"/>
    <x v="3"/>
    <n v="0"/>
    <n v="0"/>
    <s v="2007_IDT_4"/>
    <n v="0"/>
    <n v="0"/>
  </r>
  <r>
    <x v="8"/>
    <s v="IDT"/>
    <x v="12"/>
    <n v="5"/>
    <x v="4"/>
    <n v="0"/>
    <n v="0"/>
    <s v="2007_IDT_5"/>
    <n v="0"/>
    <n v="0"/>
  </r>
  <r>
    <x v="8"/>
    <s v="IDT"/>
    <x v="12"/>
    <n v="7"/>
    <x v="5"/>
    <n v="0"/>
    <n v="0"/>
    <s v="2007_IDT_7"/>
    <n v="0"/>
    <n v="0"/>
  </r>
  <r>
    <x v="8"/>
    <s v="IDT"/>
    <x v="12"/>
    <n v="8"/>
    <x v="6"/>
    <n v="0"/>
    <n v="0"/>
    <s v="2007_IDT_8"/>
    <n v="0"/>
    <n v="0"/>
  </r>
  <r>
    <x v="8"/>
    <s v="IDT"/>
    <x v="12"/>
    <n v="9"/>
    <x v="7"/>
    <n v="0"/>
    <n v="0"/>
    <s v="2007_IDT_9"/>
    <n v="0"/>
    <n v="0"/>
  </r>
  <r>
    <x v="8"/>
    <s v="IDT"/>
    <x v="12"/>
    <n v="10"/>
    <x v="8"/>
    <n v="0"/>
    <n v="0"/>
    <s v="2007_IDT_10"/>
    <n v="0"/>
    <n v="0"/>
  </r>
  <r>
    <x v="8"/>
    <s v="IDT"/>
    <x v="12"/>
    <n v="11"/>
    <x v="9"/>
    <n v="617"/>
    <n v="617"/>
    <s v="2007_IDT_11"/>
    <n v="0"/>
    <n v="0"/>
  </r>
  <r>
    <x v="8"/>
    <s v="IDT"/>
    <x v="12"/>
    <n v="12"/>
    <x v="10"/>
    <n v="0"/>
    <n v="0"/>
    <s v="2007_IDT_12"/>
    <n v="0"/>
    <n v="0"/>
  </r>
  <r>
    <x v="8"/>
    <s v="IDT"/>
    <x v="12"/>
    <n v="13"/>
    <x v="11"/>
    <n v="0"/>
    <n v="0"/>
    <s v="2007_IDT_13"/>
    <n v="0"/>
    <n v="0"/>
  </r>
  <r>
    <x v="8"/>
    <s v="IDT"/>
    <x v="12"/>
    <n v="14"/>
    <x v="12"/>
    <n v="0"/>
    <n v="0"/>
    <s v="2007_IDT_14"/>
    <n v="0"/>
    <n v="0"/>
  </r>
  <r>
    <x v="8"/>
    <s v="IDT"/>
    <x v="12"/>
    <n v="15"/>
    <x v="13"/>
    <n v="0"/>
    <n v="0"/>
    <s v="2007_IDT_15"/>
    <n v="0"/>
    <n v="0"/>
  </r>
  <r>
    <x v="8"/>
    <s v="IDT"/>
    <x v="12"/>
    <n v="16"/>
    <x v="14"/>
    <n v="0"/>
    <n v="0"/>
    <s v="2007_IDT_16"/>
    <n v="0"/>
    <n v="0"/>
  </r>
  <r>
    <x v="8"/>
    <s v="IDT"/>
    <x v="12"/>
    <n v="17"/>
    <x v="15"/>
    <n v="0"/>
    <n v="0"/>
    <s v="2007_IDT_17"/>
    <n v="0"/>
    <n v="0"/>
  </r>
  <r>
    <x v="8"/>
    <s v="IDT"/>
    <x v="12"/>
    <n v="18"/>
    <x v="16"/>
    <n v="0"/>
    <n v="0"/>
    <s v="2007_IDT_18"/>
    <n v="0"/>
    <n v="0"/>
  </r>
  <r>
    <x v="8"/>
    <s v="IDT"/>
    <x v="12"/>
    <n v="20"/>
    <x v="17"/>
    <n v="0"/>
    <n v="0"/>
    <s v="2007_IDT_20"/>
    <n v="0"/>
    <n v="0"/>
  </r>
  <r>
    <x v="8"/>
    <s v="IDT"/>
    <x v="12"/>
    <n v="22"/>
    <x v="18"/>
    <n v="0"/>
    <n v="0"/>
    <s v="2007_IDT_22"/>
    <n v="0"/>
    <n v="0"/>
  </r>
  <r>
    <x v="8"/>
    <s v="IDT"/>
    <x v="12"/>
    <n v="23"/>
    <x v="19"/>
    <n v="0"/>
    <n v="0"/>
    <s v="2007_IDT_23"/>
    <n v="0"/>
    <n v="0"/>
  </r>
  <r>
    <x v="8"/>
    <s v="IDT"/>
    <x v="12"/>
    <n v="24"/>
    <x v="20"/>
    <n v="0"/>
    <n v="0"/>
    <s v="2007_IDT_24"/>
    <n v="0"/>
    <n v="0"/>
  </r>
  <r>
    <x v="8"/>
    <s v="IDT"/>
    <x v="12"/>
    <n v="25"/>
    <x v="21"/>
    <n v="0"/>
    <n v="0"/>
    <s v="2007_IDT_25"/>
    <n v="0"/>
    <n v="0"/>
  </r>
  <r>
    <x v="8"/>
    <s v="IDT"/>
    <x v="12"/>
    <n v="26"/>
    <x v="22"/>
    <n v="0"/>
    <n v="0"/>
    <s v="2007_IDT_26"/>
    <n v="0"/>
    <n v="0"/>
  </r>
  <r>
    <x v="8"/>
    <s v="IDT"/>
    <x v="12"/>
    <n v="27"/>
    <x v="23"/>
    <n v="0"/>
    <n v="0"/>
    <s v="2007_IDT_27"/>
    <n v="0"/>
    <n v="0"/>
  </r>
  <r>
    <x v="8"/>
    <s v="IDT"/>
    <x v="12"/>
    <n v="29"/>
    <x v="24"/>
    <n v="0"/>
    <n v="0"/>
    <s v="2007_IDT_29"/>
    <n v="0"/>
    <n v="0"/>
  </r>
  <r>
    <x v="8"/>
    <s v="IDT"/>
    <x v="12"/>
    <n v="30"/>
    <x v="25"/>
    <n v="0"/>
    <n v="0"/>
    <s v="2007_IDT_30"/>
    <n v="0"/>
    <n v="0"/>
  </r>
  <r>
    <x v="8"/>
    <s v="IDT"/>
    <x v="12"/>
    <n v="31"/>
    <x v="26"/>
    <n v="0"/>
    <n v="0"/>
    <s v="2007_IDT_31"/>
    <n v="0"/>
    <n v="0"/>
  </r>
  <r>
    <x v="8"/>
    <s v="IDT"/>
    <x v="12"/>
    <n v="38"/>
    <x v="27"/>
    <n v="0"/>
    <n v="0"/>
    <s v="2007_IDT_38"/>
    <n v="0"/>
    <n v="0"/>
  </r>
  <r>
    <x v="8"/>
    <s v="IDT"/>
    <x v="12"/>
    <n v="39"/>
    <x v="28"/>
    <n v="0"/>
    <n v="0"/>
    <s v="2007_IDT_39"/>
    <n v="0"/>
    <n v="0"/>
  </r>
  <r>
    <x v="8"/>
    <s v="IDT"/>
    <x v="12"/>
    <n v="40"/>
    <x v="29"/>
    <n v="0"/>
    <n v="0"/>
    <s v="2007_IDT_40"/>
    <n v="0"/>
    <n v="0"/>
  </r>
  <r>
    <x v="8"/>
    <s v="IDT"/>
    <x v="12"/>
    <n v="41"/>
    <x v="30"/>
    <n v="0"/>
    <n v="0"/>
    <s v="2007_IDT_41"/>
    <n v="0"/>
    <n v="0"/>
  </r>
  <r>
    <x v="8"/>
    <s v="IDT"/>
    <x v="12"/>
    <n v="43"/>
    <x v="31"/>
    <n v="0"/>
    <n v="0"/>
    <s v="2007_IDT_43"/>
    <n v="0"/>
    <n v="0"/>
  </r>
  <r>
    <x v="8"/>
    <s v="IDT"/>
    <x v="12"/>
    <n v="44"/>
    <x v="32"/>
    <n v="0"/>
    <n v="0"/>
    <s v="2007_IDT_44"/>
    <n v="0"/>
    <n v="0"/>
  </r>
  <r>
    <x v="8"/>
    <s v="IDT"/>
    <x v="12"/>
    <n v="45"/>
    <x v="33"/>
    <n v="0"/>
    <n v="0"/>
    <s v="2007_IDT_45"/>
    <n v="0"/>
    <n v="0"/>
  </r>
  <r>
    <x v="8"/>
    <s v="IDT"/>
    <x v="12"/>
    <n v="46"/>
    <x v="34"/>
    <n v="0"/>
    <n v="0"/>
    <s v="2007_IDT_46"/>
    <n v="0"/>
    <n v="0"/>
  </r>
  <r>
    <x v="8"/>
    <s v="IDT"/>
    <x v="12"/>
    <n v="47"/>
    <x v="35"/>
    <n v="0"/>
    <n v="0"/>
    <s v="2007_IDT_47"/>
    <n v="0"/>
    <n v="0"/>
  </r>
  <r>
    <x v="8"/>
    <s v="IDT"/>
    <x v="12"/>
    <n v="48"/>
    <x v="36"/>
    <n v="0"/>
    <n v="0"/>
    <s v="2007_IDT_48"/>
    <n v="0"/>
    <n v="0"/>
  </r>
  <r>
    <x v="8"/>
    <s v="NB"/>
    <x v="6"/>
    <n v="1"/>
    <x v="0"/>
    <n v="303603"/>
    <n v="295223"/>
    <s v="2007_NB_1"/>
    <n v="139490"/>
    <n v="134775"/>
  </r>
  <r>
    <x v="8"/>
    <s v="NB"/>
    <x v="6"/>
    <n v="2"/>
    <x v="1"/>
    <n v="16241"/>
    <n v="16241"/>
    <s v="2007_NB_2"/>
    <n v="7806"/>
    <n v="7346"/>
  </r>
  <r>
    <x v="8"/>
    <s v="NB"/>
    <x v="6"/>
    <n v="3"/>
    <x v="2"/>
    <n v="0"/>
    <n v="0"/>
    <s v="2007_NB_3"/>
    <n v="0"/>
    <n v="0"/>
  </r>
  <r>
    <x v="8"/>
    <s v="NB"/>
    <x v="6"/>
    <n v="4"/>
    <x v="3"/>
    <n v="0"/>
    <n v="0"/>
    <s v="2007_NB_4"/>
    <n v="0"/>
    <n v="0"/>
  </r>
  <r>
    <x v="8"/>
    <s v="NB"/>
    <x v="6"/>
    <n v="5"/>
    <x v="4"/>
    <n v="35727"/>
    <n v="35727"/>
    <s v="2007_NB_5"/>
    <n v="422"/>
    <n v="422"/>
  </r>
  <r>
    <x v="8"/>
    <s v="NB"/>
    <x v="6"/>
    <n v="7"/>
    <x v="5"/>
    <n v="24609"/>
    <n v="21745"/>
    <s v="2007_NB_7"/>
    <n v="3341"/>
    <n v="1372"/>
  </r>
  <r>
    <x v="8"/>
    <s v="NB"/>
    <x v="6"/>
    <n v="8"/>
    <x v="6"/>
    <n v="244022"/>
    <n v="244022"/>
    <s v="2007_NB_8"/>
    <n v="1154"/>
    <n v="1154"/>
  </r>
  <r>
    <x v="8"/>
    <s v="NB"/>
    <x v="6"/>
    <n v="9"/>
    <x v="7"/>
    <n v="168649"/>
    <n v="166572"/>
    <s v="2007_NB_9"/>
    <n v="4825"/>
    <n v="3685"/>
  </r>
  <r>
    <x v="8"/>
    <s v="NB"/>
    <x v="6"/>
    <n v="10"/>
    <x v="8"/>
    <n v="0"/>
    <n v="0"/>
    <s v="2007_NB_10"/>
    <n v="0"/>
    <n v="0"/>
  </r>
  <r>
    <x v="8"/>
    <s v="NB"/>
    <x v="6"/>
    <n v="11"/>
    <x v="9"/>
    <n v="33508"/>
    <n v="26351"/>
    <s v="2007_NB_11"/>
    <n v="12667"/>
    <n v="6349"/>
  </r>
  <r>
    <x v="8"/>
    <s v="NB"/>
    <x v="6"/>
    <n v="12"/>
    <x v="10"/>
    <n v="144"/>
    <n v="144"/>
    <s v="2007_NB_12"/>
    <n v="144"/>
    <n v="144"/>
  </r>
  <r>
    <x v="8"/>
    <s v="NB"/>
    <x v="6"/>
    <n v="13"/>
    <x v="11"/>
    <n v="260438"/>
    <n v="258942"/>
    <s v="2007_NB_13"/>
    <n v="50699"/>
    <n v="50014"/>
  </r>
  <r>
    <x v="8"/>
    <s v="NB"/>
    <x v="6"/>
    <n v="14"/>
    <x v="12"/>
    <n v="0"/>
    <n v="0"/>
    <s v="2007_NB_14"/>
    <n v="0"/>
    <n v="0"/>
  </r>
  <r>
    <x v="8"/>
    <s v="NB"/>
    <x v="6"/>
    <n v="15"/>
    <x v="13"/>
    <n v="34"/>
    <n v="34"/>
    <s v="2007_NB_15"/>
    <n v="0"/>
    <n v="0"/>
  </r>
  <r>
    <x v="8"/>
    <s v="NB"/>
    <x v="6"/>
    <n v="16"/>
    <x v="14"/>
    <n v="462"/>
    <n v="462"/>
    <s v="2007_NB_16"/>
    <n v="72"/>
    <n v="72"/>
  </r>
  <r>
    <x v="8"/>
    <s v="NB"/>
    <x v="6"/>
    <n v="17"/>
    <x v="15"/>
    <n v="52651"/>
    <n v="52651"/>
    <s v="2007_NB_17"/>
    <n v="2089"/>
    <n v="2089"/>
  </r>
  <r>
    <x v="8"/>
    <s v="NB"/>
    <x v="6"/>
    <n v="18"/>
    <x v="16"/>
    <n v="7024"/>
    <n v="7024"/>
    <s v="2007_NB_18"/>
    <n v="3494"/>
    <n v="3494"/>
  </r>
  <r>
    <x v="8"/>
    <s v="NB"/>
    <x v="6"/>
    <n v="20"/>
    <x v="17"/>
    <n v="0"/>
    <n v="0"/>
    <s v="2007_NB_20"/>
    <n v="0"/>
    <n v="0"/>
  </r>
  <r>
    <x v="8"/>
    <s v="NB"/>
    <x v="6"/>
    <n v="22"/>
    <x v="18"/>
    <n v="1026"/>
    <n v="1026"/>
    <s v="2007_NB_22"/>
    <n v="3739"/>
    <n v="3535"/>
  </r>
  <r>
    <x v="8"/>
    <s v="NB"/>
    <x v="6"/>
    <n v="23"/>
    <x v="19"/>
    <n v="30877"/>
    <n v="30322"/>
    <s v="2007_NB_23"/>
    <n v="21451"/>
    <n v="20896"/>
  </r>
  <r>
    <x v="8"/>
    <s v="NB"/>
    <x v="6"/>
    <n v="24"/>
    <x v="20"/>
    <n v="3023"/>
    <n v="3023"/>
    <s v="2007_NB_24"/>
    <n v="1338"/>
    <n v="1338"/>
  </r>
  <r>
    <x v="8"/>
    <s v="NB"/>
    <x v="6"/>
    <n v="25"/>
    <x v="21"/>
    <n v="0"/>
    <n v="0"/>
    <s v="2007_NB_25"/>
    <n v="0"/>
    <n v="0"/>
  </r>
  <r>
    <x v="8"/>
    <s v="NB"/>
    <x v="6"/>
    <n v="26"/>
    <x v="22"/>
    <n v="9327"/>
    <n v="8912"/>
    <s v="2007_NB_26"/>
    <n v="1027"/>
    <n v="1027"/>
  </r>
  <r>
    <x v="8"/>
    <s v="NB"/>
    <x v="6"/>
    <n v="27"/>
    <x v="23"/>
    <n v="56460"/>
    <n v="56457"/>
    <s v="2007_NB_27"/>
    <n v="2683"/>
    <n v="2683"/>
  </r>
  <r>
    <x v="8"/>
    <s v="NB"/>
    <x v="6"/>
    <n v="29"/>
    <x v="24"/>
    <n v="41960"/>
    <n v="41960"/>
    <s v="2007_NB_29"/>
    <n v="1539"/>
    <n v="1539"/>
  </r>
  <r>
    <x v="8"/>
    <s v="NB"/>
    <x v="6"/>
    <n v="30"/>
    <x v="25"/>
    <n v="6932"/>
    <n v="6932"/>
    <s v="2007_NB_30"/>
    <n v="1489"/>
    <n v="1489"/>
  </r>
  <r>
    <x v="8"/>
    <s v="NB"/>
    <x v="6"/>
    <n v="31"/>
    <x v="26"/>
    <n v="817"/>
    <n v="817"/>
    <s v="2007_NB_31"/>
    <n v="0"/>
    <n v="0"/>
  </r>
  <r>
    <x v="8"/>
    <s v="NB"/>
    <x v="6"/>
    <n v="38"/>
    <x v="27"/>
    <n v="0"/>
    <n v="0"/>
    <s v="2007_NB_38"/>
    <n v="0"/>
    <n v="0"/>
  </r>
  <r>
    <x v="8"/>
    <s v="NB"/>
    <x v="6"/>
    <n v="39"/>
    <x v="28"/>
    <n v="0"/>
    <n v="0"/>
    <s v="2007_NB_39"/>
    <n v="0"/>
    <n v="0"/>
  </r>
  <r>
    <x v="8"/>
    <s v="NB"/>
    <x v="6"/>
    <n v="40"/>
    <x v="29"/>
    <n v="16963"/>
    <n v="16517"/>
    <s v="2007_NB_40"/>
    <n v="6254"/>
    <n v="5808"/>
  </r>
  <r>
    <x v="8"/>
    <s v="NB"/>
    <x v="6"/>
    <n v="41"/>
    <x v="30"/>
    <n v="2106"/>
    <n v="1919"/>
    <s v="2007_NB_41"/>
    <n v="0"/>
    <n v="0"/>
  </r>
  <r>
    <x v="8"/>
    <s v="NB"/>
    <x v="6"/>
    <n v="43"/>
    <x v="31"/>
    <n v="0"/>
    <n v="0"/>
    <s v="2007_NB_43"/>
    <n v="0"/>
    <n v="0"/>
  </r>
  <r>
    <x v="8"/>
    <s v="NB"/>
    <x v="6"/>
    <n v="44"/>
    <x v="32"/>
    <n v="0"/>
    <n v="0"/>
    <s v="2007_NB_44"/>
    <n v="0"/>
    <n v="0"/>
  </r>
  <r>
    <x v="8"/>
    <s v="NB"/>
    <x v="6"/>
    <n v="45"/>
    <x v="33"/>
    <n v="28112"/>
    <n v="23996"/>
    <s v="2007_NB_45"/>
    <n v="20323"/>
    <n v="16512"/>
  </r>
  <r>
    <x v="8"/>
    <s v="NB"/>
    <x v="6"/>
    <n v="46"/>
    <x v="34"/>
    <n v="169"/>
    <n v="169"/>
    <s v="2007_NB_46"/>
    <n v="169"/>
    <n v="169"/>
  </r>
  <r>
    <x v="8"/>
    <s v="NB"/>
    <x v="6"/>
    <n v="47"/>
    <x v="35"/>
    <n v="0"/>
    <n v="0"/>
    <s v="2007_NB_47"/>
    <n v="0"/>
    <n v="0"/>
  </r>
  <r>
    <x v="8"/>
    <s v="NB"/>
    <x v="6"/>
    <n v="48"/>
    <x v="36"/>
    <n v="0"/>
    <n v="0"/>
    <s v="2007_NB_48"/>
    <n v="0"/>
    <n v="0"/>
  </r>
  <r>
    <x v="8"/>
    <s v="NCY"/>
    <x v="15"/>
    <n v="1"/>
    <x v="0"/>
    <n v="0"/>
    <n v="0"/>
    <s v="2007_NCY_1"/>
    <n v="0"/>
    <n v="0"/>
  </r>
  <r>
    <x v="8"/>
    <s v="NCY"/>
    <x v="15"/>
    <n v="2"/>
    <x v="1"/>
    <n v="0"/>
    <n v="0"/>
    <s v="2007_NCY_2"/>
    <n v="0"/>
    <n v="0"/>
  </r>
  <r>
    <x v="8"/>
    <s v="NCY"/>
    <x v="15"/>
    <n v="3"/>
    <x v="2"/>
    <n v="0"/>
    <n v="0"/>
    <s v="2007_NCY_3"/>
    <n v="0"/>
    <n v="0"/>
  </r>
  <r>
    <x v="8"/>
    <s v="NCY"/>
    <x v="15"/>
    <n v="4"/>
    <x v="3"/>
    <n v="0"/>
    <n v="0"/>
    <s v="2007_NCY_4"/>
    <n v="0"/>
    <n v="0"/>
  </r>
  <r>
    <x v="8"/>
    <s v="NCY"/>
    <x v="15"/>
    <n v="5"/>
    <x v="4"/>
    <n v="0"/>
    <n v="0"/>
    <s v="2007_NCY_5"/>
    <n v="0"/>
    <n v="0"/>
  </r>
  <r>
    <x v="8"/>
    <s v="NCY"/>
    <x v="15"/>
    <n v="7"/>
    <x v="5"/>
    <n v="0"/>
    <n v="0"/>
    <s v="2007_NCY_7"/>
    <n v="0"/>
    <n v="0"/>
  </r>
  <r>
    <x v="8"/>
    <s v="NCY"/>
    <x v="15"/>
    <n v="8"/>
    <x v="6"/>
    <n v="0"/>
    <n v="0"/>
    <s v="2007_NCY_8"/>
    <n v="0"/>
    <n v="0"/>
  </r>
  <r>
    <x v="8"/>
    <s v="NCY"/>
    <x v="15"/>
    <n v="9"/>
    <x v="7"/>
    <n v="0"/>
    <n v="0"/>
    <s v="2007_NCY_9"/>
    <n v="0"/>
    <n v="0"/>
  </r>
  <r>
    <x v="8"/>
    <s v="NCY"/>
    <x v="15"/>
    <n v="10"/>
    <x v="8"/>
    <n v="427"/>
    <n v="427"/>
    <s v="2007_NCY_10"/>
    <n v="0"/>
    <n v="0"/>
  </r>
  <r>
    <x v="8"/>
    <s v="NCY"/>
    <x v="15"/>
    <n v="11"/>
    <x v="9"/>
    <n v="0"/>
    <n v="0"/>
    <s v="2007_NCY_11"/>
    <n v="0"/>
    <n v="0"/>
  </r>
  <r>
    <x v="8"/>
    <s v="NCY"/>
    <x v="15"/>
    <n v="12"/>
    <x v="10"/>
    <n v="0"/>
    <n v="0"/>
    <s v="2007_NCY_12"/>
    <n v="0"/>
    <n v="0"/>
  </r>
  <r>
    <x v="8"/>
    <s v="NCY"/>
    <x v="15"/>
    <n v="13"/>
    <x v="11"/>
    <n v="0"/>
    <n v="0"/>
    <s v="2007_NCY_13"/>
    <n v="0"/>
    <n v="0"/>
  </r>
  <r>
    <x v="8"/>
    <s v="NCY"/>
    <x v="15"/>
    <n v="14"/>
    <x v="12"/>
    <n v="0"/>
    <n v="0"/>
    <s v="2007_NCY_14"/>
    <n v="0"/>
    <n v="0"/>
  </r>
  <r>
    <x v="8"/>
    <s v="NCY"/>
    <x v="15"/>
    <n v="15"/>
    <x v="13"/>
    <n v="0"/>
    <n v="0"/>
    <s v="2007_NCY_15"/>
    <n v="0"/>
    <n v="0"/>
  </r>
  <r>
    <x v="8"/>
    <s v="NCY"/>
    <x v="15"/>
    <n v="16"/>
    <x v="14"/>
    <n v="0"/>
    <n v="0"/>
    <s v="2007_NCY_16"/>
    <n v="0"/>
    <n v="0"/>
  </r>
  <r>
    <x v="8"/>
    <s v="NCY"/>
    <x v="15"/>
    <n v="17"/>
    <x v="15"/>
    <n v="0"/>
    <n v="0"/>
    <s v="2007_NCY_17"/>
    <n v="0"/>
    <n v="0"/>
  </r>
  <r>
    <x v="8"/>
    <s v="NCY"/>
    <x v="15"/>
    <n v="18"/>
    <x v="16"/>
    <n v="0"/>
    <n v="0"/>
    <s v="2007_NCY_18"/>
    <n v="0"/>
    <n v="0"/>
  </r>
  <r>
    <x v="8"/>
    <s v="NCY"/>
    <x v="15"/>
    <n v="20"/>
    <x v="17"/>
    <n v="0"/>
    <n v="0"/>
    <s v="2007_NCY_20"/>
    <n v="0"/>
    <n v="0"/>
  </r>
  <r>
    <x v="8"/>
    <s v="NCY"/>
    <x v="15"/>
    <n v="22"/>
    <x v="18"/>
    <n v="0"/>
    <n v="0"/>
    <s v="2007_NCY_22"/>
    <n v="0"/>
    <n v="0"/>
  </r>
  <r>
    <x v="8"/>
    <s v="NCY"/>
    <x v="15"/>
    <n v="23"/>
    <x v="19"/>
    <n v="0"/>
    <n v="0"/>
    <s v="2007_NCY_23"/>
    <n v="0"/>
    <n v="0"/>
  </r>
  <r>
    <x v="8"/>
    <s v="NCY"/>
    <x v="15"/>
    <n v="24"/>
    <x v="20"/>
    <n v="0"/>
    <n v="0"/>
    <s v="2007_NCY_24"/>
    <n v="0"/>
    <n v="0"/>
  </r>
  <r>
    <x v="8"/>
    <s v="NCY"/>
    <x v="15"/>
    <n v="25"/>
    <x v="21"/>
    <n v="73009"/>
    <n v="73009"/>
    <s v="2007_NCY_25"/>
    <n v="3655"/>
    <n v="3655"/>
  </r>
  <r>
    <x v="8"/>
    <s v="NCY"/>
    <x v="15"/>
    <n v="26"/>
    <x v="22"/>
    <n v="0"/>
    <n v="0"/>
    <s v="2007_NCY_26"/>
    <n v="0"/>
    <n v="0"/>
  </r>
  <r>
    <x v="8"/>
    <s v="NCY"/>
    <x v="15"/>
    <n v="27"/>
    <x v="23"/>
    <n v="0"/>
    <n v="0"/>
    <s v="2007_NCY_27"/>
    <n v="0"/>
    <n v="0"/>
  </r>
  <r>
    <x v="8"/>
    <s v="NCY"/>
    <x v="15"/>
    <n v="29"/>
    <x v="24"/>
    <n v="0"/>
    <n v="0"/>
    <s v="2007_NCY_29"/>
    <n v="0"/>
    <n v="0"/>
  </r>
  <r>
    <x v="8"/>
    <s v="NCY"/>
    <x v="15"/>
    <n v="30"/>
    <x v="25"/>
    <n v="0"/>
    <n v="0"/>
    <s v="2007_NCY_30"/>
    <n v="0"/>
    <n v="0"/>
  </r>
  <r>
    <x v="8"/>
    <s v="NCY"/>
    <x v="15"/>
    <n v="31"/>
    <x v="26"/>
    <n v="0"/>
    <n v="0"/>
    <s v="2007_NCY_31"/>
    <n v="0"/>
    <n v="0"/>
  </r>
  <r>
    <x v="8"/>
    <s v="NCY"/>
    <x v="15"/>
    <n v="38"/>
    <x v="27"/>
    <n v="0"/>
    <n v="0"/>
    <s v="2007_NCY_38"/>
    <n v="0"/>
    <n v="0"/>
  </r>
  <r>
    <x v="8"/>
    <s v="NCY"/>
    <x v="15"/>
    <n v="39"/>
    <x v="28"/>
    <n v="0"/>
    <n v="0"/>
    <s v="2007_NCY_39"/>
    <n v="0"/>
    <n v="0"/>
  </r>
  <r>
    <x v="8"/>
    <s v="NCY"/>
    <x v="15"/>
    <n v="40"/>
    <x v="29"/>
    <n v="0"/>
    <n v="0"/>
    <s v="2007_NCY_40"/>
    <n v="0"/>
    <n v="0"/>
  </r>
  <r>
    <x v="8"/>
    <s v="NCY"/>
    <x v="15"/>
    <n v="41"/>
    <x v="30"/>
    <n v="0"/>
    <n v="0"/>
    <s v="2007_NCY_41"/>
    <n v="0"/>
    <n v="0"/>
  </r>
  <r>
    <x v="8"/>
    <s v="NCY"/>
    <x v="15"/>
    <n v="43"/>
    <x v="31"/>
    <n v="0"/>
    <n v="0"/>
    <s v="2007_NCY_43"/>
    <n v="0"/>
    <n v="0"/>
  </r>
  <r>
    <x v="8"/>
    <s v="NCY"/>
    <x v="15"/>
    <n v="44"/>
    <x v="32"/>
    <n v="35053"/>
    <n v="35053"/>
    <s v="2007_NCY_44"/>
    <n v="1097"/>
    <n v="1097"/>
  </r>
  <r>
    <x v="8"/>
    <s v="NCY"/>
    <x v="15"/>
    <n v="45"/>
    <x v="33"/>
    <n v="0"/>
    <n v="0"/>
    <s v="2007_NCY_45"/>
    <n v="0"/>
    <n v="0"/>
  </r>
  <r>
    <x v="8"/>
    <s v="NCY"/>
    <x v="15"/>
    <n v="46"/>
    <x v="34"/>
    <n v="330270"/>
    <n v="328557"/>
    <s v="2007_NCY_46"/>
    <n v="21719"/>
    <n v="21719"/>
  </r>
  <r>
    <x v="8"/>
    <s v="NCY"/>
    <x v="15"/>
    <n v="47"/>
    <x v="35"/>
    <n v="0"/>
    <n v="0"/>
    <s v="2007_NCY_47"/>
    <n v="0"/>
    <n v="0"/>
  </r>
  <r>
    <x v="8"/>
    <s v="NCY"/>
    <x v="15"/>
    <n v="48"/>
    <x v="36"/>
    <n v="0"/>
    <n v="0"/>
    <s v="2007_NCY_48"/>
    <n v="0"/>
    <n v="0"/>
  </r>
  <r>
    <x v="8"/>
    <s v="NDM"/>
    <x v="7"/>
    <n v="1"/>
    <x v="0"/>
    <n v="0"/>
    <n v="0"/>
    <s v="2007_NDM_1"/>
    <n v="0"/>
    <n v="0"/>
  </r>
  <r>
    <x v="8"/>
    <s v="NDM"/>
    <x v="7"/>
    <n v="2"/>
    <x v="1"/>
    <n v="0"/>
    <n v="0"/>
    <s v="2007_NDM_2"/>
    <n v="0"/>
    <n v="0"/>
  </r>
  <r>
    <x v="8"/>
    <s v="NDM"/>
    <x v="7"/>
    <n v="3"/>
    <x v="2"/>
    <n v="0"/>
    <n v="0"/>
    <s v="2007_NDM_3"/>
    <n v="0"/>
    <n v="0"/>
  </r>
  <r>
    <x v="8"/>
    <s v="NDM"/>
    <x v="7"/>
    <n v="4"/>
    <x v="3"/>
    <n v="0"/>
    <n v="0"/>
    <s v="2007_NDM_4"/>
    <n v="0"/>
    <n v="0"/>
  </r>
  <r>
    <x v="8"/>
    <s v="NDM"/>
    <x v="7"/>
    <n v="5"/>
    <x v="4"/>
    <n v="0"/>
    <n v="0"/>
    <s v="2007_NDM_5"/>
    <n v="0"/>
    <n v="0"/>
  </r>
  <r>
    <x v="8"/>
    <s v="NDM"/>
    <x v="7"/>
    <n v="7"/>
    <x v="5"/>
    <n v="0"/>
    <n v="0"/>
    <s v="2007_NDM_7"/>
    <n v="0"/>
    <n v="0"/>
  </r>
  <r>
    <x v="8"/>
    <s v="NDM"/>
    <x v="7"/>
    <n v="8"/>
    <x v="6"/>
    <n v="0"/>
    <n v="0"/>
    <s v="2007_NDM_8"/>
    <n v="0"/>
    <n v="0"/>
  </r>
  <r>
    <x v="8"/>
    <s v="NDM"/>
    <x v="7"/>
    <n v="9"/>
    <x v="7"/>
    <n v="0"/>
    <n v="0"/>
    <s v="2007_NDM_9"/>
    <n v="0"/>
    <n v="0"/>
  </r>
  <r>
    <x v="8"/>
    <s v="NDM"/>
    <x v="7"/>
    <n v="10"/>
    <x v="8"/>
    <n v="0"/>
    <n v="0"/>
    <s v="2007_NDM_10"/>
    <n v="0"/>
    <n v="0"/>
  </r>
  <r>
    <x v="8"/>
    <s v="NDM"/>
    <x v="7"/>
    <n v="11"/>
    <x v="9"/>
    <n v="0"/>
    <n v="0"/>
    <s v="2007_NDM_11"/>
    <n v="0"/>
    <n v="0"/>
  </r>
  <r>
    <x v="8"/>
    <s v="NDM"/>
    <x v="7"/>
    <n v="12"/>
    <x v="10"/>
    <n v="0"/>
    <n v="0"/>
    <s v="2007_NDM_12"/>
    <n v="0"/>
    <n v="0"/>
  </r>
  <r>
    <x v="8"/>
    <s v="NDM"/>
    <x v="7"/>
    <n v="13"/>
    <x v="11"/>
    <n v="0"/>
    <n v="0"/>
    <s v="2007_NDM_13"/>
    <n v="0"/>
    <n v="0"/>
  </r>
  <r>
    <x v="8"/>
    <s v="NDM"/>
    <x v="7"/>
    <n v="14"/>
    <x v="12"/>
    <n v="0"/>
    <n v="0"/>
    <s v="2007_NDM_14"/>
    <n v="0"/>
    <n v="0"/>
  </r>
  <r>
    <x v="8"/>
    <s v="NDM"/>
    <x v="7"/>
    <n v="15"/>
    <x v="13"/>
    <n v="0"/>
    <n v="0"/>
    <s v="2007_NDM_15"/>
    <n v="0"/>
    <n v="0"/>
  </r>
  <r>
    <x v="8"/>
    <s v="NDM"/>
    <x v="7"/>
    <n v="16"/>
    <x v="14"/>
    <n v="0"/>
    <n v="0"/>
    <s v="2007_NDM_16"/>
    <n v="0"/>
    <n v="0"/>
  </r>
  <r>
    <x v="8"/>
    <s v="NDM"/>
    <x v="7"/>
    <n v="17"/>
    <x v="15"/>
    <n v="0"/>
    <n v="0"/>
    <s v="2007_NDM_17"/>
    <n v="0"/>
    <n v="0"/>
  </r>
  <r>
    <x v="8"/>
    <s v="NDM"/>
    <x v="7"/>
    <n v="18"/>
    <x v="16"/>
    <n v="0"/>
    <n v="0"/>
    <s v="2007_NDM_18"/>
    <n v="0"/>
    <n v="0"/>
  </r>
  <r>
    <x v="8"/>
    <s v="NDM"/>
    <x v="7"/>
    <n v="20"/>
    <x v="17"/>
    <n v="0"/>
    <n v="0"/>
    <s v="2007_NDM_20"/>
    <n v="0"/>
    <n v="0"/>
  </r>
  <r>
    <x v="8"/>
    <s v="NDM"/>
    <x v="7"/>
    <n v="22"/>
    <x v="18"/>
    <n v="0"/>
    <n v="0"/>
    <s v="2007_NDM_22"/>
    <n v="0"/>
    <n v="0"/>
  </r>
  <r>
    <x v="8"/>
    <s v="NDM"/>
    <x v="7"/>
    <n v="23"/>
    <x v="19"/>
    <n v="0"/>
    <n v="0"/>
    <s v="2007_NDM_23"/>
    <n v="0"/>
    <n v="0"/>
  </r>
  <r>
    <x v="8"/>
    <s v="NDM"/>
    <x v="7"/>
    <n v="24"/>
    <x v="20"/>
    <n v="0"/>
    <n v="0"/>
    <s v="2007_NDM_24"/>
    <n v="0"/>
    <n v="0"/>
  </r>
  <r>
    <x v="8"/>
    <s v="NDM"/>
    <x v="7"/>
    <n v="25"/>
    <x v="21"/>
    <n v="0"/>
    <n v="0"/>
    <s v="2007_NDM_25"/>
    <n v="0"/>
    <n v="0"/>
  </r>
  <r>
    <x v="8"/>
    <s v="NDM"/>
    <x v="7"/>
    <n v="26"/>
    <x v="22"/>
    <n v="0"/>
    <n v="0"/>
    <s v="2007_NDM_26"/>
    <n v="0"/>
    <n v="0"/>
  </r>
  <r>
    <x v="8"/>
    <s v="NDM"/>
    <x v="7"/>
    <n v="27"/>
    <x v="23"/>
    <n v="0"/>
    <n v="0"/>
    <s v="2007_NDM_27"/>
    <n v="0"/>
    <n v="0"/>
  </r>
  <r>
    <x v="8"/>
    <s v="NDM"/>
    <x v="7"/>
    <n v="29"/>
    <x v="24"/>
    <n v="0"/>
    <n v="0"/>
    <s v="2007_NDM_29"/>
    <n v="0"/>
    <n v="0"/>
  </r>
  <r>
    <x v="8"/>
    <s v="NDM"/>
    <x v="7"/>
    <n v="30"/>
    <x v="25"/>
    <n v="0"/>
    <n v="0"/>
    <s v="2007_NDM_30"/>
    <n v="0"/>
    <n v="0"/>
  </r>
  <r>
    <x v="8"/>
    <s v="NDM"/>
    <x v="7"/>
    <n v="31"/>
    <x v="26"/>
    <n v="30"/>
    <n v="30"/>
    <s v="2007_NDM_31"/>
    <n v="0"/>
    <n v="0"/>
  </r>
  <r>
    <x v="8"/>
    <s v="NDM"/>
    <x v="7"/>
    <n v="38"/>
    <x v="27"/>
    <n v="0"/>
    <n v="0"/>
    <s v="2007_NDM_38"/>
    <n v="0"/>
    <n v="0"/>
  </r>
  <r>
    <x v="8"/>
    <s v="NDM"/>
    <x v="7"/>
    <n v="39"/>
    <x v="28"/>
    <n v="203"/>
    <n v="203"/>
    <s v="2007_NDM_39"/>
    <n v="203"/>
    <n v="203"/>
  </r>
  <r>
    <x v="8"/>
    <s v="NDM"/>
    <x v="7"/>
    <n v="40"/>
    <x v="29"/>
    <n v="0"/>
    <n v="0"/>
    <s v="2007_NDM_40"/>
    <n v="0"/>
    <n v="0"/>
  </r>
  <r>
    <x v="8"/>
    <s v="NDM"/>
    <x v="7"/>
    <n v="41"/>
    <x v="30"/>
    <n v="0"/>
    <n v="0"/>
    <s v="2007_NDM_41"/>
    <n v="0"/>
    <n v="0"/>
  </r>
  <r>
    <x v="8"/>
    <s v="NDM"/>
    <x v="7"/>
    <n v="43"/>
    <x v="31"/>
    <n v="0"/>
    <n v="0"/>
    <s v="2007_NDM_43"/>
    <n v="0"/>
    <n v="0"/>
  </r>
  <r>
    <x v="8"/>
    <s v="NDM"/>
    <x v="7"/>
    <n v="44"/>
    <x v="32"/>
    <n v="0"/>
    <n v="0"/>
    <s v="2007_NDM_44"/>
    <n v="0"/>
    <n v="0"/>
  </r>
  <r>
    <x v="8"/>
    <s v="NDM"/>
    <x v="7"/>
    <n v="45"/>
    <x v="33"/>
    <n v="0"/>
    <n v="0"/>
    <s v="2007_NDM_45"/>
    <n v="0"/>
    <n v="0"/>
  </r>
  <r>
    <x v="8"/>
    <s v="NDM"/>
    <x v="7"/>
    <n v="46"/>
    <x v="34"/>
    <n v="0"/>
    <n v="0"/>
    <s v="2007_NDM_46"/>
    <n v="0"/>
    <n v="0"/>
  </r>
  <r>
    <x v="8"/>
    <s v="NDM"/>
    <x v="7"/>
    <n v="47"/>
    <x v="35"/>
    <n v="507"/>
    <n v="507"/>
    <s v="2007_NDM_47"/>
    <n v="155"/>
    <n v="155"/>
  </r>
  <r>
    <x v="8"/>
    <s v="NDM"/>
    <x v="7"/>
    <n v="48"/>
    <x v="36"/>
    <n v="0"/>
    <n v="0"/>
    <s v="2007_NDM_48"/>
    <n v="0"/>
    <n v="0"/>
  </r>
  <r>
    <x v="8"/>
    <s v="NF"/>
    <x v="8"/>
    <n v="1"/>
    <x v="0"/>
    <n v="0"/>
    <n v="0"/>
    <s v="2007_NF_1"/>
    <n v="0"/>
    <n v="0"/>
  </r>
  <r>
    <x v="8"/>
    <s v="NF"/>
    <x v="8"/>
    <n v="2"/>
    <x v="1"/>
    <n v="0"/>
    <n v="0"/>
    <s v="2007_NF_2"/>
    <n v="0"/>
    <n v="0"/>
  </r>
  <r>
    <x v="8"/>
    <s v="NF"/>
    <x v="8"/>
    <n v="3"/>
    <x v="2"/>
    <n v="776"/>
    <n v="776"/>
    <s v="2007_NF_3"/>
    <n v="669"/>
    <n v="669"/>
  </r>
  <r>
    <x v="8"/>
    <s v="NF"/>
    <x v="8"/>
    <n v="4"/>
    <x v="3"/>
    <n v="1236"/>
    <n v="1236"/>
    <s v="2007_NF_4"/>
    <n v="0"/>
    <n v="0"/>
  </r>
  <r>
    <x v="8"/>
    <s v="NF"/>
    <x v="8"/>
    <n v="5"/>
    <x v="4"/>
    <n v="0"/>
    <n v="0"/>
    <s v="2007_NF_5"/>
    <n v="0"/>
    <n v="0"/>
  </r>
  <r>
    <x v="8"/>
    <s v="NF"/>
    <x v="8"/>
    <n v="7"/>
    <x v="5"/>
    <n v="282"/>
    <n v="282"/>
    <s v="2007_NF_7"/>
    <n v="282"/>
    <n v="282"/>
  </r>
  <r>
    <x v="8"/>
    <s v="NF"/>
    <x v="8"/>
    <n v="8"/>
    <x v="6"/>
    <n v="4295"/>
    <n v="4295"/>
    <s v="2007_NF_8"/>
    <n v="572"/>
    <n v="572"/>
  </r>
  <r>
    <x v="8"/>
    <s v="NF"/>
    <x v="8"/>
    <n v="9"/>
    <x v="7"/>
    <n v="136"/>
    <n v="136"/>
    <s v="2007_NF_9"/>
    <n v="0"/>
    <n v="0"/>
  </r>
  <r>
    <x v="8"/>
    <s v="NF"/>
    <x v="8"/>
    <n v="10"/>
    <x v="8"/>
    <n v="1156"/>
    <n v="966"/>
    <s v="2007_NF_10"/>
    <n v="0"/>
    <n v="0"/>
  </r>
  <r>
    <x v="8"/>
    <s v="NF"/>
    <x v="8"/>
    <n v="11"/>
    <x v="9"/>
    <n v="0"/>
    <n v="0"/>
    <s v="2007_NF_11"/>
    <n v="0"/>
    <n v="0"/>
  </r>
  <r>
    <x v="8"/>
    <s v="NF"/>
    <x v="8"/>
    <n v="12"/>
    <x v="10"/>
    <n v="3267"/>
    <n v="3267"/>
    <s v="2007_NF_12"/>
    <n v="342"/>
    <n v="342"/>
  </r>
  <r>
    <x v="8"/>
    <s v="NF"/>
    <x v="8"/>
    <n v="13"/>
    <x v="11"/>
    <n v="0"/>
    <n v="0"/>
    <s v="2007_NF_13"/>
    <n v="0"/>
    <n v="0"/>
  </r>
  <r>
    <x v="8"/>
    <s v="NF"/>
    <x v="8"/>
    <n v="14"/>
    <x v="12"/>
    <n v="0"/>
    <n v="0"/>
    <s v="2007_NF_14"/>
    <n v="0"/>
    <n v="0"/>
  </r>
  <r>
    <x v="8"/>
    <s v="NF"/>
    <x v="8"/>
    <n v="15"/>
    <x v="13"/>
    <n v="0"/>
    <n v="0"/>
    <s v="2007_NF_15"/>
    <n v="0"/>
    <n v="0"/>
  </r>
  <r>
    <x v="8"/>
    <s v="NF"/>
    <x v="8"/>
    <n v="16"/>
    <x v="14"/>
    <n v="0"/>
    <n v="0"/>
    <s v="2007_NF_16"/>
    <n v="0"/>
    <n v="0"/>
  </r>
  <r>
    <x v="8"/>
    <s v="NF"/>
    <x v="8"/>
    <n v="17"/>
    <x v="15"/>
    <n v="0"/>
    <n v="0"/>
    <s v="2007_NF_17"/>
    <n v="0"/>
    <n v="0"/>
  </r>
  <r>
    <x v="8"/>
    <s v="NF"/>
    <x v="8"/>
    <n v="18"/>
    <x v="16"/>
    <n v="0"/>
    <n v="0"/>
    <s v="2007_NF_18"/>
    <n v="0"/>
    <n v="0"/>
  </r>
  <r>
    <x v="8"/>
    <s v="NF"/>
    <x v="8"/>
    <n v="20"/>
    <x v="17"/>
    <n v="997"/>
    <n v="997"/>
    <s v="2007_NF_20"/>
    <n v="0"/>
    <n v="0"/>
  </r>
  <r>
    <x v="8"/>
    <s v="NF"/>
    <x v="8"/>
    <n v="22"/>
    <x v="18"/>
    <n v="0"/>
    <n v="0"/>
    <s v="2007_NF_22"/>
    <n v="0"/>
    <n v="0"/>
  </r>
  <r>
    <x v="8"/>
    <s v="NF"/>
    <x v="8"/>
    <n v="23"/>
    <x v="19"/>
    <n v="0"/>
    <n v="0"/>
    <s v="2007_NF_23"/>
    <n v="0"/>
    <n v="0"/>
  </r>
  <r>
    <x v="8"/>
    <s v="NF"/>
    <x v="8"/>
    <n v="24"/>
    <x v="20"/>
    <n v="653"/>
    <n v="383"/>
    <s v="2007_NF_24"/>
    <n v="546"/>
    <n v="276"/>
  </r>
  <r>
    <x v="8"/>
    <s v="NF"/>
    <x v="8"/>
    <n v="25"/>
    <x v="21"/>
    <n v="0"/>
    <n v="0"/>
    <s v="2007_NF_25"/>
    <n v="0"/>
    <n v="0"/>
  </r>
  <r>
    <x v="8"/>
    <s v="NF"/>
    <x v="8"/>
    <n v="26"/>
    <x v="22"/>
    <n v="0"/>
    <n v="0"/>
    <s v="2007_NF_26"/>
    <n v="0"/>
    <n v="0"/>
  </r>
  <r>
    <x v="8"/>
    <s v="NF"/>
    <x v="8"/>
    <n v="27"/>
    <x v="23"/>
    <n v="0"/>
    <n v="0"/>
    <s v="2007_NF_27"/>
    <n v="0"/>
    <n v="0"/>
  </r>
  <r>
    <x v="8"/>
    <s v="NF"/>
    <x v="8"/>
    <n v="29"/>
    <x v="24"/>
    <n v="73"/>
    <n v="73"/>
    <s v="2007_NF_29"/>
    <n v="0"/>
    <n v="0"/>
  </r>
  <r>
    <x v="8"/>
    <s v="NF"/>
    <x v="8"/>
    <n v="30"/>
    <x v="25"/>
    <n v="405"/>
    <n v="405"/>
    <s v="2007_NF_30"/>
    <n v="0"/>
    <n v="0"/>
  </r>
  <r>
    <x v="8"/>
    <s v="NF"/>
    <x v="8"/>
    <n v="31"/>
    <x v="26"/>
    <n v="0"/>
    <n v="0"/>
    <s v="2007_NF_31"/>
    <n v="0"/>
    <n v="0"/>
  </r>
  <r>
    <x v="8"/>
    <s v="NF"/>
    <x v="8"/>
    <n v="38"/>
    <x v="27"/>
    <n v="0"/>
    <n v="0"/>
    <s v="2007_NF_38"/>
    <n v="184"/>
    <n v="184"/>
  </r>
  <r>
    <x v="8"/>
    <s v="NF"/>
    <x v="8"/>
    <n v="39"/>
    <x v="28"/>
    <n v="1568"/>
    <n v="1568"/>
    <s v="2007_NF_39"/>
    <n v="320"/>
    <n v="320"/>
  </r>
  <r>
    <x v="8"/>
    <s v="NF"/>
    <x v="8"/>
    <n v="40"/>
    <x v="29"/>
    <n v="10620"/>
    <n v="9856"/>
    <s v="2007_NF_40"/>
    <n v="4330"/>
    <n v="3704"/>
  </r>
  <r>
    <x v="8"/>
    <s v="NF"/>
    <x v="8"/>
    <n v="41"/>
    <x v="30"/>
    <n v="0"/>
    <n v="0"/>
    <s v="2007_NF_41"/>
    <n v="0"/>
    <n v="0"/>
  </r>
  <r>
    <x v="8"/>
    <s v="NF"/>
    <x v="8"/>
    <n v="43"/>
    <x v="31"/>
    <n v="2148"/>
    <n v="2148"/>
    <s v="2007_NF_43"/>
    <n v="1840"/>
    <n v="1840"/>
  </r>
  <r>
    <x v="8"/>
    <s v="NF"/>
    <x v="8"/>
    <n v="44"/>
    <x v="32"/>
    <n v="3344"/>
    <n v="3344"/>
    <s v="2007_NF_44"/>
    <n v="0"/>
    <n v="0"/>
  </r>
  <r>
    <x v="8"/>
    <s v="NF"/>
    <x v="8"/>
    <n v="45"/>
    <x v="33"/>
    <n v="0"/>
    <n v="0"/>
    <s v="2007_NF_45"/>
    <n v="0"/>
    <n v="0"/>
  </r>
  <r>
    <x v="8"/>
    <s v="NF"/>
    <x v="8"/>
    <n v="46"/>
    <x v="34"/>
    <n v="26004"/>
    <n v="26004"/>
    <s v="2007_NF_46"/>
    <n v="8004"/>
    <n v="8004"/>
  </r>
  <r>
    <x v="8"/>
    <s v="NF"/>
    <x v="8"/>
    <n v="47"/>
    <x v="35"/>
    <n v="11308"/>
    <n v="11308"/>
    <s v="2007_NF_47"/>
    <n v="0"/>
    <n v="0"/>
  </r>
  <r>
    <x v="8"/>
    <s v="NF"/>
    <x v="8"/>
    <n v="48"/>
    <x v="36"/>
    <n v="609"/>
    <n v="609"/>
    <s v="2007_NF_48"/>
    <n v="0"/>
    <n v="0"/>
  </r>
  <r>
    <x v="8"/>
    <s v="NW"/>
    <x v="9"/>
    <n v="1"/>
    <x v="0"/>
    <n v="0"/>
    <n v="0"/>
    <s v="2007_NW_1"/>
    <n v="0"/>
    <n v="0"/>
  </r>
  <r>
    <x v="8"/>
    <s v="NW"/>
    <x v="9"/>
    <n v="2"/>
    <x v="1"/>
    <n v="0"/>
    <n v="0"/>
    <s v="2007_NW_2"/>
    <n v="0"/>
    <n v="0"/>
  </r>
  <r>
    <x v="8"/>
    <s v="NW"/>
    <x v="9"/>
    <n v="3"/>
    <x v="2"/>
    <n v="0"/>
    <n v="0"/>
    <s v="2007_NW_3"/>
    <n v="0"/>
    <n v="0"/>
  </r>
  <r>
    <x v="8"/>
    <s v="NW"/>
    <x v="9"/>
    <n v="4"/>
    <x v="3"/>
    <n v="5095"/>
    <n v="5095"/>
    <s v="2007_NW_4"/>
    <n v="252"/>
    <n v="252"/>
  </r>
  <r>
    <x v="8"/>
    <s v="NW"/>
    <x v="9"/>
    <n v="5"/>
    <x v="4"/>
    <n v="724"/>
    <n v="724"/>
    <s v="2007_NW_5"/>
    <n v="388"/>
    <n v="388"/>
  </r>
  <r>
    <x v="8"/>
    <s v="NW"/>
    <x v="9"/>
    <n v="7"/>
    <x v="5"/>
    <n v="1924"/>
    <n v="1857"/>
    <s v="2007_NW_7"/>
    <n v="257"/>
    <n v="257"/>
  </r>
  <r>
    <x v="8"/>
    <s v="NW"/>
    <x v="9"/>
    <n v="8"/>
    <x v="6"/>
    <n v="4190"/>
    <n v="4190"/>
    <s v="2007_NW_8"/>
    <n v="1706"/>
    <n v="1706"/>
  </r>
  <r>
    <x v="8"/>
    <s v="NW"/>
    <x v="9"/>
    <n v="9"/>
    <x v="7"/>
    <n v="5724"/>
    <n v="5692"/>
    <s v="2007_NW_9"/>
    <n v="528"/>
    <n v="528"/>
  </r>
  <r>
    <x v="8"/>
    <s v="NW"/>
    <x v="9"/>
    <n v="10"/>
    <x v="8"/>
    <n v="0"/>
    <n v="0"/>
    <s v="2007_NW_10"/>
    <n v="0"/>
    <n v="0"/>
  </r>
  <r>
    <x v="8"/>
    <s v="NW"/>
    <x v="9"/>
    <n v="11"/>
    <x v="9"/>
    <n v="0"/>
    <n v="0"/>
    <s v="2007_NW_11"/>
    <n v="0"/>
    <n v="0"/>
  </r>
  <r>
    <x v="8"/>
    <s v="NW"/>
    <x v="9"/>
    <n v="12"/>
    <x v="10"/>
    <n v="1679"/>
    <n v="1679"/>
    <s v="2007_NW_12"/>
    <n v="424"/>
    <n v="424"/>
  </r>
  <r>
    <x v="8"/>
    <s v="NW"/>
    <x v="9"/>
    <n v="13"/>
    <x v="11"/>
    <n v="4776"/>
    <n v="4413"/>
    <s v="2007_NW_13"/>
    <n v="2381"/>
    <n v="2294"/>
  </r>
  <r>
    <x v="8"/>
    <s v="NW"/>
    <x v="9"/>
    <n v="14"/>
    <x v="12"/>
    <n v="0"/>
    <n v="0"/>
    <s v="2007_NW_14"/>
    <n v="0"/>
    <n v="0"/>
  </r>
  <r>
    <x v="8"/>
    <s v="NW"/>
    <x v="9"/>
    <n v="15"/>
    <x v="13"/>
    <n v="0"/>
    <n v="0"/>
    <s v="2007_NW_15"/>
    <n v="0"/>
    <n v="0"/>
  </r>
  <r>
    <x v="8"/>
    <s v="NW"/>
    <x v="9"/>
    <n v="16"/>
    <x v="14"/>
    <n v="0"/>
    <n v="0"/>
    <s v="2007_NW_16"/>
    <n v="0"/>
    <n v="0"/>
  </r>
  <r>
    <x v="8"/>
    <s v="NW"/>
    <x v="9"/>
    <n v="17"/>
    <x v="15"/>
    <n v="0"/>
    <n v="0"/>
    <s v="2007_NW_17"/>
    <n v="0"/>
    <n v="0"/>
  </r>
  <r>
    <x v="8"/>
    <s v="NW"/>
    <x v="9"/>
    <n v="18"/>
    <x v="16"/>
    <n v="0"/>
    <n v="0"/>
    <s v="2007_NW_18"/>
    <n v="0"/>
    <n v="0"/>
  </r>
  <r>
    <x v="8"/>
    <s v="NW"/>
    <x v="9"/>
    <n v="20"/>
    <x v="17"/>
    <n v="0"/>
    <n v="0"/>
    <s v="2007_NW_20"/>
    <n v="0"/>
    <n v="0"/>
  </r>
  <r>
    <x v="8"/>
    <s v="NW"/>
    <x v="9"/>
    <n v="22"/>
    <x v="18"/>
    <n v="608"/>
    <n v="608"/>
    <s v="2007_NW_22"/>
    <n v="608"/>
    <n v="608"/>
  </r>
  <r>
    <x v="8"/>
    <s v="NW"/>
    <x v="9"/>
    <n v="23"/>
    <x v="19"/>
    <n v="2768"/>
    <n v="2768"/>
    <s v="2007_NW_23"/>
    <n v="1981"/>
    <n v="1981"/>
  </r>
  <r>
    <x v="8"/>
    <s v="NW"/>
    <x v="9"/>
    <n v="24"/>
    <x v="20"/>
    <n v="11874"/>
    <n v="9310"/>
    <s v="2007_NW_24"/>
    <n v="6854"/>
    <n v="5756"/>
  </r>
  <r>
    <x v="8"/>
    <s v="NW"/>
    <x v="9"/>
    <n v="25"/>
    <x v="21"/>
    <n v="0"/>
    <n v="0"/>
    <s v="2007_NW_25"/>
    <n v="0"/>
    <n v="0"/>
  </r>
  <r>
    <x v="8"/>
    <s v="NW"/>
    <x v="9"/>
    <n v="26"/>
    <x v="22"/>
    <n v="21364"/>
    <n v="15408"/>
    <s v="2007_NW_26"/>
    <n v="5193"/>
    <n v="2998"/>
  </r>
  <r>
    <x v="8"/>
    <s v="NW"/>
    <x v="9"/>
    <n v="27"/>
    <x v="23"/>
    <n v="0"/>
    <n v="0"/>
    <s v="2007_NW_27"/>
    <n v="0"/>
    <n v="0"/>
  </r>
  <r>
    <x v="8"/>
    <s v="NW"/>
    <x v="9"/>
    <n v="29"/>
    <x v="24"/>
    <n v="6100"/>
    <n v="4395"/>
    <s v="2007_NW_29"/>
    <n v="4758"/>
    <n v="3097"/>
  </r>
  <r>
    <x v="8"/>
    <s v="NW"/>
    <x v="9"/>
    <n v="30"/>
    <x v="25"/>
    <n v="7632"/>
    <n v="6499"/>
    <s v="2007_NW_30"/>
    <n v="5616"/>
    <n v="4647"/>
  </r>
  <r>
    <x v="8"/>
    <s v="NW"/>
    <x v="9"/>
    <n v="31"/>
    <x v="26"/>
    <n v="2678"/>
    <n v="2678"/>
    <s v="2007_NW_31"/>
    <n v="0"/>
    <n v="0"/>
  </r>
  <r>
    <x v="8"/>
    <s v="NW"/>
    <x v="9"/>
    <n v="38"/>
    <x v="27"/>
    <n v="219110"/>
    <n v="196189"/>
    <s v="2007_NW_38"/>
    <n v="21803"/>
    <n v="15541"/>
  </r>
  <r>
    <x v="8"/>
    <s v="NW"/>
    <x v="9"/>
    <n v="39"/>
    <x v="28"/>
    <n v="1351"/>
    <n v="1206"/>
    <s v="2007_NW_39"/>
    <n v="1274"/>
    <n v="1129"/>
  </r>
  <r>
    <x v="8"/>
    <s v="NW"/>
    <x v="9"/>
    <n v="40"/>
    <x v="29"/>
    <n v="46987"/>
    <n v="45799"/>
    <s v="2007_NW_40"/>
    <n v="29742"/>
    <n v="29065"/>
  </r>
  <r>
    <x v="8"/>
    <s v="NW"/>
    <x v="9"/>
    <n v="41"/>
    <x v="30"/>
    <n v="8253"/>
    <n v="6557"/>
    <s v="2007_NW_41"/>
    <n v="6271"/>
    <n v="4965"/>
  </r>
  <r>
    <x v="8"/>
    <s v="NW"/>
    <x v="9"/>
    <n v="43"/>
    <x v="31"/>
    <n v="0"/>
    <n v="0"/>
    <s v="2007_NW_43"/>
    <n v="0"/>
    <n v="0"/>
  </r>
  <r>
    <x v="8"/>
    <s v="NW"/>
    <x v="9"/>
    <n v="44"/>
    <x v="32"/>
    <n v="11773"/>
    <n v="10942"/>
    <s v="2007_NW_44"/>
    <n v="3964"/>
    <n v="3964"/>
  </r>
  <r>
    <x v="8"/>
    <s v="NW"/>
    <x v="9"/>
    <n v="45"/>
    <x v="33"/>
    <n v="0"/>
    <n v="0"/>
    <s v="2007_NW_45"/>
    <n v="0"/>
    <n v="0"/>
  </r>
  <r>
    <x v="8"/>
    <s v="NW"/>
    <x v="9"/>
    <n v="46"/>
    <x v="34"/>
    <n v="1903"/>
    <n v="1903"/>
    <s v="2007_NW_46"/>
    <n v="0"/>
    <n v="0"/>
  </r>
  <r>
    <x v="8"/>
    <s v="NW"/>
    <x v="9"/>
    <n v="47"/>
    <x v="35"/>
    <n v="3831"/>
    <n v="3831"/>
    <s v="2007_NW_47"/>
    <n v="0"/>
    <n v="0"/>
  </r>
  <r>
    <x v="8"/>
    <s v="NW"/>
    <x v="9"/>
    <n v="48"/>
    <x v="36"/>
    <n v="18737"/>
    <n v="17169"/>
    <s v="2007_NW_48"/>
    <n v="0"/>
    <n v="0"/>
  </r>
  <r>
    <x v="9"/>
    <s v="IB"/>
    <x v="10"/>
    <n v="1"/>
    <x v="0"/>
    <n v="0"/>
    <n v="0"/>
    <s v="2008_IB_1"/>
    <n v="0"/>
    <n v="0"/>
  </r>
  <r>
    <x v="9"/>
    <s v="IB"/>
    <x v="10"/>
    <n v="2"/>
    <x v="1"/>
    <n v="0"/>
    <n v="0"/>
    <s v="2008_IB_2"/>
    <n v="0"/>
    <n v="0"/>
  </r>
  <r>
    <x v="9"/>
    <s v="IB"/>
    <x v="10"/>
    <n v="3"/>
    <x v="2"/>
    <n v="0"/>
    <n v="0"/>
    <s v="2008_IB_3"/>
    <n v="0"/>
    <n v="0"/>
  </r>
  <r>
    <x v="9"/>
    <s v="IB"/>
    <x v="10"/>
    <n v="4"/>
    <x v="3"/>
    <n v="0"/>
    <n v="0"/>
    <s v="2008_IB_4"/>
    <n v="0"/>
    <n v="0"/>
  </r>
  <r>
    <x v="9"/>
    <s v="IB"/>
    <x v="10"/>
    <n v="5"/>
    <x v="4"/>
    <n v="0"/>
    <n v="0"/>
    <s v="2008_IB_5"/>
    <n v="0"/>
    <n v="0"/>
  </r>
  <r>
    <x v="9"/>
    <s v="IB"/>
    <x v="10"/>
    <n v="7"/>
    <x v="5"/>
    <n v="0"/>
    <n v="0"/>
    <s v="2008_IB_7"/>
    <n v="0"/>
    <n v="0"/>
  </r>
  <r>
    <x v="9"/>
    <s v="IB"/>
    <x v="10"/>
    <n v="8"/>
    <x v="6"/>
    <n v="0"/>
    <n v="0"/>
    <s v="2008_IB_8"/>
    <n v="0"/>
    <n v="0"/>
  </r>
  <r>
    <x v="9"/>
    <s v="IB"/>
    <x v="10"/>
    <n v="9"/>
    <x v="7"/>
    <n v="0"/>
    <n v="0"/>
    <s v="2008_IB_9"/>
    <n v="0"/>
    <n v="0"/>
  </r>
  <r>
    <x v="9"/>
    <s v="IB"/>
    <x v="10"/>
    <n v="10"/>
    <x v="8"/>
    <n v="0"/>
    <n v="0"/>
    <s v="2008_IB_10"/>
    <n v="0"/>
    <n v="0"/>
  </r>
  <r>
    <x v="9"/>
    <s v="IB"/>
    <x v="10"/>
    <n v="11"/>
    <x v="9"/>
    <n v="0"/>
    <n v="0"/>
    <s v="2008_IB_11"/>
    <n v="0"/>
    <n v="0"/>
  </r>
  <r>
    <x v="9"/>
    <s v="IB"/>
    <x v="10"/>
    <n v="12"/>
    <x v="10"/>
    <n v="0"/>
    <n v="0"/>
    <s v="2008_IB_12"/>
    <n v="0"/>
    <n v="0"/>
  </r>
  <r>
    <x v="9"/>
    <s v="IB"/>
    <x v="10"/>
    <n v="13"/>
    <x v="11"/>
    <n v="0"/>
    <n v="0"/>
    <s v="2008_IB_13"/>
    <n v="0"/>
    <n v="0"/>
  </r>
  <r>
    <x v="9"/>
    <s v="IB"/>
    <x v="10"/>
    <n v="14"/>
    <x v="12"/>
    <n v="0"/>
    <n v="0"/>
    <s v="2008_IB_14"/>
    <n v="0"/>
    <n v="0"/>
  </r>
  <r>
    <x v="9"/>
    <s v="IB"/>
    <x v="10"/>
    <n v="15"/>
    <x v="13"/>
    <n v="0"/>
    <n v="0"/>
    <s v="2008_IB_15"/>
    <n v="0"/>
    <n v="0"/>
  </r>
  <r>
    <x v="9"/>
    <s v="IB"/>
    <x v="10"/>
    <n v="16"/>
    <x v="14"/>
    <n v="0"/>
    <n v="0"/>
    <s v="2008_IB_16"/>
    <n v="0"/>
    <n v="0"/>
  </r>
  <r>
    <x v="9"/>
    <s v="IB"/>
    <x v="10"/>
    <n v="17"/>
    <x v="15"/>
    <n v="0"/>
    <n v="0"/>
    <s v="2008_IB_17"/>
    <n v="0"/>
    <n v="0"/>
  </r>
  <r>
    <x v="9"/>
    <s v="IB"/>
    <x v="10"/>
    <n v="18"/>
    <x v="16"/>
    <n v="0"/>
    <n v="0"/>
    <s v="2008_IB_18"/>
    <n v="0"/>
    <n v="0"/>
  </r>
  <r>
    <x v="9"/>
    <s v="IB"/>
    <x v="10"/>
    <n v="20"/>
    <x v="17"/>
    <n v="0"/>
    <n v="0"/>
    <s v="2008_IB_20"/>
    <n v="0"/>
    <n v="0"/>
  </r>
  <r>
    <x v="9"/>
    <s v="IB"/>
    <x v="10"/>
    <n v="22"/>
    <x v="18"/>
    <n v="0"/>
    <n v="0"/>
    <s v="2008_IB_22"/>
    <n v="0"/>
    <n v="0"/>
  </r>
  <r>
    <x v="9"/>
    <s v="IB"/>
    <x v="10"/>
    <n v="23"/>
    <x v="19"/>
    <n v="0"/>
    <n v="0"/>
    <s v="2008_IB_23"/>
    <n v="0"/>
    <n v="0"/>
  </r>
  <r>
    <x v="9"/>
    <s v="IB"/>
    <x v="10"/>
    <n v="24"/>
    <x v="20"/>
    <n v="0"/>
    <n v="0"/>
    <s v="2008_IB_24"/>
    <n v="0"/>
    <n v="0"/>
  </r>
  <r>
    <x v="9"/>
    <s v="IB"/>
    <x v="10"/>
    <n v="25"/>
    <x v="21"/>
    <n v="0"/>
    <n v="0"/>
    <s v="2008_IB_25"/>
    <n v="0"/>
    <n v="0"/>
  </r>
  <r>
    <x v="9"/>
    <s v="IB"/>
    <x v="10"/>
    <n v="26"/>
    <x v="22"/>
    <n v="0"/>
    <n v="0"/>
    <s v="2008_IB_26"/>
    <n v="0"/>
    <n v="0"/>
  </r>
  <r>
    <x v="9"/>
    <s v="IB"/>
    <x v="10"/>
    <n v="27"/>
    <x v="23"/>
    <n v="0"/>
    <n v="0"/>
    <s v="2008_IB_27"/>
    <n v="0"/>
    <n v="0"/>
  </r>
  <r>
    <x v="9"/>
    <s v="IB"/>
    <x v="10"/>
    <n v="29"/>
    <x v="24"/>
    <n v="0"/>
    <n v="0"/>
    <s v="2008_IB_29"/>
    <n v="0"/>
    <n v="0"/>
  </r>
  <r>
    <x v="9"/>
    <s v="IB"/>
    <x v="10"/>
    <n v="30"/>
    <x v="25"/>
    <n v="0"/>
    <n v="0"/>
    <s v="2008_IB_30"/>
    <n v="0"/>
    <n v="0"/>
  </r>
  <r>
    <x v="9"/>
    <s v="IB"/>
    <x v="10"/>
    <n v="31"/>
    <x v="26"/>
    <n v="0"/>
    <n v="0"/>
    <s v="2008_IB_31"/>
    <n v="0"/>
    <n v="0"/>
  </r>
  <r>
    <x v="9"/>
    <s v="IB"/>
    <x v="10"/>
    <n v="38"/>
    <x v="27"/>
    <n v="0"/>
    <n v="0"/>
    <s v="2008_IB_38"/>
    <n v="0"/>
    <n v="0"/>
  </r>
  <r>
    <x v="9"/>
    <s v="IB"/>
    <x v="10"/>
    <n v="39"/>
    <x v="28"/>
    <n v="0"/>
    <n v="0"/>
    <s v="2008_IB_39"/>
    <n v="0"/>
    <n v="0"/>
  </r>
  <r>
    <x v="9"/>
    <s v="IB"/>
    <x v="10"/>
    <n v="40"/>
    <x v="29"/>
    <n v="0"/>
    <n v="0"/>
    <s v="2008_IB_40"/>
    <n v="0"/>
    <n v="0"/>
  </r>
  <r>
    <x v="9"/>
    <s v="IB"/>
    <x v="10"/>
    <n v="41"/>
    <x v="30"/>
    <n v="0"/>
    <n v="0"/>
    <s v="2008_IB_41"/>
    <n v="0"/>
    <n v="0"/>
  </r>
  <r>
    <x v="9"/>
    <s v="IB"/>
    <x v="10"/>
    <n v="43"/>
    <x v="31"/>
    <n v="0"/>
    <n v="0"/>
    <s v="2008_IB_43"/>
    <n v="0"/>
    <n v="0"/>
  </r>
  <r>
    <x v="9"/>
    <s v="IB"/>
    <x v="10"/>
    <n v="44"/>
    <x v="32"/>
    <n v="0"/>
    <n v="0"/>
    <s v="2008_IB_44"/>
    <n v="0"/>
    <n v="0"/>
  </r>
  <r>
    <x v="9"/>
    <s v="IB"/>
    <x v="10"/>
    <n v="45"/>
    <x v="33"/>
    <n v="0"/>
    <n v="0"/>
    <s v="2008_IB_45"/>
    <n v="0"/>
    <n v="0"/>
  </r>
  <r>
    <x v="9"/>
    <s v="IB"/>
    <x v="10"/>
    <n v="46"/>
    <x v="34"/>
    <n v="0"/>
    <n v="0"/>
    <s v="2008_IB_46"/>
    <n v="0"/>
    <n v="0"/>
  </r>
  <r>
    <x v="9"/>
    <s v="IB"/>
    <x v="10"/>
    <n v="47"/>
    <x v="35"/>
    <n v="474"/>
    <n v="474"/>
    <s v="2008_IB_47"/>
    <n v="0"/>
    <n v="0"/>
  </r>
  <r>
    <x v="9"/>
    <s v="IB"/>
    <x v="10"/>
    <n v="48"/>
    <x v="36"/>
    <n v="0"/>
    <n v="0"/>
    <s v="2008_IB_48"/>
    <n v="0"/>
    <n v="0"/>
  </r>
  <r>
    <x v="9"/>
    <s v="IBB"/>
    <x v="0"/>
    <n v="1"/>
    <x v="0"/>
    <n v="5768"/>
    <n v="4836"/>
    <s v="2008_IBB_1"/>
    <n v="2493"/>
    <n v="1817"/>
  </r>
  <r>
    <x v="9"/>
    <s v="IBB"/>
    <x v="0"/>
    <n v="2"/>
    <x v="1"/>
    <n v="3210"/>
    <n v="3208"/>
    <s v="2008_IBB_2"/>
    <n v="3454"/>
    <n v="3393"/>
  </r>
  <r>
    <x v="9"/>
    <s v="IBB"/>
    <x v="0"/>
    <n v="3"/>
    <x v="2"/>
    <n v="3648"/>
    <n v="3648"/>
    <s v="2008_IBB_3"/>
    <n v="1788"/>
    <n v="1788"/>
  </r>
  <r>
    <x v="9"/>
    <s v="IBB"/>
    <x v="0"/>
    <n v="4"/>
    <x v="3"/>
    <n v="0"/>
    <n v="0"/>
    <s v="2008_IBB_4"/>
    <n v="0"/>
    <n v="0"/>
  </r>
  <r>
    <x v="9"/>
    <s v="IBB"/>
    <x v="0"/>
    <n v="5"/>
    <x v="4"/>
    <n v="3408"/>
    <n v="3396"/>
    <s v="2008_IBB_5"/>
    <n v="247"/>
    <n v="239"/>
  </r>
  <r>
    <x v="9"/>
    <s v="IBB"/>
    <x v="0"/>
    <n v="7"/>
    <x v="5"/>
    <n v="5888"/>
    <n v="5888"/>
    <s v="2008_IBB_7"/>
    <n v="1161"/>
    <n v="1161"/>
  </r>
  <r>
    <x v="9"/>
    <s v="IBB"/>
    <x v="0"/>
    <n v="8"/>
    <x v="6"/>
    <n v="5"/>
    <n v="5"/>
    <s v="2008_IBB_8"/>
    <n v="0"/>
    <n v="0"/>
  </r>
  <r>
    <x v="9"/>
    <s v="IBB"/>
    <x v="0"/>
    <n v="9"/>
    <x v="7"/>
    <n v="4179"/>
    <n v="4048"/>
    <s v="2008_IBB_9"/>
    <n v="171"/>
    <n v="93"/>
  </r>
  <r>
    <x v="9"/>
    <s v="IBB"/>
    <x v="0"/>
    <n v="10"/>
    <x v="8"/>
    <n v="418"/>
    <n v="418"/>
    <s v="2008_IBB_10"/>
    <n v="0"/>
    <n v="0"/>
  </r>
  <r>
    <x v="9"/>
    <s v="IBB"/>
    <x v="0"/>
    <n v="11"/>
    <x v="9"/>
    <n v="13396"/>
    <n v="10727"/>
    <s v="2008_IBB_11"/>
    <n v="4601"/>
    <n v="2387"/>
  </r>
  <r>
    <x v="9"/>
    <s v="IBB"/>
    <x v="0"/>
    <n v="12"/>
    <x v="10"/>
    <n v="27993"/>
    <n v="27949"/>
    <s v="2008_IBB_12"/>
    <n v="12542"/>
    <n v="12505"/>
  </r>
  <r>
    <x v="9"/>
    <s v="IBB"/>
    <x v="0"/>
    <n v="13"/>
    <x v="11"/>
    <n v="80"/>
    <n v="80"/>
    <s v="2008_IBB_13"/>
    <n v="18"/>
    <n v="18"/>
  </r>
  <r>
    <x v="9"/>
    <s v="IBB"/>
    <x v="0"/>
    <n v="14"/>
    <x v="12"/>
    <n v="1395"/>
    <n v="1395"/>
    <s v="2008_IBB_14"/>
    <n v="0"/>
    <n v="0"/>
  </r>
  <r>
    <x v="9"/>
    <s v="IBB"/>
    <x v="0"/>
    <n v="15"/>
    <x v="13"/>
    <n v="1441"/>
    <n v="1439"/>
    <s v="2008_IBB_15"/>
    <n v="394"/>
    <n v="394"/>
  </r>
  <r>
    <x v="9"/>
    <s v="IBB"/>
    <x v="0"/>
    <n v="16"/>
    <x v="14"/>
    <n v="25263"/>
    <n v="25192"/>
    <s v="2008_IBB_16"/>
    <n v="7929"/>
    <n v="7867"/>
  </r>
  <r>
    <x v="9"/>
    <s v="IBB"/>
    <x v="0"/>
    <n v="17"/>
    <x v="15"/>
    <n v="6013"/>
    <n v="6013"/>
    <s v="2008_IBB_17"/>
    <n v="1213"/>
    <n v="1213"/>
  </r>
  <r>
    <x v="9"/>
    <s v="IBB"/>
    <x v="0"/>
    <n v="18"/>
    <x v="16"/>
    <n v="807"/>
    <n v="807"/>
    <s v="2008_IBB_18"/>
    <n v="554"/>
    <n v="554"/>
  </r>
  <r>
    <x v="9"/>
    <s v="IBB"/>
    <x v="0"/>
    <n v="20"/>
    <x v="17"/>
    <n v="5791"/>
    <n v="5746"/>
    <s v="2008_IBB_20"/>
    <n v="1768"/>
    <n v="1725"/>
  </r>
  <r>
    <x v="9"/>
    <s v="IBB"/>
    <x v="0"/>
    <n v="22"/>
    <x v="18"/>
    <n v="8160"/>
    <n v="6866"/>
    <s v="2008_IBB_22"/>
    <n v="4760"/>
    <n v="3597"/>
  </r>
  <r>
    <x v="9"/>
    <s v="IBB"/>
    <x v="0"/>
    <n v="23"/>
    <x v="19"/>
    <n v="65"/>
    <n v="54"/>
    <s v="2008_IBB_23"/>
    <n v="54"/>
    <n v="45"/>
  </r>
  <r>
    <x v="9"/>
    <s v="IBB"/>
    <x v="0"/>
    <n v="24"/>
    <x v="20"/>
    <n v="63725"/>
    <n v="62982"/>
    <s v="2008_IBB_24"/>
    <n v="23422"/>
    <n v="22841"/>
  </r>
  <r>
    <x v="9"/>
    <s v="IBB"/>
    <x v="0"/>
    <n v="25"/>
    <x v="21"/>
    <n v="0"/>
    <n v="0"/>
    <s v="2008_IBB_25"/>
    <n v="0"/>
    <n v="0"/>
  </r>
  <r>
    <x v="9"/>
    <s v="IBB"/>
    <x v="0"/>
    <n v="26"/>
    <x v="22"/>
    <n v="7898"/>
    <n v="6364"/>
    <s v="2008_IBB_26"/>
    <n v="2046"/>
    <n v="1657"/>
  </r>
  <r>
    <x v="9"/>
    <s v="IBB"/>
    <x v="0"/>
    <n v="27"/>
    <x v="23"/>
    <n v="370"/>
    <n v="370"/>
    <s v="2008_IBB_27"/>
    <n v="0"/>
    <n v="0"/>
  </r>
  <r>
    <x v="9"/>
    <s v="IBB"/>
    <x v="0"/>
    <n v="29"/>
    <x v="24"/>
    <n v="12952"/>
    <n v="12912"/>
    <s v="2008_IBB_29"/>
    <n v="1192"/>
    <n v="1170"/>
  </r>
  <r>
    <x v="9"/>
    <s v="IBB"/>
    <x v="0"/>
    <n v="30"/>
    <x v="25"/>
    <n v="25369"/>
    <n v="25049"/>
    <s v="2008_IBB_30"/>
    <n v="4815"/>
    <n v="4536"/>
  </r>
  <r>
    <x v="9"/>
    <s v="IBB"/>
    <x v="0"/>
    <n v="31"/>
    <x v="26"/>
    <n v="634"/>
    <n v="634"/>
    <s v="2008_IBB_31"/>
    <n v="0"/>
    <n v="0"/>
  </r>
  <r>
    <x v="9"/>
    <s v="IBB"/>
    <x v="0"/>
    <n v="38"/>
    <x v="27"/>
    <n v="0"/>
    <n v="0"/>
    <s v="2008_IBB_38"/>
    <n v="0"/>
    <n v="0"/>
  </r>
  <r>
    <x v="9"/>
    <s v="IBB"/>
    <x v="0"/>
    <n v="39"/>
    <x v="28"/>
    <n v="0"/>
    <n v="0"/>
    <s v="2008_IBB_39"/>
    <n v="0"/>
    <n v="0"/>
  </r>
  <r>
    <x v="9"/>
    <s v="IBB"/>
    <x v="0"/>
    <n v="40"/>
    <x v="29"/>
    <n v="654"/>
    <n v="654"/>
    <s v="2008_IBB_40"/>
    <n v="6"/>
    <n v="6"/>
  </r>
  <r>
    <x v="9"/>
    <s v="IBB"/>
    <x v="0"/>
    <n v="41"/>
    <x v="30"/>
    <n v="111"/>
    <n v="111"/>
    <s v="2008_IBB_41"/>
    <n v="0"/>
    <n v="0"/>
  </r>
  <r>
    <x v="9"/>
    <s v="IBB"/>
    <x v="0"/>
    <n v="43"/>
    <x v="31"/>
    <n v="0"/>
    <n v="0"/>
    <s v="2008_IBB_43"/>
    <n v="0"/>
    <n v="0"/>
  </r>
  <r>
    <x v="9"/>
    <s v="IBB"/>
    <x v="0"/>
    <n v="44"/>
    <x v="32"/>
    <n v="0"/>
    <n v="0"/>
    <s v="2008_IBB_44"/>
    <n v="0"/>
    <n v="0"/>
  </r>
  <r>
    <x v="9"/>
    <s v="IBB"/>
    <x v="0"/>
    <n v="45"/>
    <x v="33"/>
    <n v="236"/>
    <n v="232"/>
    <s v="2008_IBB_45"/>
    <n v="109"/>
    <n v="105"/>
  </r>
  <r>
    <x v="9"/>
    <s v="IBB"/>
    <x v="0"/>
    <n v="46"/>
    <x v="34"/>
    <n v="0"/>
    <n v="0"/>
    <s v="2008_IBB_46"/>
    <n v="0"/>
    <n v="0"/>
  </r>
  <r>
    <x v="9"/>
    <s v="IBB"/>
    <x v="0"/>
    <n v="47"/>
    <x v="35"/>
    <n v="0"/>
    <n v="0"/>
    <s v="2008_IBB_47"/>
    <n v="0"/>
    <n v="0"/>
  </r>
  <r>
    <x v="9"/>
    <s v="IBB"/>
    <x v="0"/>
    <n v="48"/>
    <x v="36"/>
    <n v="0"/>
    <n v="0"/>
    <s v="2008_IBB_48"/>
    <n v="0"/>
    <n v="0"/>
  </r>
  <r>
    <x v="9"/>
    <s v="IBD"/>
    <x v="1"/>
    <n v="1"/>
    <x v="0"/>
    <n v="9424"/>
    <n v="8625"/>
    <s v="2008_IBD_1"/>
    <n v="375"/>
    <n v="121"/>
  </r>
  <r>
    <x v="9"/>
    <s v="IBD"/>
    <x v="1"/>
    <n v="2"/>
    <x v="1"/>
    <n v="16028"/>
    <n v="14542"/>
    <s v="2008_IBD_2"/>
    <n v="105"/>
    <n v="105"/>
  </r>
  <r>
    <x v="9"/>
    <s v="IBD"/>
    <x v="1"/>
    <n v="3"/>
    <x v="2"/>
    <n v="0"/>
    <n v="0"/>
    <s v="2008_IBD_3"/>
    <n v="0"/>
    <n v="0"/>
  </r>
  <r>
    <x v="9"/>
    <s v="IBD"/>
    <x v="1"/>
    <n v="4"/>
    <x v="3"/>
    <n v="0"/>
    <n v="0"/>
    <s v="2008_IBD_4"/>
    <n v="0"/>
    <n v="0"/>
  </r>
  <r>
    <x v="9"/>
    <s v="IBD"/>
    <x v="1"/>
    <n v="5"/>
    <x v="4"/>
    <n v="9768"/>
    <n v="9317"/>
    <s v="2008_IBD_5"/>
    <n v="2145"/>
    <n v="2127"/>
  </r>
  <r>
    <x v="9"/>
    <s v="IBD"/>
    <x v="1"/>
    <n v="7"/>
    <x v="5"/>
    <n v="1602"/>
    <n v="337"/>
    <s v="2008_IBD_7"/>
    <n v="644"/>
    <n v="184"/>
  </r>
  <r>
    <x v="9"/>
    <s v="IBD"/>
    <x v="1"/>
    <n v="8"/>
    <x v="6"/>
    <n v="0"/>
    <n v="0"/>
    <s v="2008_IBD_8"/>
    <n v="0"/>
    <n v="0"/>
  </r>
  <r>
    <x v="9"/>
    <s v="IBD"/>
    <x v="1"/>
    <n v="9"/>
    <x v="7"/>
    <n v="12606"/>
    <n v="10919"/>
    <s v="2008_IBD_9"/>
    <n v="2330"/>
    <n v="1251"/>
  </r>
  <r>
    <x v="9"/>
    <s v="IBD"/>
    <x v="1"/>
    <n v="10"/>
    <x v="8"/>
    <n v="0"/>
    <n v="0"/>
    <s v="2008_IBD_10"/>
    <n v="0"/>
    <n v="0"/>
  </r>
  <r>
    <x v="9"/>
    <s v="IBD"/>
    <x v="1"/>
    <n v="11"/>
    <x v="9"/>
    <n v="18048"/>
    <n v="16653"/>
    <s v="2008_IBD_11"/>
    <n v="6328"/>
    <n v="5193"/>
  </r>
  <r>
    <x v="9"/>
    <s v="IBD"/>
    <x v="1"/>
    <n v="12"/>
    <x v="10"/>
    <n v="0"/>
    <n v="0"/>
    <s v="2008_IBD_12"/>
    <n v="0"/>
    <n v="0"/>
  </r>
  <r>
    <x v="9"/>
    <s v="IBD"/>
    <x v="1"/>
    <n v="13"/>
    <x v="11"/>
    <n v="3990"/>
    <n v="3463"/>
    <s v="2008_IBD_13"/>
    <n v="2025"/>
    <n v="1897"/>
  </r>
  <r>
    <x v="9"/>
    <s v="IBD"/>
    <x v="1"/>
    <n v="14"/>
    <x v="12"/>
    <n v="0"/>
    <n v="0"/>
    <s v="2008_IBD_14"/>
    <n v="0"/>
    <n v="0"/>
  </r>
  <r>
    <x v="9"/>
    <s v="IBD"/>
    <x v="1"/>
    <n v="15"/>
    <x v="13"/>
    <n v="2243"/>
    <n v="2194"/>
    <s v="2008_IBD_15"/>
    <n v="2057"/>
    <n v="2008"/>
  </r>
  <r>
    <x v="9"/>
    <s v="IBD"/>
    <x v="1"/>
    <n v="16"/>
    <x v="14"/>
    <n v="0"/>
    <n v="0"/>
    <s v="2008_IBD_16"/>
    <n v="0"/>
    <n v="0"/>
  </r>
  <r>
    <x v="9"/>
    <s v="IBD"/>
    <x v="1"/>
    <n v="17"/>
    <x v="15"/>
    <n v="659"/>
    <n v="659"/>
    <s v="2008_IBD_17"/>
    <n v="465"/>
    <n v="465"/>
  </r>
  <r>
    <x v="9"/>
    <s v="IBD"/>
    <x v="1"/>
    <n v="18"/>
    <x v="16"/>
    <n v="94"/>
    <n v="94"/>
    <s v="2008_IBD_18"/>
    <n v="94"/>
    <n v="94"/>
  </r>
  <r>
    <x v="9"/>
    <s v="IBD"/>
    <x v="1"/>
    <n v="20"/>
    <x v="17"/>
    <n v="0"/>
    <n v="0"/>
    <s v="2008_IBD_20"/>
    <n v="0"/>
    <n v="0"/>
  </r>
  <r>
    <x v="9"/>
    <s v="IBD"/>
    <x v="1"/>
    <n v="22"/>
    <x v="18"/>
    <n v="7144"/>
    <n v="6365"/>
    <s v="2008_IBD_22"/>
    <n v="3227"/>
    <n v="2600"/>
  </r>
  <r>
    <x v="9"/>
    <s v="IBD"/>
    <x v="1"/>
    <n v="23"/>
    <x v="19"/>
    <n v="37083"/>
    <n v="35354"/>
    <s v="2008_IBD_23"/>
    <n v="17978"/>
    <n v="16843"/>
  </r>
  <r>
    <x v="9"/>
    <s v="IBD"/>
    <x v="1"/>
    <n v="24"/>
    <x v="20"/>
    <n v="18927"/>
    <n v="18887"/>
    <s v="2008_IBD_24"/>
    <n v="8405"/>
    <n v="8369"/>
  </r>
  <r>
    <x v="9"/>
    <s v="IBD"/>
    <x v="1"/>
    <n v="25"/>
    <x v="21"/>
    <n v="0"/>
    <n v="0"/>
    <s v="2008_IBD_25"/>
    <n v="0"/>
    <n v="0"/>
  </r>
  <r>
    <x v="9"/>
    <s v="IBD"/>
    <x v="1"/>
    <n v="26"/>
    <x v="22"/>
    <n v="70620"/>
    <n v="67610"/>
    <s v="2008_IBD_26"/>
    <n v="15571"/>
    <n v="14745"/>
  </r>
  <r>
    <x v="9"/>
    <s v="IBD"/>
    <x v="1"/>
    <n v="27"/>
    <x v="23"/>
    <n v="4662"/>
    <n v="4662"/>
    <s v="2008_IBD_27"/>
    <n v="151"/>
    <n v="151"/>
  </r>
  <r>
    <x v="9"/>
    <s v="IBD"/>
    <x v="1"/>
    <n v="29"/>
    <x v="24"/>
    <n v="244458"/>
    <n v="239586"/>
    <s v="2008_IBD_29"/>
    <n v="72905"/>
    <n v="69938"/>
  </r>
  <r>
    <x v="9"/>
    <s v="IBD"/>
    <x v="1"/>
    <n v="30"/>
    <x v="25"/>
    <n v="2832"/>
    <n v="2817"/>
    <s v="2008_IBD_30"/>
    <n v="273"/>
    <n v="258"/>
  </r>
  <r>
    <x v="9"/>
    <s v="IBD"/>
    <x v="1"/>
    <n v="31"/>
    <x v="26"/>
    <n v="713"/>
    <n v="713"/>
    <s v="2008_IBD_31"/>
    <n v="127"/>
    <n v="127"/>
  </r>
  <r>
    <x v="9"/>
    <s v="IBD"/>
    <x v="1"/>
    <n v="38"/>
    <x v="27"/>
    <n v="0"/>
    <n v="0"/>
    <s v="2008_IBD_38"/>
    <n v="0"/>
    <n v="0"/>
  </r>
  <r>
    <x v="9"/>
    <s v="IBD"/>
    <x v="1"/>
    <n v="39"/>
    <x v="28"/>
    <n v="0"/>
    <n v="0"/>
    <s v="2008_IBD_39"/>
    <n v="0"/>
    <n v="0"/>
  </r>
  <r>
    <x v="9"/>
    <s v="IBD"/>
    <x v="1"/>
    <n v="40"/>
    <x v="29"/>
    <n v="0"/>
    <n v="0"/>
    <s v="2008_IBD_40"/>
    <n v="0"/>
    <n v="0"/>
  </r>
  <r>
    <x v="9"/>
    <s v="IBD"/>
    <x v="1"/>
    <n v="41"/>
    <x v="30"/>
    <n v="0"/>
    <n v="0"/>
    <s v="2008_IBD_41"/>
    <n v="0"/>
    <n v="0"/>
  </r>
  <r>
    <x v="9"/>
    <s v="IBD"/>
    <x v="1"/>
    <n v="43"/>
    <x v="31"/>
    <n v="0"/>
    <n v="0"/>
    <s v="2008_IBD_43"/>
    <n v="0"/>
    <n v="0"/>
  </r>
  <r>
    <x v="9"/>
    <s v="IBD"/>
    <x v="1"/>
    <n v="44"/>
    <x v="32"/>
    <n v="0"/>
    <n v="0"/>
    <s v="2008_IBD_44"/>
    <n v="0"/>
    <n v="0"/>
  </r>
  <r>
    <x v="9"/>
    <s v="IBD"/>
    <x v="1"/>
    <n v="45"/>
    <x v="33"/>
    <n v="3475"/>
    <n v="3475"/>
    <s v="2008_IBD_45"/>
    <n v="503"/>
    <n v="503"/>
  </r>
  <r>
    <x v="9"/>
    <s v="IBD"/>
    <x v="1"/>
    <n v="46"/>
    <x v="34"/>
    <n v="966"/>
    <n v="966"/>
    <s v="2008_IBD_46"/>
    <n v="0"/>
    <n v="0"/>
  </r>
  <r>
    <x v="9"/>
    <s v="IBD"/>
    <x v="1"/>
    <n v="47"/>
    <x v="35"/>
    <n v="6740"/>
    <n v="6740"/>
    <s v="2008_IBD_47"/>
    <n v="0"/>
    <n v="0"/>
  </r>
  <r>
    <x v="9"/>
    <s v="IBD"/>
    <x v="1"/>
    <n v="48"/>
    <x v="36"/>
    <n v="0"/>
    <n v="0"/>
    <s v="2008_IBD_48"/>
    <n v="0"/>
    <n v="0"/>
  </r>
  <r>
    <x v="9"/>
    <s v="IBI"/>
    <x v="2"/>
    <n v="1"/>
    <x v="0"/>
    <n v="0"/>
    <n v="0"/>
    <s v="2008_IBI_1"/>
    <n v="0"/>
    <n v="0"/>
  </r>
  <r>
    <x v="9"/>
    <s v="IBI"/>
    <x v="2"/>
    <n v="2"/>
    <x v="1"/>
    <n v="0"/>
    <n v="0"/>
    <s v="2008_IBI_2"/>
    <n v="0"/>
    <n v="0"/>
  </r>
  <r>
    <x v="9"/>
    <s v="IBI"/>
    <x v="2"/>
    <n v="3"/>
    <x v="2"/>
    <n v="0"/>
    <n v="0"/>
    <s v="2008_IBI_3"/>
    <n v="0"/>
    <n v="0"/>
  </r>
  <r>
    <x v="9"/>
    <s v="IBI"/>
    <x v="2"/>
    <n v="4"/>
    <x v="3"/>
    <n v="0"/>
    <n v="0"/>
    <s v="2008_IBI_4"/>
    <n v="0"/>
    <n v="0"/>
  </r>
  <r>
    <x v="9"/>
    <s v="IBI"/>
    <x v="2"/>
    <n v="5"/>
    <x v="4"/>
    <n v="0"/>
    <n v="0"/>
    <s v="2008_IBI_5"/>
    <n v="0"/>
    <n v="0"/>
  </r>
  <r>
    <x v="9"/>
    <s v="IBI"/>
    <x v="2"/>
    <n v="7"/>
    <x v="5"/>
    <n v="0"/>
    <n v="0"/>
    <s v="2008_IBI_7"/>
    <n v="0"/>
    <n v="0"/>
  </r>
  <r>
    <x v="9"/>
    <s v="IBI"/>
    <x v="2"/>
    <n v="8"/>
    <x v="6"/>
    <n v="0"/>
    <n v="0"/>
    <s v="2008_IBI_8"/>
    <n v="0"/>
    <n v="0"/>
  </r>
  <r>
    <x v="9"/>
    <s v="IBI"/>
    <x v="2"/>
    <n v="9"/>
    <x v="7"/>
    <n v="0"/>
    <n v="0"/>
    <s v="2008_IBI_9"/>
    <n v="0"/>
    <n v="0"/>
  </r>
  <r>
    <x v="9"/>
    <s v="IBI"/>
    <x v="2"/>
    <n v="10"/>
    <x v="8"/>
    <n v="0"/>
    <n v="0"/>
    <s v="2008_IBI_10"/>
    <n v="0"/>
    <n v="0"/>
  </r>
  <r>
    <x v="9"/>
    <s v="IBI"/>
    <x v="2"/>
    <n v="11"/>
    <x v="9"/>
    <n v="0"/>
    <n v="0"/>
    <s v="2008_IBI_11"/>
    <n v="0"/>
    <n v="0"/>
  </r>
  <r>
    <x v="9"/>
    <s v="IBI"/>
    <x v="2"/>
    <n v="12"/>
    <x v="10"/>
    <n v="0"/>
    <n v="0"/>
    <s v="2008_IBI_12"/>
    <n v="0"/>
    <n v="0"/>
  </r>
  <r>
    <x v="9"/>
    <s v="IBI"/>
    <x v="2"/>
    <n v="13"/>
    <x v="11"/>
    <n v="0"/>
    <n v="0"/>
    <s v="2008_IBI_13"/>
    <n v="0"/>
    <n v="0"/>
  </r>
  <r>
    <x v="9"/>
    <s v="IBI"/>
    <x v="2"/>
    <n v="14"/>
    <x v="12"/>
    <n v="0"/>
    <n v="0"/>
    <s v="2008_IBI_14"/>
    <n v="0"/>
    <n v="0"/>
  </r>
  <r>
    <x v="9"/>
    <s v="IBI"/>
    <x v="2"/>
    <n v="15"/>
    <x v="13"/>
    <n v="0"/>
    <n v="0"/>
    <s v="2008_IBI_15"/>
    <n v="0"/>
    <n v="0"/>
  </r>
  <r>
    <x v="9"/>
    <s v="IBI"/>
    <x v="2"/>
    <n v="16"/>
    <x v="14"/>
    <n v="0"/>
    <n v="0"/>
    <s v="2008_IBI_16"/>
    <n v="0"/>
    <n v="0"/>
  </r>
  <r>
    <x v="9"/>
    <s v="IBI"/>
    <x v="2"/>
    <n v="17"/>
    <x v="15"/>
    <n v="0"/>
    <n v="0"/>
    <s v="2008_IBI_17"/>
    <n v="0"/>
    <n v="0"/>
  </r>
  <r>
    <x v="9"/>
    <s v="IBI"/>
    <x v="2"/>
    <n v="18"/>
    <x v="16"/>
    <n v="0"/>
    <n v="0"/>
    <s v="2008_IBI_18"/>
    <n v="0"/>
    <n v="0"/>
  </r>
  <r>
    <x v="9"/>
    <s v="IBI"/>
    <x v="2"/>
    <n v="20"/>
    <x v="17"/>
    <n v="0"/>
    <n v="0"/>
    <s v="2008_IBI_20"/>
    <n v="0"/>
    <n v="0"/>
  </r>
  <r>
    <x v="9"/>
    <s v="IBI"/>
    <x v="2"/>
    <n v="22"/>
    <x v="18"/>
    <n v="0"/>
    <n v="0"/>
    <s v="2008_IBI_22"/>
    <n v="0"/>
    <n v="0"/>
  </r>
  <r>
    <x v="9"/>
    <s v="IBI"/>
    <x v="2"/>
    <n v="23"/>
    <x v="19"/>
    <n v="0"/>
    <n v="0"/>
    <s v="2008_IBI_23"/>
    <n v="0"/>
    <n v="0"/>
  </r>
  <r>
    <x v="9"/>
    <s v="IBI"/>
    <x v="2"/>
    <n v="24"/>
    <x v="20"/>
    <n v="0"/>
    <n v="0"/>
    <s v="2008_IBI_24"/>
    <n v="0"/>
    <n v="0"/>
  </r>
  <r>
    <x v="9"/>
    <s v="IBI"/>
    <x v="2"/>
    <n v="25"/>
    <x v="21"/>
    <n v="0"/>
    <n v="0"/>
    <s v="2008_IBI_25"/>
    <n v="0"/>
    <n v="0"/>
  </r>
  <r>
    <x v="9"/>
    <s v="IBI"/>
    <x v="2"/>
    <n v="26"/>
    <x v="22"/>
    <n v="0"/>
    <n v="0"/>
    <s v="2008_IBI_26"/>
    <n v="0"/>
    <n v="0"/>
  </r>
  <r>
    <x v="9"/>
    <s v="IBI"/>
    <x v="2"/>
    <n v="27"/>
    <x v="23"/>
    <n v="0"/>
    <n v="0"/>
    <s v="2008_IBI_27"/>
    <n v="0"/>
    <n v="0"/>
  </r>
  <r>
    <x v="9"/>
    <s v="IBI"/>
    <x v="2"/>
    <n v="29"/>
    <x v="24"/>
    <n v="0"/>
    <n v="0"/>
    <s v="2008_IBI_29"/>
    <n v="0"/>
    <n v="0"/>
  </r>
  <r>
    <x v="9"/>
    <s v="IBI"/>
    <x v="2"/>
    <n v="30"/>
    <x v="25"/>
    <n v="0"/>
    <n v="0"/>
    <s v="2008_IBI_30"/>
    <n v="0"/>
    <n v="0"/>
  </r>
  <r>
    <x v="9"/>
    <s v="IBI"/>
    <x v="2"/>
    <n v="31"/>
    <x v="26"/>
    <n v="0"/>
    <n v="0"/>
    <s v="2008_IBI_31"/>
    <n v="0"/>
    <n v="0"/>
  </r>
  <r>
    <x v="9"/>
    <s v="IBI"/>
    <x v="2"/>
    <n v="38"/>
    <x v="27"/>
    <n v="0"/>
    <n v="0"/>
    <s v="2008_IBI_38"/>
    <n v="0"/>
    <n v="0"/>
  </r>
  <r>
    <x v="9"/>
    <s v="IBI"/>
    <x v="2"/>
    <n v="39"/>
    <x v="28"/>
    <n v="0"/>
    <n v="0"/>
    <s v="2008_IBI_39"/>
    <n v="0"/>
    <n v="0"/>
  </r>
  <r>
    <x v="9"/>
    <s v="IBI"/>
    <x v="2"/>
    <n v="40"/>
    <x v="29"/>
    <n v="0"/>
    <n v="0"/>
    <s v="2008_IBI_40"/>
    <n v="0"/>
    <n v="0"/>
  </r>
  <r>
    <x v="9"/>
    <s v="IBI"/>
    <x v="2"/>
    <n v="41"/>
    <x v="30"/>
    <n v="0"/>
    <n v="0"/>
    <s v="2008_IBI_41"/>
    <n v="0"/>
    <n v="0"/>
  </r>
  <r>
    <x v="9"/>
    <s v="IBI"/>
    <x v="2"/>
    <n v="43"/>
    <x v="31"/>
    <n v="0"/>
    <n v="0"/>
    <s v="2008_IBI_43"/>
    <n v="0"/>
    <n v="0"/>
  </r>
  <r>
    <x v="9"/>
    <s v="IBI"/>
    <x v="2"/>
    <n v="44"/>
    <x v="32"/>
    <n v="0"/>
    <n v="0"/>
    <s v="2008_IBI_44"/>
    <n v="0"/>
    <n v="0"/>
  </r>
  <r>
    <x v="9"/>
    <s v="IBI"/>
    <x v="2"/>
    <n v="45"/>
    <x v="33"/>
    <n v="0"/>
    <n v="0"/>
    <s v="2008_IBI_45"/>
    <n v="0"/>
    <n v="0"/>
  </r>
  <r>
    <x v="9"/>
    <s v="IBI"/>
    <x v="2"/>
    <n v="46"/>
    <x v="34"/>
    <n v="0"/>
    <n v="0"/>
    <s v="2008_IBI_46"/>
    <n v="0"/>
    <n v="0"/>
  </r>
  <r>
    <x v="9"/>
    <s v="IBI"/>
    <x v="2"/>
    <n v="47"/>
    <x v="35"/>
    <n v="0"/>
    <n v="0"/>
    <s v="2008_IBI_47"/>
    <n v="0"/>
    <n v="0"/>
  </r>
  <r>
    <x v="9"/>
    <s v="IBI"/>
    <x v="2"/>
    <n v="48"/>
    <x v="36"/>
    <n v="0"/>
    <n v="0"/>
    <s v="2008_IBI_48"/>
    <n v="0"/>
    <n v="0"/>
  </r>
  <r>
    <x v="9"/>
    <s v="IBM"/>
    <x v="3"/>
    <n v="1"/>
    <x v="0"/>
    <n v="639354"/>
    <n v="571282"/>
    <s v="2008_IBM_1"/>
    <n v="150925"/>
    <n v="116605"/>
  </r>
  <r>
    <x v="9"/>
    <s v="IBM"/>
    <x v="3"/>
    <n v="2"/>
    <x v="1"/>
    <n v="312233"/>
    <n v="308222"/>
    <s v="2008_IBM_2"/>
    <n v="98987"/>
    <n v="80627"/>
  </r>
  <r>
    <x v="9"/>
    <s v="IBM"/>
    <x v="3"/>
    <n v="3"/>
    <x v="2"/>
    <n v="811548"/>
    <n v="696384"/>
    <s v="2008_IBM_3"/>
    <n v="497461"/>
    <n v="405027"/>
  </r>
  <r>
    <x v="9"/>
    <s v="IBM"/>
    <x v="3"/>
    <n v="4"/>
    <x v="3"/>
    <n v="4688"/>
    <n v="4688"/>
    <s v="2008_IBM_4"/>
    <n v="0"/>
    <n v="0"/>
  </r>
  <r>
    <x v="9"/>
    <s v="IBM"/>
    <x v="3"/>
    <n v="5"/>
    <x v="4"/>
    <n v="1006268"/>
    <n v="889074"/>
    <s v="2008_IBM_5"/>
    <n v="247195"/>
    <n v="176233"/>
  </r>
  <r>
    <x v="9"/>
    <s v="IBM"/>
    <x v="3"/>
    <n v="7"/>
    <x v="5"/>
    <n v="274665"/>
    <n v="234177"/>
    <s v="2008_IBM_7"/>
    <n v="105557"/>
    <n v="71341"/>
  </r>
  <r>
    <x v="9"/>
    <s v="IBM"/>
    <x v="3"/>
    <n v="8"/>
    <x v="6"/>
    <n v="2512"/>
    <n v="2512"/>
    <s v="2008_IBM_8"/>
    <n v="101"/>
    <n v="101"/>
  </r>
  <r>
    <x v="9"/>
    <s v="IBM"/>
    <x v="3"/>
    <n v="9"/>
    <x v="7"/>
    <n v="1062038"/>
    <n v="950506"/>
    <s v="2008_IBM_9"/>
    <n v="195371"/>
    <n v="128812"/>
  </r>
  <r>
    <x v="9"/>
    <s v="IBM"/>
    <x v="3"/>
    <n v="10"/>
    <x v="8"/>
    <n v="43715"/>
    <n v="41176"/>
    <s v="2008_IBM_10"/>
    <n v="8929"/>
    <n v="8454"/>
  </r>
  <r>
    <x v="9"/>
    <s v="IBM"/>
    <x v="3"/>
    <n v="11"/>
    <x v="9"/>
    <n v="3176620"/>
    <n v="2408266"/>
    <s v="2008_IBM_11"/>
    <n v="1679306"/>
    <n v="1116350"/>
  </r>
  <r>
    <x v="9"/>
    <s v="IBM"/>
    <x v="3"/>
    <n v="12"/>
    <x v="10"/>
    <n v="185609"/>
    <n v="172424"/>
    <s v="2008_IBM_12"/>
    <n v="73989"/>
    <n v="63617"/>
  </r>
  <r>
    <x v="9"/>
    <s v="IBM"/>
    <x v="3"/>
    <n v="13"/>
    <x v="11"/>
    <n v="1077101"/>
    <n v="1021567"/>
    <s v="2008_IBM_13"/>
    <n v="264565"/>
    <n v="231491"/>
  </r>
  <r>
    <x v="9"/>
    <s v="IBM"/>
    <x v="3"/>
    <n v="14"/>
    <x v="12"/>
    <n v="3793509"/>
    <n v="3047525"/>
    <s v="2008_IBM_14"/>
    <n v="2709401"/>
    <n v="1977360"/>
  </r>
  <r>
    <x v="9"/>
    <s v="IBM"/>
    <x v="3"/>
    <n v="15"/>
    <x v="13"/>
    <n v="1957566"/>
    <n v="1909124"/>
    <s v="2008_IBM_15"/>
    <n v="909247"/>
    <n v="867982"/>
  </r>
  <r>
    <x v="9"/>
    <s v="IBM"/>
    <x v="3"/>
    <n v="16"/>
    <x v="14"/>
    <n v="14099500"/>
    <n v="11960654"/>
    <s v="2008_IBM_16"/>
    <n v="8701871"/>
    <n v="6641990"/>
  </r>
  <r>
    <x v="9"/>
    <s v="IBM"/>
    <x v="3"/>
    <n v="17"/>
    <x v="15"/>
    <n v="843950"/>
    <n v="747136"/>
    <s v="2008_IBM_17"/>
    <n v="173139"/>
    <n v="144337"/>
  </r>
  <r>
    <x v="9"/>
    <s v="IBM"/>
    <x v="3"/>
    <n v="18"/>
    <x v="16"/>
    <n v="3939214"/>
    <n v="2546939"/>
    <s v="2008_IBM_18"/>
    <n v="3368155"/>
    <n v="2057043"/>
  </r>
  <r>
    <x v="9"/>
    <s v="IBM"/>
    <x v="3"/>
    <n v="20"/>
    <x v="17"/>
    <n v="9160436"/>
    <n v="6732695"/>
    <s v="2008_IBM_20"/>
    <n v="6197401"/>
    <n v="4082512"/>
  </r>
  <r>
    <x v="9"/>
    <s v="IBM"/>
    <x v="3"/>
    <n v="22"/>
    <x v="18"/>
    <n v="2695392"/>
    <n v="1989395"/>
    <s v="2008_IBM_22"/>
    <n v="1074113"/>
    <n v="684887"/>
  </r>
  <r>
    <x v="9"/>
    <s v="IBM"/>
    <x v="3"/>
    <n v="23"/>
    <x v="19"/>
    <n v="2537356"/>
    <n v="1893570"/>
    <s v="2008_IBM_23"/>
    <n v="1583865"/>
    <n v="985604"/>
  </r>
  <r>
    <x v="9"/>
    <s v="IBM"/>
    <x v="3"/>
    <n v="24"/>
    <x v="20"/>
    <n v="19410996"/>
    <n v="15179188"/>
    <s v="2008_IBM_24"/>
    <n v="11826691"/>
    <n v="8389687"/>
  </r>
  <r>
    <x v="9"/>
    <s v="IBM"/>
    <x v="3"/>
    <n v="25"/>
    <x v="21"/>
    <n v="0"/>
    <n v="0"/>
    <s v="2008_IBM_25"/>
    <n v="0"/>
    <n v="0"/>
  </r>
  <r>
    <x v="9"/>
    <s v="IBM"/>
    <x v="3"/>
    <n v="26"/>
    <x v="22"/>
    <n v="1674698"/>
    <n v="1391995"/>
    <s v="2008_IBM_26"/>
    <n v="922984"/>
    <n v="654876"/>
  </r>
  <r>
    <x v="9"/>
    <s v="IBM"/>
    <x v="3"/>
    <n v="27"/>
    <x v="23"/>
    <n v="12130"/>
    <n v="10718"/>
    <s v="2008_IBM_27"/>
    <n v="3366"/>
    <n v="2500"/>
  </r>
  <r>
    <x v="9"/>
    <s v="IBM"/>
    <x v="3"/>
    <n v="29"/>
    <x v="24"/>
    <n v="8135715"/>
    <n v="7266970"/>
    <s v="2008_IBM_29"/>
    <n v="3930315"/>
    <n v="3188399"/>
  </r>
  <r>
    <x v="9"/>
    <s v="IBM"/>
    <x v="3"/>
    <n v="30"/>
    <x v="25"/>
    <n v="309399"/>
    <n v="303629"/>
    <s v="2008_IBM_30"/>
    <n v="43250"/>
    <n v="40333"/>
  </r>
  <r>
    <x v="9"/>
    <s v="IBM"/>
    <x v="3"/>
    <n v="31"/>
    <x v="26"/>
    <n v="108693"/>
    <n v="106499"/>
    <s v="2008_IBM_31"/>
    <n v="10794"/>
    <n v="9598"/>
  </r>
  <r>
    <x v="9"/>
    <s v="IBM"/>
    <x v="3"/>
    <n v="38"/>
    <x v="27"/>
    <n v="0"/>
    <n v="0"/>
    <s v="2008_IBM_38"/>
    <n v="0"/>
    <n v="0"/>
  </r>
  <r>
    <x v="9"/>
    <s v="IBM"/>
    <x v="3"/>
    <n v="39"/>
    <x v="28"/>
    <n v="96"/>
    <n v="96"/>
    <s v="2008_IBM_39"/>
    <n v="12"/>
    <n v="12"/>
  </r>
  <r>
    <x v="9"/>
    <s v="IBM"/>
    <x v="3"/>
    <n v="40"/>
    <x v="29"/>
    <n v="701207"/>
    <n v="614510"/>
    <s v="2008_IBM_40"/>
    <n v="324011"/>
    <n v="263784"/>
  </r>
  <r>
    <x v="9"/>
    <s v="IBM"/>
    <x v="3"/>
    <n v="41"/>
    <x v="30"/>
    <n v="10924338"/>
    <n v="9461407"/>
    <s v="2008_IBM_41"/>
    <n v="2059302"/>
    <n v="1702043"/>
  </r>
  <r>
    <x v="9"/>
    <s v="IBM"/>
    <x v="3"/>
    <n v="43"/>
    <x v="31"/>
    <n v="4775"/>
    <n v="4775"/>
    <s v="2008_IBM_43"/>
    <n v="1865"/>
    <n v="1865"/>
  </r>
  <r>
    <x v="9"/>
    <s v="IBM"/>
    <x v="3"/>
    <n v="44"/>
    <x v="32"/>
    <n v="2208"/>
    <n v="2208"/>
    <s v="2008_IBM_44"/>
    <n v="0"/>
    <n v="0"/>
  </r>
  <r>
    <x v="9"/>
    <s v="IBM"/>
    <x v="3"/>
    <n v="45"/>
    <x v="33"/>
    <n v="55357"/>
    <n v="52539"/>
    <s v="2008_IBM_45"/>
    <n v="27783"/>
    <n v="25103"/>
  </r>
  <r>
    <x v="9"/>
    <s v="IBM"/>
    <x v="3"/>
    <n v="46"/>
    <x v="34"/>
    <n v="452438"/>
    <n v="452404"/>
    <s v="2008_IBM_46"/>
    <n v="0"/>
    <n v="0"/>
  </r>
  <r>
    <x v="9"/>
    <s v="IBM"/>
    <x v="3"/>
    <n v="47"/>
    <x v="35"/>
    <n v="8654"/>
    <n v="8654"/>
    <s v="2008_IBM_47"/>
    <n v="0"/>
    <n v="0"/>
  </r>
  <r>
    <x v="9"/>
    <s v="IBM"/>
    <x v="3"/>
    <n v="48"/>
    <x v="36"/>
    <n v="0"/>
    <n v="0"/>
    <s v="2008_IBM_48"/>
    <n v="0"/>
    <n v="0"/>
  </r>
  <r>
    <x v="9"/>
    <s v="IBS"/>
    <x v="4"/>
    <n v="1"/>
    <x v="0"/>
    <n v="0"/>
    <n v="0"/>
    <s v="2008_IBS_1"/>
    <n v="0"/>
    <n v="0"/>
  </r>
  <r>
    <x v="9"/>
    <s v="IBS"/>
    <x v="4"/>
    <n v="2"/>
    <x v="1"/>
    <n v="0"/>
    <n v="0"/>
    <s v="2008_IBS_2"/>
    <n v="0"/>
    <n v="0"/>
  </r>
  <r>
    <x v="9"/>
    <s v="IBS"/>
    <x v="4"/>
    <n v="3"/>
    <x v="2"/>
    <n v="0"/>
    <n v="0"/>
    <s v="2008_IBS_3"/>
    <n v="0"/>
    <n v="0"/>
  </r>
  <r>
    <x v="9"/>
    <s v="IBS"/>
    <x v="4"/>
    <n v="4"/>
    <x v="3"/>
    <n v="0"/>
    <n v="0"/>
    <s v="2008_IBS_4"/>
    <n v="0"/>
    <n v="0"/>
  </r>
  <r>
    <x v="9"/>
    <s v="IBS"/>
    <x v="4"/>
    <n v="5"/>
    <x v="4"/>
    <n v="10"/>
    <n v="10"/>
    <s v="2008_IBS_5"/>
    <n v="0"/>
    <n v="0"/>
  </r>
  <r>
    <x v="9"/>
    <s v="IBS"/>
    <x v="4"/>
    <n v="7"/>
    <x v="5"/>
    <n v="966"/>
    <n v="966"/>
    <s v="2008_IBS_7"/>
    <n v="0"/>
    <n v="0"/>
  </r>
  <r>
    <x v="9"/>
    <s v="IBS"/>
    <x v="4"/>
    <n v="8"/>
    <x v="6"/>
    <n v="109"/>
    <n v="109"/>
    <s v="2008_IBS_8"/>
    <n v="0"/>
    <n v="0"/>
  </r>
  <r>
    <x v="9"/>
    <s v="IBS"/>
    <x v="4"/>
    <n v="9"/>
    <x v="7"/>
    <n v="39455"/>
    <n v="39455"/>
    <s v="2008_IBS_9"/>
    <n v="3984"/>
    <n v="3984"/>
  </r>
  <r>
    <x v="9"/>
    <s v="IBS"/>
    <x v="4"/>
    <n v="10"/>
    <x v="8"/>
    <n v="0"/>
    <n v="0"/>
    <s v="2008_IBS_10"/>
    <n v="0"/>
    <n v="0"/>
  </r>
  <r>
    <x v="9"/>
    <s v="IBS"/>
    <x v="4"/>
    <n v="11"/>
    <x v="9"/>
    <n v="37980"/>
    <n v="29059"/>
    <s v="2008_IBS_11"/>
    <n v="13592"/>
    <n v="6756"/>
  </r>
  <r>
    <x v="9"/>
    <s v="IBS"/>
    <x v="4"/>
    <n v="12"/>
    <x v="10"/>
    <n v="0"/>
    <n v="0"/>
    <s v="2008_IBS_12"/>
    <n v="0"/>
    <n v="0"/>
  </r>
  <r>
    <x v="9"/>
    <s v="IBS"/>
    <x v="4"/>
    <n v="13"/>
    <x v="11"/>
    <n v="0"/>
    <n v="0"/>
    <s v="2008_IBS_13"/>
    <n v="0"/>
    <n v="0"/>
  </r>
  <r>
    <x v="9"/>
    <s v="IBS"/>
    <x v="4"/>
    <n v="14"/>
    <x v="12"/>
    <n v="159"/>
    <n v="159"/>
    <s v="2008_IBS_14"/>
    <n v="0"/>
    <n v="0"/>
  </r>
  <r>
    <x v="9"/>
    <s v="IBS"/>
    <x v="4"/>
    <n v="15"/>
    <x v="13"/>
    <n v="68635"/>
    <n v="68220"/>
    <s v="2008_IBS_15"/>
    <n v="27211"/>
    <n v="26796"/>
  </r>
  <r>
    <x v="9"/>
    <s v="IBS"/>
    <x v="4"/>
    <n v="16"/>
    <x v="14"/>
    <n v="0"/>
    <n v="0"/>
    <s v="2008_IBS_16"/>
    <n v="0"/>
    <n v="0"/>
  </r>
  <r>
    <x v="9"/>
    <s v="IBS"/>
    <x v="4"/>
    <n v="17"/>
    <x v="15"/>
    <n v="37305"/>
    <n v="37305"/>
    <s v="2008_IBS_17"/>
    <n v="25765"/>
    <n v="25765"/>
  </r>
  <r>
    <x v="9"/>
    <s v="IBS"/>
    <x v="4"/>
    <n v="18"/>
    <x v="16"/>
    <n v="6569"/>
    <n v="6246"/>
    <s v="2008_IBS_18"/>
    <n v="3788"/>
    <n v="3465"/>
  </r>
  <r>
    <x v="9"/>
    <s v="IBS"/>
    <x v="4"/>
    <n v="20"/>
    <x v="17"/>
    <n v="0"/>
    <n v="0"/>
    <s v="2008_IBS_20"/>
    <n v="0"/>
    <n v="0"/>
  </r>
  <r>
    <x v="9"/>
    <s v="IBS"/>
    <x v="4"/>
    <n v="22"/>
    <x v="18"/>
    <n v="52419"/>
    <n v="51611"/>
    <s v="2008_IBS_22"/>
    <n v="819"/>
    <n v="819"/>
  </r>
  <r>
    <x v="9"/>
    <s v="IBS"/>
    <x v="4"/>
    <n v="23"/>
    <x v="19"/>
    <n v="13599"/>
    <n v="9246"/>
    <s v="2008_IBS_23"/>
    <n v="10446"/>
    <n v="6419"/>
  </r>
  <r>
    <x v="9"/>
    <s v="IBS"/>
    <x v="4"/>
    <n v="24"/>
    <x v="20"/>
    <n v="1326"/>
    <n v="1162"/>
    <s v="2008_IBS_24"/>
    <n v="801"/>
    <n v="662"/>
  </r>
  <r>
    <x v="9"/>
    <s v="IBS"/>
    <x v="4"/>
    <n v="25"/>
    <x v="21"/>
    <n v="0"/>
    <n v="0"/>
    <s v="2008_IBS_25"/>
    <n v="0"/>
    <n v="0"/>
  </r>
  <r>
    <x v="9"/>
    <s v="IBS"/>
    <x v="4"/>
    <n v="26"/>
    <x v="22"/>
    <n v="5104"/>
    <n v="4474"/>
    <s v="2008_IBS_26"/>
    <n v="0"/>
    <n v="0"/>
  </r>
  <r>
    <x v="9"/>
    <s v="IBS"/>
    <x v="4"/>
    <n v="27"/>
    <x v="23"/>
    <n v="0"/>
    <n v="0"/>
    <s v="2008_IBS_27"/>
    <n v="0"/>
    <n v="0"/>
  </r>
  <r>
    <x v="9"/>
    <s v="IBS"/>
    <x v="4"/>
    <n v="29"/>
    <x v="24"/>
    <n v="67966"/>
    <n v="65853"/>
    <s v="2008_IBS_29"/>
    <n v="17548"/>
    <n v="15846"/>
  </r>
  <r>
    <x v="9"/>
    <s v="IBS"/>
    <x v="4"/>
    <n v="30"/>
    <x v="25"/>
    <n v="268"/>
    <n v="268"/>
    <s v="2008_IBS_30"/>
    <n v="0"/>
    <n v="0"/>
  </r>
  <r>
    <x v="9"/>
    <s v="IBS"/>
    <x v="4"/>
    <n v="31"/>
    <x v="26"/>
    <n v="2917"/>
    <n v="2917"/>
    <s v="2008_IBS_31"/>
    <n v="102"/>
    <n v="102"/>
  </r>
  <r>
    <x v="9"/>
    <s v="IBS"/>
    <x v="4"/>
    <n v="38"/>
    <x v="27"/>
    <n v="0"/>
    <n v="0"/>
    <s v="2008_IBS_38"/>
    <n v="0"/>
    <n v="0"/>
  </r>
  <r>
    <x v="9"/>
    <s v="IBS"/>
    <x v="4"/>
    <n v="39"/>
    <x v="28"/>
    <n v="0"/>
    <n v="0"/>
    <s v="2008_IBS_39"/>
    <n v="0"/>
    <n v="0"/>
  </r>
  <r>
    <x v="9"/>
    <s v="IBS"/>
    <x v="4"/>
    <n v="40"/>
    <x v="29"/>
    <n v="7018"/>
    <n v="6816"/>
    <s v="2008_IBS_40"/>
    <n v="4203"/>
    <n v="4006"/>
  </r>
  <r>
    <x v="9"/>
    <s v="IBS"/>
    <x v="4"/>
    <n v="41"/>
    <x v="30"/>
    <n v="64"/>
    <n v="64"/>
    <s v="2008_IBS_41"/>
    <n v="0"/>
    <n v="0"/>
  </r>
  <r>
    <x v="9"/>
    <s v="IBS"/>
    <x v="4"/>
    <n v="43"/>
    <x v="31"/>
    <n v="0"/>
    <n v="0"/>
    <s v="2008_IBS_43"/>
    <n v="0"/>
    <n v="0"/>
  </r>
  <r>
    <x v="9"/>
    <s v="IBS"/>
    <x v="4"/>
    <n v="44"/>
    <x v="32"/>
    <n v="0"/>
    <n v="0"/>
    <s v="2008_IBS_44"/>
    <n v="0"/>
    <n v="0"/>
  </r>
  <r>
    <x v="9"/>
    <s v="IBS"/>
    <x v="4"/>
    <n v="45"/>
    <x v="33"/>
    <n v="0"/>
    <n v="0"/>
    <s v="2008_IBS_45"/>
    <n v="0"/>
    <n v="0"/>
  </r>
  <r>
    <x v="9"/>
    <s v="IBS"/>
    <x v="4"/>
    <n v="46"/>
    <x v="34"/>
    <n v="1554"/>
    <n v="1554"/>
    <s v="2008_IBS_46"/>
    <n v="641"/>
    <n v="641"/>
  </r>
  <r>
    <x v="9"/>
    <s v="IBS"/>
    <x v="4"/>
    <n v="47"/>
    <x v="35"/>
    <n v="0"/>
    <n v="0"/>
    <s v="2008_IBS_47"/>
    <n v="0"/>
    <n v="0"/>
  </r>
  <r>
    <x v="9"/>
    <s v="IBS"/>
    <x v="4"/>
    <n v="48"/>
    <x v="36"/>
    <n v="0"/>
    <n v="0"/>
    <s v="2008_IBS_48"/>
    <n v="0"/>
    <n v="0"/>
  </r>
  <r>
    <x v="9"/>
    <s v="IDT"/>
    <x v="12"/>
    <n v="1"/>
    <x v="0"/>
    <n v="0"/>
    <n v="0"/>
    <s v="2008_IDT_1"/>
    <n v="0"/>
    <n v="0"/>
  </r>
  <r>
    <x v="9"/>
    <s v="IDT"/>
    <x v="12"/>
    <n v="2"/>
    <x v="1"/>
    <n v="0"/>
    <n v="0"/>
    <s v="2008_IDT_2"/>
    <n v="0"/>
    <n v="0"/>
  </r>
  <r>
    <x v="9"/>
    <s v="IDT"/>
    <x v="12"/>
    <n v="3"/>
    <x v="2"/>
    <n v="0"/>
    <n v="0"/>
    <s v="2008_IDT_3"/>
    <n v="0"/>
    <n v="0"/>
  </r>
  <r>
    <x v="9"/>
    <s v="IDT"/>
    <x v="12"/>
    <n v="4"/>
    <x v="3"/>
    <n v="0"/>
    <n v="0"/>
    <s v="2008_IDT_4"/>
    <n v="0"/>
    <n v="0"/>
  </r>
  <r>
    <x v="9"/>
    <s v="IDT"/>
    <x v="12"/>
    <n v="5"/>
    <x v="4"/>
    <n v="0"/>
    <n v="0"/>
    <s v="2008_IDT_5"/>
    <n v="0"/>
    <n v="0"/>
  </r>
  <r>
    <x v="9"/>
    <s v="IDT"/>
    <x v="12"/>
    <n v="7"/>
    <x v="5"/>
    <n v="0"/>
    <n v="0"/>
    <s v="2008_IDT_7"/>
    <n v="0"/>
    <n v="0"/>
  </r>
  <r>
    <x v="9"/>
    <s v="IDT"/>
    <x v="12"/>
    <n v="8"/>
    <x v="6"/>
    <n v="0"/>
    <n v="0"/>
    <s v="2008_IDT_8"/>
    <n v="0"/>
    <n v="0"/>
  </r>
  <r>
    <x v="9"/>
    <s v="IDT"/>
    <x v="12"/>
    <n v="9"/>
    <x v="7"/>
    <n v="0"/>
    <n v="0"/>
    <s v="2008_IDT_9"/>
    <n v="0"/>
    <n v="0"/>
  </r>
  <r>
    <x v="9"/>
    <s v="IDT"/>
    <x v="12"/>
    <n v="10"/>
    <x v="8"/>
    <n v="0"/>
    <n v="0"/>
    <s v="2008_IDT_10"/>
    <n v="0"/>
    <n v="0"/>
  </r>
  <r>
    <x v="9"/>
    <s v="IDT"/>
    <x v="12"/>
    <n v="11"/>
    <x v="9"/>
    <n v="13423"/>
    <n v="12481"/>
    <s v="2008_IDT_11"/>
    <n v="4779"/>
    <n v="3929"/>
  </r>
  <r>
    <x v="9"/>
    <s v="IDT"/>
    <x v="12"/>
    <n v="12"/>
    <x v="10"/>
    <n v="0"/>
    <n v="0"/>
    <s v="2008_IDT_12"/>
    <n v="0"/>
    <n v="0"/>
  </r>
  <r>
    <x v="9"/>
    <s v="IDT"/>
    <x v="12"/>
    <n v="13"/>
    <x v="11"/>
    <n v="0"/>
    <n v="0"/>
    <s v="2008_IDT_13"/>
    <n v="0"/>
    <n v="0"/>
  </r>
  <r>
    <x v="9"/>
    <s v="IDT"/>
    <x v="12"/>
    <n v="14"/>
    <x v="12"/>
    <n v="0"/>
    <n v="0"/>
    <s v="2008_IDT_14"/>
    <n v="0"/>
    <n v="0"/>
  </r>
  <r>
    <x v="9"/>
    <s v="IDT"/>
    <x v="12"/>
    <n v="15"/>
    <x v="13"/>
    <n v="0"/>
    <n v="0"/>
    <s v="2008_IDT_15"/>
    <n v="0"/>
    <n v="0"/>
  </r>
  <r>
    <x v="9"/>
    <s v="IDT"/>
    <x v="12"/>
    <n v="16"/>
    <x v="14"/>
    <n v="0"/>
    <n v="0"/>
    <s v="2008_IDT_16"/>
    <n v="0"/>
    <n v="0"/>
  </r>
  <r>
    <x v="9"/>
    <s v="IDT"/>
    <x v="12"/>
    <n v="17"/>
    <x v="15"/>
    <n v="0"/>
    <n v="0"/>
    <s v="2008_IDT_17"/>
    <n v="0"/>
    <n v="0"/>
  </r>
  <r>
    <x v="9"/>
    <s v="IDT"/>
    <x v="12"/>
    <n v="18"/>
    <x v="16"/>
    <n v="111"/>
    <n v="111"/>
    <s v="2008_IDT_18"/>
    <n v="0"/>
    <n v="0"/>
  </r>
  <r>
    <x v="9"/>
    <s v="IDT"/>
    <x v="12"/>
    <n v="20"/>
    <x v="17"/>
    <n v="0"/>
    <n v="0"/>
    <s v="2008_IDT_20"/>
    <n v="0"/>
    <n v="0"/>
  </r>
  <r>
    <x v="9"/>
    <s v="IDT"/>
    <x v="12"/>
    <n v="22"/>
    <x v="18"/>
    <n v="506"/>
    <n v="506"/>
    <s v="2008_IDT_22"/>
    <n v="90"/>
    <n v="90"/>
  </r>
  <r>
    <x v="9"/>
    <s v="IDT"/>
    <x v="12"/>
    <n v="23"/>
    <x v="19"/>
    <n v="0"/>
    <n v="0"/>
    <s v="2008_IDT_23"/>
    <n v="0"/>
    <n v="0"/>
  </r>
  <r>
    <x v="9"/>
    <s v="IDT"/>
    <x v="12"/>
    <n v="24"/>
    <x v="20"/>
    <n v="0"/>
    <n v="0"/>
    <s v="2008_IDT_24"/>
    <n v="0"/>
    <n v="0"/>
  </r>
  <r>
    <x v="9"/>
    <s v="IDT"/>
    <x v="12"/>
    <n v="25"/>
    <x v="21"/>
    <n v="0"/>
    <n v="0"/>
    <s v="2008_IDT_25"/>
    <n v="0"/>
    <n v="0"/>
  </r>
  <r>
    <x v="9"/>
    <s v="IDT"/>
    <x v="12"/>
    <n v="26"/>
    <x v="22"/>
    <n v="0"/>
    <n v="0"/>
    <s v="2008_IDT_26"/>
    <n v="0"/>
    <n v="0"/>
  </r>
  <r>
    <x v="9"/>
    <s v="IDT"/>
    <x v="12"/>
    <n v="27"/>
    <x v="23"/>
    <n v="0"/>
    <n v="0"/>
    <s v="2008_IDT_27"/>
    <n v="0"/>
    <n v="0"/>
  </r>
  <r>
    <x v="9"/>
    <s v="IDT"/>
    <x v="12"/>
    <n v="29"/>
    <x v="24"/>
    <n v="0"/>
    <n v="0"/>
    <s v="2008_IDT_29"/>
    <n v="0"/>
    <n v="0"/>
  </r>
  <r>
    <x v="9"/>
    <s v="IDT"/>
    <x v="12"/>
    <n v="30"/>
    <x v="25"/>
    <n v="0"/>
    <n v="0"/>
    <s v="2008_IDT_30"/>
    <n v="0"/>
    <n v="0"/>
  </r>
  <r>
    <x v="9"/>
    <s v="IDT"/>
    <x v="12"/>
    <n v="31"/>
    <x v="26"/>
    <n v="0"/>
    <n v="0"/>
    <s v="2008_IDT_31"/>
    <n v="0"/>
    <n v="0"/>
  </r>
  <r>
    <x v="9"/>
    <s v="IDT"/>
    <x v="12"/>
    <n v="38"/>
    <x v="27"/>
    <n v="0"/>
    <n v="0"/>
    <s v="2008_IDT_38"/>
    <n v="0"/>
    <n v="0"/>
  </r>
  <r>
    <x v="9"/>
    <s v="IDT"/>
    <x v="12"/>
    <n v="39"/>
    <x v="28"/>
    <n v="0"/>
    <n v="0"/>
    <s v="2008_IDT_39"/>
    <n v="0"/>
    <n v="0"/>
  </r>
  <r>
    <x v="9"/>
    <s v="IDT"/>
    <x v="12"/>
    <n v="40"/>
    <x v="29"/>
    <n v="0"/>
    <n v="0"/>
    <s v="2008_IDT_40"/>
    <n v="0"/>
    <n v="0"/>
  </r>
  <r>
    <x v="9"/>
    <s v="IDT"/>
    <x v="12"/>
    <n v="41"/>
    <x v="30"/>
    <n v="0"/>
    <n v="0"/>
    <s v="2008_IDT_41"/>
    <n v="0"/>
    <n v="0"/>
  </r>
  <r>
    <x v="9"/>
    <s v="IDT"/>
    <x v="12"/>
    <n v="43"/>
    <x v="31"/>
    <n v="0"/>
    <n v="0"/>
    <s v="2008_IDT_43"/>
    <n v="0"/>
    <n v="0"/>
  </r>
  <r>
    <x v="9"/>
    <s v="IDT"/>
    <x v="12"/>
    <n v="44"/>
    <x v="32"/>
    <n v="0"/>
    <n v="0"/>
    <s v="2008_IDT_44"/>
    <n v="0"/>
    <n v="0"/>
  </r>
  <r>
    <x v="9"/>
    <s v="IDT"/>
    <x v="12"/>
    <n v="45"/>
    <x v="33"/>
    <n v="0"/>
    <n v="0"/>
    <s v="2008_IDT_45"/>
    <n v="0"/>
    <n v="0"/>
  </r>
  <r>
    <x v="9"/>
    <s v="IDT"/>
    <x v="12"/>
    <n v="46"/>
    <x v="34"/>
    <n v="0"/>
    <n v="0"/>
    <s v="2008_IDT_46"/>
    <n v="0"/>
    <n v="0"/>
  </r>
  <r>
    <x v="9"/>
    <s v="IDT"/>
    <x v="12"/>
    <n v="47"/>
    <x v="35"/>
    <n v="0"/>
    <n v="0"/>
    <s v="2008_IDT_47"/>
    <n v="0"/>
    <n v="0"/>
  </r>
  <r>
    <x v="9"/>
    <s v="IDT"/>
    <x v="12"/>
    <n v="48"/>
    <x v="36"/>
    <n v="0"/>
    <n v="0"/>
    <s v="2008_IDT_48"/>
    <n v="0"/>
    <n v="0"/>
  </r>
  <r>
    <x v="9"/>
    <s v="NB"/>
    <x v="6"/>
    <n v="1"/>
    <x v="0"/>
    <n v="23381"/>
    <n v="23381"/>
    <s v="2008_NB_1"/>
    <n v="20102"/>
    <n v="20102"/>
  </r>
  <r>
    <x v="9"/>
    <s v="NB"/>
    <x v="6"/>
    <n v="2"/>
    <x v="1"/>
    <n v="566"/>
    <n v="566"/>
    <s v="2008_NB_2"/>
    <n v="0"/>
    <n v="0"/>
  </r>
  <r>
    <x v="9"/>
    <s v="NB"/>
    <x v="6"/>
    <n v="3"/>
    <x v="2"/>
    <n v="1699"/>
    <n v="1699"/>
    <s v="2008_NB_3"/>
    <n v="492"/>
    <n v="492"/>
  </r>
  <r>
    <x v="9"/>
    <s v="NB"/>
    <x v="6"/>
    <n v="4"/>
    <x v="3"/>
    <n v="0"/>
    <n v="0"/>
    <s v="2008_NB_4"/>
    <n v="0"/>
    <n v="0"/>
  </r>
  <r>
    <x v="9"/>
    <s v="NB"/>
    <x v="6"/>
    <n v="5"/>
    <x v="4"/>
    <n v="6614"/>
    <n v="6564"/>
    <s v="2008_NB_5"/>
    <n v="1975"/>
    <n v="1925"/>
  </r>
  <r>
    <x v="9"/>
    <s v="NB"/>
    <x v="6"/>
    <n v="7"/>
    <x v="5"/>
    <n v="0"/>
    <n v="0"/>
    <s v="2008_NB_7"/>
    <n v="0"/>
    <n v="0"/>
  </r>
  <r>
    <x v="9"/>
    <s v="NB"/>
    <x v="6"/>
    <n v="8"/>
    <x v="6"/>
    <n v="143763"/>
    <n v="143763"/>
    <s v="2008_NB_8"/>
    <n v="7398"/>
    <n v="7398"/>
  </r>
  <r>
    <x v="9"/>
    <s v="NB"/>
    <x v="6"/>
    <n v="9"/>
    <x v="7"/>
    <n v="2706"/>
    <n v="2603"/>
    <s v="2008_NB_9"/>
    <n v="0"/>
    <n v="0"/>
  </r>
  <r>
    <x v="9"/>
    <s v="NB"/>
    <x v="6"/>
    <n v="10"/>
    <x v="8"/>
    <n v="595"/>
    <n v="595"/>
    <s v="2008_NB_10"/>
    <n v="0"/>
    <n v="0"/>
  </r>
  <r>
    <x v="9"/>
    <s v="NB"/>
    <x v="6"/>
    <n v="11"/>
    <x v="9"/>
    <n v="15497"/>
    <n v="15497"/>
    <s v="2008_NB_11"/>
    <n v="887"/>
    <n v="887"/>
  </r>
  <r>
    <x v="9"/>
    <s v="NB"/>
    <x v="6"/>
    <n v="12"/>
    <x v="10"/>
    <n v="0"/>
    <n v="0"/>
    <s v="2008_NB_12"/>
    <n v="0"/>
    <n v="0"/>
  </r>
  <r>
    <x v="9"/>
    <s v="NB"/>
    <x v="6"/>
    <n v="13"/>
    <x v="11"/>
    <n v="30462"/>
    <n v="28463"/>
    <s v="2008_NB_13"/>
    <n v="11894"/>
    <n v="11478"/>
  </r>
  <r>
    <x v="9"/>
    <s v="NB"/>
    <x v="6"/>
    <n v="14"/>
    <x v="12"/>
    <n v="3729"/>
    <n v="3729"/>
    <s v="2008_NB_14"/>
    <n v="1845"/>
    <n v="1845"/>
  </r>
  <r>
    <x v="9"/>
    <s v="NB"/>
    <x v="6"/>
    <n v="15"/>
    <x v="13"/>
    <n v="2748"/>
    <n v="2748"/>
    <s v="2008_NB_15"/>
    <n v="837"/>
    <n v="837"/>
  </r>
  <r>
    <x v="9"/>
    <s v="NB"/>
    <x v="6"/>
    <n v="16"/>
    <x v="14"/>
    <n v="35803"/>
    <n v="32027"/>
    <s v="2008_NB_16"/>
    <n v="21850"/>
    <n v="18138"/>
  </r>
  <r>
    <x v="9"/>
    <s v="NB"/>
    <x v="6"/>
    <n v="17"/>
    <x v="15"/>
    <n v="0"/>
    <n v="0"/>
    <s v="2008_NB_17"/>
    <n v="0"/>
    <n v="0"/>
  </r>
  <r>
    <x v="9"/>
    <s v="NB"/>
    <x v="6"/>
    <n v="18"/>
    <x v="16"/>
    <n v="588"/>
    <n v="588"/>
    <s v="2008_NB_18"/>
    <n v="449"/>
    <n v="449"/>
  </r>
  <r>
    <x v="9"/>
    <s v="NB"/>
    <x v="6"/>
    <n v="20"/>
    <x v="17"/>
    <n v="0"/>
    <n v="0"/>
    <s v="2008_NB_20"/>
    <n v="0"/>
    <n v="0"/>
  </r>
  <r>
    <x v="9"/>
    <s v="NB"/>
    <x v="6"/>
    <n v="22"/>
    <x v="18"/>
    <n v="10882"/>
    <n v="10882"/>
    <s v="2008_NB_22"/>
    <n v="1472"/>
    <n v="1472"/>
  </r>
  <r>
    <x v="9"/>
    <s v="NB"/>
    <x v="6"/>
    <n v="23"/>
    <x v="19"/>
    <n v="5384"/>
    <n v="5384"/>
    <s v="2008_NB_23"/>
    <n v="2441"/>
    <n v="2441"/>
  </r>
  <r>
    <x v="9"/>
    <s v="NB"/>
    <x v="6"/>
    <n v="24"/>
    <x v="20"/>
    <n v="29692"/>
    <n v="29692"/>
    <s v="2008_NB_24"/>
    <n v="3190"/>
    <n v="3190"/>
  </r>
  <r>
    <x v="9"/>
    <s v="NB"/>
    <x v="6"/>
    <n v="25"/>
    <x v="21"/>
    <n v="0"/>
    <n v="0"/>
    <s v="2008_NB_25"/>
    <n v="0"/>
    <n v="0"/>
  </r>
  <r>
    <x v="9"/>
    <s v="NB"/>
    <x v="6"/>
    <n v="26"/>
    <x v="22"/>
    <n v="6484"/>
    <n v="6484"/>
    <s v="2008_NB_26"/>
    <n v="502"/>
    <n v="502"/>
  </r>
  <r>
    <x v="9"/>
    <s v="NB"/>
    <x v="6"/>
    <n v="27"/>
    <x v="23"/>
    <n v="0"/>
    <n v="0"/>
    <s v="2008_NB_27"/>
    <n v="0"/>
    <n v="0"/>
  </r>
  <r>
    <x v="9"/>
    <s v="NB"/>
    <x v="6"/>
    <n v="29"/>
    <x v="24"/>
    <n v="22693"/>
    <n v="22693"/>
    <s v="2008_NB_29"/>
    <n v="169"/>
    <n v="169"/>
  </r>
  <r>
    <x v="9"/>
    <s v="NB"/>
    <x v="6"/>
    <n v="30"/>
    <x v="25"/>
    <n v="1670"/>
    <n v="1670"/>
    <s v="2008_NB_30"/>
    <n v="0"/>
    <n v="0"/>
  </r>
  <r>
    <x v="9"/>
    <s v="NB"/>
    <x v="6"/>
    <n v="31"/>
    <x v="26"/>
    <n v="368"/>
    <n v="368"/>
    <s v="2008_NB_31"/>
    <n v="0"/>
    <n v="0"/>
  </r>
  <r>
    <x v="9"/>
    <s v="NB"/>
    <x v="6"/>
    <n v="38"/>
    <x v="27"/>
    <n v="0"/>
    <n v="0"/>
    <s v="2008_NB_38"/>
    <n v="0"/>
    <n v="0"/>
  </r>
  <r>
    <x v="9"/>
    <s v="NB"/>
    <x v="6"/>
    <n v="39"/>
    <x v="28"/>
    <n v="6336"/>
    <n v="6336"/>
    <s v="2008_NB_39"/>
    <n v="5020"/>
    <n v="5020"/>
  </r>
  <r>
    <x v="9"/>
    <s v="NB"/>
    <x v="6"/>
    <n v="40"/>
    <x v="29"/>
    <n v="109848"/>
    <n v="106184"/>
    <s v="2008_NB_40"/>
    <n v="38197"/>
    <n v="36644"/>
  </r>
  <r>
    <x v="9"/>
    <s v="NB"/>
    <x v="6"/>
    <n v="41"/>
    <x v="30"/>
    <n v="327430"/>
    <n v="269932"/>
    <s v="2008_NB_41"/>
    <n v="129790"/>
    <n v="90390"/>
  </r>
  <r>
    <x v="9"/>
    <s v="NB"/>
    <x v="6"/>
    <n v="43"/>
    <x v="31"/>
    <n v="658"/>
    <n v="658"/>
    <s v="2008_NB_43"/>
    <n v="658"/>
    <n v="658"/>
  </r>
  <r>
    <x v="9"/>
    <s v="NB"/>
    <x v="6"/>
    <n v="44"/>
    <x v="32"/>
    <n v="0"/>
    <n v="0"/>
    <s v="2008_NB_44"/>
    <n v="0"/>
    <n v="0"/>
  </r>
  <r>
    <x v="9"/>
    <s v="NB"/>
    <x v="6"/>
    <n v="45"/>
    <x v="33"/>
    <n v="0"/>
    <n v="0"/>
    <s v="2008_NB_45"/>
    <n v="0"/>
    <n v="0"/>
  </r>
  <r>
    <x v="9"/>
    <s v="NB"/>
    <x v="6"/>
    <n v="46"/>
    <x v="34"/>
    <n v="0"/>
    <n v="0"/>
    <s v="2008_NB_46"/>
    <n v="0"/>
    <n v="0"/>
  </r>
  <r>
    <x v="9"/>
    <s v="NB"/>
    <x v="6"/>
    <n v="47"/>
    <x v="35"/>
    <n v="0"/>
    <n v="0"/>
    <s v="2008_NB_47"/>
    <n v="0"/>
    <n v="0"/>
  </r>
  <r>
    <x v="9"/>
    <s v="NB"/>
    <x v="6"/>
    <n v="48"/>
    <x v="36"/>
    <n v="0"/>
    <n v="0"/>
    <s v="2008_NB_48"/>
    <n v="0"/>
    <n v="0"/>
  </r>
  <r>
    <x v="9"/>
    <s v="NCY"/>
    <x v="15"/>
    <n v="1"/>
    <x v="0"/>
    <n v="0"/>
    <n v="0"/>
    <s v="2008_NCY_1"/>
    <n v="0"/>
    <n v="0"/>
  </r>
  <r>
    <x v="9"/>
    <s v="NCY"/>
    <x v="15"/>
    <n v="2"/>
    <x v="1"/>
    <n v="0"/>
    <n v="0"/>
    <s v="2008_NCY_2"/>
    <n v="0"/>
    <n v="0"/>
  </r>
  <r>
    <x v="9"/>
    <s v="NCY"/>
    <x v="15"/>
    <n v="3"/>
    <x v="2"/>
    <n v="0"/>
    <n v="0"/>
    <s v="2008_NCY_3"/>
    <n v="0"/>
    <n v="0"/>
  </r>
  <r>
    <x v="9"/>
    <s v="NCY"/>
    <x v="15"/>
    <n v="4"/>
    <x v="3"/>
    <n v="0"/>
    <n v="0"/>
    <s v="2008_NCY_4"/>
    <n v="0"/>
    <n v="0"/>
  </r>
  <r>
    <x v="9"/>
    <s v="NCY"/>
    <x v="15"/>
    <n v="5"/>
    <x v="4"/>
    <n v="0"/>
    <n v="0"/>
    <s v="2008_NCY_5"/>
    <n v="0"/>
    <n v="0"/>
  </r>
  <r>
    <x v="9"/>
    <s v="NCY"/>
    <x v="15"/>
    <n v="7"/>
    <x v="5"/>
    <n v="0"/>
    <n v="0"/>
    <s v="2008_NCY_7"/>
    <n v="0"/>
    <n v="0"/>
  </r>
  <r>
    <x v="9"/>
    <s v="NCY"/>
    <x v="15"/>
    <n v="8"/>
    <x v="6"/>
    <n v="0"/>
    <n v="0"/>
    <s v="2008_NCY_8"/>
    <n v="0"/>
    <n v="0"/>
  </r>
  <r>
    <x v="9"/>
    <s v="NCY"/>
    <x v="15"/>
    <n v="9"/>
    <x v="7"/>
    <n v="0"/>
    <n v="0"/>
    <s v="2008_NCY_9"/>
    <n v="0"/>
    <n v="0"/>
  </r>
  <r>
    <x v="9"/>
    <s v="NCY"/>
    <x v="15"/>
    <n v="10"/>
    <x v="8"/>
    <n v="7318"/>
    <n v="6803"/>
    <s v="2008_NCY_10"/>
    <n v="0"/>
    <n v="0"/>
  </r>
  <r>
    <x v="9"/>
    <s v="NCY"/>
    <x v="15"/>
    <n v="11"/>
    <x v="9"/>
    <n v="0"/>
    <n v="0"/>
    <s v="2008_NCY_11"/>
    <n v="0"/>
    <n v="0"/>
  </r>
  <r>
    <x v="9"/>
    <s v="NCY"/>
    <x v="15"/>
    <n v="12"/>
    <x v="10"/>
    <n v="0"/>
    <n v="0"/>
    <s v="2008_NCY_12"/>
    <n v="0"/>
    <n v="0"/>
  </r>
  <r>
    <x v="9"/>
    <s v="NCY"/>
    <x v="15"/>
    <n v="13"/>
    <x v="11"/>
    <n v="0"/>
    <n v="0"/>
    <s v="2008_NCY_13"/>
    <n v="0"/>
    <n v="0"/>
  </r>
  <r>
    <x v="9"/>
    <s v="NCY"/>
    <x v="15"/>
    <n v="14"/>
    <x v="12"/>
    <n v="0"/>
    <n v="0"/>
    <s v="2008_NCY_14"/>
    <n v="0"/>
    <n v="0"/>
  </r>
  <r>
    <x v="9"/>
    <s v="NCY"/>
    <x v="15"/>
    <n v="15"/>
    <x v="13"/>
    <n v="0"/>
    <n v="0"/>
    <s v="2008_NCY_15"/>
    <n v="0"/>
    <n v="0"/>
  </r>
  <r>
    <x v="9"/>
    <s v="NCY"/>
    <x v="15"/>
    <n v="16"/>
    <x v="14"/>
    <n v="0"/>
    <n v="0"/>
    <s v="2008_NCY_16"/>
    <n v="0"/>
    <n v="0"/>
  </r>
  <r>
    <x v="9"/>
    <s v="NCY"/>
    <x v="15"/>
    <n v="17"/>
    <x v="15"/>
    <n v="0"/>
    <n v="0"/>
    <s v="2008_NCY_17"/>
    <n v="0"/>
    <n v="0"/>
  </r>
  <r>
    <x v="9"/>
    <s v="NCY"/>
    <x v="15"/>
    <n v="18"/>
    <x v="16"/>
    <n v="0"/>
    <n v="0"/>
    <s v="2008_NCY_18"/>
    <n v="0"/>
    <n v="0"/>
  </r>
  <r>
    <x v="9"/>
    <s v="NCY"/>
    <x v="15"/>
    <n v="20"/>
    <x v="17"/>
    <n v="0"/>
    <n v="0"/>
    <s v="2008_NCY_20"/>
    <n v="0"/>
    <n v="0"/>
  </r>
  <r>
    <x v="9"/>
    <s v="NCY"/>
    <x v="15"/>
    <n v="22"/>
    <x v="18"/>
    <n v="0"/>
    <n v="0"/>
    <s v="2008_NCY_22"/>
    <n v="0"/>
    <n v="0"/>
  </r>
  <r>
    <x v="9"/>
    <s v="NCY"/>
    <x v="15"/>
    <n v="23"/>
    <x v="19"/>
    <n v="0"/>
    <n v="0"/>
    <s v="2008_NCY_23"/>
    <n v="0"/>
    <n v="0"/>
  </r>
  <r>
    <x v="9"/>
    <s v="NCY"/>
    <x v="15"/>
    <n v="24"/>
    <x v="20"/>
    <n v="0"/>
    <n v="0"/>
    <s v="2008_NCY_24"/>
    <n v="0"/>
    <n v="0"/>
  </r>
  <r>
    <x v="9"/>
    <s v="NCY"/>
    <x v="15"/>
    <n v="25"/>
    <x v="21"/>
    <n v="42338"/>
    <n v="42338"/>
    <s v="2008_NCY_25"/>
    <n v="1378"/>
    <n v="1378"/>
  </r>
  <r>
    <x v="9"/>
    <s v="NCY"/>
    <x v="15"/>
    <n v="26"/>
    <x v="22"/>
    <n v="0"/>
    <n v="0"/>
    <s v="2008_NCY_26"/>
    <n v="0"/>
    <n v="0"/>
  </r>
  <r>
    <x v="9"/>
    <s v="NCY"/>
    <x v="15"/>
    <n v="27"/>
    <x v="23"/>
    <n v="0"/>
    <n v="0"/>
    <s v="2008_NCY_27"/>
    <n v="0"/>
    <n v="0"/>
  </r>
  <r>
    <x v="9"/>
    <s v="NCY"/>
    <x v="15"/>
    <n v="29"/>
    <x v="24"/>
    <n v="0"/>
    <n v="0"/>
    <s v="2008_NCY_29"/>
    <n v="0"/>
    <n v="0"/>
  </r>
  <r>
    <x v="9"/>
    <s v="NCY"/>
    <x v="15"/>
    <n v="30"/>
    <x v="25"/>
    <n v="0"/>
    <n v="0"/>
    <s v="2008_NCY_30"/>
    <n v="0"/>
    <n v="0"/>
  </r>
  <r>
    <x v="9"/>
    <s v="NCY"/>
    <x v="15"/>
    <n v="31"/>
    <x v="26"/>
    <n v="0"/>
    <n v="0"/>
    <s v="2008_NCY_31"/>
    <n v="0"/>
    <n v="0"/>
  </r>
  <r>
    <x v="9"/>
    <s v="NCY"/>
    <x v="15"/>
    <n v="38"/>
    <x v="27"/>
    <n v="0"/>
    <n v="0"/>
    <s v="2008_NCY_38"/>
    <n v="0"/>
    <n v="0"/>
  </r>
  <r>
    <x v="9"/>
    <s v="NCY"/>
    <x v="15"/>
    <n v="39"/>
    <x v="28"/>
    <n v="0"/>
    <n v="0"/>
    <s v="2008_NCY_39"/>
    <n v="0"/>
    <n v="0"/>
  </r>
  <r>
    <x v="9"/>
    <s v="NCY"/>
    <x v="15"/>
    <n v="40"/>
    <x v="29"/>
    <n v="0"/>
    <n v="0"/>
    <s v="2008_NCY_40"/>
    <n v="0"/>
    <n v="0"/>
  </r>
  <r>
    <x v="9"/>
    <s v="NCY"/>
    <x v="15"/>
    <n v="41"/>
    <x v="30"/>
    <n v="0"/>
    <n v="0"/>
    <s v="2008_NCY_41"/>
    <n v="0"/>
    <n v="0"/>
  </r>
  <r>
    <x v="9"/>
    <s v="NCY"/>
    <x v="15"/>
    <n v="43"/>
    <x v="31"/>
    <n v="0"/>
    <n v="0"/>
    <s v="2008_NCY_43"/>
    <n v="0"/>
    <n v="0"/>
  </r>
  <r>
    <x v="9"/>
    <s v="NCY"/>
    <x v="15"/>
    <n v="44"/>
    <x v="32"/>
    <n v="25126"/>
    <n v="25126"/>
    <s v="2008_NCY_44"/>
    <n v="1114"/>
    <n v="1114"/>
  </r>
  <r>
    <x v="9"/>
    <s v="NCY"/>
    <x v="15"/>
    <n v="45"/>
    <x v="33"/>
    <n v="0"/>
    <n v="0"/>
    <s v="2008_NCY_45"/>
    <n v="0"/>
    <n v="0"/>
  </r>
  <r>
    <x v="9"/>
    <s v="NCY"/>
    <x v="15"/>
    <n v="46"/>
    <x v="34"/>
    <n v="321271"/>
    <n v="317980"/>
    <s v="2008_NCY_46"/>
    <n v="21205"/>
    <n v="20643"/>
  </r>
  <r>
    <x v="9"/>
    <s v="NCY"/>
    <x v="15"/>
    <n v="47"/>
    <x v="35"/>
    <n v="172373"/>
    <n v="171162"/>
    <s v="2008_NCY_47"/>
    <n v="24053"/>
    <n v="23202"/>
  </r>
  <r>
    <x v="9"/>
    <s v="NCY"/>
    <x v="15"/>
    <n v="48"/>
    <x v="36"/>
    <n v="0"/>
    <n v="0"/>
    <s v="2008_NCY_48"/>
    <n v="0"/>
    <n v="0"/>
  </r>
  <r>
    <x v="9"/>
    <s v="NDM"/>
    <x v="7"/>
    <n v="1"/>
    <x v="0"/>
    <n v="0"/>
    <n v="0"/>
    <s v="2008_NDM_1"/>
    <n v="0"/>
    <n v="0"/>
  </r>
  <r>
    <x v="9"/>
    <s v="NDM"/>
    <x v="7"/>
    <n v="2"/>
    <x v="1"/>
    <n v="0"/>
    <n v="0"/>
    <s v="2008_NDM_2"/>
    <n v="0"/>
    <n v="0"/>
  </r>
  <r>
    <x v="9"/>
    <s v="NDM"/>
    <x v="7"/>
    <n v="3"/>
    <x v="2"/>
    <n v="0"/>
    <n v="0"/>
    <s v="2008_NDM_3"/>
    <n v="0"/>
    <n v="0"/>
  </r>
  <r>
    <x v="9"/>
    <s v="NDM"/>
    <x v="7"/>
    <n v="4"/>
    <x v="3"/>
    <n v="0"/>
    <n v="0"/>
    <s v="2008_NDM_4"/>
    <n v="0"/>
    <n v="0"/>
  </r>
  <r>
    <x v="9"/>
    <s v="NDM"/>
    <x v="7"/>
    <n v="5"/>
    <x v="4"/>
    <n v="0"/>
    <n v="0"/>
    <s v="2008_NDM_5"/>
    <n v="0"/>
    <n v="0"/>
  </r>
  <r>
    <x v="9"/>
    <s v="NDM"/>
    <x v="7"/>
    <n v="7"/>
    <x v="5"/>
    <n v="0"/>
    <n v="0"/>
    <s v="2008_NDM_7"/>
    <n v="0"/>
    <n v="0"/>
  </r>
  <r>
    <x v="9"/>
    <s v="NDM"/>
    <x v="7"/>
    <n v="8"/>
    <x v="6"/>
    <n v="0"/>
    <n v="0"/>
    <s v="2008_NDM_8"/>
    <n v="0"/>
    <n v="0"/>
  </r>
  <r>
    <x v="9"/>
    <s v="NDM"/>
    <x v="7"/>
    <n v="9"/>
    <x v="7"/>
    <n v="0"/>
    <n v="0"/>
    <s v="2008_NDM_9"/>
    <n v="0"/>
    <n v="0"/>
  </r>
  <r>
    <x v="9"/>
    <s v="NDM"/>
    <x v="7"/>
    <n v="10"/>
    <x v="8"/>
    <n v="0"/>
    <n v="0"/>
    <s v="2008_NDM_10"/>
    <n v="0"/>
    <n v="0"/>
  </r>
  <r>
    <x v="9"/>
    <s v="NDM"/>
    <x v="7"/>
    <n v="11"/>
    <x v="9"/>
    <n v="0"/>
    <n v="0"/>
    <s v="2008_NDM_11"/>
    <n v="0"/>
    <n v="0"/>
  </r>
  <r>
    <x v="9"/>
    <s v="NDM"/>
    <x v="7"/>
    <n v="12"/>
    <x v="10"/>
    <n v="0"/>
    <n v="0"/>
    <s v="2008_NDM_12"/>
    <n v="0"/>
    <n v="0"/>
  </r>
  <r>
    <x v="9"/>
    <s v="NDM"/>
    <x v="7"/>
    <n v="13"/>
    <x v="11"/>
    <n v="0"/>
    <n v="0"/>
    <s v="2008_NDM_13"/>
    <n v="0"/>
    <n v="0"/>
  </r>
  <r>
    <x v="9"/>
    <s v="NDM"/>
    <x v="7"/>
    <n v="14"/>
    <x v="12"/>
    <n v="0"/>
    <n v="0"/>
    <s v="2008_NDM_14"/>
    <n v="0"/>
    <n v="0"/>
  </r>
  <r>
    <x v="9"/>
    <s v="NDM"/>
    <x v="7"/>
    <n v="15"/>
    <x v="13"/>
    <n v="0"/>
    <n v="0"/>
    <s v="2008_NDM_15"/>
    <n v="0"/>
    <n v="0"/>
  </r>
  <r>
    <x v="9"/>
    <s v="NDM"/>
    <x v="7"/>
    <n v="16"/>
    <x v="14"/>
    <n v="0"/>
    <n v="0"/>
    <s v="2008_NDM_16"/>
    <n v="0"/>
    <n v="0"/>
  </r>
  <r>
    <x v="9"/>
    <s v="NDM"/>
    <x v="7"/>
    <n v="17"/>
    <x v="15"/>
    <n v="0"/>
    <n v="0"/>
    <s v="2008_NDM_17"/>
    <n v="0"/>
    <n v="0"/>
  </r>
  <r>
    <x v="9"/>
    <s v="NDM"/>
    <x v="7"/>
    <n v="18"/>
    <x v="16"/>
    <n v="0"/>
    <n v="0"/>
    <s v="2008_NDM_18"/>
    <n v="0"/>
    <n v="0"/>
  </r>
  <r>
    <x v="9"/>
    <s v="NDM"/>
    <x v="7"/>
    <n v="20"/>
    <x v="17"/>
    <n v="0"/>
    <n v="0"/>
    <s v="2008_NDM_20"/>
    <n v="0"/>
    <n v="0"/>
  </r>
  <r>
    <x v="9"/>
    <s v="NDM"/>
    <x v="7"/>
    <n v="22"/>
    <x v="18"/>
    <n v="0"/>
    <n v="0"/>
    <s v="2008_NDM_22"/>
    <n v="0"/>
    <n v="0"/>
  </r>
  <r>
    <x v="9"/>
    <s v="NDM"/>
    <x v="7"/>
    <n v="23"/>
    <x v="19"/>
    <n v="0"/>
    <n v="0"/>
    <s v="2008_NDM_23"/>
    <n v="0"/>
    <n v="0"/>
  </r>
  <r>
    <x v="9"/>
    <s v="NDM"/>
    <x v="7"/>
    <n v="24"/>
    <x v="20"/>
    <n v="0"/>
    <n v="0"/>
    <s v="2008_NDM_24"/>
    <n v="0"/>
    <n v="0"/>
  </r>
  <r>
    <x v="9"/>
    <s v="NDM"/>
    <x v="7"/>
    <n v="25"/>
    <x v="21"/>
    <n v="0"/>
    <n v="0"/>
    <s v="2008_NDM_25"/>
    <n v="0"/>
    <n v="0"/>
  </r>
  <r>
    <x v="9"/>
    <s v="NDM"/>
    <x v="7"/>
    <n v="26"/>
    <x v="22"/>
    <n v="0"/>
    <n v="0"/>
    <s v="2008_NDM_26"/>
    <n v="0"/>
    <n v="0"/>
  </r>
  <r>
    <x v="9"/>
    <s v="NDM"/>
    <x v="7"/>
    <n v="27"/>
    <x v="23"/>
    <n v="0"/>
    <n v="0"/>
    <s v="2008_NDM_27"/>
    <n v="0"/>
    <n v="0"/>
  </r>
  <r>
    <x v="9"/>
    <s v="NDM"/>
    <x v="7"/>
    <n v="29"/>
    <x v="24"/>
    <n v="0"/>
    <n v="0"/>
    <s v="2008_NDM_29"/>
    <n v="0"/>
    <n v="0"/>
  </r>
  <r>
    <x v="9"/>
    <s v="NDM"/>
    <x v="7"/>
    <n v="30"/>
    <x v="25"/>
    <n v="0"/>
    <n v="0"/>
    <s v="2008_NDM_30"/>
    <n v="0"/>
    <n v="0"/>
  </r>
  <r>
    <x v="9"/>
    <s v="NDM"/>
    <x v="7"/>
    <n v="31"/>
    <x v="26"/>
    <n v="0"/>
    <n v="0"/>
    <s v="2008_NDM_31"/>
    <n v="0"/>
    <n v="0"/>
  </r>
  <r>
    <x v="9"/>
    <s v="NDM"/>
    <x v="7"/>
    <n v="38"/>
    <x v="27"/>
    <n v="0"/>
    <n v="0"/>
    <s v="2008_NDM_38"/>
    <n v="0"/>
    <n v="0"/>
  </r>
  <r>
    <x v="9"/>
    <s v="NDM"/>
    <x v="7"/>
    <n v="39"/>
    <x v="28"/>
    <n v="0"/>
    <n v="0"/>
    <s v="2008_NDM_39"/>
    <n v="0"/>
    <n v="0"/>
  </r>
  <r>
    <x v="9"/>
    <s v="NDM"/>
    <x v="7"/>
    <n v="40"/>
    <x v="29"/>
    <n v="1572"/>
    <n v="1572"/>
    <s v="2008_NDM_40"/>
    <n v="714"/>
    <n v="714"/>
  </r>
  <r>
    <x v="9"/>
    <s v="NDM"/>
    <x v="7"/>
    <n v="41"/>
    <x v="30"/>
    <n v="541"/>
    <n v="541"/>
    <s v="2008_NDM_41"/>
    <n v="0"/>
    <n v="0"/>
  </r>
  <r>
    <x v="9"/>
    <s v="NDM"/>
    <x v="7"/>
    <n v="43"/>
    <x v="31"/>
    <n v="685"/>
    <n v="685"/>
    <s v="2008_NDM_43"/>
    <n v="545"/>
    <n v="545"/>
  </r>
  <r>
    <x v="9"/>
    <s v="NDM"/>
    <x v="7"/>
    <n v="44"/>
    <x v="32"/>
    <n v="1480"/>
    <n v="1480"/>
    <s v="2008_NDM_44"/>
    <n v="6"/>
    <n v="6"/>
  </r>
  <r>
    <x v="9"/>
    <s v="NDM"/>
    <x v="7"/>
    <n v="45"/>
    <x v="33"/>
    <n v="0"/>
    <n v="0"/>
    <s v="2008_NDM_45"/>
    <n v="0"/>
    <n v="0"/>
  </r>
  <r>
    <x v="9"/>
    <s v="NDM"/>
    <x v="7"/>
    <n v="46"/>
    <x v="34"/>
    <n v="589"/>
    <n v="589"/>
    <s v="2008_NDM_46"/>
    <n v="0"/>
    <n v="0"/>
  </r>
  <r>
    <x v="9"/>
    <s v="NDM"/>
    <x v="7"/>
    <n v="47"/>
    <x v="35"/>
    <n v="0"/>
    <n v="0"/>
    <s v="2008_NDM_47"/>
    <n v="0"/>
    <n v="0"/>
  </r>
  <r>
    <x v="9"/>
    <s v="NDM"/>
    <x v="7"/>
    <n v="48"/>
    <x v="36"/>
    <n v="0"/>
    <n v="0"/>
    <s v="2008_NDM_48"/>
    <n v="0"/>
    <n v="0"/>
  </r>
  <r>
    <x v="9"/>
    <s v="NF"/>
    <x v="8"/>
    <n v="1"/>
    <x v="0"/>
    <n v="0"/>
    <n v="0"/>
    <s v="2008_NF_1"/>
    <n v="0"/>
    <n v="0"/>
  </r>
  <r>
    <x v="9"/>
    <s v="NF"/>
    <x v="8"/>
    <n v="2"/>
    <x v="1"/>
    <n v="0"/>
    <n v="0"/>
    <s v="2008_NF_2"/>
    <n v="0"/>
    <n v="0"/>
  </r>
  <r>
    <x v="9"/>
    <s v="NF"/>
    <x v="8"/>
    <n v="3"/>
    <x v="2"/>
    <n v="916"/>
    <n v="916"/>
    <s v="2008_NF_3"/>
    <n v="156"/>
    <n v="156"/>
  </r>
  <r>
    <x v="9"/>
    <s v="NF"/>
    <x v="8"/>
    <n v="4"/>
    <x v="3"/>
    <n v="0"/>
    <n v="0"/>
    <s v="2008_NF_4"/>
    <n v="0"/>
    <n v="0"/>
  </r>
  <r>
    <x v="9"/>
    <s v="NF"/>
    <x v="8"/>
    <n v="5"/>
    <x v="4"/>
    <n v="0"/>
    <n v="0"/>
    <s v="2008_NF_5"/>
    <n v="0"/>
    <n v="0"/>
  </r>
  <r>
    <x v="9"/>
    <s v="NF"/>
    <x v="8"/>
    <n v="7"/>
    <x v="5"/>
    <n v="0"/>
    <n v="0"/>
    <s v="2008_NF_7"/>
    <n v="0"/>
    <n v="0"/>
  </r>
  <r>
    <x v="9"/>
    <s v="NF"/>
    <x v="8"/>
    <n v="8"/>
    <x v="6"/>
    <n v="18226"/>
    <n v="18226"/>
    <s v="2008_NF_8"/>
    <n v="5935"/>
    <n v="5935"/>
  </r>
  <r>
    <x v="9"/>
    <s v="NF"/>
    <x v="8"/>
    <n v="9"/>
    <x v="7"/>
    <n v="0"/>
    <n v="0"/>
    <s v="2008_NF_9"/>
    <n v="0"/>
    <n v="0"/>
  </r>
  <r>
    <x v="9"/>
    <s v="NF"/>
    <x v="8"/>
    <n v="10"/>
    <x v="8"/>
    <n v="1378"/>
    <n v="1378"/>
    <s v="2008_NF_10"/>
    <n v="228"/>
    <n v="228"/>
  </r>
  <r>
    <x v="9"/>
    <s v="NF"/>
    <x v="8"/>
    <n v="11"/>
    <x v="9"/>
    <n v="108"/>
    <n v="108"/>
    <s v="2008_NF_11"/>
    <n v="0"/>
    <n v="0"/>
  </r>
  <r>
    <x v="9"/>
    <s v="NF"/>
    <x v="8"/>
    <n v="12"/>
    <x v="10"/>
    <n v="0"/>
    <n v="0"/>
    <s v="2008_NF_12"/>
    <n v="0"/>
    <n v="0"/>
  </r>
  <r>
    <x v="9"/>
    <s v="NF"/>
    <x v="8"/>
    <n v="13"/>
    <x v="11"/>
    <n v="0"/>
    <n v="0"/>
    <s v="2008_NF_13"/>
    <n v="0"/>
    <n v="0"/>
  </r>
  <r>
    <x v="9"/>
    <s v="NF"/>
    <x v="8"/>
    <n v="14"/>
    <x v="12"/>
    <n v="0"/>
    <n v="0"/>
    <s v="2008_NF_14"/>
    <n v="0"/>
    <n v="0"/>
  </r>
  <r>
    <x v="9"/>
    <s v="NF"/>
    <x v="8"/>
    <n v="15"/>
    <x v="13"/>
    <n v="0"/>
    <n v="0"/>
    <s v="2008_NF_15"/>
    <n v="0"/>
    <n v="0"/>
  </r>
  <r>
    <x v="9"/>
    <s v="NF"/>
    <x v="8"/>
    <n v="16"/>
    <x v="14"/>
    <n v="4082"/>
    <n v="4082"/>
    <s v="2008_NF_16"/>
    <n v="2966"/>
    <n v="2966"/>
  </r>
  <r>
    <x v="9"/>
    <s v="NF"/>
    <x v="8"/>
    <n v="17"/>
    <x v="15"/>
    <n v="0"/>
    <n v="0"/>
    <s v="2008_NF_17"/>
    <n v="0"/>
    <n v="0"/>
  </r>
  <r>
    <x v="9"/>
    <s v="NF"/>
    <x v="8"/>
    <n v="18"/>
    <x v="16"/>
    <n v="0"/>
    <n v="0"/>
    <s v="2008_NF_18"/>
    <n v="0"/>
    <n v="0"/>
  </r>
  <r>
    <x v="9"/>
    <s v="NF"/>
    <x v="8"/>
    <n v="20"/>
    <x v="17"/>
    <n v="6729"/>
    <n v="6729"/>
    <s v="2008_NF_20"/>
    <n v="1965"/>
    <n v="1965"/>
  </r>
  <r>
    <x v="9"/>
    <s v="NF"/>
    <x v="8"/>
    <n v="22"/>
    <x v="18"/>
    <n v="675"/>
    <n v="439"/>
    <s v="2008_NF_22"/>
    <n v="159"/>
    <n v="159"/>
  </r>
  <r>
    <x v="9"/>
    <s v="NF"/>
    <x v="8"/>
    <n v="23"/>
    <x v="19"/>
    <n v="0"/>
    <n v="0"/>
    <s v="2008_NF_23"/>
    <n v="0"/>
    <n v="0"/>
  </r>
  <r>
    <x v="9"/>
    <s v="NF"/>
    <x v="8"/>
    <n v="24"/>
    <x v="20"/>
    <n v="62"/>
    <n v="62"/>
    <s v="2008_NF_24"/>
    <n v="0"/>
    <n v="0"/>
  </r>
  <r>
    <x v="9"/>
    <s v="NF"/>
    <x v="8"/>
    <n v="25"/>
    <x v="21"/>
    <n v="0"/>
    <n v="0"/>
    <s v="2008_NF_25"/>
    <n v="0"/>
    <n v="0"/>
  </r>
  <r>
    <x v="9"/>
    <s v="NF"/>
    <x v="8"/>
    <n v="26"/>
    <x v="22"/>
    <n v="0"/>
    <n v="0"/>
    <s v="2008_NF_26"/>
    <n v="0"/>
    <n v="0"/>
  </r>
  <r>
    <x v="9"/>
    <s v="NF"/>
    <x v="8"/>
    <n v="27"/>
    <x v="23"/>
    <n v="1219"/>
    <n v="1219"/>
    <s v="2008_NF_27"/>
    <n v="0"/>
    <n v="0"/>
  </r>
  <r>
    <x v="9"/>
    <s v="NF"/>
    <x v="8"/>
    <n v="29"/>
    <x v="24"/>
    <n v="2589"/>
    <n v="2589"/>
    <s v="2008_NF_29"/>
    <n v="0"/>
    <n v="0"/>
  </r>
  <r>
    <x v="9"/>
    <s v="NF"/>
    <x v="8"/>
    <n v="30"/>
    <x v="25"/>
    <n v="0"/>
    <n v="0"/>
    <s v="2008_NF_30"/>
    <n v="0"/>
    <n v="0"/>
  </r>
  <r>
    <x v="9"/>
    <s v="NF"/>
    <x v="8"/>
    <n v="31"/>
    <x v="26"/>
    <n v="129"/>
    <n v="129"/>
    <s v="2008_NF_31"/>
    <n v="0"/>
    <n v="0"/>
  </r>
  <r>
    <x v="9"/>
    <s v="NF"/>
    <x v="8"/>
    <n v="38"/>
    <x v="27"/>
    <n v="0"/>
    <n v="0"/>
    <s v="2008_NF_38"/>
    <n v="0"/>
    <n v="0"/>
  </r>
  <r>
    <x v="9"/>
    <s v="NF"/>
    <x v="8"/>
    <n v="39"/>
    <x v="28"/>
    <n v="2293"/>
    <n v="2293"/>
    <s v="2008_NF_39"/>
    <n v="103"/>
    <n v="103"/>
  </r>
  <r>
    <x v="9"/>
    <s v="NF"/>
    <x v="8"/>
    <n v="40"/>
    <x v="29"/>
    <n v="3396"/>
    <n v="3396"/>
    <s v="2008_NF_40"/>
    <n v="2254"/>
    <n v="2254"/>
  </r>
  <r>
    <x v="9"/>
    <s v="NF"/>
    <x v="8"/>
    <n v="41"/>
    <x v="30"/>
    <n v="0"/>
    <n v="0"/>
    <s v="2008_NF_41"/>
    <n v="0"/>
    <n v="0"/>
  </r>
  <r>
    <x v="9"/>
    <s v="NF"/>
    <x v="8"/>
    <n v="43"/>
    <x v="31"/>
    <n v="2604"/>
    <n v="2604"/>
    <s v="2008_NF_43"/>
    <n v="90"/>
    <n v="90"/>
  </r>
  <r>
    <x v="9"/>
    <s v="NF"/>
    <x v="8"/>
    <n v="44"/>
    <x v="32"/>
    <n v="0"/>
    <n v="0"/>
    <s v="2008_NF_44"/>
    <n v="0"/>
    <n v="0"/>
  </r>
  <r>
    <x v="9"/>
    <s v="NF"/>
    <x v="8"/>
    <n v="45"/>
    <x v="33"/>
    <n v="0"/>
    <n v="0"/>
    <s v="2008_NF_45"/>
    <n v="0"/>
    <n v="0"/>
  </r>
  <r>
    <x v="9"/>
    <s v="NF"/>
    <x v="8"/>
    <n v="46"/>
    <x v="34"/>
    <n v="8762"/>
    <n v="8762"/>
    <s v="2008_NF_46"/>
    <n v="2860"/>
    <n v="2860"/>
  </r>
  <r>
    <x v="9"/>
    <s v="NF"/>
    <x v="8"/>
    <n v="47"/>
    <x v="35"/>
    <n v="9283"/>
    <n v="9283"/>
    <s v="2008_NF_47"/>
    <n v="332"/>
    <n v="332"/>
  </r>
  <r>
    <x v="9"/>
    <s v="NF"/>
    <x v="8"/>
    <n v="48"/>
    <x v="36"/>
    <n v="6"/>
    <n v="6"/>
    <s v="2008_NF_48"/>
    <n v="0"/>
    <n v="0"/>
  </r>
  <r>
    <x v="9"/>
    <s v="NW"/>
    <x v="9"/>
    <n v="1"/>
    <x v="0"/>
    <n v="670"/>
    <n v="628"/>
    <s v="2008_NW_1"/>
    <n v="132"/>
    <n v="132"/>
  </r>
  <r>
    <x v="9"/>
    <s v="NW"/>
    <x v="9"/>
    <n v="2"/>
    <x v="1"/>
    <n v="2104"/>
    <n v="2104"/>
    <s v="2008_NW_2"/>
    <n v="0"/>
    <n v="0"/>
  </r>
  <r>
    <x v="9"/>
    <s v="NW"/>
    <x v="9"/>
    <n v="3"/>
    <x v="2"/>
    <n v="0"/>
    <n v="0"/>
    <s v="2008_NW_3"/>
    <n v="0"/>
    <n v="0"/>
  </r>
  <r>
    <x v="9"/>
    <s v="NW"/>
    <x v="9"/>
    <n v="4"/>
    <x v="3"/>
    <n v="0"/>
    <n v="0"/>
    <s v="2008_NW_4"/>
    <n v="0"/>
    <n v="0"/>
  </r>
  <r>
    <x v="9"/>
    <s v="NW"/>
    <x v="9"/>
    <n v="5"/>
    <x v="4"/>
    <n v="1329"/>
    <n v="1265"/>
    <s v="2008_NW_5"/>
    <n v="563"/>
    <n v="530"/>
  </r>
  <r>
    <x v="9"/>
    <s v="NW"/>
    <x v="9"/>
    <n v="7"/>
    <x v="5"/>
    <n v="0"/>
    <n v="0"/>
    <s v="2008_NW_7"/>
    <n v="0"/>
    <n v="0"/>
  </r>
  <r>
    <x v="9"/>
    <s v="NW"/>
    <x v="9"/>
    <n v="8"/>
    <x v="6"/>
    <n v="7464"/>
    <n v="7464"/>
    <s v="2008_NW_8"/>
    <n v="2314"/>
    <n v="2314"/>
  </r>
  <r>
    <x v="9"/>
    <s v="NW"/>
    <x v="9"/>
    <n v="9"/>
    <x v="7"/>
    <n v="329"/>
    <n v="329"/>
    <s v="2008_NW_9"/>
    <n v="270"/>
    <n v="270"/>
  </r>
  <r>
    <x v="9"/>
    <s v="NW"/>
    <x v="9"/>
    <n v="10"/>
    <x v="8"/>
    <n v="43350"/>
    <n v="41088"/>
    <s v="2008_NW_10"/>
    <n v="7193"/>
    <n v="7193"/>
  </r>
  <r>
    <x v="9"/>
    <s v="NW"/>
    <x v="9"/>
    <n v="11"/>
    <x v="9"/>
    <n v="900"/>
    <n v="900"/>
    <s v="2008_NW_11"/>
    <n v="0"/>
    <n v="0"/>
  </r>
  <r>
    <x v="9"/>
    <s v="NW"/>
    <x v="9"/>
    <n v="12"/>
    <x v="10"/>
    <n v="13883"/>
    <n v="13883"/>
    <s v="2008_NW_12"/>
    <n v="7726"/>
    <n v="7726"/>
  </r>
  <r>
    <x v="9"/>
    <s v="NW"/>
    <x v="9"/>
    <n v="13"/>
    <x v="11"/>
    <n v="3863"/>
    <n v="3272"/>
    <s v="2008_NW_13"/>
    <n v="1618"/>
    <n v="1109"/>
  </r>
  <r>
    <x v="9"/>
    <s v="NW"/>
    <x v="9"/>
    <n v="14"/>
    <x v="12"/>
    <n v="4279"/>
    <n v="2119"/>
    <s v="2008_NW_14"/>
    <n v="3282"/>
    <n v="1162"/>
  </r>
  <r>
    <x v="9"/>
    <s v="NW"/>
    <x v="9"/>
    <n v="15"/>
    <x v="13"/>
    <n v="470"/>
    <n v="470"/>
    <s v="2008_NW_15"/>
    <n v="470"/>
    <n v="470"/>
  </r>
  <r>
    <x v="9"/>
    <s v="NW"/>
    <x v="9"/>
    <n v="16"/>
    <x v="14"/>
    <n v="0"/>
    <n v="0"/>
    <s v="2008_NW_16"/>
    <n v="0"/>
    <n v="0"/>
  </r>
  <r>
    <x v="9"/>
    <s v="NW"/>
    <x v="9"/>
    <n v="17"/>
    <x v="15"/>
    <n v="0"/>
    <n v="0"/>
    <s v="2008_NW_17"/>
    <n v="0"/>
    <n v="0"/>
  </r>
  <r>
    <x v="9"/>
    <s v="NW"/>
    <x v="9"/>
    <n v="18"/>
    <x v="16"/>
    <n v="0"/>
    <n v="0"/>
    <s v="2008_NW_18"/>
    <n v="0"/>
    <n v="0"/>
  </r>
  <r>
    <x v="9"/>
    <s v="NW"/>
    <x v="9"/>
    <n v="20"/>
    <x v="17"/>
    <n v="0"/>
    <n v="0"/>
    <s v="2008_NW_20"/>
    <n v="0"/>
    <n v="0"/>
  </r>
  <r>
    <x v="9"/>
    <s v="NW"/>
    <x v="9"/>
    <n v="22"/>
    <x v="18"/>
    <n v="56882"/>
    <n v="39984"/>
    <s v="2008_NW_22"/>
    <n v="29898"/>
    <n v="16562"/>
  </r>
  <r>
    <x v="9"/>
    <s v="NW"/>
    <x v="9"/>
    <n v="23"/>
    <x v="19"/>
    <n v="24378"/>
    <n v="21829"/>
    <s v="2008_NW_23"/>
    <n v="15498"/>
    <n v="13296"/>
  </r>
  <r>
    <x v="9"/>
    <s v="NW"/>
    <x v="9"/>
    <n v="24"/>
    <x v="20"/>
    <n v="10618"/>
    <n v="6119"/>
    <s v="2008_NW_24"/>
    <n v="7627"/>
    <n v="4188"/>
  </r>
  <r>
    <x v="9"/>
    <s v="NW"/>
    <x v="9"/>
    <n v="25"/>
    <x v="21"/>
    <n v="0"/>
    <n v="0"/>
    <s v="2008_NW_25"/>
    <n v="0"/>
    <n v="0"/>
  </r>
  <r>
    <x v="9"/>
    <s v="NW"/>
    <x v="9"/>
    <n v="26"/>
    <x v="22"/>
    <n v="31256"/>
    <n v="24313"/>
    <s v="2008_NW_26"/>
    <n v="12924"/>
    <n v="8996"/>
  </r>
  <r>
    <x v="9"/>
    <s v="NW"/>
    <x v="9"/>
    <n v="27"/>
    <x v="23"/>
    <n v="0"/>
    <n v="0"/>
    <s v="2008_NW_27"/>
    <n v="0"/>
    <n v="0"/>
  </r>
  <r>
    <x v="9"/>
    <s v="NW"/>
    <x v="9"/>
    <n v="29"/>
    <x v="24"/>
    <n v="29558"/>
    <n v="26605"/>
    <s v="2008_NW_29"/>
    <n v="20843"/>
    <n v="18415"/>
  </r>
  <r>
    <x v="9"/>
    <s v="NW"/>
    <x v="9"/>
    <n v="30"/>
    <x v="25"/>
    <n v="0"/>
    <n v="0"/>
    <s v="2008_NW_30"/>
    <n v="0"/>
    <n v="0"/>
  </r>
  <r>
    <x v="9"/>
    <s v="NW"/>
    <x v="9"/>
    <n v="31"/>
    <x v="26"/>
    <n v="0"/>
    <n v="0"/>
    <s v="2008_NW_31"/>
    <n v="0"/>
    <n v="0"/>
  </r>
  <r>
    <x v="9"/>
    <s v="NW"/>
    <x v="9"/>
    <n v="38"/>
    <x v="27"/>
    <n v="61576"/>
    <n v="48987"/>
    <s v="2008_NW_38"/>
    <n v="5602"/>
    <n v="5602"/>
  </r>
  <r>
    <x v="9"/>
    <s v="NW"/>
    <x v="9"/>
    <n v="39"/>
    <x v="28"/>
    <n v="1228"/>
    <n v="1228"/>
    <s v="2008_NW_39"/>
    <n v="0"/>
    <n v="0"/>
  </r>
  <r>
    <x v="9"/>
    <s v="NW"/>
    <x v="9"/>
    <n v="40"/>
    <x v="29"/>
    <n v="695"/>
    <n v="695"/>
    <s v="2008_NW_40"/>
    <n v="582"/>
    <n v="582"/>
  </r>
  <r>
    <x v="9"/>
    <s v="NW"/>
    <x v="9"/>
    <n v="41"/>
    <x v="30"/>
    <n v="0"/>
    <n v="0"/>
    <s v="2008_NW_41"/>
    <n v="0"/>
    <n v="0"/>
  </r>
  <r>
    <x v="9"/>
    <s v="NW"/>
    <x v="9"/>
    <n v="43"/>
    <x v="31"/>
    <n v="0"/>
    <n v="0"/>
    <s v="2008_NW_43"/>
    <n v="0"/>
    <n v="0"/>
  </r>
  <r>
    <x v="9"/>
    <s v="NW"/>
    <x v="9"/>
    <n v="44"/>
    <x v="32"/>
    <n v="0"/>
    <n v="0"/>
    <s v="2008_NW_44"/>
    <n v="0"/>
    <n v="0"/>
  </r>
  <r>
    <x v="9"/>
    <s v="NW"/>
    <x v="9"/>
    <n v="45"/>
    <x v="33"/>
    <n v="0"/>
    <n v="0"/>
    <s v="2008_NW_45"/>
    <n v="0"/>
    <n v="0"/>
  </r>
  <r>
    <x v="9"/>
    <s v="NW"/>
    <x v="9"/>
    <n v="46"/>
    <x v="34"/>
    <n v="10857"/>
    <n v="10857"/>
    <s v="2008_NW_46"/>
    <n v="2602"/>
    <n v="2602"/>
  </r>
  <r>
    <x v="9"/>
    <s v="NW"/>
    <x v="9"/>
    <n v="47"/>
    <x v="35"/>
    <n v="4904"/>
    <n v="4840"/>
    <s v="2008_NW_47"/>
    <n v="2150"/>
    <n v="2150"/>
  </r>
  <r>
    <x v="9"/>
    <s v="NW"/>
    <x v="9"/>
    <n v="48"/>
    <x v="36"/>
    <n v="296"/>
    <n v="89"/>
    <s v="2008_NW_48"/>
    <n v="0"/>
    <n v="0"/>
  </r>
  <r>
    <x v="10"/>
    <s v="IB"/>
    <x v="10"/>
    <n v="1"/>
    <x v="0"/>
    <n v="0"/>
    <n v="0"/>
    <s v="2009_IB_1"/>
    <n v="0"/>
    <n v="0"/>
  </r>
  <r>
    <x v="10"/>
    <s v="IB"/>
    <x v="10"/>
    <n v="2"/>
    <x v="1"/>
    <n v="0"/>
    <n v="0"/>
    <s v="2009_IB_2"/>
    <n v="0"/>
    <n v="0"/>
  </r>
  <r>
    <x v="10"/>
    <s v="IB"/>
    <x v="10"/>
    <n v="3"/>
    <x v="2"/>
    <n v="0"/>
    <n v="0"/>
    <s v="2009_IB_3"/>
    <n v="0"/>
    <n v="0"/>
  </r>
  <r>
    <x v="10"/>
    <s v="IB"/>
    <x v="10"/>
    <n v="4"/>
    <x v="3"/>
    <n v="0"/>
    <n v="0"/>
    <s v="2009_IB_4"/>
    <n v="0"/>
    <n v="0"/>
  </r>
  <r>
    <x v="10"/>
    <s v="IB"/>
    <x v="10"/>
    <n v="5"/>
    <x v="4"/>
    <n v="0"/>
    <n v="0"/>
    <s v="2009_IB_5"/>
    <n v="0"/>
    <n v="0"/>
  </r>
  <r>
    <x v="10"/>
    <s v="IB"/>
    <x v="10"/>
    <n v="7"/>
    <x v="5"/>
    <n v="0"/>
    <n v="0"/>
    <s v="2009_IB_7"/>
    <n v="0"/>
    <n v="0"/>
  </r>
  <r>
    <x v="10"/>
    <s v="IB"/>
    <x v="10"/>
    <n v="8"/>
    <x v="6"/>
    <n v="0"/>
    <n v="0"/>
    <s v="2009_IB_8"/>
    <n v="0"/>
    <n v="0"/>
  </r>
  <r>
    <x v="10"/>
    <s v="IB"/>
    <x v="10"/>
    <n v="9"/>
    <x v="7"/>
    <n v="0"/>
    <n v="0"/>
    <s v="2009_IB_9"/>
    <n v="0"/>
    <n v="0"/>
  </r>
  <r>
    <x v="10"/>
    <s v="IB"/>
    <x v="10"/>
    <n v="10"/>
    <x v="8"/>
    <n v="0"/>
    <n v="0"/>
    <s v="2009_IB_10"/>
    <n v="0"/>
    <n v="0"/>
  </r>
  <r>
    <x v="10"/>
    <s v="IB"/>
    <x v="10"/>
    <n v="11"/>
    <x v="9"/>
    <n v="0"/>
    <n v="0"/>
    <s v="2009_IB_11"/>
    <n v="0"/>
    <n v="0"/>
  </r>
  <r>
    <x v="10"/>
    <s v="IB"/>
    <x v="10"/>
    <n v="12"/>
    <x v="10"/>
    <n v="0"/>
    <n v="0"/>
    <s v="2009_IB_12"/>
    <n v="0"/>
    <n v="0"/>
  </r>
  <r>
    <x v="10"/>
    <s v="IB"/>
    <x v="10"/>
    <n v="13"/>
    <x v="11"/>
    <n v="0"/>
    <n v="0"/>
    <s v="2009_IB_13"/>
    <n v="0"/>
    <n v="0"/>
  </r>
  <r>
    <x v="10"/>
    <s v="IB"/>
    <x v="10"/>
    <n v="14"/>
    <x v="12"/>
    <n v="0"/>
    <n v="0"/>
    <s v="2009_IB_14"/>
    <n v="0"/>
    <n v="0"/>
  </r>
  <r>
    <x v="10"/>
    <s v="IB"/>
    <x v="10"/>
    <n v="15"/>
    <x v="13"/>
    <n v="0"/>
    <n v="0"/>
    <s v="2009_IB_15"/>
    <n v="0"/>
    <n v="0"/>
  </r>
  <r>
    <x v="10"/>
    <s v="IB"/>
    <x v="10"/>
    <n v="16"/>
    <x v="14"/>
    <n v="0"/>
    <n v="0"/>
    <s v="2009_IB_16"/>
    <n v="0"/>
    <n v="0"/>
  </r>
  <r>
    <x v="10"/>
    <s v="IB"/>
    <x v="10"/>
    <n v="17"/>
    <x v="15"/>
    <n v="0"/>
    <n v="0"/>
    <s v="2009_IB_17"/>
    <n v="0"/>
    <n v="0"/>
  </r>
  <r>
    <x v="10"/>
    <s v="IB"/>
    <x v="10"/>
    <n v="18"/>
    <x v="16"/>
    <n v="0"/>
    <n v="0"/>
    <s v="2009_IB_18"/>
    <n v="0"/>
    <n v="0"/>
  </r>
  <r>
    <x v="10"/>
    <s v="IB"/>
    <x v="10"/>
    <n v="20"/>
    <x v="17"/>
    <n v="0"/>
    <n v="0"/>
    <s v="2009_IB_20"/>
    <n v="0"/>
    <n v="0"/>
  </r>
  <r>
    <x v="10"/>
    <s v="IB"/>
    <x v="10"/>
    <n v="22"/>
    <x v="18"/>
    <n v="0"/>
    <n v="0"/>
    <s v="2009_IB_22"/>
    <n v="0"/>
    <n v="0"/>
  </r>
  <r>
    <x v="10"/>
    <s v="IB"/>
    <x v="10"/>
    <n v="23"/>
    <x v="19"/>
    <n v="0"/>
    <n v="0"/>
    <s v="2009_IB_23"/>
    <n v="0"/>
    <n v="0"/>
  </r>
  <r>
    <x v="10"/>
    <s v="IB"/>
    <x v="10"/>
    <n v="24"/>
    <x v="20"/>
    <n v="0"/>
    <n v="0"/>
    <s v="2009_IB_24"/>
    <n v="0"/>
    <n v="0"/>
  </r>
  <r>
    <x v="10"/>
    <s v="IB"/>
    <x v="10"/>
    <n v="25"/>
    <x v="21"/>
    <n v="0"/>
    <n v="0"/>
    <s v="2009_IB_25"/>
    <n v="0"/>
    <n v="0"/>
  </r>
  <r>
    <x v="10"/>
    <s v="IB"/>
    <x v="10"/>
    <n v="26"/>
    <x v="22"/>
    <n v="0"/>
    <n v="0"/>
    <s v="2009_IB_26"/>
    <n v="0"/>
    <n v="0"/>
  </r>
  <r>
    <x v="10"/>
    <s v="IB"/>
    <x v="10"/>
    <n v="27"/>
    <x v="23"/>
    <n v="0"/>
    <n v="0"/>
    <s v="2009_IB_27"/>
    <n v="0"/>
    <n v="0"/>
  </r>
  <r>
    <x v="10"/>
    <s v="IB"/>
    <x v="10"/>
    <n v="29"/>
    <x v="24"/>
    <n v="0"/>
    <n v="0"/>
    <s v="2009_IB_29"/>
    <n v="0"/>
    <n v="0"/>
  </r>
  <r>
    <x v="10"/>
    <s v="IB"/>
    <x v="10"/>
    <n v="30"/>
    <x v="25"/>
    <n v="0"/>
    <n v="0"/>
    <s v="2009_IB_30"/>
    <n v="0"/>
    <n v="0"/>
  </r>
  <r>
    <x v="10"/>
    <s v="IB"/>
    <x v="10"/>
    <n v="31"/>
    <x v="26"/>
    <n v="0"/>
    <n v="0"/>
    <s v="2009_IB_31"/>
    <n v="0"/>
    <n v="0"/>
  </r>
  <r>
    <x v="10"/>
    <s v="IB"/>
    <x v="10"/>
    <n v="38"/>
    <x v="27"/>
    <n v="0"/>
    <n v="0"/>
    <s v="2009_IB_38"/>
    <n v="0"/>
    <n v="0"/>
  </r>
  <r>
    <x v="10"/>
    <s v="IB"/>
    <x v="10"/>
    <n v="39"/>
    <x v="28"/>
    <n v="0"/>
    <n v="0"/>
    <s v="2009_IB_39"/>
    <n v="0"/>
    <n v="0"/>
  </r>
  <r>
    <x v="10"/>
    <s v="IB"/>
    <x v="10"/>
    <n v="40"/>
    <x v="29"/>
    <n v="0"/>
    <n v="0"/>
    <s v="2009_IB_40"/>
    <n v="0"/>
    <n v="0"/>
  </r>
  <r>
    <x v="10"/>
    <s v="IB"/>
    <x v="10"/>
    <n v="41"/>
    <x v="30"/>
    <n v="0"/>
    <n v="0"/>
    <s v="2009_IB_41"/>
    <n v="0"/>
    <n v="0"/>
  </r>
  <r>
    <x v="10"/>
    <s v="IB"/>
    <x v="10"/>
    <n v="43"/>
    <x v="31"/>
    <n v="0"/>
    <n v="0"/>
    <s v="2009_IB_43"/>
    <n v="0"/>
    <n v="0"/>
  </r>
  <r>
    <x v="10"/>
    <s v="IB"/>
    <x v="10"/>
    <n v="44"/>
    <x v="32"/>
    <n v="0"/>
    <n v="0"/>
    <s v="2009_IB_44"/>
    <n v="0"/>
    <n v="0"/>
  </r>
  <r>
    <x v="10"/>
    <s v="IB"/>
    <x v="10"/>
    <n v="45"/>
    <x v="33"/>
    <n v="0"/>
    <n v="0"/>
    <s v="2009_IB_45"/>
    <n v="0"/>
    <n v="0"/>
  </r>
  <r>
    <x v="10"/>
    <s v="IB"/>
    <x v="10"/>
    <n v="46"/>
    <x v="34"/>
    <n v="0"/>
    <n v="0"/>
    <s v="2009_IB_46"/>
    <n v="0"/>
    <n v="0"/>
  </r>
  <r>
    <x v="10"/>
    <s v="IB"/>
    <x v="10"/>
    <n v="47"/>
    <x v="35"/>
    <n v="0"/>
    <n v="0"/>
    <s v="2009_IB_47"/>
    <n v="0"/>
    <n v="0"/>
  </r>
  <r>
    <x v="10"/>
    <s v="IB"/>
    <x v="10"/>
    <n v="48"/>
    <x v="36"/>
    <n v="0"/>
    <n v="0"/>
    <s v="2009_IB_48"/>
    <n v="0"/>
    <n v="0"/>
  </r>
  <r>
    <x v="10"/>
    <s v="IBB"/>
    <x v="0"/>
    <n v="1"/>
    <x v="0"/>
    <n v="10120"/>
    <n v="8832"/>
    <s v="2009_IBB_1"/>
    <n v="3639"/>
    <n v="2546"/>
  </r>
  <r>
    <x v="10"/>
    <s v="IBB"/>
    <x v="0"/>
    <n v="2"/>
    <x v="1"/>
    <n v="3161"/>
    <n v="2897"/>
    <s v="2009_IBB_2"/>
    <n v="1033"/>
    <n v="830"/>
  </r>
  <r>
    <x v="10"/>
    <s v="IBB"/>
    <x v="0"/>
    <n v="3"/>
    <x v="2"/>
    <n v="14587"/>
    <n v="14433"/>
    <s v="2009_IBB_3"/>
    <n v="8301"/>
    <n v="8203"/>
  </r>
  <r>
    <x v="10"/>
    <s v="IBB"/>
    <x v="0"/>
    <n v="4"/>
    <x v="3"/>
    <n v="53"/>
    <n v="53"/>
    <s v="2009_IBB_4"/>
    <n v="37"/>
    <n v="37"/>
  </r>
  <r>
    <x v="10"/>
    <s v="IBB"/>
    <x v="0"/>
    <n v="5"/>
    <x v="4"/>
    <n v="4550"/>
    <n v="4545"/>
    <s v="2009_IBB_5"/>
    <n v="362"/>
    <n v="360"/>
  </r>
  <r>
    <x v="10"/>
    <s v="IBB"/>
    <x v="0"/>
    <n v="7"/>
    <x v="5"/>
    <n v="7001"/>
    <n v="6989"/>
    <s v="2009_IBB_7"/>
    <n v="1243"/>
    <n v="1243"/>
  </r>
  <r>
    <x v="10"/>
    <s v="IBB"/>
    <x v="0"/>
    <n v="8"/>
    <x v="6"/>
    <n v="72"/>
    <n v="72"/>
    <s v="2009_IBB_8"/>
    <n v="1"/>
    <n v="1"/>
  </r>
  <r>
    <x v="10"/>
    <s v="IBB"/>
    <x v="0"/>
    <n v="9"/>
    <x v="7"/>
    <n v="3006"/>
    <n v="2914"/>
    <s v="2009_IBB_9"/>
    <n v="373"/>
    <n v="322"/>
  </r>
  <r>
    <x v="10"/>
    <s v="IBB"/>
    <x v="0"/>
    <n v="10"/>
    <x v="8"/>
    <n v="2712"/>
    <n v="2628"/>
    <s v="2009_IBB_10"/>
    <n v="0"/>
    <n v="0"/>
  </r>
  <r>
    <x v="10"/>
    <s v="IBB"/>
    <x v="0"/>
    <n v="11"/>
    <x v="9"/>
    <n v="67841"/>
    <n v="58574"/>
    <s v="2009_IBB_11"/>
    <n v="24817"/>
    <n v="17912"/>
  </r>
  <r>
    <x v="10"/>
    <s v="IBB"/>
    <x v="0"/>
    <n v="12"/>
    <x v="10"/>
    <n v="150394"/>
    <n v="149843"/>
    <s v="2009_IBB_12"/>
    <n v="62850"/>
    <n v="62374"/>
  </r>
  <r>
    <x v="10"/>
    <s v="IBB"/>
    <x v="0"/>
    <n v="13"/>
    <x v="11"/>
    <n v="93"/>
    <n v="90"/>
    <s v="2009_IBB_13"/>
    <n v="4"/>
    <n v="1"/>
  </r>
  <r>
    <x v="10"/>
    <s v="IBB"/>
    <x v="0"/>
    <n v="14"/>
    <x v="12"/>
    <n v="4320"/>
    <n v="4280"/>
    <s v="2009_IBB_14"/>
    <n v="1264"/>
    <n v="1224"/>
  </r>
  <r>
    <x v="10"/>
    <s v="IBB"/>
    <x v="0"/>
    <n v="15"/>
    <x v="13"/>
    <n v="7972"/>
    <n v="7801"/>
    <s v="2009_IBB_15"/>
    <n v="4240"/>
    <n v="4069"/>
  </r>
  <r>
    <x v="10"/>
    <s v="IBB"/>
    <x v="0"/>
    <n v="16"/>
    <x v="14"/>
    <n v="421090"/>
    <n v="418994"/>
    <s v="2009_IBB_16"/>
    <n v="95240"/>
    <n v="93360"/>
  </r>
  <r>
    <x v="10"/>
    <s v="IBB"/>
    <x v="0"/>
    <n v="17"/>
    <x v="15"/>
    <n v="19921"/>
    <n v="19827"/>
    <s v="2009_IBB_17"/>
    <n v="2483"/>
    <n v="2476"/>
  </r>
  <r>
    <x v="10"/>
    <s v="IBB"/>
    <x v="0"/>
    <n v="18"/>
    <x v="16"/>
    <n v="2010"/>
    <n v="1779"/>
    <s v="2009_IBB_18"/>
    <n v="1580"/>
    <n v="1349"/>
  </r>
  <r>
    <x v="10"/>
    <s v="IBB"/>
    <x v="0"/>
    <n v="20"/>
    <x v="17"/>
    <n v="44342"/>
    <n v="42534"/>
    <s v="2009_IBB_20"/>
    <n v="16258"/>
    <n v="14755"/>
  </r>
  <r>
    <x v="10"/>
    <s v="IBB"/>
    <x v="0"/>
    <n v="22"/>
    <x v="18"/>
    <n v="5424"/>
    <n v="4691"/>
    <s v="2009_IBB_22"/>
    <n v="2900"/>
    <n v="2416"/>
  </r>
  <r>
    <x v="10"/>
    <s v="IBB"/>
    <x v="0"/>
    <n v="23"/>
    <x v="19"/>
    <n v="12"/>
    <n v="12"/>
    <s v="2009_IBB_23"/>
    <n v="8"/>
    <n v="8"/>
  </r>
  <r>
    <x v="10"/>
    <s v="IBB"/>
    <x v="0"/>
    <n v="24"/>
    <x v="20"/>
    <n v="365871"/>
    <n v="357810"/>
    <s v="2009_IBB_24"/>
    <n v="119816"/>
    <n v="113618"/>
  </r>
  <r>
    <x v="10"/>
    <s v="IBB"/>
    <x v="0"/>
    <n v="25"/>
    <x v="21"/>
    <n v="0"/>
    <n v="0"/>
    <s v="2009_IBB_25"/>
    <n v="0"/>
    <n v="0"/>
  </r>
  <r>
    <x v="10"/>
    <s v="IBB"/>
    <x v="0"/>
    <n v="26"/>
    <x v="22"/>
    <n v="16049"/>
    <n v="13901"/>
    <s v="2009_IBB_26"/>
    <n v="5076"/>
    <n v="4547"/>
  </r>
  <r>
    <x v="10"/>
    <s v="IBB"/>
    <x v="0"/>
    <n v="27"/>
    <x v="23"/>
    <n v="2174"/>
    <n v="2150"/>
    <s v="2009_IBB_27"/>
    <n v="94"/>
    <n v="94"/>
  </r>
  <r>
    <x v="10"/>
    <s v="IBB"/>
    <x v="0"/>
    <n v="29"/>
    <x v="24"/>
    <n v="5167"/>
    <n v="5084"/>
    <s v="2009_IBB_29"/>
    <n v="269"/>
    <n v="207"/>
  </r>
  <r>
    <x v="10"/>
    <s v="IBB"/>
    <x v="0"/>
    <n v="30"/>
    <x v="25"/>
    <n v="14728"/>
    <n v="14681"/>
    <s v="2009_IBB_30"/>
    <n v="86"/>
    <n v="86"/>
  </r>
  <r>
    <x v="10"/>
    <s v="IBB"/>
    <x v="0"/>
    <n v="31"/>
    <x v="26"/>
    <n v="2552"/>
    <n v="2552"/>
    <s v="2009_IBB_31"/>
    <n v="0"/>
    <n v="0"/>
  </r>
  <r>
    <x v="10"/>
    <s v="IBB"/>
    <x v="0"/>
    <n v="38"/>
    <x v="27"/>
    <n v="0"/>
    <n v="0"/>
    <s v="2009_IBB_38"/>
    <n v="0"/>
    <n v="0"/>
  </r>
  <r>
    <x v="10"/>
    <s v="IBB"/>
    <x v="0"/>
    <n v="39"/>
    <x v="28"/>
    <n v="0"/>
    <n v="0"/>
    <s v="2009_IBB_39"/>
    <n v="0"/>
    <n v="0"/>
  </r>
  <r>
    <x v="10"/>
    <s v="IBB"/>
    <x v="0"/>
    <n v="40"/>
    <x v="29"/>
    <n v="492"/>
    <n v="492"/>
    <s v="2009_IBB_40"/>
    <n v="0"/>
    <n v="0"/>
  </r>
  <r>
    <x v="10"/>
    <s v="IBB"/>
    <x v="0"/>
    <n v="41"/>
    <x v="30"/>
    <n v="115688"/>
    <n v="115152"/>
    <s v="2009_IBB_41"/>
    <n v="17446"/>
    <n v="17284"/>
  </r>
  <r>
    <x v="10"/>
    <s v="IBB"/>
    <x v="0"/>
    <n v="43"/>
    <x v="31"/>
    <n v="7548"/>
    <n v="7548"/>
    <s v="2009_IBB_43"/>
    <n v="241"/>
    <n v="241"/>
  </r>
  <r>
    <x v="10"/>
    <s v="IBB"/>
    <x v="0"/>
    <n v="44"/>
    <x v="32"/>
    <n v="0"/>
    <n v="0"/>
    <s v="2009_IBB_44"/>
    <n v="0"/>
    <n v="0"/>
  </r>
  <r>
    <x v="10"/>
    <s v="IBB"/>
    <x v="0"/>
    <n v="45"/>
    <x v="33"/>
    <n v="6094"/>
    <n v="5820"/>
    <s v="2009_IBB_45"/>
    <n v="2202"/>
    <n v="1954"/>
  </r>
  <r>
    <x v="10"/>
    <s v="IBB"/>
    <x v="0"/>
    <n v="46"/>
    <x v="34"/>
    <n v="0"/>
    <n v="0"/>
    <s v="2009_IBB_46"/>
    <n v="0"/>
    <n v="0"/>
  </r>
  <r>
    <x v="10"/>
    <s v="IBB"/>
    <x v="0"/>
    <n v="47"/>
    <x v="35"/>
    <n v="0"/>
    <n v="0"/>
    <s v="2009_IBB_47"/>
    <n v="0"/>
    <n v="0"/>
  </r>
  <r>
    <x v="10"/>
    <s v="IBB"/>
    <x v="0"/>
    <n v="48"/>
    <x v="36"/>
    <n v="0"/>
    <n v="0"/>
    <s v="2009_IBB_48"/>
    <n v="0"/>
    <n v="0"/>
  </r>
  <r>
    <x v="10"/>
    <s v="IBD"/>
    <x v="1"/>
    <n v="1"/>
    <x v="0"/>
    <n v="3019"/>
    <n v="2866"/>
    <s v="2009_IBD_1"/>
    <n v="177"/>
    <n v="177"/>
  </r>
  <r>
    <x v="10"/>
    <s v="IBD"/>
    <x v="1"/>
    <n v="2"/>
    <x v="1"/>
    <n v="789"/>
    <n v="782"/>
    <s v="2009_IBD_2"/>
    <n v="38"/>
    <n v="38"/>
  </r>
  <r>
    <x v="10"/>
    <s v="IBD"/>
    <x v="1"/>
    <n v="3"/>
    <x v="2"/>
    <n v="0"/>
    <n v="0"/>
    <s v="2009_IBD_3"/>
    <n v="0"/>
    <n v="0"/>
  </r>
  <r>
    <x v="10"/>
    <s v="IBD"/>
    <x v="1"/>
    <n v="4"/>
    <x v="3"/>
    <n v="0"/>
    <n v="0"/>
    <s v="2009_IBD_4"/>
    <n v="0"/>
    <n v="0"/>
  </r>
  <r>
    <x v="10"/>
    <s v="IBD"/>
    <x v="1"/>
    <n v="5"/>
    <x v="4"/>
    <n v="734"/>
    <n v="723"/>
    <s v="2009_IBD_5"/>
    <n v="162"/>
    <n v="151"/>
  </r>
  <r>
    <x v="10"/>
    <s v="IBD"/>
    <x v="1"/>
    <n v="7"/>
    <x v="5"/>
    <n v="867"/>
    <n v="859"/>
    <s v="2009_IBD_7"/>
    <n v="165"/>
    <n v="157"/>
  </r>
  <r>
    <x v="10"/>
    <s v="IBD"/>
    <x v="1"/>
    <n v="8"/>
    <x v="6"/>
    <n v="0"/>
    <n v="0"/>
    <s v="2009_IBD_8"/>
    <n v="0"/>
    <n v="0"/>
  </r>
  <r>
    <x v="10"/>
    <s v="IBD"/>
    <x v="1"/>
    <n v="9"/>
    <x v="7"/>
    <n v="167"/>
    <n v="167"/>
    <s v="2009_IBD_9"/>
    <n v="0"/>
    <n v="0"/>
  </r>
  <r>
    <x v="10"/>
    <s v="IBD"/>
    <x v="1"/>
    <n v="10"/>
    <x v="8"/>
    <n v="0"/>
    <n v="0"/>
    <s v="2009_IBD_10"/>
    <n v="0"/>
    <n v="0"/>
  </r>
  <r>
    <x v="10"/>
    <s v="IBD"/>
    <x v="1"/>
    <n v="11"/>
    <x v="9"/>
    <n v="42605"/>
    <n v="38008"/>
    <s v="2009_IBD_11"/>
    <n v="21868"/>
    <n v="18411"/>
  </r>
  <r>
    <x v="10"/>
    <s v="IBD"/>
    <x v="1"/>
    <n v="12"/>
    <x v="10"/>
    <n v="0"/>
    <n v="0"/>
    <s v="2009_IBD_12"/>
    <n v="0"/>
    <n v="0"/>
  </r>
  <r>
    <x v="10"/>
    <s v="IBD"/>
    <x v="1"/>
    <n v="13"/>
    <x v="11"/>
    <n v="1371"/>
    <n v="1371"/>
    <s v="2009_IBD_13"/>
    <n v="836"/>
    <n v="836"/>
  </r>
  <r>
    <x v="10"/>
    <s v="IBD"/>
    <x v="1"/>
    <n v="14"/>
    <x v="12"/>
    <n v="0"/>
    <n v="0"/>
    <s v="2009_IBD_14"/>
    <n v="0"/>
    <n v="0"/>
  </r>
  <r>
    <x v="10"/>
    <s v="IBD"/>
    <x v="1"/>
    <n v="15"/>
    <x v="13"/>
    <n v="6223"/>
    <n v="6223"/>
    <s v="2009_IBD_15"/>
    <n v="3903"/>
    <n v="3903"/>
  </r>
  <r>
    <x v="10"/>
    <s v="IBD"/>
    <x v="1"/>
    <n v="16"/>
    <x v="14"/>
    <n v="0"/>
    <n v="0"/>
    <s v="2009_IBD_16"/>
    <n v="0"/>
    <n v="0"/>
  </r>
  <r>
    <x v="10"/>
    <s v="IBD"/>
    <x v="1"/>
    <n v="17"/>
    <x v="15"/>
    <n v="568"/>
    <n v="568"/>
    <s v="2009_IBD_17"/>
    <n v="109"/>
    <n v="109"/>
  </r>
  <r>
    <x v="10"/>
    <s v="IBD"/>
    <x v="1"/>
    <n v="18"/>
    <x v="16"/>
    <n v="1456"/>
    <n v="1367"/>
    <s v="2009_IBD_18"/>
    <n v="890"/>
    <n v="801"/>
  </r>
  <r>
    <x v="10"/>
    <s v="IBD"/>
    <x v="1"/>
    <n v="20"/>
    <x v="17"/>
    <n v="0"/>
    <n v="0"/>
    <s v="2009_IBD_20"/>
    <n v="0"/>
    <n v="0"/>
  </r>
  <r>
    <x v="10"/>
    <s v="IBD"/>
    <x v="1"/>
    <n v="22"/>
    <x v="18"/>
    <n v="13458"/>
    <n v="12041"/>
    <s v="2009_IBD_22"/>
    <n v="5605"/>
    <n v="4322"/>
  </r>
  <r>
    <x v="10"/>
    <s v="IBD"/>
    <x v="1"/>
    <n v="23"/>
    <x v="19"/>
    <n v="74452"/>
    <n v="72605"/>
    <s v="2009_IBD_23"/>
    <n v="40778"/>
    <n v="39969"/>
  </r>
  <r>
    <x v="10"/>
    <s v="IBD"/>
    <x v="1"/>
    <n v="24"/>
    <x v="20"/>
    <n v="21182"/>
    <n v="21034"/>
    <s v="2009_IBD_24"/>
    <n v="4862"/>
    <n v="4797"/>
  </r>
  <r>
    <x v="10"/>
    <s v="IBD"/>
    <x v="1"/>
    <n v="25"/>
    <x v="21"/>
    <n v="0"/>
    <n v="0"/>
    <s v="2009_IBD_25"/>
    <n v="0"/>
    <n v="0"/>
  </r>
  <r>
    <x v="10"/>
    <s v="IBD"/>
    <x v="1"/>
    <n v="26"/>
    <x v="22"/>
    <n v="38880"/>
    <n v="36926"/>
    <s v="2009_IBD_26"/>
    <n v="11383"/>
    <n v="10993"/>
  </r>
  <r>
    <x v="10"/>
    <s v="IBD"/>
    <x v="1"/>
    <n v="27"/>
    <x v="23"/>
    <n v="2578"/>
    <n v="2350"/>
    <s v="2009_IBD_27"/>
    <n v="225"/>
    <n v="60"/>
  </r>
  <r>
    <x v="10"/>
    <s v="IBD"/>
    <x v="1"/>
    <n v="29"/>
    <x v="24"/>
    <n v="202798"/>
    <n v="198412"/>
    <s v="2009_IBD_29"/>
    <n v="59973"/>
    <n v="57327"/>
  </r>
  <r>
    <x v="10"/>
    <s v="IBD"/>
    <x v="1"/>
    <n v="30"/>
    <x v="25"/>
    <n v="33456"/>
    <n v="32775"/>
    <s v="2009_IBD_30"/>
    <n v="1616"/>
    <n v="1470"/>
  </r>
  <r>
    <x v="10"/>
    <s v="IBD"/>
    <x v="1"/>
    <n v="31"/>
    <x v="26"/>
    <n v="1503"/>
    <n v="1503"/>
    <s v="2009_IBD_31"/>
    <n v="553"/>
    <n v="553"/>
  </r>
  <r>
    <x v="10"/>
    <s v="IBD"/>
    <x v="1"/>
    <n v="38"/>
    <x v="27"/>
    <n v="0"/>
    <n v="0"/>
    <s v="2009_IBD_38"/>
    <n v="0"/>
    <n v="0"/>
  </r>
  <r>
    <x v="10"/>
    <s v="IBD"/>
    <x v="1"/>
    <n v="39"/>
    <x v="28"/>
    <n v="0"/>
    <n v="0"/>
    <s v="2009_IBD_39"/>
    <n v="0"/>
    <n v="0"/>
  </r>
  <r>
    <x v="10"/>
    <s v="IBD"/>
    <x v="1"/>
    <n v="40"/>
    <x v="29"/>
    <n v="0"/>
    <n v="0"/>
    <s v="2009_IBD_40"/>
    <n v="0"/>
    <n v="0"/>
  </r>
  <r>
    <x v="10"/>
    <s v="IBD"/>
    <x v="1"/>
    <n v="41"/>
    <x v="30"/>
    <n v="0"/>
    <n v="0"/>
    <s v="2009_IBD_41"/>
    <n v="0"/>
    <n v="0"/>
  </r>
  <r>
    <x v="10"/>
    <s v="IBD"/>
    <x v="1"/>
    <n v="43"/>
    <x v="31"/>
    <n v="0"/>
    <n v="0"/>
    <s v="2009_IBD_43"/>
    <n v="0"/>
    <n v="0"/>
  </r>
  <r>
    <x v="10"/>
    <s v="IBD"/>
    <x v="1"/>
    <n v="44"/>
    <x v="32"/>
    <n v="0"/>
    <n v="0"/>
    <s v="2009_IBD_44"/>
    <n v="0"/>
    <n v="0"/>
  </r>
  <r>
    <x v="10"/>
    <s v="IBD"/>
    <x v="1"/>
    <n v="45"/>
    <x v="33"/>
    <n v="842"/>
    <n v="842"/>
    <s v="2009_IBD_45"/>
    <n v="130"/>
    <n v="130"/>
  </r>
  <r>
    <x v="10"/>
    <s v="IBD"/>
    <x v="1"/>
    <n v="46"/>
    <x v="34"/>
    <n v="242"/>
    <n v="242"/>
    <s v="2009_IBD_46"/>
    <n v="0"/>
    <n v="0"/>
  </r>
  <r>
    <x v="10"/>
    <s v="IBD"/>
    <x v="1"/>
    <n v="47"/>
    <x v="35"/>
    <n v="200"/>
    <n v="200"/>
    <s v="2009_IBD_47"/>
    <n v="0"/>
    <n v="0"/>
  </r>
  <r>
    <x v="10"/>
    <s v="IBD"/>
    <x v="1"/>
    <n v="48"/>
    <x v="36"/>
    <n v="0"/>
    <n v="0"/>
    <s v="2009_IBD_48"/>
    <n v="0"/>
    <n v="0"/>
  </r>
  <r>
    <x v="10"/>
    <s v="IBI"/>
    <x v="2"/>
    <n v="1"/>
    <x v="0"/>
    <n v="0"/>
    <n v="0"/>
    <s v="2009_IBI_1"/>
    <n v="0"/>
    <n v="0"/>
  </r>
  <r>
    <x v="10"/>
    <s v="IBI"/>
    <x v="2"/>
    <n v="2"/>
    <x v="1"/>
    <n v="0"/>
    <n v="0"/>
    <s v="2009_IBI_2"/>
    <n v="0"/>
    <n v="0"/>
  </r>
  <r>
    <x v="10"/>
    <s v="IBI"/>
    <x v="2"/>
    <n v="3"/>
    <x v="2"/>
    <n v="0"/>
    <n v="0"/>
    <s v="2009_IBI_3"/>
    <n v="0"/>
    <n v="0"/>
  </r>
  <r>
    <x v="10"/>
    <s v="IBI"/>
    <x v="2"/>
    <n v="4"/>
    <x v="3"/>
    <n v="589"/>
    <n v="589"/>
    <s v="2009_IBI_4"/>
    <n v="0"/>
    <n v="0"/>
  </r>
  <r>
    <x v="10"/>
    <s v="IBI"/>
    <x v="2"/>
    <n v="5"/>
    <x v="4"/>
    <n v="0"/>
    <n v="0"/>
    <s v="2009_IBI_5"/>
    <n v="0"/>
    <n v="0"/>
  </r>
  <r>
    <x v="10"/>
    <s v="IBI"/>
    <x v="2"/>
    <n v="7"/>
    <x v="5"/>
    <n v="0"/>
    <n v="0"/>
    <s v="2009_IBI_7"/>
    <n v="0"/>
    <n v="0"/>
  </r>
  <r>
    <x v="10"/>
    <s v="IBI"/>
    <x v="2"/>
    <n v="8"/>
    <x v="6"/>
    <n v="0"/>
    <n v="0"/>
    <s v="2009_IBI_8"/>
    <n v="0"/>
    <n v="0"/>
  </r>
  <r>
    <x v="10"/>
    <s v="IBI"/>
    <x v="2"/>
    <n v="9"/>
    <x v="7"/>
    <n v="4"/>
    <n v="4"/>
    <s v="2009_IBI_9"/>
    <n v="0"/>
    <n v="0"/>
  </r>
  <r>
    <x v="10"/>
    <s v="IBI"/>
    <x v="2"/>
    <n v="10"/>
    <x v="8"/>
    <n v="0"/>
    <n v="0"/>
    <s v="2009_IBI_10"/>
    <n v="0"/>
    <n v="0"/>
  </r>
  <r>
    <x v="10"/>
    <s v="IBI"/>
    <x v="2"/>
    <n v="11"/>
    <x v="9"/>
    <n v="0"/>
    <n v="0"/>
    <s v="2009_IBI_11"/>
    <n v="0"/>
    <n v="0"/>
  </r>
  <r>
    <x v="10"/>
    <s v="IBI"/>
    <x v="2"/>
    <n v="12"/>
    <x v="10"/>
    <n v="0"/>
    <n v="0"/>
    <s v="2009_IBI_12"/>
    <n v="0"/>
    <n v="0"/>
  </r>
  <r>
    <x v="10"/>
    <s v="IBI"/>
    <x v="2"/>
    <n v="13"/>
    <x v="11"/>
    <n v="0"/>
    <n v="0"/>
    <s v="2009_IBI_13"/>
    <n v="0"/>
    <n v="0"/>
  </r>
  <r>
    <x v="10"/>
    <s v="IBI"/>
    <x v="2"/>
    <n v="14"/>
    <x v="12"/>
    <n v="0"/>
    <n v="0"/>
    <s v="2009_IBI_14"/>
    <n v="0"/>
    <n v="0"/>
  </r>
  <r>
    <x v="10"/>
    <s v="IBI"/>
    <x v="2"/>
    <n v="15"/>
    <x v="13"/>
    <n v="0"/>
    <n v="0"/>
    <s v="2009_IBI_15"/>
    <n v="0"/>
    <n v="0"/>
  </r>
  <r>
    <x v="10"/>
    <s v="IBI"/>
    <x v="2"/>
    <n v="16"/>
    <x v="14"/>
    <n v="0"/>
    <n v="0"/>
    <s v="2009_IBI_16"/>
    <n v="0"/>
    <n v="0"/>
  </r>
  <r>
    <x v="10"/>
    <s v="IBI"/>
    <x v="2"/>
    <n v="17"/>
    <x v="15"/>
    <n v="0"/>
    <n v="0"/>
    <s v="2009_IBI_17"/>
    <n v="0"/>
    <n v="0"/>
  </r>
  <r>
    <x v="10"/>
    <s v="IBI"/>
    <x v="2"/>
    <n v="18"/>
    <x v="16"/>
    <n v="0"/>
    <n v="0"/>
    <s v="2009_IBI_18"/>
    <n v="0"/>
    <n v="0"/>
  </r>
  <r>
    <x v="10"/>
    <s v="IBI"/>
    <x v="2"/>
    <n v="20"/>
    <x v="17"/>
    <n v="0"/>
    <n v="0"/>
    <s v="2009_IBI_20"/>
    <n v="0"/>
    <n v="0"/>
  </r>
  <r>
    <x v="10"/>
    <s v="IBI"/>
    <x v="2"/>
    <n v="22"/>
    <x v="18"/>
    <n v="0"/>
    <n v="0"/>
    <s v="2009_IBI_22"/>
    <n v="0"/>
    <n v="0"/>
  </r>
  <r>
    <x v="10"/>
    <s v="IBI"/>
    <x v="2"/>
    <n v="23"/>
    <x v="19"/>
    <n v="0"/>
    <n v="0"/>
    <s v="2009_IBI_23"/>
    <n v="0"/>
    <n v="0"/>
  </r>
  <r>
    <x v="10"/>
    <s v="IBI"/>
    <x v="2"/>
    <n v="24"/>
    <x v="20"/>
    <n v="112"/>
    <n v="56"/>
    <s v="2009_IBI_24"/>
    <n v="112"/>
    <n v="56"/>
  </r>
  <r>
    <x v="10"/>
    <s v="IBI"/>
    <x v="2"/>
    <n v="25"/>
    <x v="21"/>
    <n v="0"/>
    <n v="0"/>
    <s v="2009_IBI_25"/>
    <n v="0"/>
    <n v="0"/>
  </r>
  <r>
    <x v="10"/>
    <s v="IBI"/>
    <x v="2"/>
    <n v="26"/>
    <x v="22"/>
    <n v="0"/>
    <n v="0"/>
    <s v="2009_IBI_26"/>
    <n v="0"/>
    <n v="0"/>
  </r>
  <r>
    <x v="10"/>
    <s v="IBI"/>
    <x v="2"/>
    <n v="27"/>
    <x v="23"/>
    <n v="0"/>
    <n v="0"/>
    <s v="2009_IBI_27"/>
    <n v="0"/>
    <n v="0"/>
  </r>
  <r>
    <x v="10"/>
    <s v="IBI"/>
    <x v="2"/>
    <n v="29"/>
    <x v="24"/>
    <n v="0"/>
    <n v="0"/>
    <s v="2009_IBI_29"/>
    <n v="0"/>
    <n v="0"/>
  </r>
  <r>
    <x v="10"/>
    <s v="IBI"/>
    <x v="2"/>
    <n v="30"/>
    <x v="25"/>
    <n v="0"/>
    <n v="0"/>
    <s v="2009_IBI_30"/>
    <n v="0"/>
    <n v="0"/>
  </r>
  <r>
    <x v="10"/>
    <s v="IBI"/>
    <x v="2"/>
    <n v="31"/>
    <x v="26"/>
    <n v="0"/>
    <n v="0"/>
    <s v="2009_IBI_31"/>
    <n v="0"/>
    <n v="0"/>
  </r>
  <r>
    <x v="10"/>
    <s v="IBI"/>
    <x v="2"/>
    <n v="38"/>
    <x v="27"/>
    <n v="0"/>
    <n v="0"/>
    <s v="2009_IBI_38"/>
    <n v="0"/>
    <n v="0"/>
  </r>
  <r>
    <x v="10"/>
    <s v="IBI"/>
    <x v="2"/>
    <n v="39"/>
    <x v="28"/>
    <n v="0"/>
    <n v="0"/>
    <s v="2009_IBI_39"/>
    <n v="0"/>
    <n v="0"/>
  </r>
  <r>
    <x v="10"/>
    <s v="IBI"/>
    <x v="2"/>
    <n v="40"/>
    <x v="29"/>
    <n v="0"/>
    <n v="0"/>
    <s v="2009_IBI_40"/>
    <n v="0"/>
    <n v="0"/>
  </r>
  <r>
    <x v="10"/>
    <s v="IBI"/>
    <x v="2"/>
    <n v="41"/>
    <x v="30"/>
    <n v="0"/>
    <n v="0"/>
    <s v="2009_IBI_41"/>
    <n v="0"/>
    <n v="0"/>
  </r>
  <r>
    <x v="10"/>
    <s v="IBI"/>
    <x v="2"/>
    <n v="43"/>
    <x v="31"/>
    <n v="0"/>
    <n v="0"/>
    <s v="2009_IBI_43"/>
    <n v="0"/>
    <n v="0"/>
  </r>
  <r>
    <x v="10"/>
    <s v="IBI"/>
    <x v="2"/>
    <n v="44"/>
    <x v="32"/>
    <n v="0"/>
    <n v="0"/>
    <s v="2009_IBI_44"/>
    <n v="0"/>
    <n v="0"/>
  </r>
  <r>
    <x v="10"/>
    <s v="IBI"/>
    <x v="2"/>
    <n v="45"/>
    <x v="33"/>
    <n v="0"/>
    <n v="0"/>
    <s v="2009_IBI_45"/>
    <n v="0"/>
    <n v="0"/>
  </r>
  <r>
    <x v="10"/>
    <s v="IBI"/>
    <x v="2"/>
    <n v="46"/>
    <x v="34"/>
    <n v="0"/>
    <n v="0"/>
    <s v="2009_IBI_46"/>
    <n v="0"/>
    <n v="0"/>
  </r>
  <r>
    <x v="10"/>
    <s v="IBI"/>
    <x v="2"/>
    <n v="47"/>
    <x v="35"/>
    <n v="0"/>
    <n v="0"/>
    <s v="2009_IBI_47"/>
    <n v="0"/>
    <n v="0"/>
  </r>
  <r>
    <x v="10"/>
    <s v="IBI"/>
    <x v="2"/>
    <n v="48"/>
    <x v="36"/>
    <n v="0"/>
    <n v="0"/>
    <s v="2009_IBI_48"/>
    <n v="0"/>
    <n v="0"/>
  </r>
  <r>
    <x v="10"/>
    <s v="IBL"/>
    <x v="13"/>
    <n v="1"/>
    <x v="0"/>
    <n v="0"/>
    <n v="0"/>
    <s v="2009_IBL_1"/>
    <n v="0"/>
    <n v="0"/>
  </r>
  <r>
    <x v="10"/>
    <s v="IBL"/>
    <x v="13"/>
    <n v="2"/>
    <x v="1"/>
    <n v="0"/>
    <n v="0"/>
    <s v="2009_IBL_2"/>
    <n v="0"/>
    <n v="0"/>
  </r>
  <r>
    <x v="10"/>
    <s v="IBL"/>
    <x v="13"/>
    <n v="3"/>
    <x v="2"/>
    <n v="0"/>
    <n v="0"/>
    <s v="2009_IBL_3"/>
    <n v="0"/>
    <n v="0"/>
  </r>
  <r>
    <x v="10"/>
    <s v="IBL"/>
    <x v="13"/>
    <n v="4"/>
    <x v="3"/>
    <n v="0"/>
    <n v="0"/>
    <s v="2009_IBL_4"/>
    <n v="0"/>
    <n v="0"/>
  </r>
  <r>
    <x v="10"/>
    <s v="IBL"/>
    <x v="13"/>
    <n v="5"/>
    <x v="4"/>
    <n v="0"/>
    <n v="0"/>
    <s v="2009_IBL_5"/>
    <n v="0"/>
    <n v="0"/>
  </r>
  <r>
    <x v="10"/>
    <s v="IBL"/>
    <x v="13"/>
    <n v="7"/>
    <x v="5"/>
    <n v="0"/>
    <n v="0"/>
    <s v="2009_IBL_7"/>
    <n v="0"/>
    <n v="0"/>
  </r>
  <r>
    <x v="10"/>
    <s v="IBL"/>
    <x v="13"/>
    <n v="8"/>
    <x v="6"/>
    <n v="47"/>
    <n v="47"/>
    <s v="2009_IBL_8"/>
    <n v="0"/>
    <n v="0"/>
  </r>
  <r>
    <x v="10"/>
    <s v="IBL"/>
    <x v="13"/>
    <n v="9"/>
    <x v="7"/>
    <n v="0"/>
    <n v="0"/>
    <s v="2009_IBL_9"/>
    <n v="0"/>
    <n v="0"/>
  </r>
  <r>
    <x v="10"/>
    <s v="IBL"/>
    <x v="13"/>
    <n v="10"/>
    <x v="8"/>
    <n v="0"/>
    <n v="0"/>
    <s v="2009_IBL_10"/>
    <n v="0"/>
    <n v="0"/>
  </r>
  <r>
    <x v="10"/>
    <s v="IBL"/>
    <x v="13"/>
    <n v="11"/>
    <x v="9"/>
    <n v="0"/>
    <n v="0"/>
    <s v="2009_IBL_11"/>
    <n v="0"/>
    <n v="0"/>
  </r>
  <r>
    <x v="10"/>
    <s v="IBL"/>
    <x v="13"/>
    <n v="12"/>
    <x v="10"/>
    <n v="0"/>
    <n v="0"/>
    <s v="2009_IBL_12"/>
    <n v="0"/>
    <n v="0"/>
  </r>
  <r>
    <x v="10"/>
    <s v="IBL"/>
    <x v="13"/>
    <n v="13"/>
    <x v="11"/>
    <n v="0"/>
    <n v="0"/>
    <s v="2009_IBL_13"/>
    <n v="0"/>
    <n v="0"/>
  </r>
  <r>
    <x v="10"/>
    <s v="IBL"/>
    <x v="13"/>
    <n v="14"/>
    <x v="12"/>
    <n v="0"/>
    <n v="0"/>
    <s v="2009_IBL_14"/>
    <n v="0"/>
    <n v="0"/>
  </r>
  <r>
    <x v="10"/>
    <s v="IBL"/>
    <x v="13"/>
    <n v="15"/>
    <x v="13"/>
    <n v="0"/>
    <n v="0"/>
    <s v="2009_IBL_15"/>
    <n v="0"/>
    <n v="0"/>
  </r>
  <r>
    <x v="10"/>
    <s v="IBL"/>
    <x v="13"/>
    <n v="16"/>
    <x v="14"/>
    <n v="0"/>
    <n v="0"/>
    <s v="2009_IBL_16"/>
    <n v="0"/>
    <n v="0"/>
  </r>
  <r>
    <x v="10"/>
    <s v="IBL"/>
    <x v="13"/>
    <n v="17"/>
    <x v="15"/>
    <n v="0"/>
    <n v="0"/>
    <s v="2009_IBL_17"/>
    <n v="0"/>
    <n v="0"/>
  </r>
  <r>
    <x v="10"/>
    <s v="IBL"/>
    <x v="13"/>
    <n v="18"/>
    <x v="16"/>
    <n v="0"/>
    <n v="0"/>
    <s v="2009_IBL_18"/>
    <n v="0"/>
    <n v="0"/>
  </r>
  <r>
    <x v="10"/>
    <s v="IBL"/>
    <x v="13"/>
    <n v="20"/>
    <x v="17"/>
    <n v="0"/>
    <n v="0"/>
    <s v="2009_IBL_20"/>
    <n v="0"/>
    <n v="0"/>
  </r>
  <r>
    <x v="10"/>
    <s v="IBL"/>
    <x v="13"/>
    <n v="22"/>
    <x v="18"/>
    <n v="0"/>
    <n v="0"/>
    <s v="2009_IBL_22"/>
    <n v="0"/>
    <n v="0"/>
  </r>
  <r>
    <x v="10"/>
    <s v="IBL"/>
    <x v="13"/>
    <n v="23"/>
    <x v="19"/>
    <n v="0"/>
    <n v="0"/>
    <s v="2009_IBL_23"/>
    <n v="0"/>
    <n v="0"/>
  </r>
  <r>
    <x v="10"/>
    <s v="IBL"/>
    <x v="13"/>
    <n v="24"/>
    <x v="20"/>
    <n v="0"/>
    <n v="0"/>
    <s v="2009_IBL_24"/>
    <n v="0"/>
    <n v="0"/>
  </r>
  <r>
    <x v="10"/>
    <s v="IBL"/>
    <x v="13"/>
    <n v="25"/>
    <x v="21"/>
    <n v="0"/>
    <n v="0"/>
    <s v="2009_IBL_25"/>
    <n v="0"/>
    <n v="0"/>
  </r>
  <r>
    <x v="10"/>
    <s v="IBL"/>
    <x v="13"/>
    <n v="26"/>
    <x v="22"/>
    <n v="0"/>
    <n v="0"/>
    <s v="2009_IBL_26"/>
    <n v="0"/>
    <n v="0"/>
  </r>
  <r>
    <x v="10"/>
    <s v="IBL"/>
    <x v="13"/>
    <n v="27"/>
    <x v="23"/>
    <n v="0"/>
    <n v="0"/>
    <s v="2009_IBL_27"/>
    <n v="0"/>
    <n v="0"/>
  </r>
  <r>
    <x v="10"/>
    <s v="IBL"/>
    <x v="13"/>
    <n v="29"/>
    <x v="24"/>
    <n v="0"/>
    <n v="0"/>
    <s v="2009_IBL_29"/>
    <n v="0"/>
    <n v="0"/>
  </r>
  <r>
    <x v="10"/>
    <s v="IBL"/>
    <x v="13"/>
    <n v="30"/>
    <x v="25"/>
    <n v="0"/>
    <n v="0"/>
    <s v="2009_IBL_30"/>
    <n v="0"/>
    <n v="0"/>
  </r>
  <r>
    <x v="10"/>
    <s v="IBL"/>
    <x v="13"/>
    <n v="31"/>
    <x v="26"/>
    <n v="0"/>
    <n v="0"/>
    <s v="2009_IBL_31"/>
    <n v="0"/>
    <n v="0"/>
  </r>
  <r>
    <x v="10"/>
    <s v="IBL"/>
    <x v="13"/>
    <n v="38"/>
    <x v="27"/>
    <n v="0"/>
    <n v="0"/>
    <s v="2009_IBL_38"/>
    <n v="0"/>
    <n v="0"/>
  </r>
  <r>
    <x v="10"/>
    <s v="IBL"/>
    <x v="13"/>
    <n v="39"/>
    <x v="28"/>
    <n v="0"/>
    <n v="0"/>
    <s v="2009_IBL_39"/>
    <n v="0"/>
    <n v="0"/>
  </r>
  <r>
    <x v="10"/>
    <s v="IBL"/>
    <x v="13"/>
    <n v="40"/>
    <x v="29"/>
    <n v="0"/>
    <n v="0"/>
    <s v="2009_IBL_40"/>
    <n v="0"/>
    <n v="0"/>
  </r>
  <r>
    <x v="10"/>
    <s v="IBL"/>
    <x v="13"/>
    <n v="41"/>
    <x v="30"/>
    <n v="0"/>
    <n v="0"/>
    <s v="2009_IBL_41"/>
    <n v="0"/>
    <n v="0"/>
  </r>
  <r>
    <x v="10"/>
    <s v="IBL"/>
    <x v="13"/>
    <n v="43"/>
    <x v="31"/>
    <n v="0"/>
    <n v="0"/>
    <s v="2009_IBL_43"/>
    <n v="0"/>
    <n v="0"/>
  </r>
  <r>
    <x v="10"/>
    <s v="IBL"/>
    <x v="13"/>
    <n v="44"/>
    <x v="32"/>
    <n v="0"/>
    <n v="0"/>
    <s v="2009_IBL_44"/>
    <n v="0"/>
    <n v="0"/>
  </r>
  <r>
    <x v="10"/>
    <s v="IBL"/>
    <x v="13"/>
    <n v="45"/>
    <x v="33"/>
    <n v="0"/>
    <n v="0"/>
    <s v="2009_IBL_45"/>
    <n v="0"/>
    <n v="0"/>
  </r>
  <r>
    <x v="10"/>
    <s v="IBL"/>
    <x v="13"/>
    <n v="46"/>
    <x v="34"/>
    <n v="0"/>
    <n v="0"/>
    <s v="2009_IBL_46"/>
    <n v="0"/>
    <n v="0"/>
  </r>
  <r>
    <x v="10"/>
    <s v="IBL"/>
    <x v="13"/>
    <n v="47"/>
    <x v="35"/>
    <n v="0"/>
    <n v="0"/>
    <s v="2009_IBL_47"/>
    <n v="0"/>
    <n v="0"/>
  </r>
  <r>
    <x v="10"/>
    <s v="IBL"/>
    <x v="13"/>
    <n v="48"/>
    <x v="36"/>
    <n v="0"/>
    <n v="0"/>
    <s v="2009_IBL_48"/>
    <n v="0"/>
    <n v="0"/>
  </r>
  <r>
    <x v="10"/>
    <s v="IBM"/>
    <x v="3"/>
    <n v="1"/>
    <x v="0"/>
    <n v="346323"/>
    <n v="319751"/>
    <s v="2009_IBM_1"/>
    <n v="73685"/>
    <n v="61721"/>
  </r>
  <r>
    <x v="10"/>
    <s v="IBM"/>
    <x v="3"/>
    <n v="2"/>
    <x v="1"/>
    <n v="139784"/>
    <n v="132372"/>
    <s v="2009_IBM_2"/>
    <n v="96247"/>
    <n v="75942"/>
  </r>
  <r>
    <x v="10"/>
    <s v="IBM"/>
    <x v="3"/>
    <n v="3"/>
    <x v="2"/>
    <n v="813450"/>
    <n v="719818"/>
    <s v="2009_IBM_3"/>
    <n v="473901"/>
    <n v="401593"/>
  </r>
  <r>
    <x v="10"/>
    <s v="IBM"/>
    <x v="3"/>
    <n v="4"/>
    <x v="3"/>
    <n v="50844"/>
    <n v="50133"/>
    <s v="2009_IBM_4"/>
    <n v="1462"/>
    <n v="1021"/>
  </r>
  <r>
    <x v="10"/>
    <s v="IBM"/>
    <x v="3"/>
    <n v="5"/>
    <x v="4"/>
    <n v="570255"/>
    <n v="491543"/>
    <s v="2009_IBM_5"/>
    <n v="162778"/>
    <n v="112698"/>
  </r>
  <r>
    <x v="10"/>
    <s v="IBM"/>
    <x v="3"/>
    <n v="7"/>
    <x v="5"/>
    <n v="88603"/>
    <n v="78189"/>
    <s v="2009_IBM_7"/>
    <n v="41384"/>
    <n v="32463"/>
  </r>
  <r>
    <x v="10"/>
    <s v="IBM"/>
    <x v="3"/>
    <n v="8"/>
    <x v="6"/>
    <n v="41763"/>
    <n v="41763"/>
    <s v="2009_IBM_8"/>
    <n v="1666"/>
    <n v="1666"/>
  </r>
  <r>
    <x v="10"/>
    <s v="IBM"/>
    <x v="3"/>
    <n v="9"/>
    <x v="7"/>
    <n v="620268"/>
    <n v="545658"/>
    <s v="2009_IBM_9"/>
    <n v="138089"/>
    <n v="94570"/>
  </r>
  <r>
    <x v="10"/>
    <s v="IBM"/>
    <x v="3"/>
    <n v="10"/>
    <x v="8"/>
    <n v="25576"/>
    <n v="24597"/>
    <s v="2009_IBM_10"/>
    <n v="3696"/>
    <n v="3368"/>
  </r>
  <r>
    <x v="10"/>
    <s v="IBM"/>
    <x v="3"/>
    <n v="11"/>
    <x v="9"/>
    <n v="579416"/>
    <n v="467872"/>
    <s v="2009_IBM_11"/>
    <n v="334249"/>
    <n v="246750"/>
  </r>
  <r>
    <x v="10"/>
    <s v="IBM"/>
    <x v="3"/>
    <n v="12"/>
    <x v="10"/>
    <n v="68552"/>
    <n v="65227"/>
    <s v="2009_IBM_12"/>
    <n v="27354"/>
    <n v="23971"/>
  </r>
  <r>
    <x v="10"/>
    <s v="IBM"/>
    <x v="3"/>
    <n v="13"/>
    <x v="11"/>
    <n v="475506"/>
    <n v="448809"/>
    <s v="2009_IBM_13"/>
    <n v="146589"/>
    <n v="130360"/>
  </r>
  <r>
    <x v="10"/>
    <s v="IBM"/>
    <x v="3"/>
    <n v="14"/>
    <x v="12"/>
    <n v="863249"/>
    <n v="709488"/>
    <s v="2009_IBM_14"/>
    <n v="642213"/>
    <n v="486940"/>
  </r>
  <r>
    <x v="10"/>
    <s v="IBM"/>
    <x v="3"/>
    <n v="15"/>
    <x v="13"/>
    <n v="1622555"/>
    <n v="1589394"/>
    <s v="2009_IBM_15"/>
    <n v="613832"/>
    <n v="586532"/>
  </r>
  <r>
    <x v="10"/>
    <s v="IBM"/>
    <x v="3"/>
    <n v="16"/>
    <x v="14"/>
    <n v="35605752"/>
    <n v="32120608"/>
    <s v="2009_IBM_16"/>
    <n v="20075164"/>
    <n v="16423752"/>
  </r>
  <r>
    <x v="10"/>
    <s v="IBM"/>
    <x v="3"/>
    <n v="17"/>
    <x v="15"/>
    <n v="641957"/>
    <n v="533560"/>
    <s v="2009_IBM_17"/>
    <n v="177392"/>
    <n v="139747"/>
  </r>
  <r>
    <x v="10"/>
    <s v="IBM"/>
    <x v="3"/>
    <n v="18"/>
    <x v="16"/>
    <n v="3578008"/>
    <n v="2450351"/>
    <s v="2009_IBM_18"/>
    <n v="2966037"/>
    <n v="1931223"/>
  </r>
  <r>
    <x v="10"/>
    <s v="IBM"/>
    <x v="3"/>
    <n v="20"/>
    <x v="17"/>
    <n v="3017017"/>
    <n v="2376722"/>
    <s v="2009_IBM_20"/>
    <n v="1954921"/>
    <n v="1393223"/>
  </r>
  <r>
    <x v="10"/>
    <s v="IBM"/>
    <x v="3"/>
    <n v="22"/>
    <x v="18"/>
    <n v="1974933"/>
    <n v="1555720"/>
    <s v="2009_IBM_22"/>
    <n v="777309"/>
    <n v="521804"/>
  </r>
  <r>
    <x v="10"/>
    <s v="IBM"/>
    <x v="3"/>
    <n v="23"/>
    <x v="19"/>
    <n v="145910"/>
    <n v="139253"/>
    <s v="2009_IBM_23"/>
    <n v="24297"/>
    <n v="18269"/>
  </r>
  <r>
    <x v="10"/>
    <s v="IBM"/>
    <x v="3"/>
    <n v="24"/>
    <x v="20"/>
    <n v="9313640"/>
    <n v="8064954"/>
    <s v="2009_IBM_24"/>
    <n v="5431976"/>
    <n v="4373983"/>
  </r>
  <r>
    <x v="10"/>
    <s v="IBM"/>
    <x v="3"/>
    <n v="25"/>
    <x v="21"/>
    <n v="0"/>
    <n v="0"/>
    <s v="2009_IBM_25"/>
    <n v="0"/>
    <n v="0"/>
  </r>
  <r>
    <x v="10"/>
    <s v="IBM"/>
    <x v="3"/>
    <n v="26"/>
    <x v="22"/>
    <n v="298377"/>
    <n v="267425"/>
    <s v="2009_IBM_26"/>
    <n v="136986"/>
    <n v="107635"/>
  </r>
  <r>
    <x v="10"/>
    <s v="IBM"/>
    <x v="3"/>
    <n v="27"/>
    <x v="23"/>
    <n v="5878"/>
    <n v="5139"/>
    <s v="2009_IBM_27"/>
    <n v="2392"/>
    <n v="1862"/>
  </r>
  <r>
    <x v="10"/>
    <s v="IBM"/>
    <x v="3"/>
    <n v="29"/>
    <x v="24"/>
    <n v="3973254"/>
    <n v="3635600"/>
    <s v="2009_IBM_29"/>
    <n v="1629384"/>
    <n v="1341750"/>
  </r>
  <r>
    <x v="10"/>
    <s v="IBM"/>
    <x v="3"/>
    <n v="30"/>
    <x v="25"/>
    <n v="156639"/>
    <n v="153421"/>
    <s v="2009_IBM_30"/>
    <n v="18836"/>
    <n v="16861"/>
  </r>
  <r>
    <x v="10"/>
    <s v="IBM"/>
    <x v="3"/>
    <n v="31"/>
    <x v="26"/>
    <n v="33633"/>
    <n v="33121"/>
    <s v="2009_IBM_31"/>
    <n v="3206"/>
    <n v="2968"/>
  </r>
  <r>
    <x v="10"/>
    <s v="IBM"/>
    <x v="3"/>
    <n v="38"/>
    <x v="27"/>
    <n v="0"/>
    <n v="0"/>
    <s v="2009_IBM_38"/>
    <n v="0"/>
    <n v="0"/>
  </r>
  <r>
    <x v="10"/>
    <s v="IBM"/>
    <x v="3"/>
    <n v="39"/>
    <x v="28"/>
    <n v="0"/>
    <n v="0"/>
    <s v="2009_IBM_39"/>
    <n v="0"/>
    <n v="0"/>
  </r>
  <r>
    <x v="10"/>
    <s v="IBM"/>
    <x v="3"/>
    <n v="40"/>
    <x v="29"/>
    <n v="2354023"/>
    <n v="2175587"/>
    <s v="2009_IBM_40"/>
    <n v="864390"/>
    <n v="732250"/>
  </r>
  <r>
    <x v="10"/>
    <s v="IBM"/>
    <x v="3"/>
    <n v="41"/>
    <x v="30"/>
    <n v="6821376"/>
    <n v="5821858"/>
    <s v="2009_IBM_41"/>
    <n v="1239650"/>
    <n v="1003425"/>
  </r>
  <r>
    <x v="10"/>
    <s v="IBM"/>
    <x v="3"/>
    <n v="43"/>
    <x v="31"/>
    <n v="0"/>
    <n v="0"/>
    <s v="2009_IBM_43"/>
    <n v="0"/>
    <n v="0"/>
  </r>
  <r>
    <x v="10"/>
    <s v="IBM"/>
    <x v="3"/>
    <n v="44"/>
    <x v="32"/>
    <n v="0"/>
    <n v="0"/>
    <s v="2009_IBM_44"/>
    <n v="0"/>
    <n v="0"/>
  </r>
  <r>
    <x v="10"/>
    <s v="IBM"/>
    <x v="3"/>
    <n v="45"/>
    <x v="33"/>
    <n v="75975"/>
    <n v="69358"/>
    <s v="2009_IBM_45"/>
    <n v="30370"/>
    <n v="25859"/>
  </r>
  <r>
    <x v="10"/>
    <s v="IBM"/>
    <x v="3"/>
    <n v="46"/>
    <x v="34"/>
    <n v="184617"/>
    <n v="184617"/>
    <s v="2009_IBM_46"/>
    <n v="0"/>
    <n v="0"/>
  </r>
  <r>
    <x v="10"/>
    <s v="IBM"/>
    <x v="3"/>
    <n v="47"/>
    <x v="35"/>
    <n v="0"/>
    <n v="0"/>
    <s v="2009_IBM_47"/>
    <n v="0"/>
    <n v="0"/>
  </r>
  <r>
    <x v="10"/>
    <s v="IBM"/>
    <x v="3"/>
    <n v="48"/>
    <x v="36"/>
    <n v="0"/>
    <n v="0"/>
    <s v="2009_IBM_48"/>
    <n v="0"/>
    <n v="0"/>
  </r>
  <r>
    <x v="10"/>
    <s v="IBP"/>
    <x v="16"/>
    <n v="1"/>
    <x v="0"/>
    <n v="0"/>
    <n v="0"/>
    <s v="2009_IBP_1"/>
    <n v="0"/>
    <n v="0"/>
  </r>
  <r>
    <x v="10"/>
    <s v="IBP"/>
    <x v="16"/>
    <n v="2"/>
    <x v="1"/>
    <n v="0"/>
    <n v="0"/>
    <s v="2009_IBP_2"/>
    <n v="0"/>
    <n v="0"/>
  </r>
  <r>
    <x v="10"/>
    <s v="IBP"/>
    <x v="16"/>
    <n v="3"/>
    <x v="2"/>
    <n v="0"/>
    <n v="0"/>
    <s v="2009_IBP_3"/>
    <n v="0"/>
    <n v="0"/>
  </r>
  <r>
    <x v="10"/>
    <s v="IBP"/>
    <x v="16"/>
    <n v="4"/>
    <x v="3"/>
    <n v="0"/>
    <n v="0"/>
    <s v="2009_IBP_4"/>
    <n v="0"/>
    <n v="0"/>
  </r>
  <r>
    <x v="10"/>
    <s v="IBP"/>
    <x v="16"/>
    <n v="5"/>
    <x v="4"/>
    <n v="0"/>
    <n v="0"/>
    <s v="2009_IBP_5"/>
    <n v="0"/>
    <n v="0"/>
  </r>
  <r>
    <x v="10"/>
    <s v="IBP"/>
    <x v="16"/>
    <n v="7"/>
    <x v="5"/>
    <n v="0"/>
    <n v="0"/>
    <s v="2009_IBP_7"/>
    <n v="0"/>
    <n v="0"/>
  </r>
  <r>
    <x v="10"/>
    <s v="IBP"/>
    <x v="16"/>
    <n v="8"/>
    <x v="6"/>
    <n v="0"/>
    <n v="0"/>
    <s v="2009_IBP_8"/>
    <n v="0"/>
    <n v="0"/>
  </r>
  <r>
    <x v="10"/>
    <s v="IBP"/>
    <x v="16"/>
    <n v="9"/>
    <x v="7"/>
    <n v="0"/>
    <n v="0"/>
    <s v="2009_IBP_9"/>
    <n v="0"/>
    <n v="0"/>
  </r>
  <r>
    <x v="10"/>
    <s v="IBP"/>
    <x v="16"/>
    <n v="10"/>
    <x v="8"/>
    <n v="0"/>
    <n v="0"/>
    <s v="2009_IBP_10"/>
    <n v="0"/>
    <n v="0"/>
  </r>
  <r>
    <x v="10"/>
    <s v="IBP"/>
    <x v="16"/>
    <n v="11"/>
    <x v="9"/>
    <n v="0"/>
    <n v="0"/>
    <s v="2009_IBP_11"/>
    <n v="0"/>
    <n v="0"/>
  </r>
  <r>
    <x v="10"/>
    <s v="IBP"/>
    <x v="16"/>
    <n v="12"/>
    <x v="10"/>
    <n v="0"/>
    <n v="0"/>
    <s v="2009_IBP_12"/>
    <n v="0"/>
    <n v="0"/>
  </r>
  <r>
    <x v="10"/>
    <s v="IBP"/>
    <x v="16"/>
    <n v="13"/>
    <x v="11"/>
    <n v="0"/>
    <n v="0"/>
    <s v="2009_IBP_13"/>
    <n v="0"/>
    <n v="0"/>
  </r>
  <r>
    <x v="10"/>
    <s v="IBP"/>
    <x v="16"/>
    <n v="14"/>
    <x v="12"/>
    <n v="0"/>
    <n v="0"/>
    <s v="2009_IBP_14"/>
    <n v="0"/>
    <n v="0"/>
  </r>
  <r>
    <x v="10"/>
    <s v="IBP"/>
    <x v="16"/>
    <n v="15"/>
    <x v="13"/>
    <n v="0"/>
    <n v="0"/>
    <s v="2009_IBP_15"/>
    <n v="0"/>
    <n v="0"/>
  </r>
  <r>
    <x v="10"/>
    <s v="IBP"/>
    <x v="16"/>
    <n v="16"/>
    <x v="14"/>
    <n v="0"/>
    <n v="0"/>
    <s v="2009_IBP_16"/>
    <n v="0"/>
    <n v="0"/>
  </r>
  <r>
    <x v="10"/>
    <s v="IBP"/>
    <x v="16"/>
    <n v="17"/>
    <x v="15"/>
    <n v="0"/>
    <n v="0"/>
    <s v="2009_IBP_17"/>
    <n v="0"/>
    <n v="0"/>
  </r>
  <r>
    <x v="10"/>
    <s v="IBP"/>
    <x v="16"/>
    <n v="18"/>
    <x v="16"/>
    <n v="0"/>
    <n v="0"/>
    <s v="2009_IBP_18"/>
    <n v="0"/>
    <n v="0"/>
  </r>
  <r>
    <x v="10"/>
    <s v="IBP"/>
    <x v="16"/>
    <n v="20"/>
    <x v="17"/>
    <n v="0"/>
    <n v="0"/>
    <s v="2009_IBP_20"/>
    <n v="0"/>
    <n v="0"/>
  </r>
  <r>
    <x v="10"/>
    <s v="IBP"/>
    <x v="16"/>
    <n v="22"/>
    <x v="18"/>
    <n v="0"/>
    <n v="0"/>
    <s v="2009_IBP_22"/>
    <n v="0"/>
    <n v="0"/>
  </r>
  <r>
    <x v="10"/>
    <s v="IBP"/>
    <x v="16"/>
    <n v="23"/>
    <x v="19"/>
    <n v="0"/>
    <n v="0"/>
    <s v="2009_IBP_23"/>
    <n v="0"/>
    <n v="0"/>
  </r>
  <r>
    <x v="10"/>
    <s v="IBP"/>
    <x v="16"/>
    <n v="24"/>
    <x v="20"/>
    <n v="0"/>
    <n v="0"/>
    <s v="2009_IBP_24"/>
    <n v="0"/>
    <n v="0"/>
  </r>
  <r>
    <x v="10"/>
    <s v="IBP"/>
    <x v="16"/>
    <n v="25"/>
    <x v="21"/>
    <n v="0"/>
    <n v="0"/>
    <s v="2009_IBP_25"/>
    <n v="0"/>
    <n v="0"/>
  </r>
  <r>
    <x v="10"/>
    <s v="IBP"/>
    <x v="16"/>
    <n v="26"/>
    <x v="22"/>
    <n v="0"/>
    <n v="0"/>
    <s v="2009_IBP_26"/>
    <n v="0"/>
    <n v="0"/>
  </r>
  <r>
    <x v="10"/>
    <s v="IBP"/>
    <x v="16"/>
    <n v="27"/>
    <x v="23"/>
    <n v="0"/>
    <n v="0"/>
    <s v="2009_IBP_27"/>
    <n v="0"/>
    <n v="0"/>
  </r>
  <r>
    <x v="10"/>
    <s v="IBP"/>
    <x v="16"/>
    <n v="29"/>
    <x v="24"/>
    <n v="0"/>
    <n v="0"/>
    <s v="2009_IBP_29"/>
    <n v="0"/>
    <n v="0"/>
  </r>
  <r>
    <x v="10"/>
    <s v="IBP"/>
    <x v="16"/>
    <n v="30"/>
    <x v="25"/>
    <n v="0"/>
    <n v="0"/>
    <s v="2009_IBP_30"/>
    <n v="0"/>
    <n v="0"/>
  </r>
  <r>
    <x v="10"/>
    <s v="IBP"/>
    <x v="16"/>
    <n v="31"/>
    <x v="26"/>
    <n v="0"/>
    <n v="0"/>
    <s v="2009_IBP_31"/>
    <n v="0"/>
    <n v="0"/>
  </r>
  <r>
    <x v="10"/>
    <s v="IBP"/>
    <x v="16"/>
    <n v="38"/>
    <x v="27"/>
    <n v="0"/>
    <n v="0"/>
    <s v="2009_IBP_38"/>
    <n v="0"/>
    <n v="0"/>
  </r>
  <r>
    <x v="10"/>
    <s v="IBP"/>
    <x v="16"/>
    <n v="39"/>
    <x v="28"/>
    <n v="0"/>
    <n v="0"/>
    <s v="2009_IBP_39"/>
    <n v="0"/>
    <n v="0"/>
  </r>
  <r>
    <x v="10"/>
    <s v="IBP"/>
    <x v="16"/>
    <n v="40"/>
    <x v="29"/>
    <n v="0"/>
    <n v="0"/>
    <s v="2009_IBP_40"/>
    <n v="0"/>
    <n v="0"/>
  </r>
  <r>
    <x v="10"/>
    <s v="IBP"/>
    <x v="16"/>
    <n v="41"/>
    <x v="30"/>
    <n v="0"/>
    <n v="0"/>
    <s v="2009_IBP_41"/>
    <n v="0"/>
    <n v="0"/>
  </r>
  <r>
    <x v="10"/>
    <s v="IBP"/>
    <x v="16"/>
    <n v="43"/>
    <x v="31"/>
    <n v="0"/>
    <n v="0"/>
    <s v="2009_IBP_43"/>
    <n v="0"/>
    <n v="0"/>
  </r>
  <r>
    <x v="10"/>
    <s v="IBP"/>
    <x v="16"/>
    <n v="44"/>
    <x v="32"/>
    <n v="0"/>
    <n v="0"/>
    <s v="2009_IBP_44"/>
    <n v="0"/>
    <n v="0"/>
  </r>
  <r>
    <x v="10"/>
    <s v="IBP"/>
    <x v="16"/>
    <n v="45"/>
    <x v="33"/>
    <n v="0"/>
    <n v="0"/>
    <s v="2009_IBP_45"/>
    <n v="0"/>
    <n v="0"/>
  </r>
  <r>
    <x v="10"/>
    <s v="IBP"/>
    <x v="16"/>
    <n v="46"/>
    <x v="34"/>
    <n v="0"/>
    <n v="0"/>
    <s v="2009_IBP_46"/>
    <n v="0"/>
    <n v="0"/>
  </r>
  <r>
    <x v="10"/>
    <s v="IBP"/>
    <x v="16"/>
    <n v="47"/>
    <x v="35"/>
    <n v="0"/>
    <n v="0"/>
    <s v="2009_IBP_47"/>
    <n v="0"/>
    <n v="0"/>
  </r>
  <r>
    <x v="10"/>
    <s v="IBP"/>
    <x v="16"/>
    <n v="48"/>
    <x v="36"/>
    <n v="0"/>
    <n v="0"/>
    <s v="2009_IBP_48"/>
    <n v="0"/>
    <n v="0"/>
  </r>
  <r>
    <x v="10"/>
    <s v="IBS"/>
    <x v="4"/>
    <n v="1"/>
    <x v="0"/>
    <n v="0"/>
    <n v="0"/>
    <s v="2009_IBS_1"/>
    <n v="0"/>
    <n v="0"/>
  </r>
  <r>
    <x v="10"/>
    <s v="IBS"/>
    <x v="4"/>
    <n v="2"/>
    <x v="1"/>
    <n v="0"/>
    <n v="0"/>
    <s v="2009_IBS_2"/>
    <n v="0"/>
    <n v="0"/>
  </r>
  <r>
    <x v="10"/>
    <s v="IBS"/>
    <x v="4"/>
    <n v="3"/>
    <x v="2"/>
    <n v="125"/>
    <n v="125"/>
    <s v="2009_IBS_3"/>
    <n v="125"/>
    <n v="125"/>
  </r>
  <r>
    <x v="10"/>
    <s v="IBS"/>
    <x v="4"/>
    <n v="4"/>
    <x v="3"/>
    <n v="32635"/>
    <n v="32635"/>
    <s v="2009_IBS_4"/>
    <n v="6"/>
    <n v="6"/>
  </r>
  <r>
    <x v="10"/>
    <s v="IBS"/>
    <x v="4"/>
    <n v="5"/>
    <x v="4"/>
    <n v="0"/>
    <n v="0"/>
    <s v="2009_IBS_5"/>
    <n v="0"/>
    <n v="0"/>
  </r>
  <r>
    <x v="10"/>
    <s v="IBS"/>
    <x v="4"/>
    <n v="7"/>
    <x v="5"/>
    <n v="0"/>
    <n v="0"/>
    <s v="2009_IBS_7"/>
    <n v="0"/>
    <n v="0"/>
  </r>
  <r>
    <x v="10"/>
    <s v="IBS"/>
    <x v="4"/>
    <n v="8"/>
    <x v="6"/>
    <n v="958"/>
    <n v="958"/>
    <s v="2009_IBS_8"/>
    <n v="110"/>
    <n v="110"/>
  </r>
  <r>
    <x v="10"/>
    <s v="IBS"/>
    <x v="4"/>
    <n v="9"/>
    <x v="7"/>
    <n v="4472"/>
    <n v="4472"/>
    <s v="2009_IBS_9"/>
    <n v="439"/>
    <n v="439"/>
  </r>
  <r>
    <x v="10"/>
    <s v="IBS"/>
    <x v="4"/>
    <n v="10"/>
    <x v="8"/>
    <n v="0"/>
    <n v="0"/>
    <s v="2009_IBS_10"/>
    <n v="0"/>
    <n v="0"/>
  </r>
  <r>
    <x v="10"/>
    <s v="IBS"/>
    <x v="4"/>
    <n v="11"/>
    <x v="9"/>
    <n v="90700"/>
    <n v="83286"/>
    <s v="2009_IBS_11"/>
    <n v="7568"/>
    <n v="3253"/>
  </r>
  <r>
    <x v="10"/>
    <s v="IBS"/>
    <x v="4"/>
    <n v="12"/>
    <x v="10"/>
    <n v="1058"/>
    <n v="1009"/>
    <s v="2009_IBS_12"/>
    <n v="190"/>
    <n v="141"/>
  </r>
  <r>
    <x v="10"/>
    <s v="IBS"/>
    <x v="4"/>
    <n v="13"/>
    <x v="11"/>
    <n v="0"/>
    <n v="0"/>
    <s v="2009_IBS_13"/>
    <n v="0"/>
    <n v="0"/>
  </r>
  <r>
    <x v="10"/>
    <s v="IBS"/>
    <x v="4"/>
    <n v="14"/>
    <x v="12"/>
    <n v="0"/>
    <n v="0"/>
    <s v="2009_IBS_14"/>
    <n v="0"/>
    <n v="0"/>
  </r>
  <r>
    <x v="10"/>
    <s v="IBS"/>
    <x v="4"/>
    <n v="15"/>
    <x v="13"/>
    <n v="29684"/>
    <n v="29653"/>
    <s v="2009_IBS_15"/>
    <n v="7998"/>
    <n v="7978"/>
  </r>
  <r>
    <x v="10"/>
    <s v="IBS"/>
    <x v="4"/>
    <n v="16"/>
    <x v="14"/>
    <n v="0"/>
    <n v="0"/>
    <s v="2009_IBS_16"/>
    <n v="0"/>
    <n v="0"/>
  </r>
  <r>
    <x v="10"/>
    <s v="IBS"/>
    <x v="4"/>
    <n v="17"/>
    <x v="15"/>
    <n v="31016"/>
    <n v="31016"/>
    <s v="2009_IBS_17"/>
    <n v="22147"/>
    <n v="22147"/>
  </r>
  <r>
    <x v="10"/>
    <s v="IBS"/>
    <x v="4"/>
    <n v="18"/>
    <x v="16"/>
    <n v="48670"/>
    <n v="32288"/>
    <s v="2009_IBS_18"/>
    <n v="38617"/>
    <n v="22595"/>
  </r>
  <r>
    <x v="10"/>
    <s v="IBS"/>
    <x v="4"/>
    <n v="20"/>
    <x v="17"/>
    <n v="0"/>
    <n v="0"/>
    <s v="2009_IBS_20"/>
    <n v="0"/>
    <n v="0"/>
  </r>
  <r>
    <x v="10"/>
    <s v="IBS"/>
    <x v="4"/>
    <n v="22"/>
    <x v="18"/>
    <n v="96057"/>
    <n v="93221"/>
    <s v="2009_IBS_22"/>
    <n v="4319"/>
    <n v="3743"/>
  </r>
  <r>
    <x v="10"/>
    <s v="IBS"/>
    <x v="4"/>
    <n v="23"/>
    <x v="19"/>
    <n v="111057"/>
    <n v="58979"/>
    <s v="2009_IBS_23"/>
    <n v="101154"/>
    <n v="51287"/>
  </r>
  <r>
    <x v="10"/>
    <s v="IBS"/>
    <x v="4"/>
    <n v="24"/>
    <x v="20"/>
    <n v="1260"/>
    <n v="1254"/>
    <s v="2009_IBS_24"/>
    <n v="626"/>
    <n v="626"/>
  </r>
  <r>
    <x v="10"/>
    <s v="IBS"/>
    <x v="4"/>
    <n v="25"/>
    <x v="21"/>
    <n v="0"/>
    <n v="0"/>
    <s v="2009_IBS_25"/>
    <n v="0"/>
    <n v="0"/>
  </r>
  <r>
    <x v="10"/>
    <s v="IBS"/>
    <x v="4"/>
    <n v="26"/>
    <x v="22"/>
    <n v="570"/>
    <n v="468"/>
    <s v="2009_IBS_26"/>
    <n v="400"/>
    <n v="298"/>
  </r>
  <r>
    <x v="10"/>
    <s v="IBS"/>
    <x v="4"/>
    <n v="27"/>
    <x v="23"/>
    <n v="0"/>
    <n v="0"/>
    <s v="2009_IBS_27"/>
    <n v="0"/>
    <n v="0"/>
  </r>
  <r>
    <x v="10"/>
    <s v="IBS"/>
    <x v="4"/>
    <n v="29"/>
    <x v="24"/>
    <n v="217773"/>
    <n v="215148"/>
    <s v="2009_IBS_29"/>
    <n v="85303"/>
    <n v="83039"/>
  </r>
  <r>
    <x v="10"/>
    <s v="IBS"/>
    <x v="4"/>
    <n v="30"/>
    <x v="25"/>
    <n v="78"/>
    <n v="78"/>
    <s v="2009_IBS_30"/>
    <n v="0"/>
    <n v="0"/>
  </r>
  <r>
    <x v="10"/>
    <s v="IBS"/>
    <x v="4"/>
    <n v="31"/>
    <x v="26"/>
    <n v="0"/>
    <n v="0"/>
    <s v="2009_IBS_31"/>
    <n v="0"/>
    <n v="0"/>
  </r>
  <r>
    <x v="10"/>
    <s v="IBS"/>
    <x v="4"/>
    <n v="38"/>
    <x v="27"/>
    <n v="0"/>
    <n v="0"/>
    <s v="2009_IBS_38"/>
    <n v="0"/>
    <n v="0"/>
  </r>
  <r>
    <x v="10"/>
    <s v="IBS"/>
    <x v="4"/>
    <n v="39"/>
    <x v="28"/>
    <n v="0"/>
    <n v="0"/>
    <s v="2009_IBS_39"/>
    <n v="0"/>
    <n v="0"/>
  </r>
  <r>
    <x v="10"/>
    <s v="IBS"/>
    <x v="4"/>
    <n v="40"/>
    <x v="29"/>
    <n v="1095"/>
    <n v="1083"/>
    <s v="2009_IBS_40"/>
    <n v="839"/>
    <n v="838"/>
  </r>
  <r>
    <x v="10"/>
    <s v="IBS"/>
    <x v="4"/>
    <n v="41"/>
    <x v="30"/>
    <n v="0"/>
    <n v="0"/>
    <s v="2009_IBS_41"/>
    <n v="0"/>
    <n v="0"/>
  </r>
  <r>
    <x v="10"/>
    <s v="IBS"/>
    <x v="4"/>
    <n v="43"/>
    <x v="31"/>
    <n v="0"/>
    <n v="0"/>
    <s v="2009_IBS_43"/>
    <n v="0"/>
    <n v="0"/>
  </r>
  <r>
    <x v="10"/>
    <s v="IBS"/>
    <x v="4"/>
    <n v="44"/>
    <x v="32"/>
    <n v="0"/>
    <n v="0"/>
    <s v="2009_IBS_44"/>
    <n v="0"/>
    <n v="0"/>
  </r>
  <r>
    <x v="10"/>
    <s v="IBS"/>
    <x v="4"/>
    <n v="45"/>
    <x v="33"/>
    <n v="0"/>
    <n v="0"/>
    <s v="2009_IBS_45"/>
    <n v="0"/>
    <n v="0"/>
  </r>
  <r>
    <x v="10"/>
    <s v="IBS"/>
    <x v="4"/>
    <n v="46"/>
    <x v="34"/>
    <n v="0"/>
    <n v="0"/>
    <s v="2009_IBS_46"/>
    <n v="0"/>
    <n v="0"/>
  </r>
  <r>
    <x v="10"/>
    <s v="IBS"/>
    <x v="4"/>
    <n v="47"/>
    <x v="35"/>
    <n v="0"/>
    <n v="0"/>
    <s v="2009_IBS_47"/>
    <n v="0"/>
    <n v="0"/>
  </r>
  <r>
    <x v="10"/>
    <s v="IBS"/>
    <x v="4"/>
    <n v="48"/>
    <x v="36"/>
    <n v="0"/>
    <n v="0"/>
    <s v="2009_IBS_48"/>
    <n v="0"/>
    <n v="0"/>
  </r>
  <r>
    <x v="10"/>
    <s v="IDT"/>
    <x v="12"/>
    <n v="1"/>
    <x v="0"/>
    <n v="0"/>
    <n v="0"/>
    <s v="2009_IDT_1"/>
    <n v="0"/>
    <n v="0"/>
  </r>
  <r>
    <x v="10"/>
    <s v="IDT"/>
    <x v="12"/>
    <n v="2"/>
    <x v="1"/>
    <n v="0"/>
    <n v="0"/>
    <s v="2009_IDT_2"/>
    <n v="0"/>
    <n v="0"/>
  </r>
  <r>
    <x v="10"/>
    <s v="IDT"/>
    <x v="12"/>
    <n v="3"/>
    <x v="2"/>
    <n v="0"/>
    <n v="0"/>
    <s v="2009_IDT_3"/>
    <n v="0"/>
    <n v="0"/>
  </r>
  <r>
    <x v="10"/>
    <s v="IDT"/>
    <x v="12"/>
    <n v="4"/>
    <x v="3"/>
    <n v="0"/>
    <n v="0"/>
    <s v="2009_IDT_4"/>
    <n v="0"/>
    <n v="0"/>
  </r>
  <r>
    <x v="10"/>
    <s v="IDT"/>
    <x v="12"/>
    <n v="5"/>
    <x v="4"/>
    <n v="0"/>
    <n v="0"/>
    <s v="2009_IDT_5"/>
    <n v="0"/>
    <n v="0"/>
  </r>
  <r>
    <x v="10"/>
    <s v="IDT"/>
    <x v="12"/>
    <n v="7"/>
    <x v="5"/>
    <n v="0"/>
    <n v="0"/>
    <s v="2009_IDT_7"/>
    <n v="0"/>
    <n v="0"/>
  </r>
  <r>
    <x v="10"/>
    <s v="IDT"/>
    <x v="12"/>
    <n v="8"/>
    <x v="6"/>
    <n v="0"/>
    <n v="0"/>
    <s v="2009_IDT_8"/>
    <n v="0"/>
    <n v="0"/>
  </r>
  <r>
    <x v="10"/>
    <s v="IDT"/>
    <x v="12"/>
    <n v="9"/>
    <x v="7"/>
    <n v="0"/>
    <n v="0"/>
    <s v="2009_IDT_9"/>
    <n v="0"/>
    <n v="0"/>
  </r>
  <r>
    <x v="10"/>
    <s v="IDT"/>
    <x v="12"/>
    <n v="10"/>
    <x v="8"/>
    <n v="0"/>
    <n v="0"/>
    <s v="2009_IDT_10"/>
    <n v="0"/>
    <n v="0"/>
  </r>
  <r>
    <x v="10"/>
    <s v="IDT"/>
    <x v="12"/>
    <n v="11"/>
    <x v="9"/>
    <n v="134045"/>
    <n v="132238"/>
    <s v="2009_IDT_11"/>
    <n v="56120"/>
    <n v="55209"/>
  </r>
  <r>
    <x v="10"/>
    <s v="IDT"/>
    <x v="12"/>
    <n v="12"/>
    <x v="10"/>
    <n v="0"/>
    <n v="0"/>
    <s v="2009_IDT_12"/>
    <n v="0"/>
    <n v="0"/>
  </r>
  <r>
    <x v="10"/>
    <s v="IDT"/>
    <x v="12"/>
    <n v="13"/>
    <x v="11"/>
    <n v="0"/>
    <n v="0"/>
    <s v="2009_IDT_13"/>
    <n v="0"/>
    <n v="0"/>
  </r>
  <r>
    <x v="10"/>
    <s v="IDT"/>
    <x v="12"/>
    <n v="14"/>
    <x v="12"/>
    <n v="0"/>
    <n v="0"/>
    <s v="2009_IDT_14"/>
    <n v="0"/>
    <n v="0"/>
  </r>
  <r>
    <x v="10"/>
    <s v="IDT"/>
    <x v="12"/>
    <n v="15"/>
    <x v="13"/>
    <n v="2464"/>
    <n v="2464"/>
    <s v="2009_IDT_15"/>
    <n v="1049"/>
    <n v="1049"/>
  </r>
  <r>
    <x v="10"/>
    <s v="IDT"/>
    <x v="12"/>
    <n v="16"/>
    <x v="14"/>
    <n v="0"/>
    <n v="0"/>
    <s v="2009_IDT_16"/>
    <n v="0"/>
    <n v="0"/>
  </r>
  <r>
    <x v="10"/>
    <s v="IDT"/>
    <x v="12"/>
    <n v="17"/>
    <x v="15"/>
    <n v="0"/>
    <n v="0"/>
    <s v="2009_IDT_17"/>
    <n v="0"/>
    <n v="0"/>
  </r>
  <r>
    <x v="10"/>
    <s v="IDT"/>
    <x v="12"/>
    <n v="18"/>
    <x v="16"/>
    <n v="1158"/>
    <n v="1158"/>
    <s v="2009_IDT_18"/>
    <n v="194"/>
    <n v="194"/>
  </r>
  <r>
    <x v="10"/>
    <s v="IDT"/>
    <x v="12"/>
    <n v="20"/>
    <x v="17"/>
    <n v="0"/>
    <n v="0"/>
    <s v="2009_IDT_20"/>
    <n v="0"/>
    <n v="0"/>
  </r>
  <r>
    <x v="10"/>
    <s v="IDT"/>
    <x v="12"/>
    <n v="22"/>
    <x v="18"/>
    <n v="10612"/>
    <n v="10612"/>
    <s v="2009_IDT_22"/>
    <n v="3321"/>
    <n v="3321"/>
  </r>
  <r>
    <x v="10"/>
    <s v="IDT"/>
    <x v="12"/>
    <n v="23"/>
    <x v="19"/>
    <n v="0"/>
    <n v="0"/>
    <s v="2009_IDT_23"/>
    <n v="0"/>
    <n v="0"/>
  </r>
  <r>
    <x v="10"/>
    <s v="IDT"/>
    <x v="12"/>
    <n v="24"/>
    <x v="20"/>
    <n v="0"/>
    <n v="0"/>
    <s v="2009_IDT_24"/>
    <n v="0"/>
    <n v="0"/>
  </r>
  <r>
    <x v="10"/>
    <s v="IDT"/>
    <x v="12"/>
    <n v="25"/>
    <x v="21"/>
    <n v="0"/>
    <n v="0"/>
    <s v="2009_IDT_25"/>
    <n v="0"/>
    <n v="0"/>
  </r>
  <r>
    <x v="10"/>
    <s v="IDT"/>
    <x v="12"/>
    <n v="26"/>
    <x v="22"/>
    <n v="0"/>
    <n v="0"/>
    <s v="2009_IDT_26"/>
    <n v="0"/>
    <n v="0"/>
  </r>
  <r>
    <x v="10"/>
    <s v="IDT"/>
    <x v="12"/>
    <n v="27"/>
    <x v="23"/>
    <n v="0"/>
    <n v="0"/>
    <s v="2009_IDT_27"/>
    <n v="0"/>
    <n v="0"/>
  </r>
  <r>
    <x v="10"/>
    <s v="IDT"/>
    <x v="12"/>
    <n v="29"/>
    <x v="24"/>
    <n v="0"/>
    <n v="0"/>
    <s v="2009_IDT_29"/>
    <n v="0"/>
    <n v="0"/>
  </r>
  <r>
    <x v="10"/>
    <s v="IDT"/>
    <x v="12"/>
    <n v="30"/>
    <x v="25"/>
    <n v="0"/>
    <n v="0"/>
    <s v="2009_IDT_30"/>
    <n v="0"/>
    <n v="0"/>
  </r>
  <r>
    <x v="10"/>
    <s v="IDT"/>
    <x v="12"/>
    <n v="31"/>
    <x v="26"/>
    <n v="0"/>
    <n v="0"/>
    <s v="2009_IDT_31"/>
    <n v="0"/>
    <n v="0"/>
  </r>
  <r>
    <x v="10"/>
    <s v="IDT"/>
    <x v="12"/>
    <n v="38"/>
    <x v="27"/>
    <n v="0"/>
    <n v="0"/>
    <s v="2009_IDT_38"/>
    <n v="0"/>
    <n v="0"/>
  </r>
  <r>
    <x v="10"/>
    <s v="IDT"/>
    <x v="12"/>
    <n v="39"/>
    <x v="28"/>
    <n v="0"/>
    <n v="0"/>
    <s v="2009_IDT_39"/>
    <n v="0"/>
    <n v="0"/>
  </r>
  <r>
    <x v="10"/>
    <s v="IDT"/>
    <x v="12"/>
    <n v="40"/>
    <x v="29"/>
    <n v="0"/>
    <n v="0"/>
    <s v="2009_IDT_40"/>
    <n v="0"/>
    <n v="0"/>
  </r>
  <r>
    <x v="10"/>
    <s v="IDT"/>
    <x v="12"/>
    <n v="41"/>
    <x v="30"/>
    <n v="0"/>
    <n v="0"/>
    <s v="2009_IDT_41"/>
    <n v="0"/>
    <n v="0"/>
  </r>
  <r>
    <x v="10"/>
    <s v="IDT"/>
    <x v="12"/>
    <n v="43"/>
    <x v="31"/>
    <n v="0"/>
    <n v="0"/>
    <s v="2009_IDT_43"/>
    <n v="0"/>
    <n v="0"/>
  </r>
  <r>
    <x v="10"/>
    <s v="IDT"/>
    <x v="12"/>
    <n v="44"/>
    <x v="32"/>
    <n v="0"/>
    <n v="0"/>
    <s v="2009_IDT_44"/>
    <n v="0"/>
    <n v="0"/>
  </r>
  <r>
    <x v="10"/>
    <s v="IDT"/>
    <x v="12"/>
    <n v="45"/>
    <x v="33"/>
    <n v="0"/>
    <n v="0"/>
    <s v="2009_IDT_45"/>
    <n v="0"/>
    <n v="0"/>
  </r>
  <r>
    <x v="10"/>
    <s v="IDT"/>
    <x v="12"/>
    <n v="46"/>
    <x v="34"/>
    <n v="0"/>
    <n v="0"/>
    <s v="2009_IDT_46"/>
    <n v="0"/>
    <n v="0"/>
  </r>
  <r>
    <x v="10"/>
    <s v="IDT"/>
    <x v="12"/>
    <n v="47"/>
    <x v="35"/>
    <n v="0"/>
    <n v="0"/>
    <s v="2009_IDT_47"/>
    <n v="0"/>
    <n v="0"/>
  </r>
  <r>
    <x v="10"/>
    <s v="IDT"/>
    <x v="12"/>
    <n v="48"/>
    <x v="36"/>
    <n v="0"/>
    <n v="0"/>
    <s v="2009_IDT_48"/>
    <n v="0"/>
    <n v="0"/>
  </r>
  <r>
    <x v="10"/>
    <s v="NB"/>
    <x v="6"/>
    <n v="1"/>
    <x v="0"/>
    <n v="287012"/>
    <n v="287012"/>
    <s v="2009_NB_1"/>
    <n v="14919"/>
    <n v="14919"/>
  </r>
  <r>
    <x v="10"/>
    <s v="NB"/>
    <x v="6"/>
    <n v="2"/>
    <x v="1"/>
    <n v="0"/>
    <n v="0"/>
    <s v="2009_NB_2"/>
    <n v="188"/>
    <n v="139"/>
  </r>
  <r>
    <x v="10"/>
    <s v="NB"/>
    <x v="6"/>
    <n v="3"/>
    <x v="2"/>
    <n v="189"/>
    <n v="189"/>
    <s v="2009_NB_3"/>
    <n v="0"/>
    <n v="0"/>
  </r>
  <r>
    <x v="10"/>
    <s v="NB"/>
    <x v="6"/>
    <n v="4"/>
    <x v="3"/>
    <n v="305402"/>
    <n v="305402"/>
    <s v="2009_NB_4"/>
    <n v="42438"/>
    <n v="42438"/>
  </r>
  <r>
    <x v="10"/>
    <s v="NB"/>
    <x v="6"/>
    <n v="5"/>
    <x v="4"/>
    <n v="4002"/>
    <n v="4002"/>
    <s v="2009_NB_5"/>
    <n v="466"/>
    <n v="466"/>
  </r>
  <r>
    <x v="10"/>
    <s v="NB"/>
    <x v="6"/>
    <n v="7"/>
    <x v="5"/>
    <n v="23767"/>
    <n v="23767"/>
    <s v="2009_NB_7"/>
    <n v="3661"/>
    <n v="3661"/>
  </r>
  <r>
    <x v="10"/>
    <s v="NB"/>
    <x v="6"/>
    <n v="8"/>
    <x v="6"/>
    <n v="1375965"/>
    <n v="1375965"/>
    <s v="2009_NB_8"/>
    <n v="0"/>
    <n v="0"/>
  </r>
  <r>
    <x v="10"/>
    <s v="NB"/>
    <x v="6"/>
    <n v="9"/>
    <x v="7"/>
    <n v="753"/>
    <n v="753"/>
    <s v="2009_NB_9"/>
    <n v="404"/>
    <n v="404"/>
  </r>
  <r>
    <x v="10"/>
    <s v="NB"/>
    <x v="6"/>
    <n v="10"/>
    <x v="8"/>
    <n v="213"/>
    <n v="213"/>
    <s v="2009_NB_10"/>
    <n v="0"/>
    <n v="0"/>
  </r>
  <r>
    <x v="10"/>
    <s v="NB"/>
    <x v="6"/>
    <n v="11"/>
    <x v="9"/>
    <n v="575179"/>
    <n v="538478"/>
    <s v="2009_NB_11"/>
    <n v="157768"/>
    <n v="143958"/>
  </r>
  <r>
    <x v="10"/>
    <s v="NB"/>
    <x v="6"/>
    <n v="12"/>
    <x v="10"/>
    <n v="91544"/>
    <n v="91544"/>
    <s v="2009_NB_12"/>
    <n v="39139"/>
    <n v="39139"/>
  </r>
  <r>
    <x v="10"/>
    <s v="NB"/>
    <x v="6"/>
    <n v="13"/>
    <x v="11"/>
    <n v="5913"/>
    <n v="5913"/>
    <s v="2009_NB_13"/>
    <n v="0"/>
    <n v="0"/>
  </r>
  <r>
    <x v="10"/>
    <s v="NB"/>
    <x v="6"/>
    <n v="14"/>
    <x v="12"/>
    <n v="71333"/>
    <n v="71333"/>
    <s v="2009_NB_14"/>
    <n v="15291"/>
    <n v="15291"/>
  </r>
  <r>
    <x v="10"/>
    <s v="NB"/>
    <x v="6"/>
    <n v="15"/>
    <x v="13"/>
    <n v="1808528"/>
    <n v="1807266"/>
    <s v="2009_NB_15"/>
    <n v="485025"/>
    <n v="483893"/>
  </r>
  <r>
    <x v="10"/>
    <s v="NB"/>
    <x v="6"/>
    <n v="16"/>
    <x v="14"/>
    <n v="254651"/>
    <n v="253705"/>
    <s v="2009_NB_16"/>
    <n v="24099"/>
    <n v="23191"/>
  </r>
  <r>
    <x v="10"/>
    <s v="NB"/>
    <x v="6"/>
    <n v="17"/>
    <x v="15"/>
    <n v="5276"/>
    <n v="5276"/>
    <s v="2009_NB_17"/>
    <n v="1603"/>
    <n v="1603"/>
  </r>
  <r>
    <x v="10"/>
    <s v="NB"/>
    <x v="6"/>
    <n v="18"/>
    <x v="16"/>
    <n v="135250"/>
    <n v="119914"/>
    <s v="2009_NB_18"/>
    <n v="120240"/>
    <n v="106456"/>
  </r>
  <r>
    <x v="10"/>
    <s v="NB"/>
    <x v="6"/>
    <n v="20"/>
    <x v="17"/>
    <n v="47391"/>
    <n v="47391"/>
    <s v="2009_NB_20"/>
    <n v="25028"/>
    <n v="25028"/>
  </r>
  <r>
    <x v="10"/>
    <s v="NB"/>
    <x v="6"/>
    <n v="22"/>
    <x v="18"/>
    <n v="587503"/>
    <n v="532933"/>
    <s v="2009_NB_22"/>
    <n v="108823"/>
    <n v="97683"/>
  </r>
  <r>
    <x v="10"/>
    <s v="NB"/>
    <x v="6"/>
    <n v="23"/>
    <x v="19"/>
    <n v="677967"/>
    <n v="670639"/>
    <s v="2009_NB_23"/>
    <n v="59453"/>
    <n v="55025"/>
  </r>
  <r>
    <x v="10"/>
    <s v="NB"/>
    <x v="6"/>
    <n v="24"/>
    <x v="20"/>
    <n v="150040"/>
    <n v="146444"/>
    <s v="2009_NB_24"/>
    <n v="67886"/>
    <n v="65156"/>
  </r>
  <r>
    <x v="10"/>
    <s v="NB"/>
    <x v="6"/>
    <n v="25"/>
    <x v="21"/>
    <n v="0"/>
    <n v="0"/>
    <s v="2009_NB_25"/>
    <n v="0"/>
    <n v="0"/>
  </r>
  <r>
    <x v="10"/>
    <s v="NB"/>
    <x v="6"/>
    <n v="26"/>
    <x v="22"/>
    <n v="357796"/>
    <n v="345379"/>
    <s v="2009_NB_26"/>
    <n v="226963"/>
    <n v="215699"/>
  </r>
  <r>
    <x v="10"/>
    <s v="NB"/>
    <x v="6"/>
    <n v="27"/>
    <x v="23"/>
    <n v="24970"/>
    <n v="24166"/>
    <s v="2009_NB_27"/>
    <n v="387"/>
    <n v="387"/>
  </r>
  <r>
    <x v="10"/>
    <s v="NB"/>
    <x v="6"/>
    <n v="29"/>
    <x v="24"/>
    <n v="1021028"/>
    <n v="1020610"/>
    <s v="2009_NB_29"/>
    <n v="426482"/>
    <n v="426469"/>
  </r>
  <r>
    <x v="10"/>
    <s v="NB"/>
    <x v="6"/>
    <n v="30"/>
    <x v="25"/>
    <n v="52174"/>
    <n v="52118"/>
    <s v="2009_NB_30"/>
    <n v="24258"/>
    <n v="24202"/>
  </r>
  <r>
    <x v="10"/>
    <s v="NB"/>
    <x v="6"/>
    <n v="31"/>
    <x v="26"/>
    <n v="146842"/>
    <n v="146842"/>
    <s v="2009_NB_31"/>
    <n v="22809"/>
    <n v="22809"/>
  </r>
  <r>
    <x v="10"/>
    <s v="NB"/>
    <x v="6"/>
    <n v="38"/>
    <x v="27"/>
    <n v="0"/>
    <n v="0"/>
    <s v="2009_NB_38"/>
    <n v="0"/>
    <n v="0"/>
  </r>
  <r>
    <x v="10"/>
    <s v="NB"/>
    <x v="6"/>
    <n v="39"/>
    <x v="28"/>
    <n v="38717"/>
    <n v="38717"/>
    <s v="2009_NB_39"/>
    <n v="426"/>
    <n v="426"/>
  </r>
  <r>
    <x v="10"/>
    <s v="NB"/>
    <x v="6"/>
    <n v="40"/>
    <x v="29"/>
    <n v="6903"/>
    <n v="6903"/>
    <s v="2009_NB_40"/>
    <n v="1919"/>
    <n v="1919"/>
  </r>
  <r>
    <x v="10"/>
    <s v="NB"/>
    <x v="6"/>
    <n v="41"/>
    <x v="30"/>
    <n v="56394"/>
    <n v="56375"/>
    <s v="2009_NB_41"/>
    <n v="4141"/>
    <n v="4141"/>
  </r>
  <r>
    <x v="10"/>
    <s v="NB"/>
    <x v="6"/>
    <n v="43"/>
    <x v="31"/>
    <n v="2927"/>
    <n v="2593"/>
    <s v="2009_NB_43"/>
    <n v="2251"/>
    <n v="2143"/>
  </r>
  <r>
    <x v="10"/>
    <s v="NB"/>
    <x v="6"/>
    <n v="44"/>
    <x v="32"/>
    <n v="4162"/>
    <n v="4162"/>
    <s v="2009_NB_44"/>
    <n v="0"/>
    <n v="0"/>
  </r>
  <r>
    <x v="10"/>
    <s v="NB"/>
    <x v="6"/>
    <n v="45"/>
    <x v="33"/>
    <n v="21129"/>
    <n v="21129"/>
    <s v="2009_NB_45"/>
    <n v="2581"/>
    <n v="2581"/>
  </r>
  <r>
    <x v="10"/>
    <s v="NB"/>
    <x v="6"/>
    <n v="46"/>
    <x v="34"/>
    <n v="200178"/>
    <n v="198018"/>
    <s v="2009_NB_46"/>
    <n v="6432"/>
    <n v="6432"/>
  </r>
  <r>
    <x v="10"/>
    <s v="NB"/>
    <x v="6"/>
    <n v="47"/>
    <x v="35"/>
    <n v="239"/>
    <n v="239"/>
    <s v="2009_NB_47"/>
    <n v="0"/>
    <n v="0"/>
  </r>
  <r>
    <x v="10"/>
    <s v="NB"/>
    <x v="6"/>
    <n v="48"/>
    <x v="36"/>
    <n v="232191"/>
    <n v="228947"/>
    <s v="2009_NB_48"/>
    <n v="9729"/>
    <n v="9520"/>
  </r>
  <r>
    <x v="10"/>
    <s v="NCY"/>
    <x v="15"/>
    <n v="1"/>
    <x v="0"/>
    <n v="0"/>
    <n v="0"/>
    <s v="2009_NCY_1"/>
    <n v="0"/>
    <n v="0"/>
  </r>
  <r>
    <x v="10"/>
    <s v="NCY"/>
    <x v="15"/>
    <n v="2"/>
    <x v="1"/>
    <n v="0"/>
    <n v="0"/>
    <s v="2009_NCY_2"/>
    <n v="0"/>
    <n v="0"/>
  </r>
  <r>
    <x v="10"/>
    <s v="NCY"/>
    <x v="15"/>
    <n v="3"/>
    <x v="2"/>
    <n v="0"/>
    <n v="0"/>
    <s v="2009_NCY_3"/>
    <n v="0"/>
    <n v="0"/>
  </r>
  <r>
    <x v="10"/>
    <s v="NCY"/>
    <x v="15"/>
    <n v="4"/>
    <x v="3"/>
    <n v="0"/>
    <n v="0"/>
    <s v="2009_NCY_4"/>
    <n v="0"/>
    <n v="0"/>
  </r>
  <r>
    <x v="10"/>
    <s v="NCY"/>
    <x v="15"/>
    <n v="5"/>
    <x v="4"/>
    <n v="0"/>
    <n v="0"/>
    <s v="2009_NCY_5"/>
    <n v="0"/>
    <n v="0"/>
  </r>
  <r>
    <x v="10"/>
    <s v="NCY"/>
    <x v="15"/>
    <n v="7"/>
    <x v="5"/>
    <n v="0"/>
    <n v="0"/>
    <s v="2009_NCY_7"/>
    <n v="0"/>
    <n v="0"/>
  </r>
  <r>
    <x v="10"/>
    <s v="NCY"/>
    <x v="15"/>
    <n v="8"/>
    <x v="6"/>
    <n v="0"/>
    <n v="0"/>
    <s v="2009_NCY_8"/>
    <n v="0"/>
    <n v="0"/>
  </r>
  <r>
    <x v="10"/>
    <s v="NCY"/>
    <x v="15"/>
    <n v="9"/>
    <x v="7"/>
    <n v="0"/>
    <n v="0"/>
    <s v="2009_NCY_9"/>
    <n v="0"/>
    <n v="0"/>
  </r>
  <r>
    <x v="10"/>
    <s v="NCY"/>
    <x v="15"/>
    <n v="10"/>
    <x v="8"/>
    <n v="0"/>
    <n v="0"/>
    <s v="2009_NCY_10"/>
    <n v="0"/>
    <n v="0"/>
  </r>
  <r>
    <x v="10"/>
    <s v="NCY"/>
    <x v="15"/>
    <n v="11"/>
    <x v="9"/>
    <n v="0"/>
    <n v="0"/>
    <s v="2009_NCY_11"/>
    <n v="0"/>
    <n v="0"/>
  </r>
  <r>
    <x v="10"/>
    <s v="NCY"/>
    <x v="15"/>
    <n v="12"/>
    <x v="10"/>
    <n v="0"/>
    <n v="0"/>
    <s v="2009_NCY_12"/>
    <n v="0"/>
    <n v="0"/>
  </r>
  <r>
    <x v="10"/>
    <s v="NCY"/>
    <x v="15"/>
    <n v="13"/>
    <x v="11"/>
    <n v="0"/>
    <n v="0"/>
    <s v="2009_NCY_13"/>
    <n v="0"/>
    <n v="0"/>
  </r>
  <r>
    <x v="10"/>
    <s v="NCY"/>
    <x v="15"/>
    <n v="14"/>
    <x v="12"/>
    <n v="0"/>
    <n v="0"/>
    <s v="2009_NCY_14"/>
    <n v="0"/>
    <n v="0"/>
  </r>
  <r>
    <x v="10"/>
    <s v="NCY"/>
    <x v="15"/>
    <n v="15"/>
    <x v="13"/>
    <n v="0"/>
    <n v="0"/>
    <s v="2009_NCY_15"/>
    <n v="0"/>
    <n v="0"/>
  </r>
  <r>
    <x v="10"/>
    <s v="NCY"/>
    <x v="15"/>
    <n v="16"/>
    <x v="14"/>
    <n v="0"/>
    <n v="0"/>
    <s v="2009_NCY_16"/>
    <n v="0"/>
    <n v="0"/>
  </r>
  <r>
    <x v="10"/>
    <s v="NCY"/>
    <x v="15"/>
    <n v="17"/>
    <x v="15"/>
    <n v="0"/>
    <n v="0"/>
    <s v="2009_NCY_17"/>
    <n v="0"/>
    <n v="0"/>
  </r>
  <r>
    <x v="10"/>
    <s v="NCY"/>
    <x v="15"/>
    <n v="18"/>
    <x v="16"/>
    <n v="0"/>
    <n v="0"/>
    <s v="2009_NCY_18"/>
    <n v="0"/>
    <n v="0"/>
  </r>
  <r>
    <x v="10"/>
    <s v="NCY"/>
    <x v="15"/>
    <n v="20"/>
    <x v="17"/>
    <n v="0"/>
    <n v="0"/>
    <s v="2009_NCY_20"/>
    <n v="0"/>
    <n v="0"/>
  </r>
  <r>
    <x v="10"/>
    <s v="NCY"/>
    <x v="15"/>
    <n v="22"/>
    <x v="18"/>
    <n v="0"/>
    <n v="0"/>
    <s v="2009_NCY_22"/>
    <n v="0"/>
    <n v="0"/>
  </r>
  <r>
    <x v="10"/>
    <s v="NCY"/>
    <x v="15"/>
    <n v="23"/>
    <x v="19"/>
    <n v="0"/>
    <n v="0"/>
    <s v="2009_NCY_23"/>
    <n v="0"/>
    <n v="0"/>
  </r>
  <r>
    <x v="10"/>
    <s v="NCY"/>
    <x v="15"/>
    <n v="24"/>
    <x v="20"/>
    <n v="0"/>
    <n v="0"/>
    <s v="2009_NCY_24"/>
    <n v="0"/>
    <n v="0"/>
  </r>
  <r>
    <x v="10"/>
    <s v="NCY"/>
    <x v="15"/>
    <n v="25"/>
    <x v="21"/>
    <n v="0"/>
    <n v="0"/>
    <s v="2009_NCY_25"/>
    <n v="0"/>
    <n v="0"/>
  </r>
  <r>
    <x v="10"/>
    <s v="NCY"/>
    <x v="15"/>
    <n v="26"/>
    <x v="22"/>
    <n v="0"/>
    <n v="0"/>
    <s v="2009_NCY_26"/>
    <n v="0"/>
    <n v="0"/>
  </r>
  <r>
    <x v="10"/>
    <s v="NCY"/>
    <x v="15"/>
    <n v="27"/>
    <x v="23"/>
    <n v="0"/>
    <n v="0"/>
    <s v="2009_NCY_27"/>
    <n v="0"/>
    <n v="0"/>
  </r>
  <r>
    <x v="10"/>
    <s v="NCY"/>
    <x v="15"/>
    <n v="29"/>
    <x v="24"/>
    <n v="0"/>
    <n v="0"/>
    <s v="2009_NCY_29"/>
    <n v="0"/>
    <n v="0"/>
  </r>
  <r>
    <x v="10"/>
    <s v="NCY"/>
    <x v="15"/>
    <n v="30"/>
    <x v="25"/>
    <n v="0"/>
    <n v="0"/>
    <s v="2009_NCY_30"/>
    <n v="0"/>
    <n v="0"/>
  </r>
  <r>
    <x v="10"/>
    <s v="NCY"/>
    <x v="15"/>
    <n v="31"/>
    <x v="26"/>
    <n v="0"/>
    <n v="0"/>
    <s v="2009_NCY_31"/>
    <n v="0"/>
    <n v="0"/>
  </r>
  <r>
    <x v="10"/>
    <s v="NCY"/>
    <x v="15"/>
    <n v="38"/>
    <x v="27"/>
    <n v="0"/>
    <n v="0"/>
    <s v="2009_NCY_38"/>
    <n v="0"/>
    <n v="0"/>
  </r>
  <r>
    <x v="10"/>
    <s v="NCY"/>
    <x v="15"/>
    <n v="39"/>
    <x v="28"/>
    <n v="0"/>
    <n v="0"/>
    <s v="2009_NCY_39"/>
    <n v="0"/>
    <n v="0"/>
  </r>
  <r>
    <x v="10"/>
    <s v="NCY"/>
    <x v="15"/>
    <n v="40"/>
    <x v="29"/>
    <n v="0"/>
    <n v="0"/>
    <s v="2009_NCY_40"/>
    <n v="0"/>
    <n v="0"/>
  </r>
  <r>
    <x v="10"/>
    <s v="NCY"/>
    <x v="15"/>
    <n v="41"/>
    <x v="30"/>
    <n v="0"/>
    <n v="0"/>
    <s v="2009_NCY_41"/>
    <n v="0"/>
    <n v="0"/>
  </r>
  <r>
    <x v="10"/>
    <s v="NCY"/>
    <x v="15"/>
    <n v="43"/>
    <x v="31"/>
    <n v="0"/>
    <n v="0"/>
    <s v="2009_NCY_43"/>
    <n v="0"/>
    <n v="0"/>
  </r>
  <r>
    <x v="10"/>
    <s v="NCY"/>
    <x v="15"/>
    <n v="44"/>
    <x v="32"/>
    <n v="2394"/>
    <n v="2394"/>
    <s v="2009_NCY_44"/>
    <n v="0"/>
    <n v="0"/>
  </r>
  <r>
    <x v="10"/>
    <s v="NCY"/>
    <x v="15"/>
    <n v="45"/>
    <x v="33"/>
    <n v="0"/>
    <n v="0"/>
    <s v="2009_NCY_45"/>
    <n v="0"/>
    <n v="0"/>
  </r>
  <r>
    <x v="10"/>
    <s v="NCY"/>
    <x v="15"/>
    <n v="46"/>
    <x v="34"/>
    <n v="63130"/>
    <n v="62379"/>
    <s v="2009_NCY_46"/>
    <n v="7819"/>
    <n v="7639"/>
  </r>
  <r>
    <x v="10"/>
    <s v="NCY"/>
    <x v="15"/>
    <n v="47"/>
    <x v="35"/>
    <n v="0"/>
    <n v="0"/>
    <s v="2009_NCY_47"/>
    <n v="0"/>
    <n v="0"/>
  </r>
  <r>
    <x v="10"/>
    <s v="NCY"/>
    <x v="15"/>
    <n v="48"/>
    <x v="36"/>
    <n v="0"/>
    <n v="0"/>
    <s v="2009_NCY_48"/>
    <n v="0"/>
    <n v="0"/>
  </r>
  <r>
    <x v="10"/>
    <s v="NDM"/>
    <x v="7"/>
    <n v="1"/>
    <x v="0"/>
    <n v="0"/>
    <n v="0"/>
    <s v="2009_NDM_1"/>
    <n v="0"/>
    <n v="0"/>
  </r>
  <r>
    <x v="10"/>
    <s v="NDM"/>
    <x v="7"/>
    <n v="2"/>
    <x v="1"/>
    <n v="0"/>
    <n v="0"/>
    <s v="2009_NDM_2"/>
    <n v="0"/>
    <n v="0"/>
  </r>
  <r>
    <x v="10"/>
    <s v="NDM"/>
    <x v="7"/>
    <n v="3"/>
    <x v="2"/>
    <n v="0"/>
    <n v="0"/>
    <s v="2009_NDM_3"/>
    <n v="0"/>
    <n v="0"/>
  </r>
  <r>
    <x v="10"/>
    <s v="NDM"/>
    <x v="7"/>
    <n v="4"/>
    <x v="3"/>
    <n v="0"/>
    <n v="0"/>
    <s v="2009_NDM_4"/>
    <n v="0"/>
    <n v="0"/>
  </r>
  <r>
    <x v="10"/>
    <s v="NDM"/>
    <x v="7"/>
    <n v="5"/>
    <x v="4"/>
    <n v="0"/>
    <n v="0"/>
    <s v="2009_NDM_5"/>
    <n v="0"/>
    <n v="0"/>
  </r>
  <r>
    <x v="10"/>
    <s v="NDM"/>
    <x v="7"/>
    <n v="7"/>
    <x v="5"/>
    <n v="0"/>
    <n v="0"/>
    <s v="2009_NDM_7"/>
    <n v="0"/>
    <n v="0"/>
  </r>
  <r>
    <x v="10"/>
    <s v="NDM"/>
    <x v="7"/>
    <n v="8"/>
    <x v="6"/>
    <n v="0"/>
    <n v="0"/>
    <s v="2009_NDM_8"/>
    <n v="0"/>
    <n v="0"/>
  </r>
  <r>
    <x v="10"/>
    <s v="NDM"/>
    <x v="7"/>
    <n v="9"/>
    <x v="7"/>
    <n v="0"/>
    <n v="0"/>
    <s v="2009_NDM_9"/>
    <n v="0"/>
    <n v="0"/>
  </r>
  <r>
    <x v="10"/>
    <s v="NDM"/>
    <x v="7"/>
    <n v="10"/>
    <x v="8"/>
    <n v="402747"/>
    <n v="372111"/>
    <s v="2009_NDM_10"/>
    <n v="33889"/>
    <n v="33889"/>
  </r>
  <r>
    <x v="10"/>
    <s v="NDM"/>
    <x v="7"/>
    <n v="11"/>
    <x v="9"/>
    <n v="0"/>
    <n v="0"/>
    <s v="2009_NDM_11"/>
    <n v="0"/>
    <n v="0"/>
  </r>
  <r>
    <x v="10"/>
    <s v="NDM"/>
    <x v="7"/>
    <n v="12"/>
    <x v="10"/>
    <n v="3879"/>
    <n v="3879"/>
    <s v="2009_NDM_12"/>
    <n v="0"/>
    <n v="0"/>
  </r>
  <r>
    <x v="10"/>
    <s v="NDM"/>
    <x v="7"/>
    <n v="13"/>
    <x v="11"/>
    <n v="0"/>
    <n v="0"/>
    <s v="2009_NDM_13"/>
    <n v="0"/>
    <n v="0"/>
  </r>
  <r>
    <x v="10"/>
    <s v="NDM"/>
    <x v="7"/>
    <n v="14"/>
    <x v="12"/>
    <n v="0"/>
    <n v="0"/>
    <s v="2009_NDM_14"/>
    <n v="0"/>
    <n v="0"/>
  </r>
  <r>
    <x v="10"/>
    <s v="NDM"/>
    <x v="7"/>
    <n v="15"/>
    <x v="13"/>
    <n v="0"/>
    <n v="0"/>
    <s v="2009_NDM_15"/>
    <n v="0"/>
    <n v="0"/>
  </r>
  <r>
    <x v="10"/>
    <s v="NDM"/>
    <x v="7"/>
    <n v="16"/>
    <x v="14"/>
    <n v="0"/>
    <n v="0"/>
    <s v="2009_NDM_16"/>
    <n v="0"/>
    <n v="0"/>
  </r>
  <r>
    <x v="10"/>
    <s v="NDM"/>
    <x v="7"/>
    <n v="17"/>
    <x v="15"/>
    <n v="30458"/>
    <n v="26701"/>
    <s v="2009_NDM_17"/>
    <n v="2486"/>
    <n v="2486"/>
  </r>
  <r>
    <x v="10"/>
    <s v="NDM"/>
    <x v="7"/>
    <n v="18"/>
    <x v="16"/>
    <n v="0"/>
    <n v="0"/>
    <s v="2009_NDM_18"/>
    <n v="0"/>
    <n v="0"/>
  </r>
  <r>
    <x v="10"/>
    <s v="NDM"/>
    <x v="7"/>
    <n v="20"/>
    <x v="17"/>
    <n v="0"/>
    <n v="0"/>
    <s v="2009_NDM_20"/>
    <n v="0"/>
    <n v="0"/>
  </r>
  <r>
    <x v="10"/>
    <s v="NDM"/>
    <x v="7"/>
    <n v="22"/>
    <x v="18"/>
    <n v="0"/>
    <n v="0"/>
    <s v="2009_NDM_22"/>
    <n v="0"/>
    <n v="0"/>
  </r>
  <r>
    <x v="10"/>
    <s v="NDM"/>
    <x v="7"/>
    <n v="23"/>
    <x v="19"/>
    <n v="0"/>
    <n v="0"/>
    <s v="2009_NDM_23"/>
    <n v="0"/>
    <n v="0"/>
  </r>
  <r>
    <x v="10"/>
    <s v="NDM"/>
    <x v="7"/>
    <n v="24"/>
    <x v="20"/>
    <n v="4160410"/>
    <n v="4134528"/>
    <s v="2009_NDM_24"/>
    <n v="1878592"/>
    <n v="1860012"/>
  </r>
  <r>
    <x v="10"/>
    <s v="NDM"/>
    <x v="7"/>
    <n v="25"/>
    <x v="21"/>
    <n v="0"/>
    <n v="0"/>
    <s v="2009_NDM_25"/>
    <n v="0"/>
    <n v="0"/>
  </r>
  <r>
    <x v="10"/>
    <s v="NDM"/>
    <x v="7"/>
    <n v="26"/>
    <x v="22"/>
    <n v="0"/>
    <n v="0"/>
    <s v="2009_NDM_26"/>
    <n v="0"/>
    <n v="0"/>
  </r>
  <r>
    <x v="10"/>
    <s v="NDM"/>
    <x v="7"/>
    <n v="27"/>
    <x v="23"/>
    <n v="0"/>
    <n v="0"/>
    <s v="2009_NDM_27"/>
    <n v="0"/>
    <n v="0"/>
  </r>
  <r>
    <x v="10"/>
    <s v="NDM"/>
    <x v="7"/>
    <n v="29"/>
    <x v="24"/>
    <n v="0"/>
    <n v="0"/>
    <s v="2009_NDM_29"/>
    <n v="0"/>
    <n v="0"/>
  </r>
  <r>
    <x v="10"/>
    <s v="NDM"/>
    <x v="7"/>
    <n v="30"/>
    <x v="25"/>
    <n v="0"/>
    <n v="0"/>
    <s v="2009_NDM_30"/>
    <n v="0"/>
    <n v="0"/>
  </r>
  <r>
    <x v="10"/>
    <s v="NDM"/>
    <x v="7"/>
    <n v="31"/>
    <x v="26"/>
    <n v="0"/>
    <n v="0"/>
    <s v="2009_NDM_31"/>
    <n v="0"/>
    <n v="0"/>
  </r>
  <r>
    <x v="10"/>
    <s v="NDM"/>
    <x v="7"/>
    <n v="38"/>
    <x v="27"/>
    <n v="0"/>
    <n v="0"/>
    <s v="2009_NDM_38"/>
    <n v="0"/>
    <n v="0"/>
  </r>
  <r>
    <x v="10"/>
    <s v="NDM"/>
    <x v="7"/>
    <n v="39"/>
    <x v="28"/>
    <n v="0"/>
    <n v="0"/>
    <s v="2009_NDM_39"/>
    <n v="0"/>
    <n v="0"/>
  </r>
  <r>
    <x v="10"/>
    <s v="NDM"/>
    <x v="7"/>
    <n v="40"/>
    <x v="29"/>
    <n v="0"/>
    <n v="0"/>
    <s v="2009_NDM_40"/>
    <n v="0"/>
    <n v="0"/>
  </r>
  <r>
    <x v="10"/>
    <s v="NDM"/>
    <x v="7"/>
    <n v="41"/>
    <x v="30"/>
    <n v="0"/>
    <n v="0"/>
    <s v="2009_NDM_41"/>
    <n v="0"/>
    <n v="0"/>
  </r>
  <r>
    <x v="10"/>
    <s v="NDM"/>
    <x v="7"/>
    <n v="43"/>
    <x v="31"/>
    <n v="0"/>
    <n v="0"/>
    <s v="2009_NDM_43"/>
    <n v="0"/>
    <n v="0"/>
  </r>
  <r>
    <x v="10"/>
    <s v="NDM"/>
    <x v="7"/>
    <n v="44"/>
    <x v="32"/>
    <n v="12872"/>
    <n v="12872"/>
    <s v="2009_NDM_44"/>
    <n v="0"/>
    <n v="0"/>
  </r>
  <r>
    <x v="10"/>
    <s v="NDM"/>
    <x v="7"/>
    <n v="45"/>
    <x v="33"/>
    <n v="45592"/>
    <n v="43512"/>
    <s v="2009_NDM_45"/>
    <n v="3308"/>
    <n v="3308"/>
  </r>
  <r>
    <x v="10"/>
    <s v="NDM"/>
    <x v="7"/>
    <n v="46"/>
    <x v="34"/>
    <n v="31648"/>
    <n v="31366"/>
    <s v="2009_NDM_46"/>
    <n v="8973"/>
    <n v="8973"/>
  </r>
  <r>
    <x v="10"/>
    <s v="NDM"/>
    <x v="7"/>
    <n v="47"/>
    <x v="35"/>
    <n v="25106"/>
    <n v="25106"/>
    <s v="2009_NDM_47"/>
    <n v="0"/>
    <n v="0"/>
  </r>
  <r>
    <x v="10"/>
    <s v="NDM"/>
    <x v="7"/>
    <n v="48"/>
    <x v="36"/>
    <n v="0"/>
    <n v="0"/>
    <s v="2009_NDM_48"/>
    <n v="0"/>
    <n v="0"/>
  </r>
  <r>
    <x v="10"/>
    <s v="NF"/>
    <x v="8"/>
    <n v="1"/>
    <x v="0"/>
    <n v="0"/>
    <n v="0"/>
    <s v="2009_NF_1"/>
    <n v="0"/>
    <n v="0"/>
  </r>
  <r>
    <x v="10"/>
    <s v="NF"/>
    <x v="8"/>
    <n v="2"/>
    <x v="1"/>
    <n v="0"/>
    <n v="0"/>
    <s v="2009_NF_2"/>
    <n v="0"/>
    <n v="0"/>
  </r>
  <r>
    <x v="10"/>
    <s v="NF"/>
    <x v="8"/>
    <n v="3"/>
    <x v="2"/>
    <n v="1919"/>
    <n v="1770"/>
    <s v="2009_NF_3"/>
    <n v="1231"/>
    <n v="1082"/>
  </r>
  <r>
    <x v="10"/>
    <s v="NF"/>
    <x v="8"/>
    <n v="4"/>
    <x v="3"/>
    <n v="21605"/>
    <n v="21605"/>
    <s v="2009_NF_4"/>
    <n v="3839"/>
    <n v="3839"/>
  </r>
  <r>
    <x v="10"/>
    <s v="NF"/>
    <x v="8"/>
    <n v="5"/>
    <x v="4"/>
    <n v="335"/>
    <n v="335"/>
    <s v="2009_NF_5"/>
    <n v="138"/>
    <n v="138"/>
  </r>
  <r>
    <x v="10"/>
    <s v="NF"/>
    <x v="8"/>
    <n v="7"/>
    <x v="5"/>
    <n v="31"/>
    <n v="31"/>
    <s v="2009_NF_7"/>
    <n v="0"/>
    <n v="0"/>
  </r>
  <r>
    <x v="10"/>
    <s v="NF"/>
    <x v="8"/>
    <n v="8"/>
    <x v="6"/>
    <n v="19365"/>
    <n v="19365"/>
    <s v="2009_NF_8"/>
    <n v="8789"/>
    <n v="8789"/>
  </r>
  <r>
    <x v="10"/>
    <s v="NF"/>
    <x v="8"/>
    <n v="9"/>
    <x v="7"/>
    <n v="0"/>
    <n v="0"/>
    <s v="2009_NF_9"/>
    <n v="0"/>
    <n v="0"/>
  </r>
  <r>
    <x v="10"/>
    <s v="NF"/>
    <x v="8"/>
    <n v="10"/>
    <x v="8"/>
    <n v="11298"/>
    <n v="11079"/>
    <s v="2009_NF_10"/>
    <n v="849"/>
    <n v="849"/>
  </r>
  <r>
    <x v="10"/>
    <s v="NF"/>
    <x v="8"/>
    <n v="11"/>
    <x v="9"/>
    <n v="0"/>
    <n v="0"/>
    <s v="2009_NF_11"/>
    <n v="0"/>
    <n v="0"/>
  </r>
  <r>
    <x v="10"/>
    <s v="NF"/>
    <x v="8"/>
    <n v="12"/>
    <x v="10"/>
    <n v="1169"/>
    <n v="1169"/>
    <s v="2009_NF_12"/>
    <n v="1"/>
    <n v="1"/>
  </r>
  <r>
    <x v="10"/>
    <s v="NF"/>
    <x v="8"/>
    <n v="13"/>
    <x v="11"/>
    <n v="0"/>
    <n v="0"/>
    <s v="2009_NF_13"/>
    <n v="0"/>
    <n v="0"/>
  </r>
  <r>
    <x v="10"/>
    <s v="NF"/>
    <x v="8"/>
    <n v="14"/>
    <x v="12"/>
    <n v="2148"/>
    <n v="2148"/>
    <s v="2009_NF_14"/>
    <n v="0"/>
    <n v="0"/>
  </r>
  <r>
    <x v="10"/>
    <s v="NF"/>
    <x v="8"/>
    <n v="15"/>
    <x v="13"/>
    <n v="138"/>
    <n v="138"/>
    <s v="2009_NF_15"/>
    <n v="0"/>
    <n v="0"/>
  </r>
  <r>
    <x v="10"/>
    <s v="NF"/>
    <x v="8"/>
    <n v="16"/>
    <x v="14"/>
    <n v="0"/>
    <n v="0"/>
    <s v="2009_NF_16"/>
    <n v="0"/>
    <n v="0"/>
  </r>
  <r>
    <x v="10"/>
    <s v="NF"/>
    <x v="8"/>
    <n v="17"/>
    <x v="15"/>
    <n v="1034"/>
    <n v="1034"/>
    <s v="2009_NF_17"/>
    <n v="511"/>
    <n v="511"/>
  </r>
  <r>
    <x v="10"/>
    <s v="NF"/>
    <x v="8"/>
    <n v="18"/>
    <x v="16"/>
    <n v="0"/>
    <n v="0"/>
    <s v="2009_NF_18"/>
    <n v="0"/>
    <n v="0"/>
  </r>
  <r>
    <x v="10"/>
    <s v="NF"/>
    <x v="8"/>
    <n v="20"/>
    <x v="17"/>
    <n v="2704"/>
    <n v="2704"/>
    <s v="2009_NF_20"/>
    <n v="1487"/>
    <n v="1487"/>
  </r>
  <r>
    <x v="10"/>
    <s v="NF"/>
    <x v="8"/>
    <n v="22"/>
    <x v="18"/>
    <n v="0"/>
    <n v="0"/>
    <s v="2009_NF_22"/>
    <n v="0"/>
    <n v="0"/>
  </r>
  <r>
    <x v="10"/>
    <s v="NF"/>
    <x v="8"/>
    <n v="23"/>
    <x v="19"/>
    <n v="0"/>
    <n v="0"/>
    <s v="2009_NF_23"/>
    <n v="0"/>
    <n v="0"/>
  </r>
  <r>
    <x v="10"/>
    <s v="NF"/>
    <x v="8"/>
    <n v="24"/>
    <x v="20"/>
    <n v="5319"/>
    <n v="5319"/>
    <s v="2009_NF_24"/>
    <n v="1958"/>
    <n v="1958"/>
  </r>
  <r>
    <x v="10"/>
    <s v="NF"/>
    <x v="8"/>
    <n v="25"/>
    <x v="21"/>
    <n v="0"/>
    <n v="0"/>
    <s v="2009_NF_25"/>
    <n v="0"/>
    <n v="0"/>
  </r>
  <r>
    <x v="10"/>
    <s v="NF"/>
    <x v="8"/>
    <n v="26"/>
    <x v="22"/>
    <n v="0"/>
    <n v="0"/>
    <s v="2009_NF_26"/>
    <n v="0"/>
    <n v="0"/>
  </r>
  <r>
    <x v="10"/>
    <s v="NF"/>
    <x v="8"/>
    <n v="27"/>
    <x v="23"/>
    <n v="0"/>
    <n v="0"/>
    <s v="2009_NF_27"/>
    <n v="0"/>
    <n v="0"/>
  </r>
  <r>
    <x v="10"/>
    <s v="NF"/>
    <x v="8"/>
    <n v="29"/>
    <x v="24"/>
    <n v="574"/>
    <n v="574"/>
    <s v="2009_NF_29"/>
    <n v="0"/>
    <n v="0"/>
  </r>
  <r>
    <x v="10"/>
    <s v="NF"/>
    <x v="8"/>
    <n v="30"/>
    <x v="25"/>
    <n v="3567"/>
    <n v="3567"/>
    <s v="2009_NF_30"/>
    <n v="0"/>
    <n v="0"/>
  </r>
  <r>
    <x v="10"/>
    <s v="NF"/>
    <x v="8"/>
    <n v="31"/>
    <x v="26"/>
    <n v="3686"/>
    <n v="3390"/>
    <s v="2009_NF_31"/>
    <n v="28"/>
    <n v="28"/>
  </r>
  <r>
    <x v="10"/>
    <s v="NF"/>
    <x v="8"/>
    <n v="38"/>
    <x v="27"/>
    <n v="0"/>
    <n v="0"/>
    <s v="2009_NF_38"/>
    <n v="0"/>
    <n v="0"/>
  </r>
  <r>
    <x v="10"/>
    <s v="NF"/>
    <x v="8"/>
    <n v="39"/>
    <x v="28"/>
    <n v="0"/>
    <n v="0"/>
    <s v="2009_NF_39"/>
    <n v="0"/>
    <n v="0"/>
  </r>
  <r>
    <x v="10"/>
    <s v="NF"/>
    <x v="8"/>
    <n v="40"/>
    <x v="29"/>
    <n v="16791"/>
    <n v="16791"/>
    <s v="2009_NF_40"/>
    <n v="6501"/>
    <n v="6501"/>
  </r>
  <r>
    <x v="10"/>
    <s v="NF"/>
    <x v="8"/>
    <n v="41"/>
    <x v="30"/>
    <n v="79"/>
    <n v="79"/>
    <s v="2009_NF_41"/>
    <n v="15"/>
    <n v="15"/>
  </r>
  <r>
    <x v="10"/>
    <s v="NF"/>
    <x v="8"/>
    <n v="43"/>
    <x v="31"/>
    <n v="6302"/>
    <n v="6302"/>
    <s v="2009_NF_43"/>
    <n v="1804"/>
    <n v="1804"/>
  </r>
  <r>
    <x v="10"/>
    <s v="NF"/>
    <x v="8"/>
    <n v="44"/>
    <x v="32"/>
    <n v="5116"/>
    <n v="5116"/>
    <s v="2009_NF_44"/>
    <n v="0"/>
    <n v="0"/>
  </r>
  <r>
    <x v="10"/>
    <s v="NF"/>
    <x v="8"/>
    <n v="45"/>
    <x v="33"/>
    <n v="1158"/>
    <n v="1158"/>
    <s v="2009_NF_45"/>
    <n v="651"/>
    <n v="651"/>
  </r>
  <r>
    <x v="10"/>
    <s v="NF"/>
    <x v="8"/>
    <n v="46"/>
    <x v="34"/>
    <n v="6982"/>
    <n v="6982"/>
    <s v="2009_NF_46"/>
    <n v="1840"/>
    <n v="1840"/>
  </r>
  <r>
    <x v="10"/>
    <s v="NF"/>
    <x v="8"/>
    <n v="47"/>
    <x v="35"/>
    <n v="3313"/>
    <n v="3313"/>
    <s v="2009_NF_47"/>
    <n v="0"/>
    <n v="0"/>
  </r>
  <r>
    <x v="10"/>
    <s v="NF"/>
    <x v="8"/>
    <n v="48"/>
    <x v="36"/>
    <n v="0"/>
    <n v="0"/>
    <s v="2009_NF_48"/>
    <n v="0"/>
    <n v="0"/>
  </r>
  <r>
    <x v="10"/>
    <s v="NW"/>
    <x v="9"/>
    <n v="1"/>
    <x v="0"/>
    <n v="0"/>
    <n v="0"/>
    <s v="2009_NW_1"/>
    <n v="0"/>
    <n v="0"/>
  </r>
  <r>
    <x v="10"/>
    <s v="NW"/>
    <x v="9"/>
    <n v="2"/>
    <x v="1"/>
    <n v="255"/>
    <n v="255"/>
    <s v="2009_NW_2"/>
    <n v="467"/>
    <n v="467"/>
  </r>
  <r>
    <x v="10"/>
    <s v="NW"/>
    <x v="9"/>
    <n v="3"/>
    <x v="2"/>
    <n v="2209"/>
    <n v="2209"/>
    <s v="2009_NW_3"/>
    <n v="390"/>
    <n v="390"/>
  </r>
  <r>
    <x v="10"/>
    <s v="NW"/>
    <x v="9"/>
    <n v="4"/>
    <x v="3"/>
    <n v="1615"/>
    <n v="1615"/>
    <s v="2009_NW_4"/>
    <n v="0"/>
    <n v="0"/>
  </r>
  <r>
    <x v="10"/>
    <s v="NW"/>
    <x v="9"/>
    <n v="5"/>
    <x v="4"/>
    <n v="2645"/>
    <n v="2150"/>
    <s v="2009_NW_5"/>
    <n v="1203"/>
    <n v="1002"/>
  </r>
  <r>
    <x v="10"/>
    <s v="NW"/>
    <x v="9"/>
    <n v="7"/>
    <x v="5"/>
    <n v="980"/>
    <n v="219"/>
    <s v="2009_NW_7"/>
    <n v="980"/>
    <n v="219"/>
  </r>
  <r>
    <x v="10"/>
    <s v="NW"/>
    <x v="9"/>
    <n v="8"/>
    <x v="6"/>
    <n v="15090"/>
    <n v="15090"/>
    <s v="2009_NW_8"/>
    <n v="4559"/>
    <n v="4559"/>
  </r>
  <r>
    <x v="10"/>
    <s v="NW"/>
    <x v="9"/>
    <n v="9"/>
    <x v="7"/>
    <n v="1078"/>
    <n v="619"/>
    <s v="2009_NW_9"/>
    <n v="459"/>
    <n v="320"/>
  </r>
  <r>
    <x v="10"/>
    <s v="NW"/>
    <x v="9"/>
    <n v="10"/>
    <x v="8"/>
    <n v="3086"/>
    <n v="3086"/>
    <s v="2009_NW_10"/>
    <n v="0"/>
    <n v="0"/>
  </r>
  <r>
    <x v="10"/>
    <s v="NW"/>
    <x v="9"/>
    <n v="11"/>
    <x v="9"/>
    <n v="3256"/>
    <n v="3256"/>
    <s v="2009_NW_11"/>
    <n v="0"/>
    <n v="0"/>
  </r>
  <r>
    <x v="10"/>
    <s v="NW"/>
    <x v="9"/>
    <n v="12"/>
    <x v="10"/>
    <n v="1593"/>
    <n v="1593"/>
    <s v="2009_NW_12"/>
    <n v="93"/>
    <n v="93"/>
  </r>
  <r>
    <x v="10"/>
    <s v="NW"/>
    <x v="9"/>
    <n v="13"/>
    <x v="11"/>
    <n v="1693"/>
    <n v="1693"/>
    <s v="2009_NW_13"/>
    <n v="1550"/>
    <n v="1550"/>
  </r>
  <r>
    <x v="10"/>
    <s v="NW"/>
    <x v="9"/>
    <n v="14"/>
    <x v="12"/>
    <n v="0"/>
    <n v="0"/>
    <s v="2009_NW_14"/>
    <n v="0"/>
    <n v="0"/>
  </r>
  <r>
    <x v="10"/>
    <s v="NW"/>
    <x v="9"/>
    <n v="15"/>
    <x v="13"/>
    <n v="553"/>
    <n v="553"/>
    <s v="2009_NW_15"/>
    <n v="553"/>
    <n v="553"/>
  </r>
  <r>
    <x v="10"/>
    <s v="NW"/>
    <x v="9"/>
    <n v="16"/>
    <x v="14"/>
    <n v="0"/>
    <n v="0"/>
    <s v="2009_NW_16"/>
    <n v="0"/>
    <n v="0"/>
  </r>
  <r>
    <x v="10"/>
    <s v="NW"/>
    <x v="9"/>
    <n v="17"/>
    <x v="15"/>
    <n v="0"/>
    <n v="0"/>
    <s v="2009_NW_17"/>
    <n v="0"/>
    <n v="0"/>
  </r>
  <r>
    <x v="10"/>
    <s v="NW"/>
    <x v="9"/>
    <n v="18"/>
    <x v="16"/>
    <n v="0"/>
    <n v="0"/>
    <s v="2009_NW_18"/>
    <n v="0"/>
    <n v="0"/>
  </r>
  <r>
    <x v="10"/>
    <s v="NW"/>
    <x v="9"/>
    <n v="20"/>
    <x v="17"/>
    <n v="0"/>
    <n v="0"/>
    <s v="2009_NW_20"/>
    <n v="0"/>
    <n v="0"/>
  </r>
  <r>
    <x v="10"/>
    <s v="NW"/>
    <x v="9"/>
    <n v="22"/>
    <x v="18"/>
    <n v="1588"/>
    <n v="1588"/>
    <s v="2009_NW_22"/>
    <n v="24"/>
    <n v="24"/>
  </r>
  <r>
    <x v="10"/>
    <s v="NW"/>
    <x v="9"/>
    <n v="23"/>
    <x v="19"/>
    <n v="833"/>
    <n v="833"/>
    <s v="2009_NW_23"/>
    <n v="695"/>
    <n v="695"/>
  </r>
  <r>
    <x v="10"/>
    <s v="NW"/>
    <x v="9"/>
    <n v="24"/>
    <x v="20"/>
    <n v="26475"/>
    <n v="24406"/>
    <s v="2009_NW_24"/>
    <n v="12535"/>
    <n v="12535"/>
  </r>
  <r>
    <x v="10"/>
    <s v="NW"/>
    <x v="9"/>
    <n v="25"/>
    <x v="21"/>
    <n v="0"/>
    <n v="0"/>
    <s v="2009_NW_25"/>
    <n v="0"/>
    <n v="0"/>
  </r>
  <r>
    <x v="10"/>
    <s v="NW"/>
    <x v="9"/>
    <n v="26"/>
    <x v="22"/>
    <n v="32877"/>
    <n v="21862"/>
    <s v="2009_NW_26"/>
    <n v="13410"/>
    <n v="6829"/>
  </r>
  <r>
    <x v="10"/>
    <s v="NW"/>
    <x v="9"/>
    <n v="27"/>
    <x v="23"/>
    <n v="0"/>
    <n v="0"/>
    <s v="2009_NW_27"/>
    <n v="0"/>
    <n v="0"/>
  </r>
  <r>
    <x v="10"/>
    <s v="NW"/>
    <x v="9"/>
    <n v="29"/>
    <x v="24"/>
    <n v="14427"/>
    <n v="13808"/>
    <s v="2009_NW_29"/>
    <n v="4785"/>
    <n v="4320"/>
  </r>
  <r>
    <x v="10"/>
    <s v="NW"/>
    <x v="9"/>
    <n v="30"/>
    <x v="25"/>
    <n v="0"/>
    <n v="0"/>
    <s v="2009_NW_30"/>
    <n v="0"/>
    <n v="0"/>
  </r>
  <r>
    <x v="10"/>
    <s v="NW"/>
    <x v="9"/>
    <n v="31"/>
    <x v="26"/>
    <n v="0"/>
    <n v="0"/>
    <s v="2009_NW_31"/>
    <n v="0"/>
    <n v="0"/>
  </r>
  <r>
    <x v="10"/>
    <s v="NW"/>
    <x v="9"/>
    <n v="38"/>
    <x v="27"/>
    <n v="483"/>
    <n v="483"/>
    <s v="2009_NW_38"/>
    <n v="0"/>
    <n v="0"/>
  </r>
  <r>
    <x v="10"/>
    <s v="NW"/>
    <x v="9"/>
    <n v="39"/>
    <x v="28"/>
    <n v="0"/>
    <n v="0"/>
    <s v="2009_NW_39"/>
    <n v="0"/>
    <n v="0"/>
  </r>
  <r>
    <x v="10"/>
    <s v="NW"/>
    <x v="9"/>
    <n v="40"/>
    <x v="29"/>
    <n v="10972"/>
    <n v="10972"/>
    <s v="2009_NW_40"/>
    <n v="6869"/>
    <n v="6869"/>
  </r>
  <r>
    <x v="10"/>
    <s v="NW"/>
    <x v="9"/>
    <n v="41"/>
    <x v="30"/>
    <n v="0"/>
    <n v="0"/>
    <s v="2009_NW_41"/>
    <n v="0"/>
    <n v="0"/>
  </r>
  <r>
    <x v="10"/>
    <s v="NW"/>
    <x v="9"/>
    <n v="43"/>
    <x v="31"/>
    <n v="0"/>
    <n v="0"/>
    <s v="2009_NW_43"/>
    <n v="0"/>
    <n v="0"/>
  </r>
  <r>
    <x v="10"/>
    <s v="NW"/>
    <x v="9"/>
    <n v="44"/>
    <x v="32"/>
    <n v="33582"/>
    <n v="33582"/>
    <s v="2009_NW_44"/>
    <n v="242"/>
    <n v="242"/>
  </r>
  <r>
    <x v="10"/>
    <s v="NW"/>
    <x v="9"/>
    <n v="45"/>
    <x v="33"/>
    <n v="0"/>
    <n v="0"/>
    <s v="2009_NW_45"/>
    <n v="0"/>
    <n v="0"/>
  </r>
  <r>
    <x v="10"/>
    <s v="NW"/>
    <x v="9"/>
    <n v="46"/>
    <x v="34"/>
    <n v="0"/>
    <n v="0"/>
    <s v="2009_NW_46"/>
    <n v="0"/>
    <n v="0"/>
  </r>
  <r>
    <x v="10"/>
    <s v="NW"/>
    <x v="9"/>
    <n v="47"/>
    <x v="35"/>
    <n v="0"/>
    <n v="0"/>
    <s v="2009_NW_47"/>
    <n v="0"/>
    <n v="0"/>
  </r>
  <r>
    <x v="10"/>
    <s v="NW"/>
    <x v="9"/>
    <n v="48"/>
    <x v="36"/>
    <n v="0"/>
    <n v="0"/>
    <s v="2009_NW_48"/>
    <n v="0"/>
    <n v="0"/>
  </r>
  <r>
    <x v="11"/>
    <s v="IBB"/>
    <x v="0"/>
    <n v="1"/>
    <x v="0"/>
    <n v="4202"/>
    <n v="3410"/>
    <s v="2010_IBB_1"/>
    <n v="2598"/>
    <n v="2052"/>
  </r>
  <r>
    <x v="11"/>
    <s v="IBB"/>
    <x v="0"/>
    <n v="2"/>
    <x v="1"/>
    <n v="426"/>
    <n v="403"/>
    <s v="2010_IBB_2"/>
    <n v="451"/>
    <n v="342"/>
  </r>
  <r>
    <x v="11"/>
    <s v="IBB"/>
    <x v="0"/>
    <n v="3"/>
    <x v="2"/>
    <n v="23984"/>
    <n v="23376"/>
    <s v="2010_IBB_3"/>
    <n v="15112"/>
    <n v="14611"/>
  </r>
  <r>
    <x v="11"/>
    <s v="IBB"/>
    <x v="0"/>
    <n v="4"/>
    <x v="3"/>
    <n v="37"/>
    <n v="37"/>
    <s v="2010_IBB_4"/>
    <n v="37"/>
    <n v="37"/>
  </r>
  <r>
    <x v="11"/>
    <s v="IBB"/>
    <x v="0"/>
    <n v="5"/>
    <x v="4"/>
    <n v="6973"/>
    <n v="6943"/>
    <s v="2010_IBB_5"/>
    <n v="203"/>
    <n v="189"/>
  </r>
  <r>
    <x v="11"/>
    <s v="IBB"/>
    <x v="0"/>
    <n v="7"/>
    <x v="5"/>
    <n v="5450"/>
    <n v="5218"/>
    <s v="2010_IBB_7"/>
    <n v="531"/>
    <n v="357"/>
  </r>
  <r>
    <x v="11"/>
    <s v="IBB"/>
    <x v="0"/>
    <n v="8"/>
    <x v="6"/>
    <n v="8154"/>
    <n v="8154"/>
    <s v="2010_IBB_8"/>
    <n v="100"/>
    <n v="100"/>
  </r>
  <r>
    <x v="11"/>
    <s v="IBB"/>
    <x v="0"/>
    <n v="9"/>
    <x v="7"/>
    <n v="6917"/>
    <n v="6394"/>
    <s v="2010_IBB_9"/>
    <n v="1145"/>
    <n v="842"/>
  </r>
  <r>
    <x v="11"/>
    <s v="IBB"/>
    <x v="0"/>
    <n v="10"/>
    <x v="8"/>
    <n v="4916"/>
    <n v="4783"/>
    <s v="2010_IBB_10"/>
    <n v="0"/>
    <n v="0"/>
  </r>
  <r>
    <x v="11"/>
    <s v="IBB"/>
    <x v="0"/>
    <n v="11"/>
    <x v="9"/>
    <n v="36928"/>
    <n v="32990"/>
    <s v="2010_IBB_11"/>
    <n v="11660"/>
    <n v="8692"/>
  </r>
  <r>
    <x v="11"/>
    <s v="IBB"/>
    <x v="0"/>
    <n v="12"/>
    <x v="10"/>
    <n v="155083"/>
    <n v="154172"/>
    <s v="2010_IBB_12"/>
    <n v="51877"/>
    <n v="51141"/>
  </r>
  <r>
    <x v="11"/>
    <s v="IBB"/>
    <x v="0"/>
    <n v="13"/>
    <x v="11"/>
    <n v="218"/>
    <n v="218"/>
    <s v="2010_IBB_13"/>
    <n v="12"/>
    <n v="12"/>
  </r>
  <r>
    <x v="11"/>
    <s v="IBB"/>
    <x v="0"/>
    <n v="14"/>
    <x v="12"/>
    <n v="17579"/>
    <n v="16550"/>
    <s v="2010_IBB_14"/>
    <n v="10023"/>
    <n v="9081"/>
  </r>
  <r>
    <x v="11"/>
    <s v="IBB"/>
    <x v="0"/>
    <n v="15"/>
    <x v="13"/>
    <n v="757"/>
    <n v="656"/>
    <s v="2010_IBB_15"/>
    <n v="588"/>
    <n v="491"/>
  </r>
  <r>
    <x v="11"/>
    <s v="IBB"/>
    <x v="0"/>
    <n v="16"/>
    <x v="14"/>
    <n v="248745"/>
    <n v="246201"/>
    <s v="2010_IBB_16"/>
    <n v="57072"/>
    <n v="54884"/>
  </r>
  <r>
    <x v="11"/>
    <s v="IBB"/>
    <x v="0"/>
    <n v="17"/>
    <x v="15"/>
    <n v="14643"/>
    <n v="14427"/>
    <s v="2010_IBB_17"/>
    <n v="3244"/>
    <n v="3201"/>
  </r>
  <r>
    <x v="11"/>
    <s v="IBB"/>
    <x v="0"/>
    <n v="18"/>
    <x v="16"/>
    <n v="880"/>
    <n v="879"/>
    <s v="2010_IBB_18"/>
    <n v="669"/>
    <n v="668"/>
  </r>
  <r>
    <x v="11"/>
    <s v="IBB"/>
    <x v="0"/>
    <n v="20"/>
    <x v="17"/>
    <n v="35403"/>
    <n v="33702"/>
    <s v="2010_IBB_20"/>
    <n v="15035"/>
    <n v="13568"/>
  </r>
  <r>
    <x v="11"/>
    <s v="IBB"/>
    <x v="0"/>
    <n v="22"/>
    <x v="18"/>
    <n v="5224"/>
    <n v="4910"/>
    <s v="2010_IBB_22"/>
    <n v="1318"/>
    <n v="1083"/>
  </r>
  <r>
    <x v="11"/>
    <s v="IBB"/>
    <x v="0"/>
    <n v="23"/>
    <x v="19"/>
    <n v="145"/>
    <n v="104"/>
    <s v="2010_IBB_23"/>
    <n v="117"/>
    <n v="76"/>
  </r>
  <r>
    <x v="11"/>
    <s v="IBB"/>
    <x v="0"/>
    <n v="24"/>
    <x v="20"/>
    <n v="609468"/>
    <n v="580955"/>
    <s v="2010_IBB_24"/>
    <n v="180419"/>
    <n v="158599"/>
  </r>
  <r>
    <x v="11"/>
    <s v="IBB"/>
    <x v="0"/>
    <n v="25"/>
    <x v="21"/>
    <n v="0"/>
    <n v="0"/>
    <s v="2010_IBB_25"/>
    <n v="0"/>
    <n v="0"/>
  </r>
  <r>
    <x v="11"/>
    <s v="IBB"/>
    <x v="0"/>
    <n v="26"/>
    <x v="22"/>
    <n v="15545"/>
    <n v="13650"/>
    <s v="2010_IBB_26"/>
    <n v="8251"/>
    <n v="6627"/>
  </r>
  <r>
    <x v="11"/>
    <s v="IBB"/>
    <x v="0"/>
    <n v="27"/>
    <x v="23"/>
    <n v="396"/>
    <n v="396"/>
    <s v="2010_IBB_27"/>
    <n v="0"/>
    <n v="0"/>
  </r>
  <r>
    <x v="11"/>
    <s v="IBB"/>
    <x v="0"/>
    <n v="29"/>
    <x v="24"/>
    <n v="9474"/>
    <n v="9425"/>
    <s v="2010_IBB_29"/>
    <n v="941"/>
    <n v="907"/>
  </r>
  <r>
    <x v="11"/>
    <s v="IBB"/>
    <x v="0"/>
    <n v="30"/>
    <x v="25"/>
    <n v="4577"/>
    <n v="4453"/>
    <s v="2010_IBB_30"/>
    <n v="278"/>
    <n v="278"/>
  </r>
  <r>
    <x v="11"/>
    <s v="IBB"/>
    <x v="0"/>
    <n v="31"/>
    <x v="26"/>
    <n v="2483"/>
    <n v="2483"/>
    <s v="2010_IBB_31"/>
    <n v="0"/>
    <n v="0"/>
  </r>
  <r>
    <x v="11"/>
    <s v="IBB"/>
    <x v="0"/>
    <n v="38"/>
    <x v="27"/>
    <n v="0"/>
    <n v="0"/>
    <s v="2010_IBB_38"/>
    <n v="0"/>
    <n v="0"/>
  </r>
  <r>
    <x v="11"/>
    <s v="IBB"/>
    <x v="0"/>
    <n v="39"/>
    <x v="28"/>
    <n v="0"/>
    <n v="0"/>
    <s v="2010_IBB_39"/>
    <n v="0"/>
    <n v="0"/>
  </r>
  <r>
    <x v="11"/>
    <s v="IBB"/>
    <x v="0"/>
    <n v="40"/>
    <x v="29"/>
    <n v="212"/>
    <n v="212"/>
    <s v="2010_IBB_40"/>
    <n v="0"/>
    <n v="0"/>
  </r>
  <r>
    <x v="11"/>
    <s v="IBB"/>
    <x v="0"/>
    <n v="41"/>
    <x v="30"/>
    <n v="91919"/>
    <n v="91762"/>
    <s v="2010_IBB_41"/>
    <n v="17651"/>
    <n v="17533"/>
  </r>
  <r>
    <x v="11"/>
    <s v="IBB"/>
    <x v="0"/>
    <n v="43"/>
    <x v="31"/>
    <n v="3205"/>
    <n v="3100"/>
    <s v="2010_IBB_43"/>
    <n v="155"/>
    <n v="50"/>
  </r>
  <r>
    <x v="11"/>
    <s v="IBB"/>
    <x v="0"/>
    <n v="44"/>
    <x v="32"/>
    <n v="0"/>
    <n v="0"/>
    <s v="2010_IBB_44"/>
    <n v="0"/>
    <n v="0"/>
  </r>
  <r>
    <x v="11"/>
    <s v="IBB"/>
    <x v="0"/>
    <n v="45"/>
    <x v="33"/>
    <n v="7229"/>
    <n v="6940"/>
    <s v="2010_IBB_45"/>
    <n v="5374"/>
    <n v="5087"/>
  </r>
  <r>
    <x v="11"/>
    <s v="IBB"/>
    <x v="0"/>
    <n v="46"/>
    <x v="34"/>
    <n v="0"/>
    <n v="0"/>
    <s v="2010_IBB_46"/>
    <n v="0"/>
    <n v="0"/>
  </r>
  <r>
    <x v="11"/>
    <s v="IBB"/>
    <x v="0"/>
    <n v="47"/>
    <x v="35"/>
    <n v="0"/>
    <n v="0"/>
    <s v="2010_IBB_47"/>
    <n v="0"/>
    <n v="0"/>
  </r>
  <r>
    <x v="11"/>
    <s v="IBB"/>
    <x v="0"/>
    <n v="48"/>
    <x v="36"/>
    <n v="0"/>
    <n v="0"/>
    <s v="2010_IBB_48"/>
    <n v="0"/>
    <n v="0"/>
  </r>
  <r>
    <x v="11"/>
    <s v="IBD"/>
    <x v="1"/>
    <n v="1"/>
    <x v="0"/>
    <n v="476"/>
    <n v="160"/>
    <s v="2010_IBD_1"/>
    <n v="0"/>
    <n v="0"/>
  </r>
  <r>
    <x v="11"/>
    <s v="IBD"/>
    <x v="1"/>
    <n v="2"/>
    <x v="1"/>
    <n v="559"/>
    <n v="559"/>
    <s v="2010_IBD_2"/>
    <n v="0"/>
    <n v="0"/>
  </r>
  <r>
    <x v="11"/>
    <s v="IBD"/>
    <x v="1"/>
    <n v="3"/>
    <x v="2"/>
    <n v="0"/>
    <n v="0"/>
    <s v="2010_IBD_3"/>
    <n v="0"/>
    <n v="0"/>
  </r>
  <r>
    <x v="11"/>
    <s v="IBD"/>
    <x v="1"/>
    <n v="4"/>
    <x v="3"/>
    <n v="0"/>
    <n v="0"/>
    <s v="2010_IBD_4"/>
    <n v="0"/>
    <n v="0"/>
  </r>
  <r>
    <x v="11"/>
    <s v="IBD"/>
    <x v="1"/>
    <n v="5"/>
    <x v="4"/>
    <n v="1412"/>
    <n v="1305"/>
    <s v="2010_IBD_5"/>
    <n v="150"/>
    <n v="95"/>
  </r>
  <r>
    <x v="11"/>
    <s v="IBD"/>
    <x v="1"/>
    <n v="7"/>
    <x v="5"/>
    <n v="3825"/>
    <n v="3333"/>
    <s v="2010_IBD_7"/>
    <n v="731"/>
    <n v="535"/>
  </r>
  <r>
    <x v="11"/>
    <s v="IBD"/>
    <x v="1"/>
    <n v="8"/>
    <x v="6"/>
    <n v="0"/>
    <n v="0"/>
    <s v="2010_IBD_8"/>
    <n v="0"/>
    <n v="0"/>
  </r>
  <r>
    <x v="11"/>
    <s v="IBD"/>
    <x v="1"/>
    <n v="9"/>
    <x v="7"/>
    <n v="3043"/>
    <n v="2941"/>
    <s v="2010_IBD_9"/>
    <n v="84"/>
    <n v="78"/>
  </r>
  <r>
    <x v="11"/>
    <s v="IBD"/>
    <x v="1"/>
    <n v="10"/>
    <x v="8"/>
    <n v="0"/>
    <n v="0"/>
    <s v="2010_IBD_10"/>
    <n v="0"/>
    <n v="0"/>
  </r>
  <r>
    <x v="11"/>
    <s v="IBD"/>
    <x v="1"/>
    <n v="11"/>
    <x v="9"/>
    <n v="24088"/>
    <n v="22123"/>
    <s v="2010_IBD_11"/>
    <n v="12437"/>
    <n v="11049"/>
  </r>
  <r>
    <x v="11"/>
    <s v="IBD"/>
    <x v="1"/>
    <n v="12"/>
    <x v="10"/>
    <n v="0"/>
    <n v="0"/>
    <s v="2010_IBD_12"/>
    <n v="0"/>
    <n v="0"/>
  </r>
  <r>
    <x v="11"/>
    <s v="IBD"/>
    <x v="1"/>
    <n v="13"/>
    <x v="11"/>
    <n v="8167"/>
    <n v="7388"/>
    <s v="2010_IBD_13"/>
    <n v="4094"/>
    <n v="3857"/>
  </r>
  <r>
    <x v="11"/>
    <s v="IBD"/>
    <x v="1"/>
    <n v="14"/>
    <x v="12"/>
    <n v="0"/>
    <n v="0"/>
    <s v="2010_IBD_14"/>
    <n v="0"/>
    <n v="0"/>
  </r>
  <r>
    <x v="11"/>
    <s v="IBD"/>
    <x v="1"/>
    <n v="15"/>
    <x v="13"/>
    <n v="6011"/>
    <n v="5913"/>
    <s v="2010_IBD_15"/>
    <n v="4444"/>
    <n v="4346"/>
  </r>
  <r>
    <x v="11"/>
    <s v="IBD"/>
    <x v="1"/>
    <n v="16"/>
    <x v="14"/>
    <n v="0"/>
    <n v="0"/>
    <s v="2010_IBD_16"/>
    <n v="0"/>
    <n v="0"/>
  </r>
  <r>
    <x v="11"/>
    <s v="IBD"/>
    <x v="1"/>
    <n v="17"/>
    <x v="15"/>
    <n v="0"/>
    <n v="0"/>
    <s v="2010_IBD_17"/>
    <n v="0"/>
    <n v="0"/>
  </r>
  <r>
    <x v="11"/>
    <s v="IBD"/>
    <x v="1"/>
    <n v="18"/>
    <x v="16"/>
    <n v="847"/>
    <n v="747"/>
    <s v="2010_IBD_18"/>
    <n v="717"/>
    <n v="641"/>
  </r>
  <r>
    <x v="11"/>
    <s v="IBD"/>
    <x v="1"/>
    <n v="20"/>
    <x v="17"/>
    <n v="0"/>
    <n v="0"/>
    <s v="2010_IBD_20"/>
    <n v="0"/>
    <n v="0"/>
  </r>
  <r>
    <x v="11"/>
    <s v="IBD"/>
    <x v="1"/>
    <n v="22"/>
    <x v="18"/>
    <n v="19131"/>
    <n v="18243"/>
    <s v="2010_IBD_22"/>
    <n v="8039"/>
    <n v="7670"/>
  </r>
  <r>
    <x v="11"/>
    <s v="IBD"/>
    <x v="1"/>
    <n v="23"/>
    <x v="19"/>
    <n v="6936"/>
    <n v="6810"/>
    <s v="2010_IBD_23"/>
    <n v="2330"/>
    <n v="2246"/>
  </r>
  <r>
    <x v="11"/>
    <s v="IBD"/>
    <x v="1"/>
    <n v="24"/>
    <x v="20"/>
    <n v="4092"/>
    <n v="3939"/>
    <s v="2010_IBD_24"/>
    <n v="1453"/>
    <n v="1334"/>
  </r>
  <r>
    <x v="11"/>
    <s v="IBD"/>
    <x v="1"/>
    <n v="25"/>
    <x v="21"/>
    <n v="0"/>
    <n v="0"/>
    <s v="2010_IBD_25"/>
    <n v="0"/>
    <n v="0"/>
  </r>
  <r>
    <x v="11"/>
    <s v="IBD"/>
    <x v="1"/>
    <n v="26"/>
    <x v="22"/>
    <n v="6686"/>
    <n v="6651"/>
    <s v="2010_IBD_26"/>
    <n v="2258"/>
    <n v="2258"/>
  </r>
  <r>
    <x v="11"/>
    <s v="IBD"/>
    <x v="1"/>
    <n v="27"/>
    <x v="23"/>
    <n v="2679"/>
    <n v="2025"/>
    <s v="2010_IBD_27"/>
    <n v="844"/>
    <n v="340"/>
  </r>
  <r>
    <x v="11"/>
    <s v="IBD"/>
    <x v="1"/>
    <n v="29"/>
    <x v="24"/>
    <n v="10152"/>
    <n v="9906"/>
    <s v="2010_IBD_29"/>
    <n v="4282"/>
    <n v="4067"/>
  </r>
  <r>
    <x v="11"/>
    <s v="IBD"/>
    <x v="1"/>
    <n v="30"/>
    <x v="25"/>
    <n v="27320"/>
    <n v="26910"/>
    <s v="2010_IBD_30"/>
    <n v="5026"/>
    <n v="4686"/>
  </r>
  <r>
    <x v="11"/>
    <s v="IBD"/>
    <x v="1"/>
    <n v="31"/>
    <x v="26"/>
    <n v="3206"/>
    <n v="2995"/>
    <s v="2010_IBD_31"/>
    <n v="697"/>
    <n v="486"/>
  </r>
  <r>
    <x v="11"/>
    <s v="IBD"/>
    <x v="1"/>
    <n v="38"/>
    <x v="27"/>
    <n v="9257"/>
    <n v="8247"/>
    <s v="2010_IBD_38"/>
    <n v="275"/>
    <n v="275"/>
  </r>
  <r>
    <x v="11"/>
    <s v="IBD"/>
    <x v="1"/>
    <n v="39"/>
    <x v="28"/>
    <n v="42805"/>
    <n v="35807"/>
    <s v="2010_IBD_39"/>
    <n v="29239"/>
    <n v="24618"/>
  </r>
  <r>
    <x v="11"/>
    <s v="IBD"/>
    <x v="1"/>
    <n v="40"/>
    <x v="29"/>
    <n v="0"/>
    <n v="0"/>
    <s v="2010_IBD_40"/>
    <n v="0"/>
    <n v="0"/>
  </r>
  <r>
    <x v="11"/>
    <s v="IBD"/>
    <x v="1"/>
    <n v="41"/>
    <x v="30"/>
    <n v="0"/>
    <n v="0"/>
    <s v="2010_IBD_41"/>
    <n v="0"/>
    <n v="0"/>
  </r>
  <r>
    <x v="11"/>
    <s v="IBD"/>
    <x v="1"/>
    <n v="43"/>
    <x v="31"/>
    <n v="0"/>
    <n v="0"/>
    <s v="2010_IBD_43"/>
    <n v="0"/>
    <n v="0"/>
  </r>
  <r>
    <x v="11"/>
    <s v="IBD"/>
    <x v="1"/>
    <n v="44"/>
    <x v="32"/>
    <n v="136"/>
    <n v="136"/>
    <s v="2010_IBD_44"/>
    <n v="92"/>
    <n v="92"/>
  </r>
  <r>
    <x v="11"/>
    <s v="IBD"/>
    <x v="1"/>
    <n v="45"/>
    <x v="33"/>
    <n v="1067"/>
    <n v="1067"/>
    <s v="2010_IBD_45"/>
    <n v="970"/>
    <n v="970"/>
  </r>
  <r>
    <x v="11"/>
    <s v="IBD"/>
    <x v="1"/>
    <n v="46"/>
    <x v="34"/>
    <n v="86"/>
    <n v="86"/>
    <s v="2010_IBD_46"/>
    <n v="0"/>
    <n v="0"/>
  </r>
  <r>
    <x v="11"/>
    <s v="IBD"/>
    <x v="1"/>
    <n v="47"/>
    <x v="35"/>
    <n v="687"/>
    <n v="687"/>
    <s v="2010_IBD_47"/>
    <n v="0"/>
    <n v="0"/>
  </r>
  <r>
    <x v="11"/>
    <s v="IBD"/>
    <x v="1"/>
    <n v="48"/>
    <x v="36"/>
    <n v="106"/>
    <n v="106"/>
    <s v="2010_IBD_48"/>
    <n v="293"/>
    <n v="293"/>
  </r>
  <r>
    <x v="11"/>
    <s v="IBM"/>
    <x v="3"/>
    <n v="1"/>
    <x v="0"/>
    <n v="188118"/>
    <n v="174735"/>
    <s v="2010_IBM_1"/>
    <n v="32425"/>
    <n v="28336"/>
  </r>
  <r>
    <x v="11"/>
    <s v="IBM"/>
    <x v="3"/>
    <n v="2"/>
    <x v="1"/>
    <n v="105244"/>
    <n v="99474"/>
    <s v="2010_IBM_2"/>
    <n v="70013"/>
    <n v="53504"/>
  </r>
  <r>
    <x v="11"/>
    <s v="IBM"/>
    <x v="3"/>
    <n v="3"/>
    <x v="2"/>
    <n v="1441431"/>
    <n v="1248307"/>
    <s v="2010_IBM_3"/>
    <n v="809803"/>
    <n v="671043"/>
  </r>
  <r>
    <x v="11"/>
    <s v="IBM"/>
    <x v="3"/>
    <n v="4"/>
    <x v="3"/>
    <n v="194574"/>
    <n v="193856"/>
    <s v="2010_IBM_4"/>
    <n v="958"/>
    <n v="536"/>
  </r>
  <r>
    <x v="11"/>
    <s v="IBM"/>
    <x v="3"/>
    <n v="5"/>
    <x v="4"/>
    <n v="557780"/>
    <n v="477254"/>
    <s v="2010_IBM_5"/>
    <n v="172988"/>
    <n v="120656"/>
  </r>
  <r>
    <x v="11"/>
    <s v="IBM"/>
    <x v="3"/>
    <n v="7"/>
    <x v="5"/>
    <n v="69803"/>
    <n v="63463"/>
    <s v="2010_IBM_7"/>
    <n v="31645"/>
    <n v="26128"/>
  </r>
  <r>
    <x v="11"/>
    <s v="IBM"/>
    <x v="3"/>
    <n v="8"/>
    <x v="6"/>
    <n v="32289"/>
    <n v="32289"/>
    <s v="2010_IBM_8"/>
    <n v="252"/>
    <n v="252"/>
  </r>
  <r>
    <x v="11"/>
    <s v="IBM"/>
    <x v="3"/>
    <n v="9"/>
    <x v="7"/>
    <n v="626339"/>
    <n v="544289"/>
    <s v="2010_IBM_9"/>
    <n v="151808"/>
    <n v="102792"/>
  </r>
  <r>
    <x v="11"/>
    <s v="IBM"/>
    <x v="3"/>
    <n v="10"/>
    <x v="8"/>
    <n v="52070"/>
    <n v="50263"/>
    <s v="2010_IBM_10"/>
    <n v="6297"/>
    <n v="5525"/>
  </r>
  <r>
    <x v="11"/>
    <s v="IBM"/>
    <x v="3"/>
    <n v="11"/>
    <x v="9"/>
    <n v="97715"/>
    <n v="84268"/>
    <s v="2010_IBM_11"/>
    <n v="55787"/>
    <n v="45645"/>
  </r>
  <r>
    <x v="11"/>
    <s v="IBM"/>
    <x v="3"/>
    <n v="12"/>
    <x v="10"/>
    <n v="125289"/>
    <n v="116978"/>
    <s v="2010_IBM_12"/>
    <n v="41691"/>
    <n v="34552"/>
  </r>
  <r>
    <x v="11"/>
    <s v="IBM"/>
    <x v="3"/>
    <n v="13"/>
    <x v="11"/>
    <n v="358605"/>
    <n v="341457"/>
    <s v="2010_IBM_13"/>
    <n v="110024"/>
    <n v="98101"/>
  </r>
  <r>
    <x v="11"/>
    <s v="IBM"/>
    <x v="3"/>
    <n v="14"/>
    <x v="12"/>
    <n v="181345"/>
    <n v="153615"/>
    <s v="2010_IBM_14"/>
    <n v="120688"/>
    <n v="95263"/>
  </r>
  <r>
    <x v="11"/>
    <s v="IBM"/>
    <x v="3"/>
    <n v="15"/>
    <x v="13"/>
    <n v="662141"/>
    <n v="648411"/>
    <s v="2010_IBM_15"/>
    <n v="261758"/>
    <n v="249809"/>
  </r>
  <r>
    <x v="11"/>
    <s v="IBM"/>
    <x v="3"/>
    <n v="16"/>
    <x v="14"/>
    <n v="33335494"/>
    <n v="31711752"/>
    <s v="2010_IBM_16"/>
    <n v="16343181"/>
    <n v="14656596"/>
  </r>
  <r>
    <x v="11"/>
    <s v="IBM"/>
    <x v="3"/>
    <n v="17"/>
    <x v="15"/>
    <n v="806804"/>
    <n v="688650"/>
    <s v="2010_IBM_17"/>
    <n v="203764"/>
    <n v="169203"/>
  </r>
  <r>
    <x v="11"/>
    <s v="IBM"/>
    <x v="3"/>
    <n v="18"/>
    <x v="16"/>
    <n v="926882"/>
    <n v="617121"/>
    <s v="2010_IBM_18"/>
    <n v="773630"/>
    <n v="479625"/>
  </r>
  <r>
    <x v="11"/>
    <s v="IBM"/>
    <x v="3"/>
    <n v="20"/>
    <x v="17"/>
    <n v="1910047"/>
    <n v="1577693"/>
    <s v="2010_IBM_20"/>
    <n v="1261423"/>
    <n v="952457"/>
  </r>
  <r>
    <x v="11"/>
    <s v="IBM"/>
    <x v="3"/>
    <n v="22"/>
    <x v="18"/>
    <n v="1129984"/>
    <n v="878066"/>
    <s v="2010_IBM_22"/>
    <n v="567866"/>
    <n v="395150"/>
  </r>
  <r>
    <x v="11"/>
    <s v="IBM"/>
    <x v="3"/>
    <n v="23"/>
    <x v="19"/>
    <n v="17953"/>
    <n v="17782"/>
    <s v="2010_IBM_23"/>
    <n v="1453"/>
    <n v="1348"/>
  </r>
  <r>
    <x v="11"/>
    <s v="IBM"/>
    <x v="3"/>
    <n v="24"/>
    <x v="20"/>
    <n v="7613302"/>
    <n v="7213565"/>
    <s v="2010_IBM_24"/>
    <n v="3755510"/>
    <n v="3433000"/>
  </r>
  <r>
    <x v="11"/>
    <s v="IBM"/>
    <x v="3"/>
    <n v="25"/>
    <x v="21"/>
    <n v="0"/>
    <n v="0"/>
    <s v="2010_IBM_25"/>
    <n v="0"/>
    <n v="0"/>
  </r>
  <r>
    <x v="11"/>
    <s v="IBM"/>
    <x v="3"/>
    <n v="26"/>
    <x v="22"/>
    <n v="5534"/>
    <n v="5046"/>
    <s v="2010_IBM_26"/>
    <n v="2200"/>
    <n v="1753"/>
  </r>
  <r>
    <x v="11"/>
    <s v="IBM"/>
    <x v="3"/>
    <n v="27"/>
    <x v="23"/>
    <n v="3412"/>
    <n v="2968"/>
    <s v="2010_IBM_27"/>
    <n v="1969"/>
    <n v="1412"/>
  </r>
  <r>
    <x v="11"/>
    <s v="IBM"/>
    <x v="3"/>
    <n v="29"/>
    <x v="24"/>
    <n v="325244"/>
    <n v="304995"/>
    <s v="2010_IBM_29"/>
    <n v="143864"/>
    <n v="126244"/>
  </r>
  <r>
    <x v="11"/>
    <s v="IBM"/>
    <x v="3"/>
    <n v="30"/>
    <x v="25"/>
    <n v="94761"/>
    <n v="93482"/>
    <s v="2010_IBM_30"/>
    <n v="11784"/>
    <n v="11069"/>
  </r>
  <r>
    <x v="11"/>
    <s v="IBM"/>
    <x v="3"/>
    <n v="31"/>
    <x v="26"/>
    <n v="35204"/>
    <n v="34291"/>
    <s v="2010_IBM_31"/>
    <n v="5977"/>
    <n v="5278"/>
  </r>
  <r>
    <x v="11"/>
    <s v="IBM"/>
    <x v="3"/>
    <n v="38"/>
    <x v="27"/>
    <n v="0"/>
    <n v="0"/>
    <s v="2010_IBM_38"/>
    <n v="0"/>
    <n v="0"/>
  </r>
  <r>
    <x v="11"/>
    <s v="IBM"/>
    <x v="3"/>
    <n v="39"/>
    <x v="28"/>
    <n v="972"/>
    <n v="892"/>
    <s v="2010_IBM_39"/>
    <n v="350"/>
    <n v="317"/>
  </r>
  <r>
    <x v="11"/>
    <s v="IBM"/>
    <x v="3"/>
    <n v="40"/>
    <x v="29"/>
    <n v="7099884"/>
    <n v="6630683"/>
    <s v="2010_IBM_40"/>
    <n v="2707863"/>
    <n v="2349672"/>
  </r>
  <r>
    <x v="11"/>
    <s v="IBM"/>
    <x v="3"/>
    <n v="41"/>
    <x v="30"/>
    <n v="9905428"/>
    <n v="8520842"/>
    <s v="2010_IBM_41"/>
    <n v="2088058"/>
    <n v="1636637"/>
  </r>
  <r>
    <x v="11"/>
    <s v="IBM"/>
    <x v="3"/>
    <n v="43"/>
    <x v="31"/>
    <n v="0"/>
    <n v="0"/>
    <s v="2010_IBM_43"/>
    <n v="0"/>
    <n v="0"/>
  </r>
  <r>
    <x v="11"/>
    <s v="IBM"/>
    <x v="3"/>
    <n v="44"/>
    <x v="32"/>
    <n v="336"/>
    <n v="294"/>
    <s v="2010_IBM_44"/>
    <n v="0"/>
    <n v="0"/>
  </r>
  <r>
    <x v="11"/>
    <s v="IBM"/>
    <x v="3"/>
    <n v="45"/>
    <x v="33"/>
    <n v="18781"/>
    <n v="16620"/>
    <s v="2010_IBM_45"/>
    <n v="8215"/>
    <n v="6847"/>
  </r>
  <r>
    <x v="11"/>
    <s v="IBM"/>
    <x v="3"/>
    <n v="46"/>
    <x v="34"/>
    <n v="16893"/>
    <n v="16893"/>
    <s v="2010_IBM_46"/>
    <n v="0"/>
    <n v="0"/>
  </r>
  <r>
    <x v="11"/>
    <s v="IBM"/>
    <x v="3"/>
    <n v="47"/>
    <x v="35"/>
    <n v="56"/>
    <n v="56"/>
    <s v="2010_IBM_47"/>
    <n v="0"/>
    <n v="0"/>
  </r>
  <r>
    <x v="11"/>
    <s v="IBM"/>
    <x v="3"/>
    <n v="48"/>
    <x v="36"/>
    <n v="0"/>
    <n v="0"/>
    <s v="2010_IBM_48"/>
    <n v="0"/>
    <n v="0"/>
  </r>
  <r>
    <x v="11"/>
    <s v="IBS"/>
    <x v="4"/>
    <n v="1"/>
    <x v="0"/>
    <n v="0"/>
    <n v="0"/>
    <s v="2010_IBS_1"/>
    <n v="0"/>
    <n v="0"/>
  </r>
  <r>
    <x v="11"/>
    <s v="IBS"/>
    <x v="4"/>
    <n v="2"/>
    <x v="1"/>
    <n v="0"/>
    <n v="0"/>
    <s v="2010_IBS_2"/>
    <n v="0"/>
    <n v="0"/>
  </r>
  <r>
    <x v="11"/>
    <s v="IBS"/>
    <x v="4"/>
    <n v="3"/>
    <x v="2"/>
    <n v="0"/>
    <n v="0"/>
    <s v="2010_IBS_3"/>
    <n v="0"/>
    <n v="0"/>
  </r>
  <r>
    <x v="11"/>
    <s v="IBS"/>
    <x v="4"/>
    <n v="4"/>
    <x v="3"/>
    <n v="0"/>
    <n v="0"/>
    <s v="2010_IBS_4"/>
    <n v="0"/>
    <n v="0"/>
  </r>
  <r>
    <x v="11"/>
    <s v="IBS"/>
    <x v="4"/>
    <n v="5"/>
    <x v="4"/>
    <n v="0"/>
    <n v="0"/>
    <s v="2010_IBS_5"/>
    <n v="0"/>
    <n v="0"/>
  </r>
  <r>
    <x v="11"/>
    <s v="IBS"/>
    <x v="4"/>
    <n v="7"/>
    <x v="5"/>
    <n v="0"/>
    <n v="0"/>
    <s v="2010_IBS_7"/>
    <n v="0"/>
    <n v="0"/>
  </r>
  <r>
    <x v="11"/>
    <s v="IBS"/>
    <x v="4"/>
    <n v="8"/>
    <x v="6"/>
    <n v="0"/>
    <n v="0"/>
    <s v="2010_IBS_8"/>
    <n v="0"/>
    <n v="0"/>
  </r>
  <r>
    <x v="11"/>
    <s v="IBS"/>
    <x v="4"/>
    <n v="9"/>
    <x v="7"/>
    <n v="12774"/>
    <n v="12642"/>
    <s v="2010_IBS_9"/>
    <n v="2152"/>
    <n v="2080"/>
  </r>
  <r>
    <x v="11"/>
    <s v="IBS"/>
    <x v="4"/>
    <n v="10"/>
    <x v="8"/>
    <n v="0"/>
    <n v="0"/>
    <s v="2010_IBS_10"/>
    <n v="0"/>
    <n v="0"/>
  </r>
  <r>
    <x v="11"/>
    <s v="IBS"/>
    <x v="4"/>
    <n v="11"/>
    <x v="9"/>
    <n v="45519"/>
    <n v="41868"/>
    <s v="2010_IBS_11"/>
    <n v="8080"/>
    <n v="5145"/>
  </r>
  <r>
    <x v="11"/>
    <s v="IBS"/>
    <x v="4"/>
    <n v="12"/>
    <x v="10"/>
    <n v="90"/>
    <n v="90"/>
    <s v="2010_IBS_12"/>
    <n v="90"/>
    <n v="90"/>
  </r>
  <r>
    <x v="11"/>
    <s v="IBS"/>
    <x v="4"/>
    <n v="13"/>
    <x v="11"/>
    <n v="0"/>
    <n v="0"/>
    <s v="2010_IBS_13"/>
    <n v="0"/>
    <n v="0"/>
  </r>
  <r>
    <x v="11"/>
    <s v="IBS"/>
    <x v="4"/>
    <n v="14"/>
    <x v="12"/>
    <n v="64"/>
    <n v="64"/>
    <s v="2010_IBS_14"/>
    <n v="64"/>
    <n v="64"/>
  </r>
  <r>
    <x v="11"/>
    <s v="IBS"/>
    <x v="4"/>
    <n v="15"/>
    <x v="13"/>
    <n v="7684"/>
    <n v="7591"/>
    <s v="2010_IBS_15"/>
    <n v="2937"/>
    <n v="2844"/>
  </r>
  <r>
    <x v="11"/>
    <s v="IBS"/>
    <x v="4"/>
    <n v="16"/>
    <x v="14"/>
    <n v="0"/>
    <n v="0"/>
    <s v="2010_IBS_16"/>
    <n v="0"/>
    <n v="0"/>
  </r>
  <r>
    <x v="11"/>
    <s v="IBS"/>
    <x v="4"/>
    <n v="17"/>
    <x v="15"/>
    <n v="12396"/>
    <n v="12396"/>
    <s v="2010_IBS_17"/>
    <n v="8860"/>
    <n v="8860"/>
  </r>
  <r>
    <x v="11"/>
    <s v="IBS"/>
    <x v="4"/>
    <n v="18"/>
    <x v="16"/>
    <n v="11749"/>
    <n v="10325"/>
    <s v="2010_IBS_18"/>
    <n v="10933"/>
    <n v="9509"/>
  </r>
  <r>
    <x v="11"/>
    <s v="IBS"/>
    <x v="4"/>
    <n v="20"/>
    <x v="17"/>
    <n v="0"/>
    <n v="0"/>
    <s v="2010_IBS_20"/>
    <n v="0"/>
    <n v="0"/>
  </r>
  <r>
    <x v="11"/>
    <s v="IBS"/>
    <x v="4"/>
    <n v="22"/>
    <x v="18"/>
    <n v="1301"/>
    <n v="1056"/>
    <s v="2010_IBS_22"/>
    <n v="470"/>
    <n v="225"/>
  </r>
  <r>
    <x v="11"/>
    <s v="IBS"/>
    <x v="4"/>
    <n v="23"/>
    <x v="19"/>
    <n v="197484"/>
    <n v="142627"/>
    <s v="2010_IBS_23"/>
    <n v="120389"/>
    <n v="74494"/>
  </r>
  <r>
    <x v="11"/>
    <s v="IBS"/>
    <x v="4"/>
    <n v="24"/>
    <x v="20"/>
    <n v="316"/>
    <n v="316"/>
    <s v="2010_IBS_24"/>
    <n v="34"/>
    <n v="34"/>
  </r>
  <r>
    <x v="11"/>
    <s v="IBS"/>
    <x v="4"/>
    <n v="25"/>
    <x v="21"/>
    <n v="0"/>
    <n v="0"/>
    <s v="2010_IBS_25"/>
    <n v="0"/>
    <n v="0"/>
  </r>
  <r>
    <x v="11"/>
    <s v="IBS"/>
    <x v="4"/>
    <n v="26"/>
    <x v="22"/>
    <n v="613"/>
    <n v="510"/>
    <s v="2010_IBS_26"/>
    <n v="269"/>
    <n v="236"/>
  </r>
  <r>
    <x v="11"/>
    <s v="IBS"/>
    <x v="4"/>
    <n v="27"/>
    <x v="23"/>
    <n v="0"/>
    <n v="0"/>
    <s v="2010_IBS_27"/>
    <n v="0"/>
    <n v="0"/>
  </r>
  <r>
    <x v="11"/>
    <s v="IBS"/>
    <x v="4"/>
    <n v="29"/>
    <x v="24"/>
    <n v="340536"/>
    <n v="340026"/>
    <s v="2010_IBS_29"/>
    <n v="111532"/>
    <n v="111028"/>
  </r>
  <r>
    <x v="11"/>
    <s v="IBS"/>
    <x v="4"/>
    <n v="30"/>
    <x v="25"/>
    <n v="0"/>
    <n v="0"/>
    <s v="2010_IBS_30"/>
    <n v="0"/>
    <n v="0"/>
  </r>
  <r>
    <x v="11"/>
    <s v="IBS"/>
    <x v="4"/>
    <n v="31"/>
    <x v="26"/>
    <n v="0"/>
    <n v="0"/>
    <s v="2010_IBS_31"/>
    <n v="0"/>
    <n v="0"/>
  </r>
  <r>
    <x v="11"/>
    <s v="IBS"/>
    <x v="4"/>
    <n v="38"/>
    <x v="27"/>
    <n v="0"/>
    <n v="0"/>
    <s v="2010_IBS_38"/>
    <n v="0"/>
    <n v="0"/>
  </r>
  <r>
    <x v="11"/>
    <s v="IBS"/>
    <x v="4"/>
    <n v="39"/>
    <x v="28"/>
    <n v="105"/>
    <n v="105"/>
    <s v="2010_IBS_39"/>
    <n v="105"/>
    <n v="105"/>
  </r>
  <r>
    <x v="11"/>
    <s v="IBS"/>
    <x v="4"/>
    <n v="40"/>
    <x v="29"/>
    <n v="0"/>
    <n v="0"/>
    <s v="2010_IBS_40"/>
    <n v="0"/>
    <n v="0"/>
  </r>
  <r>
    <x v="11"/>
    <s v="IBS"/>
    <x v="4"/>
    <n v="41"/>
    <x v="30"/>
    <n v="0"/>
    <n v="0"/>
    <s v="2010_IBS_41"/>
    <n v="0"/>
    <n v="0"/>
  </r>
  <r>
    <x v="11"/>
    <s v="IBS"/>
    <x v="4"/>
    <n v="43"/>
    <x v="31"/>
    <n v="0"/>
    <n v="0"/>
    <s v="2010_IBS_43"/>
    <n v="0"/>
    <n v="0"/>
  </r>
  <r>
    <x v="11"/>
    <s v="IBS"/>
    <x v="4"/>
    <n v="44"/>
    <x v="32"/>
    <n v="0"/>
    <n v="0"/>
    <s v="2010_IBS_44"/>
    <n v="0"/>
    <n v="0"/>
  </r>
  <r>
    <x v="11"/>
    <s v="IBS"/>
    <x v="4"/>
    <n v="45"/>
    <x v="33"/>
    <n v="0"/>
    <n v="0"/>
    <s v="2010_IBS_45"/>
    <n v="0"/>
    <n v="0"/>
  </r>
  <r>
    <x v="11"/>
    <s v="IBS"/>
    <x v="4"/>
    <n v="46"/>
    <x v="34"/>
    <n v="0"/>
    <n v="0"/>
    <s v="2010_IBS_46"/>
    <n v="0"/>
    <n v="0"/>
  </r>
  <r>
    <x v="11"/>
    <s v="IBS"/>
    <x v="4"/>
    <n v="47"/>
    <x v="35"/>
    <n v="59"/>
    <n v="59"/>
    <s v="2010_IBS_47"/>
    <n v="0"/>
    <n v="0"/>
  </r>
  <r>
    <x v="11"/>
    <s v="IBS"/>
    <x v="4"/>
    <n v="48"/>
    <x v="36"/>
    <n v="0"/>
    <n v="0"/>
    <s v="2010_IBS_48"/>
    <n v="0"/>
    <n v="0"/>
  </r>
  <r>
    <x v="11"/>
    <s v="IDT"/>
    <x v="12"/>
    <n v="1"/>
    <x v="0"/>
    <n v="0"/>
    <n v="0"/>
    <s v="2010_IDT_1"/>
    <n v="0"/>
    <n v="0"/>
  </r>
  <r>
    <x v="11"/>
    <s v="IDT"/>
    <x v="12"/>
    <n v="2"/>
    <x v="1"/>
    <n v="0"/>
    <n v="0"/>
    <s v="2010_IDT_2"/>
    <n v="0"/>
    <n v="0"/>
  </r>
  <r>
    <x v="11"/>
    <s v="IDT"/>
    <x v="12"/>
    <n v="3"/>
    <x v="2"/>
    <n v="0"/>
    <n v="0"/>
    <s v="2010_IDT_3"/>
    <n v="0"/>
    <n v="0"/>
  </r>
  <r>
    <x v="11"/>
    <s v="IDT"/>
    <x v="12"/>
    <n v="4"/>
    <x v="3"/>
    <n v="0"/>
    <n v="0"/>
    <s v="2010_IDT_4"/>
    <n v="0"/>
    <n v="0"/>
  </r>
  <r>
    <x v="11"/>
    <s v="IDT"/>
    <x v="12"/>
    <n v="5"/>
    <x v="4"/>
    <n v="0"/>
    <n v="0"/>
    <s v="2010_IDT_5"/>
    <n v="0"/>
    <n v="0"/>
  </r>
  <r>
    <x v="11"/>
    <s v="IDT"/>
    <x v="12"/>
    <n v="7"/>
    <x v="5"/>
    <n v="0"/>
    <n v="0"/>
    <s v="2010_IDT_7"/>
    <n v="0"/>
    <n v="0"/>
  </r>
  <r>
    <x v="11"/>
    <s v="IDT"/>
    <x v="12"/>
    <n v="8"/>
    <x v="6"/>
    <n v="0"/>
    <n v="0"/>
    <s v="2010_IDT_8"/>
    <n v="0"/>
    <n v="0"/>
  </r>
  <r>
    <x v="11"/>
    <s v="IDT"/>
    <x v="12"/>
    <n v="9"/>
    <x v="7"/>
    <n v="0"/>
    <n v="0"/>
    <s v="2010_IDT_9"/>
    <n v="0"/>
    <n v="0"/>
  </r>
  <r>
    <x v="11"/>
    <s v="IDT"/>
    <x v="12"/>
    <n v="10"/>
    <x v="8"/>
    <n v="0"/>
    <n v="0"/>
    <s v="2010_IDT_10"/>
    <n v="0"/>
    <n v="0"/>
  </r>
  <r>
    <x v="11"/>
    <s v="IDT"/>
    <x v="12"/>
    <n v="11"/>
    <x v="9"/>
    <n v="237487"/>
    <n v="237058"/>
    <s v="2010_IDT_11"/>
    <n v="89809"/>
    <n v="89429"/>
  </r>
  <r>
    <x v="11"/>
    <s v="IDT"/>
    <x v="12"/>
    <n v="12"/>
    <x v="10"/>
    <n v="0"/>
    <n v="0"/>
    <s v="2010_IDT_12"/>
    <n v="0"/>
    <n v="0"/>
  </r>
  <r>
    <x v="11"/>
    <s v="IDT"/>
    <x v="12"/>
    <n v="13"/>
    <x v="11"/>
    <n v="0"/>
    <n v="0"/>
    <s v="2010_IDT_13"/>
    <n v="0"/>
    <n v="0"/>
  </r>
  <r>
    <x v="11"/>
    <s v="IDT"/>
    <x v="12"/>
    <n v="14"/>
    <x v="12"/>
    <n v="0"/>
    <n v="0"/>
    <s v="2010_IDT_14"/>
    <n v="0"/>
    <n v="0"/>
  </r>
  <r>
    <x v="11"/>
    <s v="IDT"/>
    <x v="12"/>
    <n v="15"/>
    <x v="13"/>
    <n v="7740"/>
    <n v="7740"/>
    <s v="2010_IDT_15"/>
    <n v="3284"/>
    <n v="3284"/>
  </r>
  <r>
    <x v="11"/>
    <s v="IDT"/>
    <x v="12"/>
    <n v="16"/>
    <x v="14"/>
    <n v="0"/>
    <n v="0"/>
    <s v="2010_IDT_16"/>
    <n v="0"/>
    <n v="0"/>
  </r>
  <r>
    <x v="11"/>
    <s v="IDT"/>
    <x v="12"/>
    <n v="17"/>
    <x v="15"/>
    <n v="0"/>
    <n v="0"/>
    <s v="2010_IDT_17"/>
    <n v="0"/>
    <n v="0"/>
  </r>
  <r>
    <x v="11"/>
    <s v="IDT"/>
    <x v="12"/>
    <n v="18"/>
    <x v="16"/>
    <n v="0"/>
    <n v="0"/>
    <s v="2010_IDT_18"/>
    <n v="0"/>
    <n v="0"/>
  </r>
  <r>
    <x v="11"/>
    <s v="IDT"/>
    <x v="12"/>
    <n v="20"/>
    <x v="17"/>
    <n v="0"/>
    <n v="0"/>
    <s v="2010_IDT_20"/>
    <n v="0"/>
    <n v="0"/>
  </r>
  <r>
    <x v="11"/>
    <s v="IDT"/>
    <x v="12"/>
    <n v="22"/>
    <x v="18"/>
    <n v="12079"/>
    <n v="12079"/>
    <s v="2010_IDT_22"/>
    <n v="4835"/>
    <n v="4835"/>
  </r>
  <r>
    <x v="11"/>
    <s v="IDT"/>
    <x v="12"/>
    <n v="23"/>
    <x v="19"/>
    <n v="0"/>
    <n v="0"/>
    <s v="2010_IDT_23"/>
    <n v="0"/>
    <n v="0"/>
  </r>
  <r>
    <x v="11"/>
    <s v="IDT"/>
    <x v="12"/>
    <n v="24"/>
    <x v="20"/>
    <n v="0"/>
    <n v="0"/>
    <s v="2010_IDT_24"/>
    <n v="0"/>
    <n v="0"/>
  </r>
  <r>
    <x v="11"/>
    <s v="IDT"/>
    <x v="12"/>
    <n v="25"/>
    <x v="21"/>
    <n v="0"/>
    <n v="0"/>
    <s v="2010_IDT_25"/>
    <n v="0"/>
    <n v="0"/>
  </r>
  <r>
    <x v="11"/>
    <s v="IDT"/>
    <x v="12"/>
    <n v="26"/>
    <x v="22"/>
    <n v="0"/>
    <n v="0"/>
    <s v="2010_IDT_26"/>
    <n v="0"/>
    <n v="0"/>
  </r>
  <r>
    <x v="11"/>
    <s v="IDT"/>
    <x v="12"/>
    <n v="27"/>
    <x v="23"/>
    <n v="0"/>
    <n v="0"/>
    <s v="2010_IDT_27"/>
    <n v="0"/>
    <n v="0"/>
  </r>
  <r>
    <x v="11"/>
    <s v="IDT"/>
    <x v="12"/>
    <n v="29"/>
    <x v="24"/>
    <n v="0"/>
    <n v="0"/>
    <s v="2010_IDT_29"/>
    <n v="0"/>
    <n v="0"/>
  </r>
  <r>
    <x v="11"/>
    <s v="IDT"/>
    <x v="12"/>
    <n v="30"/>
    <x v="25"/>
    <n v="0"/>
    <n v="0"/>
    <s v="2010_IDT_30"/>
    <n v="0"/>
    <n v="0"/>
  </r>
  <r>
    <x v="11"/>
    <s v="IDT"/>
    <x v="12"/>
    <n v="31"/>
    <x v="26"/>
    <n v="0"/>
    <n v="0"/>
    <s v="2010_IDT_31"/>
    <n v="0"/>
    <n v="0"/>
  </r>
  <r>
    <x v="11"/>
    <s v="IDT"/>
    <x v="12"/>
    <n v="38"/>
    <x v="27"/>
    <n v="0"/>
    <n v="0"/>
    <s v="2010_IDT_38"/>
    <n v="0"/>
    <n v="0"/>
  </r>
  <r>
    <x v="11"/>
    <s v="IDT"/>
    <x v="12"/>
    <n v="39"/>
    <x v="28"/>
    <n v="0"/>
    <n v="0"/>
    <s v="2010_IDT_39"/>
    <n v="0"/>
    <n v="0"/>
  </r>
  <r>
    <x v="11"/>
    <s v="IDT"/>
    <x v="12"/>
    <n v="40"/>
    <x v="29"/>
    <n v="0"/>
    <n v="0"/>
    <s v="2010_IDT_40"/>
    <n v="0"/>
    <n v="0"/>
  </r>
  <r>
    <x v="11"/>
    <s v="IDT"/>
    <x v="12"/>
    <n v="41"/>
    <x v="30"/>
    <n v="0"/>
    <n v="0"/>
    <s v="2010_IDT_41"/>
    <n v="0"/>
    <n v="0"/>
  </r>
  <r>
    <x v="11"/>
    <s v="IDT"/>
    <x v="12"/>
    <n v="43"/>
    <x v="31"/>
    <n v="0"/>
    <n v="0"/>
    <s v="2010_IDT_43"/>
    <n v="0"/>
    <n v="0"/>
  </r>
  <r>
    <x v="11"/>
    <s v="IDT"/>
    <x v="12"/>
    <n v="44"/>
    <x v="32"/>
    <n v="0"/>
    <n v="0"/>
    <s v="2010_IDT_44"/>
    <n v="0"/>
    <n v="0"/>
  </r>
  <r>
    <x v="11"/>
    <s v="IDT"/>
    <x v="12"/>
    <n v="45"/>
    <x v="33"/>
    <n v="0"/>
    <n v="0"/>
    <s v="2010_IDT_45"/>
    <n v="0"/>
    <n v="0"/>
  </r>
  <r>
    <x v="11"/>
    <s v="IDT"/>
    <x v="12"/>
    <n v="46"/>
    <x v="34"/>
    <n v="0"/>
    <n v="0"/>
    <s v="2010_IDT_46"/>
    <n v="0"/>
    <n v="0"/>
  </r>
  <r>
    <x v="11"/>
    <s v="IDT"/>
    <x v="12"/>
    <n v="47"/>
    <x v="35"/>
    <n v="0"/>
    <n v="0"/>
    <s v="2010_IDT_47"/>
    <n v="0"/>
    <n v="0"/>
  </r>
  <r>
    <x v="11"/>
    <s v="IDT"/>
    <x v="12"/>
    <n v="48"/>
    <x v="36"/>
    <n v="0"/>
    <n v="0"/>
    <s v="2010_IDT_48"/>
    <n v="0"/>
    <n v="0"/>
  </r>
  <r>
    <x v="11"/>
    <s v="NB"/>
    <x v="6"/>
    <n v="1"/>
    <x v="0"/>
    <n v="2211"/>
    <n v="2211"/>
    <s v="2010_NB_1"/>
    <n v="167"/>
    <n v="167"/>
  </r>
  <r>
    <x v="11"/>
    <s v="NB"/>
    <x v="6"/>
    <n v="2"/>
    <x v="1"/>
    <n v="2043"/>
    <n v="1763"/>
    <s v="2010_NB_2"/>
    <n v="0"/>
    <n v="0"/>
  </r>
  <r>
    <x v="11"/>
    <s v="NB"/>
    <x v="6"/>
    <n v="3"/>
    <x v="2"/>
    <n v="640"/>
    <n v="640"/>
    <s v="2010_NB_3"/>
    <n v="0"/>
    <n v="0"/>
  </r>
  <r>
    <x v="11"/>
    <s v="NB"/>
    <x v="6"/>
    <n v="4"/>
    <x v="3"/>
    <n v="1038255"/>
    <n v="1038255"/>
    <s v="2010_NB_4"/>
    <n v="70550"/>
    <n v="70550"/>
  </r>
  <r>
    <x v="11"/>
    <s v="NB"/>
    <x v="6"/>
    <n v="5"/>
    <x v="4"/>
    <n v="2444"/>
    <n v="2366"/>
    <s v="2010_NB_5"/>
    <n v="443"/>
    <n v="404"/>
  </r>
  <r>
    <x v="11"/>
    <s v="NB"/>
    <x v="6"/>
    <n v="7"/>
    <x v="5"/>
    <n v="18565"/>
    <n v="18565"/>
    <s v="2010_NB_7"/>
    <n v="1914"/>
    <n v="1914"/>
  </r>
  <r>
    <x v="11"/>
    <s v="NB"/>
    <x v="6"/>
    <n v="8"/>
    <x v="6"/>
    <n v="78291"/>
    <n v="78291"/>
    <s v="2010_NB_8"/>
    <n v="0"/>
    <n v="0"/>
  </r>
  <r>
    <x v="11"/>
    <s v="NB"/>
    <x v="6"/>
    <n v="9"/>
    <x v="7"/>
    <n v="15790"/>
    <n v="14430"/>
    <s v="2010_NB_9"/>
    <n v="351"/>
    <n v="351"/>
  </r>
  <r>
    <x v="11"/>
    <s v="NB"/>
    <x v="6"/>
    <n v="10"/>
    <x v="8"/>
    <n v="62"/>
    <n v="62"/>
    <s v="2010_NB_10"/>
    <n v="0"/>
    <n v="0"/>
  </r>
  <r>
    <x v="11"/>
    <s v="NB"/>
    <x v="6"/>
    <n v="11"/>
    <x v="9"/>
    <n v="42950"/>
    <n v="39046"/>
    <s v="2010_NB_11"/>
    <n v="4600"/>
    <n v="2768"/>
  </r>
  <r>
    <x v="11"/>
    <s v="NB"/>
    <x v="6"/>
    <n v="12"/>
    <x v="10"/>
    <n v="3995"/>
    <n v="3995"/>
    <s v="2010_NB_12"/>
    <n v="240"/>
    <n v="240"/>
  </r>
  <r>
    <x v="11"/>
    <s v="NB"/>
    <x v="6"/>
    <n v="13"/>
    <x v="11"/>
    <n v="30183"/>
    <n v="30183"/>
    <s v="2010_NB_13"/>
    <n v="403"/>
    <n v="403"/>
  </r>
  <r>
    <x v="11"/>
    <s v="NB"/>
    <x v="6"/>
    <n v="14"/>
    <x v="12"/>
    <n v="658363"/>
    <n v="649117"/>
    <s v="2010_NB_14"/>
    <n v="187972"/>
    <n v="181342"/>
  </r>
  <r>
    <x v="11"/>
    <s v="NB"/>
    <x v="6"/>
    <n v="15"/>
    <x v="13"/>
    <n v="89006"/>
    <n v="88388"/>
    <s v="2010_NB_15"/>
    <n v="54301"/>
    <n v="53683"/>
  </r>
  <r>
    <x v="11"/>
    <s v="NB"/>
    <x v="6"/>
    <n v="16"/>
    <x v="14"/>
    <n v="102620"/>
    <n v="102620"/>
    <s v="2010_NB_16"/>
    <n v="5408"/>
    <n v="5408"/>
  </r>
  <r>
    <x v="11"/>
    <s v="NB"/>
    <x v="6"/>
    <n v="17"/>
    <x v="15"/>
    <n v="4654"/>
    <n v="4654"/>
    <s v="2010_NB_17"/>
    <n v="3103"/>
    <n v="3103"/>
  </r>
  <r>
    <x v="11"/>
    <s v="NB"/>
    <x v="6"/>
    <n v="18"/>
    <x v="16"/>
    <n v="1326"/>
    <n v="1268"/>
    <s v="2010_NB_18"/>
    <n v="1077"/>
    <n v="1019"/>
  </r>
  <r>
    <x v="11"/>
    <s v="NB"/>
    <x v="6"/>
    <n v="20"/>
    <x v="17"/>
    <n v="282579"/>
    <n v="280505"/>
    <s v="2010_NB_20"/>
    <n v="215972"/>
    <n v="214136"/>
  </r>
  <r>
    <x v="11"/>
    <s v="NB"/>
    <x v="6"/>
    <n v="22"/>
    <x v="18"/>
    <n v="14181"/>
    <n v="13260"/>
    <s v="2010_NB_22"/>
    <n v="2233"/>
    <n v="1681"/>
  </r>
  <r>
    <x v="11"/>
    <s v="NB"/>
    <x v="6"/>
    <n v="23"/>
    <x v="19"/>
    <n v="22941"/>
    <n v="22105"/>
    <s v="2010_NB_23"/>
    <n v="12190"/>
    <n v="11354"/>
  </r>
  <r>
    <x v="11"/>
    <s v="NB"/>
    <x v="6"/>
    <n v="24"/>
    <x v="20"/>
    <n v="834720"/>
    <n v="818458"/>
    <s v="2010_NB_24"/>
    <n v="563541"/>
    <n v="550637"/>
  </r>
  <r>
    <x v="11"/>
    <s v="NB"/>
    <x v="6"/>
    <n v="25"/>
    <x v="21"/>
    <n v="0"/>
    <n v="0"/>
    <s v="2010_NB_25"/>
    <n v="0"/>
    <n v="0"/>
  </r>
  <r>
    <x v="11"/>
    <s v="NB"/>
    <x v="6"/>
    <n v="26"/>
    <x v="22"/>
    <n v="850069"/>
    <n v="837220"/>
    <s v="2010_NB_26"/>
    <n v="604031"/>
    <n v="592314"/>
  </r>
  <r>
    <x v="11"/>
    <s v="NB"/>
    <x v="6"/>
    <n v="27"/>
    <x v="23"/>
    <n v="9912"/>
    <n v="9912"/>
    <s v="2010_NB_27"/>
    <n v="1969"/>
    <n v="1969"/>
  </r>
  <r>
    <x v="11"/>
    <s v="NB"/>
    <x v="6"/>
    <n v="29"/>
    <x v="24"/>
    <n v="1160730"/>
    <n v="1147216"/>
    <s v="2010_NB_29"/>
    <n v="563175"/>
    <n v="556699"/>
  </r>
  <r>
    <x v="11"/>
    <s v="NB"/>
    <x v="6"/>
    <n v="30"/>
    <x v="25"/>
    <n v="1003"/>
    <n v="1003"/>
    <s v="2010_NB_30"/>
    <n v="573"/>
    <n v="573"/>
  </r>
  <r>
    <x v="11"/>
    <s v="NB"/>
    <x v="6"/>
    <n v="31"/>
    <x v="26"/>
    <n v="6287"/>
    <n v="6287"/>
    <s v="2010_NB_31"/>
    <n v="0"/>
    <n v="0"/>
  </r>
  <r>
    <x v="11"/>
    <s v="NB"/>
    <x v="6"/>
    <n v="38"/>
    <x v="27"/>
    <n v="1981"/>
    <n v="1981"/>
    <s v="2010_NB_38"/>
    <n v="0"/>
    <n v="0"/>
  </r>
  <r>
    <x v="11"/>
    <s v="NB"/>
    <x v="6"/>
    <n v="39"/>
    <x v="28"/>
    <n v="11847"/>
    <n v="11847"/>
    <s v="2010_NB_39"/>
    <n v="2970"/>
    <n v="2970"/>
  </r>
  <r>
    <x v="11"/>
    <s v="NB"/>
    <x v="6"/>
    <n v="40"/>
    <x v="29"/>
    <n v="21938"/>
    <n v="20773"/>
    <s v="2010_NB_40"/>
    <n v="5248"/>
    <n v="4452"/>
  </r>
  <r>
    <x v="11"/>
    <s v="NB"/>
    <x v="6"/>
    <n v="41"/>
    <x v="30"/>
    <n v="11542"/>
    <n v="11542"/>
    <s v="2010_NB_41"/>
    <n v="2436"/>
    <n v="2436"/>
  </r>
  <r>
    <x v="11"/>
    <s v="NB"/>
    <x v="6"/>
    <n v="43"/>
    <x v="31"/>
    <n v="753"/>
    <n v="753"/>
    <s v="2010_NB_43"/>
    <n v="666"/>
    <n v="666"/>
  </r>
  <r>
    <x v="11"/>
    <s v="NB"/>
    <x v="6"/>
    <n v="44"/>
    <x v="32"/>
    <n v="0"/>
    <n v="0"/>
    <s v="2010_NB_44"/>
    <n v="0"/>
    <n v="0"/>
  </r>
  <r>
    <x v="11"/>
    <s v="NB"/>
    <x v="6"/>
    <n v="45"/>
    <x v="33"/>
    <n v="4892"/>
    <n v="3124"/>
    <s v="2010_NB_45"/>
    <n v="3845"/>
    <n v="2077"/>
  </r>
  <r>
    <x v="11"/>
    <s v="NB"/>
    <x v="6"/>
    <n v="46"/>
    <x v="34"/>
    <n v="1129679"/>
    <n v="1129679"/>
    <s v="2010_NB_46"/>
    <n v="0"/>
    <n v="0"/>
  </r>
  <r>
    <x v="11"/>
    <s v="NB"/>
    <x v="6"/>
    <n v="47"/>
    <x v="35"/>
    <n v="196"/>
    <n v="196"/>
    <s v="2010_NB_47"/>
    <n v="0"/>
    <n v="0"/>
  </r>
  <r>
    <x v="11"/>
    <s v="NB"/>
    <x v="6"/>
    <n v="48"/>
    <x v="36"/>
    <n v="365"/>
    <n v="365"/>
    <s v="2010_NB_48"/>
    <n v="0"/>
    <n v="0"/>
  </r>
  <r>
    <x v="11"/>
    <s v="NCY"/>
    <x v="15"/>
    <n v="1"/>
    <x v="0"/>
    <n v="0"/>
    <n v="0"/>
    <s v="2010_NCY_1"/>
    <n v="0"/>
    <n v="0"/>
  </r>
  <r>
    <x v="11"/>
    <s v="NCY"/>
    <x v="15"/>
    <n v="2"/>
    <x v="1"/>
    <n v="0"/>
    <n v="0"/>
    <s v="2010_NCY_2"/>
    <n v="0"/>
    <n v="0"/>
  </r>
  <r>
    <x v="11"/>
    <s v="NCY"/>
    <x v="15"/>
    <n v="3"/>
    <x v="2"/>
    <n v="0"/>
    <n v="0"/>
    <s v="2010_NCY_3"/>
    <n v="0"/>
    <n v="0"/>
  </r>
  <r>
    <x v="11"/>
    <s v="NCY"/>
    <x v="15"/>
    <n v="4"/>
    <x v="3"/>
    <n v="0"/>
    <n v="0"/>
    <s v="2010_NCY_4"/>
    <n v="0"/>
    <n v="0"/>
  </r>
  <r>
    <x v="11"/>
    <s v="NCY"/>
    <x v="15"/>
    <n v="5"/>
    <x v="4"/>
    <n v="0"/>
    <n v="0"/>
    <s v="2010_NCY_5"/>
    <n v="0"/>
    <n v="0"/>
  </r>
  <r>
    <x v="11"/>
    <s v="NCY"/>
    <x v="15"/>
    <n v="7"/>
    <x v="5"/>
    <n v="0"/>
    <n v="0"/>
    <s v="2010_NCY_7"/>
    <n v="0"/>
    <n v="0"/>
  </r>
  <r>
    <x v="11"/>
    <s v="NCY"/>
    <x v="15"/>
    <n v="8"/>
    <x v="6"/>
    <n v="0"/>
    <n v="0"/>
    <s v="2010_NCY_8"/>
    <n v="0"/>
    <n v="0"/>
  </r>
  <r>
    <x v="11"/>
    <s v="NCY"/>
    <x v="15"/>
    <n v="9"/>
    <x v="7"/>
    <n v="0"/>
    <n v="0"/>
    <s v="2010_NCY_9"/>
    <n v="0"/>
    <n v="0"/>
  </r>
  <r>
    <x v="11"/>
    <s v="NCY"/>
    <x v="15"/>
    <n v="10"/>
    <x v="8"/>
    <n v="0"/>
    <n v="0"/>
    <s v="2010_NCY_10"/>
    <n v="0"/>
    <n v="0"/>
  </r>
  <r>
    <x v="11"/>
    <s v="NCY"/>
    <x v="15"/>
    <n v="11"/>
    <x v="9"/>
    <n v="0"/>
    <n v="0"/>
    <s v="2010_NCY_11"/>
    <n v="0"/>
    <n v="0"/>
  </r>
  <r>
    <x v="11"/>
    <s v="NCY"/>
    <x v="15"/>
    <n v="12"/>
    <x v="10"/>
    <n v="0"/>
    <n v="0"/>
    <s v="2010_NCY_12"/>
    <n v="0"/>
    <n v="0"/>
  </r>
  <r>
    <x v="11"/>
    <s v="NCY"/>
    <x v="15"/>
    <n v="13"/>
    <x v="11"/>
    <n v="0"/>
    <n v="0"/>
    <s v="2010_NCY_13"/>
    <n v="0"/>
    <n v="0"/>
  </r>
  <r>
    <x v="11"/>
    <s v="NCY"/>
    <x v="15"/>
    <n v="14"/>
    <x v="12"/>
    <n v="0"/>
    <n v="0"/>
    <s v="2010_NCY_14"/>
    <n v="0"/>
    <n v="0"/>
  </r>
  <r>
    <x v="11"/>
    <s v="NCY"/>
    <x v="15"/>
    <n v="15"/>
    <x v="13"/>
    <n v="0"/>
    <n v="0"/>
    <s v="2010_NCY_15"/>
    <n v="0"/>
    <n v="0"/>
  </r>
  <r>
    <x v="11"/>
    <s v="NCY"/>
    <x v="15"/>
    <n v="16"/>
    <x v="14"/>
    <n v="0"/>
    <n v="0"/>
    <s v="2010_NCY_16"/>
    <n v="0"/>
    <n v="0"/>
  </r>
  <r>
    <x v="11"/>
    <s v="NCY"/>
    <x v="15"/>
    <n v="17"/>
    <x v="15"/>
    <n v="0"/>
    <n v="0"/>
    <s v="2010_NCY_17"/>
    <n v="0"/>
    <n v="0"/>
  </r>
  <r>
    <x v="11"/>
    <s v="NCY"/>
    <x v="15"/>
    <n v="18"/>
    <x v="16"/>
    <n v="0"/>
    <n v="0"/>
    <s v="2010_NCY_18"/>
    <n v="0"/>
    <n v="0"/>
  </r>
  <r>
    <x v="11"/>
    <s v="NCY"/>
    <x v="15"/>
    <n v="20"/>
    <x v="17"/>
    <n v="0"/>
    <n v="0"/>
    <s v="2010_NCY_20"/>
    <n v="0"/>
    <n v="0"/>
  </r>
  <r>
    <x v="11"/>
    <s v="NCY"/>
    <x v="15"/>
    <n v="22"/>
    <x v="18"/>
    <n v="0"/>
    <n v="0"/>
    <s v="2010_NCY_22"/>
    <n v="0"/>
    <n v="0"/>
  </r>
  <r>
    <x v="11"/>
    <s v="NCY"/>
    <x v="15"/>
    <n v="23"/>
    <x v="19"/>
    <n v="0"/>
    <n v="0"/>
    <s v="2010_NCY_23"/>
    <n v="0"/>
    <n v="0"/>
  </r>
  <r>
    <x v="11"/>
    <s v="NCY"/>
    <x v="15"/>
    <n v="24"/>
    <x v="20"/>
    <n v="0"/>
    <n v="0"/>
    <s v="2010_NCY_24"/>
    <n v="0"/>
    <n v="0"/>
  </r>
  <r>
    <x v="11"/>
    <s v="NCY"/>
    <x v="15"/>
    <n v="25"/>
    <x v="21"/>
    <n v="996"/>
    <n v="996"/>
    <s v="2010_NCY_25"/>
    <n v="0"/>
    <n v="0"/>
  </r>
  <r>
    <x v="11"/>
    <s v="NCY"/>
    <x v="15"/>
    <n v="26"/>
    <x v="22"/>
    <n v="0"/>
    <n v="0"/>
    <s v="2010_NCY_26"/>
    <n v="0"/>
    <n v="0"/>
  </r>
  <r>
    <x v="11"/>
    <s v="NCY"/>
    <x v="15"/>
    <n v="27"/>
    <x v="23"/>
    <n v="0"/>
    <n v="0"/>
    <s v="2010_NCY_27"/>
    <n v="0"/>
    <n v="0"/>
  </r>
  <r>
    <x v="11"/>
    <s v="NCY"/>
    <x v="15"/>
    <n v="29"/>
    <x v="24"/>
    <n v="0"/>
    <n v="0"/>
    <s v="2010_NCY_29"/>
    <n v="0"/>
    <n v="0"/>
  </r>
  <r>
    <x v="11"/>
    <s v="NCY"/>
    <x v="15"/>
    <n v="30"/>
    <x v="25"/>
    <n v="0"/>
    <n v="0"/>
    <s v="2010_NCY_30"/>
    <n v="0"/>
    <n v="0"/>
  </r>
  <r>
    <x v="11"/>
    <s v="NCY"/>
    <x v="15"/>
    <n v="31"/>
    <x v="26"/>
    <n v="0"/>
    <n v="0"/>
    <s v="2010_NCY_31"/>
    <n v="0"/>
    <n v="0"/>
  </r>
  <r>
    <x v="11"/>
    <s v="NCY"/>
    <x v="15"/>
    <n v="38"/>
    <x v="27"/>
    <n v="0"/>
    <n v="0"/>
    <s v="2010_NCY_38"/>
    <n v="0"/>
    <n v="0"/>
  </r>
  <r>
    <x v="11"/>
    <s v="NCY"/>
    <x v="15"/>
    <n v="39"/>
    <x v="28"/>
    <n v="0"/>
    <n v="0"/>
    <s v="2010_NCY_39"/>
    <n v="0"/>
    <n v="0"/>
  </r>
  <r>
    <x v="11"/>
    <s v="NCY"/>
    <x v="15"/>
    <n v="40"/>
    <x v="29"/>
    <n v="0"/>
    <n v="0"/>
    <s v="2010_NCY_40"/>
    <n v="0"/>
    <n v="0"/>
  </r>
  <r>
    <x v="11"/>
    <s v="NCY"/>
    <x v="15"/>
    <n v="41"/>
    <x v="30"/>
    <n v="0"/>
    <n v="0"/>
    <s v="2010_NCY_41"/>
    <n v="0"/>
    <n v="0"/>
  </r>
  <r>
    <x v="11"/>
    <s v="NCY"/>
    <x v="15"/>
    <n v="43"/>
    <x v="31"/>
    <n v="0"/>
    <n v="0"/>
    <s v="2010_NCY_43"/>
    <n v="0"/>
    <n v="0"/>
  </r>
  <r>
    <x v="11"/>
    <s v="NCY"/>
    <x v="15"/>
    <n v="44"/>
    <x v="32"/>
    <n v="124"/>
    <n v="124"/>
    <s v="2010_NCY_44"/>
    <n v="0"/>
    <n v="0"/>
  </r>
  <r>
    <x v="11"/>
    <s v="NCY"/>
    <x v="15"/>
    <n v="45"/>
    <x v="33"/>
    <n v="0"/>
    <n v="0"/>
    <s v="2010_NCY_45"/>
    <n v="0"/>
    <n v="0"/>
  </r>
  <r>
    <x v="11"/>
    <s v="NCY"/>
    <x v="15"/>
    <n v="46"/>
    <x v="34"/>
    <n v="144539"/>
    <n v="144539"/>
    <s v="2010_NCY_46"/>
    <n v="38359"/>
    <n v="38359"/>
  </r>
  <r>
    <x v="11"/>
    <s v="NCY"/>
    <x v="15"/>
    <n v="47"/>
    <x v="35"/>
    <n v="92"/>
    <n v="92"/>
    <s v="2010_NCY_47"/>
    <n v="0"/>
    <n v="0"/>
  </r>
  <r>
    <x v="11"/>
    <s v="NCY"/>
    <x v="15"/>
    <n v="48"/>
    <x v="36"/>
    <n v="0"/>
    <n v="0"/>
    <s v="2010_NCY_48"/>
    <n v="0"/>
    <n v="0"/>
  </r>
  <r>
    <x v="11"/>
    <s v="NDM"/>
    <x v="7"/>
    <n v="1"/>
    <x v="0"/>
    <n v="0"/>
    <n v="0"/>
    <s v="2010_NDM_1"/>
    <n v="0"/>
    <n v="0"/>
  </r>
  <r>
    <x v="11"/>
    <s v="NDM"/>
    <x v="7"/>
    <n v="2"/>
    <x v="1"/>
    <n v="0"/>
    <n v="0"/>
    <s v="2010_NDM_2"/>
    <n v="0"/>
    <n v="0"/>
  </r>
  <r>
    <x v="11"/>
    <s v="NDM"/>
    <x v="7"/>
    <n v="3"/>
    <x v="2"/>
    <n v="0"/>
    <n v="0"/>
    <s v="2010_NDM_3"/>
    <n v="0"/>
    <n v="0"/>
  </r>
  <r>
    <x v="11"/>
    <s v="NDM"/>
    <x v="7"/>
    <n v="4"/>
    <x v="3"/>
    <n v="0"/>
    <n v="0"/>
    <s v="2010_NDM_4"/>
    <n v="0"/>
    <n v="0"/>
  </r>
  <r>
    <x v="11"/>
    <s v="NDM"/>
    <x v="7"/>
    <n v="5"/>
    <x v="4"/>
    <n v="0"/>
    <n v="0"/>
    <s v="2010_NDM_5"/>
    <n v="0"/>
    <n v="0"/>
  </r>
  <r>
    <x v="11"/>
    <s v="NDM"/>
    <x v="7"/>
    <n v="7"/>
    <x v="5"/>
    <n v="0"/>
    <n v="0"/>
    <s v="2010_NDM_7"/>
    <n v="0"/>
    <n v="0"/>
  </r>
  <r>
    <x v="11"/>
    <s v="NDM"/>
    <x v="7"/>
    <n v="8"/>
    <x v="6"/>
    <n v="0"/>
    <n v="0"/>
    <s v="2010_NDM_8"/>
    <n v="0"/>
    <n v="0"/>
  </r>
  <r>
    <x v="11"/>
    <s v="NDM"/>
    <x v="7"/>
    <n v="9"/>
    <x v="7"/>
    <n v="0"/>
    <n v="0"/>
    <s v="2010_NDM_9"/>
    <n v="0"/>
    <n v="0"/>
  </r>
  <r>
    <x v="11"/>
    <s v="NDM"/>
    <x v="7"/>
    <n v="10"/>
    <x v="8"/>
    <n v="1383"/>
    <n v="1383"/>
    <s v="2010_NDM_10"/>
    <n v="0"/>
    <n v="0"/>
  </r>
  <r>
    <x v="11"/>
    <s v="NDM"/>
    <x v="7"/>
    <n v="11"/>
    <x v="9"/>
    <n v="0"/>
    <n v="0"/>
    <s v="2010_NDM_11"/>
    <n v="0"/>
    <n v="0"/>
  </r>
  <r>
    <x v="11"/>
    <s v="NDM"/>
    <x v="7"/>
    <n v="12"/>
    <x v="10"/>
    <n v="0"/>
    <n v="0"/>
    <s v="2010_NDM_12"/>
    <n v="0"/>
    <n v="0"/>
  </r>
  <r>
    <x v="11"/>
    <s v="NDM"/>
    <x v="7"/>
    <n v="13"/>
    <x v="11"/>
    <n v="0"/>
    <n v="0"/>
    <s v="2010_NDM_13"/>
    <n v="0"/>
    <n v="0"/>
  </r>
  <r>
    <x v="11"/>
    <s v="NDM"/>
    <x v="7"/>
    <n v="14"/>
    <x v="12"/>
    <n v="0"/>
    <n v="0"/>
    <s v="2010_NDM_14"/>
    <n v="0"/>
    <n v="0"/>
  </r>
  <r>
    <x v="11"/>
    <s v="NDM"/>
    <x v="7"/>
    <n v="15"/>
    <x v="13"/>
    <n v="995"/>
    <n v="995"/>
    <s v="2010_NDM_15"/>
    <n v="550"/>
    <n v="550"/>
  </r>
  <r>
    <x v="11"/>
    <s v="NDM"/>
    <x v="7"/>
    <n v="16"/>
    <x v="14"/>
    <n v="0"/>
    <n v="0"/>
    <s v="2010_NDM_16"/>
    <n v="0"/>
    <n v="0"/>
  </r>
  <r>
    <x v="11"/>
    <s v="NDM"/>
    <x v="7"/>
    <n v="17"/>
    <x v="15"/>
    <n v="0"/>
    <n v="0"/>
    <s v="2010_NDM_17"/>
    <n v="0"/>
    <n v="0"/>
  </r>
  <r>
    <x v="11"/>
    <s v="NDM"/>
    <x v="7"/>
    <n v="18"/>
    <x v="16"/>
    <n v="0"/>
    <n v="0"/>
    <s v="2010_NDM_18"/>
    <n v="0"/>
    <n v="0"/>
  </r>
  <r>
    <x v="11"/>
    <s v="NDM"/>
    <x v="7"/>
    <n v="20"/>
    <x v="17"/>
    <n v="0"/>
    <n v="0"/>
    <s v="2010_NDM_20"/>
    <n v="0"/>
    <n v="0"/>
  </r>
  <r>
    <x v="11"/>
    <s v="NDM"/>
    <x v="7"/>
    <n v="22"/>
    <x v="18"/>
    <n v="0"/>
    <n v="0"/>
    <s v="2010_NDM_22"/>
    <n v="0"/>
    <n v="0"/>
  </r>
  <r>
    <x v="11"/>
    <s v="NDM"/>
    <x v="7"/>
    <n v="23"/>
    <x v="19"/>
    <n v="0"/>
    <n v="0"/>
    <s v="2010_NDM_23"/>
    <n v="0"/>
    <n v="0"/>
  </r>
  <r>
    <x v="11"/>
    <s v="NDM"/>
    <x v="7"/>
    <n v="24"/>
    <x v="20"/>
    <n v="0"/>
    <n v="0"/>
    <s v="2010_NDM_24"/>
    <n v="0"/>
    <n v="0"/>
  </r>
  <r>
    <x v="11"/>
    <s v="NDM"/>
    <x v="7"/>
    <n v="25"/>
    <x v="21"/>
    <n v="0"/>
    <n v="0"/>
    <s v="2010_NDM_25"/>
    <n v="0"/>
    <n v="0"/>
  </r>
  <r>
    <x v="11"/>
    <s v="NDM"/>
    <x v="7"/>
    <n v="26"/>
    <x v="22"/>
    <n v="0"/>
    <n v="0"/>
    <s v="2010_NDM_26"/>
    <n v="0"/>
    <n v="0"/>
  </r>
  <r>
    <x v="11"/>
    <s v="NDM"/>
    <x v="7"/>
    <n v="27"/>
    <x v="23"/>
    <n v="0"/>
    <n v="0"/>
    <s v="2010_NDM_27"/>
    <n v="0"/>
    <n v="0"/>
  </r>
  <r>
    <x v="11"/>
    <s v="NDM"/>
    <x v="7"/>
    <n v="29"/>
    <x v="24"/>
    <n v="952"/>
    <n v="952"/>
    <s v="2010_NDM_29"/>
    <n v="0"/>
    <n v="0"/>
  </r>
  <r>
    <x v="11"/>
    <s v="NDM"/>
    <x v="7"/>
    <n v="30"/>
    <x v="25"/>
    <n v="0"/>
    <n v="0"/>
    <s v="2010_NDM_30"/>
    <n v="0"/>
    <n v="0"/>
  </r>
  <r>
    <x v="11"/>
    <s v="NDM"/>
    <x v="7"/>
    <n v="31"/>
    <x v="26"/>
    <n v="0"/>
    <n v="0"/>
    <s v="2010_NDM_31"/>
    <n v="0"/>
    <n v="0"/>
  </r>
  <r>
    <x v="11"/>
    <s v="NDM"/>
    <x v="7"/>
    <n v="38"/>
    <x v="27"/>
    <n v="0"/>
    <n v="0"/>
    <s v="2010_NDM_38"/>
    <n v="0"/>
    <n v="0"/>
  </r>
  <r>
    <x v="11"/>
    <s v="NDM"/>
    <x v="7"/>
    <n v="39"/>
    <x v="28"/>
    <n v="0"/>
    <n v="0"/>
    <s v="2010_NDM_39"/>
    <n v="0"/>
    <n v="0"/>
  </r>
  <r>
    <x v="11"/>
    <s v="NDM"/>
    <x v="7"/>
    <n v="40"/>
    <x v="29"/>
    <n v="0"/>
    <n v="0"/>
    <s v="2010_NDM_40"/>
    <n v="0"/>
    <n v="0"/>
  </r>
  <r>
    <x v="11"/>
    <s v="NDM"/>
    <x v="7"/>
    <n v="41"/>
    <x v="30"/>
    <n v="0"/>
    <n v="0"/>
    <s v="2010_NDM_41"/>
    <n v="0"/>
    <n v="0"/>
  </r>
  <r>
    <x v="11"/>
    <s v="NDM"/>
    <x v="7"/>
    <n v="43"/>
    <x v="31"/>
    <n v="0"/>
    <n v="0"/>
    <s v="2010_NDM_43"/>
    <n v="0"/>
    <n v="0"/>
  </r>
  <r>
    <x v="11"/>
    <s v="NDM"/>
    <x v="7"/>
    <n v="44"/>
    <x v="32"/>
    <n v="0"/>
    <n v="0"/>
    <s v="2010_NDM_44"/>
    <n v="0"/>
    <n v="0"/>
  </r>
  <r>
    <x v="11"/>
    <s v="NDM"/>
    <x v="7"/>
    <n v="45"/>
    <x v="33"/>
    <n v="0"/>
    <n v="0"/>
    <s v="2010_NDM_45"/>
    <n v="0"/>
    <n v="0"/>
  </r>
  <r>
    <x v="11"/>
    <s v="NDM"/>
    <x v="7"/>
    <n v="46"/>
    <x v="34"/>
    <n v="2841"/>
    <n v="2841"/>
    <s v="2010_NDM_46"/>
    <n v="66"/>
    <n v="66"/>
  </r>
  <r>
    <x v="11"/>
    <s v="NDM"/>
    <x v="7"/>
    <n v="47"/>
    <x v="35"/>
    <n v="612"/>
    <n v="612"/>
    <s v="2010_NDM_47"/>
    <n v="0"/>
    <n v="0"/>
  </r>
  <r>
    <x v="11"/>
    <s v="NDM"/>
    <x v="7"/>
    <n v="48"/>
    <x v="36"/>
    <n v="0"/>
    <n v="0"/>
    <s v="2010_NDM_48"/>
    <n v="0"/>
    <n v="0"/>
  </r>
  <r>
    <x v="11"/>
    <s v="NF"/>
    <x v="8"/>
    <n v="1"/>
    <x v="0"/>
    <n v="320"/>
    <n v="320"/>
    <s v="2010_NF_1"/>
    <n v="0"/>
    <n v="0"/>
  </r>
  <r>
    <x v="11"/>
    <s v="NF"/>
    <x v="8"/>
    <n v="2"/>
    <x v="1"/>
    <n v="0"/>
    <n v="0"/>
    <s v="2010_NF_2"/>
    <n v="0"/>
    <n v="0"/>
  </r>
  <r>
    <x v="11"/>
    <s v="NF"/>
    <x v="8"/>
    <n v="3"/>
    <x v="2"/>
    <n v="0"/>
    <n v="0"/>
    <s v="2010_NF_3"/>
    <n v="0"/>
    <n v="0"/>
  </r>
  <r>
    <x v="11"/>
    <s v="NF"/>
    <x v="8"/>
    <n v="4"/>
    <x v="3"/>
    <n v="0"/>
    <n v="0"/>
    <s v="2010_NF_4"/>
    <n v="0"/>
    <n v="0"/>
  </r>
  <r>
    <x v="11"/>
    <s v="NF"/>
    <x v="8"/>
    <n v="5"/>
    <x v="4"/>
    <n v="74"/>
    <n v="74"/>
    <s v="2010_NF_5"/>
    <n v="0"/>
    <n v="0"/>
  </r>
  <r>
    <x v="11"/>
    <s v="NF"/>
    <x v="8"/>
    <n v="7"/>
    <x v="5"/>
    <n v="0"/>
    <n v="0"/>
    <s v="2010_NF_7"/>
    <n v="0"/>
    <n v="0"/>
  </r>
  <r>
    <x v="11"/>
    <s v="NF"/>
    <x v="8"/>
    <n v="8"/>
    <x v="6"/>
    <n v="6632"/>
    <n v="6632"/>
    <s v="2010_NF_8"/>
    <n v="1857"/>
    <n v="1857"/>
  </r>
  <r>
    <x v="11"/>
    <s v="NF"/>
    <x v="8"/>
    <n v="9"/>
    <x v="7"/>
    <n v="894"/>
    <n v="894"/>
    <s v="2010_NF_9"/>
    <n v="284"/>
    <n v="284"/>
  </r>
  <r>
    <x v="11"/>
    <s v="NF"/>
    <x v="8"/>
    <n v="10"/>
    <x v="8"/>
    <n v="11529"/>
    <n v="11529"/>
    <s v="2010_NF_10"/>
    <n v="0"/>
    <n v="0"/>
  </r>
  <r>
    <x v="11"/>
    <s v="NF"/>
    <x v="8"/>
    <n v="11"/>
    <x v="9"/>
    <n v="0"/>
    <n v="0"/>
    <s v="2010_NF_11"/>
    <n v="0"/>
    <n v="0"/>
  </r>
  <r>
    <x v="11"/>
    <s v="NF"/>
    <x v="8"/>
    <n v="12"/>
    <x v="10"/>
    <n v="4014"/>
    <n v="4014"/>
    <s v="2010_NF_12"/>
    <n v="672"/>
    <n v="672"/>
  </r>
  <r>
    <x v="11"/>
    <s v="NF"/>
    <x v="8"/>
    <n v="13"/>
    <x v="11"/>
    <n v="258"/>
    <n v="258"/>
    <s v="2010_NF_13"/>
    <n v="0"/>
    <n v="0"/>
  </r>
  <r>
    <x v="11"/>
    <s v="NF"/>
    <x v="8"/>
    <n v="14"/>
    <x v="12"/>
    <n v="2306"/>
    <n v="2306"/>
    <s v="2010_NF_14"/>
    <n v="479"/>
    <n v="479"/>
  </r>
  <r>
    <x v="11"/>
    <s v="NF"/>
    <x v="8"/>
    <n v="15"/>
    <x v="13"/>
    <n v="0"/>
    <n v="0"/>
    <s v="2010_NF_15"/>
    <n v="0"/>
    <n v="0"/>
  </r>
  <r>
    <x v="11"/>
    <s v="NF"/>
    <x v="8"/>
    <n v="16"/>
    <x v="14"/>
    <n v="0"/>
    <n v="0"/>
    <s v="2010_NF_16"/>
    <n v="0"/>
    <n v="0"/>
  </r>
  <r>
    <x v="11"/>
    <s v="NF"/>
    <x v="8"/>
    <n v="17"/>
    <x v="15"/>
    <n v="0"/>
    <n v="0"/>
    <s v="2010_NF_17"/>
    <n v="0"/>
    <n v="0"/>
  </r>
  <r>
    <x v="11"/>
    <s v="NF"/>
    <x v="8"/>
    <n v="18"/>
    <x v="16"/>
    <n v="0"/>
    <n v="0"/>
    <s v="2010_NF_18"/>
    <n v="0"/>
    <n v="0"/>
  </r>
  <r>
    <x v="11"/>
    <s v="NF"/>
    <x v="8"/>
    <n v="20"/>
    <x v="17"/>
    <n v="308"/>
    <n v="77"/>
    <s v="2010_NF_20"/>
    <n v="308"/>
    <n v="77"/>
  </r>
  <r>
    <x v="11"/>
    <s v="NF"/>
    <x v="8"/>
    <n v="22"/>
    <x v="18"/>
    <n v="110"/>
    <n v="110"/>
    <s v="2010_NF_22"/>
    <n v="0"/>
    <n v="0"/>
  </r>
  <r>
    <x v="11"/>
    <s v="NF"/>
    <x v="8"/>
    <n v="23"/>
    <x v="19"/>
    <n v="0"/>
    <n v="0"/>
    <s v="2010_NF_23"/>
    <n v="0"/>
    <n v="0"/>
  </r>
  <r>
    <x v="11"/>
    <s v="NF"/>
    <x v="8"/>
    <n v="24"/>
    <x v="20"/>
    <n v="7434"/>
    <n v="7101"/>
    <s v="2010_NF_24"/>
    <n v="3324"/>
    <n v="3324"/>
  </r>
  <r>
    <x v="11"/>
    <s v="NF"/>
    <x v="8"/>
    <n v="25"/>
    <x v="21"/>
    <n v="0"/>
    <n v="0"/>
    <s v="2010_NF_25"/>
    <n v="0"/>
    <n v="0"/>
  </r>
  <r>
    <x v="11"/>
    <s v="NF"/>
    <x v="8"/>
    <n v="26"/>
    <x v="22"/>
    <n v="173"/>
    <n v="136"/>
    <s v="2010_NF_26"/>
    <n v="165"/>
    <n v="132"/>
  </r>
  <r>
    <x v="11"/>
    <s v="NF"/>
    <x v="8"/>
    <n v="27"/>
    <x v="23"/>
    <n v="0"/>
    <n v="0"/>
    <s v="2010_NF_27"/>
    <n v="0"/>
    <n v="0"/>
  </r>
  <r>
    <x v="11"/>
    <s v="NF"/>
    <x v="8"/>
    <n v="29"/>
    <x v="24"/>
    <n v="833"/>
    <n v="810"/>
    <s v="2010_NF_29"/>
    <n v="133"/>
    <n v="133"/>
  </r>
  <r>
    <x v="11"/>
    <s v="NF"/>
    <x v="8"/>
    <n v="30"/>
    <x v="25"/>
    <n v="453"/>
    <n v="453"/>
    <s v="2010_NF_30"/>
    <n v="217"/>
    <n v="217"/>
  </r>
  <r>
    <x v="11"/>
    <s v="NF"/>
    <x v="8"/>
    <n v="31"/>
    <x v="26"/>
    <n v="0"/>
    <n v="0"/>
    <s v="2010_NF_31"/>
    <n v="0"/>
    <n v="0"/>
  </r>
  <r>
    <x v="11"/>
    <s v="NF"/>
    <x v="8"/>
    <n v="38"/>
    <x v="27"/>
    <n v="0"/>
    <n v="0"/>
    <s v="2010_NF_38"/>
    <n v="0"/>
    <n v="0"/>
  </r>
  <r>
    <x v="11"/>
    <s v="NF"/>
    <x v="8"/>
    <n v="39"/>
    <x v="28"/>
    <n v="2572"/>
    <n v="2572"/>
    <s v="2010_NF_39"/>
    <n v="1174"/>
    <n v="1174"/>
  </r>
  <r>
    <x v="11"/>
    <s v="NF"/>
    <x v="8"/>
    <n v="40"/>
    <x v="29"/>
    <n v="3711"/>
    <n v="3711"/>
    <s v="2010_NF_40"/>
    <n v="920"/>
    <n v="920"/>
  </r>
  <r>
    <x v="11"/>
    <s v="NF"/>
    <x v="8"/>
    <n v="41"/>
    <x v="30"/>
    <n v="705"/>
    <n v="705"/>
    <s v="2010_NF_41"/>
    <n v="320"/>
    <n v="320"/>
  </r>
  <r>
    <x v="11"/>
    <s v="NF"/>
    <x v="8"/>
    <n v="43"/>
    <x v="31"/>
    <n v="1349"/>
    <n v="1349"/>
    <s v="2010_NF_43"/>
    <n v="0"/>
    <n v="0"/>
  </r>
  <r>
    <x v="11"/>
    <s v="NF"/>
    <x v="8"/>
    <n v="44"/>
    <x v="32"/>
    <n v="0"/>
    <n v="0"/>
    <s v="2010_NF_44"/>
    <n v="0"/>
    <n v="0"/>
  </r>
  <r>
    <x v="11"/>
    <s v="NF"/>
    <x v="8"/>
    <n v="45"/>
    <x v="33"/>
    <n v="0"/>
    <n v="0"/>
    <s v="2010_NF_45"/>
    <n v="0"/>
    <n v="0"/>
  </r>
  <r>
    <x v="11"/>
    <s v="NF"/>
    <x v="8"/>
    <n v="46"/>
    <x v="34"/>
    <n v="7673"/>
    <n v="7673"/>
    <s v="2010_NF_46"/>
    <n v="2242"/>
    <n v="2242"/>
  </r>
  <r>
    <x v="11"/>
    <s v="NF"/>
    <x v="8"/>
    <n v="47"/>
    <x v="35"/>
    <n v="7408"/>
    <n v="7408"/>
    <s v="2010_NF_47"/>
    <n v="32"/>
    <n v="32"/>
  </r>
  <r>
    <x v="11"/>
    <s v="NF"/>
    <x v="8"/>
    <n v="48"/>
    <x v="36"/>
    <n v="0"/>
    <n v="0"/>
    <s v="2010_NF_48"/>
    <n v="0"/>
    <n v="0"/>
  </r>
  <r>
    <x v="11"/>
    <s v="NW"/>
    <x v="9"/>
    <n v="1"/>
    <x v="0"/>
    <n v="13538"/>
    <n v="13538"/>
    <s v="2010_NW_1"/>
    <n v="309"/>
    <n v="309"/>
  </r>
  <r>
    <x v="11"/>
    <s v="NW"/>
    <x v="9"/>
    <n v="2"/>
    <x v="1"/>
    <n v="455"/>
    <n v="455"/>
    <s v="2010_NW_2"/>
    <n v="344"/>
    <n v="344"/>
  </r>
  <r>
    <x v="11"/>
    <s v="NW"/>
    <x v="9"/>
    <n v="3"/>
    <x v="2"/>
    <n v="0"/>
    <n v="0"/>
    <s v="2010_NW_3"/>
    <n v="0"/>
    <n v="0"/>
  </r>
  <r>
    <x v="11"/>
    <s v="NW"/>
    <x v="9"/>
    <n v="4"/>
    <x v="3"/>
    <n v="0"/>
    <n v="0"/>
    <s v="2010_NW_4"/>
    <n v="0"/>
    <n v="0"/>
  </r>
  <r>
    <x v="11"/>
    <s v="NW"/>
    <x v="9"/>
    <n v="5"/>
    <x v="4"/>
    <n v="11644"/>
    <n v="11186"/>
    <s v="2010_NW_5"/>
    <n v="5394"/>
    <n v="4838"/>
  </r>
  <r>
    <x v="11"/>
    <s v="NW"/>
    <x v="9"/>
    <n v="7"/>
    <x v="5"/>
    <n v="25122"/>
    <n v="24002"/>
    <s v="2010_NW_7"/>
    <n v="7506"/>
    <n v="6386"/>
  </r>
  <r>
    <x v="11"/>
    <s v="NW"/>
    <x v="9"/>
    <n v="8"/>
    <x v="6"/>
    <n v="2416"/>
    <n v="2416"/>
    <s v="2010_NW_8"/>
    <n v="0"/>
    <n v="0"/>
  </r>
  <r>
    <x v="11"/>
    <s v="NW"/>
    <x v="9"/>
    <n v="9"/>
    <x v="7"/>
    <n v="25636"/>
    <n v="22687"/>
    <s v="2010_NW_9"/>
    <n v="7282"/>
    <n v="6063"/>
  </r>
  <r>
    <x v="11"/>
    <s v="NW"/>
    <x v="9"/>
    <n v="10"/>
    <x v="8"/>
    <n v="4613"/>
    <n v="4613"/>
    <s v="2010_NW_10"/>
    <n v="0"/>
    <n v="0"/>
  </r>
  <r>
    <x v="11"/>
    <s v="NW"/>
    <x v="9"/>
    <n v="11"/>
    <x v="9"/>
    <n v="1388"/>
    <n v="1388"/>
    <s v="2010_NW_11"/>
    <n v="0"/>
    <n v="0"/>
  </r>
  <r>
    <x v="11"/>
    <s v="NW"/>
    <x v="9"/>
    <n v="12"/>
    <x v="10"/>
    <n v="0"/>
    <n v="0"/>
    <s v="2010_NW_12"/>
    <n v="0"/>
    <n v="0"/>
  </r>
  <r>
    <x v="11"/>
    <s v="NW"/>
    <x v="9"/>
    <n v="13"/>
    <x v="11"/>
    <n v="15760"/>
    <n v="15435"/>
    <s v="2010_NW_13"/>
    <n v="6755"/>
    <n v="6430"/>
  </r>
  <r>
    <x v="11"/>
    <s v="NW"/>
    <x v="9"/>
    <n v="14"/>
    <x v="12"/>
    <n v="0"/>
    <n v="0"/>
    <s v="2010_NW_14"/>
    <n v="0"/>
    <n v="0"/>
  </r>
  <r>
    <x v="11"/>
    <s v="NW"/>
    <x v="9"/>
    <n v="15"/>
    <x v="13"/>
    <n v="68"/>
    <n v="68"/>
    <s v="2010_NW_15"/>
    <n v="68"/>
    <n v="68"/>
  </r>
  <r>
    <x v="11"/>
    <s v="NW"/>
    <x v="9"/>
    <n v="16"/>
    <x v="14"/>
    <n v="0"/>
    <n v="0"/>
    <s v="2010_NW_16"/>
    <n v="0"/>
    <n v="0"/>
  </r>
  <r>
    <x v="11"/>
    <s v="NW"/>
    <x v="9"/>
    <n v="17"/>
    <x v="15"/>
    <n v="5502"/>
    <n v="5502"/>
    <s v="2010_NW_17"/>
    <n v="0"/>
    <n v="0"/>
  </r>
  <r>
    <x v="11"/>
    <s v="NW"/>
    <x v="9"/>
    <n v="18"/>
    <x v="16"/>
    <n v="0"/>
    <n v="0"/>
    <s v="2010_NW_18"/>
    <n v="0"/>
    <n v="0"/>
  </r>
  <r>
    <x v="11"/>
    <s v="NW"/>
    <x v="9"/>
    <n v="20"/>
    <x v="17"/>
    <n v="0"/>
    <n v="0"/>
    <s v="2010_NW_20"/>
    <n v="0"/>
    <n v="0"/>
  </r>
  <r>
    <x v="11"/>
    <s v="NW"/>
    <x v="9"/>
    <n v="22"/>
    <x v="18"/>
    <n v="5582"/>
    <n v="5212"/>
    <s v="2010_NW_22"/>
    <n v="2137"/>
    <n v="1857"/>
  </r>
  <r>
    <x v="11"/>
    <s v="NW"/>
    <x v="9"/>
    <n v="23"/>
    <x v="19"/>
    <n v="0"/>
    <n v="0"/>
    <s v="2010_NW_23"/>
    <n v="0"/>
    <n v="0"/>
  </r>
  <r>
    <x v="11"/>
    <s v="NW"/>
    <x v="9"/>
    <n v="24"/>
    <x v="20"/>
    <n v="7484"/>
    <n v="5780"/>
    <s v="2010_NW_24"/>
    <n v="2220"/>
    <n v="574"/>
  </r>
  <r>
    <x v="11"/>
    <s v="NW"/>
    <x v="9"/>
    <n v="25"/>
    <x v="21"/>
    <n v="0"/>
    <n v="0"/>
    <s v="2010_NW_25"/>
    <n v="0"/>
    <n v="0"/>
  </r>
  <r>
    <x v="11"/>
    <s v="NW"/>
    <x v="9"/>
    <n v="26"/>
    <x v="22"/>
    <n v="860"/>
    <n v="818"/>
    <s v="2010_NW_26"/>
    <n v="717"/>
    <n v="675"/>
  </r>
  <r>
    <x v="11"/>
    <s v="NW"/>
    <x v="9"/>
    <n v="27"/>
    <x v="23"/>
    <n v="33669"/>
    <n v="31221"/>
    <s v="2010_NW_27"/>
    <n v="5900"/>
    <n v="4780"/>
  </r>
  <r>
    <x v="11"/>
    <s v="NW"/>
    <x v="9"/>
    <n v="29"/>
    <x v="24"/>
    <n v="2296"/>
    <n v="2296"/>
    <s v="2010_NW_29"/>
    <n v="0"/>
    <n v="0"/>
  </r>
  <r>
    <x v="11"/>
    <s v="NW"/>
    <x v="9"/>
    <n v="30"/>
    <x v="25"/>
    <n v="0"/>
    <n v="0"/>
    <s v="2010_NW_30"/>
    <n v="0"/>
    <n v="0"/>
  </r>
  <r>
    <x v="11"/>
    <s v="NW"/>
    <x v="9"/>
    <n v="31"/>
    <x v="26"/>
    <n v="0"/>
    <n v="0"/>
    <s v="2010_NW_31"/>
    <n v="0"/>
    <n v="0"/>
  </r>
  <r>
    <x v="11"/>
    <s v="NW"/>
    <x v="9"/>
    <n v="38"/>
    <x v="27"/>
    <n v="0"/>
    <n v="0"/>
    <s v="2010_NW_38"/>
    <n v="0"/>
    <n v="0"/>
  </r>
  <r>
    <x v="11"/>
    <s v="NW"/>
    <x v="9"/>
    <n v="39"/>
    <x v="28"/>
    <n v="0"/>
    <n v="0"/>
    <s v="2010_NW_39"/>
    <n v="0"/>
    <n v="0"/>
  </r>
  <r>
    <x v="11"/>
    <s v="NW"/>
    <x v="9"/>
    <n v="40"/>
    <x v="29"/>
    <n v="7372"/>
    <n v="6401"/>
    <s v="2010_NW_40"/>
    <n v="3975"/>
    <n v="3166"/>
  </r>
  <r>
    <x v="11"/>
    <s v="NW"/>
    <x v="9"/>
    <n v="41"/>
    <x v="30"/>
    <n v="0"/>
    <n v="0"/>
    <s v="2010_NW_41"/>
    <n v="0"/>
    <n v="0"/>
  </r>
  <r>
    <x v="11"/>
    <s v="NW"/>
    <x v="9"/>
    <n v="43"/>
    <x v="31"/>
    <n v="0"/>
    <n v="0"/>
    <s v="2010_NW_43"/>
    <n v="0"/>
    <n v="0"/>
  </r>
  <r>
    <x v="11"/>
    <s v="NW"/>
    <x v="9"/>
    <n v="44"/>
    <x v="32"/>
    <n v="0"/>
    <n v="0"/>
    <s v="2010_NW_44"/>
    <n v="0"/>
    <n v="0"/>
  </r>
  <r>
    <x v="11"/>
    <s v="NW"/>
    <x v="9"/>
    <n v="45"/>
    <x v="33"/>
    <n v="2013"/>
    <n v="2013"/>
    <s v="2010_NW_45"/>
    <n v="757"/>
    <n v="757"/>
  </r>
  <r>
    <x v="11"/>
    <s v="NW"/>
    <x v="9"/>
    <n v="46"/>
    <x v="34"/>
    <n v="255"/>
    <n v="255"/>
    <s v="2010_NW_46"/>
    <n v="0"/>
    <n v="0"/>
  </r>
  <r>
    <x v="11"/>
    <s v="NW"/>
    <x v="9"/>
    <n v="47"/>
    <x v="35"/>
    <n v="500"/>
    <n v="500"/>
    <s v="2010_NW_47"/>
    <n v="0"/>
    <n v="0"/>
  </r>
  <r>
    <x v="11"/>
    <s v="NW"/>
    <x v="9"/>
    <n v="48"/>
    <x v="36"/>
    <n v="162"/>
    <n v="162"/>
    <s v="2010_NW_48"/>
    <n v="0"/>
    <n v="0"/>
  </r>
  <r>
    <x v="12"/>
    <s v="IBB"/>
    <x v="0"/>
    <n v="1"/>
    <x v="0"/>
    <n v="875"/>
    <n v="844"/>
    <s v="2011_IBB_1"/>
    <n v="303"/>
    <n v="275"/>
  </r>
  <r>
    <x v="12"/>
    <s v="IBB"/>
    <x v="0"/>
    <n v="2"/>
    <x v="1"/>
    <n v="0"/>
    <n v="0"/>
    <s v="2011_IBB_2"/>
    <n v="37"/>
    <n v="37"/>
  </r>
  <r>
    <x v="12"/>
    <s v="IBB"/>
    <x v="0"/>
    <n v="3"/>
    <x v="2"/>
    <n v="1632"/>
    <n v="1425"/>
    <s v="2011_IBB_3"/>
    <n v="1239"/>
    <n v="1040"/>
  </r>
  <r>
    <x v="12"/>
    <s v="IBB"/>
    <x v="0"/>
    <n v="4"/>
    <x v="3"/>
    <n v="0"/>
    <n v="0"/>
    <s v="2011_IBB_4"/>
    <n v="0"/>
    <n v="0"/>
  </r>
  <r>
    <x v="12"/>
    <s v="IBB"/>
    <x v="0"/>
    <n v="5"/>
    <x v="4"/>
    <n v="1527"/>
    <n v="1525"/>
    <s v="2011_IBB_5"/>
    <n v="2"/>
    <n v="0"/>
  </r>
  <r>
    <x v="12"/>
    <s v="IBB"/>
    <x v="0"/>
    <n v="7"/>
    <x v="5"/>
    <n v="1145"/>
    <n v="1143"/>
    <s v="2011_IBB_7"/>
    <n v="137"/>
    <n v="137"/>
  </r>
  <r>
    <x v="12"/>
    <s v="IBB"/>
    <x v="0"/>
    <n v="8"/>
    <x v="6"/>
    <n v="9070"/>
    <n v="9070"/>
    <s v="2011_IBB_8"/>
    <n v="109"/>
    <n v="109"/>
  </r>
  <r>
    <x v="12"/>
    <s v="IBB"/>
    <x v="0"/>
    <n v="9"/>
    <x v="7"/>
    <n v="1598"/>
    <n v="1598"/>
    <s v="2011_IBB_9"/>
    <n v="49"/>
    <n v="49"/>
  </r>
  <r>
    <x v="12"/>
    <s v="IBB"/>
    <x v="0"/>
    <n v="10"/>
    <x v="8"/>
    <n v="1054"/>
    <n v="1054"/>
    <s v="2011_IBB_10"/>
    <n v="0"/>
    <n v="0"/>
  </r>
  <r>
    <x v="12"/>
    <s v="IBB"/>
    <x v="0"/>
    <n v="11"/>
    <x v="9"/>
    <n v="18143"/>
    <n v="15820"/>
    <s v="2011_IBB_11"/>
    <n v="8864"/>
    <n v="7047"/>
  </r>
  <r>
    <x v="12"/>
    <s v="IBB"/>
    <x v="0"/>
    <n v="12"/>
    <x v="10"/>
    <n v="29019"/>
    <n v="29014"/>
    <s v="2011_IBB_12"/>
    <n v="9548"/>
    <n v="9543"/>
  </r>
  <r>
    <x v="12"/>
    <s v="IBB"/>
    <x v="0"/>
    <n v="13"/>
    <x v="11"/>
    <n v="690"/>
    <n v="440"/>
    <s v="2011_IBB_13"/>
    <n v="514"/>
    <n v="319"/>
  </r>
  <r>
    <x v="12"/>
    <s v="IBB"/>
    <x v="0"/>
    <n v="14"/>
    <x v="12"/>
    <n v="3263"/>
    <n v="3223"/>
    <s v="2011_IBB_14"/>
    <n v="1717"/>
    <n v="1686"/>
  </r>
  <r>
    <x v="12"/>
    <s v="IBB"/>
    <x v="0"/>
    <n v="15"/>
    <x v="13"/>
    <n v="188"/>
    <n v="188"/>
    <s v="2011_IBB_15"/>
    <n v="0"/>
    <n v="0"/>
  </r>
  <r>
    <x v="12"/>
    <s v="IBB"/>
    <x v="0"/>
    <n v="16"/>
    <x v="14"/>
    <n v="20921"/>
    <n v="20685"/>
    <s v="2011_IBB_16"/>
    <n v="3013"/>
    <n v="2801"/>
  </r>
  <r>
    <x v="12"/>
    <s v="IBB"/>
    <x v="0"/>
    <n v="17"/>
    <x v="15"/>
    <n v="17709"/>
    <n v="17709"/>
    <s v="2011_IBB_17"/>
    <n v="4403"/>
    <n v="4403"/>
  </r>
  <r>
    <x v="12"/>
    <s v="IBB"/>
    <x v="0"/>
    <n v="18"/>
    <x v="16"/>
    <n v="1710"/>
    <n v="1668"/>
    <s v="2011_IBB_18"/>
    <n v="1411"/>
    <n v="1383"/>
  </r>
  <r>
    <x v="12"/>
    <s v="IBB"/>
    <x v="0"/>
    <n v="20"/>
    <x v="17"/>
    <n v="7369"/>
    <n v="6919"/>
    <s v="2011_IBB_20"/>
    <n v="4496"/>
    <n v="4096"/>
  </r>
  <r>
    <x v="12"/>
    <s v="IBB"/>
    <x v="0"/>
    <n v="22"/>
    <x v="18"/>
    <n v="2259"/>
    <n v="2001"/>
    <s v="2011_IBB_22"/>
    <n v="1268"/>
    <n v="1036"/>
  </r>
  <r>
    <x v="12"/>
    <s v="IBB"/>
    <x v="0"/>
    <n v="23"/>
    <x v="19"/>
    <n v="1"/>
    <n v="1"/>
    <s v="2011_IBB_23"/>
    <n v="1"/>
    <n v="1"/>
  </r>
  <r>
    <x v="12"/>
    <s v="IBB"/>
    <x v="0"/>
    <n v="24"/>
    <x v="20"/>
    <n v="54060"/>
    <n v="52822"/>
    <s v="2011_IBB_24"/>
    <n v="15691"/>
    <n v="14674"/>
  </r>
  <r>
    <x v="12"/>
    <s v="IBB"/>
    <x v="0"/>
    <n v="25"/>
    <x v="21"/>
    <n v="0"/>
    <n v="0"/>
    <s v="2011_IBB_25"/>
    <n v="0"/>
    <n v="0"/>
  </r>
  <r>
    <x v="12"/>
    <s v="IBB"/>
    <x v="0"/>
    <n v="26"/>
    <x v="22"/>
    <n v="11189"/>
    <n v="10375"/>
    <s v="2011_IBB_26"/>
    <n v="1269"/>
    <n v="1073"/>
  </r>
  <r>
    <x v="12"/>
    <s v="IBB"/>
    <x v="0"/>
    <n v="27"/>
    <x v="23"/>
    <n v="113"/>
    <n v="113"/>
    <s v="2011_IBB_27"/>
    <n v="0"/>
    <n v="0"/>
  </r>
  <r>
    <x v="12"/>
    <s v="IBB"/>
    <x v="0"/>
    <n v="29"/>
    <x v="24"/>
    <n v="19476"/>
    <n v="19164"/>
    <s v="2011_IBB_29"/>
    <n v="2174"/>
    <n v="1970"/>
  </r>
  <r>
    <x v="12"/>
    <s v="IBB"/>
    <x v="0"/>
    <n v="30"/>
    <x v="25"/>
    <n v="2665"/>
    <n v="2473"/>
    <s v="2011_IBB_30"/>
    <n v="297"/>
    <n v="125"/>
  </r>
  <r>
    <x v="12"/>
    <s v="IBB"/>
    <x v="0"/>
    <n v="31"/>
    <x v="26"/>
    <n v="451"/>
    <n v="451"/>
    <s v="2011_IBB_31"/>
    <n v="0"/>
    <n v="0"/>
  </r>
  <r>
    <x v="12"/>
    <s v="IBB"/>
    <x v="0"/>
    <n v="38"/>
    <x v="27"/>
    <n v="0"/>
    <n v="0"/>
    <s v="2011_IBB_38"/>
    <n v="0"/>
    <n v="0"/>
  </r>
  <r>
    <x v="12"/>
    <s v="IBB"/>
    <x v="0"/>
    <n v="39"/>
    <x v="28"/>
    <n v="0"/>
    <n v="0"/>
    <s v="2011_IBB_39"/>
    <n v="0"/>
    <n v="0"/>
  </r>
  <r>
    <x v="12"/>
    <s v="IBB"/>
    <x v="0"/>
    <n v="40"/>
    <x v="29"/>
    <n v="708"/>
    <n v="708"/>
    <s v="2011_IBB_40"/>
    <n v="0"/>
    <n v="0"/>
  </r>
  <r>
    <x v="12"/>
    <s v="IBB"/>
    <x v="0"/>
    <n v="41"/>
    <x v="30"/>
    <n v="2912"/>
    <n v="2912"/>
    <s v="2011_IBB_41"/>
    <n v="268"/>
    <n v="268"/>
  </r>
  <r>
    <x v="12"/>
    <s v="IBB"/>
    <x v="0"/>
    <n v="43"/>
    <x v="31"/>
    <n v="0"/>
    <n v="0"/>
    <s v="2011_IBB_43"/>
    <n v="0"/>
    <n v="0"/>
  </r>
  <r>
    <x v="12"/>
    <s v="IBB"/>
    <x v="0"/>
    <n v="44"/>
    <x v="32"/>
    <n v="0"/>
    <n v="0"/>
    <s v="2011_IBB_44"/>
    <n v="0"/>
    <n v="0"/>
  </r>
  <r>
    <x v="12"/>
    <s v="IBB"/>
    <x v="0"/>
    <n v="45"/>
    <x v="33"/>
    <n v="471"/>
    <n v="457"/>
    <s v="2011_IBB_45"/>
    <n v="382"/>
    <n v="368"/>
  </r>
  <r>
    <x v="12"/>
    <s v="IBB"/>
    <x v="0"/>
    <n v="46"/>
    <x v="34"/>
    <n v="0"/>
    <n v="0"/>
    <s v="2011_IBB_46"/>
    <n v="0"/>
    <n v="0"/>
  </r>
  <r>
    <x v="12"/>
    <s v="IBB"/>
    <x v="0"/>
    <n v="47"/>
    <x v="35"/>
    <n v="0"/>
    <n v="0"/>
    <s v="2011_IBB_47"/>
    <n v="0"/>
    <n v="0"/>
  </r>
  <r>
    <x v="12"/>
    <s v="IBB"/>
    <x v="0"/>
    <n v="48"/>
    <x v="36"/>
    <n v="0"/>
    <n v="0"/>
    <s v="2011_IBB_48"/>
    <n v="0"/>
    <n v="0"/>
  </r>
  <r>
    <x v="12"/>
    <s v="IBD"/>
    <x v="1"/>
    <n v="1"/>
    <x v="0"/>
    <n v="1129"/>
    <n v="985"/>
    <s v="2011_IBD_1"/>
    <n v="631"/>
    <n v="631"/>
  </r>
  <r>
    <x v="12"/>
    <s v="IBD"/>
    <x v="1"/>
    <n v="2"/>
    <x v="1"/>
    <n v="0"/>
    <n v="0"/>
    <s v="2011_IBD_2"/>
    <n v="0"/>
    <n v="0"/>
  </r>
  <r>
    <x v="12"/>
    <s v="IBD"/>
    <x v="1"/>
    <n v="3"/>
    <x v="2"/>
    <n v="0"/>
    <n v="0"/>
    <s v="2011_IBD_3"/>
    <n v="0"/>
    <n v="0"/>
  </r>
  <r>
    <x v="12"/>
    <s v="IBD"/>
    <x v="1"/>
    <n v="4"/>
    <x v="3"/>
    <n v="0"/>
    <n v="0"/>
    <s v="2011_IBD_4"/>
    <n v="0"/>
    <n v="0"/>
  </r>
  <r>
    <x v="12"/>
    <s v="IBD"/>
    <x v="1"/>
    <n v="5"/>
    <x v="4"/>
    <n v="466"/>
    <n v="466"/>
    <s v="2011_IBD_5"/>
    <n v="109"/>
    <n v="109"/>
  </r>
  <r>
    <x v="12"/>
    <s v="IBD"/>
    <x v="1"/>
    <n v="7"/>
    <x v="5"/>
    <n v="449"/>
    <n v="407"/>
    <s v="2011_IBD_7"/>
    <n v="146"/>
    <n v="104"/>
  </r>
  <r>
    <x v="12"/>
    <s v="IBD"/>
    <x v="1"/>
    <n v="8"/>
    <x v="6"/>
    <n v="0"/>
    <n v="0"/>
    <s v="2011_IBD_8"/>
    <n v="0"/>
    <n v="0"/>
  </r>
  <r>
    <x v="12"/>
    <s v="IBD"/>
    <x v="1"/>
    <n v="9"/>
    <x v="7"/>
    <n v="1809"/>
    <n v="1482"/>
    <s v="2011_IBD_9"/>
    <n v="653"/>
    <n v="426"/>
  </r>
  <r>
    <x v="12"/>
    <s v="IBD"/>
    <x v="1"/>
    <n v="10"/>
    <x v="8"/>
    <n v="0"/>
    <n v="0"/>
    <s v="2011_IBD_10"/>
    <n v="0"/>
    <n v="0"/>
  </r>
  <r>
    <x v="12"/>
    <s v="IBD"/>
    <x v="1"/>
    <n v="11"/>
    <x v="9"/>
    <n v="19217"/>
    <n v="18305"/>
    <s v="2011_IBD_11"/>
    <n v="10301"/>
    <n v="9651"/>
  </r>
  <r>
    <x v="12"/>
    <s v="IBD"/>
    <x v="1"/>
    <n v="12"/>
    <x v="10"/>
    <n v="0"/>
    <n v="0"/>
    <s v="2011_IBD_12"/>
    <n v="0"/>
    <n v="0"/>
  </r>
  <r>
    <x v="12"/>
    <s v="IBD"/>
    <x v="1"/>
    <n v="13"/>
    <x v="11"/>
    <n v="7008"/>
    <n v="7008"/>
    <s v="2011_IBD_13"/>
    <n v="2655"/>
    <n v="2655"/>
  </r>
  <r>
    <x v="12"/>
    <s v="IBD"/>
    <x v="1"/>
    <n v="14"/>
    <x v="12"/>
    <n v="805"/>
    <n v="805"/>
    <s v="2011_IBD_14"/>
    <n v="493"/>
    <n v="493"/>
  </r>
  <r>
    <x v="12"/>
    <s v="IBD"/>
    <x v="1"/>
    <n v="15"/>
    <x v="13"/>
    <n v="5494"/>
    <n v="5323"/>
    <s v="2011_IBD_15"/>
    <n v="3640"/>
    <n v="3469"/>
  </r>
  <r>
    <x v="12"/>
    <s v="IBD"/>
    <x v="1"/>
    <n v="16"/>
    <x v="14"/>
    <n v="0"/>
    <n v="0"/>
    <s v="2011_IBD_16"/>
    <n v="0"/>
    <n v="0"/>
  </r>
  <r>
    <x v="12"/>
    <s v="IBD"/>
    <x v="1"/>
    <n v="17"/>
    <x v="15"/>
    <n v="0"/>
    <n v="0"/>
    <s v="2011_IBD_17"/>
    <n v="0"/>
    <n v="0"/>
  </r>
  <r>
    <x v="12"/>
    <s v="IBD"/>
    <x v="1"/>
    <n v="18"/>
    <x v="16"/>
    <n v="1010"/>
    <n v="972"/>
    <s v="2011_IBD_18"/>
    <n v="685"/>
    <n v="647"/>
  </r>
  <r>
    <x v="12"/>
    <s v="IBD"/>
    <x v="1"/>
    <n v="20"/>
    <x v="17"/>
    <n v="0"/>
    <n v="0"/>
    <s v="2011_IBD_20"/>
    <n v="0"/>
    <n v="0"/>
  </r>
  <r>
    <x v="12"/>
    <s v="IBD"/>
    <x v="1"/>
    <n v="22"/>
    <x v="18"/>
    <n v="11542"/>
    <n v="10722"/>
    <s v="2011_IBD_22"/>
    <n v="3150"/>
    <n v="2754"/>
  </r>
  <r>
    <x v="12"/>
    <s v="IBD"/>
    <x v="1"/>
    <n v="23"/>
    <x v="19"/>
    <n v="3597"/>
    <n v="3412"/>
    <s v="2011_IBD_23"/>
    <n v="1438"/>
    <n v="1253"/>
  </r>
  <r>
    <x v="12"/>
    <s v="IBD"/>
    <x v="1"/>
    <n v="24"/>
    <x v="20"/>
    <n v="2436"/>
    <n v="2260"/>
    <s v="2011_IBD_24"/>
    <n v="1747"/>
    <n v="1683"/>
  </r>
  <r>
    <x v="12"/>
    <s v="IBD"/>
    <x v="1"/>
    <n v="25"/>
    <x v="21"/>
    <n v="0"/>
    <n v="0"/>
    <s v="2011_IBD_25"/>
    <n v="0"/>
    <n v="0"/>
  </r>
  <r>
    <x v="12"/>
    <s v="IBD"/>
    <x v="1"/>
    <n v="26"/>
    <x v="22"/>
    <n v="3736"/>
    <n v="3403"/>
    <s v="2011_IBD_26"/>
    <n v="880"/>
    <n v="710"/>
  </r>
  <r>
    <x v="12"/>
    <s v="IBD"/>
    <x v="1"/>
    <n v="27"/>
    <x v="23"/>
    <n v="682"/>
    <n v="682"/>
    <s v="2011_IBD_27"/>
    <n v="183"/>
    <n v="183"/>
  </r>
  <r>
    <x v="12"/>
    <s v="IBD"/>
    <x v="1"/>
    <n v="29"/>
    <x v="24"/>
    <n v="14039"/>
    <n v="12683"/>
    <s v="2011_IBD_29"/>
    <n v="6409"/>
    <n v="5447"/>
  </r>
  <r>
    <x v="12"/>
    <s v="IBD"/>
    <x v="1"/>
    <n v="30"/>
    <x v="25"/>
    <n v="134844"/>
    <n v="134749"/>
    <s v="2011_IBD_30"/>
    <n v="1418"/>
    <n v="1323"/>
  </r>
  <r>
    <x v="12"/>
    <s v="IBD"/>
    <x v="1"/>
    <n v="31"/>
    <x v="26"/>
    <n v="616"/>
    <n v="616"/>
    <s v="2011_IBD_31"/>
    <n v="0"/>
    <n v="0"/>
  </r>
  <r>
    <x v="12"/>
    <s v="IBD"/>
    <x v="1"/>
    <n v="38"/>
    <x v="27"/>
    <n v="528"/>
    <n v="439"/>
    <s v="2011_IBD_38"/>
    <n v="144"/>
    <n v="144"/>
  </r>
  <r>
    <x v="12"/>
    <s v="IBD"/>
    <x v="1"/>
    <n v="39"/>
    <x v="28"/>
    <n v="15904"/>
    <n v="14395"/>
    <s v="2011_IBD_39"/>
    <n v="8627"/>
    <n v="8148"/>
  </r>
  <r>
    <x v="12"/>
    <s v="IBD"/>
    <x v="1"/>
    <n v="40"/>
    <x v="29"/>
    <n v="0"/>
    <n v="0"/>
    <s v="2011_IBD_40"/>
    <n v="0"/>
    <n v="0"/>
  </r>
  <r>
    <x v="12"/>
    <s v="IBD"/>
    <x v="1"/>
    <n v="41"/>
    <x v="30"/>
    <n v="0"/>
    <n v="0"/>
    <s v="2011_IBD_41"/>
    <n v="0"/>
    <n v="0"/>
  </r>
  <r>
    <x v="12"/>
    <s v="IBD"/>
    <x v="1"/>
    <n v="43"/>
    <x v="31"/>
    <n v="0"/>
    <n v="0"/>
    <s v="2011_IBD_43"/>
    <n v="0"/>
    <n v="0"/>
  </r>
  <r>
    <x v="12"/>
    <s v="IBD"/>
    <x v="1"/>
    <n v="44"/>
    <x v="32"/>
    <n v="222"/>
    <n v="222"/>
    <s v="2011_IBD_44"/>
    <n v="157"/>
    <n v="157"/>
  </r>
  <r>
    <x v="12"/>
    <s v="IBD"/>
    <x v="1"/>
    <n v="45"/>
    <x v="33"/>
    <n v="0"/>
    <n v="0"/>
    <s v="2011_IBD_45"/>
    <n v="0"/>
    <n v="0"/>
  </r>
  <r>
    <x v="12"/>
    <s v="IBD"/>
    <x v="1"/>
    <n v="46"/>
    <x v="34"/>
    <n v="165"/>
    <n v="165"/>
    <s v="2011_IBD_46"/>
    <n v="0"/>
    <n v="0"/>
  </r>
  <r>
    <x v="12"/>
    <s v="IBD"/>
    <x v="1"/>
    <n v="47"/>
    <x v="35"/>
    <n v="0"/>
    <n v="0"/>
    <s v="2011_IBD_47"/>
    <n v="0"/>
    <n v="0"/>
  </r>
  <r>
    <x v="12"/>
    <s v="IBD"/>
    <x v="1"/>
    <n v="48"/>
    <x v="36"/>
    <n v="384"/>
    <n v="229"/>
    <s v="2011_IBD_48"/>
    <n v="88"/>
    <n v="0"/>
  </r>
  <r>
    <x v="12"/>
    <s v="IBI"/>
    <x v="2"/>
    <n v="1"/>
    <x v="0"/>
    <n v="0"/>
    <n v="0"/>
    <s v="2011_IBI_1"/>
    <n v="0"/>
    <n v="0"/>
  </r>
  <r>
    <x v="12"/>
    <s v="IBI"/>
    <x v="2"/>
    <n v="2"/>
    <x v="1"/>
    <n v="0"/>
    <n v="0"/>
    <s v="2011_IBI_2"/>
    <n v="0"/>
    <n v="0"/>
  </r>
  <r>
    <x v="12"/>
    <s v="IBI"/>
    <x v="2"/>
    <n v="3"/>
    <x v="2"/>
    <n v="0"/>
    <n v="0"/>
    <s v="2011_IBI_3"/>
    <n v="0"/>
    <n v="0"/>
  </r>
  <r>
    <x v="12"/>
    <s v="IBI"/>
    <x v="2"/>
    <n v="4"/>
    <x v="3"/>
    <n v="0"/>
    <n v="0"/>
    <s v="2011_IBI_4"/>
    <n v="0"/>
    <n v="0"/>
  </r>
  <r>
    <x v="12"/>
    <s v="IBI"/>
    <x v="2"/>
    <n v="5"/>
    <x v="4"/>
    <n v="0"/>
    <n v="0"/>
    <s v="2011_IBI_5"/>
    <n v="0"/>
    <n v="0"/>
  </r>
  <r>
    <x v="12"/>
    <s v="IBI"/>
    <x v="2"/>
    <n v="7"/>
    <x v="5"/>
    <n v="0"/>
    <n v="0"/>
    <s v="2011_IBI_7"/>
    <n v="0"/>
    <n v="0"/>
  </r>
  <r>
    <x v="12"/>
    <s v="IBI"/>
    <x v="2"/>
    <n v="8"/>
    <x v="6"/>
    <n v="0"/>
    <n v="0"/>
    <s v="2011_IBI_8"/>
    <n v="0"/>
    <n v="0"/>
  </r>
  <r>
    <x v="12"/>
    <s v="IBI"/>
    <x v="2"/>
    <n v="9"/>
    <x v="7"/>
    <n v="0"/>
    <n v="0"/>
    <s v="2011_IBI_9"/>
    <n v="0"/>
    <n v="0"/>
  </r>
  <r>
    <x v="12"/>
    <s v="IBI"/>
    <x v="2"/>
    <n v="10"/>
    <x v="8"/>
    <n v="0"/>
    <n v="0"/>
    <s v="2011_IBI_10"/>
    <n v="0"/>
    <n v="0"/>
  </r>
  <r>
    <x v="12"/>
    <s v="IBI"/>
    <x v="2"/>
    <n v="11"/>
    <x v="9"/>
    <n v="0"/>
    <n v="0"/>
    <s v="2011_IBI_11"/>
    <n v="0"/>
    <n v="0"/>
  </r>
  <r>
    <x v="12"/>
    <s v="IBI"/>
    <x v="2"/>
    <n v="12"/>
    <x v="10"/>
    <n v="0"/>
    <n v="0"/>
    <s v="2011_IBI_12"/>
    <n v="0"/>
    <n v="0"/>
  </r>
  <r>
    <x v="12"/>
    <s v="IBI"/>
    <x v="2"/>
    <n v="13"/>
    <x v="11"/>
    <n v="0"/>
    <n v="0"/>
    <s v="2011_IBI_13"/>
    <n v="0"/>
    <n v="0"/>
  </r>
  <r>
    <x v="12"/>
    <s v="IBI"/>
    <x v="2"/>
    <n v="14"/>
    <x v="12"/>
    <n v="0"/>
    <n v="0"/>
    <s v="2011_IBI_14"/>
    <n v="0"/>
    <n v="0"/>
  </r>
  <r>
    <x v="12"/>
    <s v="IBI"/>
    <x v="2"/>
    <n v="15"/>
    <x v="13"/>
    <n v="0"/>
    <n v="0"/>
    <s v="2011_IBI_15"/>
    <n v="0"/>
    <n v="0"/>
  </r>
  <r>
    <x v="12"/>
    <s v="IBI"/>
    <x v="2"/>
    <n v="16"/>
    <x v="14"/>
    <n v="0"/>
    <n v="0"/>
    <s v="2011_IBI_16"/>
    <n v="0"/>
    <n v="0"/>
  </r>
  <r>
    <x v="12"/>
    <s v="IBI"/>
    <x v="2"/>
    <n v="17"/>
    <x v="15"/>
    <n v="0"/>
    <n v="0"/>
    <s v="2011_IBI_17"/>
    <n v="0"/>
    <n v="0"/>
  </r>
  <r>
    <x v="12"/>
    <s v="IBI"/>
    <x v="2"/>
    <n v="18"/>
    <x v="16"/>
    <n v="0"/>
    <n v="0"/>
    <s v="2011_IBI_18"/>
    <n v="0"/>
    <n v="0"/>
  </r>
  <r>
    <x v="12"/>
    <s v="IBI"/>
    <x v="2"/>
    <n v="20"/>
    <x v="17"/>
    <n v="0"/>
    <n v="0"/>
    <s v="2011_IBI_20"/>
    <n v="0"/>
    <n v="0"/>
  </r>
  <r>
    <x v="12"/>
    <s v="IBI"/>
    <x v="2"/>
    <n v="22"/>
    <x v="18"/>
    <n v="0"/>
    <n v="0"/>
    <s v="2011_IBI_22"/>
    <n v="0"/>
    <n v="0"/>
  </r>
  <r>
    <x v="12"/>
    <s v="IBI"/>
    <x v="2"/>
    <n v="23"/>
    <x v="19"/>
    <n v="0"/>
    <n v="0"/>
    <s v="2011_IBI_23"/>
    <n v="0"/>
    <n v="0"/>
  </r>
  <r>
    <x v="12"/>
    <s v="IBI"/>
    <x v="2"/>
    <n v="24"/>
    <x v="20"/>
    <n v="0"/>
    <n v="0"/>
    <s v="2011_IBI_24"/>
    <n v="0"/>
    <n v="0"/>
  </r>
  <r>
    <x v="12"/>
    <s v="IBI"/>
    <x v="2"/>
    <n v="25"/>
    <x v="21"/>
    <n v="0"/>
    <n v="0"/>
    <s v="2011_IBI_25"/>
    <n v="0"/>
    <n v="0"/>
  </r>
  <r>
    <x v="12"/>
    <s v="IBI"/>
    <x v="2"/>
    <n v="26"/>
    <x v="22"/>
    <n v="0"/>
    <n v="0"/>
    <s v="2011_IBI_26"/>
    <n v="0"/>
    <n v="0"/>
  </r>
  <r>
    <x v="12"/>
    <s v="IBI"/>
    <x v="2"/>
    <n v="27"/>
    <x v="23"/>
    <n v="0"/>
    <n v="0"/>
    <s v="2011_IBI_27"/>
    <n v="0"/>
    <n v="0"/>
  </r>
  <r>
    <x v="12"/>
    <s v="IBI"/>
    <x v="2"/>
    <n v="29"/>
    <x v="24"/>
    <n v="9"/>
    <n v="9"/>
    <s v="2011_IBI_29"/>
    <n v="0"/>
    <n v="0"/>
  </r>
  <r>
    <x v="12"/>
    <s v="IBI"/>
    <x v="2"/>
    <n v="30"/>
    <x v="25"/>
    <n v="0"/>
    <n v="0"/>
    <s v="2011_IBI_30"/>
    <n v="0"/>
    <n v="0"/>
  </r>
  <r>
    <x v="12"/>
    <s v="IBI"/>
    <x v="2"/>
    <n v="31"/>
    <x v="26"/>
    <n v="0"/>
    <n v="0"/>
    <s v="2011_IBI_31"/>
    <n v="0"/>
    <n v="0"/>
  </r>
  <r>
    <x v="12"/>
    <s v="IBI"/>
    <x v="2"/>
    <n v="38"/>
    <x v="27"/>
    <n v="0"/>
    <n v="0"/>
    <s v="2011_IBI_38"/>
    <n v="0"/>
    <n v="0"/>
  </r>
  <r>
    <x v="12"/>
    <s v="IBI"/>
    <x v="2"/>
    <n v="39"/>
    <x v="28"/>
    <n v="0"/>
    <n v="0"/>
    <s v="2011_IBI_39"/>
    <n v="0"/>
    <n v="0"/>
  </r>
  <r>
    <x v="12"/>
    <s v="IBI"/>
    <x v="2"/>
    <n v="40"/>
    <x v="29"/>
    <n v="0"/>
    <n v="0"/>
    <s v="2011_IBI_40"/>
    <n v="0"/>
    <n v="0"/>
  </r>
  <r>
    <x v="12"/>
    <s v="IBI"/>
    <x v="2"/>
    <n v="41"/>
    <x v="30"/>
    <n v="0"/>
    <n v="0"/>
    <s v="2011_IBI_41"/>
    <n v="0"/>
    <n v="0"/>
  </r>
  <r>
    <x v="12"/>
    <s v="IBI"/>
    <x v="2"/>
    <n v="43"/>
    <x v="31"/>
    <n v="0"/>
    <n v="0"/>
    <s v="2011_IBI_43"/>
    <n v="0"/>
    <n v="0"/>
  </r>
  <r>
    <x v="12"/>
    <s v="IBI"/>
    <x v="2"/>
    <n v="44"/>
    <x v="32"/>
    <n v="0"/>
    <n v="0"/>
    <s v="2011_IBI_44"/>
    <n v="0"/>
    <n v="0"/>
  </r>
  <r>
    <x v="12"/>
    <s v="IBI"/>
    <x v="2"/>
    <n v="45"/>
    <x v="33"/>
    <n v="0"/>
    <n v="0"/>
    <s v="2011_IBI_45"/>
    <n v="0"/>
    <n v="0"/>
  </r>
  <r>
    <x v="12"/>
    <s v="IBI"/>
    <x v="2"/>
    <n v="46"/>
    <x v="34"/>
    <n v="0"/>
    <n v="0"/>
    <s v="2011_IBI_46"/>
    <n v="0"/>
    <n v="0"/>
  </r>
  <r>
    <x v="12"/>
    <s v="IBI"/>
    <x v="2"/>
    <n v="47"/>
    <x v="35"/>
    <n v="0"/>
    <n v="0"/>
    <s v="2011_IBI_47"/>
    <n v="0"/>
    <n v="0"/>
  </r>
  <r>
    <x v="12"/>
    <s v="IBI"/>
    <x v="2"/>
    <n v="48"/>
    <x v="36"/>
    <n v="0"/>
    <n v="0"/>
    <s v="2011_IBI_48"/>
    <n v="0"/>
    <n v="0"/>
  </r>
  <r>
    <x v="12"/>
    <s v="IBM"/>
    <x v="3"/>
    <n v="1"/>
    <x v="0"/>
    <n v="68639"/>
    <n v="64937"/>
    <s v="2011_IBM_1"/>
    <n v="13421"/>
    <n v="11917"/>
  </r>
  <r>
    <x v="12"/>
    <s v="IBM"/>
    <x v="3"/>
    <n v="2"/>
    <x v="1"/>
    <n v="76963"/>
    <n v="71627"/>
    <s v="2011_IBM_2"/>
    <n v="78274"/>
    <n v="57363"/>
  </r>
  <r>
    <x v="12"/>
    <s v="IBM"/>
    <x v="3"/>
    <n v="3"/>
    <x v="2"/>
    <n v="1723920"/>
    <n v="1475352"/>
    <s v="2011_IBM_3"/>
    <n v="1056992"/>
    <n v="857739"/>
  </r>
  <r>
    <x v="12"/>
    <s v="IBM"/>
    <x v="3"/>
    <n v="4"/>
    <x v="3"/>
    <n v="2249"/>
    <n v="1954"/>
    <s v="2011_IBM_4"/>
    <n v="400"/>
    <n v="254"/>
  </r>
  <r>
    <x v="12"/>
    <s v="IBM"/>
    <x v="3"/>
    <n v="5"/>
    <x v="4"/>
    <n v="236364"/>
    <n v="197055"/>
    <s v="2011_IBM_5"/>
    <n v="79566"/>
    <n v="54029"/>
  </r>
  <r>
    <x v="12"/>
    <s v="IBM"/>
    <x v="3"/>
    <n v="7"/>
    <x v="5"/>
    <n v="57390"/>
    <n v="52905"/>
    <s v="2011_IBM_7"/>
    <n v="22353"/>
    <n v="18405"/>
  </r>
  <r>
    <x v="12"/>
    <s v="IBM"/>
    <x v="3"/>
    <n v="8"/>
    <x v="6"/>
    <n v="112318"/>
    <n v="112250"/>
    <s v="2011_IBM_8"/>
    <n v="4232"/>
    <n v="4202"/>
  </r>
  <r>
    <x v="12"/>
    <s v="IBM"/>
    <x v="3"/>
    <n v="9"/>
    <x v="7"/>
    <n v="291595"/>
    <n v="256074"/>
    <s v="2011_IBM_9"/>
    <n v="69933"/>
    <n v="45447"/>
  </r>
  <r>
    <x v="12"/>
    <s v="IBM"/>
    <x v="3"/>
    <n v="10"/>
    <x v="8"/>
    <n v="36038"/>
    <n v="34096"/>
    <s v="2011_IBM_10"/>
    <n v="5489"/>
    <n v="4810"/>
  </r>
  <r>
    <x v="12"/>
    <s v="IBM"/>
    <x v="3"/>
    <n v="11"/>
    <x v="9"/>
    <n v="8565"/>
    <n v="8130"/>
    <s v="2011_IBM_11"/>
    <n v="4304"/>
    <n v="3910"/>
  </r>
  <r>
    <x v="12"/>
    <s v="IBM"/>
    <x v="3"/>
    <n v="12"/>
    <x v="10"/>
    <n v="242602"/>
    <n v="230977"/>
    <s v="2011_IBM_12"/>
    <n v="72786"/>
    <n v="62463"/>
  </r>
  <r>
    <x v="12"/>
    <s v="IBM"/>
    <x v="3"/>
    <n v="13"/>
    <x v="11"/>
    <n v="138751"/>
    <n v="131638"/>
    <s v="2011_IBM_13"/>
    <n v="41536"/>
    <n v="36441"/>
  </r>
  <r>
    <x v="12"/>
    <s v="IBM"/>
    <x v="3"/>
    <n v="14"/>
    <x v="12"/>
    <n v="79797"/>
    <n v="68129"/>
    <s v="2011_IBM_14"/>
    <n v="44517"/>
    <n v="33694"/>
  </r>
  <r>
    <x v="12"/>
    <s v="IBM"/>
    <x v="3"/>
    <n v="15"/>
    <x v="13"/>
    <n v="230978"/>
    <n v="220851"/>
    <s v="2011_IBM_15"/>
    <n v="108012"/>
    <n v="98796"/>
  </r>
  <r>
    <x v="12"/>
    <s v="IBM"/>
    <x v="3"/>
    <n v="16"/>
    <x v="14"/>
    <n v="15906629"/>
    <n v="15304285"/>
    <s v="2011_IBM_16"/>
    <n v="6698108"/>
    <n v="6055370"/>
  </r>
  <r>
    <x v="12"/>
    <s v="IBM"/>
    <x v="3"/>
    <n v="17"/>
    <x v="15"/>
    <n v="923965"/>
    <n v="829113"/>
    <s v="2011_IBM_17"/>
    <n v="244216"/>
    <n v="209259"/>
  </r>
  <r>
    <x v="12"/>
    <s v="IBM"/>
    <x v="3"/>
    <n v="18"/>
    <x v="16"/>
    <n v="236055"/>
    <n v="171122"/>
    <s v="2011_IBM_18"/>
    <n v="196013"/>
    <n v="134818"/>
  </r>
  <r>
    <x v="12"/>
    <s v="IBM"/>
    <x v="3"/>
    <n v="20"/>
    <x v="17"/>
    <n v="1440477"/>
    <n v="1206269"/>
    <s v="2011_IBM_20"/>
    <n v="1018707"/>
    <n v="782787"/>
  </r>
  <r>
    <x v="12"/>
    <s v="IBM"/>
    <x v="3"/>
    <n v="22"/>
    <x v="18"/>
    <n v="651764"/>
    <n v="502978"/>
    <s v="2011_IBM_22"/>
    <n v="349913"/>
    <n v="245439"/>
  </r>
  <r>
    <x v="12"/>
    <s v="IBM"/>
    <x v="3"/>
    <n v="23"/>
    <x v="19"/>
    <n v="1017"/>
    <n v="1014"/>
    <s v="2011_IBM_23"/>
    <n v="101"/>
    <n v="98"/>
  </r>
  <r>
    <x v="12"/>
    <s v="IBM"/>
    <x v="3"/>
    <n v="24"/>
    <x v="20"/>
    <n v="6415240"/>
    <n v="6162176"/>
    <s v="2011_IBM_24"/>
    <n v="3086401"/>
    <n v="2874702"/>
  </r>
  <r>
    <x v="12"/>
    <s v="IBM"/>
    <x v="3"/>
    <n v="25"/>
    <x v="21"/>
    <n v="0"/>
    <n v="0"/>
    <s v="2011_IBM_25"/>
    <n v="0"/>
    <n v="0"/>
  </r>
  <r>
    <x v="12"/>
    <s v="IBM"/>
    <x v="3"/>
    <n v="26"/>
    <x v="22"/>
    <n v="580"/>
    <n v="389"/>
    <s v="2011_IBM_26"/>
    <n v="429"/>
    <n v="273"/>
  </r>
  <r>
    <x v="12"/>
    <s v="IBM"/>
    <x v="3"/>
    <n v="27"/>
    <x v="23"/>
    <n v="5539"/>
    <n v="5345"/>
    <s v="2011_IBM_27"/>
    <n v="3312"/>
    <n v="3162"/>
  </r>
  <r>
    <x v="12"/>
    <s v="IBM"/>
    <x v="3"/>
    <n v="29"/>
    <x v="24"/>
    <n v="96649"/>
    <n v="94360"/>
    <s v="2011_IBM_29"/>
    <n v="33792"/>
    <n v="32047"/>
  </r>
  <r>
    <x v="12"/>
    <s v="IBM"/>
    <x v="3"/>
    <n v="30"/>
    <x v="25"/>
    <n v="86404"/>
    <n v="85452"/>
    <s v="2011_IBM_30"/>
    <n v="7448"/>
    <n v="6694"/>
  </r>
  <r>
    <x v="12"/>
    <s v="IBM"/>
    <x v="3"/>
    <n v="31"/>
    <x v="26"/>
    <n v="23863"/>
    <n v="23319"/>
    <s v="2011_IBM_31"/>
    <n v="4569"/>
    <n v="4200"/>
  </r>
  <r>
    <x v="12"/>
    <s v="IBM"/>
    <x v="3"/>
    <n v="38"/>
    <x v="27"/>
    <n v="0"/>
    <n v="0"/>
    <s v="2011_IBM_38"/>
    <n v="0"/>
    <n v="0"/>
  </r>
  <r>
    <x v="12"/>
    <s v="IBM"/>
    <x v="3"/>
    <n v="39"/>
    <x v="28"/>
    <n v="2900"/>
    <n v="2900"/>
    <s v="2011_IBM_39"/>
    <n v="45"/>
    <n v="41"/>
  </r>
  <r>
    <x v="12"/>
    <s v="IBM"/>
    <x v="3"/>
    <n v="40"/>
    <x v="29"/>
    <n v="7220880"/>
    <n v="6799205"/>
    <s v="2011_IBM_40"/>
    <n v="2563838"/>
    <n v="2237882"/>
  </r>
  <r>
    <x v="12"/>
    <s v="IBM"/>
    <x v="3"/>
    <n v="41"/>
    <x v="30"/>
    <n v="3094257"/>
    <n v="2841965"/>
    <s v="2011_IBM_41"/>
    <n v="775551"/>
    <n v="668242"/>
  </r>
  <r>
    <x v="12"/>
    <s v="IBM"/>
    <x v="3"/>
    <n v="43"/>
    <x v="31"/>
    <n v="0"/>
    <n v="0"/>
    <s v="2011_IBM_43"/>
    <n v="0"/>
    <n v="0"/>
  </r>
  <r>
    <x v="12"/>
    <s v="IBM"/>
    <x v="3"/>
    <n v="44"/>
    <x v="32"/>
    <n v="0"/>
    <n v="0"/>
    <s v="2011_IBM_44"/>
    <n v="0"/>
    <n v="0"/>
  </r>
  <r>
    <x v="12"/>
    <s v="IBM"/>
    <x v="3"/>
    <n v="45"/>
    <x v="33"/>
    <n v="9364"/>
    <n v="9231"/>
    <s v="2011_IBM_45"/>
    <n v="1826"/>
    <n v="1743"/>
  </r>
  <r>
    <x v="12"/>
    <s v="IBM"/>
    <x v="3"/>
    <n v="46"/>
    <x v="34"/>
    <n v="11398"/>
    <n v="11398"/>
    <s v="2011_IBM_46"/>
    <n v="0"/>
    <n v="0"/>
  </r>
  <r>
    <x v="12"/>
    <s v="IBM"/>
    <x v="3"/>
    <n v="47"/>
    <x v="35"/>
    <n v="0"/>
    <n v="0"/>
    <s v="2011_IBM_47"/>
    <n v="0"/>
    <n v="0"/>
  </r>
  <r>
    <x v="12"/>
    <s v="IBM"/>
    <x v="3"/>
    <n v="48"/>
    <x v="36"/>
    <n v="0"/>
    <n v="0"/>
    <s v="2011_IBM_48"/>
    <n v="0"/>
    <n v="0"/>
  </r>
  <r>
    <x v="12"/>
    <s v="IBS"/>
    <x v="4"/>
    <n v="1"/>
    <x v="0"/>
    <n v="0"/>
    <n v="0"/>
    <s v="2011_IBS_1"/>
    <n v="0"/>
    <n v="0"/>
  </r>
  <r>
    <x v="12"/>
    <s v="IBS"/>
    <x v="4"/>
    <n v="2"/>
    <x v="1"/>
    <n v="0"/>
    <n v="0"/>
    <s v="2011_IBS_2"/>
    <n v="0"/>
    <n v="0"/>
  </r>
  <r>
    <x v="12"/>
    <s v="IBS"/>
    <x v="4"/>
    <n v="3"/>
    <x v="2"/>
    <n v="0"/>
    <n v="0"/>
    <s v="2011_IBS_3"/>
    <n v="0"/>
    <n v="0"/>
  </r>
  <r>
    <x v="12"/>
    <s v="IBS"/>
    <x v="4"/>
    <n v="4"/>
    <x v="3"/>
    <n v="0"/>
    <n v="0"/>
    <s v="2011_IBS_4"/>
    <n v="0"/>
    <n v="0"/>
  </r>
  <r>
    <x v="12"/>
    <s v="IBS"/>
    <x v="4"/>
    <n v="5"/>
    <x v="4"/>
    <n v="0"/>
    <n v="0"/>
    <s v="2011_IBS_5"/>
    <n v="0"/>
    <n v="0"/>
  </r>
  <r>
    <x v="12"/>
    <s v="IBS"/>
    <x v="4"/>
    <n v="7"/>
    <x v="5"/>
    <n v="0"/>
    <n v="0"/>
    <s v="2011_IBS_7"/>
    <n v="0"/>
    <n v="0"/>
  </r>
  <r>
    <x v="12"/>
    <s v="IBS"/>
    <x v="4"/>
    <n v="8"/>
    <x v="6"/>
    <n v="31111"/>
    <n v="31111"/>
    <s v="2011_IBS_8"/>
    <n v="7399"/>
    <n v="7399"/>
  </r>
  <r>
    <x v="12"/>
    <s v="IBS"/>
    <x v="4"/>
    <n v="9"/>
    <x v="7"/>
    <n v="18373"/>
    <n v="15286"/>
    <s v="2011_IBS_9"/>
    <n v="5108"/>
    <n v="3382"/>
  </r>
  <r>
    <x v="12"/>
    <s v="IBS"/>
    <x v="4"/>
    <n v="10"/>
    <x v="8"/>
    <n v="0"/>
    <n v="0"/>
    <s v="2011_IBS_10"/>
    <n v="0"/>
    <n v="0"/>
  </r>
  <r>
    <x v="12"/>
    <s v="IBS"/>
    <x v="4"/>
    <n v="11"/>
    <x v="9"/>
    <n v="86305"/>
    <n v="67495"/>
    <s v="2011_IBS_11"/>
    <n v="21108"/>
    <n v="15048"/>
  </r>
  <r>
    <x v="12"/>
    <s v="IBS"/>
    <x v="4"/>
    <n v="12"/>
    <x v="10"/>
    <n v="74"/>
    <n v="74"/>
    <s v="2011_IBS_12"/>
    <n v="0"/>
    <n v="0"/>
  </r>
  <r>
    <x v="12"/>
    <s v="IBS"/>
    <x v="4"/>
    <n v="13"/>
    <x v="11"/>
    <n v="0"/>
    <n v="0"/>
    <s v="2011_IBS_13"/>
    <n v="0"/>
    <n v="0"/>
  </r>
  <r>
    <x v="12"/>
    <s v="IBS"/>
    <x v="4"/>
    <n v="14"/>
    <x v="12"/>
    <n v="139"/>
    <n v="139"/>
    <s v="2011_IBS_14"/>
    <n v="0"/>
    <n v="0"/>
  </r>
  <r>
    <x v="12"/>
    <s v="IBS"/>
    <x v="4"/>
    <n v="15"/>
    <x v="13"/>
    <n v="2430"/>
    <n v="1940"/>
    <s v="2011_IBS_15"/>
    <n v="705"/>
    <n v="595"/>
  </r>
  <r>
    <x v="12"/>
    <s v="IBS"/>
    <x v="4"/>
    <n v="16"/>
    <x v="14"/>
    <n v="0"/>
    <n v="0"/>
    <s v="2011_IBS_16"/>
    <n v="0"/>
    <n v="0"/>
  </r>
  <r>
    <x v="12"/>
    <s v="IBS"/>
    <x v="4"/>
    <n v="17"/>
    <x v="15"/>
    <n v="1728"/>
    <n v="1728"/>
    <s v="2011_IBS_17"/>
    <n v="726"/>
    <n v="726"/>
  </r>
  <r>
    <x v="12"/>
    <s v="IBS"/>
    <x v="4"/>
    <n v="18"/>
    <x v="16"/>
    <n v="20150"/>
    <n v="12932"/>
    <s v="2011_IBS_18"/>
    <n v="18484"/>
    <n v="11266"/>
  </r>
  <r>
    <x v="12"/>
    <s v="IBS"/>
    <x v="4"/>
    <n v="20"/>
    <x v="17"/>
    <n v="0"/>
    <n v="0"/>
    <s v="2011_IBS_20"/>
    <n v="0"/>
    <n v="0"/>
  </r>
  <r>
    <x v="12"/>
    <s v="IBS"/>
    <x v="4"/>
    <n v="22"/>
    <x v="18"/>
    <n v="132"/>
    <n v="132"/>
    <s v="2011_IBS_22"/>
    <n v="0"/>
    <n v="0"/>
  </r>
  <r>
    <x v="12"/>
    <s v="IBS"/>
    <x v="4"/>
    <n v="23"/>
    <x v="19"/>
    <n v="17156"/>
    <n v="15166"/>
    <s v="2011_IBS_23"/>
    <n v="9492"/>
    <n v="7647"/>
  </r>
  <r>
    <x v="12"/>
    <s v="IBS"/>
    <x v="4"/>
    <n v="24"/>
    <x v="20"/>
    <n v="387"/>
    <n v="62"/>
    <s v="2011_IBS_24"/>
    <n v="1"/>
    <n v="1"/>
  </r>
  <r>
    <x v="12"/>
    <s v="IBS"/>
    <x v="4"/>
    <n v="25"/>
    <x v="21"/>
    <n v="0"/>
    <n v="0"/>
    <s v="2011_IBS_25"/>
    <n v="0"/>
    <n v="0"/>
  </r>
  <r>
    <x v="12"/>
    <s v="IBS"/>
    <x v="4"/>
    <n v="26"/>
    <x v="22"/>
    <n v="2387"/>
    <n v="2375"/>
    <s v="2011_IBS_26"/>
    <n v="1952"/>
    <n v="1942"/>
  </r>
  <r>
    <x v="12"/>
    <s v="IBS"/>
    <x v="4"/>
    <n v="27"/>
    <x v="23"/>
    <n v="0"/>
    <n v="0"/>
    <s v="2011_IBS_27"/>
    <n v="0"/>
    <n v="0"/>
  </r>
  <r>
    <x v="12"/>
    <s v="IBS"/>
    <x v="4"/>
    <n v="29"/>
    <x v="24"/>
    <n v="53708"/>
    <n v="53708"/>
    <s v="2011_IBS_29"/>
    <n v="9786"/>
    <n v="9786"/>
  </r>
  <r>
    <x v="12"/>
    <s v="IBS"/>
    <x v="4"/>
    <n v="30"/>
    <x v="25"/>
    <n v="302"/>
    <n v="302"/>
    <s v="2011_IBS_30"/>
    <n v="0"/>
    <n v="0"/>
  </r>
  <r>
    <x v="12"/>
    <s v="IBS"/>
    <x v="4"/>
    <n v="31"/>
    <x v="26"/>
    <n v="30"/>
    <n v="30"/>
    <s v="2011_IBS_31"/>
    <n v="0"/>
    <n v="0"/>
  </r>
  <r>
    <x v="12"/>
    <s v="IBS"/>
    <x v="4"/>
    <n v="38"/>
    <x v="27"/>
    <n v="0"/>
    <n v="0"/>
    <s v="2011_IBS_38"/>
    <n v="0"/>
    <n v="0"/>
  </r>
  <r>
    <x v="12"/>
    <s v="IBS"/>
    <x v="4"/>
    <n v="39"/>
    <x v="28"/>
    <n v="0"/>
    <n v="0"/>
    <s v="2011_IBS_39"/>
    <n v="0"/>
    <n v="0"/>
  </r>
  <r>
    <x v="12"/>
    <s v="IBS"/>
    <x v="4"/>
    <n v="40"/>
    <x v="29"/>
    <n v="0"/>
    <n v="0"/>
    <s v="2011_IBS_40"/>
    <n v="0"/>
    <n v="0"/>
  </r>
  <r>
    <x v="12"/>
    <s v="IBS"/>
    <x v="4"/>
    <n v="41"/>
    <x v="30"/>
    <n v="0"/>
    <n v="0"/>
    <s v="2011_IBS_41"/>
    <n v="0"/>
    <n v="0"/>
  </r>
  <r>
    <x v="12"/>
    <s v="IBS"/>
    <x v="4"/>
    <n v="43"/>
    <x v="31"/>
    <n v="0"/>
    <n v="0"/>
    <s v="2011_IBS_43"/>
    <n v="0"/>
    <n v="0"/>
  </r>
  <r>
    <x v="12"/>
    <s v="IBS"/>
    <x v="4"/>
    <n v="44"/>
    <x v="32"/>
    <n v="0"/>
    <n v="0"/>
    <s v="2011_IBS_44"/>
    <n v="0"/>
    <n v="0"/>
  </r>
  <r>
    <x v="12"/>
    <s v="IBS"/>
    <x v="4"/>
    <n v="45"/>
    <x v="33"/>
    <n v="0"/>
    <n v="0"/>
    <s v="2011_IBS_45"/>
    <n v="0"/>
    <n v="0"/>
  </r>
  <r>
    <x v="12"/>
    <s v="IBS"/>
    <x v="4"/>
    <n v="46"/>
    <x v="34"/>
    <n v="4006"/>
    <n v="4006"/>
    <s v="2011_IBS_46"/>
    <n v="179"/>
    <n v="179"/>
  </r>
  <r>
    <x v="12"/>
    <s v="IBS"/>
    <x v="4"/>
    <n v="47"/>
    <x v="35"/>
    <n v="215"/>
    <n v="215"/>
    <s v="2011_IBS_47"/>
    <n v="0"/>
    <n v="0"/>
  </r>
  <r>
    <x v="12"/>
    <s v="IBS"/>
    <x v="4"/>
    <n v="48"/>
    <x v="36"/>
    <n v="0"/>
    <n v="0"/>
    <s v="2011_IBS_48"/>
    <n v="0"/>
    <n v="0"/>
  </r>
  <r>
    <x v="12"/>
    <s v="IDT"/>
    <x v="12"/>
    <n v="1"/>
    <x v="0"/>
    <n v="0"/>
    <n v="0"/>
    <s v="2011_IDT_1"/>
    <n v="0"/>
    <n v="0"/>
  </r>
  <r>
    <x v="12"/>
    <s v="IDT"/>
    <x v="12"/>
    <n v="2"/>
    <x v="1"/>
    <n v="0"/>
    <n v="0"/>
    <s v="2011_IDT_2"/>
    <n v="0"/>
    <n v="0"/>
  </r>
  <r>
    <x v="12"/>
    <s v="IDT"/>
    <x v="12"/>
    <n v="3"/>
    <x v="2"/>
    <n v="0"/>
    <n v="0"/>
    <s v="2011_IDT_3"/>
    <n v="0"/>
    <n v="0"/>
  </r>
  <r>
    <x v="12"/>
    <s v="IDT"/>
    <x v="12"/>
    <n v="4"/>
    <x v="3"/>
    <n v="0"/>
    <n v="0"/>
    <s v="2011_IDT_4"/>
    <n v="0"/>
    <n v="0"/>
  </r>
  <r>
    <x v="12"/>
    <s v="IDT"/>
    <x v="12"/>
    <n v="5"/>
    <x v="4"/>
    <n v="0"/>
    <n v="0"/>
    <s v="2011_IDT_5"/>
    <n v="0"/>
    <n v="0"/>
  </r>
  <r>
    <x v="12"/>
    <s v="IDT"/>
    <x v="12"/>
    <n v="7"/>
    <x v="5"/>
    <n v="0"/>
    <n v="0"/>
    <s v="2011_IDT_7"/>
    <n v="0"/>
    <n v="0"/>
  </r>
  <r>
    <x v="12"/>
    <s v="IDT"/>
    <x v="12"/>
    <n v="8"/>
    <x v="6"/>
    <n v="0"/>
    <n v="0"/>
    <s v="2011_IDT_8"/>
    <n v="0"/>
    <n v="0"/>
  </r>
  <r>
    <x v="12"/>
    <s v="IDT"/>
    <x v="12"/>
    <n v="9"/>
    <x v="7"/>
    <n v="0"/>
    <n v="0"/>
    <s v="2011_IDT_9"/>
    <n v="0"/>
    <n v="0"/>
  </r>
  <r>
    <x v="12"/>
    <s v="IDT"/>
    <x v="12"/>
    <n v="10"/>
    <x v="8"/>
    <n v="0"/>
    <n v="0"/>
    <s v="2011_IDT_10"/>
    <n v="0"/>
    <n v="0"/>
  </r>
  <r>
    <x v="12"/>
    <s v="IDT"/>
    <x v="12"/>
    <n v="11"/>
    <x v="9"/>
    <n v="39249"/>
    <n v="39193"/>
    <s v="2011_IDT_11"/>
    <n v="14885"/>
    <n v="14837"/>
  </r>
  <r>
    <x v="12"/>
    <s v="IDT"/>
    <x v="12"/>
    <n v="12"/>
    <x v="10"/>
    <n v="0"/>
    <n v="0"/>
    <s v="2011_IDT_12"/>
    <n v="0"/>
    <n v="0"/>
  </r>
  <r>
    <x v="12"/>
    <s v="IDT"/>
    <x v="12"/>
    <n v="13"/>
    <x v="11"/>
    <n v="0"/>
    <n v="0"/>
    <s v="2011_IDT_13"/>
    <n v="0"/>
    <n v="0"/>
  </r>
  <r>
    <x v="12"/>
    <s v="IDT"/>
    <x v="12"/>
    <n v="14"/>
    <x v="12"/>
    <n v="0"/>
    <n v="0"/>
    <s v="2011_IDT_14"/>
    <n v="0"/>
    <n v="0"/>
  </r>
  <r>
    <x v="12"/>
    <s v="IDT"/>
    <x v="12"/>
    <n v="15"/>
    <x v="13"/>
    <n v="9464"/>
    <n v="9464"/>
    <s v="2011_IDT_15"/>
    <n v="3516"/>
    <n v="3516"/>
  </r>
  <r>
    <x v="12"/>
    <s v="IDT"/>
    <x v="12"/>
    <n v="16"/>
    <x v="14"/>
    <n v="0"/>
    <n v="0"/>
    <s v="2011_IDT_16"/>
    <n v="0"/>
    <n v="0"/>
  </r>
  <r>
    <x v="12"/>
    <s v="IDT"/>
    <x v="12"/>
    <n v="17"/>
    <x v="15"/>
    <n v="0"/>
    <n v="0"/>
    <s v="2011_IDT_17"/>
    <n v="0"/>
    <n v="0"/>
  </r>
  <r>
    <x v="12"/>
    <s v="IDT"/>
    <x v="12"/>
    <n v="18"/>
    <x v="16"/>
    <n v="0"/>
    <n v="0"/>
    <s v="2011_IDT_18"/>
    <n v="0"/>
    <n v="0"/>
  </r>
  <r>
    <x v="12"/>
    <s v="IDT"/>
    <x v="12"/>
    <n v="20"/>
    <x v="17"/>
    <n v="0"/>
    <n v="0"/>
    <s v="2011_IDT_20"/>
    <n v="0"/>
    <n v="0"/>
  </r>
  <r>
    <x v="12"/>
    <s v="IDT"/>
    <x v="12"/>
    <n v="22"/>
    <x v="18"/>
    <n v="2653"/>
    <n v="2653"/>
    <s v="2011_IDT_22"/>
    <n v="1342"/>
    <n v="1342"/>
  </r>
  <r>
    <x v="12"/>
    <s v="IDT"/>
    <x v="12"/>
    <n v="23"/>
    <x v="19"/>
    <n v="0"/>
    <n v="0"/>
    <s v="2011_IDT_23"/>
    <n v="0"/>
    <n v="0"/>
  </r>
  <r>
    <x v="12"/>
    <s v="IDT"/>
    <x v="12"/>
    <n v="24"/>
    <x v="20"/>
    <n v="0"/>
    <n v="0"/>
    <s v="2011_IDT_24"/>
    <n v="0"/>
    <n v="0"/>
  </r>
  <r>
    <x v="12"/>
    <s v="IDT"/>
    <x v="12"/>
    <n v="25"/>
    <x v="21"/>
    <n v="0"/>
    <n v="0"/>
    <s v="2011_IDT_25"/>
    <n v="0"/>
    <n v="0"/>
  </r>
  <r>
    <x v="12"/>
    <s v="IDT"/>
    <x v="12"/>
    <n v="26"/>
    <x v="22"/>
    <n v="0"/>
    <n v="0"/>
    <s v="2011_IDT_26"/>
    <n v="0"/>
    <n v="0"/>
  </r>
  <r>
    <x v="12"/>
    <s v="IDT"/>
    <x v="12"/>
    <n v="27"/>
    <x v="23"/>
    <n v="0"/>
    <n v="0"/>
    <s v="2011_IDT_27"/>
    <n v="0"/>
    <n v="0"/>
  </r>
  <r>
    <x v="12"/>
    <s v="IDT"/>
    <x v="12"/>
    <n v="29"/>
    <x v="24"/>
    <n v="0"/>
    <n v="0"/>
    <s v="2011_IDT_29"/>
    <n v="0"/>
    <n v="0"/>
  </r>
  <r>
    <x v="12"/>
    <s v="IDT"/>
    <x v="12"/>
    <n v="30"/>
    <x v="25"/>
    <n v="0"/>
    <n v="0"/>
    <s v="2011_IDT_30"/>
    <n v="0"/>
    <n v="0"/>
  </r>
  <r>
    <x v="12"/>
    <s v="IDT"/>
    <x v="12"/>
    <n v="31"/>
    <x v="26"/>
    <n v="0"/>
    <n v="0"/>
    <s v="2011_IDT_31"/>
    <n v="0"/>
    <n v="0"/>
  </r>
  <r>
    <x v="12"/>
    <s v="IDT"/>
    <x v="12"/>
    <n v="38"/>
    <x v="27"/>
    <n v="0"/>
    <n v="0"/>
    <s v="2011_IDT_38"/>
    <n v="0"/>
    <n v="0"/>
  </r>
  <r>
    <x v="12"/>
    <s v="IDT"/>
    <x v="12"/>
    <n v="39"/>
    <x v="28"/>
    <n v="0"/>
    <n v="0"/>
    <s v="2011_IDT_39"/>
    <n v="0"/>
    <n v="0"/>
  </r>
  <r>
    <x v="12"/>
    <s v="IDT"/>
    <x v="12"/>
    <n v="40"/>
    <x v="29"/>
    <n v="0"/>
    <n v="0"/>
    <s v="2011_IDT_40"/>
    <n v="0"/>
    <n v="0"/>
  </r>
  <r>
    <x v="12"/>
    <s v="IDT"/>
    <x v="12"/>
    <n v="41"/>
    <x v="30"/>
    <n v="0"/>
    <n v="0"/>
    <s v="2011_IDT_41"/>
    <n v="0"/>
    <n v="0"/>
  </r>
  <r>
    <x v="12"/>
    <s v="IDT"/>
    <x v="12"/>
    <n v="43"/>
    <x v="31"/>
    <n v="0"/>
    <n v="0"/>
    <s v="2011_IDT_43"/>
    <n v="0"/>
    <n v="0"/>
  </r>
  <r>
    <x v="12"/>
    <s v="IDT"/>
    <x v="12"/>
    <n v="44"/>
    <x v="32"/>
    <n v="0"/>
    <n v="0"/>
    <s v="2011_IDT_44"/>
    <n v="0"/>
    <n v="0"/>
  </r>
  <r>
    <x v="12"/>
    <s v="IDT"/>
    <x v="12"/>
    <n v="45"/>
    <x v="33"/>
    <n v="0"/>
    <n v="0"/>
    <s v="2011_IDT_45"/>
    <n v="0"/>
    <n v="0"/>
  </r>
  <r>
    <x v="12"/>
    <s v="IDT"/>
    <x v="12"/>
    <n v="46"/>
    <x v="34"/>
    <n v="0"/>
    <n v="0"/>
    <s v="2011_IDT_46"/>
    <n v="0"/>
    <n v="0"/>
  </r>
  <r>
    <x v="12"/>
    <s v="IDT"/>
    <x v="12"/>
    <n v="47"/>
    <x v="35"/>
    <n v="0"/>
    <n v="0"/>
    <s v="2011_IDT_47"/>
    <n v="0"/>
    <n v="0"/>
  </r>
  <r>
    <x v="12"/>
    <s v="IDT"/>
    <x v="12"/>
    <n v="48"/>
    <x v="36"/>
    <n v="0"/>
    <n v="0"/>
    <s v="2011_IDT_48"/>
    <n v="0"/>
    <n v="0"/>
  </r>
  <r>
    <x v="12"/>
    <s v="NB"/>
    <x v="6"/>
    <n v="1"/>
    <x v="0"/>
    <n v="0"/>
    <n v="0"/>
    <s v="2011_NB_1"/>
    <n v="0"/>
    <n v="0"/>
  </r>
  <r>
    <x v="12"/>
    <s v="NB"/>
    <x v="6"/>
    <n v="2"/>
    <x v="1"/>
    <n v="0"/>
    <n v="0"/>
    <s v="2011_NB_2"/>
    <n v="328"/>
    <n v="328"/>
  </r>
  <r>
    <x v="12"/>
    <s v="NB"/>
    <x v="6"/>
    <n v="3"/>
    <x v="2"/>
    <n v="0"/>
    <n v="0"/>
    <s v="2011_NB_3"/>
    <n v="0"/>
    <n v="0"/>
  </r>
  <r>
    <x v="12"/>
    <s v="NB"/>
    <x v="6"/>
    <n v="4"/>
    <x v="3"/>
    <n v="324934"/>
    <n v="324934"/>
    <s v="2011_NB_4"/>
    <n v="25096"/>
    <n v="25096"/>
  </r>
  <r>
    <x v="12"/>
    <s v="NB"/>
    <x v="6"/>
    <n v="5"/>
    <x v="4"/>
    <n v="296"/>
    <n v="98"/>
    <s v="2011_NB_5"/>
    <n v="198"/>
    <n v="0"/>
  </r>
  <r>
    <x v="12"/>
    <s v="NB"/>
    <x v="6"/>
    <n v="7"/>
    <x v="5"/>
    <n v="253"/>
    <n v="253"/>
    <s v="2011_NB_7"/>
    <n v="253"/>
    <n v="253"/>
  </r>
  <r>
    <x v="12"/>
    <s v="NB"/>
    <x v="6"/>
    <n v="8"/>
    <x v="6"/>
    <n v="28000"/>
    <n v="28000"/>
    <s v="2011_NB_8"/>
    <n v="2239"/>
    <n v="2239"/>
  </r>
  <r>
    <x v="12"/>
    <s v="NB"/>
    <x v="6"/>
    <n v="9"/>
    <x v="7"/>
    <n v="20"/>
    <n v="20"/>
    <s v="2011_NB_9"/>
    <n v="0"/>
    <n v="0"/>
  </r>
  <r>
    <x v="12"/>
    <s v="NB"/>
    <x v="6"/>
    <n v="10"/>
    <x v="8"/>
    <n v="0"/>
    <n v="0"/>
    <s v="2011_NB_10"/>
    <n v="0"/>
    <n v="0"/>
  </r>
  <r>
    <x v="12"/>
    <s v="NB"/>
    <x v="6"/>
    <n v="11"/>
    <x v="9"/>
    <n v="3266"/>
    <n v="3097"/>
    <s v="2011_NB_11"/>
    <n v="769"/>
    <n v="600"/>
  </r>
  <r>
    <x v="12"/>
    <s v="NB"/>
    <x v="6"/>
    <n v="12"/>
    <x v="10"/>
    <n v="443"/>
    <n v="443"/>
    <s v="2011_NB_12"/>
    <n v="0"/>
    <n v="0"/>
  </r>
  <r>
    <x v="12"/>
    <s v="NB"/>
    <x v="6"/>
    <n v="13"/>
    <x v="11"/>
    <n v="0"/>
    <n v="0"/>
    <s v="2011_NB_13"/>
    <n v="0"/>
    <n v="0"/>
  </r>
  <r>
    <x v="12"/>
    <s v="NB"/>
    <x v="6"/>
    <n v="14"/>
    <x v="12"/>
    <n v="0"/>
    <n v="0"/>
    <s v="2011_NB_14"/>
    <n v="0"/>
    <n v="0"/>
  </r>
  <r>
    <x v="12"/>
    <s v="NB"/>
    <x v="6"/>
    <n v="15"/>
    <x v="13"/>
    <n v="41"/>
    <n v="41"/>
    <s v="2011_NB_15"/>
    <n v="0"/>
    <n v="0"/>
  </r>
  <r>
    <x v="12"/>
    <s v="NB"/>
    <x v="6"/>
    <n v="16"/>
    <x v="14"/>
    <n v="0"/>
    <n v="0"/>
    <s v="2011_NB_16"/>
    <n v="0"/>
    <n v="0"/>
  </r>
  <r>
    <x v="12"/>
    <s v="NB"/>
    <x v="6"/>
    <n v="17"/>
    <x v="15"/>
    <n v="119"/>
    <n v="119"/>
    <s v="2011_NB_17"/>
    <n v="58"/>
    <n v="58"/>
  </r>
  <r>
    <x v="12"/>
    <s v="NB"/>
    <x v="6"/>
    <n v="18"/>
    <x v="16"/>
    <n v="958"/>
    <n v="958"/>
    <s v="2011_NB_18"/>
    <n v="943"/>
    <n v="943"/>
  </r>
  <r>
    <x v="12"/>
    <s v="NB"/>
    <x v="6"/>
    <n v="20"/>
    <x v="17"/>
    <n v="239"/>
    <n v="239"/>
    <s v="2011_NB_20"/>
    <n v="239"/>
    <n v="239"/>
  </r>
  <r>
    <x v="12"/>
    <s v="NB"/>
    <x v="6"/>
    <n v="22"/>
    <x v="18"/>
    <n v="875"/>
    <n v="875"/>
    <s v="2011_NB_22"/>
    <n v="626"/>
    <n v="626"/>
  </r>
  <r>
    <x v="12"/>
    <s v="NB"/>
    <x v="6"/>
    <n v="23"/>
    <x v="19"/>
    <n v="2512"/>
    <n v="2504"/>
    <s v="2011_NB_23"/>
    <n v="847"/>
    <n v="839"/>
  </r>
  <r>
    <x v="12"/>
    <s v="NB"/>
    <x v="6"/>
    <n v="24"/>
    <x v="20"/>
    <n v="4495"/>
    <n v="4495"/>
    <s v="2011_NB_24"/>
    <n v="3583"/>
    <n v="3583"/>
  </r>
  <r>
    <x v="12"/>
    <s v="NB"/>
    <x v="6"/>
    <n v="25"/>
    <x v="21"/>
    <n v="2180"/>
    <n v="2180"/>
    <s v="2011_NB_25"/>
    <n v="0"/>
    <n v="0"/>
  </r>
  <r>
    <x v="12"/>
    <s v="NB"/>
    <x v="6"/>
    <n v="26"/>
    <x v="22"/>
    <n v="455"/>
    <n v="455"/>
    <s v="2011_NB_26"/>
    <n v="455"/>
    <n v="455"/>
  </r>
  <r>
    <x v="12"/>
    <s v="NB"/>
    <x v="6"/>
    <n v="27"/>
    <x v="23"/>
    <n v="0"/>
    <n v="0"/>
    <s v="2011_NB_27"/>
    <n v="0"/>
    <n v="0"/>
  </r>
  <r>
    <x v="12"/>
    <s v="NB"/>
    <x v="6"/>
    <n v="29"/>
    <x v="24"/>
    <n v="2021"/>
    <n v="2021"/>
    <s v="2011_NB_29"/>
    <n v="1901"/>
    <n v="1901"/>
  </r>
  <r>
    <x v="12"/>
    <s v="NB"/>
    <x v="6"/>
    <n v="30"/>
    <x v="25"/>
    <n v="0"/>
    <n v="0"/>
    <s v="2011_NB_30"/>
    <n v="0"/>
    <n v="0"/>
  </r>
  <r>
    <x v="12"/>
    <s v="NB"/>
    <x v="6"/>
    <n v="31"/>
    <x v="26"/>
    <n v="398"/>
    <n v="0"/>
    <s v="2011_NB_31"/>
    <n v="398"/>
    <n v="0"/>
  </r>
  <r>
    <x v="12"/>
    <s v="NB"/>
    <x v="6"/>
    <n v="38"/>
    <x v="27"/>
    <n v="810"/>
    <n v="636"/>
    <s v="2011_NB_38"/>
    <n v="0"/>
    <n v="0"/>
  </r>
  <r>
    <x v="12"/>
    <s v="NB"/>
    <x v="6"/>
    <n v="39"/>
    <x v="28"/>
    <n v="0"/>
    <n v="0"/>
    <s v="2011_NB_39"/>
    <n v="0"/>
    <n v="0"/>
  </r>
  <r>
    <x v="12"/>
    <s v="NB"/>
    <x v="6"/>
    <n v="40"/>
    <x v="29"/>
    <n v="3781"/>
    <n v="3781"/>
    <s v="2011_NB_40"/>
    <n v="1440"/>
    <n v="1440"/>
  </r>
  <r>
    <x v="12"/>
    <s v="NB"/>
    <x v="6"/>
    <n v="41"/>
    <x v="30"/>
    <n v="1235"/>
    <n v="1235"/>
    <s v="2011_NB_41"/>
    <n v="0"/>
    <n v="0"/>
  </r>
  <r>
    <x v="12"/>
    <s v="NB"/>
    <x v="6"/>
    <n v="43"/>
    <x v="31"/>
    <n v="0"/>
    <n v="0"/>
    <s v="2011_NB_43"/>
    <n v="0"/>
    <n v="0"/>
  </r>
  <r>
    <x v="12"/>
    <s v="NB"/>
    <x v="6"/>
    <n v="44"/>
    <x v="32"/>
    <n v="0"/>
    <n v="0"/>
    <s v="2011_NB_44"/>
    <n v="0"/>
    <n v="0"/>
  </r>
  <r>
    <x v="12"/>
    <s v="NB"/>
    <x v="6"/>
    <n v="45"/>
    <x v="33"/>
    <n v="0"/>
    <n v="0"/>
    <s v="2011_NB_45"/>
    <n v="0"/>
    <n v="0"/>
  </r>
  <r>
    <x v="12"/>
    <s v="NB"/>
    <x v="6"/>
    <n v="46"/>
    <x v="34"/>
    <n v="0"/>
    <n v="0"/>
    <s v="2011_NB_46"/>
    <n v="0"/>
    <n v="0"/>
  </r>
  <r>
    <x v="12"/>
    <s v="NB"/>
    <x v="6"/>
    <n v="47"/>
    <x v="35"/>
    <n v="0"/>
    <n v="0"/>
    <s v="2011_NB_47"/>
    <n v="0"/>
    <n v="0"/>
  </r>
  <r>
    <x v="12"/>
    <s v="NB"/>
    <x v="6"/>
    <n v="48"/>
    <x v="36"/>
    <n v="0"/>
    <n v="0"/>
    <s v="2011_NB_48"/>
    <n v="0"/>
    <n v="0"/>
  </r>
  <r>
    <x v="12"/>
    <s v="NCY"/>
    <x v="15"/>
    <n v="1"/>
    <x v="0"/>
    <n v="0"/>
    <n v="0"/>
    <s v="2011_NCY_1"/>
    <n v="0"/>
    <n v="0"/>
  </r>
  <r>
    <x v="12"/>
    <s v="NCY"/>
    <x v="15"/>
    <n v="2"/>
    <x v="1"/>
    <n v="0"/>
    <n v="0"/>
    <s v="2011_NCY_2"/>
    <n v="0"/>
    <n v="0"/>
  </r>
  <r>
    <x v="12"/>
    <s v="NCY"/>
    <x v="15"/>
    <n v="3"/>
    <x v="2"/>
    <n v="0"/>
    <n v="0"/>
    <s v="2011_NCY_3"/>
    <n v="0"/>
    <n v="0"/>
  </r>
  <r>
    <x v="12"/>
    <s v="NCY"/>
    <x v="15"/>
    <n v="4"/>
    <x v="3"/>
    <n v="0"/>
    <n v="0"/>
    <s v="2011_NCY_4"/>
    <n v="0"/>
    <n v="0"/>
  </r>
  <r>
    <x v="12"/>
    <s v="NCY"/>
    <x v="15"/>
    <n v="5"/>
    <x v="4"/>
    <n v="0"/>
    <n v="0"/>
    <s v="2011_NCY_5"/>
    <n v="0"/>
    <n v="0"/>
  </r>
  <r>
    <x v="12"/>
    <s v="NCY"/>
    <x v="15"/>
    <n v="7"/>
    <x v="5"/>
    <n v="0"/>
    <n v="0"/>
    <s v="2011_NCY_7"/>
    <n v="0"/>
    <n v="0"/>
  </r>
  <r>
    <x v="12"/>
    <s v="NCY"/>
    <x v="15"/>
    <n v="8"/>
    <x v="6"/>
    <n v="0"/>
    <n v="0"/>
    <s v="2011_NCY_8"/>
    <n v="0"/>
    <n v="0"/>
  </r>
  <r>
    <x v="12"/>
    <s v="NCY"/>
    <x v="15"/>
    <n v="9"/>
    <x v="7"/>
    <n v="0"/>
    <n v="0"/>
    <s v="2011_NCY_9"/>
    <n v="0"/>
    <n v="0"/>
  </r>
  <r>
    <x v="12"/>
    <s v="NCY"/>
    <x v="15"/>
    <n v="10"/>
    <x v="8"/>
    <n v="0"/>
    <n v="0"/>
    <s v="2011_NCY_10"/>
    <n v="0"/>
    <n v="0"/>
  </r>
  <r>
    <x v="12"/>
    <s v="NCY"/>
    <x v="15"/>
    <n v="11"/>
    <x v="9"/>
    <n v="0"/>
    <n v="0"/>
    <s v="2011_NCY_11"/>
    <n v="0"/>
    <n v="0"/>
  </r>
  <r>
    <x v="12"/>
    <s v="NCY"/>
    <x v="15"/>
    <n v="12"/>
    <x v="10"/>
    <n v="0"/>
    <n v="0"/>
    <s v="2011_NCY_12"/>
    <n v="0"/>
    <n v="0"/>
  </r>
  <r>
    <x v="12"/>
    <s v="NCY"/>
    <x v="15"/>
    <n v="13"/>
    <x v="11"/>
    <n v="0"/>
    <n v="0"/>
    <s v="2011_NCY_13"/>
    <n v="0"/>
    <n v="0"/>
  </r>
  <r>
    <x v="12"/>
    <s v="NCY"/>
    <x v="15"/>
    <n v="14"/>
    <x v="12"/>
    <n v="0"/>
    <n v="0"/>
    <s v="2011_NCY_14"/>
    <n v="0"/>
    <n v="0"/>
  </r>
  <r>
    <x v="12"/>
    <s v="NCY"/>
    <x v="15"/>
    <n v="15"/>
    <x v="13"/>
    <n v="0"/>
    <n v="0"/>
    <s v="2011_NCY_15"/>
    <n v="0"/>
    <n v="0"/>
  </r>
  <r>
    <x v="12"/>
    <s v="NCY"/>
    <x v="15"/>
    <n v="16"/>
    <x v="14"/>
    <n v="0"/>
    <n v="0"/>
    <s v="2011_NCY_16"/>
    <n v="0"/>
    <n v="0"/>
  </r>
  <r>
    <x v="12"/>
    <s v="NCY"/>
    <x v="15"/>
    <n v="17"/>
    <x v="15"/>
    <n v="0"/>
    <n v="0"/>
    <s v="2011_NCY_17"/>
    <n v="0"/>
    <n v="0"/>
  </r>
  <r>
    <x v="12"/>
    <s v="NCY"/>
    <x v="15"/>
    <n v="18"/>
    <x v="16"/>
    <n v="0"/>
    <n v="0"/>
    <s v="2011_NCY_18"/>
    <n v="0"/>
    <n v="0"/>
  </r>
  <r>
    <x v="12"/>
    <s v="NCY"/>
    <x v="15"/>
    <n v="20"/>
    <x v="17"/>
    <n v="0"/>
    <n v="0"/>
    <s v="2011_NCY_20"/>
    <n v="0"/>
    <n v="0"/>
  </r>
  <r>
    <x v="12"/>
    <s v="NCY"/>
    <x v="15"/>
    <n v="22"/>
    <x v="18"/>
    <n v="0"/>
    <n v="0"/>
    <s v="2011_NCY_22"/>
    <n v="0"/>
    <n v="0"/>
  </r>
  <r>
    <x v="12"/>
    <s v="NCY"/>
    <x v="15"/>
    <n v="23"/>
    <x v="19"/>
    <n v="0"/>
    <n v="0"/>
    <s v="2011_NCY_23"/>
    <n v="0"/>
    <n v="0"/>
  </r>
  <r>
    <x v="12"/>
    <s v="NCY"/>
    <x v="15"/>
    <n v="24"/>
    <x v="20"/>
    <n v="0"/>
    <n v="0"/>
    <s v="2011_NCY_24"/>
    <n v="0"/>
    <n v="0"/>
  </r>
  <r>
    <x v="12"/>
    <s v="NCY"/>
    <x v="15"/>
    <n v="25"/>
    <x v="21"/>
    <n v="0"/>
    <n v="0"/>
    <s v="2011_NCY_25"/>
    <n v="0"/>
    <n v="0"/>
  </r>
  <r>
    <x v="12"/>
    <s v="NCY"/>
    <x v="15"/>
    <n v="26"/>
    <x v="22"/>
    <n v="0"/>
    <n v="0"/>
    <s v="2011_NCY_26"/>
    <n v="0"/>
    <n v="0"/>
  </r>
  <r>
    <x v="12"/>
    <s v="NCY"/>
    <x v="15"/>
    <n v="27"/>
    <x v="23"/>
    <n v="0"/>
    <n v="0"/>
    <s v="2011_NCY_27"/>
    <n v="0"/>
    <n v="0"/>
  </r>
  <r>
    <x v="12"/>
    <s v="NCY"/>
    <x v="15"/>
    <n v="29"/>
    <x v="24"/>
    <n v="0"/>
    <n v="0"/>
    <s v="2011_NCY_29"/>
    <n v="0"/>
    <n v="0"/>
  </r>
  <r>
    <x v="12"/>
    <s v="NCY"/>
    <x v="15"/>
    <n v="30"/>
    <x v="25"/>
    <n v="0"/>
    <n v="0"/>
    <s v="2011_NCY_30"/>
    <n v="0"/>
    <n v="0"/>
  </r>
  <r>
    <x v="12"/>
    <s v="NCY"/>
    <x v="15"/>
    <n v="31"/>
    <x v="26"/>
    <n v="0"/>
    <n v="0"/>
    <s v="2011_NCY_31"/>
    <n v="0"/>
    <n v="0"/>
  </r>
  <r>
    <x v="12"/>
    <s v="NCY"/>
    <x v="15"/>
    <n v="38"/>
    <x v="27"/>
    <n v="0"/>
    <n v="0"/>
    <s v="2011_NCY_38"/>
    <n v="0"/>
    <n v="0"/>
  </r>
  <r>
    <x v="12"/>
    <s v="NCY"/>
    <x v="15"/>
    <n v="39"/>
    <x v="28"/>
    <n v="0"/>
    <n v="0"/>
    <s v="2011_NCY_39"/>
    <n v="0"/>
    <n v="0"/>
  </r>
  <r>
    <x v="12"/>
    <s v="NCY"/>
    <x v="15"/>
    <n v="40"/>
    <x v="29"/>
    <n v="0"/>
    <n v="0"/>
    <s v="2011_NCY_40"/>
    <n v="0"/>
    <n v="0"/>
  </r>
  <r>
    <x v="12"/>
    <s v="NCY"/>
    <x v="15"/>
    <n v="41"/>
    <x v="30"/>
    <n v="0"/>
    <n v="0"/>
    <s v="2011_NCY_41"/>
    <n v="0"/>
    <n v="0"/>
  </r>
  <r>
    <x v="12"/>
    <s v="NCY"/>
    <x v="15"/>
    <n v="43"/>
    <x v="31"/>
    <n v="0"/>
    <n v="0"/>
    <s v="2011_NCY_43"/>
    <n v="0"/>
    <n v="0"/>
  </r>
  <r>
    <x v="12"/>
    <s v="NCY"/>
    <x v="15"/>
    <n v="44"/>
    <x v="32"/>
    <n v="5439"/>
    <n v="5439"/>
    <s v="2011_NCY_44"/>
    <n v="341"/>
    <n v="341"/>
  </r>
  <r>
    <x v="12"/>
    <s v="NCY"/>
    <x v="15"/>
    <n v="45"/>
    <x v="33"/>
    <n v="0"/>
    <n v="0"/>
    <s v="2011_NCY_45"/>
    <n v="0"/>
    <n v="0"/>
  </r>
  <r>
    <x v="12"/>
    <s v="NCY"/>
    <x v="15"/>
    <n v="46"/>
    <x v="34"/>
    <n v="35360"/>
    <n v="35360"/>
    <s v="2011_NCY_46"/>
    <n v="6150"/>
    <n v="6150"/>
  </r>
  <r>
    <x v="12"/>
    <s v="NCY"/>
    <x v="15"/>
    <n v="47"/>
    <x v="35"/>
    <n v="2912"/>
    <n v="2912"/>
    <s v="2011_NCY_47"/>
    <n v="63"/>
    <n v="63"/>
  </r>
  <r>
    <x v="12"/>
    <s v="NCY"/>
    <x v="15"/>
    <n v="48"/>
    <x v="36"/>
    <n v="0"/>
    <n v="0"/>
    <s v="2011_NCY_48"/>
    <n v="0"/>
    <n v="0"/>
  </r>
  <r>
    <x v="12"/>
    <s v="NDM"/>
    <x v="7"/>
    <n v="1"/>
    <x v="0"/>
    <n v="0"/>
    <n v="0"/>
    <s v="2011_NDM_1"/>
    <n v="0"/>
    <n v="0"/>
  </r>
  <r>
    <x v="12"/>
    <s v="NDM"/>
    <x v="7"/>
    <n v="2"/>
    <x v="1"/>
    <n v="0"/>
    <n v="0"/>
    <s v="2011_NDM_2"/>
    <n v="0"/>
    <n v="0"/>
  </r>
  <r>
    <x v="12"/>
    <s v="NDM"/>
    <x v="7"/>
    <n v="3"/>
    <x v="2"/>
    <n v="0"/>
    <n v="0"/>
    <s v="2011_NDM_3"/>
    <n v="0"/>
    <n v="0"/>
  </r>
  <r>
    <x v="12"/>
    <s v="NDM"/>
    <x v="7"/>
    <n v="4"/>
    <x v="3"/>
    <n v="0"/>
    <n v="0"/>
    <s v="2011_NDM_4"/>
    <n v="0"/>
    <n v="0"/>
  </r>
  <r>
    <x v="12"/>
    <s v="NDM"/>
    <x v="7"/>
    <n v="5"/>
    <x v="4"/>
    <n v="0"/>
    <n v="0"/>
    <s v="2011_NDM_5"/>
    <n v="0"/>
    <n v="0"/>
  </r>
  <r>
    <x v="12"/>
    <s v="NDM"/>
    <x v="7"/>
    <n v="7"/>
    <x v="5"/>
    <n v="0"/>
    <n v="0"/>
    <s v="2011_NDM_7"/>
    <n v="0"/>
    <n v="0"/>
  </r>
  <r>
    <x v="12"/>
    <s v="NDM"/>
    <x v="7"/>
    <n v="8"/>
    <x v="6"/>
    <n v="0"/>
    <n v="0"/>
    <s v="2011_NDM_8"/>
    <n v="0"/>
    <n v="0"/>
  </r>
  <r>
    <x v="12"/>
    <s v="NDM"/>
    <x v="7"/>
    <n v="9"/>
    <x v="7"/>
    <n v="0"/>
    <n v="0"/>
    <s v="2011_NDM_9"/>
    <n v="0"/>
    <n v="0"/>
  </r>
  <r>
    <x v="12"/>
    <s v="NDM"/>
    <x v="7"/>
    <n v="10"/>
    <x v="8"/>
    <n v="0"/>
    <n v="0"/>
    <s v="2011_NDM_10"/>
    <n v="0"/>
    <n v="0"/>
  </r>
  <r>
    <x v="12"/>
    <s v="NDM"/>
    <x v="7"/>
    <n v="11"/>
    <x v="9"/>
    <n v="0"/>
    <n v="0"/>
    <s v="2011_NDM_11"/>
    <n v="0"/>
    <n v="0"/>
  </r>
  <r>
    <x v="12"/>
    <s v="NDM"/>
    <x v="7"/>
    <n v="12"/>
    <x v="10"/>
    <n v="0"/>
    <n v="0"/>
    <s v="2011_NDM_12"/>
    <n v="0"/>
    <n v="0"/>
  </r>
  <r>
    <x v="12"/>
    <s v="NDM"/>
    <x v="7"/>
    <n v="13"/>
    <x v="11"/>
    <n v="0"/>
    <n v="0"/>
    <s v="2011_NDM_13"/>
    <n v="0"/>
    <n v="0"/>
  </r>
  <r>
    <x v="12"/>
    <s v="NDM"/>
    <x v="7"/>
    <n v="14"/>
    <x v="12"/>
    <n v="0"/>
    <n v="0"/>
    <s v="2011_NDM_14"/>
    <n v="0"/>
    <n v="0"/>
  </r>
  <r>
    <x v="12"/>
    <s v="NDM"/>
    <x v="7"/>
    <n v="15"/>
    <x v="13"/>
    <n v="0"/>
    <n v="0"/>
    <s v="2011_NDM_15"/>
    <n v="0"/>
    <n v="0"/>
  </r>
  <r>
    <x v="12"/>
    <s v="NDM"/>
    <x v="7"/>
    <n v="16"/>
    <x v="14"/>
    <n v="0"/>
    <n v="0"/>
    <s v="2011_NDM_16"/>
    <n v="0"/>
    <n v="0"/>
  </r>
  <r>
    <x v="12"/>
    <s v="NDM"/>
    <x v="7"/>
    <n v="17"/>
    <x v="15"/>
    <n v="0"/>
    <n v="0"/>
    <s v="2011_NDM_17"/>
    <n v="0"/>
    <n v="0"/>
  </r>
  <r>
    <x v="12"/>
    <s v="NDM"/>
    <x v="7"/>
    <n v="18"/>
    <x v="16"/>
    <n v="0"/>
    <n v="0"/>
    <s v="2011_NDM_18"/>
    <n v="0"/>
    <n v="0"/>
  </r>
  <r>
    <x v="12"/>
    <s v="NDM"/>
    <x v="7"/>
    <n v="20"/>
    <x v="17"/>
    <n v="0"/>
    <n v="0"/>
    <s v="2011_NDM_20"/>
    <n v="0"/>
    <n v="0"/>
  </r>
  <r>
    <x v="12"/>
    <s v="NDM"/>
    <x v="7"/>
    <n v="22"/>
    <x v="18"/>
    <n v="0"/>
    <n v="0"/>
    <s v="2011_NDM_22"/>
    <n v="0"/>
    <n v="0"/>
  </r>
  <r>
    <x v="12"/>
    <s v="NDM"/>
    <x v="7"/>
    <n v="23"/>
    <x v="19"/>
    <n v="0"/>
    <n v="0"/>
    <s v="2011_NDM_23"/>
    <n v="0"/>
    <n v="0"/>
  </r>
  <r>
    <x v="12"/>
    <s v="NDM"/>
    <x v="7"/>
    <n v="24"/>
    <x v="20"/>
    <n v="0"/>
    <n v="0"/>
    <s v="2011_NDM_24"/>
    <n v="0"/>
    <n v="0"/>
  </r>
  <r>
    <x v="12"/>
    <s v="NDM"/>
    <x v="7"/>
    <n v="25"/>
    <x v="21"/>
    <n v="0"/>
    <n v="0"/>
    <s v="2011_NDM_25"/>
    <n v="0"/>
    <n v="0"/>
  </r>
  <r>
    <x v="12"/>
    <s v="NDM"/>
    <x v="7"/>
    <n v="26"/>
    <x v="22"/>
    <n v="0"/>
    <n v="0"/>
    <s v="2011_NDM_26"/>
    <n v="0"/>
    <n v="0"/>
  </r>
  <r>
    <x v="12"/>
    <s v="NDM"/>
    <x v="7"/>
    <n v="27"/>
    <x v="23"/>
    <n v="0"/>
    <n v="0"/>
    <s v="2011_NDM_27"/>
    <n v="0"/>
    <n v="0"/>
  </r>
  <r>
    <x v="12"/>
    <s v="NDM"/>
    <x v="7"/>
    <n v="29"/>
    <x v="24"/>
    <n v="0"/>
    <n v="0"/>
    <s v="2011_NDM_29"/>
    <n v="0"/>
    <n v="0"/>
  </r>
  <r>
    <x v="12"/>
    <s v="NDM"/>
    <x v="7"/>
    <n v="30"/>
    <x v="25"/>
    <n v="0"/>
    <n v="0"/>
    <s v="2011_NDM_30"/>
    <n v="0"/>
    <n v="0"/>
  </r>
  <r>
    <x v="12"/>
    <s v="NDM"/>
    <x v="7"/>
    <n v="31"/>
    <x v="26"/>
    <n v="0"/>
    <n v="0"/>
    <s v="2011_NDM_31"/>
    <n v="0"/>
    <n v="0"/>
  </r>
  <r>
    <x v="12"/>
    <s v="NDM"/>
    <x v="7"/>
    <n v="38"/>
    <x v="27"/>
    <n v="0"/>
    <n v="0"/>
    <s v="2011_NDM_38"/>
    <n v="0"/>
    <n v="0"/>
  </r>
  <r>
    <x v="12"/>
    <s v="NDM"/>
    <x v="7"/>
    <n v="39"/>
    <x v="28"/>
    <n v="0"/>
    <n v="0"/>
    <s v="2011_NDM_39"/>
    <n v="0"/>
    <n v="0"/>
  </r>
  <r>
    <x v="12"/>
    <s v="NDM"/>
    <x v="7"/>
    <n v="40"/>
    <x v="29"/>
    <n v="0"/>
    <n v="0"/>
    <s v="2011_NDM_40"/>
    <n v="0"/>
    <n v="0"/>
  </r>
  <r>
    <x v="12"/>
    <s v="NDM"/>
    <x v="7"/>
    <n v="41"/>
    <x v="30"/>
    <n v="0"/>
    <n v="0"/>
    <s v="2011_NDM_41"/>
    <n v="0"/>
    <n v="0"/>
  </r>
  <r>
    <x v="12"/>
    <s v="NDM"/>
    <x v="7"/>
    <n v="43"/>
    <x v="31"/>
    <n v="0"/>
    <n v="0"/>
    <s v="2011_NDM_43"/>
    <n v="0"/>
    <n v="0"/>
  </r>
  <r>
    <x v="12"/>
    <s v="NDM"/>
    <x v="7"/>
    <n v="44"/>
    <x v="32"/>
    <n v="704"/>
    <n v="704"/>
    <s v="2011_NDM_44"/>
    <n v="0"/>
    <n v="0"/>
  </r>
  <r>
    <x v="12"/>
    <s v="NDM"/>
    <x v="7"/>
    <n v="45"/>
    <x v="33"/>
    <n v="0"/>
    <n v="0"/>
    <s v="2011_NDM_45"/>
    <n v="0"/>
    <n v="0"/>
  </r>
  <r>
    <x v="12"/>
    <s v="NDM"/>
    <x v="7"/>
    <n v="46"/>
    <x v="34"/>
    <n v="0"/>
    <n v="0"/>
    <s v="2011_NDM_46"/>
    <n v="0"/>
    <n v="0"/>
  </r>
  <r>
    <x v="12"/>
    <s v="NDM"/>
    <x v="7"/>
    <n v="47"/>
    <x v="35"/>
    <n v="0"/>
    <n v="0"/>
    <s v="2011_NDM_47"/>
    <n v="0"/>
    <n v="0"/>
  </r>
  <r>
    <x v="12"/>
    <s v="NDM"/>
    <x v="7"/>
    <n v="48"/>
    <x v="36"/>
    <n v="0"/>
    <n v="0"/>
    <s v="2011_NDM_48"/>
    <n v="0"/>
    <n v="0"/>
  </r>
  <r>
    <x v="12"/>
    <s v="NF"/>
    <x v="8"/>
    <n v="1"/>
    <x v="0"/>
    <n v="0"/>
    <n v="0"/>
    <s v="2011_NF_1"/>
    <n v="0"/>
    <n v="0"/>
  </r>
  <r>
    <x v="12"/>
    <s v="NF"/>
    <x v="8"/>
    <n v="2"/>
    <x v="1"/>
    <n v="256"/>
    <n v="256"/>
    <s v="2011_NF_2"/>
    <n v="0"/>
    <n v="0"/>
  </r>
  <r>
    <x v="12"/>
    <s v="NF"/>
    <x v="8"/>
    <n v="3"/>
    <x v="2"/>
    <n v="6406"/>
    <n v="6406"/>
    <s v="2011_NF_3"/>
    <n v="3476"/>
    <n v="3476"/>
  </r>
  <r>
    <x v="12"/>
    <s v="NF"/>
    <x v="8"/>
    <n v="4"/>
    <x v="3"/>
    <n v="0"/>
    <n v="0"/>
    <s v="2011_NF_4"/>
    <n v="0"/>
    <n v="0"/>
  </r>
  <r>
    <x v="12"/>
    <s v="NF"/>
    <x v="8"/>
    <n v="5"/>
    <x v="4"/>
    <n v="0"/>
    <n v="0"/>
    <s v="2011_NF_5"/>
    <n v="0"/>
    <n v="0"/>
  </r>
  <r>
    <x v="12"/>
    <s v="NF"/>
    <x v="8"/>
    <n v="7"/>
    <x v="5"/>
    <n v="0"/>
    <n v="0"/>
    <s v="2011_NF_7"/>
    <n v="0"/>
    <n v="0"/>
  </r>
  <r>
    <x v="12"/>
    <s v="NF"/>
    <x v="8"/>
    <n v="8"/>
    <x v="6"/>
    <n v="215574"/>
    <n v="215574"/>
    <s v="2011_NF_8"/>
    <n v="51189"/>
    <n v="51189"/>
  </r>
  <r>
    <x v="12"/>
    <s v="NF"/>
    <x v="8"/>
    <n v="9"/>
    <x v="7"/>
    <n v="1047"/>
    <n v="1047"/>
    <s v="2011_NF_9"/>
    <n v="142"/>
    <n v="142"/>
  </r>
  <r>
    <x v="12"/>
    <s v="NF"/>
    <x v="8"/>
    <n v="10"/>
    <x v="8"/>
    <n v="6670"/>
    <n v="6670"/>
    <s v="2011_NF_10"/>
    <n v="1910"/>
    <n v="1910"/>
  </r>
  <r>
    <x v="12"/>
    <s v="NF"/>
    <x v="8"/>
    <n v="11"/>
    <x v="9"/>
    <n v="0"/>
    <n v="0"/>
    <s v="2011_NF_11"/>
    <n v="0"/>
    <n v="0"/>
  </r>
  <r>
    <x v="12"/>
    <s v="NF"/>
    <x v="8"/>
    <n v="12"/>
    <x v="10"/>
    <n v="3586"/>
    <n v="3586"/>
    <s v="2011_NF_12"/>
    <n v="998"/>
    <n v="998"/>
  </r>
  <r>
    <x v="12"/>
    <s v="NF"/>
    <x v="8"/>
    <n v="13"/>
    <x v="11"/>
    <n v="1257"/>
    <n v="1257"/>
    <s v="2011_NF_13"/>
    <n v="1068"/>
    <n v="1068"/>
  </r>
  <r>
    <x v="12"/>
    <s v="NF"/>
    <x v="8"/>
    <n v="14"/>
    <x v="12"/>
    <n v="5574"/>
    <n v="5574"/>
    <s v="2011_NF_14"/>
    <n v="648"/>
    <n v="648"/>
  </r>
  <r>
    <x v="12"/>
    <s v="NF"/>
    <x v="8"/>
    <n v="15"/>
    <x v="13"/>
    <n v="0"/>
    <n v="0"/>
    <s v="2011_NF_15"/>
    <n v="0"/>
    <n v="0"/>
  </r>
  <r>
    <x v="12"/>
    <s v="NF"/>
    <x v="8"/>
    <n v="16"/>
    <x v="14"/>
    <n v="1117"/>
    <n v="1117"/>
    <s v="2011_NF_16"/>
    <n v="365"/>
    <n v="365"/>
  </r>
  <r>
    <x v="12"/>
    <s v="NF"/>
    <x v="8"/>
    <n v="17"/>
    <x v="15"/>
    <n v="0"/>
    <n v="0"/>
    <s v="2011_NF_17"/>
    <n v="0"/>
    <n v="0"/>
  </r>
  <r>
    <x v="12"/>
    <s v="NF"/>
    <x v="8"/>
    <n v="18"/>
    <x v="16"/>
    <n v="0"/>
    <n v="0"/>
    <s v="2011_NF_18"/>
    <n v="0"/>
    <n v="0"/>
  </r>
  <r>
    <x v="12"/>
    <s v="NF"/>
    <x v="8"/>
    <n v="20"/>
    <x v="17"/>
    <n v="4571"/>
    <n v="4571"/>
    <s v="2011_NF_20"/>
    <n v="75"/>
    <n v="75"/>
  </r>
  <r>
    <x v="12"/>
    <s v="NF"/>
    <x v="8"/>
    <n v="22"/>
    <x v="18"/>
    <n v="1820"/>
    <n v="1820"/>
    <s v="2011_NF_22"/>
    <n v="260"/>
    <n v="260"/>
  </r>
  <r>
    <x v="12"/>
    <s v="NF"/>
    <x v="8"/>
    <n v="23"/>
    <x v="19"/>
    <n v="0"/>
    <n v="0"/>
    <s v="2011_NF_23"/>
    <n v="0"/>
    <n v="0"/>
  </r>
  <r>
    <x v="12"/>
    <s v="NF"/>
    <x v="8"/>
    <n v="24"/>
    <x v="20"/>
    <n v="2140"/>
    <n v="2140"/>
    <s v="2011_NF_24"/>
    <n v="1271"/>
    <n v="1271"/>
  </r>
  <r>
    <x v="12"/>
    <s v="NF"/>
    <x v="8"/>
    <n v="25"/>
    <x v="21"/>
    <n v="0"/>
    <n v="0"/>
    <s v="2011_NF_25"/>
    <n v="0"/>
    <n v="0"/>
  </r>
  <r>
    <x v="12"/>
    <s v="NF"/>
    <x v="8"/>
    <n v="26"/>
    <x v="22"/>
    <n v="213"/>
    <n v="153"/>
    <s v="2011_NF_26"/>
    <n v="121"/>
    <n v="85"/>
  </r>
  <r>
    <x v="12"/>
    <s v="NF"/>
    <x v="8"/>
    <n v="27"/>
    <x v="23"/>
    <n v="1316"/>
    <n v="1316"/>
    <s v="2011_NF_27"/>
    <n v="970"/>
    <n v="970"/>
  </r>
  <r>
    <x v="12"/>
    <s v="NF"/>
    <x v="8"/>
    <n v="29"/>
    <x v="24"/>
    <n v="1967"/>
    <n v="1935"/>
    <s v="2011_NF_29"/>
    <n v="287"/>
    <n v="255"/>
  </r>
  <r>
    <x v="12"/>
    <s v="NF"/>
    <x v="8"/>
    <n v="30"/>
    <x v="25"/>
    <n v="3082"/>
    <n v="3082"/>
    <s v="2011_NF_30"/>
    <n v="486"/>
    <n v="486"/>
  </r>
  <r>
    <x v="12"/>
    <s v="NF"/>
    <x v="8"/>
    <n v="31"/>
    <x v="26"/>
    <n v="206"/>
    <n v="206"/>
    <s v="2011_NF_31"/>
    <n v="16"/>
    <n v="16"/>
  </r>
  <r>
    <x v="12"/>
    <s v="NF"/>
    <x v="8"/>
    <n v="38"/>
    <x v="27"/>
    <n v="753"/>
    <n v="753"/>
    <s v="2011_NF_38"/>
    <n v="0"/>
    <n v="0"/>
  </r>
  <r>
    <x v="12"/>
    <s v="NF"/>
    <x v="8"/>
    <n v="39"/>
    <x v="28"/>
    <n v="612"/>
    <n v="612"/>
    <s v="2011_NF_39"/>
    <n v="0"/>
    <n v="0"/>
  </r>
  <r>
    <x v="12"/>
    <s v="NF"/>
    <x v="8"/>
    <n v="40"/>
    <x v="29"/>
    <n v="9322"/>
    <n v="9322"/>
    <s v="2011_NF_40"/>
    <n v="5136"/>
    <n v="5136"/>
  </r>
  <r>
    <x v="12"/>
    <s v="NF"/>
    <x v="8"/>
    <n v="41"/>
    <x v="30"/>
    <n v="4649"/>
    <n v="3818"/>
    <s v="2011_NF_41"/>
    <n v="302"/>
    <n v="302"/>
  </r>
  <r>
    <x v="12"/>
    <s v="NF"/>
    <x v="8"/>
    <n v="43"/>
    <x v="31"/>
    <n v="1119"/>
    <n v="1119"/>
    <s v="2011_NF_43"/>
    <n v="120"/>
    <n v="120"/>
  </r>
  <r>
    <x v="12"/>
    <s v="NF"/>
    <x v="8"/>
    <n v="44"/>
    <x v="32"/>
    <n v="480"/>
    <n v="480"/>
    <s v="2011_NF_44"/>
    <n v="0"/>
    <n v="0"/>
  </r>
  <r>
    <x v="12"/>
    <s v="NF"/>
    <x v="8"/>
    <n v="45"/>
    <x v="33"/>
    <n v="0"/>
    <n v="0"/>
    <s v="2011_NF_45"/>
    <n v="0"/>
    <n v="0"/>
  </r>
  <r>
    <x v="12"/>
    <s v="NF"/>
    <x v="8"/>
    <n v="46"/>
    <x v="34"/>
    <n v="41597"/>
    <n v="41597"/>
    <s v="2011_NF_46"/>
    <n v="2294"/>
    <n v="2294"/>
  </r>
  <r>
    <x v="12"/>
    <s v="NF"/>
    <x v="8"/>
    <n v="47"/>
    <x v="35"/>
    <n v="22114"/>
    <n v="22114"/>
    <s v="2011_NF_47"/>
    <n v="0"/>
    <n v="0"/>
  </r>
  <r>
    <x v="12"/>
    <s v="NF"/>
    <x v="8"/>
    <n v="48"/>
    <x v="36"/>
    <n v="0"/>
    <n v="0"/>
    <s v="2011_NF_48"/>
    <n v="0"/>
    <n v="0"/>
  </r>
  <r>
    <x v="12"/>
    <s v="NW"/>
    <x v="9"/>
    <n v="1"/>
    <x v="0"/>
    <n v="702"/>
    <n v="702"/>
    <s v="2011_NW_1"/>
    <n v="0"/>
    <n v="0"/>
  </r>
  <r>
    <x v="12"/>
    <s v="NW"/>
    <x v="9"/>
    <n v="2"/>
    <x v="1"/>
    <n v="0"/>
    <n v="0"/>
    <s v="2011_NW_2"/>
    <n v="0"/>
    <n v="0"/>
  </r>
  <r>
    <x v="12"/>
    <s v="NW"/>
    <x v="9"/>
    <n v="3"/>
    <x v="2"/>
    <n v="0"/>
    <n v="0"/>
    <s v="2011_NW_3"/>
    <n v="0"/>
    <n v="0"/>
  </r>
  <r>
    <x v="12"/>
    <s v="NW"/>
    <x v="9"/>
    <n v="4"/>
    <x v="3"/>
    <n v="0"/>
    <n v="0"/>
    <s v="2011_NW_4"/>
    <n v="0"/>
    <n v="0"/>
  </r>
  <r>
    <x v="12"/>
    <s v="NW"/>
    <x v="9"/>
    <n v="5"/>
    <x v="4"/>
    <n v="3023"/>
    <n v="1913"/>
    <s v="2011_NW_5"/>
    <n v="1248"/>
    <n v="323"/>
  </r>
  <r>
    <x v="12"/>
    <s v="NW"/>
    <x v="9"/>
    <n v="7"/>
    <x v="5"/>
    <n v="4258"/>
    <n v="4258"/>
    <s v="2011_NW_7"/>
    <n v="877"/>
    <n v="877"/>
  </r>
  <r>
    <x v="12"/>
    <s v="NW"/>
    <x v="9"/>
    <n v="8"/>
    <x v="6"/>
    <n v="44765"/>
    <n v="44765"/>
    <s v="2011_NW_8"/>
    <n v="31821"/>
    <n v="31821"/>
  </r>
  <r>
    <x v="12"/>
    <s v="NW"/>
    <x v="9"/>
    <n v="9"/>
    <x v="7"/>
    <n v="2760"/>
    <n v="1798"/>
    <s v="2011_NW_9"/>
    <n v="1770"/>
    <n v="897"/>
  </r>
  <r>
    <x v="12"/>
    <s v="NW"/>
    <x v="9"/>
    <n v="10"/>
    <x v="8"/>
    <n v="55225"/>
    <n v="53215"/>
    <s v="2011_NW_10"/>
    <n v="2068"/>
    <n v="1184"/>
  </r>
  <r>
    <x v="12"/>
    <s v="NW"/>
    <x v="9"/>
    <n v="11"/>
    <x v="9"/>
    <n v="333"/>
    <n v="333"/>
    <s v="2011_NW_11"/>
    <n v="333"/>
    <n v="333"/>
  </r>
  <r>
    <x v="12"/>
    <s v="NW"/>
    <x v="9"/>
    <n v="12"/>
    <x v="10"/>
    <n v="103707"/>
    <n v="101917"/>
    <s v="2011_NW_12"/>
    <n v="60500"/>
    <n v="58798"/>
  </r>
  <r>
    <x v="12"/>
    <s v="NW"/>
    <x v="9"/>
    <n v="13"/>
    <x v="11"/>
    <n v="3319"/>
    <n v="3319"/>
    <s v="2011_NW_13"/>
    <n v="0"/>
    <n v="0"/>
  </r>
  <r>
    <x v="12"/>
    <s v="NW"/>
    <x v="9"/>
    <n v="14"/>
    <x v="12"/>
    <n v="0"/>
    <n v="0"/>
    <s v="2011_NW_14"/>
    <n v="0"/>
    <n v="0"/>
  </r>
  <r>
    <x v="12"/>
    <s v="NW"/>
    <x v="9"/>
    <n v="15"/>
    <x v="13"/>
    <n v="316"/>
    <n v="316"/>
    <s v="2011_NW_15"/>
    <n v="316"/>
    <n v="316"/>
  </r>
  <r>
    <x v="12"/>
    <s v="NW"/>
    <x v="9"/>
    <n v="16"/>
    <x v="14"/>
    <n v="172715"/>
    <n v="142162"/>
    <s v="2011_NW_16"/>
    <n v="84387"/>
    <n v="61831"/>
  </r>
  <r>
    <x v="12"/>
    <s v="NW"/>
    <x v="9"/>
    <n v="17"/>
    <x v="15"/>
    <n v="0"/>
    <n v="0"/>
    <s v="2011_NW_17"/>
    <n v="0"/>
    <n v="0"/>
  </r>
  <r>
    <x v="12"/>
    <s v="NW"/>
    <x v="9"/>
    <n v="18"/>
    <x v="16"/>
    <n v="0"/>
    <n v="0"/>
    <s v="2011_NW_18"/>
    <n v="0"/>
    <n v="0"/>
  </r>
  <r>
    <x v="12"/>
    <s v="NW"/>
    <x v="9"/>
    <n v="20"/>
    <x v="17"/>
    <n v="0"/>
    <n v="0"/>
    <s v="2011_NW_20"/>
    <n v="0"/>
    <n v="0"/>
  </r>
  <r>
    <x v="12"/>
    <s v="NW"/>
    <x v="9"/>
    <n v="22"/>
    <x v="18"/>
    <n v="0"/>
    <n v="0"/>
    <s v="2011_NW_22"/>
    <n v="0"/>
    <n v="0"/>
  </r>
  <r>
    <x v="12"/>
    <s v="NW"/>
    <x v="9"/>
    <n v="23"/>
    <x v="19"/>
    <n v="3980"/>
    <n v="3025"/>
    <s v="2011_NW_23"/>
    <n v="3740"/>
    <n v="2806"/>
  </r>
  <r>
    <x v="12"/>
    <s v="NW"/>
    <x v="9"/>
    <n v="24"/>
    <x v="20"/>
    <n v="45267"/>
    <n v="45201"/>
    <s v="2011_NW_24"/>
    <n v="29767"/>
    <n v="29767"/>
  </r>
  <r>
    <x v="12"/>
    <s v="NW"/>
    <x v="9"/>
    <n v="25"/>
    <x v="21"/>
    <n v="106621"/>
    <n v="104234"/>
    <s v="2011_NW_25"/>
    <n v="248"/>
    <n v="248"/>
  </r>
  <r>
    <x v="12"/>
    <s v="NW"/>
    <x v="9"/>
    <n v="26"/>
    <x v="22"/>
    <n v="2169"/>
    <n v="2169"/>
    <s v="2011_NW_26"/>
    <n v="971"/>
    <n v="971"/>
  </r>
  <r>
    <x v="12"/>
    <s v="NW"/>
    <x v="9"/>
    <n v="27"/>
    <x v="23"/>
    <n v="3399"/>
    <n v="3399"/>
    <s v="2011_NW_27"/>
    <n v="0"/>
    <n v="0"/>
  </r>
  <r>
    <x v="12"/>
    <s v="NW"/>
    <x v="9"/>
    <n v="29"/>
    <x v="24"/>
    <n v="2008"/>
    <n v="1796"/>
    <s v="2011_NW_29"/>
    <n v="522"/>
    <n v="310"/>
  </r>
  <r>
    <x v="12"/>
    <s v="NW"/>
    <x v="9"/>
    <n v="30"/>
    <x v="25"/>
    <n v="0"/>
    <n v="0"/>
    <s v="2011_NW_30"/>
    <n v="0"/>
    <n v="0"/>
  </r>
  <r>
    <x v="12"/>
    <s v="NW"/>
    <x v="9"/>
    <n v="31"/>
    <x v="26"/>
    <n v="844"/>
    <n v="844"/>
    <s v="2011_NW_31"/>
    <n v="0"/>
    <n v="0"/>
  </r>
  <r>
    <x v="12"/>
    <s v="NW"/>
    <x v="9"/>
    <n v="38"/>
    <x v="27"/>
    <n v="5105"/>
    <n v="4389"/>
    <s v="2011_NW_38"/>
    <n v="0"/>
    <n v="0"/>
  </r>
  <r>
    <x v="12"/>
    <s v="NW"/>
    <x v="9"/>
    <n v="39"/>
    <x v="28"/>
    <n v="0"/>
    <n v="0"/>
    <s v="2011_NW_39"/>
    <n v="0"/>
    <n v="0"/>
  </r>
  <r>
    <x v="12"/>
    <s v="NW"/>
    <x v="9"/>
    <n v="40"/>
    <x v="29"/>
    <n v="80948"/>
    <n v="73454"/>
    <s v="2011_NW_40"/>
    <n v="61784"/>
    <n v="55966"/>
  </r>
  <r>
    <x v="12"/>
    <s v="NW"/>
    <x v="9"/>
    <n v="41"/>
    <x v="30"/>
    <n v="1530"/>
    <n v="1530"/>
    <s v="2011_NW_41"/>
    <n v="1225"/>
    <n v="1225"/>
  </r>
  <r>
    <x v="12"/>
    <s v="NW"/>
    <x v="9"/>
    <n v="43"/>
    <x v="31"/>
    <n v="2720"/>
    <n v="2720"/>
    <s v="2011_NW_43"/>
    <n v="2136"/>
    <n v="2136"/>
  </r>
  <r>
    <x v="12"/>
    <s v="NW"/>
    <x v="9"/>
    <n v="44"/>
    <x v="32"/>
    <n v="6343"/>
    <n v="5328"/>
    <s v="2011_NW_44"/>
    <n v="666"/>
    <n v="666"/>
  </r>
  <r>
    <x v="12"/>
    <s v="NW"/>
    <x v="9"/>
    <n v="45"/>
    <x v="33"/>
    <n v="0"/>
    <n v="0"/>
    <s v="2011_NW_45"/>
    <n v="0"/>
    <n v="0"/>
  </r>
  <r>
    <x v="12"/>
    <s v="NW"/>
    <x v="9"/>
    <n v="46"/>
    <x v="34"/>
    <n v="41373"/>
    <n v="41184"/>
    <s v="2011_NW_46"/>
    <n v="6250"/>
    <n v="6250"/>
  </r>
  <r>
    <x v="12"/>
    <s v="NW"/>
    <x v="9"/>
    <n v="47"/>
    <x v="35"/>
    <n v="1023"/>
    <n v="1023"/>
    <s v="2011_NW_47"/>
    <n v="0"/>
    <n v="0"/>
  </r>
  <r>
    <x v="12"/>
    <s v="NW"/>
    <x v="9"/>
    <n v="48"/>
    <x v="36"/>
    <n v="6025"/>
    <n v="6025"/>
    <s v="2011_NW_48"/>
    <n v="0"/>
    <n v="0"/>
  </r>
  <r>
    <x v="13"/>
    <s v="IB"/>
    <x v="10"/>
    <n v="1"/>
    <x v="0"/>
    <n v="0"/>
    <n v="0"/>
    <s v="2012_IB_1"/>
    <n v="0"/>
    <n v="0"/>
  </r>
  <r>
    <x v="13"/>
    <s v="IB"/>
    <x v="10"/>
    <n v="2"/>
    <x v="1"/>
    <n v="0"/>
    <n v="0"/>
    <s v="2012_IB_2"/>
    <n v="0"/>
    <n v="0"/>
  </r>
  <r>
    <x v="13"/>
    <s v="IB"/>
    <x v="10"/>
    <n v="3"/>
    <x v="2"/>
    <n v="185"/>
    <n v="185"/>
    <s v="2012_IB_3"/>
    <n v="142"/>
    <n v="142"/>
  </r>
  <r>
    <x v="13"/>
    <s v="IB"/>
    <x v="10"/>
    <n v="4"/>
    <x v="3"/>
    <n v="30"/>
    <n v="30"/>
    <s v="2012_IB_4"/>
    <n v="0"/>
    <n v="0"/>
  </r>
  <r>
    <x v="13"/>
    <s v="IB"/>
    <x v="10"/>
    <n v="5"/>
    <x v="4"/>
    <n v="0"/>
    <n v="0"/>
    <s v="2012_IB_5"/>
    <n v="0"/>
    <n v="0"/>
  </r>
  <r>
    <x v="13"/>
    <s v="IB"/>
    <x v="10"/>
    <n v="7"/>
    <x v="5"/>
    <n v="0"/>
    <n v="0"/>
    <s v="2012_IB_7"/>
    <n v="0"/>
    <n v="0"/>
  </r>
  <r>
    <x v="13"/>
    <s v="IB"/>
    <x v="10"/>
    <n v="8"/>
    <x v="6"/>
    <n v="0"/>
    <n v="0"/>
    <s v="2012_IB_8"/>
    <n v="0"/>
    <n v="0"/>
  </r>
  <r>
    <x v="13"/>
    <s v="IB"/>
    <x v="10"/>
    <n v="9"/>
    <x v="7"/>
    <n v="0"/>
    <n v="0"/>
    <s v="2012_IB_9"/>
    <n v="0"/>
    <n v="0"/>
  </r>
  <r>
    <x v="13"/>
    <s v="IB"/>
    <x v="10"/>
    <n v="10"/>
    <x v="8"/>
    <n v="56325"/>
    <n v="53780"/>
    <s v="2012_IB_10"/>
    <n v="18358"/>
    <n v="17916"/>
  </r>
  <r>
    <x v="13"/>
    <s v="IB"/>
    <x v="10"/>
    <n v="11"/>
    <x v="9"/>
    <n v="0"/>
    <n v="0"/>
    <s v="2012_IB_11"/>
    <n v="0"/>
    <n v="0"/>
  </r>
  <r>
    <x v="13"/>
    <s v="IB"/>
    <x v="10"/>
    <n v="12"/>
    <x v="10"/>
    <n v="0"/>
    <n v="0"/>
    <s v="2012_IB_12"/>
    <n v="0"/>
    <n v="0"/>
  </r>
  <r>
    <x v="13"/>
    <s v="IB"/>
    <x v="10"/>
    <n v="13"/>
    <x v="11"/>
    <n v="0"/>
    <n v="0"/>
    <s v="2012_IB_13"/>
    <n v="0"/>
    <n v="0"/>
  </r>
  <r>
    <x v="13"/>
    <s v="IB"/>
    <x v="10"/>
    <n v="14"/>
    <x v="12"/>
    <n v="336"/>
    <n v="332"/>
    <s v="2012_IB_14"/>
    <n v="293"/>
    <n v="293"/>
  </r>
  <r>
    <x v="13"/>
    <s v="IB"/>
    <x v="10"/>
    <n v="15"/>
    <x v="13"/>
    <n v="0"/>
    <n v="0"/>
    <s v="2012_IB_15"/>
    <n v="0"/>
    <n v="0"/>
  </r>
  <r>
    <x v="13"/>
    <s v="IB"/>
    <x v="10"/>
    <n v="16"/>
    <x v="14"/>
    <n v="0"/>
    <n v="0"/>
    <s v="2012_IB_16"/>
    <n v="0"/>
    <n v="0"/>
  </r>
  <r>
    <x v="13"/>
    <s v="IB"/>
    <x v="10"/>
    <n v="17"/>
    <x v="15"/>
    <n v="0"/>
    <n v="0"/>
    <s v="2012_IB_17"/>
    <n v="0"/>
    <n v="0"/>
  </r>
  <r>
    <x v="13"/>
    <s v="IB"/>
    <x v="10"/>
    <n v="18"/>
    <x v="16"/>
    <n v="0"/>
    <n v="0"/>
    <s v="2012_IB_18"/>
    <n v="0"/>
    <n v="0"/>
  </r>
  <r>
    <x v="13"/>
    <s v="IB"/>
    <x v="10"/>
    <n v="20"/>
    <x v="17"/>
    <n v="365"/>
    <n v="288"/>
    <s v="2012_IB_20"/>
    <n v="296"/>
    <n v="219"/>
  </r>
  <r>
    <x v="13"/>
    <s v="IB"/>
    <x v="10"/>
    <n v="22"/>
    <x v="18"/>
    <n v="0"/>
    <n v="0"/>
    <s v="2012_IB_22"/>
    <n v="0"/>
    <n v="0"/>
  </r>
  <r>
    <x v="13"/>
    <s v="IB"/>
    <x v="10"/>
    <n v="23"/>
    <x v="19"/>
    <n v="1697"/>
    <n v="1697"/>
    <s v="2012_IB_23"/>
    <n v="532"/>
    <n v="532"/>
  </r>
  <r>
    <x v="13"/>
    <s v="IB"/>
    <x v="10"/>
    <n v="24"/>
    <x v="20"/>
    <n v="231"/>
    <n v="202"/>
    <s v="2012_IB_24"/>
    <n v="132"/>
    <n v="132"/>
  </r>
  <r>
    <x v="13"/>
    <s v="IB"/>
    <x v="10"/>
    <n v="25"/>
    <x v="21"/>
    <n v="0"/>
    <n v="0"/>
    <s v="2012_IB_25"/>
    <n v="0"/>
    <n v="0"/>
  </r>
  <r>
    <x v="13"/>
    <s v="IB"/>
    <x v="10"/>
    <n v="26"/>
    <x v="22"/>
    <n v="0"/>
    <n v="0"/>
    <s v="2012_IB_26"/>
    <n v="0"/>
    <n v="0"/>
  </r>
  <r>
    <x v="13"/>
    <s v="IB"/>
    <x v="10"/>
    <n v="27"/>
    <x v="23"/>
    <n v="0"/>
    <n v="0"/>
    <s v="2012_IB_27"/>
    <n v="0"/>
    <n v="0"/>
  </r>
  <r>
    <x v="13"/>
    <s v="IB"/>
    <x v="10"/>
    <n v="29"/>
    <x v="24"/>
    <n v="11"/>
    <n v="11"/>
    <s v="2012_IB_29"/>
    <n v="11"/>
    <n v="11"/>
  </r>
  <r>
    <x v="13"/>
    <s v="IB"/>
    <x v="10"/>
    <n v="30"/>
    <x v="25"/>
    <n v="0"/>
    <n v="0"/>
    <s v="2012_IB_30"/>
    <n v="0"/>
    <n v="0"/>
  </r>
  <r>
    <x v="13"/>
    <s v="IB"/>
    <x v="10"/>
    <n v="31"/>
    <x v="26"/>
    <n v="0"/>
    <n v="0"/>
    <s v="2012_IB_31"/>
    <n v="0"/>
    <n v="0"/>
  </r>
  <r>
    <x v="13"/>
    <s v="IB"/>
    <x v="10"/>
    <n v="38"/>
    <x v="27"/>
    <n v="0"/>
    <n v="0"/>
    <s v="2012_IB_38"/>
    <n v="0"/>
    <n v="0"/>
  </r>
  <r>
    <x v="13"/>
    <s v="IB"/>
    <x v="10"/>
    <n v="39"/>
    <x v="28"/>
    <n v="428"/>
    <n v="428"/>
    <s v="2012_IB_39"/>
    <n v="0"/>
    <n v="0"/>
  </r>
  <r>
    <x v="13"/>
    <s v="IB"/>
    <x v="10"/>
    <n v="40"/>
    <x v="29"/>
    <n v="0"/>
    <n v="0"/>
    <s v="2012_IB_40"/>
    <n v="0"/>
    <n v="0"/>
  </r>
  <r>
    <x v="13"/>
    <s v="IB"/>
    <x v="10"/>
    <n v="41"/>
    <x v="30"/>
    <n v="0"/>
    <n v="0"/>
    <s v="2012_IB_41"/>
    <n v="0"/>
    <n v="0"/>
  </r>
  <r>
    <x v="13"/>
    <s v="IB"/>
    <x v="10"/>
    <n v="43"/>
    <x v="31"/>
    <n v="0"/>
    <n v="0"/>
    <s v="2012_IB_43"/>
    <n v="0"/>
    <n v="0"/>
  </r>
  <r>
    <x v="13"/>
    <s v="IB"/>
    <x v="10"/>
    <n v="44"/>
    <x v="32"/>
    <n v="0"/>
    <n v="0"/>
    <s v="2012_IB_44"/>
    <n v="0"/>
    <n v="0"/>
  </r>
  <r>
    <x v="13"/>
    <s v="IB"/>
    <x v="10"/>
    <n v="45"/>
    <x v="33"/>
    <n v="15082"/>
    <n v="14701"/>
    <s v="2012_IB_45"/>
    <n v="8282"/>
    <n v="8140"/>
  </r>
  <r>
    <x v="13"/>
    <s v="IB"/>
    <x v="10"/>
    <n v="46"/>
    <x v="34"/>
    <n v="0"/>
    <n v="0"/>
    <s v="2012_IB_46"/>
    <n v="0"/>
    <n v="0"/>
  </r>
  <r>
    <x v="13"/>
    <s v="IB"/>
    <x v="10"/>
    <n v="47"/>
    <x v="35"/>
    <n v="878"/>
    <n v="878"/>
    <s v="2012_IB_47"/>
    <n v="0"/>
    <n v="0"/>
  </r>
  <r>
    <x v="13"/>
    <s v="IB"/>
    <x v="10"/>
    <n v="48"/>
    <x v="36"/>
    <n v="0"/>
    <n v="0"/>
    <s v="2012_IB_48"/>
    <n v="0"/>
    <n v="0"/>
  </r>
  <r>
    <x v="13"/>
    <s v="IBB"/>
    <x v="0"/>
    <n v="1"/>
    <x v="0"/>
    <n v="2828"/>
    <n v="2245"/>
    <s v="2012_IBB_1"/>
    <n v="630"/>
    <n v="331"/>
  </r>
  <r>
    <x v="13"/>
    <s v="IBB"/>
    <x v="0"/>
    <n v="2"/>
    <x v="1"/>
    <n v="203"/>
    <n v="186"/>
    <s v="2012_IBB_2"/>
    <n v="146"/>
    <n v="133"/>
  </r>
  <r>
    <x v="13"/>
    <s v="IBB"/>
    <x v="0"/>
    <n v="3"/>
    <x v="2"/>
    <n v="3174"/>
    <n v="3085"/>
    <s v="2012_IBB_3"/>
    <n v="1546"/>
    <n v="1467"/>
  </r>
  <r>
    <x v="13"/>
    <s v="IBB"/>
    <x v="0"/>
    <n v="4"/>
    <x v="3"/>
    <n v="3135"/>
    <n v="3100"/>
    <s v="2012_IBB_4"/>
    <n v="203"/>
    <n v="203"/>
  </r>
  <r>
    <x v="13"/>
    <s v="IBB"/>
    <x v="0"/>
    <n v="5"/>
    <x v="4"/>
    <n v="1626"/>
    <n v="1626"/>
    <s v="2012_IBB_5"/>
    <n v="6"/>
    <n v="6"/>
  </r>
  <r>
    <x v="13"/>
    <s v="IBB"/>
    <x v="0"/>
    <n v="7"/>
    <x v="5"/>
    <n v="2523"/>
    <n v="2485"/>
    <s v="2012_IBB_7"/>
    <n v="625"/>
    <n v="587"/>
  </r>
  <r>
    <x v="13"/>
    <s v="IBB"/>
    <x v="0"/>
    <n v="8"/>
    <x v="6"/>
    <n v="111"/>
    <n v="111"/>
    <s v="2012_IBB_8"/>
    <n v="0"/>
    <n v="0"/>
  </r>
  <r>
    <x v="13"/>
    <s v="IBB"/>
    <x v="0"/>
    <n v="9"/>
    <x v="7"/>
    <n v="701"/>
    <n v="701"/>
    <s v="2012_IBB_9"/>
    <n v="8"/>
    <n v="8"/>
  </r>
  <r>
    <x v="13"/>
    <s v="IBB"/>
    <x v="0"/>
    <n v="10"/>
    <x v="8"/>
    <n v="527"/>
    <n v="527"/>
    <s v="2012_IBB_10"/>
    <n v="0"/>
    <n v="0"/>
  </r>
  <r>
    <x v="13"/>
    <s v="IBB"/>
    <x v="0"/>
    <n v="11"/>
    <x v="9"/>
    <n v="21420"/>
    <n v="19676"/>
    <s v="2012_IBB_11"/>
    <n v="6910"/>
    <n v="5590"/>
  </r>
  <r>
    <x v="13"/>
    <s v="IBB"/>
    <x v="0"/>
    <n v="12"/>
    <x v="10"/>
    <n v="72997"/>
    <n v="72866"/>
    <s v="2012_IBB_12"/>
    <n v="27630"/>
    <n v="27506"/>
  </r>
  <r>
    <x v="13"/>
    <s v="IBB"/>
    <x v="0"/>
    <n v="13"/>
    <x v="11"/>
    <n v="98"/>
    <n v="98"/>
    <s v="2012_IBB_13"/>
    <n v="49"/>
    <n v="49"/>
  </r>
  <r>
    <x v="13"/>
    <s v="IBB"/>
    <x v="0"/>
    <n v="14"/>
    <x v="12"/>
    <n v="11895"/>
    <n v="11589"/>
    <s v="2012_IBB_14"/>
    <n v="6835"/>
    <n v="6570"/>
  </r>
  <r>
    <x v="13"/>
    <s v="IBB"/>
    <x v="0"/>
    <n v="15"/>
    <x v="13"/>
    <n v="184"/>
    <n v="184"/>
    <s v="2012_IBB_15"/>
    <n v="56"/>
    <n v="56"/>
  </r>
  <r>
    <x v="13"/>
    <s v="IBB"/>
    <x v="0"/>
    <n v="16"/>
    <x v="14"/>
    <n v="24795"/>
    <n v="24571"/>
    <s v="2012_IBB_16"/>
    <n v="4546"/>
    <n v="4340"/>
  </r>
  <r>
    <x v="13"/>
    <s v="IBB"/>
    <x v="0"/>
    <n v="17"/>
    <x v="15"/>
    <n v="99034"/>
    <n v="97874"/>
    <s v="2012_IBB_17"/>
    <n v="24560"/>
    <n v="24104"/>
  </r>
  <r>
    <x v="13"/>
    <s v="IBB"/>
    <x v="0"/>
    <n v="18"/>
    <x v="16"/>
    <n v="3126"/>
    <n v="2965"/>
    <s v="2012_IBB_18"/>
    <n v="2806"/>
    <n v="2645"/>
  </r>
  <r>
    <x v="13"/>
    <s v="IBB"/>
    <x v="0"/>
    <n v="20"/>
    <x v="17"/>
    <n v="24684"/>
    <n v="23417"/>
    <s v="2012_IBB_20"/>
    <n v="12033"/>
    <n v="11144"/>
  </r>
  <r>
    <x v="13"/>
    <s v="IBB"/>
    <x v="0"/>
    <n v="22"/>
    <x v="18"/>
    <n v="4077"/>
    <n v="3805"/>
    <s v="2012_IBB_22"/>
    <n v="1721"/>
    <n v="1425"/>
  </r>
  <r>
    <x v="13"/>
    <s v="IBB"/>
    <x v="0"/>
    <n v="23"/>
    <x v="19"/>
    <n v="710"/>
    <n v="422"/>
    <s v="2012_IBB_23"/>
    <n v="612"/>
    <n v="367"/>
  </r>
  <r>
    <x v="13"/>
    <s v="IBB"/>
    <x v="0"/>
    <n v="24"/>
    <x v="20"/>
    <n v="112027"/>
    <n v="109270"/>
    <s v="2012_IBB_24"/>
    <n v="32910"/>
    <n v="30569"/>
  </r>
  <r>
    <x v="13"/>
    <s v="IBB"/>
    <x v="0"/>
    <n v="25"/>
    <x v="21"/>
    <n v="0"/>
    <n v="0"/>
    <s v="2012_IBB_25"/>
    <n v="0"/>
    <n v="0"/>
  </r>
  <r>
    <x v="13"/>
    <s v="IBB"/>
    <x v="0"/>
    <n v="26"/>
    <x v="22"/>
    <n v="129724"/>
    <n v="120351"/>
    <s v="2012_IBB_26"/>
    <n v="29266"/>
    <n v="26726"/>
  </r>
  <r>
    <x v="13"/>
    <s v="IBB"/>
    <x v="0"/>
    <n v="27"/>
    <x v="23"/>
    <n v="54"/>
    <n v="54"/>
    <s v="2012_IBB_27"/>
    <n v="5"/>
    <n v="5"/>
  </r>
  <r>
    <x v="13"/>
    <s v="IBB"/>
    <x v="0"/>
    <n v="29"/>
    <x v="24"/>
    <n v="61689"/>
    <n v="60136"/>
    <s v="2012_IBB_29"/>
    <n v="9870"/>
    <n v="8918"/>
  </r>
  <r>
    <x v="13"/>
    <s v="IBB"/>
    <x v="0"/>
    <n v="30"/>
    <x v="25"/>
    <n v="6902"/>
    <n v="6902"/>
    <s v="2012_IBB_30"/>
    <n v="237"/>
    <n v="237"/>
  </r>
  <r>
    <x v="13"/>
    <s v="IBB"/>
    <x v="0"/>
    <n v="31"/>
    <x v="26"/>
    <n v="3917"/>
    <n v="3917"/>
    <s v="2012_IBB_31"/>
    <n v="0"/>
    <n v="0"/>
  </r>
  <r>
    <x v="13"/>
    <s v="IBB"/>
    <x v="0"/>
    <n v="38"/>
    <x v="27"/>
    <n v="0"/>
    <n v="0"/>
    <s v="2012_IBB_38"/>
    <n v="0"/>
    <n v="0"/>
  </r>
  <r>
    <x v="13"/>
    <s v="IBB"/>
    <x v="0"/>
    <n v="39"/>
    <x v="28"/>
    <n v="0"/>
    <n v="0"/>
    <s v="2012_IBB_39"/>
    <n v="0"/>
    <n v="0"/>
  </r>
  <r>
    <x v="13"/>
    <s v="IBB"/>
    <x v="0"/>
    <n v="40"/>
    <x v="29"/>
    <n v="1468"/>
    <n v="1468"/>
    <s v="2012_IBB_40"/>
    <n v="0"/>
    <n v="0"/>
  </r>
  <r>
    <x v="13"/>
    <s v="IBB"/>
    <x v="0"/>
    <n v="41"/>
    <x v="30"/>
    <n v="8635"/>
    <n v="8404"/>
    <s v="2012_IBB_41"/>
    <n v="308"/>
    <n v="308"/>
  </r>
  <r>
    <x v="13"/>
    <s v="IBB"/>
    <x v="0"/>
    <n v="43"/>
    <x v="31"/>
    <n v="8430"/>
    <n v="8430"/>
    <s v="2012_IBB_43"/>
    <n v="1292"/>
    <n v="1292"/>
  </r>
  <r>
    <x v="13"/>
    <s v="IBB"/>
    <x v="0"/>
    <n v="44"/>
    <x v="32"/>
    <n v="0"/>
    <n v="0"/>
    <s v="2012_IBB_44"/>
    <n v="0"/>
    <n v="0"/>
  </r>
  <r>
    <x v="13"/>
    <s v="IBB"/>
    <x v="0"/>
    <n v="45"/>
    <x v="33"/>
    <n v="11996"/>
    <n v="10353"/>
    <s v="2012_IBB_45"/>
    <n v="11277"/>
    <n v="9634"/>
  </r>
  <r>
    <x v="13"/>
    <s v="IBB"/>
    <x v="0"/>
    <n v="46"/>
    <x v="34"/>
    <n v="1"/>
    <n v="1"/>
    <s v="2012_IBB_46"/>
    <n v="0"/>
    <n v="0"/>
  </r>
  <r>
    <x v="13"/>
    <s v="IBB"/>
    <x v="0"/>
    <n v="47"/>
    <x v="35"/>
    <n v="0"/>
    <n v="0"/>
    <s v="2012_IBB_47"/>
    <n v="0"/>
    <n v="0"/>
  </r>
  <r>
    <x v="13"/>
    <s v="IBB"/>
    <x v="0"/>
    <n v="48"/>
    <x v="36"/>
    <n v="0"/>
    <n v="0"/>
    <s v="2012_IBB_48"/>
    <n v="0"/>
    <n v="0"/>
  </r>
  <r>
    <x v="13"/>
    <s v="IBD"/>
    <x v="1"/>
    <n v="1"/>
    <x v="0"/>
    <n v="2599"/>
    <n v="2599"/>
    <s v="2012_IBD_1"/>
    <n v="1108"/>
    <n v="1043"/>
  </r>
  <r>
    <x v="13"/>
    <s v="IBD"/>
    <x v="1"/>
    <n v="2"/>
    <x v="1"/>
    <n v="132"/>
    <n v="132"/>
    <s v="2012_IBD_2"/>
    <n v="80"/>
    <n v="80"/>
  </r>
  <r>
    <x v="13"/>
    <s v="IBD"/>
    <x v="1"/>
    <n v="3"/>
    <x v="2"/>
    <n v="0"/>
    <n v="0"/>
    <s v="2012_IBD_3"/>
    <n v="0"/>
    <n v="0"/>
  </r>
  <r>
    <x v="13"/>
    <s v="IBD"/>
    <x v="1"/>
    <n v="4"/>
    <x v="3"/>
    <n v="0"/>
    <n v="0"/>
    <s v="2012_IBD_4"/>
    <n v="0"/>
    <n v="0"/>
  </r>
  <r>
    <x v="13"/>
    <s v="IBD"/>
    <x v="1"/>
    <n v="5"/>
    <x v="4"/>
    <n v="545"/>
    <n v="359"/>
    <s v="2012_IBD_5"/>
    <n v="86"/>
    <n v="86"/>
  </r>
  <r>
    <x v="13"/>
    <s v="IBD"/>
    <x v="1"/>
    <n v="7"/>
    <x v="5"/>
    <n v="0"/>
    <n v="0"/>
    <s v="2012_IBD_7"/>
    <n v="0"/>
    <n v="0"/>
  </r>
  <r>
    <x v="13"/>
    <s v="IBD"/>
    <x v="1"/>
    <n v="8"/>
    <x v="6"/>
    <n v="0"/>
    <n v="0"/>
    <s v="2012_IBD_8"/>
    <n v="0"/>
    <n v="0"/>
  </r>
  <r>
    <x v="13"/>
    <s v="IBD"/>
    <x v="1"/>
    <n v="9"/>
    <x v="7"/>
    <n v="3452"/>
    <n v="3167"/>
    <s v="2012_IBD_9"/>
    <n v="691"/>
    <n v="662"/>
  </r>
  <r>
    <x v="13"/>
    <s v="IBD"/>
    <x v="1"/>
    <n v="10"/>
    <x v="8"/>
    <n v="0"/>
    <n v="0"/>
    <s v="2012_IBD_10"/>
    <n v="0"/>
    <n v="0"/>
  </r>
  <r>
    <x v="13"/>
    <s v="IBD"/>
    <x v="1"/>
    <n v="11"/>
    <x v="9"/>
    <n v="13736"/>
    <n v="13447"/>
    <s v="2012_IBD_11"/>
    <n v="5978"/>
    <n v="5796"/>
  </r>
  <r>
    <x v="13"/>
    <s v="IBD"/>
    <x v="1"/>
    <n v="12"/>
    <x v="10"/>
    <n v="0"/>
    <n v="0"/>
    <s v="2012_IBD_12"/>
    <n v="0"/>
    <n v="0"/>
  </r>
  <r>
    <x v="13"/>
    <s v="IBD"/>
    <x v="1"/>
    <n v="13"/>
    <x v="11"/>
    <n v="3112"/>
    <n v="2870"/>
    <s v="2012_IBD_13"/>
    <n v="782"/>
    <n v="710"/>
  </r>
  <r>
    <x v="13"/>
    <s v="IBD"/>
    <x v="1"/>
    <n v="14"/>
    <x v="12"/>
    <n v="1000"/>
    <n v="1000"/>
    <s v="2012_IBD_14"/>
    <n v="424"/>
    <n v="424"/>
  </r>
  <r>
    <x v="13"/>
    <s v="IBD"/>
    <x v="1"/>
    <n v="15"/>
    <x v="13"/>
    <n v="4131"/>
    <n v="4068"/>
    <s v="2012_IBD_15"/>
    <n v="2068"/>
    <n v="2005"/>
  </r>
  <r>
    <x v="13"/>
    <s v="IBD"/>
    <x v="1"/>
    <n v="16"/>
    <x v="14"/>
    <n v="0"/>
    <n v="0"/>
    <s v="2012_IBD_16"/>
    <n v="0"/>
    <n v="0"/>
  </r>
  <r>
    <x v="13"/>
    <s v="IBD"/>
    <x v="1"/>
    <n v="17"/>
    <x v="15"/>
    <n v="0"/>
    <n v="0"/>
    <s v="2012_IBD_17"/>
    <n v="0"/>
    <n v="0"/>
  </r>
  <r>
    <x v="13"/>
    <s v="IBD"/>
    <x v="1"/>
    <n v="18"/>
    <x v="16"/>
    <n v="1385"/>
    <n v="1089"/>
    <s v="2012_IBD_18"/>
    <n v="948"/>
    <n v="679"/>
  </r>
  <r>
    <x v="13"/>
    <s v="IBD"/>
    <x v="1"/>
    <n v="20"/>
    <x v="17"/>
    <n v="0"/>
    <n v="0"/>
    <s v="2012_IBD_20"/>
    <n v="0"/>
    <n v="0"/>
  </r>
  <r>
    <x v="13"/>
    <s v="IBD"/>
    <x v="1"/>
    <n v="22"/>
    <x v="18"/>
    <n v="21609"/>
    <n v="19608"/>
    <s v="2012_IBD_22"/>
    <n v="5310"/>
    <n v="4725"/>
  </r>
  <r>
    <x v="13"/>
    <s v="IBD"/>
    <x v="1"/>
    <n v="23"/>
    <x v="19"/>
    <n v="30843"/>
    <n v="29589"/>
    <s v="2012_IBD_23"/>
    <n v="14226"/>
    <n v="13563"/>
  </r>
  <r>
    <x v="13"/>
    <s v="IBD"/>
    <x v="1"/>
    <n v="24"/>
    <x v="20"/>
    <n v="16382"/>
    <n v="15914"/>
    <s v="2012_IBD_24"/>
    <n v="5617"/>
    <n v="5597"/>
  </r>
  <r>
    <x v="13"/>
    <s v="IBD"/>
    <x v="1"/>
    <n v="25"/>
    <x v="21"/>
    <n v="0"/>
    <n v="0"/>
    <s v="2012_IBD_25"/>
    <n v="0"/>
    <n v="0"/>
  </r>
  <r>
    <x v="13"/>
    <s v="IBD"/>
    <x v="1"/>
    <n v="26"/>
    <x v="22"/>
    <n v="7547"/>
    <n v="7220"/>
    <s v="2012_IBD_26"/>
    <n v="2555"/>
    <n v="2345"/>
  </r>
  <r>
    <x v="13"/>
    <s v="IBD"/>
    <x v="1"/>
    <n v="27"/>
    <x v="23"/>
    <n v="81"/>
    <n v="81"/>
    <s v="2012_IBD_27"/>
    <n v="0"/>
    <n v="0"/>
  </r>
  <r>
    <x v="13"/>
    <s v="IBD"/>
    <x v="1"/>
    <n v="29"/>
    <x v="24"/>
    <n v="55739"/>
    <n v="50879"/>
    <s v="2012_IBD_29"/>
    <n v="28961"/>
    <n v="25094"/>
  </r>
  <r>
    <x v="13"/>
    <s v="IBD"/>
    <x v="1"/>
    <n v="30"/>
    <x v="25"/>
    <n v="13410"/>
    <n v="13066"/>
    <s v="2012_IBD_30"/>
    <n v="1363"/>
    <n v="1210"/>
  </r>
  <r>
    <x v="13"/>
    <s v="IBD"/>
    <x v="1"/>
    <n v="31"/>
    <x v="26"/>
    <n v="319"/>
    <n v="319"/>
    <s v="2012_IBD_31"/>
    <n v="121"/>
    <n v="121"/>
  </r>
  <r>
    <x v="13"/>
    <s v="IBD"/>
    <x v="1"/>
    <n v="38"/>
    <x v="27"/>
    <n v="2094"/>
    <n v="1349"/>
    <s v="2012_IBD_38"/>
    <n v="0"/>
    <n v="0"/>
  </r>
  <r>
    <x v="13"/>
    <s v="IBD"/>
    <x v="1"/>
    <n v="39"/>
    <x v="28"/>
    <n v="6622"/>
    <n v="6025"/>
    <s v="2012_IBD_39"/>
    <n v="4436"/>
    <n v="4148"/>
  </r>
  <r>
    <x v="13"/>
    <s v="IBD"/>
    <x v="1"/>
    <n v="40"/>
    <x v="29"/>
    <n v="0"/>
    <n v="0"/>
    <s v="2012_IBD_40"/>
    <n v="0"/>
    <n v="0"/>
  </r>
  <r>
    <x v="13"/>
    <s v="IBD"/>
    <x v="1"/>
    <n v="41"/>
    <x v="30"/>
    <n v="0"/>
    <n v="0"/>
    <s v="2012_IBD_41"/>
    <n v="0"/>
    <n v="0"/>
  </r>
  <r>
    <x v="13"/>
    <s v="IBD"/>
    <x v="1"/>
    <n v="43"/>
    <x v="31"/>
    <n v="0"/>
    <n v="0"/>
    <s v="2012_IBD_43"/>
    <n v="0"/>
    <n v="0"/>
  </r>
  <r>
    <x v="13"/>
    <s v="IBD"/>
    <x v="1"/>
    <n v="44"/>
    <x v="32"/>
    <n v="5027"/>
    <n v="4946"/>
    <s v="2012_IBD_44"/>
    <n v="1975"/>
    <n v="1975"/>
  </r>
  <r>
    <x v="13"/>
    <s v="IBD"/>
    <x v="1"/>
    <n v="45"/>
    <x v="33"/>
    <n v="301"/>
    <n v="301"/>
    <s v="2012_IBD_45"/>
    <n v="232"/>
    <n v="232"/>
  </r>
  <r>
    <x v="13"/>
    <s v="IBD"/>
    <x v="1"/>
    <n v="46"/>
    <x v="34"/>
    <n v="168"/>
    <n v="168"/>
    <s v="2012_IBD_46"/>
    <n v="0"/>
    <n v="0"/>
  </r>
  <r>
    <x v="13"/>
    <s v="IBD"/>
    <x v="1"/>
    <n v="47"/>
    <x v="35"/>
    <n v="104"/>
    <n v="104"/>
    <s v="2012_IBD_47"/>
    <n v="0"/>
    <n v="0"/>
  </r>
  <r>
    <x v="13"/>
    <s v="IBD"/>
    <x v="1"/>
    <n v="48"/>
    <x v="36"/>
    <n v="904"/>
    <n v="901"/>
    <s v="2012_IBD_48"/>
    <n v="69"/>
    <n v="69"/>
  </r>
  <r>
    <x v="13"/>
    <s v="IBM"/>
    <x v="3"/>
    <n v="1"/>
    <x v="0"/>
    <n v="39724"/>
    <n v="37492"/>
    <s v="2012_IBM_1"/>
    <n v="7563"/>
    <n v="6849"/>
  </r>
  <r>
    <x v="13"/>
    <s v="IBM"/>
    <x v="3"/>
    <n v="2"/>
    <x v="1"/>
    <n v="130595"/>
    <n v="121630"/>
    <s v="2012_IBM_2"/>
    <n v="99307"/>
    <n v="74419"/>
  </r>
  <r>
    <x v="13"/>
    <s v="IBM"/>
    <x v="3"/>
    <n v="3"/>
    <x v="2"/>
    <n v="1081970"/>
    <n v="926184"/>
    <s v="2012_IBM_3"/>
    <n v="630616"/>
    <n v="508973"/>
  </r>
  <r>
    <x v="13"/>
    <s v="IBM"/>
    <x v="3"/>
    <n v="4"/>
    <x v="3"/>
    <n v="20282"/>
    <n v="19106"/>
    <s v="2012_IBM_4"/>
    <n v="2293"/>
    <n v="1691"/>
  </r>
  <r>
    <x v="13"/>
    <s v="IBM"/>
    <x v="3"/>
    <n v="5"/>
    <x v="4"/>
    <n v="110552"/>
    <n v="91252"/>
    <s v="2012_IBM_5"/>
    <n v="42222"/>
    <n v="29294"/>
  </r>
  <r>
    <x v="13"/>
    <s v="IBM"/>
    <x v="3"/>
    <n v="7"/>
    <x v="5"/>
    <n v="29336"/>
    <n v="25456"/>
    <s v="2012_IBM_7"/>
    <n v="14660"/>
    <n v="11338"/>
  </r>
  <r>
    <x v="13"/>
    <s v="IBM"/>
    <x v="3"/>
    <n v="8"/>
    <x v="6"/>
    <n v="315960"/>
    <n v="315872"/>
    <s v="2012_IBM_8"/>
    <n v="13501"/>
    <n v="13468"/>
  </r>
  <r>
    <x v="13"/>
    <s v="IBM"/>
    <x v="3"/>
    <n v="9"/>
    <x v="7"/>
    <n v="154859"/>
    <n v="133053"/>
    <s v="2012_IBM_9"/>
    <n v="42582"/>
    <n v="27948"/>
  </r>
  <r>
    <x v="13"/>
    <s v="IBM"/>
    <x v="3"/>
    <n v="10"/>
    <x v="8"/>
    <n v="10900"/>
    <n v="10747"/>
    <s v="2012_IBM_10"/>
    <n v="3289"/>
    <n v="3118"/>
  </r>
  <r>
    <x v="13"/>
    <s v="IBM"/>
    <x v="3"/>
    <n v="11"/>
    <x v="9"/>
    <n v="3413"/>
    <n v="2987"/>
    <s v="2012_IBM_11"/>
    <n v="1989"/>
    <n v="1574"/>
  </r>
  <r>
    <x v="13"/>
    <s v="IBM"/>
    <x v="3"/>
    <n v="12"/>
    <x v="10"/>
    <n v="160837"/>
    <n v="149502"/>
    <s v="2012_IBM_12"/>
    <n v="66494"/>
    <n v="51643"/>
  </r>
  <r>
    <x v="13"/>
    <s v="IBM"/>
    <x v="3"/>
    <n v="13"/>
    <x v="11"/>
    <n v="101791"/>
    <n v="94052"/>
    <s v="2012_IBM_13"/>
    <n v="29156"/>
    <n v="24332"/>
  </r>
  <r>
    <x v="13"/>
    <s v="IBM"/>
    <x v="3"/>
    <n v="14"/>
    <x v="12"/>
    <n v="13434"/>
    <n v="10767"/>
    <s v="2012_IBM_14"/>
    <n v="9089"/>
    <n v="6758"/>
  </r>
  <r>
    <x v="13"/>
    <s v="IBM"/>
    <x v="3"/>
    <n v="15"/>
    <x v="13"/>
    <n v="141649"/>
    <n v="137342"/>
    <s v="2012_IBM_15"/>
    <n v="57640"/>
    <n v="52976"/>
  </r>
  <r>
    <x v="13"/>
    <s v="IBM"/>
    <x v="3"/>
    <n v="16"/>
    <x v="14"/>
    <n v="8048912"/>
    <n v="7833175"/>
    <s v="2012_IBM_16"/>
    <n v="2915640"/>
    <n v="2691700"/>
  </r>
  <r>
    <x v="13"/>
    <s v="IBM"/>
    <x v="3"/>
    <n v="17"/>
    <x v="15"/>
    <n v="512493"/>
    <n v="479928"/>
    <s v="2012_IBM_17"/>
    <n v="116227"/>
    <n v="101696"/>
  </r>
  <r>
    <x v="13"/>
    <s v="IBM"/>
    <x v="3"/>
    <n v="18"/>
    <x v="16"/>
    <n v="83054"/>
    <n v="62651"/>
    <s v="2012_IBM_18"/>
    <n v="70430"/>
    <n v="50532"/>
  </r>
  <r>
    <x v="13"/>
    <s v="IBM"/>
    <x v="3"/>
    <n v="20"/>
    <x v="17"/>
    <n v="723583"/>
    <n v="610781"/>
    <s v="2012_IBM_20"/>
    <n v="523079"/>
    <n v="408370"/>
  </r>
  <r>
    <x v="13"/>
    <s v="IBM"/>
    <x v="3"/>
    <n v="22"/>
    <x v="18"/>
    <n v="377577"/>
    <n v="308684"/>
    <s v="2012_IBM_22"/>
    <n v="223106"/>
    <n v="171231"/>
  </r>
  <r>
    <x v="13"/>
    <s v="IBM"/>
    <x v="3"/>
    <n v="23"/>
    <x v="19"/>
    <n v="208"/>
    <n v="208"/>
    <s v="2012_IBM_23"/>
    <n v="0"/>
    <n v="0"/>
  </r>
  <r>
    <x v="13"/>
    <s v="IBM"/>
    <x v="3"/>
    <n v="24"/>
    <x v="20"/>
    <n v="3076137"/>
    <n v="2969060"/>
    <s v="2012_IBM_24"/>
    <n v="1623082"/>
    <n v="1532671"/>
  </r>
  <r>
    <x v="13"/>
    <s v="IBM"/>
    <x v="3"/>
    <n v="25"/>
    <x v="21"/>
    <n v="44"/>
    <n v="44"/>
    <s v="2012_IBM_25"/>
    <n v="0"/>
    <n v="0"/>
  </r>
  <r>
    <x v="13"/>
    <s v="IBM"/>
    <x v="3"/>
    <n v="26"/>
    <x v="22"/>
    <n v="192"/>
    <n v="184"/>
    <s v="2012_IBM_26"/>
    <n v="82"/>
    <n v="75"/>
  </r>
  <r>
    <x v="13"/>
    <s v="IBM"/>
    <x v="3"/>
    <n v="27"/>
    <x v="23"/>
    <n v="1594"/>
    <n v="858"/>
    <s v="2012_IBM_27"/>
    <n v="985"/>
    <n v="249"/>
  </r>
  <r>
    <x v="13"/>
    <s v="IBM"/>
    <x v="3"/>
    <n v="29"/>
    <x v="24"/>
    <n v="84784"/>
    <n v="81741"/>
    <s v="2012_IBM_29"/>
    <n v="27413"/>
    <n v="24794"/>
  </r>
  <r>
    <x v="13"/>
    <s v="IBM"/>
    <x v="3"/>
    <n v="30"/>
    <x v="25"/>
    <n v="15710"/>
    <n v="15557"/>
    <s v="2012_IBM_30"/>
    <n v="1102"/>
    <n v="1016"/>
  </r>
  <r>
    <x v="13"/>
    <s v="IBM"/>
    <x v="3"/>
    <n v="31"/>
    <x v="26"/>
    <n v="13942"/>
    <n v="13799"/>
    <s v="2012_IBM_31"/>
    <n v="1585"/>
    <n v="1462"/>
  </r>
  <r>
    <x v="13"/>
    <s v="IBM"/>
    <x v="3"/>
    <n v="38"/>
    <x v="27"/>
    <n v="0"/>
    <n v="0"/>
    <s v="2012_IBM_38"/>
    <n v="0"/>
    <n v="0"/>
  </r>
  <r>
    <x v="13"/>
    <s v="IBM"/>
    <x v="3"/>
    <n v="39"/>
    <x v="28"/>
    <n v="352"/>
    <n v="225"/>
    <s v="2012_IBM_39"/>
    <n v="305"/>
    <n v="178"/>
  </r>
  <r>
    <x v="13"/>
    <s v="IBM"/>
    <x v="3"/>
    <n v="40"/>
    <x v="29"/>
    <n v="6410199"/>
    <n v="6033413"/>
    <s v="2012_IBM_40"/>
    <n v="2286855"/>
    <n v="1986014"/>
  </r>
  <r>
    <x v="13"/>
    <s v="IBM"/>
    <x v="3"/>
    <n v="41"/>
    <x v="30"/>
    <n v="1399118"/>
    <n v="1314004"/>
    <s v="2012_IBM_41"/>
    <n v="348027"/>
    <n v="302166"/>
  </r>
  <r>
    <x v="13"/>
    <s v="IBM"/>
    <x v="3"/>
    <n v="43"/>
    <x v="31"/>
    <n v="0"/>
    <n v="0"/>
    <s v="2012_IBM_43"/>
    <n v="0"/>
    <n v="0"/>
  </r>
  <r>
    <x v="13"/>
    <s v="IBM"/>
    <x v="3"/>
    <n v="44"/>
    <x v="32"/>
    <n v="0"/>
    <n v="0"/>
    <s v="2012_IBM_44"/>
    <n v="0"/>
    <n v="0"/>
  </r>
  <r>
    <x v="13"/>
    <s v="IBM"/>
    <x v="3"/>
    <n v="45"/>
    <x v="33"/>
    <n v="1408"/>
    <n v="1298"/>
    <s v="2012_IBM_45"/>
    <n v="873"/>
    <n v="777"/>
  </r>
  <r>
    <x v="13"/>
    <s v="IBM"/>
    <x v="3"/>
    <n v="46"/>
    <x v="34"/>
    <n v="1138"/>
    <n v="1138"/>
    <s v="2012_IBM_46"/>
    <n v="0"/>
    <n v="0"/>
  </r>
  <r>
    <x v="13"/>
    <s v="IBM"/>
    <x v="3"/>
    <n v="47"/>
    <x v="35"/>
    <n v="0"/>
    <n v="0"/>
    <s v="2012_IBM_47"/>
    <n v="0"/>
    <n v="0"/>
  </r>
  <r>
    <x v="13"/>
    <s v="IBM"/>
    <x v="3"/>
    <n v="48"/>
    <x v="36"/>
    <n v="0"/>
    <n v="0"/>
    <s v="2012_IBM_48"/>
    <n v="0"/>
    <n v="0"/>
  </r>
  <r>
    <x v="13"/>
    <s v="IBS"/>
    <x v="4"/>
    <n v="1"/>
    <x v="0"/>
    <n v="0"/>
    <n v="0"/>
    <s v="2012_IBS_1"/>
    <n v="0"/>
    <n v="0"/>
  </r>
  <r>
    <x v="13"/>
    <s v="IBS"/>
    <x v="4"/>
    <n v="2"/>
    <x v="1"/>
    <n v="0"/>
    <n v="0"/>
    <s v="2012_IBS_2"/>
    <n v="0"/>
    <n v="0"/>
  </r>
  <r>
    <x v="13"/>
    <s v="IBS"/>
    <x v="4"/>
    <n v="3"/>
    <x v="2"/>
    <n v="0"/>
    <n v="0"/>
    <s v="2012_IBS_3"/>
    <n v="0"/>
    <n v="0"/>
  </r>
  <r>
    <x v="13"/>
    <s v="IBS"/>
    <x v="4"/>
    <n v="4"/>
    <x v="3"/>
    <n v="0"/>
    <n v="0"/>
    <s v="2012_IBS_4"/>
    <n v="0"/>
    <n v="0"/>
  </r>
  <r>
    <x v="13"/>
    <s v="IBS"/>
    <x v="4"/>
    <n v="5"/>
    <x v="4"/>
    <n v="0"/>
    <n v="0"/>
    <s v="2012_IBS_5"/>
    <n v="0"/>
    <n v="0"/>
  </r>
  <r>
    <x v="13"/>
    <s v="IBS"/>
    <x v="4"/>
    <n v="7"/>
    <x v="5"/>
    <n v="1995"/>
    <n v="1995"/>
    <s v="2012_IBS_7"/>
    <n v="1332"/>
    <n v="1332"/>
  </r>
  <r>
    <x v="13"/>
    <s v="IBS"/>
    <x v="4"/>
    <n v="8"/>
    <x v="6"/>
    <n v="1660"/>
    <n v="1660"/>
    <s v="2012_IBS_8"/>
    <n v="1407"/>
    <n v="1407"/>
  </r>
  <r>
    <x v="13"/>
    <s v="IBS"/>
    <x v="4"/>
    <n v="9"/>
    <x v="7"/>
    <n v="29225"/>
    <n v="26257"/>
    <s v="2012_IBS_9"/>
    <n v="6370"/>
    <n v="5870"/>
  </r>
  <r>
    <x v="13"/>
    <s v="IBS"/>
    <x v="4"/>
    <n v="10"/>
    <x v="8"/>
    <n v="0"/>
    <n v="0"/>
    <s v="2012_IBS_10"/>
    <n v="0"/>
    <n v="0"/>
  </r>
  <r>
    <x v="13"/>
    <s v="IBS"/>
    <x v="4"/>
    <n v="11"/>
    <x v="9"/>
    <n v="32478"/>
    <n v="25903"/>
    <s v="2012_IBS_11"/>
    <n v="5820"/>
    <n v="5095"/>
  </r>
  <r>
    <x v="13"/>
    <s v="IBS"/>
    <x v="4"/>
    <n v="12"/>
    <x v="10"/>
    <n v="0"/>
    <n v="0"/>
    <s v="2012_IBS_12"/>
    <n v="0"/>
    <n v="0"/>
  </r>
  <r>
    <x v="13"/>
    <s v="IBS"/>
    <x v="4"/>
    <n v="13"/>
    <x v="11"/>
    <n v="686"/>
    <n v="686"/>
    <s v="2012_IBS_13"/>
    <n v="0"/>
    <n v="0"/>
  </r>
  <r>
    <x v="13"/>
    <s v="IBS"/>
    <x v="4"/>
    <n v="14"/>
    <x v="12"/>
    <n v="2015"/>
    <n v="1903"/>
    <s v="2012_IBS_14"/>
    <n v="1138"/>
    <n v="1026"/>
  </r>
  <r>
    <x v="13"/>
    <s v="IBS"/>
    <x v="4"/>
    <n v="15"/>
    <x v="13"/>
    <n v="14374"/>
    <n v="14374"/>
    <s v="2012_IBS_15"/>
    <n v="5889"/>
    <n v="5889"/>
  </r>
  <r>
    <x v="13"/>
    <s v="IBS"/>
    <x v="4"/>
    <n v="16"/>
    <x v="14"/>
    <n v="0"/>
    <n v="0"/>
    <s v="2012_IBS_16"/>
    <n v="0"/>
    <n v="0"/>
  </r>
  <r>
    <x v="13"/>
    <s v="IBS"/>
    <x v="4"/>
    <n v="17"/>
    <x v="15"/>
    <n v="1207"/>
    <n v="1207"/>
    <s v="2012_IBS_17"/>
    <n v="397"/>
    <n v="397"/>
  </r>
  <r>
    <x v="13"/>
    <s v="IBS"/>
    <x v="4"/>
    <n v="18"/>
    <x v="16"/>
    <n v="24938"/>
    <n v="22492"/>
    <s v="2012_IBS_18"/>
    <n v="14587"/>
    <n v="12141"/>
  </r>
  <r>
    <x v="13"/>
    <s v="IBS"/>
    <x v="4"/>
    <n v="20"/>
    <x v="17"/>
    <n v="115"/>
    <n v="115"/>
    <s v="2012_IBS_20"/>
    <n v="30"/>
    <n v="30"/>
  </r>
  <r>
    <x v="13"/>
    <s v="IBS"/>
    <x v="4"/>
    <n v="22"/>
    <x v="18"/>
    <n v="3779"/>
    <n v="3779"/>
    <s v="2012_IBS_22"/>
    <n v="0"/>
    <n v="0"/>
  </r>
  <r>
    <x v="13"/>
    <s v="IBS"/>
    <x v="4"/>
    <n v="23"/>
    <x v="19"/>
    <n v="205693"/>
    <n v="168787"/>
    <s v="2012_IBS_23"/>
    <n v="122764"/>
    <n v="98087"/>
  </r>
  <r>
    <x v="13"/>
    <s v="IBS"/>
    <x v="4"/>
    <n v="24"/>
    <x v="20"/>
    <n v="3799"/>
    <n v="2246"/>
    <s v="2012_IBS_24"/>
    <n v="2031"/>
    <n v="1448"/>
  </r>
  <r>
    <x v="13"/>
    <s v="IBS"/>
    <x v="4"/>
    <n v="25"/>
    <x v="21"/>
    <n v="0"/>
    <n v="0"/>
    <s v="2012_IBS_25"/>
    <n v="0"/>
    <n v="0"/>
  </r>
  <r>
    <x v="13"/>
    <s v="IBS"/>
    <x v="4"/>
    <n v="26"/>
    <x v="22"/>
    <n v="8399"/>
    <n v="8215"/>
    <s v="2012_IBS_26"/>
    <n v="7"/>
    <n v="7"/>
  </r>
  <r>
    <x v="13"/>
    <s v="IBS"/>
    <x v="4"/>
    <n v="27"/>
    <x v="23"/>
    <n v="0"/>
    <n v="0"/>
    <s v="2012_IBS_27"/>
    <n v="0"/>
    <n v="0"/>
  </r>
  <r>
    <x v="13"/>
    <s v="IBS"/>
    <x v="4"/>
    <n v="29"/>
    <x v="24"/>
    <n v="402260"/>
    <n v="402168"/>
    <s v="2012_IBS_29"/>
    <n v="77087"/>
    <n v="77012"/>
  </r>
  <r>
    <x v="13"/>
    <s v="IBS"/>
    <x v="4"/>
    <n v="30"/>
    <x v="25"/>
    <n v="5941"/>
    <n v="5941"/>
    <s v="2012_IBS_30"/>
    <n v="18"/>
    <n v="18"/>
  </r>
  <r>
    <x v="13"/>
    <s v="IBS"/>
    <x v="4"/>
    <n v="31"/>
    <x v="26"/>
    <n v="0"/>
    <n v="0"/>
    <s v="2012_IBS_31"/>
    <n v="0"/>
    <n v="0"/>
  </r>
  <r>
    <x v="13"/>
    <s v="IBS"/>
    <x v="4"/>
    <n v="38"/>
    <x v="27"/>
    <n v="0"/>
    <n v="0"/>
    <s v="2012_IBS_38"/>
    <n v="0"/>
    <n v="0"/>
  </r>
  <r>
    <x v="13"/>
    <s v="IBS"/>
    <x v="4"/>
    <n v="39"/>
    <x v="28"/>
    <n v="0"/>
    <n v="0"/>
    <s v="2012_IBS_39"/>
    <n v="0"/>
    <n v="0"/>
  </r>
  <r>
    <x v="13"/>
    <s v="IBS"/>
    <x v="4"/>
    <n v="40"/>
    <x v="29"/>
    <n v="14"/>
    <n v="14"/>
    <s v="2012_IBS_40"/>
    <n v="0"/>
    <n v="0"/>
  </r>
  <r>
    <x v="13"/>
    <s v="IBS"/>
    <x v="4"/>
    <n v="41"/>
    <x v="30"/>
    <n v="2494"/>
    <n v="2207"/>
    <s v="2012_IBS_41"/>
    <n v="1803"/>
    <n v="1532"/>
  </r>
  <r>
    <x v="13"/>
    <s v="IBS"/>
    <x v="4"/>
    <n v="43"/>
    <x v="31"/>
    <n v="0"/>
    <n v="0"/>
    <s v="2012_IBS_43"/>
    <n v="0"/>
    <n v="0"/>
  </r>
  <r>
    <x v="13"/>
    <s v="IBS"/>
    <x v="4"/>
    <n v="44"/>
    <x v="32"/>
    <n v="0"/>
    <n v="0"/>
    <s v="2012_IBS_44"/>
    <n v="0"/>
    <n v="0"/>
  </r>
  <r>
    <x v="13"/>
    <s v="IBS"/>
    <x v="4"/>
    <n v="45"/>
    <x v="33"/>
    <n v="0"/>
    <n v="0"/>
    <s v="2012_IBS_45"/>
    <n v="0"/>
    <n v="0"/>
  </r>
  <r>
    <x v="13"/>
    <s v="IBS"/>
    <x v="4"/>
    <n v="46"/>
    <x v="34"/>
    <n v="1048"/>
    <n v="1048"/>
    <s v="2012_IBS_46"/>
    <n v="67"/>
    <n v="67"/>
  </r>
  <r>
    <x v="13"/>
    <s v="IBS"/>
    <x v="4"/>
    <n v="47"/>
    <x v="35"/>
    <n v="0"/>
    <n v="0"/>
    <s v="2012_IBS_47"/>
    <n v="0"/>
    <n v="0"/>
  </r>
  <r>
    <x v="13"/>
    <s v="IBS"/>
    <x v="4"/>
    <n v="48"/>
    <x v="36"/>
    <n v="0"/>
    <n v="0"/>
    <s v="2012_IBS_48"/>
    <n v="0"/>
    <n v="0"/>
  </r>
  <r>
    <x v="13"/>
    <s v="IDT"/>
    <x v="12"/>
    <n v="1"/>
    <x v="0"/>
    <n v="0"/>
    <n v="0"/>
    <s v="2012_IDT_1"/>
    <n v="0"/>
    <n v="0"/>
  </r>
  <r>
    <x v="13"/>
    <s v="IDT"/>
    <x v="12"/>
    <n v="2"/>
    <x v="1"/>
    <n v="0"/>
    <n v="0"/>
    <s v="2012_IDT_2"/>
    <n v="0"/>
    <n v="0"/>
  </r>
  <r>
    <x v="13"/>
    <s v="IDT"/>
    <x v="12"/>
    <n v="3"/>
    <x v="2"/>
    <n v="0"/>
    <n v="0"/>
    <s v="2012_IDT_3"/>
    <n v="0"/>
    <n v="0"/>
  </r>
  <r>
    <x v="13"/>
    <s v="IDT"/>
    <x v="12"/>
    <n v="4"/>
    <x v="3"/>
    <n v="0"/>
    <n v="0"/>
    <s v="2012_IDT_4"/>
    <n v="0"/>
    <n v="0"/>
  </r>
  <r>
    <x v="13"/>
    <s v="IDT"/>
    <x v="12"/>
    <n v="5"/>
    <x v="4"/>
    <n v="0"/>
    <n v="0"/>
    <s v="2012_IDT_5"/>
    <n v="0"/>
    <n v="0"/>
  </r>
  <r>
    <x v="13"/>
    <s v="IDT"/>
    <x v="12"/>
    <n v="7"/>
    <x v="5"/>
    <n v="0"/>
    <n v="0"/>
    <s v="2012_IDT_7"/>
    <n v="0"/>
    <n v="0"/>
  </r>
  <r>
    <x v="13"/>
    <s v="IDT"/>
    <x v="12"/>
    <n v="8"/>
    <x v="6"/>
    <n v="0"/>
    <n v="0"/>
    <s v="2012_IDT_8"/>
    <n v="0"/>
    <n v="0"/>
  </r>
  <r>
    <x v="13"/>
    <s v="IDT"/>
    <x v="12"/>
    <n v="9"/>
    <x v="7"/>
    <n v="0"/>
    <n v="0"/>
    <s v="2012_IDT_9"/>
    <n v="0"/>
    <n v="0"/>
  </r>
  <r>
    <x v="13"/>
    <s v="IDT"/>
    <x v="12"/>
    <n v="10"/>
    <x v="8"/>
    <n v="0"/>
    <n v="0"/>
    <s v="2012_IDT_10"/>
    <n v="0"/>
    <n v="0"/>
  </r>
  <r>
    <x v="13"/>
    <s v="IDT"/>
    <x v="12"/>
    <n v="11"/>
    <x v="9"/>
    <n v="323"/>
    <n v="323"/>
    <s v="2012_IDT_11"/>
    <n v="134"/>
    <n v="134"/>
  </r>
  <r>
    <x v="13"/>
    <s v="IDT"/>
    <x v="12"/>
    <n v="12"/>
    <x v="10"/>
    <n v="0"/>
    <n v="0"/>
    <s v="2012_IDT_12"/>
    <n v="0"/>
    <n v="0"/>
  </r>
  <r>
    <x v="13"/>
    <s v="IDT"/>
    <x v="12"/>
    <n v="13"/>
    <x v="11"/>
    <n v="0"/>
    <n v="0"/>
    <s v="2012_IDT_13"/>
    <n v="0"/>
    <n v="0"/>
  </r>
  <r>
    <x v="13"/>
    <s v="IDT"/>
    <x v="12"/>
    <n v="14"/>
    <x v="12"/>
    <n v="0"/>
    <n v="0"/>
    <s v="2012_IDT_14"/>
    <n v="0"/>
    <n v="0"/>
  </r>
  <r>
    <x v="13"/>
    <s v="IDT"/>
    <x v="12"/>
    <n v="15"/>
    <x v="13"/>
    <n v="57"/>
    <n v="57"/>
    <s v="2012_IDT_15"/>
    <n v="48"/>
    <n v="48"/>
  </r>
  <r>
    <x v="13"/>
    <s v="IDT"/>
    <x v="12"/>
    <n v="16"/>
    <x v="14"/>
    <n v="0"/>
    <n v="0"/>
    <s v="2012_IDT_16"/>
    <n v="0"/>
    <n v="0"/>
  </r>
  <r>
    <x v="13"/>
    <s v="IDT"/>
    <x v="12"/>
    <n v="17"/>
    <x v="15"/>
    <n v="0"/>
    <n v="0"/>
    <s v="2012_IDT_17"/>
    <n v="0"/>
    <n v="0"/>
  </r>
  <r>
    <x v="13"/>
    <s v="IDT"/>
    <x v="12"/>
    <n v="18"/>
    <x v="16"/>
    <n v="0"/>
    <n v="0"/>
    <s v="2012_IDT_18"/>
    <n v="0"/>
    <n v="0"/>
  </r>
  <r>
    <x v="13"/>
    <s v="IDT"/>
    <x v="12"/>
    <n v="20"/>
    <x v="17"/>
    <n v="0"/>
    <n v="0"/>
    <s v="2012_IDT_20"/>
    <n v="0"/>
    <n v="0"/>
  </r>
  <r>
    <x v="13"/>
    <s v="IDT"/>
    <x v="12"/>
    <n v="22"/>
    <x v="18"/>
    <n v="0"/>
    <n v="0"/>
    <s v="2012_IDT_22"/>
    <n v="0"/>
    <n v="0"/>
  </r>
  <r>
    <x v="13"/>
    <s v="IDT"/>
    <x v="12"/>
    <n v="23"/>
    <x v="19"/>
    <n v="0"/>
    <n v="0"/>
    <s v="2012_IDT_23"/>
    <n v="0"/>
    <n v="0"/>
  </r>
  <r>
    <x v="13"/>
    <s v="IDT"/>
    <x v="12"/>
    <n v="24"/>
    <x v="20"/>
    <n v="0"/>
    <n v="0"/>
    <s v="2012_IDT_24"/>
    <n v="0"/>
    <n v="0"/>
  </r>
  <r>
    <x v="13"/>
    <s v="IDT"/>
    <x v="12"/>
    <n v="25"/>
    <x v="21"/>
    <n v="0"/>
    <n v="0"/>
    <s v="2012_IDT_25"/>
    <n v="0"/>
    <n v="0"/>
  </r>
  <r>
    <x v="13"/>
    <s v="IDT"/>
    <x v="12"/>
    <n v="26"/>
    <x v="22"/>
    <n v="0"/>
    <n v="0"/>
    <s v="2012_IDT_26"/>
    <n v="0"/>
    <n v="0"/>
  </r>
  <r>
    <x v="13"/>
    <s v="IDT"/>
    <x v="12"/>
    <n v="27"/>
    <x v="23"/>
    <n v="0"/>
    <n v="0"/>
    <s v="2012_IDT_27"/>
    <n v="0"/>
    <n v="0"/>
  </r>
  <r>
    <x v="13"/>
    <s v="IDT"/>
    <x v="12"/>
    <n v="29"/>
    <x v="24"/>
    <n v="0"/>
    <n v="0"/>
    <s v="2012_IDT_29"/>
    <n v="0"/>
    <n v="0"/>
  </r>
  <r>
    <x v="13"/>
    <s v="IDT"/>
    <x v="12"/>
    <n v="30"/>
    <x v="25"/>
    <n v="0"/>
    <n v="0"/>
    <s v="2012_IDT_30"/>
    <n v="0"/>
    <n v="0"/>
  </r>
  <r>
    <x v="13"/>
    <s v="IDT"/>
    <x v="12"/>
    <n v="31"/>
    <x v="26"/>
    <n v="0"/>
    <n v="0"/>
    <s v="2012_IDT_31"/>
    <n v="0"/>
    <n v="0"/>
  </r>
  <r>
    <x v="13"/>
    <s v="IDT"/>
    <x v="12"/>
    <n v="38"/>
    <x v="27"/>
    <n v="0"/>
    <n v="0"/>
    <s v="2012_IDT_38"/>
    <n v="0"/>
    <n v="0"/>
  </r>
  <r>
    <x v="13"/>
    <s v="IDT"/>
    <x v="12"/>
    <n v="39"/>
    <x v="28"/>
    <n v="0"/>
    <n v="0"/>
    <s v="2012_IDT_39"/>
    <n v="0"/>
    <n v="0"/>
  </r>
  <r>
    <x v="13"/>
    <s v="IDT"/>
    <x v="12"/>
    <n v="40"/>
    <x v="29"/>
    <n v="0"/>
    <n v="0"/>
    <s v="2012_IDT_40"/>
    <n v="0"/>
    <n v="0"/>
  </r>
  <r>
    <x v="13"/>
    <s v="IDT"/>
    <x v="12"/>
    <n v="41"/>
    <x v="30"/>
    <n v="0"/>
    <n v="0"/>
    <s v="2012_IDT_41"/>
    <n v="0"/>
    <n v="0"/>
  </r>
  <r>
    <x v="13"/>
    <s v="IDT"/>
    <x v="12"/>
    <n v="43"/>
    <x v="31"/>
    <n v="0"/>
    <n v="0"/>
    <s v="2012_IDT_43"/>
    <n v="0"/>
    <n v="0"/>
  </r>
  <r>
    <x v="13"/>
    <s v="IDT"/>
    <x v="12"/>
    <n v="44"/>
    <x v="32"/>
    <n v="0"/>
    <n v="0"/>
    <s v="2012_IDT_44"/>
    <n v="0"/>
    <n v="0"/>
  </r>
  <r>
    <x v="13"/>
    <s v="IDT"/>
    <x v="12"/>
    <n v="45"/>
    <x v="33"/>
    <n v="0"/>
    <n v="0"/>
    <s v="2012_IDT_45"/>
    <n v="0"/>
    <n v="0"/>
  </r>
  <r>
    <x v="13"/>
    <s v="IDT"/>
    <x v="12"/>
    <n v="46"/>
    <x v="34"/>
    <n v="0"/>
    <n v="0"/>
    <s v="2012_IDT_46"/>
    <n v="0"/>
    <n v="0"/>
  </r>
  <r>
    <x v="13"/>
    <s v="IDT"/>
    <x v="12"/>
    <n v="47"/>
    <x v="35"/>
    <n v="0"/>
    <n v="0"/>
    <s v="2012_IDT_47"/>
    <n v="0"/>
    <n v="0"/>
  </r>
  <r>
    <x v="13"/>
    <s v="IDT"/>
    <x v="12"/>
    <n v="48"/>
    <x v="36"/>
    <n v="0"/>
    <n v="0"/>
    <s v="2012_IDT_48"/>
    <n v="0"/>
    <n v="0"/>
  </r>
  <r>
    <x v="13"/>
    <s v="NB"/>
    <x v="6"/>
    <n v="1"/>
    <x v="0"/>
    <n v="5719"/>
    <n v="5719"/>
    <s v="2012_NB_1"/>
    <n v="450"/>
    <n v="450"/>
  </r>
  <r>
    <x v="13"/>
    <s v="NB"/>
    <x v="6"/>
    <n v="2"/>
    <x v="1"/>
    <n v="128"/>
    <n v="128"/>
    <s v="2012_NB_2"/>
    <n v="61"/>
    <n v="61"/>
  </r>
  <r>
    <x v="13"/>
    <s v="NB"/>
    <x v="6"/>
    <n v="3"/>
    <x v="2"/>
    <n v="84"/>
    <n v="84"/>
    <s v="2012_NB_3"/>
    <n v="0"/>
    <n v="0"/>
  </r>
  <r>
    <x v="13"/>
    <s v="NB"/>
    <x v="6"/>
    <n v="4"/>
    <x v="3"/>
    <n v="91249"/>
    <n v="91249"/>
    <s v="2012_NB_4"/>
    <n v="0"/>
    <n v="0"/>
  </r>
  <r>
    <x v="13"/>
    <s v="NB"/>
    <x v="6"/>
    <n v="5"/>
    <x v="4"/>
    <n v="1747"/>
    <n v="1747"/>
    <s v="2012_NB_5"/>
    <n v="445"/>
    <n v="445"/>
  </r>
  <r>
    <x v="13"/>
    <s v="NB"/>
    <x v="6"/>
    <n v="7"/>
    <x v="5"/>
    <n v="758"/>
    <n v="758"/>
    <s v="2012_NB_7"/>
    <n v="77"/>
    <n v="77"/>
  </r>
  <r>
    <x v="13"/>
    <s v="NB"/>
    <x v="6"/>
    <n v="8"/>
    <x v="6"/>
    <n v="1410724"/>
    <n v="1410724"/>
    <s v="2012_NB_8"/>
    <n v="412074"/>
    <n v="412074"/>
  </r>
  <r>
    <x v="13"/>
    <s v="NB"/>
    <x v="6"/>
    <n v="9"/>
    <x v="7"/>
    <n v="51461"/>
    <n v="49003"/>
    <s v="2012_NB_9"/>
    <n v="2024"/>
    <n v="1503"/>
  </r>
  <r>
    <x v="13"/>
    <s v="NB"/>
    <x v="6"/>
    <n v="10"/>
    <x v="8"/>
    <n v="30"/>
    <n v="30"/>
    <s v="2012_NB_10"/>
    <n v="0"/>
    <n v="0"/>
  </r>
  <r>
    <x v="13"/>
    <s v="NB"/>
    <x v="6"/>
    <n v="11"/>
    <x v="9"/>
    <n v="20762"/>
    <n v="20762"/>
    <s v="2012_NB_11"/>
    <n v="1029"/>
    <n v="1029"/>
  </r>
  <r>
    <x v="13"/>
    <s v="NB"/>
    <x v="6"/>
    <n v="12"/>
    <x v="10"/>
    <n v="2413"/>
    <n v="2413"/>
    <s v="2012_NB_12"/>
    <n v="0"/>
    <n v="0"/>
  </r>
  <r>
    <x v="13"/>
    <s v="NB"/>
    <x v="6"/>
    <n v="13"/>
    <x v="11"/>
    <n v="2284"/>
    <n v="2284"/>
    <s v="2012_NB_13"/>
    <n v="728"/>
    <n v="728"/>
  </r>
  <r>
    <x v="13"/>
    <s v="NB"/>
    <x v="6"/>
    <n v="14"/>
    <x v="12"/>
    <n v="46809"/>
    <n v="46809"/>
    <s v="2012_NB_14"/>
    <n v="210"/>
    <n v="210"/>
  </r>
  <r>
    <x v="13"/>
    <s v="NB"/>
    <x v="6"/>
    <n v="15"/>
    <x v="13"/>
    <n v="7814"/>
    <n v="7814"/>
    <s v="2012_NB_15"/>
    <n v="3045"/>
    <n v="3045"/>
  </r>
  <r>
    <x v="13"/>
    <s v="NB"/>
    <x v="6"/>
    <n v="16"/>
    <x v="14"/>
    <n v="57187"/>
    <n v="57187"/>
    <s v="2012_NB_16"/>
    <n v="33"/>
    <n v="33"/>
  </r>
  <r>
    <x v="13"/>
    <s v="NB"/>
    <x v="6"/>
    <n v="17"/>
    <x v="15"/>
    <n v="146"/>
    <n v="146"/>
    <s v="2012_NB_17"/>
    <n v="0"/>
    <n v="0"/>
  </r>
  <r>
    <x v="13"/>
    <s v="NB"/>
    <x v="6"/>
    <n v="18"/>
    <x v="16"/>
    <n v="5271"/>
    <n v="5063"/>
    <s v="2012_NB_18"/>
    <n v="3818"/>
    <n v="3610"/>
  </r>
  <r>
    <x v="13"/>
    <s v="NB"/>
    <x v="6"/>
    <n v="20"/>
    <x v="17"/>
    <n v="122063"/>
    <n v="122063"/>
    <s v="2012_NB_20"/>
    <n v="0"/>
    <n v="0"/>
  </r>
  <r>
    <x v="13"/>
    <s v="NB"/>
    <x v="6"/>
    <n v="22"/>
    <x v="18"/>
    <n v="7558"/>
    <n v="7558"/>
    <s v="2012_NB_22"/>
    <n v="2935"/>
    <n v="2935"/>
  </r>
  <r>
    <x v="13"/>
    <s v="NB"/>
    <x v="6"/>
    <n v="23"/>
    <x v="19"/>
    <n v="14056"/>
    <n v="14056"/>
    <s v="2012_NB_23"/>
    <n v="8927"/>
    <n v="8927"/>
  </r>
  <r>
    <x v="13"/>
    <s v="NB"/>
    <x v="6"/>
    <n v="24"/>
    <x v="20"/>
    <n v="82090"/>
    <n v="81853"/>
    <s v="2012_NB_24"/>
    <n v="13348"/>
    <n v="13286"/>
  </r>
  <r>
    <x v="13"/>
    <s v="NB"/>
    <x v="6"/>
    <n v="25"/>
    <x v="21"/>
    <n v="0"/>
    <n v="0"/>
    <s v="2012_NB_25"/>
    <n v="0"/>
    <n v="0"/>
  </r>
  <r>
    <x v="13"/>
    <s v="NB"/>
    <x v="6"/>
    <n v="26"/>
    <x v="22"/>
    <n v="36296"/>
    <n v="35851"/>
    <s v="2012_NB_26"/>
    <n v="24014"/>
    <n v="23615"/>
  </r>
  <r>
    <x v="13"/>
    <s v="NB"/>
    <x v="6"/>
    <n v="27"/>
    <x v="23"/>
    <n v="864"/>
    <n v="864"/>
    <s v="2012_NB_27"/>
    <n v="0"/>
    <n v="0"/>
  </r>
  <r>
    <x v="13"/>
    <s v="NB"/>
    <x v="6"/>
    <n v="29"/>
    <x v="24"/>
    <n v="87027"/>
    <n v="85773"/>
    <s v="2012_NB_29"/>
    <n v="30727"/>
    <n v="30328"/>
  </r>
  <r>
    <x v="13"/>
    <s v="NB"/>
    <x v="6"/>
    <n v="30"/>
    <x v="25"/>
    <n v="148"/>
    <n v="148"/>
    <s v="2012_NB_30"/>
    <n v="91"/>
    <n v="91"/>
  </r>
  <r>
    <x v="13"/>
    <s v="NB"/>
    <x v="6"/>
    <n v="31"/>
    <x v="26"/>
    <n v="11597"/>
    <n v="11597"/>
    <s v="2012_NB_31"/>
    <n v="0"/>
    <n v="0"/>
  </r>
  <r>
    <x v="13"/>
    <s v="NB"/>
    <x v="6"/>
    <n v="38"/>
    <x v="27"/>
    <n v="123"/>
    <n v="123"/>
    <s v="2012_NB_38"/>
    <n v="123"/>
    <n v="123"/>
  </r>
  <r>
    <x v="13"/>
    <s v="NB"/>
    <x v="6"/>
    <n v="39"/>
    <x v="28"/>
    <n v="1457"/>
    <n v="1457"/>
    <s v="2012_NB_39"/>
    <n v="495"/>
    <n v="495"/>
  </r>
  <r>
    <x v="13"/>
    <s v="NB"/>
    <x v="6"/>
    <n v="40"/>
    <x v="29"/>
    <n v="137816"/>
    <n v="137571"/>
    <s v="2012_NB_40"/>
    <n v="65730"/>
    <n v="65730"/>
  </r>
  <r>
    <x v="13"/>
    <s v="NB"/>
    <x v="6"/>
    <n v="41"/>
    <x v="30"/>
    <n v="1299"/>
    <n v="1071"/>
    <s v="2012_NB_41"/>
    <n v="21"/>
    <n v="21"/>
  </r>
  <r>
    <x v="13"/>
    <s v="NB"/>
    <x v="6"/>
    <n v="43"/>
    <x v="31"/>
    <n v="0"/>
    <n v="0"/>
    <s v="2012_NB_43"/>
    <n v="0"/>
    <n v="0"/>
  </r>
  <r>
    <x v="13"/>
    <s v="NB"/>
    <x v="6"/>
    <n v="44"/>
    <x v="32"/>
    <n v="0"/>
    <n v="0"/>
    <s v="2012_NB_44"/>
    <n v="0"/>
    <n v="0"/>
  </r>
  <r>
    <x v="13"/>
    <s v="NB"/>
    <x v="6"/>
    <n v="45"/>
    <x v="33"/>
    <n v="0"/>
    <n v="0"/>
    <s v="2012_NB_45"/>
    <n v="0"/>
    <n v="0"/>
  </r>
  <r>
    <x v="13"/>
    <s v="NB"/>
    <x v="6"/>
    <n v="46"/>
    <x v="34"/>
    <n v="5175"/>
    <n v="5175"/>
    <s v="2012_NB_46"/>
    <n v="0"/>
    <n v="0"/>
  </r>
  <r>
    <x v="13"/>
    <s v="NB"/>
    <x v="6"/>
    <n v="47"/>
    <x v="35"/>
    <n v="1178"/>
    <n v="1178"/>
    <s v="2012_NB_47"/>
    <n v="218"/>
    <n v="218"/>
  </r>
  <r>
    <x v="13"/>
    <s v="NB"/>
    <x v="6"/>
    <n v="48"/>
    <x v="36"/>
    <n v="56254"/>
    <n v="56254"/>
    <s v="2012_NB_48"/>
    <n v="0"/>
    <n v="0"/>
  </r>
  <r>
    <x v="13"/>
    <s v="NCY"/>
    <x v="15"/>
    <n v="1"/>
    <x v="0"/>
    <n v="0"/>
    <n v="0"/>
    <s v="2012_NCY_1"/>
    <n v="0"/>
    <n v="0"/>
  </r>
  <r>
    <x v="13"/>
    <s v="NCY"/>
    <x v="15"/>
    <n v="2"/>
    <x v="1"/>
    <n v="0"/>
    <n v="0"/>
    <s v="2012_NCY_2"/>
    <n v="0"/>
    <n v="0"/>
  </r>
  <r>
    <x v="13"/>
    <s v="NCY"/>
    <x v="15"/>
    <n v="3"/>
    <x v="2"/>
    <n v="0"/>
    <n v="0"/>
    <s v="2012_NCY_3"/>
    <n v="0"/>
    <n v="0"/>
  </r>
  <r>
    <x v="13"/>
    <s v="NCY"/>
    <x v="15"/>
    <n v="4"/>
    <x v="3"/>
    <n v="0"/>
    <n v="0"/>
    <s v="2012_NCY_4"/>
    <n v="0"/>
    <n v="0"/>
  </r>
  <r>
    <x v="13"/>
    <s v="NCY"/>
    <x v="15"/>
    <n v="5"/>
    <x v="4"/>
    <n v="0"/>
    <n v="0"/>
    <s v="2012_NCY_5"/>
    <n v="0"/>
    <n v="0"/>
  </r>
  <r>
    <x v="13"/>
    <s v="NCY"/>
    <x v="15"/>
    <n v="7"/>
    <x v="5"/>
    <n v="0"/>
    <n v="0"/>
    <s v="2012_NCY_7"/>
    <n v="0"/>
    <n v="0"/>
  </r>
  <r>
    <x v="13"/>
    <s v="NCY"/>
    <x v="15"/>
    <n v="8"/>
    <x v="6"/>
    <n v="0"/>
    <n v="0"/>
    <s v="2012_NCY_8"/>
    <n v="0"/>
    <n v="0"/>
  </r>
  <r>
    <x v="13"/>
    <s v="NCY"/>
    <x v="15"/>
    <n v="9"/>
    <x v="7"/>
    <n v="0"/>
    <n v="0"/>
    <s v="2012_NCY_9"/>
    <n v="0"/>
    <n v="0"/>
  </r>
  <r>
    <x v="13"/>
    <s v="NCY"/>
    <x v="15"/>
    <n v="10"/>
    <x v="8"/>
    <n v="0"/>
    <n v="0"/>
    <s v="2012_NCY_10"/>
    <n v="0"/>
    <n v="0"/>
  </r>
  <r>
    <x v="13"/>
    <s v="NCY"/>
    <x v="15"/>
    <n v="11"/>
    <x v="9"/>
    <n v="0"/>
    <n v="0"/>
    <s v="2012_NCY_11"/>
    <n v="0"/>
    <n v="0"/>
  </r>
  <r>
    <x v="13"/>
    <s v="NCY"/>
    <x v="15"/>
    <n v="12"/>
    <x v="10"/>
    <n v="0"/>
    <n v="0"/>
    <s v="2012_NCY_12"/>
    <n v="0"/>
    <n v="0"/>
  </r>
  <r>
    <x v="13"/>
    <s v="NCY"/>
    <x v="15"/>
    <n v="13"/>
    <x v="11"/>
    <n v="0"/>
    <n v="0"/>
    <s v="2012_NCY_13"/>
    <n v="0"/>
    <n v="0"/>
  </r>
  <r>
    <x v="13"/>
    <s v="NCY"/>
    <x v="15"/>
    <n v="14"/>
    <x v="12"/>
    <n v="0"/>
    <n v="0"/>
    <s v="2012_NCY_14"/>
    <n v="0"/>
    <n v="0"/>
  </r>
  <r>
    <x v="13"/>
    <s v="NCY"/>
    <x v="15"/>
    <n v="15"/>
    <x v="13"/>
    <n v="0"/>
    <n v="0"/>
    <s v="2012_NCY_15"/>
    <n v="0"/>
    <n v="0"/>
  </r>
  <r>
    <x v="13"/>
    <s v="NCY"/>
    <x v="15"/>
    <n v="16"/>
    <x v="14"/>
    <n v="0"/>
    <n v="0"/>
    <s v="2012_NCY_16"/>
    <n v="0"/>
    <n v="0"/>
  </r>
  <r>
    <x v="13"/>
    <s v="NCY"/>
    <x v="15"/>
    <n v="17"/>
    <x v="15"/>
    <n v="0"/>
    <n v="0"/>
    <s v="2012_NCY_17"/>
    <n v="0"/>
    <n v="0"/>
  </r>
  <r>
    <x v="13"/>
    <s v="NCY"/>
    <x v="15"/>
    <n v="18"/>
    <x v="16"/>
    <n v="0"/>
    <n v="0"/>
    <s v="2012_NCY_18"/>
    <n v="0"/>
    <n v="0"/>
  </r>
  <r>
    <x v="13"/>
    <s v="NCY"/>
    <x v="15"/>
    <n v="20"/>
    <x v="17"/>
    <n v="0"/>
    <n v="0"/>
    <s v="2012_NCY_20"/>
    <n v="0"/>
    <n v="0"/>
  </r>
  <r>
    <x v="13"/>
    <s v="NCY"/>
    <x v="15"/>
    <n v="22"/>
    <x v="18"/>
    <n v="0"/>
    <n v="0"/>
    <s v="2012_NCY_22"/>
    <n v="0"/>
    <n v="0"/>
  </r>
  <r>
    <x v="13"/>
    <s v="NCY"/>
    <x v="15"/>
    <n v="23"/>
    <x v="19"/>
    <n v="0"/>
    <n v="0"/>
    <s v="2012_NCY_23"/>
    <n v="0"/>
    <n v="0"/>
  </r>
  <r>
    <x v="13"/>
    <s v="NCY"/>
    <x v="15"/>
    <n v="24"/>
    <x v="20"/>
    <n v="0"/>
    <n v="0"/>
    <s v="2012_NCY_24"/>
    <n v="0"/>
    <n v="0"/>
  </r>
  <r>
    <x v="13"/>
    <s v="NCY"/>
    <x v="15"/>
    <n v="25"/>
    <x v="21"/>
    <n v="0"/>
    <n v="0"/>
    <s v="2012_NCY_25"/>
    <n v="0"/>
    <n v="0"/>
  </r>
  <r>
    <x v="13"/>
    <s v="NCY"/>
    <x v="15"/>
    <n v="26"/>
    <x v="22"/>
    <n v="0"/>
    <n v="0"/>
    <s v="2012_NCY_26"/>
    <n v="0"/>
    <n v="0"/>
  </r>
  <r>
    <x v="13"/>
    <s v="NCY"/>
    <x v="15"/>
    <n v="27"/>
    <x v="23"/>
    <n v="0"/>
    <n v="0"/>
    <s v="2012_NCY_27"/>
    <n v="0"/>
    <n v="0"/>
  </r>
  <r>
    <x v="13"/>
    <s v="NCY"/>
    <x v="15"/>
    <n v="29"/>
    <x v="24"/>
    <n v="0"/>
    <n v="0"/>
    <s v="2012_NCY_29"/>
    <n v="0"/>
    <n v="0"/>
  </r>
  <r>
    <x v="13"/>
    <s v="NCY"/>
    <x v="15"/>
    <n v="30"/>
    <x v="25"/>
    <n v="0"/>
    <n v="0"/>
    <s v="2012_NCY_30"/>
    <n v="0"/>
    <n v="0"/>
  </r>
  <r>
    <x v="13"/>
    <s v="NCY"/>
    <x v="15"/>
    <n v="31"/>
    <x v="26"/>
    <n v="0"/>
    <n v="0"/>
    <s v="2012_NCY_31"/>
    <n v="0"/>
    <n v="0"/>
  </r>
  <r>
    <x v="13"/>
    <s v="NCY"/>
    <x v="15"/>
    <n v="38"/>
    <x v="27"/>
    <n v="0"/>
    <n v="0"/>
    <s v="2012_NCY_38"/>
    <n v="0"/>
    <n v="0"/>
  </r>
  <r>
    <x v="13"/>
    <s v="NCY"/>
    <x v="15"/>
    <n v="39"/>
    <x v="28"/>
    <n v="0"/>
    <n v="0"/>
    <s v="2012_NCY_39"/>
    <n v="0"/>
    <n v="0"/>
  </r>
  <r>
    <x v="13"/>
    <s v="NCY"/>
    <x v="15"/>
    <n v="40"/>
    <x v="29"/>
    <n v="0"/>
    <n v="0"/>
    <s v="2012_NCY_40"/>
    <n v="0"/>
    <n v="0"/>
  </r>
  <r>
    <x v="13"/>
    <s v="NCY"/>
    <x v="15"/>
    <n v="41"/>
    <x v="30"/>
    <n v="0"/>
    <n v="0"/>
    <s v="2012_NCY_41"/>
    <n v="0"/>
    <n v="0"/>
  </r>
  <r>
    <x v="13"/>
    <s v="NCY"/>
    <x v="15"/>
    <n v="43"/>
    <x v="31"/>
    <n v="0"/>
    <n v="0"/>
    <s v="2012_NCY_43"/>
    <n v="0"/>
    <n v="0"/>
  </r>
  <r>
    <x v="13"/>
    <s v="NCY"/>
    <x v="15"/>
    <n v="44"/>
    <x v="32"/>
    <n v="497"/>
    <n v="497"/>
    <s v="2012_NCY_44"/>
    <n v="5"/>
    <n v="5"/>
  </r>
  <r>
    <x v="13"/>
    <s v="NCY"/>
    <x v="15"/>
    <n v="45"/>
    <x v="33"/>
    <n v="0"/>
    <n v="0"/>
    <s v="2012_NCY_45"/>
    <n v="0"/>
    <n v="0"/>
  </r>
  <r>
    <x v="13"/>
    <s v="NCY"/>
    <x v="15"/>
    <n v="46"/>
    <x v="34"/>
    <n v="32211"/>
    <n v="32209"/>
    <s v="2012_NCY_46"/>
    <n v="5104"/>
    <n v="5104"/>
  </r>
  <r>
    <x v="13"/>
    <s v="NCY"/>
    <x v="15"/>
    <n v="47"/>
    <x v="35"/>
    <n v="1452"/>
    <n v="1452"/>
    <s v="2012_NCY_47"/>
    <n v="140"/>
    <n v="140"/>
  </r>
  <r>
    <x v="13"/>
    <s v="NCY"/>
    <x v="15"/>
    <n v="48"/>
    <x v="36"/>
    <n v="0"/>
    <n v="0"/>
    <s v="2012_NCY_48"/>
    <n v="0"/>
    <n v="0"/>
  </r>
  <r>
    <x v="13"/>
    <s v="NDM"/>
    <x v="7"/>
    <n v="1"/>
    <x v="0"/>
    <n v="0"/>
    <n v="0"/>
    <s v="2012_NDM_1"/>
    <n v="0"/>
    <n v="0"/>
  </r>
  <r>
    <x v="13"/>
    <s v="NDM"/>
    <x v="7"/>
    <n v="2"/>
    <x v="1"/>
    <n v="0"/>
    <n v="0"/>
    <s v="2012_NDM_2"/>
    <n v="0"/>
    <n v="0"/>
  </r>
  <r>
    <x v="13"/>
    <s v="NDM"/>
    <x v="7"/>
    <n v="3"/>
    <x v="2"/>
    <n v="0"/>
    <n v="0"/>
    <s v="2012_NDM_3"/>
    <n v="0"/>
    <n v="0"/>
  </r>
  <r>
    <x v="13"/>
    <s v="NDM"/>
    <x v="7"/>
    <n v="4"/>
    <x v="3"/>
    <n v="0"/>
    <n v="0"/>
    <s v="2012_NDM_4"/>
    <n v="0"/>
    <n v="0"/>
  </r>
  <r>
    <x v="13"/>
    <s v="NDM"/>
    <x v="7"/>
    <n v="5"/>
    <x v="4"/>
    <n v="0"/>
    <n v="0"/>
    <s v="2012_NDM_5"/>
    <n v="0"/>
    <n v="0"/>
  </r>
  <r>
    <x v="13"/>
    <s v="NDM"/>
    <x v="7"/>
    <n v="7"/>
    <x v="5"/>
    <n v="0"/>
    <n v="0"/>
    <s v="2012_NDM_7"/>
    <n v="0"/>
    <n v="0"/>
  </r>
  <r>
    <x v="13"/>
    <s v="NDM"/>
    <x v="7"/>
    <n v="8"/>
    <x v="6"/>
    <n v="7848"/>
    <n v="7848"/>
    <s v="2012_NDM_8"/>
    <n v="561"/>
    <n v="561"/>
  </r>
  <r>
    <x v="13"/>
    <s v="NDM"/>
    <x v="7"/>
    <n v="9"/>
    <x v="7"/>
    <n v="0"/>
    <n v="0"/>
    <s v="2012_NDM_9"/>
    <n v="0"/>
    <n v="0"/>
  </r>
  <r>
    <x v="13"/>
    <s v="NDM"/>
    <x v="7"/>
    <n v="10"/>
    <x v="8"/>
    <n v="0"/>
    <n v="0"/>
    <s v="2012_NDM_10"/>
    <n v="0"/>
    <n v="0"/>
  </r>
  <r>
    <x v="13"/>
    <s v="NDM"/>
    <x v="7"/>
    <n v="11"/>
    <x v="9"/>
    <n v="0"/>
    <n v="0"/>
    <s v="2012_NDM_11"/>
    <n v="0"/>
    <n v="0"/>
  </r>
  <r>
    <x v="13"/>
    <s v="NDM"/>
    <x v="7"/>
    <n v="12"/>
    <x v="10"/>
    <n v="0"/>
    <n v="0"/>
    <s v="2012_NDM_12"/>
    <n v="0"/>
    <n v="0"/>
  </r>
  <r>
    <x v="13"/>
    <s v="NDM"/>
    <x v="7"/>
    <n v="13"/>
    <x v="11"/>
    <n v="0"/>
    <n v="0"/>
    <s v="2012_NDM_13"/>
    <n v="0"/>
    <n v="0"/>
  </r>
  <r>
    <x v="13"/>
    <s v="NDM"/>
    <x v="7"/>
    <n v="14"/>
    <x v="12"/>
    <n v="0"/>
    <n v="0"/>
    <s v="2012_NDM_14"/>
    <n v="0"/>
    <n v="0"/>
  </r>
  <r>
    <x v="13"/>
    <s v="NDM"/>
    <x v="7"/>
    <n v="15"/>
    <x v="13"/>
    <n v="0"/>
    <n v="0"/>
    <s v="2012_NDM_15"/>
    <n v="0"/>
    <n v="0"/>
  </r>
  <r>
    <x v="13"/>
    <s v="NDM"/>
    <x v="7"/>
    <n v="16"/>
    <x v="14"/>
    <n v="0"/>
    <n v="0"/>
    <s v="2012_NDM_16"/>
    <n v="0"/>
    <n v="0"/>
  </r>
  <r>
    <x v="13"/>
    <s v="NDM"/>
    <x v="7"/>
    <n v="17"/>
    <x v="15"/>
    <n v="0"/>
    <n v="0"/>
    <s v="2012_NDM_17"/>
    <n v="0"/>
    <n v="0"/>
  </r>
  <r>
    <x v="13"/>
    <s v="NDM"/>
    <x v="7"/>
    <n v="18"/>
    <x v="16"/>
    <n v="0"/>
    <n v="0"/>
    <s v="2012_NDM_18"/>
    <n v="0"/>
    <n v="0"/>
  </r>
  <r>
    <x v="13"/>
    <s v="NDM"/>
    <x v="7"/>
    <n v="20"/>
    <x v="17"/>
    <n v="0"/>
    <n v="0"/>
    <s v="2012_NDM_20"/>
    <n v="0"/>
    <n v="0"/>
  </r>
  <r>
    <x v="13"/>
    <s v="NDM"/>
    <x v="7"/>
    <n v="22"/>
    <x v="18"/>
    <n v="26102"/>
    <n v="22183"/>
    <s v="2012_NDM_22"/>
    <n v="14046"/>
    <n v="10524"/>
  </r>
  <r>
    <x v="13"/>
    <s v="NDM"/>
    <x v="7"/>
    <n v="23"/>
    <x v="19"/>
    <n v="0"/>
    <n v="0"/>
    <s v="2012_NDM_23"/>
    <n v="0"/>
    <n v="0"/>
  </r>
  <r>
    <x v="13"/>
    <s v="NDM"/>
    <x v="7"/>
    <n v="24"/>
    <x v="20"/>
    <n v="0"/>
    <n v="0"/>
    <s v="2012_NDM_24"/>
    <n v="0"/>
    <n v="0"/>
  </r>
  <r>
    <x v="13"/>
    <s v="NDM"/>
    <x v="7"/>
    <n v="25"/>
    <x v="21"/>
    <n v="0"/>
    <n v="0"/>
    <s v="2012_NDM_25"/>
    <n v="0"/>
    <n v="0"/>
  </r>
  <r>
    <x v="13"/>
    <s v="NDM"/>
    <x v="7"/>
    <n v="26"/>
    <x v="22"/>
    <n v="0"/>
    <n v="0"/>
    <s v="2012_NDM_26"/>
    <n v="0"/>
    <n v="0"/>
  </r>
  <r>
    <x v="13"/>
    <s v="NDM"/>
    <x v="7"/>
    <n v="27"/>
    <x v="23"/>
    <n v="0"/>
    <n v="0"/>
    <s v="2012_NDM_27"/>
    <n v="0"/>
    <n v="0"/>
  </r>
  <r>
    <x v="13"/>
    <s v="NDM"/>
    <x v="7"/>
    <n v="29"/>
    <x v="24"/>
    <n v="0"/>
    <n v="0"/>
    <s v="2012_NDM_29"/>
    <n v="0"/>
    <n v="0"/>
  </r>
  <r>
    <x v="13"/>
    <s v="NDM"/>
    <x v="7"/>
    <n v="30"/>
    <x v="25"/>
    <n v="0"/>
    <n v="0"/>
    <s v="2012_NDM_30"/>
    <n v="0"/>
    <n v="0"/>
  </r>
  <r>
    <x v="13"/>
    <s v="NDM"/>
    <x v="7"/>
    <n v="31"/>
    <x v="26"/>
    <n v="0"/>
    <n v="0"/>
    <s v="2012_NDM_31"/>
    <n v="0"/>
    <n v="0"/>
  </r>
  <r>
    <x v="13"/>
    <s v="NDM"/>
    <x v="7"/>
    <n v="38"/>
    <x v="27"/>
    <n v="0"/>
    <n v="0"/>
    <s v="2012_NDM_38"/>
    <n v="0"/>
    <n v="0"/>
  </r>
  <r>
    <x v="13"/>
    <s v="NDM"/>
    <x v="7"/>
    <n v="39"/>
    <x v="28"/>
    <n v="0"/>
    <n v="0"/>
    <s v="2012_NDM_39"/>
    <n v="0"/>
    <n v="0"/>
  </r>
  <r>
    <x v="13"/>
    <s v="NDM"/>
    <x v="7"/>
    <n v="40"/>
    <x v="29"/>
    <n v="0"/>
    <n v="0"/>
    <s v="2012_NDM_40"/>
    <n v="0"/>
    <n v="0"/>
  </r>
  <r>
    <x v="13"/>
    <s v="NDM"/>
    <x v="7"/>
    <n v="41"/>
    <x v="30"/>
    <n v="380"/>
    <n v="380"/>
    <s v="2012_NDM_41"/>
    <n v="245"/>
    <n v="245"/>
  </r>
  <r>
    <x v="13"/>
    <s v="NDM"/>
    <x v="7"/>
    <n v="43"/>
    <x v="31"/>
    <n v="0"/>
    <n v="0"/>
    <s v="2012_NDM_43"/>
    <n v="0"/>
    <n v="0"/>
  </r>
  <r>
    <x v="13"/>
    <s v="NDM"/>
    <x v="7"/>
    <n v="44"/>
    <x v="32"/>
    <n v="0"/>
    <n v="0"/>
    <s v="2012_NDM_44"/>
    <n v="0"/>
    <n v="0"/>
  </r>
  <r>
    <x v="13"/>
    <s v="NDM"/>
    <x v="7"/>
    <n v="45"/>
    <x v="33"/>
    <n v="0"/>
    <n v="0"/>
    <s v="2012_NDM_45"/>
    <n v="0"/>
    <n v="0"/>
  </r>
  <r>
    <x v="13"/>
    <s v="NDM"/>
    <x v="7"/>
    <n v="46"/>
    <x v="34"/>
    <n v="517639"/>
    <n v="515690"/>
    <s v="2012_NDM_46"/>
    <n v="142052"/>
    <n v="140977"/>
  </r>
  <r>
    <x v="13"/>
    <s v="NDM"/>
    <x v="7"/>
    <n v="47"/>
    <x v="35"/>
    <n v="0"/>
    <n v="0"/>
    <s v="2012_NDM_47"/>
    <n v="0"/>
    <n v="0"/>
  </r>
  <r>
    <x v="13"/>
    <s v="NDM"/>
    <x v="7"/>
    <n v="48"/>
    <x v="36"/>
    <n v="0"/>
    <n v="0"/>
    <s v="2012_NDM_48"/>
    <n v="0"/>
    <n v="0"/>
  </r>
  <r>
    <x v="13"/>
    <s v="NF"/>
    <x v="8"/>
    <n v="1"/>
    <x v="0"/>
    <n v="0"/>
    <n v="0"/>
    <s v="2012_NF_1"/>
    <n v="0"/>
    <n v="0"/>
  </r>
  <r>
    <x v="13"/>
    <s v="NF"/>
    <x v="8"/>
    <n v="2"/>
    <x v="1"/>
    <n v="0"/>
    <n v="0"/>
    <s v="2012_NF_2"/>
    <n v="0"/>
    <n v="0"/>
  </r>
  <r>
    <x v="13"/>
    <s v="NF"/>
    <x v="8"/>
    <n v="3"/>
    <x v="2"/>
    <n v="0"/>
    <n v="0"/>
    <s v="2012_NF_3"/>
    <n v="0"/>
    <n v="0"/>
  </r>
  <r>
    <x v="13"/>
    <s v="NF"/>
    <x v="8"/>
    <n v="4"/>
    <x v="3"/>
    <n v="3085"/>
    <n v="3085"/>
    <s v="2012_NF_4"/>
    <n v="0"/>
    <n v="0"/>
  </r>
  <r>
    <x v="13"/>
    <s v="NF"/>
    <x v="8"/>
    <n v="5"/>
    <x v="4"/>
    <n v="0"/>
    <n v="0"/>
    <s v="2012_NF_5"/>
    <n v="0"/>
    <n v="0"/>
  </r>
  <r>
    <x v="13"/>
    <s v="NF"/>
    <x v="8"/>
    <n v="7"/>
    <x v="5"/>
    <n v="40143"/>
    <n v="40143"/>
    <s v="2012_NF_7"/>
    <n v="2084"/>
    <n v="2084"/>
  </r>
  <r>
    <x v="13"/>
    <s v="NF"/>
    <x v="8"/>
    <n v="8"/>
    <x v="6"/>
    <n v="204191"/>
    <n v="204191"/>
    <s v="2012_NF_8"/>
    <n v="81625"/>
    <n v="81625"/>
  </r>
  <r>
    <x v="13"/>
    <s v="NF"/>
    <x v="8"/>
    <n v="9"/>
    <x v="7"/>
    <n v="317"/>
    <n v="317"/>
    <s v="2012_NF_9"/>
    <n v="0"/>
    <n v="0"/>
  </r>
  <r>
    <x v="13"/>
    <s v="NF"/>
    <x v="8"/>
    <n v="10"/>
    <x v="8"/>
    <n v="1625"/>
    <n v="1625"/>
    <s v="2012_NF_10"/>
    <n v="309"/>
    <n v="243"/>
  </r>
  <r>
    <x v="13"/>
    <s v="NF"/>
    <x v="8"/>
    <n v="11"/>
    <x v="9"/>
    <n v="0"/>
    <n v="0"/>
    <s v="2012_NF_11"/>
    <n v="0"/>
    <n v="0"/>
  </r>
  <r>
    <x v="13"/>
    <s v="NF"/>
    <x v="8"/>
    <n v="12"/>
    <x v="10"/>
    <n v="2294"/>
    <n v="2294"/>
    <s v="2012_NF_12"/>
    <n v="198"/>
    <n v="198"/>
  </r>
  <r>
    <x v="13"/>
    <s v="NF"/>
    <x v="8"/>
    <n v="13"/>
    <x v="11"/>
    <n v="0"/>
    <n v="0"/>
    <s v="2012_NF_13"/>
    <n v="0"/>
    <n v="0"/>
  </r>
  <r>
    <x v="13"/>
    <s v="NF"/>
    <x v="8"/>
    <n v="14"/>
    <x v="12"/>
    <n v="4935"/>
    <n v="4935"/>
    <s v="2012_NF_14"/>
    <n v="280"/>
    <n v="280"/>
  </r>
  <r>
    <x v="13"/>
    <s v="NF"/>
    <x v="8"/>
    <n v="15"/>
    <x v="13"/>
    <n v="35"/>
    <n v="35"/>
    <s v="2012_NF_15"/>
    <n v="0"/>
    <n v="0"/>
  </r>
  <r>
    <x v="13"/>
    <s v="NF"/>
    <x v="8"/>
    <n v="16"/>
    <x v="14"/>
    <n v="791"/>
    <n v="742"/>
    <s v="2012_NF_16"/>
    <n v="475"/>
    <n v="426"/>
  </r>
  <r>
    <x v="13"/>
    <s v="NF"/>
    <x v="8"/>
    <n v="17"/>
    <x v="15"/>
    <n v="0"/>
    <n v="0"/>
    <s v="2012_NF_17"/>
    <n v="0"/>
    <n v="0"/>
  </r>
  <r>
    <x v="13"/>
    <s v="NF"/>
    <x v="8"/>
    <n v="18"/>
    <x v="16"/>
    <n v="0"/>
    <n v="0"/>
    <s v="2012_NF_18"/>
    <n v="0"/>
    <n v="0"/>
  </r>
  <r>
    <x v="13"/>
    <s v="NF"/>
    <x v="8"/>
    <n v="20"/>
    <x v="17"/>
    <n v="0"/>
    <n v="0"/>
    <s v="2012_NF_20"/>
    <n v="0"/>
    <n v="0"/>
  </r>
  <r>
    <x v="13"/>
    <s v="NF"/>
    <x v="8"/>
    <n v="22"/>
    <x v="18"/>
    <n v="612"/>
    <n v="612"/>
    <s v="2012_NF_22"/>
    <n v="3"/>
    <n v="3"/>
  </r>
  <r>
    <x v="13"/>
    <s v="NF"/>
    <x v="8"/>
    <n v="23"/>
    <x v="19"/>
    <n v="256"/>
    <n v="256"/>
    <s v="2012_NF_23"/>
    <n v="250"/>
    <n v="250"/>
  </r>
  <r>
    <x v="13"/>
    <s v="NF"/>
    <x v="8"/>
    <n v="24"/>
    <x v="20"/>
    <n v="6930"/>
    <n v="6930"/>
    <s v="2012_NF_24"/>
    <n v="4117"/>
    <n v="4117"/>
  </r>
  <r>
    <x v="13"/>
    <s v="NF"/>
    <x v="8"/>
    <n v="25"/>
    <x v="21"/>
    <n v="0"/>
    <n v="0"/>
    <s v="2012_NF_25"/>
    <n v="0"/>
    <n v="0"/>
  </r>
  <r>
    <x v="13"/>
    <s v="NF"/>
    <x v="8"/>
    <n v="26"/>
    <x v="22"/>
    <n v="1829"/>
    <n v="1829"/>
    <s v="2012_NF_26"/>
    <n v="578"/>
    <n v="578"/>
  </r>
  <r>
    <x v="13"/>
    <s v="NF"/>
    <x v="8"/>
    <n v="27"/>
    <x v="23"/>
    <n v="0"/>
    <n v="0"/>
    <s v="2012_NF_27"/>
    <n v="0"/>
    <n v="0"/>
  </r>
  <r>
    <x v="13"/>
    <s v="NF"/>
    <x v="8"/>
    <n v="29"/>
    <x v="24"/>
    <n v="19896"/>
    <n v="19622"/>
    <s v="2012_NF_29"/>
    <n v="5978"/>
    <n v="5720"/>
  </r>
  <r>
    <x v="13"/>
    <s v="NF"/>
    <x v="8"/>
    <n v="30"/>
    <x v="25"/>
    <n v="405"/>
    <n v="405"/>
    <s v="2012_NF_30"/>
    <n v="0"/>
    <n v="0"/>
  </r>
  <r>
    <x v="13"/>
    <s v="NF"/>
    <x v="8"/>
    <n v="31"/>
    <x v="26"/>
    <n v="0"/>
    <n v="0"/>
    <s v="2012_NF_31"/>
    <n v="0"/>
    <n v="0"/>
  </r>
  <r>
    <x v="13"/>
    <s v="NF"/>
    <x v="8"/>
    <n v="38"/>
    <x v="27"/>
    <n v="192"/>
    <n v="192"/>
    <s v="2012_NF_38"/>
    <n v="0"/>
    <n v="0"/>
  </r>
  <r>
    <x v="13"/>
    <s v="NF"/>
    <x v="8"/>
    <n v="39"/>
    <x v="28"/>
    <n v="6311"/>
    <n v="6311"/>
    <s v="2012_NF_39"/>
    <n v="4122"/>
    <n v="4122"/>
  </r>
  <r>
    <x v="13"/>
    <s v="NF"/>
    <x v="8"/>
    <n v="40"/>
    <x v="29"/>
    <n v="5035"/>
    <n v="5035"/>
    <s v="2012_NF_40"/>
    <n v="2813"/>
    <n v="2813"/>
  </r>
  <r>
    <x v="13"/>
    <s v="NF"/>
    <x v="8"/>
    <n v="41"/>
    <x v="30"/>
    <n v="37"/>
    <n v="37"/>
    <s v="2012_NF_41"/>
    <n v="0"/>
    <n v="0"/>
  </r>
  <r>
    <x v="13"/>
    <s v="NF"/>
    <x v="8"/>
    <n v="43"/>
    <x v="31"/>
    <n v="3469"/>
    <n v="3469"/>
    <s v="2012_NF_43"/>
    <n v="0"/>
    <n v="0"/>
  </r>
  <r>
    <x v="13"/>
    <s v="NF"/>
    <x v="8"/>
    <n v="44"/>
    <x v="32"/>
    <n v="2070"/>
    <n v="2070"/>
    <s v="2012_NF_44"/>
    <n v="0"/>
    <n v="0"/>
  </r>
  <r>
    <x v="13"/>
    <s v="NF"/>
    <x v="8"/>
    <n v="45"/>
    <x v="33"/>
    <n v="0"/>
    <n v="0"/>
    <s v="2012_NF_45"/>
    <n v="0"/>
    <n v="0"/>
  </r>
  <r>
    <x v="13"/>
    <s v="NF"/>
    <x v="8"/>
    <n v="46"/>
    <x v="34"/>
    <n v="52345"/>
    <n v="52345"/>
    <s v="2012_NF_46"/>
    <n v="2879"/>
    <n v="2879"/>
  </r>
  <r>
    <x v="13"/>
    <s v="NF"/>
    <x v="8"/>
    <n v="47"/>
    <x v="35"/>
    <n v="23893"/>
    <n v="23893"/>
    <s v="2012_NF_47"/>
    <n v="0"/>
    <n v="0"/>
  </r>
  <r>
    <x v="13"/>
    <s v="NF"/>
    <x v="8"/>
    <n v="48"/>
    <x v="36"/>
    <n v="601"/>
    <n v="601"/>
    <s v="2012_NF_48"/>
    <n v="0"/>
    <n v="0"/>
  </r>
  <r>
    <x v="13"/>
    <s v="NW"/>
    <x v="9"/>
    <n v="1"/>
    <x v="0"/>
    <n v="0"/>
    <n v="0"/>
    <s v="2012_NW_1"/>
    <n v="0"/>
    <n v="0"/>
  </r>
  <r>
    <x v="13"/>
    <s v="NW"/>
    <x v="9"/>
    <n v="2"/>
    <x v="1"/>
    <n v="0"/>
    <n v="0"/>
    <s v="2012_NW_2"/>
    <n v="171"/>
    <n v="54"/>
  </r>
  <r>
    <x v="13"/>
    <s v="NW"/>
    <x v="9"/>
    <n v="3"/>
    <x v="2"/>
    <n v="0"/>
    <n v="0"/>
    <s v="2012_NW_3"/>
    <n v="0"/>
    <n v="0"/>
  </r>
  <r>
    <x v="13"/>
    <s v="NW"/>
    <x v="9"/>
    <n v="4"/>
    <x v="3"/>
    <n v="864"/>
    <n v="864"/>
    <s v="2012_NW_4"/>
    <n v="0"/>
    <n v="0"/>
  </r>
  <r>
    <x v="13"/>
    <s v="NW"/>
    <x v="9"/>
    <n v="5"/>
    <x v="4"/>
    <n v="860"/>
    <n v="860"/>
    <s v="2012_NW_5"/>
    <n v="284"/>
    <n v="284"/>
  </r>
  <r>
    <x v="13"/>
    <s v="NW"/>
    <x v="9"/>
    <n v="7"/>
    <x v="5"/>
    <n v="7642"/>
    <n v="7642"/>
    <s v="2012_NW_7"/>
    <n v="6486"/>
    <n v="6486"/>
  </r>
  <r>
    <x v="13"/>
    <s v="NW"/>
    <x v="9"/>
    <n v="8"/>
    <x v="6"/>
    <n v="45800"/>
    <n v="45800"/>
    <s v="2012_NW_8"/>
    <n v="35704"/>
    <n v="35704"/>
  </r>
  <r>
    <x v="13"/>
    <s v="NW"/>
    <x v="9"/>
    <n v="9"/>
    <x v="7"/>
    <n v="18317"/>
    <n v="15516"/>
    <s v="2012_NW_9"/>
    <n v="3754"/>
    <n v="2218"/>
  </r>
  <r>
    <x v="13"/>
    <s v="NW"/>
    <x v="9"/>
    <n v="10"/>
    <x v="8"/>
    <n v="51033"/>
    <n v="47478"/>
    <s v="2012_NW_10"/>
    <n v="6015"/>
    <n v="4079"/>
  </r>
  <r>
    <x v="13"/>
    <s v="NW"/>
    <x v="9"/>
    <n v="11"/>
    <x v="9"/>
    <n v="0"/>
    <n v="0"/>
    <s v="2012_NW_11"/>
    <n v="0"/>
    <n v="0"/>
  </r>
  <r>
    <x v="13"/>
    <s v="NW"/>
    <x v="9"/>
    <n v="12"/>
    <x v="10"/>
    <n v="85127"/>
    <n v="85127"/>
    <s v="2012_NW_12"/>
    <n v="13337"/>
    <n v="13337"/>
  </r>
  <r>
    <x v="13"/>
    <s v="NW"/>
    <x v="9"/>
    <n v="13"/>
    <x v="11"/>
    <n v="7547"/>
    <n v="5089"/>
    <s v="2012_NW_13"/>
    <n v="5022"/>
    <n v="2558"/>
  </r>
  <r>
    <x v="13"/>
    <s v="NW"/>
    <x v="9"/>
    <n v="14"/>
    <x v="12"/>
    <n v="0"/>
    <n v="0"/>
    <s v="2012_NW_14"/>
    <n v="0"/>
    <n v="0"/>
  </r>
  <r>
    <x v="13"/>
    <s v="NW"/>
    <x v="9"/>
    <n v="15"/>
    <x v="13"/>
    <n v="1822"/>
    <n v="1822"/>
    <s v="2012_NW_15"/>
    <n v="1690"/>
    <n v="1690"/>
  </r>
  <r>
    <x v="13"/>
    <s v="NW"/>
    <x v="9"/>
    <n v="16"/>
    <x v="14"/>
    <n v="76770"/>
    <n v="71653"/>
    <s v="2012_NW_16"/>
    <n v="19127"/>
    <n v="18805"/>
  </r>
  <r>
    <x v="13"/>
    <s v="NW"/>
    <x v="9"/>
    <n v="17"/>
    <x v="15"/>
    <n v="0"/>
    <n v="0"/>
    <s v="2012_NW_17"/>
    <n v="0"/>
    <n v="0"/>
  </r>
  <r>
    <x v="13"/>
    <s v="NW"/>
    <x v="9"/>
    <n v="18"/>
    <x v="16"/>
    <n v="0"/>
    <n v="0"/>
    <s v="2012_NW_18"/>
    <n v="0"/>
    <n v="0"/>
  </r>
  <r>
    <x v="13"/>
    <s v="NW"/>
    <x v="9"/>
    <n v="20"/>
    <x v="17"/>
    <n v="0"/>
    <n v="0"/>
    <s v="2012_NW_20"/>
    <n v="0"/>
    <n v="0"/>
  </r>
  <r>
    <x v="13"/>
    <s v="NW"/>
    <x v="9"/>
    <n v="22"/>
    <x v="18"/>
    <n v="4687"/>
    <n v="4687"/>
    <s v="2012_NW_22"/>
    <n v="840"/>
    <n v="840"/>
  </r>
  <r>
    <x v="13"/>
    <s v="NW"/>
    <x v="9"/>
    <n v="23"/>
    <x v="19"/>
    <n v="6192"/>
    <n v="5910"/>
    <s v="2012_NW_23"/>
    <n v="5832"/>
    <n v="5550"/>
  </r>
  <r>
    <x v="13"/>
    <s v="NW"/>
    <x v="9"/>
    <n v="24"/>
    <x v="20"/>
    <n v="31716"/>
    <n v="29130"/>
    <s v="2012_NW_24"/>
    <n v="15864"/>
    <n v="14291"/>
  </r>
  <r>
    <x v="13"/>
    <s v="NW"/>
    <x v="9"/>
    <n v="25"/>
    <x v="21"/>
    <n v="176189"/>
    <n v="169715"/>
    <s v="2012_NW_25"/>
    <n v="491"/>
    <n v="491"/>
  </r>
  <r>
    <x v="13"/>
    <s v="NW"/>
    <x v="9"/>
    <n v="26"/>
    <x v="22"/>
    <n v="2643"/>
    <n v="2340"/>
    <s v="2012_NW_26"/>
    <n v="1526"/>
    <n v="1526"/>
  </r>
  <r>
    <x v="13"/>
    <s v="NW"/>
    <x v="9"/>
    <n v="27"/>
    <x v="23"/>
    <n v="208"/>
    <n v="208"/>
    <s v="2012_NW_27"/>
    <n v="0"/>
    <n v="0"/>
  </r>
  <r>
    <x v="13"/>
    <s v="NW"/>
    <x v="9"/>
    <n v="29"/>
    <x v="24"/>
    <n v="5848"/>
    <n v="5848"/>
    <s v="2012_NW_29"/>
    <n v="4"/>
    <n v="4"/>
  </r>
  <r>
    <x v="13"/>
    <s v="NW"/>
    <x v="9"/>
    <n v="30"/>
    <x v="25"/>
    <n v="0"/>
    <n v="0"/>
    <s v="2012_NW_30"/>
    <n v="0"/>
    <n v="0"/>
  </r>
  <r>
    <x v="13"/>
    <s v="NW"/>
    <x v="9"/>
    <n v="31"/>
    <x v="26"/>
    <n v="0"/>
    <n v="0"/>
    <s v="2012_NW_31"/>
    <n v="0"/>
    <n v="0"/>
  </r>
  <r>
    <x v="13"/>
    <s v="NW"/>
    <x v="9"/>
    <n v="38"/>
    <x v="27"/>
    <n v="3627"/>
    <n v="3627"/>
    <s v="2012_NW_38"/>
    <n v="0"/>
    <n v="0"/>
  </r>
  <r>
    <x v="13"/>
    <s v="NW"/>
    <x v="9"/>
    <n v="39"/>
    <x v="28"/>
    <n v="120"/>
    <n v="120"/>
    <s v="2012_NW_39"/>
    <n v="60"/>
    <n v="60"/>
  </r>
  <r>
    <x v="13"/>
    <s v="NW"/>
    <x v="9"/>
    <n v="40"/>
    <x v="29"/>
    <n v="13422"/>
    <n v="13422"/>
    <s v="2012_NW_40"/>
    <n v="7785"/>
    <n v="7785"/>
  </r>
  <r>
    <x v="13"/>
    <s v="NW"/>
    <x v="9"/>
    <n v="41"/>
    <x v="30"/>
    <n v="2987"/>
    <n v="2987"/>
    <s v="2012_NW_41"/>
    <n v="2455"/>
    <n v="2455"/>
  </r>
  <r>
    <x v="13"/>
    <s v="NW"/>
    <x v="9"/>
    <n v="43"/>
    <x v="31"/>
    <n v="0"/>
    <n v="0"/>
    <s v="2012_NW_43"/>
    <n v="0"/>
    <n v="0"/>
  </r>
  <r>
    <x v="13"/>
    <s v="NW"/>
    <x v="9"/>
    <n v="44"/>
    <x v="32"/>
    <n v="11210"/>
    <n v="11210"/>
    <s v="2012_NW_44"/>
    <n v="1388"/>
    <n v="1388"/>
  </r>
  <r>
    <x v="13"/>
    <s v="NW"/>
    <x v="9"/>
    <n v="45"/>
    <x v="33"/>
    <n v="5543"/>
    <n v="5543"/>
    <s v="2012_NW_45"/>
    <n v="4100"/>
    <n v="4100"/>
  </r>
  <r>
    <x v="13"/>
    <s v="NW"/>
    <x v="9"/>
    <n v="46"/>
    <x v="34"/>
    <n v="19104"/>
    <n v="19104"/>
    <s v="2012_NW_46"/>
    <n v="4631"/>
    <n v="4631"/>
  </r>
  <r>
    <x v="13"/>
    <s v="NW"/>
    <x v="9"/>
    <n v="47"/>
    <x v="35"/>
    <n v="801"/>
    <n v="801"/>
    <s v="2012_NW_47"/>
    <n v="0"/>
    <n v="0"/>
  </r>
  <r>
    <x v="13"/>
    <s v="NW"/>
    <x v="9"/>
    <n v="48"/>
    <x v="36"/>
    <n v="1060"/>
    <n v="1060"/>
    <s v="2012_NW_48"/>
    <n v="0"/>
    <n v="0"/>
  </r>
  <r>
    <x v="14"/>
    <s v="IB"/>
    <x v="10"/>
    <n v="1"/>
    <x v="0"/>
    <n v="0"/>
    <n v="0"/>
    <s v="2013_IB_1"/>
    <n v="0"/>
    <n v="0"/>
  </r>
  <r>
    <x v="14"/>
    <s v="IB"/>
    <x v="10"/>
    <n v="2"/>
    <x v="1"/>
    <n v="0"/>
    <n v="0"/>
    <s v="2013_IB_2"/>
    <n v="0"/>
    <n v="0"/>
  </r>
  <r>
    <x v="14"/>
    <s v="IB"/>
    <x v="10"/>
    <n v="3"/>
    <x v="2"/>
    <n v="0"/>
    <n v="0"/>
    <s v="2013_IB_3"/>
    <n v="0"/>
    <n v="0"/>
  </r>
  <r>
    <x v="14"/>
    <s v="IB"/>
    <x v="10"/>
    <n v="4"/>
    <x v="3"/>
    <n v="656"/>
    <n v="656"/>
    <s v="2013_IB_4"/>
    <n v="6"/>
    <n v="6"/>
  </r>
  <r>
    <x v="14"/>
    <s v="IB"/>
    <x v="10"/>
    <n v="5"/>
    <x v="4"/>
    <n v="0"/>
    <n v="0"/>
    <s v="2013_IB_5"/>
    <n v="0"/>
    <n v="0"/>
  </r>
  <r>
    <x v="14"/>
    <s v="IB"/>
    <x v="10"/>
    <n v="7"/>
    <x v="5"/>
    <n v="0"/>
    <n v="0"/>
    <s v="2013_IB_7"/>
    <n v="0"/>
    <n v="0"/>
  </r>
  <r>
    <x v="14"/>
    <s v="IB"/>
    <x v="10"/>
    <n v="8"/>
    <x v="6"/>
    <n v="40"/>
    <n v="40"/>
    <s v="2013_IB_8"/>
    <n v="0"/>
    <n v="0"/>
  </r>
  <r>
    <x v="14"/>
    <s v="IB"/>
    <x v="10"/>
    <n v="9"/>
    <x v="7"/>
    <n v="0"/>
    <n v="0"/>
    <s v="2013_IB_9"/>
    <n v="0"/>
    <n v="0"/>
  </r>
  <r>
    <x v="14"/>
    <s v="IB"/>
    <x v="10"/>
    <n v="10"/>
    <x v="8"/>
    <n v="0"/>
    <n v="0"/>
    <s v="2013_IB_10"/>
    <n v="0"/>
    <n v="0"/>
  </r>
  <r>
    <x v="14"/>
    <s v="IB"/>
    <x v="10"/>
    <n v="11"/>
    <x v="9"/>
    <n v="0"/>
    <n v="0"/>
    <s v="2013_IB_11"/>
    <n v="0"/>
    <n v="0"/>
  </r>
  <r>
    <x v="14"/>
    <s v="IB"/>
    <x v="10"/>
    <n v="12"/>
    <x v="10"/>
    <n v="0"/>
    <n v="0"/>
    <s v="2013_IB_12"/>
    <n v="0"/>
    <n v="0"/>
  </r>
  <r>
    <x v="14"/>
    <s v="IB"/>
    <x v="10"/>
    <n v="13"/>
    <x v="11"/>
    <n v="0"/>
    <n v="0"/>
    <s v="2013_IB_13"/>
    <n v="0"/>
    <n v="0"/>
  </r>
  <r>
    <x v="14"/>
    <s v="IB"/>
    <x v="10"/>
    <n v="14"/>
    <x v="12"/>
    <n v="0"/>
    <n v="0"/>
    <s v="2013_IB_14"/>
    <n v="0"/>
    <n v="0"/>
  </r>
  <r>
    <x v="14"/>
    <s v="IB"/>
    <x v="10"/>
    <n v="15"/>
    <x v="13"/>
    <n v="0"/>
    <n v="0"/>
    <s v="2013_IB_15"/>
    <n v="0"/>
    <n v="0"/>
  </r>
  <r>
    <x v="14"/>
    <s v="IB"/>
    <x v="10"/>
    <n v="16"/>
    <x v="14"/>
    <n v="96"/>
    <n v="96"/>
    <s v="2013_IB_16"/>
    <n v="85"/>
    <n v="85"/>
  </r>
  <r>
    <x v="14"/>
    <s v="IB"/>
    <x v="10"/>
    <n v="17"/>
    <x v="15"/>
    <n v="0"/>
    <n v="0"/>
    <s v="2013_IB_17"/>
    <n v="0"/>
    <n v="0"/>
  </r>
  <r>
    <x v="14"/>
    <s v="IB"/>
    <x v="10"/>
    <n v="18"/>
    <x v="16"/>
    <n v="0"/>
    <n v="0"/>
    <s v="2013_IB_18"/>
    <n v="0"/>
    <n v="0"/>
  </r>
  <r>
    <x v="14"/>
    <s v="IB"/>
    <x v="10"/>
    <n v="20"/>
    <x v="17"/>
    <n v="0"/>
    <n v="0"/>
    <s v="2013_IB_20"/>
    <n v="0"/>
    <n v="0"/>
  </r>
  <r>
    <x v="14"/>
    <s v="IB"/>
    <x v="10"/>
    <n v="22"/>
    <x v="18"/>
    <n v="0"/>
    <n v="0"/>
    <s v="2013_IB_22"/>
    <n v="0"/>
    <n v="0"/>
  </r>
  <r>
    <x v="14"/>
    <s v="IB"/>
    <x v="10"/>
    <n v="23"/>
    <x v="19"/>
    <n v="0"/>
    <n v="0"/>
    <s v="2013_IB_23"/>
    <n v="0"/>
    <n v="0"/>
  </r>
  <r>
    <x v="14"/>
    <s v="IB"/>
    <x v="10"/>
    <n v="24"/>
    <x v="20"/>
    <n v="139"/>
    <n v="78"/>
    <s v="2013_IB_24"/>
    <n v="92"/>
    <n v="78"/>
  </r>
  <r>
    <x v="14"/>
    <s v="IB"/>
    <x v="10"/>
    <n v="25"/>
    <x v="21"/>
    <n v="0"/>
    <n v="0"/>
    <s v="2013_IB_25"/>
    <n v="0"/>
    <n v="0"/>
  </r>
  <r>
    <x v="14"/>
    <s v="IB"/>
    <x v="10"/>
    <n v="26"/>
    <x v="22"/>
    <n v="0"/>
    <n v="0"/>
    <s v="2013_IB_26"/>
    <n v="0"/>
    <n v="0"/>
  </r>
  <r>
    <x v="14"/>
    <s v="IB"/>
    <x v="10"/>
    <n v="27"/>
    <x v="23"/>
    <n v="0"/>
    <n v="0"/>
    <s v="2013_IB_27"/>
    <n v="0"/>
    <n v="0"/>
  </r>
  <r>
    <x v="14"/>
    <s v="IB"/>
    <x v="10"/>
    <n v="29"/>
    <x v="24"/>
    <n v="0"/>
    <n v="0"/>
    <s v="2013_IB_29"/>
    <n v="0"/>
    <n v="0"/>
  </r>
  <r>
    <x v="14"/>
    <s v="IB"/>
    <x v="10"/>
    <n v="30"/>
    <x v="25"/>
    <n v="0"/>
    <n v="0"/>
    <s v="2013_IB_30"/>
    <n v="0"/>
    <n v="0"/>
  </r>
  <r>
    <x v="14"/>
    <s v="IB"/>
    <x v="10"/>
    <n v="31"/>
    <x v="26"/>
    <n v="0"/>
    <n v="0"/>
    <s v="2013_IB_31"/>
    <n v="0"/>
    <n v="0"/>
  </r>
  <r>
    <x v="14"/>
    <s v="IB"/>
    <x v="10"/>
    <n v="38"/>
    <x v="27"/>
    <n v="0"/>
    <n v="0"/>
    <s v="2013_IB_38"/>
    <n v="0"/>
    <n v="0"/>
  </r>
  <r>
    <x v="14"/>
    <s v="IB"/>
    <x v="10"/>
    <n v="39"/>
    <x v="28"/>
    <n v="0"/>
    <n v="0"/>
    <s v="2013_IB_39"/>
    <n v="0"/>
    <n v="0"/>
  </r>
  <r>
    <x v="14"/>
    <s v="IB"/>
    <x v="10"/>
    <n v="40"/>
    <x v="29"/>
    <n v="22"/>
    <n v="22"/>
    <s v="2013_IB_40"/>
    <n v="0"/>
    <n v="0"/>
  </r>
  <r>
    <x v="14"/>
    <s v="IB"/>
    <x v="10"/>
    <n v="41"/>
    <x v="30"/>
    <n v="1400"/>
    <n v="1400"/>
    <s v="2013_IB_41"/>
    <n v="1193"/>
    <n v="1193"/>
  </r>
  <r>
    <x v="14"/>
    <s v="IB"/>
    <x v="10"/>
    <n v="43"/>
    <x v="31"/>
    <n v="0"/>
    <n v="0"/>
    <s v="2013_IB_43"/>
    <n v="0"/>
    <n v="0"/>
  </r>
  <r>
    <x v="14"/>
    <s v="IB"/>
    <x v="10"/>
    <n v="44"/>
    <x v="32"/>
    <n v="0"/>
    <n v="0"/>
    <s v="2013_IB_44"/>
    <n v="0"/>
    <n v="0"/>
  </r>
  <r>
    <x v="14"/>
    <s v="IB"/>
    <x v="10"/>
    <n v="45"/>
    <x v="33"/>
    <n v="0"/>
    <n v="0"/>
    <s v="2013_IB_45"/>
    <n v="0"/>
    <n v="0"/>
  </r>
  <r>
    <x v="14"/>
    <s v="IB"/>
    <x v="10"/>
    <n v="46"/>
    <x v="34"/>
    <n v="0"/>
    <n v="0"/>
    <s v="2013_IB_46"/>
    <n v="0"/>
    <n v="0"/>
  </r>
  <r>
    <x v="14"/>
    <s v="IB"/>
    <x v="10"/>
    <n v="47"/>
    <x v="35"/>
    <n v="0"/>
    <n v="0"/>
    <s v="2013_IB_47"/>
    <n v="0"/>
    <n v="0"/>
  </r>
  <r>
    <x v="14"/>
    <s v="IB"/>
    <x v="10"/>
    <n v="48"/>
    <x v="36"/>
    <n v="0"/>
    <n v="0"/>
    <s v="2013_IB_48"/>
    <n v="0"/>
    <n v="0"/>
  </r>
  <r>
    <x v="14"/>
    <s v="IBB"/>
    <x v="0"/>
    <n v="1"/>
    <x v="0"/>
    <n v="2284"/>
    <n v="1864"/>
    <s v="2013_IBB_1"/>
    <n v="1059"/>
    <n v="750"/>
  </r>
  <r>
    <x v="14"/>
    <s v="IBB"/>
    <x v="0"/>
    <n v="2"/>
    <x v="1"/>
    <n v="796"/>
    <n v="782"/>
    <s v="2013_IBB_2"/>
    <n v="143"/>
    <n v="129"/>
  </r>
  <r>
    <x v="14"/>
    <s v="IBB"/>
    <x v="0"/>
    <n v="3"/>
    <x v="2"/>
    <n v="22344"/>
    <n v="22261"/>
    <s v="2013_IBB_3"/>
    <n v="11853"/>
    <n v="11779"/>
  </r>
  <r>
    <x v="14"/>
    <s v="IBB"/>
    <x v="0"/>
    <n v="4"/>
    <x v="3"/>
    <n v="5545"/>
    <n v="5401"/>
    <s v="2013_IBB_4"/>
    <n v="180"/>
    <n v="180"/>
  </r>
  <r>
    <x v="14"/>
    <s v="IBB"/>
    <x v="0"/>
    <n v="5"/>
    <x v="4"/>
    <n v="3733"/>
    <n v="3733"/>
    <s v="2013_IBB_5"/>
    <n v="112"/>
    <n v="112"/>
  </r>
  <r>
    <x v="14"/>
    <s v="IBB"/>
    <x v="0"/>
    <n v="7"/>
    <x v="5"/>
    <n v="3892"/>
    <n v="3892"/>
    <s v="2013_IBB_7"/>
    <n v="885"/>
    <n v="885"/>
  </r>
  <r>
    <x v="14"/>
    <s v="IBB"/>
    <x v="0"/>
    <n v="8"/>
    <x v="6"/>
    <n v="818"/>
    <n v="818"/>
    <s v="2013_IBB_8"/>
    <n v="320"/>
    <n v="320"/>
  </r>
  <r>
    <x v="14"/>
    <s v="IBB"/>
    <x v="0"/>
    <n v="9"/>
    <x v="7"/>
    <n v="1605"/>
    <n v="1605"/>
    <s v="2013_IBB_9"/>
    <n v="109"/>
    <n v="109"/>
  </r>
  <r>
    <x v="14"/>
    <s v="IBB"/>
    <x v="0"/>
    <n v="10"/>
    <x v="8"/>
    <n v="792"/>
    <n v="792"/>
    <s v="2013_IBB_10"/>
    <n v="0"/>
    <n v="0"/>
  </r>
  <r>
    <x v="14"/>
    <s v="IBB"/>
    <x v="0"/>
    <n v="11"/>
    <x v="9"/>
    <n v="17081"/>
    <n v="15683"/>
    <s v="2013_IBB_11"/>
    <n v="6211"/>
    <n v="5092"/>
  </r>
  <r>
    <x v="14"/>
    <s v="IBB"/>
    <x v="0"/>
    <n v="12"/>
    <x v="10"/>
    <n v="113430"/>
    <n v="113397"/>
    <s v="2013_IBB_12"/>
    <n v="42468"/>
    <n v="42445"/>
  </r>
  <r>
    <x v="14"/>
    <s v="IBB"/>
    <x v="0"/>
    <n v="13"/>
    <x v="11"/>
    <n v="9"/>
    <n v="9"/>
    <s v="2013_IBB_13"/>
    <n v="0"/>
    <n v="0"/>
  </r>
  <r>
    <x v="14"/>
    <s v="IBB"/>
    <x v="0"/>
    <n v="14"/>
    <x v="12"/>
    <n v="14528"/>
    <n v="14023"/>
    <s v="2013_IBB_14"/>
    <n v="6744"/>
    <n v="6259"/>
  </r>
  <r>
    <x v="14"/>
    <s v="IBB"/>
    <x v="0"/>
    <n v="15"/>
    <x v="13"/>
    <n v="705"/>
    <n v="705"/>
    <s v="2013_IBB_15"/>
    <n v="107"/>
    <n v="107"/>
  </r>
  <r>
    <x v="14"/>
    <s v="IBB"/>
    <x v="0"/>
    <n v="16"/>
    <x v="14"/>
    <n v="77884"/>
    <n v="76458"/>
    <s v="2013_IBB_16"/>
    <n v="20964"/>
    <n v="19700"/>
  </r>
  <r>
    <x v="14"/>
    <s v="IBB"/>
    <x v="0"/>
    <n v="17"/>
    <x v="15"/>
    <n v="11113"/>
    <n v="11042"/>
    <s v="2013_IBB_17"/>
    <n v="2918"/>
    <n v="2911"/>
  </r>
  <r>
    <x v="14"/>
    <s v="IBB"/>
    <x v="0"/>
    <n v="18"/>
    <x v="16"/>
    <n v="1757"/>
    <n v="1617"/>
    <s v="2013_IBB_18"/>
    <n v="1511"/>
    <n v="1371"/>
  </r>
  <r>
    <x v="14"/>
    <s v="IBB"/>
    <x v="0"/>
    <n v="20"/>
    <x v="17"/>
    <n v="37432"/>
    <n v="36212"/>
    <s v="2013_IBB_20"/>
    <n v="21326"/>
    <n v="20289"/>
  </r>
  <r>
    <x v="14"/>
    <s v="IBB"/>
    <x v="0"/>
    <n v="22"/>
    <x v="18"/>
    <n v="2704"/>
    <n v="2366"/>
    <s v="2013_IBB_22"/>
    <n v="1444"/>
    <n v="1147"/>
  </r>
  <r>
    <x v="14"/>
    <s v="IBB"/>
    <x v="0"/>
    <n v="23"/>
    <x v="19"/>
    <n v="7"/>
    <n v="7"/>
    <s v="2013_IBB_23"/>
    <n v="2"/>
    <n v="2"/>
  </r>
  <r>
    <x v="14"/>
    <s v="IBB"/>
    <x v="0"/>
    <n v="24"/>
    <x v="20"/>
    <n v="87095"/>
    <n v="85003"/>
    <s v="2013_IBB_24"/>
    <n v="24367"/>
    <n v="23346"/>
  </r>
  <r>
    <x v="14"/>
    <s v="IBB"/>
    <x v="0"/>
    <n v="25"/>
    <x v="21"/>
    <n v="0"/>
    <n v="0"/>
    <s v="2013_IBB_25"/>
    <n v="0"/>
    <n v="0"/>
  </r>
  <r>
    <x v="14"/>
    <s v="IBB"/>
    <x v="0"/>
    <n v="26"/>
    <x v="22"/>
    <n v="4170"/>
    <n v="3911"/>
    <s v="2013_IBB_26"/>
    <n v="199"/>
    <n v="199"/>
  </r>
  <r>
    <x v="14"/>
    <s v="IBB"/>
    <x v="0"/>
    <n v="27"/>
    <x v="23"/>
    <n v="76"/>
    <n v="66"/>
    <s v="2013_IBB_27"/>
    <n v="8"/>
    <n v="0"/>
  </r>
  <r>
    <x v="14"/>
    <s v="IBB"/>
    <x v="0"/>
    <n v="29"/>
    <x v="24"/>
    <n v="9499"/>
    <n v="9480"/>
    <s v="2013_IBB_29"/>
    <n v="1856"/>
    <n v="1842"/>
  </r>
  <r>
    <x v="14"/>
    <s v="IBB"/>
    <x v="0"/>
    <n v="30"/>
    <x v="25"/>
    <n v="21528"/>
    <n v="21397"/>
    <s v="2013_IBB_30"/>
    <n v="2770"/>
    <n v="2680"/>
  </r>
  <r>
    <x v="14"/>
    <s v="IBB"/>
    <x v="0"/>
    <n v="31"/>
    <x v="26"/>
    <n v="1309"/>
    <n v="1309"/>
    <s v="2013_IBB_31"/>
    <n v="0"/>
    <n v="0"/>
  </r>
  <r>
    <x v="14"/>
    <s v="IBB"/>
    <x v="0"/>
    <n v="38"/>
    <x v="27"/>
    <n v="0"/>
    <n v="0"/>
    <s v="2013_IBB_38"/>
    <n v="0"/>
    <n v="0"/>
  </r>
  <r>
    <x v="14"/>
    <s v="IBB"/>
    <x v="0"/>
    <n v="39"/>
    <x v="28"/>
    <n v="0"/>
    <n v="0"/>
    <s v="2013_IBB_39"/>
    <n v="0"/>
    <n v="0"/>
  </r>
  <r>
    <x v="14"/>
    <s v="IBB"/>
    <x v="0"/>
    <n v="40"/>
    <x v="29"/>
    <n v="824"/>
    <n v="824"/>
    <s v="2013_IBB_40"/>
    <n v="95"/>
    <n v="95"/>
  </r>
  <r>
    <x v="14"/>
    <s v="IBB"/>
    <x v="0"/>
    <n v="41"/>
    <x v="30"/>
    <n v="8999"/>
    <n v="8980"/>
    <s v="2013_IBB_41"/>
    <n v="1267"/>
    <n v="1261"/>
  </r>
  <r>
    <x v="14"/>
    <s v="IBB"/>
    <x v="0"/>
    <n v="43"/>
    <x v="31"/>
    <n v="10589"/>
    <n v="9752"/>
    <s v="2013_IBB_43"/>
    <n v="3336"/>
    <n v="2779"/>
  </r>
  <r>
    <x v="14"/>
    <s v="IBB"/>
    <x v="0"/>
    <n v="44"/>
    <x v="32"/>
    <n v="0"/>
    <n v="0"/>
    <s v="2013_IBB_44"/>
    <n v="0"/>
    <n v="0"/>
  </r>
  <r>
    <x v="14"/>
    <s v="IBB"/>
    <x v="0"/>
    <n v="45"/>
    <x v="33"/>
    <n v="3085"/>
    <n v="3085"/>
    <s v="2013_IBB_45"/>
    <n v="147"/>
    <n v="147"/>
  </r>
  <r>
    <x v="14"/>
    <s v="IBB"/>
    <x v="0"/>
    <n v="46"/>
    <x v="34"/>
    <n v="0"/>
    <n v="0"/>
    <s v="2013_IBB_46"/>
    <n v="0"/>
    <n v="0"/>
  </r>
  <r>
    <x v="14"/>
    <s v="IBB"/>
    <x v="0"/>
    <n v="47"/>
    <x v="35"/>
    <n v="0"/>
    <n v="0"/>
    <s v="2013_IBB_47"/>
    <n v="0"/>
    <n v="0"/>
  </r>
  <r>
    <x v="14"/>
    <s v="IBB"/>
    <x v="0"/>
    <n v="48"/>
    <x v="36"/>
    <n v="0"/>
    <n v="0"/>
    <s v="2013_IBB_48"/>
    <n v="0"/>
    <n v="0"/>
  </r>
  <r>
    <x v="14"/>
    <s v="IBD"/>
    <x v="1"/>
    <n v="1"/>
    <x v="0"/>
    <n v="10064"/>
    <n v="9831"/>
    <s v="2013_IBD_1"/>
    <n v="2990"/>
    <n v="2814"/>
  </r>
  <r>
    <x v="14"/>
    <s v="IBD"/>
    <x v="1"/>
    <n v="2"/>
    <x v="1"/>
    <n v="143"/>
    <n v="143"/>
    <s v="2013_IBD_2"/>
    <n v="77"/>
    <n v="77"/>
  </r>
  <r>
    <x v="14"/>
    <s v="IBD"/>
    <x v="1"/>
    <n v="3"/>
    <x v="2"/>
    <n v="0"/>
    <n v="0"/>
    <s v="2013_IBD_3"/>
    <n v="0"/>
    <n v="0"/>
  </r>
  <r>
    <x v="14"/>
    <s v="IBD"/>
    <x v="1"/>
    <n v="4"/>
    <x v="3"/>
    <n v="0"/>
    <n v="0"/>
    <s v="2013_IBD_4"/>
    <n v="0"/>
    <n v="0"/>
  </r>
  <r>
    <x v="14"/>
    <s v="IBD"/>
    <x v="1"/>
    <n v="5"/>
    <x v="4"/>
    <n v="2717"/>
    <n v="2636"/>
    <s v="2013_IBD_5"/>
    <n v="533"/>
    <n v="533"/>
  </r>
  <r>
    <x v="14"/>
    <s v="IBD"/>
    <x v="1"/>
    <n v="7"/>
    <x v="5"/>
    <n v="0"/>
    <n v="0"/>
    <s v="2013_IBD_7"/>
    <n v="0"/>
    <n v="0"/>
  </r>
  <r>
    <x v="14"/>
    <s v="IBD"/>
    <x v="1"/>
    <n v="8"/>
    <x v="6"/>
    <n v="0"/>
    <n v="0"/>
    <s v="2013_IBD_8"/>
    <n v="0"/>
    <n v="0"/>
  </r>
  <r>
    <x v="14"/>
    <s v="IBD"/>
    <x v="1"/>
    <n v="9"/>
    <x v="7"/>
    <n v="2062"/>
    <n v="1607"/>
    <s v="2013_IBD_9"/>
    <n v="973"/>
    <n v="673"/>
  </r>
  <r>
    <x v="14"/>
    <s v="IBD"/>
    <x v="1"/>
    <n v="10"/>
    <x v="8"/>
    <n v="0"/>
    <n v="0"/>
    <s v="2013_IBD_10"/>
    <n v="0"/>
    <n v="0"/>
  </r>
  <r>
    <x v="14"/>
    <s v="IBD"/>
    <x v="1"/>
    <n v="11"/>
    <x v="9"/>
    <n v="8897"/>
    <n v="8093"/>
    <s v="2013_IBD_11"/>
    <n v="2991"/>
    <n v="2560"/>
  </r>
  <r>
    <x v="14"/>
    <s v="IBD"/>
    <x v="1"/>
    <n v="12"/>
    <x v="10"/>
    <n v="0"/>
    <n v="0"/>
    <s v="2013_IBD_12"/>
    <n v="0"/>
    <n v="0"/>
  </r>
  <r>
    <x v="14"/>
    <s v="IBD"/>
    <x v="1"/>
    <n v="13"/>
    <x v="11"/>
    <n v="2924"/>
    <n v="2924"/>
    <s v="2013_IBD_13"/>
    <n v="884"/>
    <n v="884"/>
  </r>
  <r>
    <x v="14"/>
    <s v="IBD"/>
    <x v="1"/>
    <n v="14"/>
    <x v="12"/>
    <n v="3847"/>
    <n v="3847"/>
    <s v="2013_IBD_14"/>
    <n v="0"/>
    <n v="0"/>
  </r>
  <r>
    <x v="14"/>
    <s v="IBD"/>
    <x v="1"/>
    <n v="15"/>
    <x v="13"/>
    <n v="11052"/>
    <n v="10800"/>
    <s v="2013_IBD_15"/>
    <n v="5588"/>
    <n v="5525"/>
  </r>
  <r>
    <x v="14"/>
    <s v="IBD"/>
    <x v="1"/>
    <n v="16"/>
    <x v="14"/>
    <n v="0"/>
    <n v="0"/>
    <s v="2013_IBD_16"/>
    <n v="0"/>
    <n v="0"/>
  </r>
  <r>
    <x v="14"/>
    <s v="IBD"/>
    <x v="1"/>
    <n v="17"/>
    <x v="15"/>
    <n v="0"/>
    <n v="0"/>
    <s v="2013_IBD_17"/>
    <n v="0"/>
    <n v="0"/>
  </r>
  <r>
    <x v="14"/>
    <s v="IBD"/>
    <x v="1"/>
    <n v="18"/>
    <x v="16"/>
    <n v="1894"/>
    <n v="1858"/>
    <s v="2013_IBD_18"/>
    <n v="841"/>
    <n v="808"/>
  </r>
  <r>
    <x v="14"/>
    <s v="IBD"/>
    <x v="1"/>
    <n v="20"/>
    <x v="17"/>
    <n v="0"/>
    <n v="0"/>
    <s v="2013_IBD_20"/>
    <n v="0"/>
    <n v="0"/>
  </r>
  <r>
    <x v="14"/>
    <s v="IBD"/>
    <x v="1"/>
    <n v="22"/>
    <x v="18"/>
    <n v="20888"/>
    <n v="19745"/>
    <s v="2013_IBD_22"/>
    <n v="11331"/>
    <n v="10555"/>
  </r>
  <r>
    <x v="14"/>
    <s v="IBD"/>
    <x v="1"/>
    <n v="23"/>
    <x v="19"/>
    <n v="1363"/>
    <n v="1363"/>
    <s v="2013_IBD_23"/>
    <n v="514"/>
    <n v="514"/>
  </r>
  <r>
    <x v="14"/>
    <s v="IBD"/>
    <x v="1"/>
    <n v="24"/>
    <x v="20"/>
    <n v="7745"/>
    <n v="7745"/>
    <s v="2013_IBD_24"/>
    <n v="165"/>
    <n v="165"/>
  </r>
  <r>
    <x v="14"/>
    <s v="IBD"/>
    <x v="1"/>
    <n v="25"/>
    <x v="21"/>
    <n v="0"/>
    <n v="0"/>
    <s v="2013_IBD_25"/>
    <n v="0"/>
    <n v="0"/>
  </r>
  <r>
    <x v="14"/>
    <s v="IBD"/>
    <x v="1"/>
    <n v="26"/>
    <x v="22"/>
    <n v="303"/>
    <n v="303"/>
    <s v="2013_IBD_26"/>
    <n v="152"/>
    <n v="152"/>
  </r>
  <r>
    <x v="14"/>
    <s v="IBD"/>
    <x v="1"/>
    <n v="27"/>
    <x v="23"/>
    <n v="1766"/>
    <n v="1134"/>
    <s v="2013_IBD_27"/>
    <n v="1400"/>
    <n v="866"/>
  </r>
  <r>
    <x v="14"/>
    <s v="IBD"/>
    <x v="1"/>
    <n v="29"/>
    <x v="24"/>
    <n v="7137"/>
    <n v="6971"/>
    <s v="2013_IBD_29"/>
    <n v="2710"/>
    <n v="2559"/>
  </r>
  <r>
    <x v="14"/>
    <s v="IBD"/>
    <x v="1"/>
    <n v="30"/>
    <x v="25"/>
    <n v="8516"/>
    <n v="8272"/>
    <s v="2013_IBD_30"/>
    <n v="3994"/>
    <n v="3750"/>
  </r>
  <r>
    <x v="14"/>
    <s v="IBD"/>
    <x v="1"/>
    <n v="31"/>
    <x v="26"/>
    <n v="1340"/>
    <n v="1340"/>
    <s v="2013_IBD_31"/>
    <n v="338"/>
    <n v="338"/>
  </r>
  <r>
    <x v="14"/>
    <s v="IBD"/>
    <x v="1"/>
    <n v="38"/>
    <x v="27"/>
    <n v="17478"/>
    <n v="14738"/>
    <s v="2013_IBD_38"/>
    <n v="1079"/>
    <n v="951"/>
  </r>
  <r>
    <x v="14"/>
    <s v="IBD"/>
    <x v="1"/>
    <n v="39"/>
    <x v="28"/>
    <n v="12477"/>
    <n v="10459"/>
    <s v="2013_IBD_39"/>
    <n v="11323"/>
    <n v="9461"/>
  </r>
  <r>
    <x v="14"/>
    <s v="IBD"/>
    <x v="1"/>
    <n v="40"/>
    <x v="29"/>
    <n v="0"/>
    <n v="0"/>
    <s v="2013_IBD_40"/>
    <n v="0"/>
    <n v="0"/>
  </r>
  <r>
    <x v="14"/>
    <s v="IBD"/>
    <x v="1"/>
    <n v="41"/>
    <x v="30"/>
    <n v="0"/>
    <n v="0"/>
    <s v="2013_IBD_41"/>
    <n v="0"/>
    <n v="0"/>
  </r>
  <r>
    <x v="14"/>
    <s v="IBD"/>
    <x v="1"/>
    <n v="43"/>
    <x v="31"/>
    <n v="0"/>
    <n v="0"/>
    <s v="2013_IBD_43"/>
    <n v="0"/>
    <n v="0"/>
  </r>
  <r>
    <x v="14"/>
    <s v="IBD"/>
    <x v="1"/>
    <n v="44"/>
    <x v="32"/>
    <n v="365"/>
    <n v="365"/>
    <s v="2013_IBD_44"/>
    <n v="37"/>
    <n v="37"/>
  </r>
  <r>
    <x v="14"/>
    <s v="IBD"/>
    <x v="1"/>
    <n v="45"/>
    <x v="33"/>
    <n v="1419"/>
    <n v="1419"/>
    <s v="2013_IBD_45"/>
    <n v="1405"/>
    <n v="1405"/>
  </r>
  <r>
    <x v="14"/>
    <s v="IBD"/>
    <x v="1"/>
    <n v="46"/>
    <x v="34"/>
    <n v="1290"/>
    <n v="1290"/>
    <s v="2013_IBD_46"/>
    <n v="0"/>
    <n v="0"/>
  </r>
  <r>
    <x v="14"/>
    <s v="IBD"/>
    <x v="1"/>
    <n v="47"/>
    <x v="35"/>
    <n v="1843"/>
    <n v="1715"/>
    <s v="2013_IBD_47"/>
    <n v="552"/>
    <n v="552"/>
  </r>
  <r>
    <x v="14"/>
    <s v="IBD"/>
    <x v="1"/>
    <n v="48"/>
    <x v="36"/>
    <n v="2273"/>
    <n v="2155"/>
    <s v="2013_IBD_48"/>
    <n v="489"/>
    <n v="489"/>
  </r>
  <r>
    <x v="14"/>
    <s v="IBI"/>
    <x v="2"/>
    <n v="1"/>
    <x v="0"/>
    <n v="0"/>
    <n v="0"/>
    <s v="2013_IBI_1"/>
    <n v="0"/>
    <n v="0"/>
  </r>
  <r>
    <x v="14"/>
    <s v="IBI"/>
    <x v="2"/>
    <n v="2"/>
    <x v="1"/>
    <n v="0"/>
    <n v="0"/>
    <s v="2013_IBI_2"/>
    <n v="0"/>
    <n v="0"/>
  </r>
  <r>
    <x v="14"/>
    <s v="IBI"/>
    <x v="2"/>
    <n v="3"/>
    <x v="2"/>
    <n v="0"/>
    <n v="0"/>
    <s v="2013_IBI_3"/>
    <n v="0"/>
    <n v="0"/>
  </r>
  <r>
    <x v="14"/>
    <s v="IBI"/>
    <x v="2"/>
    <n v="4"/>
    <x v="3"/>
    <n v="0"/>
    <n v="0"/>
    <s v="2013_IBI_4"/>
    <n v="0"/>
    <n v="0"/>
  </r>
  <r>
    <x v="14"/>
    <s v="IBI"/>
    <x v="2"/>
    <n v="5"/>
    <x v="4"/>
    <n v="0"/>
    <n v="0"/>
    <s v="2013_IBI_5"/>
    <n v="0"/>
    <n v="0"/>
  </r>
  <r>
    <x v="14"/>
    <s v="IBI"/>
    <x v="2"/>
    <n v="7"/>
    <x v="5"/>
    <n v="0"/>
    <n v="0"/>
    <s v="2013_IBI_7"/>
    <n v="0"/>
    <n v="0"/>
  </r>
  <r>
    <x v="14"/>
    <s v="IBI"/>
    <x v="2"/>
    <n v="8"/>
    <x v="6"/>
    <n v="0"/>
    <n v="0"/>
    <s v="2013_IBI_8"/>
    <n v="0"/>
    <n v="0"/>
  </r>
  <r>
    <x v="14"/>
    <s v="IBI"/>
    <x v="2"/>
    <n v="9"/>
    <x v="7"/>
    <n v="0"/>
    <n v="0"/>
    <s v="2013_IBI_9"/>
    <n v="0"/>
    <n v="0"/>
  </r>
  <r>
    <x v="14"/>
    <s v="IBI"/>
    <x v="2"/>
    <n v="10"/>
    <x v="8"/>
    <n v="0"/>
    <n v="0"/>
    <s v="2013_IBI_10"/>
    <n v="0"/>
    <n v="0"/>
  </r>
  <r>
    <x v="14"/>
    <s v="IBI"/>
    <x v="2"/>
    <n v="11"/>
    <x v="9"/>
    <n v="0"/>
    <n v="0"/>
    <s v="2013_IBI_11"/>
    <n v="0"/>
    <n v="0"/>
  </r>
  <r>
    <x v="14"/>
    <s v="IBI"/>
    <x v="2"/>
    <n v="12"/>
    <x v="10"/>
    <n v="0"/>
    <n v="0"/>
    <s v="2013_IBI_12"/>
    <n v="0"/>
    <n v="0"/>
  </r>
  <r>
    <x v="14"/>
    <s v="IBI"/>
    <x v="2"/>
    <n v="13"/>
    <x v="11"/>
    <n v="0"/>
    <n v="0"/>
    <s v="2013_IBI_13"/>
    <n v="0"/>
    <n v="0"/>
  </r>
  <r>
    <x v="14"/>
    <s v="IBI"/>
    <x v="2"/>
    <n v="14"/>
    <x v="12"/>
    <n v="0"/>
    <n v="0"/>
    <s v="2013_IBI_14"/>
    <n v="0"/>
    <n v="0"/>
  </r>
  <r>
    <x v="14"/>
    <s v="IBI"/>
    <x v="2"/>
    <n v="15"/>
    <x v="13"/>
    <n v="0"/>
    <n v="0"/>
    <s v="2013_IBI_15"/>
    <n v="0"/>
    <n v="0"/>
  </r>
  <r>
    <x v="14"/>
    <s v="IBI"/>
    <x v="2"/>
    <n v="16"/>
    <x v="14"/>
    <n v="0"/>
    <n v="0"/>
    <s v="2013_IBI_16"/>
    <n v="0"/>
    <n v="0"/>
  </r>
  <r>
    <x v="14"/>
    <s v="IBI"/>
    <x v="2"/>
    <n v="17"/>
    <x v="15"/>
    <n v="0"/>
    <n v="0"/>
    <s v="2013_IBI_17"/>
    <n v="0"/>
    <n v="0"/>
  </r>
  <r>
    <x v="14"/>
    <s v="IBI"/>
    <x v="2"/>
    <n v="18"/>
    <x v="16"/>
    <n v="0"/>
    <n v="0"/>
    <s v="2013_IBI_18"/>
    <n v="0"/>
    <n v="0"/>
  </r>
  <r>
    <x v="14"/>
    <s v="IBI"/>
    <x v="2"/>
    <n v="20"/>
    <x v="17"/>
    <n v="0"/>
    <n v="0"/>
    <s v="2013_IBI_20"/>
    <n v="0"/>
    <n v="0"/>
  </r>
  <r>
    <x v="14"/>
    <s v="IBI"/>
    <x v="2"/>
    <n v="22"/>
    <x v="18"/>
    <n v="0"/>
    <n v="0"/>
    <s v="2013_IBI_22"/>
    <n v="0"/>
    <n v="0"/>
  </r>
  <r>
    <x v="14"/>
    <s v="IBI"/>
    <x v="2"/>
    <n v="23"/>
    <x v="19"/>
    <n v="0"/>
    <n v="0"/>
    <s v="2013_IBI_23"/>
    <n v="0"/>
    <n v="0"/>
  </r>
  <r>
    <x v="14"/>
    <s v="IBI"/>
    <x v="2"/>
    <n v="24"/>
    <x v="20"/>
    <n v="0"/>
    <n v="0"/>
    <s v="2013_IBI_24"/>
    <n v="0"/>
    <n v="0"/>
  </r>
  <r>
    <x v="14"/>
    <s v="IBI"/>
    <x v="2"/>
    <n v="25"/>
    <x v="21"/>
    <n v="0"/>
    <n v="0"/>
    <s v="2013_IBI_25"/>
    <n v="0"/>
    <n v="0"/>
  </r>
  <r>
    <x v="14"/>
    <s v="IBI"/>
    <x v="2"/>
    <n v="26"/>
    <x v="22"/>
    <n v="0"/>
    <n v="0"/>
    <s v="2013_IBI_26"/>
    <n v="0"/>
    <n v="0"/>
  </r>
  <r>
    <x v="14"/>
    <s v="IBI"/>
    <x v="2"/>
    <n v="27"/>
    <x v="23"/>
    <n v="0"/>
    <n v="0"/>
    <s v="2013_IBI_27"/>
    <n v="0"/>
    <n v="0"/>
  </r>
  <r>
    <x v="14"/>
    <s v="IBI"/>
    <x v="2"/>
    <n v="29"/>
    <x v="24"/>
    <n v="8"/>
    <n v="8"/>
    <s v="2013_IBI_29"/>
    <n v="8"/>
    <n v="8"/>
  </r>
  <r>
    <x v="14"/>
    <s v="IBI"/>
    <x v="2"/>
    <n v="30"/>
    <x v="25"/>
    <n v="0"/>
    <n v="0"/>
    <s v="2013_IBI_30"/>
    <n v="0"/>
    <n v="0"/>
  </r>
  <r>
    <x v="14"/>
    <s v="IBI"/>
    <x v="2"/>
    <n v="31"/>
    <x v="26"/>
    <n v="0"/>
    <n v="0"/>
    <s v="2013_IBI_31"/>
    <n v="0"/>
    <n v="0"/>
  </r>
  <r>
    <x v="14"/>
    <s v="IBI"/>
    <x v="2"/>
    <n v="38"/>
    <x v="27"/>
    <n v="0"/>
    <n v="0"/>
    <s v="2013_IBI_38"/>
    <n v="0"/>
    <n v="0"/>
  </r>
  <r>
    <x v="14"/>
    <s v="IBI"/>
    <x v="2"/>
    <n v="39"/>
    <x v="28"/>
    <n v="0"/>
    <n v="0"/>
    <s v="2013_IBI_39"/>
    <n v="0"/>
    <n v="0"/>
  </r>
  <r>
    <x v="14"/>
    <s v="IBI"/>
    <x v="2"/>
    <n v="40"/>
    <x v="29"/>
    <n v="0"/>
    <n v="0"/>
    <s v="2013_IBI_40"/>
    <n v="0"/>
    <n v="0"/>
  </r>
  <r>
    <x v="14"/>
    <s v="IBI"/>
    <x v="2"/>
    <n v="41"/>
    <x v="30"/>
    <n v="0"/>
    <n v="0"/>
    <s v="2013_IBI_41"/>
    <n v="0"/>
    <n v="0"/>
  </r>
  <r>
    <x v="14"/>
    <s v="IBI"/>
    <x v="2"/>
    <n v="43"/>
    <x v="31"/>
    <n v="0"/>
    <n v="0"/>
    <s v="2013_IBI_43"/>
    <n v="0"/>
    <n v="0"/>
  </r>
  <r>
    <x v="14"/>
    <s v="IBI"/>
    <x v="2"/>
    <n v="44"/>
    <x v="32"/>
    <n v="0"/>
    <n v="0"/>
    <s v="2013_IBI_44"/>
    <n v="0"/>
    <n v="0"/>
  </r>
  <r>
    <x v="14"/>
    <s v="IBI"/>
    <x v="2"/>
    <n v="45"/>
    <x v="33"/>
    <n v="0"/>
    <n v="0"/>
    <s v="2013_IBI_45"/>
    <n v="0"/>
    <n v="0"/>
  </r>
  <r>
    <x v="14"/>
    <s v="IBI"/>
    <x v="2"/>
    <n v="46"/>
    <x v="34"/>
    <n v="0"/>
    <n v="0"/>
    <s v="2013_IBI_46"/>
    <n v="0"/>
    <n v="0"/>
  </r>
  <r>
    <x v="14"/>
    <s v="IBI"/>
    <x v="2"/>
    <n v="47"/>
    <x v="35"/>
    <n v="0"/>
    <n v="0"/>
    <s v="2013_IBI_47"/>
    <n v="0"/>
    <n v="0"/>
  </r>
  <r>
    <x v="14"/>
    <s v="IBI"/>
    <x v="2"/>
    <n v="48"/>
    <x v="36"/>
    <n v="0"/>
    <n v="0"/>
    <s v="2013_IBI_48"/>
    <n v="0"/>
    <n v="0"/>
  </r>
  <r>
    <x v="14"/>
    <s v="IBL"/>
    <x v="13"/>
    <n v="1"/>
    <x v="0"/>
    <n v="0"/>
    <n v="0"/>
    <s v="2013_IBL_1"/>
    <n v="0"/>
    <n v="0"/>
  </r>
  <r>
    <x v="14"/>
    <s v="IBL"/>
    <x v="13"/>
    <n v="2"/>
    <x v="1"/>
    <n v="0"/>
    <n v="0"/>
    <s v="2013_IBL_2"/>
    <n v="0"/>
    <n v="0"/>
  </r>
  <r>
    <x v="14"/>
    <s v="IBL"/>
    <x v="13"/>
    <n v="3"/>
    <x v="2"/>
    <n v="0"/>
    <n v="0"/>
    <s v="2013_IBL_3"/>
    <n v="0"/>
    <n v="0"/>
  </r>
  <r>
    <x v="14"/>
    <s v="IBL"/>
    <x v="13"/>
    <n v="4"/>
    <x v="3"/>
    <n v="0"/>
    <n v="0"/>
    <s v="2013_IBL_4"/>
    <n v="0"/>
    <n v="0"/>
  </r>
  <r>
    <x v="14"/>
    <s v="IBL"/>
    <x v="13"/>
    <n v="5"/>
    <x v="4"/>
    <n v="0"/>
    <n v="0"/>
    <s v="2013_IBL_5"/>
    <n v="0"/>
    <n v="0"/>
  </r>
  <r>
    <x v="14"/>
    <s v="IBL"/>
    <x v="13"/>
    <n v="7"/>
    <x v="5"/>
    <n v="0"/>
    <n v="0"/>
    <s v="2013_IBL_7"/>
    <n v="0"/>
    <n v="0"/>
  </r>
  <r>
    <x v="14"/>
    <s v="IBL"/>
    <x v="13"/>
    <n v="8"/>
    <x v="6"/>
    <n v="110"/>
    <n v="110"/>
    <s v="2013_IBL_8"/>
    <n v="0"/>
    <n v="0"/>
  </r>
  <r>
    <x v="14"/>
    <s v="IBL"/>
    <x v="13"/>
    <n v="9"/>
    <x v="7"/>
    <n v="0"/>
    <n v="0"/>
    <s v="2013_IBL_9"/>
    <n v="0"/>
    <n v="0"/>
  </r>
  <r>
    <x v="14"/>
    <s v="IBL"/>
    <x v="13"/>
    <n v="10"/>
    <x v="8"/>
    <n v="0"/>
    <n v="0"/>
    <s v="2013_IBL_10"/>
    <n v="0"/>
    <n v="0"/>
  </r>
  <r>
    <x v="14"/>
    <s v="IBL"/>
    <x v="13"/>
    <n v="11"/>
    <x v="9"/>
    <n v="0"/>
    <n v="0"/>
    <s v="2013_IBL_11"/>
    <n v="0"/>
    <n v="0"/>
  </r>
  <r>
    <x v="14"/>
    <s v="IBL"/>
    <x v="13"/>
    <n v="12"/>
    <x v="10"/>
    <n v="0"/>
    <n v="0"/>
    <s v="2013_IBL_12"/>
    <n v="0"/>
    <n v="0"/>
  </r>
  <r>
    <x v="14"/>
    <s v="IBL"/>
    <x v="13"/>
    <n v="13"/>
    <x v="11"/>
    <n v="0"/>
    <n v="0"/>
    <s v="2013_IBL_13"/>
    <n v="0"/>
    <n v="0"/>
  </r>
  <r>
    <x v="14"/>
    <s v="IBL"/>
    <x v="13"/>
    <n v="14"/>
    <x v="12"/>
    <n v="0"/>
    <n v="0"/>
    <s v="2013_IBL_14"/>
    <n v="0"/>
    <n v="0"/>
  </r>
  <r>
    <x v="14"/>
    <s v="IBL"/>
    <x v="13"/>
    <n v="15"/>
    <x v="13"/>
    <n v="0"/>
    <n v="0"/>
    <s v="2013_IBL_15"/>
    <n v="0"/>
    <n v="0"/>
  </r>
  <r>
    <x v="14"/>
    <s v="IBL"/>
    <x v="13"/>
    <n v="16"/>
    <x v="14"/>
    <n v="0"/>
    <n v="0"/>
    <s v="2013_IBL_16"/>
    <n v="0"/>
    <n v="0"/>
  </r>
  <r>
    <x v="14"/>
    <s v="IBL"/>
    <x v="13"/>
    <n v="17"/>
    <x v="15"/>
    <n v="0"/>
    <n v="0"/>
    <s v="2013_IBL_17"/>
    <n v="0"/>
    <n v="0"/>
  </r>
  <r>
    <x v="14"/>
    <s v="IBL"/>
    <x v="13"/>
    <n v="18"/>
    <x v="16"/>
    <n v="0"/>
    <n v="0"/>
    <s v="2013_IBL_18"/>
    <n v="0"/>
    <n v="0"/>
  </r>
  <r>
    <x v="14"/>
    <s v="IBL"/>
    <x v="13"/>
    <n v="20"/>
    <x v="17"/>
    <n v="0"/>
    <n v="0"/>
    <s v="2013_IBL_20"/>
    <n v="0"/>
    <n v="0"/>
  </r>
  <r>
    <x v="14"/>
    <s v="IBL"/>
    <x v="13"/>
    <n v="22"/>
    <x v="18"/>
    <n v="0"/>
    <n v="0"/>
    <s v="2013_IBL_22"/>
    <n v="0"/>
    <n v="0"/>
  </r>
  <r>
    <x v="14"/>
    <s v="IBL"/>
    <x v="13"/>
    <n v="23"/>
    <x v="19"/>
    <n v="0"/>
    <n v="0"/>
    <s v="2013_IBL_23"/>
    <n v="0"/>
    <n v="0"/>
  </r>
  <r>
    <x v="14"/>
    <s v="IBL"/>
    <x v="13"/>
    <n v="24"/>
    <x v="20"/>
    <n v="0"/>
    <n v="0"/>
    <s v="2013_IBL_24"/>
    <n v="0"/>
    <n v="0"/>
  </r>
  <r>
    <x v="14"/>
    <s v="IBL"/>
    <x v="13"/>
    <n v="25"/>
    <x v="21"/>
    <n v="0"/>
    <n v="0"/>
    <s v="2013_IBL_25"/>
    <n v="0"/>
    <n v="0"/>
  </r>
  <r>
    <x v="14"/>
    <s v="IBL"/>
    <x v="13"/>
    <n v="26"/>
    <x v="22"/>
    <n v="0"/>
    <n v="0"/>
    <s v="2013_IBL_26"/>
    <n v="0"/>
    <n v="0"/>
  </r>
  <r>
    <x v="14"/>
    <s v="IBL"/>
    <x v="13"/>
    <n v="27"/>
    <x v="23"/>
    <n v="0"/>
    <n v="0"/>
    <s v="2013_IBL_27"/>
    <n v="0"/>
    <n v="0"/>
  </r>
  <r>
    <x v="14"/>
    <s v="IBL"/>
    <x v="13"/>
    <n v="29"/>
    <x v="24"/>
    <n v="0"/>
    <n v="0"/>
    <s v="2013_IBL_29"/>
    <n v="0"/>
    <n v="0"/>
  </r>
  <r>
    <x v="14"/>
    <s v="IBL"/>
    <x v="13"/>
    <n v="30"/>
    <x v="25"/>
    <n v="0"/>
    <n v="0"/>
    <s v="2013_IBL_30"/>
    <n v="0"/>
    <n v="0"/>
  </r>
  <r>
    <x v="14"/>
    <s v="IBL"/>
    <x v="13"/>
    <n v="31"/>
    <x v="26"/>
    <n v="0"/>
    <n v="0"/>
    <s v="2013_IBL_31"/>
    <n v="0"/>
    <n v="0"/>
  </r>
  <r>
    <x v="14"/>
    <s v="IBL"/>
    <x v="13"/>
    <n v="38"/>
    <x v="27"/>
    <n v="0"/>
    <n v="0"/>
    <s v="2013_IBL_38"/>
    <n v="0"/>
    <n v="0"/>
  </r>
  <r>
    <x v="14"/>
    <s v="IBL"/>
    <x v="13"/>
    <n v="39"/>
    <x v="28"/>
    <n v="0"/>
    <n v="0"/>
    <s v="2013_IBL_39"/>
    <n v="0"/>
    <n v="0"/>
  </r>
  <r>
    <x v="14"/>
    <s v="IBL"/>
    <x v="13"/>
    <n v="40"/>
    <x v="29"/>
    <n v="0"/>
    <n v="0"/>
    <s v="2013_IBL_40"/>
    <n v="0"/>
    <n v="0"/>
  </r>
  <r>
    <x v="14"/>
    <s v="IBL"/>
    <x v="13"/>
    <n v="41"/>
    <x v="30"/>
    <n v="0"/>
    <n v="0"/>
    <s v="2013_IBL_41"/>
    <n v="0"/>
    <n v="0"/>
  </r>
  <r>
    <x v="14"/>
    <s v="IBL"/>
    <x v="13"/>
    <n v="43"/>
    <x v="31"/>
    <n v="0"/>
    <n v="0"/>
    <s v="2013_IBL_43"/>
    <n v="0"/>
    <n v="0"/>
  </r>
  <r>
    <x v="14"/>
    <s v="IBL"/>
    <x v="13"/>
    <n v="44"/>
    <x v="32"/>
    <n v="0"/>
    <n v="0"/>
    <s v="2013_IBL_44"/>
    <n v="0"/>
    <n v="0"/>
  </r>
  <r>
    <x v="14"/>
    <s v="IBL"/>
    <x v="13"/>
    <n v="45"/>
    <x v="33"/>
    <n v="0"/>
    <n v="0"/>
    <s v="2013_IBL_45"/>
    <n v="0"/>
    <n v="0"/>
  </r>
  <r>
    <x v="14"/>
    <s v="IBL"/>
    <x v="13"/>
    <n v="46"/>
    <x v="34"/>
    <n v="0"/>
    <n v="0"/>
    <s v="2013_IBL_46"/>
    <n v="0"/>
    <n v="0"/>
  </r>
  <r>
    <x v="14"/>
    <s v="IBL"/>
    <x v="13"/>
    <n v="47"/>
    <x v="35"/>
    <n v="0"/>
    <n v="0"/>
    <s v="2013_IBL_47"/>
    <n v="0"/>
    <n v="0"/>
  </r>
  <r>
    <x v="14"/>
    <s v="IBL"/>
    <x v="13"/>
    <n v="48"/>
    <x v="36"/>
    <n v="0"/>
    <n v="0"/>
    <s v="2013_IBL_48"/>
    <n v="0"/>
    <n v="0"/>
  </r>
  <r>
    <x v="14"/>
    <s v="IBM"/>
    <x v="3"/>
    <n v="1"/>
    <x v="0"/>
    <n v="28670"/>
    <n v="26487"/>
    <s v="2013_IBM_1"/>
    <n v="5378"/>
    <n v="4571"/>
  </r>
  <r>
    <x v="14"/>
    <s v="IBM"/>
    <x v="3"/>
    <n v="2"/>
    <x v="1"/>
    <n v="123273"/>
    <n v="114753"/>
    <s v="2013_IBM_2"/>
    <n v="125852"/>
    <n v="98939"/>
  </r>
  <r>
    <x v="14"/>
    <s v="IBM"/>
    <x v="3"/>
    <n v="3"/>
    <x v="2"/>
    <n v="371333"/>
    <n v="319220"/>
    <s v="2013_IBM_3"/>
    <n v="216541"/>
    <n v="173690"/>
  </r>
  <r>
    <x v="14"/>
    <s v="IBM"/>
    <x v="3"/>
    <n v="4"/>
    <x v="3"/>
    <n v="8672"/>
    <n v="8147"/>
    <s v="2013_IBM_4"/>
    <n v="587"/>
    <n v="319"/>
  </r>
  <r>
    <x v="14"/>
    <s v="IBM"/>
    <x v="3"/>
    <n v="5"/>
    <x v="4"/>
    <n v="56258"/>
    <n v="47849"/>
    <s v="2013_IBM_5"/>
    <n v="19800"/>
    <n v="13880"/>
  </r>
  <r>
    <x v="14"/>
    <s v="IBM"/>
    <x v="3"/>
    <n v="7"/>
    <x v="5"/>
    <n v="23151"/>
    <n v="20660"/>
    <s v="2013_IBM_7"/>
    <n v="10219"/>
    <n v="7993"/>
  </r>
  <r>
    <x v="14"/>
    <s v="IBM"/>
    <x v="3"/>
    <n v="8"/>
    <x v="6"/>
    <n v="824642"/>
    <n v="824570"/>
    <s v="2013_IBM_8"/>
    <n v="85326"/>
    <n v="85302"/>
  </r>
  <r>
    <x v="14"/>
    <s v="IBM"/>
    <x v="3"/>
    <n v="9"/>
    <x v="7"/>
    <n v="100600"/>
    <n v="86513"/>
    <s v="2013_IBM_9"/>
    <n v="22374"/>
    <n v="14410"/>
  </r>
  <r>
    <x v="14"/>
    <s v="IBM"/>
    <x v="3"/>
    <n v="10"/>
    <x v="8"/>
    <n v="8261"/>
    <n v="8040"/>
    <s v="2013_IBM_10"/>
    <n v="423"/>
    <n v="390"/>
  </r>
  <r>
    <x v="14"/>
    <s v="IBM"/>
    <x v="3"/>
    <n v="11"/>
    <x v="9"/>
    <n v="1638"/>
    <n v="1543"/>
    <s v="2013_IBM_11"/>
    <n v="966"/>
    <n v="892"/>
  </r>
  <r>
    <x v="14"/>
    <s v="IBM"/>
    <x v="3"/>
    <n v="12"/>
    <x v="10"/>
    <n v="56821"/>
    <n v="55737"/>
    <s v="2013_IBM_12"/>
    <n v="17217"/>
    <n v="16393"/>
  </r>
  <r>
    <x v="14"/>
    <s v="IBM"/>
    <x v="3"/>
    <n v="13"/>
    <x v="11"/>
    <n v="58967"/>
    <n v="54396"/>
    <s v="2013_IBM_13"/>
    <n v="16559"/>
    <n v="13320"/>
  </r>
  <r>
    <x v="14"/>
    <s v="IBM"/>
    <x v="3"/>
    <n v="14"/>
    <x v="12"/>
    <n v="2746"/>
    <n v="2566"/>
    <s v="2013_IBM_14"/>
    <n v="2095"/>
    <n v="1907"/>
  </r>
  <r>
    <x v="14"/>
    <s v="IBM"/>
    <x v="3"/>
    <n v="15"/>
    <x v="13"/>
    <n v="100554"/>
    <n v="98684"/>
    <s v="2013_IBM_15"/>
    <n v="39944"/>
    <n v="37410"/>
  </r>
  <r>
    <x v="14"/>
    <s v="IBM"/>
    <x v="3"/>
    <n v="16"/>
    <x v="14"/>
    <n v="2925494"/>
    <n v="2890578"/>
    <s v="2013_IBM_16"/>
    <n v="731218"/>
    <n v="693664"/>
  </r>
  <r>
    <x v="14"/>
    <s v="IBM"/>
    <x v="3"/>
    <n v="17"/>
    <x v="15"/>
    <n v="269550"/>
    <n v="260405"/>
    <s v="2013_IBM_17"/>
    <n v="61176"/>
    <n v="55179"/>
  </r>
  <r>
    <x v="14"/>
    <s v="IBM"/>
    <x v="3"/>
    <n v="18"/>
    <x v="16"/>
    <n v="39316"/>
    <n v="31913"/>
    <s v="2013_IBM_18"/>
    <n v="34785"/>
    <n v="26173"/>
  </r>
  <r>
    <x v="14"/>
    <s v="IBM"/>
    <x v="3"/>
    <n v="20"/>
    <x v="17"/>
    <n v="194604"/>
    <n v="168341"/>
    <s v="2013_IBM_20"/>
    <n v="138297"/>
    <n v="111166"/>
  </r>
  <r>
    <x v="14"/>
    <s v="IBM"/>
    <x v="3"/>
    <n v="22"/>
    <x v="18"/>
    <n v="152936"/>
    <n v="128363"/>
    <s v="2013_IBM_22"/>
    <n v="99600"/>
    <n v="78645"/>
  </r>
  <r>
    <x v="14"/>
    <s v="IBM"/>
    <x v="3"/>
    <n v="23"/>
    <x v="19"/>
    <n v="96"/>
    <n v="96"/>
    <s v="2013_IBM_23"/>
    <n v="0"/>
    <n v="0"/>
  </r>
  <r>
    <x v="14"/>
    <s v="IBM"/>
    <x v="3"/>
    <n v="24"/>
    <x v="20"/>
    <n v="615405"/>
    <n v="586323"/>
    <s v="2013_IBM_24"/>
    <n v="360484"/>
    <n v="332558"/>
  </r>
  <r>
    <x v="14"/>
    <s v="IBM"/>
    <x v="3"/>
    <n v="25"/>
    <x v="21"/>
    <n v="0"/>
    <n v="0"/>
    <s v="2013_IBM_25"/>
    <n v="0"/>
    <n v="0"/>
  </r>
  <r>
    <x v="14"/>
    <s v="IBM"/>
    <x v="3"/>
    <n v="26"/>
    <x v="22"/>
    <n v="25"/>
    <n v="25"/>
    <s v="2013_IBM_26"/>
    <n v="25"/>
    <n v="25"/>
  </r>
  <r>
    <x v="14"/>
    <s v="IBM"/>
    <x v="3"/>
    <n v="27"/>
    <x v="23"/>
    <n v="3733"/>
    <n v="2530"/>
    <s v="2013_IBM_27"/>
    <n v="1092"/>
    <n v="239"/>
  </r>
  <r>
    <x v="14"/>
    <s v="IBM"/>
    <x v="3"/>
    <n v="29"/>
    <x v="24"/>
    <n v="28658"/>
    <n v="27932"/>
    <s v="2013_IBM_29"/>
    <n v="7981"/>
    <n v="7536"/>
  </r>
  <r>
    <x v="14"/>
    <s v="IBM"/>
    <x v="3"/>
    <n v="30"/>
    <x v="25"/>
    <n v="8080"/>
    <n v="7949"/>
    <s v="2013_IBM_30"/>
    <n v="563"/>
    <n v="447"/>
  </r>
  <r>
    <x v="14"/>
    <s v="IBM"/>
    <x v="3"/>
    <n v="31"/>
    <x v="26"/>
    <n v="5202"/>
    <n v="5150"/>
    <s v="2013_IBM_31"/>
    <n v="566"/>
    <n v="530"/>
  </r>
  <r>
    <x v="14"/>
    <s v="IBM"/>
    <x v="3"/>
    <n v="38"/>
    <x v="27"/>
    <n v="0"/>
    <n v="0"/>
    <s v="2013_IBM_38"/>
    <n v="0"/>
    <n v="0"/>
  </r>
  <r>
    <x v="14"/>
    <s v="IBM"/>
    <x v="3"/>
    <n v="39"/>
    <x v="28"/>
    <n v="0"/>
    <n v="0"/>
    <s v="2013_IBM_39"/>
    <n v="0"/>
    <n v="0"/>
  </r>
  <r>
    <x v="14"/>
    <s v="IBM"/>
    <x v="3"/>
    <n v="40"/>
    <x v="29"/>
    <n v="4780627"/>
    <n v="4589258"/>
    <s v="2013_IBM_40"/>
    <n v="1612589"/>
    <n v="1451621"/>
  </r>
  <r>
    <x v="14"/>
    <s v="IBM"/>
    <x v="3"/>
    <n v="41"/>
    <x v="30"/>
    <n v="411637"/>
    <n v="391235"/>
    <s v="2013_IBM_41"/>
    <n v="116383"/>
    <n v="105182"/>
  </r>
  <r>
    <x v="14"/>
    <s v="IBM"/>
    <x v="3"/>
    <n v="43"/>
    <x v="31"/>
    <n v="0"/>
    <n v="0"/>
    <s v="2013_IBM_43"/>
    <n v="0"/>
    <n v="0"/>
  </r>
  <r>
    <x v="14"/>
    <s v="IBM"/>
    <x v="3"/>
    <n v="44"/>
    <x v="32"/>
    <n v="0"/>
    <n v="0"/>
    <s v="2013_IBM_44"/>
    <n v="0"/>
    <n v="0"/>
  </r>
  <r>
    <x v="14"/>
    <s v="IBM"/>
    <x v="3"/>
    <n v="45"/>
    <x v="33"/>
    <n v="1696"/>
    <n v="1509"/>
    <s v="2013_IBM_45"/>
    <n v="1265"/>
    <n v="1182"/>
  </r>
  <r>
    <x v="14"/>
    <s v="IBM"/>
    <x v="3"/>
    <n v="46"/>
    <x v="34"/>
    <n v="0"/>
    <n v="0"/>
    <s v="2013_IBM_46"/>
    <n v="0"/>
    <n v="0"/>
  </r>
  <r>
    <x v="14"/>
    <s v="IBM"/>
    <x v="3"/>
    <n v="47"/>
    <x v="35"/>
    <n v="0"/>
    <n v="0"/>
    <s v="2013_IBM_47"/>
    <n v="0"/>
    <n v="0"/>
  </r>
  <r>
    <x v="14"/>
    <s v="IBM"/>
    <x v="3"/>
    <n v="48"/>
    <x v="36"/>
    <n v="0"/>
    <n v="0"/>
    <s v="2013_IBM_48"/>
    <n v="0"/>
    <n v="0"/>
  </r>
  <r>
    <x v="14"/>
    <s v="IBS"/>
    <x v="4"/>
    <n v="1"/>
    <x v="0"/>
    <n v="0"/>
    <n v="0"/>
    <s v="2013_IBS_1"/>
    <n v="0"/>
    <n v="0"/>
  </r>
  <r>
    <x v="14"/>
    <s v="IBS"/>
    <x v="4"/>
    <n v="2"/>
    <x v="1"/>
    <n v="0"/>
    <n v="0"/>
    <s v="2013_IBS_2"/>
    <n v="0"/>
    <n v="0"/>
  </r>
  <r>
    <x v="14"/>
    <s v="IBS"/>
    <x v="4"/>
    <n v="3"/>
    <x v="2"/>
    <n v="0"/>
    <n v="0"/>
    <s v="2013_IBS_3"/>
    <n v="0"/>
    <n v="0"/>
  </r>
  <r>
    <x v="14"/>
    <s v="IBS"/>
    <x v="4"/>
    <n v="4"/>
    <x v="3"/>
    <n v="0"/>
    <n v="0"/>
    <s v="2013_IBS_4"/>
    <n v="0"/>
    <n v="0"/>
  </r>
  <r>
    <x v="14"/>
    <s v="IBS"/>
    <x v="4"/>
    <n v="5"/>
    <x v="4"/>
    <n v="0"/>
    <n v="0"/>
    <s v="2013_IBS_5"/>
    <n v="0"/>
    <n v="0"/>
  </r>
  <r>
    <x v="14"/>
    <s v="IBS"/>
    <x v="4"/>
    <n v="7"/>
    <x v="5"/>
    <n v="1338"/>
    <n v="1338"/>
    <s v="2013_IBS_7"/>
    <n v="0"/>
    <n v="0"/>
  </r>
  <r>
    <x v="14"/>
    <s v="IBS"/>
    <x v="4"/>
    <n v="8"/>
    <x v="6"/>
    <n v="0"/>
    <n v="0"/>
    <s v="2013_IBS_8"/>
    <n v="0"/>
    <n v="0"/>
  </r>
  <r>
    <x v="14"/>
    <s v="IBS"/>
    <x v="4"/>
    <n v="9"/>
    <x v="7"/>
    <n v="37548"/>
    <n v="36387"/>
    <s v="2013_IBS_9"/>
    <n v="10105"/>
    <n v="10053"/>
  </r>
  <r>
    <x v="14"/>
    <s v="IBS"/>
    <x v="4"/>
    <n v="10"/>
    <x v="8"/>
    <n v="0"/>
    <n v="0"/>
    <s v="2013_IBS_10"/>
    <n v="0"/>
    <n v="0"/>
  </r>
  <r>
    <x v="14"/>
    <s v="IBS"/>
    <x v="4"/>
    <n v="11"/>
    <x v="9"/>
    <n v="12250"/>
    <n v="12038"/>
    <s v="2013_IBS_11"/>
    <n v="1277"/>
    <n v="1165"/>
  </r>
  <r>
    <x v="14"/>
    <s v="IBS"/>
    <x v="4"/>
    <n v="12"/>
    <x v="10"/>
    <n v="0"/>
    <n v="0"/>
    <s v="2013_IBS_12"/>
    <n v="0"/>
    <n v="0"/>
  </r>
  <r>
    <x v="14"/>
    <s v="IBS"/>
    <x v="4"/>
    <n v="13"/>
    <x v="11"/>
    <n v="0"/>
    <n v="0"/>
    <s v="2013_IBS_13"/>
    <n v="0"/>
    <n v="0"/>
  </r>
  <r>
    <x v="14"/>
    <s v="IBS"/>
    <x v="4"/>
    <n v="14"/>
    <x v="12"/>
    <n v="521"/>
    <n v="521"/>
    <s v="2013_IBS_14"/>
    <n v="111"/>
    <n v="111"/>
  </r>
  <r>
    <x v="14"/>
    <s v="IBS"/>
    <x v="4"/>
    <n v="15"/>
    <x v="13"/>
    <n v="5672"/>
    <n v="5672"/>
    <s v="2013_IBS_15"/>
    <n v="539"/>
    <n v="539"/>
  </r>
  <r>
    <x v="14"/>
    <s v="IBS"/>
    <x v="4"/>
    <n v="16"/>
    <x v="14"/>
    <n v="0"/>
    <n v="0"/>
    <s v="2013_IBS_16"/>
    <n v="0"/>
    <n v="0"/>
  </r>
  <r>
    <x v="14"/>
    <s v="IBS"/>
    <x v="4"/>
    <n v="17"/>
    <x v="15"/>
    <n v="8828"/>
    <n v="8828"/>
    <s v="2013_IBS_17"/>
    <n v="3263"/>
    <n v="3263"/>
  </r>
  <r>
    <x v="14"/>
    <s v="IBS"/>
    <x v="4"/>
    <n v="18"/>
    <x v="16"/>
    <n v="15198"/>
    <n v="11762"/>
    <s v="2013_IBS_18"/>
    <n v="12809"/>
    <n v="9413"/>
  </r>
  <r>
    <x v="14"/>
    <s v="IBS"/>
    <x v="4"/>
    <n v="20"/>
    <x v="17"/>
    <n v="57"/>
    <n v="57"/>
    <s v="2013_IBS_20"/>
    <n v="57"/>
    <n v="57"/>
  </r>
  <r>
    <x v="14"/>
    <s v="IBS"/>
    <x v="4"/>
    <n v="22"/>
    <x v="18"/>
    <n v="4475"/>
    <n v="4475"/>
    <s v="2013_IBS_22"/>
    <n v="1107"/>
    <n v="1107"/>
  </r>
  <r>
    <x v="14"/>
    <s v="IBS"/>
    <x v="4"/>
    <n v="23"/>
    <x v="19"/>
    <n v="2754"/>
    <n v="2738"/>
    <s v="2013_IBS_23"/>
    <n v="1298"/>
    <n v="1282"/>
  </r>
  <r>
    <x v="14"/>
    <s v="IBS"/>
    <x v="4"/>
    <n v="24"/>
    <x v="20"/>
    <n v="3089"/>
    <n v="3039"/>
    <s v="2013_IBS_24"/>
    <n v="210"/>
    <n v="210"/>
  </r>
  <r>
    <x v="14"/>
    <s v="IBS"/>
    <x v="4"/>
    <n v="25"/>
    <x v="21"/>
    <n v="0"/>
    <n v="0"/>
    <s v="2013_IBS_25"/>
    <n v="0"/>
    <n v="0"/>
  </r>
  <r>
    <x v="14"/>
    <s v="IBS"/>
    <x v="4"/>
    <n v="26"/>
    <x v="22"/>
    <n v="341"/>
    <n v="341"/>
    <s v="2013_IBS_26"/>
    <n v="0"/>
    <n v="0"/>
  </r>
  <r>
    <x v="14"/>
    <s v="IBS"/>
    <x v="4"/>
    <n v="27"/>
    <x v="23"/>
    <n v="0"/>
    <n v="0"/>
    <s v="2013_IBS_27"/>
    <n v="0"/>
    <n v="0"/>
  </r>
  <r>
    <x v="14"/>
    <s v="IBS"/>
    <x v="4"/>
    <n v="29"/>
    <x v="24"/>
    <n v="57755"/>
    <n v="57755"/>
    <s v="2013_IBS_29"/>
    <n v="16136"/>
    <n v="16136"/>
  </r>
  <r>
    <x v="14"/>
    <s v="IBS"/>
    <x v="4"/>
    <n v="30"/>
    <x v="25"/>
    <n v="5277"/>
    <n v="5277"/>
    <s v="2013_IBS_30"/>
    <n v="0"/>
    <n v="0"/>
  </r>
  <r>
    <x v="14"/>
    <s v="IBS"/>
    <x v="4"/>
    <n v="31"/>
    <x v="26"/>
    <n v="275"/>
    <n v="275"/>
    <s v="2013_IBS_31"/>
    <n v="214"/>
    <n v="214"/>
  </r>
  <r>
    <x v="14"/>
    <s v="IBS"/>
    <x v="4"/>
    <n v="38"/>
    <x v="27"/>
    <n v="0"/>
    <n v="0"/>
    <s v="2013_IBS_38"/>
    <n v="0"/>
    <n v="0"/>
  </r>
  <r>
    <x v="14"/>
    <s v="IBS"/>
    <x v="4"/>
    <n v="39"/>
    <x v="28"/>
    <n v="0"/>
    <n v="0"/>
    <s v="2013_IBS_39"/>
    <n v="0"/>
    <n v="0"/>
  </r>
  <r>
    <x v="14"/>
    <s v="IBS"/>
    <x v="4"/>
    <n v="40"/>
    <x v="29"/>
    <n v="0"/>
    <n v="0"/>
    <s v="2013_IBS_40"/>
    <n v="0"/>
    <n v="0"/>
  </r>
  <r>
    <x v="14"/>
    <s v="IBS"/>
    <x v="4"/>
    <n v="41"/>
    <x v="30"/>
    <n v="44"/>
    <n v="44"/>
    <s v="2013_IBS_41"/>
    <n v="5"/>
    <n v="5"/>
  </r>
  <r>
    <x v="14"/>
    <s v="IBS"/>
    <x v="4"/>
    <n v="43"/>
    <x v="31"/>
    <n v="0"/>
    <n v="0"/>
    <s v="2013_IBS_43"/>
    <n v="0"/>
    <n v="0"/>
  </r>
  <r>
    <x v="14"/>
    <s v="IBS"/>
    <x v="4"/>
    <n v="44"/>
    <x v="32"/>
    <n v="0"/>
    <n v="0"/>
    <s v="2013_IBS_44"/>
    <n v="0"/>
    <n v="0"/>
  </r>
  <r>
    <x v="14"/>
    <s v="IBS"/>
    <x v="4"/>
    <n v="45"/>
    <x v="33"/>
    <n v="0"/>
    <n v="0"/>
    <s v="2013_IBS_45"/>
    <n v="0"/>
    <n v="0"/>
  </r>
  <r>
    <x v="14"/>
    <s v="IBS"/>
    <x v="4"/>
    <n v="46"/>
    <x v="34"/>
    <n v="440"/>
    <n v="440"/>
    <s v="2013_IBS_46"/>
    <n v="0"/>
    <n v="0"/>
  </r>
  <r>
    <x v="14"/>
    <s v="IBS"/>
    <x v="4"/>
    <n v="47"/>
    <x v="35"/>
    <n v="0"/>
    <n v="0"/>
    <s v="2013_IBS_47"/>
    <n v="0"/>
    <n v="0"/>
  </r>
  <r>
    <x v="14"/>
    <s v="IBS"/>
    <x v="4"/>
    <n v="48"/>
    <x v="36"/>
    <n v="0"/>
    <n v="0"/>
    <s v="2013_IBS_48"/>
    <n v="0"/>
    <n v="0"/>
  </r>
  <r>
    <x v="14"/>
    <s v="NB"/>
    <x v="6"/>
    <n v="1"/>
    <x v="0"/>
    <n v="14873"/>
    <n v="14873"/>
    <s v="2013_NB_1"/>
    <n v="5774"/>
    <n v="5774"/>
  </r>
  <r>
    <x v="14"/>
    <s v="NB"/>
    <x v="6"/>
    <n v="2"/>
    <x v="1"/>
    <n v="0"/>
    <n v="0"/>
    <s v="2013_NB_2"/>
    <n v="86"/>
    <n v="86"/>
  </r>
  <r>
    <x v="14"/>
    <s v="NB"/>
    <x v="6"/>
    <n v="3"/>
    <x v="2"/>
    <n v="0"/>
    <n v="0"/>
    <s v="2013_NB_3"/>
    <n v="0"/>
    <n v="0"/>
  </r>
  <r>
    <x v="14"/>
    <s v="NB"/>
    <x v="6"/>
    <n v="4"/>
    <x v="3"/>
    <n v="105504"/>
    <n v="105504"/>
    <s v="2013_NB_4"/>
    <n v="0"/>
    <n v="0"/>
  </r>
  <r>
    <x v="14"/>
    <s v="NB"/>
    <x v="6"/>
    <n v="5"/>
    <x v="4"/>
    <n v="124"/>
    <n v="124"/>
    <s v="2013_NB_5"/>
    <n v="126"/>
    <n v="126"/>
  </r>
  <r>
    <x v="14"/>
    <s v="NB"/>
    <x v="6"/>
    <n v="7"/>
    <x v="5"/>
    <n v="1191"/>
    <n v="1191"/>
    <s v="2013_NB_7"/>
    <n v="0"/>
    <n v="0"/>
  </r>
  <r>
    <x v="14"/>
    <s v="NB"/>
    <x v="6"/>
    <n v="8"/>
    <x v="6"/>
    <n v="80914"/>
    <n v="80914"/>
    <s v="2013_NB_8"/>
    <n v="10576"/>
    <n v="10576"/>
  </r>
  <r>
    <x v="14"/>
    <s v="NB"/>
    <x v="6"/>
    <n v="9"/>
    <x v="7"/>
    <n v="682"/>
    <n v="682"/>
    <s v="2013_NB_9"/>
    <n v="0"/>
    <n v="0"/>
  </r>
  <r>
    <x v="14"/>
    <s v="NB"/>
    <x v="6"/>
    <n v="10"/>
    <x v="8"/>
    <n v="868"/>
    <n v="496"/>
    <s v="2013_NB_10"/>
    <n v="0"/>
    <n v="0"/>
  </r>
  <r>
    <x v="14"/>
    <s v="NB"/>
    <x v="6"/>
    <n v="11"/>
    <x v="9"/>
    <n v="90011"/>
    <n v="90011"/>
    <s v="2013_NB_11"/>
    <n v="4364"/>
    <n v="4364"/>
  </r>
  <r>
    <x v="14"/>
    <s v="NB"/>
    <x v="6"/>
    <n v="12"/>
    <x v="10"/>
    <n v="7700"/>
    <n v="7700"/>
    <s v="2013_NB_12"/>
    <n v="92"/>
    <n v="92"/>
  </r>
  <r>
    <x v="14"/>
    <s v="NB"/>
    <x v="6"/>
    <n v="13"/>
    <x v="11"/>
    <n v="17267"/>
    <n v="17267"/>
    <s v="2013_NB_13"/>
    <n v="530"/>
    <n v="530"/>
  </r>
  <r>
    <x v="14"/>
    <s v="NB"/>
    <x v="6"/>
    <n v="14"/>
    <x v="12"/>
    <n v="42393"/>
    <n v="42393"/>
    <s v="2013_NB_14"/>
    <n v="5251"/>
    <n v="5251"/>
  </r>
  <r>
    <x v="14"/>
    <s v="NB"/>
    <x v="6"/>
    <n v="15"/>
    <x v="13"/>
    <n v="811"/>
    <n v="811"/>
    <s v="2013_NB_15"/>
    <n v="30"/>
    <n v="30"/>
  </r>
  <r>
    <x v="14"/>
    <s v="NB"/>
    <x v="6"/>
    <n v="16"/>
    <x v="14"/>
    <n v="1053"/>
    <n v="1053"/>
    <s v="2013_NB_16"/>
    <n v="0"/>
    <n v="0"/>
  </r>
  <r>
    <x v="14"/>
    <s v="NB"/>
    <x v="6"/>
    <n v="17"/>
    <x v="15"/>
    <n v="20198"/>
    <n v="20198"/>
    <s v="2013_NB_17"/>
    <n v="303"/>
    <n v="303"/>
  </r>
  <r>
    <x v="14"/>
    <s v="NB"/>
    <x v="6"/>
    <n v="18"/>
    <x v="16"/>
    <n v="226"/>
    <n v="226"/>
    <s v="2013_NB_18"/>
    <n v="226"/>
    <n v="226"/>
  </r>
  <r>
    <x v="14"/>
    <s v="NB"/>
    <x v="6"/>
    <n v="20"/>
    <x v="17"/>
    <n v="389"/>
    <n v="389"/>
    <s v="2013_NB_20"/>
    <n v="91"/>
    <n v="91"/>
  </r>
  <r>
    <x v="14"/>
    <s v="NB"/>
    <x v="6"/>
    <n v="22"/>
    <x v="18"/>
    <n v="3478"/>
    <n v="2656"/>
    <s v="2013_NB_22"/>
    <n v="396"/>
    <n v="396"/>
  </r>
  <r>
    <x v="14"/>
    <s v="NB"/>
    <x v="6"/>
    <n v="23"/>
    <x v="19"/>
    <n v="616"/>
    <n v="616"/>
    <s v="2013_NB_23"/>
    <n v="36"/>
    <n v="36"/>
  </r>
  <r>
    <x v="14"/>
    <s v="NB"/>
    <x v="6"/>
    <n v="24"/>
    <x v="20"/>
    <n v="49156"/>
    <n v="47217"/>
    <s v="2013_NB_24"/>
    <n v="12914"/>
    <n v="11403"/>
  </r>
  <r>
    <x v="14"/>
    <s v="NB"/>
    <x v="6"/>
    <n v="25"/>
    <x v="21"/>
    <n v="0"/>
    <n v="0"/>
    <s v="2013_NB_25"/>
    <n v="0"/>
    <n v="0"/>
  </r>
  <r>
    <x v="14"/>
    <s v="NB"/>
    <x v="6"/>
    <n v="26"/>
    <x v="22"/>
    <n v="9776"/>
    <n v="9776"/>
    <s v="2013_NB_26"/>
    <n v="127"/>
    <n v="127"/>
  </r>
  <r>
    <x v="14"/>
    <s v="NB"/>
    <x v="6"/>
    <n v="27"/>
    <x v="23"/>
    <n v="1982"/>
    <n v="1982"/>
    <s v="2013_NB_27"/>
    <n v="0"/>
    <n v="0"/>
  </r>
  <r>
    <x v="14"/>
    <s v="NB"/>
    <x v="6"/>
    <n v="29"/>
    <x v="24"/>
    <n v="21560"/>
    <n v="21047"/>
    <s v="2013_NB_29"/>
    <n v="1131"/>
    <n v="702"/>
  </r>
  <r>
    <x v="14"/>
    <s v="NB"/>
    <x v="6"/>
    <n v="30"/>
    <x v="25"/>
    <n v="9258"/>
    <n v="9258"/>
    <s v="2013_NB_30"/>
    <n v="4139"/>
    <n v="4139"/>
  </r>
  <r>
    <x v="14"/>
    <s v="NB"/>
    <x v="6"/>
    <n v="31"/>
    <x v="26"/>
    <n v="9026"/>
    <n v="9026"/>
    <s v="2013_NB_31"/>
    <n v="0"/>
    <n v="0"/>
  </r>
  <r>
    <x v="14"/>
    <s v="NB"/>
    <x v="6"/>
    <n v="38"/>
    <x v="27"/>
    <n v="2230"/>
    <n v="1642"/>
    <s v="2013_NB_38"/>
    <n v="0"/>
    <n v="0"/>
  </r>
  <r>
    <x v="14"/>
    <s v="NB"/>
    <x v="6"/>
    <n v="39"/>
    <x v="28"/>
    <n v="1825"/>
    <n v="1825"/>
    <s v="2013_NB_39"/>
    <n v="290"/>
    <n v="290"/>
  </r>
  <r>
    <x v="14"/>
    <s v="NB"/>
    <x v="6"/>
    <n v="40"/>
    <x v="29"/>
    <n v="1582"/>
    <n v="1582"/>
    <s v="2013_NB_40"/>
    <n v="811"/>
    <n v="811"/>
  </r>
  <r>
    <x v="14"/>
    <s v="NB"/>
    <x v="6"/>
    <n v="41"/>
    <x v="30"/>
    <n v="1096"/>
    <n v="1096"/>
    <s v="2013_NB_41"/>
    <n v="461"/>
    <n v="461"/>
  </r>
  <r>
    <x v="14"/>
    <s v="NB"/>
    <x v="6"/>
    <n v="43"/>
    <x v="31"/>
    <n v="1079"/>
    <n v="985"/>
    <s v="2013_NB_43"/>
    <n v="778"/>
    <n v="684"/>
  </r>
  <r>
    <x v="14"/>
    <s v="NB"/>
    <x v="6"/>
    <n v="44"/>
    <x v="32"/>
    <n v="354"/>
    <n v="354"/>
    <s v="2013_NB_44"/>
    <n v="74"/>
    <n v="74"/>
  </r>
  <r>
    <x v="14"/>
    <s v="NB"/>
    <x v="6"/>
    <n v="45"/>
    <x v="33"/>
    <n v="100"/>
    <n v="100"/>
    <s v="2013_NB_45"/>
    <n v="100"/>
    <n v="100"/>
  </r>
  <r>
    <x v="14"/>
    <s v="NB"/>
    <x v="6"/>
    <n v="46"/>
    <x v="34"/>
    <n v="11605"/>
    <n v="11515"/>
    <s v="2013_NB_46"/>
    <n v="0"/>
    <n v="0"/>
  </r>
  <r>
    <x v="14"/>
    <s v="NB"/>
    <x v="6"/>
    <n v="47"/>
    <x v="35"/>
    <n v="0"/>
    <n v="0"/>
    <s v="2013_NB_47"/>
    <n v="0"/>
    <n v="0"/>
  </r>
  <r>
    <x v="14"/>
    <s v="NB"/>
    <x v="6"/>
    <n v="48"/>
    <x v="36"/>
    <n v="6227"/>
    <n v="6227"/>
    <s v="2013_NB_48"/>
    <n v="529"/>
    <n v="529"/>
  </r>
  <r>
    <x v="14"/>
    <s v="NCY"/>
    <x v="15"/>
    <n v="1"/>
    <x v="0"/>
    <n v="0"/>
    <n v="0"/>
    <s v="2013_NCY_1"/>
    <n v="0"/>
    <n v="0"/>
  </r>
  <r>
    <x v="14"/>
    <s v="NCY"/>
    <x v="15"/>
    <n v="2"/>
    <x v="1"/>
    <n v="0"/>
    <n v="0"/>
    <s v="2013_NCY_2"/>
    <n v="0"/>
    <n v="0"/>
  </r>
  <r>
    <x v="14"/>
    <s v="NCY"/>
    <x v="15"/>
    <n v="3"/>
    <x v="2"/>
    <n v="0"/>
    <n v="0"/>
    <s v="2013_NCY_3"/>
    <n v="0"/>
    <n v="0"/>
  </r>
  <r>
    <x v="14"/>
    <s v="NCY"/>
    <x v="15"/>
    <n v="4"/>
    <x v="3"/>
    <n v="0"/>
    <n v="0"/>
    <s v="2013_NCY_4"/>
    <n v="0"/>
    <n v="0"/>
  </r>
  <r>
    <x v="14"/>
    <s v="NCY"/>
    <x v="15"/>
    <n v="5"/>
    <x v="4"/>
    <n v="0"/>
    <n v="0"/>
    <s v="2013_NCY_5"/>
    <n v="0"/>
    <n v="0"/>
  </r>
  <r>
    <x v="14"/>
    <s v="NCY"/>
    <x v="15"/>
    <n v="7"/>
    <x v="5"/>
    <n v="0"/>
    <n v="0"/>
    <s v="2013_NCY_7"/>
    <n v="0"/>
    <n v="0"/>
  </r>
  <r>
    <x v="14"/>
    <s v="NCY"/>
    <x v="15"/>
    <n v="8"/>
    <x v="6"/>
    <n v="0"/>
    <n v="0"/>
    <s v="2013_NCY_8"/>
    <n v="0"/>
    <n v="0"/>
  </r>
  <r>
    <x v="14"/>
    <s v="NCY"/>
    <x v="15"/>
    <n v="9"/>
    <x v="7"/>
    <n v="0"/>
    <n v="0"/>
    <s v="2013_NCY_9"/>
    <n v="0"/>
    <n v="0"/>
  </r>
  <r>
    <x v="14"/>
    <s v="NCY"/>
    <x v="15"/>
    <n v="10"/>
    <x v="8"/>
    <n v="1325"/>
    <n v="1325"/>
    <s v="2013_NCY_10"/>
    <n v="0"/>
    <n v="0"/>
  </r>
  <r>
    <x v="14"/>
    <s v="NCY"/>
    <x v="15"/>
    <n v="11"/>
    <x v="9"/>
    <n v="0"/>
    <n v="0"/>
    <s v="2013_NCY_11"/>
    <n v="0"/>
    <n v="0"/>
  </r>
  <r>
    <x v="14"/>
    <s v="NCY"/>
    <x v="15"/>
    <n v="12"/>
    <x v="10"/>
    <n v="0"/>
    <n v="0"/>
    <s v="2013_NCY_12"/>
    <n v="0"/>
    <n v="0"/>
  </r>
  <r>
    <x v="14"/>
    <s v="NCY"/>
    <x v="15"/>
    <n v="13"/>
    <x v="11"/>
    <n v="0"/>
    <n v="0"/>
    <s v="2013_NCY_13"/>
    <n v="0"/>
    <n v="0"/>
  </r>
  <r>
    <x v="14"/>
    <s v="NCY"/>
    <x v="15"/>
    <n v="14"/>
    <x v="12"/>
    <n v="0"/>
    <n v="0"/>
    <s v="2013_NCY_14"/>
    <n v="0"/>
    <n v="0"/>
  </r>
  <r>
    <x v="14"/>
    <s v="NCY"/>
    <x v="15"/>
    <n v="15"/>
    <x v="13"/>
    <n v="0"/>
    <n v="0"/>
    <s v="2013_NCY_15"/>
    <n v="0"/>
    <n v="0"/>
  </r>
  <r>
    <x v="14"/>
    <s v="NCY"/>
    <x v="15"/>
    <n v="16"/>
    <x v="14"/>
    <n v="0"/>
    <n v="0"/>
    <s v="2013_NCY_16"/>
    <n v="0"/>
    <n v="0"/>
  </r>
  <r>
    <x v="14"/>
    <s v="NCY"/>
    <x v="15"/>
    <n v="17"/>
    <x v="15"/>
    <n v="0"/>
    <n v="0"/>
    <s v="2013_NCY_17"/>
    <n v="0"/>
    <n v="0"/>
  </r>
  <r>
    <x v="14"/>
    <s v="NCY"/>
    <x v="15"/>
    <n v="18"/>
    <x v="16"/>
    <n v="0"/>
    <n v="0"/>
    <s v="2013_NCY_18"/>
    <n v="0"/>
    <n v="0"/>
  </r>
  <r>
    <x v="14"/>
    <s v="NCY"/>
    <x v="15"/>
    <n v="20"/>
    <x v="17"/>
    <n v="0"/>
    <n v="0"/>
    <s v="2013_NCY_20"/>
    <n v="0"/>
    <n v="0"/>
  </r>
  <r>
    <x v="14"/>
    <s v="NCY"/>
    <x v="15"/>
    <n v="22"/>
    <x v="18"/>
    <n v="0"/>
    <n v="0"/>
    <s v="2013_NCY_22"/>
    <n v="0"/>
    <n v="0"/>
  </r>
  <r>
    <x v="14"/>
    <s v="NCY"/>
    <x v="15"/>
    <n v="23"/>
    <x v="19"/>
    <n v="0"/>
    <n v="0"/>
    <s v="2013_NCY_23"/>
    <n v="0"/>
    <n v="0"/>
  </r>
  <r>
    <x v="14"/>
    <s v="NCY"/>
    <x v="15"/>
    <n v="24"/>
    <x v="20"/>
    <n v="0"/>
    <n v="0"/>
    <s v="2013_NCY_24"/>
    <n v="0"/>
    <n v="0"/>
  </r>
  <r>
    <x v="14"/>
    <s v="NCY"/>
    <x v="15"/>
    <n v="25"/>
    <x v="21"/>
    <n v="0"/>
    <n v="0"/>
    <s v="2013_NCY_25"/>
    <n v="0"/>
    <n v="0"/>
  </r>
  <r>
    <x v="14"/>
    <s v="NCY"/>
    <x v="15"/>
    <n v="26"/>
    <x v="22"/>
    <n v="0"/>
    <n v="0"/>
    <s v="2013_NCY_26"/>
    <n v="0"/>
    <n v="0"/>
  </r>
  <r>
    <x v="14"/>
    <s v="NCY"/>
    <x v="15"/>
    <n v="27"/>
    <x v="23"/>
    <n v="0"/>
    <n v="0"/>
    <s v="2013_NCY_27"/>
    <n v="0"/>
    <n v="0"/>
  </r>
  <r>
    <x v="14"/>
    <s v="NCY"/>
    <x v="15"/>
    <n v="29"/>
    <x v="24"/>
    <n v="0"/>
    <n v="0"/>
    <s v="2013_NCY_29"/>
    <n v="0"/>
    <n v="0"/>
  </r>
  <r>
    <x v="14"/>
    <s v="NCY"/>
    <x v="15"/>
    <n v="30"/>
    <x v="25"/>
    <n v="0"/>
    <n v="0"/>
    <s v="2013_NCY_30"/>
    <n v="0"/>
    <n v="0"/>
  </r>
  <r>
    <x v="14"/>
    <s v="NCY"/>
    <x v="15"/>
    <n v="31"/>
    <x v="26"/>
    <n v="0"/>
    <n v="0"/>
    <s v="2013_NCY_31"/>
    <n v="0"/>
    <n v="0"/>
  </r>
  <r>
    <x v="14"/>
    <s v="NCY"/>
    <x v="15"/>
    <n v="38"/>
    <x v="27"/>
    <n v="0"/>
    <n v="0"/>
    <s v="2013_NCY_38"/>
    <n v="0"/>
    <n v="0"/>
  </r>
  <r>
    <x v="14"/>
    <s v="NCY"/>
    <x v="15"/>
    <n v="39"/>
    <x v="28"/>
    <n v="0"/>
    <n v="0"/>
    <s v="2013_NCY_39"/>
    <n v="0"/>
    <n v="0"/>
  </r>
  <r>
    <x v="14"/>
    <s v="NCY"/>
    <x v="15"/>
    <n v="40"/>
    <x v="29"/>
    <n v="0"/>
    <n v="0"/>
    <s v="2013_NCY_40"/>
    <n v="0"/>
    <n v="0"/>
  </r>
  <r>
    <x v="14"/>
    <s v="NCY"/>
    <x v="15"/>
    <n v="41"/>
    <x v="30"/>
    <n v="0"/>
    <n v="0"/>
    <s v="2013_NCY_41"/>
    <n v="0"/>
    <n v="0"/>
  </r>
  <r>
    <x v="14"/>
    <s v="NCY"/>
    <x v="15"/>
    <n v="43"/>
    <x v="31"/>
    <n v="0"/>
    <n v="0"/>
    <s v="2013_NCY_43"/>
    <n v="0"/>
    <n v="0"/>
  </r>
  <r>
    <x v="14"/>
    <s v="NCY"/>
    <x v="15"/>
    <n v="44"/>
    <x v="32"/>
    <n v="1054"/>
    <n v="1054"/>
    <s v="2013_NCY_44"/>
    <n v="88"/>
    <n v="88"/>
  </r>
  <r>
    <x v="14"/>
    <s v="NCY"/>
    <x v="15"/>
    <n v="45"/>
    <x v="33"/>
    <n v="0"/>
    <n v="0"/>
    <s v="2013_NCY_45"/>
    <n v="0"/>
    <n v="0"/>
  </r>
  <r>
    <x v="14"/>
    <s v="NCY"/>
    <x v="15"/>
    <n v="46"/>
    <x v="34"/>
    <n v="78035"/>
    <n v="77996"/>
    <s v="2013_NCY_46"/>
    <n v="8541"/>
    <n v="8535"/>
  </r>
  <r>
    <x v="14"/>
    <s v="NCY"/>
    <x v="15"/>
    <n v="47"/>
    <x v="35"/>
    <n v="4649"/>
    <n v="4649"/>
    <s v="2013_NCY_47"/>
    <n v="50"/>
    <n v="50"/>
  </r>
  <r>
    <x v="14"/>
    <s v="NCY"/>
    <x v="15"/>
    <n v="48"/>
    <x v="36"/>
    <n v="0"/>
    <n v="0"/>
    <s v="2013_NCY_48"/>
    <n v="0"/>
    <n v="0"/>
  </r>
  <r>
    <x v="14"/>
    <s v="NDM"/>
    <x v="7"/>
    <n v="1"/>
    <x v="0"/>
    <n v="0"/>
    <n v="0"/>
    <s v="2013_NDM_1"/>
    <n v="0"/>
    <n v="0"/>
  </r>
  <r>
    <x v="14"/>
    <s v="NDM"/>
    <x v="7"/>
    <n v="2"/>
    <x v="1"/>
    <n v="0"/>
    <n v="0"/>
    <s v="2013_NDM_2"/>
    <n v="0"/>
    <n v="0"/>
  </r>
  <r>
    <x v="14"/>
    <s v="NDM"/>
    <x v="7"/>
    <n v="3"/>
    <x v="2"/>
    <n v="0"/>
    <n v="0"/>
    <s v="2013_NDM_3"/>
    <n v="0"/>
    <n v="0"/>
  </r>
  <r>
    <x v="14"/>
    <s v="NDM"/>
    <x v="7"/>
    <n v="4"/>
    <x v="3"/>
    <n v="0"/>
    <n v="0"/>
    <s v="2013_NDM_4"/>
    <n v="0"/>
    <n v="0"/>
  </r>
  <r>
    <x v="14"/>
    <s v="NDM"/>
    <x v="7"/>
    <n v="5"/>
    <x v="4"/>
    <n v="0"/>
    <n v="0"/>
    <s v="2013_NDM_5"/>
    <n v="0"/>
    <n v="0"/>
  </r>
  <r>
    <x v="14"/>
    <s v="NDM"/>
    <x v="7"/>
    <n v="7"/>
    <x v="5"/>
    <n v="0"/>
    <n v="0"/>
    <s v="2013_NDM_7"/>
    <n v="0"/>
    <n v="0"/>
  </r>
  <r>
    <x v="14"/>
    <s v="NDM"/>
    <x v="7"/>
    <n v="8"/>
    <x v="6"/>
    <n v="0"/>
    <n v="0"/>
    <s v="2013_NDM_8"/>
    <n v="0"/>
    <n v="0"/>
  </r>
  <r>
    <x v="14"/>
    <s v="NDM"/>
    <x v="7"/>
    <n v="9"/>
    <x v="7"/>
    <n v="0"/>
    <n v="0"/>
    <s v="2013_NDM_9"/>
    <n v="0"/>
    <n v="0"/>
  </r>
  <r>
    <x v="14"/>
    <s v="NDM"/>
    <x v="7"/>
    <n v="10"/>
    <x v="8"/>
    <n v="0"/>
    <n v="0"/>
    <s v="2013_NDM_10"/>
    <n v="0"/>
    <n v="0"/>
  </r>
  <r>
    <x v="14"/>
    <s v="NDM"/>
    <x v="7"/>
    <n v="11"/>
    <x v="9"/>
    <n v="0"/>
    <n v="0"/>
    <s v="2013_NDM_11"/>
    <n v="0"/>
    <n v="0"/>
  </r>
  <r>
    <x v="14"/>
    <s v="NDM"/>
    <x v="7"/>
    <n v="12"/>
    <x v="10"/>
    <n v="0"/>
    <n v="0"/>
    <s v="2013_NDM_12"/>
    <n v="0"/>
    <n v="0"/>
  </r>
  <r>
    <x v="14"/>
    <s v="NDM"/>
    <x v="7"/>
    <n v="13"/>
    <x v="11"/>
    <n v="0"/>
    <n v="0"/>
    <s v="2013_NDM_13"/>
    <n v="0"/>
    <n v="0"/>
  </r>
  <r>
    <x v="14"/>
    <s v="NDM"/>
    <x v="7"/>
    <n v="14"/>
    <x v="12"/>
    <n v="0"/>
    <n v="0"/>
    <s v="2013_NDM_14"/>
    <n v="0"/>
    <n v="0"/>
  </r>
  <r>
    <x v="14"/>
    <s v="NDM"/>
    <x v="7"/>
    <n v="15"/>
    <x v="13"/>
    <n v="0"/>
    <n v="0"/>
    <s v="2013_NDM_15"/>
    <n v="0"/>
    <n v="0"/>
  </r>
  <r>
    <x v="14"/>
    <s v="NDM"/>
    <x v="7"/>
    <n v="16"/>
    <x v="14"/>
    <n v="0"/>
    <n v="0"/>
    <s v="2013_NDM_16"/>
    <n v="0"/>
    <n v="0"/>
  </r>
  <r>
    <x v="14"/>
    <s v="NDM"/>
    <x v="7"/>
    <n v="17"/>
    <x v="15"/>
    <n v="0"/>
    <n v="0"/>
    <s v="2013_NDM_17"/>
    <n v="0"/>
    <n v="0"/>
  </r>
  <r>
    <x v="14"/>
    <s v="NDM"/>
    <x v="7"/>
    <n v="18"/>
    <x v="16"/>
    <n v="0"/>
    <n v="0"/>
    <s v="2013_NDM_18"/>
    <n v="0"/>
    <n v="0"/>
  </r>
  <r>
    <x v="14"/>
    <s v="NDM"/>
    <x v="7"/>
    <n v="20"/>
    <x v="17"/>
    <n v="0"/>
    <n v="0"/>
    <s v="2013_NDM_20"/>
    <n v="0"/>
    <n v="0"/>
  </r>
  <r>
    <x v="14"/>
    <s v="NDM"/>
    <x v="7"/>
    <n v="22"/>
    <x v="18"/>
    <n v="0"/>
    <n v="0"/>
    <s v="2013_NDM_22"/>
    <n v="0"/>
    <n v="0"/>
  </r>
  <r>
    <x v="14"/>
    <s v="NDM"/>
    <x v="7"/>
    <n v="23"/>
    <x v="19"/>
    <n v="0"/>
    <n v="0"/>
    <s v="2013_NDM_23"/>
    <n v="0"/>
    <n v="0"/>
  </r>
  <r>
    <x v="14"/>
    <s v="NDM"/>
    <x v="7"/>
    <n v="24"/>
    <x v="20"/>
    <n v="0"/>
    <n v="0"/>
    <s v="2013_NDM_24"/>
    <n v="0"/>
    <n v="0"/>
  </r>
  <r>
    <x v="14"/>
    <s v="NDM"/>
    <x v="7"/>
    <n v="25"/>
    <x v="21"/>
    <n v="0"/>
    <n v="0"/>
    <s v="2013_NDM_25"/>
    <n v="0"/>
    <n v="0"/>
  </r>
  <r>
    <x v="14"/>
    <s v="NDM"/>
    <x v="7"/>
    <n v="26"/>
    <x v="22"/>
    <n v="0"/>
    <n v="0"/>
    <s v="2013_NDM_26"/>
    <n v="0"/>
    <n v="0"/>
  </r>
  <r>
    <x v="14"/>
    <s v="NDM"/>
    <x v="7"/>
    <n v="27"/>
    <x v="23"/>
    <n v="0"/>
    <n v="0"/>
    <s v="2013_NDM_27"/>
    <n v="0"/>
    <n v="0"/>
  </r>
  <r>
    <x v="14"/>
    <s v="NDM"/>
    <x v="7"/>
    <n v="29"/>
    <x v="24"/>
    <n v="0"/>
    <n v="0"/>
    <s v="2013_NDM_29"/>
    <n v="0"/>
    <n v="0"/>
  </r>
  <r>
    <x v="14"/>
    <s v="NDM"/>
    <x v="7"/>
    <n v="30"/>
    <x v="25"/>
    <n v="0"/>
    <n v="0"/>
    <s v="2013_NDM_30"/>
    <n v="0"/>
    <n v="0"/>
  </r>
  <r>
    <x v="14"/>
    <s v="NDM"/>
    <x v="7"/>
    <n v="31"/>
    <x v="26"/>
    <n v="0"/>
    <n v="0"/>
    <s v="2013_NDM_31"/>
    <n v="0"/>
    <n v="0"/>
  </r>
  <r>
    <x v="14"/>
    <s v="NDM"/>
    <x v="7"/>
    <n v="38"/>
    <x v="27"/>
    <n v="0"/>
    <n v="0"/>
    <s v="2013_NDM_38"/>
    <n v="0"/>
    <n v="0"/>
  </r>
  <r>
    <x v="14"/>
    <s v="NDM"/>
    <x v="7"/>
    <n v="39"/>
    <x v="28"/>
    <n v="0"/>
    <n v="0"/>
    <s v="2013_NDM_39"/>
    <n v="0"/>
    <n v="0"/>
  </r>
  <r>
    <x v="14"/>
    <s v="NDM"/>
    <x v="7"/>
    <n v="40"/>
    <x v="29"/>
    <n v="0"/>
    <n v="0"/>
    <s v="2013_NDM_40"/>
    <n v="0"/>
    <n v="0"/>
  </r>
  <r>
    <x v="14"/>
    <s v="NDM"/>
    <x v="7"/>
    <n v="41"/>
    <x v="30"/>
    <n v="0"/>
    <n v="0"/>
    <s v="2013_NDM_41"/>
    <n v="0"/>
    <n v="0"/>
  </r>
  <r>
    <x v="14"/>
    <s v="NDM"/>
    <x v="7"/>
    <n v="43"/>
    <x v="31"/>
    <n v="0"/>
    <n v="0"/>
    <s v="2013_NDM_43"/>
    <n v="0"/>
    <n v="0"/>
  </r>
  <r>
    <x v="14"/>
    <s v="NDM"/>
    <x v="7"/>
    <n v="44"/>
    <x v="32"/>
    <n v="0"/>
    <n v="0"/>
    <s v="2013_NDM_44"/>
    <n v="0"/>
    <n v="0"/>
  </r>
  <r>
    <x v="14"/>
    <s v="NDM"/>
    <x v="7"/>
    <n v="45"/>
    <x v="33"/>
    <n v="0"/>
    <n v="0"/>
    <s v="2013_NDM_45"/>
    <n v="0"/>
    <n v="0"/>
  </r>
  <r>
    <x v="14"/>
    <s v="NDM"/>
    <x v="7"/>
    <n v="46"/>
    <x v="34"/>
    <n v="0"/>
    <n v="0"/>
    <s v="2013_NDM_46"/>
    <n v="0"/>
    <n v="0"/>
  </r>
  <r>
    <x v="14"/>
    <s v="NDM"/>
    <x v="7"/>
    <n v="47"/>
    <x v="35"/>
    <n v="0"/>
    <n v="0"/>
    <s v="2013_NDM_47"/>
    <n v="0"/>
    <n v="0"/>
  </r>
  <r>
    <x v="14"/>
    <s v="NDM"/>
    <x v="7"/>
    <n v="48"/>
    <x v="36"/>
    <n v="0"/>
    <n v="0"/>
    <s v="2013_NDM_48"/>
    <n v="0"/>
    <n v="0"/>
  </r>
  <r>
    <x v="14"/>
    <s v="NF"/>
    <x v="8"/>
    <n v="1"/>
    <x v="0"/>
    <n v="1047"/>
    <n v="1047"/>
    <s v="2013_NF_1"/>
    <n v="0"/>
    <n v="0"/>
  </r>
  <r>
    <x v="14"/>
    <s v="NF"/>
    <x v="8"/>
    <n v="2"/>
    <x v="1"/>
    <n v="0"/>
    <n v="0"/>
    <s v="2013_NF_2"/>
    <n v="0"/>
    <n v="0"/>
  </r>
  <r>
    <x v="14"/>
    <s v="NF"/>
    <x v="8"/>
    <n v="3"/>
    <x v="2"/>
    <n v="0"/>
    <n v="0"/>
    <s v="2013_NF_3"/>
    <n v="0"/>
    <n v="0"/>
  </r>
  <r>
    <x v="14"/>
    <s v="NF"/>
    <x v="8"/>
    <n v="4"/>
    <x v="3"/>
    <n v="7064"/>
    <n v="7064"/>
    <s v="2013_NF_4"/>
    <n v="296"/>
    <n v="296"/>
  </r>
  <r>
    <x v="14"/>
    <s v="NF"/>
    <x v="8"/>
    <n v="5"/>
    <x v="4"/>
    <n v="7037"/>
    <n v="7037"/>
    <s v="2013_NF_5"/>
    <n v="1105"/>
    <n v="1105"/>
  </r>
  <r>
    <x v="14"/>
    <s v="NF"/>
    <x v="8"/>
    <n v="7"/>
    <x v="5"/>
    <n v="1247"/>
    <n v="1247"/>
    <s v="2013_NF_7"/>
    <n v="975"/>
    <n v="975"/>
  </r>
  <r>
    <x v="14"/>
    <s v="NF"/>
    <x v="8"/>
    <n v="8"/>
    <x v="6"/>
    <n v="56513"/>
    <n v="56513"/>
    <s v="2013_NF_8"/>
    <n v="26385"/>
    <n v="26385"/>
  </r>
  <r>
    <x v="14"/>
    <s v="NF"/>
    <x v="8"/>
    <n v="9"/>
    <x v="7"/>
    <n v="11295"/>
    <n v="10079"/>
    <s v="2013_NF_9"/>
    <n v="3051"/>
    <n v="2545"/>
  </r>
  <r>
    <x v="14"/>
    <s v="NF"/>
    <x v="8"/>
    <n v="10"/>
    <x v="8"/>
    <n v="4796"/>
    <n v="4796"/>
    <s v="2013_NF_10"/>
    <n v="0"/>
    <n v="0"/>
  </r>
  <r>
    <x v="14"/>
    <s v="NF"/>
    <x v="8"/>
    <n v="11"/>
    <x v="9"/>
    <n v="593"/>
    <n v="593"/>
    <s v="2013_NF_11"/>
    <n v="0"/>
    <n v="0"/>
  </r>
  <r>
    <x v="14"/>
    <s v="NF"/>
    <x v="8"/>
    <n v="12"/>
    <x v="10"/>
    <n v="3636"/>
    <n v="3636"/>
    <s v="2013_NF_12"/>
    <n v="546"/>
    <n v="546"/>
  </r>
  <r>
    <x v="14"/>
    <s v="NF"/>
    <x v="8"/>
    <n v="13"/>
    <x v="11"/>
    <n v="0"/>
    <n v="0"/>
    <s v="2013_NF_13"/>
    <n v="0"/>
    <n v="0"/>
  </r>
  <r>
    <x v="14"/>
    <s v="NF"/>
    <x v="8"/>
    <n v="14"/>
    <x v="12"/>
    <n v="2382"/>
    <n v="2382"/>
    <s v="2013_NF_14"/>
    <n v="629"/>
    <n v="629"/>
  </r>
  <r>
    <x v="14"/>
    <s v="NF"/>
    <x v="8"/>
    <n v="15"/>
    <x v="13"/>
    <n v="1202"/>
    <n v="1202"/>
    <s v="2013_NF_15"/>
    <n v="1078"/>
    <n v="1078"/>
  </r>
  <r>
    <x v="14"/>
    <s v="NF"/>
    <x v="8"/>
    <n v="16"/>
    <x v="14"/>
    <n v="1020"/>
    <n v="1020"/>
    <s v="2013_NF_16"/>
    <n v="102"/>
    <n v="102"/>
  </r>
  <r>
    <x v="14"/>
    <s v="NF"/>
    <x v="8"/>
    <n v="17"/>
    <x v="15"/>
    <n v="0"/>
    <n v="0"/>
    <s v="2013_NF_17"/>
    <n v="0"/>
    <n v="0"/>
  </r>
  <r>
    <x v="14"/>
    <s v="NF"/>
    <x v="8"/>
    <n v="18"/>
    <x v="16"/>
    <n v="0"/>
    <n v="0"/>
    <s v="2013_NF_18"/>
    <n v="0"/>
    <n v="0"/>
  </r>
  <r>
    <x v="14"/>
    <s v="NF"/>
    <x v="8"/>
    <n v="20"/>
    <x v="17"/>
    <n v="1859"/>
    <n v="1782"/>
    <s v="2013_NF_20"/>
    <n v="0"/>
    <n v="0"/>
  </r>
  <r>
    <x v="14"/>
    <s v="NF"/>
    <x v="8"/>
    <n v="22"/>
    <x v="18"/>
    <n v="2738"/>
    <n v="2738"/>
    <s v="2013_NF_22"/>
    <n v="0"/>
    <n v="0"/>
  </r>
  <r>
    <x v="14"/>
    <s v="NF"/>
    <x v="8"/>
    <n v="23"/>
    <x v="19"/>
    <n v="479"/>
    <n v="202"/>
    <s v="2013_NF_23"/>
    <n v="220"/>
    <n v="129"/>
  </r>
  <r>
    <x v="14"/>
    <s v="NF"/>
    <x v="8"/>
    <n v="24"/>
    <x v="20"/>
    <n v="2470"/>
    <n v="2430"/>
    <s v="2013_NF_24"/>
    <n v="1084"/>
    <n v="1084"/>
  </r>
  <r>
    <x v="14"/>
    <s v="NF"/>
    <x v="8"/>
    <n v="25"/>
    <x v="21"/>
    <n v="0"/>
    <n v="0"/>
    <s v="2013_NF_25"/>
    <n v="0"/>
    <n v="0"/>
  </r>
  <r>
    <x v="14"/>
    <s v="NF"/>
    <x v="8"/>
    <n v="26"/>
    <x v="22"/>
    <n v="3437"/>
    <n v="3437"/>
    <s v="2013_NF_26"/>
    <n v="1728"/>
    <n v="1728"/>
  </r>
  <r>
    <x v="14"/>
    <s v="NF"/>
    <x v="8"/>
    <n v="27"/>
    <x v="23"/>
    <n v="3747"/>
    <n v="3747"/>
    <s v="2013_NF_27"/>
    <n v="1458"/>
    <n v="1458"/>
  </r>
  <r>
    <x v="14"/>
    <s v="NF"/>
    <x v="8"/>
    <n v="29"/>
    <x v="24"/>
    <n v="9528"/>
    <n v="9361"/>
    <s v="2013_NF_29"/>
    <n v="5033"/>
    <n v="4917"/>
  </r>
  <r>
    <x v="14"/>
    <s v="NF"/>
    <x v="8"/>
    <n v="30"/>
    <x v="25"/>
    <n v="369"/>
    <n v="369"/>
    <s v="2013_NF_30"/>
    <n v="267"/>
    <n v="267"/>
  </r>
  <r>
    <x v="14"/>
    <s v="NF"/>
    <x v="8"/>
    <n v="31"/>
    <x v="26"/>
    <n v="0"/>
    <n v="0"/>
    <s v="2013_NF_31"/>
    <n v="0"/>
    <n v="0"/>
  </r>
  <r>
    <x v="14"/>
    <s v="NF"/>
    <x v="8"/>
    <n v="38"/>
    <x v="27"/>
    <n v="0"/>
    <n v="0"/>
    <s v="2013_NF_38"/>
    <n v="0"/>
    <n v="0"/>
  </r>
  <r>
    <x v="14"/>
    <s v="NF"/>
    <x v="8"/>
    <n v="39"/>
    <x v="28"/>
    <n v="3313"/>
    <n v="3313"/>
    <s v="2013_NF_39"/>
    <n v="1403"/>
    <n v="1403"/>
  </r>
  <r>
    <x v="14"/>
    <s v="NF"/>
    <x v="8"/>
    <n v="40"/>
    <x v="29"/>
    <n v="3163"/>
    <n v="2765"/>
    <s v="2013_NF_40"/>
    <n v="1508"/>
    <n v="1250"/>
  </r>
  <r>
    <x v="14"/>
    <s v="NF"/>
    <x v="8"/>
    <n v="41"/>
    <x v="30"/>
    <n v="1445"/>
    <n v="1445"/>
    <s v="2013_NF_41"/>
    <n v="214"/>
    <n v="214"/>
  </r>
  <r>
    <x v="14"/>
    <s v="NF"/>
    <x v="8"/>
    <n v="43"/>
    <x v="31"/>
    <n v="0"/>
    <n v="0"/>
    <s v="2013_NF_43"/>
    <n v="0"/>
    <n v="0"/>
  </r>
  <r>
    <x v="14"/>
    <s v="NF"/>
    <x v="8"/>
    <n v="44"/>
    <x v="32"/>
    <n v="0"/>
    <n v="0"/>
    <s v="2013_NF_44"/>
    <n v="0"/>
    <n v="0"/>
  </r>
  <r>
    <x v="14"/>
    <s v="NF"/>
    <x v="8"/>
    <n v="45"/>
    <x v="33"/>
    <n v="1040"/>
    <n v="1040"/>
    <s v="2013_NF_45"/>
    <n v="419"/>
    <n v="419"/>
  </r>
  <r>
    <x v="14"/>
    <s v="NF"/>
    <x v="8"/>
    <n v="46"/>
    <x v="34"/>
    <n v="33413"/>
    <n v="33413"/>
    <s v="2013_NF_46"/>
    <n v="10089"/>
    <n v="10089"/>
  </r>
  <r>
    <x v="14"/>
    <s v="NF"/>
    <x v="8"/>
    <n v="47"/>
    <x v="35"/>
    <n v="23708"/>
    <n v="23708"/>
    <s v="2013_NF_47"/>
    <n v="106"/>
    <n v="106"/>
  </r>
  <r>
    <x v="14"/>
    <s v="NF"/>
    <x v="8"/>
    <n v="48"/>
    <x v="36"/>
    <n v="9070"/>
    <n v="9070"/>
    <s v="2013_NF_48"/>
    <n v="1312"/>
    <n v="1312"/>
  </r>
  <r>
    <x v="14"/>
    <s v="NW"/>
    <x v="9"/>
    <n v="1"/>
    <x v="0"/>
    <n v="1394"/>
    <n v="1394"/>
    <s v="2013_NW_1"/>
    <n v="63"/>
    <n v="63"/>
  </r>
  <r>
    <x v="14"/>
    <s v="NW"/>
    <x v="9"/>
    <n v="2"/>
    <x v="1"/>
    <n v="225"/>
    <n v="0"/>
    <s v="2013_NW_2"/>
    <n v="497"/>
    <n v="372"/>
  </r>
  <r>
    <x v="14"/>
    <s v="NW"/>
    <x v="9"/>
    <n v="3"/>
    <x v="2"/>
    <n v="0"/>
    <n v="0"/>
    <s v="2013_NW_3"/>
    <n v="0"/>
    <n v="0"/>
  </r>
  <r>
    <x v="14"/>
    <s v="NW"/>
    <x v="9"/>
    <n v="4"/>
    <x v="3"/>
    <n v="0"/>
    <n v="0"/>
    <s v="2013_NW_4"/>
    <n v="0"/>
    <n v="0"/>
  </r>
  <r>
    <x v="14"/>
    <s v="NW"/>
    <x v="9"/>
    <n v="5"/>
    <x v="4"/>
    <n v="4260"/>
    <n v="3875"/>
    <s v="2013_NW_5"/>
    <n v="2305"/>
    <n v="1986"/>
  </r>
  <r>
    <x v="14"/>
    <s v="NW"/>
    <x v="9"/>
    <n v="7"/>
    <x v="5"/>
    <n v="856"/>
    <n v="856"/>
    <s v="2013_NW_7"/>
    <n v="250"/>
    <n v="250"/>
  </r>
  <r>
    <x v="14"/>
    <s v="NW"/>
    <x v="9"/>
    <n v="8"/>
    <x v="6"/>
    <n v="25647"/>
    <n v="25647"/>
    <s v="2013_NW_8"/>
    <n v="21690"/>
    <n v="21690"/>
  </r>
  <r>
    <x v="14"/>
    <s v="NW"/>
    <x v="9"/>
    <n v="9"/>
    <x v="7"/>
    <n v="1682"/>
    <n v="1682"/>
    <s v="2013_NW_9"/>
    <n v="167"/>
    <n v="167"/>
  </r>
  <r>
    <x v="14"/>
    <s v="NW"/>
    <x v="9"/>
    <n v="10"/>
    <x v="8"/>
    <n v="16271"/>
    <n v="16271"/>
    <s v="2013_NW_10"/>
    <n v="0"/>
    <n v="0"/>
  </r>
  <r>
    <x v="14"/>
    <s v="NW"/>
    <x v="9"/>
    <n v="11"/>
    <x v="9"/>
    <n v="1743"/>
    <n v="1743"/>
    <s v="2013_NW_11"/>
    <n v="0"/>
    <n v="0"/>
  </r>
  <r>
    <x v="14"/>
    <s v="NW"/>
    <x v="9"/>
    <n v="12"/>
    <x v="10"/>
    <n v="20663"/>
    <n v="20663"/>
    <s v="2013_NW_12"/>
    <n v="2198"/>
    <n v="2198"/>
  </r>
  <r>
    <x v="14"/>
    <s v="NW"/>
    <x v="9"/>
    <n v="13"/>
    <x v="11"/>
    <n v="3197"/>
    <n v="3197"/>
    <s v="2013_NW_13"/>
    <n v="525"/>
    <n v="525"/>
  </r>
  <r>
    <x v="14"/>
    <s v="NW"/>
    <x v="9"/>
    <n v="14"/>
    <x v="12"/>
    <n v="0"/>
    <n v="0"/>
    <s v="2013_NW_14"/>
    <n v="0"/>
    <n v="0"/>
  </r>
  <r>
    <x v="14"/>
    <s v="NW"/>
    <x v="9"/>
    <n v="15"/>
    <x v="13"/>
    <n v="0"/>
    <n v="0"/>
    <s v="2013_NW_15"/>
    <n v="0"/>
    <n v="0"/>
  </r>
  <r>
    <x v="14"/>
    <s v="NW"/>
    <x v="9"/>
    <n v="16"/>
    <x v="14"/>
    <n v="7594"/>
    <n v="7594"/>
    <s v="2013_NW_16"/>
    <n v="2875"/>
    <n v="2875"/>
  </r>
  <r>
    <x v="14"/>
    <s v="NW"/>
    <x v="9"/>
    <n v="17"/>
    <x v="15"/>
    <n v="0"/>
    <n v="0"/>
    <s v="2013_NW_17"/>
    <n v="0"/>
    <n v="0"/>
  </r>
  <r>
    <x v="14"/>
    <s v="NW"/>
    <x v="9"/>
    <n v="18"/>
    <x v="16"/>
    <n v="53"/>
    <n v="53"/>
    <s v="2013_NW_18"/>
    <n v="53"/>
    <n v="53"/>
  </r>
  <r>
    <x v="14"/>
    <s v="NW"/>
    <x v="9"/>
    <n v="20"/>
    <x v="17"/>
    <n v="0"/>
    <n v="0"/>
    <s v="2013_NW_20"/>
    <n v="0"/>
    <n v="0"/>
  </r>
  <r>
    <x v="14"/>
    <s v="NW"/>
    <x v="9"/>
    <n v="22"/>
    <x v="18"/>
    <n v="0"/>
    <n v="0"/>
    <s v="2013_NW_22"/>
    <n v="0"/>
    <n v="0"/>
  </r>
  <r>
    <x v="14"/>
    <s v="NW"/>
    <x v="9"/>
    <n v="23"/>
    <x v="19"/>
    <n v="0"/>
    <n v="0"/>
    <s v="2013_NW_23"/>
    <n v="0"/>
    <n v="0"/>
  </r>
  <r>
    <x v="14"/>
    <s v="NW"/>
    <x v="9"/>
    <n v="24"/>
    <x v="20"/>
    <n v="3938"/>
    <n v="3651"/>
    <s v="2013_NW_24"/>
    <n v="3458"/>
    <n v="3171"/>
  </r>
  <r>
    <x v="14"/>
    <s v="NW"/>
    <x v="9"/>
    <n v="25"/>
    <x v="21"/>
    <n v="141396"/>
    <n v="141396"/>
    <s v="2013_NW_25"/>
    <n v="11542"/>
    <n v="11542"/>
  </r>
  <r>
    <x v="14"/>
    <s v="NW"/>
    <x v="9"/>
    <n v="26"/>
    <x v="22"/>
    <n v="0"/>
    <n v="0"/>
    <s v="2013_NW_26"/>
    <n v="0"/>
    <n v="0"/>
  </r>
  <r>
    <x v="14"/>
    <s v="NW"/>
    <x v="9"/>
    <n v="27"/>
    <x v="23"/>
    <n v="1201"/>
    <n v="1201"/>
    <s v="2013_NW_27"/>
    <n v="0"/>
    <n v="0"/>
  </r>
  <r>
    <x v="14"/>
    <s v="NW"/>
    <x v="9"/>
    <n v="29"/>
    <x v="24"/>
    <n v="826"/>
    <n v="826"/>
    <s v="2013_NW_29"/>
    <n v="149"/>
    <n v="149"/>
  </r>
  <r>
    <x v="14"/>
    <s v="NW"/>
    <x v="9"/>
    <n v="30"/>
    <x v="25"/>
    <n v="0"/>
    <n v="0"/>
    <s v="2013_NW_30"/>
    <n v="0"/>
    <n v="0"/>
  </r>
  <r>
    <x v="14"/>
    <s v="NW"/>
    <x v="9"/>
    <n v="31"/>
    <x v="26"/>
    <n v="0"/>
    <n v="0"/>
    <s v="2013_NW_31"/>
    <n v="0"/>
    <n v="0"/>
  </r>
  <r>
    <x v="14"/>
    <s v="NW"/>
    <x v="9"/>
    <n v="38"/>
    <x v="27"/>
    <n v="0"/>
    <n v="0"/>
    <s v="2013_NW_38"/>
    <n v="0"/>
    <n v="0"/>
  </r>
  <r>
    <x v="14"/>
    <s v="NW"/>
    <x v="9"/>
    <n v="39"/>
    <x v="28"/>
    <n v="3011"/>
    <n v="597"/>
    <s v="2013_NW_39"/>
    <n v="2635"/>
    <n v="597"/>
  </r>
  <r>
    <x v="14"/>
    <s v="NW"/>
    <x v="9"/>
    <n v="40"/>
    <x v="29"/>
    <n v="2597"/>
    <n v="2597"/>
    <s v="2013_NW_40"/>
    <n v="2342"/>
    <n v="2342"/>
  </r>
  <r>
    <x v="14"/>
    <s v="NW"/>
    <x v="9"/>
    <n v="41"/>
    <x v="30"/>
    <n v="2058"/>
    <n v="2058"/>
    <s v="2013_NW_41"/>
    <n v="32"/>
    <n v="32"/>
  </r>
  <r>
    <x v="14"/>
    <s v="NW"/>
    <x v="9"/>
    <n v="43"/>
    <x v="31"/>
    <n v="496"/>
    <n v="496"/>
    <s v="2013_NW_43"/>
    <n v="0"/>
    <n v="0"/>
  </r>
  <r>
    <x v="14"/>
    <s v="NW"/>
    <x v="9"/>
    <n v="44"/>
    <x v="32"/>
    <n v="20874"/>
    <n v="20874"/>
    <s v="2013_NW_44"/>
    <n v="0"/>
    <n v="0"/>
  </r>
  <r>
    <x v="14"/>
    <s v="NW"/>
    <x v="9"/>
    <n v="45"/>
    <x v="33"/>
    <n v="0"/>
    <n v="0"/>
    <s v="2013_NW_45"/>
    <n v="0"/>
    <n v="0"/>
  </r>
  <r>
    <x v="14"/>
    <s v="NW"/>
    <x v="9"/>
    <n v="46"/>
    <x v="34"/>
    <n v="4972"/>
    <n v="4972"/>
    <s v="2013_NW_46"/>
    <n v="0"/>
    <n v="0"/>
  </r>
  <r>
    <x v="14"/>
    <s v="NW"/>
    <x v="9"/>
    <n v="47"/>
    <x v="35"/>
    <n v="0"/>
    <n v="0"/>
    <s v="2013_NW_47"/>
    <n v="0"/>
    <n v="0"/>
  </r>
  <r>
    <x v="14"/>
    <s v="NW"/>
    <x v="9"/>
    <n v="48"/>
    <x v="36"/>
    <n v="0"/>
    <n v="0"/>
    <s v="2013_NW_48"/>
    <n v="0"/>
    <n v="0"/>
  </r>
  <r>
    <x v="15"/>
    <s v="IB"/>
    <x v="10"/>
    <n v="1"/>
    <x v="0"/>
    <n v="0"/>
    <n v="0"/>
    <s v="2014_IB_1"/>
    <n v="0"/>
    <n v="0"/>
  </r>
  <r>
    <x v="15"/>
    <s v="IB"/>
    <x v="10"/>
    <n v="2"/>
    <x v="1"/>
    <n v="0"/>
    <n v="0"/>
    <s v="2014_IB_2"/>
    <n v="0"/>
    <n v="0"/>
  </r>
  <r>
    <x v="15"/>
    <s v="IB"/>
    <x v="10"/>
    <n v="3"/>
    <x v="2"/>
    <n v="0"/>
    <n v="0"/>
    <s v="2014_IB_3"/>
    <n v="0"/>
    <n v="0"/>
  </r>
  <r>
    <x v="15"/>
    <s v="IB"/>
    <x v="10"/>
    <n v="4"/>
    <x v="3"/>
    <n v="0"/>
    <n v="0"/>
    <s v="2014_IB_4"/>
    <n v="0"/>
    <n v="0"/>
  </r>
  <r>
    <x v="15"/>
    <s v="IB"/>
    <x v="10"/>
    <n v="5"/>
    <x v="4"/>
    <n v="0"/>
    <n v="0"/>
    <s v="2014_IB_5"/>
    <n v="0"/>
    <n v="0"/>
  </r>
  <r>
    <x v="15"/>
    <s v="IB"/>
    <x v="10"/>
    <n v="7"/>
    <x v="5"/>
    <n v="0"/>
    <n v="0"/>
    <s v="2014_IB_7"/>
    <n v="0"/>
    <n v="0"/>
  </r>
  <r>
    <x v="15"/>
    <s v="IB"/>
    <x v="10"/>
    <n v="8"/>
    <x v="6"/>
    <n v="0"/>
    <n v="0"/>
    <s v="2014_IB_8"/>
    <n v="0"/>
    <n v="0"/>
  </r>
  <r>
    <x v="15"/>
    <s v="IB"/>
    <x v="10"/>
    <n v="9"/>
    <x v="7"/>
    <n v="0"/>
    <n v="0"/>
    <s v="2014_IB_9"/>
    <n v="0"/>
    <n v="0"/>
  </r>
  <r>
    <x v="15"/>
    <s v="IB"/>
    <x v="10"/>
    <n v="10"/>
    <x v="8"/>
    <n v="0"/>
    <n v="0"/>
    <s v="2014_IB_10"/>
    <n v="0"/>
    <n v="0"/>
  </r>
  <r>
    <x v="15"/>
    <s v="IB"/>
    <x v="10"/>
    <n v="11"/>
    <x v="9"/>
    <n v="0"/>
    <n v="0"/>
    <s v="2014_IB_11"/>
    <n v="0"/>
    <n v="0"/>
  </r>
  <r>
    <x v="15"/>
    <s v="IB"/>
    <x v="10"/>
    <n v="12"/>
    <x v="10"/>
    <n v="0"/>
    <n v="0"/>
    <s v="2014_IB_12"/>
    <n v="0"/>
    <n v="0"/>
  </r>
  <r>
    <x v="15"/>
    <s v="IB"/>
    <x v="10"/>
    <n v="13"/>
    <x v="11"/>
    <n v="0"/>
    <n v="0"/>
    <s v="2014_IB_13"/>
    <n v="0"/>
    <n v="0"/>
  </r>
  <r>
    <x v="15"/>
    <s v="IB"/>
    <x v="10"/>
    <n v="14"/>
    <x v="12"/>
    <n v="0"/>
    <n v="0"/>
    <s v="2014_IB_14"/>
    <n v="0"/>
    <n v="0"/>
  </r>
  <r>
    <x v="15"/>
    <s v="IB"/>
    <x v="10"/>
    <n v="15"/>
    <x v="13"/>
    <n v="0"/>
    <n v="0"/>
    <s v="2014_IB_15"/>
    <n v="0"/>
    <n v="0"/>
  </r>
  <r>
    <x v="15"/>
    <s v="IB"/>
    <x v="10"/>
    <n v="16"/>
    <x v="14"/>
    <n v="0"/>
    <n v="0"/>
    <s v="2014_IB_16"/>
    <n v="0"/>
    <n v="0"/>
  </r>
  <r>
    <x v="15"/>
    <s v="IB"/>
    <x v="10"/>
    <n v="17"/>
    <x v="15"/>
    <n v="315"/>
    <n v="315"/>
    <s v="2014_IB_17"/>
    <n v="180"/>
    <n v="180"/>
  </r>
  <r>
    <x v="15"/>
    <s v="IB"/>
    <x v="10"/>
    <n v="18"/>
    <x v="16"/>
    <n v="0"/>
    <n v="0"/>
    <s v="2014_IB_18"/>
    <n v="0"/>
    <n v="0"/>
  </r>
  <r>
    <x v="15"/>
    <s v="IB"/>
    <x v="10"/>
    <n v="20"/>
    <x v="17"/>
    <n v="0"/>
    <n v="0"/>
    <s v="2014_IB_20"/>
    <n v="0"/>
    <n v="0"/>
  </r>
  <r>
    <x v="15"/>
    <s v="IB"/>
    <x v="10"/>
    <n v="22"/>
    <x v="18"/>
    <n v="0"/>
    <n v="0"/>
    <s v="2014_IB_22"/>
    <n v="0"/>
    <n v="0"/>
  </r>
  <r>
    <x v="15"/>
    <s v="IB"/>
    <x v="10"/>
    <n v="23"/>
    <x v="19"/>
    <n v="0"/>
    <n v="0"/>
    <s v="2014_IB_23"/>
    <n v="0"/>
    <n v="0"/>
  </r>
  <r>
    <x v="15"/>
    <s v="IB"/>
    <x v="10"/>
    <n v="24"/>
    <x v="20"/>
    <n v="0"/>
    <n v="0"/>
    <s v="2014_IB_24"/>
    <n v="0"/>
    <n v="0"/>
  </r>
  <r>
    <x v="15"/>
    <s v="IB"/>
    <x v="10"/>
    <n v="25"/>
    <x v="21"/>
    <n v="0"/>
    <n v="0"/>
    <s v="2014_IB_25"/>
    <n v="0"/>
    <n v="0"/>
  </r>
  <r>
    <x v="15"/>
    <s v="IB"/>
    <x v="10"/>
    <n v="26"/>
    <x v="22"/>
    <n v="0"/>
    <n v="0"/>
    <s v="2014_IB_26"/>
    <n v="0"/>
    <n v="0"/>
  </r>
  <r>
    <x v="15"/>
    <s v="IB"/>
    <x v="10"/>
    <n v="27"/>
    <x v="23"/>
    <n v="0"/>
    <n v="0"/>
    <s v="2014_IB_27"/>
    <n v="0"/>
    <n v="0"/>
  </r>
  <r>
    <x v="15"/>
    <s v="IB"/>
    <x v="10"/>
    <n v="29"/>
    <x v="24"/>
    <n v="0"/>
    <n v="0"/>
    <s v="2014_IB_29"/>
    <n v="0"/>
    <n v="0"/>
  </r>
  <r>
    <x v="15"/>
    <s v="IB"/>
    <x v="10"/>
    <n v="30"/>
    <x v="25"/>
    <n v="0"/>
    <n v="0"/>
    <s v="2014_IB_30"/>
    <n v="0"/>
    <n v="0"/>
  </r>
  <r>
    <x v="15"/>
    <s v="IB"/>
    <x v="10"/>
    <n v="31"/>
    <x v="26"/>
    <n v="0"/>
    <n v="0"/>
    <s v="2014_IB_31"/>
    <n v="0"/>
    <n v="0"/>
  </r>
  <r>
    <x v="15"/>
    <s v="IB"/>
    <x v="10"/>
    <n v="38"/>
    <x v="27"/>
    <n v="0"/>
    <n v="0"/>
    <s v="2014_IB_38"/>
    <n v="0"/>
    <n v="0"/>
  </r>
  <r>
    <x v="15"/>
    <s v="IB"/>
    <x v="10"/>
    <n v="39"/>
    <x v="28"/>
    <n v="0"/>
    <n v="0"/>
    <s v="2014_IB_39"/>
    <n v="0"/>
    <n v="0"/>
  </r>
  <r>
    <x v="15"/>
    <s v="IB"/>
    <x v="10"/>
    <n v="40"/>
    <x v="29"/>
    <n v="0"/>
    <n v="0"/>
    <s v="2014_IB_40"/>
    <n v="0"/>
    <n v="0"/>
  </r>
  <r>
    <x v="15"/>
    <s v="IB"/>
    <x v="10"/>
    <n v="41"/>
    <x v="30"/>
    <n v="0"/>
    <n v="0"/>
    <s v="2014_IB_41"/>
    <n v="0"/>
    <n v="0"/>
  </r>
  <r>
    <x v="15"/>
    <s v="IB"/>
    <x v="10"/>
    <n v="43"/>
    <x v="31"/>
    <n v="0"/>
    <n v="0"/>
    <s v="2014_IB_43"/>
    <n v="0"/>
    <n v="0"/>
  </r>
  <r>
    <x v="15"/>
    <s v="IB"/>
    <x v="10"/>
    <n v="44"/>
    <x v="32"/>
    <n v="0"/>
    <n v="0"/>
    <s v="2014_IB_44"/>
    <n v="0"/>
    <n v="0"/>
  </r>
  <r>
    <x v="15"/>
    <s v="IB"/>
    <x v="10"/>
    <n v="45"/>
    <x v="33"/>
    <n v="0"/>
    <n v="0"/>
    <s v="2014_IB_45"/>
    <n v="0"/>
    <n v="0"/>
  </r>
  <r>
    <x v="15"/>
    <s v="IB"/>
    <x v="10"/>
    <n v="46"/>
    <x v="34"/>
    <n v="0"/>
    <n v="0"/>
    <s v="2014_IB_46"/>
    <n v="0"/>
    <n v="0"/>
  </r>
  <r>
    <x v="15"/>
    <s v="IB"/>
    <x v="10"/>
    <n v="47"/>
    <x v="35"/>
    <n v="0"/>
    <n v="0"/>
    <s v="2014_IB_47"/>
    <n v="0"/>
    <n v="0"/>
  </r>
  <r>
    <x v="15"/>
    <s v="IB"/>
    <x v="10"/>
    <n v="48"/>
    <x v="36"/>
    <n v="0"/>
    <n v="0"/>
    <s v="2014_IB_48"/>
    <n v="0"/>
    <n v="0"/>
  </r>
  <r>
    <x v="15"/>
    <s v="IBB"/>
    <x v="0"/>
    <n v="1"/>
    <x v="0"/>
    <n v="3738"/>
    <n v="3350"/>
    <s v="2014_IBB_1"/>
    <n v="1049"/>
    <n v="758"/>
  </r>
  <r>
    <x v="15"/>
    <s v="IBB"/>
    <x v="0"/>
    <n v="2"/>
    <x v="1"/>
    <n v="673"/>
    <n v="657"/>
    <s v="2014_IBB_2"/>
    <n v="403"/>
    <n v="349"/>
  </r>
  <r>
    <x v="15"/>
    <s v="IBB"/>
    <x v="0"/>
    <n v="3"/>
    <x v="2"/>
    <n v="14603"/>
    <n v="14400"/>
    <s v="2014_IBB_3"/>
    <n v="8739"/>
    <n v="8578"/>
  </r>
  <r>
    <x v="15"/>
    <s v="IBB"/>
    <x v="0"/>
    <n v="4"/>
    <x v="3"/>
    <n v="815"/>
    <n v="815"/>
    <s v="2014_IBB_4"/>
    <n v="131"/>
    <n v="131"/>
  </r>
  <r>
    <x v="15"/>
    <s v="IBB"/>
    <x v="0"/>
    <n v="5"/>
    <x v="4"/>
    <n v="5907"/>
    <n v="5891"/>
    <s v="2014_IBB_5"/>
    <n v="38"/>
    <n v="38"/>
  </r>
  <r>
    <x v="15"/>
    <s v="IBB"/>
    <x v="0"/>
    <n v="7"/>
    <x v="5"/>
    <n v="33215"/>
    <n v="33215"/>
    <s v="2014_IBB_7"/>
    <n v="4071"/>
    <n v="4071"/>
  </r>
  <r>
    <x v="15"/>
    <s v="IBB"/>
    <x v="0"/>
    <n v="8"/>
    <x v="6"/>
    <n v="2070"/>
    <n v="2070"/>
    <s v="2014_IBB_8"/>
    <n v="190"/>
    <n v="190"/>
  </r>
  <r>
    <x v="15"/>
    <s v="IBB"/>
    <x v="0"/>
    <n v="9"/>
    <x v="7"/>
    <n v="5670"/>
    <n v="5670"/>
    <s v="2014_IBB_9"/>
    <n v="71"/>
    <n v="71"/>
  </r>
  <r>
    <x v="15"/>
    <s v="IBB"/>
    <x v="0"/>
    <n v="10"/>
    <x v="8"/>
    <n v="4436"/>
    <n v="4434"/>
    <s v="2014_IBB_10"/>
    <n v="0"/>
    <n v="0"/>
  </r>
  <r>
    <x v="15"/>
    <s v="IBB"/>
    <x v="0"/>
    <n v="11"/>
    <x v="9"/>
    <n v="29321"/>
    <n v="26788"/>
    <s v="2014_IBB_11"/>
    <n v="12061"/>
    <n v="9985"/>
  </r>
  <r>
    <x v="15"/>
    <s v="IBB"/>
    <x v="0"/>
    <n v="12"/>
    <x v="10"/>
    <n v="184539"/>
    <n v="184303"/>
    <s v="2014_IBB_12"/>
    <n v="65477"/>
    <n v="65261"/>
  </r>
  <r>
    <x v="15"/>
    <s v="IBB"/>
    <x v="0"/>
    <n v="13"/>
    <x v="11"/>
    <n v="113"/>
    <n v="113"/>
    <s v="2014_IBB_13"/>
    <n v="13"/>
    <n v="13"/>
  </r>
  <r>
    <x v="15"/>
    <s v="IBB"/>
    <x v="0"/>
    <n v="14"/>
    <x v="12"/>
    <n v="18798"/>
    <n v="18498"/>
    <s v="2014_IBB_14"/>
    <n v="10018"/>
    <n v="9742"/>
  </r>
  <r>
    <x v="15"/>
    <s v="IBB"/>
    <x v="0"/>
    <n v="15"/>
    <x v="13"/>
    <n v="5228"/>
    <n v="5141"/>
    <s v="2014_IBB_15"/>
    <n v="2299"/>
    <n v="2218"/>
  </r>
  <r>
    <x v="15"/>
    <s v="IBB"/>
    <x v="0"/>
    <n v="16"/>
    <x v="14"/>
    <n v="1162451"/>
    <n v="1136808"/>
    <s v="2014_IBB_16"/>
    <n v="331831"/>
    <n v="311744"/>
  </r>
  <r>
    <x v="15"/>
    <s v="IBB"/>
    <x v="0"/>
    <n v="17"/>
    <x v="15"/>
    <n v="55070"/>
    <n v="53806"/>
    <s v="2014_IBB_17"/>
    <n v="13861"/>
    <n v="13683"/>
  </r>
  <r>
    <x v="15"/>
    <s v="IBB"/>
    <x v="0"/>
    <n v="18"/>
    <x v="16"/>
    <n v="1783"/>
    <n v="1671"/>
    <s v="2014_IBB_18"/>
    <n v="1608"/>
    <n v="1496"/>
  </r>
  <r>
    <x v="15"/>
    <s v="IBB"/>
    <x v="0"/>
    <n v="20"/>
    <x v="17"/>
    <n v="52284"/>
    <n v="50452"/>
    <s v="2014_IBB_20"/>
    <n v="26184"/>
    <n v="25104"/>
  </r>
  <r>
    <x v="15"/>
    <s v="IBB"/>
    <x v="0"/>
    <n v="22"/>
    <x v="18"/>
    <n v="4031"/>
    <n v="3755"/>
    <s v="2014_IBB_22"/>
    <n v="2273"/>
    <n v="2029"/>
  </r>
  <r>
    <x v="15"/>
    <s v="IBB"/>
    <x v="0"/>
    <n v="23"/>
    <x v="19"/>
    <n v="25"/>
    <n v="25"/>
    <s v="2014_IBB_23"/>
    <n v="21"/>
    <n v="21"/>
  </r>
  <r>
    <x v="15"/>
    <s v="IBB"/>
    <x v="0"/>
    <n v="24"/>
    <x v="20"/>
    <n v="1512860"/>
    <n v="1469745"/>
    <s v="2014_IBB_24"/>
    <n v="660535"/>
    <n v="625153"/>
  </r>
  <r>
    <x v="15"/>
    <s v="IBB"/>
    <x v="0"/>
    <n v="25"/>
    <x v="21"/>
    <n v="0"/>
    <n v="0"/>
    <s v="2014_IBB_25"/>
    <n v="0"/>
    <n v="0"/>
  </r>
  <r>
    <x v="15"/>
    <s v="IBB"/>
    <x v="0"/>
    <n v="26"/>
    <x v="22"/>
    <n v="2405"/>
    <n v="2405"/>
    <s v="2014_IBB_26"/>
    <n v="353"/>
    <n v="353"/>
  </r>
  <r>
    <x v="15"/>
    <s v="IBB"/>
    <x v="0"/>
    <n v="27"/>
    <x v="23"/>
    <n v="536"/>
    <n v="512"/>
    <s v="2014_IBB_27"/>
    <n v="0"/>
    <n v="0"/>
  </r>
  <r>
    <x v="15"/>
    <s v="IBB"/>
    <x v="0"/>
    <n v="29"/>
    <x v="24"/>
    <n v="25348"/>
    <n v="25348"/>
    <s v="2014_IBB_29"/>
    <n v="3133"/>
    <n v="3133"/>
  </r>
  <r>
    <x v="15"/>
    <s v="IBB"/>
    <x v="0"/>
    <n v="30"/>
    <x v="25"/>
    <n v="113739"/>
    <n v="113718"/>
    <s v="2014_IBB_30"/>
    <n v="4157"/>
    <n v="4152"/>
  </r>
  <r>
    <x v="15"/>
    <s v="IBB"/>
    <x v="0"/>
    <n v="31"/>
    <x v="26"/>
    <n v="22642"/>
    <n v="22642"/>
    <s v="2014_IBB_31"/>
    <n v="1216"/>
    <n v="1216"/>
  </r>
  <r>
    <x v="15"/>
    <s v="IBB"/>
    <x v="0"/>
    <n v="38"/>
    <x v="27"/>
    <n v="0"/>
    <n v="0"/>
    <s v="2014_IBB_38"/>
    <n v="0"/>
    <n v="0"/>
  </r>
  <r>
    <x v="15"/>
    <s v="IBB"/>
    <x v="0"/>
    <n v="39"/>
    <x v="28"/>
    <n v="0"/>
    <n v="0"/>
    <s v="2014_IBB_39"/>
    <n v="0"/>
    <n v="0"/>
  </r>
  <r>
    <x v="15"/>
    <s v="IBB"/>
    <x v="0"/>
    <n v="40"/>
    <x v="29"/>
    <n v="10927"/>
    <n v="10927"/>
    <s v="2014_IBB_40"/>
    <n v="1487"/>
    <n v="1487"/>
  </r>
  <r>
    <x v="15"/>
    <s v="IBB"/>
    <x v="0"/>
    <n v="41"/>
    <x v="30"/>
    <n v="248749"/>
    <n v="247632"/>
    <s v="2014_IBB_41"/>
    <n v="31549"/>
    <n v="31371"/>
  </r>
  <r>
    <x v="15"/>
    <s v="IBB"/>
    <x v="0"/>
    <n v="43"/>
    <x v="31"/>
    <n v="33913"/>
    <n v="33375"/>
    <s v="2014_IBB_43"/>
    <n v="6789"/>
    <n v="6565"/>
  </r>
  <r>
    <x v="15"/>
    <s v="IBB"/>
    <x v="0"/>
    <n v="44"/>
    <x v="32"/>
    <n v="0"/>
    <n v="0"/>
    <s v="2014_IBB_44"/>
    <n v="0"/>
    <n v="0"/>
  </r>
  <r>
    <x v="15"/>
    <s v="IBB"/>
    <x v="0"/>
    <n v="45"/>
    <x v="33"/>
    <n v="83"/>
    <n v="83"/>
    <s v="2014_IBB_45"/>
    <n v="0"/>
    <n v="0"/>
  </r>
  <r>
    <x v="15"/>
    <s v="IBB"/>
    <x v="0"/>
    <n v="46"/>
    <x v="34"/>
    <n v="121"/>
    <n v="121"/>
    <s v="2014_IBB_46"/>
    <n v="0"/>
    <n v="0"/>
  </r>
  <r>
    <x v="15"/>
    <s v="IBB"/>
    <x v="0"/>
    <n v="47"/>
    <x v="35"/>
    <n v="0"/>
    <n v="0"/>
    <s v="2014_IBB_47"/>
    <n v="0"/>
    <n v="0"/>
  </r>
  <r>
    <x v="15"/>
    <s v="IBB"/>
    <x v="0"/>
    <n v="48"/>
    <x v="36"/>
    <n v="0"/>
    <n v="0"/>
    <s v="2014_IBB_48"/>
    <n v="0"/>
    <n v="0"/>
  </r>
  <r>
    <x v="15"/>
    <s v="IBD"/>
    <x v="1"/>
    <n v="1"/>
    <x v="0"/>
    <n v="16699"/>
    <n v="16291"/>
    <s v="2014_IBD_1"/>
    <n v="3421"/>
    <n v="3421"/>
  </r>
  <r>
    <x v="15"/>
    <s v="IBD"/>
    <x v="1"/>
    <n v="2"/>
    <x v="1"/>
    <n v="116"/>
    <n v="116"/>
    <s v="2014_IBD_2"/>
    <n v="135"/>
    <n v="135"/>
  </r>
  <r>
    <x v="15"/>
    <s v="IBD"/>
    <x v="1"/>
    <n v="3"/>
    <x v="2"/>
    <n v="0"/>
    <n v="0"/>
    <s v="2014_IBD_3"/>
    <n v="0"/>
    <n v="0"/>
  </r>
  <r>
    <x v="15"/>
    <s v="IBD"/>
    <x v="1"/>
    <n v="4"/>
    <x v="3"/>
    <n v="0"/>
    <n v="0"/>
    <s v="2014_IBD_4"/>
    <n v="0"/>
    <n v="0"/>
  </r>
  <r>
    <x v="15"/>
    <s v="IBD"/>
    <x v="1"/>
    <n v="5"/>
    <x v="4"/>
    <n v="689"/>
    <n v="689"/>
    <s v="2014_IBD_5"/>
    <n v="0"/>
    <n v="0"/>
  </r>
  <r>
    <x v="15"/>
    <s v="IBD"/>
    <x v="1"/>
    <n v="7"/>
    <x v="5"/>
    <n v="0"/>
    <n v="0"/>
    <s v="2014_IBD_7"/>
    <n v="0"/>
    <n v="0"/>
  </r>
  <r>
    <x v="15"/>
    <s v="IBD"/>
    <x v="1"/>
    <n v="8"/>
    <x v="6"/>
    <n v="0"/>
    <n v="0"/>
    <s v="2014_IBD_8"/>
    <n v="0"/>
    <n v="0"/>
  </r>
  <r>
    <x v="15"/>
    <s v="IBD"/>
    <x v="1"/>
    <n v="9"/>
    <x v="7"/>
    <n v="3662"/>
    <n v="3366"/>
    <s v="2014_IBD_9"/>
    <n v="1819"/>
    <n v="1705"/>
  </r>
  <r>
    <x v="15"/>
    <s v="IBD"/>
    <x v="1"/>
    <n v="10"/>
    <x v="8"/>
    <n v="0"/>
    <n v="0"/>
    <s v="2014_IBD_10"/>
    <n v="0"/>
    <n v="0"/>
  </r>
  <r>
    <x v="15"/>
    <s v="IBD"/>
    <x v="1"/>
    <n v="11"/>
    <x v="9"/>
    <n v="8460"/>
    <n v="8211"/>
    <s v="2014_IBD_11"/>
    <n v="4411"/>
    <n v="4205"/>
  </r>
  <r>
    <x v="15"/>
    <s v="IBD"/>
    <x v="1"/>
    <n v="12"/>
    <x v="10"/>
    <n v="0"/>
    <n v="0"/>
    <s v="2014_IBD_12"/>
    <n v="0"/>
    <n v="0"/>
  </r>
  <r>
    <x v="15"/>
    <s v="IBD"/>
    <x v="1"/>
    <n v="13"/>
    <x v="11"/>
    <n v="7177"/>
    <n v="7177"/>
    <s v="2014_IBD_13"/>
    <n v="5051"/>
    <n v="5051"/>
  </r>
  <r>
    <x v="15"/>
    <s v="IBD"/>
    <x v="1"/>
    <n v="14"/>
    <x v="12"/>
    <n v="2564"/>
    <n v="2564"/>
    <s v="2014_IBD_14"/>
    <n v="937"/>
    <n v="937"/>
  </r>
  <r>
    <x v="15"/>
    <s v="IBD"/>
    <x v="1"/>
    <n v="15"/>
    <x v="13"/>
    <n v="43190"/>
    <n v="42910"/>
    <s v="2014_IBD_15"/>
    <n v="21118"/>
    <n v="20883"/>
  </r>
  <r>
    <x v="15"/>
    <s v="IBD"/>
    <x v="1"/>
    <n v="16"/>
    <x v="14"/>
    <n v="0"/>
    <n v="0"/>
    <s v="2014_IBD_16"/>
    <n v="0"/>
    <n v="0"/>
  </r>
  <r>
    <x v="15"/>
    <s v="IBD"/>
    <x v="1"/>
    <n v="17"/>
    <x v="15"/>
    <n v="0"/>
    <n v="0"/>
    <s v="2014_IBD_17"/>
    <n v="0"/>
    <n v="0"/>
  </r>
  <r>
    <x v="15"/>
    <s v="IBD"/>
    <x v="1"/>
    <n v="18"/>
    <x v="16"/>
    <n v="8234"/>
    <n v="7772"/>
    <s v="2014_IBD_18"/>
    <n v="4800"/>
    <n v="4599"/>
  </r>
  <r>
    <x v="15"/>
    <s v="IBD"/>
    <x v="1"/>
    <n v="20"/>
    <x v="17"/>
    <n v="0"/>
    <n v="0"/>
    <s v="2014_IBD_20"/>
    <n v="0"/>
    <n v="0"/>
  </r>
  <r>
    <x v="15"/>
    <s v="IBD"/>
    <x v="1"/>
    <n v="22"/>
    <x v="18"/>
    <n v="18395"/>
    <n v="16481"/>
    <s v="2014_IBD_22"/>
    <n v="5229"/>
    <n v="4882"/>
  </r>
  <r>
    <x v="15"/>
    <s v="IBD"/>
    <x v="1"/>
    <n v="23"/>
    <x v="19"/>
    <n v="17554"/>
    <n v="17430"/>
    <s v="2014_IBD_23"/>
    <n v="6701"/>
    <n v="6595"/>
  </r>
  <r>
    <x v="15"/>
    <s v="IBD"/>
    <x v="1"/>
    <n v="24"/>
    <x v="20"/>
    <n v="6355"/>
    <n v="5263"/>
    <s v="2014_IBD_24"/>
    <n v="3816"/>
    <n v="2923"/>
  </r>
  <r>
    <x v="15"/>
    <s v="IBD"/>
    <x v="1"/>
    <n v="25"/>
    <x v="21"/>
    <n v="0"/>
    <n v="0"/>
    <s v="2014_IBD_25"/>
    <n v="0"/>
    <n v="0"/>
  </r>
  <r>
    <x v="15"/>
    <s v="IBD"/>
    <x v="1"/>
    <n v="26"/>
    <x v="22"/>
    <n v="4031"/>
    <n v="3953"/>
    <s v="2014_IBD_26"/>
    <n v="2223"/>
    <n v="2145"/>
  </r>
  <r>
    <x v="15"/>
    <s v="IBD"/>
    <x v="1"/>
    <n v="27"/>
    <x v="23"/>
    <n v="331"/>
    <n v="331"/>
    <s v="2014_IBD_27"/>
    <n v="140"/>
    <n v="140"/>
  </r>
  <r>
    <x v="15"/>
    <s v="IBD"/>
    <x v="1"/>
    <n v="29"/>
    <x v="24"/>
    <n v="98221"/>
    <n v="97428"/>
    <s v="2014_IBD_29"/>
    <n v="32760"/>
    <n v="32358"/>
  </r>
  <r>
    <x v="15"/>
    <s v="IBD"/>
    <x v="1"/>
    <n v="30"/>
    <x v="25"/>
    <n v="14440"/>
    <n v="14292"/>
    <s v="2014_IBD_30"/>
    <n v="2814"/>
    <n v="2814"/>
  </r>
  <r>
    <x v="15"/>
    <s v="IBD"/>
    <x v="1"/>
    <n v="31"/>
    <x v="26"/>
    <n v="1684"/>
    <n v="1684"/>
    <s v="2014_IBD_31"/>
    <n v="252"/>
    <n v="252"/>
  </r>
  <r>
    <x v="15"/>
    <s v="IBD"/>
    <x v="1"/>
    <n v="38"/>
    <x v="27"/>
    <n v="0"/>
    <n v="0"/>
    <s v="2014_IBD_38"/>
    <n v="0"/>
    <n v="0"/>
  </r>
  <r>
    <x v="15"/>
    <s v="IBD"/>
    <x v="1"/>
    <n v="39"/>
    <x v="28"/>
    <n v="1775"/>
    <n v="1760"/>
    <s v="2014_IBD_39"/>
    <n v="1522"/>
    <n v="1375"/>
  </r>
  <r>
    <x v="15"/>
    <s v="IBD"/>
    <x v="1"/>
    <n v="40"/>
    <x v="29"/>
    <n v="0"/>
    <n v="0"/>
    <s v="2014_IBD_40"/>
    <n v="0"/>
    <n v="0"/>
  </r>
  <r>
    <x v="15"/>
    <s v="IBD"/>
    <x v="1"/>
    <n v="41"/>
    <x v="30"/>
    <n v="0"/>
    <n v="0"/>
    <s v="2014_IBD_41"/>
    <n v="0"/>
    <n v="0"/>
  </r>
  <r>
    <x v="15"/>
    <s v="IBD"/>
    <x v="1"/>
    <n v="43"/>
    <x v="31"/>
    <n v="0"/>
    <n v="0"/>
    <s v="2014_IBD_43"/>
    <n v="0"/>
    <n v="0"/>
  </r>
  <r>
    <x v="15"/>
    <s v="IBD"/>
    <x v="1"/>
    <n v="44"/>
    <x v="32"/>
    <n v="0"/>
    <n v="0"/>
    <s v="2014_IBD_44"/>
    <n v="0"/>
    <n v="0"/>
  </r>
  <r>
    <x v="15"/>
    <s v="IBD"/>
    <x v="1"/>
    <n v="45"/>
    <x v="33"/>
    <n v="2424"/>
    <n v="2191"/>
    <s v="2014_IBD_45"/>
    <n v="1684"/>
    <n v="1451"/>
  </r>
  <r>
    <x v="15"/>
    <s v="IBD"/>
    <x v="1"/>
    <n v="46"/>
    <x v="34"/>
    <n v="3118"/>
    <n v="3118"/>
    <s v="2014_IBD_46"/>
    <n v="248"/>
    <n v="248"/>
  </r>
  <r>
    <x v="15"/>
    <s v="IBD"/>
    <x v="1"/>
    <n v="47"/>
    <x v="35"/>
    <n v="966"/>
    <n v="966"/>
    <s v="2014_IBD_47"/>
    <n v="0"/>
    <n v="0"/>
  </r>
  <r>
    <x v="15"/>
    <s v="IBD"/>
    <x v="1"/>
    <n v="48"/>
    <x v="36"/>
    <n v="0"/>
    <n v="0"/>
    <s v="2014_IBD_48"/>
    <n v="0"/>
    <n v="0"/>
  </r>
  <r>
    <x v="15"/>
    <s v="IBL"/>
    <x v="13"/>
    <n v="1"/>
    <x v="0"/>
    <n v="0"/>
    <n v="0"/>
    <s v="2014_IBL_1"/>
    <n v="0"/>
    <n v="0"/>
  </r>
  <r>
    <x v="15"/>
    <s v="IBL"/>
    <x v="13"/>
    <n v="2"/>
    <x v="1"/>
    <n v="0"/>
    <n v="0"/>
    <s v="2014_IBL_2"/>
    <n v="0"/>
    <n v="0"/>
  </r>
  <r>
    <x v="15"/>
    <s v="IBL"/>
    <x v="13"/>
    <n v="3"/>
    <x v="2"/>
    <n v="0"/>
    <n v="0"/>
    <s v="2014_IBL_3"/>
    <n v="0"/>
    <n v="0"/>
  </r>
  <r>
    <x v="15"/>
    <s v="IBL"/>
    <x v="13"/>
    <n v="4"/>
    <x v="3"/>
    <n v="65"/>
    <n v="65"/>
    <s v="2014_IBL_4"/>
    <n v="0"/>
    <n v="0"/>
  </r>
  <r>
    <x v="15"/>
    <s v="IBL"/>
    <x v="13"/>
    <n v="5"/>
    <x v="4"/>
    <n v="0"/>
    <n v="0"/>
    <s v="2014_IBL_5"/>
    <n v="0"/>
    <n v="0"/>
  </r>
  <r>
    <x v="15"/>
    <s v="IBL"/>
    <x v="13"/>
    <n v="7"/>
    <x v="5"/>
    <n v="0"/>
    <n v="0"/>
    <s v="2014_IBL_7"/>
    <n v="0"/>
    <n v="0"/>
  </r>
  <r>
    <x v="15"/>
    <s v="IBL"/>
    <x v="13"/>
    <n v="8"/>
    <x v="6"/>
    <n v="15471"/>
    <n v="15471"/>
    <s v="2014_IBL_8"/>
    <n v="1119"/>
    <n v="1119"/>
  </r>
  <r>
    <x v="15"/>
    <s v="IBL"/>
    <x v="13"/>
    <n v="9"/>
    <x v="7"/>
    <n v="0"/>
    <n v="0"/>
    <s v="2014_IBL_9"/>
    <n v="0"/>
    <n v="0"/>
  </r>
  <r>
    <x v="15"/>
    <s v="IBL"/>
    <x v="13"/>
    <n v="10"/>
    <x v="8"/>
    <n v="0"/>
    <n v="0"/>
    <s v="2014_IBL_10"/>
    <n v="0"/>
    <n v="0"/>
  </r>
  <r>
    <x v="15"/>
    <s v="IBL"/>
    <x v="13"/>
    <n v="11"/>
    <x v="9"/>
    <n v="0"/>
    <n v="0"/>
    <s v="2014_IBL_11"/>
    <n v="0"/>
    <n v="0"/>
  </r>
  <r>
    <x v="15"/>
    <s v="IBL"/>
    <x v="13"/>
    <n v="12"/>
    <x v="10"/>
    <n v="0"/>
    <n v="0"/>
    <s v="2014_IBL_12"/>
    <n v="0"/>
    <n v="0"/>
  </r>
  <r>
    <x v="15"/>
    <s v="IBL"/>
    <x v="13"/>
    <n v="13"/>
    <x v="11"/>
    <n v="0"/>
    <n v="0"/>
    <s v="2014_IBL_13"/>
    <n v="0"/>
    <n v="0"/>
  </r>
  <r>
    <x v="15"/>
    <s v="IBL"/>
    <x v="13"/>
    <n v="14"/>
    <x v="12"/>
    <n v="0"/>
    <n v="0"/>
    <s v="2014_IBL_14"/>
    <n v="0"/>
    <n v="0"/>
  </r>
  <r>
    <x v="15"/>
    <s v="IBL"/>
    <x v="13"/>
    <n v="15"/>
    <x v="13"/>
    <n v="0"/>
    <n v="0"/>
    <s v="2014_IBL_15"/>
    <n v="0"/>
    <n v="0"/>
  </r>
  <r>
    <x v="15"/>
    <s v="IBL"/>
    <x v="13"/>
    <n v="16"/>
    <x v="14"/>
    <n v="0"/>
    <n v="0"/>
    <s v="2014_IBL_16"/>
    <n v="0"/>
    <n v="0"/>
  </r>
  <r>
    <x v="15"/>
    <s v="IBL"/>
    <x v="13"/>
    <n v="17"/>
    <x v="15"/>
    <n v="0"/>
    <n v="0"/>
    <s v="2014_IBL_17"/>
    <n v="0"/>
    <n v="0"/>
  </r>
  <r>
    <x v="15"/>
    <s v="IBL"/>
    <x v="13"/>
    <n v="18"/>
    <x v="16"/>
    <n v="0"/>
    <n v="0"/>
    <s v="2014_IBL_18"/>
    <n v="0"/>
    <n v="0"/>
  </r>
  <r>
    <x v="15"/>
    <s v="IBL"/>
    <x v="13"/>
    <n v="20"/>
    <x v="17"/>
    <n v="0"/>
    <n v="0"/>
    <s v="2014_IBL_20"/>
    <n v="0"/>
    <n v="0"/>
  </r>
  <r>
    <x v="15"/>
    <s v="IBL"/>
    <x v="13"/>
    <n v="22"/>
    <x v="18"/>
    <n v="0"/>
    <n v="0"/>
    <s v="2014_IBL_22"/>
    <n v="0"/>
    <n v="0"/>
  </r>
  <r>
    <x v="15"/>
    <s v="IBL"/>
    <x v="13"/>
    <n v="23"/>
    <x v="19"/>
    <n v="0"/>
    <n v="0"/>
    <s v="2014_IBL_23"/>
    <n v="0"/>
    <n v="0"/>
  </r>
  <r>
    <x v="15"/>
    <s v="IBL"/>
    <x v="13"/>
    <n v="24"/>
    <x v="20"/>
    <n v="0"/>
    <n v="0"/>
    <s v="2014_IBL_24"/>
    <n v="0"/>
    <n v="0"/>
  </r>
  <r>
    <x v="15"/>
    <s v="IBL"/>
    <x v="13"/>
    <n v="25"/>
    <x v="21"/>
    <n v="0"/>
    <n v="0"/>
    <s v="2014_IBL_25"/>
    <n v="0"/>
    <n v="0"/>
  </r>
  <r>
    <x v="15"/>
    <s v="IBL"/>
    <x v="13"/>
    <n v="26"/>
    <x v="22"/>
    <n v="0"/>
    <n v="0"/>
    <s v="2014_IBL_26"/>
    <n v="0"/>
    <n v="0"/>
  </r>
  <r>
    <x v="15"/>
    <s v="IBL"/>
    <x v="13"/>
    <n v="27"/>
    <x v="23"/>
    <n v="0"/>
    <n v="0"/>
    <s v="2014_IBL_27"/>
    <n v="0"/>
    <n v="0"/>
  </r>
  <r>
    <x v="15"/>
    <s v="IBL"/>
    <x v="13"/>
    <n v="29"/>
    <x v="24"/>
    <n v="0"/>
    <n v="0"/>
    <s v="2014_IBL_29"/>
    <n v="0"/>
    <n v="0"/>
  </r>
  <r>
    <x v="15"/>
    <s v="IBL"/>
    <x v="13"/>
    <n v="30"/>
    <x v="25"/>
    <n v="0"/>
    <n v="0"/>
    <s v="2014_IBL_30"/>
    <n v="0"/>
    <n v="0"/>
  </r>
  <r>
    <x v="15"/>
    <s v="IBL"/>
    <x v="13"/>
    <n v="31"/>
    <x v="26"/>
    <n v="0"/>
    <n v="0"/>
    <s v="2014_IBL_31"/>
    <n v="0"/>
    <n v="0"/>
  </r>
  <r>
    <x v="15"/>
    <s v="IBL"/>
    <x v="13"/>
    <n v="38"/>
    <x v="27"/>
    <n v="0"/>
    <n v="0"/>
    <s v="2014_IBL_38"/>
    <n v="0"/>
    <n v="0"/>
  </r>
  <r>
    <x v="15"/>
    <s v="IBL"/>
    <x v="13"/>
    <n v="39"/>
    <x v="28"/>
    <n v="0"/>
    <n v="0"/>
    <s v="2014_IBL_39"/>
    <n v="0"/>
    <n v="0"/>
  </r>
  <r>
    <x v="15"/>
    <s v="IBL"/>
    <x v="13"/>
    <n v="40"/>
    <x v="29"/>
    <n v="0"/>
    <n v="0"/>
    <s v="2014_IBL_40"/>
    <n v="0"/>
    <n v="0"/>
  </r>
  <r>
    <x v="15"/>
    <s v="IBL"/>
    <x v="13"/>
    <n v="41"/>
    <x v="30"/>
    <n v="0"/>
    <n v="0"/>
    <s v="2014_IBL_41"/>
    <n v="0"/>
    <n v="0"/>
  </r>
  <r>
    <x v="15"/>
    <s v="IBL"/>
    <x v="13"/>
    <n v="43"/>
    <x v="31"/>
    <n v="0"/>
    <n v="0"/>
    <s v="2014_IBL_43"/>
    <n v="0"/>
    <n v="0"/>
  </r>
  <r>
    <x v="15"/>
    <s v="IBL"/>
    <x v="13"/>
    <n v="44"/>
    <x v="32"/>
    <n v="0"/>
    <n v="0"/>
    <s v="2014_IBL_44"/>
    <n v="0"/>
    <n v="0"/>
  </r>
  <r>
    <x v="15"/>
    <s v="IBL"/>
    <x v="13"/>
    <n v="45"/>
    <x v="33"/>
    <n v="0"/>
    <n v="0"/>
    <s v="2014_IBL_45"/>
    <n v="0"/>
    <n v="0"/>
  </r>
  <r>
    <x v="15"/>
    <s v="IBL"/>
    <x v="13"/>
    <n v="46"/>
    <x v="34"/>
    <n v="0"/>
    <n v="0"/>
    <s v="2014_IBL_46"/>
    <n v="0"/>
    <n v="0"/>
  </r>
  <r>
    <x v="15"/>
    <s v="IBL"/>
    <x v="13"/>
    <n v="47"/>
    <x v="35"/>
    <n v="0"/>
    <n v="0"/>
    <s v="2014_IBL_47"/>
    <n v="0"/>
    <n v="0"/>
  </r>
  <r>
    <x v="15"/>
    <s v="IBL"/>
    <x v="13"/>
    <n v="48"/>
    <x v="36"/>
    <n v="0"/>
    <n v="0"/>
    <s v="2014_IBL_48"/>
    <n v="0"/>
    <n v="0"/>
  </r>
  <r>
    <x v="15"/>
    <s v="IBM"/>
    <x v="3"/>
    <n v="1"/>
    <x v="0"/>
    <n v="19327"/>
    <n v="18016"/>
    <s v="2014_IBM_1"/>
    <n v="4869"/>
    <n v="4156"/>
  </r>
  <r>
    <x v="15"/>
    <s v="IBM"/>
    <x v="3"/>
    <n v="2"/>
    <x v="1"/>
    <n v="112242"/>
    <n v="107172"/>
    <s v="2014_IBM_2"/>
    <n v="103724"/>
    <n v="82024"/>
  </r>
  <r>
    <x v="15"/>
    <s v="IBM"/>
    <x v="3"/>
    <n v="3"/>
    <x v="2"/>
    <n v="61035"/>
    <n v="54904"/>
    <s v="2014_IBM_3"/>
    <n v="36969"/>
    <n v="31231"/>
  </r>
  <r>
    <x v="15"/>
    <s v="IBM"/>
    <x v="3"/>
    <n v="4"/>
    <x v="3"/>
    <n v="14978"/>
    <n v="13848"/>
    <s v="2014_IBM_4"/>
    <n v="1404"/>
    <n v="1065"/>
  </r>
  <r>
    <x v="15"/>
    <s v="IBM"/>
    <x v="3"/>
    <n v="5"/>
    <x v="4"/>
    <n v="45062"/>
    <n v="38947"/>
    <s v="2014_IBM_5"/>
    <n v="16197"/>
    <n v="11377"/>
  </r>
  <r>
    <x v="15"/>
    <s v="IBM"/>
    <x v="3"/>
    <n v="7"/>
    <x v="5"/>
    <n v="33366"/>
    <n v="32850"/>
    <s v="2014_IBM_7"/>
    <n v="10955"/>
    <n v="10392"/>
  </r>
  <r>
    <x v="15"/>
    <s v="IBM"/>
    <x v="3"/>
    <n v="8"/>
    <x v="6"/>
    <n v="528130"/>
    <n v="527984"/>
    <s v="2014_IBM_8"/>
    <n v="66935"/>
    <n v="66897"/>
  </r>
  <r>
    <x v="15"/>
    <s v="IBM"/>
    <x v="3"/>
    <n v="9"/>
    <x v="7"/>
    <n v="80156"/>
    <n v="73694"/>
    <s v="2014_IBM_9"/>
    <n v="11820"/>
    <n v="7487"/>
  </r>
  <r>
    <x v="15"/>
    <s v="IBM"/>
    <x v="3"/>
    <n v="10"/>
    <x v="8"/>
    <n v="192"/>
    <n v="192"/>
    <s v="2014_IBM_10"/>
    <n v="62"/>
    <n v="62"/>
  </r>
  <r>
    <x v="15"/>
    <s v="IBM"/>
    <x v="3"/>
    <n v="11"/>
    <x v="9"/>
    <n v="239"/>
    <n v="239"/>
    <s v="2014_IBM_11"/>
    <n v="176"/>
    <n v="154"/>
  </r>
  <r>
    <x v="15"/>
    <s v="IBM"/>
    <x v="3"/>
    <n v="12"/>
    <x v="10"/>
    <n v="32914"/>
    <n v="32262"/>
    <s v="2014_IBM_12"/>
    <n v="9341"/>
    <n v="8720"/>
  </r>
  <r>
    <x v="15"/>
    <s v="IBM"/>
    <x v="3"/>
    <n v="13"/>
    <x v="11"/>
    <n v="57289"/>
    <n v="52998"/>
    <s v="2014_IBM_13"/>
    <n v="13781"/>
    <n v="11614"/>
  </r>
  <r>
    <x v="15"/>
    <s v="IBM"/>
    <x v="3"/>
    <n v="14"/>
    <x v="12"/>
    <n v="5979"/>
    <n v="5521"/>
    <s v="2014_IBM_14"/>
    <n v="4746"/>
    <n v="4385"/>
  </r>
  <r>
    <x v="15"/>
    <s v="IBM"/>
    <x v="3"/>
    <n v="15"/>
    <x v="13"/>
    <n v="98203"/>
    <n v="95267"/>
    <s v="2014_IBM_15"/>
    <n v="46901"/>
    <n v="42950"/>
  </r>
  <r>
    <x v="15"/>
    <s v="IBM"/>
    <x v="3"/>
    <n v="16"/>
    <x v="14"/>
    <n v="1682976"/>
    <n v="1669370"/>
    <s v="2014_IBM_16"/>
    <n v="175891"/>
    <n v="161983"/>
  </r>
  <r>
    <x v="15"/>
    <s v="IBM"/>
    <x v="3"/>
    <n v="17"/>
    <x v="15"/>
    <n v="378072"/>
    <n v="370807"/>
    <s v="2014_IBM_17"/>
    <n v="53539"/>
    <n v="48448"/>
  </r>
  <r>
    <x v="15"/>
    <s v="IBM"/>
    <x v="3"/>
    <n v="18"/>
    <x v="16"/>
    <n v="27260"/>
    <n v="19503"/>
    <s v="2014_IBM_18"/>
    <n v="25380"/>
    <n v="16635"/>
  </r>
  <r>
    <x v="15"/>
    <s v="IBM"/>
    <x v="3"/>
    <n v="20"/>
    <x v="17"/>
    <n v="55310"/>
    <n v="48415"/>
    <s v="2014_IBM_20"/>
    <n v="38056"/>
    <n v="31654"/>
  </r>
  <r>
    <x v="15"/>
    <s v="IBM"/>
    <x v="3"/>
    <n v="22"/>
    <x v="18"/>
    <n v="70350"/>
    <n v="60983"/>
    <s v="2014_IBM_22"/>
    <n v="36212"/>
    <n v="29540"/>
  </r>
  <r>
    <x v="15"/>
    <s v="IBM"/>
    <x v="3"/>
    <n v="23"/>
    <x v="19"/>
    <n v="0"/>
    <n v="0"/>
    <s v="2014_IBM_23"/>
    <n v="0"/>
    <n v="0"/>
  </r>
  <r>
    <x v="15"/>
    <s v="IBM"/>
    <x v="3"/>
    <n v="24"/>
    <x v="20"/>
    <n v="497890"/>
    <n v="485238"/>
    <s v="2014_IBM_24"/>
    <n v="276740"/>
    <n v="265326"/>
  </r>
  <r>
    <x v="15"/>
    <s v="IBM"/>
    <x v="3"/>
    <n v="25"/>
    <x v="21"/>
    <n v="0"/>
    <n v="0"/>
    <s v="2014_IBM_25"/>
    <n v="0"/>
    <n v="0"/>
  </r>
  <r>
    <x v="15"/>
    <s v="IBM"/>
    <x v="3"/>
    <n v="26"/>
    <x v="22"/>
    <n v="0"/>
    <n v="0"/>
    <s v="2014_IBM_26"/>
    <n v="0"/>
    <n v="0"/>
  </r>
  <r>
    <x v="15"/>
    <s v="IBM"/>
    <x v="3"/>
    <n v="27"/>
    <x v="23"/>
    <n v="1627"/>
    <n v="1598"/>
    <s v="2014_IBM_27"/>
    <n v="823"/>
    <n v="805"/>
  </r>
  <r>
    <x v="15"/>
    <s v="IBM"/>
    <x v="3"/>
    <n v="29"/>
    <x v="24"/>
    <n v="18671"/>
    <n v="18168"/>
    <s v="2014_IBM_29"/>
    <n v="5884"/>
    <n v="5537"/>
  </r>
  <r>
    <x v="15"/>
    <s v="IBM"/>
    <x v="3"/>
    <n v="30"/>
    <x v="25"/>
    <n v="320"/>
    <n v="296"/>
    <s v="2014_IBM_30"/>
    <n v="64"/>
    <n v="45"/>
  </r>
  <r>
    <x v="15"/>
    <s v="IBM"/>
    <x v="3"/>
    <n v="31"/>
    <x v="26"/>
    <n v="2209"/>
    <n v="2133"/>
    <s v="2014_IBM_31"/>
    <n v="547"/>
    <n v="503"/>
  </r>
  <r>
    <x v="15"/>
    <s v="IBM"/>
    <x v="3"/>
    <n v="38"/>
    <x v="27"/>
    <n v="0"/>
    <n v="0"/>
    <s v="2014_IBM_38"/>
    <n v="0"/>
    <n v="0"/>
  </r>
  <r>
    <x v="15"/>
    <s v="IBM"/>
    <x v="3"/>
    <n v="39"/>
    <x v="28"/>
    <n v="0"/>
    <n v="0"/>
    <s v="2014_IBM_39"/>
    <n v="0"/>
    <n v="0"/>
  </r>
  <r>
    <x v="15"/>
    <s v="IBM"/>
    <x v="3"/>
    <n v="40"/>
    <x v="29"/>
    <n v="1486003"/>
    <n v="1466623"/>
    <s v="2014_IBM_40"/>
    <n v="426539"/>
    <n v="411422"/>
  </r>
  <r>
    <x v="15"/>
    <s v="IBM"/>
    <x v="3"/>
    <n v="41"/>
    <x v="30"/>
    <n v="232799"/>
    <n v="228589"/>
    <s v="2014_IBM_41"/>
    <n v="68160"/>
    <n v="66749"/>
  </r>
  <r>
    <x v="15"/>
    <s v="IBM"/>
    <x v="3"/>
    <n v="43"/>
    <x v="31"/>
    <n v="0"/>
    <n v="0"/>
    <s v="2014_IBM_43"/>
    <n v="0"/>
    <n v="0"/>
  </r>
  <r>
    <x v="15"/>
    <s v="IBM"/>
    <x v="3"/>
    <n v="44"/>
    <x v="32"/>
    <n v="0"/>
    <n v="0"/>
    <s v="2014_IBM_44"/>
    <n v="0"/>
    <n v="0"/>
  </r>
  <r>
    <x v="15"/>
    <s v="IBM"/>
    <x v="3"/>
    <n v="45"/>
    <x v="33"/>
    <n v="3096"/>
    <n v="3096"/>
    <s v="2014_IBM_45"/>
    <n v="1850"/>
    <n v="1850"/>
  </r>
  <r>
    <x v="15"/>
    <s v="IBM"/>
    <x v="3"/>
    <n v="46"/>
    <x v="34"/>
    <n v="832"/>
    <n v="832"/>
    <s v="2014_IBM_46"/>
    <n v="0"/>
    <n v="0"/>
  </r>
  <r>
    <x v="15"/>
    <s v="IBM"/>
    <x v="3"/>
    <n v="47"/>
    <x v="35"/>
    <n v="0"/>
    <n v="0"/>
    <s v="2014_IBM_47"/>
    <n v="0"/>
    <n v="0"/>
  </r>
  <r>
    <x v="15"/>
    <s v="IBM"/>
    <x v="3"/>
    <n v="48"/>
    <x v="36"/>
    <n v="0"/>
    <n v="0"/>
    <s v="2014_IBM_48"/>
    <n v="0"/>
    <n v="0"/>
  </r>
  <r>
    <x v="15"/>
    <s v="IBS"/>
    <x v="4"/>
    <n v="1"/>
    <x v="0"/>
    <n v="407"/>
    <n v="407"/>
    <s v="2014_IBS_1"/>
    <n v="0"/>
    <n v="0"/>
  </r>
  <r>
    <x v="15"/>
    <s v="IBS"/>
    <x v="4"/>
    <n v="2"/>
    <x v="1"/>
    <n v="0"/>
    <n v="0"/>
    <s v="2014_IBS_2"/>
    <n v="0"/>
    <n v="0"/>
  </r>
  <r>
    <x v="15"/>
    <s v="IBS"/>
    <x v="4"/>
    <n v="3"/>
    <x v="2"/>
    <n v="2073"/>
    <n v="2073"/>
    <s v="2014_IBS_3"/>
    <n v="1361"/>
    <n v="1361"/>
  </r>
  <r>
    <x v="15"/>
    <s v="IBS"/>
    <x v="4"/>
    <n v="4"/>
    <x v="3"/>
    <n v="806"/>
    <n v="806"/>
    <s v="2014_IBS_4"/>
    <n v="0"/>
    <n v="0"/>
  </r>
  <r>
    <x v="15"/>
    <s v="IBS"/>
    <x v="4"/>
    <n v="5"/>
    <x v="4"/>
    <n v="37"/>
    <n v="37"/>
    <s v="2014_IBS_5"/>
    <n v="0"/>
    <n v="0"/>
  </r>
  <r>
    <x v="15"/>
    <s v="IBS"/>
    <x v="4"/>
    <n v="7"/>
    <x v="5"/>
    <n v="0"/>
    <n v="0"/>
    <s v="2014_IBS_7"/>
    <n v="0"/>
    <n v="0"/>
  </r>
  <r>
    <x v="15"/>
    <s v="IBS"/>
    <x v="4"/>
    <n v="8"/>
    <x v="6"/>
    <n v="5850"/>
    <n v="5850"/>
    <s v="2014_IBS_8"/>
    <n v="3073"/>
    <n v="3073"/>
  </r>
  <r>
    <x v="15"/>
    <s v="IBS"/>
    <x v="4"/>
    <n v="9"/>
    <x v="7"/>
    <n v="87801"/>
    <n v="82061"/>
    <s v="2014_IBS_9"/>
    <n v="12728"/>
    <n v="11094"/>
  </r>
  <r>
    <x v="15"/>
    <s v="IBS"/>
    <x v="4"/>
    <n v="10"/>
    <x v="8"/>
    <n v="0"/>
    <n v="0"/>
    <s v="2014_IBS_10"/>
    <n v="0"/>
    <n v="0"/>
  </r>
  <r>
    <x v="15"/>
    <s v="IBS"/>
    <x v="4"/>
    <n v="11"/>
    <x v="9"/>
    <n v="1393"/>
    <n v="1393"/>
    <s v="2014_IBS_11"/>
    <n v="524"/>
    <n v="524"/>
  </r>
  <r>
    <x v="15"/>
    <s v="IBS"/>
    <x v="4"/>
    <n v="12"/>
    <x v="10"/>
    <n v="2"/>
    <n v="2"/>
    <s v="2014_IBS_12"/>
    <n v="2"/>
    <n v="2"/>
  </r>
  <r>
    <x v="15"/>
    <s v="IBS"/>
    <x v="4"/>
    <n v="13"/>
    <x v="11"/>
    <n v="0"/>
    <n v="0"/>
    <s v="2014_IBS_13"/>
    <n v="0"/>
    <n v="0"/>
  </r>
  <r>
    <x v="15"/>
    <s v="IBS"/>
    <x v="4"/>
    <n v="14"/>
    <x v="12"/>
    <n v="90"/>
    <n v="90"/>
    <s v="2014_IBS_14"/>
    <n v="2"/>
    <n v="2"/>
  </r>
  <r>
    <x v="15"/>
    <s v="IBS"/>
    <x v="4"/>
    <n v="15"/>
    <x v="13"/>
    <n v="31130"/>
    <n v="30745"/>
    <s v="2014_IBS_15"/>
    <n v="12629"/>
    <n v="12255"/>
  </r>
  <r>
    <x v="15"/>
    <s v="IBS"/>
    <x v="4"/>
    <n v="16"/>
    <x v="14"/>
    <n v="297414"/>
    <n v="271966"/>
    <s v="2014_IBS_16"/>
    <n v="112640"/>
    <n v="92779"/>
  </r>
  <r>
    <x v="15"/>
    <s v="IBS"/>
    <x v="4"/>
    <n v="17"/>
    <x v="15"/>
    <n v="16435"/>
    <n v="16435"/>
    <s v="2014_IBS_17"/>
    <n v="5319"/>
    <n v="5319"/>
  </r>
  <r>
    <x v="15"/>
    <s v="IBS"/>
    <x v="4"/>
    <n v="18"/>
    <x v="16"/>
    <n v="19587"/>
    <n v="14512"/>
    <s v="2014_IBS_18"/>
    <n v="15450"/>
    <n v="10426"/>
  </r>
  <r>
    <x v="15"/>
    <s v="IBS"/>
    <x v="4"/>
    <n v="20"/>
    <x v="17"/>
    <n v="17132"/>
    <n v="17092"/>
    <s v="2014_IBS_20"/>
    <n v="14879"/>
    <n v="14842"/>
  </r>
  <r>
    <x v="15"/>
    <s v="IBS"/>
    <x v="4"/>
    <n v="22"/>
    <x v="18"/>
    <n v="288"/>
    <n v="288"/>
    <s v="2014_IBS_22"/>
    <n v="0"/>
    <n v="0"/>
  </r>
  <r>
    <x v="15"/>
    <s v="IBS"/>
    <x v="4"/>
    <n v="23"/>
    <x v="19"/>
    <n v="2549"/>
    <n v="2549"/>
    <s v="2014_IBS_23"/>
    <n v="1823"/>
    <n v="1823"/>
  </r>
  <r>
    <x v="15"/>
    <s v="IBS"/>
    <x v="4"/>
    <n v="24"/>
    <x v="20"/>
    <n v="631801"/>
    <n v="523843"/>
    <s v="2014_IBS_24"/>
    <n v="420372"/>
    <n v="337319"/>
  </r>
  <r>
    <x v="15"/>
    <s v="IBS"/>
    <x v="4"/>
    <n v="25"/>
    <x v="21"/>
    <n v="0"/>
    <n v="0"/>
    <s v="2014_IBS_25"/>
    <n v="0"/>
    <n v="0"/>
  </r>
  <r>
    <x v="15"/>
    <s v="IBS"/>
    <x v="4"/>
    <n v="26"/>
    <x v="22"/>
    <n v="2113"/>
    <n v="2113"/>
    <s v="2014_IBS_26"/>
    <n v="61"/>
    <n v="61"/>
  </r>
  <r>
    <x v="15"/>
    <s v="IBS"/>
    <x v="4"/>
    <n v="27"/>
    <x v="23"/>
    <n v="0"/>
    <n v="0"/>
    <s v="2014_IBS_27"/>
    <n v="0"/>
    <n v="0"/>
  </r>
  <r>
    <x v="15"/>
    <s v="IBS"/>
    <x v="4"/>
    <n v="29"/>
    <x v="24"/>
    <n v="22685"/>
    <n v="22152"/>
    <s v="2014_IBS_29"/>
    <n v="2234"/>
    <n v="1730"/>
  </r>
  <r>
    <x v="15"/>
    <s v="IBS"/>
    <x v="4"/>
    <n v="30"/>
    <x v="25"/>
    <n v="5635"/>
    <n v="5635"/>
    <s v="2014_IBS_30"/>
    <n v="13"/>
    <n v="13"/>
  </r>
  <r>
    <x v="15"/>
    <s v="IBS"/>
    <x v="4"/>
    <n v="31"/>
    <x v="26"/>
    <n v="0"/>
    <n v="0"/>
    <s v="2014_IBS_31"/>
    <n v="0"/>
    <n v="0"/>
  </r>
  <r>
    <x v="15"/>
    <s v="IBS"/>
    <x v="4"/>
    <n v="38"/>
    <x v="27"/>
    <n v="0"/>
    <n v="0"/>
    <s v="2014_IBS_38"/>
    <n v="0"/>
    <n v="0"/>
  </r>
  <r>
    <x v="15"/>
    <s v="IBS"/>
    <x v="4"/>
    <n v="39"/>
    <x v="28"/>
    <n v="0"/>
    <n v="0"/>
    <s v="2014_IBS_39"/>
    <n v="0"/>
    <n v="0"/>
  </r>
  <r>
    <x v="15"/>
    <s v="IBS"/>
    <x v="4"/>
    <n v="40"/>
    <x v="29"/>
    <n v="20101"/>
    <n v="19969"/>
    <s v="2014_IBS_40"/>
    <n v="12193"/>
    <n v="12111"/>
  </r>
  <r>
    <x v="15"/>
    <s v="IBS"/>
    <x v="4"/>
    <n v="41"/>
    <x v="30"/>
    <n v="27320"/>
    <n v="27134"/>
    <s v="2014_IBS_41"/>
    <n v="8131"/>
    <n v="8069"/>
  </r>
  <r>
    <x v="15"/>
    <s v="IBS"/>
    <x v="4"/>
    <n v="43"/>
    <x v="31"/>
    <n v="0"/>
    <n v="0"/>
    <s v="2014_IBS_43"/>
    <n v="0"/>
    <n v="0"/>
  </r>
  <r>
    <x v="15"/>
    <s v="IBS"/>
    <x v="4"/>
    <n v="44"/>
    <x v="32"/>
    <n v="0"/>
    <n v="0"/>
    <s v="2014_IBS_44"/>
    <n v="0"/>
    <n v="0"/>
  </r>
  <r>
    <x v="15"/>
    <s v="IBS"/>
    <x v="4"/>
    <n v="45"/>
    <x v="33"/>
    <n v="1390"/>
    <n v="1390"/>
    <s v="2014_IBS_45"/>
    <n v="389"/>
    <n v="389"/>
  </r>
  <r>
    <x v="15"/>
    <s v="IBS"/>
    <x v="4"/>
    <n v="46"/>
    <x v="34"/>
    <n v="1131"/>
    <n v="1131"/>
    <s v="2014_IBS_46"/>
    <n v="0"/>
    <n v="0"/>
  </r>
  <r>
    <x v="15"/>
    <s v="IBS"/>
    <x v="4"/>
    <n v="47"/>
    <x v="35"/>
    <n v="36"/>
    <n v="36"/>
    <s v="2014_IBS_47"/>
    <n v="0"/>
    <n v="0"/>
  </r>
  <r>
    <x v="15"/>
    <s v="IBS"/>
    <x v="4"/>
    <n v="48"/>
    <x v="36"/>
    <n v="0"/>
    <n v="0"/>
    <s v="2014_IBS_48"/>
    <n v="0"/>
    <n v="0"/>
  </r>
  <r>
    <x v="15"/>
    <s v="NB"/>
    <x v="6"/>
    <n v="1"/>
    <x v="0"/>
    <n v="9648"/>
    <n v="9648"/>
    <s v="2014_NB_1"/>
    <n v="3273"/>
    <n v="3273"/>
  </r>
  <r>
    <x v="15"/>
    <s v="NB"/>
    <x v="6"/>
    <n v="2"/>
    <x v="1"/>
    <n v="0"/>
    <n v="0"/>
    <s v="2014_NB_2"/>
    <n v="36"/>
    <n v="36"/>
  </r>
  <r>
    <x v="15"/>
    <s v="NB"/>
    <x v="6"/>
    <n v="3"/>
    <x v="2"/>
    <n v="1656"/>
    <n v="665"/>
    <s v="2014_NB_3"/>
    <n v="1653"/>
    <n v="662"/>
  </r>
  <r>
    <x v="15"/>
    <s v="NB"/>
    <x v="6"/>
    <n v="4"/>
    <x v="3"/>
    <n v="1173"/>
    <n v="1173"/>
    <s v="2014_NB_4"/>
    <n v="0"/>
    <n v="0"/>
  </r>
  <r>
    <x v="15"/>
    <s v="NB"/>
    <x v="6"/>
    <n v="5"/>
    <x v="4"/>
    <n v="32266"/>
    <n v="30272"/>
    <s v="2014_NB_5"/>
    <n v="2753"/>
    <n v="1357"/>
  </r>
  <r>
    <x v="15"/>
    <s v="NB"/>
    <x v="6"/>
    <n v="7"/>
    <x v="5"/>
    <n v="928"/>
    <n v="928"/>
    <s v="2014_NB_7"/>
    <n v="776"/>
    <n v="776"/>
  </r>
  <r>
    <x v="15"/>
    <s v="NB"/>
    <x v="6"/>
    <n v="8"/>
    <x v="6"/>
    <n v="27351"/>
    <n v="27351"/>
    <s v="2014_NB_8"/>
    <n v="750"/>
    <n v="750"/>
  </r>
  <r>
    <x v="15"/>
    <s v="NB"/>
    <x v="6"/>
    <n v="9"/>
    <x v="7"/>
    <n v="147305"/>
    <n v="138632"/>
    <s v="2014_NB_9"/>
    <n v="28627"/>
    <n v="24695"/>
  </r>
  <r>
    <x v="15"/>
    <s v="NB"/>
    <x v="6"/>
    <n v="10"/>
    <x v="8"/>
    <n v="2386"/>
    <n v="1119"/>
    <s v="2014_NB_10"/>
    <n v="0"/>
    <n v="0"/>
  </r>
  <r>
    <x v="15"/>
    <s v="NB"/>
    <x v="6"/>
    <n v="11"/>
    <x v="9"/>
    <n v="17336"/>
    <n v="17081"/>
    <s v="2014_NB_11"/>
    <n v="198"/>
    <n v="198"/>
  </r>
  <r>
    <x v="15"/>
    <s v="NB"/>
    <x v="6"/>
    <n v="12"/>
    <x v="10"/>
    <n v="1066"/>
    <n v="1066"/>
    <s v="2014_NB_12"/>
    <n v="0"/>
    <n v="0"/>
  </r>
  <r>
    <x v="15"/>
    <s v="NB"/>
    <x v="6"/>
    <n v="13"/>
    <x v="11"/>
    <n v="9004"/>
    <n v="9004"/>
    <s v="2014_NB_13"/>
    <n v="1383"/>
    <n v="1383"/>
  </r>
  <r>
    <x v="15"/>
    <s v="NB"/>
    <x v="6"/>
    <n v="14"/>
    <x v="12"/>
    <n v="2221247"/>
    <n v="2209356"/>
    <s v="2014_NB_14"/>
    <n v="411854"/>
    <n v="400895"/>
  </r>
  <r>
    <x v="15"/>
    <s v="NB"/>
    <x v="6"/>
    <n v="15"/>
    <x v="13"/>
    <n v="10445"/>
    <n v="9939"/>
    <s v="2014_NB_15"/>
    <n v="5462"/>
    <n v="4727"/>
  </r>
  <r>
    <x v="15"/>
    <s v="NB"/>
    <x v="6"/>
    <n v="16"/>
    <x v="14"/>
    <n v="4623156"/>
    <n v="4606462"/>
    <s v="2014_NB_16"/>
    <n v="2496668"/>
    <n v="2481148"/>
  </r>
  <r>
    <x v="15"/>
    <s v="NB"/>
    <x v="6"/>
    <n v="17"/>
    <x v="15"/>
    <n v="1893"/>
    <n v="1893"/>
    <s v="2014_NB_17"/>
    <n v="80"/>
    <n v="80"/>
  </r>
  <r>
    <x v="15"/>
    <s v="NB"/>
    <x v="6"/>
    <n v="18"/>
    <x v="16"/>
    <n v="29854"/>
    <n v="19671"/>
    <s v="2014_NB_18"/>
    <n v="27195"/>
    <n v="17012"/>
  </r>
  <r>
    <x v="15"/>
    <s v="NB"/>
    <x v="6"/>
    <n v="20"/>
    <x v="17"/>
    <n v="39675"/>
    <n v="39675"/>
    <s v="2014_NB_20"/>
    <n v="1703"/>
    <n v="1703"/>
  </r>
  <r>
    <x v="15"/>
    <s v="NB"/>
    <x v="6"/>
    <n v="22"/>
    <x v="18"/>
    <n v="26393"/>
    <n v="24046"/>
    <s v="2014_NB_22"/>
    <n v="6051"/>
    <n v="3841"/>
  </r>
  <r>
    <x v="15"/>
    <s v="NB"/>
    <x v="6"/>
    <n v="23"/>
    <x v="19"/>
    <n v="0"/>
    <n v="0"/>
    <s v="2014_NB_23"/>
    <n v="0"/>
    <n v="0"/>
  </r>
  <r>
    <x v="15"/>
    <s v="NB"/>
    <x v="6"/>
    <n v="24"/>
    <x v="20"/>
    <n v="847823"/>
    <n v="824452"/>
    <s v="2014_NB_24"/>
    <n v="229903"/>
    <n v="209550"/>
  </r>
  <r>
    <x v="15"/>
    <s v="NB"/>
    <x v="6"/>
    <n v="25"/>
    <x v="21"/>
    <n v="0"/>
    <n v="0"/>
    <s v="2014_NB_25"/>
    <n v="0"/>
    <n v="0"/>
  </r>
  <r>
    <x v="15"/>
    <s v="NB"/>
    <x v="6"/>
    <n v="26"/>
    <x v="22"/>
    <n v="212248"/>
    <n v="193789"/>
    <s v="2014_NB_26"/>
    <n v="125336"/>
    <n v="107393"/>
  </r>
  <r>
    <x v="15"/>
    <s v="NB"/>
    <x v="6"/>
    <n v="27"/>
    <x v="23"/>
    <n v="2403"/>
    <n v="2403"/>
    <s v="2014_NB_27"/>
    <n v="873"/>
    <n v="873"/>
  </r>
  <r>
    <x v="15"/>
    <s v="NB"/>
    <x v="6"/>
    <n v="29"/>
    <x v="24"/>
    <n v="58407"/>
    <n v="58407"/>
    <s v="2014_NB_29"/>
    <n v="7125"/>
    <n v="7125"/>
  </r>
  <r>
    <x v="15"/>
    <s v="NB"/>
    <x v="6"/>
    <n v="30"/>
    <x v="25"/>
    <n v="84249"/>
    <n v="84249"/>
    <s v="2014_NB_30"/>
    <n v="1979"/>
    <n v="1979"/>
  </r>
  <r>
    <x v="15"/>
    <s v="NB"/>
    <x v="6"/>
    <n v="31"/>
    <x v="26"/>
    <n v="14681"/>
    <n v="14681"/>
    <s v="2014_NB_31"/>
    <n v="279"/>
    <n v="279"/>
  </r>
  <r>
    <x v="15"/>
    <s v="NB"/>
    <x v="6"/>
    <n v="38"/>
    <x v="27"/>
    <n v="0"/>
    <n v="0"/>
    <s v="2014_NB_38"/>
    <n v="0"/>
    <n v="0"/>
  </r>
  <r>
    <x v="15"/>
    <s v="NB"/>
    <x v="6"/>
    <n v="39"/>
    <x v="28"/>
    <n v="29"/>
    <n v="29"/>
    <s v="2014_NB_39"/>
    <n v="29"/>
    <n v="29"/>
  </r>
  <r>
    <x v="15"/>
    <s v="NB"/>
    <x v="6"/>
    <n v="40"/>
    <x v="29"/>
    <n v="323241"/>
    <n v="323241"/>
    <s v="2014_NB_40"/>
    <n v="36743"/>
    <n v="36743"/>
  </r>
  <r>
    <x v="15"/>
    <s v="NB"/>
    <x v="6"/>
    <n v="41"/>
    <x v="30"/>
    <n v="1798735"/>
    <n v="1732673"/>
    <s v="2014_NB_41"/>
    <n v="335773"/>
    <n v="305901"/>
  </r>
  <r>
    <x v="15"/>
    <s v="NB"/>
    <x v="6"/>
    <n v="43"/>
    <x v="31"/>
    <n v="0"/>
    <n v="0"/>
    <s v="2014_NB_43"/>
    <n v="0"/>
    <n v="0"/>
  </r>
  <r>
    <x v="15"/>
    <s v="NB"/>
    <x v="6"/>
    <n v="44"/>
    <x v="32"/>
    <n v="0"/>
    <n v="0"/>
    <s v="2014_NB_44"/>
    <n v="0"/>
    <n v="0"/>
  </r>
  <r>
    <x v="15"/>
    <s v="NB"/>
    <x v="6"/>
    <n v="45"/>
    <x v="33"/>
    <n v="0"/>
    <n v="0"/>
    <s v="2014_NB_45"/>
    <n v="0"/>
    <n v="0"/>
  </r>
  <r>
    <x v="15"/>
    <s v="NB"/>
    <x v="6"/>
    <n v="46"/>
    <x v="34"/>
    <n v="79993"/>
    <n v="79993"/>
    <s v="2014_NB_46"/>
    <n v="0"/>
    <n v="0"/>
  </r>
  <r>
    <x v="15"/>
    <s v="NB"/>
    <x v="6"/>
    <n v="47"/>
    <x v="35"/>
    <n v="258"/>
    <n v="258"/>
    <s v="2014_NB_47"/>
    <n v="0"/>
    <n v="0"/>
  </r>
  <r>
    <x v="15"/>
    <s v="NB"/>
    <x v="6"/>
    <n v="48"/>
    <x v="36"/>
    <n v="21132"/>
    <n v="21132"/>
    <s v="2014_NB_48"/>
    <n v="0"/>
    <n v="0"/>
  </r>
  <r>
    <x v="15"/>
    <s v="NCY"/>
    <x v="15"/>
    <n v="1"/>
    <x v="0"/>
    <n v="0"/>
    <n v="0"/>
    <s v="2014_NCY_1"/>
    <n v="0"/>
    <n v="0"/>
  </r>
  <r>
    <x v="15"/>
    <s v="NCY"/>
    <x v="15"/>
    <n v="2"/>
    <x v="1"/>
    <n v="0"/>
    <n v="0"/>
    <s v="2014_NCY_2"/>
    <n v="0"/>
    <n v="0"/>
  </r>
  <r>
    <x v="15"/>
    <s v="NCY"/>
    <x v="15"/>
    <n v="3"/>
    <x v="2"/>
    <n v="0"/>
    <n v="0"/>
    <s v="2014_NCY_3"/>
    <n v="0"/>
    <n v="0"/>
  </r>
  <r>
    <x v="15"/>
    <s v="NCY"/>
    <x v="15"/>
    <n v="4"/>
    <x v="3"/>
    <n v="0"/>
    <n v="0"/>
    <s v="2014_NCY_4"/>
    <n v="0"/>
    <n v="0"/>
  </r>
  <r>
    <x v="15"/>
    <s v="NCY"/>
    <x v="15"/>
    <n v="5"/>
    <x v="4"/>
    <n v="0"/>
    <n v="0"/>
    <s v="2014_NCY_5"/>
    <n v="0"/>
    <n v="0"/>
  </r>
  <r>
    <x v="15"/>
    <s v="NCY"/>
    <x v="15"/>
    <n v="7"/>
    <x v="5"/>
    <n v="0"/>
    <n v="0"/>
    <s v="2014_NCY_7"/>
    <n v="0"/>
    <n v="0"/>
  </r>
  <r>
    <x v="15"/>
    <s v="NCY"/>
    <x v="15"/>
    <n v="8"/>
    <x v="6"/>
    <n v="0"/>
    <n v="0"/>
    <s v="2014_NCY_8"/>
    <n v="0"/>
    <n v="0"/>
  </r>
  <r>
    <x v="15"/>
    <s v="NCY"/>
    <x v="15"/>
    <n v="9"/>
    <x v="7"/>
    <n v="0"/>
    <n v="0"/>
    <s v="2014_NCY_9"/>
    <n v="0"/>
    <n v="0"/>
  </r>
  <r>
    <x v="15"/>
    <s v="NCY"/>
    <x v="15"/>
    <n v="10"/>
    <x v="8"/>
    <n v="0"/>
    <n v="0"/>
    <s v="2014_NCY_10"/>
    <n v="0"/>
    <n v="0"/>
  </r>
  <r>
    <x v="15"/>
    <s v="NCY"/>
    <x v="15"/>
    <n v="11"/>
    <x v="9"/>
    <n v="0"/>
    <n v="0"/>
    <s v="2014_NCY_11"/>
    <n v="0"/>
    <n v="0"/>
  </r>
  <r>
    <x v="15"/>
    <s v="NCY"/>
    <x v="15"/>
    <n v="12"/>
    <x v="10"/>
    <n v="0"/>
    <n v="0"/>
    <s v="2014_NCY_12"/>
    <n v="0"/>
    <n v="0"/>
  </r>
  <r>
    <x v="15"/>
    <s v="NCY"/>
    <x v="15"/>
    <n v="13"/>
    <x v="11"/>
    <n v="0"/>
    <n v="0"/>
    <s v="2014_NCY_13"/>
    <n v="0"/>
    <n v="0"/>
  </r>
  <r>
    <x v="15"/>
    <s v="NCY"/>
    <x v="15"/>
    <n v="14"/>
    <x v="12"/>
    <n v="0"/>
    <n v="0"/>
    <s v="2014_NCY_14"/>
    <n v="0"/>
    <n v="0"/>
  </r>
  <r>
    <x v="15"/>
    <s v="NCY"/>
    <x v="15"/>
    <n v="15"/>
    <x v="13"/>
    <n v="0"/>
    <n v="0"/>
    <s v="2014_NCY_15"/>
    <n v="0"/>
    <n v="0"/>
  </r>
  <r>
    <x v="15"/>
    <s v="NCY"/>
    <x v="15"/>
    <n v="16"/>
    <x v="14"/>
    <n v="0"/>
    <n v="0"/>
    <s v="2014_NCY_16"/>
    <n v="0"/>
    <n v="0"/>
  </r>
  <r>
    <x v="15"/>
    <s v="NCY"/>
    <x v="15"/>
    <n v="17"/>
    <x v="15"/>
    <n v="0"/>
    <n v="0"/>
    <s v="2014_NCY_17"/>
    <n v="0"/>
    <n v="0"/>
  </r>
  <r>
    <x v="15"/>
    <s v="NCY"/>
    <x v="15"/>
    <n v="18"/>
    <x v="16"/>
    <n v="0"/>
    <n v="0"/>
    <s v="2014_NCY_18"/>
    <n v="0"/>
    <n v="0"/>
  </r>
  <r>
    <x v="15"/>
    <s v="NCY"/>
    <x v="15"/>
    <n v="20"/>
    <x v="17"/>
    <n v="0"/>
    <n v="0"/>
    <s v="2014_NCY_20"/>
    <n v="0"/>
    <n v="0"/>
  </r>
  <r>
    <x v="15"/>
    <s v="NCY"/>
    <x v="15"/>
    <n v="22"/>
    <x v="18"/>
    <n v="0"/>
    <n v="0"/>
    <s v="2014_NCY_22"/>
    <n v="0"/>
    <n v="0"/>
  </r>
  <r>
    <x v="15"/>
    <s v="NCY"/>
    <x v="15"/>
    <n v="23"/>
    <x v="19"/>
    <n v="0"/>
    <n v="0"/>
    <s v="2014_NCY_23"/>
    <n v="0"/>
    <n v="0"/>
  </r>
  <r>
    <x v="15"/>
    <s v="NCY"/>
    <x v="15"/>
    <n v="24"/>
    <x v="20"/>
    <n v="0"/>
    <n v="0"/>
    <s v="2014_NCY_24"/>
    <n v="0"/>
    <n v="0"/>
  </r>
  <r>
    <x v="15"/>
    <s v="NCY"/>
    <x v="15"/>
    <n v="25"/>
    <x v="21"/>
    <n v="12651"/>
    <n v="12651"/>
    <s v="2014_NCY_25"/>
    <n v="700"/>
    <n v="700"/>
  </r>
  <r>
    <x v="15"/>
    <s v="NCY"/>
    <x v="15"/>
    <n v="26"/>
    <x v="22"/>
    <n v="0"/>
    <n v="0"/>
    <s v="2014_NCY_26"/>
    <n v="0"/>
    <n v="0"/>
  </r>
  <r>
    <x v="15"/>
    <s v="NCY"/>
    <x v="15"/>
    <n v="27"/>
    <x v="23"/>
    <n v="0"/>
    <n v="0"/>
    <s v="2014_NCY_27"/>
    <n v="0"/>
    <n v="0"/>
  </r>
  <r>
    <x v="15"/>
    <s v="NCY"/>
    <x v="15"/>
    <n v="29"/>
    <x v="24"/>
    <n v="0"/>
    <n v="0"/>
    <s v="2014_NCY_29"/>
    <n v="0"/>
    <n v="0"/>
  </r>
  <r>
    <x v="15"/>
    <s v="NCY"/>
    <x v="15"/>
    <n v="30"/>
    <x v="25"/>
    <n v="0"/>
    <n v="0"/>
    <s v="2014_NCY_30"/>
    <n v="0"/>
    <n v="0"/>
  </r>
  <r>
    <x v="15"/>
    <s v="NCY"/>
    <x v="15"/>
    <n v="31"/>
    <x v="26"/>
    <n v="0"/>
    <n v="0"/>
    <s v="2014_NCY_31"/>
    <n v="0"/>
    <n v="0"/>
  </r>
  <r>
    <x v="15"/>
    <s v="NCY"/>
    <x v="15"/>
    <n v="38"/>
    <x v="27"/>
    <n v="0"/>
    <n v="0"/>
    <s v="2014_NCY_38"/>
    <n v="0"/>
    <n v="0"/>
  </r>
  <r>
    <x v="15"/>
    <s v="NCY"/>
    <x v="15"/>
    <n v="39"/>
    <x v="28"/>
    <n v="0"/>
    <n v="0"/>
    <s v="2014_NCY_39"/>
    <n v="0"/>
    <n v="0"/>
  </r>
  <r>
    <x v="15"/>
    <s v="NCY"/>
    <x v="15"/>
    <n v="40"/>
    <x v="29"/>
    <n v="0"/>
    <n v="0"/>
    <s v="2014_NCY_40"/>
    <n v="0"/>
    <n v="0"/>
  </r>
  <r>
    <x v="15"/>
    <s v="NCY"/>
    <x v="15"/>
    <n v="41"/>
    <x v="30"/>
    <n v="0"/>
    <n v="0"/>
    <s v="2014_NCY_41"/>
    <n v="0"/>
    <n v="0"/>
  </r>
  <r>
    <x v="15"/>
    <s v="NCY"/>
    <x v="15"/>
    <n v="43"/>
    <x v="31"/>
    <n v="0"/>
    <n v="0"/>
    <s v="2014_NCY_43"/>
    <n v="0"/>
    <n v="0"/>
  </r>
  <r>
    <x v="15"/>
    <s v="NCY"/>
    <x v="15"/>
    <n v="44"/>
    <x v="32"/>
    <n v="13954"/>
    <n v="13954"/>
    <s v="2014_NCY_44"/>
    <n v="61"/>
    <n v="61"/>
  </r>
  <r>
    <x v="15"/>
    <s v="NCY"/>
    <x v="15"/>
    <n v="45"/>
    <x v="33"/>
    <n v="0"/>
    <n v="0"/>
    <s v="2014_NCY_45"/>
    <n v="0"/>
    <n v="0"/>
  </r>
  <r>
    <x v="15"/>
    <s v="NCY"/>
    <x v="15"/>
    <n v="46"/>
    <x v="34"/>
    <n v="91036"/>
    <n v="90850"/>
    <s v="2014_NCY_46"/>
    <n v="8127"/>
    <n v="8127"/>
  </r>
  <r>
    <x v="15"/>
    <s v="NCY"/>
    <x v="15"/>
    <n v="47"/>
    <x v="35"/>
    <n v="4239"/>
    <n v="4239"/>
    <s v="2014_NCY_47"/>
    <n v="347"/>
    <n v="347"/>
  </r>
  <r>
    <x v="15"/>
    <s v="NCY"/>
    <x v="15"/>
    <n v="48"/>
    <x v="36"/>
    <n v="0"/>
    <n v="0"/>
    <s v="2014_NCY_48"/>
    <n v="0"/>
    <n v="0"/>
  </r>
  <r>
    <x v="15"/>
    <s v="NDM"/>
    <x v="7"/>
    <n v="1"/>
    <x v="0"/>
    <n v="0"/>
    <n v="0"/>
    <s v="2014_NDM_1"/>
    <n v="0"/>
    <n v="0"/>
  </r>
  <r>
    <x v="15"/>
    <s v="NDM"/>
    <x v="7"/>
    <n v="2"/>
    <x v="1"/>
    <n v="0"/>
    <n v="0"/>
    <s v="2014_NDM_2"/>
    <n v="0"/>
    <n v="0"/>
  </r>
  <r>
    <x v="15"/>
    <s v="NDM"/>
    <x v="7"/>
    <n v="3"/>
    <x v="2"/>
    <n v="0"/>
    <n v="0"/>
    <s v="2014_NDM_3"/>
    <n v="0"/>
    <n v="0"/>
  </r>
  <r>
    <x v="15"/>
    <s v="NDM"/>
    <x v="7"/>
    <n v="4"/>
    <x v="3"/>
    <n v="0"/>
    <n v="0"/>
    <s v="2014_NDM_4"/>
    <n v="0"/>
    <n v="0"/>
  </r>
  <r>
    <x v="15"/>
    <s v="NDM"/>
    <x v="7"/>
    <n v="5"/>
    <x v="4"/>
    <n v="0"/>
    <n v="0"/>
    <s v="2014_NDM_5"/>
    <n v="0"/>
    <n v="0"/>
  </r>
  <r>
    <x v="15"/>
    <s v="NDM"/>
    <x v="7"/>
    <n v="7"/>
    <x v="5"/>
    <n v="0"/>
    <n v="0"/>
    <s v="2014_NDM_7"/>
    <n v="0"/>
    <n v="0"/>
  </r>
  <r>
    <x v="15"/>
    <s v="NDM"/>
    <x v="7"/>
    <n v="8"/>
    <x v="6"/>
    <n v="49860"/>
    <n v="49860"/>
    <s v="2014_NDM_8"/>
    <n v="12984"/>
    <n v="12984"/>
  </r>
  <r>
    <x v="15"/>
    <s v="NDM"/>
    <x v="7"/>
    <n v="9"/>
    <x v="7"/>
    <n v="0"/>
    <n v="0"/>
    <s v="2014_NDM_9"/>
    <n v="0"/>
    <n v="0"/>
  </r>
  <r>
    <x v="15"/>
    <s v="NDM"/>
    <x v="7"/>
    <n v="10"/>
    <x v="8"/>
    <n v="10877"/>
    <n v="10877"/>
    <s v="2014_NDM_10"/>
    <n v="0"/>
    <n v="0"/>
  </r>
  <r>
    <x v="15"/>
    <s v="NDM"/>
    <x v="7"/>
    <n v="11"/>
    <x v="9"/>
    <n v="136"/>
    <n v="136"/>
    <s v="2014_NDM_11"/>
    <n v="129"/>
    <n v="129"/>
  </r>
  <r>
    <x v="15"/>
    <s v="NDM"/>
    <x v="7"/>
    <n v="12"/>
    <x v="10"/>
    <n v="0"/>
    <n v="0"/>
    <s v="2014_NDM_12"/>
    <n v="0"/>
    <n v="0"/>
  </r>
  <r>
    <x v="15"/>
    <s v="NDM"/>
    <x v="7"/>
    <n v="13"/>
    <x v="11"/>
    <n v="0"/>
    <n v="0"/>
    <s v="2014_NDM_13"/>
    <n v="0"/>
    <n v="0"/>
  </r>
  <r>
    <x v="15"/>
    <s v="NDM"/>
    <x v="7"/>
    <n v="14"/>
    <x v="12"/>
    <n v="0"/>
    <n v="0"/>
    <s v="2014_NDM_14"/>
    <n v="0"/>
    <n v="0"/>
  </r>
  <r>
    <x v="15"/>
    <s v="NDM"/>
    <x v="7"/>
    <n v="15"/>
    <x v="13"/>
    <n v="0"/>
    <n v="0"/>
    <s v="2014_NDM_15"/>
    <n v="24"/>
    <n v="24"/>
  </r>
  <r>
    <x v="15"/>
    <s v="NDM"/>
    <x v="7"/>
    <n v="16"/>
    <x v="14"/>
    <n v="0"/>
    <n v="0"/>
    <s v="2014_NDM_16"/>
    <n v="0"/>
    <n v="0"/>
  </r>
  <r>
    <x v="15"/>
    <s v="NDM"/>
    <x v="7"/>
    <n v="17"/>
    <x v="15"/>
    <n v="0"/>
    <n v="0"/>
    <s v="2014_NDM_17"/>
    <n v="0"/>
    <n v="0"/>
  </r>
  <r>
    <x v="15"/>
    <s v="NDM"/>
    <x v="7"/>
    <n v="18"/>
    <x v="16"/>
    <n v="0"/>
    <n v="0"/>
    <s v="2014_NDM_18"/>
    <n v="0"/>
    <n v="0"/>
  </r>
  <r>
    <x v="15"/>
    <s v="NDM"/>
    <x v="7"/>
    <n v="20"/>
    <x v="17"/>
    <n v="0"/>
    <n v="0"/>
    <s v="2014_NDM_20"/>
    <n v="0"/>
    <n v="0"/>
  </r>
  <r>
    <x v="15"/>
    <s v="NDM"/>
    <x v="7"/>
    <n v="22"/>
    <x v="18"/>
    <n v="0"/>
    <n v="0"/>
    <s v="2014_NDM_22"/>
    <n v="0"/>
    <n v="0"/>
  </r>
  <r>
    <x v="15"/>
    <s v="NDM"/>
    <x v="7"/>
    <n v="23"/>
    <x v="19"/>
    <n v="0"/>
    <n v="0"/>
    <s v="2014_NDM_23"/>
    <n v="0"/>
    <n v="0"/>
  </r>
  <r>
    <x v="15"/>
    <s v="NDM"/>
    <x v="7"/>
    <n v="24"/>
    <x v="20"/>
    <n v="0"/>
    <n v="0"/>
    <s v="2014_NDM_24"/>
    <n v="0"/>
    <n v="0"/>
  </r>
  <r>
    <x v="15"/>
    <s v="NDM"/>
    <x v="7"/>
    <n v="25"/>
    <x v="21"/>
    <n v="0"/>
    <n v="0"/>
    <s v="2014_NDM_25"/>
    <n v="0"/>
    <n v="0"/>
  </r>
  <r>
    <x v="15"/>
    <s v="NDM"/>
    <x v="7"/>
    <n v="26"/>
    <x v="22"/>
    <n v="0"/>
    <n v="0"/>
    <s v="2014_NDM_26"/>
    <n v="0"/>
    <n v="0"/>
  </r>
  <r>
    <x v="15"/>
    <s v="NDM"/>
    <x v="7"/>
    <n v="27"/>
    <x v="23"/>
    <n v="0"/>
    <n v="0"/>
    <s v="2014_NDM_27"/>
    <n v="0"/>
    <n v="0"/>
  </r>
  <r>
    <x v="15"/>
    <s v="NDM"/>
    <x v="7"/>
    <n v="29"/>
    <x v="24"/>
    <n v="689"/>
    <n v="689"/>
    <s v="2014_NDM_29"/>
    <n v="26"/>
    <n v="26"/>
  </r>
  <r>
    <x v="15"/>
    <s v="NDM"/>
    <x v="7"/>
    <n v="30"/>
    <x v="25"/>
    <n v="2382"/>
    <n v="2382"/>
    <s v="2014_NDM_30"/>
    <n v="1983"/>
    <n v="1983"/>
  </r>
  <r>
    <x v="15"/>
    <s v="NDM"/>
    <x v="7"/>
    <n v="31"/>
    <x v="26"/>
    <n v="0"/>
    <n v="0"/>
    <s v="2014_NDM_31"/>
    <n v="0"/>
    <n v="0"/>
  </r>
  <r>
    <x v="15"/>
    <s v="NDM"/>
    <x v="7"/>
    <n v="38"/>
    <x v="27"/>
    <n v="0"/>
    <n v="0"/>
    <s v="2014_NDM_38"/>
    <n v="0"/>
    <n v="0"/>
  </r>
  <r>
    <x v="15"/>
    <s v="NDM"/>
    <x v="7"/>
    <n v="39"/>
    <x v="28"/>
    <n v="0"/>
    <n v="0"/>
    <s v="2014_NDM_39"/>
    <n v="0"/>
    <n v="0"/>
  </r>
  <r>
    <x v="15"/>
    <s v="NDM"/>
    <x v="7"/>
    <n v="40"/>
    <x v="29"/>
    <n v="30676"/>
    <n v="30676"/>
    <s v="2014_NDM_40"/>
    <n v="17384"/>
    <n v="17384"/>
  </r>
  <r>
    <x v="15"/>
    <s v="NDM"/>
    <x v="7"/>
    <n v="41"/>
    <x v="30"/>
    <n v="5896"/>
    <n v="4937"/>
    <s v="2014_NDM_41"/>
    <n v="1101"/>
    <n v="142"/>
  </r>
  <r>
    <x v="15"/>
    <s v="NDM"/>
    <x v="7"/>
    <n v="43"/>
    <x v="31"/>
    <n v="0"/>
    <n v="0"/>
    <s v="2014_NDM_43"/>
    <n v="0"/>
    <n v="0"/>
  </r>
  <r>
    <x v="15"/>
    <s v="NDM"/>
    <x v="7"/>
    <n v="44"/>
    <x v="32"/>
    <n v="0"/>
    <n v="0"/>
    <s v="2014_NDM_44"/>
    <n v="0"/>
    <n v="0"/>
  </r>
  <r>
    <x v="15"/>
    <s v="NDM"/>
    <x v="7"/>
    <n v="45"/>
    <x v="33"/>
    <n v="0"/>
    <n v="0"/>
    <s v="2014_NDM_45"/>
    <n v="0"/>
    <n v="0"/>
  </r>
  <r>
    <x v="15"/>
    <s v="NDM"/>
    <x v="7"/>
    <n v="46"/>
    <x v="34"/>
    <n v="0"/>
    <n v="0"/>
    <s v="2014_NDM_46"/>
    <n v="0"/>
    <n v="0"/>
  </r>
  <r>
    <x v="15"/>
    <s v="NDM"/>
    <x v="7"/>
    <n v="47"/>
    <x v="35"/>
    <n v="0"/>
    <n v="0"/>
    <s v="2014_NDM_47"/>
    <n v="0"/>
    <n v="0"/>
  </r>
  <r>
    <x v="15"/>
    <s v="NDM"/>
    <x v="7"/>
    <n v="48"/>
    <x v="36"/>
    <n v="0"/>
    <n v="0"/>
    <s v="2014_NDM_48"/>
    <n v="0"/>
    <n v="0"/>
  </r>
  <r>
    <x v="15"/>
    <s v="NF"/>
    <x v="8"/>
    <n v="1"/>
    <x v="0"/>
    <n v="3133"/>
    <n v="3133"/>
    <s v="2014_NF_1"/>
    <n v="165"/>
    <n v="165"/>
  </r>
  <r>
    <x v="15"/>
    <s v="NF"/>
    <x v="8"/>
    <n v="2"/>
    <x v="1"/>
    <n v="0"/>
    <n v="0"/>
    <s v="2014_NF_2"/>
    <n v="0"/>
    <n v="0"/>
  </r>
  <r>
    <x v="15"/>
    <s v="NF"/>
    <x v="8"/>
    <n v="3"/>
    <x v="2"/>
    <n v="105"/>
    <n v="105"/>
    <s v="2014_NF_3"/>
    <n v="102"/>
    <n v="102"/>
  </r>
  <r>
    <x v="15"/>
    <s v="NF"/>
    <x v="8"/>
    <n v="4"/>
    <x v="3"/>
    <n v="7473"/>
    <n v="7473"/>
    <s v="2014_NF_4"/>
    <n v="3322"/>
    <n v="3322"/>
  </r>
  <r>
    <x v="15"/>
    <s v="NF"/>
    <x v="8"/>
    <n v="5"/>
    <x v="4"/>
    <n v="215"/>
    <n v="215"/>
    <s v="2014_NF_5"/>
    <n v="0"/>
    <n v="0"/>
  </r>
  <r>
    <x v="15"/>
    <s v="NF"/>
    <x v="8"/>
    <n v="7"/>
    <x v="5"/>
    <n v="4677"/>
    <n v="4677"/>
    <s v="2014_NF_7"/>
    <n v="2139"/>
    <n v="2139"/>
  </r>
  <r>
    <x v="15"/>
    <s v="NF"/>
    <x v="8"/>
    <n v="8"/>
    <x v="6"/>
    <n v="259868"/>
    <n v="259868"/>
    <s v="2014_NF_8"/>
    <n v="50088"/>
    <n v="50088"/>
  </r>
  <r>
    <x v="15"/>
    <s v="NF"/>
    <x v="8"/>
    <n v="9"/>
    <x v="7"/>
    <n v="58"/>
    <n v="58"/>
    <s v="2014_NF_9"/>
    <n v="0"/>
    <n v="0"/>
  </r>
  <r>
    <x v="15"/>
    <s v="NF"/>
    <x v="8"/>
    <n v="10"/>
    <x v="8"/>
    <n v="0"/>
    <n v="0"/>
    <s v="2014_NF_10"/>
    <n v="0"/>
    <n v="0"/>
  </r>
  <r>
    <x v="15"/>
    <s v="NF"/>
    <x v="8"/>
    <n v="11"/>
    <x v="9"/>
    <n v="0"/>
    <n v="0"/>
    <s v="2014_NF_11"/>
    <n v="0"/>
    <n v="0"/>
  </r>
  <r>
    <x v="15"/>
    <s v="NF"/>
    <x v="8"/>
    <n v="12"/>
    <x v="10"/>
    <n v="322"/>
    <n v="322"/>
    <s v="2014_NF_12"/>
    <n v="0"/>
    <n v="0"/>
  </r>
  <r>
    <x v="15"/>
    <s v="NF"/>
    <x v="8"/>
    <n v="13"/>
    <x v="11"/>
    <n v="0"/>
    <n v="0"/>
    <s v="2014_NF_13"/>
    <n v="0"/>
    <n v="0"/>
  </r>
  <r>
    <x v="15"/>
    <s v="NF"/>
    <x v="8"/>
    <n v="14"/>
    <x v="12"/>
    <n v="3736"/>
    <n v="3736"/>
    <s v="2014_NF_14"/>
    <n v="0"/>
    <n v="0"/>
  </r>
  <r>
    <x v="15"/>
    <s v="NF"/>
    <x v="8"/>
    <n v="15"/>
    <x v="13"/>
    <n v="0"/>
    <n v="0"/>
    <s v="2014_NF_15"/>
    <n v="0"/>
    <n v="0"/>
  </r>
  <r>
    <x v="15"/>
    <s v="NF"/>
    <x v="8"/>
    <n v="16"/>
    <x v="14"/>
    <n v="0"/>
    <n v="0"/>
    <s v="2014_NF_16"/>
    <n v="0"/>
    <n v="0"/>
  </r>
  <r>
    <x v="15"/>
    <s v="NF"/>
    <x v="8"/>
    <n v="17"/>
    <x v="15"/>
    <n v="0"/>
    <n v="0"/>
    <s v="2014_NF_17"/>
    <n v="0"/>
    <n v="0"/>
  </r>
  <r>
    <x v="15"/>
    <s v="NF"/>
    <x v="8"/>
    <n v="18"/>
    <x v="16"/>
    <n v="0"/>
    <n v="0"/>
    <s v="2014_NF_18"/>
    <n v="0"/>
    <n v="0"/>
  </r>
  <r>
    <x v="15"/>
    <s v="NF"/>
    <x v="8"/>
    <n v="20"/>
    <x v="17"/>
    <n v="2897"/>
    <n v="2628"/>
    <s v="2014_NF_20"/>
    <n v="2146"/>
    <n v="1877"/>
  </r>
  <r>
    <x v="15"/>
    <s v="NF"/>
    <x v="8"/>
    <n v="22"/>
    <x v="18"/>
    <n v="903"/>
    <n v="903"/>
    <s v="2014_NF_22"/>
    <n v="0"/>
    <n v="0"/>
  </r>
  <r>
    <x v="15"/>
    <s v="NF"/>
    <x v="8"/>
    <n v="23"/>
    <x v="19"/>
    <n v="113"/>
    <n v="113"/>
    <s v="2014_NF_23"/>
    <n v="0"/>
    <n v="0"/>
  </r>
  <r>
    <x v="15"/>
    <s v="NF"/>
    <x v="8"/>
    <n v="24"/>
    <x v="20"/>
    <n v="4061"/>
    <n v="4061"/>
    <s v="2014_NF_24"/>
    <n v="2735"/>
    <n v="2735"/>
  </r>
  <r>
    <x v="15"/>
    <s v="NF"/>
    <x v="8"/>
    <n v="25"/>
    <x v="21"/>
    <n v="12213"/>
    <n v="12213"/>
    <s v="2014_NF_25"/>
    <n v="1176"/>
    <n v="1176"/>
  </r>
  <r>
    <x v="15"/>
    <s v="NF"/>
    <x v="8"/>
    <n v="26"/>
    <x v="22"/>
    <n v="924"/>
    <n v="924"/>
    <s v="2014_NF_26"/>
    <n v="620"/>
    <n v="620"/>
  </r>
  <r>
    <x v="15"/>
    <s v="NF"/>
    <x v="8"/>
    <n v="27"/>
    <x v="23"/>
    <n v="0"/>
    <n v="0"/>
    <s v="2014_NF_27"/>
    <n v="0"/>
    <n v="0"/>
  </r>
  <r>
    <x v="15"/>
    <s v="NF"/>
    <x v="8"/>
    <n v="29"/>
    <x v="24"/>
    <n v="34586"/>
    <n v="34495"/>
    <s v="2014_NF_29"/>
    <n v="6409"/>
    <n v="6371"/>
  </r>
  <r>
    <x v="15"/>
    <s v="NF"/>
    <x v="8"/>
    <n v="30"/>
    <x v="25"/>
    <n v="603"/>
    <n v="603"/>
    <s v="2014_NF_30"/>
    <n v="279"/>
    <n v="279"/>
  </r>
  <r>
    <x v="15"/>
    <s v="NF"/>
    <x v="8"/>
    <n v="31"/>
    <x v="26"/>
    <n v="0"/>
    <n v="0"/>
    <s v="2014_NF_31"/>
    <n v="0"/>
    <n v="0"/>
  </r>
  <r>
    <x v="15"/>
    <s v="NF"/>
    <x v="8"/>
    <n v="38"/>
    <x v="27"/>
    <n v="448"/>
    <n v="448"/>
    <s v="2014_NF_38"/>
    <n v="0"/>
    <n v="0"/>
  </r>
  <r>
    <x v="15"/>
    <s v="NF"/>
    <x v="8"/>
    <n v="39"/>
    <x v="28"/>
    <n v="1972"/>
    <n v="1972"/>
    <s v="2014_NF_39"/>
    <n v="208"/>
    <n v="208"/>
  </r>
  <r>
    <x v="15"/>
    <s v="NF"/>
    <x v="8"/>
    <n v="40"/>
    <x v="29"/>
    <n v="11079"/>
    <n v="11079"/>
    <s v="2014_NF_40"/>
    <n v="5096"/>
    <n v="5096"/>
  </r>
  <r>
    <x v="15"/>
    <s v="NF"/>
    <x v="8"/>
    <n v="41"/>
    <x v="30"/>
    <n v="45268"/>
    <n v="42087"/>
    <s v="2014_NF_41"/>
    <n v="18657"/>
    <n v="18657"/>
  </r>
  <r>
    <x v="15"/>
    <s v="NF"/>
    <x v="8"/>
    <n v="43"/>
    <x v="31"/>
    <n v="0"/>
    <n v="0"/>
    <s v="2014_NF_43"/>
    <n v="0"/>
    <n v="0"/>
  </r>
  <r>
    <x v="15"/>
    <s v="NF"/>
    <x v="8"/>
    <n v="44"/>
    <x v="32"/>
    <n v="1145"/>
    <n v="1145"/>
    <s v="2014_NF_44"/>
    <n v="1144"/>
    <n v="1144"/>
  </r>
  <r>
    <x v="15"/>
    <s v="NF"/>
    <x v="8"/>
    <n v="45"/>
    <x v="33"/>
    <n v="0"/>
    <n v="0"/>
    <s v="2014_NF_45"/>
    <n v="0"/>
    <n v="0"/>
  </r>
  <r>
    <x v="15"/>
    <s v="NF"/>
    <x v="8"/>
    <n v="46"/>
    <x v="34"/>
    <n v="18035"/>
    <n v="18035"/>
    <s v="2014_NF_46"/>
    <n v="2573"/>
    <n v="2573"/>
  </r>
  <r>
    <x v="15"/>
    <s v="NF"/>
    <x v="8"/>
    <n v="47"/>
    <x v="35"/>
    <n v="19619"/>
    <n v="19619"/>
    <s v="2014_NF_47"/>
    <n v="540"/>
    <n v="540"/>
  </r>
  <r>
    <x v="15"/>
    <s v="NF"/>
    <x v="8"/>
    <n v="48"/>
    <x v="36"/>
    <n v="213"/>
    <n v="213"/>
    <s v="2014_NF_48"/>
    <n v="0"/>
    <n v="0"/>
  </r>
  <r>
    <x v="15"/>
    <s v="NW"/>
    <x v="9"/>
    <n v="1"/>
    <x v="0"/>
    <n v="2402"/>
    <n v="2402"/>
    <s v="2014_NW_1"/>
    <n v="711"/>
    <n v="711"/>
  </r>
  <r>
    <x v="15"/>
    <s v="NW"/>
    <x v="9"/>
    <n v="2"/>
    <x v="1"/>
    <n v="0"/>
    <n v="0"/>
    <s v="2014_NW_2"/>
    <n v="0"/>
    <n v="0"/>
  </r>
  <r>
    <x v="15"/>
    <s v="NW"/>
    <x v="9"/>
    <n v="3"/>
    <x v="2"/>
    <n v="0"/>
    <n v="0"/>
    <s v="2014_NW_3"/>
    <n v="0"/>
    <n v="0"/>
  </r>
  <r>
    <x v="15"/>
    <s v="NW"/>
    <x v="9"/>
    <n v="4"/>
    <x v="3"/>
    <n v="0"/>
    <n v="0"/>
    <s v="2014_NW_4"/>
    <n v="0"/>
    <n v="0"/>
  </r>
  <r>
    <x v="15"/>
    <s v="NW"/>
    <x v="9"/>
    <n v="5"/>
    <x v="4"/>
    <n v="3830"/>
    <n v="3748"/>
    <s v="2014_NW_5"/>
    <n v="1108"/>
    <n v="1029"/>
  </r>
  <r>
    <x v="15"/>
    <s v="NW"/>
    <x v="9"/>
    <n v="7"/>
    <x v="5"/>
    <n v="0"/>
    <n v="0"/>
    <s v="2014_NW_7"/>
    <n v="0"/>
    <n v="0"/>
  </r>
  <r>
    <x v="15"/>
    <s v="NW"/>
    <x v="9"/>
    <n v="8"/>
    <x v="6"/>
    <n v="47680"/>
    <n v="47680"/>
    <s v="2014_NW_8"/>
    <n v="37391"/>
    <n v="37391"/>
  </r>
  <r>
    <x v="15"/>
    <s v="NW"/>
    <x v="9"/>
    <n v="9"/>
    <x v="7"/>
    <n v="2934"/>
    <n v="2725"/>
    <s v="2014_NW_9"/>
    <n v="872"/>
    <n v="663"/>
  </r>
  <r>
    <x v="15"/>
    <s v="NW"/>
    <x v="9"/>
    <n v="10"/>
    <x v="8"/>
    <n v="1522"/>
    <n v="1522"/>
    <s v="2014_NW_10"/>
    <n v="785"/>
    <n v="785"/>
  </r>
  <r>
    <x v="15"/>
    <s v="NW"/>
    <x v="9"/>
    <n v="11"/>
    <x v="9"/>
    <n v="0"/>
    <n v="0"/>
    <s v="2014_NW_11"/>
    <n v="0"/>
    <n v="0"/>
  </r>
  <r>
    <x v="15"/>
    <s v="NW"/>
    <x v="9"/>
    <n v="12"/>
    <x v="10"/>
    <n v="460"/>
    <n v="460"/>
    <s v="2014_NW_12"/>
    <n v="460"/>
    <n v="460"/>
  </r>
  <r>
    <x v="15"/>
    <s v="NW"/>
    <x v="9"/>
    <n v="13"/>
    <x v="11"/>
    <n v="708"/>
    <n v="708"/>
    <s v="2014_NW_13"/>
    <n v="368"/>
    <n v="368"/>
  </r>
  <r>
    <x v="15"/>
    <s v="NW"/>
    <x v="9"/>
    <n v="14"/>
    <x v="12"/>
    <n v="0"/>
    <n v="0"/>
    <s v="2014_NW_14"/>
    <n v="0"/>
    <n v="0"/>
  </r>
  <r>
    <x v="15"/>
    <s v="NW"/>
    <x v="9"/>
    <n v="15"/>
    <x v="13"/>
    <n v="0"/>
    <n v="0"/>
    <s v="2014_NW_15"/>
    <n v="0"/>
    <n v="0"/>
  </r>
  <r>
    <x v="15"/>
    <s v="NW"/>
    <x v="9"/>
    <n v="16"/>
    <x v="14"/>
    <n v="0"/>
    <n v="0"/>
    <s v="2014_NW_16"/>
    <n v="0"/>
    <n v="0"/>
  </r>
  <r>
    <x v="15"/>
    <s v="NW"/>
    <x v="9"/>
    <n v="17"/>
    <x v="15"/>
    <n v="0"/>
    <n v="0"/>
    <s v="2014_NW_17"/>
    <n v="0"/>
    <n v="0"/>
  </r>
  <r>
    <x v="15"/>
    <s v="NW"/>
    <x v="9"/>
    <n v="18"/>
    <x v="16"/>
    <n v="0"/>
    <n v="0"/>
    <s v="2014_NW_18"/>
    <n v="0"/>
    <n v="0"/>
  </r>
  <r>
    <x v="15"/>
    <s v="NW"/>
    <x v="9"/>
    <n v="20"/>
    <x v="17"/>
    <n v="0"/>
    <n v="0"/>
    <s v="2014_NW_20"/>
    <n v="0"/>
    <n v="0"/>
  </r>
  <r>
    <x v="15"/>
    <s v="NW"/>
    <x v="9"/>
    <n v="22"/>
    <x v="18"/>
    <n v="629"/>
    <n v="629"/>
    <s v="2014_NW_22"/>
    <n v="215"/>
    <n v="215"/>
  </r>
  <r>
    <x v="15"/>
    <s v="NW"/>
    <x v="9"/>
    <n v="23"/>
    <x v="19"/>
    <n v="268"/>
    <n v="268"/>
    <s v="2014_NW_23"/>
    <n v="268"/>
    <n v="268"/>
  </r>
  <r>
    <x v="15"/>
    <s v="NW"/>
    <x v="9"/>
    <n v="24"/>
    <x v="20"/>
    <n v="3360"/>
    <n v="3360"/>
    <s v="2014_NW_24"/>
    <n v="1938"/>
    <n v="1938"/>
  </r>
  <r>
    <x v="15"/>
    <s v="NW"/>
    <x v="9"/>
    <n v="25"/>
    <x v="21"/>
    <n v="122002"/>
    <n v="122002"/>
    <s v="2014_NW_25"/>
    <n v="2103"/>
    <n v="2103"/>
  </r>
  <r>
    <x v="15"/>
    <s v="NW"/>
    <x v="9"/>
    <n v="26"/>
    <x v="22"/>
    <n v="61"/>
    <n v="61"/>
    <s v="2014_NW_26"/>
    <n v="28"/>
    <n v="28"/>
  </r>
  <r>
    <x v="15"/>
    <s v="NW"/>
    <x v="9"/>
    <n v="27"/>
    <x v="23"/>
    <n v="3680"/>
    <n v="3680"/>
    <s v="2014_NW_27"/>
    <n v="0"/>
    <n v="0"/>
  </r>
  <r>
    <x v="15"/>
    <s v="NW"/>
    <x v="9"/>
    <n v="29"/>
    <x v="24"/>
    <n v="475"/>
    <n v="475"/>
    <s v="2014_NW_29"/>
    <n v="0"/>
    <n v="0"/>
  </r>
  <r>
    <x v="15"/>
    <s v="NW"/>
    <x v="9"/>
    <n v="30"/>
    <x v="25"/>
    <n v="0"/>
    <n v="0"/>
    <s v="2014_NW_30"/>
    <n v="0"/>
    <n v="0"/>
  </r>
  <r>
    <x v="15"/>
    <s v="NW"/>
    <x v="9"/>
    <n v="31"/>
    <x v="26"/>
    <n v="0"/>
    <n v="0"/>
    <s v="2014_NW_31"/>
    <n v="0"/>
    <n v="0"/>
  </r>
  <r>
    <x v="15"/>
    <s v="NW"/>
    <x v="9"/>
    <n v="38"/>
    <x v="27"/>
    <n v="0"/>
    <n v="0"/>
    <s v="2014_NW_38"/>
    <n v="0"/>
    <n v="0"/>
  </r>
  <r>
    <x v="15"/>
    <s v="NW"/>
    <x v="9"/>
    <n v="39"/>
    <x v="28"/>
    <n v="0"/>
    <n v="0"/>
    <s v="2014_NW_39"/>
    <n v="0"/>
    <n v="0"/>
  </r>
  <r>
    <x v="15"/>
    <s v="NW"/>
    <x v="9"/>
    <n v="40"/>
    <x v="29"/>
    <n v="1243"/>
    <n v="1243"/>
    <s v="2014_NW_40"/>
    <n v="1153"/>
    <n v="1153"/>
  </r>
  <r>
    <x v="15"/>
    <s v="NW"/>
    <x v="9"/>
    <n v="41"/>
    <x v="30"/>
    <n v="0"/>
    <n v="0"/>
    <s v="2014_NW_41"/>
    <n v="0"/>
    <n v="0"/>
  </r>
  <r>
    <x v="15"/>
    <s v="NW"/>
    <x v="9"/>
    <n v="43"/>
    <x v="31"/>
    <n v="0"/>
    <n v="0"/>
    <s v="2014_NW_43"/>
    <n v="0"/>
    <n v="0"/>
  </r>
  <r>
    <x v="15"/>
    <s v="NW"/>
    <x v="9"/>
    <n v="44"/>
    <x v="32"/>
    <n v="0"/>
    <n v="0"/>
    <s v="2014_NW_44"/>
    <n v="0"/>
    <n v="0"/>
  </r>
  <r>
    <x v="15"/>
    <s v="NW"/>
    <x v="9"/>
    <n v="45"/>
    <x v="33"/>
    <n v="702"/>
    <n v="702"/>
    <s v="2014_NW_45"/>
    <n v="616"/>
    <n v="616"/>
  </r>
  <r>
    <x v="15"/>
    <s v="NW"/>
    <x v="9"/>
    <n v="46"/>
    <x v="34"/>
    <n v="849"/>
    <n v="849"/>
    <s v="2014_NW_46"/>
    <n v="0"/>
    <n v="0"/>
  </r>
  <r>
    <x v="15"/>
    <s v="NW"/>
    <x v="9"/>
    <n v="47"/>
    <x v="35"/>
    <n v="2893"/>
    <n v="2893"/>
    <s v="2014_NW_47"/>
    <n v="0"/>
    <n v="0"/>
  </r>
  <r>
    <x v="15"/>
    <s v="NW"/>
    <x v="9"/>
    <n v="48"/>
    <x v="36"/>
    <n v="0"/>
    <n v="0"/>
    <s v="2014_NW_48"/>
    <n v="0"/>
    <n v="0"/>
  </r>
  <r>
    <x v="16"/>
    <s v="IB"/>
    <x v="10"/>
    <n v="1"/>
    <x v="0"/>
    <n v="0"/>
    <n v="0"/>
    <s v="2015_IB_1"/>
    <n v="0"/>
    <n v="0"/>
  </r>
  <r>
    <x v="16"/>
    <s v="IB"/>
    <x v="10"/>
    <n v="2"/>
    <x v="1"/>
    <n v="0"/>
    <n v="0"/>
    <s v="2015_IB_2"/>
    <n v="0"/>
    <n v="0"/>
  </r>
  <r>
    <x v="16"/>
    <s v="IB"/>
    <x v="10"/>
    <n v="3"/>
    <x v="2"/>
    <n v="0"/>
    <n v="0"/>
    <s v="2015_IB_3"/>
    <n v="0"/>
    <n v="0"/>
  </r>
  <r>
    <x v="16"/>
    <s v="IB"/>
    <x v="10"/>
    <n v="4"/>
    <x v="3"/>
    <n v="0"/>
    <n v="0"/>
    <s v="2015_IB_4"/>
    <n v="0"/>
    <n v="0"/>
  </r>
  <r>
    <x v="16"/>
    <s v="IB"/>
    <x v="10"/>
    <n v="5"/>
    <x v="4"/>
    <n v="0"/>
    <n v="0"/>
    <s v="2015_IB_5"/>
    <n v="0"/>
    <n v="0"/>
  </r>
  <r>
    <x v="16"/>
    <s v="IB"/>
    <x v="10"/>
    <n v="7"/>
    <x v="5"/>
    <n v="0"/>
    <n v="0"/>
    <s v="2015_IB_7"/>
    <n v="0"/>
    <n v="0"/>
  </r>
  <r>
    <x v="16"/>
    <s v="IB"/>
    <x v="10"/>
    <n v="8"/>
    <x v="6"/>
    <n v="0"/>
    <n v="0"/>
    <s v="2015_IB_8"/>
    <n v="0"/>
    <n v="0"/>
  </r>
  <r>
    <x v="16"/>
    <s v="IB"/>
    <x v="10"/>
    <n v="9"/>
    <x v="7"/>
    <n v="0"/>
    <n v="0"/>
    <s v="2015_IB_9"/>
    <n v="0"/>
    <n v="0"/>
  </r>
  <r>
    <x v="16"/>
    <s v="IB"/>
    <x v="10"/>
    <n v="10"/>
    <x v="8"/>
    <n v="0"/>
    <n v="0"/>
    <s v="2015_IB_10"/>
    <n v="0"/>
    <n v="0"/>
  </r>
  <r>
    <x v="16"/>
    <s v="IB"/>
    <x v="10"/>
    <n v="11"/>
    <x v="9"/>
    <n v="0"/>
    <n v="0"/>
    <s v="2015_IB_11"/>
    <n v="0"/>
    <n v="0"/>
  </r>
  <r>
    <x v="16"/>
    <s v="IB"/>
    <x v="10"/>
    <n v="12"/>
    <x v="10"/>
    <n v="0"/>
    <n v="0"/>
    <s v="2015_IB_12"/>
    <n v="0"/>
    <n v="0"/>
  </r>
  <r>
    <x v="16"/>
    <s v="IB"/>
    <x v="10"/>
    <n v="13"/>
    <x v="11"/>
    <n v="0"/>
    <n v="0"/>
    <s v="2015_IB_13"/>
    <n v="0"/>
    <n v="0"/>
  </r>
  <r>
    <x v="16"/>
    <s v="IB"/>
    <x v="10"/>
    <n v="14"/>
    <x v="12"/>
    <n v="0"/>
    <n v="0"/>
    <s v="2015_IB_14"/>
    <n v="0"/>
    <n v="0"/>
  </r>
  <r>
    <x v="16"/>
    <s v="IB"/>
    <x v="10"/>
    <n v="15"/>
    <x v="13"/>
    <n v="0"/>
    <n v="0"/>
    <s v="2015_IB_15"/>
    <n v="0"/>
    <n v="0"/>
  </r>
  <r>
    <x v="16"/>
    <s v="IB"/>
    <x v="10"/>
    <n v="16"/>
    <x v="14"/>
    <n v="0"/>
    <n v="0"/>
    <s v="2015_IB_16"/>
    <n v="0"/>
    <n v="0"/>
  </r>
  <r>
    <x v="16"/>
    <s v="IB"/>
    <x v="10"/>
    <n v="17"/>
    <x v="15"/>
    <n v="0"/>
    <n v="0"/>
    <s v="2015_IB_17"/>
    <n v="0"/>
    <n v="0"/>
  </r>
  <r>
    <x v="16"/>
    <s v="IB"/>
    <x v="10"/>
    <n v="18"/>
    <x v="16"/>
    <n v="0"/>
    <n v="0"/>
    <s v="2015_IB_18"/>
    <n v="0"/>
    <n v="0"/>
  </r>
  <r>
    <x v="16"/>
    <s v="IB"/>
    <x v="10"/>
    <n v="20"/>
    <x v="17"/>
    <n v="0"/>
    <n v="0"/>
    <s v="2015_IB_20"/>
    <n v="0"/>
    <n v="0"/>
  </r>
  <r>
    <x v="16"/>
    <s v="IB"/>
    <x v="10"/>
    <n v="22"/>
    <x v="18"/>
    <n v="0"/>
    <n v="0"/>
    <s v="2015_IB_22"/>
    <n v="0"/>
    <n v="0"/>
  </r>
  <r>
    <x v="16"/>
    <s v="IB"/>
    <x v="10"/>
    <n v="23"/>
    <x v="19"/>
    <n v="0"/>
    <n v="0"/>
    <s v="2015_IB_23"/>
    <n v="0"/>
    <n v="0"/>
  </r>
  <r>
    <x v="16"/>
    <s v="IB"/>
    <x v="10"/>
    <n v="24"/>
    <x v="20"/>
    <n v="46"/>
    <n v="46"/>
    <s v="2015_IB_24"/>
    <n v="46"/>
    <n v="46"/>
  </r>
  <r>
    <x v="16"/>
    <s v="IB"/>
    <x v="10"/>
    <n v="25"/>
    <x v="21"/>
    <n v="0"/>
    <n v="0"/>
    <s v="2015_IB_25"/>
    <n v="0"/>
    <n v="0"/>
  </r>
  <r>
    <x v="16"/>
    <s v="IB"/>
    <x v="10"/>
    <n v="26"/>
    <x v="22"/>
    <n v="0"/>
    <n v="0"/>
    <s v="2015_IB_26"/>
    <n v="0"/>
    <n v="0"/>
  </r>
  <r>
    <x v="16"/>
    <s v="IB"/>
    <x v="10"/>
    <n v="27"/>
    <x v="23"/>
    <n v="0"/>
    <n v="0"/>
    <s v="2015_IB_27"/>
    <n v="0"/>
    <n v="0"/>
  </r>
  <r>
    <x v="16"/>
    <s v="IB"/>
    <x v="10"/>
    <n v="29"/>
    <x v="24"/>
    <n v="0"/>
    <n v="0"/>
    <s v="2015_IB_29"/>
    <n v="0"/>
    <n v="0"/>
  </r>
  <r>
    <x v="16"/>
    <s v="IB"/>
    <x v="10"/>
    <n v="30"/>
    <x v="25"/>
    <n v="0"/>
    <n v="0"/>
    <s v="2015_IB_30"/>
    <n v="0"/>
    <n v="0"/>
  </r>
  <r>
    <x v="16"/>
    <s v="IB"/>
    <x v="10"/>
    <n v="31"/>
    <x v="26"/>
    <n v="0"/>
    <n v="0"/>
    <s v="2015_IB_31"/>
    <n v="0"/>
    <n v="0"/>
  </r>
  <r>
    <x v="16"/>
    <s v="IB"/>
    <x v="10"/>
    <n v="38"/>
    <x v="27"/>
    <n v="0"/>
    <n v="0"/>
    <s v="2015_IB_38"/>
    <n v="0"/>
    <n v="0"/>
  </r>
  <r>
    <x v="16"/>
    <s v="IB"/>
    <x v="10"/>
    <n v="39"/>
    <x v="28"/>
    <n v="0"/>
    <n v="0"/>
    <s v="2015_IB_39"/>
    <n v="0"/>
    <n v="0"/>
  </r>
  <r>
    <x v="16"/>
    <s v="IB"/>
    <x v="10"/>
    <n v="40"/>
    <x v="29"/>
    <n v="0"/>
    <n v="0"/>
    <s v="2015_IB_40"/>
    <n v="0"/>
    <n v="0"/>
  </r>
  <r>
    <x v="16"/>
    <s v="IB"/>
    <x v="10"/>
    <n v="41"/>
    <x v="30"/>
    <n v="0"/>
    <n v="0"/>
    <s v="2015_IB_41"/>
    <n v="0"/>
    <n v="0"/>
  </r>
  <r>
    <x v="16"/>
    <s v="IB"/>
    <x v="10"/>
    <n v="43"/>
    <x v="31"/>
    <n v="0"/>
    <n v="0"/>
    <s v="2015_IB_43"/>
    <n v="0"/>
    <n v="0"/>
  </r>
  <r>
    <x v="16"/>
    <s v="IB"/>
    <x v="10"/>
    <n v="44"/>
    <x v="32"/>
    <n v="0"/>
    <n v="0"/>
    <s v="2015_IB_44"/>
    <n v="0"/>
    <n v="0"/>
  </r>
  <r>
    <x v="16"/>
    <s v="IB"/>
    <x v="10"/>
    <n v="45"/>
    <x v="33"/>
    <n v="0"/>
    <n v="0"/>
    <s v="2015_IB_45"/>
    <n v="0"/>
    <n v="0"/>
  </r>
  <r>
    <x v="16"/>
    <s v="IB"/>
    <x v="10"/>
    <n v="46"/>
    <x v="34"/>
    <n v="0"/>
    <n v="0"/>
    <s v="2015_IB_46"/>
    <n v="0"/>
    <n v="0"/>
  </r>
  <r>
    <x v="16"/>
    <s v="IB"/>
    <x v="10"/>
    <n v="47"/>
    <x v="35"/>
    <n v="0"/>
    <n v="0"/>
    <s v="2015_IB_47"/>
    <n v="0"/>
    <n v="0"/>
  </r>
  <r>
    <x v="16"/>
    <s v="IB"/>
    <x v="10"/>
    <n v="48"/>
    <x v="36"/>
    <n v="0"/>
    <n v="0"/>
    <s v="2015_IB_48"/>
    <n v="0"/>
    <n v="0"/>
  </r>
  <r>
    <x v="16"/>
    <s v="IBB"/>
    <x v="0"/>
    <n v="1"/>
    <x v="0"/>
    <n v="2054"/>
    <n v="1667"/>
    <s v="2015_IBB_1"/>
    <n v="1086"/>
    <n v="775"/>
  </r>
  <r>
    <x v="16"/>
    <s v="IBB"/>
    <x v="0"/>
    <n v="2"/>
    <x v="1"/>
    <n v="396"/>
    <n v="396"/>
    <s v="2015_IBB_2"/>
    <n v="472"/>
    <n v="416"/>
  </r>
  <r>
    <x v="16"/>
    <s v="IBB"/>
    <x v="0"/>
    <n v="3"/>
    <x v="2"/>
    <n v="27275"/>
    <n v="26926"/>
    <s v="2015_IBB_3"/>
    <n v="16365"/>
    <n v="16069"/>
  </r>
  <r>
    <x v="16"/>
    <s v="IBB"/>
    <x v="0"/>
    <n v="4"/>
    <x v="3"/>
    <n v="2480"/>
    <n v="2480"/>
    <s v="2015_IBB_4"/>
    <n v="0"/>
    <n v="0"/>
  </r>
  <r>
    <x v="16"/>
    <s v="IBB"/>
    <x v="0"/>
    <n v="5"/>
    <x v="4"/>
    <n v="4146"/>
    <n v="4086"/>
    <s v="2015_IBB_5"/>
    <n v="83"/>
    <n v="35"/>
  </r>
  <r>
    <x v="16"/>
    <s v="IBB"/>
    <x v="0"/>
    <n v="7"/>
    <x v="5"/>
    <n v="15441"/>
    <n v="15432"/>
    <s v="2015_IBB_7"/>
    <n v="3035"/>
    <n v="3026"/>
  </r>
  <r>
    <x v="16"/>
    <s v="IBB"/>
    <x v="0"/>
    <n v="8"/>
    <x v="6"/>
    <n v="780"/>
    <n v="780"/>
    <s v="2015_IBB_8"/>
    <n v="365"/>
    <n v="365"/>
  </r>
  <r>
    <x v="16"/>
    <s v="IBB"/>
    <x v="0"/>
    <n v="9"/>
    <x v="7"/>
    <n v="13772"/>
    <n v="13771"/>
    <s v="2015_IBB_9"/>
    <n v="251"/>
    <n v="250"/>
  </r>
  <r>
    <x v="16"/>
    <s v="IBB"/>
    <x v="0"/>
    <n v="10"/>
    <x v="8"/>
    <n v="237"/>
    <n v="237"/>
    <s v="2015_IBB_10"/>
    <n v="0"/>
    <n v="0"/>
  </r>
  <r>
    <x v="16"/>
    <s v="IBB"/>
    <x v="0"/>
    <n v="11"/>
    <x v="9"/>
    <n v="27633"/>
    <n v="26124"/>
    <s v="2015_IBB_11"/>
    <n v="8900"/>
    <n v="7768"/>
  </r>
  <r>
    <x v="16"/>
    <s v="IBB"/>
    <x v="0"/>
    <n v="12"/>
    <x v="10"/>
    <n v="168955"/>
    <n v="168756"/>
    <s v="2015_IBB_12"/>
    <n v="74074"/>
    <n v="73879"/>
  </r>
  <r>
    <x v="16"/>
    <s v="IBB"/>
    <x v="0"/>
    <n v="13"/>
    <x v="11"/>
    <n v="95"/>
    <n v="95"/>
    <s v="2015_IBB_13"/>
    <n v="90"/>
    <n v="90"/>
  </r>
  <r>
    <x v="16"/>
    <s v="IBB"/>
    <x v="0"/>
    <n v="14"/>
    <x v="12"/>
    <n v="77027"/>
    <n v="75163"/>
    <s v="2015_IBB_14"/>
    <n v="39516"/>
    <n v="37806"/>
  </r>
  <r>
    <x v="16"/>
    <s v="IBB"/>
    <x v="0"/>
    <n v="15"/>
    <x v="13"/>
    <n v="5995"/>
    <n v="5973"/>
    <s v="2015_IBB_15"/>
    <n v="1783"/>
    <n v="1770"/>
  </r>
  <r>
    <x v="16"/>
    <s v="IBB"/>
    <x v="0"/>
    <n v="16"/>
    <x v="14"/>
    <n v="1066966"/>
    <n v="1044676"/>
    <s v="2015_IBB_16"/>
    <n v="288138"/>
    <n v="269249"/>
  </r>
  <r>
    <x v="16"/>
    <s v="IBB"/>
    <x v="0"/>
    <n v="17"/>
    <x v="15"/>
    <n v="53731"/>
    <n v="53630"/>
    <s v="2015_IBB_17"/>
    <n v="13082"/>
    <n v="13050"/>
  </r>
  <r>
    <x v="16"/>
    <s v="IBB"/>
    <x v="0"/>
    <n v="18"/>
    <x v="16"/>
    <n v="2331"/>
    <n v="2263"/>
    <s v="2015_IBB_18"/>
    <n v="1900"/>
    <n v="1832"/>
  </r>
  <r>
    <x v="16"/>
    <s v="IBB"/>
    <x v="0"/>
    <n v="20"/>
    <x v="17"/>
    <n v="88761"/>
    <n v="84455"/>
    <s v="2015_IBB_20"/>
    <n v="48832"/>
    <n v="45759"/>
  </r>
  <r>
    <x v="16"/>
    <s v="IBB"/>
    <x v="0"/>
    <n v="22"/>
    <x v="18"/>
    <n v="3425"/>
    <n v="3257"/>
    <s v="2015_IBB_22"/>
    <n v="1482"/>
    <n v="1337"/>
  </r>
  <r>
    <x v="16"/>
    <s v="IBB"/>
    <x v="0"/>
    <n v="23"/>
    <x v="19"/>
    <n v="68"/>
    <n v="66"/>
    <s v="2015_IBB_23"/>
    <n v="53"/>
    <n v="51"/>
  </r>
  <r>
    <x v="16"/>
    <s v="IBB"/>
    <x v="0"/>
    <n v="24"/>
    <x v="20"/>
    <n v="1983242"/>
    <n v="1942135"/>
    <s v="2015_IBB_24"/>
    <n v="922420"/>
    <n v="888310"/>
  </r>
  <r>
    <x v="16"/>
    <s v="IBB"/>
    <x v="0"/>
    <n v="25"/>
    <x v="21"/>
    <n v="0"/>
    <n v="0"/>
    <s v="2015_IBB_25"/>
    <n v="0"/>
    <n v="0"/>
  </r>
  <r>
    <x v="16"/>
    <s v="IBB"/>
    <x v="0"/>
    <n v="26"/>
    <x v="22"/>
    <n v="26037"/>
    <n v="23609"/>
    <s v="2015_IBB_26"/>
    <n v="5173"/>
    <n v="4540"/>
  </r>
  <r>
    <x v="16"/>
    <s v="IBB"/>
    <x v="0"/>
    <n v="27"/>
    <x v="23"/>
    <n v="344"/>
    <n v="344"/>
    <s v="2015_IBB_27"/>
    <n v="0"/>
    <n v="0"/>
  </r>
  <r>
    <x v="16"/>
    <s v="IBB"/>
    <x v="0"/>
    <n v="29"/>
    <x v="24"/>
    <n v="23789"/>
    <n v="23789"/>
    <s v="2015_IBB_29"/>
    <n v="656"/>
    <n v="656"/>
  </r>
  <r>
    <x v="16"/>
    <s v="IBB"/>
    <x v="0"/>
    <n v="30"/>
    <x v="25"/>
    <n v="2558"/>
    <n v="2558"/>
    <s v="2015_IBB_30"/>
    <n v="749"/>
    <n v="749"/>
  </r>
  <r>
    <x v="16"/>
    <s v="IBB"/>
    <x v="0"/>
    <n v="31"/>
    <x v="26"/>
    <n v="18956"/>
    <n v="18933"/>
    <s v="2015_IBB_31"/>
    <n v="654"/>
    <n v="634"/>
  </r>
  <r>
    <x v="16"/>
    <s v="IBB"/>
    <x v="0"/>
    <n v="38"/>
    <x v="27"/>
    <n v="0"/>
    <n v="0"/>
    <s v="2015_IBB_38"/>
    <n v="0"/>
    <n v="0"/>
  </r>
  <r>
    <x v="16"/>
    <s v="IBB"/>
    <x v="0"/>
    <n v="39"/>
    <x v="28"/>
    <n v="0"/>
    <n v="0"/>
    <s v="2015_IBB_39"/>
    <n v="0"/>
    <n v="0"/>
  </r>
  <r>
    <x v="16"/>
    <s v="IBB"/>
    <x v="0"/>
    <n v="40"/>
    <x v="29"/>
    <n v="11565"/>
    <n v="11565"/>
    <s v="2015_IBB_40"/>
    <n v="1022"/>
    <n v="1022"/>
  </r>
  <r>
    <x v="16"/>
    <s v="IBB"/>
    <x v="0"/>
    <n v="41"/>
    <x v="30"/>
    <n v="148969"/>
    <n v="148277"/>
    <s v="2015_IBB_41"/>
    <n v="14710"/>
    <n v="14640"/>
  </r>
  <r>
    <x v="16"/>
    <s v="IBB"/>
    <x v="0"/>
    <n v="43"/>
    <x v="31"/>
    <n v="16387"/>
    <n v="15964"/>
    <s v="2015_IBB_43"/>
    <n v="2594"/>
    <n v="2420"/>
  </r>
  <r>
    <x v="16"/>
    <s v="IBB"/>
    <x v="0"/>
    <n v="44"/>
    <x v="32"/>
    <n v="0"/>
    <n v="0"/>
    <s v="2015_IBB_44"/>
    <n v="0"/>
    <n v="0"/>
  </r>
  <r>
    <x v="16"/>
    <s v="IBB"/>
    <x v="0"/>
    <n v="45"/>
    <x v="33"/>
    <n v="829"/>
    <n v="829"/>
    <s v="2015_IBB_45"/>
    <n v="356"/>
    <n v="356"/>
  </r>
  <r>
    <x v="16"/>
    <s v="IBB"/>
    <x v="0"/>
    <n v="46"/>
    <x v="34"/>
    <n v="9"/>
    <n v="9"/>
    <s v="2015_IBB_46"/>
    <n v="0"/>
    <n v="0"/>
  </r>
  <r>
    <x v="16"/>
    <s v="IBB"/>
    <x v="0"/>
    <n v="47"/>
    <x v="35"/>
    <n v="0"/>
    <n v="0"/>
    <s v="2015_IBB_47"/>
    <n v="0"/>
    <n v="0"/>
  </r>
  <r>
    <x v="16"/>
    <s v="IBB"/>
    <x v="0"/>
    <n v="48"/>
    <x v="36"/>
    <n v="0"/>
    <n v="0"/>
    <s v="2015_IBB_48"/>
    <n v="0"/>
    <n v="0"/>
  </r>
  <r>
    <x v="16"/>
    <s v="IBD"/>
    <x v="1"/>
    <n v="1"/>
    <x v="0"/>
    <n v="4686"/>
    <n v="4686"/>
    <s v="2015_IBD_1"/>
    <n v="1048"/>
    <n v="1048"/>
  </r>
  <r>
    <x v="16"/>
    <s v="IBD"/>
    <x v="1"/>
    <n v="2"/>
    <x v="1"/>
    <n v="925"/>
    <n v="925"/>
    <s v="2015_IBD_2"/>
    <n v="246"/>
    <n v="236"/>
  </r>
  <r>
    <x v="16"/>
    <s v="IBD"/>
    <x v="1"/>
    <n v="3"/>
    <x v="2"/>
    <n v="0"/>
    <n v="0"/>
    <s v="2015_IBD_3"/>
    <n v="0"/>
    <n v="0"/>
  </r>
  <r>
    <x v="16"/>
    <s v="IBD"/>
    <x v="1"/>
    <n v="4"/>
    <x v="3"/>
    <n v="0"/>
    <n v="0"/>
    <s v="2015_IBD_4"/>
    <n v="0"/>
    <n v="0"/>
  </r>
  <r>
    <x v="16"/>
    <s v="IBD"/>
    <x v="1"/>
    <n v="5"/>
    <x v="4"/>
    <n v="1257"/>
    <n v="1257"/>
    <s v="2015_IBD_5"/>
    <n v="563"/>
    <n v="563"/>
  </r>
  <r>
    <x v="16"/>
    <s v="IBD"/>
    <x v="1"/>
    <n v="7"/>
    <x v="5"/>
    <n v="1432"/>
    <n v="1432"/>
    <s v="2015_IBD_7"/>
    <n v="241"/>
    <n v="241"/>
  </r>
  <r>
    <x v="16"/>
    <s v="IBD"/>
    <x v="1"/>
    <n v="8"/>
    <x v="6"/>
    <n v="0"/>
    <n v="0"/>
    <s v="2015_IBD_8"/>
    <n v="0"/>
    <n v="0"/>
  </r>
  <r>
    <x v="16"/>
    <s v="IBD"/>
    <x v="1"/>
    <n v="9"/>
    <x v="7"/>
    <n v="6349"/>
    <n v="5193"/>
    <s v="2015_IBD_9"/>
    <n v="2171"/>
    <n v="1455"/>
  </r>
  <r>
    <x v="16"/>
    <s v="IBD"/>
    <x v="1"/>
    <n v="10"/>
    <x v="8"/>
    <n v="0"/>
    <n v="0"/>
    <s v="2015_IBD_10"/>
    <n v="0"/>
    <n v="0"/>
  </r>
  <r>
    <x v="16"/>
    <s v="IBD"/>
    <x v="1"/>
    <n v="11"/>
    <x v="9"/>
    <n v="26781"/>
    <n v="26222"/>
    <s v="2015_IBD_11"/>
    <n v="10496"/>
    <n v="10210"/>
  </r>
  <r>
    <x v="16"/>
    <s v="IBD"/>
    <x v="1"/>
    <n v="12"/>
    <x v="10"/>
    <n v="0"/>
    <n v="0"/>
    <s v="2015_IBD_12"/>
    <n v="0"/>
    <n v="0"/>
  </r>
  <r>
    <x v="16"/>
    <s v="IBD"/>
    <x v="1"/>
    <n v="13"/>
    <x v="11"/>
    <n v="3564"/>
    <n v="3564"/>
    <s v="2015_IBD_13"/>
    <n v="2900"/>
    <n v="2900"/>
  </r>
  <r>
    <x v="16"/>
    <s v="IBD"/>
    <x v="1"/>
    <n v="14"/>
    <x v="12"/>
    <n v="38"/>
    <n v="38"/>
    <s v="2015_IBD_14"/>
    <n v="0"/>
    <n v="0"/>
  </r>
  <r>
    <x v="16"/>
    <s v="IBD"/>
    <x v="1"/>
    <n v="15"/>
    <x v="13"/>
    <n v="44103"/>
    <n v="43865"/>
    <s v="2015_IBD_15"/>
    <n v="20536"/>
    <n v="20436"/>
  </r>
  <r>
    <x v="16"/>
    <s v="IBD"/>
    <x v="1"/>
    <n v="16"/>
    <x v="14"/>
    <n v="0"/>
    <n v="0"/>
    <s v="2015_IBD_16"/>
    <n v="0"/>
    <n v="0"/>
  </r>
  <r>
    <x v="16"/>
    <s v="IBD"/>
    <x v="1"/>
    <n v="17"/>
    <x v="15"/>
    <n v="0"/>
    <n v="0"/>
    <s v="2015_IBD_17"/>
    <n v="0"/>
    <n v="0"/>
  </r>
  <r>
    <x v="16"/>
    <s v="IBD"/>
    <x v="1"/>
    <n v="18"/>
    <x v="16"/>
    <n v="11281"/>
    <n v="9456"/>
    <s v="2015_IBD_18"/>
    <n v="7685"/>
    <n v="6093"/>
  </r>
  <r>
    <x v="16"/>
    <s v="IBD"/>
    <x v="1"/>
    <n v="20"/>
    <x v="17"/>
    <n v="0"/>
    <n v="0"/>
    <s v="2015_IBD_20"/>
    <n v="0"/>
    <n v="0"/>
  </r>
  <r>
    <x v="16"/>
    <s v="IBD"/>
    <x v="1"/>
    <n v="22"/>
    <x v="18"/>
    <n v="34918"/>
    <n v="28998"/>
    <s v="2015_IBD_22"/>
    <n v="10782"/>
    <n v="10288"/>
  </r>
  <r>
    <x v="16"/>
    <s v="IBD"/>
    <x v="1"/>
    <n v="23"/>
    <x v="19"/>
    <n v="39615"/>
    <n v="39454"/>
    <s v="2015_IBD_23"/>
    <n v="13748"/>
    <n v="13598"/>
  </r>
  <r>
    <x v="16"/>
    <s v="IBD"/>
    <x v="1"/>
    <n v="24"/>
    <x v="20"/>
    <n v="8165"/>
    <n v="8165"/>
    <s v="2015_IBD_24"/>
    <n v="874"/>
    <n v="874"/>
  </r>
  <r>
    <x v="16"/>
    <s v="IBD"/>
    <x v="1"/>
    <n v="25"/>
    <x v="21"/>
    <n v="0"/>
    <n v="0"/>
    <s v="2015_IBD_25"/>
    <n v="0"/>
    <n v="0"/>
  </r>
  <r>
    <x v="16"/>
    <s v="IBD"/>
    <x v="1"/>
    <n v="26"/>
    <x v="22"/>
    <n v="3524"/>
    <n v="3262"/>
    <s v="2015_IBD_26"/>
    <n v="1972"/>
    <n v="1754"/>
  </r>
  <r>
    <x v="16"/>
    <s v="IBD"/>
    <x v="1"/>
    <n v="27"/>
    <x v="23"/>
    <n v="296"/>
    <n v="296"/>
    <s v="2015_IBD_27"/>
    <n v="69"/>
    <n v="69"/>
  </r>
  <r>
    <x v="16"/>
    <s v="IBD"/>
    <x v="1"/>
    <n v="29"/>
    <x v="24"/>
    <n v="113134"/>
    <n v="111739"/>
    <s v="2015_IBD_29"/>
    <n v="34090"/>
    <n v="33318"/>
  </r>
  <r>
    <x v="16"/>
    <s v="IBD"/>
    <x v="1"/>
    <n v="30"/>
    <x v="25"/>
    <n v="38972"/>
    <n v="38870"/>
    <s v="2015_IBD_30"/>
    <n v="8577"/>
    <n v="8511"/>
  </r>
  <r>
    <x v="16"/>
    <s v="IBD"/>
    <x v="1"/>
    <n v="31"/>
    <x v="26"/>
    <n v="9068"/>
    <n v="9055"/>
    <s v="2015_IBD_31"/>
    <n v="2404"/>
    <n v="2404"/>
  </r>
  <r>
    <x v="16"/>
    <s v="IBD"/>
    <x v="1"/>
    <n v="38"/>
    <x v="27"/>
    <n v="157"/>
    <n v="157"/>
    <s v="2015_IBD_38"/>
    <n v="0"/>
    <n v="0"/>
  </r>
  <r>
    <x v="16"/>
    <s v="IBD"/>
    <x v="1"/>
    <n v="39"/>
    <x v="28"/>
    <n v="3195"/>
    <n v="3103"/>
    <s v="2015_IBD_39"/>
    <n v="1104"/>
    <n v="1104"/>
  </r>
  <r>
    <x v="16"/>
    <s v="IBD"/>
    <x v="1"/>
    <n v="40"/>
    <x v="29"/>
    <n v="0"/>
    <n v="0"/>
    <s v="2015_IBD_40"/>
    <n v="0"/>
    <n v="0"/>
  </r>
  <r>
    <x v="16"/>
    <s v="IBD"/>
    <x v="1"/>
    <n v="41"/>
    <x v="30"/>
    <n v="0"/>
    <n v="0"/>
    <s v="2015_IBD_41"/>
    <n v="0"/>
    <n v="0"/>
  </r>
  <r>
    <x v="16"/>
    <s v="IBD"/>
    <x v="1"/>
    <n v="43"/>
    <x v="31"/>
    <n v="0"/>
    <n v="0"/>
    <s v="2015_IBD_43"/>
    <n v="0"/>
    <n v="0"/>
  </r>
  <r>
    <x v="16"/>
    <s v="IBD"/>
    <x v="1"/>
    <n v="44"/>
    <x v="32"/>
    <n v="1565"/>
    <n v="1565"/>
    <s v="2015_IBD_44"/>
    <n v="579"/>
    <n v="579"/>
  </r>
  <r>
    <x v="16"/>
    <s v="IBD"/>
    <x v="1"/>
    <n v="45"/>
    <x v="33"/>
    <n v="1258"/>
    <n v="1258"/>
    <s v="2015_IBD_45"/>
    <n v="1203"/>
    <n v="1203"/>
  </r>
  <r>
    <x v="16"/>
    <s v="IBD"/>
    <x v="1"/>
    <n v="46"/>
    <x v="34"/>
    <n v="4715"/>
    <n v="4715"/>
    <s v="2015_IBD_46"/>
    <n v="128"/>
    <n v="128"/>
  </r>
  <r>
    <x v="16"/>
    <s v="IBD"/>
    <x v="1"/>
    <n v="47"/>
    <x v="35"/>
    <n v="2136"/>
    <n v="2136"/>
    <s v="2015_IBD_47"/>
    <n v="0"/>
    <n v="0"/>
  </r>
  <r>
    <x v="16"/>
    <s v="IBD"/>
    <x v="1"/>
    <n v="48"/>
    <x v="36"/>
    <n v="25448"/>
    <n v="25448"/>
    <s v="2015_IBD_48"/>
    <n v="257"/>
    <n v="257"/>
  </r>
  <r>
    <x v="16"/>
    <s v="IBM"/>
    <x v="3"/>
    <n v="1"/>
    <x v="0"/>
    <n v="22162"/>
    <n v="21313"/>
    <s v="2015_IBM_1"/>
    <n v="4455"/>
    <n v="4011"/>
  </r>
  <r>
    <x v="16"/>
    <s v="IBM"/>
    <x v="3"/>
    <n v="2"/>
    <x v="1"/>
    <n v="103789"/>
    <n v="99571"/>
    <s v="2015_IBM_2"/>
    <n v="71817"/>
    <n v="54425"/>
  </r>
  <r>
    <x v="16"/>
    <s v="IBM"/>
    <x v="3"/>
    <n v="3"/>
    <x v="2"/>
    <n v="43566"/>
    <n v="38870"/>
    <s v="2015_IBM_3"/>
    <n v="25902"/>
    <n v="21081"/>
  </r>
  <r>
    <x v="16"/>
    <s v="IBM"/>
    <x v="3"/>
    <n v="4"/>
    <x v="3"/>
    <n v="8976"/>
    <n v="8976"/>
    <s v="2015_IBM_4"/>
    <n v="0"/>
    <n v="0"/>
  </r>
  <r>
    <x v="16"/>
    <s v="IBM"/>
    <x v="3"/>
    <n v="5"/>
    <x v="4"/>
    <n v="27640"/>
    <n v="23330"/>
    <s v="2015_IBM_5"/>
    <n v="10335"/>
    <n v="7518"/>
  </r>
  <r>
    <x v="16"/>
    <s v="IBM"/>
    <x v="3"/>
    <n v="7"/>
    <x v="5"/>
    <n v="35680"/>
    <n v="34785"/>
    <s v="2015_IBM_7"/>
    <n v="14232"/>
    <n v="13536"/>
  </r>
  <r>
    <x v="16"/>
    <s v="IBM"/>
    <x v="3"/>
    <n v="8"/>
    <x v="6"/>
    <n v="110517"/>
    <n v="110489"/>
    <s v="2015_IBM_8"/>
    <n v="6576"/>
    <n v="6562"/>
  </r>
  <r>
    <x v="16"/>
    <s v="IBM"/>
    <x v="3"/>
    <n v="9"/>
    <x v="7"/>
    <n v="81837"/>
    <n v="73911"/>
    <s v="2015_IBM_9"/>
    <n v="12737"/>
    <n v="8510"/>
  </r>
  <r>
    <x v="16"/>
    <s v="IBM"/>
    <x v="3"/>
    <n v="10"/>
    <x v="8"/>
    <n v="1648"/>
    <n v="1339"/>
    <s v="2015_IBM_10"/>
    <n v="0"/>
    <n v="0"/>
  </r>
  <r>
    <x v="16"/>
    <s v="IBM"/>
    <x v="3"/>
    <n v="11"/>
    <x v="9"/>
    <n v="0"/>
    <n v="0"/>
    <s v="2015_IBM_11"/>
    <n v="0"/>
    <n v="0"/>
  </r>
  <r>
    <x v="16"/>
    <s v="IBM"/>
    <x v="3"/>
    <n v="12"/>
    <x v="10"/>
    <n v="1392"/>
    <n v="1392"/>
    <s v="2015_IBM_12"/>
    <n v="274"/>
    <n v="274"/>
  </r>
  <r>
    <x v="16"/>
    <s v="IBM"/>
    <x v="3"/>
    <n v="13"/>
    <x v="11"/>
    <n v="50273"/>
    <n v="48167"/>
    <s v="2015_IBM_13"/>
    <n v="7340"/>
    <n v="6165"/>
  </r>
  <r>
    <x v="16"/>
    <s v="IBM"/>
    <x v="3"/>
    <n v="14"/>
    <x v="12"/>
    <n v="3061"/>
    <n v="3038"/>
    <s v="2015_IBM_14"/>
    <n v="1240"/>
    <n v="1217"/>
  </r>
  <r>
    <x v="16"/>
    <s v="IBM"/>
    <x v="3"/>
    <n v="15"/>
    <x v="13"/>
    <n v="138015"/>
    <n v="135886"/>
    <s v="2015_IBM_15"/>
    <n v="63820"/>
    <n v="60067"/>
  </r>
  <r>
    <x v="16"/>
    <s v="IBM"/>
    <x v="3"/>
    <n v="16"/>
    <x v="14"/>
    <n v="296236"/>
    <n v="294989"/>
    <s v="2015_IBM_16"/>
    <n v="44931"/>
    <n v="43505"/>
  </r>
  <r>
    <x v="16"/>
    <s v="IBM"/>
    <x v="3"/>
    <n v="17"/>
    <x v="15"/>
    <n v="620948"/>
    <n v="614092"/>
    <s v="2015_IBM_17"/>
    <n v="48130"/>
    <n v="42987"/>
  </r>
  <r>
    <x v="16"/>
    <s v="IBM"/>
    <x v="3"/>
    <n v="18"/>
    <x v="16"/>
    <n v="12497"/>
    <n v="10554"/>
    <s v="2015_IBM_18"/>
    <n v="11394"/>
    <n v="9140"/>
  </r>
  <r>
    <x v="16"/>
    <s v="IBM"/>
    <x v="3"/>
    <n v="20"/>
    <x v="17"/>
    <n v="10841"/>
    <n v="7615"/>
    <s v="2015_IBM_20"/>
    <n v="7090"/>
    <n v="4495"/>
  </r>
  <r>
    <x v="16"/>
    <s v="IBM"/>
    <x v="3"/>
    <n v="22"/>
    <x v="18"/>
    <n v="34713"/>
    <n v="31192"/>
    <s v="2015_IBM_22"/>
    <n v="16142"/>
    <n v="13526"/>
  </r>
  <r>
    <x v="16"/>
    <s v="IBM"/>
    <x v="3"/>
    <n v="23"/>
    <x v="19"/>
    <n v="0"/>
    <n v="0"/>
    <s v="2015_IBM_23"/>
    <n v="0"/>
    <n v="0"/>
  </r>
  <r>
    <x v="16"/>
    <s v="IBM"/>
    <x v="3"/>
    <n v="24"/>
    <x v="20"/>
    <n v="57441"/>
    <n v="55501"/>
    <s v="2015_IBM_24"/>
    <n v="36202"/>
    <n v="34454"/>
  </r>
  <r>
    <x v="16"/>
    <s v="IBM"/>
    <x v="3"/>
    <n v="25"/>
    <x v="21"/>
    <n v="0"/>
    <n v="0"/>
    <s v="2015_IBM_25"/>
    <n v="0"/>
    <n v="0"/>
  </r>
  <r>
    <x v="16"/>
    <s v="IBM"/>
    <x v="3"/>
    <n v="26"/>
    <x v="22"/>
    <n v="0"/>
    <n v="0"/>
    <s v="2015_IBM_26"/>
    <n v="0"/>
    <n v="0"/>
  </r>
  <r>
    <x v="16"/>
    <s v="IBM"/>
    <x v="3"/>
    <n v="27"/>
    <x v="23"/>
    <n v="624"/>
    <n v="624"/>
    <s v="2015_IBM_27"/>
    <n v="6"/>
    <n v="6"/>
  </r>
  <r>
    <x v="16"/>
    <s v="IBM"/>
    <x v="3"/>
    <n v="29"/>
    <x v="24"/>
    <n v="25515"/>
    <n v="25500"/>
    <s v="2015_IBM_29"/>
    <n v="5698"/>
    <n v="5677"/>
  </r>
  <r>
    <x v="16"/>
    <s v="IBM"/>
    <x v="3"/>
    <n v="30"/>
    <x v="25"/>
    <n v="112"/>
    <n v="112"/>
    <s v="2015_IBM_30"/>
    <n v="30"/>
    <n v="30"/>
  </r>
  <r>
    <x v="16"/>
    <s v="IBM"/>
    <x v="3"/>
    <n v="31"/>
    <x v="26"/>
    <n v="1089"/>
    <n v="1058"/>
    <s v="2015_IBM_31"/>
    <n v="211"/>
    <n v="186"/>
  </r>
  <r>
    <x v="16"/>
    <s v="IBM"/>
    <x v="3"/>
    <n v="38"/>
    <x v="27"/>
    <n v="0"/>
    <n v="0"/>
    <s v="2015_IBM_38"/>
    <n v="0"/>
    <n v="0"/>
  </r>
  <r>
    <x v="16"/>
    <s v="IBM"/>
    <x v="3"/>
    <n v="39"/>
    <x v="28"/>
    <n v="0"/>
    <n v="0"/>
    <s v="2015_IBM_39"/>
    <n v="0"/>
    <n v="0"/>
  </r>
  <r>
    <x v="16"/>
    <s v="IBM"/>
    <x v="3"/>
    <n v="40"/>
    <x v="29"/>
    <n v="252636"/>
    <n v="251004"/>
    <s v="2015_IBM_40"/>
    <n v="72738"/>
    <n v="71785"/>
  </r>
  <r>
    <x v="16"/>
    <s v="IBM"/>
    <x v="3"/>
    <n v="41"/>
    <x v="30"/>
    <n v="260229"/>
    <n v="257470"/>
    <s v="2015_IBM_41"/>
    <n v="84700"/>
    <n v="82966"/>
  </r>
  <r>
    <x v="16"/>
    <s v="IBM"/>
    <x v="3"/>
    <n v="43"/>
    <x v="31"/>
    <n v="0"/>
    <n v="0"/>
    <s v="2015_IBM_43"/>
    <n v="0"/>
    <n v="0"/>
  </r>
  <r>
    <x v="16"/>
    <s v="IBM"/>
    <x v="3"/>
    <n v="44"/>
    <x v="32"/>
    <n v="0"/>
    <n v="0"/>
    <s v="2015_IBM_44"/>
    <n v="0"/>
    <n v="0"/>
  </r>
  <r>
    <x v="16"/>
    <s v="IBM"/>
    <x v="3"/>
    <n v="45"/>
    <x v="33"/>
    <n v="2434"/>
    <n v="2185"/>
    <s v="2015_IBM_45"/>
    <n v="1963"/>
    <n v="1746"/>
  </r>
  <r>
    <x v="16"/>
    <s v="IBM"/>
    <x v="3"/>
    <n v="46"/>
    <x v="34"/>
    <n v="512"/>
    <n v="512"/>
    <s v="2015_IBM_46"/>
    <n v="0"/>
    <n v="0"/>
  </r>
  <r>
    <x v="16"/>
    <s v="IBM"/>
    <x v="3"/>
    <n v="47"/>
    <x v="35"/>
    <n v="0"/>
    <n v="0"/>
    <s v="2015_IBM_47"/>
    <n v="0"/>
    <n v="0"/>
  </r>
  <r>
    <x v="16"/>
    <s v="IBM"/>
    <x v="3"/>
    <n v="48"/>
    <x v="36"/>
    <n v="0"/>
    <n v="0"/>
    <s v="2015_IBM_48"/>
    <n v="0"/>
    <n v="0"/>
  </r>
  <r>
    <x v="16"/>
    <s v="IBS"/>
    <x v="4"/>
    <n v="1"/>
    <x v="0"/>
    <n v="104"/>
    <n v="104"/>
    <s v="2015_IBS_1"/>
    <n v="0"/>
    <n v="0"/>
  </r>
  <r>
    <x v="16"/>
    <s v="IBS"/>
    <x v="4"/>
    <n v="2"/>
    <x v="1"/>
    <n v="0"/>
    <n v="0"/>
    <s v="2015_IBS_2"/>
    <n v="0"/>
    <n v="0"/>
  </r>
  <r>
    <x v="16"/>
    <s v="IBS"/>
    <x v="4"/>
    <n v="3"/>
    <x v="2"/>
    <n v="25014"/>
    <n v="23436"/>
    <s v="2015_IBS_3"/>
    <n v="18773"/>
    <n v="17420"/>
  </r>
  <r>
    <x v="16"/>
    <s v="IBS"/>
    <x v="4"/>
    <n v="4"/>
    <x v="3"/>
    <n v="575"/>
    <n v="575"/>
    <s v="2015_IBS_4"/>
    <n v="247"/>
    <n v="247"/>
  </r>
  <r>
    <x v="16"/>
    <s v="IBS"/>
    <x v="4"/>
    <n v="5"/>
    <x v="4"/>
    <n v="1867"/>
    <n v="1867"/>
    <s v="2015_IBS_5"/>
    <n v="118"/>
    <n v="118"/>
  </r>
  <r>
    <x v="16"/>
    <s v="IBS"/>
    <x v="4"/>
    <n v="7"/>
    <x v="5"/>
    <n v="9577"/>
    <n v="9577"/>
    <s v="2015_IBS_7"/>
    <n v="166"/>
    <n v="166"/>
  </r>
  <r>
    <x v="16"/>
    <s v="IBS"/>
    <x v="4"/>
    <n v="8"/>
    <x v="6"/>
    <n v="20214"/>
    <n v="20214"/>
    <s v="2015_IBS_8"/>
    <n v="4965"/>
    <n v="4965"/>
  </r>
  <r>
    <x v="16"/>
    <s v="IBS"/>
    <x v="4"/>
    <n v="9"/>
    <x v="7"/>
    <n v="134961"/>
    <n v="113845"/>
    <s v="2015_IBS_9"/>
    <n v="28603"/>
    <n v="15599"/>
  </r>
  <r>
    <x v="16"/>
    <s v="IBS"/>
    <x v="4"/>
    <n v="10"/>
    <x v="8"/>
    <n v="626"/>
    <n v="626"/>
    <s v="2015_IBS_10"/>
    <n v="0"/>
    <n v="0"/>
  </r>
  <r>
    <x v="16"/>
    <s v="IBS"/>
    <x v="4"/>
    <n v="11"/>
    <x v="9"/>
    <n v="16178"/>
    <n v="15551"/>
    <s v="2015_IBS_11"/>
    <n v="2856"/>
    <n v="2229"/>
  </r>
  <r>
    <x v="16"/>
    <s v="IBS"/>
    <x v="4"/>
    <n v="12"/>
    <x v="10"/>
    <n v="1397"/>
    <n v="1397"/>
    <s v="2015_IBS_12"/>
    <n v="21"/>
    <n v="21"/>
  </r>
  <r>
    <x v="16"/>
    <s v="IBS"/>
    <x v="4"/>
    <n v="13"/>
    <x v="11"/>
    <n v="771"/>
    <n v="771"/>
    <s v="2015_IBS_13"/>
    <n v="0"/>
    <n v="0"/>
  </r>
  <r>
    <x v="16"/>
    <s v="IBS"/>
    <x v="4"/>
    <n v="14"/>
    <x v="12"/>
    <n v="9070"/>
    <n v="7287"/>
    <s v="2015_IBS_14"/>
    <n v="5071"/>
    <n v="3729"/>
  </r>
  <r>
    <x v="16"/>
    <s v="IBS"/>
    <x v="4"/>
    <n v="15"/>
    <x v="13"/>
    <n v="63557"/>
    <n v="63557"/>
    <s v="2015_IBS_15"/>
    <n v="19665"/>
    <n v="19665"/>
  </r>
  <r>
    <x v="16"/>
    <s v="IBS"/>
    <x v="4"/>
    <n v="16"/>
    <x v="14"/>
    <n v="740100"/>
    <n v="694268"/>
    <s v="2015_IBS_16"/>
    <n v="296458"/>
    <n v="257639"/>
  </r>
  <r>
    <x v="16"/>
    <s v="IBS"/>
    <x v="4"/>
    <n v="17"/>
    <x v="15"/>
    <n v="2221"/>
    <n v="2221"/>
    <s v="2015_IBS_17"/>
    <n v="951"/>
    <n v="951"/>
  </r>
  <r>
    <x v="16"/>
    <s v="IBS"/>
    <x v="4"/>
    <n v="18"/>
    <x v="16"/>
    <n v="13355"/>
    <n v="10675"/>
    <s v="2015_IBS_18"/>
    <n v="12039"/>
    <n v="9359"/>
  </r>
  <r>
    <x v="16"/>
    <s v="IBS"/>
    <x v="4"/>
    <n v="20"/>
    <x v="17"/>
    <n v="10526"/>
    <n v="9794"/>
    <s v="2015_IBS_20"/>
    <n v="8664"/>
    <n v="7979"/>
  </r>
  <r>
    <x v="16"/>
    <s v="IBS"/>
    <x v="4"/>
    <n v="22"/>
    <x v="18"/>
    <n v="1120"/>
    <n v="1120"/>
    <s v="2015_IBS_22"/>
    <n v="0"/>
    <n v="0"/>
  </r>
  <r>
    <x v="16"/>
    <s v="IBS"/>
    <x v="4"/>
    <n v="23"/>
    <x v="19"/>
    <n v="1069"/>
    <n v="1069"/>
    <s v="2015_IBS_23"/>
    <n v="143"/>
    <n v="143"/>
  </r>
  <r>
    <x v="16"/>
    <s v="IBS"/>
    <x v="4"/>
    <n v="24"/>
    <x v="20"/>
    <n v="1838897"/>
    <n v="1585981"/>
    <s v="2015_IBS_24"/>
    <n v="1187861"/>
    <n v="1034931"/>
  </r>
  <r>
    <x v="16"/>
    <s v="IBS"/>
    <x v="4"/>
    <n v="25"/>
    <x v="21"/>
    <n v="1390"/>
    <n v="1390"/>
    <s v="2015_IBS_25"/>
    <n v="701"/>
    <n v="701"/>
  </r>
  <r>
    <x v="16"/>
    <s v="IBS"/>
    <x v="4"/>
    <n v="26"/>
    <x v="22"/>
    <n v="2592"/>
    <n v="2488"/>
    <s v="2015_IBS_26"/>
    <n v="1988"/>
    <n v="1884"/>
  </r>
  <r>
    <x v="16"/>
    <s v="IBS"/>
    <x v="4"/>
    <n v="27"/>
    <x v="23"/>
    <n v="1336"/>
    <n v="1336"/>
    <s v="2015_IBS_27"/>
    <n v="0"/>
    <n v="0"/>
  </r>
  <r>
    <x v="16"/>
    <s v="IBS"/>
    <x v="4"/>
    <n v="29"/>
    <x v="24"/>
    <n v="26643"/>
    <n v="26281"/>
    <s v="2015_IBS_29"/>
    <n v="3291"/>
    <n v="3154"/>
  </r>
  <r>
    <x v="16"/>
    <s v="IBS"/>
    <x v="4"/>
    <n v="30"/>
    <x v="25"/>
    <n v="3803"/>
    <n v="3803"/>
    <s v="2015_IBS_30"/>
    <n v="16"/>
    <n v="16"/>
  </r>
  <r>
    <x v="16"/>
    <s v="IBS"/>
    <x v="4"/>
    <n v="31"/>
    <x v="26"/>
    <n v="0"/>
    <n v="0"/>
    <s v="2015_IBS_31"/>
    <n v="0"/>
    <n v="0"/>
  </r>
  <r>
    <x v="16"/>
    <s v="IBS"/>
    <x v="4"/>
    <n v="38"/>
    <x v="27"/>
    <n v="60"/>
    <n v="60"/>
    <s v="2015_IBS_38"/>
    <n v="0"/>
    <n v="0"/>
  </r>
  <r>
    <x v="16"/>
    <s v="IBS"/>
    <x v="4"/>
    <n v="39"/>
    <x v="28"/>
    <n v="0"/>
    <n v="0"/>
    <s v="2015_IBS_39"/>
    <n v="0"/>
    <n v="0"/>
  </r>
  <r>
    <x v="16"/>
    <s v="IBS"/>
    <x v="4"/>
    <n v="40"/>
    <x v="29"/>
    <n v="33161"/>
    <n v="33161"/>
    <s v="2015_IBS_40"/>
    <n v="22962"/>
    <n v="22962"/>
  </r>
  <r>
    <x v="16"/>
    <s v="IBS"/>
    <x v="4"/>
    <n v="41"/>
    <x v="30"/>
    <n v="38129"/>
    <n v="36801"/>
    <s v="2015_IBS_41"/>
    <n v="8317"/>
    <n v="7716"/>
  </r>
  <r>
    <x v="16"/>
    <s v="IBS"/>
    <x v="4"/>
    <n v="43"/>
    <x v="31"/>
    <n v="15362"/>
    <n v="15362"/>
    <s v="2015_IBS_43"/>
    <n v="0"/>
    <n v="0"/>
  </r>
  <r>
    <x v="16"/>
    <s v="IBS"/>
    <x v="4"/>
    <n v="44"/>
    <x v="32"/>
    <n v="0"/>
    <n v="0"/>
    <s v="2015_IBS_44"/>
    <n v="0"/>
    <n v="0"/>
  </r>
  <r>
    <x v="16"/>
    <s v="IBS"/>
    <x v="4"/>
    <n v="45"/>
    <x v="33"/>
    <n v="0"/>
    <n v="0"/>
    <s v="2015_IBS_45"/>
    <n v="0"/>
    <n v="0"/>
  </r>
  <r>
    <x v="16"/>
    <s v="IBS"/>
    <x v="4"/>
    <n v="46"/>
    <x v="34"/>
    <n v="2710"/>
    <n v="2710"/>
    <s v="2015_IBS_46"/>
    <n v="0"/>
    <n v="0"/>
  </r>
  <r>
    <x v="16"/>
    <s v="IBS"/>
    <x v="4"/>
    <n v="47"/>
    <x v="35"/>
    <n v="224"/>
    <n v="224"/>
    <s v="2015_IBS_47"/>
    <n v="0"/>
    <n v="0"/>
  </r>
  <r>
    <x v="16"/>
    <s v="IBS"/>
    <x v="4"/>
    <n v="48"/>
    <x v="36"/>
    <n v="67"/>
    <n v="67"/>
    <s v="2015_IBS_48"/>
    <n v="0"/>
    <n v="0"/>
  </r>
  <r>
    <x v="16"/>
    <s v="NB"/>
    <x v="6"/>
    <n v="1"/>
    <x v="0"/>
    <n v="75685"/>
    <n v="70812"/>
    <s v="2015_NB_1"/>
    <n v="7277"/>
    <n v="6570"/>
  </r>
  <r>
    <x v="16"/>
    <s v="NB"/>
    <x v="6"/>
    <n v="2"/>
    <x v="1"/>
    <n v="85390"/>
    <n v="76720"/>
    <s v="2015_NB_2"/>
    <n v="29010"/>
    <n v="23718"/>
  </r>
  <r>
    <x v="16"/>
    <s v="NB"/>
    <x v="6"/>
    <n v="3"/>
    <x v="2"/>
    <n v="522"/>
    <n v="522"/>
    <s v="2015_NB_3"/>
    <n v="0"/>
    <n v="0"/>
  </r>
  <r>
    <x v="16"/>
    <s v="NB"/>
    <x v="6"/>
    <n v="4"/>
    <x v="3"/>
    <n v="521950"/>
    <n v="521950"/>
    <s v="2015_NB_4"/>
    <n v="0"/>
    <n v="0"/>
  </r>
  <r>
    <x v="16"/>
    <s v="NB"/>
    <x v="6"/>
    <n v="5"/>
    <x v="4"/>
    <n v="59132"/>
    <n v="54467"/>
    <s v="2015_NB_5"/>
    <n v="10025"/>
    <n v="7551"/>
  </r>
  <r>
    <x v="16"/>
    <s v="NB"/>
    <x v="6"/>
    <n v="7"/>
    <x v="5"/>
    <n v="12782"/>
    <n v="12782"/>
    <s v="2015_NB_7"/>
    <n v="0"/>
    <n v="0"/>
  </r>
  <r>
    <x v="16"/>
    <s v="NB"/>
    <x v="6"/>
    <n v="8"/>
    <x v="6"/>
    <n v="3152248"/>
    <n v="3152248"/>
    <s v="2015_NB_8"/>
    <n v="224752"/>
    <n v="224752"/>
  </r>
  <r>
    <x v="16"/>
    <s v="NB"/>
    <x v="6"/>
    <n v="9"/>
    <x v="7"/>
    <n v="2516"/>
    <n v="2430"/>
    <s v="2015_NB_9"/>
    <n v="12"/>
    <n v="12"/>
  </r>
  <r>
    <x v="16"/>
    <s v="NB"/>
    <x v="6"/>
    <n v="10"/>
    <x v="8"/>
    <n v="0"/>
    <n v="0"/>
    <s v="2015_NB_10"/>
    <n v="0"/>
    <n v="0"/>
  </r>
  <r>
    <x v="16"/>
    <s v="NB"/>
    <x v="6"/>
    <n v="11"/>
    <x v="9"/>
    <n v="20562"/>
    <n v="19132"/>
    <s v="2015_NB_11"/>
    <n v="6534"/>
    <n v="5258"/>
  </r>
  <r>
    <x v="16"/>
    <s v="NB"/>
    <x v="6"/>
    <n v="12"/>
    <x v="10"/>
    <n v="45"/>
    <n v="45"/>
    <s v="2015_NB_12"/>
    <n v="0"/>
    <n v="0"/>
  </r>
  <r>
    <x v="16"/>
    <s v="NB"/>
    <x v="6"/>
    <n v="13"/>
    <x v="11"/>
    <n v="119376"/>
    <n v="115249"/>
    <s v="2015_NB_13"/>
    <n v="43661"/>
    <n v="39534"/>
  </r>
  <r>
    <x v="16"/>
    <s v="NB"/>
    <x v="6"/>
    <n v="14"/>
    <x v="12"/>
    <n v="34803"/>
    <n v="34803"/>
    <s v="2015_NB_14"/>
    <n v="30"/>
    <n v="30"/>
  </r>
  <r>
    <x v="16"/>
    <s v="NB"/>
    <x v="6"/>
    <n v="15"/>
    <x v="13"/>
    <n v="66849"/>
    <n v="66849"/>
    <s v="2015_NB_15"/>
    <n v="46620"/>
    <n v="46620"/>
  </r>
  <r>
    <x v="16"/>
    <s v="NB"/>
    <x v="6"/>
    <n v="16"/>
    <x v="14"/>
    <n v="336465"/>
    <n v="336454"/>
    <s v="2015_NB_16"/>
    <n v="55620"/>
    <n v="55609"/>
  </r>
  <r>
    <x v="16"/>
    <s v="NB"/>
    <x v="6"/>
    <n v="17"/>
    <x v="15"/>
    <n v="871"/>
    <n v="871"/>
    <s v="2015_NB_17"/>
    <n v="124"/>
    <n v="124"/>
  </r>
  <r>
    <x v="16"/>
    <s v="NB"/>
    <x v="6"/>
    <n v="18"/>
    <x v="16"/>
    <n v="10906"/>
    <n v="10819"/>
    <s v="2015_NB_18"/>
    <n v="7907"/>
    <n v="7820"/>
  </r>
  <r>
    <x v="16"/>
    <s v="NB"/>
    <x v="6"/>
    <n v="20"/>
    <x v="17"/>
    <n v="746"/>
    <n v="746"/>
    <s v="2015_NB_20"/>
    <n v="683"/>
    <n v="683"/>
  </r>
  <r>
    <x v="16"/>
    <s v="NB"/>
    <x v="6"/>
    <n v="22"/>
    <x v="18"/>
    <n v="95682"/>
    <n v="94678"/>
    <s v="2015_NB_22"/>
    <n v="28648"/>
    <n v="28610"/>
  </r>
  <r>
    <x v="16"/>
    <s v="NB"/>
    <x v="6"/>
    <n v="23"/>
    <x v="19"/>
    <n v="228"/>
    <n v="228"/>
    <s v="2015_NB_23"/>
    <n v="22"/>
    <n v="22"/>
  </r>
  <r>
    <x v="16"/>
    <s v="NB"/>
    <x v="6"/>
    <n v="24"/>
    <x v="20"/>
    <n v="411990"/>
    <n v="395949"/>
    <s v="2015_NB_24"/>
    <n v="328187"/>
    <n v="314940"/>
  </r>
  <r>
    <x v="16"/>
    <s v="NB"/>
    <x v="6"/>
    <n v="25"/>
    <x v="21"/>
    <n v="0"/>
    <n v="0"/>
    <s v="2015_NB_25"/>
    <n v="0"/>
    <n v="0"/>
  </r>
  <r>
    <x v="16"/>
    <s v="NB"/>
    <x v="6"/>
    <n v="26"/>
    <x v="22"/>
    <n v="3353"/>
    <n v="3353"/>
    <s v="2015_NB_26"/>
    <n v="3019"/>
    <n v="3019"/>
  </r>
  <r>
    <x v="16"/>
    <s v="NB"/>
    <x v="6"/>
    <n v="27"/>
    <x v="23"/>
    <n v="198"/>
    <n v="198"/>
    <s v="2015_NB_27"/>
    <n v="0"/>
    <n v="0"/>
  </r>
  <r>
    <x v="16"/>
    <s v="NB"/>
    <x v="6"/>
    <n v="29"/>
    <x v="24"/>
    <n v="97731"/>
    <n v="97665"/>
    <s v="2015_NB_29"/>
    <n v="32271"/>
    <n v="32205"/>
  </r>
  <r>
    <x v="16"/>
    <s v="NB"/>
    <x v="6"/>
    <n v="30"/>
    <x v="25"/>
    <n v="362406"/>
    <n v="354166"/>
    <s v="2015_NB_30"/>
    <n v="152932"/>
    <n v="146667"/>
  </r>
  <r>
    <x v="16"/>
    <s v="NB"/>
    <x v="6"/>
    <n v="31"/>
    <x v="26"/>
    <n v="1328272"/>
    <n v="1322383"/>
    <s v="2015_NB_31"/>
    <n v="80994"/>
    <n v="80596"/>
  </r>
  <r>
    <x v="16"/>
    <s v="NB"/>
    <x v="6"/>
    <n v="38"/>
    <x v="27"/>
    <n v="45985"/>
    <n v="45985"/>
    <s v="2015_NB_38"/>
    <n v="0"/>
    <n v="0"/>
  </r>
  <r>
    <x v="16"/>
    <s v="NB"/>
    <x v="6"/>
    <n v="39"/>
    <x v="28"/>
    <n v="37773"/>
    <n v="24627"/>
    <s v="2015_NB_39"/>
    <n v="18625"/>
    <n v="17277"/>
  </r>
  <r>
    <x v="16"/>
    <s v="NB"/>
    <x v="6"/>
    <n v="40"/>
    <x v="29"/>
    <n v="202606"/>
    <n v="202606"/>
    <s v="2015_NB_40"/>
    <n v="65466"/>
    <n v="65466"/>
  </r>
  <r>
    <x v="16"/>
    <s v="NB"/>
    <x v="6"/>
    <n v="41"/>
    <x v="30"/>
    <n v="631"/>
    <n v="631"/>
    <s v="2015_NB_41"/>
    <n v="46"/>
    <n v="46"/>
  </r>
  <r>
    <x v="16"/>
    <s v="NB"/>
    <x v="6"/>
    <n v="43"/>
    <x v="31"/>
    <n v="0"/>
    <n v="0"/>
    <s v="2015_NB_43"/>
    <n v="0"/>
    <n v="0"/>
  </r>
  <r>
    <x v="16"/>
    <s v="NB"/>
    <x v="6"/>
    <n v="44"/>
    <x v="32"/>
    <n v="37167"/>
    <n v="33646"/>
    <s v="2015_NB_44"/>
    <n v="9343"/>
    <n v="7041"/>
  </r>
  <r>
    <x v="16"/>
    <s v="NB"/>
    <x v="6"/>
    <n v="45"/>
    <x v="33"/>
    <n v="180"/>
    <n v="180"/>
    <s v="2015_NB_45"/>
    <n v="180"/>
    <n v="180"/>
  </r>
  <r>
    <x v="16"/>
    <s v="NB"/>
    <x v="6"/>
    <n v="46"/>
    <x v="34"/>
    <n v="14064"/>
    <n v="14064"/>
    <s v="2015_NB_46"/>
    <n v="0"/>
    <n v="0"/>
  </r>
  <r>
    <x v="16"/>
    <s v="NB"/>
    <x v="6"/>
    <n v="47"/>
    <x v="35"/>
    <n v="136"/>
    <n v="136"/>
    <s v="2015_NB_47"/>
    <n v="136"/>
    <n v="136"/>
  </r>
  <r>
    <x v="16"/>
    <s v="NB"/>
    <x v="6"/>
    <n v="48"/>
    <x v="36"/>
    <n v="1477"/>
    <n v="1222"/>
    <s v="2015_NB_48"/>
    <n v="12"/>
    <n v="12"/>
  </r>
  <r>
    <x v="16"/>
    <s v="NCY"/>
    <x v="15"/>
    <n v="1"/>
    <x v="0"/>
    <n v="0"/>
    <n v="0"/>
    <s v="2015_NCY_1"/>
    <n v="0"/>
    <n v="0"/>
  </r>
  <r>
    <x v="16"/>
    <s v="NCY"/>
    <x v="15"/>
    <n v="2"/>
    <x v="1"/>
    <n v="0"/>
    <n v="0"/>
    <s v="2015_NCY_2"/>
    <n v="0"/>
    <n v="0"/>
  </r>
  <r>
    <x v="16"/>
    <s v="NCY"/>
    <x v="15"/>
    <n v="3"/>
    <x v="2"/>
    <n v="0"/>
    <n v="0"/>
    <s v="2015_NCY_3"/>
    <n v="0"/>
    <n v="0"/>
  </r>
  <r>
    <x v="16"/>
    <s v="NCY"/>
    <x v="15"/>
    <n v="4"/>
    <x v="3"/>
    <n v="0"/>
    <n v="0"/>
    <s v="2015_NCY_4"/>
    <n v="0"/>
    <n v="0"/>
  </r>
  <r>
    <x v="16"/>
    <s v="NCY"/>
    <x v="15"/>
    <n v="5"/>
    <x v="4"/>
    <n v="0"/>
    <n v="0"/>
    <s v="2015_NCY_5"/>
    <n v="0"/>
    <n v="0"/>
  </r>
  <r>
    <x v="16"/>
    <s v="NCY"/>
    <x v="15"/>
    <n v="7"/>
    <x v="5"/>
    <n v="0"/>
    <n v="0"/>
    <s v="2015_NCY_7"/>
    <n v="0"/>
    <n v="0"/>
  </r>
  <r>
    <x v="16"/>
    <s v="NCY"/>
    <x v="15"/>
    <n v="8"/>
    <x v="6"/>
    <n v="0"/>
    <n v="0"/>
    <s v="2015_NCY_8"/>
    <n v="0"/>
    <n v="0"/>
  </r>
  <r>
    <x v="16"/>
    <s v="NCY"/>
    <x v="15"/>
    <n v="9"/>
    <x v="7"/>
    <n v="0"/>
    <n v="0"/>
    <s v="2015_NCY_9"/>
    <n v="0"/>
    <n v="0"/>
  </r>
  <r>
    <x v="16"/>
    <s v="NCY"/>
    <x v="15"/>
    <n v="10"/>
    <x v="8"/>
    <n v="627"/>
    <n v="627"/>
    <s v="2015_NCY_10"/>
    <n v="0"/>
    <n v="0"/>
  </r>
  <r>
    <x v="16"/>
    <s v="NCY"/>
    <x v="15"/>
    <n v="11"/>
    <x v="9"/>
    <n v="0"/>
    <n v="0"/>
    <s v="2015_NCY_11"/>
    <n v="0"/>
    <n v="0"/>
  </r>
  <r>
    <x v="16"/>
    <s v="NCY"/>
    <x v="15"/>
    <n v="12"/>
    <x v="10"/>
    <n v="0"/>
    <n v="0"/>
    <s v="2015_NCY_12"/>
    <n v="0"/>
    <n v="0"/>
  </r>
  <r>
    <x v="16"/>
    <s v="NCY"/>
    <x v="15"/>
    <n v="13"/>
    <x v="11"/>
    <n v="0"/>
    <n v="0"/>
    <s v="2015_NCY_13"/>
    <n v="0"/>
    <n v="0"/>
  </r>
  <r>
    <x v="16"/>
    <s v="NCY"/>
    <x v="15"/>
    <n v="14"/>
    <x v="12"/>
    <n v="0"/>
    <n v="0"/>
    <s v="2015_NCY_14"/>
    <n v="0"/>
    <n v="0"/>
  </r>
  <r>
    <x v="16"/>
    <s v="NCY"/>
    <x v="15"/>
    <n v="15"/>
    <x v="13"/>
    <n v="0"/>
    <n v="0"/>
    <s v="2015_NCY_15"/>
    <n v="0"/>
    <n v="0"/>
  </r>
  <r>
    <x v="16"/>
    <s v="NCY"/>
    <x v="15"/>
    <n v="16"/>
    <x v="14"/>
    <n v="0"/>
    <n v="0"/>
    <s v="2015_NCY_16"/>
    <n v="0"/>
    <n v="0"/>
  </r>
  <r>
    <x v="16"/>
    <s v="NCY"/>
    <x v="15"/>
    <n v="17"/>
    <x v="15"/>
    <n v="0"/>
    <n v="0"/>
    <s v="2015_NCY_17"/>
    <n v="0"/>
    <n v="0"/>
  </r>
  <r>
    <x v="16"/>
    <s v="NCY"/>
    <x v="15"/>
    <n v="18"/>
    <x v="16"/>
    <n v="0"/>
    <n v="0"/>
    <s v="2015_NCY_18"/>
    <n v="0"/>
    <n v="0"/>
  </r>
  <r>
    <x v="16"/>
    <s v="NCY"/>
    <x v="15"/>
    <n v="20"/>
    <x v="17"/>
    <n v="0"/>
    <n v="0"/>
    <s v="2015_NCY_20"/>
    <n v="0"/>
    <n v="0"/>
  </r>
  <r>
    <x v="16"/>
    <s v="NCY"/>
    <x v="15"/>
    <n v="22"/>
    <x v="18"/>
    <n v="0"/>
    <n v="0"/>
    <s v="2015_NCY_22"/>
    <n v="0"/>
    <n v="0"/>
  </r>
  <r>
    <x v="16"/>
    <s v="NCY"/>
    <x v="15"/>
    <n v="23"/>
    <x v="19"/>
    <n v="0"/>
    <n v="0"/>
    <s v="2015_NCY_23"/>
    <n v="0"/>
    <n v="0"/>
  </r>
  <r>
    <x v="16"/>
    <s v="NCY"/>
    <x v="15"/>
    <n v="24"/>
    <x v="20"/>
    <n v="0"/>
    <n v="0"/>
    <s v="2015_NCY_24"/>
    <n v="0"/>
    <n v="0"/>
  </r>
  <r>
    <x v="16"/>
    <s v="NCY"/>
    <x v="15"/>
    <n v="25"/>
    <x v="21"/>
    <n v="35304"/>
    <n v="35304"/>
    <s v="2015_NCY_25"/>
    <n v="850"/>
    <n v="850"/>
  </r>
  <r>
    <x v="16"/>
    <s v="NCY"/>
    <x v="15"/>
    <n v="26"/>
    <x v="22"/>
    <n v="0"/>
    <n v="0"/>
    <s v="2015_NCY_26"/>
    <n v="0"/>
    <n v="0"/>
  </r>
  <r>
    <x v="16"/>
    <s v="NCY"/>
    <x v="15"/>
    <n v="27"/>
    <x v="23"/>
    <n v="0"/>
    <n v="0"/>
    <s v="2015_NCY_27"/>
    <n v="0"/>
    <n v="0"/>
  </r>
  <r>
    <x v="16"/>
    <s v="NCY"/>
    <x v="15"/>
    <n v="29"/>
    <x v="24"/>
    <n v="0"/>
    <n v="0"/>
    <s v="2015_NCY_29"/>
    <n v="0"/>
    <n v="0"/>
  </r>
  <r>
    <x v="16"/>
    <s v="NCY"/>
    <x v="15"/>
    <n v="30"/>
    <x v="25"/>
    <n v="0"/>
    <n v="0"/>
    <s v="2015_NCY_30"/>
    <n v="0"/>
    <n v="0"/>
  </r>
  <r>
    <x v="16"/>
    <s v="NCY"/>
    <x v="15"/>
    <n v="31"/>
    <x v="26"/>
    <n v="0"/>
    <n v="0"/>
    <s v="2015_NCY_31"/>
    <n v="0"/>
    <n v="0"/>
  </r>
  <r>
    <x v="16"/>
    <s v="NCY"/>
    <x v="15"/>
    <n v="38"/>
    <x v="27"/>
    <n v="0"/>
    <n v="0"/>
    <s v="2015_NCY_38"/>
    <n v="0"/>
    <n v="0"/>
  </r>
  <r>
    <x v="16"/>
    <s v="NCY"/>
    <x v="15"/>
    <n v="39"/>
    <x v="28"/>
    <n v="0"/>
    <n v="0"/>
    <s v="2015_NCY_39"/>
    <n v="0"/>
    <n v="0"/>
  </r>
  <r>
    <x v="16"/>
    <s v="NCY"/>
    <x v="15"/>
    <n v="40"/>
    <x v="29"/>
    <n v="0"/>
    <n v="0"/>
    <s v="2015_NCY_40"/>
    <n v="0"/>
    <n v="0"/>
  </r>
  <r>
    <x v="16"/>
    <s v="NCY"/>
    <x v="15"/>
    <n v="41"/>
    <x v="30"/>
    <n v="0"/>
    <n v="0"/>
    <s v="2015_NCY_41"/>
    <n v="0"/>
    <n v="0"/>
  </r>
  <r>
    <x v="16"/>
    <s v="NCY"/>
    <x v="15"/>
    <n v="43"/>
    <x v="31"/>
    <n v="0"/>
    <n v="0"/>
    <s v="2015_NCY_43"/>
    <n v="0"/>
    <n v="0"/>
  </r>
  <r>
    <x v="16"/>
    <s v="NCY"/>
    <x v="15"/>
    <n v="44"/>
    <x v="32"/>
    <n v="6278"/>
    <n v="6278"/>
    <s v="2015_NCY_44"/>
    <n v="180"/>
    <n v="180"/>
  </r>
  <r>
    <x v="16"/>
    <s v="NCY"/>
    <x v="15"/>
    <n v="45"/>
    <x v="33"/>
    <n v="0"/>
    <n v="0"/>
    <s v="2015_NCY_45"/>
    <n v="0"/>
    <n v="0"/>
  </r>
  <r>
    <x v="16"/>
    <s v="NCY"/>
    <x v="15"/>
    <n v="46"/>
    <x v="34"/>
    <n v="62980"/>
    <n v="62970"/>
    <s v="2015_NCY_46"/>
    <n v="2270"/>
    <n v="2270"/>
  </r>
  <r>
    <x v="16"/>
    <s v="NCY"/>
    <x v="15"/>
    <n v="47"/>
    <x v="35"/>
    <n v="27699"/>
    <n v="27154"/>
    <s v="2015_NCY_47"/>
    <n v="856"/>
    <n v="672"/>
  </r>
  <r>
    <x v="16"/>
    <s v="NCY"/>
    <x v="15"/>
    <n v="48"/>
    <x v="36"/>
    <n v="0"/>
    <n v="0"/>
    <s v="2015_NCY_48"/>
    <n v="0"/>
    <n v="0"/>
  </r>
  <r>
    <x v="16"/>
    <s v="NDM"/>
    <x v="7"/>
    <n v="1"/>
    <x v="0"/>
    <n v="8905"/>
    <n v="8817"/>
    <s v="2015_NDM_1"/>
    <n v="0"/>
    <n v="0"/>
  </r>
  <r>
    <x v="16"/>
    <s v="NDM"/>
    <x v="7"/>
    <n v="2"/>
    <x v="1"/>
    <n v="0"/>
    <n v="0"/>
    <s v="2015_NDM_2"/>
    <n v="0"/>
    <n v="0"/>
  </r>
  <r>
    <x v="16"/>
    <s v="NDM"/>
    <x v="7"/>
    <n v="3"/>
    <x v="2"/>
    <n v="0"/>
    <n v="0"/>
    <s v="2015_NDM_3"/>
    <n v="0"/>
    <n v="0"/>
  </r>
  <r>
    <x v="16"/>
    <s v="NDM"/>
    <x v="7"/>
    <n v="4"/>
    <x v="3"/>
    <n v="0"/>
    <n v="0"/>
    <s v="2015_NDM_4"/>
    <n v="0"/>
    <n v="0"/>
  </r>
  <r>
    <x v="16"/>
    <s v="NDM"/>
    <x v="7"/>
    <n v="5"/>
    <x v="4"/>
    <n v="537"/>
    <n v="537"/>
    <s v="2015_NDM_5"/>
    <n v="89"/>
    <n v="89"/>
  </r>
  <r>
    <x v="16"/>
    <s v="NDM"/>
    <x v="7"/>
    <n v="7"/>
    <x v="5"/>
    <n v="0"/>
    <n v="0"/>
    <s v="2015_NDM_7"/>
    <n v="0"/>
    <n v="0"/>
  </r>
  <r>
    <x v="16"/>
    <s v="NDM"/>
    <x v="7"/>
    <n v="8"/>
    <x v="6"/>
    <n v="573272"/>
    <n v="573272"/>
    <s v="2015_NDM_8"/>
    <n v="135337"/>
    <n v="135337"/>
  </r>
  <r>
    <x v="16"/>
    <s v="NDM"/>
    <x v="7"/>
    <n v="9"/>
    <x v="7"/>
    <n v="0"/>
    <n v="0"/>
    <s v="2015_NDM_9"/>
    <n v="0"/>
    <n v="0"/>
  </r>
  <r>
    <x v="16"/>
    <s v="NDM"/>
    <x v="7"/>
    <n v="10"/>
    <x v="8"/>
    <n v="3372"/>
    <n v="3372"/>
    <s v="2015_NDM_10"/>
    <n v="399"/>
    <n v="399"/>
  </r>
  <r>
    <x v="16"/>
    <s v="NDM"/>
    <x v="7"/>
    <n v="11"/>
    <x v="9"/>
    <n v="0"/>
    <n v="0"/>
    <s v="2015_NDM_11"/>
    <n v="0"/>
    <n v="0"/>
  </r>
  <r>
    <x v="16"/>
    <s v="NDM"/>
    <x v="7"/>
    <n v="12"/>
    <x v="10"/>
    <n v="8588"/>
    <n v="8588"/>
    <s v="2015_NDM_12"/>
    <n v="0"/>
    <n v="0"/>
  </r>
  <r>
    <x v="16"/>
    <s v="NDM"/>
    <x v="7"/>
    <n v="13"/>
    <x v="11"/>
    <n v="0"/>
    <n v="0"/>
    <s v="2015_NDM_13"/>
    <n v="0"/>
    <n v="0"/>
  </r>
  <r>
    <x v="16"/>
    <s v="NDM"/>
    <x v="7"/>
    <n v="14"/>
    <x v="12"/>
    <n v="0"/>
    <n v="0"/>
    <s v="2015_NDM_14"/>
    <n v="0"/>
    <n v="0"/>
  </r>
  <r>
    <x v="16"/>
    <s v="NDM"/>
    <x v="7"/>
    <n v="15"/>
    <x v="13"/>
    <n v="0"/>
    <n v="0"/>
    <s v="2015_NDM_15"/>
    <n v="0"/>
    <n v="0"/>
  </r>
  <r>
    <x v="16"/>
    <s v="NDM"/>
    <x v="7"/>
    <n v="16"/>
    <x v="14"/>
    <n v="0"/>
    <n v="0"/>
    <s v="2015_NDM_16"/>
    <n v="0"/>
    <n v="0"/>
  </r>
  <r>
    <x v="16"/>
    <s v="NDM"/>
    <x v="7"/>
    <n v="17"/>
    <x v="15"/>
    <n v="0"/>
    <n v="0"/>
    <s v="2015_NDM_17"/>
    <n v="0"/>
    <n v="0"/>
  </r>
  <r>
    <x v="16"/>
    <s v="NDM"/>
    <x v="7"/>
    <n v="18"/>
    <x v="16"/>
    <n v="0"/>
    <n v="0"/>
    <s v="2015_NDM_18"/>
    <n v="0"/>
    <n v="0"/>
  </r>
  <r>
    <x v="16"/>
    <s v="NDM"/>
    <x v="7"/>
    <n v="20"/>
    <x v="17"/>
    <n v="0"/>
    <n v="0"/>
    <s v="2015_NDM_20"/>
    <n v="0"/>
    <n v="0"/>
  </r>
  <r>
    <x v="16"/>
    <s v="NDM"/>
    <x v="7"/>
    <n v="22"/>
    <x v="18"/>
    <n v="368"/>
    <n v="368"/>
    <s v="2015_NDM_22"/>
    <n v="272"/>
    <n v="272"/>
  </r>
  <r>
    <x v="16"/>
    <s v="NDM"/>
    <x v="7"/>
    <n v="23"/>
    <x v="19"/>
    <n v="0"/>
    <n v="0"/>
    <s v="2015_NDM_23"/>
    <n v="0"/>
    <n v="0"/>
  </r>
  <r>
    <x v="16"/>
    <s v="NDM"/>
    <x v="7"/>
    <n v="24"/>
    <x v="20"/>
    <n v="1512"/>
    <n v="1512"/>
    <s v="2015_NDM_24"/>
    <n v="209"/>
    <n v="209"/>
  </r>
  <r>
    <x v="16"/>
    <s v="NDM"/>
    <x v="7"/>
    <n v="25"/>
    <x v="21"/>
    <n v="1863"/>
    <n v="1863"/>
    <s v="2015_NDM_25"/>
    <n v="0"/>
    <n v="0"/>
  </r>
  <r>
    <x v="16"/>
    <s v="NDM"/>
    <x v="7"/>
    <n v="26"/>
    <x v="22"/>
    <n v="2304"/>
    <n v="1069"/>
    <s v="2015_NDM_26"/>
    <n v="2076"/>
    <n v="841"/>
  </r>
  <r>
    <x v="16"/>
    <s v="NDM"/>
    <x v="7"/>
    <n v="27"/>
    <x v="23"/>
    <n v="708"/>
    <n v="615"/>
    <s v="2015_NDM_27"/>
    <n v="0"/>
    <n v="0"/>
  </r>
  <r>
    <x v="16"/>
    <s v="NDM"/>
    <x v="7"/>
    <n v="29"/>
    <x v="24"/>
    <n v="47725"/>
    <n v="47057"/>
    <s v="2015_NDM_29"/>
    <n v="20616"/>
    <n v="20158"/>
  </r>
  <r>
    <x v="16"/>
    <s v="NDM"/>
    <x v="7"/>
    <n v="30"/>
    <x v="25"/>
    <n v="0"/>
    <n v="0"/>
    <s v="2015_NDM_30"/>
    <n v="0"/>
    <n v="0"/>
  </r>
  <r>
    <x v="16"/>
    <s v="NDM"/>
    <x v="7"/>
    <n v="31"/>
    <x v="26"/>
    <n v="0"/>
    <n v="0"/>
    <s v="2015_NDM_31"/>
    <n v="0"/>
    <n v="0"/>
  </r>
  <r>
    <x v="16"/>
    <s v="NDM"/>
    <x v="7"/>
    <n v="38"/>
    <x v="27"/>
    <n v="1324"/>
    <n v="1324"/>
    <s v="2015_NDM_38"/>
    <n v="0"/>
    <n v="0"/>
  </r>
  <r>
    <x v="16"/>
    <s v="NDM"/>
    <x v="7"/>
    <n v="39"/>
    <x v="28"/>
    <n v="773"/>
    <n v="773"/>
    <s v="2015_NDM_39"/>
    <n v="201"/>
    <n v="201"/>
  </r>
  <r>
    <x v="16"/>
    <s v="NDM"/>
    <x v="7"/>
    <n v="40"/>
    <x v="29"/>
    <n v="82436"/>
    <n v="82436"/>
    <s v="2015_NDM_40"/>
    <n v="30554"/>
    <n v="30554"/>
  </r>
  <r>
    <x v="16"/>
    <s v="NDM"/>
    <x v="7"/>
    <n v="41"/>
    <x v="30"/>
    <n v="12291"/>
    <n v="12291"/>
    <s v="2015_NDM_41"/>
    <n v="6696"/>
    <n v="6696"/>
  </r>
  <r>
    <x v="16"/>
    <s v="NDM"/>
    <x v="7"/>
    <n v="43"/>
    <x v="31"/>
    <n v="0"/>
    <n v="0"/>
    <s v="2015_NDM_43"/>
    <n v="0"/>
    <n v="0"/>
  </r>
  <r>
    <x v="16"/>
    <s v="NDM"/>
    <x v="7"/>
    <n v="44"/>
    <x v="32"/>
    <n v="0"/>
    <n v="0"/>
    <s v="2015_NDM_44"/>
    <n v="0"/>
    <n v="0"/>
  </r>
  <r>
    <x v="16"/>
    <s v="NDM"/>
    <x v="7"/>
    <n v="45"/>
    <x v="33"/>
    <n v="0"/>
    <n v="0"/>
    <s v="2015_NDM_45"/>
    <n v="0"/>
    <n v="0"/>
  </r>
  <r>
    <x v="16"/>
    <s v="NDM"/>
    <x v="7"/>
    <n v="46"/>
    <x v="34"/>
    <n v="16446"/>
    <n v="16446"/>
    <s v="2015_NDM_46"/>
    <n v="0"/>
    <n v="0"/>
  </r>
  <r>
    <x v="16"/>
    <s v="NDM"/>
    <x v="7"/>
    <n v="47"/>
    <x v="35"/>
    <n v="673"/>
    <n v="673"/>
    <s v="2015_NDM_47"/>
    <n v="0"/>
    <n v="0"/>
  </r>
  <r>
    <x v="16"/>
    <s v="NDM"/>
    <x v="7"/>
    <n v="48"/>
    <x v="36"/>
    <n v="4501"/>
    <n v="4501"/>
    <s v="2015_NDM_48"/>
    <n v="551"/>
    <n v="551"/>
  </r>
  <r>
    <x v="16"/>
    <s v="NF"/>
    <x v="8"/>
    <n v="1"/>
    <x v="0"/>
    <n v="200"/>
    <n v="200"/>
    <s v="2015_NF_1"/>
    <n v="0"/>
    <n v="0"/>
  </r>
  <r>
    <x v="16"/>
    <s v="NF"/>
    <x v="8"/>
    <n v="2"/>
    <x v="1"/>
    <n v="0"/>
    <n v="0"/>
    <s v="2015_NF_2"/>
    <n v="0"/>
    <n v="0"/>
  </r>
  <r>
    <x v="16"/>
    <s v="NF"/>
    <x v="8"/>
    <n v="3"/>
    <x v="2"/>
    <n v="0"/>
    <n v="0"/>
    <s v="2015_NF_3"/>
    <n v="0"/>
    <n v="0"/>
  </r>
  <r>
    <x v="16"/>
    <s v="NF"/>
    <x v="8"/>
    <n v="4"/>
    <x v="3"/>
    <n v="3483"/>
    <n v="3483"/>
    <s v="2015_NF_4"/>
    <n v="1403"/>
    <n v="1403"/>
  </r>
  <r>
    <x v="16"/>
    <s v="NF"/>
    <x v="8"/>
    <n v="5"/>
    <x v="4"/>
    <n v="1778"/>
    <n v="1778"/>
    <s v="2015_NF_5"/>
    <n v="919"/>
    <n v="919"/>
  </r>
  <r>
    <x v="16"/>
    <s v="NF"/>
    <x v="8"/>
    <n v="7"/>
    <x v="5"/>
    <n v="489"/>
    <n v="489"/>
    <s v="2015_NF_7"/>
    <n v="418"/>
    <n v="418"/>
  </r>
  <r>
    <x v="16"/>
    <s v="NF"/>
    <x v="8"/>
    <n v="8"/>
    <x v="6"/>
    <n v="98501"/>
    <n v="98501"/>
    <s v="2015_NF_8"/>
    <n v="36912"/>
    <n v="36912"/>
  </r>
  <r>
    <x v="16"/>
    <s v="NF"/>
    <x v="8"/>
    <n v="9"/>
    <x v="7"/>
    <n v="562"/>
    <n v="562"/>
    <s v="2015_NF_9"/>
    <n v="0"/>
    <n v="0"/>
  </r>
  <r>
    <x v="16"/>
    <s v="NF"/>
    <x v="8"/>
    <n v="10"/>
    <x v="8"/>
    <n v="1597"/>
    <n v="1597"/>
    <s v="2015_NF_10"/>
    <n v="0"/>
    <n v="0"/>
  </r>
  <r>
    <x v="16"/>
    <s v="NF"/>
    <x v="8"/>
    <n v="11"/>
    <x v="9"/>
    <n v="0"/>
    <n v="0"/>
    <s v="2015_NF_11"/>
    <n v="0"/>
    <n v="0"/>
  </r>
  <r>
    <x v="16"/>
    <s v="NF"/>
    <x v="8"/>
    <n v="12"/>
    <x v="10"/>
    <n v="0"/>
    <n v="0"/>
    <s v="2015_NF_12"/>
    <n v="0"/>
    <n v="0"/>
  </r>
  <r>
    <x v="16"/>
    <s v="NF"/>
    <x v="8"/>
    <n v="13"/>
    <x v="11"/>
    <n v="248"/>
    <n v="248"/>
    <s v="2015_NF_13"/>
    <n v="88"/>
    <n v="88"/>
  </r>
  <r>
    <x v="16"/>
    <s v="NF"/>
    <x v="8"/>
    <n v="14"/>
    <x v="12"/>
    <n v="5541"/>
    <n v="5541"/>
    <s v="2015_NF_14"/>
    <n v="24"/>
    <n v="24"/>
  </r>
  <r>
    <x v="16"/>
    <s v="NF"/>
    <x v="8"/>
    <n v="15"/>
    <x v="13"/>
    <n v="0"/>
    <n v="0"/>
    <s v="2015_NF_15"/>
    <n v="0"/>
    <n v="0"/>
  </r>
  <r>
    <x v="16"/>
    <s v="NF"/>
    <x v="8"/>
    <n v="16"/>
    <x v="14"/>
    <n v="902"/>
    <n v="902"/>
    <s v="2015_NF_16"/>
    <n v="797"/>
    <n v="797"/>
  </r>
  <r>
    <x v="16"/>
    <s v="NF"/>
    <x v="8"/>
    <n v="17"/>
    <x v="15"/>
    <n v="0"/>
    <n v="0"/>
    <s v="2015_NF_17"/>
    <n v="0"/>
    <n v="0"/>
  </r>
  <r>
    <x v="16"/>
    <s v="NF"/>
    <x v="8"/>
    <n v="18"/>
    <x v="16"/>
    <n v="0"/>
    <n v="0"/>
    <s v="2015_NF_18"/>
    <n v="0"/>
    <n v="0"/>
  </r>
  <r>
    <x v="16"/>
    <s v="NF"/>
    <x v="8"/>
    <n v="20"/>
    <x v="17"/>
    <n v="3588"/>
    <n v="3490"/>
    <s v="2015_NF_20"/>
    <n v="1438"/>
    <n v="1340"/>
  </r>
  <r>
    <x v="16"/>
    <s v="NF"/>
    <x v="8"/>
    <n v="22"/>
    <x v="18"/>
    <n v="462"/>
    <n v="462"/>
    <s v="2015_NF_22"/>
    <n v="420"/>
    <n v="420"/>
  </r>
  <r>
    <x v="16"/>
    <s v="NF"/>
    <x v="8"/>
    <n v="23"/>
    <x v="19"/>
    <n v="139"/>
    <n v="139"/>
    <s v="2015_NF_23"/>
    <n v="132"/>
    <n v="132"/>
  </r>
  <r>
    <x v="16"/>
    <s v="NF"/>
    <x v="8"/>
    <n v="24"/>
    <x v="20"/>
    <n v="1678"/>
    <n v="1678"/>
    <s v="2015_NF_24"/>
    <n v="505"/>
    <n v="505"/>
  </r>
  <r>
    <x v="16"/>
    <s v="NF"/>
    <x v="8"/>
    <n v="25"/>
    <x v="21"/>
    <n v="189059"/>
    <n v="188456"/>
    <s v="2015_NF_25"/>
    <n v="15322"/>
    <n v="14838"/>
  </r>
  <r>
    <x v="16"/>
    <s v="NF"/>
    <x v="8"/>
    <n v="26"/>
    <x v="22"/>
    <n v="678"/>
    <n v="678"/>
    <s v="2015_NF_26"/>
    <n v="66"/>
    <n v="66"/>
  </r>
  <r>
    <x v="16"/>
    <s v="NF"/>
    <x v="8"/>
    <n v="27"/>
    <x v="23"/>
    <n v="7660"/>
    <n v="7660"/>
    <s v="2015_NF_27"/>
    <n v="702"/>
    <n v="702"/>
  </r>
  <r>
    <x v="16"/>
    <s v="NF"/>
    <x v="8"/>
    <n v="29"/>
    <x v="24"/>
    <n v="7340"/>
    <n v="7340"/>
    <s v="2015_NF_29"/>
    <n v="1462"/>
    <n v="1462"/>
  </r>
  <r>
    <x v="16"/>
    <s v="NF"/>
    <x v="8"/>
    <n v="30"/>
    <x v="25"/>
    <n v="145"/>
    <n v="145"/>
    <s v="2015_NF_30"/>
    <n v="0"/>
    <n v="0"/>
  </r>
  <r>
    <x v="16"/>
    <s v="NF"/>
    <x v="8"/>
    <n v="31"/>
    <x v="26"/>
    <n v="53407"/>
    <n v="53407"/>
    <s v="2015_NF_31"/>
    <n v="6595"/>
    <n v="6595"/>
  </r>
  <r>
    <x v="16"/>
    <s v="NF"/>
    <x v="8"/>
    <n v="38"/>
    <x v="27"/>
    <n v="0"/>
    <n v="0"/>
    <s v="2015_NF_38"/>
    <n v="0"/>
    <n v="0"/>
  </r>
  <r>
    <x v="16"/>
    <s v="NF"/>
    <x v="8"/>
    <n v="39"/>
    <x v="28"/>
    <n v="2721"/>
    <n v="2721"/>
    <s v="2015_NF_39"/>
    <n v="532"/>
    <n v="532"/>
  </r>
  <r>
    <x v="16"/>
    <s v="NF"/>
    <x v="8"/>
    <n v="40"/>
    <x v="29"/>
    <n v="27282"/>
    <n v="27282"/>
    <s v="2015_NF_40"/>
    <n v="14397"/>
    <n v="14397"/>
  </r>
  <r>
    <x v="16"/>
    <s v="NF"/>
    <x v="8"/>
    <n v="41"/>
    <x v="30"/>
    <n v="502"/>
    <n v="502"/>
    <s v="2015_NF_41"/>
    <n v="301"/>
    <n v="301"/>
  </r>
  <r>
    <x v="16"/>
    <s v="NF"/>
    <x v="8"/>
    <n v="43"/>
    <x v="31"/>
    <n v="0"/>
    <n v="0"/>
    <s v="2015_NF_43"/>
    <n v="0"/>
    <n v="0"/>
  </r>
  <r>
    <x v="16"/>
    <s v="NF"/>
    <x v="8"/>
    <n v="44"/>
    <x v="32"/>
    <n v="2671"/>
    <n v="2671"/>
    <s v="2015_NF_44"/>
    <n v="0"/>
    <n v="0"/>
  </r>
  <r>
    <x v="16"/>
    <s v="NF"/>
    <x v="8"/>
    <n v="45"/>
    <x v="33"/>
    <n v="0"/>
    <n v="0"/>
    <s v="2015_NF_45"/>
    <n v="0"/>
    <n v="0"/>
  </r>
  <r>
    <x v="16"/>
    <s v="NF"/>
    <x v="8"/>
    <n v="46"/>
    <x v="34"/>
    <n v="9194"/>
    <n v="9194"/>
    <s v="2015_NF_46"/>
    <n v="460"/>
    <n v="460"/>
  </r>
  <r>
    <x v="16"/>
    <s v="NF"/>
    <x v="8"/>
    <n v="47"/>
    <x v="35"/>
    <n v="3560"/>
    <n v="3560"/>
    <s v="2015_NF_47"/>
    <n v="0"/>
    <n v="0"/>
  </r>
  <r>
    <x v="16"/>
    <s v="NF"/>
    <x v="8"/>
    <n v="48"/>
    <x v="36"/>
    <n v="1078"/>
    <n v="1078"/>
    <s v="2015_NF_48"/>
    <n v="161"/>
    <n v="161"/>
  </r>
  <r>
    <x v="16"/>
    <s v="NW"/>
    <x v="9"/>
    <n v="1"/>
    <x v="0"/>
    <n v="11778"/>
    <n v="7230"/>
    <s v="2015_NW_1"/>
    <n v="1566"/>
    <n v="1566"/>
  </r>
  <r>
    <x v="16"/>
    <s v="NW"/>
    <x v="9"/>
    <n v="2"/>
    <x v="1"/>
    <n v="1625"/>
    <n v="1625"/>
    <s v="2015_NW_2"/>
    <n v="0"/>
    <n v="0"/>
  </r>
  <r>
    <x v="16"/>
    <s v="NW"/>
    <x v="9"/>
    <n v="3"/>
    <x v="2"/>
    <n v="0"/>
    <n v="0"/>
    <s v="2015_NW_3"/>
    <n v="0"/>
    <n v="0"/>
  </r>
  <r>
    <x v="16"/>
    <s v="NW"/>
    <x v="9"/>
    <n v="4"/>
    <x v="3"/>
    <n v="0"/>
    <n v="0"/>
    <s v="2015_NW_4"/>
    <n v="0"/>
    <n v="0"/>
  </r>
  <r>
    <x v="16"/>
    <s v="NW"/>
    <x v="9"/>
    <n v="5"/>
    <x v="4"/>
    <n v="10358"/>
    <n v="9116"/>
    <s v="2015_NW_5"/>
    <n v="3773"/>
    <n v="2789"/>
  </r>
  <r>
    <x v="16"/>
    <s v="NW"/>
    <x v="9"/>
    <n v="7"/>
    <x v="5"/>
    <n v="0"/>
    <n v="0"/>
    <s v="2015_NW_7"/>
    <n v="0"/>
    <n v="0"/>
  </r>
  <r>
    <x v="16"/>
    <s v="NW"/>
    <x v="9"/>
    <n v="8"/>
    <x v="6"/>
    <n v="23395"/>
    <n v="23395"/>
    <s v="2015_NW_8"/>
    <n v="18722"/>
    <n v="18722"/>
  </r>
  <r>
    <x v="16"/>
    <s v="NW"/>
    <x v="9"/>
    <n v="9"/>
    <x v="7"/>
    <n v="7589"/>
    <n v="7322"/>
    <s v="2015_NW_9"/>
    <n v="2951"/>
    <n v="2805"/>
  </r>
  <r>
    <x v="16"/>
    <s v="NW"/>
    <x v="9"/>
    <n v="10"/>
    <x v="8"/>
    <n v="18884"/>
    <n v="18884"/>
    <s v="2015_NW_10"/>
    <n v="1067"/>
    <n v="1067"/>
  </r>
  <r>
    <x v="16"/>
    <s v="NW"/>
    <x v="9"/>
    <n v="11"/>
    <x v="9"/>
    <n v="0"/>
    <n v="0"/>
    <s v="2015_NW_11"/>
    <n v="0"/>
    <n v="0"/>
  </r>
  <r>
    <x v="16"/>
    <s v="NW"/>
    <x v="9"/>
    <n v="12"/>
    <x v="10"/>
    <n v="1344"/>
    <n v="1344"/>
    <s v="2015_NW_12"/>
    <n v="1232"/>
    <n v="1232"/>
  </r>
  <r>
    <x v="16"/>
    <s v="NW"/>
    <x v="9"/>
    <n v="13"/>
    <x v="11"/>
    <n v="1202"/>
    <n v="1202"/>
    <s v="2015_NW_13"/>
    <n v="0"/>
    <n v="0"/>
  </r>
  <r>
    <x v="16"/>
    <s v="NW"/>
    <x v="9"/>
    <n v="14"/>
    <x v="12"/>
    <n v="4224"/>
    <n v="4224"/>
    <s v="2015_NW_14"/>
    <n v="0"/>
    <n v="0"/>
  </r>
  <r>
    <x v="16"/>
    <s v="NW"/>
    <x v="9"/>
    <n v="15"/>
    <x v="13"/>
    <n v="311"/>
    <n v="311"/>
    <s v="2015_NW_15"/>
    <n v="83"/>
    <n v="83"/>
  </r>
  <r>
    <x v="16"/>
    <s v="NW"/>
    <x v="9"/>
    <n v="16"/>
    <x v="14"/>
    <n v="0"/>
    <n v="0"/>
    <s v="2015_NW_16"/>
    <n v="0"/>
    <n v="0"/>
  </r>
  <r>
    <x v="16"/>
    <s v="NW"/>
    <x v="9"/>
    <n v="17"/>
    <x v="15"/>
    <n v="0"/>
    <n v="0"/>
    <s v="2015_NW_17"/>
    <n v="0"/>
    <n v="0"/>
  </r>
  <r>
    <x v="16"/>
    <s v="NW"/>
    <x v="9"/>
    <n v="18"/>
    <x v="16"/>
    <n v="0"/>
    <n v="0"/>
    <s v="2015_NW_18"/>
    <n v="0"/>
    <n v="0"/>
  </r>
  <r>
    <x v="16"/>
    <s v="NW"/>
    <x v="9"/>
    <n v="20"/>
    <x v="17"/>
    <n v="0"/>
    <n v="0"/>
    <s v="2015_NW_20"/>
    <n v="0"/>
    <n v="0"/>
  </r>
  <r>
    <x v="16"/>
    <s v="NW"/>
    <x v="9"/>
    <n v="22"/>
    <x v="18"/>
    <n v="0"/>
    <n v="0"/>
    <s v="2015_NW_22"/>
    <n v="0"/>
    <n v="0"/>
  </r>
  <r>
    <x v="16"/>
    <s v="NW"/>
    <x v="9"/>
    <n v="23"/>
    <x v="19"/>
    <n v="19764"/>
    <n v="19218"/>
    <s v="2015_NW_23"/>
    <n v="13504"/>
    <n v="12958"/>
  </r>
  <r>
    <x v="16"/>
    <s v="NW"/>
    <x v="9"/>
    <n v="24"/>
    <x v="20"/>
    <n v="1108"/>
    <n v="1108"/>
    <s v="2015_NW_24"/>
    <n v="216"/>
    <n v="216"/>
  </r>
  <r>
    <x v="16"/>
    <s v="NW"/>
    <x v="9"/>
    <n v="25"/>
    <x v="21"/>
    <n v="281578"/>
    <n v="281008"/>
    <s v="2015_NW_25"/>
    <n v="10194"/>
    <n v="9966"/>
  </r>
  <r>
    <x v="16"/>
    <s v="NW"/>
    <x v="9"/>
    <n v="26"/>
    <x v="22"/>
    <n v="1210"/>
    <n v="963"/>
    <s v="2015_NW_26"/>
    <n v="854"/>
    <n v="607"/>
  </r>
  <r>
    <x v="16"/>
    <s v="NW"/>
    <x v="9"/>
    <n v="27"/>
    <x v="23"/>
    <n v="296"/>
    <n v="296"/>
    <s v="2015_NW_27"/>
    <n v="0"/>
    <n v="0"/>
  </r>
  <r>
    <x v="16"/>
    <s v="NW"/>
    <x v="9"/>
    <n v="29"/>
    <x v="24"/>
    <n v="154"/>
    <n v="154"/>
    <s v="2015_NW_29"/>
    <n v="154"/>
    <n v="154"/>
  </r>
  <r>
    <x v="16"/>
    <s v="NW"/>
    <x v="9"/>
    <n v="30"/>
    <x v="25"/>
    <n v="0"/>
    <n v="0"/>
    <s v="2015_NW_30"/>
    <n v="0"/>
    <n v="0"/>
  </r>
  <r>
    <x v="16"/>
    <s v="NW"/>
    <x v="9"/>
    <n v="31"/>
    <x v="26"/>
    <n v="0"/>
    <n v="0"/>
    <s v="2015_NW_31"/>
    <n v="0"/>
    <n v="0"/>
  </r>
  <r>
    <x v="16"/>
    <s v="NW"/>
    <x v="9"/>
    <n v="38"/>
    <x v="27"/>
    <n v="0"/>
    <n v="0"/>
    <s v="2015_NW_38"/>
    <n v="0"/>
    <n v="0"/>
  </r>
  <r>
    <x v="16"/>
    <s v="NW"/>
    <x v="9"/>
    <n v="39"/>
    <x v="28"/>
    <n v="0"/>
    <n v="0"/>
    <s v="2015_NW_39"/>
    <n v="0"/>
    <n v="0"/>
  </r>
  <r>
    <x v="16"/>
    <s v="NW"/>
    <x v="9"/>
    <n v="40"/>
    <x v="29"/>
    <n v="2726"/>
    <n v="2726"/>
    <s v="2015_NW_40"/>
    <n v="1676"/>
    <n v="1676"/>
  </r>
  <r>
    <x v="16"/>
    <s v="NW"/>
    <x v="9"/>
    <n v="41"/>
    <x v="30"/>
    <n v="0"/>
    <n v="0"/>
    <s v="2015_NW_41"/>
    <n v="0"/>
    <n v="0"/>
  </r>
  <r>
    <x v="16"/>
    <s v="NW"/>
    <x v="9"/>
    <n v="43"/>
    <x v="31"/>
    <n v="0"/>
    <n v="0"/>
    <s v="2015_NW_43"/>
    <n v="0"/>
    <n v="0"/>
  </r>
  <r>
    <x v="16"/>
    <s v="NW"/>
    <x v="9"/>
    <n v="44"/>
    <x v="32"/>
    <n v="7282"/>
    <n v="7282"/>
    <s v="2015_NW_44"/>
    <n v="0"/>
    <n v="0"/>
  </r>
  <r>
    <x v="16"/>
    <s v="NW"/>
    <x v="9"/>
    <n v="45"/>
    <x v="33"/>
    <n v="11275"/>
    <n v="11275"/>
    <s v="2015_NW_45"/>
    <n v="8128"/>
    <n v="8128"/>
  </r>
  <r>
    <x v="16"/>
    <s v="NW"/>
    <x v="9"/>
    <n v="46"/>
    <x v="34"/>
    <n v="2358"/>
    <n v="2358"/>
    <s v="2015_NW_46"/>
    <n v="0"/>
    <n v="0"/>
  </r>
  <r>
    <x v="16"/>
    <s v="NW"/>
    <x v="9"/>
    <n v="47"/>
    <x v="35"/>
    <n v="0"/>
    <n v="0"/>
    <s v="2015_NW_47"/>
    <n v="0"/>
    <n v="0"/>
  </r>
  <r>
    <x v="16"/>
    <s v="NW"/>
    <x v="9"/>
    <n v="48"/>
    <x v="36"/>
    <n v="0"/>
    <n v="0"/>
    <s v="2015_NW_48"/>
    <n v="0"/>
    <n v="0"/>
  </r>
  <r>
    <x v="17"/>
    <s v="IBB"/>
    <x v="0"/>
    <n v="1"/>
    <x v="0"/>
    <n v="8332"/>
    <n v="7860"/>
    <s v="2016_IBB_1"/>
    <n v="2531"/>
    <n v="2268"/>
  </r>
  <r>
    <x v="17"/>
    <s v="IBB"/>
    <x v="0"/>
    <n v="2"/>
    <x v="1"/>
    <n v="1213"/>
    <n v="1194"/>
    <s v="2016_IBB_2"/>
    <n v="1653"/>
    <n v="1643"/>
  </r>
  <r>
    <x v="17"/>
    <s v="IBB"/>
    <x v="0"/>
    <n v="3"/>
    <x v="2"/>
    <n v="65072"/>
    <n v="63819"/>
    <s v="2016_IBB_3"/>
    <n v="42271"/>
    <n v="41318"/>
  </r>
  <r>
    <x v="17"/>
    <s v="IBB"/>
    <x v="0"/>
    <n v="4"/>
    <x v="3"/>
    <n v="85"/>
    <n v="85"/>
    <s v="2016_IBB_4"/>
    <n v="0"/>
    <n v="0"/>
  </r>
  <r>
    <x v="17"/>
    <s v="IBB"/>
    <x v="0"/>
    <n v="5"/>
    <x v="4"/>
    <n v="15587"/>
    <n v="15587"/>
    <s v="2016_IBB_5"/>
    <n v="908"/>
    <n v="908"/>
  </r>
  <r>
    <x v="17"/>
    <s v="IBB"/>
    <x v="0"/>
    <n v="7"/>
    <x v="5"/>
    <n v="22487"/>
    <n v="22487"/>
    <s v="2016_IBB_7"/>
    <n v="1000"/>
    <n v="1000"/>
  </r>
  <r>
    <x v="17"/>
    <s v="IBB"/>
    <x v="0"/>
    <n v="8"/>
    <x v="6"/>
    <n v="371"/>
    <n v="371"/>
    <s v="2016_IBB_8"/>
    <n v="159"/>
    <n v="159"/>
  </r>
  <r>
    <x v="17"/>
    <s v="IBB"/>
    <x v="0"/>
    <n v="9"/>
    <x v="7"/>
    <n v="20685"/>
    <n v="20681"/>
    <s v="2016_IBB_9"/>
    <n v="1359"/>
    <n v="1356"/>
  </r>
  <r>
    <x v="17"/>
    <s v="IBB"/>
    <x v="0"/>
    <n v="10"/>
    <x v="8"/>
    <n v="17212"/>
    <n v="17200"/>
    <s v="2016_IBB_10"/>
    <n v="0"/>
    <n v="0"/>
  </r>
  <r>
    <x v="17"/>
    <s v="IBB"/>
    <x v="0"/>
    <n v="11"/>
    <x v="9"/>
    <n v="31888"/>
    <n v="30537"/>
    <s v="2016_IBB_11"/>
    <n v="10648"/>
    <n v="9481"/>
  </r>
  <r>
    <x v="17"/>
    <s v="IBB"/>
    <x v="0"/>
    <n v="12"/>
    <x v="10"/>
    <n v="276909"/>
    <n v="276754"/>
    <s v="2016_IBB_12"/>
    <n v="120033"/>
    <n v="119882"/>
  </r>
  <r>
    <x v="17"/>
    <s v="IBB"/>
    <x v="0"/>
    <n v="13"/>
    <x v="11"/>
    <n v="409"/>
    <n v="409"/>
    <s v="2016_IBB_13"/>
    <n v="257"/>
    <n v="257"/>
  </r>
  <r>
    <x v="17"/>
    <s v="IBB"/>
    <x v="0"/>
    <n v="14"/>
    <x v="12"/>
    <n v="74454"/>
    <n v="73908"/>
    <s v="2016_IBB_14"/>
    <n v="37965"/>
    <n v="37462"/>
  </r>
  <r>
    <x v="17"/>
    <s v="IBB"/>
    <x v="0"/>
    <n v="15"/>
    <x v="13"/>
    <n v="10723"/>
    <n v="10653"/>
    <s v="2016_IBB_15"/>
    <n v="3787"/>
    <n v="3728"/>
  </r>
  <r>
    <x v="17"/>
    <s v="IBB"/>
    <x v="0"/>
    <n v="16"/>
    <x v="14"/>
    <n v="2051418"/>
    <n v="2033654"/>
    <s v="2016_IBB_16"/>
    <n v="509208"/>
    <n v="495108"/>
  </r>
  <r>
    <x v="17"/>
    <s v="IBB"/>
    <x v="0"/>
    <n v="17"/>
    <x v="15"/>
    <n v="355846"/>
    <n v="354388"/>
    <s v="2016_IBB_17"/>
    <n v="88655"/>
    <n v="88503"/>
  </r>
  <r>
    <x v="17"/>
    <s v="IBB"/>
    <x v="0"/>
    <n v="18"/>
    <x v="16"/>
    <n v="2822"/>
    <n v="2735"/>
    <s v="2016_IBB_18"/>
    <n v="2288"/>
    <n v="2201"/>
  </r>
  <r>
    <x v="17"/>
    <s v="IBB"/>
    <x v="0"/>
    <n v="20"/>
    <x v="17"/>
    <n v="112234"/>
    <n v="106169"/>
    <s v="2016_IBB_20"/>
    <n v="58908"/>
    <n v="55559"/>
  </r>
  <r>
    <x v="17"/>
    <s v="IBB"/>
    <x v="0"/>
    <n v="22"/>
    <x v="18"/>
    <n v="4707"/>
    <n v="4504"/>
    <s v="2016_IBB_22"/>
    <n v="2060"/>
    <n v="1880"/>
  </r>
  <r>
    <x v="17"/>
    <s v="IBB"/>
    <x v="0"/>
    <n v="23"/>
    <x v="19"/>
    <n v="76"/>
    <n v="76"/>
    <s v="2016_IBB_23"/>
    <n v="56"/>
    <n v="56"/>
  </r>
  <r>
    <x v="17"/>
    <s v="IBB"/>
    <x v="0"/>
    <n v="24"/>
    <x v="20"/>
    <n v="2899297"/>
    <n v="2853360"/>
    <s v="2016_IBB_24"/>
    <n v="956205"/>
    <n v="919699"/>
  </r>
  <r>
    <x v="17"/>
    <s v="IBB"/>
    <x v="0"/>
    <n v="25"/>
    <x v="21"/>
    <n v="0"/>
    <n v="0"/>
    <s v="2016_IBB_25"/>
    <n v="0"/>
    <n v="0"/>
  </r>
  <r>
    <x v="17"/>
    <s v="IBB"/>
    <x v="0"/>
    <n v="26"/>
    <x v="22"/>
    <n v="36939"/>
    <n v="34295"/>
    <s v="2016_IBB_26"/>
    <n v="7478"/>
    <n v="6253"/>
  </r>
  <r>
    <x v="17"/>
    <s v="IBB"/>
    <x v="0"/>
    <n v="27"/>
    <x v="23"/>
    <n v="12348"/>
    <n v="12340"/>
    <s v="2016_IBB_27"/>
    <n v="0"/>
    <n v="0"/>
  </r>
  <r>
    <x v="17"/>
    <s v="IBB"/>
    <x v="0"/>
    <n v="29"/>
    <x v="24"/>
    <n v="67897"/>
    <n v="67858"/>
    <s v="2016_IBB_29"/>
    <n v="5339"/>
    <n v="5301"/>
  </r>
  <r>
    <x v="17"/>
    <s v="IBB"/>
    <x v="0"/>
    <n v="30"/>
    <x v="25"/>
    <n v="12212"/>
    <n v="12212"/>
    <s v="2016_IBB_30"/>
    <n v="1606"/>
    <n v="1606"/>
  </r>
  <r>
    <x v="17"/>
    <s v="IBB"/>
    <x v="0"/>
    <n v="31"/>
    <x v="26"/>
    <n v="18694"/>
    <n v="18685"/>
    <s v="2016_IBB_31"/>
    <n v="494"/>
    <n v="487"/>
  </r>
  <r>
    <x v="17"/>
    <s v="IBB"/>
    <x v="0"/>
    <n v="38"/>
    <x v="27"/>
    <n v="0"/>
    <n v="0"/>
    <s v="2016_IBB_38"/>
    <n v="0"/>
    <n v="0"/>
  </r>
  <r>
    <x v="17"/>
    <s v="IBB"/>
    <x v="0"/>
    <n v="39"/>
    <x v="28"/>
    <n v="0"/>
    <n v="0"/>
    <s v="2016_IBB_39"/>
    <n v="0"/>
    <n v="0"/>
  </r>
  <r>
    <x v="17"/>
    <s v="IBB"/>
    <x v="0"/>
    <n v="40"/>
    <x v="29"/>
    <n v="482"/>
    <n v="482"/>
    <s v="2016_IBB_40"/>
    <n v="14"/>
    <n v="14"/>
  </r>
  <r>
    <x v="17"/>
    <s v="IBB"/>
    <x v="0"/>
    <n v="41"/>
    <x v="30"/>
    <n v="452064"/>
    <n v="451673"/>
    <s v="2016_IBB_41"/>
    <n v="46491"/>
    <n v="46394"/>
  </r>
  <r>
    <x v="17"/>
    <s v="IBB"/>
    <x v="0"/>
    <n v="43"/>
    <x v="31"/>
    <n v="5939"/>
    <n v="5939"/>
    <s v="2016_IBB_43"/>
    <n v="0"/>
    <n v="0"/>
  </r>
  <r>
    <x v="17"/>
    <s v="IBB"/>
    <x v="0"/>
    <n v="44"/>
    <x v="32"/>
    <n v="0"/>
    <n v="0"/>
    <s v="2016_IBB_44"/>
    <n v="0"/>
    <n v="0"/>
  </r>
  <r>
    <x v="17"/>
    <s v="IBB"/>
    <x v="0"/>
    <n v="45"/>
    <x v="33"/>
    <n v="5653"/>
    <n v="5653"/>
    <s v="2016_IBB_45"/>
    <n v="2480"/>
    <n v="2480"/>
  </r>
  <r>
    <x v="17"/>
    <s v="IBB"/>
    <x v="0"/>
    <n v="46"/>
    <x v="34"/>
    <n v="385"/>
    <n v="385"/>
    <s v="2016_IBB_46"/>
    <n v="0"/>
    <n v="0"/>
  </r>
  <r>
    <x v="17"/>
    <s v="IBB"/>
    <x v="0"/>
    <n v="47"/>
    <x v="35"/>
    <n v="0"/>
    <n v="0"/>
    <s v="2016_IBB_47"/>
    <n v="0"/>
    <n v="0"/>
  </r>
  <r>
    <x v="17"/>
    <s v="IBB"/>
    <x v="0"/>
    <n v="48"/>
    <x v="36"/>
    <n v="0"/>
    <n v="0"/>
    <s v="2016_IBB_48"/>
    <n v="0"/>
    <n v="0"/>
  </r>
  <r>
    <x v="17"/>
    <s v="IBD"/>
    <x v="1"/>
    <n v="1"/>
    <x v="0"/>
    <n v="22275"/>
    <n v="20341"/>
    <s v="2016_IBD_1"/>
    <n v="4988"/>
    <n v="4892"/>
  </r>
  <r>
    <x v="17"/>
    <s v="IBD"/>
    <x v="1"/>
    <n v="2"/>
    <x v="1"/>
    <n v="4804"/>
    <n v="4662"/>
    <s v="2016_IBD_2"/>
    <n v="860"/>
    <n v="777"/>
  </r>
  <r>
    <x v="17"/>
    <s v="IBD"/>
    <x v="1"/>
    <n v="3"/>
    <x v="2"/>
    <n v="0"/>
    <n v="0"/>
    <s v="2016_IBD_3"/>
    <n v="0"/>
    <n v="0"/>
  </r>
  <r>
    <x v="17"/>
    <s v="IBD"/>
    <x v="1"/>
    <n v="4"/>
    <x v="3"/>
    <n v="0"/>
    <n v="0"/>
    <s v="2016_IBD_4"/>
    <n v="0"/>
    <n v="0"/>
  </r>
  <r>
    <x v="17"/>
    <s v="IBD"/>
    <x v="1"/>
    <n v="5"/>
    <x v="4"/>
    <n v="4192"/>
    <n v="4192"/>
    <s v="2016_IBD_5"/>
    <n v="1710"/>
    <n v="1710"/>
  </r>
  <r>
    <x v="17"/>
    <s v="IBD"/>
    <x v="1"/>
    <n v="7"/>
    <x v="5"/>
    <n v="6376"/>
    <n v="6376"/>
    <s v="2016_IBD_7"/>
    <n v="1053"/>
    <n v="1053"/>
  </r>
  <r>
    <x v="17"/>
    <s v="IBD"/>
    <x v="1"/>
    <n v="8"/>
    <x v="6"/>
    <n v="0"/>
    <n v="0"/>
    <s v="2016_IBD_8"/>
    <n v="0"/>
    <n v="0"/>
  </r>
  <r>
    <x v="17"/>
    <s v="IBD"/>
    <x v="1"/>
    <n v="9"/>
    <x v="7"/>
    <n v="24587"/>
    <n v="18560"/>
    <s v="2016_IBD_9"/>
    <n v="8681"/>
    <n v="5250"/>
  </r>
  <r>
    <x v="17"/>
    <s v="IBD"/>
    <x v="1"/>
    <n v="10"/>
    <x v="8"/>
    <n v="0"/>
    <n v="0"/>
    <s v="2016_IBD_10"/>
    <n v="0"/>
    <n v="0"/>
  </r>
  <r>
    <x v="17"/>
    <s v="IBD"/>
    <x v="1"/>
    <n v="11"/>
    <x v="9"/>
    <n v="47157"/>
    <n v="45667"/>
    <s v="2016_IBD_11"/>
    <n v="21411"/>
    <n v="20059"/>
  </r>
  <r>
    <x v="17"/>
    <s v="IBD"/>
    <x v="1"/>
    <n v="12"/>
    <x v="10"/>
    <n v="0"/>
    <n v="0"/>
    <s v="2016_IBD_12"/>
    <n v="0"/>
    <n v="0"/>
  </r>
  <r>
    <x v="17"/>
    <s v="IBD"/>
    <x v="1"/>
    <n v="13"/>
    <x v="11"/>
    <n v="16318"/>
    <n v="15727"/>
    <s v="2016_IBD_13"/>
    <n v="10691"/>
    <n v="10164"/>
  </r>
  <r>
    <x v="17"/>
    <s v="IBD"/>
    <x v="1"/>
    <n v="14"/>
    <x v="12"/>
    <n v="399"/>
    <n v="399"/>
    <s v="2016_IBD_14"/>
    <n v="0"/>
    <n v="0"/>
  </r>
  <r>
    <x v="17"/>
    <s v="IBD"/>
    <x v="1"/>
    <n v="15"/>
    <x v="13"/>
    <n v="38769"/>
    <n v="38734"/>
    <s v="2016_IBD_15"/>
    <n v="22224"/>
    <n v="22189"/>
  </r>
  <r>
    <x v="17"/>
    <s v="IBD"/>
    <x v="1"/>
    <n v="16"/>
    <x v="14"/>
    <n v="0"/>
    <n v="0"/>
    <s v="2016_IBD_16"/>
    <n v="0"/>
    <n v="0"/>
  </r>
  <r>
    <x v="17"/>
    <s v="IBD"/>
    <x v="1"/>
    <n v="17"/>
    <x v="15"/>
    <n v="0"/>
    <n v="0"/>
    <s v="2016_IBD_17"/>
    <n v="0"/>
    <n v="0"/>
  </r>
  <r>
    <x v="17"/>
    <s v="IBD"/>
    <x v="1"/>
    <n v="18"/>
    <x v="16"/>
    <n v="23928"/>
    <n v="20927"/>
    <s v="2016_IBD_18"/>
    <n v="14375"/>
    <n v="11765"/>
  </r>
  <r>
    <x v="17"/>
    <s v="IBD"/>
    <x v="1"/>
    <n v="20"/>
    <x v="17"/>
    <n v="0"/>
    <n v="0"/>
    <s v="2016_IBD_20"/>
    <n v="0"/>
    <n v="0"/>
  </r>
  <r>
    <x v="17"/>
    <s v="IBD"/>
    <x v="1"/>
    <n v="22"/>
    <x v="18"/>
    <n v="48471"/>
    <n v="45251"/>
    <s v="2016_IBD_22"/>
    <n v="21101"/>
    <n v="19948"/>
  </r>
  <r>
    <x v="17"/>
    <s v="IBD"/>
    <x v="1"/>
    <n v="23"/>
    <x v="19"/>
    <n v="97349"/>
    <n v="94224"/>
    <s v="2016_IBD_23"/>
    <n v="36760"/>
    <n v="34183"/>
  </r>
  <r>
    <x v="17"/>
    <s v="IBD"/>
    <x v="1"/>
    <n v="24"/>
    <x v="20"/>
    <n v="32565"/>
    <n v="31224"/>
    <s v="2016_IBD_24"/>
    <n v="12276"/>
    <n v="11373"/>
  </r>
  <r>
    <x v="17"/>
    <s v="IBD"/>
    <x v="1"/>
    <n v="25"/>
    <x v="21"/>
    <n v="0"/>
    <n v="0"/>
    <s v="2016_IBD_25"/>
    <n v="0"/>
    <n v="0"/>
  </r>
  <r>
    <x v="17"/>
    <s v="IBD"/>
    <x v="1"/>
    <n v="26"/>
    <x v="22"/>
    <n v="7460"/>
    <n v="7159"/>
    <s v="2016_IBD_26"/>
    <n v="5391"/>
    <n v="5206"/>
  </r>
  <r>
    <x v="17"/>
    <s v="IBD"/>
    <x v="1"/>
    <n v="27"/>
    <x v="23"/>
    <n v="4867"/>
    <n v="4517"/>
    <s v="2016_IBD_27"/>
    <n v="864"/>
    <n v="600"/>
  </r>
  <r>
    <x v="17"/>
    <s v="IBD"/>
    <x v="1"/>
    <n v="29"/>
    <x v="24"/>
    <n v="362578"/>
    <n v="351885"/>
    <s v="2016_IBD_29"/>
    <n v="116233"/>
    <n v="110435"/>
  </r>
  <r>
    <x v="17"/>
    <s v="IBD"/>
    <x v="1"/>
    <n v="30"/>
    <x v="25"/>
    <n v="18882"/>
    <n v="18835"/>
    <s v="2016_IBD_30"/>
    <n v="4209"/>
    <n v="4162"/>
  </r>
  <r>
    <x v="17"/>
    <s v="IBD"/>
    <x v="1"/>
    <n v="31"/>
    <x v="26"/>
    <n v="1534"/>
    <n v="1534"/>
    <s v="2016_IBD_31"/>
    <n v="159"/>
    <n v="159"/>
  </r>
  <r>
    <x v="17"/>
    <s v="IBD"/>
    <x v="1"/>
    <n v="38"/>
    <x v="27"/>
    <n v="412"/>
    <n v="412"/>
    <s v="2016_IBD_38"/>
    <n v="0"/>
    <n v="0"/>
  </r>
  <r>
    <x v="17"/>
    <s v="IBD"/>
    <x v="1"/>
    <n v="39"/>
    <x v="28"/>
    <n v="1906"/>
    <n v="1906"/>
    <s v="2016_IBD_39"/>
    <n v="1572"/>
    <n v="1572"/>
  </r>
  <r>
    <x v="17"/>
    <s v="IBD"/>
    <x v="1"/>
    <n v="40"/>
    <x v="29"/>
    <n v="0"/>
    <n v="0"/>
    <s v="2016_IBD_40"/>
    <n v="0"/>
    <n v="0"/>
  </r>
  <r>
    <x v="17"/>
    <s v="IBD"/>
    <x v="1"/>
    <n v="41"/>
    <x v="30"/>
    <n v="0"/>
    <n v="0"/>
    <s v="2016_IBD_41"/>
    <n v="0"/>
    <n v="0"/>
  </r>
  <r>
    <x v="17"/>
    <s v="IBD"/>
    <x v="1"/>
    <n v="43"/>
    <x v="31"/>
    <n v="0"/>
    <n v="0"/>
    <s v="2016_IBD_43"/>
    <n v="0"/>
    <n v="0"/>
  </r>
  <r>
    <x v="17"/>
    <s v="IBD"/>
    <x v="1"/>
    <n v="44"/>
    <x v="32"/>
    <n v="557"/>
    <n v="557"/>
    <s v="2016_IBD_44"/>
    <n v="458"/>
    <n v="458"/>
  </r>
  <r>
    <x v="17"/>
    <s v="IBD"/>
    <x v="1"/>
    <n v="45"/>
    <x v="33"/>
    <n v="3827"/>
    <n v="3827"/>
    <s v="2016_IBD_45"/>
    <n v="2735"/>
    <n v="2735"/>
  </r>
  <r>
    <x v="17"/>
    <s v="IBD"/>
    <x v="1"/>
    <n v="46"/>
    <x v="34"/>
    <n v="217"/>
    <n v="217"/>
    <s v="2016_IBD_46"/>
    <n v="0"/>
    <n v="0"/>
  </r>
  <r>
    <x v="17"/>
    <s v="IBD"/>
    <x v="1"/>
    <n v="47"/>
    <x v="35"/>
    <n v="0"/>
    <n v="0"/>
    <s v="2016_IBD_47"/>
    <n v="0"/>
    <n v="0"/>
  </r>
  <r>
    <x v="17"/>
    <s v="IBD"/>
    <x v="1"/>
    <n v="48"/>
    <x v="36"/>
    <n v="2121"/>
    <n v="2115"/>
    <s v="2016_IBD_48"/>
    <n v="677"/>
    <n v="677"/>
  </r>
  <r>
    <x v="17"/>
    <s v="IBL"/>
    <x v="13"/>
    <n v="1"/>
    <x v="0"/>
    <n v="0"/>
    <n v="0"/>
    <s v="2016_IBL_1"/>
    <n v="0"/>
    <n v="0"/>
  </r>
  <r>
    <x v="17"/>
    <s v="IBL"/>
    <x v="13"/>
    <n v="2"/>
    <x v="1"/>
    <n v="0"/>
    <n v="0"/>
    <s v="2016_IBL_2"/>
    <n v="0"/>
    <n v="0"/>
  </r>
  <r>
    <x v="17"/>
    <s v="IBL"/>
    <x v="13"/>
    <n v="3"/>
    <x v="2"/>
    <n v="0"/>
    <n v="0"/>
    <s v="2016_IBL_3"/>
    <n v="0"/>
    <n v="0"/>
  </r>
  <r>
    <x v="17"/>
    <s v="IBL"/>
    <x v="13"/>
    <n v="4"/>
    <x v="3"/>
    <n v="131"/>
    <n v="131"/>
    <s v="2016_IBL_4"/>
    <n v="0"/>
    <n v="0"/>
  </r>
  <r>
    <x v="17"/>
    <s v="IBL"/>
    <x v="13"/>
    <n v="5"/>
    <x v="4"/>
    <n v="0"/>
    <n v="0"/>
    <s v="2016_IBL_5"/>
    <n v="0"/>
    <n v="0"/>
  </r>
  <r>
    <x v="17"/>
    <s v="IBL"/>
    <x v="13"/>
    <n v="7"/>
    <x v="5"/>
    <n v="0"/>
    <n v="0"/>
    <s v="2016_IBL_7"/>
    <n v="0"/>
    <n v="0"/>
  </r>
  <r>
    <x v="17"/>
    <s v="IBL"/>
    <x v="13"/>
    <n v="8"/>
    <x v="6"/>
    <n v="0"/>
    <n v="0"/>
    <s v="2016_IBL_8"/>
    <n v="0"/>
    <n v="0"/>
  </r>
  <r>
    <x v="17"/>
    <s v="IBL"/>
    <x v="13"/>
    <n v="9"/>
    <x v="7"/>
    <n v="0"/>
    <n v="0"/>
    <s v="2016_IBL_9"/>
    <n v="0"/>
    <n v="0"/>
  </r>
  <r>
    <x v="17"/>
    <s v="IBL"/>
    <x v="13"/>
    <n v="10"/>
    <x v="8"/>
    <n v="0"/>
    <n v="0"/>
    <s v="2016_IBL_10"/>
    <n v="0"/>
    <n v="0"/>
  </r>
  <r>
    <x v="17"/>
    <s v="IBL"/>
    <x v="13"/>
    <n v="11"/>
    <x v="9"/>
    <n v="0"/>
    <n v="0"/>
    <s v="2016_IBL_11"/>
    <n v="0"/>
    <n v="0"/>
  </r>
  <r>
    <x v="17"/>
    <s v="IBL"/>
    <x v="13"/>
    <n v="12"/>
    <x v="10"/>
    <n v="0"/>
    <n v="0"/>
    <s v="2016_IBL_12"/>
    <n v="0"/>
    <n v="0"/>
  </r>
  <r>
    <x v="17"/>
    <s v="IBL"/>
    <x v="13"/>
    <n v="13"/>
    <x v="11"/>
    <n v="0"/>
    <n v="0"/>
    <s v="2016_IBL_13"/>
    <n v="0"/>
    <n v="0"/>
  </r>
  <r>
    <x v="17"/>
    <s v="IBL"/>
    <x v="13"/>
    <n v="14"/>
    <x v="12"/>
    <n v="0"/>
    <n v="0"/>
    <s v="2016_IBL_14"/>
    <n v="0"/>
    <n v="0"/>
  </r>
  <r>
    <x v="17"/>
    <s v="IBL"/>
    <x v="13"/>
    <n v="15"/>
    <x v="13"/>
    <n v="0"/>
    <n v="0"/>
    <s v="2016_IBL_15"/>
    <n v="0"/>
    <n v="0"/>
  </r>
  <r>
    <x v="17"/>
    <s v="IBL"/>
    <x v="13"/>
    <n v="16"/>
    <x v="14"/>
    <n v="0"/>
    <n v="0"/>
    <s v="2016_IBL_16"/>
    <n v="0"/>
    <n v="0"/>
  </r>
  <r>
    <x v="17"/>
    <s v="IBL"/>
    <x v="13"/>
    <n v="17"/>
    <x v="15"/>
    <n v="0"/>
    <n v="0"/>
    <s v="2016_IBL_17"/>
    <n v="0"/>
    <n v="0"/>
  </r>
  <r>
    <x v="17"/>
    <s v="IBL"/>
    <x v="13"/>
    <n v="18"/>
    <x v="16"/>
    <n v="0"/>
    <n v="0"/>
    <s v="2016_IBL_18"/>
    <n v="0"/>
    <n v="0"/>
  </r>
  <r>
    <x v="17"/>
    <s v="IBL"/>
    <x v="13"/>
    <n v="20"/>
    <x v="17"/>
    <n v="0"/>
    <n v="0"/>
    <s v="2016_IBL_20"/>
    <n v="0"/>
    <n v="0"/>
  </r>
  <r>
    <x v="17"/>
    <s v="IBL"/>
    <x v="13"/>
    <n v="22"/>
    <x v="18"/>
    <n v="0"/>
    <n v="0"/>
    <s v="2016_IBL_22"/>
    <n v="0"/>
    <n v="0"/>
  </r>
  <r>
    <x v="17"/>
    <s v="IBL"/>
    <x v="13"/>
    <n v="23"/>
    <x v="19"/>
    <n v="0"/>
    <n v="0"/>
    <s v="2016_IBL_23"/>
    <n v="0"/>
    <n v="0"/>
  </r>
  <r>
    <x v="17"/>
    <s v="IBL"/>
    <x v="13"/>
    <n v="24"/>
    <x v="20"/>
    <n v="0"/>
    <n v="0"/>
    <s v="2016_IBL_24"/>
    <n v="0"/>
    <n v="0"/>
  </r>
  <r>
    <x v="17"/>
    <s v="IBL"/>
    <x v="13"/>
    <n v="25"/>
    <x v="21"/>
    <n v="0"/>
    <n v="0"/>
    <s v="2016_IBL_25"/>
    <n v="0"/>
    <n v="0"/>
  </r>
  <r>
    <x v="17"/>
    <s v="IBL"/>
    <x v="13"/>
    <n v="26"/>
    <x v="22"/>
    <n v="0"/>
    <n v="0"/>
    <s v="2016_IBL_26"/>
    <n v="0"/>
    <n v="0"/>
  </r>
  <r>
    <x v="17"/>
    <s v="IBL"/>
    <x v="13"/>
    <n v="27"/>
    <x v="23"/>
    <n v="0"/>
    <n v="0"/>
    <s v="2016_IBL_27"/>
    <n v="0"/>
    <n v="0"/>
  </r>
  <r>
    <x v="17"/>
    <s v="IBL"/>
    <x v="13"/>
    <n v="29"/>
    <x v="24"/>
    <n v="0"/>
    <n v="0"/>
    <s v="2016_IBL_29"/>
    <n v="0"/>
    <n v="0"/>
  </r>
  <r>
    <x v="17"/>
    <s v="IBL"/>
    <x v="13"/>
    <n v="30"/>
    <x v="25"/>
    <n v="0"/>
    <n v="0"/>
    <s v="2016_IBL_30"/>
    <n v="0"/>
    <n v="0"/>
  </r>
  <r>
    <x v="17"/>
    <s v="IBL"/>
    <x v="13"/>
    <n v="31"/>
    <x v="26"/>
    <n v="0"/>
    <n v="0"/>
    <s v="2016_IBL_31"/>
    <n v="0"/>
    <n v="0"/>
  </r>
  <r>
    <x v="17"/>
    <s v="IBL"/>
    <x v="13"/>
    <n v="38"/>
    <x v="27"/>
    <n v="0"/>
    <n v="0"/>
    <s v="2016_IBL_38"/>
    <n v="0"/>
    <n v="0"/>
  </r>
  <r>
    <x v="17"/>
    <s v="IBL"/>
    <x v="13"/>
    <n v="39"/>
    <x v="28"/>
    <n v="0"/>
    <n v="0"/>
    <s v="2016_IBL_39"/>
    <n v="0"/>
    <n v="0"/>
  </r>
  <r>
    <x v="17"/>
    <s v="IBL"/>
    <x v="13"/>
    <n v="40"/>
    <x v="29"/>
    <n v="0"/>
    <n v="0"/>
    <s v="2016_IBL_40"/>
    <n v="0"/>
    <n v="0"/>
  </r>
  <r>
    <x v="17"/>
    <s v="IBL"/>
    <x v="13"/>
    <n v="41"/>
    <x v="30"/>
    <n v="0"/>
    <n v="0"/>
    <s v="2016_IBL_41"/>
    <n v="0"/>
    <n v="0"/>
  </r>
  <r>
    <x v="17"/>
    <s v="IBL"/>
    <x v="13"/>
    <n v="43"/>
    <x v="31"/>
    <n v="0"/>
    <n v="0"/>
    <s v="2016_IBL_43"/>
    <n v="0"/>
    <n v="0"/>
  </r>
  <r>
    <x v="17"/>
    <s v="IBL"/>
    <x v="13"/>
    <n v="44"/>
    <x v="32"/>
    <n v="0"/>
    <n v="0"/>
    <s v="2016_IBL_44"/>
    <n v="0"/>
    <n v="0"/>
  </r>
  <r>
    <x v="17"/>
    <s v="IBL"/>
    <x v="13"/>
    <n v="45"/>
    <x v="33"/>
    <n v="0"/>
    <n v="0"/>
    <s v="2016_IBL_45"/>
    <n v="0"/>
    <n v="0"/>
  </r>
  <r>
    <x v="17"/>
    <s v="IBL"/>
    <x v="13"/>
    <n v="46"/>
    <x v="34"/>
    <n v="0"/>
    <n v="0"/>
    <s v="2016_IBL_46"/>
    <n v="0"/>
    <n v="0"/>
  </r>
  <r>
    <x v="17"/>
    <s v="IBL"/>
    <x v="13"/>
    <n v="47"/>
    <x v="35"/>
    <n v="0"/>
    <n v="0"/>
    <s v="2016_IBL_47"/>
    <n v="0"/>
    <n v="0"/>
  </r>
  <r>
    <x v="17"/>
    <s v="IBL"/>
    <x v="13"/>
    <n v="48"/>
    <x v="36"/>
    <n v="0"/>
    <n v="0"/>
    <s v="2016_IBL_48"/>
    <n v="0"/>
    <n v="0"/>
  </r>
  <r>
    <x v="17"/>
    <s v="IBM"/>
    <x v="3"/>
    <n v="1"/>
    <x v="0"/>
    <n v="17997"/>
    <n v="17190"/>
    <s v="2016_IBM_1"/>
    <n v="4237"/>
    <n v="3848"/>
  </r>
  <r>
    <x v="17"/>
    <s v="IBM"/>
    <x v="3"/>
    <n v="2"/>
    <x v="1"/>
    <n v="76701"/>
    <n v="74206"/>
    <s v="2016_IBM_2"/>
    <n v="51001"/>
    <n v="42086"/>
  </r>
  <r>
    <x v="17"/>
    <s v="IBM"/>
    <x v="3"/>
    <n v="3"/>
    <x v="2"/>
    <n v="33149"/>
    <n v="30262"/>
    <s v="2016_IBM_3"/>
    <n v="20447"/>
    <n v="17403"/>
  </r>
  <r>
    <x v="17"/>
    <s v="IBM"/>
    <x v="3"/>
    <n v="4"/>
    <x v="3"/>
    <n v="976"/>
    <n v="976"/>
    <s v="2016_IBM_4"/>
    <n v="0"/>
    <n v="0"/>
  </r>
  <r>
    <x v="17"/>
    <s v="IBM"/>
    <x v="3"/>
    <n v="5"/>
    <x v="4"/>
    <n v="35083"/>
    <n v="30156"/>
    <s v="2016_IBM_5"/>
    <n v="10526"/>
    <n v="7969"/>
  </r>
  <r>
    <x v="17"/>
    <s v="IBM"/>
    <x v="3"/>
    <n v="7"/>
    <x v="5"/>
    <n v="24548"/>
    <n v="24221"/>
    <s v="2016_IBM_7"/>
    <n v="8820"/>
    <n v="8396"/>
  </r>
  <r>
    <x v="17"/>
    <s v="IBM"/>
    <x v="3"/>
    <n v="8"/>
    <x v="6"/>
    <n v="50071"/>
    <n v="50053"/>
    <s v="2016_IBM_8"/>
    <n v="5324"/>
    <n v="5318"/>
  </r>
  <r>
    <x v="17"/>
    <s v="IBM"/>
    <x v="3"/>
    <n v="9"/>
    <x v="7"/>
    <n v="78855"/>
    <n v="73722"/>
    <s v="2016_IBM_9"/>
    <n v="9907"/>
    <n v="6452"/>
  </r>
  <r>
    <x v="17"/>
    <s v="IBM"/>
    <x v="3"/>
    <n v="10"/>
    <x v="8"/>
    <n v="0"/>
    <n v="0"/>
    <s v="2016_IBM_10"/>
    <n v="0"/>
    <n v="0"/>
  </r>
  <r>
    <x v="17"/>
    <s v="IBM"/>
    <x v="3"/>
    <n v="11"/>
    <x v="9"/>
    <n v="2896"/>
    <n v="2896"/>
    <s v="2016_IBM_11"/>
    <n v="1026"/>
    <n v="1026"/>
  </r>
  <r>
    <x v="17"/>
    <s v="IBM"/>
    <x v="3"/>
    <n v="12"/>
    <x v="10"/>
    <n v="368"/>
    <n v="368"/>
    <s v="2016_IBM_12"/>
    <n v="0"/>
    <n v="0"/>
  </r>
  <r>
    <x v="17"/>
    <s v="IBM"/>
    <x v="3"/>
    <n v="13"/>
    <x v="11"/>
    <n v="95890"/>
    <n v="93842"/>
    <s v="2016_IBM_13"/>
    <n v="9549"/>
    <n v="8573"/>
  </r>
  <r>
    <x v="17"/>
    <s v="IBM"/>
    <x v="3"/>
    <n v="14"/>
    <x v="12"/>
    <n v="960"/>
    <n v="960"/>
    <s v="2016_IBM_14"/>
    <n v="166"/>
    <n v="166"/>
  </r>
  <r>
    <x v="17"/>
    <s v="IBM"/>
    <x v="3"/>
    <n v="15"/>
    <x v="13"/>
    <n v="205290"/>
    <n v="201742"/>
    <s v="2016_IBM_15"/>
    <n v="91358"/>
    <n v="85705"/>
  </r>
  <r>
    <x v="17"/>
    <s v="IBM"/>
    <x v="3"/>
    <n v="16"/>
    <x v="14"/>
    <n v="250279"/>
    <n v="249274"/>
    <s v="2016_IBM_16"/>
    <n v="52067"/>
    <n v="50482"/>
  </r>
  <r>
    <x v="17"/>
    <s v="IBM"/>
    <x v="3"/>
    <n v="17"/>
    <x v="15"/>
    <n v="608170"/>
    <n v="602627"/>
    <s v="2016_IBM_17"/>
    <n v="60493"/>
    <n v="56579"/>
  </r>
  <r>
    <x v="17"/>
    <s v="IBM"/>
    <x v="3"/>
    <n v="18"/>
    <x v="16"/>
    <n v="8462"/>
    <n v="7310"/>
    <s v="2016_IBM_18"/>
    <n v="7705"/>
    <n v="5966"/>
  </r>
  <r>
    <x v="17"/>
    <s v="IBM"/>
    <x v="3"/>
    <n v="20"/>
    <x v="17"/>
    <n v="3916"/>
    <n v="3498"/>
    <s v="2016_IBM_20"/>
    <n v="2634"/>
    <n v="2225"/>
  </r>
  <r>
    <x v="17"/>
    <s v="IBM"/>
    <x v="3"/>
    <n v="22"/>
    <x v="18"/>
    <n v="17634"/>
    <n v="15807"/>
    <s v="2016_IBM_22"/>
    <n v="8589"/>
    <n v="6893"/>
  </r>
  <r>
    <x v="17"/>
    <s v="IBM"/>
    <x v="3"/>
    <n v="23"/>
    <x v="19"/>
    <n v="112"/>
    <n v="112"/>
    <s v="2016_IBM_23"/>
    <n v="0"/>
    <n v="0"/>
  </r>
  <r>
    <x v="17"/>
    <s v="IBM"/>
    <x v="3"/>
    <n v="24"/>
    <x v="20"/>
    <n v="42037"/>
    <n v="40306"/>
    <s v="2016_IBM_24"/>
    <n v="23979"/>
    <n v="22657"/>
  </r>
  <r>
    <x v="17"/>
    <s v="IBM"/>
    <x v="3"/>
    <n v="25"/>
    <x v="21"/>
    <n v="0"/>
    <n v="0"/>
    <s v="2016_IBM_25"/>
    <n v="0"/>
    <n v="0"/>
  </r>
  <r>
    <x v="17"/>
    <s v="IBM"/>
    <x v="3"/>
    <n v="26"/>
    <x v="22"/>
    <n v="16"/>
    <n v="7"/>
    <s v="2016_IBM_26"/>
    <n v="16"/>
    <n v="7"/>
  </r>
  <r>
    <x v="17"/>
    <s v="IBM"/>
    <x v="3"/>
    <n v="27"/>
    <x v="23"/>
    <n v="3184"/>
    <n v="3028"/>
    <s v="2016_IBM_27"/>
    <n v="16"/>
    <n v="16"/>
  </r>
  <r>
    <x v="17"/>
    <s v="IBM"/>
    <x v="3"/>
    <n v="29"/>
    <x v="24"/>
    <n v="73769"/>
    <n v="73652"/>
    <s v="2016_IBM_29"/>
    <n v="7038"/>
    <n v="6983"/>
  </r>
  <r>
    <x v="17"/>
    <s v="IBM"/>
    <x v="3"/>
    <n v="30"/>
    <x v="25"/>
    <n v="432"/>
    <n v="432"/>
    <s v="2016_IBM_30"/>
    <n v="0"/>
    <n v="0"/>
  </r>
  <r>
    <x v="17"/>
    <s v="IBM"/>
    <x v="3"/>
    <n v="31"/>
    <x v="26"/>
    <n v="1968"/>
    <n v="1968"/>
    <s v="2016_IBM_31"/>
    <n v="82"/>
    <n v="74"/>
  </r>
  <r>
    <x v="17"/>
    <s v="IBM"/>
    <x v="3"/>
    <n v="38"/>
    <x v="27"/>
    <n v="2544"/>
    <n v="2477"/>
    <s v="2016_IBM_38"/>
    <n v="0"/>
    <n v="0"/>
  </r>
  <r>
    <x v="17"/>
    <s v="IBM"/>
    <x v="3"/>
    <n v="39"/>
    <x v="28"/>
    <n v="28528"/>
    <n v="28528"/>
    <s v="2016_IBM_39"/>
    <n v="0"/>
    <n v="0"/>
  </r>
  <r>
    <x v="17"/>
    <s v="IBM"/>
    <x v="3"/>
    <n v="40"/>
    <x v="29"/>
    <n v="33872"/>
    <n v="33724"/>
    <s v="2016_IBM_40"/>
    <n v="6951"/>
    <n v="6826"/>
  </r>
  <r>
    <x v="17"/>
    <s v="IBM"/>
    <x v="3"/>
    <n v="41"/>
    <x v="30"/>
    <n v="172239"/>
    <n v="170359"/>
    <s v="2016_IBM_41"/>
    <n v="61395"/>
    <n v="60136"/>
  </r>
  <r>
    <x v="17"/>
    <s v="IBM"/>
    <x v="3"/>
    <n v="43"/>
    <x v="31"/>
    <n v="0"/>
    <n v="0"/>
    <s v="2016_IBM_43"/>
    <n v="0"/>
    <n v="0"/>
  </r>
  <r>
    <x v="17"/>
    <s v="IBM"/>
    <x v="3"/>
    <n v="44"/>
    <x v="32"/>
    <n v="0"/>
    <n v="0"/>
    <s v="2016_IBM_44"/>
    <n v="0"/>
    <n v="0"/>
  </r>
  <r>
    <x v="17"/>
    <s v="IBM"/>
    <x v="3"/>
    <n v="45"/>
    <x v="33"/>
    <n v="3284"/>
    <n v="2707"/>
    <s v="2016_IBM_45"/>
    <n v="2356"/>
    <n v="2323"/>
  </r>
  <r>
    <x v="17"/>
    <s v="IBM"/>
    <x v="3"/>
    <n v="46"/>
    <x v="34"/>
    <n v="1419"/>
    <n v="1419"/>
    <s v="2016_IBM_46"/>
    <n v="0"/>
    <n v="0"/>
  </r>
  <r>
    <x v="17"/>
    <s v="IBM"/>
    <x v="3"/>
    <n v="47"/>
    <x v="35"/>
    <n v="0"/>
    <n v="0"/>
    <s v="2016_IBM_47"/>
    <n v="0"/>
    <n v="0"/>
  </r>
  <r>
    <x v="17"/>
    <s v="IBM"/>
    <x v="3"/>
    <n v="48"/>
    <x v="36"/>
    <n v="0"/>
    <n v="0"/>
    <s v="2016_IBM_48"/>
    <n v="0"/>
    <n v="0"/>
  </r>
  <r>
    <x v="17"/>
    <s v="IBS"/>
    <x v="4"/>
    <n v="1"/>
    <x v="0"/>
    <n v="3895"/>
    <n v="3895"/>
    <s v="2016_IBS_1"/>
    <n v="0"/>
    <n v="0"/>
  </r>
  <r>
    <x v="17"/>
    <s v="IBS"/>
    <x v="4"/>
    <n v="2"/>
    <x v="1"/>
    <n v="0"/>
    <n v="0"/>
    <s v="2016_IBS_2"/>
    <n v="2"/>
    <n v="2"/>
  </r>
  <r>
    <x v="17"/>
    <s v="IBS"/>
    <x v="4"/>
    <n v="3"/>
    <x v="2"/>
    <n v="69701"/>
    <n v="60276"/>
    <s v="2016_IBS_3"/>
    <n v="49890"/>
    <n v="41837"/>
  </r>
  <r>
    <x v="17"/>
    <s v="IBS"/>
    <x v="4"/>
    <n v="4"/>
    <x v="3"/>
    <n v="0"/>
    <n v="0"/>
    <s v="2016_IBS_4"/>
    <n v="0"/>
    <n v="0"/>
  </r>
  <r>
    <x v="17"/>
    <s v="IBS"/>
    <x v="4"/>
    <n v="5"/>
    <x v="4"/>
    <n v="43047"/>
    <n v="43047"/>
    <s v="2016_IBS_5"/>
    <n v="683"/>
    <n v="683"/>
  </r>
  <r>
    <x v="17"/>
    <s v="IBS"/>
    <x v="4"/>
    <n v="7"/>
    <x v="5"/>
    <n v="34215"/>
    <n v="34215"/>
    <s v="2016_IBS_7"/>
    <n v="1029"/>
    <n v="1029"/>
  </r>
  <r>
    <x v="17"/>
    <s v="IBS"/>
    <x v="4"/>
    <n v="8"/>
    <x v="6"/>
    <n v="28644"/>
    <n v="28644"/>
    <s v="2016_IBS_8"/>
    <n v="10179"/>
    <n v="10179"/>
  </r>
  <r>
    <x v="17"/>
    <s v="IBS"/>
    <x v="4"/>
    <n v="9"/>
    <x v="7"/>
    <n v="214497"/>
    <n v="203055"/>
    <s v="2016_IBS_9"/>
    <n v="24712"/>
    <n v="19232"/>
  </r>
  <r>
    <x v="17"/>
    <s v="IBS"/>
    <x v="4"/>
    <n v="10"/>
    <x v="8"/>
    <n v="24438"/>
    <n v="24438"/>
    <s v="2016_IBS_10"/>
    <n v="578"/>
    <n v="578"/>
  </r>
  <r>
    <x v="17"/>
    <s v="IBS"/>
    <x v="4"/>
    <n v="11"/>
    <x v="9"/>
    <n v="121195"/>
    <n v="120581"/>
    <s v="2016_IBS_11"/>
    <n v="1936"/>
    <n v="1936"/>
  </r>
  <r>
    <x v="17"/>
    <s v="IBS"/>
    <x v="4"/>
    <n v="12"/>
    <x v="10"/>
    <n v="3431"/>
    <n v="3431"/>
    <s v="2016_IBS_12"/>
    <n v="125"/>
    <n v="125"/>
  </r>
  <r>
    <x v="17"/>
    <s v="IBS"/>
    <x v="4"/>
    <n v="13"/>
    <x v="11"/>
    <n v="42543"/>
    <n v="42533"/>
    <s v="2016_IBS_13"/>
    <n v="207"/>
    <n v="205"/>
  </r>
  <r>
    <x v="17"/>
    <s v="IBS"/>
    <x v="4"/>
    <n v="14"/>
    <x v="12"/>
    <n v="1466"/>
    <n v="1303"/>
    <s v="2016_IBS_14"/>
    <n v="700"/>
    <n v="550"/>
  </r>
  <r>
    <x v="17"/>
    <s v="IBS"/>
    <x v="4"/>
    <n v="15"/>
    <x v="13"/>
    <n v="61474"/>
    <n v="61162"/>
    <s v="2016_IBS_15"/>
    <n v="30793"/>
    <n v="30481"/>
  </r>
  <r>
    <x v="17"/>
    <s v="IBS"/>
    <x v="4"/>
    <n v="16"/>
    <x v="14"/>
    <n v="917005"/>
    <n v="863651"/>
    <s v="2016_IBS_16"/>
    <n v="406575"/>
    <n v="361151"/>
  </r>
  <r>
    <x v="17"/>
    <s v="IBS"/>
    <x v="4"/>
    <n v="17"/>
    <x v="15"/>
    <n v="35904"/>
    <n v="35904"/>
    <s v="2016_IBS_17"/>
    <n v="14558"/>
    <n v="14558"/>
  </r>
  <r>
    <x v="17"/>
    <s v="IBS"/>
    <x v="4"/>
    <n v="18"/>
    <x v="16"/>
    <n v="4643"/>
    <n v="4588"/>
    <s v="2016_IBS_18"/>
    <n v="3589"/>
    <n v="3534"/>
  </r>
  <r>
    <x v="17"/>
    <s v="IBS"/>
    <x v="4"/>
    <n v="20"/>
    <x v="17"/>
    <n v="12100"/>
    <n v="9739"/>
    <s v="2016_IBS_20"/>
    <n v="4306"/>
    <n v="3816"/>
  </r>
  <r>
    <x v="17"/>
    <s v="IBS"/>
    <x v="4"/>
    <n v="22"/>
    <x v="18"/>
    <n v="1219"/>
    <n v="1219"/>
    <s v="2016_IBS_22"/>
    <n v="0"/>
    <n v="0"/>
  </r>
  <r>
    <x v="17"/>
    <s v="IBS"/>
    <x v="4"/>
    <n v="23"/>
    <x v="19"/>
    <n v="56"/>
    <n v="56"/>
    <s v="2016_IBS_23"/>
    <n v="40"/>
    <n v="40"/>
  </r>
  <r>
    <x v="17"/>
    <s v="IBS"/>
    <x v="4"/>
    <n v="24"/>
    <x v="20"/>
    <n v="1642151"/>
    <n v="1443949"/>
    <s v="2016_IBS_24"/>
    <n v="1090519"/>
    <n v="949141"/>
  </r>
  <r>
    <x v="17"/>
    <s v="IBS"/>
    <x v="4"/>
    <n v="25"/>
    <x v="21"/>
    <n v="94"/>
    <n v="94"/>
    <s v="2016_IBS_25"/>
    <n v="94"/>
    <n v="94"/>
  </r>
  <r>
    <x v="17"/>
    <s v="IBS"/>
    <x v="4"/>
    <n v="26"/>
    <x v="22"/>
    <n v="7237"/>
    <n v="7237"/>
    <s v="2016_IBS_26"/>
    <n v="4387"/>
    <n v="4387"/>
  </r>
  <r>
    <x v="17"/>
    <s v="IBS"/>
    <x v="4"/>
    <n v="27"/>
    <x v="23"/>
    <n v="11444"/>
    <n v="11444"/>
    <s v="2016_IBS_27"/>
    <n v="583"/>
    <n v="583"/>
  </r>
  <r>
    <x v="17"/>
    <s v="IBS"/>
    <x v="4"/>
    <n v="29"/>
    <x v="24"/>
    <n v="162163"/>
    <n v="160400"/>
    <s v="2016_IBS_29"/>
    <n v="17779"/>
    <n v="17144"/>
  </r>
  <r>
    <x v="17"/>
    <s v="IBS"/>
    <x v="4"/>
    <n v="30"/>
    <x v="25"/>
    <n v="17486"/>
    <n v="17486"/>
    <s v="2016_IBS_30"/>
    <n v="380"/>
    <n v="380"/>
  </r>
  <r>
    <x v="17"/>
    <s v="IBS"/>
    <x v="4"/>
    <n v="31"/>
    <x v="26"/>
    <n v="1414"/>
    <n v="1414"/>
    <s v="2016_IBS_31"/>
    <n v="0"/>
    <n v="0"/>
  </r>
  <r>
    <x v="17"/>
    <s v="IBS"/>
    <x v="4"/>
    <n v="38"/>
    <x v="27"/>
    <n v="0"/>
    <n v="0"/>
    <s v="2016_IBS_38"/>
    <n v="0"/>
    <n v="0"/>
  </r>
  <r>
    <x v="17"/>
    <s v="IBS"/>
    <x v="4"/>
    <n v="39"/>
    <x v="28"/>
    <n v="112"/>
    <n v="112"/>
    <s v="2016_IBS_39"/>
    <n v="112"/>
    <n v="112"/>
  </r>
  <r>
    <x v="17"/>
    <s v="IBS"/>
    <x v="4"/>
    <n v="40"/>
    <x v="29"/>
    <n v="4940"/>
    <n v="4940"/>
    <s v="2016_IBS_40"/>
    <n v="2843"/>
    <n v="2843"/>
  </r>
  <r>
    <x v="17"/>
    <s v="IBS"/>
    <x v="4"/>
    <n v="41"/>
    <x v="30"/>
    <n v="17106"/>
    <n v="17106"/>
    <s v="2016_IBS_41"/>
    <n v="7837"/>
    <n v="7837"/>
  </r>
  <r>
    <x v="17"/>
    <s v="IBS"/>
    <x v="4"/>
    <n v="43"/>
    <x v="31"/>
    <n v="3206"/>
    <n v="3206"/>
    <s v="2016_IBS_43"/>
    <n v="2914"/>
    <n v="2914"/>
  </r>
  <r>
    <x v="17"/>
    <s v="IBS"/>
    <x v="4"/>
    <n v="44"/>
    <x v="32"/>
    <n v="2855"/>
    <n v="2855"/>
    <s v="2016_IBS_44"/>
    <n v="0"/>
    <n v="0"/>
  </r>
  <r>
    <x v="17"/>
    <s v="IBS"/>
    <x v="4"/>
    <n v="45"/>
    <x v="33"/>
    <n v="75"/>
    <n v="75"/>
    <s v="2016_IBS_45"/>
    <n v="0"/>
    <n v="0"/>
  </r>
  <r>
    <x v="17"/>
    <s v="IBS"/>
    <x v="4"/>
    <n v="46"/>
    <x v="34"/>
    <n v="6448"/>
    <n v="6448"/>
    <s v="2016_IBS_46"/>
    <n v="142"/>
    <n v="142"/>
  </r>
  <r>
    <x v="17"/>
    <s v="IBS"/>
    <x v="4"/>
    <n v="47"/>
    <x v="35"/>
    <n v="12"/>
    <n v="12"/>
    <s v="2016_IBS_47"/>
    <n v="0"/>
    <n v="0"/>
  </r>
  <r>
    <x v="17"/>
    <s v="IBS"/>
    <x v="4"/>
    <n v="48"/>
    <x v="36"/>
    <n v="0"/>
    <n v="0"/>
    <s v="2016_IBS_48"/>
    <n v="0"/>
    <n v="0"/>
  </r>
  <r>
    <x v="17"/>
    <s v="IBW"/>
    <x v="5"/>
    <n v="1"/>
    <x v="0"/>
    <n v="27"/>
    <n v="27"/>
    <s v="2016_IBW_1"/>
    <n v="0"/>
    <n v="0"/>
  </r>
  <r>
    <x v="17"/>
    <s v="IBW"/>
    <x v="5"/>
    <n v="2"/>
    <x v="1"/>
    <n v="0"/>
    <n v="0"/>
    <s v="2016_IBW_2"/>
    <n v="14"/>
    <n v="14"/>
  </r>
  <r>
    <x v="17"/>
    <s v="IBW"/>
    <x v="5"/>
    <n v="3"/>
    <x v="2"/>
    <n v="0"/>
    <n v="0"/>
    <s v="2016_IBW_3"/>
    <n v="0"/>
    <n v="0"/>
  </r>
  <r>
    <x v="17"/>
    <s v="IBW"/>
    <x v="5"/>
    <n v="4"/>
    <x v="3"/>
    <n v="0"/>
    <n v="0"/>
    <s v="2016_IBW_4"/>
    <n v="0"/>
    <n v="0"/>
  </r>
  <r>
    <x v="17"/>
    <s v="IBW"/>
    <x v="5"/>
    <n v="5"/>
    <x v="4"/>
    <n v="67"/>
    <n v="67"/>
    <s v="2016_IBW_5"/>
    <n v="51"/>
    <n v="51"/>
  </r>
  <r>
    <x v="17"/>
    <s v="IBW"/>
    <x v="5"/>
    <n v="7"/>
    <x v="5"/>
    <n v="0"/>
    <n v="0"/>
    <s v="2016_IBW_7"/>
    <n v="0"/>
    <n v="0"/>
  </r>
  <r>
    <x v="17"/>
    <s v="IBW"/>
    <x v="5"/>
    <n v="8"/>
    <x v="6"/>
    <n v="0"/>
    <n v="0"/>
    <s v="2016_IBW_8"/>
    <n v="0"/>
    <n v="0"/>
  </r>
  <r>
    <x v="17"/>
    <s v="IBW"/>
    <x v="5"/>
    <n v="9"/>
    <x v="7"/>
    <n v="0"/>
    <n v="0"/>
    <s v="2016_IBW_9"/>
    <n v="0"/>
    <n v="0"/>
  </r>
  <r>
    <x v="17"/>
    <s v="IBW"/>
    <x v="5"/>
    <n v="10"/>
    <x v="8"/>
    <n v="0"/>
    <n v="0"/>
    <s v="2016_IBW_10"/>
    <n v="0"/>
    <n v="0"/>
  </r>
  <r>
    <x v="17"/>
    <s v="IBW"/>
    <x v="5"/>
    <n v="11"/>
    <x v="9"/>
    <n v="0"/>
    <n v="0"/>
    <s v="2016_IBW_11"/>
    <n v="0"/>
    <n v="0"/>
  </r>
  <r>
    <x v="17"/>
    <s v="IBW"/>
    <x v="5"/>
    <n v="12"/>
    <x v="10"/>
    <n v="0"/>
    <n v="0"/>
    <s v="2016_IBW_12"/>
    <n v="0"/>
    <n v="0"/>
  </r>
  <r>
    <x v="17"/>
    <s v="IBW"/>
    <x v="5"/>
    <n v="13"/>
    <x v="11"/>
    <n v="148"/>
    <n v="148"/>
    <s v="2016_IBW_13"/>
    <n v="148"/>
    <n v="148"/>
  </r>
  <r>
    <x v="17"/>
    <s v="IBW"/>
    <x v="5"/>
    <n v="14"/>
    <x v="12"/>
    <n v="0"/>
    <n v="0"/>
    <s v="2016_IBW_14"/>
    <n v="0"/>
    <n v="0"/>
  </r>
  <r>
    <x v="17"/>
    <s v="IBW"/>
    <x v="5"/>
    <n v="15"/>
    <x v="13"/>
    <n v="0"/>
    <n v="0"/>
    <s v="2016_IBW_15"/>
    <n v="0"/>
    <n v="0"/>
  </r>
  <r>
    <x v="17"/>
    <s v="IBW"/>
    <x v="5"/>
    <n v="16"/>
    <x v="14"/>
    <n v="0"/>
    <n v="0"/>
    <s v="2016_IBW_16"/>
    <n v="0"/>
    <n v="0"/>
  </r>
  <r>
    <x v="17"/>
    <s v="IBW"/>
    <x v="5"/>
    <n v="17"/>
    <x v="15"/>
    <n v="0"/>
    <n v="0"/>
    <s v="2016_IBW_17"/>
    <n v="0"/>
    <n v="0"/>
  </r>
  <r>
    <x v="17"/>
    <s v="IBW"/>
    <x v="5"/>
    <n v="18"/>
    <x v="16"/>
    <n v="0"/>
    <n v="0"/>
    <s v="2016_IBW_18"/>
    <n v="0"/>
    <n v="0"/>
  </r>
  <r>
    <x v="17"/>
    <s v="IBW"/>
    <x v="5"/>
    <n v="20"/>
    <x v="17"/>
    <n v="0"/>
    <n v="0"/>
    <s v="2016_IBW_20"/>
    <n v="0"/>
    <n v="0"/>
  </r>
  <r>
    <x v="17"/>
    <s v="IBW"/>
    <x v="5"/>
    <n v="22"/>
    <x v="18"/>
    <n v="0"/>
    <n v="0"/>
    <s v="2016_IBW_22"/>
    <n v="0"/>
    <n v="0"/>
  </r>
  <r>
    <x v="17"/>
    <s v="IBW"/>
    <x v="5"/>
    <n v="23"/>
    <x v="19"/>
    <n v="0"/>
    <n v="0"/>
    <s v="2016_IBW_23"/>
    <n v="0"/>
    <n v="0"/>
  </r>
  <r>
    <x v="17"/>
    <s v="IBW"/>
    <x v="5"/>
    <n v="24"/>
    <x v="20"/>
    <n v="0"/>
    <n v="0"/>
    <s v="2016_IBW_24"/>
    <n v="0"/>
    <n v="0"/>
  </r>
  <r>
    <x v="17"/>
    <s v="IBW"/>
    <x v="5"/>
    <n v="25"/>
    <x v="21"/>
    <n v="0"/>
    <n v="0"/>
    <s v="2016_IBW_25"/>
    <n v="0"/>
    <n v="0"/>
  </r>
  <r>
    <x v="17"/>
    <s v="IBW"/>
    <x v="5"/>
    <n v="26"/>
    <x v="22"/>
    <n v="0"/>
    <n v="0"/>
    <s v="2016_IBW_26"/>
    <n v="0"/>
    <n v="0"/>
  </r>
  <r>
    <x v="17"/>
    <s v="IBW"/>
    <x v="5"/>
    <n v="27"/>
    <x v="23"/>
    <n v="0"/>
    <n v="0"/>
    <s v="2016_IBW_27"/>
    <n v="0"/>
    <n v="0"/>
  </r>
  <r>
    <x v="17"/>
    <s v="IBW"/>
    <x v="5"/>
    <n v="29"/>
    <x v="24"/>
    <n v="0"/>
    <n v="0"/>
    <s v="2016_IBW_29"/>
    <n v="0"/>
    <n v="0"/>
  </r>
  <r>
    <x v="17"/>
    <s v="IBW"/>
    <x v="5"/>
    <n v="30"/>
    <x v="25"/>
    <n v="0"/>
    <n v="0"/>
    <s v="2016_IBW_30"/>
    <n v="0"/>
    <n v="0"/>
  </r>
  <r>
    <x v="17"/>
    <s v="IBW"/>
    <x v="5"/>
    <n v="31"/>
    <x v="26"/>
    <n v="0"/>
    <n v="0"/>
    <s v="2016_IBW_31"/>
    <n v="0"/>
    <n v="0"/>
  </r>
  <r>
    <x v="17"/>
    <s v="IBW"/>
    <x v="5"/>
    <n v="38"/>
    <x v="27"/>
    <n v="0"/>
    <n v="0"/>
    <s v="2016_IBW_38"/>
    <n v="0"/>
    <n v="0"/>
  </r>
  <r>
    <x v="17"/>
    <s v="IBW"/>
    <x v="5"/>
    <n v="39"/>
    <x v="28"/>
    <n v="0"/>
    <n v="0"/>
    <s v="2016_IBW_39"/>
    <n v="0"/>
    <n v="0"/>
  </r>
  <r>
    <x v="17"/>
    <s v="IBW"/>
    <x v="5"/>
    <n v="40"/>
    <x v="29"/>
    <n v="0"/>
    <n v="0"/>
    <s v="2016_IBW_40"/>
    <n v="0"/>
    <n v="0"/>
  </r>
  <r>
    <x v="17"/>
    <s v="IBW"/>
    <x v="5"/>
    <n v="41"/>
    <x v="30"/>
    <n v="0"/>
    <n v="0"/>
    <s v="2016_IBW_41"/>
    <n v="0"/>
    <n v="0"/>
  </r>
  <r>
    <x v="17"/>
    <s v="IBW"/>
    <x v="5"/>
    <n v="43"/>
    <x v="31"/>
    <n v="0"/>
    <n v="0"/>
    <s v="2016_IBW_43"/>
    <n v="0"/>
    <n v="0"/>
  </r>
  <r>
    <x v="17"/>
    <s v="IBW"/>
    <x v="5"/>
    <n v="44"/>
    <x v="32"/>
    <n v="0"/>
    <n v="0"/>
    <s v="2016_IBW_44"/>
    <n v="0"/>
    <n v="0"/>
  </r>
  <r>
    <x v="17"/>
    <s v="IBW"/>
    <x v="5"/>
    <n v="45"/>
    <x v="33"/>
    <n v="0"/>
    <n v="0"/>
    <s v="2016_IBW_45"/>
    <n v="0"/>
    <n v="0"/>
  </r>
  <r>
    <x v="17"/>
    <s v="IBW"/>
    <x v="5"/>
    <n v="46"/>
    <x v="34"/>
    <n v="0"/>
    <n v="0"/>
    <s v="2016_IBW_46"/>
    <n v="0"/>
    <n v="0"/>
  </r>
  <r>
    <x v="17"/>
    <s v="IBW"/>
    <x v="5"/>
    <n v="47"/>
    <x v="35"/>
    <n v="0"/>
    <n v="0"/>
    <s v="2016_IBW_47"/>
    <n v="0"/>
    <n v="0"/>
  </r>
  <r>
    <x v="17"/>
    <s v="IBW"/>
    <x v="5"/>
    <n v="48"/>
    <x v="36"/>
    <n v="0"/>
    <n v="0"/>
    <s v="2016_IBW_48"/>
    <n v="0"/>
    <n v="0"/>
  </r>
  <r>
    <x v="17"/>
    <s v="NB"/>
    <x v="6"/>
    <n v="1"/>
    <x v="0"/>
    <n v="1595"/>
    <n v="1595"/>
    <s v="2016_NB_1"/>
    <n v="958"/>
    <n v="958"/>
  </r>
  <r>
    <x v="17"/>
    <s v="NB"/>
    <x v="6"/>
    <n v="2"/>
    <x v="1"/>
    <n v="5741"/>
    <n v="5741"/>
    <s v="2016_NB_2"/>
    <n v="86"/>
    <n v="86"/>
  </r>
  <r>
    <x v="17"/>
    <s v="NB"/>
    <x v="6"/>
    <n v="3"/>
    <x v="2"/>
    <n v="0"/>
    <n v="0"/>
    <s v="2016_NB_3"/>
    <n v="0"/>
    <n v="0"/>
  </r>
  <r>
    <x v="17"/>
    <s v="NB"/>
    <x v="6"/>
    <n v="4"/>
    <x v="3"/>
    <n v="130282"/>
    <n v="130282"/>
    <s v="2016_NB_4"/>
    <n v="10484"/>
    <n v="10484"/>
  </r>
  <r>
    <x v="17"/>
    <s v="NB"/>
    <x v="6"/>
    <n v="5"/>
    <x v="4"/>
    <n v="1540"/>
    <n v="1533"/>
    <s v="2016_NB_5"/>
    <n v="222"/>
    <n v="215"/>
  </r>
  <r>
    <x v="17"/>
    <s v="NB"/>
    <x v="6"/>
    <n v="7"/>
    <x v="5"/>
    <n v="0"/>
    <n v="0"/>
    <s v="2016_NB_7"/>
    <n v="0"/>
    <n v="0"/>
  </r>
  <r>
    <x v="17"/>
    <s v="NB"/>
    <x v="6"/>
    <n v="8"/>
    <x v="6"/>
    <n v="18984"/>
    <n v="18984"/>
    <s v="2016_NB_8"/>
    <n v="189"/>
    <n v="189"/>
  </r>
  <r>
    <x v="17"/>
    <s v="NB"/>
    <x v="6"/>
    <n v="9"/>
    <x v="7"/>
    <n v="51"/>
    <n v="51"/>
    <s v="2016_NB_9"/>
    <n v="0"/>
    <n v="0"/>
  </r>
  <r>
    <x v="17"/>
    <s v="NB"/>
    <x v="6"/>
    <n v="10"/>
    <x v="8"/>
    <n v="1367"/>
    <n v="1367"/>
    <s v="2016_NB_10"/>
    <n v="0"/>
    <n v="0"/>
  </r>
  <r>
    <x v="17"/>
    <s v="NB"/>
    <x v="6"/>
    <n v="11"/>
    <x v="9"/>
    <n v="3104"/>
    <n v="3104"/>
    <s v="2016_NB_11"/>
    <n v="491"/>
    <n v="491"/>
  </r>
  <r>
    <x v="17"/>
    <s v="NB"/>
    <x v="6"/>
    <n v="12"/>
    <x v="10"/>
    <n v="0"/>
    <n v="0"/>
    <s v="2016_NB_12"/>
    <n v="0"/>
    <n v="0"/>
  </r>
  <r>
    <x v="17"/>
    <s v="NB"/>
    <x v="6"/>
    <n v="13"/>
    <x v="11"/>
    <n v="580"/>
    <n v="531"/>
    <s v="2016_NB_13"/>
    <n v="375"/>
    <n v="326"/>
  </r>
  <r>
    <x v="17"/>
    <s v="NB"/>
    <x v="6"/>
    <n v="14"/>
    <x v="12"/>
    <n v="71263"/>
    <n v="70269"/>
    <s v="2016_NB_14"/>
    <n v="1946"/>
    <n v="973"/>
  </r>
  <r>
    <x v="17"/>
    <s v="NB"/>
    <x v="6"/>
    <n v="15"/>
    <x v="13"/>
    <n v="4604"/>
    <n v="4604"/>
    <s v="2016_NB_15"/>
    <n v="1224"/>
    <n v="1224"/>
  </r>
  <r>
    <x v="17"/>
    <s v="NB"/>
    <x v="6"/>
    <n v="16"/>
    <x v="14"/>
    <n v="0"/>
    <n v="0"/>
    <s v="2016_NB_16"/>
    <n v="0"/>
    <n v="0"/>
  </r>
  <r>
    <x v="17"/>
    <s v="NB"/>
    <x v="6"/>
    <n v="17"/>
    <x v="15"/>
    <n v="1947"/>
    <n v="1947"/>
    <s v="2016_NB_17"/>
    <n v="294"/>
    <n v="294"/>
  </r>
  <r>
    <x v="17"/>
    <s v="NB"/>
    <x v="6"/>
    <n v="18"/>
    <x v="16"/>
    <n v="1092"/>
    <n v="1092"/>
    <s v="2016_NB_18"/>
    <n v="695"/>
    <n v="695"/>
  </r>
  <r>
    <x v="17"/>
    <s v="NB"/>
    <x v="6"/>
    <n v="20"/>
    <x v="17"/>
    <n v="160"/>
    <n v="160"/>
    <s v="2016_NB_20"/>
    <n v="68"/>
    <n v="68"/>
  </r>
  <r>
    <x v="17"/>
    <s v="NB"/>
    <x v="6"/>
    <n v="22"/>
    <x v="18"/>
    <n v="928"/>
    <n v="870"/>
    <s v="2016_NB_22"/>
    <n v="0"/>
    <n v="0"/>
  </r>
  <r>
    <x v="17"/>
    <s v="NB"/>
    <x v="6"/>
    <n v="23"/>
    <x v="19"/>
    <n v="350"/>
    <n v="350"/>
    <s v="2016_NB_23"/>
    <n v="184"/>
    <n v="184"/>
  </r>
  <r>
    <x v="17"/>
    <s v="NB"/>
    <x v="6"/>
    <n v="24"/>
    <x v="20"/>
    <n v="560"/>
    <n v="560"/>
    <s v="2016_NB_24"/>
    <n v="137"/>
    <n v="137"/>
  </r>
  <r>
    <x v="17"/>
    <s v="NB"/>
    <x v="6"/>
    <n v="25"/>
    <x v="21"/>
    <n v="181"/>
    <n v="181"/>
    <s v="2016_NB_25"/>
    <n v="0"/>
    <n v="0"/>
  </r>
  <r>
    <x v="17"/>
    <s v="NB"/>
    <x v="6"/>
    <n v="26"/>
    <x v="22"/>
    <n v="3694"/>
    <n v="3678"/>
    <s v="2016_NB_26"/>
    <n v="1720"/>
    <n v="1704"/>
  </r>
  <r>
    <x v="17"/>
    <s v="NB"/>
    <x v="6"/>
    <n v="27"/>
    <x v="23"/>
    <n v="230"/>
    <n v="230"/>
    <s v="2016_NB_27"/>
    <n v="0"/>
    <n v="0"/>
  </r>
  <r>
    <x v="17"/>
    <s v="NB"/>
    <x v="6"/>
    <n v="29"/>
    <x v="24"/>
    <n v="3581"/>
    <n v="3581"/>
    <s v="2016_NB_29"/>
    <n v="1080"/>
    <n v="1080"/>
  </r>
  <r>
    <x v="17"/>
    <s v="NB"/>
    <x v="6"/>
    <n v="30"/>
    <x v="25"/>
    <n v="2397"/>
    <n v="2047"/>
    <s v="2016_NB_30"/>
    <n v="348"/>
    <n v="348"/>
  </r>
  <r>
    <x v="17"/>
    <s v="NB"/>
    <x v="6"/>
    <n v="31"/>
    <x v="26"/>
    <n v="14796"/>
    <n v="13662"/>
    <s v="2016_NB_31"/>
    <n v="2490"/>
    <n v="1770"/>
  </r>
  <r>
    <x v="17"/>
    <s v="NB"/>
    <x v="6"/>
    <n v="38"/>
    <x v="27"/>
    <n v="0"/>
    <n v="0"/>
    <s v="2016_NB_38"/>
    <n v="0"/>
    <n v="0"/>
  </r>
  <r>
    <x v="17"/>
    <s v="NB"/>
    <x v="6"/>
    <n v="39"/>
    <x v="28"/>
    <n v="320"/>
    <n v="320"/>
    <s v="2016_NB_39"/>
    <n v="130"/>
    <n v="130"/>
  </r>
  <r>
    <x v="17"/>
    <s v="NB"/>
    <x v="6"/>
    <n v="40"/>
    <x v="29"/>
    <n v="1722527"/>
    <n v="1568303"/>
    <s v="2016_NB_40"/>
    <n v="893625"/>
    <n v="772761"/>
  </r>
  <r>
    <x v="17"/>
    <s v="NB"/>
    <x v="6"/>
    <n v="41"/>
    <x v="30"/>
    <n v="40900"/>
    <n v="40900"/>
    <s v="2016_NB_41"/>
    <n v="20530"/>
    <n v="20530"/>
  </r>
  <r>
    <x v="17"/>
    <s v="NB"/>
    <x v="6"/>
    <n v="43"/>
    <x v="31"/>
    <n v="0"/>
    <n v="0"/>
    <s v="2016_NB_43"/>
    <n v="0"/>
    <n v="0"/>
  </r>
  <r>
    <x v="17"/>
    <s v="NB"/>
    <x v="6"/>
    <n v="44"/>
    <x v="32"/>
    <n v="820"/>
    <n v="820"/>
    <s v="2016_NB_44"/>
    <n v="540"/>
    <n v="540"/>
  </r>
  <r>
    <x v="17"/>
    <s v="NB"/>
    <x v="6"/>
    <n v="45"/>
    <x v="33"/>
    <n v="1088"/>
    <n v="1088"/>
    <s v="2016_NB_45"/>
    <n v="0"/>
    <n v="0"/>
  </r>
  <r>
    <x v="17"/>
    <s v="NB"/>
    <x v="6"/>
    <n v="46"/>
    <x v="34"/>
    <n v="308"/>
    <n v="308"/>
    <s v="2016_NB_46"/>
    <n v="0"/>
    <n v="0"/>
  </r>
  <r>
    <x v="17"/>
    <s v="NB"/>
    <x v="6"/>
    <n v="47"/>
    <x v="35"/>
    <n v="1632"/>
    <n v="1632"/>
    <s v="2016_NB_47"/>
    <n v="0"/>
    <n v="0"/>
  </r>
  <r>
    <x v="17"/>
    <s v="NB"/>
    <x v="6"/>
    <n v="48"/>
    <x v="36"/>
    <n v="318"/>
    <n v="318"/>
    <s v="2016_NB_48"/>
    <n v="166"/>
    <n v="166"/>
  </r>
  <r>
    <x v="17"/>
    <s v="NCY"/>
    <x v="15"/>
    <n v="1"/>
    <x v="0"/>
    <n v="0"/>
    <n v="0"/>
    <s v="2016_NCY_1"/>
    <n v="0"/>
    <n v="0"/>
  </r>
  <r>
    <x v="17"/>
    <s v="NCY"/>
    <x v="15"/>
    <n v="2"/>
    <x v="1"/>
    <n v="0"/>
    <n v="0"/>
    <s v="2016_NCY_2"/>
    <n v="0"/>
    <n v="0"/>
  </r>
  <r>
    <x v="17"/>
    <s v="NCY"/>
    <x v="15"/>
    <n v="3"/>
    <x v="2"/>
    <n v="0"/>
    <n v="0"/>
    <s v="2016_NCY_3"/>
    <n v="0"/>
    <n v="0"/>
  </r>
  <r>
    <x v="17"/>
    <s v="NCY"/>
    <x v="15"/>
    <n v="4"/>
    <x v="3"/>
    <n v="0"/>
    <n v="0"/>
    <s v="2016_NCY_4"/>
    <n v="0"/>
    <n v="0"/>
  </r>
  <r>
    <x v="17"/>
    <s v="NCY"/>
    <x v="15"/>
    <n v="5"/>
    <x v="4"/>
    <n v="0"/>
    <n v="0"/>
    <s v="2016_NCY_5"/>
    <n v="0"/>
    <n v="0"/>
  </r>
  <r>
    <x v="17"/>
    <s v="NCY"/>
    <x v="15"/>
    <n v="7"/>
    <x v="5"/>
    <n v="0"/>
    <n v="0"/>
    <s v="2016_NCY_7"/>
    <n v="0"/>
    <n v="0"/>
  </r>
  <r>
    <x v="17"/>
    <s v="NCY"/>
    <x v="15"/>
    <n v="8"/>
    <x v="6"/>
    <n v="0"/>
    <n v="0"/>
    <s v="2016_NCY_8"/>
    <n v="0"/>
    <n v="0"/>
  </r>
  <r>
    <x v="17"/>
    <s v="NCY"/>
    <x v="15"/>
    <n v="9"/>
    <x v="7"/>
    <n v="0"/>
    <n v="0"/>
    <s v="2016_NCY_9"/>
    <n v="0"/>
    <n v="0"/>
  </r>
  <r>
    <x v="17"/>
    <s v="NCY"/>
    <x v="15"/>
    <n v="10"/>
    <x v="8"/>
    <n v="1515"/>
    <n v="1515"/>
    <s v="2016_NCY_10"/>
    <n v="0"/>
    <n v="0"/>
  </r>
  <r>
    <x v="17"/>
    <s v="NCY"/>
    <x v="15"/>
    <n v="11"/>
    <x v="9"/>
    <n v="0"/>
    <n v="0"/>
    <s v="2016_NCY_11"/>
    <n v="0"/>
    <n v="0"/>
  </r>
  <r>
    <x v="17"/>
    <s v="NCY"/>
    <x v="15"/>
    <n v="12"/>
    <x v="10"/>
    <n v="0"/>
    <n v="0"/>
    <s v="2016_NCY_12"/>
    <n v="0"/>
    <n v="0"/>
  </r>
  <r>
    <x v="17"/>
    <s v="NCY"/>
    <x v="15"/>
    <n v="13"/>
    <x v="11"/>
    <n v="0"/>
    <n v="0"/>
    <s v="2016_NCY_13"/>
    <n v="0"/>
    <n v="0"/>
  </r>
  <r>
    <x v="17"/>
    <s v="NCY"/>
    <x v="15"/>
    <n v="14"/>
    <x v="12"/>
    <n v="0"/>
    <n v="0"/>
    <s v="2016_NCY_14"/>
    <n v="0"/>
    <n v="0"/>
  </r>
  <r>
    <x v="17"/>
    <s v="NCY"/>
    <x v="15"/>
    <n v="15"/>
    <x v="13"/>
    <n v="0"/>
    <n v="0"/>
    <s v="2016_NCY_15"/>
    <n v="0"/>
    <n v="0"/>
  </r>
  <r>
    <x v="17"/>
    <s v="NCY"/>
    <x v="15"/>
    <n v="16"/>
    <x v="14"/>
    <n v="0"/>
    <n v="0"/>
    <s v="2016_NCY_16"/>
    <n v="0"/>
    <n v="0"/>
  </r>
  <r>
    <x v="17"/>
    <s v="NCY"/>
    <x v="15"/>
    <n v="17"/>
    <x v="15"/>
    <n v="0"/>
    <n v="0"/>
    <s v="2016_NCY_17"/>
    <n v="0"/>
    <n v="0"/>
  </r>
  <r>
    <x v="17"/>
    <s v="NCY"/>
    <x v="15"/>
    <n v="18"/>
    <x v="16"/>
    <n v="0"/>
    <n v="0"/>
    <s v="2016_NCY_18"/>
    <n v="0"/>
    <n v="0"/>
  </r>
  <r>
    <x v="17"/>
    <s v="NCY"/>
    <x v="15"/>
    <n v="20"/>
    <x v="17"/>
    <n v="0"/>
    <n v="0"/>
    <s v="2016_NCY_20"/>
    <n v="0"/>
    <n v="0"/>
  </r>
  <r>
    <x v="17"/>
    <s v="NCY"/>
    <x v="15"/>
    <n v="22"/>
    <x v="18"/>
    <n v="0"/>
    <n v="0"/>
    <s v="2016_NCY_22"/>
    <n v="0"/>
    <n v="0"/>
  </r>
  <r>
    <x v="17"/>
    <s v="NCY"/>
    <x v="15"/>
    <n v="23"/>
    <x v="19"/>
    <n v="0"/>
    <n v="0"/>
    <s v="2016_NCY_23"/>
    <n v="0"/>
    <n v="0"/>
  </r>
  <r>
    <x v="17"/>
    <s v="NCY"/>
    <x v="15"/>
    <n v="24"/>
    <x v="20"/>
    <n v="0"/>
    <n v="0"/>
    <s v="2016_NCY_24"/>
    <n v="0"/>
    <n v="0"/>
  </r>
  <r>
    <x v="17"/>
    <s v="NCY"/>
    <x v="15"/>
    <n v="25"/>
    <x v="21"/>
    <n v="3672"/>
    <n v="3672"/>
    <s v="2016_NCY_25"/>
    <n v="53"/>
    <n v="53"/>
  </r>
  <r>
    <x v="17"/>
    <s v="NCY"/>
    <x v="15"/>
    <n v="26"/>
    <x v="22"/>
    <n v="0"/>
    <n v="0"/>
    <s v="2016_NCY_26"/>
    <n v="0"/>
    <n v="0"/>
  </r>
  <r>
    <x v="17"/>
    <s v="NCY"/>
    <x v="15"/>
    <n v="27"/>
    <x v="23"/>
    <n v="0"/>
    <n v="0"/>
    <s v="2016_NCY_27"/>
    <n v="0"/>
    <n v="0"/>
  </r>
  <r>
    <x v="17"/>
    <s v="NCY"/>
    <x v="15"/>
    <n v="29"/>
    <x v="24"/>
    <n v="0"/>
    <n v="0"/>
    <s v="2016_NCY_29"/>
    <n v="0"/>
    <n v="0"/>
  </r>
  <r>
    <x v="17"/>
    <s v="NCY"/>
    <x v="15"/>
    <n v="30"/>
    <x v="25"/>
    <n v="0"/>
    <n v="0"/>
    <s v="2016_NCY_30"/>
    <n v="0"/>
    <n v="0"/>
  </r>
  <r>
    <x v="17"/>
    <s v="NCY"/>
    <x v="15"/>
    <n v="31"/>
    <x v="26"/>
    <n v="0"/>
    <n v="0"/>
    <s v="2016_NCY_31"/>
    <n v="0"/>
    <n v="0"/>
  </r>
  <r>
    <x v="17"/>
    <s v="NCY"/>
    <x v="15"/>
    <n v="38"/>
    <x v="27"/>
    <n v="0"/>
    <n v="0"/>
    <s v="2016_NCY_38"/>
    <n v="0"/>
    <n v="0"/>
  </r>
  <r>
    <x v="17"/>
    <s v="NCY"/>
    <x v="15"/>
    <n v="39"/>
    <x v="28"/>
    <n v="0"/>
    <n v="0"/>
    <s v="2016_NCY_39"/>
    <n v="0"/>
    <n v="0"/>
  </r>
  <r>
    <x v="17"/>
    <s v="NCY"/>
    <x v="15"/>
    <n v="40"/>
    <x v="29"/>
    <n v="0"/>
    <n v="0"/>
    <s v="2016_NCY_40"/>
    <n v="0"/>
    <n v="0"/>
  </r>
  <r>
    <x v="17"/>
    <s v="NCY"/>
    <x v="15"/>
    <n v="41"/>
    <x v="30"/>
    <n v="0"/>
    <n v="0"/>
    <s v="2016_NCY_41"/>
    <n v="0"/>
    <n v="0"/>
  </r>
  <r>
    <x v="17"/>
    <s v="NCY"/>
    <x v="15"/>
    <n v="43"/>
    <x v="31"/>
    <n v="0"/>
    <n v="0"/>
    <s v="2016_NCY_43"/>
    <n v="0"/>
    <n v="0"/>
  </r>
  <r>
    <x v="17"/>
    <s v="NCY"/>
    <x v="15"/>
    <n v="44"/>
    <x v="32"/>
    <n v="17112"/>
    <n v="17112"/>
    <s v="2016_NCY_44"/>
    <n v="504"/>
    <n v="504"/>
  </r>
  <r>
    <x v="17"/>
    <s v="NCY"/>
    <x v="15"/>
    <n v="45"/>
    <x v="33"/>
    <n v="0"/>
    <n v="0"/>
    <s v="2016_NCY_45"/>
    <n v="0"/>
    <n v="0"/>
  </r>
  <r>
    <x v="17"/>
    <s v="NCY"/>
    <x v="15"/>
    <n v="46"/>
    <x v="34"/>
    <n v="134497"/>
    <n v="134460"/>
    <s v="2016_NCY_46"/>
    <n v="7905"/>
    <n v="7868"/>
  </r>
  <r>
    <x v="17"/>
    <s v="NCY"/>
    <x v="15"/>
    <n v="47"/>
    <x v="35"/>
    <n v="23250"/>
    <n v="22655"/>
    <s v="2016_NCY_47"/>
    <n v="1106"/>
    <n v="948"/>
  </r>
  <r>
    <x v="17"/>
    <s v="NCY"/>
    <x v="15"/>
    <n v="48"/>
    <x v="36"/>
    <n v="0"/>
    <n v="0"/>
    <s v="2016_NCY_48"/>
    <n v="0"/>
    <n v="0"/>
  </r>
  <r>
    <x v="17"/>
    <s v="NDM"/>
    <x v="7"/>
    <n v="1"/>
    <x v="0"/>
    <n v="0"/>
    <n v="0"/>
    <s v="2016_NDM_1"/>
    <n v="0"/>
    <n v="0"/>
  </r>
  <r>
    <x v="17"/>
    <s v="NDM"/>
    <x v="7"/>
    <n v="2"/>
    <x v="1"/>
    <n v="0"/>
    <n v="0"/>
    <s v="2016_NDM_2"/>
    <n v="125"/>
    <n v="125"/>
  </r>
  <r>
    <x v="17"/>
    <s v="NDM"/>
    <x v="7"/>
    <n v="3"/>
    <x v="2"/>
    <n v="1259"/>
    <n v="1259"/>
    <s v="2016_NDM_3"/>
    <n v="782"/>
    <n v="782"/>
  </r>
  <r>
    <x v="17"/>
    <s v="NDM"/>
    <x v="7"/>
    <n v="4"/>
    <x v="3"/>
    <n v="0"/>
    <n v="0"/>
    <s v="2016_NDM_4"/>
    <n v="0"/>
    <n v="0"/>
  </r>
  <r>
    <x v="17"/>
    <s v="NDM"/>
    <x v="7"/>
    <n v="5"/>
    <x v="4"/>
    <n v="0"/>
    <n v="0"/>
    <s v="2016_NDM_5"/>
    <n v="0"/>
    <n v="0"/>
  </r>
  <r>
    <x v="17"/>
    <s v="NDM"/>
    <x v="7"/>
    <n v="7"/>
    <x v="5"/>
    <n v="0"/>
    <n v="0"/>
    <s v="2016_NDM_7"/>
    <n v="0"/>
    <n v="0"/>
  </r>
  <r>
    <x v="17"/>
    <s v="NDM"/>
    <x v="7"/>
    <n v="8"/>
    <x v="6"/>
    <n v="0"/>
    <n v="0"/>
    <s v="2016_NDM_8"/>
    <n v="0"/>
    <n v="0"/>
  </r>
  <r>
    <x v="17"/>
    <s v="NDM"/>
    <x v="7"/>
    <n v="9"/>
    <x v="7"/>
    <n v="0"/>
    <n v="0"/>
    <s v="2016_NDM_9"/>
    <n v="0"/>
    <n v="0"/>
  </r>
  <r>
    <x v="17"/>
    <s v="NDM"/>
    <x v="7"/>
    <n v="10"/>
    <x v="8"/>
    <n v="23085"/>
    <n v="23085"/>
    <s v="2016_NDM_10"/>
    <n v="691"/>
    <n v="691"/>
  </r>
  <r>
    <x v="17"/>
    <s v="NDM"/>
    <x v="7"/>
    <n v="11"/>
    <x v="9"/>
    <n v="2760"/>
    <n v="2613"/>
    <s v="2016_NDM_11"/>
    <n v="887"/>
    <n v="740"/>
  </r>
  <r>
    <x v="17"/>
    <s v="NDM"/>
    <x v="7"/>
    <n v="12"/>
    <x v="10"/>
    <n v="0"/>
    <n v="0"/>
    <s v="2016_NDM_12"/>
    <n v="0"/>
    <n v="0"/>
  </r>
  <r>
    <x v="17"/>
    <s v="NDM"/>
    <x v="7"/>
    <n v="13"/>
    <x v="11"/>
    <n v="0"/>
    <n v="0"/>
    <s v="2016_NDM_13"/>
    <n v="0"/>
    <n v="0"/>
  </r>
  <r>
    <x v="17"/>
    <s v="NDM"/>
    <x v="7"/>
    <n v="14"/>
    <x v="12"/>
    <n v="0"/>
    <n v="0"/>
    <s v="2016_NDM_14"/>
    <n v="0"/>
    <n v="0"/>
  </r>
  <r>
    <x v="17"/>
    <s v="NDM"/>
    <x v="7"/>
    <n v="15"/>
    <x v="13"/>
    <n v="0"/>
    <n v="0"/>
    <s v="2016_NDM_15"/>
    <n v="0"/>
    <n v="0"/>
  </r>
  <r>
    <x v="17"/>
    <s v="NDM"/>
    <x v="7"/>
    <n v="16"/>
    <x v="14"/>
    <n v="0"/>
    <n v="0"/>
    <s v="2016_NDM_16"/>
    <n v="0"/>
    <n v="0"/>
  </r>
  <r>
    <x v="17"/>
    <s v="NDM"/>
    <x v="7"/>
    <n v="17"/>
    <x v="15"/>
    <n v="0"/>
    <n v="0"/>
    <s v="2016_NDM_17"/>
    <n v="0"/>
    <n v="0"/>
  </r>
  <r>
    <x v="17"/>
    <s v="NDM"/>
    <x v="7"/>
    <n v="18"/>
    <x v="16"/>
    <n v="897"/>
    <n v="885"/>
    <s v="2016_NDM_18"/>
    <n v="347"/>
    <n v="335"/>
  </r>
  <r>
    <x v="17"/>
    <s v="NDM"/>
    <x v="7"/>
    <n v="20"/>
    <x v="17"/>
    <n v="4492"/>
    <n v="4492"/>
    <s v="2016_NDM_20"/>
    <n v="1233"/>
    <n v="1233"/>
  </r>
  <r>
    <x v="17"/>
    <s v="NDM"/>
    <x v="7"/>
    <n v="22"/>
    <x v="18"/>
    <n v="8863"/>
    <n v="8863"/>
    <s v="2016_NDM_22"/>
    <n v="2745"/>
    <n v="2745"/>
  </r>
  <r>
    <x v="17"/>
    <s v="NDM"/>
    <x v="7"/>
    <n v="23"/>
    <x v="19"/>
    <n v="1107"/>
    <n v="1107"/>
    <s v="2016_NDM_23"/>
    <n v="310"/>
    <n v="310"/>
  </r>
  <r>
    <x v="17"/>
    <s v="NDM"/>
    <x v="7"/>
    <n v="24"/>
    <x v="20"/>
    <n v="6710"/>
    <n v="6710"/>
    <s v="2016_NDM_24"/>
    <n v="3096"/>
    <n v="3096"/>
  </r>
  <r>
    <x v="17"/>
    <s v="NDM"/>
    <x v="7"/>
    <n v="25"/>
    <x v="21"/>
    <n v="1800"/>
    <n v="1800"/>
    <s v="2016_NDM_25"/>
    <n v="90"/>
    <n v="90"/>
  </r>
  <r>
    <x v="17"/>
    <s v="NDM"/>
    <x v="7"/>
    <n v="26"/>
    <x v="22"/>
    <n v="0"/>
    <n v="0"/>
    <s v="2016_NDM_26"/>
    <n v="0"/>
    <n v="0"/>
  </r>
  <r>
    <x v="17"/>
    <s v="NDM"/>
    <x v="7"/>
    <n v="27"/>
    <x v="23"/>
    <n v="0"/>
    <n v="0"/>
    <s v="2016_NDM_27"/>
    <n v="0"/>
    <n v="0"/>
  </r>
  <r>
    <x v="17"/>
    <s v="NDM"/>
    <x v="7"/>
    <n v="29"/>
    <x v="24"/>
    <n v="15677"/>
    <n v="15606"/>
    <s v="2016_NDM_29"/>
    <n v="7312"/>
    <n v="7273"/>
  </r>
  <r>
    <x v="17"/>
    <s v="NDM"/>
    <x v="7"/>
    <n v="30"/>
    <x v="25"/>
    <n v="7929"/>
    <n v="7843"/>
    <s v="2016_NDM_30"/>
    <n v="1231"/>
    <n v="1185"/>
  </r>
  <r>
    <x v="17"/>
    <s v="NDM"/>
    <x v="7"/>
    <n v="31"/>
    <x v="26"/>
    <n v="1446"/>
    <n v="1446"/>
    <s v="2016_NDM_31"/>
    <n v="30"/>
    <n v="30"/>
  </r>
  <r>
    <x v="17"/>
    <s v="NDM"/>
    <x v="7"/>
    <n v="38"/>
    <x v="27"/>
    <n v="5963"/>
    <n v="5963"/>
    <s v="2016_NDM_38"/>
    <n v="0"/>
    <n v="0"/>
  </r>
  <r>
    <x v="17"/>
    <s v="NDM"/>
    <x v="7"/>
    <n v="39"/>
    <x v="28"/>
    <n v="4911"/>
    <n v="4749"/>
    <s v="2016_NDM_39"/>
    <n v="1516"/>
    <n v="1379"/>
  </r>
  <r>
    <x v="17"/>
    <s v="NDM"/>
    <x v="7"/>
    <n v="40"/>
    <x v="29"/>
    <n v="0"/>
    <n v="0"/>
    <s v="2016_NDM_40"/>
    <n v="0"/>
    <n v="0"/>
  </r>
  <r>
    <x v="17"/>
    <s v="NDM"/>
    <x v="7"/>
    <n v="41"/>
    <x v="30"/>
    <n v="0"/>
    <n v="0"/>
    <s v="2016_NDM_41"/>
    <n v="0"/>
    <n v="0"/>
  </r>
  <r>
    <x v="17"/>
    <s v="NDM"/>
    <x v="7"/>
    <n v="43"/>
    <x v="31"/>
    <n v="4353"/>
    <n v="4353"/>
    <s v="2016_NDM_43"/>
    <n v="1763"/>
    <n v="1763"/>
  </r>
  <r>
    <x v="17"/>
    <s v="NDM"/>
    <x v="7"/>
    <n v="44"/>
    <x v="32"/>
    <n v="28417"/>
    <n v="28417"/>
    <s v="2016_NDM_44"/>
    <n v="200"/>
    <n v="200"/>
  </r>
  <r>
    <x v="17"/>
    <s v="NDM"/>
    <x v="7"/>
    <n v="45"/>
    <x v="33"/>
    <n v="7227"/>
    <n v="2406"/>
    <s v="2016_NDM_45"/>
    <n v="4255"/>
    <n v="1786"/>
  </r>
  <r>
    <x v="17"/>
    <s v="NDM"/>
    <x v="7"/>
    <n v="46"/>
    <x v="34"/>
    <n v="4206"/>
    <n v="4206"/>
    <s v="2016_NDM_46"/>
    <n v="0"/>
    <n v="0"/>
  </r>
  <r>
    <x v="17"/>
    <s v="NDM"/>
    <x v="7"/>
    <n v="47"/>
    <x v="35"/>
    <n v="549"/>
    <n v="549"/>
    <s v="2016_NDM_47"/>
    <n v="0"/>
    <n v="0"/>
  </r>
  <r>
    <x v="17"/>
    <s v="NDM"/>
    <x v="7"/>
    <n v="48"/>
    <x v="36"/>
    <n v="854"/>
    <n v="854"/>
    <s v="2016_NDM_48"/>
    <n v="0"/>
    <n v="0"/>
  </r>
  <r>
    <x v="17"/>
    <s v="NF"/>
    <x v="8"/>
    <n v="1"/>
    <x v="0"/>
    <n v="4913"/>
    <n v="4913"/>
    <s v="2016_NF_1"/>
    <n v="0"/>
    <n v="0"/>
  </r>
  <r>
    <x v="17"/>
    <s v="NF"/>
    <x v="8"/>
    <n v="2"/>
    <x v="1"/>
    <n v="0"/>
    <n v="0"/>
    <s v="2016_NF_2"/>
    <n v="0"/>
    <n v="0"/>
  </r>
  <r>
    <x v="17"/>
    <s v="NF"/>
    <x v="8"/>
    <n v="3"/>
    <x v="2"/>
    <n v="0"/>
    <n v="0"/>
    <s v="2016_NF_3"/>
    <n v="0"/>
    <n v="0"/>
  </r>
  <r>
    <x v="17"/>
    <s v="NF"/>
    <x v="8"/>
    <n v="4"/>
    <x v="3"/>
    <n v="1871"/>
    <n v="1871"/>
    <s v="2016_NF_4"/>
    <n v="0"/>
    <n v="0"/>
  </r>
  <r>
    <x v="17"/>
    <s v="NF"/>
    <x v="8"/>
    <n v="5"/>
    <x v="4"/>
    <n v="197"/>
    <n v="197"/>
    <s v="2016_NF_5"/>
    <n v="184"/>
    <n v="184"/>
  </r>
  <r>
    <x v="17"/>
    <s v="NF"/>
    <x v="8"/>
    <n v="7"/>
    <x v="5"/>
    <n v="0"/>
    <n v="0"/>
    <s v="2016_NF_7"/>
    <n v="0"/>
    <n v="0"/>
  </r>
  <r>
    <x v="17"/>
    <s v="NF"/>
    <x v="8"/>
    <n v="8"/>
    <x v="6"/>
    <n v="195430"/>
    <n v="195430"/>
    <s v="2016_NF_8"/>
    <n v="62160"/>
    <n v="62160"/>
  </r>
  <r>
    <x v="17"/>
    <s v="NF"/>
    <x v="8"/>
    <n v="9"/>
    <x v="7"/>
    <n v="99"/>
    <n v="99"/>
    <s v="2016_NF_9"/>
    <n v="106"/>
    <n v="106"/>
  </r>
  <r>
    <x v="17"/>
    <s v="NF"/>
    <x v="8"/>
    <n v="10"/>
    <x v="8"/>
    <n v="8331"/>
    <n v="8331"/>
    <s v="2016_NF_10"/>
    <n v="0"/>
    <n v="0"/>
  </r>
  <r>
    <x v="17"/>
    <s v="NF"/>
    <x v="8"/>
    <n v="11"/>
    <x v="9"/>
    <n v="772"/>
    <n v="772"/>
    <s v="2016_NF_11"/>
    <n v="0"/>
    <n v="0"/>
  </r>
  <r>
    <x v="17"/>
    <s v="NF"/>
    <x v="8"/>
    <n v="12"/>
    <x v="10"/>
    <n v="0"/>
    <n v="0"/>
    <s v="2016_NF_12"/>
    <n v="0"/>
    <n v="0"/>
  </r>
  <r>
    <x v="17"/>
    <s v="NF"/>
    <x v="8"/>
    <n v="13"/>
    <x v="11"/>
    <n v="41"/>
    <n v="41"/>
    <s v="2016_NF_13"/>
    <n v="0"/>
    <n v="0"/>
  </r>
  <r>
    <x v="17"/>
    <s v="NF"/>
    <x v="8"/>
    <n v="14"/>
    <x v="12"/>
    <n v="9724"/>
    <n v="9724"/>
    <s v="2016_NF_14"/>
    <n v="2063"/>
    <n v="2063"/>
  </r>
  <r>
    <x v="17"/>
    <s v="NF"/>
    <x v="8"/>
    <n v="15"/>
    <x v="13"/>
    <n v="0"/>
    <n v="0"/>
    <s v="2016_NF_15"/>
    <n v="0"/>
    <n v="0"/>
  </r>
  <r>
    <x v="17"/>
    <s v="NF"/>
    <x v="8"/>
    <n v="16"/>
    <x v="14"/>
    <n v="1169"/>
    <n v="1169"/>
    <s v="2016_NF_16"/>
    <n v="69"/>
    <n v="69"/>
  </r>
  <r>
    <x v="17"/>
    <s v="NF"/>
    <x v="8"/>
    <n v="17"/>
    <x v="15"/>
    <n v="0"/>
    <n v="0"/>
    <s v="2016_NF_17"/>
    <n v="0"/>
    <n v="0"/>
  </r>
  <r>
    <x v="17"/>
    <s v="NF"/>
    <x v="8"/>
    <n v="18"/>
    <x v="16"/>
    <n v="0"/>
    <n v="0"/>
    <s v="2016_NF_18"/>
    <n v="0"/>
    <n v="0"/>
  </r>
  <r>
    <x v="17"/>
    <s v="NF"/>
    <x v="8"/>
    <n v="20"/>
    <x v="17"/>
    <n v="479"/>
    <n v="479"/>
    <s v="2016_NF_20"/>
    <n v="253"/>
    <n v="253"/>
  </r>
  <r>
    <x v="17"/>
    <s v="NF"/>
    <x v="8"/>
    <n v="22"/>
    <x v="18"/>
    <n v="0"/>
    <n v="0"/>
    <s v="2016_NF_22"/>
    <n v="0"/>
    <n v="0"/>
  </r>
  <r>
    <x v="17"/>
    <s v="NF"/>
    <x v="8"/>
    <n v="23"/>
    <x v="19"/>
    <n v="1182"/>
    <n v="1182"/>
    <s v="2016_NF_23"/>
    <n v="913"/>
    <n v="913"/>
  </r>
  <r>
    <x v="17"/>
    <s v="NF"/>
    <x v="8"/>
    <n v="24"/>
    <x v="20"/>
    <n v="17516"/>
    <n v="17516"/>
    <s v="2016_NF_24"/>
    <n v="5589"/>
    <n v="5589"/>
  </r>
  <r>
    <x v="17"/>
    <s v="NF"/>
    <x v="8"/>
    <n v="25"/>
    <x v="21"/>
    <n v="35217"/>
    <n v="34970"/>
    <s v="2016_NF_25"/>
    <n v="2471"/>
    <n v="2471"/>
  </r>
  <r>
    <x v="17"/>
    <s v="NF"/>
    <x v="8"/>
    <n v="26"/>
    <x v="22"/>
    <n v="797"/>
    <n v="797"/>
    <s v="2016_NF_26"/>
    <n v="494"/>
    <n v="494"/>
  </r>
  <r>
    <x v="17"/>
    <s v="NF"/>
    <x v="8"/>
    <n v="27"/>
    <x v="23"/>
    <n v="5718"/>
    <n v="5718"/>
    <s v="2016_NF_27"/>
    <n v="2992"/>
    <n v="2992"/>
  </r>
  <r>
    <x v="17"/>
    <s v="NF"/>
    <x v="8"/>
    <n v="29"/>
    <x v="24"/>
    <n v="2548"/>
    <n v="2548"/>
    <s v="2016_NF_29"/>
    <n v="1614"/>
    <n v="1614"/>
  </r>
  <r>
    <x v="17"/>
    <s v="NF"/>
    <x v="8"/>
    <n v="30"/>
    <x v="25"/>
    <n v="0"/>
    <n v="0"/>
    <s v="2016_NF_30"/>
    <n v="0"/>
    <n v="0"/>
  </r>
  <r>
    <x v="17"/>
    <s v="NF"/>
    <x v="8"/>
    <n v="31"/>
    <x v="26"/>
    <n v="1132"/>
    <n v="1132"/>
    <s v="2016_NF_31"/>
    <n v="97"/>
    <n v="97"/>
  </r>
  <r>
    <x v="17"/>
    <s v="NF"/>
    <x v="8"/>
    <n v="38"/>
    <x v="27"/>
    <n v="0"/>
    <n v="0"/>
    <s v="2016_NF_38"/>
    <n v="0"/>
    <n v="0"/>
  </r>
  <r>
    <x v="17"/>
    <s v="NF"/>
    <x v="8"/>
    <n v="39"/>
    <x v="28"/>
    <n v="0"/>
    <n v="0"/>
    <s v="2016_NF_39"/>
    <n v="0"/>
    <n v="0"/>
  </r>
  <r>
    <x v="17"/>
    <s v="NF"/>
    <x v="8"/>
    <n v="40"/>
    <x v="29"/>
    <n v="8802"/>
    <n v="8802"/>
    <s v="2016_NF_40"/>
    <n v="4523"/>
    <n v="4523"/>
  </r>
  <r>
    <x v="17"/>
    <s v="NF"/>
    <x v="8"/>
    <n v="41"/>
    <x v="30"/>
    <n v="35599"/>
    <n v="35599"/>
    <s v="2016_NF_41"/>
    <n v="6631"/>
    <n v="6631"/>
  </r>
  <r>
    <x v="17"/>
    <s v="NF"/>
    <x v="8"/>
    <n v="43"/>
    <x v="31"/>
    <n v="2739"/>
    <n v="2739"/>
    <s v="2016_NF_43"/>
    <n v="1226"/>
    <n v="1226"/>
  </r>
  <r>
    <x v="17"/>
    <s v="NF"/>
    <x v="8"/>
    <n v="44"/>
    <x v="32"/>
    <n v="4127"/>
    <n v="4127"/>
    <s v="2016_NF_44"/>
    <n v="638"/>
    <n v="638"/>
  </r>
  <r>
    <x v="17"/>
    <s v="NF"/>
    <x v="8"/>
    <n v="45"/>
    <x v="33"/>
    <n v="1325"/>
    <n v="1325"/>
    <s v="2016_NF_45"/>
    <n v="664"/>
    <n v="664"/>
  </r>
  <r>
    <x v="17"/>
    <s v="NF"/>
    <x v="8"/>
    <n v="46"/>
    <x v="34"/>
    <n v="15039"/>
    <n v="15039"/>
    <s v="2016_NF_46"/>
    <n v="201"/>
    <n v="201"/>
  </r>
  <r>
    <x v="17"/>
    <s v="NF"/>
    <x v="8"/>
    <n v="47"/>
    <x v="35"/>
    <n v="1822"/>
    <n v="1822"/>
    <s v="2016_NF_47"/>
    <n v="0"/>
    <n v="0"/>
  </r>
  <r>
    <x v="17"/>
    <s v="NF"/>
    <x v="8"/>
    <n v="48"/>
    <x v="36"/>
    <n v="0"/>
    <n v="0"/>
    <s v="2016_NF_48"/>
    <n v="0"/>
    <n v="0"/>
  </r>
  <r>
    <x v="17"/>
    <s v="NW"/>
    <x v="9"/>
    <n v="1"/>
    <x v="0"/>
    <n v="497"/>
    <n v="497"/>
    <s v="2016_NW_1"/>
    <n v="396"/>
    <n v="396"/>
  </r>
  <r>
    <x v="17"/>
    <s v="NW"/>
    <x v="9"/>
    <n v="2"/>
    <x v="1"/>
    <n v="0"/>
    <n v="0"/>
    <s v="2016_NW_2"/>
    <n v="0"/>
    <n v="0"/>
  </r>
  <r>
    <x v="17"/>
    <s v="NW"/>
    <x v="9"/>
    <n v="3"/>
    <x v="2"/>
    <n v="0"/>
    <n v="0"/>
    <s v="2016_NW_3"/>
    <n v="0"/>
    <n v="0"/>
  </r>
  <r>
    <x v="17"/>
    <s v="NW"/>
    <x v="9"/>
    <n v="4"/>
    <x v="3"/>
    <n v="0"/>
    <n v="0"/>
    <s v="2016_NW_4"/>
    <n v="0"/>
    <n v="0"/>
  </r>
  <r>
    <x v="17"/>
    <s v="NW"/>
    <x v="9"/>
    <n v="5"/>
    <x v="4"/>
    <n v="1369"/>
    <n v="1369"/>
    <s v="2016_NW_5"/>
    <n v="561"/>
    <n v="561"/>
  </r>
  <r>
    <x v="17"/>
    <s v="NW"/>
    <x v="9"/>
    <n v="7"/>
    <x v="5"/>
    <n v="0"/>
    <n v="0"/>
    <s v="2016_NW_7"/>
    <n v="0"/>
    <n v="0"/>
  </r>
  <r>
    <x v="17"/>
    <s v="NW"/>
    <x v="9"/>
    <n v="8"/>
    <x v="6"/>
    <n v="82880"/>
    <n v="82880"/>
    <s v="2016_NW_8"/>
    <n v="61712"/>
    <n v="61712"/>
  </r>
  <r>
    <x v="17"/>
    <s v="NW"/>
    <x v="9"/>
    <n v="9"/>
    <x v="7"/>
    <n v="915"/>
    <n v="915"/>
    <s v="2016_NW_9"/>
    <n v="0"/>
    <n v="0"/>
  </r>
  <r>
    <x v="17"/>
    <s v="NW"/>
    <x v="9"/>
    <n v="10"/>
    <x v="8"/>
    <n v="16125"/>
    <n v="16125"/>
    <s v="2016_NW_10"/>
    <n v="2906"/>
    <n v="2906"/>
  </r>
  <r>
    <x v="17"/>
    <s v="NW"/>
    <x v="9"/>
    <n v="11"/>
    <x v="9"/>
    <n v="0"/>
    <n v="0"/>
    <s v="2016_NW_11"/>
    <n v="0"/>
    <n v="0"/>
  </r>
  <r>
    <x v="17"/>
    <s v="NW"/>
    <x v="9"/>
    <n v="12"/>
    <x v="10"/>
    <n v="0"/>
    <n v="0"/>
    <s v="2016_NW_12"/>
    <n v="0"/>
    <n v="0"/>
  </r>
  <r>
    <x v="17"/>
    <s v="NW"/>
    <x v="9"/>
    <n v="13"/>
    <x v="11"/>
    <n v="955"/>
    <n v="955"/>
    <s v="2016_NW_13"/>
    <n v="110"/>
    <n v="110"/>
  </r>
  <r>
    <x v="17"/>
    <s v="NW"/>
    <x v="9"/>
    <n v="14"/>
    <x v="12"/>
    <n v="392"/>
    <n v="392"/>
    <s v="2016_NW_14"/>
    <n v="28"/>
    <n v="28"/>
  </r>
  <r>
    <x v="17"/>
    <s v="NW"/>
    <x v="9"/>
    <n v="15"/>
    <x v="13"/>
    <n v="0"/>
    <n v="0"/>
    <s v="2016_NW_15"/>
    <n v="0"/>
    <n v="0"/>
  </r>
  <r>
    <x v="17"/>
    <s v="NW"/>
    <x v="9"/>
    <n v="16"/>
    <x v="14"/>
    <n v="11279"/>
    <n v="11240"/>
    <s v="2016_NW_16"/>
    <n v="8517"/>
    <n v="8478"/>
  </r>
  <r>
    <x v="17"/>
    <s v="NW"/>
    <x v="9"/>
    <n v="17"/>
    <x v="15"/>
    <n v="0"/>
    <n v="0"/>
    <s v="2016_NW_17"/>
    <n v="0"/>
    <n v="0"/>
  </r>
  <r>
    <x v="17"/>
    <s v="NW"/>
    <x v="9"/>
    <n v="18"/>
    <x v="16"/>
    <n v="350"/>
    <n v="350"/>
    <s v="2016_NW_18"/>
    <n v="350"/>
    <n v="350"/>
  </r>
  <r>
    <x v="17"/>
    <s v="NW"/>
    <x v="9"/>
    <n v="20"/>
    <x v="17"/>
    <n v="0"/>
    <n v="0"/>
    <s v="2016_NW_20"/>
    <n v="0"/>
    <n v="0"/>
  </r>
  <r>
    <x v="17"/>
    <s v="NW"/>
    <x v="9"/>
    <n v="22"/>
    <x v="18"/>
    <n v="0"/>
    <n v="0"/>
    <s v="2016_NW_22"/>
    <n v="0"/>
    <n v="0"/>
  </r>
  <r>
    <x v="17"/>
    <s v="NW"/>
    <x v="9"/>
    <n v="23"/>
    <x v="19"/>
    <n v="0"/>
    <n v="0"/>
    <s v="2016_NW_23"/>
    <n v="0"/>
    <n v="0"/>
  </r>
  <r>
    <x v="17"/>
    <s v="NW"/>
    <x v="9"/>
    <n v="24"/>
    <x v="20"/>
    <n v="3928"/>
    <n v="363"/>
    <s v="2016_NW_24"/>
    <n v="3214"/>
    <n v="363"/>
  </r>
  <r>
    <x v="17"/>
    <s v="NW"/>
    <x v="9"/>
    <n v="25"/>
    <x v="21"/>
    <n v="90598"/>
    <n v="90598"/>
    <s v="2016_NW_25"/>
    <n v="10288"/>
    <n v="10288"/>
  </r>
  <r>
    <x v="17"/>
    <s v="NW"/>
    <x v="9"/>
    <n v="26"/>
    <x v="22"/>
    <n v="19"/>
    <n v="19"/>
    <s v="2016_NW_26"/>
    <n v="19"/>
    <n v="19"/>
  </r>
  <r>
    <x v="17"/>
    <s v="NW"/>
    <x v="9"/>
    <n v="27"/>
    <x v="23"/>
    <n v="0"/>
    <n v="0"/>
    <s v="2016_NW_27"/>
    <n v="0"/>
    <n v="0"/>
  </r>
  <r>
    <x v="17"/>
    <s v="NW"/>
    <x v="9"/>
    <n v="29"/>
    <x v="24"/>
    <n v="181"/>
    <n v="181"/>
    <s v="2016_NW_29"/>
    <n v="51"/>
    <n v="51"/>
  </r>
  <r>
    <x v="17"/>
    <s v="NW"/>
    <x v="9"/>
    <n v="30"/>
    <x v="25"/>
    <n v="60"/>
    <n v="60"/>
    <s v="2016_NW_30"/>
    <n v="306"/>
    <n v="306"/>
  </r>
  <r>
    <x v="17"/>
    <s v="NW"/>
    <x v="9"/>
    <n v="31"/>
    <x v="26"/>
    <n v="0"/>
    <n v="0"/>
    <s v="2016_NW_31"/>
    <n v="0"/>
    <n v="0"/>
  </r>
  <r>
    <x v="17"/>
    <s v="NW"/>
    <x v="9"/>
    <n v="38"/>
    <x v="27"/>
    <n v="0"/>
    <n v="0"/>
    <s v="2016_NW_38"/>
    <n v="0"/>
    <n v="0"/>
  </r>
  <r>
    <x v="17"/>
    <s v="NW"/>
    <x v="9"/>
    <n v="39"/>
    <x v="28"/>
    <n v="0"/>
    <n v="0"/>
    <s v="2016_NW_39"/>
    <n v="0"/>
    <n v="0"/>
  </r>
  <r>
    <x v="17"/>
    <s v="NW"/>
    <x v="9"/>
    <n v="40"/>
    <x v="29"/>
    <n v="24401"/>
    <n v="24401"/>
    <s v="2016_NW_40"/>
    <n v="15276"/>
    <n v="15276"/>
  </r>
  <r>
    <x v="17"/>
    <s v="NW"/>
    <x v="9"/>
    <n v="41"/>
    <x v="30"/>
    <n v="15594"/>
    <n v="15594"/>
    <s v="2016_NW_41"/>
    <n v="0"/>
    <n v="0"/>
  </r>
  <r>
    <x v="17"/>
    <s v="NW"/>
    <x v="9"/>
    <n v="43"/>
    <x v="31"/>
    <n v="0"/>
    <n v="0"/>
    <s v="2016_NW_43"/>
    <n v="0"/>
    <n v="0"/>
  </r>
  <r>
    <x v="17"/>
    <s v="NW"/>
    <x v="9"/>
    <n v="44"/>
    <x v="32"/>
    <n v="7176"/>
    <n v="7176"/>
    <s v="2016_NW_44"/>
    <n v="0"/>
    <n v="0"/>
  </r>
  <r>
    <x v="17"/>
    <s v="NW"/>
    <x v="9"/>
    <n v="45"/>
    <x v="33"/>
    <n v="2204"/>
    <n v="2204"/>
    <s v="2016_NW_45"/>
    <n v="1285"/>
    <n v="1285"/>
  </r>
  <r>
    <x v="17"/>
    <s v="NW"/>
    <x v="9"/>
    <n v="46"/>
    <x v="34"/>
    <n v="0"/>
    <n v="0"/>
    <s v="2016_NW_46"/>
    <n v="0"/>
    <n v="0"/>
  </r>
  <r>
    <x v="17"/>
    <s v="NW"/>
    <x v="9"/>
    <n v="47"/>
    <x v="35"/>
    <n v="0"/>
    <n v="0"/>
    <s v="2016_NW_47"/>
    <n v="0"/>
    <n v="0"/>
  </r>
  <r>
    <x v="17"/>
    <s v="NW"/>
    <x v="9"/>
    <n v="48"/>
    <x v="36"/>
    <n v="969"/>
    <n v="969"/>
    <s v="2016_NW_48"/>
    <n v="0"/>
    <n v="0"/>
  </r>
  <r>
    <x v="18"/>
    <s v="IBB"/>
    <x v="0"/>
    <n v="1"/>
    <x v="0"/>
    <n v="1699"/>
    <n v="1670"/>
    <s v="2017_IBB_1"/>
    <n v="709"/>
    <n v="682"/>
  </r>
  <r>
    <x v="18"/>
    <s v="IBB"/>
    <x v="0"/>
    <n v="2"/>
    <x v="1"/>
    <n v="128"/>
    <n v="128"/>
    <s v="2017_IBB_2"/>
    <n v="95"/>
    <n v="95"/>
  </r>
  <r>
    <x v="18"/>
    <s v="IBB"/>
    <x v="0"/>
    <n v="3"/>
    <x v="2"/>
    <n v="86268"/>
    <n v="84387"/>
    <s v="2017_IBB_3"/>
    <n v="52545"/>
    <n v="51095"/>
  </r>
  <r>
    <x v="18"/>
    <s v="IBB"/>
    <x v="0"/>
    <n v="4"/>
    <x v="3"/>
    <n v="16235"/>
    <n v="16235"/>
    <s v="2017_IBB_4"/>
    <n v="2725"/>
    <n v="2725"/>
  </r>
  <r>
    <x v="18"/>
    <s v="IBB"/>
    <x v="0"/>
    <n v="5"/>
    <x v="4"/>
    <n v="9497"/>
    <n v="9490"/>
    <s v="2017_IBB_5"/>
    <n v="107"/>
    <n v="104"/>
  </r>
  <r>
    <x v="18"/>
    <s v="IBB"/>
    <x v="0"/>
    <n v="7"/>
    <x v="5"/>
    <n v="14668"/>
    <n v="14668"/>
    <s v="2017_IBB_7"/>
    <n v="1287"/>
    <n v="1287"/>
  </r>
  <r>
    <x v="18"/>
    <s v="IBB"/>
    <x v="0"/>
    <n v="8"/>
    <x v="6"/>
    <n v="2702"/>
    <n v="2702"/>
    <s v="2017_IBB_8"/>
    <n v="261"/>
    <n v="261"/>
  </r>
  <r>
    <x v="18"/>
    <s v="IBB"/>
    <x v="0"/>
    <n v="9"/>
    <x v="7"/>
    <n v="4597"/>
    <n v="4597"/>
    <s v="2017_IBB_9"/>
    <n v="33"/>
    <n v="33"/>
  </r>
  <r>
    <x v="18"/>
    <s v="IBB"/>
    <x v="0"/>
    <n v="10"/>
    <x v="8"/>
    <n v="13525"/>
    <n v="13516"/>
    <s v="2017_IBB_10"/>
    <n v="0"/>
    <n v="0"/>
  </r>
  <r>
    <x v="18"/>
    <s v="IBB"/>
    <x v="0"/>
    <n v="11"/>
    <x v="9"/>
    <n v="14601"/>
    <n v="14041"/>
    <s v="2017_IBB_11"/>
    <n v="4093"/>
    <n v="3637"/>
  </r>
  <r>
    <x v="18"/>
    <s v="IBB"/>
    <x v="0"/>
    <n v="12"/>
    <x v="10"/>
    <n v="167420"/>
    <n v="167352"/>
    <s v="2017_IBB_12"/>
    <n v="62141"/>
    <n v="62075"/>
  </r>
  <r>
    <x v="18"/>
    <s v="IBB"/>
    <x v="0"/>
    <n v="13"/>
    <x v="11"/>
    <n v="76"/>
    <n v="76"/>
    <s v="2017_IBB_13"/>
    <n v="0"/>
    <n v="0"/>
  </r>
  <r>
    <x v="18"/>
    <s v="IBB"/>
    <x v="0"/>
    <n v="14"/>
    <x v="12"/>
    <n v="54254"/>
    <n v="53864"/>
    <s v="2017_IBB_14"/>
    <n v="29916"/>
    <n v="29544"/>
  </r>
  <r>
    <x v="18"/>
    <s v="IBB"/>
    <x v="0"/>
    <n v="15"/>
    <x v="13"/>
    <n v="11149"/>
    <n v="11110"/>
    <s v="2017_IBB_15"/>
    <n v="3199"/>
    <n v="3167"/>
  </r>
  <r>
    <x v="18"/>
    <s v="IBB"/>
    <x v="0"/>
    <n v="16"/>
    <x v="14"/>
    <n v="1479779"/>
    <n v="1471047"/>
    <s v="2017_IBB_16"/>
    <n v="410332"/>
    <n v="403113"/>
  </r>
  <r>
    <x v="18"/>
    <s v="IBB"/>
    <x v="0"/>
    <n v="17"/>
    <x v="15"/>
    <n v="141856"/>
    <n v="141622"/>
    <s v="2017_IBB_17"/>
    <n v="39729"/>
    <n v="39683"/>
  </r>
  <r>
    <x v="18"/>
    <s v="IBB"/>
    <x v="0"/>
    <n v="18"/>
    <x v="16"/>
    <n v="774"/>
    <n v="706"/>
    <s v="2017_IBB_18"/>
    <n v="651"/>
    <n v="583"/>
  </r>
  <r>
    <x v="18"/>
    <s v="IBB"/>
    <x v="0"/>
    <n v="20"/>
    <x v="17"/>
    <n v="135512"/>
    <n v="132919"/>
    <s v="2017_IBB_20"/>
    <n v="66103"/>
    <n v="63932"/>
  </r>
  <r>
    <x v="18"/>
    <s v="IBB"/>
    <x v="0"/>
    <n v="22"/>
    <x v="18"/>
    <n v="2104"/>
    <n v="2065"/>
    <s v="2017_IBB_22"/>
    <n v="1260"/>
    <n v="1239"/>
  </r>
  <r>
    <x v="18"/>
    <s v="IBB"/>
    <x v="0"/>
    <n v="23"/>
    <x v="19"/>
    <n v="55"/>
    <n v="55"/>
    <s v="2017_IBB_23"/>
    <n v="35"/>
    <n v="35"/>
  </r>
  <r>
    <x v="18"/>
    <s v="IBB"/>
    <x v="0"/>
    <n v="24"/>
    <x v="20"/>
    <n v="2318162"/>
    <n v="2285426"/>
    <s v="2017_IBB_24"/>
    <n v="1132440"/>
    <n v="1110729"/>
  </r>
  <r>
    <x v="18"/>
    <s v="IBB"/>
    <x v="0"/>
    <n v="25"/>
    <x v="21"/>
    <n v="0"/>
    <n v="0"/>
    <s v="2017_IBB_25"/>
    <n v="0"/>
    <n v="0"/>
  </r>
  <r>
    <x v="18"/>
    <s v="IBB"/>
    <x v="0"/>
    <n v="26"/>
    <x v="22"/>
    <n v="84176"/>
    <n v="82793"/>
    <s v="2017_IBB_26"/>
    <n v="17207"/>
    <n v="16565"/>
  </r>
  <r>
    <x v="18"/>
    <s v="IBB"/>
    <x v="0"/>
    <n v="27"/>
    <x v="23"/>
    <n v="1893"/>
    <n v="1893"/>
    <s v="2017_IBB_27"/>
    <n v="57"/>
    <n v="57"/>
  </r>
  <r>
    <x v="18"/>
    <s v="IBB"/>
    <x v="0"/>
    <n v="29"/>
    <x v="24"/>
    <n v="14778"/>
    <n v="14778"/>
    <s v="2017_IBB_29"/>
    <n v="2199"/>
    <n v="2199"/>
  </r>
  <r>
    <x v="18"/>
    <s v="IBB"/>
    <x v="0"/>
    <n v="30"/>
    <x v="25"/>
    <n v="14652"/>
    <n v="14652"/>
    <s v="2017_IBB_30"/>
    <n v="920"/>
    <n v="920"/>
  </r>
  <r>
    <x v="18"/>
    <s v="IBB"/>
    <x v="0"/>
    <n v="31"/>
    <x v="26"/>
    <n v="15768"/>
    <n v="15768"/>
    <s v="2017_IBB_31"/>
    <n v="99"/>
    <n v="99"/>
  </r>
  <r>
    <x v="18"/>
    <s v="IBB"/>
    <x v="0"/>
    <n v="38"/>
    <x v="27"/>
    <n v="0"/>
    <n v="0"/>
    <s v="2017_IBB_38"/>
    <n v="0"/>
    <n v="0"/>
  </r>
  <r>
    <x v="18"/>
    <s v="IBB"/>
    <x v="0"/>
    <n v="39"/>
    <x v="28"/>
    <n v="0"/>
    <n v="0"/>
    <s v="2017_IBB_39"/>
    <n v="0"/>
    <n v="0"/>
  </r>
  <r>
    <x v="18"/>
    <s v="IBB"/>
    <x v="0"/>
    <n v="40"/>
    <x v="29"/>
    <n v="3203"/>
    <n v="3203"/>
    <s v="2017_IBB_40"/>
    <n v="613"/>
    <n v="613"/>
  </r>
  <r>
    <x v="18"/>
    <s v="IBB"/>
    <x v="0"/>
    <n v="41"/>
    <x v="30"/>
    <n v="306671"/>
    <n v="306558"/>
    <s v="2017_IBB_41"/>
    <n v="50250"/>
    <n v="50250"/>
  </r>
  <r>
    <x v="18"/>
    <s v="IBB"/>
    <x v="0"/>
    <n v="43"/>
    <x v="31"/>
    <n v="57430"/>
    <n v="57234"/>
    <s v="2017_IBB_43"/>
    <n v="13009"/>
    <n v="12909"/>
  </r>
  <r>
    <x v="18"/>
    <s v="IBB"/>
    <x v="0"/>
    <n v="44"/>
    <x v="32"/>
    <n v="0"/>
    <n v="0"/>
    <s v="2017_IBB_44"/>
    <n v="0"/>
    <n v="0"/>
  </r>
  <r>
    <x v="18"/>
    <s v="IBB"/>
    <x v="0"/>
    <n v="45"/>
    <x v="33"/>
    <n v="20689"/>
    <n v="20689"/>
    <s v="2017_IBB_45"/>
    <n v="15149"/>
    <n v="15149"/>
  </r>
  <r>
    <x v="18"/>
    <s v="IBB"/>
    <x v="0"/>
    <n v="46"/>
    <x v="34"/>
    <n v="112"/>
    <n v="112"/>
    <s v="2017_IBB_46"/>
    <n v="0"/>
    <n v="0"/>
  </r>
  <r>
    <x v="18"/>
    <s v="IBB"/>
    <x v="0"/>
    <n v="47"/>
    <x v="35"/>
    <n v="0"/>
    <n v="0"/>
    <s v="2017_IBB_47"/>
    <n v="0"/>
    <n v="0"/>
  </r>
  <r>
    <x v="18"/>
    <s v="IBB"/>
    <x v="0"/>
    <n v="48"/>
    <x v="36"/>
    <n v="0"/>
    <n v="0"/>
    <s v="2017_IBB_48"/>
    <n v="0"/>
    <n v="0"/>
  </r>
  <r>
    <x v="18"/>
    <s v="IBD"/>
    <x v="1"/>
    <n v="1"/>
    <x v="0"/>
    <n v="29584"/>
    <n v="28080"/>
    <s v="2017_IBD_1"/>
    <n v="11401"/>
    <n v="11401"/>
  </r>
  <r>
    <x v="18"/>
    <s v="IBD"/>
    <x v="1"/>
    <n v="2"/>
    <x v="1"/>
    <n v="6625"/>
    <n v="6459"/>
    <s v="2017_IBD_2"/>
    <n v="1768"/>
    <n v="1768"/>
  </r>
  <r>
    <x v="18"/>
    <s v="IBD"/>
    <x v="1"/>
    <n v="3"/>
    <x v="2"/>
    <n v="0"/>
    <n v="0"/>
    <s v="2017_IBD_3"/>
    <n v="0"/>
    <n v="0"/>
  </r>
  <r>
    <x v="18"/>
    <s v="IBD"/>
    <x v="1"/>
    <n v="4"/>
    <x v="3"/>
    <n v="0"/>
    <n v="0"/>
    <s v="2017_IBD_4"/>
    <n v="0"/>
    <n v="0"/>
  </r>
  <r>
    <x v="18"/>
    <s v="IBD"/>
    <x v="1"/>
    <n v="5"/>
    <x v="4"/>
    <n v="6364"/>
    <n v="6364"/>
    <s v="2017_IBD_5"/>
    <n v="968"/>
    <n v="968"/>
  </r>
  <r>
    <x v="18"/>
    <s v="IBD"/>
    <x v="1"/>
    <n v="7"/>
    <x v="5"/>
    <n v="7126"/>
    <n v="7126"/>
    <s v="2017_IBD_7"/>
    <n v="3692"/>
    <n v="3692"/>
  </r>
  <r>
    <x v="18"/>
    <s v="IBD"/>
    <x v="1"/>
    <n v="8"/>
    <x v="6"/>
    <n v="0"/>
    <n v="0"/>
    <s v="2017_IBD_8"/>
    <n v="0"/>
    <n v="0"/>
  </r>
  <r>
    <x v="18"/>
    <s v="IBD"/>
    <x v="1"/>
    <n v="9"/>
    <x v="7"/>
    <n v="94"/>
    <n v="94"/>
    <s v="2017_IBD_9"/>
    <n v="1"/>
    <n v="1"/>
  </r>
  <r>
    <x v="18"/>
    <s v="IBD"/>
    <x v="1"/>
    <n v="10"/>
    <x v="8"/>
    <n v="0"/>
    <n v="0"/>
    <s v="2017_IBD_10"/>
    <n v="0"/>
    <n v="0"/>
  </r>
  <r>
    <x v="18"/>
    <s v="IBD"/>
    <x v="1"/>
    <n v="11"/>
    <x v="9"/>
    <n v="116818"/>
    <n v="114766"/>
    <s v="2017_IBD_11"/>
    <n v="48935"/>
    <n v="47231"/>
  </r>
  <r>
    <x v="18"/>
    <s v="IBD"/>
    <x v="1"/>
    <n v="12"/>
    <x v="10"/>
    <n v="0"/>
    <n v="0"/>
    <s v="2017_IBD_12"/>
    <n v="0"/>
    <n v="0"/>
  </r>
  <r>
    <x v="18"/>
    <s v="IBD"/>
    <x v="1"/>
    <n v="13"/>
    <x v="11"/>
    <n v="11435"/>
    <n v="10686"/>
    <s v="2017_IBD_13"/>
    <n v="5910"/>
    <n v="5223"/>
  </r>
  <r>
    <x v="18"/>
    <s v="IBD"/>
    <x v="1"/>
    <n v="14"/>
    <x v="12"/>
    <n v="4494"/>
    <n v="4494"/>
    <s v="2017_IBD_14"/>
    <n v="0"/>
    <n v="0"/>
  </r>
  <r>
    <x v="18"/>
    <s v="IBD"/>
    <x v="1"/>
    <n v="15"/>
    <x v="13"/>
    <n v="32793"/>
    <n v="32724"/>
    <s v="2017_IBD_15"/>
    <n v="16177"/>
    <n v="16108"/>
  </r>
  <r>
    <x v="18"/>
    <s v="IBD"/>
    <x v="1"/>
    <n v="16"/>
    <x v="14"/>
    <n v="0"/>
    <n v="0"/>
    <s v="2017_IBD_16"/>
    <n v="0"/>
    <n v="0"/>
  </r>
  <r>
    <x v="18"/>
    <s v="IBD"/>
    <x v="1"/>
    <n v="17"/>
    <x v="15"/>
    <n v="4450"/>
    <n v="4450"/>
    <s v="2017_IBD_17"/>
    <n v="2269"/>
    <n v="2269"/>
  </r>
  <r>
    <x v="18"/>
    <s v="IBD"/>
    <x v="1"/>
    <n v="18"/>
    <x v="16"/>
    <n v="35930"/>
    <n v="32685"/>
    <s v="2017_IBD_18"/>
    <n v="25284"/>
    <n v="22553"/>
  </r>
  <r>
    <x v="18"/>
    <s v="IBD"/>
    <x v="1"/>
    <n v="20"/>
    <x v="17"/>
    <n v="0"/>
    <n v="0"/>
    <s v="2017_IBD_20"/>
    <n v="0"/>
    <n v="0"/>
  </r>
  <r>
    <x v="18"/>
    <s v="IBD"/>
    <x v="1"/>
    <n v="22"/>
    <x v="18"/>
    <n v="108654"/>
    <n v="100266"/>
    <s v="2017_IBD_22"/>
    <n v="49043"/>
    <n v="43861"/>
  </r>
  <r>
    <x v="18"/>
    <s v="IBD"/>
    <x v="1"/>
    <n v="23"/>
    <x v="19"/>
    <n v="98994"/>
    <n v="98438"/>
    <s v="2017_IBD_23"/>
    <n v="34728"/>
    <n v="34713"/>
  </r>
  <r>
    <x v="18"/>
    <s v="IBD"/>
    <x v="1"/>
    <n v="24"/>
    <x v="20"/>
    <n v="148758"/>
    <n v="144897"/>
    <s v="2017_IBD_24"/>
    <n v="87058"/>
    <n v="83878"/>
  </r>
  <r>
    <x v="18"/>
    <s v="IBD"/>
    <x v="1"/>
    <n v="25"/>
    <x v="21"/>
    <n v="0"/>
    <n v="0"/>
    <s v="2017_IBD_25"/>
    <n v="0"/>
    <n v="0"/>
  </r>
  <r>
    <x v="18"/>
    <s v="IBD"/>
    <x v="1"/>
    <n v="26"/>
    <x v="22"/>
    <n v="176124"/>
    <n v="173995"/>
    <s v="2017_IBD_26"/>
    <n v="64824"/>
    <n v="64721"/>
  </r>
  <r>
    <x v="18"/>
    <s v="IBD"/>
    <x v="1"/>
    <n v="27"/>
    <x v="23"/>
    <n v="18184"/>
    <n v="17462"/>
    <s v="2017_IBD_27"/>
    <n v="6864"/>
    <n v="6431"/>
  </r>
  <r>
    <x v="18"/>
    <s v="IBD"/>
    <x v="1"/>
    <n v="29"/>
    <x v="24"/>
    <n v="448033"/>
    <n v="443827"/>
    <s v="2017_IBD_29"/>
    <n v="171047"/>
    <n v="169983"/>
  </r>
  <r>
    <x v="18"/>
    <s v="IBD"/>
    <x v="1"/>
    <n v="30"/>
    <x v="25"/>
    <n v="16223"/>
    <n v="16223"/>
    <s v="2017_IBD_30"/>
    <n v="3275"/>
    <n v="3275"/>
  </r>
  <r>
    <x v="18"/>
    <s v="IBD"/>
    <x v="1"/>
    <n v="31"/>
    <x v="26"/>
    <n v="568"/>
    <n v="568"/>
    <s v="2017_IBD_31"/>
    <n v="107"/>
    <n v="107"/>
  </r>
  <r>
    <x v="18"/>
    <s v="IBD"/>
    <x v="1"/>
    <n v="38"/>
    <x v="27"/>
    <n v="406"/>
    <n v="406"/>
    <s v="2017_IBD_38"/>
    <n v="331"/>
    <n v="331"/>
  </r>
  <r>
    <x v="18"/>
    <s v="IBD"/>
    <x v="1"/>
    <n v="39"/>
    <x v="28"/>
    <n v="1858"/>
    <n v="1849"/>
    <s v="2017_IBD_39"/>
    <n v="747"/>
    <n v="738"/>
  </r>
  <r>
    <x v="18"/>
    <s v="IBD"/>
    <x v="1"/>
    <n v="40"/>
    <x v="29"/>
    <n v="0"/>
    <n v="0"/>
    <s v="2017_IBD_40"/>
    <n v="0"/>
    <n v="0"/>
  </r>
  <r>
    <x v="18"/>
    <s v="IBD"/>
    <x v="1"/>
    <n v="41"/>
    <x v="30"/>
    <n v="0"/>
    <n v="0"/>
    <s v="2017_IBD_41"/>
    <n v="0"/>
    <n v="0"/>
  </r>
  <r>
    <x v="18"/>
    <s v="IBD"/>
    <x v="1"/>
    <n v="43"/>
    <x v="31"/>
    <n v="0"/>
    <n v="0"/>
    <s v="2017_IBD_43"/>
    <n v="0"/>
    <n v="0"/>
  </r>
  <r>
    <x v="18"/>
    <s v="IBD"/>
    <x v="1"/>
    <n v="44"/>
    <x v="32"/>
    <n v="0"/>
    <n v="0"/>
    <s v="2017_IBD_44"/>
    <n v="0"/>
    <n v="0"/>
  </r>
  <r>
    <x v="18"/>
    <s v="IBD"/>
    <x v="1"/>
    <n v="45"/>
    <x v="33"/>
    <n v="12606"/>
    <n v="12551"/>
    <s v="2017_IBD_45"/>
    <n v="10206"/>
    <n v="10151"/>
  </r>
  <r>
    <x v="18"/>
    <s v="IBD"/>
    <x v="1"/>
    <n v="46"/>
    <x v="34"/>
    <n v="454"/>
    <n v="454"/>
    <s v="2017_IBD_46"/>
    <n v="0"/>
    <n v="0"/>
  </r>
  <r>
    <x v="18"/>
    <s v="IBD"/>
    <x v="1"/>
    <n v="47"/>
    <x v="35"/>
    <n v="0"/>
    <n v="0"/>
    <s v="2017_IBD_47"/>
    <n v="0"/>
    <n v="0"/>
  </r>
  <r>
    <x v="18"/>
    <s v="IBD"/>
    <x v="1"/>
    <n v="48"/>
    <x v="36"/>
    <n v="1175"/>
    <n v="1175"/>
    <s v="2017_IBD_48"/>
    <n v="0"/>
    <n v="0"/>
  </r>
  <r>
    <x v="18"/>
    <s v="IBI"/>
    <x v="2"/>
    <n v="1"/>
    <x v="0"/>
    <n v="0"/>
    <n v="0"/>
    <s v="2017_IBI_1"/>
    <n v="0"/>
    <n v="0"/>
  </r>
  <r>
    <x v="18"/>
    <s v="IBI"/>
    <x v="2"/>
    <n v="2"/>
    <x v="1"/>
    <n v="0"/>
    <n v="0"/>
    <s v="2017_IBI_2"/>
    <n v="0"/>
    <n v="0"/>
  </r>
  <r>
    <x v="18"/>
    <s v="IBI"/>
    <x v="2"/>
    <n v="3"/>
    <x v="2"/>
    <n v="0"/>
    <n v="0"/>
    <s v="2017_IBI_3"/>
    <n v="0"/>
    <n v="0"/>
  </r>
  <r>
    <x v="18"/>
    <s v="IBI"/>
    <x v="2"/>
    <n v="4"/>
    <x v="3"/>
    <n v="0"/>
    <n v="0"/>
    <s v="2017_IBI_4"/>
    <n v="0"/>
    <n v="0"/>
  </r>
  <r>
    <x v="18"/>
    <s v="IBI"/>
    <x v="2"/>
    <n v="5"/>
    <x v="4"/>
    <n v="0"/>
    <n v="0"/>
    <s v="2017_IBI_5"/>
    <n v="0"/>
    <n v="0"/>
  </r>
  <r>
    <x v="18"/>
    <s v="IBI"/>
    <x v="2"/>
    <n v="7"/>
    <x v="5"/>
    <n v="0"/>
    <n v="0"/>
    <s v="2017_IBI_7"/>
    <n v="0"/>
    <n v="0"/>
  </r>
  <r>
    <x v="18"/>
    <s v="IBI"/>
    <x v="2"/>
    <n v="8"/>
    <x v="6"/>
    <n v="0"/>
    <n v="0"/>
    <s v="2017_IBI_8"/>
    <n v="0"/>
    <n v="0"/>
  </r>
  <r>
    <x v="18"/>
    <s v="IBI"/>
    <x v="2"/>
    <n v="9"/>
    <x v="7"/>
    <n v="0"/>
    <n v="0"/>
    <s v="2017_IBI_9"/>
    <n v="0"/>
    <n v="0"/>
  </r>
  <r>
    <x v="18"/>
    <s v="IBI"/>
    <x v="2"/>
    <n v="10"/>
    <x v="8"/>
    <n v="0"/>
    <n v="0"/>
    <s v="2017_IBI_10"/>
    <n v="0"/>
    <n v="0"/>
  </r>
  <r>
    <x v="18"/>
    <s v="IBI"/>
    <x v="2"/>
    <n v="11"/>
    <x v="9"/>
    <n v="0"/>
    <n v="0"/>
    <s v="2017_IBI_11"/>
    <n v="0"/>
    <n v="0"/>
  </r>
  <r>
    <x v="18"/>
    <s v="IBI"/>
    <x v="2"/>
    <n v="12"/>
    <x v="10"/>
    <n v="0"/>
    <n v="0"/>
    <s v="2017_IBI_12"/>
    <n v="0"/>
    <n v="0"/>
  </r>
  <r>
    <x v="18"/>
    <s v="IBI"/>
    <x v="2"/>
    <n v="13"/>
    <x v="11"/>
    <n v="0"/>
    <n v="0"/>
    <s v="2017_IBI_13"/>
    <n v="0"/>
    <n v="0"/>
  </r>
  <r>
    <x v="18"/>
    <s v="IBI"/>
    <x v="2"/>
    <n v="14"/>
    <x v="12"/>
    <n v="0"/>
    <n v="0"/>
    <s v="2017_IBI_14"/>
    <n v="0"/>
    <n v="0"/>
  </r>
  <r>
    <x v="18"/>
    <s v="IBI"/>
    <x v="2"/>
    <n v="15"/>
    <x v="13"/>
    <n v="0"/>
    <n v="0"/>
    <s v="2017_IBI_15"/>
    <n v="0"/>
    <n v="0"/>
  </r>
  <r>
    <x v="18"/>
    <s v="IBI"/>
    <x v="2"/>
    <n v="16"/>
    <x v="14"/>
    <n v="0"/>
    <n v="0"/>
    <s v="2017_IBI_16"/>
    <n v="0"/>
    <n v="0"/>
  </r>
  <r>
    <x v="18"/>
    <s v="IBI"/>
    <x v="2"/>
    <n v="17"/>
    <x v="15"/>
    <n v="0"/>
    <n v="0"/>
    <s v="2017_IBI_17"/>
    <n v="0"/>
    <n v="0"/>
  </r>
  <r>
    <x v="18"/>
    <s v="IBI"/>
    <x v="2"/>
    <n v="18"/>
    <x v="16"/>
    <n v="0"/>
    <n v="0"/>
    <s v="2017_IBI_18"/>
    <n v="0"/>
    <n v="0"/>
  </r>
  <r>
    <x v="18"/>
    <s v="IBI"/>
    <x v="2"/>
    <n v="20"/>
    <x v="17"/>
    <n v="0"/>
    <n v="0"/>
    <s v="2017_IBI_20"/>
    <n v="0"/>
    <n v="0"/>
  </r>
  <r>
    <x v="18"/>
    <s v="IBI"/>
    <x v="2"/>
    <n v="22"/>
    <x v="18"/>
    <n v="0"/>
    <n v="0"/>
    <s v="2017_IBI_22"/>
    <n v="0"/>
    <n v="0"/>
  </r>
  <r>
    <x v="18"/>
    <s v="IBI"/>
    <x v="2"/>
    <n v="23"/>
    <x v="19"/>
    <n v="0"/>
    <n v="0"/>
    <s v="2017_IBI_23"/>
    <n v="0"/>
    <n v="0"/>
  </r>
  <r>
    <x v="18"/>
    <s v="IBI"/>
    <x v="2"/>
    <n v="24"/>
    <x v="20"/>
    <n v="0"/>
    <n v="0"/>
    <s v="2017_IBI_24"/>
    <n v="0"/>
    <n v="0"/>
  </r>
  <r>
    <x v="18"/>
    <s v="IBI"/>
    <x v="2"/>
    <n v="25"/>
    <x v="21"/>
    <n v="0"/>
    <n v="0"/>
    <s v="2017_IBI_25"/>
    <n v="0"/>
    <n v="0"/>
  </r>
  <r>
    <x v="18"/>
    <s v="IBI"/>
    <x v="2"/>
    <n v="26"/>
    <x v="22"/>
    <n v="0"/>
    <n v="0"/>
    <s v="2017_IBI_26"/>
    <n v="0"/>
    <n v="0"/>
  </r>
  <r>
    <x v="18"/>
    <s v="IBI"/>
    <x v="2"/>
    <n v="27"/>
    <x v="23"/>
    <n v="0"/>
    <n v="0"/>
    <s v="2017_IBI_27"/>
    <n v="0"/>
    <n v="0"/>
  </r>
  <r>
    <x v="18"/>
    <s v="IBI"/>
    <x v="2"/>
    <n v="29"/>
    <x v="24"/>
    <n v="0"/>
    <n v="0"/>
    <s v="2017_IBI_29"/>
    <n v="0"/>
    <n v="0"/>
  </r>
  <r>
    <x v="18"/>
    <s v="IBI"/>
    <x v="2"/>
    <n v="30"/>
    <x v="25"/>
    <n v="0"/>
    <n v="0"/>
    <s v="2017_IBI_30"/>
    <n v="0"/>
    <n v="0"/>
  </r>
  <r>
    <x v="18"/>
    <s v="IBI"/>
    <x v="2"/>
    <n v="31"/>
    <x v="26"/>
    <n v="0"/>
    <n v="0"/>
    <s v="2017_IBI_31"/>
    <n v="0"/>
    <n v="0"/>
  </r>
  <r>
    <x v="18"/>
    <s v="IBI"/>
    <x v="2"/>
    <n v="38"/>
    <x v="27"/>
    <n v="0"/>
    <n v="0"/>
    <s v="2017_IBI_38"/>
    <n v="0"/>
    <n v="0"/>
  </r>
  <r>
    <x v="18"/>
    <s v="IBI"/>
    <x v="2"/>
    <n v="39"/>
    <x v="28"/>
    <n v="0"/>
    <n v="0"/>
    <s v="2017_IBI_39"/>
    <n v="0"/>
    <n v="0"/>
  </r>
  <r>
    <x v="18"/>
    <s v="IBI"/>
    <x v="2"/>
    <n v="40"/>
    <x v="29"/>
    <n v="0"/>
    <n v="0"/>
    <s v="2017_IBI_40"/>
    <n v="0"/>
    <n v="0"/>
  </r>
  <r>
    <x v="18"/>
    <s v="IBI"/>
    <x v="2"/>
    <n v="41"/>
    <x v="30"/>
    <n v="0"/>
    <n v="0"/>
    <s v="2017_IBI_41"/>
    <n v="0"/>
    <n v="0"/>
  </r>
  <r>
    <x v="18"/>
    <s v="IBI"/>
    <x v="2"/>
    <n v="43"/>
    <x v="31"/>
    <n v="0"/>
    <n v="0"/>
    <s v="2017_IBI_43"/>
    <n v="0"/>
    <n v="0"/>
  </r>
  <r>
    <x v="18"/>
    <s v="IBI"/>
    <x v="2"/>
    <n v="44"/>
    <x v="32"/>
    <n v="0"/>
    <n v="0"/>
    <s v="2017_IBI_44"/>
    <n v="0"/>
    <n v="0"/>
  </r>
  <r>
    <x v="18"/>
    <s v="IBI"/>
    <x v="2"/>
    <n v="45"/>
    <x v="33"/>
    <n v="0"/>
    <n v="0"/>
    <s v="2017_IBI_45"/>
    <n v="0"/>
    <n v="0"/>
  </r>
  <r>
    <x v="18"/>
    <s v="IBI"/>
    <x v="2"/>
    <n v="46"/>
    <x v="34"/>
    <n v="0"/>
    <n v="0"/>
    <s v="2017_IBI_46"/>
    <n v="0"/>
    <n v="0"/>
  </r>
  <r>
    <x v="18"/>
    <s v="IBI"/>
    <x v="2"/>
    <n v="47"/>
    <x v="35"/>
    <n v="0"/>
    <n v="0"/>
    <s v="2017_IBI_47"/>
    <n v="0"/>
    <n v="0"/>
  </r>
  <r>
    <x v="18"/>
    <s v="IBI"/>
    <x v="2"/>
    <n v="48"/>
    <x v="36"/>
    <n v="0"/>
    <n v="0"/>
    <s v="2017_IBI_48"/>
    <n v="0"/>
    <n v="0"/>
  </r>
  <r>
    <x v="18"/>
    <s v="IBL"/>
    <x v="13"/>
    <n v="1"/>
    <x v="0"/>
    <n v="0"/>
    <n v="0"/>
    <s v="2017_IBL_1"/>
    <n v="0"/>
    <n v="0"/>
  </r>
  <r>
    <x v="18"/>
    <s v="IBL"/>
    <x v="13"/>
    <n v="2"/>
    <x v="1"/>
    <n v="0"/>
    <n v="0"/>
    <s v="2017_IBL_2"/>
    <n v="0"/>
    <n v="0"/>
  </r>
  <r>
    <x v="18"/>
    <s v="IBL"/>
    <x v="13"/>
    <n v="3"/>
    <x v="2"/>
    <n v="0"/>
    <n v="0"/>
    <s v="2017_IBL_3"/>
    <n v="0"/>
    <n v="0"/>
  </r>
  <r>
    <x v="18"/>
    <s v="IBL"/>
    <x v="13"/>
    <n v="4"/>
    <x v="3"/>
    <n v="546"/>
    <n v="546"/>
    <s v="2017_IBL_4"/>
    <n v="62"/>
    <n v="62"/>
  </r>
  <r>
    <x v="18"/>
    <s v="IBL"/>
    <x v="13"/>
    <n v="5"/>
    <x v="4"/>
    <n v="0"/>
    <n v="0"/>
    <s v="2017_IBL_5"/>
    <n v="0"/>
    <n v="0"/>
  </r>
  <r>
    <x v="18"/>
    <s v="IBL"/>
    <x v="13"/>
    <n v="7"/>
    <x v="5"/>
    <n v="0"/>
    <n v="0"/>
    <s v="2017_IBL_7"/>
    <n v="0"/>
    <n v="0"/>
  </r>
  <r>
    <x v="18"/>
    <s v="IBL"/>
    <x v="13"/>
    <n v="8"/>
    <x v="6"/>
    <n v="84"/>
    <n v="84"/>
    <s v="2017_IBL_8"/>
    <n v="0"/>
    <n v="0"/>
  </r>
  <r>
    <x v="18"/>
    <s v="IBL"/>
    <x v="13"/>
    <n v="9"/>
    <x v="7"/>
    <n v="0"/>
    <n v="0"/>
    <s v="2017_IBL_9"/>
    <n v="0"/>
    <n v="0"/>
  </r>
  <r>
    <x v="18"/>
    <s v="IBL"/>
    <x v="13"/>
    <n v="10"/>
    <x v="8"/>
    <n v="0"/>
    <n v="0"/>
    <s v="2017_IBL_10"/>
    <n v="0"/>
    <n v="0"/>
  </r>
  <r>
    <x v="18"/>
    <s v="IBL"/>
    <x v="13"/>
    <n v="11"/>
    <x v="9"/>
    <n v="0"/>
    <n v="0"/>
    <s v="2017_IBL_11"/>
    <n v="0"/>
    <n v="0"/>
  </r>
  <r>
    <x v="18"/>
    <s v="IBL"/>
    <x v="13"/>
    <n v="12"/>
    <x v="10"/>
    <n v="0"/>
    <n v="0"/>
    <s v="2017_IBL_12"/>
    <n v="0"/>
    <n v="0"/>
  </r>
  <r>
    <x v="18"/>
    <s v="IBL"/>
    <x v="13"/>
    <n v="13"/>
    <x v="11"/>
    <n v="0"/>
    <n v="0"/>
    <s v="2017_IBL_13"/>
    <n v="0"/>
    <n v="0"/>
  </r>
  <r>
    <x v="18"/>
    <s v="IBL"/>
    <x v="13"/>
    <n v="14"/>
    <x v="12"/>
    <n v="0"/>
    <n v="0"/>
    <s v="2017_IBL_14"/>
    <n v="0"/>
    <n v="0"/>
  </r>
  <r>
    <x v="18"/>
    <s v="IBL"/>
    <x v="13"/>
    <n v="15"/>
    <x v="13"/>
    <n v="0"/>
    <n v="0"/>
    <s v="2017_IBL_15"/>
    <n v="0"/>
    <n v="0"/>
  </r>
  <r>
    <x v="18"/>
    <s v="IBL"/>
    <x v="13"/>
    <n v="16"/>
    <x v="14"/>
    <n v="0"/>
    <n v="0"/>
    <s v="2017_IBL_16"/>
    <n v="0"/>
    <n v="0"/>
  </r>
  <r>
    <x v="18"/>
    <s v="IBL"/>
    <x v="13"/>
    <n v="17"/>
    <x v="15"/>
    <n v="0"/>
    <n v="0"/>
    <s v="2017_IBL_17"/>
    <n v="0"/>
    <n v="0"/>
  </r>
  <r>
    <x v="18"/>
    <s v="IBL"/>
    <x v="13"/>
    <n v="18"/>
    <x v="16"/>
    <n v="0"/>
    <n v="0"/>
    <s v="2017_IBL_18"/>
    <n v="0"/>
    <n v="0"/>
  </r>
  <r>
    <x v="18"/>
    <s v="IBL"/>
    <x v="13"/>
    <n v="20"/>
    <x v="17"/>
    <n v="0"/>
    <n v="0"/>
    <s v="2017_IBL_20"/>
    <n v="0"/>
    <n v="0"/>
  </r>
  <r>
    <x v="18"/>
    <s v="IBL"/>
    <x v="13"/>
    <n v="22"/>
    <x v="18"/>
    <n v="0"/>
    <n v="0"/>
    <s v="2017_IBL_22"/>
    <n v="0"/>
    <n v="0"/>
  </r>
  <r>
    <x v="18"/>
    <s v="IBL"/>
    <x v="13"/>
    <n v="23"/>
    <x v="19"/>
    <n v="0"/>
    <n v="0"/>
    <s v="2017_IBL_23"/>
    <n v="0"/>
    <n v="0"/>
  </r>
  <r>
    <x v="18"/>
    <s v="IBL"/>
    <x v="13"/>
    <n v="24"/>
    <x v="20"/>
    <n v="0"/>
    <n v="0"/>
    <s v="2017_IBL_24"/>
    <n v="0"/>
    <n v="0"/>
  </r>
  <r>
    <x v="18"/>
    <s v="IBL"/>
    <x v="13"/>
    <n v="25"/>
    <x v="21"/>
    <n v="0"/>
    <n v="0"/>
    <s v="2017_IBL_25"/>
    <n v="0"/>
    <n v="0"/>
  </r>
  <r>
    <x v="18"/>
    <s v="IBL"/>
    <x v="13"/>
    <n v="26"/>
    <x v="22"/>
    <n v="0"/>
    <n v="0"/>
    <s v="2017_IBL_26"/>
    <n v="0"/>
    <n v="0"/>
  </r>
  <r>
    <x v="18"/>
    <s v="IBL"/>
    <x v="13"/>
    <n v="27"/>
    <x v="23"/>
    <n v="0"/>
    <n v="0"/>
    <s v="2017_IBL_27"/>
    <n v="0"/>
    <n v="0"/>
  </r>
  <r>
    <x v="18"/>
    <s v="IBL"/>
    <x v="13"/>
    <n v="29"/>
    <x v="24"/>
    <n v="0"/>
    <n v="0"/>
    <s v="2017_IBL_29"/>
    <n v="0"/>
    <n v="0"/>
  </r>
  <r>
    <x v="18"/>
    <s v="IBL"/>
    <x v="13"/>
    <n v="30"/>
    <x v="25"/>
    <n v="0"/>
    <n v="0"/>
    <s v="2017_IBL_30"/>
    <n v="0"/>
    <n v="0"/>
  </r>
  <r>
    <x v="18"/>
    <s v="IBL"/>
    <x v="13"/>
    <n v="31"/>
    <x v="26"/>
    <n v="0"/>
    <n v="0"/>
    <s v="2017_IBL_31"/>
    <n v="0"/>
    <n v="0"/>
  </r>
  <r>
    <x v="18"/>
    <s v="IBL"/>
    <x v="13"/>
    <n v="38"/>
    <x v="27"/>
    <n v="0"/>
    <n v="0"/>
    <s v="2017_IBL_38"/>
    <n v="0"/>
    <n v="0"/>
  </r>
  <r>
    <x v="18"/>
    <s v="IBL"/>
    <x v="13"/>
    <n v="39"/>
    <x v="28"/>
    <n v="0"/>
    <n v="0"/>
    <s v="2017_IBL_39"/>
    <n v="0"/>
    <n v="0"/>
  </r>
  <r>
    <x v="18"/>
    <s v="IBL"/>
    <x v="13"/>
    <n v="40"/>
    <x v="29"/>
    <n v="0"/>
    <n v="0"/>
    <s v="2017_IBL_40"/>
    <n v="0"/>
    <n v="0"/>
  </r>
  <r>
    <x v="18"/>
    <s v="IBL"/>
    <x v="13"/>
    <n v="41"/>
    <x v="30"/>
    <n v="0"/>
    <n v="0"/>
    <s v="2017_IBL_41"/>
    <n v="0"/>
    <n v="0"/>
  </r>
  <r>
    <x v="18"/>
    <s v="IBL"/>
    <x v="13"/>
    <n v="43"/>
    <x v="31"/>
    <n v="0"/>
    <n v="0"/>
    <s v="2017_IBL_43"/>
    <n v="0"/>
    <n v="0"/>
  </r>
  <r>
    <x v="18"/>
    <s v="IBL"/>
    <x v="13"/>
    <n v="44"/>
    <x v="32"/>
    <n v="0"/>
    <n v="0"/>
    <s v="2017_IBL_44"/>
    <n v="0"/>
    <n v="0"/>
  </r>
  <r>
    <x v="18"/>
    <s v="IBL"/>
    <x v="13"/>
    <n v="45"/>
    <x v="33"/>
    <n v="0"/>
    <n v="0"/>
    <s v="2017_IBL_45"/>
    <n v="0"/>
    <n v="0"/>
  </r>
  <r>
    <x v="18"/>
    <s v="IBL"/>
    <x v="13"/>
    <n v="46"/>
    <x v="34"/>
    <n v="0"/>
    <n v="0"/>
    <s v="2017_IBL_46"/>
    <n v="0"/>
    <n v="0"/>
  </r>
  <r>
    <x v="18"/>
    <s v="IBL"/>
    <x v="13"/>
    <n v="47"/>
    <x v="35"/>
    <n v="0"/>
    <n v="0"/>
    <s v="2017_IBL_47"/>
    <n v="0"/>
    <n v="0"/>
  </r>
  <r>
    <x v="18"/>
    <s v="IBL"/>
    <x v="13"/>
    <n v="48"/>
    <x v="36"/>
    <n v="0"/>
    <n v="0"/>
    <s v="2017_IBL_48"/>
    <n v="0"/>
    <n v="0"/>
  </r>
  <r>
    <x v="18"/>
    <s v="IBM"/>
    <x v="3"/>
    <n v="1"/>
    <x v="0"/>
    <n v="42379"/>
    <n v="41107"/>
    <s v="2017_IBM_1"/>
    <n v="6765"/>
    <n v="6211"/>
  </r>
  <r>
    <x v="18"/>
    <s v="IBM"/>
    <x v="3"/>
    <n v="2"/>
    <x v="1"/>
    <n v="72179"/>
    <n v="69716"/>
    <s v="2017_IBM_2"/>
    <n v="53935"/>
    <n v="46040"/>
  </r>
  <r>
    <x v="18"/>
    <s v="IBM"/>
    <x v="3"/>
    <n v="3"/>
    <x v="2"/>
    <n v="21327"/>
    <n v="19416"/>
    <s v="2017_IBM_3"/>
    <n v="12316"/>
    <n v="10371"/>
  </r>
  <r>
    <x v="18"/>
    <s v="IBM"/>
    <x v="3"/>
    <n v="4"/>
    <x v="3"/>
    <n v="4272"/>
    <n v="4257"/>
    <s v="2017_IBM_4"/>
    <n v="55"/>
    <n v="45"/>
  </r>
  <r>
    <x v="18"/>
    <s v="IBM"/>
    <x v="3"/>
    <n v="5"/>
    <x v="4"/>
    <n v="50316"/>
    <n v="47996"/>
    <s v="2017_IBM_5"/>
    <n v="18440"/>
    <n v="16782"/>
  </r>
  <r>
    <x v="18"/>
    <s v="IBM"/>
    <x v="3"/>
    <n v="7"/>
    <x v="5"/>
    <n v="25121"/>
    <n v="24755"/>
    <s v="2017_IBM_7"/>
    <n v="9809"/>
    <n v="9578"/>
  </r>
  <r>
    <x v="18"/>
    <s v="IBM"/>
    <x v="3"/>
    <n v="8"/>
    <x v="6"/>
    <n v="117416"/>
    <n v="117339"/>
    <s v="2017_IBM_8"/>
    <n v="9289"/>
    <n v="9246"/>
  </r>
  <r>
    <x v="18"/>
    <s v="IBM"/>
    <x v="3"/>
    <n v="9"/>
    <x v="7"/>
    <n v="80233"/>
    <n v="78589"/>
    <s v="2017_IBM_9"/>
    <n v="7884"/>
    <n v="7083"/>
  </r>
  <r>
    <x v="18"/>
    <s v="IBM"/>
    <x v="3"/>
    <n v="10"/>
    <x v="8"/>
    <n v="16"/>
    <n v="16"/>
    <s v="2017_IBM_10"/>
    <n v="7"/>
    <n v="7"/>
  </r>
  <r>
    <x v="18"/>
    <s v="IBM"/>
    <x v="3"/>
    <n v="11"/>
    <x v="9"/>
    <n v="6182"/>
    <n v="5954"/>
    <s v="2017_IBM_11"/>
    <n v="2448"/>
    <n v="2310"/>
  </r>
  <r>
    <x v="18"/>
    <s v="IBM"/>
    <x v="3"/>
    <n v="12"/>
    <x v="10"/>
    <n v="5028"/>
    <n v="4736"/>
    <s v="2017_IBM_12"/>
    <n v="1477"/>
    <n v="1193"/>
  </r>
  <r>
    <x v="18"/>
    <s v="IBM"/>
    <x v="3"/>
    <n v="13"/>
    <x v="11"/>
    <n v="81118"/>
    <n v="80045"/>
    <s v="2017_IBM_13"/>
    <n v="15440"/>
    <n v="14411"/>
  </r>
  <r>
    <x v="18"/>
    <s v="IBM"/>
    <x v="3"/>
    <n v="14"/>
    <x v="12"/>
    <n v="1961"/>
    <n v="1946"/>
    <s v="2017_IBM_14"/>
    <n v="1174"/>
    <n v="1166"/>
  </r>
  <r>
    <x v="18"/>
    <s v="IBM"/>
    <x v="3"/>
    <n v="15"/>
    <x v="13"/>
    <n v="145712"/>
    <n v="143847"/>
    <s v="2017_IBM_15"/>
    <n v="59656"/>
    <n v="57592"/>
  </r>
  <r>
    <x v="18"/>
    <s v="IBM"/>
    <x v="3"/>
    <n v="16"/>
    <x v="14"/>
    <n v="288560"/>
    <n v="286813"/>
    <s v="2017_IBM_16"/>
    <n v="76640"/>
    <n v="74008"/>
  </r>
  <r>
    <x v="18"/>
    <s v="IBM"/>
    <x v="3"/>
    <n v="17"/>
    <x v="15"/>
    <n v="400511"/>
    <n v="398973"/>
    <s v="2017_IBM_17"/>
    <n v="18311"/>
    <n v="17474"/>
  </r>
  <r>
    <x v="18"/>
    <s v="IBM"/>
    <x v="3"/>
    <n v="18"/>
    <x v="16"/>
    <n v="5050"/>
    <n v="4567"/>
    <s v="2017_IBM_18"/>
    <n v="4190"/>
    <n v="3519"/>
  </r>
  <r>
    <x v="18"/>
    <s v="IBM"/>
    <x v="3"/>
    <n v="20"/>
    <x v="17"/>
    <n v="9449"/>
    <n v="9269"/>
    <s v="2017_IBM_20"/>
    <n v="6975"/>
    <n v="6580"/>
  </r>
  <r>
    <x v="18"/>
    <s v="IBM"/>
    <x v="3"/>
    <n v="22"/>
    <x v="18"/>
    <n v="29477"/>
    <n v="27638"/>
    <s v="2017_IBM_22"/>
    <n v="11117"/>
    <n v="9882"/>
  </r>
  <r>
    <x v="18"/>
    <s v="IBM"/>
    <x v="3"/>
    <n v="23"/>
    <x v="19"/>
    <n v="1264"/>
    <n v="1136"/>
    <s v="2017_IBM_23"/>
    <n v="583"/>
    <n v="477"/>
  </r>
  <r>
    <x v="18"/>
    <s v="IBM"/>
    <x v="3"/>
    <n v="24"/>
    <x v="20"/>
    <n v="53742"/>
    <n v="51410"/>
    <s v="2017_IBM_24"/>
    <n v="29847"/>
    <n v="27954"/>
  </r>
  <r>
    <x v="18"/>
    <s v="IBM"/>
    <x v="3"/>
    <n v="25"/>
    <x v="21"/>
    <n v="0"/>
    <n v="0"/>
    <s v="2017_IBM_25"/>
    <n v="0"/>
    <n v="0"/>
  </r>
  <r>
    <x v="18"/>
    <s v="IBM"/>
    <x v="3"/>
    <n v="26"/>
    <x v="22"/>
    <n v="272"/>
    <n v="269"/>
    <s v="2017_IBM_26"/>
    <n v="71"/>
    <n v="71"/>
  </r>
  <r>
    <x v="18"/>
    <s v="IBM"/>
    <x v="3"/>
    <n v="27"/>
    <x v="23"/>
    <n v="947"/>
    <n v="917"/>
    <s v="2017_IBM_27"/>
    <n v="106"/>
    <n v="83"/>
  </r>
  <r>
    <x v="18"/>
    <s v="IBM"/>
    <x v="3"/>
    <n v="29"/>
    <x v="24"/>
    <n v="102777"/>
    <n v="101992"/>
    <s v="2017_IBM_29"/>
    <n v="12149"/>
    <n v="11560"/>
  </r>
  <r>
    <x v="18"/>
    <s v="IBM"/>
    <x v="3"/>
    <n v="30"/>
    <x v="25"/>
    <n v="832"/>
    <n v="832"/>
    <s v="2017_IBM_30"/>
    <n v="36"/>
    <n v="36"/>
  </r>
  <r>
    <x v="18"/>
    <s v="IBM"/>
    <x v="3"/>
    <n v="31"/>
    <x v="26"/>
    <n v="1870"/>
    <n v="1870"/>
    <s v="2017_IBM_31"/>
    <n v="170"/>
    <n v="170"/>
  </r>
  <r>
    <x v="18"/>
    <s v="IBM"/>
    <x v="3"/>
    <n v="38"/>
    <x v="27"/>
    <n v="368"/>
    <n v="356"/>
    <s v="2017_IBM_38"/>
    <n v="0"/>
    <n v="0"/>
  </r>
  <r>
    <x v="18"/>
    <s v="IBM"/>
    <x v="3"/>
    <n v="39"/>
    <x v="28"/>
    <n v="6036"/>
    <n v="6036"/>
    <s v="2017_IBM_39"/>
    <n v="95"/>
    <n v="95"/>
  </r>
  <r>
    <x v="18"/>
    <s v="IBM"/>
    <x v="3"/>
    <n v="40"/>
    <x v="29"/>
    <n v="39781"/>
    <n v="39589"/>
    <s v="2017_IBM_40"/>
    <n v="8500"/>
    <n v="8341"/>
  </r>
  <r>
    <x v="18"/>
    <s v="IBM"/>
    <x v="3"/>
    <n v="41"/>
    <x v="30"/>
    <n v="146839"/>
    <n v="145706"/>
    <s v="2017_IBM_41"/>
    <n v="36989"/>
    <n v="36143"/>
  </r>
  <r>
    <x v="18"/>
    <s v="IBM"/>
    <x v="3"/>
    <n v="43"/>
    <x v="31"/>
    <n v="0"/>
    <n v="0"/>
    <s v="2017_IBM_43"/>
    <n v="0"/>
    <n v="0"/>
  </r>
  <r>
    <x v="18"/>
    <s v="IBM"/>
    <x v="3"/>
    <n v="44"/>
    <x v="32"/>
    <n v="0"/>
    <n v="0"/>
    <s v="2017_IBM_44"/>
    <n v="0"/>
    <n v="0"/>
  </r>
  <r>
    <x v="18"/>
    <s v="IBM"/>
    <x v="3"/>
    <n v="45"/>
    <x v="33"/>
    <n v="6218"/>
    <n v="4903"/>
    <s v="2017_IBM_45"/>
    <n v="3317"/>
    <n v="1850"/>
  </r>
  <r>
    <x v="18"/>
    <s v="IBM"/>
    <x v="3"/>
    <n v="46"/>
    <x v="34"/>
    <n v="4096"/>
    <n v="4096"/>
    <s v="2017_IBM_46"/>
    <n v="15"/>
    <n v="15"/>
  </r>
  <r>
    <x v="18"/>
    <s v="IBM"/>
    <x v="3"/>
    <n v="47"/>
    <x v="35"/>
    <n v="0"/>
    <n v="0"/>
    <s v="2017_IBM_47"/>
    <n v="70"/>
    <n v="70"/>
  </r>
  <r>
    <x v="18"/>
    <s v="IBM"/>
    <x v="3"/>
    <n v="48"/>
    <x v="36"/>
    <n v="0"/>
    <n v="0"/>
    <s v="2017_IBM_48"/>
    <n v="0"/>
    <n v="0"/>
  </r>
  <r>
    <x v="18"/>
    <s v="IBS"/>
    <x v="4"/>
    <n v="1"/>
    <x v="0"/>
    <n v="10391"/>
    <n v="10391"/>
    <s v="2017_IBS_1"/>
    <n v="350"/>
    <n v="350"/>
  </r>
  <r>
    <x v="18"/>
    <s v="IBS"/>
    <x v="4"/>
    <n v="2"/>
    <x v="1"/>
    <n v="0"/>
    <n v="0"/>
    <s v="2017_IBS_2"/>
    <n v="0"/>
    <n v="0"/>
  </r>
  <r>
    <x v="18"/>
    <s v="IBS"/>
    <x v="4"/>
    <n v="3"/>
    <x v="2"/>
    <n v="33986"/>
    <n v="30833"/>
    <s v="2017_IBS_3"/>
    <n v="22862"/>
    <n v="20372"/>
  </r>
  <r>
    <x v="18"/>
    <s v="IBS"/>
    <x v="4"/>
    <n v="4"/>
    <x v="3"/>
    <n v="3167"/>
    <n v="3167"/>
    <s v="2017_IBS_4"/>
    <n v="45"/>
    <n v="45"/>
  </r>
  <r>
    <x v="18"/>
    <s v="IBS"/>
    <x v="4"/>
    <n v="5"/>
    <x v="4"/>
    <n v="86847"/>
    <n v="86847"/>
    <s v="2017_IBS_5"/>
    <n v="1562"/>
    <n v="1562"/>
  </r>
  <r>
    <x v="18"/>
    <s v="IBS"/>
    <x v="4"/>
    <n v="7"/>
    <x v="5"/>
    <n v="51831"/>
    <n v="51831"/>
    <s v="2017_IBS_7"/>
    <n v="2266"/>
    <n v="2266"/>
  </r>
  <r>
    <x v="18"/>
    <s v="IBS"/>
    <x v="4"/>
    <n v="8"/>
    <x v="6"/>
    <n v="14925"/>
    <n v="14925"/>
    <s v="2017_IBS_8"/>
    <n v="6693"/>
    <n v="6693"/>
  </r>
  <r>
    <x v="18"/>
    <s v="IBS"/>
    <x v="4"/>
    <n v="9"/>
    <x v="7"/>
    <n v="528"/>
    <n v="528"/>
    <s v="2017_IBS_9"/>
    <n v="84"/>
    <n v="84"/>
  </r>
  <r>
    <x v="18"/>
    <s v="IBS"/>
    <x v="4"/>
    <n v="10"/>
    <x v="8"/>
    <n v="23543"/>
    <n v="23543"/>
    <s v="2017_IBS_10"/>
    <n v="0"/>
    <n v="0"/>
  </r>
  <r>
    <x v="18"/>
    <s v="IBS"/>
    <x v="4"/>
    <n v="11"/>
    <x v="9"/>
    <n v="367763"/>
    <n v="367763"/>
    <s v="2017_IBS_11"/>
    <n v="8182"/>
    <n v="8182"/>
  </r>
  <r>
    <x v="18"/>
    <s v="IBS"/>
    <x v="4"/>
    <n v="12"/>
    <x v="10"/>
    <n v="2555"/>
    <n v="2555"/>
    <s v="2017_IBS_12"/>
    <n v="383"/>
    <n v="383"/>
  </r>
  <r>
    <x v="18"/>
    <s v="IBS"/>
    <x v="4"/>
    <n v="13"/>
    <x v="11"/>
    <n v="7037"/>
    <n v="7037"/>
    <s v="2017_IBS_13"/>
    <n v="41"/>
    <n v="41"/>
  </r>
  <r>
    <x v="18"/>
    <s v="IBS"/>
    <x v="4"/>
    <n v="14"/>
    <x v="12"/>
    <n v="20885"/>
    <n v="20539"/>
    <s v="2017_IBS_14"/>
    <n v="7308"/>
    <n v="6981"/>
  </r>
  <r>
    <x v="18"/>
    <s v="IBS"/>
    <x v="4"/>
    <n v="15"/>
    <x v="13"/>
    <n v="111144"/>
    <n v="111144"/>
    <s v="2017_IBS_15"/>
    <n v="48093"/>
    <n v="48093"/>
  </r>
  <r>
    <x v="18"/>
    <s v="IBS"/>
    <x v="4"/>
    <n v="16"/>
    <x v="14"/>
    <n v="519268"/>
    <n v="495290"/>
    <s v="2017_IBS_16"/>
    <n v="239339"/>
    <n v="220352"/>
  </r>
  <r>
    <x v="18"/>
    <s v="IBS"/>
    <x v="4"/>
    <n v="17"/>
    <x v="15"/>
    <n v="79848"/>
    <n v="79809"/>
    <s v="2017_IBS_17"/>
    <n v="31763"/>
    <n v="31730"/>
  </r>
  <r>
    <x v="18"/>
    <s v="IBS"/>
    <x v="4"/>
    <n v="18"/>
    <x v="16"/>
    <n v="1182"/>
    <n v="1182"/>
    <s v="2017_IBS_18"/>
    <n v="774"/>
    <n v="774"/>
  </r>
  <r>
    <x v="18"/>
    <s v="IBS"/>
    <x v="4"/>
    <n v="20"/>
    <x v="17"/>
    <n v="22006"/>
    <n v="15852"/>
    <s v="2017_IBS_20"/>
    <n v="9852"/>
    <n v="7756"/>
  </r>
  <r>
    <x v="18"/>
    <s v="IBS"/>
    <x v="4"/>
    <n v="22"/>
    <x v="18"/>
    <n v="63"/>
    <n v="63"/>
    <s v="2017_IBS_22"/>
    <n v="0"/>
    <n v="0"/>
  </r>
  <r>
    <x v="18"/>
    <s v="IBS"/>
    <x v="4"/>
    <n v="23"/>
    <x v="19"/>
    <n v="1197"/>
    <n v="1197"/>
    <s v="2017_IBS_23"/>
    <n v="522"/>
    <n v="522"/>
  </r>
  <r>
    <x v="18"/>
    <s v="IBS"/>
    <x v="4"/>
    <n v="24"/>
    <x v="20"/>
    <n v="2614800"/>
    <n v="2452577"/>
    <s v="2017_IBS_24"/>
    <n v="1754461"/>
    <n v="1646929"/>
  </r>
  <r>
    <x v="18"/>
    <s v="IBS"/>
    <x v="4"/>
    <n v="25"/>
    <x v="21"/>
    <n v="195"/>
    <n v="195"/>
    <s v="2017_IBS_25"/>
    <n v="0"/>
    <n v="0"/>
  </r>
  <r>
    <x v="18"/>
    <s v="IBS"/>
    <x v="4"/>
    <n v="26"/>
    <x v="22"/>
    <n v="56454"/>
    <n v="55504"/>
    <s v="2017_IBS_26"/>
    <n v="24428"/>
    <n v="24000"/>
  </r>
  <r>
    <x v="18"/>
    <s v="IBS"/>
    <x v="4"/>
    <n v="27"/>
    <x v="23"/>
    <n v="9384"/>
    <n v="9384"/>
    <s v="2017_IBS_27"/>
    <n v="295"/>
    <n v="295"/>
  </r>
  <r>
    <x v="18"/>
    <s v="IBS"/>
    <x v="4"/>
    <n v="29"/>
    <x v="24"/>
    <n v="316140"/>
    <n v="314386"/>
    <s v="2017_IBS_29"/>
    <n v="37539"/>
    <n v="36047"/>
  </r>
  <r>
    <x v="18"/>
    <s v="IBS"/>
    <x v="4"/>
    <n v="30"/>
    <x v="25"/>
    <n v="70733"/>
    <n v="70733"/>
    <s v="2017_IBS_30"/>
    <n v="4"/>
    <n v="4"/>
  </r>
  <r>
    <x v="18"/>
    <s v="IBS"/>
    <x v="4"/>
    <n v="31"/>
    <x v="26"/>
    <n v="0"/>
    <n v="0"/>
    <s v="2017_IBS_31"/>
    <n v="0"/>
    <n v="0"/>
  </r>
  <r>
    <x v="18"/>
    <s v="IBS"/>
    <x v="4"/>
    <n v="38"/>
    <x v="27"/>
    <n v="0"/>
    <n v="0"/>
    <s v="2017_IBS_38"/>
    <n v="0"/>
    <n v="0"/>
  </r>
  <r>
    <x v="18"/>
    <s v="IBS"/>
    <x v="4"/>
    <n v="39"/>
    <x v="28"/>
    <n v="3700"/>
    <n v="3700"/>
    <s v="2017_IBS_39"/>
    <n v="287"/>
    <n v="287"/>
  </r>
  <r>
    <x v="18"/>
    <s v="IBS"/>
    <x v="4"/>
    <n v="40"/>
    <x v="29"/>
    <n v="44782"/>
    <n v="43040"/>
    <s v="2017_IBS_40"/>
    <n v="25648"/>
    <n v="24249"/>
  </r>
  <r>
    <x v="18"/>
    <s v="IBS"/>
    <x v="4"/>
    <n v="41"/>
    <x v="30"/>
    <n v="157093"/>
    <n v="156701"/>
    <s v="2017_IBS_41"/>
    <n v="33453"/>
    <n v="33425"/>
  </r>
  <r>
    <x v="18"/>
    <s v="IBS"/>
    <x v="4"/>
    <n v="43"/>
    <x v="31"/>
    <n v="1615"/>
    <n v="1615"/>
    <s v="2017_IBS_43"/>
    <n v="796"/>
    <n v="796"/>
  </r>
  <r>
    <x v="18"/>
    <s v="IBS"/>
    <x v="4"/>
    <n v="44"/>
    <x v="32"/>
    <n v="161"/>
    <n v="161"/>
    <s v="2017_IBS_44"/>
    <n v="0"/>
    <n v="0"/>
  </r>
  <r>
    <x v="18"/>
    <s v="IBS"/>
    <x v="4"/>
    <n v="45"/>
    <x v="33"/>
    <n v="0"/>
    <n v="0"/>
    <s v="2017_IBS_45"/>
    <n v="0"/>
    <n v="0"/>
  </r>
  <r>
    <x v="18"/>
    <s v="IBS"/>
    <x v="4"/>
    <n v="46"/>
    <x v="34"/>
    <n v="7978"/>
    <n v="7978"/>
    <s v="2017_IBS_46"/>
    <n v="0"/>
    <n v="0"/>
  </r>
  <r>
    <x v="18"/>
    <s v="IBS"/>
    <x v="4"/>
    <n v="47"/>
    <x v="35"/>
    <n v="0"/>
    <n v="0"/>
    <s v="2017_IBS_47"/>
    <n v="0"/>
    <n v="0"/>
  </r>
  <r>
    <x v="18"/>
    <s v="IBS"/>
    <x v="4"/>
    <n v="48"/>
    <x v="36"/>
    <n v="192"/>
    <n v="192"/>
    <s v="2017_IBS_48"/>
    <n v="56"/>
    <n v="56"/>
  </r>
  <r>
    <x v="18"/>
    <s v="IBW"/>
    <x v="5"/>
    <n v="1"/>
    <x v="0"/>
    <n v="0"/>
    <n v="0"/>
    <s v="2017_IBW_1"/>
    <n v="0"/>
    <n v="0"/>
  </r>
  <r>
    <x v="18"/>
    <s v="IBW"/>
    <x v="5"/>
    <n v="2"/>
    <x v="1"/>
    <n v="0"/>
    <n v="0"/>
    <s v="2017_IBW_2"/>
    <n v="0"/>
    <n v="0"/>
  </r>
  <r>
    <x v="18"/>
    <s v="IBW"/>
    <x v="5"/>
    <n v="3"/>
    <x v="2"/>
    <n v="0"/>
    <n v="0"/>
    <s v="2017_IBW_3"/>
    <n v="0"/>
    <n v="0"/>
  </r>
  <r>
    <x v="18"/>
    <s v="IBW"/>
    <x v="5"/>
    <n v="4"/>
    <x v="3"/>
    <n v="0"/>
    <n v="0"/>
    <s v="2017_IBW_4"/>
    <n v="0"/>
    <n v="0"/>
  </r>
  <r>
    <x v="18"/>
    <s v="IBW"/>
    <x v="5"/>
    <n v="5"/>
    <x v="4"/>
    <n v="0"/>
    <n v="0"/>
    <s v="2017_IBW_5"/>
    <n v="0"/>
    <n v="0"/>
  </r>
  <r>
    <x v="18"/>
    <s v="IBW"/>
    <x v="5"/>
    <n v="7"/>
    <x v="5"/>
    <n v="0"/>
    <n v="0"/>
    <s v="2017_IBW_7"/>
    <n v="0"/>
    <n v="0"/>
  </r>
  <r>
    <x v="18"/>
    <s v="IBW"/>
    <x v="5"/>
    <n v="8"/>
    <x v="6"/>
    <n v="0"/>
    <n v="0"/>
    <s v="2017_IBW_8"/>
    <n v="0"/>
    <n v="0"/>
  </r>
  <r>
    <x v="18"/>
    <s v="IBW"/>
    <x v="5"/>
    <n v="9"/>
    <x v="7"/>
    <n v="0"/>
    <n v="0"/>
    <s v="2017_IBW_9"/>
    <n v="0"/>
    <n v="0"/>
  </r>
  <r>
    <x v="18"/>
    <s v="IBW"/>
    <x v="5"/>
    <n v="10"/>
    <x v="8"/>
    <n v="0"/>
    <n v="0"/>
    <s v="2017_IBW_10"/>
    <n v="0"/>
    <n v="0"/>
  </r>
  <r>
    <x v="18"/>
    <s v="IBW"/>
    <x v="5"/>
    <n v="11"/>
    <x v="9"/>
    <n v="0"/>
    <n v="0"/>
    <s v="2017_IBW_11"/>
    <n v="0"/>
    <n v="0"/>
  </r>
  <r>
    <x v="18"/>
    <s v="IBW"/>
    <x v="5"/>
    <n v="12"/>
    <x v="10"/>
    <n v="0"/>
    <n v="0"/>
    <s v="2017_IBW_12"/>
    <n v="0"/>
    <n v="0"/>
  </r>
  <r>
    <x v="18"/>
    <s v="IBW"/>
    <x v="5"/>
    <n v="13"/>
    <x v="11"/>
    <n v="0"/>
    <n v="0"/>
    <s v="2017_IBW_13"/>
    <n v="0"/>
    <n v="0"/>
  </r>
  <r>
    <x v="18"/>
    <s v="IBW"/>
    <x v="5"/>
    <n v="14"/>
    <x v="12"/>
    <n v="0"/>
    <n v="0"/>
    <s v="2017_IBW_14"/>
    <n v="0"/>
    <n v="0"/>
  </r>
  <r>
    <x v="18"/>
    <s v="IBW"/>
    <x v="5"/>
    <n v="15"/>
    <x v="13"/>
    <n v="0"/>
    <n v="0"/>
    <s v="2017_IBW_15"/>
    <n v="0"/>
    <n v="0"/>
  </r>
  <r>
    <x v="18"/>
    <s v="IBW"/>
    <x v="5"/>
    <n v="16"/>
    <x v="14"/>
    <n v="0"/>
    <n v="0"/>
    <s v="2017_IBW_16"/>
    <n v="0"/>
    <n v="0"/>
  </r>
  <r>
    <x v="18"/>
    <s v="IBW"/>
    <x v="5"/>
    <n v="17"/>
    <x v="15"/>
    <n v="0"/>
    <n v="0"/>
    <s v="2017_IBW_17"/>
    <n v="0"/>
    <n v="0"/>
  </r>
  <r>
    <x v="18"/>
    <s v="IBW"/>
    <x v="5"/>
    <n v="18"/>
    <x v="16"/>
    <n v="0"/>
    <n v="0"/>
    <s v="2017_IBW_18"/>
    <n v="0"/>
    <n v="0"/>
  </r>
  <r>
    <x v="18"/>
    <s v="IBW"/>
    <x v="5"/>
    <n v="20"/>
    <x v="17"/>
    <n v="0"/>
    <n v="0"/>
    <s v="2017_IBW_20"/>
    <n v="0"/>
    <n v="0"/>
  </r>
  <r>
    <x v="18"/>
    <s v="IBW"/>
    <x v="5"/>
    <n v="22"/>
    <x v="18"/>
    <n v="13"/>
    <n v="13"/>
    <s v="2017_IBW_22"/>
    <n v="13"/>
    <n v="13"/>
  </r>
  <r>
    <x v="18"/>
    <s v="IBW"/>
    <x v="5"/>
    <n v="23"/>
    <x v="19"/>
    <n v="0"/>
    <n v="0"/>
    <s v="2017_IBW_23"/>
    <n v="0"/>
    <n v="0"/>
  </r>
  <r>
    <x v="18"/>
    <s v="IBW"/>
    <x v="5"/>
    <n v="24"/>
    <x v="20"/>
    <n v="0"/>
    <n v="0"/>
    <s v="2017_IBW_24"/>
    <n v="0"/>
    <n v="0"/>
  </r>
  <r>
    <x v="18"/>
    <s v="IBW"/>
    <x v="5"/>
    <n v="25"/>
    <x v="21"/>
    <n v="0"/>
    <n v="0"/>
    <s v="2017_IBW_25"/>
    <n v="0"/>
    <n v="0"/>
  </r>
  <r>
    <x v="18"/>
    <s v="IBW"/>
    <x v="5"/>
    <n v="26"/>
    <x v="22"/>
    <n v="0"/>
    <n v="0"/>
    <s v="2017_IBW_26"/>
    <n v="0"/>
    <n v="0"/>
  </r>
  <r>
    <x v="18"/>
    <s v="IBW"/>
    <x v="5"/>
    <n v="27"/>
    <x v="23"/>
    <n v="0"/>
    <n v="0"/>
    <s v="2017_IBW_27"/>
    <n v="0"/>
    <n v="0"/>
  </r>
  <r>
    <x v="18"/>
    <s v="IBW"/>
    <x v="5"/>
    <n v="29"/>
    <x v="24"/>
    <n v="0"/>
    <n v="0"/>
    <s v="2017_IBW_29"/>
    <n v="0"/>
    <n v="0"/>
  </r>
  <r>
    <x v="18"/>
    <s v="IBW"/>
    <x v="5"/>
    <n v="30"/>
    <x v="25"/>
    <n v="0"/>
    <n v="0"/>
    <s v="2017_IBW_30"/>
    <n v="0"/>
    <n v="0"/>
  </r>
  <r>
    <x v="18"/>
    <s v="IBW"/>
    <x v="5"/>
    <n v="31"/>
    <x v="26"/>
    <n v="0"/>
    <n v="0"/>
    <s v="2017_IBW_31"/>
    <n v="0"/>
    <n v="0"/>
  </r>
  <r>
    <x v="18"/>
    <s v="IBW"/>
    <x v="5"/>
    <n v="38"/>
    <x v="27"/>
    <n v="0"/>
    <n v="0"/>
    <s v="2017_IBW_38"/>
    <n v="0"/>
    <n v="0"/>
  </r>
  <r>
    <x v="18"/>
    <s v="IBW"/>
    <x v="5"/>
    <n v="39"/>
    <x v="28"/>
    <n v="0"/>
    <n v="0"/>
    <s v="2017_IBW_39"/>
    <n v="0"/>
    <n v="0"/>
  </r>
  <r>
    <x v="18"/>
    <s v="IBW"/>
    <x v="5"/>
    <n v="40"/>
    <x v="29"/>
    <n v="0"/>
    <n v="0"/>
    <s v="2017_IBW_40"/>
    <n v="0"/>
    <n v="0"/>
  </r>
  <r>
    <x v="18"/>
    <s v="IBW"/>
    <x v="5"/>
    <n v="41"/>
    <x v="30"/>
    <n v="0"/>
    <n v="0"/>
    <s v="2017_IBW_41"/>
    <n v="0"/>
    <n v="0"/>
  </r>
  <r>
    <x v="18"/>
    <s v="IBW"/>
    <x v="5"/>
    <n v="43"/>
    <x v="31"/>
    <n v="0"/>
    <n v="0"/>
    <s v="2017_IBW_43"/>
    <n v="0"/>
    <n v="0"/>
  </r>
  <r>
    <x v="18"/>
    <s v="IBW"/>
    <x v="5"/>
    <n v="44"/>
    <x v="32"/>
    <n v="0"/>
    <n v="0"/>
    <s v="2017_IBW_44"/>
    <n v="0"/>
    <n v="0"/>
  </r>
  <r>
    <x v="18"/>
    <s v="IBW"/>
    <x v="5"/>
    <n v="45"/>
    <x v="33"/>
    <n v="0"/>
    <n v="0"/>
    <s v="2017_IBW_45"/>
    <n v="0"/>
    <n v="0"/>
  </r>
  <r>
    <x v="18"/>
    <s v="IBW"/>
    <x v="5"/>
    <n v="46"/>
    <x v="34"/>
    <n v="0"/>
    <n v="0"/>
    <s v="2017_IBW_46"/>
    <n v="0"/>
    <n v="0"/>
  </r>
  <r>
    <x v="18"/>
    <s v="IBW"/>
    <x v="5"/>
    <n v="47"/>
    <x v="35"/>
    <n v="0"/>
    <n v="0"/>
    <s v="2017_IBW_47"/>
    <n v="0"/>
    <n v="0"/>
  </r>
  <r>
    <x v="18"/>
    <s v="IBW"/>
    <x v="5"/>
    <n v="48"/>
    <x v="36"/>
    <n v="0"/>
    <n v="0"/>
    <s v="2017_IBW_48"/>
    <n v="0"/>
    <n v="0"/>
  </r>
  <r>
    <x v="18"/>
    <s v="IDT"/>
    <x v="12"/>
    <n v="1"/>
    <x v="0"/>
    <n v="0"/>
    <n v="0"/>
    <s v="2017_IDT_1"/>
    <n v="0"/>
    <n v="0"/>
  </r>
  <r>
    <x v="18"/>
    <s v="IDT"/>
    <x v="12"/>
    <n v="2"/>
    <x v="1"/>
    <n v="0"/>
    <n v="0"/>
    <s v="2017_IDT_2"/>
    <n v="0"/>
    <n v="0"/>
  </r>
  <r>
    <x v="18"/>
    <s v="IDT"/>
    <x v="12"/>
    <n v="3"/>
    <x v="2"/>
    <n v="0"/>
    <n v="0"/>
    <s v="2017_IDT_3"/>
    <n v="0"/>
    <n v="0"/>
  </r>
  <r>
    <x v="18"/>
    <s v="IDT"/>
    <x v="12"/>
    <n v="4"/>
    <x v="3"/>
    <n v="0"/>
    <n v="0"/>
    <s v="2017_IDT_4"/>
    <n v="0"/>
    <n v="0"/>
  </r>
  <r>
    <x v="18"/>
    <s v="IDT"/>
    <x v="12"/>
    <n v="5"/>
    <x v="4"/>
    <n v="0"/>
    <n v="0"/>
    <s v="2017_IDT_5"/>
    <n v="0"/>
    <n v="0"/>
  </r>
  <r>
    <x v="18"/>
    <s v="IDT"/>
    <x v="12"/>
    <n v="7"/>
    <x v="5"/>
    <n v="0"/>
    <n v="0"/>
    <s v="2017_IDT_7"/>
    <n v="0"/>
    <n v="0"/>
  </r>
  <r>
    <x v="18"/>
    <s v="IDT"/>
    <x v="12"/>
    <n v="8"/>
    <x v="6"/>
    <n v="0"/>
    <n v="0"/>
    <s v="2017_IDT_8"/>
    <n v="0"/>
    <n v="0"/>
  </r>
  <r>
    <x v="18"/>
    <s v="IDT"/>
    <x v="12"/>
    <n v="9"/>
    <x v="7"/>
    <n v="0"/>
    <n v="0"/>
    <s v="2017_IDT_9"/>
    <n v="0"/>
    <n v="0"/>
  </r>
  <r>
    <x v="18"/>
    <s v="IDT"/>
    <x v="12"/>
    <n v="10"/>
    <x v="8"/>
    <n v="0"/>
    <n v="0"/>
    <s v="2017_IDT_10"/>
    <n v="0"/>
    <n v="0"/>
  </r>
  <r>
    <x v="18"/>
    <s v="IDT"/>
    <x v="12"/>
    <n v="11"/>
    <x v="9"/>
    <n v="0"/>
    <n v="0"/>
    <s v="2017_IDT_11"/>
    <n v="0"/>
    <n v="0"/>
  </r>
  <r>
    <x v="18"/>
    <s v="IDT"/>
    <x v="12"/>
    <n v="12"/>
    <x v="10"/>
    <n v="0"/>
    <n v="0"/>
    <s v="2017_IDT_12"/>
    <n v="0"/>
    <n v="0"/>
  </r>
  <r>
    <x v="18"/>
    <s v="IDT"/>
    <x v="12"/>
    <n v="13"/>
    <x v="11"/>
    <n v="0"/>
    <n v="0"/>
    <s v="2017_IDT_13"/>
    <n v="0"/>
    <n v="0"/>
  </r>
  <r>
    <x v="18"/>
    <s v="IDT"/>
    <x v="12"/>
    <n v="14"/>
    <x v="12"/>
    <n v="0"/>
    <n v="0"/>
    <s v="2017_IDT_14"/>
    <n v="0"/>
    <n v="0"/>
  </r>
  <r>
    <x v="18"/>
    <s v="IDT"/>
    <x v="12"/>
    <n v="15"/>
    <x v="13"/>
    <n v="0"/>
    <n v="0"/>
    <s v="2017_IDT_15"/>
    <n v="0"/>
    <n v="0"/>
  </r>
  <r>
    <x v="18"/>
    <s v="IDT"/>
    <x v="12"/>
    <n v="16"/>
    <x v="14"/>
    <n v="0"/>
    <n v="0"/>
    <s v="2017_IDT_16"/>
    <n v="0"/>
    <n v="0"/>
  </r>
  <r>
    <x v="18"/>
    <s v="IDT"/>
    <x v="12"/>
    <n v="17"/>
    <x v="15"/>
    <n v="0"/>
    <n v="0"/>
    <s v="2017_IDT_17"/>
    <n v="0"/>
    <n v="0"/>
  </r>
  <r>
    <x v="18"/>
    <s v="IDT"/>
    <x v="12"/>
    <n v="18"/>
    <x v="16"/>
    <n v="0"/>
    <n v="0"/>
    <s v="2017_IDT_18"/>
    <n v="0"/>
    <n v="0"/>
  </r>
  <r>
    <x v="18"/>
    <s v="IDT"/>
    <x v="12"/>
    <n v="20"/>
    <x v="17"/>
    <n v="0"/>
    <n v="0"/>
    <s v="2017_IDT_20"/>
    <n v="0"/>
    <n v="0"/>
  </r>
  <r>
    <x v="18"/>
    <s v="IDT"/>
    <x v="12"/>
    <n v="22"/>
    <x v="18"/>
    <n v="0"/>
    <n v="0"/>
    <s v="2017_IDT_22"/>
    <n v="0"/>
    <n v="0"/>
  </r>
  <r>
    <x v="18"/>
    <s v="IDT"/>
    <x v="12"/>
    <n v="23"/>
    <x v="19"/>
    <n v="0"/>
    <n v="0"/>
    <s v="2017_IDT_23"/>
    <n v="0"/>
    <n v="0"/>
  </r>
  <r>
    <x v="18"/>
    <s v="IDT"/>
    <x v="12"/>
    <n v="24"/>
    <x v="20"/>
    <n v="0"/>
    <n v="0"/>
    <s v="2017_IDT_24"/>
    <n v="0"/>
    <n v="0"/>
  </r>
  <r>
    <x v="18"/>
    <s v="IDT"/>
    <x v="12"/>
    <n v="25"/>
    <x v="21"/>
    <n v="0"/>
    <n v="0"/>
    <s v="2017_IDT_25"/>
    <n v="0"/>
    <n v="0"/>
  </r>
  <r>
    <x v="18"/>
    <s v="IDT"/>
    <x v="12"/>
    <n v="26"/>
    <x v="22"/>
    <n v="0"/>
    <n v="0"/>
    <s v="2017_IDT_26"/>
    <n v="0"/>
    <n v="0"/>
  </r>
  <r>
    <x v="18"/>
    <s v="IDT"/>
    <x v="12"/>
    <n v="27"/>
    <x v="23"/>
    <n v="0"/>
    <n v="0"/>
    <s v="2017_IDT_27"/>
    <n v="0"/>
    <n v="0"/>
  </r>
  <r>
    <x v="18"/>
    <s v="IDT"/>
    <x v="12"/>
    <n v="29"/>
    <x v="24"/>
    <n v="0"/>
    <n v="0"/>
    <s v="2017_IDT_29"/>
    <n v="0"/>
    <n v="0"/>
  </r>
  <r>
    <x v="18"/>
    <s v="IDT"/>
    <x v="12"/>
    <n v="30"/>
    <x v="25"/>
    <n v="0"/>
    <n v="0"/>
    <s v="2017_IDT_30"/>
    <n v="0"/>
    <n v="0"/>
  </r>
  <r>
    <x v="18"/>
    <s v="IDT"/>
    <x v="12"/>
    <n v="31"/>
    <x v="26"/>
    <n v="0"/>
    <n v="0"/>
    <s v="2017_IDT_31"/>
    <n v="0"/>
    <n v="0"/>
  </r>
  <r>
    <x v="18"/>
    <s v="IDT"/>
    <x v="12"/>
    <n v="38"/>
    <x v="27"/>
    <n v="0"/>
    <n v="0"/>
    <s v="2017_IDT_38"/>
    <n v="0"/>
    <n v="0"/>
  </r>
  <r>
    <x v="18"/>
    <s v="IDT"/>
    <x v="12"/>
    <n v="39"/>
    <x v="28"/>
    <n v="0"/>
    <n v="0"/>
    <s v="2017_IDT_39"/>
    <n v="0"/>
    <n v="0"/>
  </r>
  <r>
    <x v="18"/>
    <s v="IDT"/>
    <x v="12"/>
    <n v="40"/>
    <x v="29"/>
    <n v="0"/>
    <n v="0"/>
    <s v="2017_IDT_40"/>
    <n v="0"/>
    <n v="0"/>
  </r>
  <r>
    <x v="18"/>
    <s v="IDT"/>
    <x v="12"/>
    <n v="41"/>
    <x v="30"/>
    <n v="0"/>
    <n v="0"/>
    <s v="2017_IDT_41"/>
    <n v="0"/>
    <n v="0"/>
  </r>
  <r>
    <x v="18"/>
    <s v="IDT"/>
    <x v="12"/>
    <n v="43"/>
    <x v="31"/>
    <n v="0"/>
    <n v="0"/>
    <s v="2017_IDT_43"/>
    <n v="0"/>
    <n v="0"/>
  </r>
  <r>
    <x v="18"/>
    <s v="IDT"/>
    <x v="12"/>
    <n v="44"/>
    <x v="32"/>
    <n v="0"/>
    <n v="0"/>
    <s v="2017_IDT_44"/>
    <n v="0"/>
    <n v="0"/>
  </r>
  <r>
    <x v="18"/>
    <s v="IDT"/>
    <x v="12"/>
    <n v="45"/>
    <x v="33"/>
    <n v="0"/>
    <n v="0"/>
    <s v="2017_IDT_45"/>
    <n v="0"/>
    <n v="0"/>
  </r>
  <r>
    <x v="18"/>
    <s v="IDT"/>
    <x v="12"/>
    <n v="46"/>
    <x v="34"/>
    <n v="0"/>
    <n v="0"/>
    <s v="2017_IDT_46"/>
    <n v="0"/>
    <n v="0"/>
  </r>
  <r>
    <x v="18"/>
    <s v="IDT"/>
    <x v="12"/>
    <n v="47"/>
    <x v="35"/>
    <n v="0"/>
    <n v="0"/>
    <s v="2017_IDT_47"/>
    <n v="0"/>
    <n v="0"/>
  </r>
  <r>
    <x v="18"/>
    <s v="IDT"/>
    <x v="12"/>
    <n v="48"/>
    <x v="36"/>
    <n v="0"/>
    <n v="0"/>
    <s v="2017_IDT_48"/>
    <n v="0"/>
    <n v="0"/>
  </r>
  <r>
    <x v="18"/>
    <s v="NB"/>
    <x v="6"/>
    <n v="1"/>
    <x v="0"/>
    <n v="154371"/>
    <n v="149407"/>
    <s v="2017_NB_1"/>
    <n v="5998"/>
    <n v="4504"/>
  </r>
  <r>
    <x v="18"/>
    <s v="NB"/>
    <x v="6"/>
    <n v="2"/>
    <x v="1"/>
    <n v="39784"/>
    <n v="39784"/>
    <s v="2017_NB_2"/>
    <n v="38317"/>
    <n v="37876"/>
  </r>
  <r>
    <x v="18"/>
    <s v="NB"/>
    <x v="6"/>
    <n v="3"/>
    <x v="2"/>
    <n v="0"/>
    <n v="0"/>
    <s v="2017_NB_3"/>
    <n v="0"/>
    <n v="0"/>
  </r>
  <r>
    <x v="18"/>
    <s v="NB"/>
    <x v="6"/>
    <n v="4"/>
    <x v="3"/>
    <n v="1968"/>
    <n v="1968"/>
    <s v="2017_NB_4"/>
    <n v="0"/>
    <n v="0"/>
  </r>
  <r>
    <x v="18"/>
    <s v="NB"/>
    <x v="6"/>
    <n v="5"/>
    <x v="4"/>
    <n v="1204041"/>
    <n v="1091529"/>
    <s v="2017_NB_5"/>
    <n v="182230"/>
    <n v="117926"/>
  </r>
  <r>
    <x v="18"/>
    <s v="NB"/>
    <x v="6"/>
    <n v="7"/>
    <x v="5"/>
    <n v="14911"/>
    <n v="14911"/>
    <s v="2017_NB_7"/>
    <n v="6040"/>
    <n v="6040"/>
  </r>
  <r>
    <x v="18"/>
    <s v="NB"/>
    <x v="6"/>
    <n v="8"/>
    <x v="6"/>
    <n v="39409"/>
    <n v="39409"/>
    <s v="2017_NB_8"/>
    <n v="9691"/>
    <n v="9691"/>
  </r>
  <r>
    <x v="18"/>
    <s v="NB"/>
    <x v="6"/>
    <n v="9"/>
    <x v="7"/>
    <n v="1101097"/>
    <n v="1041808"/>
    <s v="2017_NB_9"/>
    <n v="165904"/>
    <n v="137812"/>
  </r>
  <r>
    <x v="18"/>
    <s v="NB"/>
    <x v="6"/>
    <n v="10"/>
    <x v="8"/>
    <n v="0"/>
    <n v="0"/>
    <s v="2017_NB_10"/>
    <n v="0"/>
    <n v="0"/>
  </r>
  <r>
    <x v="18"/>
    <s v="NB"/>
    <x v="6"/>
    <n v="11"/>
    <x v="9"/>
    <n v="1476842"/>
    <n v="1447802"/>
    <s v="2017_NB_11"/>
    <n v="804159"/>
    <n v="782806"/>
  </r>
  <r>
    <x v="18"/>
    <s v="NB"/>
    <x v="6"/>
    <n v="12"/>
    <x v="10"/>
    <n v="0"/>
    <n v="0"/>
    <s v="2017_NB_12"/>
    <n v="0"/>
    <n v="0"/>
  </r>
  <r>
    <x v="18"/>
    <s v="NB"/>
    <x v="6"/>
    <n v="13"/>
    <x v="11"/>
    <n v="733874"/>
    <n v="733350"/>
    <s v="2017_NB_13"/>
    <n v="19278"/>
    <n v="19278"/>
  </r>
  <r>
    <x v="18"/>
    <s v="NB"/>
    <x v="6"/>
    <n v="14"/>
    <x v="12"/>
    <n v="11471"/>
    <n v="11452"/>
    <s v="2017_NB_14"/>
    <n v="6924"/>
    <n v="6917"/>
  </r>
  <r>
    <x v="18"/>
    <s v="NB"/>
    <x v="6"/>
    <n v="15"/>
    <x v="13"/>
    <n v="1182"/>
    <n v="1182"/>
    <s v="2017_NB_15"/>
    <n v="912"/>
    <n v="912"/>
  </r>
  <r>
    <x v="18"/>
    <s v="NB"/>
    <x v="6"/>
    <n v="16"/>
    <x v="14"/>
    <n v="7086"/>
    <n v="7086"/>
    <s v="2017_NB_16"/>
    <n v="4955"/>
    <n v="4955"/>
  </r>
  <r>
    <x v="18"/>
    <s v="NB"/>
    <x v="6"/>
    <n v="17"/>
    <x v="15"/>
    <n v="121674"/>
    <n v="121674"/>
    <s v="2017_NB_17"/>
    <n v="61619"/>
    <n v="61619"/>
  </r>
  <r>
    <x v="18"/>
    <s v="NB"/>
    <x v="6"/>
    <n v="18"/>
    <x v="16"/>
    <n v="137185"/>
    <n v="117033"/>
    <s v="2017_NB_18"/>
    <n v="89864"/>
    <n v="71051"/>
  </r>
  <r>
    <x v="18"/>
    <s v="NB"/>
    <x v="6"/>
    <n v="20"/>
    <x v="17"/>
    <n v="1570"/>
    <n v="1570"/>
    <s v="2017_NB_20"/>
    <n v="901"/>
    <n v="901"/>
  </r>
  <r>
    <x v="18"/>
    <s v="NB"/>
    <x v="6"/>
    <n v="22"/>
    <x v="18"/>
    <n v="416751"/>
    <n v="397380"/>
    <s v="2017_NB_22"/>
    <n v="19847"/>
    <n v="17251"/>
  </r>
  <r>
    <x v="18"/>
    <s v="NB"/>
    <x v="6"/>
    <n v="23"/>
    <x v="19"/>
    <n v="1804349"/>
    <n v="1707789"/>
    <s v="2017_NB_23"/>
    <n v="975579"/>
    <n v="897767"/>
  </r>
  <r>
    <x v="18"/>
    <s v="NB"/>
    <x v="6"/>
    <n v="24"/>
    <x v="20"/>
    <n v="343229"/>
    <n v="340528"/>
    <s v="2017_NB_24"/>
    <n v="228299"/>
    <n v="226282"/>
  </r>
  <r>
    <x v="18"/>
    <s v="NB"/>
    <x v="6"/>
    <n v="25"/>
    <x v="21"/>
    <n v="0"/>
    <n v="0"/>
    <s v="2017_NB_25"/>
    <n v="0"/>
    <n v="0"/>
  </r>
  <r>
    <x v="18"/>
    <s v="NB"/>
    <x v="6"/>
    <n v="26"/>
    <x v="22"/>
    <n v="3008587"/>
    <n v="2932549"/>
    <s v="2017_NB_26"/>
    <n v="2002068"/>
    <n v="1945393"/>
  </r>
  <r>
    <x v="18"/>
    <s v="NB"/>
    <x v="6"/>
    <n v="27"/>
    <x v="23"/>
    <n v="26354"/>
    <n v="23347"/>
    <s v="2017_NB_27"/>
    <n v="0"/>
    <n v="0"/>
  </r>
  <r>
    <x v="18"/>
    <s v="NB"/>
    <x v="6"/>
    <n v="29"/>
    <x v="24"/>
    <n v="5378912"/>
    <n v="5192515"/>
    <s v="2017_NB_29"/>
    <n v="2723906"/>
    <n v="2579938"/>
  </r>
  <r>
    <x v="18"/>
    <s v="NB"/>
    <x v="6"/>
    <n v="30"/>
    <x v="25"/>
    <n v="29844"/>
    <n v="18820"/>
    <s v="2017_NB_30"/>
    <n v="9177"/>
    <n v="7713"/>
  </r>
  <r>
    <x v="18"/>
    <s v="NB"/>
    <x v="6"/>
    <n v="31"/>
    <x v="26"/>
    <n v="875"/>
    <n v="854"/>
    <s v="2017_NB_31"/>
    <n v="740"/>
    <n v="719"/>
  </r>
  <r>
    <x v="18"/>
    <s v="NB"/>
    <x v="6"/>
    <n v="38"/>
    <x v="27"/>
    <n v="0"/>
    <n v="0"/>
    <s v="2017_NB_38"/>
    <n v="0"/>
    <n v="0"/>
  </r>
  <r>
    <x v="18"/>
    <s v="NB"/>
    <x v="6"/>
    <n v="39"/>
    <x v="28"/>
    <n v="1494"/>
    <n v="1494"/>
    <s v="2017_NB_39"/>
    <n v="376"/>
    <n v="376"/>
  </r>
  <r>
    <x v="18"/>
    <s v="NB"/>
    <x v="6"/>
    <n v="40"/>
    <x v="29"/>
    <n v="109"/>
    <n v="109"/>
    <s v="2017_NB_40"/>
    <n v="0"/>
    <n v="0"/>
  </r>
  <r>
    <x v="18"/>
    <s v="NB"/>
    <x v="6"/>
    <n v="41"/>
    <x v="30"/>
    <n v="8489"/>
    <n v="8489"/>
    <s v="2017_NB_41"/>
    <n v="5488"/>
    <n v="5488"/>
  </r>
  <r>
    <x v="18"/>
    <s v="NB"/>
    <x v="6"/>
    <n v="43"/>
    <x v="31"/>
    <n v="0"/>
    <n v="0"/>
    <s v="2017_NB_43"/>
    <n v="0"/>
    <n v="0"/>
  </r>
  <r>
    <x v="18"/>
    <s v="NB"/>
    <x v="6"/>
    <n v="44"/>
    <x v="32"/>
    <n v="0"/>
    <n v="0"/>
    <s v="2017_NB_44"/>
    <n v="0"/>
    <n v="0"/>
  </r>
  <r>
    <x v="18"/>
    <s v="NB"/>
    <x v="6"/>
    <n v="45"/>
    <x v="33"/>
    <n v="383"/>
    <n v="383"/>
    <s v="2017_NB_45"/>
    <n v="383"/>
    <n v="383"/>
  </r>
  <r>
    <x v="18"/>
    <s v="NB"/>
    <x v="6"/>
    <n v="46"/>
    <x v="34"/>
    <n v="148294"/>
    <n v="148294"/>
    <s v="2017_NB_46"/>
    <n v="70"/>
    <n v="70"/>
  </r>
  <r>
    <x v="18"/>
    <s v="NB"/>
    <x v="6"/>
    <n v="47"/>
    <x v="35"/>
    <n v="0"/>
    <n v="0"/>
    <s v="2017_NB_47"/>
    <n v="0"/>
    <n v="0"/>
  </r>
  <r>
    <x v="18"/>
    <s v="NB"/>
    <x v="6"/>
    <n v="48"/>
    <x v="36"/>
    <n v="6356"/>
    <n v="6356"/>
    <s v="2017_NB_48"/>
    <n v="0"/>
    <n v="0"/>
  </r>
  <r>
    <x v="18"/>
    <s v="NCY"/>
    <x v="15"/>
    <n v="1"/>
    <x v="0"/>
    <n v="0"/>
    <n v="0"/>
    <s v="2017_NCY_1"/>
    <n v="0"/>
    <n v="0"/>
  </r>
  <r>
    <x v="18"/>
    <s v="NCY"/>
    <x v="15"/>
    <n v="2"/>
    <x v="1"/>
    <n v="0"/>
    <n v="0"/>
    <s v="2017_NCY_2"/>
    <n v="0"/>
    <n v="0"/>
  </r>
  <r>
    <x v="18"/>
    <s v="NCY"/>
    <x v="15"/>
    <n v="3"/>
    <x v="2"/>
    <n v="0"/>
    <n v="0"/>
    <s v="2017_NCY_3"/>
    <n v="0"/>
    <n v="0"/>
  </r>
  <r>
    <x v="18"/>
    <s v="NCY"/>
    <x v="15"/>
    <n v="4"/>
    <x v="3"/>
    <n v="0"/>
    <n v="0"/>
    <s v="2017_NCY_4"/>
    <n v="0"/>
    <n v="0"/>
  </r>
  <r>
    <x v="18"/>
    <s v="NCY"/>
    <x v="15"/>
    <n v="5"/>
    <x v="4"/>
    <n v="0"/>
    <n v="0"/>
    <s v="2017_NCY_5"/>
    <n v="0"/>
    <n v="0"/>
  </r>
  <r>
    <x v="18"/>
    <s v="NCY"/>
    <x v="15"/>
    <n v="7"/>
    <x v="5"/>
    <n v="0"/>
    <n v="0"/>
    <s v="2017_NCY_7"/>
    <n v="0"/>
    <n v="0"/>
  </r>
  <r>
    <x v="18"/>
    <s v="NCY"/>
    <x v="15"/>
    <n v="8"/>
    <x v="6"/>
    <n v="0"/>
    <n v="0"/>
    <s v="2017_NCY_8"/>
    <n v="0"/>
    <n v="0"/>
  </r>
  <r>
    <x v="18"/>
    <s v="NCY"/>
    <x v="15"/>
    <n v="9"/>
    <x v="7"/>
    <n v="0"/>
    <n v="0"/>
    <s v="2017_NCY_9"/>
    <n v="0"/>
    <n v="0"/>
  </r>
  <r>
    <x v="18"/>
    <s v="NCY"/>
    <x v="15"/>
    <n v="10"/>
    <x v="8"/>
    <n v="2478"/>
    <n v="2478"/>
    <s v="2017_NCY_10"/>
    <n v="0"/>
    <n v="0"/>
  </r>
  <r>
    <x v="18"/>
    <s v="NCY"/>
    <x v="15"/>
    <n v="11"/>
    <x v="9"/>
    <n v="0"/>
    <n v="0"/>
    <s v="2017_NCY_11"/>
    <n v="0"/>
    <n v="0"/>
  </r>
  <r>
    <x v="18"/>
    <s v="NCY"/>
    <x v="15"/>
    <n v="12"/>
    <x v="10"/>
    <n v="0"/>
    <n v="0"/>
    <s v="2017_NCY_12"/>
    <n v="0"/>
    <n v="0"/>
  </r>
  <r>
    <x v="18"/>
    <s v="NCY"/>
    <x v="15"/>
    <n v="13"/>
    <x v="11"/>
    <n v="0"/>
    <n v="0"/>
    <s v="2017_NCY_13"/>
    <n v="0"/>
    <n v="0"/>
  </r>
  <r>
    <x v="18"/>
    <s v="NCY"/>
    <x v="15"/>
    <n v="14"/>
    <x v="12"/>
    <n v="0"/>
    <n v="0"/>
    <s v="2017_NCY_14"/>
    <n v="0"/>
    <n v="0"/>
  </r>
  <r>
    <x v="18"/>
    <s v="NCY"/>
    <x v="15"/>
    <n v="15"/>
    <x v="13"/>
    <n v="0"/>
    <n v="0"/>
    <s v="2017_NCY_15"/>
    <n v="0"/>
    <n v="0"/>
  </r>
  <r>
    <x v="18"/>
    <s v="NCY"/>
    <x v="15"/>
    <n v="16"/>
    <x v="14"/>
    <n v="0"/>
    <n v="0"/>
    <s v="2017_NCY_16"/>
    <n v="0"/>
    <n v="0"/>
  </r>
  <r>
    <x v="18"/>
    <s v="NCY"/>
    <x v="15"/>
    <n v="17"/>
    <x v="15"/>
    <n v="0"/>
    <n v="0"/>
    <s v="2017_NCY_17"/>
    <n v="0"/>
    <n v="0"/>
  </r>
  <r>
    <x v="18"/>
    <s v="NCY"/>
    <x v="15"/>
    <n v="18"/>
    <x v="16"/>
    <n v="0"/>
    <n v="0"/>
    <s v="2017_NCY_18"/>
    <n v="0"/>
    <n v="0"/>
  </r>
  <r>
    <x v="18"/>
    <s v="NCY"/>
    <x v="15"/>
    <n v="20"/>
    <x v="17"/>
    <n v="0"/>
    <n v="0"/>
    <s v="2017_NCY_20"/>
    <n v="0"/>
    <n v="0"/>
  </r>
  <r>
    <x v="18"/>
    <s v="NCY"/>
    <x v="15"/>
    <n v="22"/>
    <x v="18"/>
    <n v="0"/>
    <n v="0"/>
    <s v="2017_NCY_22"/>
    <n v="0"/>
    <n v="0"/>
  </r>
  <r>
    <x v="18"/>
    <s v="NCY"/>
    <x v="15"/>
    <n v="23"/>
    <x v="19"/>
    <n v="0"/>
    <n v="0"/>
    <s v="2017_NCY_23"/>
    <n v="0"/>
    <n v="0"/>
  </r>
  <r>
    <x v="18"/>
    <s v="NCY"/>
    <x v="15"/>
    <n v="24"/>
    <x v="20"/>
    <n v="0"/>
    <n v="0"/>
    <s v="2017_NCY_24"/>
    <n v="0"/>
    <n v="0"/>
  </r>
  <r>
    <x v="18"/>
    <s v="NCY"/>
    <x v="15"/>
    <n v="25"/>
    <x v="21"/>
    <n v="5633"/>
    <n v="5633"/>
    <s v="2017_NCY_25"/>
    <n v="575"/>
    <n v="575"/>
  </r>
  <r>
    <x v="18"/>
    <s v="NCY"/>
    <x v="15"/>
    <n v="26"/>
    <x v="22"/>
    <n v="0"/>
    <n v="0"/>
    <s v="2017_NCY_26"/>
    <n v="0"/>
    <n v="0"/>
  </r>
  <r>
    <x v="18"/>
    <s v="NCY"/>
    <x v="15"/>
    <n v="27"/>
    <x v="23"/>
    <n v="0"/>
    <n v="0"/>
    <s v="2017_NCY_27"/>
    <n v="0"/>
    <n v="0"/>
  </r>
  <r>
    <x v="18"/>
    <s v="NCY"/>
    <x v="15"/>
    <n v="29"/>
    <x v="24"/>
    <n v="0"/>
    <n v="0"/>
    <s v="2017_NCY_29"/>
    <n v="0"/>
    <n v="0"/>
  </r>
  <r>
    <x v="18"/>
    <s v="NCY"/>
    <x v="15"/>
    <n v="30"/>
    <x v="25"/>
    <n v="0"/>
    <n v="0"/>
    <s v="2017_NCY_30"/>
    <n v="0"/>
    <n v="0"/>
  </r>
  <r>
    <x v="18"/>
    <s v="NCY"/>
    <x v="15"/>
    <n v="31"/>
    <x v="26"/>
    <n v="0"/>
    <n v="0"/>
    <s v="2017_NCY_31"/>
    <n v="0"/>
    <n v="0"/>
  </r>
  <r>
    <x v="18"/>
    <s v="NCY"/>
    <x v="15"/>
    <n v="38"/>
    <x v="27"/>
    <n v="0"/>
    <n v="0"/>
    <s v="2017_NCY_38"/>
    <n v="0"/>
    <n v="0"/>
  </r>
  <r>
    <x v="18"/>
    <s v="NCY"/>
    <x v="15"/>
    <n v="39"/>
    <x v="28"/>
    <n v="0"/>
    <n v="0"/>
    <s v="2017_NCY_39"/>
    <n v="0"/>
    <n v="0"/>
  </r>
  <r>
    <x v="18"/>
    <s v="NCY"/>
    <x v="15"/>
    <n v="40"/>
    <x v="29"/>
    <n v="0"/>
    <n v="0"/>
    <s v="2017_NCY_40"/>
    <n v="0"/>
    <n v="0"/>
  </r>
  <r>
    <x v="18"/>
    <s v="NCY"/>
    <x v="15"/>
    <n v="41"/>
    <x v="30"/>
    <n v="0"/>
    <n v="0"/>
    <s v="2017_NCY_41"/>
    <n v="0"/>
    <n v="0"/>
  </r>
  <r>
    <x v="18"/>
    <s v="NCY"/>
    <x v="15"/>
    <n v="43"/>
    <x v="31"/>
    <n v="0"/>
    <n v="0"/>
    <s v="2017_NCY_43"/>
    <n v="0"/>
    <n v="0"/>
  </r>
  <r>
    <x v="18"/>
    <s v="NCY"/>
    <x v="15"/>
    <n v="44"/>
    <x v="32"/>
    <n v="18694"/>
    <n v="18694"/>
    <s v="2017_NCY_44"/>
    <n v="256"/>
    <n v="256"/>
  </r>
  <r>
    <x v="18"/>
    <s v="NCY"/>
    <x v="15"/>
    <n v="45"/>
    <x v="33"/>
    <n v="0"/>
    <n v="0"/>
    <s v="2017_NCY_45"/>
    <n v="0"/>
    <n v="0"/>
  </r>
  <r>
    <x v="18"/>
    <s v="NCY"/>
    <x v="15"/>
    <n v="46"/>
    <x v="34"/>
    <n v="139691"/>
    <n v="139688"/>
    <s v="2017_NCY_46"/>
    <n v="6794"/>
    <n v="6794"/>
  </r>
  <r>
    <x v="18"/>
    <s v="NCY"/>
    <x v="15"/>
    <n v="47"/>
    <x v="35"/>
    <n v="9248"/>
    <n v="9248"/>
    <s v="2017_NCY_47"/>
    <n v="772"/>
    <n v="772"/>
  </r>
  <r>
    <x v="18"/>
    <s v="NCY"/>
    <x v="15"/>
    <n v="48"/>
    <x v="36"/>
    <n v="0"/>
    <n v="0"/>
    <s v="2017_NCY_48"/>
    <n v="0"/>
    <n v="0"/>
  </r>
  <r>
    <x v="18"/>
    <s v="NDM"/>
    <x v="7"/>
    <n v="1"/>
    <x v="0"/>
    <n v="0"/>
    <n v="0"/>
    <s v="2017_NDM_1"/>
    <n v="0"/>
    <n v="0"/>
  </r>
  <r>
    <x v="18"/>
    <s v="NDM"/>
    <x v="7"/>
    <n v="2"/>
    <x v="1"/>
    <n v="0"/>
    <n v="0"/>
    <s v="2017_NDM_2"/>
    <n v="0"/>
    <n v="0"/>
  </r>
  <r>
    <x v="18"/>
    <s v="NDM"/>
    <x v="7"/>
    <n v="3"/>
    <x v="2"/>
    <n v="0"/>
    <n v="0"/>
    <s v="2017_NDM_3"/>
    <n v="0"/>
    <n v="0"/>
  </r>
  <r>
    <x v="18"/>
    <s v="NDM"/>
    <x v="7"/>
    <n v="4"/>
    <x v="3"/>
    <n v="0"/>
    <n v="0"/>
    <s v="2017_NDM_4"/>
    <n v="0"/>
    <n v="0"/>
  </r>
  <r>
    <x v="18"/>
    <s v="NDM"/>
    <x v="7"/>
    <n v="5"/>
    <x v="4"/>
    <n v="809"/>
    <n v="809"/>
    <s v="2017_NDM_5"/>
    <n v="345"/>
    <n v="345"/>
  </r>
  <r>
    <x v="18"/>
    <s v="NDM"/>
    <x v="7"/>
    <n v="7"/>
    <x v="5"/>
    <n v="1160"/>
    <n v="1160"/>
    <s v="2017_NDM_7"/>
    <n v="1096"/>
    <n v="1096"/>
  </r>
  <r>
    <x v="18"/>
    <s v="NDM"/>
    <x v="7"/>
    <n v="8"/>
    <x v="6"/>
    <n v="0"/>
    <n v="0"/>
    <s v="2017_NDM_8"/>
    <n v="0"/>
    <n v="0"/>
  </r>
  <r>
    <x v="18"/>
    <s v="NDM"/>
    <x v="7"/>
    <n v="9"/>
    <x v="7"/>
    <n v="0"/>
    <n v="0"/>
    <s v="2017_NDM_9"/>
    <n v="0"/>
    <n v="0"/>
  </r>
  <r>
    <x v="18"/>
    <s v="NDM"/>
    <x v="7"/>
    <n v="10"/>
    <x v="8"/>
    <n v="83133"/>
    <n v="83133"/>
    <s v="2017_NDM_10"/>
    <n v="3168"/>
    <n v="3168"/>
  </r>
  <r>
    <x v="18"/>
    <s v="NDM"/>
    <x v="7"/>
    <n v="11"/>
    <x v="9"/>
    <n v="0"/>
    <n v="0"/>
    <s v="2017_NDM_11"/>
    <n v="0"/>
    <n v="0"/>
  </r>
  <r>
    <x v="18"/>
    <s v="NDM"/>
    <x v="7"/>
    <n v="12"/>
    <x v="10"/>
    <n v="1581"/>
    <n v="1581"/>
    <s v="2017_NDM_12"/>
    <n v="414"/>
    <n v="414"/>
  </r>
  <r>
    <x v="18"/>
    <s v="NDM"/>
    <x v="7"/>
    <n v="13"/>
    <x v="11"/>
    <n v="5275"/>
    <n v="5275"/>
    <s v="2017_NDM_13"/>
    <n v="3242"/>
    <n v="3242"/>
  </r>
  <r>
    <x v="18"/>
    <s v="NDM"/>
    <x v="7"/>
    <n v="14"/>
    <x v="12"/>
    <n v="0"/>
    <n v="0"/>
    <s v="2017_NDM_14"/>
    <n v="0"/>
    <n v="0"/>
  </r>
  <r>
    <x v="18"/>
    <s v="NDM"/>
    <x v="7"/>
    <n v="15"/>
    <x v="13"/>
    <n v="0"/>
    <n v="0"/>
    <s v="2017_NDM_15"/>
    <n v="0"/>
    <n v="0"/>
  </r>
  <r>
    <x v="18"/>
    <s v="NDM"/>
    <x v="7"/>
    <n v="16"/>
    <x v="14"/>
    <n v="0"/>
    <n v="0"/>
    <s v="2017_NDM_16"/>
    <n v="0"/>
    <n v="0"/>
  </r>
  <r>
    <x v="18"/>
    <s v="NDM"/>
    <x v="7"/>
    <n v="17"/>
    <x v="15"/>
    <n v="2885"/>
    <n v="2885"/>
    <s v="2017_NDM_17"/>
    <n v="1958"/>
    <n v="1958"/>
  </r>
  <r>
    <x v="18"/>
    <s v="NDM"/>
    <x v="7"/>
    <n v="18"/>
    <x v="16"/>
    <n v="0"/>
    <n v="0"/>
    <s v="2017_NDM_18"/>
    <n v="0"/>
    <n v="0"/>
  </r>
  <r>
    <x v="18"/>
    <s v="NDM"/>
    <x v="7"/>
    <n v="20"/>
    <x v="17"/>
    <n v="0"/>
    <n v="0"/>
    <s v="2017_NDM_20"/>
    <n v="0"/>
    <n v="0"/>
  </r>
  <r>
    <x v="18"/>
    <s v="NDM"/>
    <x v="7"/>
    <n v="22"/>
    <x v="18"/>
    <n v="0"/>
    <n v="0"/>
    <s v="2017_NDM_22"/>
    <n v="0"/>
    <n v="0"/>
  </r>
  <r>
    <x v="18"/>
    <s v="NDM"/>
    <x v="7"/>
    <n v="23"/>
    <x v="19"/>
    <n v="194"/>
    <n v="194"/>
    <s v="2017_NDM_23"/>
    <n v="167"/>
    <n v="167"/>
  </r>
  <r>
    <x v="18"/>
    <s v="NDM"/>
    <x v="7"/>
    <n v="24"/>
    <x v="20"/>
    <n v="1730"/>
    <n v="1730"/>
    <s v="2017_NDM_24"/>
    <n v="99"/>
    <n v="99"/>
  </r>
  <r>
    <x v="18"/>
    <s v="NDM"/>
    <x v="7"/>
    <n v="25"/>
    <x v="21"/>
    <n v="0"/>
    <n v="0"/>
    <s v="2017_NDM_25"/>
    <n v="0"/>
    <n v="0"/>
  </r>
  <r>
    <x v="18"/>
    <s v="NDM"/>
    <x v="7"/>
    <n v="26"/>
    <x v="22"/>
    <n v="0"/>
    <n v="0"/>
    <s v="2017_NDM_26"/>
    <n v="0"/>
    <n v="0"/>
  </r>
  <r>
    <x v="18"/>
    <s v="NDM"/>
    <x v="7"/>
    <n v="27"/>
    <x v="23"/>
    <n v="4481"/>
    <n v="4481"/>
    <s v="2017_NDM_27"/>
    <n v="2168"/>
    <n v="2168"/>
  </r>
  <r>
    <x v="18"/>
    <s v="NDM"/>
    <x v="7"/>
    <n v="29"/>
    <x v="24"/>
    <n v="0"/>
    <n v="0"/>
    <s v="2017_NDM_29"/>
    <n v="0"/>
    <n v="0"/>
  </r>
  <r>
    <x v="18"/>
    <s v="NDM"/>
    <x v="7"/>
    <n v="30"/>
    <x v="25"/>
    <n v="12068"/>
    <n v="12068"/>
    <s v="2017_NDM_30"/>
    <n v="1195"/>
    <n v="1195"/>
  </r>
  <r>
    <x v="18"/>
    <s v="NDM"/>
    <x v="7"/>
    <n v="31"/>
    <x v="26"/>
    <n v="7071"/>
    <n v="7071"/>
    <s v="2017_NDM_31"/>
    <n v="316"/>
    <n v="316"/>
  </r>
  <r>
    <x v="18"/>
    <s v="NDM"/>
    <x v="7"/>
    <n v="38"/>
    <x v="27"/>
    <n v="700"/>
    <n v="700"/>
    <s v="2017_NDM_38"/>
    <n v="0"/>
    <n v="0"/>
  </r>
  <r>
    <x v="18"/>
    <s v="NDM"/>
    <x v="7"/>
    <n v="39"/>
    <x v="28"/>
    <n v="4346"/>
    <n v="4346"/>
    <s v="2017_NDM_39"/>
    <n v="656"/>
    <n v="656"/>
  </r>
  <r>
    <x v="18"/>
    <s v="NDM"/>
    <x v="7"/>
    <n v="40"/>
    <x v="29"/>
    <n v="0"/>
    <n v="0"/>
    <s v="2017_NDM_40"/>
    <n v="0"/>
    <n v="0"/>
  </r>
  <r>
    <x v="18"/>
    <s v="NDM"/>
    <x v="7"/>
    <n v="41"/>
    <x v="30"/>
    <n v="0"/>
    <n v="0"/>
    <s v="2017_NDM_41"/>
    <n v="0"/>
    <n v="0"/>
  </r>
  <r>
    <x v="18"/>
    <s v="NDM"/>
    <x v="7"/>
    <n v="43"/>
    <x v="31"/>
    <n v="0"/>
    <n v="0"/>
    <s v="2017_NDM_43"/>
    <n v="0"/>
    <n v="0"/>
  </r>
  <r>
    <x v="18"/>
    <s v="NDM"/>
    <x v="7"/>
    <n v="44"/>
    <x v="32"/>
    <n v="0"/>
    <n v="0"/>
    <s v="2017_NDM_44"/>
    <n v="0"/>
    <n v="0"/>
  </r>
  <r>
    <x v="18"/>
    <s v="NDM"/>
    <x v="7"/>
    <n v="45"/>
    <x v="33"/>
    <n v="0"/>
    <n v="0"/>
    <s v="2017_NDM_45"/>
    <n v="0"/>
    <n v="0"/>
  </r>
  <r>
    <x v="18"/>
    <s v="NDM"/>
    <x v="7"/>
    <n v="46"/>
    <x v="34"/>
    <n v="6000"/>
    <n v="6000"/>
    <s v="2017_NDM_46"/>
    <n v="4717"/>
    <n v="4717"/>
  </r>
  <r>
    <x v="18"/>
    <s v="NDM"/>
    <x v="7"/>
    <n v="47"/>
    <x v="35"/>
    <n v="163"/>
    <n v="163"/>
    <s v="2017_NDM_47"/>
    <n v="0"/>
    <n v="0"/>
  </r>
  <r>
    <x v="18"/>
    <s v="NDM"/>
    <x v="7"/>
    <n v="48"/>
    <x v="36"/>
    <n v="211"/>
    <n v="211"/>
    <s v="2017_NDM_48"/>
    <n v="0"/>
    <n v="0"/>
  </r>
  <r>
    <x v="18"/>
    <s v="NF"/>
    <x v="8"/>
    <n v="1"/>
    <x v="0"/>
    <n v="172"/>
    <n v="172"/>
    <s v="2017_NF_1"/>
    <n v="0"/>
    <n v="0"/>
  </r>
  <r>
    <x v="18"/>
    <s v="NF"/>
    <x v="8"/>
    <n v="2"/>
    <x v="1"/>
    <n v="0"/>
    <n v="0"/>
    <s v="2017_NF_2"/>
    <n v="0"/>
    <n v="0"/>
  </r>
  <r>
    <x v="18"/>
    <s v="NF"/>
    <x v="8"/>
    <n v="3"/>
    <x v="2"/>
    <n v="816"/>
    <n v="816"/>
    <s v="2017_NF_3"/>
    <n v="644"/>
    <n v="644"/>
  </r>
  <r>
    <x v="18"/>
    <s v="NF"/>
    <x v="8"/>
    <n v="4"/>
    <x v="3"/>
    <n v="3910"/>
    <n v="3910"/>
    <s v="2017_NF_4"/>
    <n v="486"/>
    <n v="486"/>
  </r>
  <r>
    <x v="18"/>
    <s v="NF"/>
    <x v="8"/>
    <n v="5"/>
    <x v="4"/>
    <n v="0"/>
    <n v="0"/>
    <s v="2017_NF_5"/>
    <n v="0"/>
    <n v="0"/>
  </r>
  <r>
    <x v="18"/>
    <s v="NF"/>
    <x v="8"/>
    <n v="7"/>
    <x v="5"/>
    <n v="0"/>
    <n v="0"/>
    <s v="2017_NF_7"/>
    <n v="0"/>
    <n v="0"/>
  </r>
  <r>
    <x v="18"/>
    <s v="NF"/>
    <x v="8"/>
    <n v="8"/>
    <x v="6"/>
    <n v="745893"/>
    <n v="745893"/>
    <s v="2017_NF_8"/>
    <n v="446913"/>
    <n v="446913"/>
  </r>
  <r>
    <x v="18"/>
    <s v="NF"/>
    <x v="8"/>
    <n v="9"/>
    <x v="7"/>
    <n v="0"/>
    <n v="0"/>
    <s v="2017_NF_9"/>
    <n v="0"/>
    <n v="0"/>
  </r>
  <r>
    <x v="18"/>
    <s v="NF"/>
    <x v="8"/>
    <n v="10"/>
    <x v="8"/>
    <n v="12909"/>
    <n v="12909"/>
    <s v="2017_NF_10"/>
    <n v="1274"/>
    <n v="1274"/>
  </r>
  <r>
    <x v="18"/>
    <s v="NF"/>
    <x v="8"/>
    <n v="11"/>
    <x v="9"/>
    <n v="187"/>
    <n v="187"/>
    <s v="2017_NF_11"/>
    <n v="0"/>
    <n v="0"/>
  </r>
  <r>
    <x v="18"/>
    <s v="NF"/>
    <x v="8"/>
    <n v="12"/>
    <x v="10"/>
    <n v="324"/>
    <n v="324"/>
    <s v="2017_NF_12"/>
    <n v="324"/>
    <n v="324"/>
  </r>
  <r>
    <x v="18"/>
    <s v="NF"/>
    <x v="8"/>
    <n v="13"/>
    <x v="11"/>
    <n v="190"/>
    <n v="190"/>
    <s v="2017_NF_13"/>
    <n v="0"/>
    <n v="0"/>
  </r>
  <r>
    <x v="18"/>
    <s v="NF"/>
    <x v="8"/>
    <n v="14"/>
    <x v="12"/>
    <n v="3581"/>
    <n v="3581"/>
    <s v="2017_NF_14"/>
    <n v="259"/>
    <n v="259"/>
  </r>
  <r>
    <x v="18"/>
    <s v="NF"/>
    <x v="8"/>
    <n v="15"/>
    <x v="13"/>
    <n v="0"/>
    <n v="0"/>
    <s v="2017_NF_15"/>
    <n v="0"/>
    <n v="0"/>
  </r>
  <r>
    <x v="18"/>
    <s v="NF"/>
    <x v="8"/>
    <n v="16"/>
    <x v="14"/>
    <n v="2676"/>
    <n v="2676"/>
    <s v="2017_NF_16"/>
    <n v="1049"/>
    <n v="1049"/>
  </r>
  <r>
    <x v="18"/>
    <s v="NF"/>
    <x v="8"/>
    <n v="17"/>
    <x v="15"/>
    <n v="550"/>
    <n v="550"/>
    <s v="2017_NF_17"/>
    <n v="217"/>
    <n v="217"/>
  </r>
  <r>
    <x v="18"/>
    <s v="NF"/>
    <x v="8"/>
    <n v="18"/>
    <x v="16"/>
    <n v="0"/>
    <n v="0"/>
    <s v="2017_NF_18"/>
    <n v="0"/>
    <n v="0"/>
  </r>
  <r>
    <x v="18"/>
    <s v="NF"/>
    <x v="8"/>
    <n v="20"/>
    <x v="17"/>
    <n v="4146"/>
    <n v="4146"/>
    <s v="2017_NF_20"/>
    <n v="2636"/>
    <n v="2636"/>
  </r>
  <r>
    <x v="18"/>
    <s v="NF"/>
    <x v="8"/>
    <n v="22"/>
    <x v="18"/>
    <n v="811"/>
    <n v="811"/>
    <s v="2017_NF_22"/>
    <n v="763"/>
    <n v="763"/>
  </r>
  <r>
    <x v="18"/>
    <s v="NF"/>
    <x v="8"/>
    <n v="23"/>
    <x v="19"/>
    <n v="2"/>
    <n v="2"/>
    <s v="2017_NF_23"/>
    <n v="0"/>
    <n v="0"/>
  </r>
  <r>
    <x v="18"/>
    <s v="NF"/>
    <x v="8"/>
    <n v="24"/>
    <x v="20"/>
    <n v="19669"/>
    <n v="19606"/>
    <s v="2017_NF_24"/>
    <n v="7794"/>
    <n v="7731"/>
  </r>
  <r>
    <x v="18"/>
    <s v="NF"/>
    <x v="8"/>
    <n v="25"/>
    <x v="21"/>
    <n v="15800"/>
    <n v="15800"/>
    <s v="2017_NF_25"/>
    <n v="599"/>
    <n v="599"/>
  </r>
  <r>
    <x v="18"/>
    <s v="NF"/>
    <x v="8"/>
    <n v="26"/>
    <x v="22"/>
    <n v="604"/>
    <n v="604"/>
    <s v="2017_NF_26"/>
    <n v="189"/>
    <n v="189"/>
  </r>
  <r>
    <x v="18"/>
    <s v="NF"/>
    <x v="8"/>
    <n v="27"/>
    <x v="23"/>
    <n v="5370"/>
    <n v="5370"/>
    <s v="2017_NF_27"/>
    <n v="576"/>
    <n v="576"/>
  </r>
  <r>
    <x v="18"/>
    <s v="NF"/>
    <x v="8"/>
    <n v="29"/>
    <x v="24"/>
    <n v="1724"/>
    <n v="1724"/>
    <s v="2017_NF_29"/>
    <n v="427"/>
    <n v="427"/>
  </r>
  <r>
    <x v="18"/>
    <s v="NF"/>
    <x v="8"/>
    <n v="30"/>
    <x v="25"/>
    <n v="7121"/>
    <n v="7121"/>
    <s v="2017_NF_30"/>
    <n v="316"/>
    <n v="316"/>
  </r>
  <r>
    <x v="18"/>
    <s v="NF"/>
    <x v="8"/>
    <n v="31"/>
    <x v="26"/>
    <n v="4078"/>
    <n v="4078"/>
    <s v="2017_NF_31"/>
    <n v="136"/>
    <n v="136"/>
  </r>
  <r>
    <x v="18"/>
    <s v="NF"/>
    <x v="8"/>
    <n v="38"/>
    <x v="27"/>
    <n v="3374"/>
    <n v="3374"/>
    <s v="2017_NF_38"/>
    <n v="0"/>
    <n v="0"/>
  </r>
  <r>
    <x v="18"/>
    <s v="NF"/>
    <x v="8"/>
    <n v="39"/>
    <x v="28"/>
    <n v="1380"/>
    <n v="1380"/>
    <s v="2017_NF_39"/>
    <n v="2619"/>
    <n v="2619"/>
  </r>
  <r>
    <x v="18"/>
    <s v="NF"/>
    <x v="8"/>
    <n v="40"/>
    <x v="29"/>
    <n v="74046"/>
    <n v="74046"/>
    <s v="2017_NF_40"/>
    <n v="34106"/>
    <n v="34106"/>
  </r>
  <r>
    <x v="18"/>
    <s v="NF"/>
    <x v="8"/>
    <n v="41"/>
    <x v="30"/>
    <n v="18714"/>
    <n v="18714"/>
    <s v="2017_NF_41"/>
    <n v="8545"/>
    <n v="8545"/>
  </r>
  <r>
    <x v="18"/>
    <s v="NF"/>
    <x v="8"/>
    <n v="43"/>
    <x v="31"/>
    <n v="699"/>
    <n v="699"/>
    <s v="2017_NF_43"/>
    <n v="360"/>
    <n v="360"/>
  </r>
  <r>
    <x v="18"/>
    <s v="NF"/>
    <x v="8"/>
    <n v="44"/>
    <x v="32"/>
    <n v="13144"/>
    <n v="13144"/>
    <s v="2017_NF_44"/>
    <n v="3618"/>
    <n v="3618"/>
  </r>
  <r>
    <x v="18"/>
    <s v="NF"/>
    <x v="8"/>
    <n v="45"/>
    <x v="33"/>
    <n v="0"/>
    <n v="0"/>
    <s v="2017_NF_45"/>
    <n v="0"/>
    <n v="0"/>
  </r>
  <r>
    <x v="18"/>
    <s v="NF"/>
    <x v="8"/>
    <n v="46"/>
    <x v="34"/>
    <n v="32874"/>
    <n v="32874"/>
    <s v="2017_NF_46"/>
    <n v="8598"/>
    <n v="8598"/>
  </r>
  <r>
    <x v="18"/>
    <s v="NF"/>
    <x v="8"/>
    <n v="47"/>
    <x v="35"/>
    <n v="514"/>
    <n v="514"/>
    <s v="2017_NF_47"/>
    <n v="0"/>
    <n v="0"/>
  </r>
  <r>
    <x v="18"/>
    <s v="NF"/>
    <x v="8"/>
    <n v="48"/>
    <x v="36"/>
    <n v="8118"/>
    <n v="8118"/>
    <s v="2017_NF_48"/>
    <n v="102"/>
    <n v="102"/>
  </r>
  <r>
    <x v="18"/>
    <s v="NW"/>
    <x v="9"/>
    <n v="1"/>
    <x v="0"/>
    <n v="0"/>
    <n v="0"/>
    <s v="2017_NW_1"/>
    <n v="0"/>
    <n v="0"/>
  </r>
  <r>
    <x v="18"/>
    <s v="NW"/>
    <x v="9"/>
    <n v="2"/>
    <x v="1"/>
    <n v="0"/>
    <n v="0"/>
    <s v="2017_NW_2"/>
    <n v="0"/>
    <n v="0"/>
  </r>
  <r>
    <x v="18"/>
    <s v="NW"/>
    <x v="9"/>
    <n v="3"/>
    <x v="2"/>
    <n v="0"/>
    <n v="0"/>
    <s v="2017_NW_3"/>
    <n v="0"/>
    <n v="0"/>
  </r>
  <r>
    <x v="18"/>
    <s v="NW"/>
    <x v="9"/>
    <n v="4"/>
    <x v="3"/>
    <n v="0"/>
    <n v="0"/>
    <s v="2017_NW_4"/>
    <n v="0"/>
    <n v="0"/>
  </r>
  <r>
    <x v="18"/>
    <s v="NW"/>
    <x v="9"/>
    <n v="5"/>
    <x v="4"/>
    <n v="671"/>
    <n v="671"/>
    <s v="2017_NW_5"/>
    <n v="113"/>
    <n v="113"/>
  </r>
  <r>
    <x v="18"/>
    <s v="NW"/>
    <x v="9"/>
    <n v="7"/>
    <x v="5"/>
    <n v="1218"/>
    <n v="624"/>
    <s v="2017_NW_7"/>
    <n v="1218"/>
    <n v="624"/>
  </r>
  <r>
    <x v="18"/>
    <s v="NW"/>
    <x v="9"/>
    <n v="8"/>
    <x v="6"/>
    <n v="37256"/>
    <n v="37256"/>
    <s v="2017_NW_8"/>
    <n v="17054"/>
    <n v="17054"/>
  </r>
  <r>
    <x v="18"/>
    <s v="NW"/>
    <x v="9"/>
    <n v="9"/>
    <x v="7"/>
    <n v="0"/>
    <n v="0"/>
    <s v="2017_NW_9"/>
    <n v="0"/>
    <n v="0"/>
  </r>
  <r>
    <x v="18"/>
    <s v="NW"/>
    <x v="9"/>
    <n v="10"/>
    <x v="8"/>
    <n v="22009"/>
    <n v="22009"/>
    <s v="2017_NW_10"/>
    <n v="719"/>
    <n v="719"/>
  </r>
  <r>
    <x v="18"/>
    <s v="NW"/>
    <x v="9"/>
    <n v="11"/>
    <x v="9"/>
    <n v="0"/>
    <n v="0"/>
    <s v="2017_NW_11"/>
    <n v="0"/>
    <n v="0"/>
  </r>
  <r>
    <x v="18"/>
    <s v="NW"/>
    <x v="9"/>
    <n v="12"/>
    <x v="10"/>
    <n v="0"/>
    <n v="0"/>
    <s v="2017_NW_12"/>
    <n v="0"/>
    <n v="0"/>
  </r>
  <r>
    <x v="18"/>
    <s v="NW"/>
    <x v="9"/>
    <n v="13"/>
    <x v="11"/>
    <n v="458"/>
    <n v="458"/>
    <s v="2017_NW_13"/>
    <n v="458"/>
    <n v="458"/>
  </r>
  <r>
    <x v="18"/>
    <s v="NW"/>
    <x v="9"/>
    <n v="14"/>
    <x v="12"/>
    <n v="0"/>
    <n v="0"/>
    <s v="2017_NW_14"/>
    <n v="0"/>
    <n v="0"/>
  </r>
  <r>
    <x v="18"/>
    <s v="NW"/>
    <x v="9"/>
    <n v="15"/>
    <x v="13"/>
    <n v="0"/>
    <n v="0"/>
    <s v="2017_NW_15"/>
    <n v="0"/>
    <n v="0"/>
  </r>
  <r>
    <x v="18"/>
    <s v="NW"/>
    <x v="9"/>
    <n v="16"/>
    <x v="14"/>
    <n v="10034"/>
    <n v="10034"/>
    <s v="2017_NW_16"/>
    <n v="7552"/>
    <n v="7552"/>
  </r>
  <r>
    <x v="18"/>
    <s v="NW"/>
    <x v="9"/>
    <n v="17"/>
    <x v="15"/>
    <n v="0"/>
    <n v="0"/>
    <s v="2017_NW_17"/>
    <n v="0"/>
    <n v="0"/>
  </r>
  <r>
    <x v="18"/>
    <s v="NW"/>
    <x v="9"/>
    <n v="18"/>
    <x v="16"/>
    <n v="0"/>
    <n v="0"/>
    <s v="2017_NW_18"/>
    <n v="0"/>
    <n v="0"/>
  </r>
  <r>
    <x v="18"/>
    <s v="NW"/>
    <x v="9"/>
    <n v="20"/>
    <x v="17"/>
    <n v="0"/>
    <n v="0"/>
    <s v="2017_NW_20"/>
    <n v="0"/>
    <n v="0"/>
  </r>
  <r>
    <x v="18"/>
    <s v="NW"/>
    <x v="9"/>
    <n v="22"/>
    <x v="18"/>
    <n v="0"/>
    <n v="0"/>
    <s v="2017_NW_22"/>
    <n v="0"/>
    <n v="0"/>
  </r>
  <r>
    <x v="18"/>
    <s v="NW"/>
    <x v="9"/>
    <n v="23"/>
    <x v="19"/>
    <n v="8415"/>
    <n v="8287"/>
    <s v="2017_NW_23"/>
    <n v="4872"/>
    <n v="4744"/>
  </r>
  <r>
    <x v="18"/>
    <s v="NW"/>
    <x v="9"/>
    <n v="24"/>
    <x v="20"/>
    <n v="12352"/>
    <n v="11344"/>
    <s v="2017_NW_24"/>
    <n v="4745"/>
    <n v="3737"/>
  </r>
  <r>
    <x v="18"/>
    <s v="NW"/>
    <x v="9"/>
    <n v="25"/>
    <x v="21"/>
    <n v="28601"/>
    <n v="28601"/>
    <s v="2017_NW_25"/>
    <n v="1844"/>
    <n v="1844"/>
  </r>
  <r>
    <x v="18"/>
    <s v="NW"/>
    <x v="9"/>
    <n v="26"/>
    <x v="22"/>
    <n v="0"/>
    <n v="0"/>
    <s v="2017_NW_26"/>
    <n v="0"/>
    <n v="0"/>
  </r>
  <r>
    <x v="18"/>
    <s v="NW"/>
    <x v="9"/>
    <n v="27"/>
    <x v="23"/>
    <n v="1362"/>
    <n v="1362"/>
    <s v="2017_NW_27"/>
    <n v="399"/>
    <n v="399"/>
  </r>
  <r>
    <x v="18"/>
    <s v="NW"/>
    <x v="9"/>
    <n v="29"/>
    <x v="24"/>
    <n v="141"/>
    <n v="141"/>
    <s v="2017_NW_29"/>
    <n v="0"/>
    <n v="0"/>
  </r>
  <r>
    <x v="18"/>
    <s v="NW"/>
    <x v="9"/>
    <n v="30"/>
    <x v="25"/>
    <n v="0"/>
    <n v="0"/>
    <s v="2017_NW_30"/>
    <n v="0"/>
    <n v="0"/>
  </r>
  <r>
    <x v="18"/>
    <s v="NW"/>
    <x v="9"/>
    <n v="31"/>
    <x v="26"/>
    <n v="0"/>
    <n v="0"/>
    <s v="2017_NW_31"/>
    <n v="0"/>
    <n v="0"/>
  </r>
  <r>
    <x v="18"/>
    <s v="NW"/>
    <x v="9"/>
    <n v="38"/>
    <x v="27"/>
    <n v="0"/>
    <n v="0"/>
    <s v="2017_NW_38"/>
    <n v="0"/>
    <n v="0"/>
  </r>
  <r>
    <x v="18"/>
    <s v="NW"/>
    <x v="9"/>
    <n v="39"/>
    <x v="28"/>
    <n v="974"/>
    <n v="974"/>
    <s v="2017_NW_39"/>
    <n v="840"/>
    <n v="840"/>
  </r>
  <r>
    <x v="18"/>
    <s v="NW"/>
    <x v="9"/>
    <n v="40"/>
    <x v="29"/>
    <n v="10029"/>
    <n v="10029"/>
    <s v="2017_NW_40"/>
    <n v="4805"/>
    <n v="4805"/>
  </r>
  <r>
    <x v="18"/>
    <s v="NW"/>
    <x v="9"/>
    <n v="41"/>
    <x v="30"/>
    <n v="0"/>
    <n v="0"/>
    <s v="2017_NW_41"/>
    <n v="0"/>
    <n v="0"/>
  </r>
  <r>
    <x v="18"/>
    <s v="NW"/>
    <x v="9"/>
    <n v="43"/>
    <x v="31"/>
    <n v="766"/>
    <n v="766"/>
    <s v="2017_NW_43"/>
    <n v="0"/>
    <n v="0"/>
  </r>
  <r>
    <x v="18"/>
    <s v="NW"/>
    <x v="9"/>
    <n v="44"/>
    <x v="32"/>
    <n v="9229"/>
    <n v="9229"/>
    <s v="2017_NW_44"/>
    <n v="0"/>
    <n v="0"/>
  </r>
  <r>
    <x v="18"/>
    <s v="NW"/>
    <x v="9"/>
    <n v="45"/>
    <x v="33"/>
    <n v="600"/>
    <n v="600"/>
    <s v="2017_NW_45"/>
    <n v="195"/>
    <n v="195"/>
  </r>
  <r>
    <x v="18"/>
    <s v="NW"/>
    <x v="9"/>
    <n v="46"/>
    <x v="34"/>
    <n v="3062"/>
    <n v="3062"/>
    <s v="2017_NW_46"/>
    <n v="0"/>
    <n v="0"/>
  </r>
  <r>
    <x v="18"/>
    <s v="NW"/>
    <x v="9"/>
    <n v="47"/>
    <x v="35"/>
    <n v="0"/>
    <n v="0"/>
    <s v="2017_NW_47"/>
    <n v="0"/>
    <n v="0"/>
  </r>
  <r>
    <x v="18"/>
    <s v="NW"/>
    <x v="9"/>
    <n v="48"/>
    <x v="36"/>
    <n v="0"/>
    <n v="0"/>
    <s v="2017_NW_48"/>
    <n v="0"/>
    <n v="0"/>
  </r>
  <r>
    <x v="19"/>
    <s v="IB"/>
    <x v="10"/>
    <n v="1"/>
    <x v="0"/>
    <n v="0"/>
    <n v="0"/>
    <s v="2018_IB_1"/>
    <n v="0"/>
    <n v="0"/>
  </r>
  <r>
    <x v="19"/>
    <s v="IB"/>
    <x v="10"/>
    <n v="2"/>
    <x v="1"/>
    <n v="0"/>
    <n v="0"/>
    <s v="2018_IB_2"/>
    <n v="0"/>
    <n v="0"/>
  </r>
  <r>
    <x v="19"/>
    <s v="IB"/>
    <x v="10"/>
    <n v="3"/>
    <x v="2"/>
    <n v="0"/>
    <n v="0"/>
    <s v="2018_IB_3"/>
    <n v="0"/>
    <n v="0"/>
  </r>
  <r>
    <x v="19"/>
    <s v="IB"/>
    <x v="10"/>
    <n v="4"/>
    <x v="3"/>
    <n v="0"/>
    <n v="0"/>
    <s v="2018_IB_4"/>
    <n v="0"/>
    <n v="0"/>
  </r>
  <r>
    <x v="19"/>
    <s v="IB"/>
    <x v="10"/>
    <n v="5"/>
    <x v="4"/>
    <n v="0"/>
    <n v="0"/>
    <s v="2018_IB_5"/>
    <n v="0"/>
    <n v="0"/>
  </r>
  <r>
    <x v="19"/>
    <s v="IB"/>
    <x v="10"/>
    <n v="7"/>
    <x v="5"/>
    <n v="0"/>
    <n v="0"/>
    <s v="2018_IB_7"/>
    <n v="0"/>
    <n v="0"/>
  </r>
  <r>
    <x v="19"/>
    <s v="IB"/>
    <x v="10"/>
    <n v="8"/>
    <x v="6"/>
    <n v="0"/>
    <n v="0"/>
    <s v="2018_IB_8"/>
    <n v="0"/>
    <n v="0"/>
  </r>
  <r>
    <x v="19"/>
    <s v="IB"/>
    <x v="10"/>
    <n v="9"/>
    <x v="7"/>
    <n v="0"/>
    <n v="0"/>
    <s v="2018_IB_9"/>
    <n v="0"/>
    <n v="0"/>
  </r>
  <r>
    <x v="19"/>
    <s v="IB"/>
    <x v="10"/>
    <n v="10"/>
    <x v="8"/>
    <n v="0"/>
    <n v="0"/>
    <s v="2018_IB_10"/>
    <n v="0"/>
    <n v="0"/>
  </r>
  <r>
    <x v="19"/>
    <s v="IB"/>
    <x v="10"/>
    <n v="11"/>
    <x v="9"/>
    <n v="0"/>
    <n v="0"/>
    <s v="2018_IB_11"/>
    <n v="0"/>
    <n v="0"/>
  </r>
  <r>
    <x v="19"/>
    <s v="IB"/>
    <x v="10"/>
    <n v="12"/>
    <x v="10"/>
    <n v="0"/>
    <n v="0"/>
    <s v="2018_IB_12"/>
    <n v="0"/>
    <n v="0"/>
  </r>
  <r>
    <x v="19"/>
    <s v="IB"/>
    <x v="10"/>
    <n v="13"/>
    <x v="11"/>
    <n v="0"/>
    <n v="0"/>
    <s v="2018_IB_13"/>
    <n v="0"/>
    <n v="0"/>
  </r>
  <r>
    <x v="19"/>
    <s v="IB"/>
    <x v="10"/>
    <n v="14"/>
    <x v="12"/>
    <n v="0"/>
    <n v="0"/>
    <s v="2018_IB_14"/>
    <n v="0"/>
    <n v="0"/>
  </r>
  <r>
    <x v="19"/>
    <s v="IB"/>
    <x v="10"/>
    <n v="15"/>
    <x v="13"/>
    <n v="0"/>
    <n v="0"/>
    <s v="2018_IB_15"/>
    <n v="0"/>
    <n v="0"/>
  </r>
  <r>
    <x v="19"/>
    <s v="IB"/>
    <x v="10"/>
    <n v="16"/>
    <x v="14"/>
    <n v="0"/>
    <n v="0"/>
    <s v="2018_IB_16"/>
    <n v="0"/>
    <n v="0"/>
  </r>
  <r>
    <x v="19"/>
    <s v="IB"/>
    <x v="10"/>
    <n v="17"/>
    <x v="15"/>
    <n v="0"/>
    <n v="0"/>
    <s v="2018_IB_17"/>
    <n v="0"/>
    <n v="0"/>
  </r>
  <r>
    <x v="19"/>
    <s v="IB"/>
    <x v="10"/>
    <n v="18"/>
    <x v="16"/>
    <n v="0"/>
    <n v="0"/>
    <s v="2018_IB_18"/>
    <n v="0"/>
    <n v="0"/>
  </r>
  <r>
    <x v="19"/>
    <s v="IB"/>
    <x v="10"/>
    <n v="20"/>
    <x v="17"/>
    <n v="0"/>
    <n v="0"/>
    <s v="2018_IB_20"/>
    <n v="0"/>
    <n v="0"/>
  </r>
  <r>
    <x v="19"/>
    <s v="IB"/>
    <x v="10"/>
    <n v="22"/>
    <x v="18"/>
    <n v="0"/>
    <n v="0"/>
    <s v="2018_IB_22"/>
    <n v="0"/>
    <n v="0"/>
  </r>
  <r>
    <x v="19"/>
    <s v="IB"/>
    <x v="10"/>
    <n v="23"/>
    <x v="19"/>
    <n v="0"/>
    <n v="0"/>
    <s v="2018_IB_23"/>
    <n v="0"/>
    <n v="0"/>
  </r>
  <r>
    <x v="19"/>
    <s v="IB"/>
    <x v="10"/>
    <n v="24"/>
    <x v="20"/>
    <n v="0"/>
    <n v="0"/>
    <s v="2018_IB_24"/>
    <n v="0"/>
    <n v="0"/>
  </r>
  <r>
    <x v="19"/>
    <s v="IB"/>
    <x v="10"/>
    <n v="25"/>
    <x v="21"/>
    <n v="0"/>
    <n v="0"/>
    <s v="2018_IB_25"/>
    <n v="0"/>
    <n v="0"/>
  </r>
  <r>
    <x v="19"/>
    <s v="IB"/>
    <x v="10"/>
    <n v="26"/>
    <x v="22"/>
    <n v="0"/>
    <n v="0"/>
    <s v="2018_IB_26"/>
    <n v="0"/>
    <n v="0"/>
  </r>
  <r>
    <x v="19"/>
    <s v="IB"/>
    <x v="10"/>
    <n v="27"/>
    <x v="23"/>
    <n v="0"/>
    <n v="0"/>
    <s v="2018_IB_27"/>
    <n v="0"/>
    <n v="0"/>
  </r>
  <r>
    <x v="19"/>
    <s v="IB"/>
    <x v="10"/>
    <n v="29"/>
    <x v="24"/>
    <n v="0"/>
    <n v="0"/>
    <s v="2018_IB_29"/>
    <n v="0"/>
    <n v="0"/>
  </r>
  <r>
    <x v="19"/>
    <s v="IB"/>
    <x v="10"/>
    <n v="30"/>
    <x v="25"/>
    <n v="0"/>
    <n v="0"/>
    <s v="2018_IB_30"/>
    <n v="0"/>
    <n v="0"/>
  </r>
  <r>
    <x v="19"/>
    <s v="IB"/>
    <x v="10"/>
    <n v="31"/>
    <x v="26"/>
    <n v="0"/>
    <n v="0"/>
    <s v="2018_IB_31"/>
    <n v="0"/>
    <n v="0"/>
  </r>
  <r>
    <x v="19"/>
    <s v="IB"/>
    <x v="10"/>
    <n v="38"/>
    <x v="27"/>
    <n v="0"/>
    <n v="0"/>
    <s v="2018_IB_38"/>
    <n v="0"/>
    <n v="0"/>
  </r>
  <r>
    <x v="19"/>
    <s v="IB"/>
    <x v="10"/>
    <n v="39"/>
    <x v="28"/>
    <n v="0"/>
    <n v="0"/>
    <s v="2018_IB_39"/>
    <n v="0"/>
    <n v="0"/>
  </r>
  <r>
    <x v="19"/>
    <s v="IB"/>
    <x v="10"/>
    <n v="40"/>
    <x v="29"/>
    <n v="0"/>
    <n v="0"/>
    <s v="2018_IB_40"/>
    <n v="0"/>
    <n v="0"/>
  </r>
  <r>
    <x v="19"/>
    <s v="IB"/>
    <x v="10"/>
    <n v="41"/>
    <x v="30"/>
    <n v="0"/>
    <n v="0"/>
    <s v="2018_IB_41"/>
    <n v="0"/>
    <n v="0"/>
  </r>
  <r>
    <x v="19"/>
    <s v="IB"/>
    <x v="10"/>
    <n v="43"/>
    <x v="31"/>
    <n v="0"/>
    <n v="0"/>
    <s v="2018_IB_43"/>
    <n v="0"/>
    <n v="0"/>
  </r>
  <r>
    <x v="19"/>
    <s v="IB"/>
    <x v="10"/>
    <n v="44"/>
    <x v="32"/>
    <n v="0"/>
    <n v="0"/>
    <s v="2018_IB_44"/>
    <n v="0"/>
    <n v="0"/>
  </r>
  <r>
    <x v="19"/>
    <s v="IB"/>
    <x v="10"/>
    <n v="45"/>
    <x v="33"/>
    <n v="0"/>
    <n v="0"/>
    <s v="2018_IB_45"/>
    <n v="0"/>
    <n v="0"/>
  </r>
  <r>
    <x v="19"/>
    <s v="IB"/>
    <x v="10"/>
    <n v="46"/>
    <x v="34"/>
    <n v="0"/>
    <n v="0"/>
    <s v="2018_IB_46"/>
    <n v="0"/>
    <n v="0"/>
  </r>
  <r>
    <x v="19"/>
    <s v="IB"/>
    <x v="10"/>
    <n v="47"/>
    <x v="35"/>
    <n v="0"/>
    <n v="0"/>
    <s v="2018_IB_47"/>
    <n v="0"/>
    <n v="0"/>
  </r>
  <r>
    <x v="19"/>
    <s v="IB"/>
    <x v="10"/>
    <n v="48"/>
    <x v="36"/>
    <n v="0"/>
    <n v="0"/>
    <s v="2018_IB_48"/>
    <n v="0"/>
    <n v="0"/>
  </r>
  <r>
    <x v="19"/>
    <s v="IBB"/>
    <x v="0"/>
    <n v="1"/>
    <x v="0"/>
    <n v="3773"/>
    <n v="3765"/>
    <s v="2018_IBB_1"/>
    <n v="909"/>
    <n v="906"/>
  </r>
  <r>
    <x v="19"/>
    <s v="IBB"/>
    <x v="0"/>
    <n v="2"/>
    <x v="1"/>
    <n v="615"/>
    <n v="615"/>
    <s v="2018_IBB_2"/>
    <n v="435"/>
    <n v="435"/>
  </r>
  <r>
    <x v="19"/>
    <s v="IBB"/>
    <x v="0"/>
    <n v="3"/>
    <x v="2"/>
    <n v="41630"/>
    <n v="41630"/>
    <s v="2018_IBB_3"/>
    <n v="22643"/>
    <n v="22643"/>
  </r>
  <r>
    <x v="19"/>
    <s v="IBB"/>
    <x v="0"/>
    <n v="4"/>
    <x v="3"/>
    <n v="0"/>
    <n v="0"/>
    <s v="2018_IBB_4"/>
    <n v="0"/>
    <n v="0"/>
  </r>
  <r>
    <x v="19"/>
    <s v="IBB"/>
    <x v="0"/>
    <n v="5"/>
    <x v="4"/>
    <n v="8645"/>
    <n v="8645"/>
    <s v="2018_IBB_5"/>
    <n v="319"/>
    <n v="319"/>
  </r>
  <r>
    <x v="19"/>
    <s v="IBB"/>
    <x v="0"/>
    <n v="7"/>
    <x v="5"/>
    <n v="47017"/>
    <n v="47017"/>
    <s v="2018_IBB_7"/>
    <n v="6839"/>
    <n v="6839"/>
  </r>
  <r>
    <x v="19"/>
    <s v="IBB"/>
    <x v="0"/>
    <n v="8"/>
    <x v="6"/>
    <n v="4030"/>
    <n v="4030"/>
    <s v="2018_IBB_8"/>
    <n v="248"/>
    <n v="248"/>
  </r>
  <r>
    <x v="19"/>
    <s v="IBB"/>
    <x v="0"/>
    <n v="9"/>
    <x v="7"/>
    <n v="17142"/>
    <n v="17132"/>
    <s v="2018_IBB_9"/>
    <n v="1096"/>
    <n v="1086"/>
  </r>
  <r>
    <x v="19"/>
    <s v="IBB"/>
    <x v="0"/>
    <n v="10"/>
    <x v="8"/>
    <n v="13813"/>
    <n v="13813"/>
    <s v="2018_IBB_10"/>
    <n v="0"/>
    <n v="0"/>
  </r>
  <r>
    <x v="19"/>
    <s v="IBB"/>
    <x v="0"/>
    <n v="11"/>
    <x v="9"/>
    <n v="26281"/>
    <n v="26175"/>
    <s v="2018_IBB_11"/>
    <n v="8041"/>
    <n v="7951"/>
  </r>
  <r>
    <x v="19"/>
    <s v="IBB"/>
    <x v="0"/>
    <n v="12"/>
    <x v="10"/>
    <n v="201364"/>
    <n v="201364"/>
    <s v="2018_IBB_12"/>
    <n v="62106"/>
    <n v="62106"/>
  </r>
  <r>
    <x v="19"/>
    <s v="IBB"/>
    <x v="0"/>
    <n v="13"/>
    <x v="11"/>
    <n v="752"/>
    <n v="752"/>
    <s v="2018_IBB_13"/>
    <n v="622"/>
    <n v="622"/>
  </r>
  <r>
    <x v="19"/>
    <s v="IBB"/>
    <x v="0"/>
    <n v="14"/>
    <x v="12"/>
    <n v="58445"/>
    <n v="58441"/>
    <s v="2018_IBB_14"/>
    <n v="26674"/>
    <n v="26670"/>
  </r>
  <r>
    <x v="19"/>
    <s v="IBB"/>
    <x v="0"/>
    <n v="15"/>
    <x v="13"/>
    <n v="6517"/>
    <n v="6517"/>
    <s v="2018_IBB_15"/>
    <n v="936"/>
    <n v="936"/>
  </r>
  <r>
    <x v="19"/>
    <s v="IBB"/>
    <x v="0"/>
    <n v="16"/>
    <x v="14"/>
    <n v="570556"/>
    <n v="570223"/>
    <s v="2018_IBB_16"/>
    <n v="102622"/>
    <n v="102349"/>
  </r>
  <r>
    <x v="19"/>
    <s v="IBB"/>
    <x v="0"/>
    <n v="17"/>
    <x v="15"/>
    <n v="235851"/>
    <n v="235761"/>
    <s v="2018_IBB_17"/>
    <n v="55708"/>
    <n v="55680"/>
  </r>
  <r>
    <x v="19"/>
    <s v="IBB"/>
    <x v="0"/>
    <n v="18"/>
    <x v="16"/>
    <n v="2025"/>
    <n v="2025"/>
    <s v="2018_IBB_18"/>
    <n v="1503"/>
    <n v="1503"/>
  </r>
  <r>
    <x v="19"/>
    <s v="IBB"/>
    <x v="0"/>
    <n v="20"/>
    <x v="17"/>
    <n v="322141"/>
    <n v="321307"/>
    <s v="2018_IBB_20"/>
    <n v="149306"/>
    <n v="149192"/>
  </r>
  <r>
    <x v="19"/>
    <s v="IBB"/>
    <x v="0"/>
    <n v="22"/>
    <x v="18"/>
    <n v="2707"/>
    <n v="2644"/>
    <s v="2018_IBB_22"/>
    <n v="1023"/>
    <n v="968"/>
  </r>
  <r>
    <x v="19"/>
    <s v="IBB"/>
    <x v="0"/>
    <n v="23"/>
    <x v="19"/>
    <n v="47"/>
    <n v="47"/>
    <s v="2018_IBB_23"/>
    <n v="42"/>
    <n v="42"/>
  </r>
  <r>
    <x v="19"/>
    <s v="IBB"/>
    <x v="0"/>
    <n v="24"/>
    <x v="20"/>
    <n v="1133333"/>
    <n v="1128936"/>
    <s v="2018_IBB_24"/>
    <n v="287306"/>
    <n v="283778"/>
  </r>
  <r>
    <x v="19"/>
    <s v="IBB"/>
    <x v="0"/>
    <n v="25"/>
    <x v="21"/>
    <n v="0"/>
    <n v="0"/>
    <s v="2018_IBB_25"/>
    <n v="0"/>
    <n v="0"/>
  </r>
  <r>
    <x v="19"/>
    <s v="IBB"/>
    <x v="0"/>
    <n v="26"/>
    <x v="22"/>
    <n v="48247"/>
    <n v="48103"/>
    <s v="2018_IBB_26"/>
    <n v="9530"/>
    <n v="9478"/>
  </r>
  <r>
    <x v="19"/>
    <s v="IBB"/>
    <x v="0"/>
    <n v="27"/>
    <x v="23"/>
    <n v="3090"/>
    <n v="3090"/>
    <s v="2018_IBB_27"/>
    <n v="32"/>
    <n v="32"/>
  </r>
  <r>
    <x v="19"/>
    <s v="IBB"/>
    <x v="0"/>
    <n v="29"/>
    <x v="24"/>
    <n v="26041"/>
    <n v="26041"/>
    <s v="2018_IBB_29"/>
    <n v="6800"/>
    <n v="6800"/>
  </r>
  <r>
    <x v="19"/>
    <s v="IBB"/>
    <x v="0"/>
    <n v="30"/>
    <x v="25"/>
    <n v="23593"/>
    <n v="23593"/>
    <s v="2018_IBB_30"/>
    <n v="656"/>
    <n v="656"/>
  </r>
  <r>
    <x v="19"/>
    <s v="IBB"/>
    <x v="0"/>
    <n v="31"/>
    <x v="26"/>
    <n v="10890"/>
    <n v="10890"/>
    <s v="2018_IBB_31"/>
    <n v="2"/>
    <n v="2"/>
  </r>
  <r>
    <x v="19"/>
    <s v="IBB"/>
    <x v="0"/>
    <n v="38"/>
    <x v="27"/>
    <n v="0"/>
    <n v="0"/>
    <s v="2018_IBB_38"/>
    <n v="0"/>
    <n v="0"/>
  </r>
  <r>
    <x v="19"/>
    <s v="IBB"/>
    <x v="0"/>
    <n v="39"/>
    <x v="28"/>
    <n v="10"/>
    <n v="10"/>
    <s v="2018_IBB_39"/>
    <n v="0"/>
    <n v="0"/>
  </r>
  <r>
    <x v="19"/>
    <s v="IBB"/>
    <x v="0"/>
    <n v="40"/>
    <x v="29"/>
    <n v="2035"/>
    <n v="2035"/>
    <s v="2018_IBB_40"/>
    <n v="50"/>
    <n v="50"/>
  </r>
  <r>
    <x v="19"/>
    <s v="IBB"/>
    <x v="0"/>
    <n v="41"/>
    <x v="30"/>
    <n v="136975"/>
    <n v="136893"/>
    <s v="2018_IBB_41"/>
    <n v="20873"/>
    <n v="20873"/>
  </r>
  <r>
    <x v="19"/>
    <s v="IBB"/>
    <x v="0"/>
    <n v="43"/>
    <x v="31"/>
    <n v="13757"/>
    <n v="13757"/>
    <s v="2018_IBB_43"/>
    <n v="3363"/>
    <n v="3363"/>
  </r>
  <r>
    <x v="19"/>
    <s v="IBB"/>
    <x v="0"/>
    <n v="44"/>
    <x v="32"/>
    <n v="0"/>
    <n v="0"/>
    <s v="2018_IBB_44"/>
    <n v="0"/>
    <n v="0"/>
  </r>
  <r>
    <x v="19"/>
    <s v="IBB"/>
    <x v="0"/>
    <n v="45"/>
    <x v="33"/>
    <n v="5595"/>
    <n v="5595"/>
    <s v="2018_IBB_45"/>
    <n v="1846"/>
    <n v="1846"/>
  </r>
  <r>
    <x v="19"/>
    <s v="IBB"/>
    <x v="0"/>
    <n v="46"/>
    <x v="34"/>
    <n v="936"/>
    <n v="936"/>
    <s v="2018_IBB_46"/>
    <n v="0"/>
    <n v="0"/>
  </r>
  <r>
    <x v="19"/>
    <s v="IBB"/>
    <x v="0"/>
    <n v="47"/>
    <x v="35"/>
    <n v="0"/>
    <n v="0"/>
    <s v="2018_IBB_47"/>
    <n v="0"/>
    <n v="0"/>
  </r>
  <r>
    <x v="19"/>
    <s v="IBB"/>
    <x v="0"/>
    <n v="48"/>
    <x v="36"/>
    <n v="0"/>
    <n v="0"/>
    <s v="2018_IBB_48"/>
    <n v="0"/>
    <n v="0"/>
  </r>
  <r>
    <x v="19"/>
    <s v="IBD"/>
    <x v="1"/>
    <n v="1"/>
    <x v="0"/>
    <n v="50108"/>
    <n v="50108"/>
    <s v="2018_IBD_1"/>
    <n v="14428"/>
    <n v="14428"/>
  </r>
  <r>
    <x v="19"/>
    <s v="IBD"/>
    <x v="1"/>
    <n v="2"/>
    <x v="1"/>
    <n v="1558"/>
    <n v="1504"/>
    <s v="2018_IBD_2"/>
    <n v="3080"/>
    <n v="3080"/>
  </r>
  <r>
    <x v="19"/>
    <s v="IBD"/>
    <x v="1"/>
    <n v="3"/>
    <x v="2"/>
    <n v="0"/>
    <n v="0"/>
    <s v="2018_IBD_3"/>
    <n v="0"/>
    <n v="0"/>
  </r>
  <r>
    <x v="19"/>
    <s v="IBD"/>
    <x v="1"/>
    <n v="4"/>
    <x v="3"/>
    <n v="0"/>
    <n v="0"/>
    <s v="2018_IBD_4"/>
    <n v="0"/>
    <n v="0"/>
  </r>
  <r>
    <x v="19"/>
    <s v="IBD"/>
    <x v="1"/>
    <n v="5"/>
    <x v="4"/>
    <n v="4121"/>
    <n v="4121"/>
    <s v="2018_IBD_5"/>
    <n v="1142"/>
    <n v="1142"/>
  </r>
  <r>
    <x v="19"/>
    <s v="IBD"/>
    <x v="1"/>
    <n v="7"/>
    <x v="5"/>
    <n v="354"/>
    <n v="354"/>
    <s v="2018_IBD_7"/>
    <n v="0"/>
    <n v="0"/>
  </r>
  <r>
    <x v="19"/>
    <s v="IBD"/>
    <x v="1"/>
    <n v="8"/>
    <x v="6"/>
    <n v="0"/>
    <n v="0"/>
    <s v="2018_IBD_8"/>
    <n v="0"/>
    <n v="0"/>
  </r>
  <r>
    <x v="19"/>
    <s v="IBD"/>
    <x v="1"/>
    <n v="9"/>
    <x v="7"/>
    <n v="18810"/>
    <n v="17747"/>
    <s v="2018_IBD_9"/>
    <n v="7514"/>
    <n v="6902"/>
  </r>
  <r>
    <x v="19"/>
    <s v="IBD"/>
    <x v="1"/>
    <n v="10"/>
    <x v="8"/>
    <n v="0"/>
    <n v="0"/>
    <s v="2018_IBD_10"/>
    <n v="0"/>
    <n v="0"/>
  </r>
  <r>
    <x v="19"/>
    <s v="IBD"/>
    <x v="1"/>
    <n v="11"/>
    <x v="9"/>
    <n v="71888"/>
    <n v="71685"/>
    <s v="2018_IBD_11"/>
    <n v="30402"/>
    <n v="30199"/>
  </r>
  <r>
    <x v="19"/>
    <s v="IBD"/>
    <x v="1"/>
    <n v="12"/>
    <x v="10"/>
    <n v="0"/>
    <n v="0"/>
    <s v="2018_IBD_12"/>
    <n v="0"/>
    <n v="0"/>
  </r>
  <r>
    <x v="19"/>
    <s v="IBD"/>
    <x v="1"/>
    <n v="13"/>
    <x v="11"/>
    <n v="14324"/>
    <n v="14150"/>
    <s v="2018_IBD_13"/>
    <n v="6909"/>
    <n v="6909"/>
  </r>
  <r>
    <x v="19"/>
    <s v="IBD"/>
    <x v="1"/>
    <n v="14"/>
    <x v="12"/>
    <n v="10818"/>
    <n v="10818"/>
    <s v="2018_IBD_14"/>
    <n v="0"/>
    <n v="0"/>
  </r>
  <r>
    <x v="19"/>
    <s v="IBD"/>
    <x v="1"/>
    <n v="15"/>
    <x v="13"/>
    <n v="17727"/>
    <n v="17727"/>
    <s v="2018_IBD_15"/>
    <n v="9093"/>
    <n v="9093"/>
  </r>
  <r>
    <x v="19"/>
    <s v="IBD"/>
    <x v="1"/>
    <n v="16"/>
    <x v="14"/>
    <n v="0"/>
    <n v="0"/>
    <s v="2018_IBD_16"/>
    <n v="0"/>
    <n v="0"/>
  </r>
  <r>
    <x v="19"/>
    <s v="IBD"/>
    <x v="1"/>
    <n v="17"/>
    <x v="15"/>
    <n v="1266"/>
    <n v="1266"/>
    <s v="2018_IBD_17"/>
    <n v="183"/>
    <n v="183"/>
  </r>
  <r>
    <x v="19"/>
    <s v="IBD"/>
    <x v="1"/>
    <n v="18"/>
    <x v="16"/>
    <n v="15351"/>
    <n v="14885"/>
    <s v="2018_IBD_18"/>
    <n v="11999"/>
    <n v="11533"/>
  </r>
  <r>
    <x v="19"/>
    <s v="IBD"/>
    <x v="1"/>
    <n v="20"/>
    <x v="17"/>
    <n v="0"/>
    <n v="0"/>
    <s v="2018_IBD_20"/>
    <n v="0"/>
    <n v="0"/>
  </r>
  <r>
    <x v="19"/>
    <s v="IBD"/>
    <x v="1"/>
    <n v="22"/>
    <x v="18"/>
    <n v="72757"/>
    <n v="71001"/>
    <s v="2018_IBD_22"/>
    <n v="36034"/>
    <n v="35466"/>
  </r>
  <r>
    <x v="19"/>
    <s v="IBD"/>
    <x v="1"/>
    <n v="23"/>
    <x v="19"/>
    <n v="35925"/>
    <n v="35925"/>
    <s v="2018_IBD_23"/>
    <n v="12897"/>
    <n v="12897"/>
  </r>
  <r>
    <x v="19"/>
    <s v="IBD"/>
    <x v="1"/>
    <n v="24"/>
    <x v="20"/>
    <n v="88573"/>
    <n v="88232"/>
    <s v="2018_IBD_24"/>
    <n v="30865"/>
    <n v="30805"/>
  </r>
  <r>
    <x v="19"/>
    <s v="IBD"/>
    <x v="1"/>
    <n v="25"/>
    <x v="21"/>
    <n v="0"/>
    <n v="0"/>
    <s v="2018_IBD_25"/>
    <n v="0"/>
    <n v="0"/>
  </r>
  <r>
    <x v="19"/>
    <s v="IBD"/>
    <x v="1"/>
    <n v="26"/>
    <x v="22"/>
    <n v="107139"/>
    <n v="106849"/>
    <s v="2018_IBD_26"/>
    <n v="36934"/>
    <n v="36934"/>
  </r>
  <r>
    <x v="19"/>
    <s v="IBD"/>
    <x v="1"/>
    <n v="27"/>
    <x v="23"/>
    <n v="4294"/>
    <n v="3400"/>
    <s v="2018_IBD_27"/>
    <n v="790"/>
    <n v="790"/>
  </r>
  <r>
    <x v="19"/>
    <s v="IBD"/>
    <x v="1"/>
    <n v="29"/>
    <x v="24"/>
    <n v="275615"/>
    <n v="274890"/>
    <s v="2018_IBD_29"/>
    <n v="86859"/>
    <n v="86514"/>
  </r>
  <r>
    <x v="19"/>
    <s v="IBD"/>
    <x v="1"/>
    <n v="30"/>
    <x v="25"/>
    <n v="20409"/>
    <n v="20409"/>
    <s v="2018_IBD_30"/>
    <n v="3855"/>
    <n v="3855"/>
  </r>
  <r>
    <x v="19"/>
    <s v="IBD"/>
    <x v="1"/>
    <n v="31"/>
    <x v="26"/>
    <n v="1927"/>
    <n v="1927"/>
    <s v="2018_IBD_31"/>
    <n v="456"/>
    <n v="456"/>
  </r>
  <r>
    <x v="19"/>
    <s v="IBD"/>
    <x v="1"/>
    <n v="38"/>
    <x v="27"/>
    <n v="475"/>
    <n v="475"/>
    <s v="2018_IBD_38"/>
    <n v="199"/>
    <n v="199"/>
  </r>
  <r>
    <x v="19"/>
    <s v="IBD"/>
    <x v="1"/>
    <n v="39"/>
    <x v="28"/>
    <n v="5384"/>
    <n v="5384"/>
    <s v="2018_IBD_39"/>
    <n v="2449"/>
    <n v="2449"/>
  </r>
  <r>
    <x v="19"/>
    <s v="IBD"/>
    <x v="1"/>
    <n v="40"/>
    <x v="29"/>
    <n v="0"/>
    <n v="0"/>
    <s v="2018_IBD_40"/>
    <n v="0"/>
    <n v="0"/>
  </r>
  <r>
    <x v="19"/>
    <s v="IBD"/>
    <x v="1"/>
    <n v="41"/>
    <x v="30"/>
    <n v="0"/>
    <n v="0"/>
    <s v="2018_IBD_41"/>
    <n v="0"/>
    <n v="0"/>
  </r>
  <r>
    <x v="19"/>
    <s v="IBD"/>
    <x v="1"/>
    <n v="43"/>
    <x v="31"/>
    <n v="0"/>
    <n v="0"/>
    <s v="2018_IBD_43"/>
    <n v="0"/>
    <n v="0"/>
  </r>
  <r>
    <x v="19"/>
    <s v="IBD"/>
    <x v="1"/>
    <n v="44"/>
    <x v="32"/>
    <n v="14"/>
    <n v="14"/>
    <s v="2018_IBD_44"/>
    <n v="4"/>
    <n v="4"/>
  </r>
  <r>
    <x v="19"/>
    <s v="IBD"/>
    <x v="1"/>
    <n v="45"/>
    <x v="33"/>
    <n v="5590"/>
    <n v="5484"/>
    <s v="2018_IBD_45"/>
    <n v="4615"/>
    <n v="4509"/>
  </r>
  <r>
    <x v="19"/>
    <s v="IBD"/>
    <x v="1"/>
    <n v="46"/>
    <x v="34"/>
    <n v="20169"/>
    <n v="20169"/>
    <s v="2018_IBD_46"/>
    <n v="0"/>
    <n v="0"/>
  </r>
  <r>
    <x v="19"/>
    <s v="IBD"/>
    <x v="1"/>
    <n v="47"/>
    <x v="35"/>
    <n v="538"/>
    <n v="538"/>
    <s v="2018_IBD_47"/>
    <n v="88"/>
    <n v="88"/>
  </r>
  <r>
    <x v="19"/>
    <s v="IBD"/>
    <x v="1"/>
    <n v="48"/>
    <x v="36"/>
    <n v="1454"/>
    <n v="1420"/>
    <s v="2018_IBD_48"/>
    <n v="110"/>
    <n v="110"/>
  </r>
  <r>
    <x v="19"/>
    <s v="IBM"/>
    <x v="3"/>
    <n v="1"/>
    <x v="0"/>
    <n v="2144"/>
    <n v="2144"/>
    <s v="2018_IBM_1"/>
    <n v="582"/>
    <n v="582"/>
  </r>
  <r>
    <x v="19"/>
    <s v="IBM"/>
    <x v="3"/>
    <n v="2"/>
    <x v="1"/>
    <n v="426"/>
    <n v="426"/>
    <s v="2018_IBM_2"/>
    <n v="581"/>
    <n v="581"/>
  </r>
  <r>
    <x v="19"/>
    <s v="IBM"/>
    <x v="3"/>
    <n v="3"/>
    <x v="2"/>
    <n v="8427"/>
    <n v="8427"/>
    <s v="2018_IBM_3"/>
    <n v="2930"/>
    <n v="2930"/>
  </r>
  <r>
    <x v="19"/>
    <s v="IBM"/>
    <x v="3"/>
    <n v="4"/>
    <x v="3"/>
    <n v="0"/>
    <n v="0"/>
    <s v="2018_IBM_4"/>
    <n v="0"/>
    <n v="0"/>
  </r>
  <r>
    <x v="19"/>
    <s v="IBM"/>
    <x v="3"/>
    <n v="5"/>
    <x v="4"/>
    <n v="4842"/>
    <n v="4655"/>
    <s v="2018_IBM_5"/>
    <n v="1384"/>
    <n v="1343"/>
  </r>
  <r>
    <x v="19"/>
    <s v="IBM"/>
    <x v="3"/>
    <n v="7"/>
    <x v="5"/>
    <n v="3326"/>
    <n v="3326"/>
    <s v="2018_IBM_7"/>
    <n v="1888"/>
    <n v="1888"/>
  </r>
  <r>
    <x v="19"/>
    <s v="IBM"/>
    <x v="3"/>
    <n v="8"/>
    <x v="6"/>
    <n v="7153"/>
    <n v="7153"/>
    <s v="2018_IBM_8"/>
    <n v="1519"/>
    <n v="1519"/>
  </r>
  <r>
    <x v="19"/>
    <s v="IBM"/>
    <x v="3"/>
    <n v="9"/>
    <x v="7"/>
    <n v="47472"/>
    <n v="47472"/>
    <s v="2018_IBM_9"/>
    <n v="4865"/>
    <n v="4865"/>
  </r>
  <r>
    <x v="19"/>
    <s v="IBM"/>
    <x v="3"/>
    <n v="10"/>
    <x v="8"/>
    <n v="0"/>
    <n v="0"/>
    <s v="2018_IBM_10"/>
    <n v="0"/>
    <n v="0"/>
  </r>
  <r>
    <x v="19"/>
    <s v="IBM"/>
    <x v="3"/>
    <n v="11"/>
    <x v="9"/>
    <n v="0"/>
    <n v="0"/>
    <s v="2018_IBM_11"/>
    <n v="0"/>
    <n v="0"/>
  </r>
  <r>
    <x v="19"/>
    <s v="IBM"/>
    <x v="3"/>
    <n v="12"/>
    <x v="10"/>
    <n v="0"/>
    <n v="0"/>
    <s v="2018_IBM_12"/>
    <n v="0"/>
    <n v="0"/>
  </r>
  <r>
    <x v="19"/>
    <s v="IBM"/>
    <x v="3"/>
    <n v="13"/>
    <x v="11"/>
    <n v="31474"/>
    <n v="31474"/>
    <s v="2018_IBM_13"/>
    <n v="1658"/>
    <n v="1658"/>
  </r>
  <r>
    <x v="19"/>
    <s v="IBM"/>
    <x v="3"/>
    <n v="14"/>
    <x v="12"/>
    <n v="297"/>
    <n v="297"/>
    <s v="2018_IBM_14"/>
    <n v="83"/>
    <n v="83"/>
  </r>
  <r>
    <x v="19"/>
    <s v="IBM"/>
    <x v="3"/>
    <n v="15"/>
    <x v="13"/>
    <n v="78029"/>
    <n v="77898"/>
    <s v="2018_IBM_15"/>
    <n v="36338"/>
    <n v="36207"/>
  </r>
  <r>
    <x v="19"/>
    <s v="IBM"/>
    <x v="3"/>
    <n v="16"/>
    <x v="14"/>
    <n v="2282"/>
    <n v="2282"/>
    <s v="2018_IBM_16"/>
    <n v="8"/>
    <n v="8"/>
  </r>
  <r>
    <x v="19"/>
    <s v="IBM"/>
    <x v="3"/>
    <n v="17"/>
    <x v="15"/>
    <n v="283696"/>
    <n v="283696"/>
    <s v="2018_IBM_17"/>
    <n v="6282"/>
    <n v="6282"/>
  </r>
  <r>
    <x v="19"/>
    <s v="IBM"/>
    <x v="3"/>
    <n v="18"/>
    <x v="16"/>
    <n v="30"/>
    <n v="30"/>
    <s v="2018_IBM_18"/>
    <n v="0"/>
    <n v="0"/>
  </r>
  <r>
    <x v="19"/>
    <s v="IBM"/>
    <x v="3"/>
    <n v="20"/>
    <x v="17"/>
    <n v="5326"/>
    <n v="5290"/>
    <s v="2018_IBM_20"/>
    <n v="4944"/>
    <n v="4911"/>
  </r>
  <r>
    <x v="19"/>
    <s v="IBM"/>
    <x v="3"/>
    <n v="22"/>
    <x v="18"/>
    <n v="91"/>
    <n v="91"/>
    <s v="2018_IBM_22"/>
    <n v="21"/>
    <n v="21"/>
  </r>
  <r>
    <x v="19"/>
    <s v="IBM"/>
    <x v="3"/>
    <n v="23"/>
    <x v="19"/>
    <n v="0"/>
    <n v="0"/>
    <s v="2018_IBM_23"/>
    <n v="0"/>
    <n v="0"/>
  </r>
  <r>
    <x v="19"/>
    <s v="IBM"/>
    <x v="3"/>
    <n v="24"/>
    <x v="20"/>
    <n v="21892"/>
    <n v="21892"/>
    <s v="2018_IBM_24"/>
    <n v="15045"/>
    <n v="15045"/>
  </r>
  <r>
    <x v="19"/>
    <s v="IBM"/>
    <x v="3"/>
    <n v="25"/>
    <x v="21"/>
    <n v="0"/>
    <n v="0"/>
    <s v="2018_IBM_25"/>
    <n v="0"/>
    <n v="0"/>
  </r>
  <r>
    <x v="19"/>
    <s v="IBM"/>
    <x v="3"/>
    <n v="26"/>
    <x v="22"/>
    <n v="15"/>
    <n v="15"/>
    <s v="2018_IBM_26"/>
    <n v="15"/>
    <n v="15"/>
  </r>
  <r>
    <x v="19"/>
    <s v="IBM"/>
    <x v="3"/>
    <n v="27"/>
    <x v="23"/>
    <n v="1068"/>
    <n v="1068"/>
    <s v="2018_IBM_27"/>
    <n v="0"/>
    <n v="0"/>
  </r>
  <r>
    <x v="19"/>
    <s v="IBM"/>
    <x v="3"/>
    <n v="29"/>
    <x v="24"/>
    <n v="102847"/>
    <n v="102847"/>
    <s v="2018_IBM_29"/>
    <n v="16476"/>
    <n v="16476"/>
  </r>
  <r>
    <x v="19"/>
    <s v="IBM"/>
    <x v="3"/>
    <n v="30"/>
    <x v="25"/>
    <n v="3"/>
    <n v="3"/>
    <s v="2018_IBM_30"/>
    <n v="0"/>
    <n v="0"/>
  </r>
  <r>
    <x v="19"/>
    <s v="IBM"/>
    <x v="3"/>
    <n v="31"/>
    <x v="26"/>
    <n v="560"/>
    <n v="560"/>
    <s v="2018_IBM_31"/>
    <n v="0"/>
    <n v="0"/>
  </r>
  <r>
    <x v="19"/>
    <s v="IBM"/>
    <x v="3"/>
    <n v="38"/>
    <x v="27"/>
    <n v="0"/>
    <n v="0"/>
    <s v="2018_IBM_38"/>
    <n v="0"/>
    <n v="0"/>
  </r>
  <r>
    <x v="19"/>
    <s v="IBM"/>
    <x v="3"/>
    <n v="39"/>
    <x v="28"/>
    <n v="0"/>
    <n v="0"/>
    <s v="2018_IBM_39"/>
    <n v="0"/>
    <n v="0"/>
  </r>
  <r>
    <x v="19"/>
    <s v="IBM"/>
    <x v="3"/>
    <n v="40"/>
    <x v="29"/>
    <n v="6"/>
    <n v="6"/>
    <s v="2018_IBM_40"/>
    <n v="0"/>
    <n v="0"/>
  </r>
  <r>
    <x v="19"/>
    <s v="IBM"/>
    <x v="3"/>
    <n v="41"/>
    <x v="30"/>
    <n v="11438"/>
    <n v="11438"/>
    <s v="2018_IBM_41"/>
    <n v="2384"/>
    <n v="2384"/>
  </r>
  <r>
    <x v="19"/>
    <s v="IBM"/>
    <x v="3"/>
    <n v="43"/>
    <x v="31"/>
    <n v="0"/>
    <n v="0"/>
    <s v="2018_IBM_43"/>
    <n v="0"/>
    <n v="0"/>
  </r>
  <r>
    <x v="19"/>
    <s v="IBM"/>
    <x v="3"/>
    <n v="44"/>
    <x v="32"/>
    <n v="0"/>
    <n v="0"/>
    <s v="2018_IBM_44"/>
    <n v="0"/>
    <n v="0"/>
  </r>
  <r>
    <x v="19"/>
    <s v="IBM"/>
    <x v="3"/>
    <n v="45"/>
    <x v="33"/>
    <n v="388"/>
    <n v="388"/>
    <s v="2018_IBM_45"/>
    <n v="314"/>
    <n v="314"/>
  </r>
  <r>
    <x v="19"/>
    <s v="IBM"/>
    <x v="3"/>
    <n v="46"/>
    <x v="34"/>
    <n v="7940"/>
    <n v="7940"/>
    <s v="2018_IBM_46"/>
    <n v="0"/>
    <n v="0"/>
  </r>
  <r>
    <x v="19"/>
    <s v="IBM"/>
    <x v="3"/>
    <n v="47"/>
    <x v="35"/>
    <n v="0"/>
    <n v="0"/>
    <s v="2018_IBM_47"/>
    <n v="0"/>
    <n v="0"/>
  </r>
  <r>
    <x v="19"/>
    <s v="IBM"/>
    <x v="3"/>
    <n v="48"/>
    <x v="36"/>
    <n v="0"/>
    <n v="0"/>
    <s v="2018_IBM_48"/>
    <n v="0"/>
    <n v="0"/>
  </r>
  <r>
    <x v="19"/>
    <s v="IBS"/>
    <x v="4"/>
    <n v="1"/>
    <x v="0"/>
    <n v="4343"/>
    <n v="4343"/>
    <s v="2018_IBS_1"/>
    <n v="137"/>
    <n v="137"/>
  </r>
  <r>
    <x v="19"/>
    <s v="IBS"/>
    <x v="4"/>
    <n v="2"/>
    <x v="1"/>
    <n v="14"/>
    <n v="14"/>
    <s v="2018_IBS_2"/>
    <n v="5"/>
    <n v="5"/>
  </r>
  <r>
    <x v="19"/>
    <s v="IBS"/>
    <x v="4"/>
    <n v="3"/>
    <x v="2"/>
    <n v="72530"/>
    <n v="71793"/>
    <s v="2018_IBS_3"/>
    <n v="44556"/>
    <n v="43901"/>
  </r>
  <r>
    <x v="19"/>
    <s v="IBS"/>
    <x v="4"/>
    <n v="4"/>
    <x v="3"/>
    <n v="2084"/>
    <n v="2084"/>
    <s v="2018_IBS_4"/>
    <n v="1828"/>
    <n v="1828"/>
  </r>
  <r>
    <x v="19"/>
    <s v="IBS"/>
    <x v="4"/>
    <n v="5"/>
    <x v="4"/>
    <n v="24531"/>
    <n v="24531"/>
    <s v="2018_IBS_5"/>
    <n v="811"/>
    <n v="811"/>
  </r>
  <r>
    <x v="19"/>
    <s v="IBS"/>
    <x v="4"/>
    <n v="7"/>
    <x v="5"/>
    <n v="12026"/>
    <n v="12026"/>
    <s v="2018_IBS_7"/>
    <n v="161"/>
    <n v="161"/>
  </r>
  <r>
    <x v="19"/>
    <s v="IBS"/>
    <x v="4"/>
    <n v="8"/>
    <x v="6"/>
    <n v="21354"/>
    <n v="21354"/>
    <s v="2018_IBS_8"/>
    <n v="11788"/>
    <n v="11788"/>
  </r>
  <r>
    <x v="19"/>
    <s v="IBS"/>
    <x v="4"/>
    <n v="9"/>
    <x v="7"/>
    <n v="61563"/>
    <n v="61563"/>
    <s v="2018_IBS_9"/>
    <n v="5507"/>
    <n v="5507"/>
  </r>
  <r>
    <x v="19"/>
    <s v="IBS"/>
    <x v="4"/>
    <n v="10"/>
    <x v="8"/>
    <n v="89978"/>
    <n v="89978"/>
    <s v="2018_IBS_10"/>
    <n v="1620"/>
    <n v="1620"/>
  </r>
  <r>
    <x v="19"/>
    <s v="IBS"/>
    <x v="4"/>
    <n v="11"/>
    <x v="9"/>
    <n v="221919"/>
    <n v="221919"/>
    <s v="2018_IBS_11"/>
    <n v="1890"/>
    <n v="1890"/>
  </r>
  <r>
    <x v="19"/>
    <s v="IBS"/>
    <x v="4"/>
    <n v="12"/>
    <x v="10"/>
    <n v="14736"/>
    <n v="14736"/>
    <s v="2018_IBS_12"/>
    <n v="1144"/>
    <n v="1144"/>
  </r>
  <r>
    <x v="19"/>
    <s v="IBS"/>
    <x v="4"/>
    <n v="13"/>
    <x v="11"/>
    <n v="1998"/>
    <n v="1998"/>
    <s v="2018_IBS_13"/>
    <n v="0"/>
    <n v="0"/>
  </r>
  <r>
    <x v="19"/>
    <s v="IBS"/>
    <x v="4"/>
    <n v="14"/>
    <x v="12"/>
    <n v="28257"/>
    <n v="28257"/>
    <s v="2018_IBS_14"/>
    <n v="21763"/>
    <n v="21763"/>
  </r>
  <r>
    <x v="19"/>
    <s v="IBS"/>
    <x v="4"/>
    <n v="15"/>
    <x v="13"/>
    <n v="121643"/>
    <n v="121643"/>
    <s v="2018_IBS_15"/>
    <n v="38614"/>
    <n v="38614"/>
  </r>
  <r>
    <x v="19"/>
    <s v="IBS"/>
    <x v="4"/>
    <n v="16"/>
    <x v="14"/>
    <n v="64113"/>
    <n v="62275"/>
    <s v="2018_IBS_16"/>
    <n v="27242"/>
    <n v="25628"/>
  </r>
  <r>
    <x v="19"/>
    <s v="IBS"/>
    <x v="4"/>
    <n v="17"/>
    <x v="15"/>
    <n v="162069"/>
    <n v="162069"/>
    <s v="2018_IBS_17"/>
    <n v="80968"/>
    <n v="80968"/>
  </r>
  <r>
    <x v="19"/>
    <s v="IBS"/>
    <x v="4"/>
    <n v="18"/>
    <x v="16"/>
    <n v="371"/>
    <n v="371"/>
    <s v="2018_IBS_18"/>
    <n v="323"/>
    <n v="323"/>
  </r>
  <r>
    <x v="19"/>
    <s v="IBS"/>
    <x v="4"/>
    <n v="20"/>
    <x v="17"/>
    <n v="20914"/>
    <n v="20317"/>
    <s v="2018_IBS_20"/>
    <n v="13877"/>
    <n v="13382"/>
  </r>
  <r>
    <x v="19"/>
    <s v="IBS"/>
    <x v="4"/>
    <n v="22"/>
    <x v="18"/>
    <n v="122"/>
    <n v="122"/>
    <s v="2018_IBS_22"/>
    <n v="0"/>
    <n v="0"/>
  </r>
  <r>
    <x v="19"/>
    <s v="IBS"/>
    <x v="4"/>
    <n v="23"/>
    <x v="19"/>
    <n v="1"/>
    <n v="1"/>
    <s v="2018_IBS_23"/>
    <n v="0"/>
    <n v="0"/>
  </r>
  <r>
    <x v="19"/>
    <s v="IBS"/>
    <x v="4"/>
    <n v="24"/>
    <x v="20"/>
    <n v="808707"/>
    <n v="789000"/>
    <s v="2018_IBS_24"/>
    <n v="522845"/>
    <n v="507879"/>
  </r>
  <r>
    <x v="19"/>
    <s v="IBS"/>
    <x v="4"/>
    <n v="25"/>
    <x v="21"/>
    <n v="0"/>
    <n v="0"/>
    <s v="2018_IBS_25"/>
    <n v="0"/>
    <n v="0"/>
  </r>
  <r>
    <x v="19"/>
    <s v="IBS"/>
    <x v="4"/>
    <n v="26"/>
    <x v="22"/>
    <n v="2312"/>
    <n v="2287"/>
    <s v="2018_IBS_26"/>
    <n v="1488"/>
    <n v="1488"/>
  </r>
  <r>
    <x v="19"/>
    <s v="IBS"/>
    <x v="4"/>
    <n v="27"/>
    <x v="23"/>
    <n v="2345"/>
    <n v="2345"/>
    <s v="2018_IBS_27"/>
    <n v="14"/>
    <n v="14"/>
  </r>
  <r>
    <x v="19"/>
    <s v="IBS"/>
    <x v="4"/>
    <n v="29"/>
    <x v="24"/>
    <n v="15891"/>
    <n v="15891"/>
    <s v="2018_IBS_29"/>
    <n v="1195"/>
    <n v="1195"/>
  </r>
  <r>
    <x v="19"/>
    <s v="IBS"/>
    <x v="4"/>
    <n v="30"/>
    <x v="25"/>
    <n v="69174"/>
    <n v="69174"/>
    <s v="2018_IBS_30"/>
    <n v="0"/>
    <n v="0"/>
  </r>
  <r>
    <x v="19"/>
    <s v="IBS"/>
    <x v="4"/>
    <n v="31"/>
    <x v="26"/>
    <n v="203"/>
    <n v="203"/>
    <s v="2018_IBS_31"/>
    <n v="0"/>
    <n v="0"/>
  </r>
  <r>
    <x v="19"/>
    <s v="IBS"/>
    <x v="4"/>
    <n v="38"/>
    <x v="27"/>
    <n v="0"/>
    <n v="0"/>
    <s v="2018_IBS_38"/>
    <n v="0"/>
    <n v="0"/>
  </r>
  <r>
    <x v="19"/>
    <s v="IBS"/>
    <x v="4"/>
    <n v="39"/>
    <x v="28"/>
    <n v="1234"/>
    <n v="1234"/>
    <s v="2018_IBS_39"/>
    <n v="626"/>
    <n v="626"/>
  </r>
  <r>
    <x v="19"/>
    <s v="IBS"/>
    <x v="4"/>
    <n v="40"/>
    <x v="29"/>
    <n v="10149"/>
    <n v="10149"/>
    <s v="2018_IBS_40"/>
    <n v="8019"/>
    <n v="8019"/>
  </r>
  <r>
    <x v="19"/>
    <s v="IBS"/>
    <x v="4"/>
    <n v="41"/>
    <x v="30"/>
    <n v="54489"/>
    <n v="54362"/>
    <s v="2018_IBS_41"/>
    <n v="17647"/>
    <n v="17647"/>
  </r>
  <r>
    <x v="19"/>
    <s v="IBS"/>
    <x v="4"/>
    <n v="43"/>
    <x v="31"/>
    <n v="43"/>
    <n v="43"/>
    <s v="2018_IBS_43"/>
    <n v="18"/>
    <n v="18"/>
  </r>
  <r>
    <x v="19"/>
    <s v="IBS"/>
    <x v="4"/>
    <n v="44"/>
    <x v="32"/>
    <n v="0"/>
    <n v="0"/>
    <s v="2018_IBS_44"/>
    <n v="0"/>
    <n v="0"/>
  </r>
  <r>
    <x v="19"/>
    <s v="IBS"/>
    <x v="4"/>
    <n v="45"/>
    <x v="33"/>
    <n v="502"/>
    <n v="502"/>
    <s v="2018_IBS_45"/>
    <n v="255"/>
    <n v="255"/>
  </r>
  <r>
    <x v="19"/>
    <s v="IBS"/>
    <x v="4"/>
    <n v="46"/>
    <x v="34"/>
    <n v="6759"/>
    <n v="6759"/>
    <s v="2018_IBS_46"/>
    <n v="1351"/>
    <n v="1351"/>
  </r>
  <r>
    <x v="19"/>
    <s v="IBS"/>
    <x v="4"/>
    <n v="47"/>
    <x v="35"/>
    <n v="0"/>
    <n v="0"/>
    <s v="2018_IBS_47"/>
    <n v="0"/>
    <n v="0"/>
  </r>
  <r>
    <x v="19"/>
    <s v="IBS"/>
    <x v="4"/>
    <n v="48"/>
    <x v="36"/>
    <n v="0"/>
    <n v="0"/>
    <s v="2018_IBS_48"/>
    <n v="0"/>
    <n v="0"/>
  </r>
  <r>
    <x v="19"/>
    <s v="IBW"/>
    <x v="5"/>
    <n v="1"/>
    <x v="0"/>
    <n v="0"/>
    <n v="0"/>
    <s v="2018_IBW_1"/>
    <n v="0"/>
    <n v="0"/>
  </r>
  <r>
    <x v="19"/>
    <s v="IBW"/>
    <x v="5"/>
    <n v="2"/>
    <x v="1"/>
    <n v="0"/>
    <n v="0"/>
    <s v="2018_IBW_2"/>
    <n v="0"/>
    <n v="0"/>
  </r>
  <r>
    <x v="19"/>
    <s v="IBW"/>
    <x v="5"/>
    <n v="3"/>
    <x v="2"/>
    <n v="0"/>
    <n v="0"/>
    <s v="2018_IBW_3"/>
    <n v="0"/>
    <n v="0"/>
  </r>
  <r>
    <x v="19"/>
    <s v="IBW"/>
    <x v="5"/>
    <n v="4"/>
    <x v="3"/>
    <n v="0"/>
    <n v="0"/>
    <s v="2018_IBW_4"/>
    <n v="0"/>
    <n v="0"/>
  </r>
  <r>
    <x v="19"/>
    <s v="IBW"/>
    <x v="5"/>
    <n v="5"/>
    <x v="4"/>
    <n v="0"/>
    <n v="0"/>
    <s v="2018_IBW_5"/>
    <n v="0"/>
    <n v="0"/>
  </r>
  <r>
    <x v="19"/>
    <s v="IBW"/>
    <x v="5"/>
    <n v="7"/>
    <x v="5"/>
    <n v="0"/>
    <n v="0"/>
    <s v="2018_IBW_7"/>
    <n v="0"/>
    <n v="0"/>
  </r>
  <r>
    <x v="19"/>
    <s v="IBW"/>
    <x v="5"/>
    <n v="8"/>
    <x v="6"/>
    <n v="0"/>
    <n v="0"/>
    <s v="2018_IBW_8"/>
    <n v="0"/>
    <n v="0"/>
  </r>
  <r>
    <x v="19"/>
    <s v="IBW"/>
    <x v="5"/>
    <n v="9"/>
    <x v="7"/>
    <n v="0"/>
    <n v="0"/>
    <s v="2018_IBW_9"/>
    <n v="0"/>
    <n v="0"/>
  </r>
  <r>
    <x v="19"/>
    <s v="IBW"/>
    <x v="5"/>
    <n v="10"/>
    <x v="8"/>
    <n v="0"/>
    <n v="0"/>
    <s v="2018_IBW_10"/>
    <n v="0"/>
    <n v="0"/>
  </r>
  <r>
    <x v="19"/>
    <s v="IBW"/>
    <x v="5"/>
    <n v="11"/>
    <x v="9"/>
    <n v="0"/>
    <n v="0"/>
    <s v="2018_IBW_11"/>
    <n v="0"/>
    <n v="0"/>
  </r>
  <r>
    <x v="19"/>
    <s v="IBW"/>
    <x v="5"/>
    <n v="12"/>
    <x v="10"/>
    <n v="0"/>
    <n v="0"/>
    <s v="2018_IBW_12"/>
    <n v="0"/>
    <n v="0"/>
  </r>
  <r>
    <x v="19"/>
    <s v="IBW"/>
    <x v="5"/>
    <n v="13"/>
    <x v="11"/>
    <n v="15"/>
    <n v="15"/>
    <s v="2018_IBW_13"/>
    <n v="3"/>
    <n v="3"/>
  </r>
  <r>
    <x v="19"/>
    <s v="IBW"/>
    <x v="5"/>
    <n v="14"/>
    <x v="12"/>
    <n v="0"/>
    <n v="0"/>
    <s v="2018_IBW_14"/>
    <n v="0"/>
    <n v="0"/>
  </r>
  <r>
    <x v="19"/>
    <s v="IBW"/>
    <x v="5"/>
    <n v="15"/>
    <x v="13"/>
    <n v="0"/>
    <n v="0"/>
    <s v="2018_IBW_15"/>
    <n v="0"/>
    <n v="0"/>
  </r>
  <r>
    <x v="19"/>
    <s v="IBW"/>
    <x v="5"/>
    <n v="16"/>
    <x v="14"/>
    <n v="0"/>
    <n v="0"/>
    <s v="2018_IBW_16"/>
    <n v="0"/>
    <n v="0"/>
  </r>
  <r>
    <x v="19"/>
    <s v="IBW"/>
    <x v="5"/>
    <n v="17"/>
    <x v="15"/>
    <n v="0"/>
    <n v="0"/>
    <s v="2018_IBW_17"/>
    <n v="0"/>
    <n v="0"/>
  </r>
  <r>
    <x v="19"/>
    <s v="IBW"/>
    <x v="5"/>
    <n v="18"/>
    <x v="16"/>
    <n v="0"/>
    <n v="0"/>
    <s v="2018_IBW_18"/>
    <n v="0"/>
    <n v="0"/>
  </r>
  <r>
    <x v="19"/>
    <s v="IBW"/>
    <x v="5"/>
    <n v="20"/>
    <x v="17"/>
    <n v="0"/>
    <n v="0"/>
    <s v="2018_IBW_20"/>
    <n v="0"/>
    <n v="0"/>
  </r>
  <r>
    <x v="19"/>
    <s v="IBW"/>
    <x v="5"/>
    <n v="22"/>
    <x v="18"/>
    <n v="0"/>
    <n v="0"/>
    <s v="2018_IBW_22"/>
    <n v="0"/>
    <n v="0"/>
  </r>
  <r>
    <x v="19"/>
    <s v="IBW"/>
    <x v="5"/>
    <n v="23"/>
    <x v="19"/>
    <n v="0"/>
    <n v="0"/>
    <s v="2018_IBW_23"/>
    <n v="0"/>
    <n v="0"/>
  </r>
  <r>
    <x v="19"/>
    <s v="IBW"/>
    <x v="5"/>
    <n v="24"/>
    <x v="20"/>
    <n v="0"/>
    <n v="0"/>
    <s v="2018_IBW_24"/>
    <n v="0"/>
    <n v="0"/>
  </r>
  <r>
    <x v="19"/>
    <s v="IBW"/>
    <x v="5"/>
    <n v="25"/>
    <x v="21"/>
    <n v="0"/>
    <n v="0"/>
    <s v="2018_IBW_25"/>
    <n v="0"/>
    <n v="0"/>
  </r>
  <r>
    <x v="19"/>
    <s v="IBW"/>
    <x v="5"/>
    <n v="26"/>
    <x v="22"/>
    <n v="0"/>
    <n v="0"/>
    <s v="2018_IBW_26"/>
    <n v="0"/>
    <n v="0"/>
  </r>
  <r>
    <x v="19"/>
    <s v="IBW"/>
    <x v="5"/>
    <n v="27"/>
    <x v="23"/>
    <n v="0"/>
    <n v="0"/>
    <s v="2018_IBW_27"/>
    <n v="0"/>
    <n v="0"/>
  </r>
  <r>
    <x v="19"/>
    <s v="IBW"/>
    <x v="5"/>
    <n v="29"/>
    <x v="24"/>
    <n v="0"/>
    <n v="0"/>
    <s v="2018_IBW_29"/>
    <n v="0"/>
    <n v="0"/>
  </r>
  <r>
    <x v="19"/>
    <s v="IBW"/>
    <x v="5"/>
    <n v="30"/>
    <x v="25"/>
    <n v="0"/>
    <n v="0"/>
    <s v="2018_IBW_30"/>
    <n v="0"/>
    <n v="0"/>
  </r>
  <r>
    <x v="19"/>
    <s v="IBW"/>
    <x v="5"/>
    <n v="31"/>
    <x v="26"/>
    <n v="0"/>
    <n v="0"/>
    <s v="2018_IBW_31"/>
    <n v="0"/>
    <n v="0"/>
  </r>
  <r>
    <x v="19"/>
    <s v="IBW"/>
    <x v="5"/>
    <n v="38"/>
    <x v="27"/>
    <n v="0"/>
    <n v="0"/>
    <s v="2018_IBW_38"/>
    <n v="0"/>
    <n v="0"/>
  </r>
  <r>
    <x v="19"/>
    <s v="IBW"/>
    <x v="5"/>
    <n v="39"/>
    <x v="28"/>
    <n v="0"/>
    <n v="0"/>
    <s v="2018_IBW_39"/>
    <n v="0"/>
    <n v="0"/>
  </r>
  <r>
    <x v="19"/>
    <s v="IBW"/>
    <x v="5"/>
    <n v="40"/>
    <x v="29"/>
    <n v="0"/>
    <n v="0"/>
    <s v="2018_IBW_40"/>
    <n v="0"/>
    <n v="0"/>
  </r>
  <r>
    <x v="19"/>
    <s v="IBW"/>
    <x v="5"/>
    <n v="41"/>
    <x v="30"/>
    <n v="0"/>
    <n v="0"/>
    <s v="2018_IBW_41"/>
    <n v="0"/>
    <n v="0"/>
  </r>
  <r>
    <x v="19"/>
    <s v="IBW"/>
    <x v="5"/>
    <n v="43"/>
    <x v="31"/>
    <n v="0"/>
    <n v="0"/>
    <s v="2018_IBW_43"/>
    <n v="0"/>
    <n v="0"/>
  </r>
  <r>
    <x v="19"/>
    <s v="IBW"/>
    <x v="5"/>
    <n v="44"/>
    <x v="32"/>
    <n v="0"/>
    <n v="0"/>
    <s v="2018_IBW_44"/>
    <n v="0"/>
    <n v="0"/>
  </r>
  <r>
    <x v="19"/>
    <s v="IBW"/>
    <x v="5"/>
    <n v="45"/>
    <x v="33"/>
    <n v="0"/>
    <n v="0"/>
    <s v="2018_IBW_45"/>
    <n v="0"/>
    <n v="0"/>
  </r>
  <r>
    <x v="19"/>
    <s v="IBW"/>
    <x v="5"/>
    <n v="46"/>
    <x v="34"/>
    <n v="0"/>
    <n v="0"/>
    <s v="2018_IBW_46"/>
    <n v="0"/>
    <n v="0"/>
  </r>
  <r>
    <x v="19"/>
    <s v="IBW"/>
    <x v="5"/>
    <n v="47"/>
    <x v="35"/>
    <n v="0"/>
    <n v="0"/>
    <s v="2018_IBW_47"/>
    <n v="0"/>
    <n v="0"/>
  </r>
  <r>
    <x v="19"/>
    <s v="IBW"/>
    <x v="5"/>
    <n v="48"/>
    <x v="36"/>
    <n v="0"/>
    <n v="0"/>
    <s v="2018_IBW_48"/>
    <n v="0"/>
    <n v="0"/>
  </r>
  <r>
    <x v="19"/>
    <s v="IDT"/>
    <x v="12"/>
    <n v="1"/>
    <x v="0"/>
    <n v="0"/>
    <n v="0"/>
    <s v="2018_IDT_1"/>
    <n v="0"/>
    <n v="0"/>
  </r>
  <r>
    <x v="19"/>
    <s v="IDT"/>
    <x v="12"/>
    <n v="2"/>
    <x v="1"/>
    <n v="0"/>
    <n v="0"/>
    <s v="2018_IDT_2"/>
    <n v="0"/>
    <n v="0"/>
  </r>
  <r>
    <x v="19"/>
    <s v="IDT"/>
    <x v="12"/>
    <n v="3"/>
    <x v="2"/>
    <n v="0"/>
    <n v="0"/>
    <s v="2018_IDT_3"/>
    <n v="0"/>
    <n v="0"/>
  </r>
  <r>
    <x v="19"/>
    <s v="IDT"/>
    <x v="12"/>
    <n v="4"/>
    <x v="3"/>
    <n v="0"/>
    <n v="0"/>
    <s v="2018_IDT_4"/>
    <n v="0"/>
    <n v="0"/>
  </r>
  <r>
    <x v="19"/>
    <s v="IDT"/>
    <x v="12"/>
    <n v="5"/>
    <x v="4"/>
    <n v="0"/>
    <n v="0"/>
    <s v="2018_IDT_5"/>
    <n v="0"/>
    <n v="0"/>
  </r>
  <r>
    <x v="19"/>
    <s v="IDT"/>
    <x v="12"/>
    <n v="7"/>
    <x v="5"/>
    <n v="0"/>
    <n v="0"/>
    <s v="2018_IDT_7"/>
    <n v="0"/>
    <n v="0"/>
  </r>
  <r>
    <x v="19"/>
    <s v="IDT"/>
    <x v="12"/>
    <n v="8"/>
    <x v="6"/>
    <n v="0"/>
    <n v="0"/>
    <s v="2018_IDT_8"/>
    <n v="0"/>
    <n v="0"/>
  </r>
  <r>
    <x v="19"/>
    <s v="IDT"/>
    <x v="12"/>
    <n v="9"/>
    <x v="7"/>
    <n v="0"/>
    <n v="0"/>
    <s v="2018_IDT_9"/>
    <n v="0"/>
    <n v="0"/>
  </r>
  <r>
    <x v="19"/>
    <s v="IDT"/>
    <x v="12"/>
    <n v="10"/>
    <x v="8"/>
    <n v="0"/>
    <n v="0"/>
    <s v="2018_IDT_10"/>
    <n v="0"/>
    <n v="0"/>
  </r>
  <r>
    <x v="19"/>
    <s v="IDT"/>
    <x v="12"/>
    <n v="11"/>
    <x v="9"/>
    <n v="0"/>
    <n v="0"/>
    <s v="2018_IDT_11"/>
    <n v="0"/>
    <n v="0"/>
  </r>
  <r>
    <x v="19"/>
    <s v="IDT"/>
    <x v="12"/>
    <n v="12"/>
    <x v="10"/>
    <n v="0"/>
    <n v="0"/>
    <s v="2018_IDT_12"/>
    <n v="0"/>
    <n v="0"/>
  </r>
  <r>
    <x v="19"/>
    <s v="IDT"/>
    <x v="12"/>
    <n v="13"/>
    <x v="11"/>
    <n v="0"/>
    <n v="0"/>
    <s v="2018_IDT_13"/>
    <n v="0"/>
    <n v="0"/>
  </r>
  <r>
    <x v="19"/>
    <s v="IDT"/>
    <x v="12"/>
    <n v="14"/>
    <x v="12"/>
    <n v="0"/>
    <n v="0"/>
    <s v="2018_IDT_14"/>
    <n v="0"/>
    <n v="0"/>
  </r>
  <r>
    <x v="19"/>
    <s v="IDT"/>
    <x v="12"/>
    <n v="15"/>
    <x v="13"/>
    <n v="0"/>
    <n v="0"/>
    <s v="2018_IDT_15"/>
    <n v="0"/>
    <n v="0"/>
  </r>
  <r>
    <x v="19"/>
    <s v="IDT"/>
    <x v="12"/>
    <n v="16"/>
    <x v="14"/>
    <n v="0"/>
    <n v="0"/>
    <s v="2018_IDT_16"/>
    <n v="0"/>
    <n v="0"/>
  </r>
  <r>
    <x v="19"/>
    <s v="IDT"/>
    <x v="12"/>
    <n v="17"/>
    <x v="15"/>
    <n v="0"/>
    <n v="0"/>
    <s v="2018_IDT_17"/>
    <n v="0"/>
    <n v="0"/>
  </r>
  <r>
    <x v="19"/>
    <s v="IDT"/>
    <x v="12"/>
    <n v="18"/>
    <x v="16"/>
    <n v="0"/>
    <n v="0"/>
    <s v="2018_IDT_18"/>
    <n v="0"/>
    <n v="0"/>
  </r>
  <r>
    <x v="19"/>
    <s v="IDT"/>
    <x v="12"/>
    <n v="20"/>
    <x v="17"/>
    <n v="0"/>
    <n v="0"/>
    <s v="2018_IDT_20"/>
    <n v="0"/>
    <n v="0"/>
  </r>
  <r>
    <x v="19"/>
    <s v="IDT"/>
    <x v="12"/>
    <n v="22"/>
    <x v="18"/>
    <n v="0"/>
    <n v="0"/>
    <s v="2018_IDT_22"/>
    <n v="0"/>
    <n v="0"/>
  </r>
  <r>
    <x v="19"/>
    <s v="IDT"/>
    <x v="12"/>
    <n v="23"/>
    <x v="19"/>
    <n v="0"/>
    <n v="0"/>
    <s v="2018_IDT_23"/>
    <n v="0"/>
    <n v="0"/>
  </r>
  <r>
    <x v="19"/>
    <s v="IDT"/>
    <x v="12"/>
    <n v="24"/>
    <x v="20"/>
    <n v="0"/>
    <n v="0"/>
    <s v="2018_IDT_24"/>
    <n v="0"/>
    <n v="0"/>
  </r>
  <r>
    <x v="19"/>
    <s v="IDT"/>
    <x v="12"/>
    <n v="25"/>
    <x v="21"/>
    <n v="0"/>
    <n v="0"/>
    <s v="2018_IDT_25"/>
    <n v="0"/>
    <n v="0"/>
  </r>
  <r>
    <x v="19"/>
    <s v="IDT"/>
    <x v="12"/>
    <n v="26"/>
    <x v="22"/>
    <n v="0"/>
    <n v="0"/>
    <s v="2018_IDT_26"/>
    <n v="0"/>
    <n v="0"/>
  </r>
  <r>
    <x v="19"/>
    <s v="IDT"/>
    <x v="12"/>
    <n v="27"/>
    <x v="23"/>
    <n v="0"/>
    <n v="0"/>
    <s v="2018_IDT_27"/>
    <n v="0"/>
    <n v="0"/>
  </r>
  <r>
    <x v="19"/>
    <s v="IDT"/>
    <x v="12"/>
    <n v="29"/>
    <x v="24"/>
    <n v="0"/>
    <n v="0"/>
    <s v="2018_IDT_29"/>
    <n v="0"/>
    <n v="0"/>
  </r>
  <r>
    <x v="19"/>
    <s v="IDT"/>
    <x v="12"/>
    <n v="30"/>
    <x v="25"/>
    <n v="0"/>
    <n v="0"/>
    <s v="2018_IDT_30"/>
    <n v="0"/>
    <n v="0"/>
  </r>
  <r>
    <x v="19"/>
    <s v="IDT"/>
    <x v="12"/>
    <n v="31"/>
    <x v="26"/>
    <n v="0"/>
    <n v="0"/>
    <s v="2018_IDT_31"/>
    <n v="0"/>
    <n v="0"/>
  </r>
  <r>
    <x v="19"/>
    <s v="IDT"/>
    <x v="12"/>
    <n v="38"/>
    <x v="27"/>
    <n v="0"/>
    <n v="0"/>
    <s v="2018_IDT_38"/>
    <n v="0"/>
    <n v="0"/>
  </r>
  <r>
    <x v="19"/>
    <s v="IDT"/>
    <x v="12"/>
    <n v="39"/>
    <x v="28"/>
    <n v="0"/>
    <n v="0"/>
    <s v="2018_IDT_39"/>
    <n v="0"/>
    <n v="0"/>
  </r>
  <r>
    <x v="19"/>
    <s v="IDT"/>
    <x v="12"/>
    <n v="40"/>
    <x v="29"/>
    <n v="0"/>
    <n v="0"/>
    <s v="2018_IDT_40"/>
    <n v="0"/>
    <n v="0"/>
  </r>
  <r>
    <x v="19"/>
    <s v="IDT"/>
    <x v="12"/>
    <n v="41"/>
    <x v="30"/>
    <n v="0"/>
    <n v="0"/>
    <s v="2018_IDT_41"/>
    <n v="0"/>
    <n v="0"/>
  </r>
  <r>
    <x v="19"/>
    <s v="IDT"/>
    <x v="12"/>
    <n v="43"/>
    <x v="31"/>
    <n v="0"/>
    <n v="0"/>
    <s v="2018_IDT_43"/>
    <n v="0"/>
    <n v="0"/>
  </r>
  <r>
    <x v="19"/>
    <s v="IDT"/>
    <x v="12"/>
    <n v="44"/>
    <x v="32"/>
    <n v="0"/>
    <n v="0"/>
    <s v="2018_IDT_44"/>
    <n v="0"/>
    <n v="0"/>
  </r>
  <r>
    <x v="19"/>
    <s v="IDT"/>
    <x v="12"/>
    <n v="45"/>
    <x v="33"/>
    <n v="0"/>
    <n v="0"/>
    <s v="2018_IDT_45"/>
    <n v="0"/>
    <n v="0"/>
  </r>
  <r>
    <x v="19"/>
    <s v="IDT"/>
    <x v="12"/>
    <n v="46"/>
    <x v="34"/>
    <n v="0"/>
    <n v="0"/>
    <s v="2018_IDT_46"/>
    <n v="0"/>
    <n v="0"/>
  </r>
  <r>
    <x v="19"/>
    <s v="IDT"/>
    <x v="12"/>
    <n v="47"/>
    <x v="35"/>
    <n v="0"/>
    <n v="0"/>
    <s v="2018_IDT_47"/>
    <n v="0"/>
    <n v="0"/>
  </r>
  <r>
    <x v="19"/>
    <s v="IDT"/>
    <x v="12"/>
    <n v="48"/>
    <x v="36"/>
    <n v="0"/>
    <n v="0"/>
    <s v="2018_IDT_48"/>
    <n v="0"/>
    <n v="0"/>
  </r>
  <r>
    <x v="19"/>
    <s v="NB"/>
    <x v="6"/>
    <n v="1"/>
    <x v="0"/>
    <n v="816705"/>
    <n v="807545"/>
    <s v="2018_NB_1"/>
    <n v="186852"/>
    <n v="181092"/>
  </r>
  <r>
    <x v="19"/>
    <s v="NB"/>
    <x v="6"/>
    <n v="2"/>
    <x v="1"/>
    <n v="140"/>
    <n v="140"/>
    <s v="2018_NB_2"/>
    <n v="9566"/>
    <n v="8322"/>
  </r>
  <r>
    <x v="19"/>
    <s v="NB"/>
    <x v="6"/>
    <n v="3"/>
    <x v="2"/>
    <n v="158163"/>
    <n v="151179"/>
    <s v="2018_NB_3"/>
    <n v="114848"/>
    <n v="108954"/>
  </r>
  <r>
    <x v="19"/>
    <s v="NB"/>
    <x v="6"/>
    <n v="4"/>
    <x v="3"/>
    <n v="6741885"/>
    <n v="6741885"/>
    <s v="2018_NB_4"/>
    <n v="1009100"/>
    <n v="1009100"/>
  </r>
  <r>
    <x v="19"/>
    <s v="NB"/>
    <x v="6"/>
    <n v="5"/>
    <x v="4"/>
    <n v="509938"/>
    <n v="476809"/>
    <s v="2018_NB_5"/>
    <n v="67175"/>
    <n v="55583"/>
  </r>
  <r>
    <x v="19"/>
    <s v="NB"/>
    <x v="6"/>
    <n v="7"/>
    <x v="5"/>
    <n v="117689"/>
    <n v="112920"/>
    <s v="2018_NB_7"/>
    <n v="37149"/>
    <n v="32491"/>
  </r>
  <r>
    <x v="19"/>
    <s v="NB"/>
    <x v="6"/>
    <n v="8"/>
    <x v="6"/>
    <n v="3174487"/>
    <n v="3174487"/>
    <s v="2018_NB_8"/>
    <n v="196189"/>
    <n v="196189"/>
  </r>
  <r>
    <x v="19"/>
    <s v="NB"/>
    <x v="6"/>
    <n v="9"/>
    <x v="7"/>
    <n v="144596"/>
    <n v="135815"/>
    <s v="2018_NB_9"/>
    <n v="14119"/>
    <n v="13352"/>
  </r>
  <r>
    <x v="19"/>
    <s v="NB"/>
    <x v="6"/>
    <n v="10"/>
    <x v="8"/>
    <n v="197"/>
    <n v="197"/>
    <s v="2018_NB_10"/>
    <n v="197"/>
    <n v="197"/>
  </r>
  <r>
    <x v="19"/>
    <s v="NB"/>
    <x v="6"/>
    <n v="11"/>
    <x v="9"/>
    <n v="122176"/>
    <n v="120877"/>
    <s v="2018_NB_11"/>
    <n v="17915"/>
    <n v="16641"/>
  </r>
  <r>
    <x v="19"/>
    <s v="NB"/>
    <x v="6"/>
    <n v="12"/>
    <x v="10"/>
    <n v="813195"/>
    <n v="812840"/>
    <s v="2018_NB_12"/>
    <n v="324311"/>
    <n v="324040"/>
  </r>
  <r>
    <x v="19"/>
    <s v="NB"/>
    <x v="6"/>
    <n v="13"/>
    <x v="11"/>
    <n v="321860"/>
    <n v="309205"/>
    <s v="2018_NB_13"/>
    <n v="125240"/>
    <n v="114101"/>
  </r>
  <r>
    <x v="19"/>
    <s v="NB"/>
    <x v="6"/>
    <n v="14"/>
    <x v="12"/>
    <n v="6146016"/>
    <n v="6108494"/>
    <s v="2018_NB_14"/>
    <n v="1203873"/>
    <n v="1175175"/>
  </r>
  <r>
    <x v="19"/>
    <s v="NB"/>
    <x v="6"/>
    <n v="15"/>
    <x v="13"/>
    <n v="43574"/>
    <n v="43574"/>
    <s v="2018_NB_15"/>
    <n v="16720"/>
    <n v="16720"/>
  </r>
  <r>
    <x v="19"/>
    <s v="NB"/>
    <x v="6"/>
    <n v="16"/>
    <x v="14"/>
    <n v="327783"/>
    <n v="327701"/>
    <s v="2018_NB_16"/>
    <n v="33916"/>
    <n v="33834"/>
  </r>
  <r>
    <x v="19"/>
    <s v="NB"/>
    <x v="6"/>
    <n v="17"/>
    <x v="15"/>
    <n v="541139"/>
    <n v="538062"/>
    <s v="2018_NB_17"/>
    <n v="226787"/>
    <n v="226408"/>
  </r>
  <r>
    <x v="19"/>
    <s v="NB"/>
    <x v="6"/>
    <n v="18"/>
    <x v="16"/>
    <n v="468644"/>
    <n v="354850"/>
    <s v="2018_NB_18"/>
    <n v="321700"/>
    <n v="225972"/>
  </r>
  <r>
    <x v="19"/>
    <s v="NB"/>
    <x v="6"/>
    <n v="20"/>
    <x v="17"/>
    <n v="1850039"/>
    <n v="1724818"/>
    <s v="2018_NB_20"/>
    <n v="1150494"/>
    <n v="1063112"/>
  </r>
  <r>
    <x v="19"/>
    <s v="NB"/>
    <x v="6"/>
    <n v="22"/>
    <x v="18"/>
    <n v="974276"/>
    <n v="951698"/>
    <s v="2018_NB_22"/>
    <n v="251793"/>
    <n v="239368"/>
  </r>
  <r>
    <x v="19"/>
    <s v="NB"/>
    <x v="6"/>
    <n v="23"/>
    <x v="19"/>
    <n v="246963"/>
    <n v="243140"/>
    <s v="2018_NB_23"/>
    <n v="153961"/>
    <n v="150234"/>
  </r>
  <r>
    <x v="19"/>
    <s v="NB"/>
    <x v="6"/>
    <n v="24"/>
    <x v="20"/>
    <n v="2584824"/>
    <n v="2541617"/>
    <s v="2018_NB_24"/>
    <n v="1548924"/>
    <n v="1518959"/>
  </r>
  <r>
    <x v="19"/>
    <s v="NB"/>
    <x v="6"/>
    <n v="25"/>
    <x v="21"/>
    <n v="0"/>
    <n v="0"/>
    <s v="2018_NB_25"/>
    <n v="0"/>
    <n v="0"/>
  </r>
  <r>
    <x v="19"/>
    <s v="NB"/>
    <x v="6"/>
    <n v="26"/>
    <x v="22"/>
    <n v="803226"/>
    <n v="801240"/>
    <s v="2018_NB_26"/>
    <n v="429403"/>
    <n v="427599"/>
  </r>
  <r>
    <x v="19"/>
    <s v="NB"/>
    <x v="6"/>
    <n v="27"/>
    <x v="23"/>
    <n v="108311"/>
    <n v="108311"/>
    <s v="2018_NB_27"/>
    <n v="9480"/>
    <n v="9480"/>
  </r>
  <r>
    <x v="19"/>
    <s v="NB"/>
    <x v="6"/>
    <n v="29"/>
    <x v="24"/>
    <n v="413325"/>
    <n v="404528"/>
    <s v="2018_NB_29"/>
    <n v="173193"/>
    <n v="164425"/>
  </r>
  <r>
    <x v="19"/>
    <s v="NB"/>
    <x v="6"/>
    <n v="30"/>
    <x v="25"/>
    <n v="799867"/>
    <n v="799535"/>
    <s v="2018_NB_30"/>
    <n v="36034"/>
    <n v="35718"/>
  </r>
  <r>
    <x v="19"/>
    <s v="NB"/>
    <x v="6"/>
    <n v="31"/>
    <x v="26"/>
    <n v="788"/>
    <n v="788"/>
    <s v="2018_NB_31"/>
    <n v="117"/>
    <n v="117"/>
  </r>
  <r>
    <x v="19"/>
    <s v="NB"/>
    <x v="6"/>
    <n v="38"/>
    <x v="27"/>
    <n v="0"/>
    <n v="0"/>
    <s v="2018_NB_38"/>
    <n v="0"/>
    <n v="0"/>
  </r>
  <r>
    <x v="19"/>
    <s v="NB"/>
    <x v="6"/>
    <n v="39"/>
    <x v="28"/>
    <n v="345123"/>
    <n v="344839"/>
    <s v="2018_NB_39"/>
    <n v="18336"/>
    <n v="18133"/>
  </r>
  <r>
    <x v="19"/>
    <s v="NB"/>
    <x v="6"/>
    <n v="40"/>
    <x v="29"/>
    <n v="745842"/>
    <n v="738306"/>
    <s v="2018_NB_40"/>
    <n v="239311"/>
    <n v="233605"/>
  </r>
  <r>
    <x v="19"/>
    <s v="NB"/>
    <x v="6"/>
    <n v="41"/>
    <x v="30"/>
    <n v="6998"/>
    <n v="6718"/>
    <s v="2018_NB_41"/>
    <n v="5042"/>
    <n v="4762"/>
  </r>
  <r>
    <x v="19"/>
    <s v="NB"/>
    <x v="6"/>
    <n v="43"/>
    <x v="31"/>
    <n v="0"/>
    <n v="0"/>
    <s v="2018_NB_43"/>
    <n v="0"/>
    <n v="0"/>
  </r>
  <r>
    <x v="19"/>
    <s v="NB"/>
    <x v="6"/>
    <n v="44"/>
    <x v="32"/>
    <n v="85597"/>
    <n v="85251"/>
    <s v="2018_NB_44"/>
    <n v="2326"/>
    <n v="2153"/>
  </r>
  <r>
    <x v="19"/>
    <s v="NB"/>
    <x v="6"/>
    <n v="45"/>
    <x v="33"/>
    <n v="104668"/>
    <n v="104668"/>
    <s v="2018_NB_45"/>
    <n v="46557"/>
    <n v="46557"/>
  </r>
  <r>
    <x v="19"/>
    <s v="NB"/>
    <x v="6"/>
    <n v="46"/>
    <x v="34"/>
    <n v="6756170"/>
    <n v="6756170"/>
    <s v="2018_NB_46"/>
    <n v="0"/>
    <n v="0"/>
  </r>
  <r>
    <x v="19"/>
    <s v="NB"/>
    <x v="6"/>
    <n v="47"/>
    <x v="35"/>
    <n v="899136"/>
    <n v="899136"/>
    <s v="2018_NB_47"/>
    <n v="0"/>
    <n v="0"/>
  </r>
  <r>
    <x v="19"/>
    <s v="NB"/>
    <x v="6"/>
    <n v="48"/>
    <x v="36"/>
    <n v="438317"/>
    <n v="437250"/>
    <s v="2018_NB_48"/>
    <n v="43079"/>
    <n v="42880"/>
  </r>
  <r>
    <x v="19"/>
    <s v="NCY"/>
    <x v="15"/>
    <n v="1"/>
    <x v="0"/>
    <n v="0"/>
    <n v="0"/>
    <s v="2018_NCY_1"/>
    <n v="0"/>
    <n v="0"/>
  </r>
  <r>
    <x v="19"/>
    <s v="NCY"/>
    <x v="15"/>
    <n v="2"/>
    <x v="1"/>
    <n v="0"/>
    <n v="0"/>
    <s v="2018_NCY_2"/>
    <n v="0"/>
    <n v="0"/>
  </r>
  <r>
    <x v="19"/>
    <s v="NCY"/>
    <x v="15"/>
    <n v="3"/>
    <x v="2"/>
    <n v="0"/>
    <n v="0"/>
    <s v="2018_NCY_3"/>
    <n v="0"/>
    <n v="0"/>
  </r>
  <r>
    <x v="19"/>
    <s v="NCY"/>
    <x v="15"/>
    <n v="4"/>
    <x v="3"/>
    <n v="0"/>
    <n v="0"/>
    <s v="2018_NCY_4"/>
    <n v="0"/>
    <n v="0"/>
  </r>
  <r>
    <x v="19"/>
    <s v="NCY"/>
    <x v="15"/>
    <n v="5"/>
    <x v="4"/>
    <n v="0"/>
    <n v="0"/>
    <s v="2018_NCY_5"/>
    <n v="0"/>
    <n v="0"/>
  </r>
  <r>
    <x v="19"/>
    <s v="NCY"/>
    <x v="15"/>
    <n v="7"/>
    <x v="5"/>
    <n v="0"/>
    <n v="0"/>
    <s v="2018_NCY_7"/>
    <n v="0"/>
    <n v="0"/>
  </r>
  <r>
    <x v="19"/>
    <s v="NCY"/>
    <x v="15"/>
    <n v="8"/>
    <x v="6"/>
    <n v="0"/>
    <n v="0"/>
    <s v="2018_NCY_8"/>
    <n v="0"/>
    <n v="0"/>
  </r>
  <r>
    <x v="19"/>
    <s v="NCY"/>
    <x v="15"/>
    <n v="9"/>
    <x v="7"/>
    <n v="0"/>
    <n v="0"/>
    <s v="2018_NCY_9"/>
    <n v="0"/>
    <n v="0"/>
  </r>
  <r>
    <x v="19"/>
    <s v="NCY"/>
    <x v="15"/>
    <n v="10"/>
    <x v="8"/>
    <n v="2833"/>
    <n v="2833"/>
    <s v="2018_NCY_10"/>
    <n v="0"/>
    <n v="0"/>
  </r>
  <r>
    <x v="19"/>
    <s v="NCY"/>
    <x v="15"/>
    <n v="11"/>
    <x v="9"/>
    <n v="0"/>
    <n v="0"/>
    <s v="2018_NCY_11"/>
    <n v="0"/>
    <n v="0"/>
  </r>
  <r>
    <x v="19"/>
    <s v="NCY"/>
    <x v="15"/>
    <n v="12"/>
    <x v="10"/>
    <n v="0"/>
    <n v="0"/>
    <s v="2018_NCY_12"/>
    <n v="0"/>
    <n v="0"/>
  </r>
  <r>
    <x v="19"/>
    <s v="NCY"/>
    <x v="15"/>
    <n v="13"/>
    <x v="11"/>
    <n v="0"/>
    <n v="0"/>
    <s v="2018_NCY_13"/>
    <n v="0"/>
    <n v="0"/>
  </r>
  <r>
    <x v="19"/>
    <s v="NCY"/>
    <x v="15"/>
    <n v="14"/>
    <x v="12"/>
    <n v="0"/>
    <n v="0"/>
    <s v="2018_NCY_14"/>
    <n v="0"/>
    <n v="0"/>
  </r>
  <r>
    <x v="19"/>
    <s v="NCY"/>
    <x v="15"/>
    <n v="15"/>
    <x v="13"/>
    <n v="0"/>
    <n v="0"/>
    <s v="2018_NCY_15"/>
    <n v="0"/>
    <n v="0"/>
  </r>
  <r>
    <x v="19"/>
    <s v="NCY"/>
    <x v="15"/>
    <n v="16"/>
    <x v="14"/>
    <n v="0"/>
    <n v="0"/>
    <s v="2018_NCY_16"/>
    <n v="0"/>
    <n v="0"/>
  </r>
  <r>
    <x v="19"/>
    <s v="NCY"/>
    <x v="15"/>
    <n v="17"/>
    <x v="15"/>
    <n v="0"/>
    <n v="0"/>
    <s v="2018_NCY_17"/>
    <n v="0"/>
    <n v="0"/>
  </r>
  <r>
    <x v="19"/>
    <s v="NCY"/>
    <x v="15"/>
    <n v="18"/>
    <x v="16"/>
    <n v="0"/>
    <n v="0"/>
    <s v="2018_NCY_18"/>
    <n v="0"/>
    <n v="0"/>
  </r>
  <r>
    <x v="19"/>
    <s v="NCY"/>
    <x v="15"/>
    <n v="20"/>
    <x v="17"/>
    <n v="0"/>
    <n v="0"/>
    <s v="2018_NCY_20"/>
    <n v="0"/>
    <n v="0"/>
  </r>
  <r>
    <x v="19"/>
    <s v="NCY"/>
    <x v="15"/>
    <n v="22"/>
    <x v="18"/>
    <n v="0"/>
    <n v="0"/>
    <s v="2018_NCY_22"/>
    <n v="0"/>
    <n v="0"/>
  </r>
  <r>
    <x v="19"/>
    <s v="NCY"/>
    <x v="15"/>
    <n v="23"/>
    <x v="19"/>
    <n v="0"/>
    <n v="0"/>
    <s v="2018_NCY_23"/>
    <n v="0"/>
    <n v="0"/>
  </r>
  <r>
    <x v="19"/>
    <s v="NCY"/>
    <x v="15"/>
    <n v="24"/>
    <x v="20"/>
    <n v="0"/>
    <n v="0"/>
    <s v="2018_NCY_24"/>
    <n v="0"/>
    <n v="0"/>
  </r>
  <r>
    <x v="19"/>
    <s v="NCY"/>
    <x v="15"/>
    <n v="25"/>
    <x v="21"/>
    <n v="12521"/>
    <n v="12521"/>
    <s v="2018_NCY_25"/>
    <n v="148"/>
    <n v="148"/>
  </r>
  <r>
    <x v="19"/>
    <s v="NCY"/>
    <x v="15"/>
    <n v="26"/>
    <x v="22"/>
    <n v="0"/>
    <n v="0"/>
    <s v="2018_NCY_26"/>
    <n v="0"/>
    <n v="0"/>
  </r>
  <r>
    <x v="19"/>
    <s v="NCY"/>
    <x v="15"/>
    <n v="27"/>
    <x v="23"/>
    <n v="0"/>
    <n v="0"/>
    <s v="2018_NCY_27"/>
    <n v="0"/>
    <n v="0"/>
  </r>
  <r>
    <x v="19"/>
    <s v="NCY"/>
    <x v="15"/>
    <n v="29"/>
    <x v="24"/>
    <n v="0"/>
    <n v="0"/>
    <s v="2018_NCY_29"/>
    <n v="0"/>
    <n v="0"/>
  </r>
  <r>
    <x v="19"/>
    <s v="NCY"/>
    <x v="15"/>
    <n v="30"/>
    <x v="25"/>
    <n v="0"/>
    <n v="0"/>
    <s v="2018_NCY_30"/>
    <n v="0"/>
    <n v="0"/>
  </r>
  <r>
    <x v="19"/>
    <s v="NCY"/>
    <x v="15"/>
    <n v="31"/>
    <x v="26"/>
    <n v="0"/>
    <n v="0"/>
    <s v="2018_NCY_31"/>
    <n v="0"/>
    <n v="0"/>
  </r>
  <r>
    <x v="19"/>
    <s v="NCY"/>
    <x v="15"/>
    <n v="38"/>
    <x v="27"/>
    <n v="0"/>
    <n v="0"/>
    <s v="2018_NCY_38"/>
    <n v="0"/>
    <n v="0"/>
  </r>
  <r>
    <x v="19"/>
    <s v="NCY"/>
    <x v="15"/>
    <n v="39"/>
    <x v="28"/>
    <n v="0"/>
    <n v="0"/>
    <s v="2018_NCY_39"/>
    <n v="0"/>
    <n v="0"/>
  </r>
  <r>
    <x v="19"/>
    <s v="NCY"/>
    <x v="15"/>
    <n v="40"/>
    <x v="29"/>
    <n v="0"/>
    <n v="0"/>
    <s v="2018_NCY_40"/>
    <n v="0"/>
    <n v="0"/>
  </r>
  <r>
    <x v="19"/>
    <s v="NCY"/>
    <x v="15"/>
    <n v="41"/>
    <x v="30"/>
    <n v="0"/>
    <n v="0"/>
    <s v="2018_NCY_41"/>
    <n v="0"/>
    <n v="0"/>
  </r>
  <r>
    <x v="19"/>
    <s v="NCY"/>
    <x v="15"/>
    <n v="43"/>
    <x v="31"/>
    <n v="0"/>
    <n v="0"/>
    <s v="2018_NCY_43"/>
    <n v="0"/>
    <n v="0"/>
  </r>
  <r>
    <x v="19"/>
    <s v="NCY"/>
    <x v="15"/>
    <n v="44"/>
    <x v="32"/>
    <n v="7627"/>
    <n v="7627"/>
    <s v="2018_NCY_44"/>
    <n v="3"/>
    <n v="3"/>
  </r>
  <r>
    <x v="19"/>
    <s v="NCY"/>
    <x v="15"/>
    <n v="45"/>
    <x v="33"/>
    <n v="0"/>
    <n v="0"/>
    <s v="2018_NCY_45"/>
    <n v="0"/>
    <n v="0"/>
  </r>
  <r>
    <x v="19"/>
    <s v="NCY"/>
    <x v="15"/>
    <n v="46"/>
    <x v="34"/>
    <n v="61273"/>
    <n v="61261"/>
    <s v="2018_NCY_46"/>
    <n v="2043"/>
    <n v="2043"/>
  </r>
  <r>
    <x v="19"/>
    <s v="NCY"/>
    <x v="15"/>
    <n v="47"/>
    <x v="35"/>
    <n v="2123"/>
    <n v="2123"/>
    <s v="2018_NCY_47"/>
    <n v="265"/>
    <n v="265"/>
  </r>
  <r>
    <x v="19"/>
    <s v="NCY"/>
    <x v="15"/>
    <n v="48"/>
    <x v="36"/>
    <n v="0"/>
    <n v="0"/>
    <s v="2018_NCY_48"/>
    <n v="0"/>
    <n v="0"/>
  </r>
  <r>
    <x v="19"/>
    <s v="NDM"/>
    <x v="7"/>
    <n v="1"/>
    <x v="0"/>
    <n v="24392"/>
    <n v="24376"/>
    <s v="2018_NDM_1"/>
    <n v="6788"/>
    <n v="6772"/>
  </r>
  <r>
    <x v="19"/>
    <s v="NDM"/>
    <x v="7"/>
    <n v="2"/>
    <x v="1"/>
    <n v="69052"/>
    <n v="68858"/>
    <s v="2018_NDM_2"/>
    <n v="133610"/>
    <n v="132275"/>
  </r>
  <r>
    <x v="19"/>
    <s v="NDM"/>
    <x v="7"/>
    <n v="3"/>
    <x v="2"/>
    <n v="0"/>
    <n v="0"/>
    <s v="2018_NDM_3"/>
    <n v="0"/>
    <n v="0"/>
  </r>
  <r>
    <x v="19"/>
    <s v="NDM"/>
    <x v="7"/>
    <n v="4"/>
    <x v="3"/>
    <n v="0"/>
    <n v="0"/>
    <s v="2018_NDM_4"/>
    <n v="0"/>
    <n v="0"/>
  </r>
  <r>
    <x v="19"/>
    <s v="NDM"/>
    <x v="7"/>
    <n v="5"/>
    <x v="4"/>
    <n v="48688"/>
    <n v="48260"/>
    <s v="2018_NDM_5"/>
    <n v="20456"/>
    <n v="20205"/>
  </r>
  <r>
    <x v="19"/>
    <s v="NDM"/>
    <x v="7"/>
    <n v="7"/>
    <x v="5"/>
    <n v="515"/>
    <n v="515"/>
    <s v="2018_NDM_7"/>
    <n v="215"/>
    <n v="215"/>
  </r>
  <r>
    <x v="19"/>
    <s v="NDM"/>
    <x v="7"/>
    <n v="8"/>
    <x v="6"/>
    <n v="0"/>
    <n v="0"/>
    <s v="2018_NDM_8"/>
    <n v="0"/>
    <n v="0"/>
  </r>
  <r>
    <x v="19"/>
    <s v="NDM"/>
    <x v="7"/>
    <n v="9"/>
    <x v="7"/>
    <n v="16680"/>
    <n v="16680"/>
    <s v="2018_NDM_9"/>
    <n v="5783"/>
    <n v="5783"/>
  </r>
  <r>
    <x v="19"/>
    <s v="NDM"/>
    <x v="7"/>
    <n v="10"/>
    <x v="8"/>
    <n v="25824"/>
    <n v="25824"/>
    <s v="2018_NDM_10"/>
    <n v="8269"/>
    <n v="8269"/>
  </r>
  <r>
    <x v="19"/>
    <s v="NDM"/>
    <x v="7"/>
    <n v="11"/>
    <x v="9"/>
    <n v="19097"/>
    <n v="19097"/>
    <s v="2018_NDM_11"/>
    <n v="12291"/>
    <n v="12291"/>
  </r>
  <r>
    <x v="19"/>
    <s v="NDM"/>
    <x v="7"/>
    <n v="12"/>
    <x v="10"/>
    <n v="88518"/>
    <n v="88518"/>
    <s v="2018_NDM_12"/>
    <n v="53049"/>
    <n v="53049"/>
  </r>
  <r>
    <x v="19"/>
    <s v="NDM"/>
    <x v="7"/>
    <n v="13"/>
    <x v="11"/>
    <n v="8539"/>
    <n v="8474"/>
    <s v="2018_NDM_13"/>
    <n v="2930"/>
    <n v="2865"/>
  </r>
  <r>
    <x v="19"/>
    <s v="NDM"/>
    <x v="7"/>
    <n v="14"/>
    <x v="12"/>
    <n v="4222"/>
    <n v="4222"/>
    <s v="2018_NDM_14"/>
    <n v="2183"/>
    <n v="2183"/>
  </r>
  <r>
    <x v="19"/>
    <s v="NDM"/>
    <x v="7"/>
    <n v="15"/>
    <x v="13"/>
    <n v="3868"/>
    <n v="3868"/>
    <s v="2018_NDM_15"/>
    <n v="1594"/>
    <n v="1594"/>
  </r>
  <r>
    <x v="19"/>
    <s v="NDM"/>
    <x v="7"/>
    <n v="16"/>
    <x v="14"/>
    <n v="0"/>
    <n v="0"/>
    <s v="2018_NDM_16"/>
    <n v="0"/>
    <n v="0"/>
  </r>
  <r>
    <x v="19"/>
    <s v="NDM"/>
    <x v="7"/>
    <n v="17"/>
    <x v="15"/>
    <n v="66"/>
    <n v="66"/>
    <s v="2018_NDM_17"/>
    <n v="0"/>
    <n v="0"/>
  </r>
  <r>
    <x v="19"/>
    <s v="NDM"/>
    <x v="7"/>
    <n v="18"/>
    <x v="16"/>
    <n v="42720"/>
    <n v="41613"/>
    <s v="2018_NDM_18"/>
    <n v="38589"/>
    <n v="37625"/>
  </r>
  <r>
    <x v="19"/>
    <s v="NDM"/>
    <x v="7"/>
    <n v="20"/>
    <x v="17"/>
    <n v="0"/>
    <n v="0"/>
    <s v="2018_NDM_20"/>
    <n v="0"/>
    <n v="0"/>
  </r>
  <r>
    <x v="19"/>
    <s v="NDM"/>
    <x v="7"/>
    <n v="22"/>
    <x v="18"/>
    <n v="381316"/>
    <n v="378960"/>
    <s v="2018_NDM_22"/>
    <n v="172793"/>
    <n v="170751"/>
  </r>
  <r>
    <x v="19"/>
    <s v="NDM"/>
    <x v="7"/>
    <n v="23"/>
    <x v="19"/>
    <n v="1263"/>
    <n v="1263"/>
    <s v="2018_NDM_23"/>
    <n v="664"/>
    <n v="664"/>
  </r>
  <r>
    <x v="19"/>
    <s v="NDM"/>
    <x v="7"/>
    <n v="24"/>
    <x v="20"/>
    <n v="15"/>
    <n v="15"/>
    <s v="2018_NDM_24"/>
    <n v="12"/>
    <n v="12"/>
  </r>
  <r>
    <x v="19"/>
    <s v="NDM"/>
    <x v="7"/>
    <n v="25"/>
    <x v="21"/>
    <n v="0"/>
    <n v="0"/>
    <s v="2018_NDM_25"/>
    <n v="0"/>
    <n v="0"/>
  </r>
  <r>
    <x v="19"/>
    <s v="NDM"/>
    <x v="7"/>
    <n v="26"/>
    <x v="22"/>
    <n v="136"/>
    <n v="136"/>
    <s v="2018_NDM_26"/>
    <n v="71"/>
    <n v="71"/>
  </r>
  <r>
    <x v="19"/>
    <s v="NDM"/>
    <x v="7"/>
    <n v="27"/>
    <x v="23"/>
    <n v="66"/>
    <n v="66"/>
    <s v="2018_NDM_27"/>
    <n v="0"/>
    <n v="0"/>
  </r>
  <r>
    <x v="19"/>
    <s v="NDM"/>
    <x v="7"/>
    <n v="29"/>
    <x v="24"/>
    <n v="1742"/>
    <n v="1742"/>
    <s v="2018_NDM_29"/>
    <n v="976"/>
    <n v="976"/>
  </r>
  <r>
    <x v="19"/>
    <s v="NDM"/>
    <x v="7"/>
    <n v="30"/>
    <x v="25"/>
    <n v="53577"/>
    <n v="53577"/>
    <s v="2018_NDM_30"/>
    <n v="7752"/>
    <n v="7752"/>
  </r>
  <r>
    <x v="19"/>
    <s v="NDM"/>
    <x v="7"/>
    <n v="31"/>
    <x v="26"/>
    <n v="1046"/>
    <n v="1046"/>
    <s v="2018_NDM_31"/>
    <n v="448"/>
    <n v="448"/>
  </r>
  <r>
    <x v="19"/>
    <s v="NDM"/>
    <x v="7"/>
    <n v="38"/>
    <x v="27"/>
    <n v="7022"/>
    <n v="7022"/>
    <s v="2018_NDM_38"/>
    <n v="149"/>
    <n v="149"/>
  </r>
  <r>
    <x v="19"/>
    <s v="NDM"/>
    <x v="7"/>
    <n v="39"/>
    <x v="28"/>
    <n v="47098"/>
    <n v="47098"/>
    <s v="2018_NDM_39"/>
    <n v="9080"/>
    <n v="9080"/>
  </r>
  <r>
    <x v="19"/>
    <s v="NDM"/>
    <x v="7"/>
    <n v="40"/>
    <x v="29"/>
    <n v="0"/>
    <n v="0"/>
    <s v="2018_NDM_40"/>
    <n v="0"/>
    <n v="0"/>
  </r>
  <r>
    <x v="19"/>
    <s v="NDM"/>
    <x v="7"/>
    <n v="41"/>
    <x v="30"/>
    <n v="0"/>
    <n v="0"/>
    <s v="2018_NDM_41"/>
    <n v="0"/>
    <n v="0"/>
  </r>
  <r>
    <x v="19"/>
    <s v="NDM"/>
    <x v="7"/>
    <n v="43"/>
    <x v="31"/>
    <n v="0"/>
    <n v="0"/>
    <s v="2018_NDM_43"/>
    <n v="0"/>
    <n v="0"/>
  </r>
  <r>
    <x v="19"/>
    <s v="NDM"/>
    <x v="7"/>
    <n v="44"/>
    <x v="32"/>
    <n v="20"/>
    <n v="20"/>
    <s v="2018_NDM_44"/>
    <n v="0"/>
    <n v="0"/>
  </r>
  <r>
    <x v="19"/>
    <s v="NDM"/>
    <x v="7"/>
    <n v="45"/>
    <x v="33"/>
    <n v="5350"/>
    <n v="5350"/>
    <s v="2018_NDM_45"/>
    <n v="2163"/>
    <n v="2163"/>
  </r>
  <r>
    <x v="19"/>
    <s v="NDM"/>
    <x v="7"/>
    <n v="46"/>
    <x v="34"/>
    <n v="28410"/>
    <n v="28410"/>
    <s v="2018_NDM_46"/>
    <n v="49"/>
    <n v="49"/>
  </r>
  <r>
    <x v="19"/>
    <s v="NDM"/>
    <x v="7"/>
    <n v="47"/>
    <x v="35"/>
    <n v="1391"/>
    <n v="1391"/>
    <s v="2018_NDM_47"/>
    <n v="0"/>
    <n v="0"/>
  </r>
  <r>
    <x v="19"/>
    <s v="NDM"/>
    <x v="7"/>
    <n v="48"/>
    <x v="36"/>
    <n v="4284"/>
    <n v="4284"/>
    <s v="2018_NDM_48"/>
    <n v="0"/>
    <n v="0"/>
  </r>
  <r>
    <x v="19"/>
    <s v="NF"/>
    <x v="8"/>
    <n v="1"/>
    <x v="0"/>
    <n v="892"/>
    <n v="892"/>
    <s v="2018_NF_1"/>
    <n v="0"/>
    <n v="0"/>
  </r>
  <r>
    <x v="19"/>
    <s v="NF"/>
    <x v="8"/>
    <n v="2"/>
    <x v="1"/>
    <n v="0"/>
    <n v="0"/>
    <s v="2018_NF_2"/>
    <n v="0"/>
    <n v="0"/>
  </r>
  <r>
    <x v="19"/>
    <s v="NF"/>
    <x v="8"/>
    <n v="3"/>
    <x v="2"/>
    <n v="0"/>
    <n v="0"/>
    <s v="2018_NF_3"/>
    <n v="0"/>
    <n v="0"/>
  </r>
  <r>
    <x v="19"/>
    <s v="NF"/>
    <x v="8"/>
    <n v="4"/>
    <x v="3"/>
    <n v="97"/>
    <n v="97"/>
    <s v="2018_NF_4"/>
    <n v="0"/>
    <n v="0"/>
  </r>
  <r>
    <x v="19"/>
    <s v="NF"/>
    <x v="8"/>
    <n v="5"/>
    <x v="4"/>
    <n v="0"/>
    <n v="0"/>
    <s v="2018_NF_5"/>
    <n v="0"/>
    <n v="0"/>
  </r>
  <r>
    <x v="19"/>
    <s v="NF"/>
    <x v="8"/>
    <n v="7"/>
    <x v="5"/>
    <n v="0"/>
    <n v="0"/>
    <s v="2018_NF_7"/>
    <n v="0"/>
    <n v="0"/>
  </r>
  <r>
    <x v="19"/>
    <s v="NF"/>
    <x v="8"/>
    <n v="8"/>
    <x v="6"/>
    <n v="182631"/>
    <n v="182631"/>
    <s v="2018_NF_8"/>
    <n v="103839"/>
    <n v="103839"/>
  </r>
  <r>
    <x v="19"/>
    <s v="NF"/>
    <x v="8"/>
    <n v="9"/>
    <x v="7"/>
    <n v="0"/>
    <n v="0"/>
    <s v="2018_NF_9"/>
    <n v="0"/>
    <n v="0"/>
  </r>
  <r>
    <x v="19"/>
    <s v="NF"/>
    <x v="8"/>
    <n v="10"/>
    <x v="8"/>
    <n v="10096"/>
    <n v="10096"/>
    <s v="2018_NF_10"/>
    <n v="51"/>
    <n v="51"/>
  </r>
  <r>
    <x v="19"/>
    <s v="NF"/>
    <x v="8"/>
    <n v="11"/>
    <x v="9"/>
    <n v="1961"/>
    <n v="1961"/>
    <s v="2018_NF_11"/>
    <n v="0"/>
    <n v="0"/>
  </r>
  <r>
    <x v="19"/>
    <s v="NF"/>
    <x v="8"/>
    <n v="12"/>
    <x v="10"/>
    <n v="0"/>
    <n v="0"/>
    <s v="2018_NF_12"/>
    <n v="0"/>
    <n v="0"/>
  </r>
  <r>
    <x v="19"/>
    <s v="NF"/>
    <x v="8"/>
    <n v="13"/>
    <x v="11"/>
    <n v="3441"/>
    <n v="3441"/>
    <s v="2018_NF_13"/>
    <n v="899"/>
    <n v="899"/>
  </r>
  <r>
    <x v="19"/>
    <s v="NF"/>
    <x v="8"/>
    <n v="14"/>
    <x v="12"/>
    <n v="6388"/>
    <n v="6388"/>
    <s v="2018_NF_14"/>
    <n v="1484"/>
    <n v="1484"/>
  </r>
  <r>
    <x v="19"/>
    <s v="NF"/>
    <x v="8"/>
    <n v="15"/>
    <x v="13"/>
    <n v="0"/>
    <n v="0"/>
    <s v="2018_NF_15"/>
    <n v="0"/>
    <n v="0"/>
  </r>
  <r>
    <x v="19"/>
    <s v="NF"/>
    <x v="8"/>
    <n v="16"/>
    <x v="14"/>
    <n v="1278"/>
    <n v="1278"/>
    <s v="2018_NF_16"/>
    <n v="697"/>
    <n v="697"/>
  </r>
  <r>
    <x v="19"/>
    <s v="NF"/>
    <x v="8"/>
    <n v="17"/>
    <x v="15"/>
    <n v="0"/>
    <n v="0"/>
    <s v="2018_NF_17"/>
    <n v="0"/>
    <n v="0"/>
  </r>
  <r>
    <x v="19"/>
    <s v="NF"/>
    <x v="8"/>
    <n v="18"/>
    <x v="16"/>
    <n v="0"/>
    <n v="0"/>
    <s v="2018_NF_18"/>
    <n v="0"/>
    <n v="0"/>
  </r>
  <r>
    <x v="19"/>
    <s v="NF"/>
    <x v="8"/>
    <n v="20"/>
    <x v="17"/>
    <n v="2344"/>
    <n v="2344"/>
    <s v="2018_NF_20"/>
    <n v="594"/>
    <n v="594"/>
  </r>
  <r>
    <x v="19"/>
    <s v="NF"/>
    <x v="8"/>
    <n v="22"/>
    <x v="18"/>
    <n v="761"/>
    <n v="122"/>
    <s v="2018_NF_22"/>
    <n v="674"/>
    <n v="35"/>
  </r>
  <r>
    <x v="19"/>
    <s v="NF"/>
    <x v="8"/>
    <n v="23"/>
    <x v="19"/>
    <n v="536"/>
    <n v="536"/>
    <s v="2018_NF_23"/>
    <n v="232"/>
    <n v="232"/>
  </r>
  <r>
    <x v="19"/>
    <s v="NF"/>
    <x v="8"/>
    <n v="24"/>
    <x v="20"/>
    <n v="2793"/>
    <n v="2793"/>
    <s v="2018_NF_24"/>
    <n v="1736"/>
    <n v="1736"/>
  </r>
  <r>
    <x v="19"/>
    <s v="NF"/>
    <x v="8"/>
    <n v="25"/>
    <x v="21"/>
    <n v="6823"/>
    <n v="6823"/>
    <s v="2018_NF_25"/>
    <n v="73"/>
    <n v="73"/>
  </r>
  <r>
    <x v="19"/>
    <s v="NF"/>
    <x v="8"/>
    <n v="26"/>
    <x v="22"/>
    <n v="480"/>
    <n v="480"/>
    <s v="2018_NF_26"/>
    <n v="276"/>
    <n v="276"/>
  </r>
  <r>
    <x v="19"/>
    <s v="NF"/>
    <x v="8"/>
    <n v="27"/>
    <x v="23"/>
    <n v="7801"/>
    <n v="7801"/>
    <s v="2018_NF_27"/>
    <n v="0"/>
    <n v="0"/>
  </r>
  <r>
    <x v="19"/>
    <s v="NF"/>
    <x v="8"/>
    <n v="29"/>
    <x v="24"/>
    <n v="7465"/>
    <n v="7465"/>
    <s v="2018_NF_29"/>
    <n v="3598"/>
    <n v="3598"/>
  </r>
  <r>
    <x v="19"/>
    <s v="NF"/>
    <x v="8"/>
    <n v="30"/>
    <x v="25"/>
    <n v="525"/>
    <n v="525"/>
    <s v="2018_NF_30"/>
    <n v="0"/>
    <n v="0"/>
  </r>
  <r>
    <x v="19"/>
    <s v="NF"/>
    <x v="8"/>
    <n v="31"/>
    <x v="26"/>
    <n v="0"/>
    <n v="0"/>
    <s v="2018_NF_31"/>
    <n v="0"/>
    <n v="0"/>
  </r>
  <r>
    <x v="19"/>
    <s v="NF"/>
    <x v="8"/>
    <n v="38"/>
    <x v="27"/>
    <n v="0"/>
    <n v="0"/>
    <s v="2018_NF_38"/>
    <n v="0"/>
    <n v="0"/>
  </r>
  <r>
    <x v="19"/>
    <s v="NF"/>
    <x v="8"/>
    <n v="39"/>
    <x v="28"/>
    <n v="0"/>
    <n v="0"/>
    <s v="2018_NF_39"/>
    <n v="0"/>
    <n v="0"/>
  </r>
  <r>
    <x v="19"/>
    <s v="NF"/>
    <x v="8"/>
    <n v="40"/>
    <x v="29"/>
    <n v="38824"/>
    <n v="38824"/>
    <s v="2018_NF_40"/>
    <n v="9837"/>
    <n v="9837"/>
  </r>
  <r>
    <x v="19"/>
    <s v="NF"/>
    <x v="8"/>
    <n v="41"/>
    <x v="30"/>
    <n v="849"/>
    <n v="849"/>
    <s v="2018_NF_41"/>
    <n v="232"/>
    <n v="232"/>
  </r>
  <r>
    <x v="19"/>
    <s v="NF"/>
    <x v="8"/>
    <n v="43"/>
    <x v="31"/>
    <n v="0"/>
    <n v="0"/>
    <s v="2018_NF_43"/>
    <n v="0"/>
    <n v="0"/>
  </r>
  <r>
    <x v="19"/>
    <s v="NF"/>
    <x v="8"/>
    <n v="44"/>
    <x v="32"/>
    <n v="2093"/>
    <n v="2093"/>
    <s v="2018_NF_44"/>
    <n v="0"/>
    <n v="0"/>
  </r>
  <r>
    <x v="19"/>
    <s v="NF"/>
    <x v="8"/>
    <n v="45"/>
    <x v="33"/>
    <n v="612"/>
    <n v="612"/>
    <s v="2018_NF_45"/>
    <n v="612"/>
    <n v="612"/>
  </r>
  <r>
    <x v="19"/>
    <s v="NF"/>
    <x v="8"/>
    <n v="46"/>
    <x v="34"/>
    <n v="50161"/>
    <n v="50161"/>
    <s v="2018_NF_46"/>
    <n v="10747"/>
    <n v="10747"/>
  </r>
  <r>
    <x v="19"/>
    <s v="NF"/>
    <x v="8"/>
    <n v="47"/>
    <x v="35"/>
    <n v="6358"/>
    <n v="6358"/>
    <s v="2018_NF_47"/>
    <n v="0"/>
    <n v="0"/>
  </r>
  <r>
    <x v="19"/>
    <s v="NF"/>
    <x v="8"/>
    <n v="48"/>
    <x v="36"/>
    <n v="2460"/>
    <n v="2388"/>
    <s v="2018_NF_48"/>
    <n v="176"/>
    <n v="176"/>
  </r>
  <r>
    <x v="19"/>
    <s v="NW"/>
    <x v="9"/>
    <n v="1"/>
    <x v="0"/>
    <n v="25571"/>
    <n v="25571"/>
    <s v="2018_NW_1"/>
    <n v="7078"/>
    <n v="7078"/>
  </r>
  <r>
    <x v="19"/>
    <s v="NW"/>
    <x v="9"/>
    <n v="2"/>
    <x v="1"/>
    <n v="1338"/>
    <n v="1338"/>
    <s v="2018_NW_2"/>
    <n v="9809"/>
    <n v="9363"/>
  </r>
  <r>
    <x v="19"/>
    <s v="NW"/>
    <x v="9"/>
    <n v="3"/>
    <x v="2"/>
    <n v="0"/>
    <n v="0"/>
    <s v="2018_NW_3"/>
    <n v="0"/>
    <n v="0"/>
  </r>
  <r>
    <x v="19"/>
    <s v="NW"/>
    <x v="9"/>
    <n v="4"/>
    <x v="3"/>
    <n v="0"/>
    <n v="0"/>
    <s v="2018_NW_4"/>
    <n v="0"/>
    <n v="0"/>
  </r>
  <r>
    <x v="19"/>
    <s v="NW"/>
    <x v="9"/>
    <n v="5"/>
    <x v="4"/>
    <n v="2181"/>
    <n v="2181"/>
    <s v="2018_NW_5"/>
    <n v="0"/>
    <n v="0"/>
  </r>
  <r>
    <x v="19"/>
    <s v="NW"/>
    <x v="9"/>
    <n v="7"/>
    <x v="5"/>
    <n v="0"/>
    <n v="0"/>
    <s v="2018_NW_7"/>
    <n v="0"/>
    <n v="0"/>
  </r>
  <r>
    <x v="19"/>
    <s v="NW"/>
    <x v="9"/>
    <n v="8"/>
    <x v="6"/>
    <n v="7932"/>
    <n v="7932"/>
    <s v="2018_NW_8"/>
    <n v="1274"/>
    <n v="1274"/>
  </r>
  <r>
    <x v="19"/>
    <s v="NW"/>
    <x v="9"/>
    <n v="9"/>
    <x v="7"/>
    <n v="8022"/>
    <n v="7884"/>
    <s v="2018_NW_9"/>
    <n v="581"/>
    <n v="581"/>
  </r>
  <r>
    <x v="19"/>
    <s v="NW"/>
    <x v="9"/>
    <n v="10"/>
    <x v="8"/>
    <n v="9169"/>
    <n v="9169"/>
    <s v="2018_NW_10"/>
    <n v="0"/>
    <n v="0"/>
  </r>
  <r>
    <x v="19"/>
    <s v="NW"/>
    <x v="9"/>
    <n v="11"/>
    <x v="9"/>
    <n v="976"/>
    <n v="976"/>
    <s v="2018_NW_11"/>
    <n v="536"/>
    <n v="536"/>
  </r>
  <r>
    <x v="19"/>
    <s v="NW"/>
    <x v="9"/>
    <n v="12"/>
    <x v="10"/>
    <n v="0"/>
    <n v="0"/>
    <s v="2018_NW_12"/>
    <n v="0"/>
    <n v="0"/>
  </r>
  <r>
    <x v="19"/>
    <s v="NW"/>
    <x v="9"/>
    <n v="13"/>
    <x v="11"/>
    <n v="4283"/>
    <n v="4283"/>
    <s v="2018_NW_13"/>
    <n v="3941"/>
    <n v="3941"/>
  </r>
  <r>
    <x v="19"/>
    <s v="NW"/>
    <x v="9"/>
    <n v="14"/>
    <x v="12"/>
    <n v="0"/>
    <n v="0"/>
    <s v="2018_NW_14"/>
    <n v="0"/>
    <n v="0"/>
  </r>
  <r>
    <x v="19"/>
    <s v="NW"/>
    <x v="9"/>
    <n v="15"/>
    <x v="13"/>
    <n v="0"/>
    <n v="0"/>
    <s v="2018_NW_15"/>
    <n v="0"/>
    <n v="0"/>
  </r>
  <r>
    <x v="19"/>
    <s v="NW"/>
    <x v="9"/>
    <n v="16"/>
    <x v="14"/>
    <n v="9469"/>
    <n v="9469"/>
    <s v="2018_NW_16"/>
    <n v="4800"/>
    <n v="4800"/>
  </r>
  <r>
    <x v="19"/>
    <s v="NW"/>
    <x v="9"/>
    <n v="17"/>
    <x v="15"/>
    <n v="0"/>
    <n v="0"/>
    <s v="2018_NW_17"/>
    <n v="0"/>
    <n v="0"/>
  </r>
  <r>
    <x v="19"/>
    <s v="NW"/>
    <x v="9"/>
    <n v="18"/>
    <x v="16"/>
    <n v="0"/>
    <n v="0"/>
    <s v="2018_NW_18"/>
    <n v="0"/>
    <n v="0"/>
  </r>
  <r>
    <x v="19"/>
    <s v="NW"/>
    <x v="9"/>
    <n v="20"/>
    <x v="17"/>
    <n v="0"/>
    <n v="0"/>
    <s v="2018_NW_20"/>
    <n v="0"/>
    <n v="0"/>
  </r>
  <r>
    <x v="19"/>
    <s v="NW"/>
    <x v="9"/>
    <n v="22"/>
    <x v="18"/>
    <n v="5404"/>
    <n v="5404"/>
    <s v="2018_NW_22"/>
    <n v="1371"/>
    <n v="1371"/>
  </r>
  <r>
    <x v="19"/>
    <s v="NW"/>
    <x v="9"/>
    <n v="23"/>
    <x v="19"/>
    <n v="1988"/>
    <n v="1988"/>
    <s v="2018_NW_23"/>
    <n v="1673"/>
    <n v="1673"/>
  </r>
  <r>
    <x v="19"/>
    <s v="NW"/>
    <x v="9"/>
    <n v="24"/>
    <x v="20"/>
    <n v="0"/>
    <n v="0"/>
    <s v="2018_NW_24"/>
    <n v="0"/>
    <n v="0"/>
  </r>
  <r>
    <x v="19"/>
    <s v="NW"/>
    <x v="9"/>
    <n v="25"/>
    <x v="21"/>
    <n v="94346"/>
    <n v="94346"/>
    <s v="2018_NW_25"/>
    <n v="13250"/>
    <n v="13250"/>
  </r>
  <r>
    <x v="19"/>
    <s v="NW"/>
    <x v="9"/>
    <n v="26"/>
    <x v="22"/>
    <n v="0"/>
    <n v="0"/>
    <s v="2018_NW_26"/>
    <n v="0"/>
    <n v="0"/>
  </r>
  <r>
    <x v="19"/>
    <s v="NW"/>
    <x v="9"/>
    <n v="27"/>
    <x v="23"/>
    <n v="741"/>
    <n v="741"/>
    <s v="2018_NW_27"/>
    <n v="54"/>
    <n v="54"/>
  </r>
  <r>
    <x v="19"/>
    <s v="NW"/>
    <x v="9"/>
    <n v="29"/>
    <x v="24"/>
    <n v="208"/>
    <n v="208"/>
    <s v="2018_NW_29"/>
    <n v="199"/>
    <n v="199"/>
  </r>
  <r>
    <x v="19"/>
    <s v="NW"/>
    <x v="9"/>
    <n v="30"/>
    <x v="25"/>
    <n v="1422"/>
    <n v="1422"/>
    <s v="2018_NW_30"/>
    <n v="1322"/>
    <n v="1322"/>
  </r>
  <r>
    <x v="19"/>
    <s v="NW"/>
    <x v="9"/>
    <n v="31"/>
    <x v="26"/>
    <n v="0"/>
    <n v="0"/>
    <s v="2018_NW_31"/>
    <n v="0"/>
    <n v="0"/>
  </r>
  <r>
    <x v="19"/>
    <s v="NW"/>
    <x v="9"/>
    <n v="38"/>
    <x v="27"/>
    <n v="0"/>
    <n v="0"/>
    <s v="2018_NW_38"/>
    <n v="0"/>
    <n v="0"/>
  </r>
  <r>
    <x v="19"/>
    <s v="NW"/>
    <x v="9"/>
    <n v="39"/>
    <x v="28"/>
    <n v="0"/>
    <n v="0"/>
    <s v="2018_NW_39"/>
    <n v="0"/>
    <n v="0"/>
  </r>
  <r>
    <x v="19"/>
    <s v="NW"/>
    <x v="9"/>
    <n v="40"/>
    <x v="29"/>
    <n v="9456"/>
    <n v="9456"/>
    <s v="2018_NW_40"/>
    <n v="6686"/>
    <n v="6686"/>
  </r>
  <r>
    <x v="19"/>
    <s v="NW"/>
    <x v="9"/>
    <n v="41"/>
    <x v="30"/>
    <n v="13605"/>
    <n v="13605"/>
    <s v="2018_NW_41"/>
    <n v="0"/>
    <n v="0"/>
  </r>
  <r>
    <x v="19"/>
    <s v="NW"/>
    <x v="9"/>
    <n v="43"/>
    <x v="31"/>
    <n v="0"/>
    <n v="0"/>
    <s v="2018_NW_43"/>
    <n v="0"/>
    <n v="0"/>
  </r>
  <r>
    <x v="19"/>
    <s v="NW"/>
    <x v="9"/>
    <n v="44"/>
    <x v="32"/>
    <n v="3"/>
    <n v="3"/>
    <s v="2018_NW_44"/>
    <n v="0"/>
    <n v="0"/>
  </r>
  <r>
    <x v="19"/>
    <s v="NW"/>
    <x v="9"/>
    <n v="45"/>
    <x v="33"/>
    <n v="2806"/>
    <n v="2806"/>
    <s v="2018_NW_45"/>
    <n v="1959"/>
    <n v="1959"/>
  </r>
  <r>
    <x v="19"/>
    <s v="NW"/>
    <x v="9"/>
    <n v="46"/>
    <x v="34"/>
    <n v="18118"/>
    <n v="18118"/>
    <s v="2018_NW_46"/>
    <n v="1788"/>
    <n v="1788"/>
  </r>
  <r>
    <x v="19"/>
    <s v="NW"/>
    <x v="9"/>
    <n v="47"/>
    <x v="35"/>
    <n v="0"/>
    <n v="0"/>
    <s v="2018_NW_47"/>
    <n v="0"/>
    <n v="0"/>
  </r>
  <r>
    <x v="19"/>
    <s v="NW"/>
    <x v="9"/>
    <n v="48"/>
    <x v="36"/>
    <n v="0"/>
    <n v="0"/>
    <s v="2018_NW_48"/>
    <n v="0"/>
    <n v="0"/>
  </r>
  <r>
    <x v="20"/>
    <s v="IB"/>
    <x v="10"/>
    <n v="1"/>
    <x v="0"/>
    <n v="0"/>
    <n v="0"/>
    <s v="2019_IB_1"/>
    <n v="0"/>
    <n v="0"/>
  </r>
  <r>
    <x v="20"/>
    <s v="IB"/>
    <x v="10"/>
    <n v="2"/>
    <x v="1"/>
    <n v="0"/>
    <n v="0"/>
    <s v="2019_IB_2"/>
    <n v="0"/>
    <n v="0"/>
  </r>
  <r>
    <x v="20"/>
    <s v="IB"/>
    <x v="10"/>
    <n v="3"/>
    <x v="2"/>
    <n v="0"/>
    <n v="0"/>
    <s v="2019_IB_3"/>
    <n v="0"/>
    <n v="0"/>
  </r>
  <r>
    <x v="20"/>
    <s v="IB"/>
    <x v="10"/>
    <n v="4"/>
    <x v="3"/>
    <n v="0"/>
    <n v="0"/>
    <s v="2019_IB_4"/>
    <n v="0"/>
    <n v="0"/>
  </r>
  <r>
    <x v="20"/>
    <s v="IB"/>
    <x v="10"/>
    <n v="5"/>
    <x v="4"/>
    <n v="0"/>
    <n v="0"/>
    <s v="2019_IB_5"/>
    <n v="0"/>
    <n v="0"/>
  </r>
  <r>
    <x v="20"/>
    <s v="IB"/>
    <x v="10"/>
    <n v="7"/>
    <x v="5"/>
    <n v="0"/>
    <n v="0"/>
    <s v="2019_IB_7"/>
    <n v="0"/>
    <n v="0"/>
  </r>
  <r>
    <x v="20"/>
    <s v="IB"/>
    <x v="10"/>
    <n v="8"/>
    <x v="6"/>
    <n v="51"/>
    <n v="51"/>
    <s v="2019_IB_8"/>
    <n v="8"/>
    <n v="8"/>
  </r>
  <r>
    <x v="20"/>
    <s v="IB"/>
    <x v="10"/>
    <n v="9"/>
    <x v="7"/>
    <n v="0"/>
    <n v="0"/>
    <s v="2019_IB_9"/>
    <n v="0"/>
    <n v="0"/>
  </r>
  <r>
    <x v="20"/>
    <s v="IB"/>
    <x v="10"/>
    <n v="10"/>
    <x v="8"/>
    <n v="0"/>
    <n v="0"/>
    <s v="2019_IB_10"/>
    <n v="0"/>
    <n v="0"/>
  </r>
  <r>
    <x v="20"/>
    <s v="IB"/>
    <x v="10"/>
    <n v="11"/>
    <x v="9"/>
    <n v="0"/>
    <n v="0"/>
    <s v="2019_IB_11"/>
    <n v="0"/>
    <n v="0"/>
  </r>
  <r>
    <x v="20"/>
    <s v="IB"/>
    <x v="10"/>
    <n v="12"/>
    <x v="10"/>
    <n v="0"/>
    <n v="0"/>
    <s v="2019_IB_12"/>
    <n v="0"/>
    <n v="0"/>
  </r>
  <r>
    <x v="20"/>
    <s v="IB"/>
    <x v="10"/>
    <n v="13"/>
    <x v="11"/>
    <n v="0"/>
    <n v="0"/>
    <s v="2019_IB_13"/>
    <n v="0"/>
    <n v="0"/>
  </r>
  <r>
    <x v="20"/>
    <s v="IB"/>
    <x v="10"/>
    <n v="14"/>
    <x v="12"/>
    <n v="0"/>
    <n v="0"/>
    <s v="2019_IB_14"/>
    <n v="0"/>
    <n v="0"/>
  </r>
  <r>
    <x v="20"/>
    <s v="IB"/>
    <x v="10"/>
    <n v="15"/>
    <x v="13"/>
    <n v="0"/>
    <n v="0"/>
    <s v="2019_IB_15"/>
    <n v="0"/>
    <n v="0"/>
  </r>
  <r>
    <x v="20"/>
    <s v="IB"/>
    <x v="10"/>
    <n v="16"/>
    <x v="14"/>
    <n v="0"/>
    <n v="0"/>
    <s v="2019_IB_16"/>
    <n v="0"/>
    <n v="0"/>
  </r>
  <r>
    <x v="20"/>
    <s v="IB"/>
    <x v="10"/>
    <n v="17"/>
    <x v="15"/>
    <n v="0"/>
    <n v="0"/>
    <s v="2019_IB_17"/>
    <n v="0"/>
    <n v="0"/>
  </r>
  <r>
    <x v="20"/>
    <s v="IB"/>
    <x v="10"/>
    <n v="18"/>
    <x v="16"/>
    <n v="0"/>
    <n v="0"/>
    <s v="2019_IB_18"/>
    <n v="0"/>
    <n v="0"/>
  </r>
  <r>
    <x v="20"/>
    <s v="IB"/>
    <x v="10"/>
    <n v="20"/>
    <x v="17"/>
    <n v="0"/>
    <n v="0"/>
    <s v="2019_IB_20"/>
    <n v="0"/>
    <n v="0"/>
  </r>
  <r>
    <x v="20"/>
    <s v="IB"/>
    <x v="10"/>
    <n v="22"/>
    <x v="18"/>
    <n v="0"/>
    <n v="0"/>
    <s v="2019_IB_22"/>
    <n v="0"/>
    <n v="0"/>
  </r>
  <r>
    <x v="20"/>
    <s v="IB"/>
    <x v="10"/>
    <n v="23"/>
    <x v="19"/>
    <n v="0"/>
    <n v="0"/>
    <s v="2019_IB_23"/>
    <n v="0"/>
    <n v="0"/>
  </r>
  <r>
    <x v="20"/>
    <s v="IB"/>
    <x v="10"/>
    <n v="24"/>
    <x v="20"/>
    <n v="0"/>
    <n v="0"/>
    <s v="2019_IB_24"/>
    <n v="0"/>
    <n v="0"/>
  </r>
  <r>
    <x v="20"/>
    <s v="IB"/>
    <x v="10"/>
    <n v="25"/>
    <x v="21"/>
    <n v="0"/>
    <n v="0"/>
    <s v="2019_IB_25"/>
    <n v="0"/>
    <n v="0"/>
  </r>
  <r>
    <x v="20"/>
    <s v="IB"/>
    <x v="10"/>
    <n v="26"/>
    <x v="22"/>
    <n v="0"/>
    <n v="0"/>
    <s v="2019_IB_26"/>
    <n v="0"/>
    <n v="0"/>
  </r>
  <r>
    <x v="20"/>
    <s v="IB"/>
    <x v="10"/>
    <n v="27"/>
    <x v="23"/>
    <n v="0"/>
    <n v="0"/>
    <s v="2019_IB_27"/>
    <n v="0"/>
    <n v="0"/>
  </r>
  <r>
    <x v="20"/>
    <s v="IB"/>
    <x v="10"/>
    <n v="29"/>
    <x v="24"/>
    <n v="0"/>
    <n v="0"/>
    <s v="2019_IB_29"/>
    <n v="0"/>
    <n v="0"/>
  </r>
  <r>
    <x v="20"/>
    <s v="IB"/>
    <x v="10"/>
    <n v="30"/>
    <x v="25"/>
    <n v="0"/>
    <n v="0"/>
    <s v="2019_IB_30"/>
    <n v="0"/>
    <n v="0"/>
  </r>
  <r>
    <x v="20"/>
    <s v="IB"/>
    <x v="10"/>
    <n v="31"/>
    <x v="26"/>
    <n v="0"/>
    <n v="0"/>
    <s v="2019_IB_31"/>
    <n v="0"/>
    <n v="0"/>
  </r>
  <r>
    <x v="20"/>
    <s v="IB"/>
    <x v="10"/>
    <n v="38"/>
    <x v="27"/>
    <n v="0"/>
    <n v="0"/>
    <s v="2019_IB_38"/>
    <n v="0"/>
    <n v="0"/>
  </r>
  <r>
    <x v="20"/>
    <s v="IB"/>
    <x v="10"/>
    <n v="39"/>
    <x v="28"/>
    <n v="0"/>
    <n v="0"/>
    <s v="2019_IB_39"/>
    <n v="0"/>
    <n v="0"/>
  </r>
  <r>
    <x v="20"/>
    <s v="IB"/>
    <x v="10"/>
    <n v="40"/>
    <x v="29"/>
    <n v="0"/>
    <n v="0"/>
    <s v="2019_IB_40"/>
    <n v="0"/>
    <n v="0"/>
  </r>
  <r>
    <x v="20"/>
    <s v="IB"/>
    <x v="10"/>
    <n v="41"/>
    <x v="30"/>
    <n v="0"/>
    <n v="0"/>
    <s v="2019_IB_41"/>
    <n v="0"/>
    <n v="0"/>
  </r>
  <r>
    <x v="20"/>
    <s v="IB"/>
    <x v="10"/>
    <n v="43"/>
    <x v="31"/>
    <n v="0"/>
    <n v="0"/>
    <s v="2019_IB_43"/>
    <n v="0"/>
    <n v="0"/>
  </r>
  <r>
    <x v="20"/>
    <s v="IB"/>
    <x v="10"/>
    <n v="44"/>
    <x v="32"/>
    <n v="0"/>
    <n v="0"/>
    <s v="2019_IB_44"/>
    <n v="0"/>
    <n v="0"/>
  </r>
  <r>
    <x v="20"/>
    <s v="IB"/>
    <x v="10"/>
    <n v="45"/>
    <x v="33"/>
    <n v="0"/>
    <n v="0"/>
    <s v="2019_IB_45"/>
    <n v="0"/>
    <n v="0"/>
  </r>
  <r>
    <x v="20"/>
    <s v="IB"/>
    <x v="10"/>
    <n v="46"/>
    <x v="34"/>
    <n v="0"/>
    <n v="0"/>
    <s v="2019_IB_46"/>
    <n v="0"/>
    <n v="0"/>
  </r>
  <r>
    <x v="20"/>
    <s v="IB"/>
    <x v="10"/>
    <n v="47"/>
    <x v="35"/>
    <n v="0"/>
    <n v="0"/>
    <s v="2019_IB_47"/>
    <n v="0"/>
    <n v="0"/>
  </r>
  <r>
    <x v="20"/>
    <s v="IB"/>
    <x v="10"/>
    <n v="48"/>
    <x v="36"/>
    <n v="0"/>
    <n v="0"/>
    <s v="2019_IB_48"/>
    <n v="0"/>
    <n v="0"/>
  </r>
  <r>
    <x v="20"/>
    <s v="IBB"/>
    <x v="0"/>
    <n v="1"/>
    <x v="0"/>
    <n v="7126"/>
    <n v="7126"/>
    <s v="2019_IBB_1"/>
    <n v="1395"/>
    <n v="1395"/>
  </r>
  <r>
    <x v="20"/>
    <s v="IBB"/>
    <x v="0"/>
    <n v="2"/>
    <x v="1"/>
    <n v="519"/>
    <n v="519"/>
    <s v="2019_IBB_2"/>
    <n v="210"/>
    <n v="210"/>
  </r>
  <r>
    <x v="20"/>
    <s v="IBB"/>
    <x v="0"/>
    <n v="3"/>
    <x v="2"/>
    <n v="44876"/>
    <n v="44876"/>
    <s v="2019_IBB_3"/>
    <n v="28753"/>
    <n v="28753"/>
  </r>
  <r>
    <x v="20"/>
    <s v="IBB"/>
    <x v="0"/>
    <n v="4"/>
    <x v="3"/>
    <n v="0"/>
    <n v="0"/>
    <s v="2019_IBB_4"/>
    <n v="0"/>
    <n v="0"/>
  </r>
  <r>
    <x v="20"/>
    <s v="IBB"/>
    <x v="0"/>
    <n v="5"/>
    <x v="4"/>
    <n v="32774"/>
    <n v="32774"/>
    <s v="2019_IBB_5"/>
    <n v="1216"/>
    <n v="1216"/>
  </r>
  <r>
    <x v="20"/>
    <s v="IBB"/>
    <x v="0"/>
    <n v="7"/>
    <x v="5"/>
    <n v="63006"/>
    <n v="63006"/>
    <s v="2019_IBB_7"/>
    <n v="4705"/>
    <n v="4705"/>
  </r>
  <r>
    <x v="20"/>
    <s v="IBB"/>
    <x v="0"/>
    <n v="8"/>
    <x v="6"/>
    <n v="2871"/>
    <n v="2871"/>
    <s v="2019_IBB_8"/>
    <n v="274"/>
    <n v="274"/>
  </r>
  <r>
    <x v="20"/>
    <s v="IBB"/>
    <x v="0"/>
    <n v="9"/>
    <x v="7"/>
    <n v="31744"/>
    <n v="31744"/>
    <s v="2019_IBB_9"/>
    <n v="907"/>
    <n v="907"/>
  </r>
  <r>
    <x v="20"/>
    <s v="IBB"/>
    <x v="0"/>
    <n v="10"/>
    <x v="8"/>
    <n v="1188"/>
    <n v="1188"/>
    <s v="2019_IBB_10"/>
    <n v="0"/>
    <n v="0"/>
  </r>
  <r>
    <x v="20"/>
    <s v="IBB"/>
    <x v="0"/>
    <n v="11"/>
    <x v="9"/>
    <n v="19845"/>
    <n v="19845"/>
    <s v="2019_IBB_11"/>
    <n v="5773"/>
    <n v="5773"/>
  </r>
  <r>
    <x v="20"/>
    <s v="IBB"/>
    <x v="0"/>
    <n v="12"/>
    <x v="10"/>
    <n v="23641"/>
    <n v="23641"/>
    <s v="2019_IBB_12"/>
    <n v="10092"/>
    <n v="10092"/>
  </r>
  <r>
    <x v="20"/>
    <s v="IBB"/>
    <x v="0"/>
    <n v="13"/>
    <x v="11"/>
    <n v="1466"/>
    <n v="1466"/>
    <s v="2019_IBB_13"/>
    <n v="665"/>
    <n v="665"/>
  </r>
  <r>
    <x v="20"/>
    <s v="IBB"/>
    <x v="0"/>
    <n v="14"/>
    <x v="12"/>
    <n v="36291"/>
    <n v="36291"/>
    <s v="2019_IBB_14"/>
    <n v="17528"/>
    <n v="17528"/>
  </r>
  <r>
    <x v="20"/>
    <s v="IBB"/>
    <x v="0"/>
    <n v="15"/>
    <x v="13"/>
    <n v="4750"/>
    <n v="4750"/>
    <s v="2019_IBB_15"/>
    <n v="1417"/>
    <n v="1417"/>
  </r>
  <r>
    <x v="20"/>
    <s v="IBB"/>
    <x v="0"/>
    <n v="16"/>
    <x v="14"/>
    <n v="786178"/>
    <n v="786178"/>
    <s v="2019_IBB_16"/>
    <n v="189195"/>
    <n v="189195"/>
  </r>
  <r>
    <x v="20"/>
    <s v="IBB"/>
    <x v="0"/>
    <n v="17"/>
    <x v="15"/>
    <n v="256135"/>
    <n v="256135"/>
    <s v="2019_IBB_17"/>
    <n v="62383"/>
    <n v="62383"/>
  </r>
  <r>
    <x v="20"/>
    <s v="IBB"/>
    <x v="0"/>
    <n v="18"/>
    <x v="16"/>
    <n v="2293"/>
    <n v="2293"/>
    <s v="2019_IBB_18"/>
    <n v="1761"/>
    <n v="1761"/>
  </r>
  <r>
    <x v="20"/>
    <s v="IBB"/>
    <x v="0"/>
    <n v="20"/>
    <x v="17"/>
    <n v="80907"/>
    <n v="80907"/>
    <s v="2019_IBB_20"/>
    <n v="43470"/>
    <n v="43470"/>
  </r>
  <r>
    <x v="20"/>
    <s v="IBB"/>
    <x v="0"/>
    <n v="22"/>
    <x v="18"/>
    <n v="1856"/>
    <n v="1856"/>
    <s v="2019_IBB_22"/>
    <n v="830"/>
    <n v="830"/>
  </r>
  <r>
    <x v="20"/>
    <s v="IBB"/>
    <x v="0"/>
    <n v="23"/>
    <x v="19"/>
    <n v="58"/>
    <n v="58"/>
    <s v="2019_IBB_23"/>
    <n v="40"/>
    <n v="40"/>
  </r>
  <r>
    <x v="20"/>
    <s v="IBB"/>
    <x v="0"/>
    <n v="24"/>
    <x v="20"/>
    <n v="1487084"/>
    <n v="1487084"/>
    <s v="2019_IBB_24"/>
    <n v="485341"/>
    <n v="485341"/>
  </r>
  <r>
    <x v="20"/>
    <s v="IBB"/>
    <x v="0"/>
    <n v="25"/>
    <x v="21"/>
    <n v="0"/>
    <n v="0"/>
    <s v="2019_IBB_25"/>
    <n v="0"/>
    <n v="0"/>
  </r>
  <r>
    <x v="20"/>
    <s v="IBB"/>
    <x v="0"/>
    <n v="26"/>
    <x v="22"/>
    <n v="47812"/>
    <n v="47812"/>
    <s v="2019_IBB_26"/>
    <n v="9408"/>
    <n v="9408"/>
  </r>
  <r>
    <x v="20"/>
    <s v="IBB"/>
    <x v="0"/>
    <n v="27"/>
    <x v="23"/>
    <n v="9584"/>
    <n v="9584"/>
    <s v="2019_IBB_27"/>
    <n v="0"/>
    <n v="0"/>
  </r>
  <r>
    <x v="20"/>
    <s v="IBB"/>
    <x v="0"/>
    <n v="29"/>
    <x v="24"/>
    <n v="13004"/>
    <n v="13004"/>
    <s v="2019_IBB_29"/>
    <n v="1819"/>
    <n v="1819"/>
  </r>
  <r>
    <x v="20"/>
    <s v="IBB"/>
    <x v="0"/>
    <n v="30"/>
    <x v="25"/>
    <n v="6603"/>
    <n v="6603"/>
    <s v="2019_IBB_30"/>
    <n v="138"/>
    <n v="138"/>
  </r>
  <r>
    <x v="20"/>
    <s v="IBB"/>
    <x v="0"/>
    <n v="31"/>
    <x v="26"/>
    <n v="9421"/>
    <n v="9421"/>
    <s v="2019_IBB_31"/>
    <n v="291"/>
    <n v="291"/>
  </r>
  <r>
    <x v="20"/>
    <s v="IBB"/>
    <x v="0"/>
    <n v="38"/>
    <x v="27"/>
    <n v="0"/>
    <n v="0"/>
    <s v="2019_IBB_38"/>
    <n v="0"/>
    <n v="0"/>
  </r>
  <r>
    <x v="20"/>
    <s v="IBB"/>
    <x v="0"/>
    <n v="39"/>
    <x v="28"/>
    <n v="0"/>
    <n v="0"/>
    <s v="2019_IBB_39"/>
    <n v="0"/>
    <n v="0"/>
  </r>
  <r>
    <x v="20"/>
    <s v="IBB"/>
    <x v="0"/>
    <n v="40"/>
    <x v="29"/>
    <n v="2688"/>
    <n v="2688"/>
    <s v="2019_IBB_40"/>
    <n v="88"/>
    <n v="88"/>
  </r>
  <r>
    <x v="20"/>
    <s v="IBB"/>
    <x v="0"/>
    <n v="41"/>
    <x v="30"/>
    <n v="255268"/>
    <n v="255268"/>
    <s v="2019_IBB_41"/>
    <n v="37622"/>
    <n v="37622"/>
  </r>
  <r>
    <x v="20"/>
    <s v="IBB"/>
    <x v="0"/>
    <n v="43"/>
    <x v="31"/>
    <n v="772"/>
    <n v="772"/>
    <s v="2019_IBB_43"/>
    <n v="0"/>
    <n v="0"/>
  </r>
  <r>
    <x v="20"/>
    <s v="IBB"/>
    <x v="0"/>
    <n v="44"/>
    <x v="32"/>
    <n v="0"/>
    <n v="0"/>
    <s v="2019_IBB_44"/>
    <n v="0"/>
    <n v="0"/>
  </r>
  <r>
    <x v="20"/>
    <s v="IBB"/>
    <x v="0"/>
    <n v="45"/>
    <x v="33"/>
    <n v="12587"/>
    <n v="12587"/>
    <s v="2019_IBB_45"/>
    <n v="9890"/>
    <n v="9890"/>
  </r>
  <r>
    <x v="20"/>
    <s v="IBB"/>
    <x v="0"/>
    <n v="46"/>
    <x v="34"/>
    <n v="366"/>
    <n v="366"/>
    <s v="2019_IBB_46"/>
    <n v="0"/>
    <n v="0"/>
  </r>
  <r>
    <x v="20"/>
    <s v="IBB"/>
    <x v="0"/>
    <n v="47"/>
    <x v="35"/>
    <n v="0"/>
    <n v="0"/>
    <s v="2019_IBB_47"/>
    <n v="0"/>
    <n v="0"/>
  </r>
  <r>
    <x v="20"/>
    <s v="IBB"/>
    <x v="0"/>
    <n v="48"/>
    <x v="36"/>
    <n v="0"/>
    <n v="0"/>
    <s v="2019_IBB_48"/>
    <n v="0"/>
    <n v="0"/>
  </r>
  <r>
    <x v="20"/>
    <s v="IBD"/>
    <x v="1"/>
    <n v="1"/>
    <x v="0"/>
    <n v="36544"/>
    <n v="36544"/>
    <s v="2019_IBD_1"/>
    <n v="13301"/>
    <n v="13301"/>
  </r>
  <r>
    <x v="20"/>
    <s v="IBD"/>
    <x v="1"/>
    <n v="2"/>
    <x v="1"/>
    <n v="7944"/>
    <n v="7944"/>
    <s v="2019_IBD_2"/>
    <n v="1801"/>
    <n v="1801"/>
  </r>
  <r>
    <x v="20"/>
    <s v="IBD"/>
    <x v="1"/>
    <n v="3"/>
    <x v="2"/>
    <n v="0"/>
    <n v="0"/>
    <s v="2019_IBD_3"/>
    <n v="0"/>
    <n v="0"/>
  </r>
  <r>
    <x v="20"/>
    <s v="IBD"/>
    <x v="1"/>
    <n v="4"/>
    <x v="3"/>
    <n v="0"/>
    <n v="0"/>
    <s v="2019_IBD_4"/>
    <n v="0"/>
    <n v="0"/>
  </r>
  <r>
    <x v="20"/>
    <s v="IBD"/>
    <x v="1"/>
    <n v="5"/>
    <x v="4"/>
    <n v="4347"/>
    <n v="4347"/>
    <s v="2019_IBD_5"/>
    <n v="1329"/>
    <n v="1329"/>
  </r>
  <r>
    <x v="20"/>
    <s v="IBD"/>
    <x v="1"/>
    <n v="7"/>
    <x v="5"/>
    <n v="1821"/>
    <n v="1821"/>
    <s v="2019_IBD_7"/>
    <n v="1002"/>
    <n v="1002"/>
  </r>
  <r>
    <x v="20"/>
    <s v="IBD"/>
    <x v="1"/>
    <n v="8"/>
    <x v="6"/>
    <n v="0"/>
    <n v="0"/>
    <s v="2019_IBD_8"/>
    <n v="0"/>
    <n v="0"/>
  </r>
  <r>
    <x v="20"/>
    <s v="IBD"/>
    <x v="1"/>
    <n v="9"/>
    <x v="7"/>
    <n v="13957"/>
    <n v="13957"/>
    <s v="2019_IBD_9"/>
    <n v="3394"/>
    <n v="3394"/>
  </r>
  <r>
    <x v="20"/>
    <s v="IBD"/>
    <x v="1"/>
    <n v="10"/>
    <x v="8"/>
    <n v="0"/>
    <n v="0"/>
    <s v="2019_IBD_10"/>
    <n v="0"/>
    <n v="0"/>
  </r>
  <r>
    <x v="20"/>
    <s v="IBD"/>
    <x v="1"/>
    <n v="11"/>
    <x v="9"/>
    <n v="89131"/>
    <n v="89131"/>
    <s v="2019_IBD_11"/>
    <n v="39483"/>
    <n v="39483"/>
  </r>
  <r>
    <x v="20"/>
    <s v="IBD"/>
    <x v="1"/>
    <n v="12"/>
    <x v="10"/>
    <n v="0"/>
    <n v="0"/>
    <s v="2019_IBD_12"/>
    <n v="0"/>
    <n v="0"/>
  </r>
  <r>
    <x v="20"/>
    <s v="IBD"/>
    <x v="1"/>
    <n v="13"/>
    <x v="11"/>
    <n v="30117"/>
    <n v="30117"/>
    <s v="2019_IBD_13"/>
    <n v="14017"/>
    <n v="14017"/>
  </r>
  <r>
    <x v="20"/>
    <s v="IBD"/>
    <x v="1"/>
    <n v="14"/>
    <x v="12"/>
    <n v="7920"/>
    <n v="7920"/>
    <s v="2019_IBD_14"/>
    <n v="97"/>
    <n v="97"/>
  </r>
  <r>
    <x v="20"/>
    <s v="IBD"/>
    <x v="1"/>
    <n v="15"/>
    <x v="13"/>
    <n v="6922"/>
    <n v="6922"/>
    <s v="2019_IBD_15"/>
    <n v="4095"/>
    <n v="4095"/>
  </r>
  <r>
    <x v="20"/>
    <s v="IBD"/>
    <x v="1"/>
    <n v="16"/>
    <x v="14"/>
    <n v="0"/>
    <n v="0"/>
    <s v="2019_IBD_16"/>
    <n v="0"/>
    <n v="0"/>
  </r>
  <r>
    <x v="20"/>
    <s v="IBD"/>
    <x v="1"/>
    <n v="17"/>
    <x v="15"/>
    <n v="383"/>
    <n v="383"/>
    <s v="2019_IBD_17"/>
    <n v="0"/>
    <n v="0"/>
  </r>
  <r>
    <x v="20"/>
    <s v="IBD"/>
    <x v="1"/>
    <n v="18"/>
    <x v="16"/>
    <n v="10886"/>
    <n v="10886"/>
    <s v="2019_IBD_18"/>
    <n v="7463"/>
    <n v="7463"/>
  </r>
  <r>
    <x v="20"/>
    <s v="IBD"/>
    <x v="1"/>
    <n v="20"/>
    <x v="17"/>
    <n v="0"/>
    <n v="0"/>
    <s v="2019_IBD_20"/>
    <n v="0"/>
    <n v="0"/>
  </r>
  <r>
    <x v="20"/>
    <s v="IBD"/>
    <x v="1"/>
    <n v="22"/>
    <x v="18"/>
    <n v="57863"/>
    <n v="57863"/>
    <s v="2019_IBD_22"/>
    <n v="29613"/>
    <n v="29613"/>
  </r>
  <r>
    <x v="20"/>
    <s v="IBD"/>
    <x v="1"/>
    <n v="23"/>
    <x v="19"/>
    <n v="28380"/>
    <n v="28380"/>
    <s v="2019_IBD_23"/>
    <n v="14461"/>
    <n v="14461"/>
  </r>
  <r>
    <x v="20"/>
    <s v="IBD"/>
    <x v="1"/>
    <n v="24"/>
    <x v="20"/>
    <n v="34976"/>
    <n v="34976"/>
    <s v="2019_IBD_24"/>
    <n v="14910"/>
    <n v="14910"/>
  </r>
  <r>
    <x v="20"/>
    <s v="IBD"/>
    <x v="1"/>
    <n v="25"/>
    <x v="21"/>
    <n v="0"/>
    <n v="0"/>
    <s v="2019_IBD_25"/>
    <n v="0"/>
    <n v="0"/>
  </r>
  <r>
    <x v="20"/>
    <s v="IBD"/>
    <x v="1"/>
    <n v="26"/>
    <x v="22"/>
    <n v="17143"/>
    <n v="17143"/>
    <s v="2019_IBD_26"/>
    <n v="4533"/>
    <n v="4533"/>
  </r>
  <r>
    <x v="20"/>
    <s v="IBD"/>
    <x v="1"/>
    <n v="27"/>
    <x v="23"/>
    <n v="4152"/>
    <n v="4152"/>
    <s v="2019_IBD_27"/>
    <n v="1615"/>
    <n v="1615"/>
  </r>
  <r>
    <x v="20"/>
    <s v="IBD"/>
    <x v="1"/>
    <n v="29"/>
    <x v="24"/>
    <n v="129746"/>
    <n v="129746"/>
    <s v="2019_IBD_29"/>
    <n v="36268"/>
    <n v="36268"/>
  </r>
  <r>
    <x v="20"/>
    <s v="IBD"/>
    <x v="1"/>
    <n v="30"/>
    <x v="25"/>
    <n v="5425"/>
    <n v="5425"/>
    <s v="2019_IBD_30"/>
    <n v="774"/>
    <n v="774"/>
  </r>
  <r>
    <x v="20"/>
    <s v="IBD"/>
    <x v="1"/>
    <n v="31"/>
    <x v="26"/>
    <n v="7138"/>
    <n v="7138"/>
    <s v="2019_IBD_31"/>
    <n v="2063"/>
    <n v="2063"/>
  </r>
  <r>
    <x v="20"/>
    <s v="IBD"/>
    <x v="1"/>
    <n v="38"/>
    <x v="27"/>
    <n v="200"/>
    <n v="200"/>
    <s v="2019_IBD_38"/>
    <n v="0"/>
    <n v="0"/>
  </r>
  <r>
    <x v="20"/>
    <s v="IBD"/>
    <x v="1"/>
    <n v="39"/>
    <x v="28"/>
    <n v="1787"/>
    <n v="1787"/>
    <s v="2019_IBD_39"/>
    <n v="629"/>
    <n v="629"/>
  </r>
  <r>
    <x v="20"/>
    <s v="IBD"/>
    <x v="1"/>
    <n v="40"/>
    <x v="29"/>
    <n v="0"/>
    <n v="0"/>
    <s v="2019_IBD_40"/>
    <n v="0"/>
    <n v="0"/>
  </r>
  <r>
    <x v="20"/>
    <s v="IBD"/>
    <x v="1"/>
    <n v="41"/>
    <x v="30"/>
    <n v="0"/>
    <n v="0"/>
    <s v="2019_IBD_41"/>
    <n v="0"/>
    <n v="0"/>
  </r>
  <r>
    <x v="20"/>
    <s v="IBD"/>
    <x v="1"/>
    <n v="43"/>
    <x v="31"/>
    <n v="0"/>
    <n v="0"/>
    <s v="2019_IBD_43"/>
    <n v="0"/>
    <n v="0"/>
  </r>
  <r>
    <x v="20"/>
    <s v="IBD"/>
    <x v="1"/>
    <n v="44"/>
    <x v="32"/>
    <n v="90"/>
    <n v="90"/>
    <s v="2019_IBD_44"/>
    <n v="90"/>
    <n v="90"/>
  </r>
  <r>
    <x v="20"/>
    <s v="IBD"/>
    <x v="1"/>
    <n v="45"/>
    <x v="33"/>
    <n v="3198"/>
    <n v="3198"/>
    <s v="2019_IBD_45"/>
    <n v="2840"/>
    <n v="2840"/>
  </r>
  <r>
    <x v="20"/>
    <s v="IBD"/>
    <x v="1"/>
    <n v="46"/>
    <x v="34"/>
    <n v="0"/>
    <n v="0"/>
    <s v="2019_IBD_46"/>
    <n v="0"/>
    <n v="0"/>
  </r>
  <r>
    <x v="20"/>
    <s v="IBD"/>
    <x v="1"/>
    <n v="47"/>
    <x v="35"/>
    <n v="13"/>
    <n v="13"/>
    <s v="2019_IBD_47"/>
    <n v="0"/>
    <n v="0"/>
  </r>
  <r>
    <x v="20"/>
    <s v="IBD"/>
    <x v="1"/>
    <n v="48"/>
    <x v="36"/>
    <n v="10190"/>
    <n v="10190"/>
    <s v="2019_IBD_48"/>
    <n v="567"/>
    <n v="567"/>
  </r>
  <r>
    <x v="20"/>
    <s v="IBM"/>
    <x v="3"/>
    <n v="1"/>
    <x v="0"/>
    <n v="2293"/>
    <n v="2293"/>
    <s v="2019_IBM_1"/>
    <n v="219"/>
    <n v="219"/>
  </r>
  <r>
    <x v="20"/>
    <s v="IBM"/>
    <x v="3"/>
    <n v="2"/>
    <x v="1"/>
    <n v="370"/>
    <n v="370"/>
    <s v="2019_IBM_2"/>
    <n v="1613"/>
    <n v="1613"/>
  </r>
  <r>
    <x v="20"/>
    <s v="IBM"/>
    <x v="3"/>
    <n v="3"/>
    <x v="2"/>
    <n v="3038"/>
    <n v="3038"/>
    <s v="2019_IBM_3"/>
    <n v="1629"/>
    <n v="1629"/>
  </r>
  <r>
    <x v="20"/>
    <s v="IBM"/>
    <x v="3"/>
    <n v="4"/>
    <x v="3"/>
    <n v="302"/>
    <n v="302"/>
    <s v="2019_IBM_4"/>
    <n v="0"/>
    <n v="0"/>
  </r>
  <r>
    <x v="20"/>
    <s v="IBM"/>
    <x v="3"/>
    <n v="5"/>
    <x v="4"/>
    <n v="6036"/>
    <n v="6036"/>
    <s v="2019_IBM_5"/>
    <n v="905"/>
    <n v="905"/>
  </r>
  <r>
    <x v="20"/>
    <s v="IBM"/>
    <x v="3"/>
    <n v="7"/>
    <x v="5"/>
    <n v="10268"/>
    <n v="10268"/>
    <s v="2019_IBM_7"/>
    <n v="608"/>
    <n v="608"/>
  </r>
  <r>
    <x v="20"/>
    <s v="IBM"/>
    <x v="3"/>
    <n v="8"/>
    <x v="6"/>
    <n v="8103"/>
    <n v="8103"/>
    <s v="2019_IBM_8"/>
    <n v="1118"/>
    <n v="1118"/>
  </r>
  <r>
    <x v="20"/>
    <s v="IBM"/>
    <x v="3"/>
    <n v="9"/>
    <x v="7"/>
    <n v="57574"/>
    <n v="57574"/>
    <s v="2019_IBM_9"/>
    <n v="4099"/>
    <n v="4099"/>
  </r>
  <r>
    <x v="20"/>
    <s v="IBM"/>
    <x v="3"/>
    <n v="10"/>
    <x v="8"/>
    <n v="0"/>
    <n v="0"/>
    <s v="2019_IBM_10"/>
    <n v="0"/>
    <n v="0"/>
  </r>
  <r>
    <x v="20"/>
    <s v="IBM"/>
    <x v="3"/>
    <n v="11"/>
    <x v="9"/>
    <n v="0"/>
    <n v="0"/>
    <s v="2019_IBM_11"/>
    <n v="0"/>
    <n v="0"/>
  </r>
  <r>
    <x v="20"/>
    <s v="IBM"/>
    <x v="3"/>
    <n v="12"/>
    <x v="10"/>
    <n v="0"/>
    <n v="0"/>
    <s v="2019_IBM_12"/>
    <n v="0"/>
    <n v="0"/>
  </r>
  <r>
    <x v="20"/>
    <s v="IBM"/>
    <x v="3"/>
    <n v="13"/>
    <x v="11"/>
    <n v="22821"/>
    <n v="22821"/>
    <s v="2019_IBM_13"/>
    <n v="3827"/>
    <n v="3827"/>
  </r>
  <r>
    <x v="20"/>
    <s v="IBM"/>
    <x v="3"/>
    <n v="14"/>
    <x v="12"/>
    <n v="47"/>
    <n v="47"/>
    <s v="2019_IBM_14"/>
    <n v="47"/>
    <n v="47"/>
  </r>
  <r>
    <x v="20"/>
    <s v="IBM"/>
    <x v="3"/>
    <n v="15"/>
    <x v="13"/>
    <n v="47776"/>
    <n v="47776"/>
    <s v="2019_IBM_15"/>
    <n v="15597"/>
    <n v="15597"/>
  </r>
  <r>
    <x v="20"/>
    <s v="IBM"/>
    <x v="3"/>
    <n v="16"/>
    <x v="14"/>
    <n v="404"/>
    <n v="404"/>
    <s v="2019_IBM_16"/>
    <n v="0"/>
    <n v="0"/>
  </r>
  <r>
    <x v="20"/>
    <s v="IBM"/>
    <x v="3"/>
    <n v="17"/>
    <x v="15"/>
    <n v="149681"/>
    <n v="149681"/>
    <s v="2019_IBM_17"/>
    <n v="2902"/>
    <n v="2902"/>
  </r>
  <r>
    <x v="20"/>
    <s v="IBM"/>
    <x v="3"/>
    <n v="18"/>
    <x v="16"/>
    <n v="84"/>
    <n v="84"/>
    <s v="2019_IBM_18"/>
    <n v="84"/>
    <n v="84"/>
  </r>
  <r>
    <x v="20"/>
    <s v="IBM"/>
    <x v="3"/>
    <n v="20"/>
    <x v="17"/>
    <n v="0"/>
    <n v="0"/>
    <s v="2019_IBM_20"/>
    <n v="0"/>
    <n v="0"/>
  </r>
  <r>
    <x v="20"/>
    <s v="IBM"/>
    <x v="3"/>
    <n v="22"/>
    <x v="18"/>
    <n v="282"/>
    <n v="282"/>
    <s v="2019_IBM_22"/>
    <n v="25"/>
    <n v="25"/>
  </r>
  <r>
    <x v="20"/>
    <s v="IBM"/>
    <x v="3"/>
    <n v="23"/>
    <x v="19"/>
    <n v="0"/>
    <n v="0"/>
    <s v="2019_IBM_23"/>
    <n v="0"/>
    <n v="0"/>
  </r>
  <r>
    <x v="20"/>
    <s v="IBM"/>
    <x v="3"/>
    <n v="24"/>
    <x v="20"/>
    <n v="24701"/>
    <n v="24701"/>
    <s v="2019_IBM_24"/>
    <n v="18487"/>
    <n v="18487"/>
  </r>
  <r>
    <x v="20"/>
    <s v="IBM"/>
    <x v="3"/>
    <n v="25"/>
    <x v="21"/>
    <n v="0"/>
    <n v="0"/>
    <s v="2019_IBM_25"/>
    <n v="0"/>
    <n v="0"/>
  </r>
  <r>
    <x v="20"/>
    <s v="IBM"/>
    <x v="3"/>
    <n v="26"/>
    <x v="22"/>
    <n v="123"/>
    <n v="123"/>
    <s v="2019_IBM_26"/>
    <n v="110"/>
    <n v="110"/>
  </r>
  <r>
    <x v="20"/>
    <s v="IBM"/>
    <x v="3"/>
    <n v="27"/>
    <x v="23"/>
    <n v="546"/>
    <n v="546"/>
    <s v="2019_IBM_27"/>
    <n v="11"/>
    <n v="11"/>
  </r>
  <r>
    <x v="20"/>
    <s v="IBM"/>
    <x v="3"/>
    <n v="29"/>
    <x v="24"/>
    <n v="195683"/>
    <n v="195683"/>
    <s v="2019_IBM_29"/>
    <n v="12686"/>
    <n v="12686"/>
  </r>
  <r>
    <x v="20"/>
    <s v="IBM"/>
    <x v="3"/>
    <n v="30"/>
    <x v="25"/>
    <n v="34"/>
    <n v="34"/>
    <s v="2019_IBM_30"/>
    <n v="2"/>
    <n v="2"/>
  </r>
  <r>
    <x v="20"/>
    <s v="IBM"/>
    <x v="3"/>
    <n v="31"/>
    <x v="26"/>
    <n v="4173"/>
    <n v="4173"/>
    <s v="2019_IBM_31"/>
    <n v="636"/>
    <n v="636"/>
  </r>
  <r>
    <x v="20"/>
    <s v="IBM"/>
    <x v="3"/>
    <n v="38"/>
    <x v="27"/>
    <n v="0"/>
    <n v="0"/>
    <s v="2019_IBM_38"/>
    <n v="0"/>
    <n v="0"/>
  </r>
  <r>
    <x v="20"/>
    <s v="IBM"/>
    <x v="3"/>
    <n v="39"/>
    <x v="28"/>
    <n v="951"/>
    <n v="951"/>
    <s v="2019_IBM_39"/>
    <n v="0"/>
    <n v="0"/>
  </r>
  <r>
    <x v="20"/>
    <s v="IBM"/>
    <x v="3"/>
    <n v="40"/>
    <x v="29"/>
    <n v="191"/>
    <n v="191"/>
    <s v="2019_IBM_40"/>
    <n v="116"/>
    <n v="116"/>
  </r>
  <r>
    <x v="20"/>
    <s v="IBM"/>
    <x v="3"/>
    <n v="41"/>
    <x v="30"/>
    <n v="2743"/>
    <n v="2743"/>
    <s v="2019_IBM_41"/>
    <n v="1128"/>
    <n v="1128"/>
  </r>
  <r>
    <x v="20"/>
    <s v="IBM"/>
    <x v="3"/>
    <n v="43"/>
    <x v="31"/>
    <n v="0"/>
    <n v="0"/>
    <s v="2019_IBM_43"/>
    <n v="0"/>
    <n v="0"/>
  </r>
  <r>
    <x v="20"/>
    <s v="IBM"/>
    <x v="3"/>
    <n v="44"/>
    <x v="32"/>
    <n v="0"/>
    <n v="0"/>
    <s v="2019_IBM_44"/>
    <n v="0"/>
    <n v="0"/>
  </r>
  <r>
    <x v="20"/>
    <s v="IBM"/>
    <x v="3"/>
    <n v="45"/>
    <x v="33"/>
    <n v="1039"/>
    <n v="1039"/>
    <s v="2019_IBM_45"/>
    <n v="968"/>
    <n v="968"/>
  </r>
  <r>
    <x v="20"/>
    <s v="IBM"/>
    <x v="3"/>
    <n v="46"/>
    <x v="34"/>
    <n v="3363"/>
    <n v="3363"/>
    <s v="2019_IBM_46"/>
    <n v="0"/>
    <n v="0"/>
  </r>
  <r>
    <x v="20"/>
    <s v="IBM"/>
    <x v="3"/>
    <n v="47"/>
    <x v="35"/>
    <n v="0"/>
    <n v="0"/>
    <s v="2019_IBM_47"/>
    <n v="0"/>
    <n v="0"/>
  </r>
  <r>
    <x v="20"/>
    <s v="IBM"/>
    <x v="3"/>
    <n v="48"/>
    <x v="36"/>
    <n v="0"/>
    <n v="0"/>
    <s v="2019_IBM_48"/>
    <n v="0"/>
    <n v="0"/>
  </r>
  <r>
    <x v="20"/>
    <s v="IBS"/>
    <x v="4"/>
    <n v="1"/>
    <x v="0"/>
    <n v="4642"/>
    <n v="4642"/>
    <s v="2019_IBS_1"/>
    <n v="504"/>
    <n v="504"/>
  </r>
  <r>
    <x v="20"/>
    <s v="IBS"/>
    <x v="4"/>
    <n v="2"/>
    <x v="1"/>
    <n v="0"/>
    <n v="0"/>
    <s v="2019_IBS_2"/>
    <n v="0"/>
    <n v="0"/>
  </r>
  <r>
    <x v="20"/>
    <s v="IBS"/>
    <x v="4"/>
    <n v="3"/>
    <x v="2"/>
    <n v="59"/>
    <n v="59"/>
    <s v="2019_IBS_3"/>
    <n v="44"/>
    <n v="44"/>
  </r>
  <r>
    <x v="20"/>
    <s v="IBS"/>
    <x v="4"/>
    <n v="4"/>
    <x v="3"/>
    <n v="0"/>
    <n v="0"/>
    <s v="2019_IBS_4"/>
    <n v="0"/>
    <n v="0"/>
  </r>
  <r>
    <x v="20"/>
    <s v="IBS"/>
    <x v="4"/>
    <n v="5"/>
    <x v="4"/>
    <n v="61910"/>
    <n v="61910"/>
    <s v="2019_IBS_5"/>
    <n v="1112"/>
    <n v="1112"/>
  </r>
  <r>
    <x v="20"/>
    <s v="IBS"/>
    <x v="4"/>
    <n v="7"/>
    <x v="5"/>
    <n v="41236"/>
    <n v="41236"/>
    <s v="2019_IBS_7"/>
    <n v="8772"/>
    <n v="8772"/>
  </r>
  <r>
    <x v="20"/>
    <s v="IBS"/>
    <x v="4"/>
    <n v="8"/>
    <x v="6"/>
    <n v="22112"/>
    <n v="22112"/>
    <s v="2019_IBS_8"/>
    <n v="11867"/>
    <n v="11867"/>
  </r>
  <r>
    <x v="20"/>
    <s v="IBS"/>
    <x v="4"/>
    <n v="9"/>
    <x v="7"/>
    <n v="90735"/>
    <n v="90735"/>
    <s v="2019_IBS_9"/>
    <n v="5161"/>
    <n v="5161"/>
  </r>
  <r>
    <x v="20"/>
    <s v="IBS"/>
    <x v="4"/>
    <n v="10"/>
    <x v="8"/>
    <n v="1202"/>
    <n v="1202"/>
    <s v="2019_IBS_10"/>
    <n v="0"/>
    <n v="0"/>
  </r>
  <r>
    <x v="20"/>
    <s v="IBS"/>
    <x v="4"/>
    <n v="11"/>
    <x v="9"/>
    <n v="121952"/>
    <n v="121952"/>
    <s v="2019_IBS_11"/>
    <n v="1355"/>
    <n v="1355"/>
  </r>
  <r>
    <x v="20"/>
    <s v="IBS"/>
    <x v="4"/>
    <n v="12"/>
    <x v="10"/>
    <n v="0"/>
    <n v="0"/>
    <s v="2019_IBS_12"/>
    <n v="0"/>
    <n v="0"/>
  </r>
  <r>
    <x v="20"/>
    <s v="IBS"/>
    <x v="4"/>
    <n v="13"/>
    <x v="11"/>
    <n v="38726"/>
    <n v="38726"/>
    <s v="2019_IBS_13"/>
    <n v="17"/>
    <n v="17"/>
  </r>
  <r>
    <x v="20"/>
    <s v="IBS"/>
    <x v="4"/>
    <n v="14"/>
    <x v="12"/>
    <n v="24951"/>
    <n v="24951"/>
    <s v="2019_IBS_14"/>
    <n v="13219"/>
    <n v="13219"/>
  </r>
  <r>
    <x v="20"/>
    <s v="IBS"/>
    <x v="4"/>
    <n v="15"/>
    <x v="13"/>
    <n v="61098"/>
    <n v="61098"/>
    <s v="2019_IBS_15"/>
    <n v="11867"/>
    <n v="11867"/>
  </r>
  <r>
    <x v="20"/>
    <s v="IBS"/>
    <x v="4"/>
    <n v="16"/>
    <x v="14"/>
    <n v="272939"/>
    <n v="272939"/>
    <s v="2019_IBS_16"/>
    <n v="82656"/>
    <n v="82656"/>
  </r>
  <r>
    <x v="20"/>
    <s v="IBS"/>
    <x v="4"/>
    <n v="17"/>
    <x v="15"/>
    <n v="1978"/>
    <n v="1978"/>
    <s v="2019_IBS_17"/>
    <n v="665"/>
    <n v="665"/>
  </r>
  <r>
    <x v="20"/>
    <s v="IBS"/>
    <x v="4"/>
    <n v="18"/>
    <x v="16"/>
    <n v="0"/>
    <n v="0"/>
    <s v="2019_IBS_18"/>
    <n v="0"/>
    <n v="0"/>
  </r>
  <r>
    <x v="20"/>
    <s v="IBS"/>
    <x v="4"/>
    <n v="20"/>
    <x v="17"/>
    <n v="11809"/>
    <n v="11809"/>
    <s v="2019_IBS_20"/>
    <n v="7343"/>
    <n v="7343"/>
  </r>
  <r>
    <x v="20"/>
    <s v="IBS"/>
    <x v="4"/>
    <n v="22"/>
    <x v="18"/>
    <n v="124"/>
    <n v="124"/>
    <s v="2019_IBS_22"/>
    <n v="108"/>
    <n v="108"/>
  </r>
  <r>
    <x v="20"/>
    <s v="IBS"/>
    <x v="4"/>
    <n v="23"/>
    <x v="19"/>
    <n v="0"/>
    <n v="0"/>
    <s v="2019_IBS_23"/>
    <n v="0"/>
    <n v="0"/>
  </r>
  <r>
    <x v="20"/>
    <s v="IBS"/>
    <x v="4"/>
    <n v="24"/>
    <x v="20"/>
    <n v="2390124"/>
    <n v="2390124"/>
    <s v="2019_IBS_24"/>
    <n v="1270583"/>
    <n v="1270583"/>
  </r>
  <r>
    <x v="20"/>
    <s v="IBS"/>
    <x v="4"/>
    <n v="25"/>
    <x v="21"/>
    <n v="0"/>
    <n v="0"/>
    <s v="2019_IBS_25"/>
    <n v="0"/>
    <n v="0"/>
  </r>
  <r>
    <x v="20"/>
    <s v="IBS"/>
    <x v="4"/>
    <n v="26"/>
    <x v="22"/>
    <n v="7873"/>
    <n v="7873"/>
    <s v="2019_IBS_26"/>
    <n v="5215"/>
    <n v="5215"/>
  </r>
  <r>
    <x v="20"/>
    <s v="IBS"/>
    <x v="4"/>
    <n v="27"/>
    <x v="23"/>
    <n v="1727"/>
    <n v="1727"/>
    <s v="2019_IBS_27"/>
    <n v="0"/>
    <n v="0"/>
  </r>
  <r>
    <x v="20"/>
    <s v="IBS"/>
    <x v="4"/>
    <n v="29"/>
    <x v="24"/>
    <n v="66466"/>
    <n v="66466"/>
    <s v="2019_IBS_29"/>
    <n v="3492"/>
    <n v="3492"/>
  </r>
  <r>
    <x v="20"/>
    <s v="IBS"/>
    <x v="4"/>
    <n v="30"/>
    <x v="25"/>
    <n v="12509"/>
    <n v="12509"/>
    <s v="2019_IBS_30"/>
    <n v="16"/>
    <n v="16"/>
  </r>
  <r>
    <x v="20"/>
    <s v="IBS"/>
    <x v="4"/>
    <n v="31"/>
    <x v="26"/>
    <n v="969"/>
    <n v="969"/>
    <s v="2019_IBS_31"/>
    <n v="441"/>
    <n v="441"/>
  </r>
  <r>
    <x v="20"/>
    <s v="IBS"/>
    <x v="4"/>
    <n v="38"/>
    <x v="27"/>
    <n v="0"/>
    <n v="0"/>
    <s v="2019_IBS_38"/>
    <n v="0"/>
    <n v="0"/>
  </r>
  <r>
    <x v="20"/>
    <s v="IBS"/>
    <x v="4"/>
    <n v="39"/>
    <x v="28"/>
    <n v="0"/>
    <n v="0"/>
    <s v="2019_IBS_39"/>
    <n v="0"/>
    <n v="0"/>
  </r>
  <r>
    <x v="20"/>
    <s v="IBS"/>
    <x v="4"/>
    <n v="40"/>
    <x v="29"/>
    <n v="56920"/>
    <n v="56920"/>
    <s v="2019_IBS_40"/>
    <n v="38362"/>
    <n v="38362"/>
  </r>
  <r>
    <x v="20"/>
    <s v="IBS"/>
    <x v="4"/>
    <n v="41"/>
    <x v="30"/>
    <n v="220690"/>
    <n v="220690"/>
    <s v="2019_IBS_41"/>
    <n v="44522"/>
    <n v="44522"/>
  </r>
  <r>
    <x v="20"/>
    <s v="IBS"/>
    <x v="4"/>
    <n v="43"/>
    <x v="31"/>
    <n v="0"/>
    <n v="0"/>
    <s v="2019_IBS_43"/>
    <n v="0"/>
    <n v="0"/>
  </r>
  <r>
    <x v="20"/>
    <s v="IBS"/>
    <x v="4"/>
    <n v="44"/>
    <x v="32"/>
    <n v="0"/>
    <n v="0"/>
    <s v="2019_IBS_44"/>
    <n v="0"/>
    <n v="0"/>
  </r>
  <r>
    <x v="20"/>
    <s v="IBS"/>
    <x v="4"/>
    <n v="45"/>
    <x v="33"/>
    <n v="253"/>
    <n v="253"/>
    <s v="2019_IBS_45"/>
    <n v="140"/>
    <n v="140"/>
  </r>
  <r>
    <x v="20"/>
    <s v="IBS"/>
    <x v="4"/>
    <n v="46"/>
    <x v="34"/>
    <n v="471"/>
    <n v="471"/>
    <s v="2019_IBS_46"/>
    <n v="125"/>
    <n v="125"/>
  </r>
  <r>
    <x v="20"/>
    <s v="IBS"/>
    <x v="4"/>
    <n v="47"/>
    <x v="35"/>
    <n v="117"/>
    <n v="117"/>
    <s v="2019_IBS_47"/>
    <n v="0"/>
    <n v="0"/>
  </r>
  <r>
    <x v="20"/>
    <s v="IBS"/>
    <x v="4"/>
    <n v="48"/>
    <x v="36"/>
    <n v="0"/>
    <n v="0"/>
    <s v="2019_IBS_48"/>
    <n v="0"/>
    <n v="0"/>
  </r>
  <r>
    <x v="20"/>
    <s v="IBW"/>
    <x v="5"/>
    <n v="1"/>
    <x v="0"/>
    <n v="0"/>
    <n v="0"/>
    <s v="2019_IBW_1"/>
    <n v="0"/>
    <n v="0"/>
  </r>
  <r>
    <x v="20"/>
    <s v="IBW"/>
    <x v="5"/>
    <n v="2"/>
    <x v="1"/>
    <n v="0"/>
    <n v="0"/>
    <s v="2019_IBW_2"/>
    <n v="14"/>
    <n v="14"/>
  </r>
  <r>
    <x v="20"/>
    <s v="IBW"/>
    <x v="5"/>
    <n v="3"/>
    <x v="2"/>
    <n v="0"/>
    <n v="0"/>
    <s v="2019_IBW_3"/>
    <n v="0"/>
    <n v="0"/>
  </r>
  <r>
    <x v="20"/>
    <s v="IBW"/>
    <x v="5"/>
    <n v="4"/>
    <x v="3"/>
    <n v="0"/>
    <n v="0"/>
    <s v="2019_IBW_4"/>
    <n v="0"/>
    <n v="0"/>
  </r>
  <r>
    <x v="20"/>
    <s v="IBW"/>
    <x v="5"/>
    <n v="5"/>
    <x v="4"/>
    <n v="26"/>
    <n v="26"/>
    <s v="2019_IBW_5"/>
    <n v="26"/>
    <n v="26"/>
  </r>
  <r>
    <x v="20"/>
    <s v="IBW"/>
    <x v="5"/>
    <n v="7"/>
    <x v="5"/>
    <n v="0"/>
    <n v="0"/>
    <s v="2019_IBW_7"/>
    <n v="0"/>
    <n v="0"/>
  </r>
  <r>
    <x v="20"/>
    <s v="IBW"/>
    <x v="5"/>
    <n v="8"/>
    <x v="6"/>
    <n v="0"/>
    <n v="0"/>
    <s v="2019_IBW_8"/>
    <n v="0"/>
    <n v="0"/>
  </r>
  <r>
    <x v="20"/>
    <s v="IBW"/>
    <x v="5"/>
    <n v="9"/>
    <x v="7"/>
    <n v="0"/>
    <n v="0"/>
    <s v="2019_IBW_9"/>
    <n v="0"/>
    <n v="0"/>
  </r>
  <r>
    <x v="20"/>
    <s v="IBW"/>
    <x v="5"/>
    <n v="10"/>
    <x v="8"/>
    <n v="0"/>
    <n v="0"/>
    <s v="2019_IBW_10"/>
    <n v="0"/>
    <n v="0"/>
  </r>
  <r>
    <x v="20"/>
    <s v="IBW"/>
    <x v="5"/>
    <n v="11"/>
    <x v="9"/>
    <n v="0"/>
    <n v="0"/>
    <s v="2019_IBW_11"/>
    <n v="0"/>
    <n v="0"/>
  </r>
  <r>
    <x v="20"/>
    <s v="IBW"/>
    <x v="5"/>
    <n v="12"/>
    <x v="10"/>
    <n v="0"/>
    <n v="0"/>
    <s v="2019_IBW_12"/>
    <n v="0"/>
    <n v="0"/>
  </r>
  <r>
    <x v="20"/>
    <s v="IBW"/>
    <x v="5"/>
    <n v="13"/>
    <x v="11"/>
    <n v="84"/>
    <n v="84"/>
    <s v="2019_IBW_13"/>
    <n v="75"/>
    <n v="75"/>
  </r>
  <r>
    <x v="20"/>
    <s v="IBW"/>
    <x v="5"/>
    <n v="14"/>
    <x v="12"/>
    <n v="0"/>
    <n v="0"/>
    <s v="2019_IBW_14"/>
    <n v="0"/>
    <n v="0"/>
  </r>
  <r>
    <x v="20"/>
    <s v="IBW"/>
    <x v="5"/>
    <n v="15"/>
    <x v="13"/>
    <n v="5"/>
    <n v="5"/>
    <s v="2019_IBW_15"/>
    <n v="0"/>
    <n v="0"/>
  </r>
  <r>
    <x v="20"/>
    <s v="IBW"/>
    <x v="5"/>
    <n v="16"/>
    <x v="14"/>
    <n v="0"/>
    <n v="0"/>
    <s v="2019_IBW_16"/>
    <n v="0"/>
    <n v="0"/>
  </r>
  <r>
    <x v="20"/>
    <s v="IBW"/>
    <x v="5"/>
    <n v="17"/>
    <x v="15"/>
    <n v="0"/>
    <n v="0"/>
    <s v="2019_IBW_17"/>
    <n v="0"/>
    <n v="0"/>
  </r>
  <r>
    <x v="20"/>
    <s v="IBW"/>
    <x v="5"/>
    <n v="18"/>
    <x v="16"/>
    <n v="0"/>
    <n v="0"/>
    <s v="2019_IBW_18"/>
    <n v="0"/>
    <n v="0"/>
  </r>
  <r>
    <x v="20"/>
    <s v="IBW"/>
    <x v="5"/>
    <n v="20"/>
    <x v="17"/>
    <n v="0"/>
    <n v="0"/>
    <s v="2019_IBW_20"/>
    <n v="0"/>
    <n v="0"/>
  </r>
  <r>
    <x v="20"/>
    <s v="IBW"/>
    <x v="5"/>
    <n v="22"/>
    <x v="18"/>
    <n v="0"/>
    <n v="0"/>
    <s v="2019_IBW_22"/>
    <n v="0"/>
    <n v="0"/>
  </r>
  <r>
    <x v="20"/>
    <s v="IBW"/>
    <x v="5"/>
    <n v="23"/>
    <x v="19"/>
    <n v="0"/>
    <n v="0"/>
    <s v="2019_IBW_23"/>
    <n v="0"/>
    <n v="0"/>
  </r>
  <r>
    <x v="20"/>
    <s v="IBW"/>
    <x v="5"/>
    <n v="24"/>
    <x v="20"/>
    <n v="0"/>
    <n v="0"/>
    <s v="2019_IBW_24"/>
    <n v="0"/>
    <n v="0"/>
  </r>
  <r>
    <x v="20"/>
    <s v="IBW"/>
    <x v="5"/>
    <n v="25"/>
    <x v="21"/>
    <n v="0"/>
    <n v="0"/>
    <s v="2019_IBW_25"/>
    <n v="0"/>
    <n v="0"/>
  </r>
  <r>
    <x v="20"/>
    <s v="IBW"/>
    <x v="5"/>
    <n v="26"/>
    <x v="22"/>
    <n v="0"/>
    <n v="0"/>
    <s v="2019_IBW_26"/>
    <n v="0"/>
    <n v="0"/>
  </r>
  <r>
    <x v="20"/>
    <s v="IBW"/>
    <x v="5"/>
    <n v="27"/>
    <x v="23"/>
    <n v="0"/>
    <n v="0"/>
    <s v="2019_IBW_27"/>
    <n v="0"/>
    <n v="0"/>
  </r>
  <r>
    <x v="20"/>
    <s v="IBW"/>
    <x v="5"/>
    <n v="29"/>
    <x v="24"/>
    <n v="0"/>
    <n v="0"/>
    <s v="2019_IBW_29"/>
    <n v="0"/>
    <n v="0"/>
  </r>
  <r>
    <x v="20"/>
    <s v="IBW"/>
    <x v="5"/>
    <n v="30"/>
    <x v="25"/>
    <n v="0"/>
    <n v="0"/>
    <s v="2019_IBW_30"/>
    <n v="0"/>
    <n v="0"/>
  </r>
  <r>
    <x v="20"/>
    <s v="IBW"/>
    <x v="5"/>
    <n v="31"/>
    <x v="26"/>
    <n v="0"/>
    <n v="0"/>
    <s v="2019_IBW_31"/>
    <n v="0"/>
    <n v="0"/>
  </r>
  <r>
    <x v="20"/>
    <s v="IBW"/>
    <x v="5"/>
    <n v="38"/>
    <x v="27"/>
    <n v="0"/>
    <n v="0"/>
    <s v="2019_IBW_38"/>
    <n v="0"/>
    <n v="0"/>
  </r>
  <r>
    <x v="20"/>
    <s v="IBW"/>
    <x v="5"/>
    <n v="39"/>
    <x v="28"/>
    <n v="0"/>
    <n v="0"/>
    <s v="2019_IBW_39"/>
    <n v="0"/>
    <n v="0"/>
  </r>
  <r>
    <x v="20"/>
    <s v="IBW"/>
    <x v="5"/>
    <n v="40"/>
    <x v="29"/>
    <n v="0"/>
    <n v="0"/>
    <s v="2019_IBW_40"/>
    <n v="0"/>
    <n v="0"/>
  </r>
  <r>
    <x v="20"/>
    <s v="IBW"/>
    <x v="5"/>
    <n v="41"/>
    <x v="30"/>
    <n v="0"/>
    <n v="0"/>
    <s v="2019_IBW_41"/>
    <n v="0"/>
    <n v="0"/>
  </r>
  <r>
    <x v="20"/>
    <s v="IBW"/>
    <x v="5"/>
    <n v="43"/>
    <x v="31"/>
    <n v="0"/>
    <n v="0"/>
    <s v="2019_IBW_43"/>
    <n v="0"/>
    <n v="0"/>
  </r>
  <r>
    <x v="20"/>
    <s v="IBW"/>
    <x v="5"/>
    <n v="44"/>
    <x v="32"/>
    <n v="0"/>
    <n v="0"/>
    <s v="2019_IBW_44"/>
    <n v="0"/>
    <n v="0"/>
  </r>
  <r>
    <x v="20"/>
    <s v="IBW"/>
    <x v="5"/>
    <n v="45"/>
    <x v="33"/>
    <n v="0"/>
    <n v="0"/>
    <s v="2019_IBW_45"/>
    <n v="0"/>
    <n v="0"/>
  </r>
  <r>
    <x v="20"/>
    <s v="IBW"/>
    <x v="5"/>
    <n v="46"/>
    <x v="34"/>
    <n v="0"/>
    <n v="0"/>
    <s v="2019_IBW_46"/>
    <n v="0"/>
    <n v="0"/>
  </r>
  <r>
    <x v="20"/>
    <s v="IBW"/>
    <x v="5"/>
    <n v="47"/>
    <x v="35"/>
    <n v="0"/>
    <n v="0"/>
    <s v="2019_IBW_47"/>
    <n v="0"/>
    <n v="0"/>
  </r>
  <r>
    <x v="20"/>
    <s v="IBW"/>
    <x v="5"/>
    <n v="48"/>
    <x v="36"/>
    <n v="0"/>
    <n v="0"/>
    <s v="2019_IBW_48"/>
    <n v="0"/>
    <n v="0"/>
  </r>
  <r>
    <x v="20"/>
    <s v="IDT"/>
    <x v="12"/>
    <n v="1"/>
    <x v="0"/>
    <n v="0"/>
    <n v="0"/>
    <s v="2019_IDT_1"/>
    <n v="0"/>
    <n v="0"/>
  </r>
  <r>
    <x v="20"/>
    <s v="IDT"/>
    <x v="12"/>
    <n v="2"/>
    <x v="1"/>
    <n v="0"/>
    <n v="0"/>
    <s v="2019_IDT_2"/>
    <n v="0"/>
    <n v="0"/>
  </r>
  <r>
    <x v="20"/>
    <s v="IDT"/>
    <x v="12"/>
    <n v="3"/>
    <x v="2"/>
    <n v="0"/>
    <n v="0"/>
    <s v="2019_IDT_3"/>
    <n v="0"/>
    <n v="0"/>
  </r>
  <r>
    <x v="20"/>
    <s v="IDT"/>
    <x v="12"/>
    <n v="4"/>
    <x v="3"/>
    <n v="0"/>
    <n v="0"/>
    <s v="2019_IDT_4"/>
    <n v="0"/>
    <n v="0"/>
  </r>
  <r>
    <x v="20"/>
    <s v="IDT"/>
    <x v="12"/>
    <n v="5"/>
    <x v="4"/>
    <n v="0"/>
    <n v="0"/>
    <s v="2019_IDT_5"/>
    <n v="0"/>
    <n v="0"/>
  </r>
  <r>
    <x v="20"/>
    <s v="IDT"/>
    <x v="12"/>
    <n v="7"/>
    <x v="5"/>
    <n v="0"/>
    <n v="0"/>
    <s v="2019_IDT_7"/>
    <n v="0"/>
    <n v="0"/>
  </r>
  <r>
    <x v="20"/>
    <s v="IDT"/>
    <x v="12"/>
    <n v="8"/>
    <x v="6"/>
    <n v="0"/>
    <n v="0"/>
    <s v="2019_IDT_8"/>
    <n v="0"/>
    <n v="0"/>
  </r>
  <r>
    <x v="20"/>
    <s v="IDT"/>
    <x v="12"/>
    <n v="9"/>
    <x v="7"/>
    <n v="0"/>
    <n v="0"/>
    <s v="2019_IDT_9"/>
    <n v="0"/>
    <n v="0"/>
  </r>
  <r>
    <x v="20"/>
    <s v="IDT"/>
    <x v="12"/>
    <n v="10"/>
    <x v="8"/>
    <n v="0"/>
    <n v="0"/>
    <s v="2019_IDT_10"/>
    <n v="0"/>
    <n v="0"/>
  </r>
  <r>
    <x v="20"/>
    <s v="IDT"/>
    <x v="12"/>
    <n v="11"/>
    <x v="9"/>
    <n v="0"/>
    <n v="0"/>
    <s v="2019_IDT_11"/>
    <n v="0"/>
    <n v="0"/>
  </r>
  <r>
    <x v="20"/>
    <s v="IDT"/>
    <x v="12"/>
    <n v="12"/>
    <x v="10"/>
    <n v="0"/>
    <n v="0"/>
    <s v="2019_IDT_12"/>
    <n v="0"/>
    <n v="0"/>
  </r>
  <r>
    <x v="20"/>
    <s v="IDT"/>
    <x v="12"/>
    <n v="13"/>
    <x v="11"/>
    <n v="0"/>
    <n v="0"/>
    <s v="2019_IDT_13"/>
    <n v="0"/>
    <n v="0"/>
  </r>
  <r>
    <x v="20"/>
    <s v="IDT"/>
    <x v="12"/>
    <n v="14"/>
    <x v="12"/>
    <n v="0"/>
    <n v="0"/>
    <s v="2019_IDT_14"/>
    <n v="0"/>
    <n v="0"/>
  </r>
  <r>
    <x v="20"/>
    <s v="IDT"/>
    <x v="12"/>
    <n v="15"/>
    <x v="13"/>
    <n v="0"/>
    <n v="0"/>
    <s v="2019_IDT_15"/>
    <n v="0"/>
    <n v="0"/>
  </r>
  <r>
    <x v="20"/>
    <s v="IDT"/>
    <x v="12"/>
    <n v="16"/>
    <x v="14"/>
    <n v="0"/>
    <n v="0"/>
    <s v="2019_IDT_16"/>
    <n v="0"/>
    <n v="0"/>
  </r>
  <r>
    <x v="20"/>
    <s v="IDT"/>
    <x v="12"/>
    <n v="17"/>
    <x v="15"/>
    <n v="0"/>
    <n v="0"/>
    <s v="2019_IDT_17"/>
    <n v="0"/>
    <n v="0"/>
  </r>
  <r>
    <x v="20"/>
    <s v="IDT"/>
    <x v="12"/>
    <n v="18"/>
    <x v="16"/>
    <n v="5"/>
    <n v="5"/>
    <s v="2019_IDT_18"/>
    <n v="0"/>
    <n v="0"/>
  </r>
  <r>
    <x v="20"/>
    <s v="IDT"/>
    <x v="12"/>
    <n v="20"/>
    <x v="17"/>
    <n v="0"/>
    <n v="0"/>
    <s v="2019_IDT_20"/>
    <n v="0"/>
    <n v="0"/>
  </r>
  <r>
    <x v="20"/>
    <s v="IDT"/>
    <x v="12"/>
    <n v="22"/>
    <x v="18"/>
    <n v="4040"/>
    <n v="4040"/>
    <s v="2019_IDT_22"/>
    <n v="383"/>
    <n v="383"/>
  </r>
  <r>
    <x v="20"/>
    <s v="IDT"/>
    <x v="12"/>
    <n v="23"/>
    <x v="19"/>
    <n v="0"/>
    <n v="0"/>
    <s v="2019_IDT_23"/>
    <n v="0"/>
    <n v="0"/>
  </r>
  <r>
    <x v="20"/>
    <s v="IDT"/>
    <x v="12"/>
    <n v="24"/>
    <x v="20"/>
    <n v="0"/>
    <n v="0"/>
    <s v="2019_IDT_24"/>
    <n v="0"/>
    <n v="0"/>
  </r>
  <r>
    <x v="20"/>
    <s v="IDT"/>
    <x v="12"/>
    <n v="25"/>
    <x v="21"/>
    <n v="0"/>
    <n v="0"/>
    <s v="2019_IDT_25"/>
    <n v="0"/>
    <n v="0"/>
  </r>
  <r>
    <x v="20"/>
    <s v="IDT"/>
    <x v="12"/>
    <n v="26"/>
    <x v="22"/>
    <n v="0"/>
    <n v="0"/>
    <s v="2019_IDT_26"/>
    <n v="0"/>
    <n v="0"/>
  </r>
  <r>
    <x v="20"/>
    <s v="IDT"/>
    <x v="12"/>
    <n v="27"/>
    <x v="23"/>
    <n v="0"/>
    <n v="0"/>
    <s v="2019_IDT_27"/>
    <n v="0"/>
    <n v="0"/>
  </r>
  <r>
    <x v="20"/>
    <s v="IDT"/>
    <x v="12"/>
    <n v="29"/>
    <x v="24"/>
    <n v="16848"/>
    <n v="16848"/>
    <s v="2019_IDT_29"/>
    <n v="359"/>
    <n v="359"/>
  </r>
  <r>
    <x v="20"/>
    <s v="IDT"/>
    <x v="12"/>
    <n v="30"/>
    <x v="25"/>
    <n v="0"/>
    <n v="0"/>
    <s v="2019_IDT_30"/>
    <n v="0"/>
    <n v="0"/>
  </r>
  <r>
    <x v="20"/>
    <s v="IDT"/>
    <x v="12"/>
    <n v="31"/>
    <x v="26"/>
    <n v="0"/>
    <n v="0"/>
    <s v="2019_IDT_31"/>
    <n v="0"/>
    <n v="0"/>
  </r>
  <r>
    <x v="20"/>
    <s v="IDT"/>
    <x v="12"/>
    <n v="38"/>
    <x v="27"/>
    <n v="0"/>
    <n v="0"/>
    <s v="2019_IDT_38"/>
    <n v="0"/>
    <n v="0"/>
  </r>
  <r>
    <x v="20"/>
    <s v="IDT"/>
    <x v="12"/>
    <n v="39"/>
    <x v="28"/>
    <n v="0"/>
    <n v="0"/>
    <s v="2019_IDT_39"/>
    <n v="0"/>
    <n v="0"/>
  </r>
  <r>
    <x v="20"/>
    <s v="IDT"/>
    <x v="12"/>
    <n v="40"/>
    <x v="29"/>
    <n v="0"/>
    <n v="0"/>
    <s v="2019_IDT_40"/>
    <n v="0"/>
    <n v="0"/>
  </r>
  <r>
    <x v="20"/>
    <s v="IDT"/>
    <x v="12"/>
    <n v="41"/>
    <x v="30"/>
    <n v="0"/>
    <n v="0"/>
    <s v="2019_IDT_41"/>
    <n v="0"/>
    <n v="0"/>
  </r>
  <r>
    <x v="20"/>
    <s v="IDT"/>
    <x v="12"/>
    <n v="43"/>
    <x v="31"/>
    <n v="0"/>
    <n v="0"/>
    <s v="2019_IDT_43"/>
    <n v="0"/>
    <n v="0"/>
  </r>
  <r>
    <x v="20"/>
    <s v="IDT"/>
    <x v="12"/>
    <n v="44"/>
    <x v="32"/>
    <n v="0"/>
    <n v="0"/>
    <s v="2019_IDT_44"/>
    <n v="0"/>
    <n v="0"/>
  </r>
  <r>
    <x v="20"/>
    <s v="IDT"/>
    <x v="12"/>
    <n v="45"/>
    <x v="33"/>
    <n v="0"/>
    <n v="0"/>
    <s v="2019_IDT_45"/>
    <n v="0"/>
    <n v="0"/>
  </r>
  <r>
    <x v="20"/>
    <s v="IDT"/>
    <x v="12"/>
    <n v="46"/>
    <x v="34"/>
    <n v="0"/>
    <n v="0"/>
    <s v="2019_IDT_46"/>
    <n v="0"/>
    <n v="0"/>
  </r>
  <r>
    <x v="20"/>
    <s v="IDT"/>
    <x v="12"/>
    <n v="47"/>
    <x v="35"/>
    <n v="0"/>
    <n v="0"/>
    <s v="2019_IDT_47"/>
    <n v="0"/>
    <n v="0"/>
  </r>
  <r>
    <x v="20"/>
    <s v="IDT"/>
    <x v="12"/>
    <n v="48"/>
    <x v="36"/>
    <n v="0"/>
    <n v="0"/>
    <s v="2019_IDT_48"/>
    <n v="0"/>
    <n v="0"/>
  </r>
  <r>
    <x v="20"/>
    <s v="NCY"/>
    <x v="15"/>
    <n v="1"/>
    <x v="0"/>
    <n v="0"/>
    <n v="0"/>
    <s v="2019_NCY_1"/>
    <n v="0"/>
    <n v="0"/>
  </r>
  <r>
    <x v="20"/>
    <s v="NCY"/>
    <x v="15"/>
    <n v="2"/>
    <x v="1"/>
    <n v="0"/>
    <n v="0"/>
    <s v="2019_NCY_2"/>
    <n v="0"/>
    <n v="0"/>
  </r>
  <r>
    <x v="20"/>
    <s v="NCY"/>
    <x v="15"/>
    <n v="3"/>
    <x v="2"/>
    <n v="0"/>
    <n v="0"/>
    <s v="2019_NCY_3"/>
    <n v="0"/>
    <n v="0"/>
  </r>
  <r>
    <x v="20"/>
    <s v="NCY"/>
    <x v="15"/>
    <n v="4"/>
    <x v="3"/>
    <n v="0"/>
    <n v="0"/>
    <s v="2019_NCY_4"/>
    <n v="0"/>
    <n v="0"/>
  </r>
  <r>
    <x v="20"/>
    <s v="NCY"/>
    <x v="15"/>
    <n v="5"/>
    <x v="4"/>
    <n v="0"/>
    <n v="0"/>
    <s v="2019_NCY_5"/>
    <n v="0"/>
    <n v="0"/>
  </r>
  <r>
    <x v="20"/>
    <s v="NCY"/>
    <x v="15"/>
    <n v="7"/>
    <x v="5"/>
    <n v="0"/>
    <n v="0"/>
    <s v="2019_NCY_7"/>
    <n v="0"/>
    <n v="0"/>
  </r>
  <r>
    <x v="20"/>
    <s v="NCY"/>
    <x v="15"/>
    <n v="8"/>
    <x v="6"/>
    <n v="0"/>
    <n v="0"/>
    <s v="2019_NCY_8"/>
    <n v="0"/>
    <n v="0"/>
  </r>
  <r>
    <x v="20"/>
    <s v="NCY"/>
    <x v="15"/>
    <n v="9"/>
    <x v="7"/>
    <n v="0"/>
    <n v="0"/>
    <s v="2019_NCY_9"/>
    <n v="0"/>
    <n v="0"/>
  </r>
  <r>
    <x v="20"/>
    <s v="NCY"/>
    <x v="15"/>
    <n v="10"/>
    <x v="8"/>
    <n v="4736"/>
    <n v="4736"/>
    <s v="2019_NCY_10"/>
    <n v="0"/>
    <n v="0"/>
  </r>
  <r>
    <x v="20"/>
    <s v="NCY"/>
    <x v="15"/>
    <n v="11"/>
    <x v="9"/>
    <n v="0"/>
    <n v="0"/>
    <s v="2019_NCY_11"/>
    <n v="0"/>
    <n v="0"/>
  </r>
  <r>
    <x v="20"/>
    <s v="NCY"/>
    <x v="15"/>
    <n v="12"/>
    <x v="10"/>
    <n v="0"/>
    <n v="0"/>
    <s v="2019_NCY_12"/>
    <n v="0"/>
    <n v="0"/>
  </r>
  <r>
    <x v="20"/>
    <s v="NCY"/>
    <x v="15"/>
    <n v="13"/>
    <x v="11"/>
    <n v="0"/>
    <n v="0"/>
    <s v="2019_NCY_13"/>
    <n v="0"/>
    <n v="0"/>
  </r>
  <r>
    <x v="20"/>
    <s v="NCY"/>
    <x v="15"/>
    <n v="14"/>
    <x v="12"/>
    <n v="0"/>
    <n v="0"/>
    <s v="2019_NCY_14"/>
    <n v="0"/>
    <n v="0"/>
  </r>
  <r>
    <x v="20"/>
    <s v="NCY"/>
    <x v="15"/>
    <n v="15"/>
    <x v="13"/>
    <n v="0"/>
    <n v="0"/>
    <s v="2019_NCY_15"/>
    <n v="0"/>
    <n v="0"/>
  </r>
  <r>
    <x v="20"/>
    <s v="NCY"/>
    <x v="15"/>
    <n v="16"/>
    <x v="14"/>
    <n v="0"/>
    <n v="0"/>
    <s v="2019_NCY_16"/>
    <n v="0"/>
    <n v="0"/>
  </r>
  <r>
    <x v="20"/>
    <s v="NCY"/>
    <x v="15"/>
    <n v="17"/>
    <x v="15"/>
    <n v="0"/>
    <n v="0"/>
    <s v="2019_NCY_17"/>
    <n v="0"/>
    <n v="0"/>
  </r>
  <r>
    <x v="20"/>
    <s v="NCY"/>
    <x v="15"/>
    <n v="18"/>
    <x v="16"/>
    <n v="0"/>
    <n v="0"/>
    <s v="2019_NCY_18"/>
    <n v="0"/>
    <n v="0"/>
  </r>
  <r>
    <x v="20"/>
    <s v="NCY"/>
    <x v="15"/>
    <n v="20"/>
    <x v="17"/>
    <n v="0"/>
    <n v="0"/>
    <s v="2019_NCY_20"/>
    <n v="0"/>
    <n v="0"/>
  </r>
  <r>
    <x v="20"/>
    <s v="NCY"/>
    <x v="15"/>
    <n v="22"/>
    <x v="18"/>
    <n v="0"/>
    <n v="0"/>
    <s v="2019_NCY_22"/>
    <n v="0"/>
    <n v="0"/>
  </r>
  <r>
    <x v="20"/>
    <s v="NCY"/>
    <x v="15"/>
    <n v="23"/>
    <x v="19"/>
    <n v="0"/>
    <n v="0"/>
    <s v="2019_NCY_23"/>
    <n v="0"/>
    <n v="0"/>
  </r>
  <r>
    <x v="20"/>
    <s v="NCY"/>
    <x v="15"/>
    <n v="24"/>
    <x v="20"/>
    <n v="0"/>
    <n v="0"/>
    <s v="2019_NCY_24"/>
    <n v="0"/>
    <n v="0"/>
  </r>
  <r>
    <x v="20"/>
    <s v="NCY"/>
    <x v="15"/>
    <n v="25"/>
    <x v="21"/>
    <n v="17523"/>
    <n v="17523"/>
    <s v="2019_NCY_25"/>
    <n v="1428"/>
    <n v="1428"/>
  </r>
  <r>
    <x v="20"/>
    <s v="NCY"/>
    <x v="15"/>
    <n v="26"/>
    <x v="22"/>
    <n v="0"/>
    <n v="0"/>
    <s v="2019_NCY_26"/>
    <n v="0"/>
    <n v="0"/>
  </r>
  <r>
    <x v="20"/>
    <s v="NCY"/>
    <x v="15"/>
    <n v="27"/>
    <x v="23"/>
    <n v="0"/>
    <n v="0"/>
    <s v="2019_NCY_27"/>
    <n v="0"/>
    <n v="0"/>
  </r>
  <r>
    <x v="20"/>
    <s v="NCY"/>
    <x v="15"/>
    <n v="29"/>
    <x v="24"/>
    <n v="0"/>
    <n v="0"/>
    <s v="2019_NCY_29"/>
    <n v="0"/>
    <n v="0"/>
  </r>
  <r>
    <x v="20"/>
    <s v="NCY"/>
    <x v="15"/>
    <n v="30"/>
    <x v="25"/>
    <n v="0"/>
    <n v="0"/>
    <s v="2019_NCY_30"/>
    <n v="0"/>
    <n v="0"/>
  </r>
  <r>
    <x v="20"/>
    <s v="NCY"/>
    <x v="15"/>
    <n v="31"/>
    <x v="26"/>
    <n v="0"/>
    <n v="0"/>
    <s v="2019_NCY_31"/>
    <n v="0"/>
    <n v="0"/>
  </r>
  <r>
    <x v="20"/>
    <s v="NCY"/>
    <x v="15"/>
    <n v="38"/>
    <x v="27"/>
    <n v="0"/>
    <n v="0"/>
    <s v="2019_NCY_38"/>
    <n v="0"/>
    <n v="0"/>
  </r>
  <r>
    <x v="20"/>
    <s v="NCY"/>
    <x v="15"/>
    <n v="39"/>
    <x v="28"/>
    <n v="0"/>
    <n v="0"/>
    <s v="2019_NCY_39"/>
    <n v="0"/>
    <n v="0"/>
  </r>
  <r>
    <x v="20"/>
    <s v="NCY"/>
    <x v="15"/>
    <n v="40"/>
    <x v="29"/>
    <n v="0"/>
    <n v="0"/>
    <s v="2019_NCY_40"/>
    <n v="0"/>
    <n v="0"/>
  </r>
  <r>
    <x v="20"/>
    <s v="NCY"/>
    <x v="15"/>
    <n v="41"/>
    <x v="30"/>
    <n v="0"/>
    <n v="0"/>
    <s v="2019_NCY_41"/>
    <n v="0"/>
    <n v="0"/>
  </r>
  <r>
    <x v="20"/>
    <s v="NCY"/>
    <x v="15"/>
    <n v="43"/>
    <x v="31"/>
    <n v="0"/>
    <n v="0"/>
    <s v="2019_NCY_43"/>
    <n v="0"/>
    <n v="0"/>
  </r>
  <r>
    <x v="20"/>
    <s v="NCY"/>
    <x v="15"/>
    <n v="44"/>
    <x v="32"/>
    <n v="5490"/>
    <n v="5490"/>
    <s v="2019_NCY_44"/>
    <n v="3"/>
    <n v="3"/>
  </r>
  <r>
    <x v="20"/>
    <s v="NCY"/>
    <x v="15"/>
    <n v="45"/>
    <x v="33"/>
    <n v="0"/>
    <n v="0"/>
    <s v="2019_NCY_45"/>
    <n v="0"/>
    <n v="0"/>
  </r>
  <r>
    <x v="20"/>
    <s v="NCY"/>
    <x v="15"/>
    <n v="46"/>
    <x v="34"/>
    <n v="30702"/>
    <n v="30702"/>
    <s v="2019_NCY_46"/>
    <n v="957"/>
    <n v="957"/>
  </r>
  <r>
    <x v="20"/>
    <s v="NCY"/>
    <x v="15"/>
    <n v="47"/>
    <x v="35"/>
    <n v="6167"/>
    <n v="6167"/>
    <s v="2019_NCY_47"/>
    <n v="682"/>
    <n v="682"/>
  </r>
  <r>
    <x v="20"/>
    <s v="NCY"/>
    <x v="15"/>
    <n v="48"/>
    <x v="36"/>
    <n v="0"/>
    <n v="0"/>
    <s v="2019_NCY_48"/>
    <n v="0"/>
    <n v="0"/>
  </r>
  <r>
    <x v="20"/>
    <s v="NDM"/>
    <x v="7"/>
    <n v="1"/>
    <x v="0"/>
    <n v="599"/>
    <n v="599"/>
    <s v="2019_NDM_1"/>
    <n v="167"/>
    <n v="167"/>
  </r>
  <r>
    <x v="20"/>
    <s v="NDM"/>
    <x v="7"/>
    <n v="2"/>
    <x v="1"/>
    <n v="6011"/>
    <n v="6011"/>
    <s v="2019_NDM_2"/>
    <n v="23838"/>
    <n v="23838"/>
  </r>
  <r>
    <x v="20"/>
    <s v="NDM"/>
    <x v="7"/>
    <n v="3"/>
    <x v="2"/>
    <n v="0"/>
    <n v="0"/>
    <s v="2019_NDM_3"/>
    <n v="0"/>
    <n v="0"/>
  </r>
  <r>
    <x v="20"/>
    <s v="NDM"/>
    <x v="7"/>
    <n v="4"/>
    <x v="3"/>
    <n v="0"/>
    <n v="0"/>
    <s v="2019_NDM_4"/>
    <n v="0"/>
    <n v="0"/>
  </r>
  <r>
    <x v="20"/>
    <s v="NDM"/>
    <x v="7"/>
    <n v="5"/>
    <x v="4"/>
    <n v="6827"/>
    <n v="6827"/>
    <s v="2019_NDM_5"/>
    <n v="1844"/>
    <n v="1844"/>
  </r>
  <r>
    <x v="20"/>
    <s v="NDM"/>
    <x v="7"/>
    <n v="7"/>
    <x v="5"/>
    <n v="173"/>
    <n v="173"/>
    <s v="2019_NDM_7"/>
    <n v="0"/>
    <n v="0"/>
  </r>
  <r>
    <x v="20"/>
    <s v="NDM"/>
    <x v="7"/>
    <n v="8"/>
    <x v="6"/>
    <n v="8"/>
    <n v="8"/>
    <s v="2019_NDM_8"/>
    <n v="0"/>
    <n v="0"/>
  </r>
  <r>
    <x v="20"/>
    <s v="NDM"/>
    <x v="7"/>
    <n v="9"/>
    <x v="7"/>
    <n v="4941"/>
    <n v="4941"/>
    <s v="2019_NDM_9"/>
    <n v="1825"/>
    <n v="1825"/>
  </r>
  <r>
    <x v="20"/>
    <s v="NDM"/>
    <x v="7"/>
    <n v="10"/>
    <x v="8"/>
    <n v="127"/>
    <n v="127"/>
    <s v="2019_NDM_10"/>
    <n v="0"/>
    <n v="0"/>
  </r>
  <r>
    <x v="20"/>
    <s v="NDM"/>
    <x v="7"/>
    <n v="11"/>
    <x v="9"/>
    <n v="150"/>
    <n v="150"/>
    <s v="2019_NDM_11"/>
    <n v="0"/>
    <n v="0"/>
  </r>
  <r>
    <x v="20"/>
    <s v="NDM"/>
    <x v="7"/>
    <n v="12"/>
    <x v="10"/>
    <n v="7192"/>
    <n v="7192"/>
    <s v="2019_NDM_12"/>
    <n v="2458"/>
    <n v="2458"/>
  </r>
  <r>
    <x v="20"/>
    <s v="NDM"/>
    <x v="7"/>
    <n v="13"/>
    <x v="11"/>
    <n v="1843"/>
    <n v="1843"/>
    <s v="2019_NDM_13"/>
    <n v="1836"/>
    <n v="1836"/>
  </r>
  <r>
    <x v="20"/>
    <s v="NDM"/>
    <x v="7"/>
    <n v="14"/>
    <x v="12"/>
    <n v="44895"/>
    <n v="44895"/>
    <s v="2019_NDM_14"/>
    <n v="5557"/>
    <n v="5557"/>
  </r>
  <r>
    <x v="20"/>
    <s v="NDM"/>
    <x v="7"/>
    <n v="15"/>
    <x v="13"/>
    <n v="0"/>
    <n v="0"/>
    <s v="2019_NDM_15"/>
    <n v="0"/>
    <n v="0"/>
  </r>
  <r>
    <x v="20"/>
    <s v="NDM"/>
    <x v="7"/>
    <n v="16"/>
    <x v="14"/>
    <n v="0"/>
    <n v="0"/>
    <s v="2019_NDM_16"/>
    <n v="0"/>
    <n v="0"/>
  </r>
  <r>
    <x v="20"/>
    <s v="NDM"/>
    <x v="7"/>
    <n v="17"/>
    <x v="15"/>
    <n v="0"/>
    <n v="0"/>
    <s v="2019_NDM_17"/>
    <n v="0"/>
    <n v="0"/>
  </r>
  <r>
    <x v="20"/>
    <s v="NDM"/>
    <x v="7"/>
    <n v="18"/>
    <x v="16"/>
    <n v="378"/>
    <n v="378"/>
    <s v="2019_NDM_18"/>
    <n v="268"/>
    <n v="268"/>
  </r>
  <r>
    <x v="20"/>
    <s v="NDM"/>
    <x v="7"/>
    <n v="20"/>
    <x v="17"/>
    <n v="1508"/>
    <n v="1508"/>
    <s v="2019_NDM_20"/>
    <n v="464"/>
    <n v="464"/>
  </r>
  <r>
    <x v="20"/>
    <s v="NDM"/>
    <x v="7"/>
    <n v="22"/>
    <x v="18"/>
    <n v="5945"/>
    <n v="5945"/>
    <s v="2019_NDM_22"/>
    <n v="1720"/>
    <n v="1720"/>
  </r>
  <r>
    <x v="20"/>
    <s v="NDM"/>
    <x v="7"/>
    <n v="23"/>
    <x v="19"/>
    <n v="1583"/>
    <n v="1583"/>
    <s v="2019_NDM_23"/>
    <n v="359"/>
    <n v="359"/>
  </r>
  <r>
    <x v="20"/>
    <s v="NDM"/>
    <x v="7"/>
    <n v="24"/>
    <x v="20"/>
    <n v="4047"/>
    <n v="4047"/>
    <s v="2019_NDM_24"/>
    <n v="1407"/>
    <n v="1407"/>
  </r>
  <r>
    <x v="20"/>
    <s v="NDM"/>
    <x v="7"/>
    <n v="25"/>
    <x v="21"/>
    <n v="11867"/>
    <n v="11867"/>
    <s v="2019_NDM_25"/>
    <n v="13"/>
    <n v="13"/>
  </r>
  <r>
    <x v="20"/>
    <s v="NDM"/>
    <x v="7"/>
    <n v="26"/>
    <x v="22"/>
    <n v="0"/>
    <n v="0"/>
    <s v="2019_NDM_26"/>
    <n v="0"/>
    <n v="0"/>
  </r>
  <r>
    <x v="20"/>
    <s v="NDM"/>
    <x v="7"/>
    <n v="27"/>
    <x v="23"/>
    <n v="0"/>
    <n v="0"/>
    <s v="2019_NDM_27"/>
    <n v="0"/>
    <n v="0"/>
  </r>
  <r>
    <x v="20"/>
    <s v="NDM"/>
    <x v="7"/>
    <n v="29"/>
    <x v="24"/>
    <n v="8972"/>
    <n v="8972"/>
    <s v="2019_NDM_29"/>
    <n v="6410"/>
    <n v="6410"/>
  </r>
  <r>
    <x v="20"/>
    <s v="NDM"/>
    <x v="7"/>
    <n v="30"/>
    <x v="25"/>
    <n v="1720"/>
    <n v="1720"/>
    <s v="2019_NDM_30"/>
    <n v="1720"/>
    <n v="1720"/>
  </r>
  <r>
    <x v="20"/>
    <s v="NDM"/>
    <x v="7"/>
    <n v="31"/>
    <x v="26"/>
    <n v="2078"/>
    <n v="2078"/>
    <s v="2019_NDM_31"/>
    <n v="0"/>
    <n v="0"/>
  </r>
  <r>
    <x v="20"/>
    <s v="NDM"/>
    <x v="7"/>
    <n v="38"/>
    <x v="27"/>
    <n v="0"/>
    <n v="0"/>
    <s v="2019_NDM_38"/>
    <n v="0"/>
    <n v="0"/>
  </r>
  <r>
    <x v="20"/>
    <s v="NDM"/>
    <x v="7"/>
    <n v="39"/>
    <x v="28"/>
    <n v="3251"/>
    <n v="3251"/>
    <s v="2019_NDM_39"/>
    <n v="2590"/>
    <n v="2590"/>
  </r>
  <r>
    <x v="20"/>
    <s v="NDM"/>
    <x v="7"/>
    <n v="40"/>
    <x v="29"/>
    <n v="0"/>
    <n v="0"/>
    <s v="2019_NDM_40"/>
    <n v="0"/>
    <n v="0"/>
  </r>
  <r>
    <x v="20"/>
    <s v="NDM"/>
    <x v="7"/>
    <n v="41"/>
    <x v="30"/>
    <n v="0"/>
    <n v="0"/>
    <s v="2019_NDM_41"/>
    <n v="0"/>
    <n v="0"/>
  </r>
  <r>
    <x v="20"/>
    <s v="NDM"/>
    <x v="7"/>
    <n v="43"/>
    <x v="31"/>
    <n v="0"/>
    <n v="0"/>
    <s v="2019_NDM_43"/>
    <n v="0"/>
    <n v="0"/>
  </r>
  <r>
    <x v="20"/>
    <s v="NDM"/>
    <x v="7"/>
    <n v="44"/>
    <x v="32"/>
    <n v="3122"/>
    <n v="3122"/>
    <s v="2019_NDM_44"/>
    <n v="381"/>
    <n v="381"/>
  </r>
  <r>
    <x v="20"/>
    <s v="NDM"/>
    <x v="7"/>
    <n v="45"/>
    <x v="33"/>
    <n v="264"/>
    <n v="264"/>
    <s v="2019_NDM_45"/>
    <n v="250"/>
    <n v="250"/>
  </r>
  <r>
    <x v="20"/>
    <s v="NDM"/>
    <x v="7"/>
    <n v="46"/>
    <x v="34"/>
    <n v="952"/>
    <n v="952"/>
    <s v="2019_NDM_46"/>
    <n v="0"/>
    <n v="0"/>
  </r>
  <r>
    <x v="20"/>
    <s v="NDM"/>
    <x v="7"/>
    <n v="47"/>
    <x v="35"/>
    <n v="1368"/>
    <n v="1368"/>
    <s v="2019_NDM_47"/>
    <n v="0"/>
    <n v="0"/>
  </r>
  <r>
    <x v="20"/>
    <s v="NDM"/>
    <x v="7"/>
    <n v="48"/>
    <x v="36"/>
    <n v="2862"/>
    <n v="2862"/>
    <s v="2019_NDM_48"/>
    <n v="1880"/>
    <n v="1880"/>
  </r>
  <r>
    <x v="20"/>
    <s v="NF"/>
    <x v="8"/>
    <n v="1"/>
    <x v="0"/>
    <n v="0"/>
    <n v="0"/>
    <s v="2019_NF_1"/>
    <n v="0"/>
    <n v="0"/>
  </r>
  <r>
    <x v="20"/>
    <s v="NF"/>
    <x v="8"/>
    <n v="2"/>
    <x v="1"/>
    <n v="0"/>
    <n v="0"/>
    <s v="2019_NF_2"/>
    <n v="0"/>
    <n v="0"/>
  </r>
  <r>
    <x v="20"/>
    <s v="NF"/>
    <x v="8"/>
    <n v="3"/>
    <x v="2"/>
    <n v="0"/>
    <n v="0"/>
    <s v="2019_NF_3"/>
    <n v="0"/>
    <n v="0"/>
  </r>
  <r>
    <x v="20"/>
    <s v="NF"/>
    <x v="8"/>
    <n v="4"/>
    <x v="3"/>
    <n v="0"/>
    <n v="0"/>
    <s v="2019_NF_4"/>
    <n v="0"/>
    <n v="0"/>
  </r>
  <r>
    <x v="20"/>
    <s v="NF"/>
    <x v="8"/>
    <n v="5"/>
    <x v="4"/>
    <n v="1414"/>
    <n v="1414"/>
    <s v="2019_NF_5"/>
    <n v="202"/>
    <n v="202"/>
  </r>
  <r>
    <x v="20"/>
    <s v="NF"/>
    <x v="8"/>
    <n v="7"/>
    <x v="5"/>
    <n v="0"/>
    <n v="0"/>
    <s v="2019_NF_7"/>
    <n v="0"/>
    <n v="0"/>
  </r>
  <r>
    <x v="20"/>
    <s v="NF"/>
    <x v="8"/>
    <n v="8"/>
    <x v="6"/>
    <n v="78736"/>
    <n v="78736"/>
    <s v="2019_NF_8"/>
    <n v="40139"/>
    <n v="40139"/>
  </r>
  <r>
    <x v="20"/>
    <s v="NF"/>
    <x v="8"/>
    <n v="9"/>
    <x v="7"/>
    <n v="0"/>
    <n v="0"/>
    <s v="2019_NF_9"/>
    <n v="0"/>
    <n v="0"/>
  </r>
  <r>
    <x v="20"/>
    <s v="NF"/>
    <x v="8"/>
    <n v="10"/>
    <x v="8"/>
    <n v="14067"/>
    <n v="14067"/>
    <s v="2019_NF_10"/>
    <n v="5233"/>
    <n v="5233"/>
  </r>
  <r>
    <x v="20"/>
    <s v="NF"/>
    <x v="8"/>
    <n v="11"/>
    <x v="9"/>
    <n v="1372"/>
    <n v="1372"/>
    <s v="2019_NF_11"/>
    <n v="842"/>
    <n v="842"/>
  </r>
  <r>
    <x v="20"/>
    <s v="NF"/>
    <x v="8"/>
    <n v="12"/>
    <x v="10"/>
    <n v="0"/>
    <n v="0"/>
    <s v="2019_NF_12"/>
    <n v="0"/>
    <n v="0"/>
  </r>
  <r>
    <x v="20"/>
    <s v="NF"/>
    <x v="8"/>
    <n v="13"/>
    <x v="11"/>
    <n v="0"/>
    <n v="0"/>
    <s v="2019_NF_13"/>
    <n v="0"/>
    <n v="0"/>
  </r>
  <r>
    <x v="20"/>
    <s v="NF"/>
    <x v="8"/>
    <n v="14"/>
    <x v="12"/>
    <n v="654"/>
    <n v="654"/>
    <s v="2019_NF_14"/>
    <n v="106"/>
    <n v="106"/>
  </r>
  <r>
    <x v="20"/>
    <s v="NF"/>
    <x v="8"/>
    <n v="15"/>
    <x v="13"/>
    <n v="0"/>
    <n v="0"/>
    <s v="2019_NF_15"/>
    <n v="0"/>
    <n v="0"/>
  </r>
  <r>
    <x v="20"/>
    <s v="NF"/>
    <x v="8"/>
    <n v="16"/>
    <x v="14"/>
    <n v="571"/>
    <n v="571"/>
    <s v="2019_NF_16"/>
    <n v="88"/>
    <n v="88"/>
  </r>
  <r>
    <x v="20"/>
    <s v="NF"/>
    <x v="8"/>
    <n v="17"/>
    <x v="15"/>
    <n v="30"/>
    <n v="30"/>
    <s v="2019_NF_17"/>
    <n v="0"/>
    <n v="0"/>
  </r>
  <r>
    <x v="20"/>
    <s v="NF"/>
    <x v="8"/>
    <n v="18"/>
    <x v="16"/>
    <n v="0"/>
    <n v="0"/>
    <s v="2019_NF_18"/>
    <n v="0"/>
    <n v="0"/>
  </r>
  <r>
    <x v="20"/>
    <s v="NF"/>
    <x v="8"/>
    <n v="20"/>
    <x v="17"/>
    <n v="4597"/>
    <n v="4597"/>
    <s v="2019_NF_20"/>
    <n v="2298"/>
    <n v="2298"/>
  </r>
  <r>
    <x v="20"/>
    <s v="NF"/>
    <x v="8"/>
    <n v="22"/>
    <x v="18"/>
    <n v="986"/>
    <n v="986"/>
    <s v="2019_NF_22"/>
    <n v="645"/>
    <n v="645"/>
  </r>
  <r>
    <x v="20"/>
    <s v="NF"/>
    <x v="8"/>
    <n v="23"/>
    <x v="19"/>
    <n v="169"/>
    <n v="169"/>
    <s v="2019_NF_23"/>
    <n v="0"/>
    <n v="0"/>
  </r>
  <r>
    <x v="20"/>
    <s v="NF"/>
    <x v="8"/>
    <n v="24"/>
    <x v="20"/>
    <n v="3760"/>
    <n v="3760"/>
    <s v="2019_NF_24"/>
    <n v="1556"/>
    <n v="1556"/>
  </r>
  <r>
    <x v="20"/>
    <s v="NF"/>
    <x v="8"/>
    <n v="25"/>
    <x v="21"/>
    <n v="6930"/>
    <n v="6930"/>
    <s v="2019_NF_25"/>
    <n v="0"/>
    <n v="0"/>
  </r>
  <r>
    <x v="20"/>
    <s v="NF"/>
    <x v="8"/>
    <n v="26"/>
    <x v="22"/>
    <n v="1377"/>
    <n v="1377"/>
    <s v="2019_NF_26"/>
    <n v="675"/>
    <n v="675"/>
  </r>
  <r>
    <x v="20"/>
    <s v="NF"/>
    <x v="8"/>
    <n v="27"/>
    <x v="23"/>
    <n v="748"/>
    <n v="748"/>
    <s v="2019_NF_27"/>
    <n v="0"/>
    <n v="0"/>
  </r>
  <r>
    <x v="20"/>
    <s v="NF"/>
    <x v="8"/>
    <n v="29"/>
    <x v="24"/>
    <n v="3997"/>
    <n v="3997"/>
    <s v="2019_NF_29"/>
    <n v="2060"/>
    <n v="2060"/>
  </r>
  <r>
    <x v="20"/>
    <s v="NF"/>
    <x v="8"/>
    <n v="30"/>
    <x v="25"/>
    <n v="0"/>
    <n v="0"/>
    <s v="2019_NF_30"/>
    <n v="0"/>
    <n v="0"/>
  </r>
  <r>
    <x v="20"/>
    <s v="NF"/>
    <x v="8"/>
    <n v="31"/>
    <x v="26"/>
    <n v="1185"/>
    <n v="1185"/>
    <s v="2019_NF_31"/>
    <n v="0"/>
    <n v="0"/>
  </r>
  <r>
    <x v="20"/>
    <s v="NF"/>
    <x v="8"/>
    <n v="38"/>
    <x v="27"/>
    <n v="221"/>
    <n v="221"/>
    <s v="2019_NF_38"/>
    <n v="0"/>
    <n v="0"/>
  </r>
  <r>
    <x v="20"/>
    <s v="NF"/>
    <x v="8"/>
    <n v="39"/>
    <x v="28"/>
    <n v="626"/>
    <n v="626"/>
    <s v="2019_NF_39"/>
    <n v="224"/>
    <n v="224"/>
  </r>
  <r>
    <x v="20"/>
    <s v="NF"/>
    <x v="8"/>
    <n v="40"/>
    <x v="29"/>
    <n v="26158"/>
    <n v="26158"/>
    <s v="2019_NF_40"/>
    <n v="13675"/>
    <n v="13675"/>
  </r>
  <r>
    <x v="20"/>
    <s v="NF"/>
    <x v="8"/>
    <n v="41"/>
    <x v="30"/>
    <n v="2840"/>
    <n v="2840"/>
    <s v="2019_NF_41"/>
    <n v="333"/>
    <n v="333"/>
  </r>
  <r>
    <x v="20"/>
    <s v="NF"/>
    <x v="8"/>
    <n v="43"/>
    <x v="31"/>
    <n v="0"/>
    <n v="0"/>
    <s v="2019_NF_43"/>
    <n v="0"/>
    <n v="0"/>
  </r>
  <r>
    <x v="20"/>
    <s v="NF"/>
    <x v="8"/>
    <n v="44"/>
    <x v="32"/>
    <n v="1883"/>
    <n v="1883"/>
    <s v="2019_NF_44"/>
    <n v="0"/>
    <n v="0"/>
  </r>
  <r>
    <x v="20"/>
    <s v="NF"/>
    <x v="8"/>
    <n v="45"/>
    <x v="33"/>
    <n v="0"/>
    <n v="0"/>
    <s v="2019_NF_45"/>
    <n v="0"/>
    <n v="0"/>
  </r>
  <r>
    <x v="20"/>
    <s v="NF"/>
    <x v="8"/>
    <n v="46"/>
    <x v="34"/>
    <n v="189"/>
    <n v="189"/>
    <s v="2019_NF_46"/>
    <n v="0"/>
    <n v="0"/>
  </r>
  <r>
    <x v="20"/>
    <s v="NF"/>
    <x v="8"/>
    <n v="47"/>
    <x v="35"/>
    <n v="4248"/>
    <n v="4248"/>
    <s v="2019_NF_47"/>
    <n v="474"/>
    <n v="474"/>
  </r>
  <r>
    <x v="20"/>
    <s v="NF"/>
    <x v="8"/>
    <n v="48"/>
    <x v="36"/>
    <n v="6197"/>
    <n v="6197"/>
    <s v="2019_NF_48"/>
    <n v="208"/>
    <n v="208"/>
  </r>
  <r>
    <x v="20"/>
    <s v="NW"/>
    <x v="9"/>
    <n v="1"/>
    <x v="0"/>
    <n v="440"/>
    <n v="440"/>
    <s v="2019_NW_1"/>
    <n v="0"/>
    <n v="0"/>
  </r>
  <r>
    <x v="20"/>
    <s v="NW"/>
    <x v="9"/>
    <n v="2"/>
    <x v="1"/>
    <n v="0"/>
    <n v="0"/>
    <s v="2019_NW_2"/>
    <n v="0"/>
    <n v="0"/>
  </r>
  <r>
    <x v="20"/>
    <s v="NW"/>
    <x v="9"/>
    <n v="3"/>
    <x v="2"/>
    <n v="0"/>
    <n v="0"/>
    <s v="2019_NW_3"/>
    <n v="0"/>
    <n v="0"/>
  </r>
  <r>
    <x v="20"/>
    <s v="NW"/>
    <x v="9"/>
    <n v="4"/>
    <x v="3"/>
    <n v="0"/>
    <n v="0"/>
    <s v="2019_NW_4"/>
    <n v="0"/>
    <n v="0"/>
  </r>
  <r>
    <x v="20"/>
    <s v="NW"/>
    <x v="9"/>
    <n v="5"/>
    <x v="4"/>
    <n v="2258"/>
    <n v="2258"/>
    <s v="2019_NW_5"/>
    <n v="82"/>
    <n v="82"/>
  </r>
  <r>
    <x v="20"/>
    <s v="NW"/>
    <x v="9"/>
    <n v="7"/>
    <x v="5"/>
    <n v="0"/>
    <n v="0"/>
    <s v="2019_NW_7"/>
    <n v="0"/>
    <n v="0"/>
  </r>
  <r>
    <x v="20"/>
    <s v="NW"/>
    <x v="9"/>
    <n v="8"/>
    <x v="6"/>
    <n v="1935"/>
    <n v="1935"/>
    <s v="2019_NW_8"/>
    <n v="467"/>
    <n v="467"/>
  </r>
  <r>
    <x v="20"/>
    <s v="NW"/>
    <x v="9"/>
    <n v="9"/>
    <x v="7"/>
    <n v="4531"/>
    <n v="4531"/>
    <s v="2019_NW_9"/>
    <n v="616"/>
    <n v="616"/>
  </r>
  <r>
    <x v="20"/>
    <s v="NW"/>
    <x v="9"/>
    <n v="10"/>
    <x v="8"/>
    <n v="0"/>
    <n v="0"/>
    <s v="2019_NW_10"/>
    <n v="0"/>
    <n v="0"/>
  </r>
  <r>
    <x v="20"/>
    <s v="NW"/>
    <x v="9"/>
    <n v="11"/>
    <x v="9"/>
    <n v="1144"/>
    <n v="1144"/>
    <s v="2019_NW_11"/>
    <n v="956"/>
    <n v="956"/>
  </r>
  <r>
    <x v="20"/>
    <s v="NW"/>
    <x v="9"/>
    <n v="12"/>
    <x v="10"/>
    <n v="0"/>
    <n v="0"/>
    <s v="2019_NW_12"/>
    <n v="0"/>
    <n v="0"/>
  </r>
  <r>
    <x v="20"/>
    <s v="NW"/>
    <x v="9"/>
    <n v="13"/>
    <x v="11"/>
    <n v="0"/>
    <n v="0"/>
    <s v="2019_NW_13"/>
    <n v="0"/>
    <n v="0"/>
  </r>
  <r>
    <x v="20"/>
    <s v="NW"/>
    <x v="9"/>
    <n v="14"/>
    <x v="12"/>
    <n v="0"/>
    <n v="0"/>
    <s v="2019_NW_14"/>
    <n v="0"/>
    <n v="0"/>
  </r>
  <r>
    <x v="20"/>
    <s v="NW"/>
    <x v="9"/>
    <n v="15"/>
    <x v="13"/>
    <n v="0"/>
    <n v="0"/>
    <s v="2019_NW_15"/>
    <n v="0"/>
    <n v="0"/>
  </r>
  <r>
    <x v="20"/>
    <s v="NW"/>
    <x v="9"/>
    <n v="16"/>
    <x v="14"/>
    <n v="0"/>
    <n v="0"/>
    <s v="2019_NW_16"/>
    <n v="0"/>
    <n v="0"/>
  </r>
  <r>
    <x v="20"/>
    <s v="NW"/>
    <x v="9"/>
    <n v="17"/>
    <x v="15"/>
    <n v="0"/>
    <n v="0"/>
    <s v="2019_NW_17"/>
    <n v="0"/>
    <n v="0"/>
  </r>
  <r>
    <x v="20"/>
    <s v="NW"/>
    <x v="9"/>
    <n v="18"/>
    <x v="16"/>
    <n v="0"/>
    <n v="0"/>
    <s v="2019_NW_18"/>
    <n v="0"/>
    <n v="0"/>
  </r>
  <r>
    <x v="20"/>
    <s v="NW"/>
    <x v="9"/>
    <n v="20"/>
    <x v="17"/>
    <n v="0"/>
    <n v="0"/>
    <s v="2019_NW_20"/>
    <n v="0"/>
    <n v="0"/>
  </r>
  <r>
    <x v="20"/>
    <s v="NW"/>
    <x v="9"/>
    <n v="22"/>
    <x v="18"/>
    <n v="16352"/>
    <n v="16352"/>
    <s v="2019_NW_22"/>
    <n v="0"/>
    <n v="0"/>
  </r>
  <r>
    <x v="20"/>
    <s v="NW"/>
    <x v="9"/>
    <n v="23"/>
    <x v="19"/>
    <n v="0"/>
    <n v="0"/>
    <s v="2019_NW_23"/>
    <n v="0"/>
    <n v="0"/>
  </r>
  <r>
    <x v="20"/>
    <s v="NW"/>
    <x v="9"/>
    <n v="24"/>
    <x v="20"/>
    <n v="213"/>
    <n v="213"/>
    <s v="2019_NW_24"/>
    <n v="38"/>
    <n v="38"/>
  </r>
  <r>
    <x v="20"/>
    <s v="NW"/>
    <x v="9"/>
    <n v="25"/>
    <x v="21"/>
    <n v="75112"/>
    <n v="75112"/>
    <s v="2019_NW_25"/>
    <n v="4845"/>
    <n v="4845"/>
  </r>
  <r>
    <x v="20"/>
    <s v="NW"/>
    <x v="9"/>
    <n v="26"/>
    <x v="22"/>
    <n v="0"/>
    <n v="0"/>
    <s v="2019_NW_26"/>
    <n v="0"/>
    <n v="0"/>
  </r>
  <r>
    <x v="20"/>
    <s v="NW"/>
    <x v="9"/>
    <n v="27"/>
    <x v="23"/>
    <n v="0"/>
    <n v="0"/>
    <s v="2019_NW_27"/>
    <n v="0"/>
    <n v="0"/>
  </r>
  <r>
    <x v="20"/>
    <s v="NW"/>
    <x v="9"/>
    <n v="29"/>
    <x v="24"/>
    <n v="0"/>
    <n v="0"/>
    <s v="2019_NW_29"/>
    <n v="0"/>
    <n v="0"/>
  </r>
  <r>
    <x v="20"/>
    <s v="NW"/>
    <x v="9"/>
    <n v="30"/>
    <x v="25"/>
    <n v="0"/>
    <n v="0"/>
    <s v="2019_NW_30"/>
    <n v="0"/>
    <n v="0"/>
  </r>
  <r>
    <x v="20"/>
    <s v="NW"/>
    <x v="9"/>
    <n v="31"/>
    <x v="26"/>
    <n v="0"/>
    <n v="0"/>
    <s v="2019_NW_31"/>
    <n v="0"/>
    <n v="0"/>
  </r>
  <r>
    <x v="20"/>
    <s v="NW"/>
    <x v="9"/>
    <n v="38"/>
    <x v="27"/>
    <n v="0"/>
    <n v="0"/>
    <s v="2019_NW_38"/>
    <n v="0"/>
    <n v="0"/>
  </r>
  <r>
    <x v="20"/>
    <s v="NW"/>
    <x v="9"/>
    <n v="39"/>
    <x v="28"/>
    <n v="0"/>
    <n v="0"/>
    <s v="2019_NW_39"/>
    <n v="0"/>
    <n v="0"/>
  </r>
  <r>
    <x v="20"/>
    <s v="NW"/>
    <x v="9"/>
    <n v="40"/>
    <x v="29"/>
    <n v="3945"/>
    <n v="3945"/>
    <s v="2019_NW_40"/>
    <n v="3275"/>
    <n v="3275"/>
  </r>
  <r>
    <x v="20"/>
    <s v="NW"/>
    <x v="9"/>
    <n v="41"/>
    <x v="30"/>
    <n v="0"/>
    <n v="0"/>
    <s v="2019_NW_41"/>
    <n v="0"/>
    <n v="0"/>
  </r>
  <r>
    <x v="20"/>
    <s v="NW"/>
    <x v="9"/>
    <n v="43"/>
    <x v="31"/>
    <n v="0"/>
    <n v="0"/>
    <s v="2019_NW_43"/>
    <n v="0"/>
    <n v="0"/>
  </r>
  <r>
    <x v="20"/>
    <s v="NW"/>
    <x v="9"/>
    <n v="44"/>
    <x v="32"/>
    <n v="7695"/>
    <n v="7695"/>
    <s v="2019_NW_44"/>
    <n v="72"/>
    <n v="72"/>
  </r>
  <r>
    <x v="20"/>
    <s v="NW"/>
    <x v="9"/>
    <n v="45"/>
    <x v="33"/>
    <n v="0"/>
    <n v="0"/>
    <s v="2019_NW_45"/>
    <n v="0"/>
    <n v="0"/>
  </r>
  <r>
    <x v="20"/>
    <s v="NW"/>
    <x v="9"/>
    <n v="46"/>
    <x v="34"/>
    <n v="24169"/>
    <n v="24169"/>
    <s v="2019_NW_46"/>
    <n v="398"/>
    <n v="398"/>
  </r>
  <r>
    <x v="20"/>
    <s v="NW"/>
    <x v="9"/>
    <n v="47"/>
    <x v="35"/>
    <n v="0"/>
    <n v="0"/>
    <s v="2019_NW_47"/>
    <n v="0"/>
    <n v="0"/>
  </r>
  <r>
    <x v="20"/>
    <s v="NW"/>
    <x v="9"/>
    <n v="48"/>
    <x v="36"/>
    <n v="24694"/>
    <n v="24694"/>
    <s v="2019_NW_48"/>
    <n v="0"/>
    <n v="0"/>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r>
    <x v="21"/>
    <m/>
    <x v="17"/>
    <m/>
    <x v="37"/>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844">
  <r>
    <x v="0"/>
    <s v="IBB"/>
    <x v="0"/>
    <n v="1"/>
    <x v="0"/>
    <n v="15255"/>
    <n v="10343"/>
  </r>
  <r>
    <x v="0"/>
    <s v="IBB"/>
    <x v="0"/>
    <n v="2"/>
    <x v="1"/>
    <n v="1832"/>
    <n v="1433"/>
  </r>
  <r>
    <x v="0"/>
    <s v="IBB"/>
    <x v="0"/>
    <n v="3"/>
    <x v="2"/>
    <n v="61368"/>
    <n v="59614"/>
  </r>
  <r>
    <x v="0"/>
    <s v="IBB"/>
    <x v="0"/>
    <n v="4"/>
    <x v="3"/>
    <n v="0"/>
    <n v="0"/>
  </r>
  <r>
    <x v="0"/>
    <s v="IBB"/>
    <x v="0"/>
    <n v="5"/>
    <x v="4"/>
    <n v="4786"/>
    <n v="4104"/>
  </r>
  <r>
    <x v="0"/>
    <s v="IBB"/>
    <x v="0"/>
    <n v="7"/>
    <x v="5"/>
    <n v="0"/>
    <n v="0"/>
  </r>
  <r>
    <x v="0"/>
    <s v="IBB"/>
    <x v="0"/>
    <n v="8"/>
    <x v="6"/>
    <n v="0"/>
    <n v="0"/>
  </r>
  <r>
    <x v="0"/>
    <s v="IBB"/>
    <x v="0"/>
    <n v="9"/>
    <x v="7"/>
    <n v="0"/>
    <n v="0"/>
  </r>
  <r>
    <x v="0"/>
    <s v="IBB"/>
    <x v="0"/>
    <n v="10"/>
    <x v="8"/>
    <n v="0"/>
    <n v="0"/>
  </r>
  <r>
    <x v="0"/>
    <s v="IBB"/>
    <x v="0"/>
    <n v="11"/>
    <x v="9"/>
    <n v="16955"/>
    <n v="12404"/>
  </r>
  <r>
    <x v="0"/>
    <s v="IBB"/>
    <x v="0"/>
    <n v="12"/>
    <x v="10"/>
    <n v="598177"/>
    <n v="596831"/>
  </r>
  <r>
    <x v="0"/>
    <s v="IBB"/>
    <x v="0"/>
    <n v="13"/>
    <x v="11"/>
    <n v="211"/>
    <n v="211"/>
  </r>
  <r>
    <x v="0"/>
    <s v="IBB"/>
    <x v="0"/>
    <n v="14"/>
    <x v="12"/>
    <n v="0"/>
    <n v="0"/>
  </r>
  <r>
    <x v="0"/>
    <s v="IBB"/>
    <x v="0"/>
    <n v="15"/>
    <x v="13"/>
    <n v="6183"/>
    <n v="5892"/>
  </r>
  <r>
    <x v="0"/>
    <s v="IBB"/>
    <x v="0"/>
    <n v="16"/>
    <x v="14"/>
    <n v="2435345"/>
    <n v="2358102"/>
  </r>
  <r>
    <x v="0"/>
    <s v="IBB"/>
    <x v="0"/>
    <n v="17"/>
    <x v="15"/>
    <n v="128996"/>
    <n v="125152"/>
  </r>
  <r>
    <x v="0"/>
    <s v="IBB"/>
    <x v="0"/>
    <n v="18"/>
    <x v="16"/>
    <n v="273"/>
    <n v="260"/>
  </r>
  <r>
    <x v="0"/>
    <s v="IBB"/>
    <x v="0"/>
    <n v="20"/>
    <x v="17"/>
    <n v="425296"/>
    <n v="383762"/>
  </r>
  <r>
    <x v="0"/>
    <s v="IBB"/>
    <x v="0"/>
    <n v="22"/>
    <x v="18"/>
    <n v="1634"/>
    <n v="1508"/>
  </r>
  <r>
    <x v="0"/>
    <s v="IBB"/>
    <x v="0"/>
    <n v="23"/>
    <x v="19"/>
    <n v="791"/>
    <n v="779"/>
  </r>
  <r>
    <x v="0"/>
    <s v="IBB"/>
    <x v="0"/>
    <n v="24"/>
    <x v="20"/>
    <n v="136710"/>
    <n v="91444"/>
  </r>
  <r>
    <x v="0"/>
    <s v="IBB"/>
    <x v="0"/>
    <n v="25"/>
    <x v="21"/>
    <n v="0"/>
    <n v="0"/>
  </r>
  <r>
    <x v="0"/>
    <s v="IBB"/>
    <x v="0"/>
    <n v="26"/>
    <x v="22"/>
    <n v="55444"/>
    <n v="44816"/>
  </r>
  <r>
    <x v="0"/>
    <s v="IBB"/>
    <x v="0"/>
    <n v="27"/>
    <x v="23"/>
    <n v="0"/>
    <n v="0"/>
  </r>
  <r>
    <x v="0"/>
    <s v="IBB"/>
    <x v="0"/>
    <n v="29"/>
    <x v="24"/>
    <n v="25843"/>
    <n v="24345"/>
  </r>
  <r>
    <x v="0"/>
    <s v="IBB"/>
    <x v="0"/>
    <n v="30"/>
    <x v="25"/>
    <n v="1329"/>
    <n v="1231"/>
  </r>
  <r>
    <x v="0"/>
    <s v="IBB"/>
    <x v="0"/>
    <n v="31"/>
    <x v="26"/>
    <n v="0"/>
    <n v="0"/>
  </r>
  <r>
    <x v="0"/>
    <s v="IBB"/>
    <x v="0"/>
    <n v="38"/>
    <x v="27"/>
    <n v="0"/>
    <n v="0"/>
  </r>
  <r>
    <x v="0"/>
    <s v="IBB"/>
    <x v="0"/>
    <n v="39"/>
    <x v="28"/>
    <n v="0"/>
    <n v="0"/>
  </r>
  <r>
    <x v="0"/>
    <s v="IBB"/>
    <x v="0"/>
    <n v="40"/>
    <x v="29"/>
    <n v="0"/>
    <n v="0"/>
  </r>
  <r>
    <x v="0"/>
    <s v="IBB"/>
    <x v="0"/>
    <n v="41"/>
    <x v="30"/>
    <n v="7"/>
    <n v="7"/>
  </r>
  <r>
    <x v="0"/>
    <s v="IBB"/>
    <x v="0"/>
    <n v="43"/>
    <x v="31"/>
    <n v="10838"/>
    <n v="10189"/>
  </r>
  <r>
    <x v="0"/>
    <s v="IBB"/>
    <x v="0"/>
    <n v="44"/>
    <x v="32"/>
    <n v="0"/>
    <n v="0"/>
  </r>
  <r>
    <x v="0"/>
    <s v="IBB"/>
    <x v="0"/>
    <n v="45"/>
    <x v="33"/>
    <n v="966"/>
    <n v="625"/>
  </r>
  <r>
    <x v="0"/>
    <s v="IBB"/>
    <x v="0"/>
    <n v="46"/>
    <x v="34"/>
    <n v="0"/>
    <n v="0"/>
  </r>
  <r>
    <x v="0"/>
    <s v="IBB"/>
    <x v="0"/>
    <n v="47"/>
    <x v="35"/>
    <n v="0"/>
    <n v="0"/>
  </r>
  <r>
    <x v="0"/>
    <s v="IBB"/>
    <x v="0"/>
    <n v="48"/>
    <x v="36"/>
    <n v="0"/>
    <n v="0"/>
  </r>
  <r>
    <x v="0"/>
    <s v="IBD"/>
    <x v="1"/>
    <n v="1"/>
    <x v="0"/>
    <n v="226"/>
    <n v="226"/>
  </r>
  <r>
    <x v="0"/>
    <s v="IBD"/>
    <x v="1"/>
    <n v="2"/>
    <x v="1"/>
    <n v="2623"/>
    <n v="1309"/>
  </r>
  <r>
    <x v="0"/>
    <s v="IBD"/>
    <x v="1"/>
    <n v="3"/>
    <x v="2"/>
    <n v="0"/>
    <n v="0"/>
  </r>
  <r>
    <x v="0"/>
    <s v="IBD"/>
    <x v="1"/>
    <n v="4"/>
    <x v="3"/>
    <n v="0"/>
    <n v="0"/>
  </r>
  <r>
    <x v="0"/>
    <s v="IBD"/>
    <x v="1"/>
    <n v="5"/>
    <x v="4"/>
    <n v="856"/>
    <n v="709"/>
  </r>
  <r>
    <x v="0"/>
    <s v="IBD"/>
    <x v="1"/>
    <n v="7"/>
    <x v="5"/>
    <n v="0"/>
    <n v="0"/>
  </r>
  <r>
    <x v="0"/>
    <s v="IBD"/>
    <x v="1"/>
    <n v="8"/>
    <x v="6"/>
    <n v="0"/>
    <n v="0"/>
  </r>
  <r>
    <x v="0"/>
    <s v="IBD"/>
    <x v="1"/>
    <n v="9"/>
    <x v="7"/>
    <n v="3273"/>
    <n v="2607"/>
  </r>
  <r>
    <x v="0"/>
    <s v="IBD"/>
    <x v="1"/>
    <n v="10"/>
    <x v="8"/>
    <n v="0"/>
    <n v="0"/>
  </r>
  <r>
    <x v="0"/>
    <s v="IBD"/>
    <x v="1"/>
    <n v="11"/>
    <x v="9"/>
    <n v="1144"/>
    <n v="975"/>
  </r>
  <r>
    <x v="0"/>
    <s v="IBD"/>
    <x v="1"/>
    <n v="12"/>
    <x v="10"/>
    <n v="0"/>
    <n v="0"/>
  </r>
  <r>
    <x v="0"/>
    <s v="IBD"/>
    <x v="1"/>
    <n v="13"/>
    <x v="11"/>
    <n v="16002"/>
    <n v="13660"/>
  </r>
  <r>
    <x v="0"/>
    <s v="IBD"/>
    <x v="1"/>
    <n v="14"/>
    <x v="12"/>
    <n v="0"/>
    <n v="0"/>
  </r>
  <r>
    <x v="0"/>
    <s v="IBD"/>
    <x v="1"/>
    <n v="15"/>
    <x v="13"/>
    <n v="35"/>
    <n v="35"/>
  </r>
  <r>
    <x v="0"/>
    <s v="IBD"/>
    <x v="1"/>
    <n v="16"/>
    <x v="14"/>
    <n v="0"/>
    <n v="0"/>
  </r>
  <r>
    <x v="0"/>
    <s v="IBD"/>
    <x v="1"/>
    <n v="17"/>
    <x v="15"/>
    <n v="60"/>
    <n v="60"/>
  </r>
  <r>
    <x v="0"/>
    <s v="IBD"/>
    <x v="1"/>
    <n v="18"/>
    <x v="16"/>
    <n v="25"/>
    <n v="25"/>
  </r>
  <r>
    <x v="0"/>
    <s v="IBD"/>
    <x v="1"/>
    <n v="20"/>
    <x v="17"/>
    <n v="0"/>
    <n v="0"/>
  </r>
  <r>
    <x v="0"/>
    <s v="IBD"/>
    <x v="1"/>
    <n v="22"/>
    <x v="18"/>
    <n v="1860"/>
    <n v="1713"/>
  </r>
  <r>
    <x v="0"/>
    <s v="IBD"/>
    <x v="1"/>
    <n v="23"/>
    <x v="19"/>
    <n v="3862"/>
    <n v="3672"/>
  </r>
  <r>
    <x v="0"/>
    <s v="IBD"/>
    <x v="1"/>
    <n v="24"/>
    <x v="20"/>
    <n v="7494"/>
    <n v="6589"/>
  </r>
  <r>
    <x v="0"/>
    <s v="IBD"/>
    <x v="1"/>
    <n v="25"/>
    <x v="21"/>
    <n v="0"/>
    <n v="0"/>
  </r>
  <r>
    <x v="0"/>
    <s v="IBD"/>
    <x v="1"/>
    <n v="26"/>
    <x v="22"/>
    <n v="1721"/>
    <n v="1566"/>
  </r>
  <r>
    <x v="0"/>
    <s v="IBD"/>
    <x v="1"/>
    <n v="27"/>
    <x v="23"/>
    <n v="0"/>
    <n v="0"/>
  </r>
  <r>
    <x v="0"/>
    <s v="IBD"/>
    <x v="1"/>
    <n v="29"/>
    <x v="24"/>
    <n v="15514"/>
    <n v="13443"/>
  </r>
  <r>
    <x v="0"/>
    <s v="IBD"/>
    <x v="1"/>
    <n v="30"/>
    <x v="25"/>
    <n v="195"/>
    <n v="195"/>
  </r>
  <r>
    <x v="0"/>
    <s v="IBD"/>
    <x v="1"/>
    <n v="31"/>
    <x v="26"/>
    <n v="76"/>
    <n v="76"/>
  </r>
  <r>
    <x v="0"/>
    <s v="IBD"/>
    <x v="1"/>
    <n v="38"/>
    <x v="27"/>
    <n v="0"/>
    <n v="0"/>
  </r>
  <r>
    <x v="0"/>
    <s v="IBD"/>
    <x v="1"/>
    <n v="39"/>
    <x v="28"/>
    <n v="0"/>
    <n v="0"/>
  </r>
  <r>
    <x v="0"/>
    <s v="IBD"/>
    <x v="1"/>
    <n v="40"/>
    <x v="29"/>
    <n v="0"/>
    <n v="0"/>
  </r>
  <r>
    <x v="0"/>
    <s v="IBD"/>
    <x v="1"/>
    <n v="41"/>
    <x v="30"/>
    <n v="0"/>
    <n v="0"/>
  </r>
  <r>
    <x v="0"/>
    <s v="IBD"/>
    <x v="1"/>
    <n v="43"/>
    <x v="31"/>
    <n v="0"/>
    <n v="0"/>
  </r>
  <r>
    <x v="0"/>
    <s v="IBD"/>
    <x v="1"/>
    <n v="44"/>
    <x v="32"/>
    <n v="0"/>
    <n v="0"/>
  </r>
  <r>
    <x v="0"/>
    <s v="IBD"/>
    <x v="1"/>
    <n v="45"/>
    <x v="33"/>
    <n v="0"/>
    <n v="0"/>
  </r>
  <r>
    <x v="0"/>
    <s v="IBD"/>
    <x v="1"/>
    <n v="46"/>
    <x v="34"/>
    <n v="0"/>
    <n v="0"/>
  </r>
  <r>
    <x v="0"/>
    <s v="IBD"/>
    <x v="1"/>
    <n v="47"/>
    <x v="35"/>
    <n v="0"/>
    <n v="0"/>
  </r>
  <r>
    <x v="0"/>
    <s v="IBD"/>
    <x v="1"/>
    <n v="48"/>
    <x v="36"/>
    <n v="0"/>
    <n v="0"/>
  </r>
  <r>
    <x v="0"/>
    <s v="IBI"/>
    <x v="2"/>
    <n v="1"/>
    <x v="0"/>
    <n v="0"/>
    <n v="0"/>
  </r>
  <r>
    <x v="0"/>
    <s v="IBI"/>
    <x v="2"/>
    <n v="2"/>
    <x v="1"/>
    <n v="0"/>
    <n v="0"/>
  </r>
  <r>
    <x v="0"/>
    <s v="IBI"/>
    <x v="2"/>
    <n v="3"/>
    <x v="2"/>
    <n v="0"/>
    <n v="0"/>
  </r>
  <r>
    <x v="0"/>
    <s v="IBI"/>
    <x v="2"/>
    <n v="4"/>
    <x v="3"/>
    <n v="0"/>
    <n v="0"/>
  </r>
  <r>
    <x v="0"/>
    <s v="IBI"/>
    <x v="2"/>
    <n v="5"/>
    <x v="4"/>
    <n v="0"/>
    <n v="0"/>
  </r>
  <r>
    <x v="0"/>
    <s v="IBI"/>
    <x v="2"/>
    <n v="7"/>
    <x v="5"/>
    <n v="0"/>
    <n v="0"/>
  </r>
  <r>
    <x v="0"/>
    <s v="IBI"/>
    <x v="2"/>
    <n v="8"/>
    <x v="6"/>
    <n v="0"/>
    <n v="0"/>
  </r>
  <r>
    <x v="0"/>
    <s v="IBI"/>
    <x v="2"/>
    <n v="9"/>
    <x v="7"/>
    <n v="0"/>
    <n v="0"/>
  </r>
  <r>
    <x v="0"/>
    <s v="IBI"/>
    <x v="2"/>
    <n v="10"/>
    <x v="8"/>
    <n v="0"/>
    <n v="0"/>
  </r>
  <r>
    <x v="0"/>
    <s v="IBI"/>
    <x v="2"/>
    <n v="11"/>
    <x v="9"/>
    <n v="0"/>
    <n v="0"/>
  </r>
  <r>
    <x v="0"/>
    <s v="IBI"/>
    <x v="2"/>
    <n v="12"/>
    <x v="10"/>
    <n v="0"/>
    <n v="0"/>
  </r>
  <r>
    <x v="0"/>
    <s v="IBI"/>
    <x v="2"/>
    <n v="13"/>
    <x v="11"/>
    <n v="0"/>
    <n v="0"/>
  </r>
  <r>
    <x v="0"/>
    <s v="IBI"/>
    <x v="2"/>
    <n v="14"/>
    <x v="12"/>
    <n v="0"/>
    <n v="0"/>
  </r>
  <r>
    <x v="0"/>
    <s v="IBI"/>
    <x v="2"/>
    <n v="15"/>
    <x v="13"/>
    <n v="0"/>
    <n v="0"/>
  </r>
  <r>
    <x v="0"/>
    <s v="IBI"/>
    <x v="2"/>
    <n v="16"/>
    <x v="14"/>
    <n v="0"/>
    <n v="0"/>
  </r>
  <r>
    <x v="0"/>
    <s v="IBI"/>
    <x v="2"/>
    <n v="17"/>
    <x v="15"/>
    <n v="0"/>
    <n v="0"/>
  </r>
  <r>
    <x v="0"/>
    <s v="IBI"/>
    <x v="2"/>
    <n v="18"/>
    <x v="16"/>
    <n v="0"/>
    <n v="0"/>
  </r>
  <r>
    <x v="0"/>
    <s v="IBI"/>
    <x v="2"/>
    <n v="20"/>
    <x v="17"/>
    <n v="0"/>
    <n v="0"/>
  </r>
  <r>
    <x v="0"/>
    <s v="IBI"/>
    <x v="2"/>
    <n v="22"/>
    <x v="18"/>
    <n v="0"/>
    <n v="0"/>
  </r>
  <r>
    <x v="0"/>
    <s v="IBI"/>
    <x v="2"/>
    <n v="23"/>
    <x v="19"/>
    <n v="2403"/>
    <n v="1918"/>
  </r>
  <r>
    <x v="0"/>
    <s v="IBI"/>
    <x v="2"/>
    <n v="24"/>
    <x v="20"/>
    <n v="0"/>
    <n v="0"/>
  </r>
  <r>
    <x v="0"/>
    <s v="IBI"/>
    <x v="2"/>
    <n v="25"/>
    <x v="21"/>
    <n v="0"/>
    <n v="0"/>
  </r>
  <r>
    <x v="0"/>
    <s v="IBI"/>
    <x v="2"/>
    <n v="26"/>
    <x v="22"/>
    <n v="64"/>
    <n v="64"/>
  </r>
  <r>
    <x v="0"/>
    <s v="IBI"/>
    <x v="2"/>
    <n v="27"/>
    <x v="23"/>
    <n v="0"/>
    <n v="0"/>
  </r>
  <r>
    <x v="0"/>
    <s v="IBI"/>
    <x v="2"/>
    <n v="29"/>
    <x v="24"/>
    <n v="1887"/>
    <n v="1887"/>
  </r>
  <r>
    <x v="0"/>
    <s v="IBI"/>
    <x v="2"/>
    <n v="30"/>
    <x v="25"/>
    <n v="0"/>
    <n v="0"/>
  </r>
  <r>
    <x v="0"/>
    <s v="IBI"/>
    <x v="2"/>
    <n v="31"/>
    <x v="26"/>
    <n v="0"/>
    <n v="0"/>
  </r>
  <r>
    <x v="0"/>
    <s v="IBI"/>
    <x v="2"/>
    <n v="38"/>
    <x v="27"/>
    <n v="0"/>
    <n v="0"/>
  </r>
  <r>
    <x v="0"/>
    <s v="IBI"/>
    <x v="2"/>
    <n v="39"/>
    <x v="28"/>
    <n v="0"/>
    <n v="0"/>
  </r>
  <r>
    <x v="0"/>
    <s v="IBI"/>
    <x v="2"/>
    <n v="40"/>
    <x v="29"/>
    <n v="0"/>
    <n v="0"/>
  </r>
  <r>
    <x v="0"/>
    <s v="IBI"/>
    <x v="2"/>
    <n v="41"/>
    <x v="30"/>
    <n v="0"/>
    <n v="0"/>
  </r>
  <r>
    <x v="0"/>
    <s v="IBI"/>
    <x v="2"/>
    <n v="43"/>
    <x v="31"/>
    <n v="0"/>
    <n v="0"/>
  </r>
  <r>
    <x v="0"/>
    <s v="IBI"/>
    <x v="2"/>
    <n v="44"/>
    <x v="32"/>
    <n v="0"/>
    <n v="0"/>
  </r>
  <r>
    <x v="0"/>
    <s v="IBI"/>
    <x v="2"/>
    <n v="45"/>
    <x v="33"/>
    <n v="0"/>
    <n v="0"/>
  </r>
  <r>
    <x v="0"/>
    <s v="IBI"/>
    <x v="2"/>
    <n v="46"/>
    <x v="34"/>
    <n v="0"/>
    <n v="0"/>
  </r>
  <r>
    <x v="0"/>
    <s v="IBI"/>
    <x v="2"/>
    <n v="47"/>
    <x v="35"/>
    <n v="0"/>
    <n v="0"/>
  </r>
  <r>
    <x v="0"/>
    <s v="IBI"/>
    <x v="2"/>
    <n v="48"/>
    <x v="36"/>
    <n v="0"/>
    <n v="0"/>
  </r>
  <r>
    <x v="0"/>
    <s v="IBM"/>
    <x v="3"/>
    <n v="1"/>
    <x v="0"/>
    <n v="191310"/>
    <n v="154452"/>
  </r>
  <r>
    <x v="0"/>
    <s v="IBM"/>
    <x v="3"/>
    <n v="2"/>
    <x v="1"/>
    <n v="3139"/>
    <n v="2897"/>
  </r>
  <r>
    <x v="0"/>
    <s v="IBM"/>
    <x v="3"/>
    <n v="3"/>
    <x v="2"/>
    <n v="106339"/>
    <n v="90495"/>
  </r>
  <r>
    <x v="0"/>
    <s v="IBM"/>
    <x v="3"/>
    <n v="4"/>
    <x v="3"/>
    <n v="0"/>
    <n v="0"/>
  </r>
  <r>
    <x v="0"/>
    <s v="IBM"/>
    <x v="3"/>
    <n v="5"/>
    <x v="4"/>
    <n v="128432"/>
    <n v="77874"/>
  </r>
  <r>
    <x v="0"/>
    <s v="IBM"/>
    <x v="3"/>
    <n v="7"/>
    <x v="5"/>
    <n v="126206"/>
    <n v="91093"/>
  </r>
  <r>
    <x v="0"/>
    <s v="IBM"/>
    <x v="3"/>
    <n v="8"/>
    <x v="6"/>
    <n v="0"/>
    <n v="0"/>
  </r>
  <r>
    <x v="0"/>
    <s v="IBM"/>
    <x v="3"/>
    <n v="9"/>
    <x v="7"/>
    <n v="86884"/>
    <n v="64577"/>
  </r>
  <r>
    <x v="0"/>
    <s v="IBM"/>
    <x v="3"/>
    <n v="10"/>
    <x v="8"/>
    <n v="312"/>
    <n v="288"/>
  </r>
  <r>
    <x v="0"/>
    <s v="IBM"/>
    <x v="3"/>
    <n v="11"/>
    <x v="9"/>
    <n v="302274"/>
    <n v="211829"/>
  </r>
  <r>
    <x v="0"/>
    <s v="IBM"/>
    <x v="3"/>
    <n v="12"/>
    <x v="10"/>
    <n v="25905"/>
    <n v="25905"/>
  </r>
  <r>
    <x v="0"/>
    <s v="IBM"/>
    <x v="3"/>
    <n v="13"/>
    <x v="11"/>
    <n v="18405"/>
    <n v="14025"/>
  </r>
  <r>
    <x v="0"/>
    <s v="IBM"/>
    <x v="3"/>
    <n v="14"/>
    <x v="12"/>
    <n v="1564273"/>
    <n v="1535249"/>
  </r>
  <r>
    <x v="0"/>
    <s v="IBM"/>
    <x v="3"/>
    <n v="15"/>
    <x v="13"/>
    <n v="30367"/>
    <n v="26327"/>
  </r>
  <r>
    <x v="0"/>
    <s v="IBM"/>
    <x v="3"/>
    <n v="16"/>
    <x v="14"/>
    <n v="113388"/>
    <n v="91637"/>
  </r>
  <r>
    <x v="0"/>
    <s v="IBM"/>
    <x v="3"/>
    <n v="17"/>
    <x v="15"/>
    <n v="56450"/>
    <n v="45319"/>
  </r>
  <r>
    <x v="0"/>
    <s v="IBM"/>
    <x v="3"/>
    <n v="18"/>
    <x v="16"/>
    <n v="273466"/>
    <n v="202205"/>
  </r>
  <r>
    <x v="0"/>
    <s v="IBM"/>
    <x v="3"/>
    <n v="20"/>
    <x v="17"/>
    <n v="539959"/>
    <n v="388341"/>
  </r>
  <r>
    <x v="0"/>
    <s v="IBM"/>
    <x v="3"/>
    <n v="22"/>
    <x v="18"/>
    <n v="176953"/>
    <n v="135750"/>
  </r>
  <r>
    <x v="0"/>
    <s v="IBM"/>
    <x v="3"/>
    <n v="23"/>
    <x v="19"/>
    <n v="304879"/>
    <n v="209684"/>
  </r>
  <r>
    <x v="0"/>
    <s v="IBM"/>
    <x v="3"/>
    <n v="24"/>
    <x v="20"/>
    <n v="2643279"/>
    <n v="1896709"/>
  </r>
  <r>
    <x v="0"/>
    <s v="IBM"/>
    <x v="3"/>
    <n v="25"/>
    <x v="21"/>
    <n v="0"/>
    <n v="0"/>
  </r>
  <r>
    <x v="0"/>
    <s v="IBM"/>
    <x v="3"/>
    <n v="26"/>
    <x v="22"/>
    <n v="1645920"/>
    <n v="1091029"/>
  </r>
  <r>
    <x v="0"/>
    <s v="IBM"/>
    <x v="3"/>
    <n v="27"/>
    <x v="23"/>
    <n v="0"/>
    <n v="0"/>
  </r>
  <r>
    <x v="0"/>
    <s v="IBM"/>
    <x v="3"/>
    <n v="29"/>
    <x v="24"/>
    <n v="581546"/>
    <n v="425391"/>
  </r>
  <r>
    <x v="0"/>
    <s v="IBM"/>
    <x v="3"/>
    <n v="30"/>
    <x v="25"/>
    <n v="48721"/>
    <n v="48597"/>
  </r>
  <r>
    <x v="0"/>
    <s v="IBM"/>
    <x v="3"/>
    <n v="31"/>
    <x v="26"/>
    <n v="92506"/>
    <n v="82819"/>
  </r>
  <r>
    <x v="0"/>
    <s v="IBM"/>
    <x v="3"/>
    <n v="38"/>
    <x v="27"/>
    <n v="0"/>
    <n v="0"/>
  </r>
  <r>
    <x v="0"/>
    <s v="IBM"/>
    <x v="3"/>
    <n v="39"/>
    <x v="28"/>
    <n v="0"/>
    <n v="0"/>
  </r>
  <r>
    <x v="0"/>
    <s v="IBM"/>
    <x v="3"/>
    <n v="40"/>
    <x v="29"/>
    <n v="0"/>
    <n v="0"/>
  </r>
  <r>
    <x v="0"/>
    <s v="IBM"/>
    <x v="3"/>
    <n v="41"/>
    <x v="30"/>
    <n v="0"/>
    <n v="0"/>
  </r>
  <r>
    <x v="0"/>
    <s v="IBM"/>
    <x v="3"/>
    <n v="43"/>
    <x v="31"/>
    <n v="0"/>
    <n v="0"/>
  </r>
  <r>
    <x v="0"/>
    <s v="IBM"/>
    <x v="3"/>
    <n v="44"/>
    <x v="32"/>
    <n v="0"/>
    <n v="0"/>
  </r>
  <r>
    <x v="0"/>
    <s v="IBM"/>
    <x v="3"/>
    <n v="45"/>
    <x v="33"/>
    <n v="10934"/>
    <n v="9360"/>
  </r>
  <r>
    <x v="0"/>
    <s v="IBM"/>
    <x v="3"/>
    <n v="46"/>
    <x v="34"/>
    <n v="333465"/>
    <n v="333458"/>
  </r>
  <r>
    <x v="0"/>
    <s v="IBM"/>
    <x v="3"/>
    <n v="47"/>
    <x v="35"/>
    <n v="0"/>
    <n v="0"/>
  </r>
  <r>
    <x v="0"/>
    <s v="IBM"/>
    <x v="3"/>
    <n v="48"/>
    <x v="36"/>
    <n v="0"/>
    <n v="0"/>
  </r>
  <r>
    <x v="0"/>
    <s v="IBS"/>
    <x v="4"/>
    <n v="1"/>
    <x v="0"/>
    <n v="0"/>
    <n v="0"/>
  </r>
  <r>
    <x v="0"/>
    <s v="IBS"/>
    <x v="4"/>
    <n v="2"/>
    <x v="1"/>
    <n v="2922"/>
    <n v="1838"/>
  </r>
  <r>
    <x v="0"/>
    <s v="IBS"/>
    <x v="4"/>
    <n v="3"/>
    <x v="2"/>
    <n v="161"/>
    <n v="161"/>
  </r>
  <r>
    <x v="0"/>
    <s v="IBS"/>
    <x v="4"/>
    <n v="4"/>
    <x v="3"/>
    <n v="0"/>
    <n v="0"/>
  </r>
  <r>
    <x v="0"/>
    <s v="IBS"/>
    <x v="4"/>
    <n v="5"/>
    <x v="4"/>
    <n v="0"/>
    <n v="0"/>
  </r>
  <r>
    <x v="0"/>
    <s v="IBS"/>
    <x v="4"/>
    <n v="7"/>
    <x v="5"/>
    <n v="0"/>
    <n v="0"/>
  </r>
  <r>
    <x v="0"/>
    <s v="IBS"/>
    <x v="4"/>
    <n v="8"/>
    <x v="6"/>
    <n v="0"/>
    <n v="0"/>
  </r>
  <r>
    <x v="0"/>
    <s v="IBS"/>
    <x v="4"/>
    <n v="9"/>
    <x v="7"/>
    <n v="0"/>
    <n v="0"/>
  </r>
  <r>
    <x v="0"/>
    <s v="IBS"/>
    <x v="4"/>
    <n v="10"/>
    <x v="8"/>
    <n v="0"/>
    <n v="0"/>
  </r>
  <r>
    <x v="0"/>
    <s v="IBS"/>
    <x v="4"/>
    <n v="11"/>
    <x v="9"/>
    <n v="0"/>
    <n v="0"/>
  </r>
  <r>
    <x v="0"/>
    <s v="IBS"/>
    <x v="4"/>
    <n v="12"/>
    <x v="10"/>
    <n v="0"/>
    <n v="0"/>
  </r>
  <r>
    <x v="0"/>
    <s v="IBS"/>
    <x v="4"/>
    <n v="13"/>
    <x v="11"/>
    <n v="440"/>
    <n v="440"/>
  </r>
  <r>
    <x v="0"/>
    <s v="IBS"/>
    <x v="4"/>
    <n v="14"/>
    <x v="12"/>
    <n v="825"/>
    <n v="825"/>
  </r>
  <r>
    <x v="0"/>
    <s v="IBS"/>
    <x v="4"/>
    <n v="15"/>
    <x v="13"/>
    <n v="255"/>
    <n v="255"/>
  </r>
  <r>
    <x v="0"/>
    <s v="IBS"/>
    <x v="4"/>
    <n v="16"/>
    <x v="14"/>
    <n v="524"/>
    <n v="251"/>
  </r>
  <r>
    <x v="0"/>
    <s v="IBS"/>
    <x v="4"/>
    <n v="17"/>
    <x v="15"/>
    <n v="950956"/>
    <n v="939606"/>
  </r>
  <r>
    <x v="0"/>
    <s v="IBS"/>
    <x v="4"/>
    <n v="18"/>
    <x v="16"/>
    <n v="444"/>
    <n v="34"/>
  </r>
  <r>
    <x v="0"/>
    <s v="IBS"/>
    <x v="4"/>
    <n v="20"/>
    <x v="17"/>
    <n v="25129"/>
    <n v="14719"/>
  </r>
  <r>
    <x v="0"/>
    <s v="IBS"/>
    <x v="4"/>
    <n v="22"/>
    <x v="18"/>
    <n v="0"/>
    <n v="0"/>
  </r>
  <r>
    <x v="0"/>
    <s v="IBS"/>
    <x v="4"/>
    <n v="23"/>
    <x v="19"/>
    <n v="35535"/>
    <n v="26888"/>
  </r>
  <r>
    <x v="0"/>
    <s v="IBS"/>
    <x v="4"/>
    <n v="24"/>
    <x v="20"/>
    <n v="279723"/>
    <n v="205620"/>
  </r>
  <r>
    <x v="0"/>
    <s v="IBS"/>
    <x v="4"/>
    <n v="25"/>
    <x v="21"/>
    <n v="0"/>
    <n v="0"/>
  </r>
  <r>
    <x v="0"/>
    <s v="IBS"/>
    <x v="4"/>
    <n v="26"/>
    <x v="22"/>
    <n v="2591"/>
    <n v="2591"/>
  </r>
  <r>
    <x v="0"/>
    <s v="IBS"/>
    <x v="4"/>
    <n v="27"/>
    <x v="23"/>
    <n v="0"/>
    <n v="0"/>
  </r>
  <r>
    <x v="0"/>
    <s v="IBS"/>
    <x v="4"/>
    <n v="29"/>
    <x v="24"/>
    <n v="9277"/>
    <n v="8627"/>
  </r>
  <r>
    <x v="0"/>
    <s v="IBS"/>
    <x v="4"/>
    <n v="30"/>
    <x v="25"/>
    <n v="0"/>
    <n v="0"/>
  </r>
  <r>
    <x v="0"/>
    <s v="IBS"/>
    <x v="4"/>
    <n v="31"/>
    <x v="26"/>
    <n v="18102"/>
    <n v="17324"/>
  </r>
  <r>
    <x v="0"/>
    <s v="IBS"/>
    <x v="4"/>
    <n v="38"/>
    <x v="27"/>
    <n v="0"/>
    <n v="0"/>
  </r>
  <r>
    <x v="0"/>
    <s v="IBS"/>
    <x v="4"/>
    <n v="39"/>
    <x v="28"/>
    <n v="0"/>
    <n v="0"/>
  </r>
  <r>
    <x v="0"/>
    <s v="IBS"/>
    <x v="4"/>
    <n v="40"/>
    <x v="29"/>
    <n v="0"/>
    <n v="0"/>
  </r>
  <r>
    <x v="0"/>
    <s v="IBS"/>
    <x v="4"/>
    <n v="41"/>
    <x v="30"/>
    <n v="0"/>
    <n v="0"/>
  </r>
  <r>
    <x v="0"/>
    <s v="IBS"/>
    <x v="4"/>
    <n v="43"/>
    <x v="31"/>
    <n v="0"/>
    <n v="0"/>
  </r>
  <r>
    <x v="0"/>
    <s v="IBS"/>
    <x v="4"/>
    <n v="44"/>
    <x v="32"/>
    <n v="0"/>
    <n v="0"/>
  </r>
  <r>
    <x v="0"/>
    <s v="IBS"/>
    <x v="4"/>
    <n v="45"/>
    <x v="33"/>
    <n v="0"/>
    <n v="0"/>
  </r>
  <r>
    <x v="0"/>
    <s v="IBS"/>
    <x v="4"/>
    <n v="46"/>
    <x v="34"/>
    <n v="641"/>
    <n v="641"/>
  </r>
  <r>
    <x v="0"/>
    <s v="IBS"/>
    <x v="4"/>
    <n v="47"/>
    <x v="35"/>
    <n v="0"/>
    <n v="0"/>
  </r>
  <r>
    <x v="0"/>
    <s v="IBS"/>
    <x v="4"/>
    <n v="48"/>
    <x v="36"/>
    <n v="0"/>
    <n v="0"/>
  </r>
  <r>
    <x v="0"/>
    <s v="IBW"/>
    <x v="5"/>
    <n v="1"/>
    <x v="0"/>
    <n v="0"/>
    <n v="0"/>
  </r>
  <r>
    <x v="0"/>
    <s v="IBW"/>
    <x v="5"/>
    <n v="2"/>
    <x v="1"/>
    <n v="0"/>
    <n v="0"/>
  </r>
  <r>
    <x v="0"/>
    <s v="IBW"/>
    <x v="5"/>
    <n v="3"/>
    <x v="2"/>
    <n v="0"/>
    <n v="0"/>
  </r>
  <r>
    <x v="0"/>
    <s v="IBW"/>
    <x v="5"/>
    <n v="4"/>
    <x v="3"/>
    <n v="0"/>
    <n v="0"/>
  </r>
  <r>
    <x v="0"/>
    <s v="IBW"/>
    <x v="5"/>
    <n v="5"/>
    <x v="4"/>
    <n v="0"/>
    <n v="0"/>
  </r>
  <r>
    <x v="0"/>
    <s v="IBW"/>
    <x v="5"/>
    <n v="7"/>
    <x v="5"/>
    <n v="0"/>
    <n v="0"/>
  </r>
  <r>
    <x v="0"/>
    <s v="IBW"/>
    <x v="5"/>
    <n v="8"/>
    <x v="6"/>
    <n v="0"/>
    <n v="0"/>
  </r>
  <r>
    <x v="0"/>
    <s v="IBW"/>
    <x v="5"/>
    <n v="9"/>
    <x v="7"/>
    <n v="0"/>
    <n v="0"/>
  </r>
  <r>
    <x v="0"/>
    <s v="IBW"/>
    <x v="5"/>
    <n v="10"/>
    <x v="8"/>
    <n v="0"/>
    <n v="0"/>
  </r>
  <r>
    <x v="0"/>
    <s v="IBW"/>
    <x v="5"/>
    <n v="11"/>
    <x v="9"/>
    <n v="0"/>
    <n v="0"/>
  </r>
  <r>
    <x v="0"/>
    <s v="IBW"/>
    <x v="5"/>
    <n v="12"/>
    <x v="10"/>
    <n v="0"/>
    <n v="0"/>
  </r>
  <r>
    <x v="0"/>
    <s v="IBW"/>
    <x v="5"/>
    <n v="13"/>
    <x v="11"/>
    <n v="195"/>
    <n v="195"/>
  </r>
  <r>
    <x v="0"/>
    <s v="IBW"/>
    <x v="5"/>
    <n v="14"/>
    <x v="12"/>
    <n v="0"/>
    <n v="0"/>
  </r>
  <r>
    <x v="0"/>
    <s v="IBW"/>
    <x v="5"/>
    <n v="15"/>
    <x v="13"/>
    <n v="0"/>
    <n v="0"/>
  </r>
  <r>
    <x v="0"/>
    <s v="IBW"/>
    <x v="5"/>
    <n v="16"/>
    <x v="14"/>
    <n v="0"/>
    <n v="0"/>
  </r>
  <r>
    <x v="0"/>
    <s v="IBW"/>
    <x v="5"/>
    <n v="17"/>
    <x v="15"/>
    <n v="0"/>
    <n v="0"/>
  </r>
  <r>
    <x v="0"/>
    <s v="IBW"/>
    <x v="5"/>
    <n v="18"/>
    <x v="16"/>
    <n v="3"/>
    <n v="3"/>
  </r>
  <r>
    <x v="0"/>
    <s v="IBW"/>
    <x v="5"/>
    <n v="20"/>
    <x v="17"/>
    <n v="0"/>
    <n v="0"/>
  </r>
  <r>
    <x v="0"/>
    <s v="IBW"/>
    <x v="5"/>
    <n v="22"/>
    <x v="18"/>
    <n v="0"/>
    <n v="0"/>
  </r>
  <r>
    <x v="0"/>
    <s v="IBW"/>
    <x v="5"/>
    <n v="23"/>
    <x v="19"/>
    <n v="0"/>
    <n v="0"/>
  </r>
  <r>
    <x v="0"/>
    <s v="IBW"/>
    <x v="5"/>
    <n v="24"/>
    <x v="20"/>
    <n v="0"/>
    <n v="0"/>
  </r>
  <r>
    <x v="0"/>
    <s v="IBW"/>
    <x v="5"/>
    <n v="25"/>
    <x v="21"/>
    <n v="0"/>
    <n v="0"/>
  </r>
  <r>
    <x v="0"/>
    <s v="IBW"/>
    <x v="5"/>
    <n v="26"/>
    <x v="22"/>
    <n v="0"/>
    <n v="0"/>
  </r>
  <r>
    <x v="0"/>
    <s v="IBW"/>
    <x v="5"/>
    <n v="27"/>
    <x v="23"/>
    <n v="0"/>
    <n v="0"/>
  </r>
  <r>
    <x v="0"/>
    <s v="IBW"/>
    <x v="5"/>
    <n v="29"/>
    <x v="24"/>
    <n v="0"/>
    <n v="0"/>
  </r>
  <r>
    <x v="0"/>
    <s v="IBW"/>
    <x v="5"/>
    <n v="30"/>
    <x v="25"/>
    <n v="0"/>
    <n v="0"/>
  </r>
  <r>
    <x v="0"/>
    <s v="IBW"/>
    <x v="5"/>
    <n v="31"/>
    <x v="26"/>
    <n v="0"/>
    <n v="0"/>
  </r>
  <r>
    <x v="0"/>
    <s v="IBW"/>
    <x v="5"/>
    <n v="38"/>
    <x v="27"/>
    <n v="0"/>
    <n v="0"/>
  </r>
  <r>
    <x v="0"/>
    <s v="IBW"/>
    <x v="5"/>
    <n v="39"/>
    <x v="28"/>
    <n v="0"/>
    <n v="0"/>
  </r>
  <r>
    <x v="0"/>
    <s v="IBW"/>
    <x v="5"/>
    <n v="40"/>
    <x v="29"/>
    <n v="0"/>
    <n v="0"/>
  </r>
  <r>
    <x v="0"/>
    <s v="IBW"/>
    <x v="5"/>
    <n v="41"/>
    <x v="30"/>
    <n v="0"/>
    <n v="0"/>
  </r>
  <r>
    <x v="0"/>
    <s v="IBW"/>
    <x v="5"/>
    <n v="43"/>
    <x v="31"/>
    <n v="0"/>
    <n v="0"/>
  </r>
  <r>
    <x v="0"/>
    <s v="IBW"/>
    <x v="5"/>
    <n v="44"/>
    <x v="32"/>
    <n v="0"/>
    <n v="0"/>
  </r>
  <r>
    <x v="0"/>
    <s v="IBW"/>
    <x v="5"/>
    <n v="45"/>
    <x v="33"/>
    <n v="0"/>
    <n v="0"/>
  </r>
  <r>
    <x v="0"/>
    <s v="IBW"/>
    <x v="5"/>
    <n v="46"/>
    <x v="34"/>
    <n v="0"/>
    <n v="0"/>
  </r>
  <r>
    <x v="0"/>
    <s v="IBW"/>
    <x v="5"/>
    <n v="47"/>
    <x v="35"/>
    <n v="0"/>
    <n v="0"/>
  </r>
  <r>
    <x v="0"/>
    <s v="IBW"/>
    <x v="5"/>
    <n v="48"/>
    <x v="36"/>
    <n v="0"/>
    <n v="0"/>
  </r>
  <r>
    <x v="0"/>
    <s v="NB"/>
    <x v="6"/>
    <n v="1"/>
    <x v="0"/>
    <n v="0"/>
    <n v="0"/>
  </r>
  <r>
    <x v="0"/>
    <s v="NB"/>
    <x v="6"/>
    <n v="2"/>
    <x v="1"/>
    <n v="0"/>
    <n v="0"/>
  </r>
  <r>
    <x v="0"/>
    <s v="NB"/>
    <x v="6"/>
    <n v="3"/>
    <x v="2"/>
    <n v="0"/>
    <n v="0"/>
  </r>
  <r>
    <x v="0"/>
    <s v="NB"/>
    <x v="6"/>
    <n v="4"/>
    <x v="3"/>
    <n v="0"/>
    <n v="0"/>
  </r>
  <r>
    <x v="0"/>
    <s v="NB"/>
    <x v="6"/>
    <n v="5"/>
    <x v="4"/>
    <n v="0"/>
    <n v="0"/>
  </r>
  <r>
    <x v="0"/>
    <s v="NB"/>
    <x v="6"/>
    <n v="7"/>
    <x v="5"/>
    <n v="0"/>
    <n v="0"/>
  </r>
  <r>
    <x v="0"/>
    <s v="NB"/>
    <x v="6"/>
    <n v="8"/>
    <x v="6"/>
    <n v="0"/>
    <n v="0"/>
  </r>
  <r>
    <x v="0"/>
    <s v="NB"/>
    <x v="6"/>
    <n v="9"/>
    <x v="7"/>
    <n v="0"/>
    <n v="0"/>
  </r>
  <r>
    <x v="0"/>
    <s v="NB"/>
    <x v="6"/>
    <n v="10"/>
    <x v="8"/>
    <n v="0"/>
    <n v="0"/>
  </r>
  <r>
    <x v="0"/>
    <s v="NB"/>
    <x v="6"/>
    <n v="11"/>
    <x v="9"/>
    <n v="51976"/>
    <n v="42219"/>
  </r>
  <r>
    <x v="0"/>
    <s v="NB"/>
    <x v="6"/>
    <n v="12"/>
    <x v="10"/>
    <n v="0"/>
    <n v="0"/>
  </r>
  <r>
    <x v="0"/>
    <s v="NB"/>
    <x v="6"/>
    <n v="13"/>
    <x v="11"/>
    <n v="18"/>
    <n v="18"/>
  </r>
  <r>
    <x v="0"/>
    <s v="NB"/>
    <x v="6"/>
    <n v="14"/>
    <x v="12"/>
    <n v="0"/>
    <n v="0"/>
  </r>
  <r>
    <x v="0"/>
    <s v="NB"/>
    <x v="6"/>
    <n v="15"/>
    <x v="13"/>
    <n v="881"/>
    <n v="881"/>
  </r>
  <r>
    <x v="0"/>
    <s v="NB"/>
    <x v="6"/>
    <n v="16"/>
    <x v="14"/>
    <n v="0"/>
    <n v="0"/>
  </r>
  <r>
    <x v="0"/>
    <s v="NB"/>
    <x v="6"/>
    <n v="17"/>
    <x v="15"/>
    <n v="289653"/>
    <n v="234303"/>
  </r>
  <r>
    <x v="0"/>
    <s v="NB"/>
    <x v="6"/>
    <n v="18"/>
    <x v="16"/>
    <n v="156"/>
    <n v="156"/>
  </r>
  <r>
    <x v="0"/>
    <s v="NB"/>
    <x v="6"/>
    <n v="20"/>
    <x v="17"/>
    <n v="0"/>
    <n v="0"/>
  </r>
  <r>
    <x v="0"/>
    <s v="NB"/>
    <x v="6"/>
    <n v="22"/>
    <x v="18"/>
    <n v="46733"/>
    <n v="38874"/>
  </r>
  <r>
    <x v="0"/>
    <s v="NB"/>
    <x v="6"/>
    <n v="23"/>
    <x v="19"/>
    <n v="0"/>
    <n v="0"/>
  </r>
  <r>
    <x v="0"/>
    <s v="NB"/>
    <x v="6"/>
    <n v="24"/>
    <x v="20"/>
    <n v="5036"/>
    <n v="4510"/>
  </r>
  <r>
    <x v="0"/>
    <s v="NB"/>
    <x v="6"/>
    <n v="25"/>
    <x v="21"/>
    <n v="0"/>
    <n v="0"/>
  </r>
  <r>
    <x v="0"/>
    <s v="NB"/>
    <x v="6"/>
    <n v="26"/>
    <x v="22"/>
    <n v="0"/>
    <n v="0"/>
  </r>
  <r>
    <x v="0"/>
    <s v="NB"/>
    <x v="6"/>
    <n v="27"/>
    <x v="23"/>
    <n v="0"/>
    <n v="0"/>
  </r>
  <r>
    <x v="0"/>
    <s v="NB"/>
    <x v="6"/>
    <n v="29"/>
    <x v="24"/>
    <n v="0"/>
    <n v="0"/>
  </r>
  <r>
    <x v="0"/>
    <s v="NB"/>
    <x v="6"/>
    <n v="30"/>
    <x v="25"/>
    <n v="765"/>
    <n v="765"/>
  </r>
  <r>
    <x v="0"/>
    <s v="NB"/>
    <x v="6"/>
    <n v="31"/>
    <x v="26"/>
    <n v="0"/>
    <n v="0"/>
  </r>
  <r>
    <x v="0"/>
    <s v="NB"/>
    <x v="6"/>
    <n v="38"/>
    <x v="27"/>
    <n v="0"/>
    <n v="0"/>
  </r>
  <r>
    <x v="0"/>
    <s v="NB"/>
    <x v="6"/>
    <n v="39"/>
    <x v="28"/>
    <n v="0"/>
    <n v="0"/>
  </r>
  <r>
    <x v="0"/>
    <s v="NB"/>
    <x v="6"/>
    <n v="40"/>
    <x v="29"/>
    <n v="0"/>
    <n v="0"/>
  </r>
  <r>
    <x v="0"/>
    <s v="NB"/>
    <x v="6"/>
    <n v="41"/>
    <x v="30"/>
    <n v="0"/>
    <n v="0"/>
  </r>
  <r>
    <x v="0"/>
    <s v="NB"/>
    <x v="6"/>
    <n v="43"/>
    <x v="31"/>
    <n v="0"/>
    <n v="0"/>
  </r>
  <r>
    <x v="0"/>
    <s v="NB"/>
    <x v="6"/>
    <n v="44"/>
    <x v="32"/>
    <n v="0"/>
    <n v="0"/>
  </r>
  <r>
    <x v="0"/>
    <s v="NB"/>
    <x v="6"/>
    <n v="45"/>
    <x v="33"/>
    <n v="0"/>
    <n v="0"/>
  </r>
  <r>
    <x v="0"/>
    <s v="NB"/>
    <x v="6"/>
    <n v="46"/>
    <x v="34"/>
    <n v="0"/>
    <n v="0"/>
  </r>
  <r>
    <x v="0"/>
    <s v="NB"/>
    <x v="6"/>
    <n v="47"/>
    <x v="35"/>
    <n v="0"/>
    <n v="0"/>
  </r>
  <r>
    <x v="0"/>
    <s v="NB"/>
    <x v="6"/>
    <n v="48"/>
    <x v="36"/>
    <n v="0"/>
    <n v="0"/>
  </r>
  <r>
    <x v="0"/>
    <s v="NDM"/>
    <x v="7"/>
    <n v="1"/>
    <x v="0"/>
    <n v="0"/>
    <n v="0"/>
  </r>
  <r>
    <x v="0"/>
    <s v="NDM"/>
    <x v="7"/>
    <n v="2"/>
    <x v="1"/>
    <n v="201"/>
    <n v="122"/>
  </r>
  <r>
    <x v="0"/>
    <s v="NDM"/>
    <x v="7"/>
    <n v="3"/>
    <x v="2"/>
    <n v="0"/>
    <n v="0"/>
  </r>
  <r>
    <x v="0"/>
    <s v="NDM"/>
    <x v="7"/>
    <n v="4"/>
    <x v="3"/>
    <n v="0"/>
    <n v="0"/>
  </r>
  <r>
    <x v="0"/>
    <s v="NDM"/>
    <x v="7"/>
    <n v="5"/>
    <x v="4"/>
    <n v="0"/>
    <n v="0"/>
  </r>
  <r>
    <x v="0"/>
    <s v="NDM"/>
    <x v="7"/>
    <n v="7"/>
    <x v="5"/>
    <n v="0"/>
    <n v="0"/>
  </r>
  <r>
    <x v="0"/>
    <s v="NDM"/>
    <x v="7"/>
    <n v="8"/>
    <x v="6"/>
    <n v="0"/>
    <n v="0"/>
  </r>
  <r>
    <x v="0"/>
    <s v="NDM"/>
    <x v="7"/>
    <n v="9"/>
    <x v="7"/>
    <n v="0"/>
    <n v="0"/>
  </r>
  <r>
    <x v="0"/>
    <s v="NDM"/>
    <x v="7"/>
    <n v="10"/>
    <x v="8"/>
    <n v="0"/>
    <n v="0"/>
  </r>
  <r>
    <x v="0"/>
    <s v="NDM"/>
    <x v="7"/>
    <n v="11"/>
    <x v="9"/>
    <n v="29068"/>
    <n v="18774"/>
  </r>
  <r>
    <x v="0"/>
    <s v="NDM"/>
    <x v="7"/>
    <n v="12"/>
    <x v="10"/>
    <n v="0"/>
    <n v="0"/>
  </r>
  <r>
    <x v="0"/>
    <s v="NDM"/>
    <x v="7"/>
    <n v="13"/>
    <x v="11"/>
    <n v="436"/>
    <n v="378"/>
  </r>
  <r>
    <x v="0"/>
    <s v="NDM"/>
    <x v="7"/>
    <n v="14"/>
    <x v="12"/>
    <n v="0"/>
    <n v="0"/>
  </r>
  <r>
    <x v="0"/>
    <s v="NDM"/>
    <x v="7"/>
    <n v="15"/>
    <x v="13"/>
    <n v="354"/>
    <n v="282"/>
  </r>
  <r>
    <x v="0"/>
    <s v="NDM"/>
    <x v="7"/>
    <n v="16"/>
    <x v="14"/>
    <n v="0"/>
    <n v="0"/>
  </r>
  <r>
    <x v="0"/>
    <s v="NDM"/>
    <x v="7"/>
    <n v="17"/>
    <x v="15"/>
    <n v="0"/>
    <n v="0"/>
  </r>
  <r>
    <x v="0"/>
    <s v="NDM"/>
    <x v="7"/>
    <n v="18"/>
    <x v="16"/>
    <n v="898"/>
    <n v="458"/>
  </r>
  <r>
    <x v="0"/>
    <s v="NDM"/>
    <x v="7"/>
    <n v="20"/>
    <x v="17"/>
    <n v="0"/>
    <n v="0"/>
  </r>
  <r>
    <x v="0"/>
    <s v="NDM"/>
    <x v="7"/>
    <n v="22"/>
    <x v="18"/>
    <n v="117016"/>
    <n v="75848"/>
  </r>
  <r>
    <x v="0"/>
    <s v="NDM"/>
    <x v="7"/>
    <n v="23"/>
    <x v="19"/>
    <n v="0"/>
    <n v="0"/>
  </r>
  <r>
    <x v="0"/>
    <s v="NDM"/>
    <x v="7"/>
    <n v="24"/>
    <x v="20"/>
    <n v="0"/>
    <n v="0"/>
  </r>
  <r>
    <x v="0"/>
    <s v="NDM"/>
    <x v="7"/>
    <n v="25"/>
    <x v="21"/>
    <n v="0"/>
    <n v="0"/>
  </r>
  <r>
    <x v="0"/>
    <s v="NDM"/>
    <x v="7"/>
    <n v="26"/>
    <x v="22"/>
    <n v="0"/>
    <n v="0"/>
  </r>
  <r>
    <x v="0"/>
    <s v="NDM"/>
    <x v="7"/>
    <n v="27"/>
    <x v="23"/>
    <n v="0"/>
    <n v="0"/>
  </r>
  <r>
    <x v="0"/>
    <s v="NDM"/>
    <x v="7"/>
    <n v="29"/>
    <x v="24"/>
    <n v="0"/>
    <n v="0"/>
  </r>
  <r>
    <x v="0"/>
    <s v="NDM"/>
    <x v="7"/>
    <n v="30"/>
    <x v="25"/>
    <n v="0"/>
    <n v="0"/>
  </r>
  <r>
    <x v="0"/>
    <s v="NDM"/>
    <x v="7"/>
    <n v="31"/>
    <x v="26"/>
    <n v="86170"/>
    <n v="82466"/>
  </r>
  <r>
    <x v="0"/>
    <s v="NDM"/>
    <x v="7"/>
    <n v="38"/>
    <x v="27"/>
    <n v="0"/>
    <n v="0"/>
  </r>
  <r>
    <x v="0"/>
    <s v="NDM"/>
    <x v="7"/>
    <n v="39"/>
    <x v="28"/>
    <n v="0"/>
    <n v="0"/>
  </r>
  <r>
    <x v="0"/>
    <s v="NDM"/>
    <x v="7"/>
    <n v="40"/>
    <x v="29"/>
    <n v="0"/>
    <n v="0"/>
  </r>
  <r>
    <x v="0"/>
    <s v="NDM"/>
    <x v="7"/>
    <n v="41"/>
    <x v="30"/>
    <n v="0"/>
    <n v="0"/>
  </r>
  <r>
    <x v="0"/>
    <s v="NDM"/>
    <x v="7"/>
    <n v="43"/>
    <x v="31"/>
    <n v="0"/>
    <n v="0"/>
  </r>
  <r>
    <x v="0"/>
    <s v="NDM"/>
    <x v="7"/>
    <n v="44"/>
    <x v="32"/>
    <n v="0"/>
    <n v="0"/>
  </r>
  <r>
    <x v="0"/>
    <s v="NDM"/>
    <x v="7"/>
    <n v="45"/>
    <x v="33"/>
    <n v="0"/>
    <n v="0"/>
  </r>
  <r>
    <x v="0"/>
    <s v="NDM"/>
    <x v="7"/>
    <n v="46"/>
    <x v="34"/>
    <n v="0"/>
    <n v="0"/>
  </r>
  <r>
    <x v="0"/>
    <s v="NDM"/>
    <x v="7"/>
    <n v="47"/>
    <x v="35"/>
    <n v="0"/>
    <n v="0"/>
  </r>
  <r>
    <x v="0"/>
    <s v="NDM"/>
    <x v="7"/>
    <n v="48"/>
    <x v="36"/>
    <n v="0"/>
    <n v="0"/>
  </r>
  <r>
    <x v="0"/>
    <s v="NF"/>
    <x v="8"/>
    <n v="1"/>
    <x v="0"/>
    <n v="0"/>
    <n v="0"/>
  </r>
  <r>
    <x v="0"/>
    <s v="NF"/>
    <x v="8"/>
    <n v="2"/>
    <x v="1"/>
    <n v="0"/>
    <n v="0"/>
  </r>
  <r>
    <x v="0"/>
    <s v="NF"/>
    <x v="8"/>
    <n v="3"/>
    <x v="2"/>
    <n v="0"/>
    <n v="0"/>
  </r>
  <r>
    <x v="0"/>
    <s v="NF"/>
    <x v="8"/>
    <n v="4"/>
    <x v="3"/>
    <n v="0"/>
    <n v="0"/>
  </r>
  <r>
    <x v="0"/>
    <s v="NF"/>
    <x v="8"/>
    <n v="5"/>
    <x v="4"/>
    <n v="0"/>
    <n v="0"/>
  </r>
  <r>
    <x v="0"/>
    <s v="NF"/>
    <x v="8"/>
    <n v="7"/>
    <x v="5"/>
    <n v="0"/>
    <n v="0"/>
  </r>
  <r>
    <x v="0"/>
    <s v="NF"/>
    <x v="8"/>
    <n v="8"/>
    <x v="6"/>
    <n v="0"/>
    <n v="0"/>
  </r>
  <r>
    <x v="0"/>
    <s v="NF"/>
    <x v="8"/>
    <n v="9"/>
    <x v="7"/>
    <n v="0"/>
    <n v="0"/>
  </r>
  <r>
    <x v="0"/>
    <s v="NF"/>
    <x v="8"/>
    <n v="10"/>
    <x v="8"/>
    <n v="0"/>
    <n v="0"/>
  </r>
  <r>
    <x v="0"/>
    <s v="NF"/>
    <x v="8"/>
    <n v="11"/>
    <x v="9"/>
    <n v="687"/>
    <n v="525"/>
  </r>
  <r>
    <x v="0"/>
    <s v="NF"/>
    <x v="8"/>
    <n v="12"/>
    <x v="10"/>
    <n v="0"/>
    <n v="0"/>
  </r>
  <r>
    <x v="0"/>
    <s v="NF"/>
    <x v="8"/>
    <n v="13"/>
    <x v="11"/>
    <n v="1024"/>
    <n v="1024"/>
  </r>
  <r>
    <x v="0"/>
    <s v="NF"/>
    <x v="8"/>
    <n v="14"/>
    <x v="12"/>
    <n v="0"/>
    <n v="0"/>
  </r>
  <r>
    <x v="0"/>
    <s v="NF"/>
    <x v="8"/>
    <n v="15"/>
    <x v="13"/>
    <n v="0"/>
    <n v="0"/>
  </r>
  <r>
    <x v="0"/>
    <s v="NF"/>
    <x v="8"/>
    <n v="16"/>
    <x v="14"/>
    <n v="0"/>
    <n v="0"/>
  </r>
  <r>
    <x v="0"/>
    <s v="NF"/>
    <x v="8"/>
    <n v="17"/>
    <x v="15"/>
    <n v="0"/>
    <n v="0"/>
  </r>
  <r>
    <x v="0"/>
    <s v="NF"/>
    <x v="8"/>
    <n v="18"/>
    <x v="16"/>
    <n v="65"/>
    <n v="65"/>
  </r>
  <r>
    <x v="0"/>
    <s v="NF"/>
    <x v="8"/>
    <n v="20"/>
    <x v="17"/>
    <n v="0"/>
    <n v="0"/>
  </r>
  <r>
    <x v="0"/>
    <s v="NF"/>
    <x v="8"/>
    <n v="22"/>
    <x v="18"/>
    <n v="222"/>
    <n v="84"/>
  </r>
  <r>
    <x v="0"/>
    <s v="NF"/>
    <x v="8"/>
    <n v="23"/>
    <x v="19"/>
    <n v="1287"/>
    <n v="701"/>
  </r>
  <r>
    <x v="0"/>
    <s v="NF"/>
    <x v="8"/>
    <n v="24"/>
    <x v="20"/>
    <n v="0"/>
    <n v="0"/>
  </r>
  <r>
    <x v="0"/>
    <s v="NF"/>
    <x v="8"/>
    <n v="25"/>
    <x v="21"/>
    <n v="0"/>
    <n v="0"/>
  </r>
  <r>
    <x v="0"/>
    <s v="NF"/>
    <x v="8"/>
    <n v="26"/>
    <x v="22"/>
    <n v="3447"/>
    <n v="3052"/>
  </r>
  <r>
    <x v="0"/>
    <s v="NF"/>
    <x v="8"/>
    <n v="27"/>
    <x v="23"/>
    <n v="0"/>
    <n v="0"/>
  </r>
  <r>
    <x v="0"/>
    <s v="NF"/>
    <x v="8"/>
    <n v="29"/>
    <x v="24"/>
    <n v="9872"/>
    <n v="9512"/>
  </r>
  <r>
    <x v="0"/>
    <s v="NF"/>
    <x v="8"/>
    <n v="30"/>
    <x v="25"/>
    <n v="0"/>
    <n v="0"/>
  </r>
  <r>
    <x v="0"/>
    <s v="NF"/>
    <x v="8"/>
    <n v="31"/>
    <x v="26"/>
    <n v="0"/>
    <n v="0"/>
  </r>
  <r>
    <x v="0"/>
    <s v="NF"/>
    <x v="8"/>
    <n v="38"/>
    <x v="27"/>
    <n v="0"/>
    <n v="0"/>
  </r>
  <r>
    <x v="0"/>
    <s v="NF"/>
    <x v="8"/>
    <n v="39"/>
    <x v="28"/>
    <n v="0"/>
    <n v="0"/>
  </r>
  <r>
    <x v="0"/>
    <s v="NF"/>
    <x v="8"/>
    <n v="40"/>
    <x v="29"/>
    <n v="0"/>
    <n v="0"/>
  </r>
  <r>
    <x v="0"/>
    <s v="NF"/>
    <x v="8"/>
    <n v="41"/>
    <x v="30"/>
    <n v="0"/>
    <n v="0"/>
  </r>
  <r>
    <x v="0"/>
    <s v="NF"/>
    <x v="8"/>
    <n v="43"/>
    <x v="31"/>
    <n v="0"/>
    <n v="0"/>
  </r>
  <r>
    <x v="0"/>
    <s v="NF"/>
    <x v="8"/>
    <n v="44"/>
    <x v="32"/>
    <n v="0"/>
    <n v="0"/>
  </r>
  <r>
    <x v="0"/>
    <s v="NF"/>
    <x v="8"/>
    <n v="45"/>
    <x v="33"/>
    <n v="0"/>
    <n v="0"/>
  </r>
  <r>
    <x v="0"/>
    <s v="NF"/>
    <x v="8"/>
    <n v="46"/>
    <x v="34"/>
    <n v="231"/>
    <n v="231"/>
  </r>
  <r>
    <x v="0"/>
    <s v="NF"/>
    <x v="8"/>
    <n v="47"/>
    <x v="35"/>
    <n v="0"/>
    <n v="0"/>
  </r>
  <r>
    <x v="0"/>
    <s v="NF"/>
    <x v="8"/>
    <n v="48"/>
    <x v="36"/>
    <n v="0"/>
    <n v="0"/>
  </r>
  <r>
    <x v="0"/>
    <s v="NW"/>
    <x v="9"/>
    <n v="1"/>
    <x v="0"/>
    <n v="17037"/>
    <n v="17037"/>
  </r>
  <r>
    <x v="0"/>
    <s v="NW"/>
    <x v="9"/>
    <n v="2"/>
    <x v="1"/>
    <n v="0"/>
    <n v="0"/>
  </r>
  <r>
    <x v="0"/>
    <s v="NW"/>
    <x v="9"/>
    <n v="3"/>
    <x v="2"/>
    <n v="0"/>
    <n v="0"/>
  </r>
  <r>
    <x v="0"/>
    <s v="NW"/>
    <x v="9"/>
    <n v="4"/>
    <x v="3"/>
    <n v="0"/>
    <n v="0"/>
  </r>
  <r>
    <x v="0"/>
    <s v="NW"/>
    <x v="9"/>
    <n v="5"/>
    <x v="4"/>
    <n v="2086"/>
    <n v="1616"/>
  </r>
  <r>
    <x v="0"/>
    <s v="NW"/>
    <x v="9"/>
    <n v="7"/>
    <x v="5"/>
    <n v="0"/>
    <n v="0"/>
  </r>
  <r>
    <x v="0"/>
    <s v="NW"/>
    <x v="9"/>
    <n v="8"/>
    <x v="6"/>
    <n v="0"/>
    <n v="0"/>
  </r>
  <r>
    <x v="0"/>
    <s v="NW"/>
    <x v="9"/>
    <n v="9"/>
    <x v="7"/>
    <n v="0"/>
    <n v="0"/>
  </r>
  <r>
    <x v="0"/>
    <s v="NW"/>
    <x v="9"/>
    <n v="10"/>
    <x v="8"/>
    <n v="0"/>
    <n v="0"/>
  </r>
  <r>
    <x v="0"/>
    <s v="NW"/>
    <x v="9"/>
    <n v="11"/>
    <x v="9"/>
    <n v="0"/>
    <n v="0"/>
  </r>
  <r>
    <x v="0"/>
    <s v="NW"/>
    <x v="9"/>
    <n v="12"/>
    <x v="10"/>
    <n v="0"/>
    <n v="0"/>
  </r>
  <r>
    <x v="0"/>
    <s v="NW"/>
    <x v="9"/>
    <n v="13"/>
    <x v="11"/>
    <n v="18871"/>
    <n v="15844"/>
  </r>
  <r>
    <x v="0"/>
    <s v="NW"/>
    <x v="9"/>
    <n v="14"/>
    <x v="12"/>
    <n v="0"/>
    <n v="0"/>
  </r>
  <r>
    <x v="0"/>
    <s v="NW"/>
    <x v="9"/>
    <n v="15"/>
    <x v="13"/>
    <n v="15"/>
    <n v="15"/>
  </r>
  <r>
    <x v="0"/>
    <s v="NW"/>
    <x v="9"/>
    <n v="16"/>
    <x v="14"/>
    <n v="0"/>
    <n v="0"/>
  </r>
  <r>
    <x v="0"/>
    <s v="NW"/>
    <x v="9"/>
    <n v="17"/>
    <x v="15"/>
    <n v="19089"/>
    <n v="19089"/>
  </r>
  <r>
    <x v="0"/>
    <s v="NW"/>
    <x v="9"/>
    <n v="18"/>
    <x v="16"/>
    <n v="84"/>
    <n v="65"/>
  </r>
  <r>
    <x v="0"/>
    <s v="NW"/>
    <x v="9"/>
    <n v="20"/>
    <x v="17"/>
    <n v="0"/>
    <n v="0"/>
  </r>
  <r>
    <x v="0"/>
    <s v="NW"/>
    <x v="9"/>
    <n v="22"/>
    <x v="18"/>
    <n v="288"/>
    <n v="202"/>
  </r>
  <r>
    <x v="0"/>
    <s v="NW"/>
    <x v="9"/>
    <n v="23"/>
    <x v="19"/>
    <n v="6390"/>
    <n v="4850"/>
  </r>
  <r>
    <x v="0"/>
    <s v="NW"/>
    <x v="9"/>
    <n v="24"/>
    <x v="20"/>
    <n v="9274"/>
    <n v="4420"/>
  </r>
  <r>
    <x v="0"/>
    <s v="NW"/>
    <x v="9"/>
    <n v="25"/>
    <x v="21"/>
    <n v="0"/>
    <n v="0"/>
  </r>
  <r>
    <x v="0"/>
    <s v="NW"/>
    <x v="9"/>
    <n v="26"/>
    <x v="22"/>
    <n v="623"/>
    <n v="623"/>
  </r>
  <r>
    <x v="0"/>
    <s v="NW"/>
    <x v="9"/>
    <n v="27"/>
    <x v="23"/>
    <n v="0"/>
    <n v="0"/>
  </r>
  <r>
    <x v="0"/>
    <s v="NW"/>
    <x v="9"/>
    <n v="29"/>
    <x v="24"/>
    <n v="1755"/>
    <n v="818"/>
  </r>
  <r>
    <x v="0"/>
    <s v="NW"/>
    <x v="9"/>
    <n v="30"/>
    <x v="25"/>
    <n v="448"/>
    <n v="448"/>
  </r>
  <r>
    <x v="0"/>
    <s v="NW"/>
    <x v="9"/>
    <n v="31"/>
    <x v="26"/>
    <n v="0"/>
    <n v="0"/>
  </r>
  <r>
    <x v="0"/>
    <s v="NW"/>
    <x v="9"/>
    <n v="38"/>
    <x v="27"/>
    <n v="0"/>
    <n v="0"/>
  </r>
  <r>
    <x v="0"/>
    <s v="NW"/>
    <x v="9"/>
    <n v="39"/>
    <x v="28"/>
    <n v="0"/>
    <n v="0"/>
  </r>
  <r>
    <x v="0"/>
    <s v="NW"/>
    <x v="9"/>
    <n v="40"/>
    <x v="29"/>
    <n v="0"/>
    <n v="0"/>
  </r>
  <r>
    <x v="0"/>
    <s v="NW"/>
    <x v="9"/>
    <n v="41"/>
    <x v="30"/>
    <n v="0"/>
    <n v="0"/>
  </r>
  <r>
    <x v="0"/>
    <s v="NW"/>
    <x v="9"/>
    <n v="43"/>
    <x v="31"/>
    <n v="0"/>
    <n v="0"/>
  </r>
  <r>
    <x v="0"/>
    <s v="NW"/>
    <x v="9"/>
    <n v="44"/>
    <x v="32"/>
    <n v="0"/>
    <n v="0"/>
  </r>
  <r>
    <x v="0"/>
    <s v="NW"/>
    <x v="9"/>
    <n v="45"/>
    <x v="33"/>
    <n v="0"/>
    <n v="0"/>
  </r>
  <r>
    <x v="0"/>
    <s v="NW"/>
    <x v="9"/>
    <n v="46"/>
    <x v="34"/>
    <n v="0"/>
    <n v="0"/>
  </r>
  <r>
    <x v="0"/>
    <s v="NW"/>
    <x v="9"/>
    <n v="47"/>
    <x v="35"/>
    <n v="0"/>
    <n v="0"/>
  </r>
  <r>
    <x v="0"/>
    <s v="NW"/>
    <x v="9"/>
    <n v="48"/>
    <x v="36"/>
    <n v="0"/>
    <n v="0"/>
  </r>
  <r>
    <x v="1"/>
    <s v="IBB"/>
    <x v="0"/>
    <n v="1"/>
    <x v="0"/>
    <n v="7991"/>
    <n v="6708"/>
  </r>
  <r>
    <x v="1"/>
    <s v="IBB"/>
    <x v="0"/>
    <n v="2"/>
    <x v="1"/>
    <n v="42047"/>
    <n v="39998"/>
  </r>
  <r>
    <x v="1"/>
    <s v="IBB"/>
    <x v="0"/>
    <n v="3"/>
    <x v="2"/>
    <n v="33383"/>
    <n v="33042"/>
  </r>
  <r>
    <x v="1"/>
    <s v="IBB"/>
    <x v="0"/>
    <n v="4"/>
    <x v="3"/>
    <n v="554"/>
    <n v="554"/>
  </r>
  <r>
    <x v="1"/>
    <s v="IBB"/>
    <x v="0"/>
    <n v="5"/>
    <x v="4"/>
    <n v="2300"/>
    <n v="2241"/>
  </r>
  <r>
    <x v="1"/>
    <s v="IBB"/>
    <x v="0"/>
    <n v="7"/>
    <x v="5"/>
    <n v="22028"/>
    <n v="21708"/>
  </r>
  <r>
    <x v="1"/>
    <s v="IBB"/>
    <x v="0"/>
    <n v="8"/>
    <x v="6"/>
    <n v="54091"/>
    <n v="52688"/>
  </r>
  <r>
    <x v="1"/>
    <s v="IBB"/>
    <x v="0"/>
    <n v="9"/>
    <x v="7"/>
    <n v="4278"/>
    <n v="4273"/>
  </r>
  <r>
    <x v="1"/>
    <s v="IBB"/>
    <x v="0"/>
    <n v="10"/>
    <x v="8"/>
    <n v="0"/>
    <n v="0"/>
  </r>
  <r>
    <x v="1"/>
    <s v="IBB"/>
    <x v="0"/>
    <n v="11"/>
    <x v="9"/>
    <n v="28700"/>
    <n v="23268"/>
  </r>
  <r>
    <x v="1"/>
    <s v="IBB"/>
    <x v="0"/>
    <n v="12"/>
    <x v="10"/>
    <n v="536729"/>
    <n v="524102"/>
  </r>
  <r>
    <x v="1"/>
    <s v="IBB"/>
    <x v="0"/>
    <n v="13"/>
    <x v="11"/>
    <n v="440"/>
    <n v="364"/>
  </r>
  <r>
    <x v="1"/>
    <s v="IBB"/>
    <x v="0"/>
    <n v="14"/>
    <x v="12"/>
    <n v="0"/>
    <n v="0"/>
  </r>
  <r>
    <x v="1"/>
    <s v="IBB"/>
    <x v="0"/>
    <n v="15"/>
    <x v="13"/>
    <n v="13247"/>
    <n v="13247"/>
  </r>
  <r>
    <x v="1"/>
    <s v="IBB"/>
    <x v="0"/>
    <n v="16"/>
    <x v="14"/>
    <n v="2972182"/>
    <n v="2899890"/>
  </r>
  <r>
    <x v="1"/>
    <s v="IBB"/>
    <x v="0"/>
    <n v="17"/>
    <x v="15"/>
    <n v="407185"/>
    <n v="393556"/>
  </r>
  <r>
    <x v="1"/>
    <s v="IBB"/>
    <x v="0"/>
    <n v="18"/>
    <x v="16"/>
    <n v="1735"/>
    <n v="1735"/>
  </r>
  <r>
    <x v="1"/>
    <s v="IBB"/>
    <x v="0"/>
    <n v="20"/>
    <x v="17"/>
    <n v="12415"/>
    <n v="9304"/>
  </r>
  <r>
    <x v="1"/>
    <s v="IBB"/>
    <x v="0"/>
    <n v="22"/>
    <x v="18"/>
    <n v="5029"/>
    <n v="3314"/>
  </r>
  <r>
    <x v="1"/>
    <s v="IBB"/>
    <x v="0"/>
    <n v="23"/>
    <x v="19"/>
    <n v="1981"/>
    <n v="1535"/>
  </r>
  <r>
    <x v="1"/>
    <s v="IBB"/>
    <x v="0"/>
    <n v="24"/>
    <x v="20"/>
    <n v="3769840"/>
    <n v="3746204"/>
  </r>
  <r>
    <x v="1"/>
    <s v="IBB"/>
    <x v="0"/>
    <n v="25"/>
    <x v="21"/>
    <n v="0"/>
    <n v="0"/>
  </r>
  <r>
    <x v="1"/>
    <s v="IBB"/>
    <x v="0"/>
    <n v="26"/>
    <x v="22"/>
    <n v="1594"/>
    <n v="1296"/>
  </r>
  <r>
    <x v="1"/>
    <s v="IBB"/>
    <x v="0"/>
    <n v="27"/>
    <x v="23"/>
    <n v="10531"/>
    <n v="9560"/>
  </r>
  <r>
    <x v="1"/>
    <s v="IBB"/>
    <x v="0"/>
    <n v="29"/>
    <x v="24"/>
    <n v="36135"/>
    <n v="36135"/>
  </r>
  <r>
    <x v="1"/>
    <s v="IBB"/>
    <x v="0"/>
    <n v="30"/>
    <x v="25"/>
    <n v="0"/>
    <n v="0"/>
  </r>
  <r>
    <x v="1"/>
    <s v="IBB"/>
    <x v="0"/>
    <n v="31"/>
    <x v="26"/>
    <n v="650"/>
    <n v="650"/>
  </r>
  <r>
    <x v="1"/>
    <s v="IBB"/>
    <x v="0"/>
    <n v="38"/>
    <x v="27"/>
    <n v="0"/>
    <n v="0"/>
  </r>
  <r>
    <x v="1"/>
    <s v="IBB"/>
    <x v="0"/>
    <n v="39"/>
    <x v="28"/>
    <n v="0"/>
    <n v="0"/>
  </r>
  <r>
    <x v="1"/>
    <s v="IBB"/>
    <x v="0"/>
    <n v="40"/>
    <x v="29"/>
    <n v="2713"/>
    <n v="2641"/>
  </r>
  <r>
    <x v="1"/>
    <s v="IBB"/>
    <x v="0"/>
    <n v="41"/>
    <x v="30"/>
    <n v="120248"/>
    <n v="118441"/>
  </r>
  <r>
    <x v="1"/>
    <s v="IBB"/>
    <x v="0"/>
    <n v="43"/>
    <x v="31"/>
    <n v="7246"/>
    <n v="7176"/>
  </r>
  <r>
    <x v="1"/>
    <s v="IBB"/>
    <x v="0"/>
    <n v="44"/>
    <x v="32"/>
    <n v="0"/>
    <n v="0"/>
  </r>
  <r>
    <x v="1"/>
    <s v="IBB"/>
    <x v="0"/>
    <n v="45"/>
    <x v="33"/>
    <n v="35"/>
    <n v="35"/>
  </r>
  <r>
    <x v="1"/>
    <s v="IBB"/>
    <x v="0"/>
    <n v="46"/>
    <x v="34"/>
    <n v="0"/>
    <n v="0"/>
  </r>
  <r>
    <x v="1"/>
    <s v="IBB"/>
    <x v="0"/>
    <n v="47"/>
    <x v="35"/>
    <n v="0"/>
    <n v="0"/>
  </r>
  <r>
    <x v="1"/>
    <s v="IBB"/>
    <x v="0"/>
    <n v="48"/>
    <x v="36"/>
    <n v="0"/>
    <n v="0"/>
  </r>
  <r>
    <x v="1"/>
    <s v="IBD"/>
    <x v="1"/>
    <n v="1"/>
    <x v="0"/>
    <n v="22742"/>
    <n v="20723"/>
  </r>
  <r>
    <x v="1"/>
    <s v="IBD"/>
    <x v="1"/>
    <n v="2"/>
    <x v="1"/>
    <n v="6253"/>
    <n v="4240"/>
  </r>
  <r>
    <x v="1"/>
    <s v="IBD"/>
    <x v="1"/>
    <n v="3"/>
    <x v="2"/>
    <n v="0"/>
    <n v="0"/>
  </r>
  <r>
    <x v="1"/>
    <s v="IBD"/>
    <x v="1"/>
    <n v="4"/>
    <x v="3"/>
    <n v="0"/>
    <n v="0"/>
  </r>
  <r>
    <x v="1"/>
    <s v="IBD"/>
    <x v="1"/>
    <n v="5"/>
    <x v="4"/>
    <n v="3263"/>
    <n v="3007"/>
  </r>
  <r>
    <x v="1"/>
    <s v="IBD"/>
    <x v="1"/>
    <n v="7"/>
    <x v="5"/>
    <n v="4201"/>
    <n v="2949"/>
  </r>
  <r>
    <x v="1"/>
    <s v="IBD"/>
    <x v="1"/>
    <n v="8"/>
    <x v="6"/>
    <n v="0"/>
    <n v="0"/>
  </r>
  <r>
    <x v="1"/>
    <s v="IBD"/>
    <x v="1"/>
    <n v="9"/>
    <x v="7"/>
    <n v="70519"/>
    <n v="59380"/>
  </r>
  <r>
    <x v="1"/>
    <s v="IBD"/>
    <x v="1"/>
    <n v="10"/>
    <x v="8"/>
    <n v="0"/>
    <n v="0"/>
  </r>
  <r>
    <x v="1"/>
    <s v="IBD"/>
    <x v="1"/>
    <n v="11"/>
    <x v="9"/>
    <n v="12906"/>
    <n v="12719"/>
  </r>
  <r>
    <x v="1"/>
    <s v="IBD"/>
    <x v="1"/>
    <n v="12"/>
    <x v="10"/>
    <n v="0"/>
    <n v="0"/>
  </r>
  <r>
    <x v="1"/>
    <s v="IBD"/>
    <x v="1"/>
    <n v="13"/>
    <x v="11"/>
    <n v="42406"/>
    <n v="35342"/>
  </r>
  <r>
    <x v="1"/>
    <s v="IBD"/>
    <x v="1"/>
    <n v="14"/>
    <x v="12"/>
    <n v="0"/>
    <n v="0"/>
  </r>
  <r>
    <x v="1"/>
    <s v="IBD"/>
    <x v="1"/>
    <n v="15"/>
    <x v="13"/>
    <n v="486"/>
    <n v="486"/>
  </r>
  <r>
    <x v="1"/>
    <s v="IBD"/>
    <x v="1"/>
    <n v="16"/>
    <x v="14"/>
    <n v="0"/>
    <n v="0"/>
  </r>
  <r>
    <x v="1"/>
    <s v="IBD"/>
    <x v="1"/>
    <n v="17"/>
    <x v="15"/>
    <n v="39"/>
    <n v="39"/>
  </r>
  <r>
    <x v="1"/>
    <s v="IBD"/>
    <x v="1"/>
    <n v="18"/>
    <x v="16"/>
    <n v="1175"/>
    <n v="1053"/>
  </r>
  <r>
    <x v="1"/>
    <s v="IBD"/>
    <x v="1"/>
    <n v="20"/>
    <x v="17"/>
    <n v="0"/>
    <n v="0"/>
  </r>
  <r>
    <x v="1"/>
    <s v="IBD"/>
    <x v="1"/>
    <n v="22"/>
    <x v="18"/>
    <n v="13390"/>
    <n v="11347"/>
  </r>
  <r>
    <x v="1"/>
    <s v="IBD"/>
    <x v="1"/>
    <n v="23"/>
    <x v="19"/>
    <n v="4366"/>
    <n v="4000"/>
  </r>
  <r>
    <x v="1"/>
    <s v="IBD"/>
    <x v="1"/>
    <n v="24"/>
    <x v="20"/>
    <n v="45299"/>
    <n v="36605"/>
  </r>
  <r>
    <x v="1"/>
    <s v="IBD"/>
    <x v="1"/>
    <n v="25"/>
    <x v="21"/>
    <n v="0"/>
    <n v="0"/>
  </r>
  <r>
    <x v="1"/>
    <s v="IBD"/>
    <x v="1"/>
    <n v="26"/>
    <x v="22"/>
    <n v="1644"/>
    <n v="1388"/>
  </r>
  <r>
    <x v="1"/>
    <s v="IBD"/>
    <x v="1"/>
    <n v="27"/>
    <x v="23"/>
    <n v="112"/>
    <n v="112"/>
  </r>
  <r>
    <x v="1"/>
    <s v="IBD"/>
    <x v="1"/>
    <n v="29"/>
    <x v="24"/>
    <n v="15125"/>
    <n v="12361"/>
  </r>
  <r>
    <x v="1"/>
    <s v="IBD"/>
    <x v="1"/>
    <n v="30"/>
    <x v="25"/>
    <n v="42214"/>
    <n v="41544"/>
  </r>
  <r>
    <x v="1"/>
    <s v="IBD"/>
    <x v="1"/>
    <n v="31"/>
    <x v="26"/>
    <n v="0"/>
    <n v="0"/>
  </r>
  <r>
    <x v="1"/>
    <s v="IBD"/>
    <x v="1"/>
    <n v="38"/>
    <x v="27"/>
    <n v="0"/>
    <n v="0"/>
  </r>
  <r>
    <x v="1"/>
    <s v="IBD"/>
    <x v="1"/>
    <n v="39"/>
    <x v="28"/>
    <n v="0"/>
    <n v="0"/>
  </r>
  <r>
    <x v="1"/>
    <s v="IBD"/>
    <x v="1"/>
    <n v="40"/>
    <x v="29"/>
    <n v="0"/>
    <n v="0"/>
  </r>
  <r>
    <x v="1"/>
    <s v="IBD"/>
    <x v="1"/>
    <n v="41"/>
    <x v="30"/>
    <n v="0"/>
    <n v="0"/>
  </r>
  <r>
    <x v="1"/>
    <s v="IBD"/>
    <x v="1"/>
    <n v="43"/>
    <x v="31"/>
    <n v="0"/>
    <n v="0"/>
  </r>
  <r>
    <x v="1"/>
    <s v="IBD"/>
    <x v="1"/>
    <n v="44"/>
    <x v="32"/>
    <n v="0"/>
    <n v="0"/>
  </r>
  <r>
    <x v="1"/>
    <s v="IBD"/>
    <x v="1"/>
    <n v="45"/>
    <x v="33"/>
    <n v="978"/>
    <n v="812"/>
  </r>
  <r>
    <x v="1"/>
    <s v="IBD"/>
    <x v="1"/>
    <n v="46"/>
    <x v="34"/>
    <n v="0"/>
    <n v="0"/>
  </r>
  <r>
    <x v="1"/>
    <s v="IBD"/>
    <x v="1"/>
    <n v="47"/>
    <x v="35"/>
    <n v="0"/>
    <n v="0"/>
  </r>
  <r>
    <x v="1"/>
    <s v="IBD"/>
    <x v="1"/>
    <n v="48"/>
    <x v="36"/>
    <n v="0"/>
    <n v="0"/>
  </r>
  <r>
    <x v="1"/>
    <s v="IBI"/>
    <x v="2"/>
    <n v="1"/>
    <x v="0"/>
    <n v="0"/>
    <n v="0"/>
  </r>
  <r>
    <x v="1"/>
    <s v="IBI"/>
    <x v="2"/>
    <n v="2"/>
    <x v="1"/>
    <n v="0"/>
    <n v="0"/>
  </r>
  <r>
    <x v="1"/>
    <s v="IBI"/>
    <x v="2"/>
    <n v="3"/>
    <x v="2"/>
    <n v="0"/>
    <n v="0"/>
  </r>
  <r>
    <x v="1"/>
    <s v="IBI"/>
    <x v="2"/>
    <n v="4"/>
    <x v="3"/>
    <n v="0"/>
    <n v="0"/>
  </r>
  <r>
    <x v="1"/>
    <s v="IBI"/>
    <x v="2"/>
    <n v="5"/>
    <x v="4"/>
    <n v="0"/>
    <n v="0"/>
  </r>
  <r>
    <x v="1"/>
    <s v="IBI"/>
    <x v="2"/>
    <n v="7"/>
    <x v="5"/>
    <n v="0"/>
    <n v="0"/>
  </r>
  <r>
    <x v="1"/>
    <s v="IBI"/>
    <x v="2"/>
    <n v="8"/>
    <x v="6"/>
    <n v="0"/>
    <n v="0"/>
  </r>
  <r>
    <x v="1"/>
    <s v="IBI"/>
    <x v="2"/>
    <n v="9"/>
    <x v="7"/>
    <n v="0"/>
    <n v="0"/>
  </r>
  <r>
    <x v="1"/>
    <s v="IBI"/>
    <x v="2"/>
    <n v="10"/>
    <x v="8"/>
    <n v="0"/>
    <n v="0"/>
  </r>
  <r>
    <x v="1"/>
    <s v="IBI"/>
    <x v="2"/>
    <n v="11"/>
    <x v="9"/>
    <n v="0"/>
    <n v="0"/>
  </r>
  <r>
    <x v="1"/>
    <s v="IBI"/>
    <x v="2"/>
    <n v="12"/>
    <x v="10"/>
    <n v="0"/>
    <n v="0"/>
  </r>
  <r>
    <x v="1"/>
    <s v="IBI"/>
    <x v="2"/>
    <n v="13"/>
    <x v="11"/>
    <n v="0"/>
    <n v="0"/>
  </r>
  <r>
    <x v="1"/>
    <s v="IBI"/>
    <x v="2"/>
    <n v="14"/>
    <x v="12"/>
    <n v="0"/>
    <n v="0"/>
  </r>
  <r>
    <x v="1"/>
    <s v="IBI"/>
    <x v="2"/>
    <n v="15"/>
    <x v="13"/>
    <n v="0"/>
    <n v="0"/>
  </r>
  <r>
    <x v="1"/>
    <s v="IBI"/>
    <x v="2"/>
    <n v="16"/>
    <x v="14"/>
    <n v="0"/>
    <n v="0"/>
  </r>
  <r>
    <x v="1"/>
    <s v="IBI"/>
    <x v="2"/>
    <n v="17"/>
    <x v="15"/>
    <n v="0"/>
    <n v="0"/>
  </r>
  <r>
    <x v="1"/>
    <s v="IBI"/>
    <x v="2"/>
    <n v="18"/>
    <x v="16"/>
    <n v="0"/>
    <n v="0"/>
  </r>
  <r>
    <x v="1"/>
    <s v="IBI"/>
    <x v="2"/>
    <n v="20"/>
    <x v="17"/>
    <n v="0"/>
    <n v="0"/>
  </r>
  <r>
    <x v="1"/>
    <s v="IBI"/>
    <x v="2"/>
    <n v="22"/>
    <x v="18"/>
    <n v="0"/>
    <n v="0"/>
  </r>
  <r>
    <x v="1"/>
    <s v="IBI"/>
    <x v="2"/>
    <n v="23"/>
    <x v="19"/>
    <n v="0"/>
    <n v="0"/>
  </r>
  <r>
    <x v="1"/>
    <s v="IBI"/>
    <x v="2"/>
    <n v="24"/>
    <x v="20"/>
    <n v="0"/>
    <n v="0"/>
  </r>
  <r>
    <x v="1"/>
    <s v="IBI"/>
    <x v="2"/>
    <n v="25"/>
    <x v="21"/>
    <n v="0"/>
    <n v="0"/>
  </r>
  <r>
    <x v="1"/>
    <s v="IBI"/>
    <x v="2"/>
    <n v="26"/>
    <x v="22"/>
    <n v="0"/>
    <n v="0"/>
  </r>
  <r>
    <x v="1"/>
    <s v="IBI"/>
    <x v="2"/>
    <n v="27"/>
    <x v="23"/>
    <n v="0"/>
    <n v="0"/>
  </r>
  <r>
    <x v="1"/>
    <s v="IBI"/>
    <x v="2"/>
    <n v="29"/>
    <x v="24"/>
    <n v="74"/>
    <n v="74"/>
  </r>
  <r>
    <x v="1"/>
    <s v="IBI"/>
    <x v="2"/>
    <n v="30"/>
    <x v="25"/>
    <n v="0"/>
    <n v="0"/>
  </r>
  <r>
    <x v="1"/>
    <s v="IBI"/>
    <x v="2"/>
    <n v="31"/>
    <x v="26"/>
    <n v="0"/>
    <n v="0"/>
  </r>
  <r>
    <x v="1"/>
    <s v="IBI"/>
    <x v="2"/>
    <n v="38"/>
    <x v="27"/>
    <n v="0"/>
    <n v="0"/>
  </r>
  <r>
    <x v="1"/>
    <s v="IBI"/>
    <x v="2"/>
    <n v="39"/>
    <x v="28"/>
    <n v="0"/>
    <n v="0"/>
  </r>
  <r>
    <x v="1"/>
    <s v="IBI"/>
    <x v="2"/>
    <n v="40"/>
    <x v="29"/>
    <n v="0"/>
    <n v="0"/>
  </r>
  <r>
    <x v="1"/>
    <s v="IBI"/>
    <x v="2"/>
    <n v="41"/>
    <x v="30"/>
    <n v="0"/>
    <n v="0"/>
  </r>
  <r>
    <x v="1"/>
    <s v="IBI"/>
    <x v="2"/>
    <n v="43"/>
    <x v="31"/>
    <n v="0"/>
    <n v="0"/>
  </r>
  <r>
    <x v="1"/>
    <s v="IBI"/>
    <x v="2"/>
    <n v="44"/>
    <x v="32"/>
    <n v="0"/>
    <n v="0"/>
  </r>
  <r>
    <x v="1"/>
    <s v="IBI"/>
    <x v="2"/>
    <n v="45"/>
    <x v="33"/>
    <n v="0"/>
    <n v="0"/>
  </r>
  <r>
    <x v="1"/>
    <s v="IBI"/>
    <x v="2"/>
    <n v="46"/>
    <x v="34"/>
    <n v="0"/>
    <n v="0"/>
  </r>
  <r>
    <x v="1"/>
    <s v="IBI"/>
    <x v="2"/>
    <n v="47"/>
    <x v="35"/>
    <n v="0"/>
    <n v="0"/>
  </r>
  <r>
    <x v="1"/>
    <s v="IBI"/>
    <x v="2"/>
    <n v="48"/>
    <x v="36"/>
    <n v="0"/>
    <n v="0"/>
  </r>
  <r>
    <x v="1"/>
    <s v="IBM"/>
    <x v="3"/>
    <n v="1"/>
    <x v="0"/>
    <n v="199653"/>
    <n v="167561"/>
  </r>
  <r>
    <x v="1"/>
    <s v="IBM"/>
    <x v="3"/>
    <n v="2"/>
    <x v="1"/>
    <n v="687"/>
    <n v="544"/>
  </r>
  <r>
    <x v="1"/>
    <s v="IBM"/>
    <x v="3"/>
    <n v="3"/>
    <x v="2"/>
    <n v="86076"/>
    <n v="72484"/>
  </r>
  <r>
    <x v="1"/>
    <s v="IBM"/>
    <x v="3"/>
    <n v="4"/>
    <x v="3"/>
    <n v="0"/>
    <n v="0"/>
  </r>
  <r>
    <x v="1"/>
    <s v="IBM"/>
    <x v="3"/>
    <n v="5"/>
    <x v="4"/>
    <n v="94017"/>
    <n v="60067"/>
  </r>
  <r>
    <x v="1"/>
    <s v="IBM"/>
    <x v="3"/>
    <n v="7"/>
    <x v="5"/>
    <n v="125818"/>
    <n v="98825"/>
  </r>
  <r>
    <x v="1"/>
    <s v="IBM"/>
    <x v="3"/>
    <n v="8"/>
    <x v="6"/>
    <n v="0"/>
    <n v="0"/>
  </r>
  <r>
    <x v="1"/>
    <s v="IBM"/>
    <x v="3"/>
    <n v="9"/>
    <x v="7"/>
    <n v="84732"/>
    <n v="67235"/>
  </r>
  <r>
    <x v="1"/>
    <s v="IBM"/>
    <x v="3"/>
    <n v="10"/>
    <x v="8"/>
    <n v="1545"/>
    <n v="1215"/>
  </r>
  <r>
    <x v="1"/>
    <s v="IBM"/>
    <x v="3"/>
    <n v="11"/>
    <x v="9"/>
    <n v="170031"/>
    <n v="130300"/>
  </r>
  <r>
    <x v="1"/>
    <s v="IBM"/>
    <x v="3"/>
    <n v="12"/>
    <x v="10"/>
    <n v="0"/>
    <n v="0"/>
  </r>
  <r>
    <x v="1"/>
    <s v="IBM"/>
    <x v="3"/>
    <n v="13"/>
    <x v="11"/>
    <n v="22773"/>
    <n v="17613"/>
  </r>
  <r>
    <x v="1"/>
    <s v="IBM"/>
    <x v="3"/>
    <n v="14"/>
    <x v="12"/>
    <n v="5401447"/>
    <n v="5282410"/>
  </r>
  <r>
    <x v="1"/>
    <s v="IBM"/>
    <x v="3"/>
    <n v="15"/>
    <x v="13"/>
    <n v="25392"/>
    <n v="22345"/>
  </r>
  <r>
    <x v="1"/>
    <s v="IBM"/>
    <x v="3"/>
    <n v="16"/>
    <x v="14"/>
    <n v="233295"/>
    <n v="189757"/>
  </r>
  <r>
    <x v="1"/>
    <s v="IBM"/>
    <x v="3"/>
    <n v="17"/>
    <x v="15"/>
    <n v="137902"/>
    <n v="120268"/>
  </r>
  <r>
    <x v="1"/>
    <s v="IBM"/>
    <x v="3"/>
    <n v="18"/>
    <x v="16"/>
    <n v="281637"/>
    <n v="216989"/>
  </r>
  <r>
    <x v="1"/>
    <s v="IBM"/>
    <x v="3"/>
    <n v="20"/>
    <x v="17"/>
    <n v="684716"/>
    <n v="484769"/>
  </r>
  <r>
    <x v="1"/>
    <s v="IBM"/>
    <x v="3"/>
    <n v="22"/>
    <x v="18"/>
    <n v="151133"/>
    <n v="113991"/>
  </r>
  <r>
    <x v="1"/>
    <s v="IBM"/>
    <x v="3"/>
    <n v="23"/>
    <x v="19"/>
    <n v="186558"/>
    <n v="135723"/>
  </r>
  <r>
    <x v="1"/>
    <s v="IBM"/>
    <x v="3"/>
    <n v="24"/>
    <x v="20"/>
    <n v="4212603"/>
    <n v="3223932"/>
  </r>
  <r>
    <x v="1"/>
    <s v="IBM"/>
    <x v="3"/>
    <n v="25"/>
    <x v="21"/>
    <n v="0"/>
    <n v="0"/>
  </r>
  <r>
    <x v="1"/>
    <s v="IBM"/>
    <x v="3"/>
    <n v="26"/>
    <x v="22"/>
    <n v="2160814"/>
    <n v="1398104"/>
  </r>
  <r>
    <x v="1"/>
    <s v="IBM"/>
    <x v="3"/>
    <n v="27"/>
    <x v="23"/>
    <n v="138"/>
    <n v="44"/>
  </r>
  <r>
    <x v="1"/>
    <s v="IBM"/>
    <x v="3"/>
    <n v="29"/>
    <x v="24"/>
    <n v="554709"/>
    <n v="396429"/>
  </r>
  <r>
    <x v="1"/>
    <s v="IBM"/>
    <x v="3"/>
    <n v="30"/>
    <x v="25"/>
    <n v="71611"/>
    <n v="71547"/>
  </r>
  <r>
    <x v="1"/>
    <s v="IBM"/>
    <x v="3"/>
    <n v="31"/>
    <x v="26"/>
    <n v="61289"/>
    <n v="53059"/>
  </r>
  <r>
    <x v="1"/>
    <s v="IBM"/>
    <x v="3"/>
    <n v="38"/>
    <x v="27"/>
    <n v="0"/>
    <n v="0"/>
  </r>
  <r>
    <x v="1"/>
    <s v="IBM"/>
    <x v="3"/>
    <n v="39"/>
    <x v="28"/>
    <n v="0"/>
    <n v="0"/>
  </r>
  <r>
    <x v="1"/>
    <s v="IBM"/>
    <x v="3"/>
    <n v="40"/>
    <x v="29"/>
    <n v="0"/>
    <n v="0"/>
  </r>
  <r>
    <x v="1"/>
    <s v="IBM"/>
    <x v="3"/>
    <n v="41"/>
    <x v="30"/>
    <n v="2560"/>
    <n v="2213"/>
  </r>
  <r>
    <x v="1"/>
    <s v="IBM"/>
    <x v="3"/>
    <n v="43"/>
    <x v="31"/>
    <n v="2858"/>
    <n v="2858"/>
  </r>
  <r>
    <x v="1"/>
    <s v="IBM"/>
    <x v="3"/>
    <n v="44"/>
    <x v="32"/>
    <n v="0"/>
    <n v="0"/>
  </r>
  <r>
    <x v="1"/>
    <s v="IBM"/>
    <x v="3"/>
    <n v="45"/>
    <x v="33"/>
    <n v="65798"/>
    <n v="57814"/>
  </r>
  <r>
    <x v="1"/>
    <s v="IBM"/>
    <x v="3"/>
    <n v="46"/>
    <x v="34"/>
    <n v="745108"/>
    <n v="745101"/>
  </r>
  <r>
    <x v="1"/>
    <s v="IBM"/>
    <x v="3"/>
    <n v="47"/>
    <x v="35"/>
    <n v="2368"/>
    <n v="2368"/>
  </r>
  <r>
    <x v="1"/>
    <s v="IBM"/>
    <x v="3"/>
    <n v="48"/>
    <x v="36"/>
    <n v="0"/>
    <n v="0"/>
  </r>
  <r>
    <x v="1"/>
    <s v="IBS"/>
    <x v="4"/>
    <n v="1"/>
    <x v="0"/>
    <n v="0"/>
    <n v="0"/>
  </r>
  <r>
    <x v="1"/>
    <s v="IBS"/>
    <x v="4"/>
    <n v="2"/>
    <x v="1"/>
    <n v="0"/>
    <n v="0"/>
  </r>
  <r>
    <x v="1"/>
    <s v="IBS"/>
    <x v="4"/>
    <n v="3"/>
    <x v="2"/>
    <n v="83715"/>
    <n v="76555"/>
  </r>
  <r>
    <x v="1"/>
    <s v="IBS"/>
    <x v="4"/>
    <n v="4"/>
    <x v="3"/>
    <n v="0"/>
    <n v="0"/>
  </r>
  <r>
    <x v="1"/>
    <s v="IBS"/>
    <x v="4"/>
    <n v="5"/>
    <x v="4"/>
    <n v="657"/>
    <n v="657"/>
  </r>
  <r>
    <x v="1"/>
    <s v="IBS"/>
    <x v="4"/>
    <n v="7"/>
    <x v="5"/>
    <n v="1050"/>
    <n v="213"/>
  </r>
  <r>
    <x v="1"/>
    <s v="IBS"/>
    <x v="4"/>
    <n v="8"/>
    <x v="6"/>
    <n v="0"/>
    <n v="0"/>
  </r>
  <r>
    <x v="1"/>
    <s v="IBS"/>
    <x v="4"/>
    <n v="9"/>
    <x v="7"/>
    <n v="0"/>
    <n v="0"/>
  </r>
  <r>
    <x v="1"/>
    <s v="IBS"/>
    <x v="4"/>
    <n v="10"/>
    <x v="8"/>
    <n v="0"/>
    <n v="0"/>
  </r>
  <r>
    <x v="1"/>
    <s v="IBS"/>
    <x v="4"/>
    <n v="11"/>
    <x v="9"/>
    <n v="30347"/>
    <n v="30347"/>
  </r>
  <r>
    <x v="1"/>
    <s v="IBS"/>
    <x v="4"/>
    <n v="12"/>
    <x v="10"/>
    <n v="128516"/>
    <n v="124688"/>
  </r>
  <r>
    <x v="1"/>
    <s v="IBS"/>
    <x v="4"/>
    <n v="13"/>
    <x v="11"/>
    <n v="31"/>
    <n v="31"/>
  </r>
  <r>
    <x v="1"/>
    <s v="IBS"/>
    <x v="4"/>
    <n v="14"/>
    <x v="12"/>
    <n v="57027"/>
    <n v="35834"/>
  </r>
  <r>
    <x v="1"/>
    <s v="IBS"/>
    <x v="4"/>
    <n v="15"/>
    <x v="13"/>
    <n v="4798"/>
    <n v="3344"/>
  </r>
  <r>
    <x v="1"/>
    <s v="IBS"/>
    <x v="4"/>
    <n v="16"/>
    <x v="14"/>
    <n v="138837"/>
    <n v="93823"/>
  </r>
  <r>
    <x v="1"/>
    <s v="IBS"/>
    <x v="4"/>
    <n v="17"/>
    <x v="15"/>
    <n v="309990"/>
    <n v="306434"/>
  </r>
  <r>
    <x v="1"/>
    <s v="IBS"/>
    <x v="4"/>
    <n v="18"/>
    <x v="16"/>
    <n v="437"/>
    <n v="437"/>
  </r>
  <r>
    <x v="1"/>
    <s v="IBS"/>
    <x v="4"/>
    <n v="20"/>
    <x v="17"/>
    <n v="608768"/>
    <n v="487643"/>
  </r>
  <r>
    <x v="1"/>
    <s v="IBS"/>
    <x v="4"/>
    <n v="22"/>
    <x v="18"/>
    <n v="215"/>
    <n v="215"/>
  </r>
  <r>
    <x v="1"/>
    <s v="IBS"/>
    <x v="4"/>
    <n v="23"/>
    <x v="19"/>
    <n v="23349"/>
    <n v="13636"/>
  </r>
  <r>
    <x v="1"/>
    <s v="IBS"/>
    <x v="4"/>
    <n v="24"/>
    <x v="20"/>
    <n v="1727989"/>
    <n v="1222259"/>
  </r>
  <r>
    <x v="1"/>
    <s v="IBS"/>
    <x v="4"/>
    <n v="25"/>
    <x v="21"/>
    <n v="0"/>
    <n v="0"/>
  </r>
  <r>
    <x v="1"/>
    <s v="IBS"/>
    <x v="4"/>
    <n v="26"/>
    <x v="22"/>
    <n v="9170"/>
    <n v="9116"/>
  </r>
  <r>
    <x v="1"/>
    <s v="IBS"/>
    <x v="4"/>
    <n v="27"/>
    <x v="23"/>
    <n v="0"/>
    <n v="0"/>
  </r>
  <r>
    <x v="1"/>
    <s v="IBS"/>
    <x v="4"/>
    <n v="29"/>
    <x v="24"/>
    <n v="171"/>
    <n v="171"/>
  </r>
  <r>
    <x v="1"/>
    <s v="IBS"/>
    <x v="4"/>
    <n v="30"/>
    <x v="25"/>
    <n v="0"/>
    <n v="0"/>
  </r>
  <r>
    <x v="1"/>
    <s v="IBS"/>
    <x v="4"/>
    <n v="31"/>
    <x v="26"/>
    <n v="5701"/>
    <n v="5701"/>
  </r>
  <r>
    <x v="1"/>
    <s v="IBS"/>
    <x v="4"/>
    <n v="38"/>
    <x v="27"/>
    <n v="0"/>
    <n v="0"/>
  </r>
  <r>
    <x v="1"/>
    <s v="IBS"/>
    <x v="4"/>
    <n v="39"/>
    <x v="28"/>
    <n v="0"/>
    <n v="0"/>
  </r>
  <r>
    <x v="1"/>
    <s v="IBS"/>
    <x v="4"/>
    <n v="40"/>
    <x v="29"/>
    <n v="21"/>
    <n v="21"/>
  </r>
  <r>
    <x v="1"/>
    <s v="IBS"/>
    <x v="4"/>
    <n v="41"/>
    <x v="30"/>
    <n v="25364"/>
    <n v="22272"/>
  </r>
  <r>
    <x v="1"/>
    <s v="IBS"/>
    <x v="4"/>
    <n v="43"/>
    <x v="31"/>
    <n v="0"/>
    <n v="0"/>
  </r>
  <r>
    <x v="1"/>
    <s v="IBS"/>
    <x v="4"/>
    <n v="44"/>
    <x v="32"/>
    <n v="0"/>
    <n v="0"/>
  </r>
  <r>
    <x v="1"/>
    <s v="IBS"/>
    <x v="4"/>
    <n v="45"/>
    <x v="33"/>
    <n v="227"/>
    <n v="227"/>
  </r>
  <r>
    <x v="1"/>
    <s v="IBS"/>
    <x v="4"/>
    <n v="46"/>
    <x v="34"/>
    <n v="12"/>
    <n v="12"/>
  </r>
  <r>
    <x v="1"/>
    <s v="IBS"/>
    <x v="4"/>
    <n v="47"/>
    <x v="35"/>
    <n v="0"/>
    <n v="0"/>
  </r>
  <r>
    <x v="1"/>
    <s v="IBS"/>
    <x v="4"/>
    <n v="48"/>
    <x v="36"/>
    <n v="0"/>
    <n v="0"/>
  </r>
  <r>
    <x v="1"/>
    <s v="IBW"/>
    <x v="5"/>
    <n v="1"/>
    <x v="0"/>
    <n v="38"/>
    <n v="38"/>
  </r>
  <r>
    <x v="1"/>
    <s v="IBW"/>
    <x v="5"/>
    <n v="2"/>
    <x v="1"/>
    <n v="0"/>
    <n v="0"/>
  </r>
  <r>
    <x v="1"/>
    <s v="IBW"/>
    <x v="5"/>
    <n v="3"/>
    <x v="2"/>
    <n v="0"/>
    <n v="0"/>
  </r>
  <r>
    <x v="1"/>
    <s v="IBW"/>
    <x v="5"/>
    <n v="4"/>
    <x v="3"/>
    <n v="0"/>
    <n v="0"/>
  </r>
  <r>
    <x v="1"/>
    <s v="IBW"/>
    <x v="5"/>
    <n v="5"/>
    <x v="4"/>
    <n v="0"/>
    <n v="0"/>
  </r>
  <r>
    <x v="1"/>
    <s v="IBW"/>
    <x v="5"/>
    <n v="7"/>
    <x v="5"/>
    <n v="0"/>
    <n v="0"/>
  </r>
  <r>
    <x v="1"/>
    <s v="IBW"/>
    <x v="5"/>
    <n v="8"/>
    <x v="6"/>
    <n v="0"/>
    <n v="0"/>
  </r>
  <r>
    <x v="1"/>
    <s v="IBW"/>
    <x v="5"/>
    <n v="9"/>
    <x v="7"/>
    <n v="0"/>
    <n v="0"/>
  </r>
  <r>
    <x v="1"/>
    <s v="IBW"/>
    <x v="5"/>
    <n v="10"/>
    <x v="8"/>
    <n v="0"/>
    <n v="0"/>
  </r>
  <r>
    <x v="1"/>
    <s v="IBW"/>
    <x v="5"/>
    <n v="11"/>
    <x v="9"/>
    <n v="58"/>
    <n v="58"/>
  </r>
  <r>
    <x v="1"/>
    <s v="IBW"/>
    <x v="5"/>
    <n v="12"/>
    <x v="10"/>
    <n v="0"/>
    <n v="0"/>
  </r>
  <r>
    <x v="1"/>
    <s v="IBW"/>
    <x v="5"/>
    <n v="13"/>
    <x v="11"/>
    <n v="0"/>
    <n v="0"/>
  </r>
  <r>
    <x v="1"/>
    <s v="IBW"/>
    <x v="5"/>
    <n v="14"/>
    <x v="12"/>
    <n v="0"/>
    <n v="0"/>
  </r>
  <r>
    <x v="1"/>
    <s v="IBW"/>
    <x v="5"/>
    <n v="15"/>
    <x v="13"/>
    <n v="0"/>
    <n v="0"/>
  </r>
  <r>
    <x v="1"/>
    <s v="IBW"/>
    <x v="5"/>
    <n v="16"/>
    <x v="14"/>
    <n v="0"/>
    <n v="0"/>
  </r>
  <r>
    <x v="1"/>
    <s v="IBW"/>
    <x v="5"/>
    <n v="17"/>
    <x v="15"/>
    <n v="0"/>
    <n v="0"/>
  </r>
  <r>
    <x v="1"/>
    <s v="IBW"/>
    <x v="5"/>
    <n v="18"/>
    <x v="16"/>
    <n v="36"/>
    <n v="36"/>
  </r>
  <r>
    <x v="1"/>
    <s v="IBW"/>
    <x v="5"/>
    <n v="20"/>
    <x v="17"/>
    <n v="0"/>
    <n v="0"/>
  </r>
  <r>
    <x v="1"/>
    <s v="IBW"/>
    <x v="5"/>
    <n v="22"/>
    <x v="18"/>
    <n v="0"/>
    <n v="0"/>
  </r>
  <r>
    <x v="1"/>
    <s v="IBW"/>
    <x v="5"/>
    <n v="23"/>
    <x v="19"/>
    <n v="0"/>
    <n v="0"/>
  </r>
  <r>
    <x v="1"/>
    <s v="IBW"/>
    <x v="5"/>
    <n v="24"/>
    <x v="20"/>
    <n v="0"/>
    <n v="0"/>
  </r>
  <r>
    <x v="1"/>
    <s v="IBW"/>
    <x v="5"/>
    <n v="25"/>
    <x v="21"/>
    <n v="0"/>
    <n v="0"/>
  </r>
  <r>
    <x v="1"/>
    <s v="IBW"/>
    <x v="5"/>
    <n v="26"/>
    <x v="22"/>
    <n v="0"/>
    <n v="0"/>
  </r>
  <r>
    <x v="1"/>
    <s v="IBW"/>
    <x v="5"/>
    <n v="27"/>
    <x v="23"/>
    <n v="0"/>
    <n v="0"/>
  </r>
  <r>
    <x v="1"/>
    <s v="IBW"/>
    <x v="5"/>
    <n v="29"/>
    <x v="24"/>
    <n v="0"/>
    <n v="0"/>
  </r>
  <r>
    <x v="1"/>
    <s v="IBW"/>
    <x v="5"/>
    <n v="30"/>
    <x v="25"/>
    <n v="0"/>
    <n v="0"/>
  </r>
  <r>
    <x v="1"/>
    <s v="IBW"/>
    <x v="5"/>
    <n v="31"/>
    <x v="26"/>
    <n v="0"/>
    <n v="0"/>
  </r>
  <r>
    <x v="1"/>
    <s v="IBW"/>
    <x v="5"/>
    <n v="38"/>
    <x v="27"/>
    <n v="0"/>
    <n v="0"/>
  </r>
  <r>
    <x v="1"/>
    <s v="IBW"/>
    <x v="5"/>
    <n v="39"/>
    <x v="28"/>
    <n v="0"/>
    <n v="0"/>
  </r>
  <r>
    <x v="1"/>
    <s v="IBW"/>
    <x v="5"/>
    <n v="40"/>
    <x v="29"/>
    <n v="0"/>
    <n v="0"/>
  </r>
  <r>
    <x v="1"/>
    <s v="IBW"/>
    <x v="5"/>
    <n v="41"/>
    <x v="30"/>
    <n v="0"/>
    <n v="0"/>
  </r>
  <r>
    <x v="1"/>
    <s v="IBW"/>
    <x v="5"/>
    <n v="43"/>
    <x v="31"/>
    <n v="0"/>
    <n v="0"/>
  </r>
  <r>
    <x v="1"/>
    <s v="IBW"/>
    <x v="5"/>
    <n v="44"/>
    <x v="32"/>
    <n v="0"/>
    <n v="0"/>
  </r>
  <r>
    <x v="1"/>
    <s v="IBW"/>
    <x v="5"/>
    <n v="45"/>
    <x v="33"/>
    <n v="0"/>
    <n v="0"/>
  </r>
  <r>
    <x v="1"/>
    <s v="IBW"/>
    <x v="5"/>
    <n v="46"/>
    <x v="34"/>
    <n v="0"/>
    <n v="0"/>
  </r>
  <r>
    <x v="1"/>
    <s v="IBW"/>
    <x v="5"/>
    <n v="47"/>
    <x v="35"/>
    <n v="0"/>
    <n v="0"/>
  </r>
  <r>
    <x v="1"/>
    <s v="IBW"/>
    <x v="5"/>
    <n v="48"/>
    <x v="36"/>
    <n v="0"/>
    <n v="0"/>
  </r>
  <r>
    <x v="1"/>
    <s v="NB"/>
    <x v="6"/>
    <n v="1"/>
    <x v="0"/>
    <n v="0"/>
    <n v="0"/>
  </r>
  <r>
    <x v="1"/>
    <s v="NB"/>
    <x v="6"/>
    <n v="2"/>
    <x v="1"/>
    <n v="0"/>
    <n v="0"/>
  </r>
  <r>
    <x v="1"/>
    <s v="NB"/>
    <x v="6"/>
    <n v="3"/>
    <x v="2"/>
    <n v="0"/>
    <n v="0"/>
  </r>
  <r>
    <x v="1"/>
    <s v="NB"/>
    <x v="6"/>
    <n v="4"/>
    <x v="3"/>
    <n v="0"/>
    <n v="0"/>
  </r>
  <r>
    <x v="1"/>
    <s v="NB"/>
    <x v="6"/>
    <n v="5"/>
    <x v="4"/>
    <n v="150"/>
    <n v="150"/>
  </r>
  <r>
    <x v="1"/>
    <s v="NB"/>
    <x v="6"/>
    <n v="7"/>
    <x v="5"/>
    <n v="3788"/>
    <n v="3788"/>
  </r>
  <r>
    <x v="1"/>
    <s v="NB"/>
    <x v="6"/>
    <n v="8"/>
    <x v="6"/>
    <n v="0"/>
    <n v="0"/>
  </r>
  <r>
    <x v="1"/>
    <s v="NB"/>
    <x v="6"/>
    <n v="9"/>
    <x v="7"/>
    <n v="152"/>
    <n v="152"/>
  </r>
  <r>
    <x v="1"/>
    <s v="NB"/>
    <x v="6"/>
    <n v="10"/>
    <x v="8"/>
    <n v="0"/>
    <n v="0"/>
  </r>
  <r>
    <x v="1"/>
    <s v="NB"/>
    <x v="6"/>
    <n v="11"/>
    <x v="9"/>
    <n v="725"/>
    <n v="422"/>
  </r>
  <r>
    <x v="1"/>
    <s v="NB"/>
    <x v="6"/>
    <n v="12"/>
    <x v="10"/>
    <n v="0"/>
    <n v="0"/>
  </r>
  <r>
    <x v="1"/>
    <s v="NB"/>
    <x v="6"/>
    <n v="13"/>
    <x v="11"/>
    <n v="1468"/>
    <n v="1460"/>
  </r>
  <r>
    <x v="1"/>
    <s v="NB"/>
    <x v="6"/>
    <n v="14"/>
    <x v="12"/>
    <n v="0"/>
    <n v="0"/>
  </r>
  <r>
    <x v="1"/>
    <s v="NB"/>
    <x v="6"/>
    <n v="15"/>
    <x v="13"/>
    <n v="342"/>
    <n v="342"/>
  </r>
  <r>
    <x v="1"/>
    <s v="NB"/>
    <x v="6"/>
    <n v="16"/>
    <x v="14"/>
    <n v="0"/>
    <n v="0"/>
  </r>
  <r>
    <x v="1"/>
    <s v="NB"/>
    <x v="6"/>
    <n v="17"/>
    <x v="15"/>
    <n v="46286"/>
    <n v="46286"/>
  </r>
  <r>
    <x v="1"/>
    <s v="NB"/>
    <x v="6"/>
    <n v="18"/>
    <x v="16"/>
    <n v="3175"/>
    <n v="1483"/>
  </r>
  <r>
    <x v="1"/>
    <s v="NB"/>
    <x v="6"/>
    <n v="20"/>
    <x v="17"/>
    <n v="0"/>
    <n v="0"/>
  </r>
  <r>
    <x v="1"/>
    <s v="NB"/>
    <x v="6"/>
    <n v="22"/>
    <x v="18"/>
    <n v="3258"/>
    <n v="2890"/>
  </r>
  <r>
    <x v="1"/>
    <s v="NB"/>
    <x v="6"/>
    <n v="23"/>
    <x v="19"/>
    <n v="0"/>
    <n v="0"/>
  </r>
  <r>
    <x v="1"/>
    <s v="NB"/>
    <x v="6"/>
    <n v="24"/>
    <x v="20"/>
    <n v="18824"/>
    <n v="14823"/>
  </r>
  <r>
    <x v="1"/>
    <s v="NB"/>
    <x v="6"/>
    <n v="25"/>
    <x v="21"/>
    <n v="0"/>
    <n v="0"/>
  </r>
  <r>
    <x v="1"/>
    <s v="NB"/>
    <x v="6"/>
    <n v="26"/>
    <x v="22"/>
    <n v="1201"/>
    <n v="1201"/>
  </r>
  <r>
    <x v="1"/>
    <s v="NB"/>
    <x v="6"/>
    <n v="27"/>
    <x v="23"/>
    <n v="0"/>
    <n v="0"/>
  </r>
  <r>
    <x v="1"/>
    <s v="NB"/>
    <x v="6"/>
    <n v="29"/>
    <x v="24"/>
    <n v="0"/>
    <n v="0"/>
  </r>
  <r>
    <x v="1"/>
    <s v="NB"/>
    <x v="6"/>
    <n v="30"/>
    <x v="25"/>
    <n v="0"/>
    <n v="0"/>
  </r>
  <r>
    <x v="1"/>
    <s v="NB"/>
    <x v="6"/>
    <n v="31"/>
    <x v="26"/>
    <n v="0"/>
    <n v="0"/>
  </r>
  <r>
    <x v="1"/>
    <s v="NB"/>
    <x v="6"/>
    <n v="38"/>
    <x v="27"/>
    <n v="0"/>
    <n v="0"/>
  </r>
  <r>
    <x v="1"/>
    <s v="NB"/>
    <x v="6"/>
    <n v="39"/>
    <x v="28"/>
    <n v="0"/>
    <n v="0"/>
  </r>
  <r>
    <x v="1"/>
    <s v="NB"/>
    <x v="6"/>
    <n v="40"/>
    <x v="29"/>
    <n v="106"/>
    <n v="106"/>
  </r>
  <r>
    <x v="1"/>
    <s v="NB"/>
    <x v="6"/>
    <n v="41"/>
    <x v="30"/>
    <n v="0"/>
    <n v="0"/>
  </r>
  <r>
    <x v="1"/>
    <s v="NB"/>
    <x v="6"/>
    <n v="43"/>
    <x v="31"/>
    <n v="0"/>
    <n v="0"/>
  </r>
  <r>
    <x v="1"/>
    <s v="NB"/>
    <x v="6"/>
    <n v="44"/>
    <x v="32"/>
    <n v="0"/>
    <n v="0"/>
  </r>
  <r>
    <x v="1"/>
    <s v="NB"/>
    <x v="6"/>
    <n v="45"/>
    <x v="33"/>
    <n v="0"/>
    <n v="0"/>
  </r>
  <r>
    <x v="1"/>
    <s v="NB"/>
    <x v="6"/>
    <n v="46"/>
    <x v="34"/>
    <n v="0"/>
    <n v="0"/>
  </r>
  <r>
    <x v="1"/>
    <s v="NB"/>
    <x v="6"/>
    <n v="47"/>
    <x v="35"/>
    <n v="0"/>
    <n v="0"/>
  </r>
  <r>
    <x v="1"/>
    <s v="NB"/>
    <x v="6"/>
    <n v="48"/>
    <x v="36"/>
    <n v="0"/>
    <n v="0"/>
  </r>
  <r>
    <x v="1"/>
    <s v="NDM"/>
    <x v="7"/>
    <n v="1"/>
    <x v="0"/>
    <n v="0"/>
    <n v="0"/>
  </r>
  <r>
    <x v="1"/>
    <s v="NDM"/>
    <x v="7"/>
    <n v="2"/>
    <x v="1"/>
    <n v="0"/>
    <n v="0"/>
  </r>
  <r>
    <x v="1"/>
    <s v="NDM"/>
    <x v="7"/>
    <n v="3"/>
    <x v="2"/>
    <n v="0"/>
    <n v="0"/>
  </r>
  <r>
    <x v="1"/>
    <s v="NDM"/>
    <x v="7"/>
    <n v="4"/>
    <x v="3"/>
    <n v="0"/>
    <n v="0"/>
  </r>
  <r>
    <x v="1"/>
    <s v="NDM"/>
    <x v="7"/>
    <n v="5"/>
    <x v="4"/>
    <n v="0"/>
    <n v="0"/>
  </r>
  <r>
    <x v="1"/>
    <s v="NDM"/>
    <x v="7"/>
    <n v="7"/>
    <x v="5"/>
    <n v="0"/>
    <n v="0"/>
  </r>
  <r>
    <x v="1"/>
    <s v="NDM"/>
    <x v="7"/>
    <n v="8"/>
    <x v="6"/>
    <n v="0"/>
    <n v="0"/>
  </r>
  <r>
    <x v="1"/>
    <s v="NDM"/>
    <x v="7"/>
    <n v="9"/>
    <x v="7"/>
    <n v="0"/>
    <n v="0"/>
  </r>
  <r>
    <x v="1"/>
    <s v="NDM"/>
    <x v="7"/>
    <n v="10"/>
    <x v="8"/>
    <n v="0"/>
    <n v="0"/>
  </r>
  <r>
    <x v="1"/>
    <s v="NDM"/>
    <x v="7"/>
    <n v="11"/>
    <x v="9"/>
    <n v="0"/>
    <n v="0"/>
  </r>
  <r>
    <x v="1"/>
    <s v="NDM"/>
    <x v="7"/>
    <n v="12"/>
    <x v="10"/>
    <n v="0"/>
    <n v="0"/>
  </r>
  <r>
    <x v="1"/>
    <s v="NDM"/>
    <x v="7"/>
    <n v="13"/>
    <x v="11"/>
    <n v="0"/>
    <n v="0"/>
  </r>
  <r>
    <x v="1"/>
    <s v="NDM"/>
    <x v="7"/>
    <n v="14"/>
    <x v="12"/>
    <n v="0"/>
    <n v="0"/>
  </r>
  <r>
    <x v="1"/>
    <s v="NDM"/>
    <x v="7"/>
    <n v="15"/>
    <x v="13"/>
    <n v="0"/>
    <n v="0"/>
  </r>
  <r>
    <x v="1"/>
    <s v="NDM"/>
    <x v="7"/>
    <n v="16"/>
    <x v="14"/>
    <n v="0"/>
    <n v="0"/>
  </r>
  <r>
    <x v="1"/>
    <s v="NDM"/>
    <x v="7"/>
    <n v="17"/>
    <x v="15"/>
    <n v="0"/>
    <n v="0"/>
  </r>
  <r>
    <x v="1"/>
    <s v="NDM"/>
    <x v="7"/>
    <n v="18"/>
    <x v="16"/>
    <n v="0"/>
    <n v="0"/>
  </r>
  <r>
    <x v="1"/>
    <s v="NDM"/>
    <x v="7"/>
    <n v="20"/>
    <x v="17"/>
    <n v="0"/>
    <n v="0"/>
  </r>
  <r>
    <x v="1"/>
    <s v="NDM"/>
    <x v="7"/>
    <n v="22"/>
    <x v="18"/>
    <n v="0"/>
    <n v="0"/>
  </r>
  <r>
    <x v="1"/>
    <s v="NDM"/>
    <x v="7"/>
    <n v="23"/>
    <x v="19"/>
    <n v="0"/>
    <n v="0"/>
  </r>
  <r>
    <x v="1"/>
    <s v="NDM"/>
    <x v="7"/>
    <n v="24"/>
    <x v="20"/>
    <n v="0"/>
    <n v="0"/>
  </r>
  <r>
    <x v="1"/>
    <s v="NDM"/>
    <x v="7"/>
    <n v="25"/>
    <x v="21"/>
    <n v="0"/>
    <n v="0"/>
  </r>
  <r>
    <x v="1"/>
    <s v="NDM"/>
    <x v="7"/>
    <n v="26"/>
    <x v="22"/>
    <n v="0"/>
    <n v="0"/>
  </r>
  <r>
    <x v="1"/>
    <s v="NDM"/>
    <x v="7"/>
    <n v="27"/>
    <x v="23"/>
    <n v="0"/>
    <n v="0"/>
  </r>
  <r>
    <x v="1"/>
    <s v="NDM"/>
    <x v="7"/>
    <n v="29"/>
    <x v="24"/>
    <n v="0"/>
    <n v="0"/>
  </r>
  <r>
    <x v="1"/>
    <s v="NDM"/>
    <x v="7"/>
    <n v="30"/>
    <x v="25"/>
    <n v="115"/>
    <n v="115"/>
  </r>
  <r>
    <x v="1"/>
    <s v="NDM"/>
    <x v="7"/>
    <n v="31"/>
    <x v="26"/>
    <n v="0"/>
    <n v="0"/>
  </r>
  <r>
    <x v="1"/>
    <s v="NDM"/>
    <x v="7"/>
    <n v="38"/>
    <x v="27"/>
    <n v="0"/>
    <n v="0"/>
  </r>
  <r>
    <x v="1"/>
    <s v="NDM"/>
    <x v="7"/>
    <n v="39"/>
    <x v="28"/>
    <n v="0"/>
    <n v="0"/>
  </r>
  <r>
    <x v="1"/>
    <s v="NDM"/>
    <x v="7"/>
    <n v="40"/>
    <x v="29"/>
    <n v="0"/>
    <n v="0"/>
  </r>
  <r>
    <x v="1"/>
    <s v="NDM"/>
    <x v="7"/>
    <n v="41"/>
    <x v="30"/>
    <n v="0"/>
    <n v="0"/>
  </r>
  <r>
    <x v="1"/>
    <s v="NDM"/>
    <x v="7"/>
    <n v="43"/>
    <x v="31"/>
    <n v="0"/>
    <n v="0"/>
  </r>
  <r>
    <x v="1"/>
    <s v="NDM"/>
    <x v="7"/>
    <n v="44"/>
    <x v="32"/>
    <n v="0"/>
    <n v="0"/>
  </r>
  <r>
    <x v="1"/>
    <s v="NDM"/>
    <x v="7"/>
    <n v="45"/>
    <x v="33"/>
    <n v="0"/>
    <n v="0"/>
  </r>
  <r>
    <x v="1"/>
    <s v="NDM"/>
    <x v="7"/>
    <n v="46"/>
    <x v="34"/>
    <n v="0"/>
    <n v="0"/>
  </r>
  <r>
    <x v="1"/>
    <s v="NDM"/>
    <x v="7"/>
    <n v="47"/>
    <x v="35"/>
    <n v="0"/>
    <n v="0"/>
  </r>
  <r>
    <x v="1"/>
    <s v="NDM"/>
    <x v="7"/>
    <n v="48"/>
    <x v="36"/>
    <n v="0"/>
    <n v="0"/>
  </r>
  <r>
    <x v="1"/>
    <s v="NF"/>
    <x v="8"/>
    <n v="1"/>
    <x v="0"/>
    <n v="0"/>
    <n v="0"/>
  </r>
  <r>
    <x v="1"/>
    <s v="NF"/>
    <x v="8"/>
    <n v="2"/>
    <x v="1"/>
    <n v="0"/>
    <n v="0"/>
  </r>
  <r>
    <x v="1"/>
    <s v="NF"/>
    <x v="8"/>
    <n v="3"/>
    <x v="2"/>
    <n v="0"/>
    <n v="0"/>
  </r>
  <r>
    <x v="1"/>
    <s v="NF"/>
    <x v="8"/>
    <n v="4"/>
    <x v="3"/>
    <n v="0"/>
    <n v="0"/>
  </r>
  <r>
    <x v="1"/>
    <s v="NF"/>
    <x v="8"/>
    <n v="5"/>
    <x v="4"/>
    <n v="0"/>
    <n v="0"/>
  </r>
  <r>
    <x v="1"/>
    <s v="NF"/>
    <x v="8"/>
    <n v="7"/>
    <x v="5"/>
    <n v="445"/>
    <n v="445"/>
  </r>
  <r>
    <x v="1"/>
    <s v="NF"/>
    <x v="8"/>
    <n v="8"/>
    <x v="6"/>
    <n v="0"/>
    <n v="0"/>
  </r>
  <r>
    <x v="1"/>
    <s v="NF"/>
    <x v="8"/>
    <n v="9"/>
    <x v="7"/>
    <n v="0"/>
    <n v="0"/>
  </r>
  <r>
    <x v="1"/>
    <s v="NF"/>
    <x v="8"/>
    <n v="10"/>
    <x v="8"/>
    <n v="0"/>
    <n v="0"/>
  </r>
  <r>
    <x v="1"/>
    <s v="NF"/>
    <x v="8"/>
    <n v="11"/>
    <x v="9"/>
    <n v="181"/>
    <n v="181"/>
  </r>
  <r>
    <x v="1"/>
    <s v="NF"/>
    <x v="8"/>
    <n v="12"/>
    <x v="10"/>
    <n v="0"/>
    <n v="0"/>
  </r>
  <r>
    <x v="1"/>
    <s v="NF"/>
    <x v="8"/>
    <n v="13"/>
    <x v="11"/>
    <n v="0"/>
    <n v="0"/>
  </r>
  <r>
    <x v="1"/>
    <s v="NF"/>
    <x v="8"/>
    <n v="14"/>
    <x v="12"/>
    <n v="0"/>
    <n v="0"/>
  </r>
  <r>
    <x v="1"/>
    <s v="NF"/>
    <x v="8"/>
    <n v="15"/>
    <x v="13"/>
    <n v="0"/>
    <n v="0"/>
  </r>
  <r>
    <x v="1"/>
    <s v="NF"/>
    <x v="8"/>
    <n v="16"/>
    <x v="14"/>
    <n v="0"/>
    <n v="0"/>
  </r>
  <r>
    <x v="1"/>
    <s v="NF"/>
    <x v="8"/>
    <n v="17"/>
    <x v="15"/>
    <n v="100"/>
    <n v="100"/>
  </r>
  <r>
    <x v="1"/>
    <s v="NF"/>
    <x v="8"/>
    <n v="18"/>
    <x v="16"/>
    <n v="0"/>
    <n v="0"/>
  </r>
  <r>
    <x v="1"/>
    <s v="NF"/>
    <x v="8"/>
    <n v="20"/>
    <x v="17"/>
    <n v="0"/>
    <n v="0"/>
  </r>
  <r>
    <x v="1"/>
    <s v="NF"/>
    <x v="8"/>
    <n v="22"/>
    <x v="18"/>
    <n v="763"/>
    <n v="541"/>
  </r>
  <r>
    <x v="1"/>
    <s v="NF"/>
    <x v="8"/>
    <n v="23"/>
    <x v="19"/>
    <n v="170"/>
    <n v="137"/>
  </r>
  <r>
    <x v="1"/>
    <s v="NF"/>
    <x v="8"/>
    <n v="24"/>
    <x v="20"/>
    <n v="296"/>
    <n v="296"/>
  </r>
  <r>
    <x v="1"/>
    <s v="NF"/>
    <x v="8"/>
    <n v="25"/>
    <x v="21"/>
    <n v="0"/>
    <n v="0"/>
  </r>
  <r>
    <x v="1"/>
    <s v="NF"/>
    <x v="8"/>
    <n v="26"/>
    <x v="22"/>
    <n v="308"/>
    <n v="223"/>
  </r>
  <r>
    <x v="1"/>
    <s v="NF"/>
    <x v="8"/>
    <n v="27"/>
    <x v="23"/>
    <n v="0"/>
    <n v="0"/>
  </r>
  <r>
    <x v="1"/>
    <s v="NF"/>
    <x v="8"/>
    <n v="29"/>
    <x v="24"/>
    <n v="4986"/>
    <n v="4418"/>
  </r>
  <r>
    <x v="1"/>
    <s v="NF"/>
    <x v="8"/>
    <n v="30"/>
    <x v="25"/>
    <n v="0"/>
    <n v="0"/>
  </r>
  <r>
    <x v="1"/>
    <s v="NF"/>
    <x v="8"/>
    <n v="31"/>
    <x v="26"/>
    <n v="0"/>
    <n v="0"/>
  </r>
  <r>
    <x v="1"/>
    <s v="NF"/>
    <x v="8"/>
    <n v="38"/>
    <x v="27"/>
    <n v="0"/>
    <n v="0"/>
  </r>
  <r>
    <x v="1"/>
    <s v="NF"/>
    <x v="8"/>
    <n v="39"/>
    <x v="28"/>
    <n v="0"/>
    <n v="0"/>
  </r>
  <r>
    <x v="1"/>
    <s v="NF"/>
    <x v="8"/>
    <n v="40"/>
    <x v="29"/>
    <n v="0"/>
    <n v="0"/>
  </r>
  <r>
    <x v="1"/>
    <s v="NF"/>
    <x v="8"/>
    <n v="41"/>
    <x v="30"/>
    <n v="9342"/>
    <n v="9342"/>
  </r>
  <r>
    <x v="1"/>
    <s v="NF"/>
    <x v="8"/>
    <n v="43"/>
    <x v="31"/>
    <n v="0"/>
    <n v="0"/>
  </r>
  <r>
    <x v="1"/>
    <s v="NF"/>
    <x v="8"/>
    <n v="44"/>
    <x v="32"/>
    <n v="0"/>
    <n v="0"/>
  </r>
  <r>
    <x v="1"/>
    <s v="NF"/>
    <x v="8"/>
    <n v="45"/>
    <x v="33"/>
    <n v="0"/>
    <n v="0"/>
  </r>
  <r>
    <x v="1"/>
    <s v="NF"/>
    <x v="8"/>
    <n v="46"/>
    <x v="34"/>
    <n v="1166"/>
    <n v="1166"/>
  </r>
  <r>
    <x v="1"/>
    <s v="NF"/>
    <x v="8"/>
    <n v="47"/>
    <x v="35"/>
    <n v="0"/>
    <n v="0"/>
  </r>
  <r>
    <x v="1"/>
    <s v="NF"/>
    <x v="8"/>
    <n v="48"/>
    <x v="36"/>
    <n v="0"/>
    <n v="0"/>
  </r>
  <r>
    <x v="1"/>
    <s v="NW"/>
    <x v="9"/>
    <n v="1"/>
    <x v="0"/>
    <n v="1558"/>
    <n v="477"/>
  </r>
  <r>
    <x v="1"/>
    <s v="NW"/>
    <x v="9"/>
    <n v="2"/>
    <x v="1"/>
    <n v="0"/>
    <n v="0"/>
  </r>
  <r>
    <x v="1"/>
    <s v="NW"/>
    <x v="9"/>
    <n v="3"/>
    <x v="2"/>
    <n v="0"/>
    <n v="0"/>
  </r>
  <r>
    <x v="1"/>
    <s v="NW"/>
    <x v="9"/>
    <n v="4"/>
    <x v="3"/>
    <n v="0"/>
    <n v="0"/>
  </r>
  <r>
    <x v="1"/>
    <s v="NW"/>
    <x v="9"/>
    <n v="5"/>
    <x v="4"/>
    <n v="98"/>
    <n v="98"/>
  </r>
  <r>
    <x v="1"/>
    <s v="NW"/>
    <x v="9"/>
    <n v="7"/>
    <x v="5"/>
    <n v="5626"/>
    <n v="4044"/>
  </r>
  <r>
    <x v="1"/>
    <s v="NW"/>
    <x v="9"/>
    <n v="8"/>
    <x v="6"/>
    <n v="0"/>
    <n v="0"/>
  </r>
  <r>
    <x v="1"/>
    <s v="NW"/>
    <x v="9"/>
    <n v="9"/>
    <x v="7"/>
    <n v="188"/>
    <n v="188"/>
  </r>
  <r>
    <x v="1"/>
    <s v="NW"/>
    <x v="9"/>
    <n v="10"/>
    <x v="8"/>
    <n v="0"/>
    <n v="0"/>
  </r>
  <r>
    <x v="1"/>
    <s v="NW"/>
    <x v="9"/>
    <n v="11"/>
    <x v="9"/>
    <n v="0"/>
    <n v="0"/>
  </r>
  <r>
    <x v="1"/>
    <s v="NW"/>
    <x v="9"/>
    <n v="12"/>
    <x v="10"/>
    <n v="0"/>
    <n v="0"/>
  </r>
  <r>
    <x v="1"/>
    <s v="NW"/>
    <x v="9"/>
    <n v="13"/>
    <x v="11"/>
    <n v="2961"/>
    <n v="2484"/>
  </r>
  <r>
    <x v="1"/>
    <s v="NW"/>
    <x v="9"/>
    <n v="14"/>
    <x v="12"/>
    <n v="0"/>
    <n v="0"/>
  </r>
  <r>
    <x v="1"/>
    <s v="NW"/>
    <x v="9"/>
    <n v="15"/>
    <x v="13"/>
    <n v="0"/>
    <n v="0"/>
  </r>
  <r>
    <x v="1"/>
    <s v="NW"/>
    <x v="9"/>
    <n v="16"/>
    <x v="14"/>
    <n v="0"/>
    <n v="0"/>
  </r>
  <r>
    <x v="1"/>
    <s v="NW"/>
    <x v="9"/>
    <n v="17"/>
    <x v="15"/>
    <n v="0"/>
    <n v="0"/>
  </r>
  <r>
    <x v="1"/>
    <s v="NW"/>
    <x v="9"/>
    <n v="18"/>
    <x v="16"/>
    <n v="0"/>
    <n v="0"/>
  </r>
  <r>
    <x v="1"/>
    <s v="NW"/>
    <x v="9"/>
    <n v="20"/>
    <x v="17"/>
    <n v="0"/>
    <n v="0"/>
  </r>
  <r>
    <x v="1"/>
    <s v="NW"/>
    <x v="9"/>
    <n v="22"/>
    <x v="18"/>
    <n v="250"/>
    <n v="190"/>
  </r>
  <r>
    <x v="1"/>
    <s v="NW"/>
    <x v="9"/>
    <n v="23"/>
    <x v="19"/>
    <n v="6903"/>
    <n v="3378"/>
  </r>
  <r>
    <x v="1"/>
    <s v="NW"/>
    <x v="9"/>
    <n v="24"/>
    <x v="20"/>
    <n v="6075"/>
    <n v="3486"/>
  </r>
  <r>
    <x v="1"/>
    <s v="NW"/>
    <x v="9"/>
    <n v="25"/>
    <x v="21"/>
    <n v="0"/>
    <n v="0"/>
  </r>
  <r>
    <x v="1"/>
    <s v="NW"/>
    <x v="9"/>
    <n v="26"/>
    <x v="22"/>
    <n v="0"/>
    <n v="0"/>
  </r>
  <r>
    <x v="1"/>
    <s v="NW"/>
    <x v="9"/>
    <n v="27"/>
    <x v="23"/>
    <n v="0"/>
    <n v="0"/>
  </r>
  <r>
    <x v="1"/>
    <s v="NW"/>
    <x v="9"/>
    <n v="29"/>
    <x v="24"/>
    <n v="561"/>
    <n v="0"/>
  </r>
  <r>
    <x v="1"/>
    <s v="NW"/>
    <x v="9"/>
    <n v="30"/>
    <x v="25"/>
    <n v="0"/>
    <n v="0"/>
  </r>
  <r>
    <x v="1"/>
    <s v="NW"/>
    <x v="9"/>
    <n v="31"/>
    <x v="26"/>
    <n v="0"/>
    <n v="0"/>
  </r>
  <r>
    <x v="1"/>
    <s v="NW"/>
    <x v="9"/>
    <n v="38"/>
    <x v="27"/>
    <n v="0"/>
    <n v="0"/>
  </r>
  <r>
    <x v="1"/>
    <s v="NW"/>
    <x v="9"/>
    <n v="39"/>
    <x v="28"/>
    <n v="0"/>
    <n v="0"/>
  </r>
  <r>
    <x v="1"/>
    <s v="NW"/>
    <x v="9"/>
    <n v="40"/>
    <x v="29"/>
    <n v="0"/>
    <n v="0"/>
  </r>
  <r>
    <x v="1"/>
    <s v="NW"/>
    <x v="9"/>
    <n v="41"/>
    <x v="30"/>
    <n v="0"/>
    <n v="0"/>
  </r>
  <r>
    <x v="1"/>
    <s v="NW"/>
    <x v="9"/>
    <n v="43"/>
    <x v="31"/>
    <n v="0"/>
    <n v="0"/>
  </r>
  <r>
    <x v="1"/>
    <s v="NW"/>
    <x v="9"/>
    <n v="44"/>
    <x v="32"/>
    <n v="0"/>
    <n v="0"/>
  </r>
  <r>
    <x v="1"/>
    <s v="NW"/>
    <x v="9"/>
    <n v="45"/>
    <x v="33"/>
    <n v="131"/>
    <n v="131"/>
  </r>
  <r>
    <x v="1"/>
    <s v="NW"/>
    <x v="9"/>
    <n v="46"/>
    <x v="34"/>
    <n v="0"/>
    <n v="0"/>
  </r>
  <r>
    <x v="1"/>
    <s v="NW"/>
    <x v="9"/>
    <n v="47"/>
    <x v="35"/>
    <n v="0"/>
    <n v="0"/>
  </r>
  <r>
    <x v="1"/>
    <s v="NW"/>
    <x v="9"/>
    <n v="48"/>
    <x v="36"/>
    <n v="0"/>
    <n v="0"/>
  </r>
  <r>
    <x v="2"/>
    <s v="IB"/>
    <x v="10"/>
    <n v="1"/>
    <x v="0"/>
    <n v="0"/>
    <n v="0"/>
  </r>
  <r>
    <x v="2"/>
    <s v="IB"/>
    <x v="10"/>
    <n v="2"/>
    <x v="1"/>
    <n v="0"/>
    <n v="0"/>
  </r>
  <r>
    <x v="2"/>
    <s v="IB"/>
    <x v="10"/>
    <n v="3"/>
    <x v="2"/>
    <n v="0"/>
    <n v="0"/>
  </r>
  <r>
    <x v="2"/>
    <s v="IB"/>
    <x v="10"/>
    <n v="4"/>
    <x v="3"/>
    <n v="0"/>
    <n v="0"/>
  </r>
  <r>
    <x v="2"/>
    <s v="IB"/>
    <x v="10"/>
    <n v="5"/>
    <x v="4"/>
    <n v="0"/>
    <n v="0"/>
  </r>
  <r>
    <x v="2"/>
    <s v="IB"/>
    <x v="10"/>
    <n v="7"/>
    <x v="5"/>
    <n v="0"/>
    <n v="0"/>
  </r>
  <r>
    <x v="2"/>
    <s v="IB"/>
    <x v="10"/>
    <n v="8"/>
    <x v="6"/>
    <n v="0"/>
    <n v="0"/>
  </r>
  <r>
    <x v="2"/>
    <s v="IB"/>
    <x v="10"/>
    <n v="9"/>
    <x v="7"/>
    <n v="0"/>
    <n v="0"/>
  </r>
  <r>
    <x v="2"/>
    <s v="IB"/>
    <x v="10"/>
    <n v="10"/>
    <x v="8"/>
    <n v="0"/>
    <n v="0"/>
  </r>
  <r>
    <x v="2"/>
    <s v="IB"/>
    <x v="10"/>
    <n v="11"/>
    <x v="9"/>
    <n v="0"/>
    <n v="0"/>
  </r>
  <r>
    <x v="2"/>
    <s v="IB"/>
    <x v="10"/>
    <n v="12"/>
    <x v="10"/>
    <n v="0"/>
    <n v="0"/>
  </r>
  <r>
    <x v="2"/>
    <s v="IB"/>
    <x v="10"/>
    <n v="13"/>
    <x v="11"/>
    <n v="0"/>
    <n v="0"/>
  </r>
  <r>
    <x v="2"/>
    <s v="IB"/>
    <x v="10"/>
    <n v="14"/>
    <x v="12"/>
    <n v="0"/>
    <n v="0"/>
  </r>
  <r>
    <x v="2"/>
    <s v="IB"/>
    <x v="10"/>
    <n v="15"/>
    <x v="13"/>
    <n v="0"/>
    <n v="0"/>
  </r>
  <r>
    <x v="2"/>
    <s v="IB"/>
    <x v="10"/>
    <n v="16"/>
    <x v="14"/>
    <n v="0"/>
    <n v="0"/>
  </r>
  <r>
    <x v="2"/>
    <s v="IB"/>
    <x v="10"/>
    <n v="17"/>
    <x v="15"/>
    <n v="0"/>
    <n v="0"/>
  </r>
  <r>
    <x v="2"/>
    <s v="IB"/>
    <x v="10"/>
    <n v="18"/>
    <x v="16"/>
    <n v="0"/>
    <n v="0"/>
  </r>
  <r>
    <x v="2"/>
    <s v="IB"/>
    <x v="10"/>
    <n v="20"/>
    <x v="17"/>
    <n v="0"/>
    <n v="0"/>
  </r>
  <r>
    <x v="2"/>
    <s v="IB"/>
    <x v="10"/>
    <n v="22"/>
    <x v="18"/>
    <n v="0"/>
    <n v="0"/>
  </r>
  <r>
    <x v="2"/>
    <s v="IB"/>
    <x v="10"/>
    <n v="23"/>
    <x v="19"/>
    <n v="0"/>
    <n v="0"/>
  </r>
  <r>
    <x v="2"/>
    <s v="IB"/>
    <x v="10"/>
    <n v="24"/>
    <x v="20"/>
    <n v="0"/>
    <n v="0"/>
  </r>
  <r>
    <x v="2"/>
    <s v="IB"/>
    <x v="10"/>
    <n v="25"/>
    <x v="21"/>
    <n v="0"/>
    <n v="0"/>
  </r>
  <r>
    <x v="2"/>
    <s v="IB"/>
    <x v="10"/>
    <n v="26"/>
    <x v="22"/>
    <n v="0"/>
    <n v="0"/>
  </r>
  <r>
    <x v="2"/>
    <s v="IB"/>
    <x v="10"/>
    <n v="27"/>
    <x v="23"/>
    <n v="0"/>
    <n v="0"/>
  </r>
  <r>
    <x v="2"/>
    <s v="IB"/>
    <x v="10"/>
    <n v="29"/>
    <x v="24"/>
    <n v="18"/>
    <n v="18"/>
  </r>
  <r>
    <x v="2"/>
    <s v="IB"/>
    <x v="10"/>
    <n v="30"/>
    <x v="25"/>
    <n v="0"/>
    <n v="0"/>
  </r>
  <r>
    <x v="2"/>
    <s v="IB"/>
    <x v="10"/>
    <n v="31"/>
    <x v="26"/>
    <n v="0"/>
    <n v="0"/>
  </r>
  <r>
    <x v="2"/>
    <s v="IB"/>
    <x v="10"/>
    <n v="38"/>
    <x v="27"/>
    <n v="0"/>
    <n v="0"/>
  </r>
  <r>
    <x v="2"/>
    <s v="IB"/>
    <x v="10"/>
    <n v="39"/>
    <x v="28"/>
    <n v="0"/>
    <n v="0"/>
  </r>
  <r>
    <x v="2"/>
    <s v="IB"/>
    <x v="10"/>
    <n v="40"/>
    <x v="29"/>
    <n v="0"/>
    <n v="0"/>
  </r>
  <r>
    <x v="2"/>
    <s v="IB"/>
    <x v="10"/>
    <n v="41"/>
    <x v="30"/>
    <n v="0"/>
    <n v="0"/>
  </r>
  <r>
    <x v="2"/>
    <s v="IB"/>
    <x v="10"/>
    <n v="43"/>
    <x v="31"/>
    <n v="0"/>
    <n v="0"/>
  </r>
  <r>
    <x v="2"/>
    <s v="IB"/>
    <x v="10"/>
    <n v="44"/>
    <x v="32"/>
    <n v="0"/>
    <n v="0"/>
  </r>
  <r>
    <x v="2"/>
    <s v="IB"/>
    <x v="10"/>
    <n v="45"/>
    <x v="33"/>
    <n v="0"/>
    <n v="0"/>
  </r>
  <r>
    <x v="2"/>
    <s v="IB"/>
    <x v="10"/>
    <n v="46"/>
    <x v="34"/>
    <n v="0"/>
    <n v="0"/>
  </r>
  <r>
    <x v="2"/>
    <s v="IB"/>
    <x v="10"/>
    <n v="47"/>
    <x v="35"/>
    <n v="0"/>
    <n v="0"/>
  </r>
  <r>
    <x v="2"/>
    <s v="IB"/>
    <x v="10"/>
    <n v="48"/>
    <x v="36"/>
    <n v="0"/>
    <n v="0"/>
  </r>
  <r>
    <x v="2"/>
    <s v="IBB"/>
    <x v="0"/>
    <n v="1"/>
    <x v="0"/>
    <n v="4637"/>
    <n v="4180"/>
  </r>
  <r>
    <x v="2"/>
    <s v="IBB"/>
    <x v="0"/>
    <n v="2"/>
    <x v="1"/>
    <n v="24"/>
    <n v="24"/>
  </r>
  <r>
    <x v="2"/>
    <s v="IBB"/>
    <x v="0"/>
    <n v="3"/>
    <x v="2"/>
    <n v="615314"/>
    <n v="599827"/>
  </r>
  <r>
    <x v="2"/>
    <s v="IBB"/>
    <x v="0"/>
    <n v="4"/>
    <x v="3"/>
    <n v="8854"/>
    <n v="8854"/>
  </r>
  <r>
    <x v="2"/>
    <s v="IBB"/>
    <x v="0"/>
    <n v="5"/>
    <x v="4"/>
    <n v="4700"/>
    <n v="3545"/>
  </r>
  <r>
    <x v="2"/>
    <s v="IBB"/>
    <x v="0"/>
    <n v="7"/>
    <x v="5"/>
    <n v="5194"/>
    <n v="5194"/>
  </r>
  <r>
    <x v="2"/>
    <s v="IBB"/>
    <x v="0"/>
    <n v="8"/>
    <x v="6"/>
    <n v="0"/>
    <n v="0"/>
  </r>
  <r>
    <x v="2"/>
    <s v="IBB"/>
    <x v="0"/>
    <n v="9"/>
    <x v="7"/>
    <n v="3222"/>
    <n v="3121"/>
  </r>
  <r>
    <x v="2"/>
    <s v="IBB"/>
    <x v="0"/>
    <n v="10"/>
    <x v="8"/>
    <n v="29807"/>
    <n v="29807"/>
  </r>
  <r>
    <x v="2"/>
    <s v="IBB"/>
    <x v="0"/>
    <n v="11"/>
    <x v="9"/>
    <n v="21420"/>
    <n v="16127"/>
  </r>
  <r>
    <x v="2"/>
    <s v="IBB"/>
    <x v="0"/>
    <n v="12"/>
    <x v="10"/>
    <n v="3074082"/>
    <n v="3031305"/>
  </r>
  <r>
    <x v="2"/>
    <s v="IBB"/>
    <x v="0"/>
    <n v="13"/>
    <x v="11"/>
    <n v="484"/>
    <n v="172"/>
  </r>
  <r>
    <x v="2"/>
    <s v="IBB"/>
    <x v="0"/>
    <n v="14"/>
    <x v="12"/>
    <n v="195144"/>
    <n v="171685"/>
  </r>
  <r>
    <x v="2"/>
    <s v="IBB"/>
    <x v="0"/>
    <n v="15"/>
    <x v="13"/>
    <n v="12111"/>
    <n v="11621"/>
  </r>
  <r>
    <x v="2"/>
    <s v="IBB"/>
    <x v="0"/>
    <n v="16"/>
    <x v="14"/>
    <n v="372353"/>
    <n v="362316"/>
  </r>
  <r>
    <x v="2"/>
    <s v="IBB"/>
    <x v="0"/>
    <n v="17"/>
    <x v="15"/>
    <n v="17796"/>
    <n v="17164"/>
  </r>
  <r>
    <x v="2"/>
    <s v="IBB"/>
    <x v="0"/>
    <n v="18"/>
    <x v="16"/>
    <n v="2720"/>
    <n v="1758"/>
  </r>
  <r>
    <x v="2"/>
    <s v="IBB"/>
    <x v="0"/>
    <n v="20"/>
    <x v="17"/>
    <n v="427441"/>
    <n v="389809"/>
  </r>
  <r>
    <x v="2"/>
    <s v="IBB"/>
    <x v="0"/>
    <n v="22"/>
    <x v="18"/>
    <n v="9072"/>
    <n v="6597"/>
  </r>
  <r>
    <x v="2"/>
    <s v="IBB"/>
    <x v="0"/>
    <n v="23"/>
    <x v="19"/>
    <n v="850"/>
    <n v="530"/>
  </r>
  <r>
    <x v="2"/>
    <s v="IBB"/>
    <x v="0"/>
    <n v="24"/>
    <x v="20"/>
    <n v="1013576"/>
    <n v="994214"/>
  </r>
  <r>
    <x v="2"/>
    <s v="IBB"/>
    <x v="0"/>
    <n v="25"/>
    <x v="21"/>
    <n v="0"/>
    <n v="0"/>
  </r>
  <r>
    <x v="2"/>
    <s v="IBB"/>
    <x v="0"/>
    <n v="26"/>
    <x v="22"/>
    <n v="170916"/>
    <n v="138075"/>
  </r>
  <r>
    <x v="2"/>
    <s v="IBB"/>
    <x v="0"/>
    <n v="27"/>
    <x v="23"/>
    <n v="114"/>
    <n v="114"/>
  </r>
  <r>
    <x v="2"/>
    <s v="IBB"/>
    <x v="0"/>
    <n v="29"/>
    <x v="24"/>
    <n v="50130"/>
    <n v="47291"/>
  </r>
  <r>
    <x v="2"/>
    <s v="IBB"/>
    <x v="0"/>
    <n v="30"/>
    <x v="25"/>
    <n v="0"/>
    <n v="0"/>
  </r>
  <r>
    <x v="2"/>
    <s v="IBB"/>
    <x v="0"/>
    <n v="31"/>
    <x v="26"/>
    <n v="0"/>
    <n v="0"/>
  </r>
  <r>
    <x v="2"/>
    <s v="IBB"/>
    <x v="0"/>
    <n v="38"/>
    <x v="27"/>
    <n v="0"/>
    <n v="0"/>
  </r>
  <r>
    <x v="2"/>
    <s v="IBB"/>
    <x v="0"/>
    <n v="39"/>
    <x v="28"/>
    <n v="0"/>
    <n v="0"/>
  </r>
  <r>
    <x v="2"/>
    <s v="IBB"/>
    <x v="0"/>
    <n v="40"/>
    <x v="29"/>
    <n v="8331"/>
    <n v="8136"/>
  </r>
  <r>
    <x v="2"/>
    <s v="IBB"/>
    <x v="0"/>
    <n v="41"/>
    <x v="30"/>
    <n v="324507"/>
    <n v="319356"/>
  </r>
  <r>
    <x v="2"/>
    <s v="IBB"/>
    <x v="0"/>
    <n v="43"/>
    <x v="31"/>
    <n v="51719"/>
    <n v="51719"/>
  </r>
  <r>
    <x v="2"/>
    <s v="IBB"/>
    <x v="0"/>
    <n v="44"/>
    <x v="32"/>
    <n v="0"/>
    <n v="0"/>
  </r>
  <r>
    <x v="2"/>
    <s v="IBB"/>
    <x v="0"/>
    <n v="45"/>
    <x v="33"/>
    <n v="26105"/>
    <n v="23755"/>
  </r>
  <r>
    <x v="2"/>
    <s v="IBB"/>
    <x v="0"/>
    <n v="46"/>
    <x v="34"/>
    <n v="0"/>
    <n v="0"/>
  </r>
  <r>
    <x v="2"/>
    <s v="IBB"/>
    <x v="0"/>
    <n v="47"/>
    <x v="35"/>
    <n v="0"/>
    <n v="0"/>
  </r>
  <r>
    <x v="2"/>
    <s v="IBB"/>
    <x v="0"/>
    <n v="48"/>
    <x v="36"/>
    <n v="0"/>
    <n v="0"/>
  </r>
  <r>
    <x v="2"/>
    <s v="IBD"/>
    <x v="1"/>
    <n v="1"/>
    <x v="0"/>
    <n v="13625"/>
    <n v="12683"/>
  </r>
  <r>
    <x v="2"/>
    <s v="IBD"/>
    <x v="1"/>
    <n v="2"/>
    <x v="1"/>
    <n v="7291"/>
    <n v="6475"/>
  </r>
  <r>
    <x v="2"/>
    <s v="IBD"/>
    <x v="1"/>
    <n v="3"/>
    <x v="2"/>
    <n v="0"/>
    <n v="0"/>
  </r>
  <r>
    <x v="2"/>
    <s v="IBD"/>
    <x v="1"/>
    <n v="4"/>
    <x v="3"/>
    <n v="0"/>
    <n v="0"/>
  </r>
  <r>
    <x v="2"/>
    <s v="IBD"/>
    <x v="1"/>
    <n v="5"/>
    <x v="4"/>
    <n v="17556"/>
    <n v="15852"/>
  </r>
  <r>
    <x v="2"/>
    <s v="IBD"/>
    <x v="1"/>
    <n v="7"/>
    <x v="5"/>
    <n v="1000"/>
    <n v="1000"/>
  </r>
  <r>
    <x v="2"/>
    <s v="IBD"/>
    <x v="1"/>
    <n v="8"/>
    <x v="6"/>
    <n v="0"/>
    <n v="0"/>
  </r>
  <r>
    <x v="2"/>
    <s v="IBD"/>
    <x v="1"/>
    <n v="9"/>
    <x v="7"/>
    <n v="16077"/>
    <n v="14766"/>
  </r>
  <r>
    <x v="2"/>
    <s v="IBD"/>
    <x v="1"/>
    <n v="10"/>
    <x v="8"/>
    <n v="0"/>
    <n v="0"/>
  </r>
  <r>
    <x v="2"/>
    <s v="IBD"/>
    <x v="1"/>
    <n v="11"/>
    <x v="9"/>
    <n v="37630"/>
    <n v="35909"/>
  </r>
  <r>
    <x v="2"/>
    <s v="IBD"/>
    <x v="1"/>
    <n v="12"/>
    <x v="10"/>
    <n v="0"/>
    <n v="0"/>
  </r>
  <r>
    <x v="2"/>
    <s v="IBD"/>
    <x v="1"/>
    <n v="13"/>
    <x v="11"/>
    <n v="27918"/>
    <n v="22219"/>
  </r>
  <r>
    <x v="2"/>
    <s v="IBD"/>
    <x v="1"/>
    <n v="14"/>
    <x v="12"/>
    <n v="0"/>
    <n v="0"/>
  </r>
  <r>
    <x v="2"/>
    <s v="IBD"/>
    <x v="1"/>
    <n v="15"/>
    <x v="13"/>
    <n v="8502"/>
    <n v="7752"/>
  </r>
  <r>
    <x v="2"/>
    <s v="IBD"/>
    <x v="1"/>
    <n v="16"/>
    <x v="14"/>
    <n v="0"/>
    <n v="0"/>
  </r>
  <r>
    <x v="2"/>
    <s v="IBD"/>
    <x v="1"/>
    <n v="17"/>
    <x v="15"/>
    <n v="15045"/>
    <n v="14833"/>
  </r>
  <r>
    <x v="2"/>
    <s v="IBD"/>
    <x v="1"/>
    <n v="18"/>
    <x v="16"/>
    <n v="2093"/>
    <n v="1689"/>
  </r>
  <r>
    <x v="2"/>
    <s v="IBD"/>
    <x v="1"/>
    <n v="20"/>
    <x v="17"/>
    <n v="0"/>
    <n v="0"/>
  </r>
  <r>
    <x v="2"/>
    <s v="IBD"/>
    <x v="1"/>
    <n v="22"/>
    <x v="18"/>
    <n v="42744"/>
    <n v="38159"/>
  </r>
  <r>
    <x v="2"/>
    <s v="IBD"/>
    <x v="1"/>
    <n v="23"/>
    <x v="19"/>
    <n v="13978"/>
    <n v="12570"/>
  </r>
  <r>
    <x v="2"/>
    <s v="IBD"/>
    <x v="1"/>
    <n v="24"/>
    <x v="20"/>
    <n v="0"/>
    <n v="0"/>
  </r>
  <r>
    <x v="2"/>
    <s v="IBD"/>
    <x v="1"/>
    <n v="25"/>
    <x v="21"/>
    <n v="0"/>
    <n v="0"/>
  </r>
  <r>
    <x v="2"/>
    <s v="IBD"/>
    <x v="1"/>
    <n v="26"/>
    <x v="22"/>
    <n v="10030"/>
    <n v="8330"/>
  </r>
  <r>
    <x v="2"/>
    <s v="IBD"/>
    <x v="1"/>
    <n v="27"/>
    <x v="23"/>
    <n v="829"/>
    <n v="813"/>
  </r>
  <r>
    <x v="2"/>
    <s v="IBD"/>
    <x v="1"/>
    <n v="29"/>
    <x v="24"/>
    <n v="101015"/>
    <n v="91534"/>
  </r>
  <r>
    <x v="2"/>
    <s v="IBD"/>
    <x v="1"/>
    <n v="30"/>
    <x v="25"/>
    <n v="9561"/>
    <n v="9561"/>
  </r>
  <r>
    <x v="2"/>
    <s v="IBD"/>
    <x v="1"/>
    <n v="31"/>
    <x v="26"/>
    <n v="0"/>
    <n v="0"/>
  </r>
  <r>
    <x v="2"/>
    <s v="IBD"/>
    <x v="1"/>
    <n v="38"/>
    <x v="27"/>
    <n v="0"/>
    <n v="0"/>
  </r>
  <r>
    <x v="2"/>
    <s v="IBD"/>
    <x v="1"/>
    <n v="39"/>
    <x v="28"/>
    <n v="0"/>
    <n v="0"/>
  </r>
  <r>
    <x v="2"/>
    <s v="IBD"/>
    <x v="1"/>
    <n v="40"/>
    <x v="29"/>
    <n v="0"/>
    <n v="0"/>
  </r>
  <r>
    <x v="2"/>
    <s v="IBD"/>
    <x v="1"/>
    <n v="41"/>
    <x v="30"/>
    <n v="0"/>
    <n v="0"/>
  </r>
  <r>
    <x v="2"/>
    <s v="IBD"/>
    <x v="1"/>
    <n v="43"/>
    <x v="31"/>
    <n v="0"/>
    <n v="0"/>
  </r>
  <r>
    <x v="2"/>
    <s v="IBD"/>
    <x v="1"/>
    <n v="44"/>
    <x v="32"/>
    <n v="0"/>
    <n v="0"/>
  </r>
  <r>
    <x v="2"/>
    <s v="IBD"/>
    <x v="1"/>
    <n v="45"/>
    <x v="33"/>
    <n v="1185"/>
    <n v="978"/>
  </r>
  <r>
    <x v="2"/>
    <s v="IBD"/>
    <x v="1"/>
    <n v="46"/>
    <x v="34"/>
    <n v="0"/>
    <n v="0"/>
  </r>
  <r>
    <x v="2"/>
    <s v="IBD"/>
    <x v="1"/>
    <n v="47"/>
    <x v="35"/>
    <n v="0"/>
    <n v="0"/>
  </r>
  <r>
    <x v="2"/>
    <s v="IBD"/>
    <x v="1"/>
    <n v="48"/>
    <x v="36"/>
    <n v="0"/>
    <n v="0"/>
  </r>
  <r>
    <x v="2"/>
    <s v="IBI"/>
    <x v="2"/>
    <n v="1"/>
    <x v="0"/>
    <n v="0"/>
    <n v="0"/>
  </r>
  <r>
    <x v="2"/>
    <s v="IBI"/>
    <x v="2"/>
    <n v="2"/>
    <x v="1"/>
    <n v="0"/>
    <n v="0"/>
  </r>
  <r>
    <x v="2"/>
    <s v="IBI"/>
    <x v="2"/>
    <n v="3"/>
    <x v="2"/>
    <n v="0"/>
    <n v="0"/>
  </r>
  <r>
    <x v="2"/>
    <s v="IBI"/>
    <x v="2"/>
    <n v="4"/>
    <x v="3"/>
    <n v="0"/>
    <n v="0"/>
  </r>
  <r>
    <x v="2"/>
    <s v="IBI"/>
    <x v="2"/>
    <n v="5"/>
    <x v="4"/>
    <n v="0"/>
    <n v="0"/>
  </r>
  <r>
    <x v="2"/>
    <s v="IBI"/>
    <x v="2"/>
    <n v="7"/>
    <x v="5"/>
    <n v="0"/>
    <n v="0"/>
  </r>
  <r>
    <x v="2"/>
    <s v="IBI"/>
    <x v="2"/>
    <n v="8"/>
    <x v="6"/>
    <n v="0"/>
    <n v="0"/>
  </r>
  <r>
    <x v="2"/>
    <s v="IBI"/>
    <x v="2"/>
    <n v="9"/>
    <x v="7"/>
    <n v="0"/>
    <n v="0"/>
  </r>
  <r>
    <x v="2"/>
    <s v="IBI"/>
    <x v="2"/>
    <n v="10"/>
    <x v="8"/>
    <n v="0"/>
    <n v="0"/>
  </r>
  <r>
    <x v="2"/>
    <s v="IBI"/>
    <x v="2"/>
    <n v="11"/>
    <x v="9"/>
    <n v="0"/>
    <n v="0"/>
  </r>
  <r>
    <x v="2"/>
    <s v="IBI"/>
    <x v="2"/>
    <n v="12"/>
    <x v="10"/>
    <n v="0"/>
    <n v="0"/>
  </r>
  <r>
    <x v="2"/>
    <s v="IBI"/>
    <x v="2"/>
    <n v="13"/>
    <x v="11"/>
    <n v="0"/>
    <n v="0"/>
  </r>
  <r>
    <x v="2"/>
    <s v="IBI"/>
    <x v="2"/>
    <n v="14"/>
    <x v="12"/>
    <n v="0"/>
    <n v="0"/>
  </r>
  <r>
    <x v="2"/>
    <s v="IBI"/>
    <x v="2"/>
    <n v="15"/>
    <x v="13"/>
    <n v="0"/>
    <n v="0"/>
  </r>
  <r>
    <x v="2"/>
    <s v="IBI"/>
    <x v="2"/>
    <n v="16"/>
    <x v="14"/>
    <n v="0"/>
    <n v="0"/>
  </r>
  <r>
    <x v="2"/>
    <s v="IBI"/>
    <x v="2"/>
    <n v="17"/>
    <x v="15"/>
    <n v="0"/>
    <n v="0"/>
  </r>
  <r>
    <x v="2"/>
    <s v="IBI"/>
    <x v="2"/>
    <n v="18"/>
    <x v="16"/>
    <n v="0"/>
    <n v="0"/>
  </r>
  <r>
    <x v="2"/>
    <s v="IBI"/>
    <x v="2"/>
    <n v="20"/>
    <x v="17"/>
    <n v="0"/>
    <n v="0"/>
  </r>
  <r>
    <x v="2"/>
    <s v="IBI"/>
    <x v="2"/>
    <n v="22"/>
    <x v="18"/>
    <n v="0"/>
    <n v="0"/>
  </r>
  <r>
    <x v="2"/>
    <s v="IBI"/>
    <x v="2"/>
    <n v="23"/>
    <x v="19"/>
    <n v="2876"/>
    <n v="1532"/>
  </r>
  <r>
    <x v="2"/>
    <s v="IBI"/>
    <x v="2"/>
    <n v="24"/>
    <x v="20"/>
    <n v="0"/>
    <n v="0"/>
  </r>
  <r>
    <x v="2"/>
    <s v="IBI"/>
    <x v="2"/>
    <n v="25"/>
    <x v="21"/>
    <n v="0"/>
    <n v="0"/>
  </r>
  <r>
    <x v="2"/>
    <s v="IBI"/>
    <x v="2"/>
    <n v="26"/>
    <x v="22"/>
    <n v="0"/>
    <n v="0"/>
  </r>
  <r>
    <x v="2"/>
    <s v="IBI"/>
    <x v="2"/>
    <n v="27"/>
    <x v="23"/>
    <n v="0"/>
    <n v="0"/>
  </r>
  <r>
    <x v="2"/>
    <s v="IBI"/>
    <x v="2"/>
    <n v="29"/>
    <x v="24"/>
    <n v="0"/>
    <n v="0"/>
  </r>
  <r>
    <x v="2"/>
    <s v="IBI"/>
    <x v="2"/>
    <n v="30"/>
    <x v="25"/>
    <n v="0"/>
    <n v="0"/>
  </r>
  <r>
    <x v="2"/>
    <s v="IBI"/>
    <x v="2"/>
    <n v="31"/>
    <x v="26"/>
    <n v="0"/>
    <n v="0"/>
  </r>
  <r>
    <x v="2"/>
    <s v="IBI"/>
    <x v="2"/>
    <n v="38"/>
    <x v="27"/>
    <n v="0"/>
    <n v="0"/>
  </r>
  <r>
    <x v="2"/>
    <s v="IBI"/>
    <x v="2"/>
    <n v="39"/>
    <x v="28"/>
    <n v="0"/>
    <n v="0"/>
  </r>
  <r>
    <x v="2"/>
    <s v="IBI"/>
    <x v="2"/>
    <n v="40"/>
    <x v="29"/>
    <n v="0"/>
    <n v="0"/>
  </r>
  <r>
    <x v="2"/>
    <s v="IBI"/>
    <x v="2"/>
    <n v="41"/>
    <x v="30"/>
    <n v="0"/>
    <n v="0"/>
  </r>
  <r>
    <x v="2"/>
    <s v="IBI"/>
    <x v="2"/>
    <n v="43"/>
    <x v="31"/>
    <n v="0"/>
    <n v="0"/>
  </r>
  <r>
    <x v="2"/>
    <s v="IBI"/>
    <x v="2"/>
    <n v="44"/>
    <x v="32"/>
    <n v="0"/>
    <n v="0"/>
  </r>
  <r>
    <x v="2"/>
    <s v="IBI"/>
    <x v="2"/>
    <n v="45"/>
    <x v="33"/>
    <n v="0"/>
    <n v="0"/>
  </r>
  <r>
    <x v="2"/>
    <s v="IBI"/>
    <x v="2"/>
    <n v="46"/>
    <x v="34"/>
    <n v="0"/>
    <n v="0"/>
  </r>
  <r>
    <x v="2"/>
    <s v="IBI"/>
    <x v="2"/>
    <n v="47"/>
    <x v="35"/>
    <n v="0"/>
    <n v="0"/>
  </r>
  <r>
    <x v="2"/>
    <s v="IBI"/>
    <x v="2"/>
    <n v="48"/>
    <x v="36"/>
    <n v="0"/>
    <n v="0"/>
  </r>
  <r>
    <x v="2"/>
    <s v="IBM"/>
    <x v="3"/>
    <n v="1"/>
    <x v="0"/>
    <n v="147008"/>
    <n v="125784"/>
  </r>
  <r>
    <x v="2"/>
    <s v="IBM"/>
    <x v="3"/>
    <n v="2"/>
    <x v="1"/>
    <n v="1200"/>
    <n v="1080"/>
  </r>
  <r>
    <x v="2"/>
    <s v="IBM"/>
    <x v="3"/>
    <n v="3"/>
    <x v="2"/>
    <n v="66342"/>
    <n v="48959"/>
  </r>
  <r>
    <x v="2"/>
    <s v="IBM"/>
    <x v="3"/>
    <n v="4"/>
    <x v="3"/>
    <n v="3600"/>
    <n v="3600"/>
  </r>
  <r>
    <x v="2"/>
    <s v="IBM"/>
    <x v="3"/>
    <n v="5"/>
    <x v="4"/>
    <n v="70861"/>
    <n v="49408"/>
  </r>
  <r>
    <x v="2"/>
    <s v="IBM"/>
    <x v="3"/>
    <n v="7"/>
    <x v="5"/>
    <n v="59788"/>
    <n v="48264"/>
  </r>
  <r>
    <x v="2"/>
    <s v="IBM"/>
    <x v="3"/>
    <n v="8"/>
    <x v="6"/>
    <n v="0"/>
    <n v="0"/>
  </r>
  <r>
    <x v="2"/>
    <s v="IBM"/>
    <x v="3"/>
    <n v="9"/>
    <x v="7"/>
    <n v="43592"/>
    <n v="33537"/>
  </r>
  <r>
    <x v="2"/>
    <s v="IBM"/>
    <x v="3"/>
    <n v="10"/>
    <x v="8"/>
    <n v="0"/>
    <n v="0"/>
  </r>
  <r>
    <x v="2"/>
    <s v="IBM"/>
    <x v="3"/>
    <n v="11"/>
    <x v="9"/>
    <n v="370529"/>
    <n v="252272"/>
  </r>
  <r>
    <x v="2"/>
    <s v="IBM"/>
    <x v="3"/>
    <n v="12"/>
    <x v="10"/>
    <n v="1521"/>
    <n v="1444"/>
  </r>
  <r>
    <x v="2"/>
    <s v="IBM"/>
    <x v="3"/>
    <n v="13"/>
    <x v="11"/>
    <n v="61206"/>
    <n v="52064"/>
  </r>
  <r>
    <x v="2"/>
    <s v="IBM"/>
    <x v="3"/>
    <n v="14"/>
    <x v="12"/>
    <n v="8886044"/>
    <n v="8260929"/>
  </r>
  <r>
    <x v="2"/>
    <s v="IBM"/>
    <x v="3"/>
    <n v="15"/>
    <x v="13"/>
    <n v="50349"/>
    <n v="47143"/>
  </r>
  <r>
    <x v="2"/>
    <s v="IBM"/>
    <x v="3"/>
    <n v="16"/>
    <x v="14"/>
    <n v="40279"/>
    <n v="32990"/>
  </r>
  <r>
    <x v="2"/>
    <s v="IBM"/>
    <x v="3"/>
    <n v="17"/>
    <x v="15"/>
    <n v="157392"/>
    <n v="135708"/>
  </r>
  <r>
    <x v="2"/>
    <s v="IBM"/>
    <x v="3"/>
    <n v="18"/>
    <x v="16"/>
    <n v="382167"/>
    <n v="298937"/>
  </r>
  <r>
    <x v="2"/>
    <s v="IBM"/>
    <x v="3"/>
    <n v="20"/>
    <x v="17"/>
    <n v="1331994"/>
    <n v="994410"/>
  </r>
  <r>
    <x v="2"/>
    <s v="IBM"/>
    <x v="3"/>
    <n v="22"/>
    <x v="18"/>
    <n v="296935"/>
    <n v="209977"/>
  </r>
  <r>
    <x v="2"/>
    <s v="IBM"/>
    <x v="3"/>
    <n v="23"/>
    <x v="19"/>
    <n v="290484"/>
    <n v="207142"/>
  </r>
  <r>
    <x v="2"/>
    <s v="IBM"/>
    <x v="3"/>
    <n v="24"/>
    <x v="20"/>
    <n v="5044920"/>
    <n v="3849202"/>
  </r>
  <r>
    <x v="2"/>
    <s v="IBM"/>
    <x v="3"/>
    <n v="25"/>
    <x v="21"/>
    <n v="0"/>
    <n v="0"/>
  </r>
  <r>
    <x v="2"/>
    <s v="IBM"/>
    <x v="3"/>
    <n v="26"/>
    <x v="22"/>
    <n v="4192079"/>
    <n v="2620425"/>
  </r>
  <r>
    <x v="2"/>
    <s v="IBM"/>
    <x v="3"/>
    <n v="27"/>
    <x v="23"/>
    <n v="448"/>
    <n v="331"/>
  </r>
  <r>
    <x v="2"/>
    <s v="IBM"/>
    <x v="3"/>
    <n v="29"/>
    <x v="24"/>
    <n v="1356705"/>
    <n v="948935"/>
  </r>
  <r>
    <x v="2"/>
    <s v="IBM"/>
    <x v="3"/>
    <n v="30"/>
    <x v="25"/>
    <n v="121894"/>
    <n v="121554"/>
  </r>
  <r>
    <x v="2"/>
    <s v="IBM"/>
    <x v="3"/>
    <n v="31"/>
    <x v="26"/>
    <n v="63620"/>
    <n v="58506"/>
  </r>
  <r>
    <x v="2"/>
    <s v="IBM"/>
    <x v="3"/>
    <n v="38"/>
    <x v="27"/>
    <n v="0"/>
    <n v="0"/>
  </r>
  <r>
    <x v="2"/>
    <s v="IBM"/>
    <x v="3"/>
    <n v="39"/>
    <x v="28"/>
    <n v="0"/>
    <n v="0"/>
  </r>
  <r>
    <x v="2"/>
    <s v="IBM"/>
    <x v="3"/>
    <n v="40"/>
    <x v="29"/>
    <n v="464"/>
    <n v="464"/>
  </r>
  <r>
    <x v="2"/>
    <s v="IBM"/>
    <x v="3"/>
    <n v="41"/>
    <x v="30"/>
    <n v="3872"/>
    <n v="3872"/>
  </r>
  <r>
    <x v="2"/>
    <s v="IBM"/>
    <x v="3"/>
    <n v="43"/>
    <x v="31"/>
    <n v="28"/>
    <n v="28"/>
  </r>
  <r>
    <x v="2"/>
    <s v="IBM"/>
    <x v="3"/>
    <n v="44"/>
    <x v="32"/>
    <n v="0"/>
    <n v="0"/>
  </r>
  <r>
    <x v="2"/>
    <s v="IBM"/>
    <x v="3"/>
    <n v="45"/>
    <x v="33"/>
    <n v="23366"/>
    <n v="20604"/>
  </r>
  <r>
    <x v="2"/>
    <s v="IBM"/>
    <x v="3"/>
    <n v="46"/>
    <x v="34"/>
    <n v="3774069"/>
    <n v="3774049"/>
  </r>
  <r>
    <x v="2"/>
    <s v="IBM"/>
    <x v="3"/>
    <n v="47"/>
    <x v="35"/>
    <n v="0"/>
    <n v="0"/>
  </r>
  <r>
    <x v="2"/>
    <s v="IBM"/>
    <x v="3"/>
    <n v="48"/>
    <x v="36"/>
    <n v="0"/>
    <n v="0"/>
  </r>
  <r>
    <x v="2"/>
    <s v="IBS"/>
    <x v="4"/>
    <n v="1"/>
    <x v="0"/>
    <n v="0"/>
    <n v="0"/>
  </r>
  <r>
    <x v="2"/>
    <s v="IBS"/>
    <x v="4"/>
    <n v="2"/>
    <x v="1"/>
    <n v="0"/>
    <n v="0"/>
  </r>
  <r>
    <x v="2"/>
    <s v="IBS"/>
    <x v="4"/>
    <n v="3"/>
    <x v="2"/>
    <n v="49024"/>
    <n v="47280"/>
  </r>
  <r>
    <x v="2"/>
    <s v="IBS"/>
    <x v="4"/>
    <n v="4"/>
    <x v="3"/>
    <n v="0"/>
    <n v="0"/>
  </r>
  <r>
    <x v="2"/>
    <s v="IBS"/>
    <x v="4"/>
    <n v="5"/>
    <x v="4"/>
    <n v="0"/>
    <n v="0"/>
  </r>
  <r>
    <x v="2"/>
    <s v="IBS"/>
    <x v="4"/>
    <n v="7"/>
    <x v="5"/>
    <n v="724"/>
    <n v="724"/>
  </r>
  <r>
    <x v="2"/>
    <s v="IBS"/>
    <x v="4"/>
    <n v="8"/>
    <x v="6"/>
    <n v="0"/>
    <n v="0"/>
  </r>
  <r>
    <x v="2"/>
    <s v="IBS"/>
    <x v="4"/>
    <n v="9"/>
    <x v="7"/>
    <n v="0"/>
    <n v="0"/>
  </r>
  <r>
    <x v="2"/>
    <s v="IBS"/>
    <x v="4"/>
    <n v="10"/>
    <x v="8"/>
    <n v="0"/>
    <n v="0"/>
  </r>
  <r>
    <x v="2"/>
    <s v="IBS"/>
    <x v="4"/>
    <n v="11"/>
    <x v="9"/>
    <n v="0"/>
    <n v="0"/>
  </r>
  <r>
    <x v="2"/>
    <s v="IBS"/>
    <x v="4"/>
    <n v="12"/>
    <x v="10"/>
    <n v="176873"/>
    <n v="167374"/>
  </r>
  <r>
    <x v="2"/>
    <s v="IBS"/>
    <x v="4"/>
    <n v="13"/>
    <x v="11"/>
    <n v="0"/>
    <n v="0"/>
  </r>
  <r>
    <x v="2"/>
    <s v="IBS"/>
    <x v="4"/>
    <n v="14"/>
    <x v="12"/>
    <n v="196163"/>
    <n v="145189"/>
  </r>
  <r>
    <x v="2"/>
    <s v="IBS"/>
    <x v="4"/>
    <n v="15"/>
    <x v="13"/>
    <n v="22947"/>
    <n v="21798"/>
  </r>
  <r>
    <x v="2"/>
    <s v="IBS"/>
    <x v="4"/>
    <n v="16"/>
    <x v="14"/>
    <n v="30073"/>
    <n v="27529"/>
  </r>
  <r>
    <x v="2"/>
    <s v="IBS"/>
    <x v="4"/>
    <n v="17"/>
    <x v="15"/>
    <n v="65"/>
    <n v="65"/>
  </r>
  <r>
    <x v="2"/>
    <s v="IBS"/>
    <x v="4"/>
    <n v="18"/>
    <x v="16"/>
    <n v="17"/>
    <n v="0"/>
  </r>
  <r>
    <x v="2"/>
    <s v="IBS"/>
    <x v="4"/>
    <n v="20"/>
    <x v="17"/>
    <n v="288909"/>
    <n v="218494"/>
  </r>
  <r>
    <x v="2"/>
    <s v="IBS"/>
    <x v="4"/>
    <n v="22"/>
    <x v="18"/>
    <n v="345"/>
    <n v="281"/>
  </r>
  <r>
    <x v="2"/>
    <s v="IBS"/>
    <x v="4"/>
    <n v="23"/>
    <x v="19"/>
    <n v="20448"/>
    <n v="16417"/>
  </r>
  <r>
    <x v="2"/>
    <s v="IBS"/>
    <x v="4"/>
    <n v="24"/>
    <x v="20"/>
    <n v="524536"/>
    <n v="446871"/>
  </r>
  <r>
    <x v="2"/>
    <s v="IBS"/>
    <x v="4"/>
    <n v="25"/>
    <x v="21"/>
    <n v="0"/>
    <n v="0"/>
  </r>
  <r>
    <x v="2"/>
    <s v="IBS"/>
    <x v="4"/>
    <n v="26"/>
    <x v="22"/>
    <n v="10512"/>
    <n v="8102"/>
  </r>
  <r>
    <x v="2"/>
    <s v="IBS"/>
    <x v="4"/>
    <n v="27"/>
    <x v="23"/>
    <n v="0"/>
    <n v="0"/>
  </r>
  <r>
    <x v="2"/>
    <s v="IBS"/>
    <x v="4"/>
    <n v="29"/>
    <x v="24"/>
    <n v="1665"/>
    <n v="1530"/>
  </r>
  <r>
    <x v="2"/>
    <s v="IBS"/>
    <x v="4"/>
    <n v="30"/>
    <x v="25"/>
    <n v="0"/>
    <n v="0"/>
  </r>
  <r>
    <x v="2"/>
    <s v="IBS"/>
    <x v="4"/>
    <n v="31"/>
    <x v="26"/>
    <n v="4953"/>
    <n v="4953"/>
  </r>
  <r>
    <x v="2"/>
    <s v="IBS"/>
    <x v="4"/>
    <n v="38"/>
    <x v="27"/>
    <n v="0"/>
    <n v="0"/>
  </r>
  <r>
    <x v="2"/>
    <s v="IBS"/>
    <x v="4"/>
    <n v="39"/>
    <x v="28"/>
    <n v="0"/>
    <n v="0"/>
  </r>
  <r>
    <x v="2"/>
    <s v="IBS"/>
    <x v="4"/>
    <n v="40"/>
    <x v="29"/>
    <n v="10165"/>
    <n v="10105"/>
  </r>
  <r>
    <x v="2"/>
    <s v="IBS"/>
    <x v="4"/>
    <n v="41"/>
    <x v="30"/>
    <n v="3216"/>
    <n v="3169"/>
  </r>
  <r>
    <x v="2"/>
    <s v="IBS"/>
    <x v="4"/>
    <n v="43"/>
    <x v="31"/>
    <n v="0"/>
    <n v="0"/>
  </r>
  <r>
    <x v="2"/>
    <s v="IBS"/>
    <x v="4"/>
    <n v="44"/>
    <x v="32"/>
    <n v="0"/>
    <n v="0"/>
  </r>
  <r>
    <x v="2"/>
    <s v="IBS"/>
    <x v="4"/>
    <n v="45"/>
    <x v="33"/>
    <n v="1585"/>
    <n v="1332"/>
  </r>
  <r>
    <x v="2"/>
    <s v="IBS"/>
    <x v="4"/>
    <n v="46"/>
    <x v="34"/>
    <n v="7009"/>
    <n v="7009"/>
  </r>
  <r>
    <x v="2"/>
    <s v="IBS"/>
    <x v="4"/>
    <n v="47"/>
    <x v="35"/>
    <n v="0"/>
    <n v="0"/>
  </r>
  <r>
    <x v="2"/>
    <s v="IBS"/>
    <x v="4"/>
    <n v="48"/>
    <x v="36"/>
    <n v="0"/>
    <n v="0"/>
  </r>
  <r>
    <x v="2"/>
    <s v="IBT"/>
    <x v="11"/>
    <n v="1"/>
    <x v="0"/>
    <n v="0"/>
    <n v="0"/>
  </r>
  <r>
    <x v="2"/>
    <s v="IBT"/>
    <x v="11"/>
    <n v="2"/>
    <x v="1"/>
    <n v="0"/>
    <n v="0"/>
  </r>
  <r>
    <x v="2"/>
    <s v="IBT"/>
    <x v="11"/>
    <n v="3"/>
    <x v="2"/>
    <n v="0"/>
    <n v="0"/>
  </r>
  <r>
    <x v="2"/>
    <s v="IBT"/>
    <x v="11"/>
    <n v="4"/>
    <x v="3"/>
    <n v="0"/>
    <n v="0"/>
  </r>
  <r>
    <x v="2"/>
    <s v="IBT"/>
    <x v="11"/>
    <n v="5"/>
    <x v="4"/>
    <n v="0"/>
    <n v="0"/>
  </r>
  <r>
    <x v="2"/>
    <s v="IBT"/>
    <x v="11"/>
    <n v="7"/>
    <x v="5"/>
    <n v="0"/>
    <n v="0"/>
  </r>
  <r>
    <x v="2"/>
    <s v="IBT"/>
    <x v="11"/>
    <n v="8"/>
    <x v="6"/>
    <n v="0"/>
    <n v="0"/>
  </r>
  <r>
    <x v="2"/>
    <s v="IBT"/>
    <x v="11"/>
    <n v="9"/>
    <x v="7"/>
    <n v="0"/>
    <n v="0"/>
  </r>
  <r>
    <x v="2"/>
    <s v="IBT"/>
    <x v="11"/>
    <n v="10"/>
    <x v="8"/>
    <n v="0"/>
    <n v="0"/>
  </r>
  <r>
    <x v="2"/>
    <s v="IBT"/>
    <x v="11"/>
    <n v="11"/>
    <x v="9"/>
    <n v="0"/>
    <n v="0"/>
  </r>
  <r>
    <x v="2"/>
    <s v="IBT"/>
    <x v="11"/>
    <n v="12"/>
    <x v="10"/>
    <n v="0"/>
    <n v="0"/>
  </r>
  <r>
    <x v="2"/>
    <s v="IBT"/>
    <x v="11"/>
    <n v="13"/>
    <x v="11"/>
    <n v="0"/>
    <n v="0"/>
  </r>
  <r>
    <x v="2"/>
    <s v="IBT"/>
    <x v="11"/>
    <n v="14"/>
    <x v="12"/>
    <n v="0"/>
    <n v="0"/>
  </r>
  <r>
    <x v="2"/>
    <s v="IBT"/>
    <x v="11"/>
    <n v="15"/>
    <x v="13"/>
    <n v="0"/>
    <n v="0"/>
  </r>
  <r>
    <x v="2"/>
    <s v="IBT"/>
    <x v="11"/>
    <n v="16"/>
    <x v="14"/>
    <n v="0"/>
    <n v="0"/>
  </r>
  <r>
    <x v="2"/>
    <s v="IBT"/>
    <x v="11"/>
    <n v="17"/>
    <x v="15"/>
    <n v="0"/>
    <n v="0"/>
  </r>
  <r>
    <x v="2"/>
    <s v="IBT"/>
    <x v="11"/>
    <n v="18"/>
    <x v="16"/>
    <n v="0"/>
    <n v="0"/>
  </r>
  <r>
    <x v="2"/>
    <s v="IBT"/>
    <x v="11"/>
    <n v="20"/>
    <x v="17"/>
    <n v="0"/>
    <n v="0"/>
  </r>
  <r>
    <x v="2"/>
    <s v="IBT"/>
    <x v="11"/>
    <n v="22"/>
    <x v="18"/>
    <n v="0"/>
    <n v="0"/>
  </r>
  <r>
    <x v="2"/>
    <s v="IBT"/>
    <x v="11"/>
    <n v="23"/>
    <x v="19"/>
    <n v="0"/>
    <n v="0"/>
  </r>
  <r>
    <x v="2"/>
    <s v="IBT"/>
    <x v="11"/>
    <n v="24"/>
    <x v="20"/>
    <n v="0"/>
    <n v="0"/>
  </r>
  <r>
    <x v="2"/>
    <s v="IBT"/>
    <x v="11"/>
    <n v="25"/>
    <x v="21"/>
    <n v="0"/>
    <n v="0"/>
  </r>
  <r>
    <x v="2"/>
    <s v="IBT"/>
    <x v="11"/>
    <n v="26"/>
    <x v="22"/>
    <n v="0"/>
    <n v="0"/>
  </r>
  <r>
    <x v="2"/>
    <s v="IBT"/>
    <x v="11"/>
    <n v="27"/>
    <x v="23"/>
    <n v="0"/>
    <n v="0"/>
  </r>
  <r>
    <x v="2"/>
    <s v="IBT"/>
    <x v="11"/>
    <n v="29"/>
    <x v="24"/>
    <n v="0"/>
    <n v="0"/>
  </r>
  <r>
    <x v="2"/>
    <s v="IBT"/>
    <x v="11"/>
    <n v="30"/>
    <x v="25"/>
    <n v="0"/>
    <n v="0"/>
  </r>
  <r>
    <x v="2"/>
    <s v="IBT"/>
    <x v="11"/>
    <n v="31"/>
    <x v="26"/>
    <n v="0"/>
    <n v="0"/>
  </r>
  <r>
    <x v="2"/>
    <s v="IBT"/>
    <x v="11"/>
    <n v="38"/>
    <x v="27"/>
    <n v="0"/>
    <n v="0"/>
  </r>
  <r>
    <x v="2"/>
    <s v="IBT"/>
    <x v="11"/>
    <n v="39"/>
    <x v="28"/>
    <n v="0"/>
    <n v="0"/>
  </r>
  <r>
    <x v="2"/>
    <s v="IBT"/>
    <x v="11"/>
    <n v="40"/>
    <x v="29"/>
    <n v="0"/>
    <n v="0"/>
  </r>
  <r>
    <x v="2"/>
    <s v="IBT"/>
    <x v="11"/>
    <n v="41"/>
    <x v="30"/>
    <n v="0"/>
    <n v="0"/>
  </r>
  <r>
    <x v="2"/>
    <s v="IBT"/>
    <x v="11"/>
    <n v="43"/>
    <x v="31"/>
    <n v="0"/>
    <n v="0"/>
  </r>
  <r>
    <x v="2"/>
    <s v="IBT"/>
    <x v="11"/>
    <n v="44"/>
    <x v="32"/>
    <n v="0"/>
    <n v="0"/>
  </r>
  <r>
    <x v="2"/>
    <s v="IBT"/>
    <x v="11"/>
    <n v="45"/>
    <x v="33"/>
    <n v="0"/>
    <n v="0"/>
  </r>
  <r>
    <x v="2"/>
    <s v="IBT"/>
    <x v="11"/>
    <n v="46"/>
    <x v="34"/>
    <n v="0"/>
    <n v="0"/>
  </r>
  <r>
    <x v="2"/>
    <s v="IBT"/>
    <x v="11"/>
    <n v="47"/>
    <x v="35"/>
    <n v="0"/>
    <n v="0"/>
  </r>
  <r>
    <x v="2"/>
    <s v="IBT"/>
    <x v="11"/>
    <n v="48"/>
    <x v="36"/>
    <n v="0"/>
    <n v="0"/>
  </r>
  <r>
    <x v="2"/>
    <s v="IBW"/>
    <x v="5"/>
    <n v="1"/>
    <x v="0"/>
    <n v="0"/>
    <n v="0"/>
  </r>
  <r>
    <x v="2"/>
    <s v="IBW"/>
    <x v="5"/>
    <n v="2"/>
    <x v="1"/>
    <n v="0"/>
    <n v="0"/>
  </r>
  <r>
    <x v="2"/>
    <s v="IBW"/>
    <x v="5"/>
    <n v="3"/>
    <x v="2"/>
    <n v="0"/>
    <n v="0"/>
  </r>
  <r>
    <x v="2"/>
    <s v="IBW"/>
    <x v="5"/>
    <n v="4"/>
    <x v="3"/>
    <n v="0"/>
    <n v="0"/>
  </r>
  <r>
    <x v="2"/>
    <s v="IBW"/>
    <x v="5"/>
    <n v="5"/>
    <x v="4"/>
    <n v="0"/>
    <n v="0"/>
  </r>
  <r>
    <x v="2"/>
    <s v="IBW"/>
    <x v="5"/>
    <n v="7"/>
    <x v="5"/>
    <n v="0"/>
    <n v="0"/>
  </r>
  <r>
    <x v="2"/>
    <s v="IBW"/>
    <x v="5"/>
    <n v="8"/>
    <x v="6"/>
    <n v="0"/>
    <n v="0"/>
  </r>
  <r>
    <x v="2"/>
    <s v="IBW"/>
    <x v="5"/>
    <n v="9"/>
    <x v="7"/>
    <n v="0"/>
    <n v="0"/>
  </r>
  <r>
    <x v="2"/>
    <s v="IBW"/>
    <x v="5"/>
    <n v="10"/>
    <x v="8"/>
    <n v="0"/>
    <n v="0"/>
  </r>
  <r>
    <x v="2"/>
    <s v="IBW"/>
    <x v="5"/>
    <n v="11"/>
    <x v="9"/>
    <n v="0"/>
    <n v="0"/>
  </r>
  <r>
    <x v="2"/>
    <s v="IBW"/>
    <x v="5"/>
    <n v="12"/>
    <x v="10"/>
    <n v="0"/>
    <n v="0"/>
  </r>
  <r>
    <x v="2"/>
    <s v="IBW"/>
    <x v="5"/>
    <n v="13"/>
    <x v="11"/>
    <n v="0"/>
    <n v="0"/>
  </r>
  <r>
    <x v="2"/>
    <s v="IBW"/>
    <x v="5"/>
    <n v="14"/>
    <x v="12"/>
    <n v="0"/>
    <n v="0"/>
  </r>
  <r>
    <x v="2"/>
    <s v="IBW"/>
    <x v="5"/>
    <n v="15"/>
    <x v="13"/>
    <n v="0"/>
    <n v="0"/>
  </r>
  <r>
    <x v="2"/>
    <s v="IBW"/>
    <x v="5"/>
    <n v="16"/>
    <x v="14"/>
    <n v="0"/>
    <n v="0"/>
  </r>
  <r>
    <x v="2"/>
    <s v="IBW"/>
    <x v="5"/>
    <n v="17"/>
    <x v="15"/>
    <n v="0"/>
    <n v="0"/>
  </r>
  <r>
    <x v="2"/>
    <s v="IBW"/>
    <x v="5"/>
    <n v="18"/>
    <x v="16"/>
    <n v="304"/>
    <n v="267"/>
  </r>
  <r>
    <x v="2"/>
    <s v="IBW"/>
    <x v="5"/>
    <n v="20"/>
    <x v="17"/>
    <n v="0"/>
    <n v="0"/>
  </r>
  <r>
    <x v="2"/>
    <s v="IBW"/>
    <x v="5"/>
    <n v="22"/>
    <x v="18"/>
    <n v="0"/>
    <n v="0"/>
  </r>
  <r>
    <x v="2"/>
    <s v="IBW"/>
    <x v="5"/>
    <n v="23"/>
    <x v="19"/>
    <n v="0"/>
    <n v="0"/>
  </r>
  <r>
    <x v="2"/>
    <s v="IBW"/>
    <x v="5"/>
    <n v="24"/>
    <x v="20"/>
    <n v="0"/>
    <n v="0"/>
  </r>
  <r>
    <x v="2"/>
    <s v="IBW"/>
    <x v="5"/>
    <n v="25"/>
    <x v="21"/>
    <n v="0"/>
    <n v="0"/>
  </r>
  <r>
    <x v="2"/>
    <s v="IBW"/>
    <x v="5"/>
    <n v="26"/>
    <x v="22"/>
    <n v="0"/>
    <n v="0"/>
  </r>
  <r>
    <x v="2"/>
    <s v="IBW"/>
    <x v="5"/>
    <n v="27"/>
    <x v="23"/>
    <n v="0"/>
    <n v="0"/>
  </r>
  <r>
    <x v="2"/>
    <s v="IBW"/>
    <x v="5"/>
    <n v="29"/>
    <x v="24"/>
    <n v="0"/>
    <n v="0"/>
  </r>
  <r>
    <x v="2"/>
    <s v="IBW"/>
    <x v="5"/>
    <n v="30"/>
    <x v="25"/>
    <n v="0"/>
    <n v="0"/>
  </r>
  <r>
    <x v="2"/>
    <s v="IBW"/>
    <x v="5"/>
    <n v="31"/>
    <x v="26"/>
    <n v="0"/>
    <n v="0"/>
  </r>
  <r>
    <x v="2"/>
    <s v="IBW"/>
    <x v="5"/>
    <n v="38"/>
    <x v="27"/>
    <n v="0"/>
    <n v="0"/>
  </r>
  <r>
    <x v="2"/>
    <s v="IBW"/>
    <x v="5"/>
    <n v="39"/>
    <x v="28"/>
    <n v="0"/>
    <n v="0"/>
  </r>
  <r>
    <x v="2"/>
    <s v="IBW"/>
    <x v="5"/>
    <n v="40"/>
    <x v="29"/>
    <n v="0"/>
    <n v="0"/>
  </r>
  <r>
    <x v="2"/>
    <s v="IBW"/>
    <x v="5"/>
    <n v="41"/>
    <x v="30"/>
    <n v="0"/>
    <n v="0"/>
  </r>
  <r>
    <x v="2"/>
    <s v="IBW"/>
    <x v="5"/>
    <n v="43"/>
    <x v="31"/>
    <n v="0"/>
    <n v="0"/>
  </r>
  <r>
    <x v="2"/>
    <s v="IBW"/>
    <x v="5"/>
    <n v="44"/>
    <x v="32"/>
    <n v="0"/>
    <n v="0"/>
  </r>
  <r>
    <x v="2"/>
    <s v="IBW"/>
    <x v="5"/>
    <n v="45"/>
    <x v="33"/>
    <n v="0"/>
    <n v="0"/>
  </r>
  <r>
    <x v="2"/>
    <s v="IBW"/>
    <x v="5"/>
    <n v="46"/>
    <x v="34"/>
    <n v="0"/>
    <n v="0"/>
  </r>
  <r>
    <x v="2"/>
    <s v="IBW"/>
    <x v="5"/>
    <n v="47"/>
    <x v="35"/>
    <n v="0"/>
    <n v="0"/>
  </r>
  <r>
    <x v="2"/>
    <s v="IBW"/>
    <x v="5"/>
    <n v="48"/>
    <x v="36"/>
    <n v="0"/>
    <n v="0"/>
  </r>
  <r>
    <x v="2"/>
    <s v="IDT"/>
    <x v="12"/>
    <n v="1"/>
    <x v="0"/>
    <n v="0"/>
    <n v="0"/>
  </r>
  <r>
    <x v="2"/>
    <s v="IDT"/>
    <x v="12"/>
    <n v="2"/>
    <x v="1"/>
    <n v="0"/>
    <n v="0"/>
  </r>
  <r>
    <x v="2"/>
    <s v="IDT"/>
    <x v="12"/>
    <n v="3"/>
    <x v="2"/>
    <n v="0"/>
    <n v="0"/>
  </r>
  <r>
    <x v="2"/>
    <s v="IDT"/>
    <x v="12"/>
    <n v="4"/>
    <x v="3"/>
    <n v="0"/>
    <n v="0"/>
  </r>
  <r>
    <x v="2"/>
    <s v="IDT"/>
    <x v="12"/>
    <n v="5"/>
    <x v="4"/>
    <n v="0"/>
    <n v="0"/>
  </r>
  <r>
    <x v="2"/>
    <s v="IDT"/>
    <x v="12"/>
    <n v="7"/>
    <x v="5"/>
    <n v="0"/>
    <n v="0"/>
  </r>
  <r>
    <x v="2"/>
    <s v="IDT"/>
    <x v="12"/>
    <n v="8"/>
    <x v="6"/>
    <n v="0"/>
    <n v="0"/>
  </r>
  <r>
    <x v="2"/>
    <s v="IDT"/>
    <x v="12"/>
    <n v="9"/>
    <x v="7"/>
    <n v="0"/>
    <n v="0"/>
  </r>
  <r>
    <x v="2"/>
    <s v="IDT"/>
    <x v="12"/>
    <n v="10"/>
    <x v="8"/>
    <n v="0"/>
    <n v="0"/>
  </r>
  <r>
    <x v="2"/>
    <s v="IDT"/>
    <x v="12"/>
    <n v="11"/>
    <x v="9"/>
    <n v="108"/>
    <n v="108"/>
  </r>
  <r>
    <x v="2"/>
    <s v="IDT"/>
    <x v="12"/>
    <n v="12"/>
    <x v="10"/>
    <n v="0"/>
    <n v="0"/>
  </r>
  <r>
    <x v="2"/>
    <s v="IDT"/>
    <x v="12"/>
    <n v="13"/>
    <x v="11"/>
    <n v="0"/>
    <n v="0"/>
  </r>
  <r>
    <x v="2"/>
    <s v="IDT"/>
    <x v="12"/>
    <n v="14"/>
    <x v="12"/>
    <n v="0"/>
    <n v="0"/>
  </r>
  <r>
    <x v="2"/>
    <s v="IDT"/>
    <x v="12"/>
    <n v="15"/>
    <x v="13"/>
    <n v="0"/>
    <n v="0"/>
  </r>
  <r>
    <x v="2"/>
    <s v="IDT"/>
    <x v="12"/>
    <n v="16"/>
    <x v="14"/>
    <n v="0"/>
    <n v="0"/>
  </r>
  <r>
    <x v="2"/>
    <s v="IDT"/>
    <x v="12"/>
    <n v="17"/>
    <x v="15"/>
    <n v="0"/>
    <n v="0"/>
  </r>
  <r>
    <x v="2"/>
    <s v="IDT"/>
    <x v="12"/>
    <n v="18"/>
    <x v="16"/>
    <n v="0"/>
    <n v="0"/>
  </r>
  <r>
    <x v="2"/>
    <s v="IDT"/>
    <x v="12"/>
    <n v="20"/>
    <x v="17"/>
    <n v="0"/>
    <n v="0"/>
  </r>
  <r>
    <x v="2"/>
    <s v="IDT"/>
    <x v="12"/>
    <n v="22"/>
    <x v="18"/>
    <n v="0"/>
    <n v="0"/>
  </r>
  <r>
    <x v="2"/>
    <s v="IDT"/>
    <x v="12"/>
    <n v="23"/>
    <x v="19"/>
    <n v="0"/>
    <n v="0"/>
  </r>
  <r>
    <x v="2"/>
    <s v="IDT"/>
    <x v="12"/>
    <n v="24"/>
    <x v="20"/>
    <n v="0"/>
    <n v="0"/>
  </r>
  <r>
    <x v="2"/>
    <s v="IDT"/>
    <x v="12"/>
    <n v="25"/>
    <x v="21"/>
    <n v="0"/>
    <n v="0"/>
  </r>
  <r>
    <x v="2"/>
    <s v="IDT"/>
    <x v="12"/>
    <n v="26"/>
    <x v="22"/>
    <n v="0"/>
    <n v="0"/>
  </r>
  <r>
    <x v="2"/>
    <s v="IDT"/>
    <x v="12"/>
    <n v="27"/>
    <x v="23"/>
    <n v="0"/>
    <n v="0"/>
  </r>
  <r>
    <x v="2"/>
    <s v="IDT"/>
    <x v="12"/>
    <n v="29"/>
    <x v="24"/>
    <n v="0"/>
    <n v="0"/>
  </r>
  <r>
    <x v="2"/>
    <s v="IDT"/>
    <x v="12"/>
    <n v="30"/>
    <x v="25"/>
    <n v="0"/>
    <n v="0"/>
  </r>
  <r>
    <x v="2"/>
    <s v="IDT"/>
    <x v="12"/>
    <n v="31"/>
    <x v="26"/>
    <n v="0"/>
    <n v="0"/>
  </r>
  <r>
    <x v="2"/>
    <s v="IDT"/>
    <x v="12"/>
    <n v="38"/>
    <x v="27"/>
    <n v="0"/>
    <n v="0"/>
  </r>
  <r>
    <x v="2"/>
    <s v="IDT"/>
    <x v="12"/>
    <n v="39"/>
    <x v="28"/>
    <n v="0"/>
    <n v="0"/>
  </r>
  <r>
    <x v="2"/>
    <s v="IDT"/>
    <x v="12"/>
    <n v="40"/>
    <x v="29"/>
    <n v="0"/>
    <n v="0"/>
  </r>
  <r>
    <x v="2"/>
    <s v="IDT"/>
    <x v="12"/>
    <n v="41"/>
    <x v="30"/>
    <n v="0"/>
    <n v="0"/>
  </r>
  <r>
    <x v="2"/>
    <s v="IDT"/>
    <x v="12"/>
    <n v="43"/>
    <x v="31"/>
    <n v="0"/>
    <n v="0"/>
  </r>
  <r>
    <x v="2"/>
    <s v="IDT"/>
    <x v="12"/>
    <n v="44"/>
    <x v="32"/>
    <n v="0"/>
    <n v="0"/>
  </r>
  <r>
    <x v="2"/>
    <s v="IDT"/>
    <x v="12"/>
    <n v="45"/>
    <x v="33"/>
    <n v="0"/>
    <n v="0"/>
  </r>
  <r>
    <x v="2"/>
    <s v="IDT"/>
    <x v="12"/>
    <n v="46"/>
    <x v="34"/>
    <n v="0"/>
    <n v="0"/>
  </r>
  <r>
    <x v="2"/>
    <s v="IDT"/>
    <x v="12"/>
    <n v="47"/>
    <x v="35"/>
    <n v="0"/>
    <n v="0"/>
  </r>
  <r>
    <x v="2"/>
    <s v="IDT"/>
    <x v="12"/>
    <n v="48"/>
    <x v="36"/>
    <n v="0"/>
    <n v="0"/>
  </r>
  <r>
    <x v="2"/>
    <s v="NB"/>
    <x v="6"/>
    <n v="1"/>
    <x v="0"/>
    <n v="0"/>
    <n v="0"/>
  </r>
  <r>
    <x v="2"/>
    <s v="NB"/>
    <x v="6"/>
    <n v="2"/>
    <x v="1"/>
    <n v="90"/>
    <n v="41"/>
  </r>
  <r>
    <x v="2"/>
    <s v="NB"/>
    <x v="6"/>
    <n v="3"/>
    <x v="2"/>
    <n v="0"/>
    <n v="0"/>
  </r>
  <r>
    <x v="2"/>
    <s v="NB"/>
    <x v="6"/>
    <n v="4"/>
    <x v="3"/>
    <n v="0"/>
    <n v="0"/>
  </r>
  <r>
    <x v="2"/>
    <s v="NB"/>
    <x v="6"/>
    <n v="5"/>
    <x v="4"/>
    <n v="1638"/>
    <n v="1122"/>
  </r>
  <r>
    <x v="2"/>
    <s v="NB"/>
    <x v="6"/>
    <n v="7"/>
    <x v="5"/>
    <n v="0"/>
    <n v="0"/>
  </r>
  <r>
    <x v="2"/>
    <s v="NB"/>
    <x v="6"/>
    <n v="8"/>
    <x v="6"/>
    <n v="0"/>
    <n v="0"/>
  </r>
  <r>
    <x v="2"/>
    <s v="NB"/>
    <x v="6"/>
    <n v="9"/>
    <x v="7"/>
    <n v="34"/>
    <n v="34"/>
  </r>
  <r>
    <x v="2"/>
    <s v="NB"/>
    <x v="6"/>
    <n v="10"/>
    <x v="8"/>
    <n v="3011"/>
    <n v="3011"/>
  </r>
  <r>
    <x v="2"/>
    <s v="NB"/>
    <x v="6"/>
    <n v="11"/>
    <x v="9"/>
    <n v="825"/>
    <n v="785"/>
  </r>
  <r>
    <x v="2"/>
    <s v="NB"/>
    <x v="6"/>
    <n v="12"/>
    <x v="10"/>
    <n v="0"/>
    <n v="0"/>
  </r>
  <r>
    <x v="2"/>
    <s v="NB"/>
    <x v="6"/>
    <n v="13"/>
    <x v="11"/>
    <n v="243"/>
    <n v="207"/>
  </r>
  <r>
    <x v="2"/>
    <s v="NB"/>
    <x v="6"/>
    <n v="14"/>
    <x v="12"/>
    <n v="0"/>
    <n v="0"/>
  </r>
  <r>
    <x v="2"/>
    <s v="NB"/>
    <x v="6"/>
    <n v="15"/>
    <x v="13"/>
    <n v="0"/>
    <n v="0"/>
  </r>
  <r>
    <x v="2"/>
    <s v="NB"/>
    <x v="6"/>
    <n v="16"/>
    <x v="14"/>
    <n v="64536"/>
    <n v="64536"/>
  </r>
  <r>
    <x v="2"/>
    <s v="NB"/>
    <x v="6"/>
    <n v="17"/>
    <x v="15"/>
    <n v="2783"/>
    <n v="2783"/>
  </r>
  <r>
    <x v="2"/>
    <s v="NB"/>
    <x v="6"/>
    <n v="18"/>
    <x v="16"/>
    <n v="63468"/>
    <n v="53033"/>
  </r>
  <r>
    <x v="2"/>
    <s v="NB"/>
    <x v="6"/>
    <n v="20"/>
    <x v="17"/>
    <n v="0"/>
    <n v="0"/>
  </r>
  <r>
    <x v="2"/>
    <s v="NB"/>
    <x v="6"/>
    <n v="22"/>
    <x v="18"/>
    <n v="361"/>
    <n v="361"/>
  </r>
  <r>
    <x v="2"/>
    <s v="NB"/>
    <x v="6"/>
    <n v="23"/>
    <x v="19"/>
    <n v="0"/>
    <n v="0"/>
  </r>
  <r>
    <x v="2"/>
    <s v="NB"/>
    <x v="6"/>
    <n v="24"/>
    <x v="20"/>
    <n v="0"/>
    <n v="0"/>
  </r>
  <r>
    <x v="2"/>
    <s v="NB"/>
    <x v="6"/>
    <n v="25"/>
    <x v="21"/>
    <n v="0"/>
    <n v="0"/>
  </r>
  <r>
    <x v="2"/>
    <s v="NB"/>
    <x v="6"/>
    <n v="26"/>
    <x v="22"/>
    <n v="781"/>
    <n v="669"/>
  </r>
  <r>
    <x v="2"/>
    <s v="NB"/>
    <x v="6"/>
    <n v="27"/>
    <x v="23"/>
    <n v="0"/>
    <n v="0"/>
  </r>
  <r>
    <x v="2"/>
    <s v="NB"/>
    <x v="6"/>
    <n v="29"/>
    <x v="24"/>
    <n v="1600"/>
    <n v="1524"/>
  </r>
  <r>
    <x v="2"/>
    <s v="NB"/>
    <x v="6"/>
    <n v="30"/>
    <x v="25"/>
    <n v="0"/>
    <n v="0"/>
  </r>
  <r>
    <x v="2"/>
    <s v="NB"/>
    <x v="6"/>
    <n v="31"/>
    <x v="26"/>
    <n v="0"/>
    <n v="0"/>
  </r>
  <r>
    <x v="2"/>
    <s v="NB"/>
    <x v="6"/>
    <n v="38"/>
    <x v="27"/>
    <n v="0"/>
    <n v="0"/>
  </r>
  <r>
    <x v="2"/>
    <s v="NB"/>
    <x v="6"/>
    <n v="39"/>
    <x v="28"/>
    <n v="0"/>
    <n v="0"/>
  </r>
  <r>
    <x v="2"/>
    <s v="NB"/>
    <x v="6"/>
    <n v="40"/>
    <x v="29"/>
    <n v="10548"/>
    <n v="10548"/>
  </r>
  <r>
    <x v="2"/>
    <s v="NB"/>
    <x v="6"/>
    <n v="41"/>
    <x v="30"/>
    <n v="0"/>
    <n v="0"/>
  </r>
  <r>
    <x v="2"/>
    <s v="NB"/>
    <x v="6"/>
    <n v="43"/>
    <x v="31"/>
    <n v="0"/>
    <n v="0"/>
  </r>
  <r>
    <x v="2"/>
    <s v="NB"/>
    <x v="6"/>
    <n v="44"/>
    <x v="32"/>
    <n v="0"/>
    <n v="0"/>
  </r>
  <r>
    <x v="2"/>
    <s v="NB"/>
    <x v="6"/>
    <n v="45"/>
    <x v="33"/>
    <n v="0"/>
    <n v="0"/>
  </r>
  <r>
    <x v="2"/>
    <s v="NB"/>
    <x v="6"/>
    <n v="46"/>
    <x v="34"/>
    <n v="3511"/>
    <n v="3511"/>
  </r>
  <r>
    <x v="2"/>
    <s v="NB"/>
    <x v="6"/>
    <n v="47"/>
    <x v="35"/>
    <n v="0"/>
    <n v="0"/>
  </r>
  <r>
    <x v="2"/>
    <s v="NB"/>
    <x v="6"/>
    <n v="48"/>
    <x v="36"/>
    <n v="0"/>
    <n v="0"/>
  </r>
  <r>
    <x v="2"/>
    <s v="NDM"/>
    <x v="7"/>
    <n v="1"/>
    <x v="0"/>
    <n v="0"/>
    <n v="0"/>
  </r>
  <r>
    <x v="2"/>
    <s v="NDM"/>
    <x v="7"/>
    <n v="2"/>
    <x v="1"/>
    <n v="0"/>
    <n v="0"/>
  </r>
  <r>
    <x v="2"/>
    <s v="NDM"/>
    <x v="7"/>
    <n v="3"/>
    <x v="2"/>
    <n v="0"/>
    <n v="0"/>
  </r>
  <r>
    <x v="2"/>
    <s v="NDM"/>
    <x v="7"/>
    <n v="4"/>
    <x v="3"/>
    <n v="0"/>
    <n v="0"/>
  </r>
  <r>
    <x v="2"/>
    <s v="NDM"/>
    <x v="7"/>
    <n v="5"/>
    <x v="4"/>
    <n v="0"/>
    <n v="0"/>
  </r>
  <r>
    <x v="2"/>
    <s v="NDM"/>
    <x v="7"/>
    <n v="7"/>
    <x v="5"/>
    <n v="0"/>
    <n v="0"/>
  </r>
  <r>
    <x v="2"/>
    <s v="NDM"/>
    <x v="7"/>
    <n v="8"/>
    <x v="6"/>
    <n v="0"/>
    <n v="0"/>
  </r>
  <r>
    <x v="2"/>
    <s v="NDM"/>
    <x v="7"/>
    <n v="9"/>
    <x v="7"/>
    <n v="298"/>
    <n v="298"/>
  </r>
  <r>
    <x v="2"/>
    <s v="NDM"/>
    <x v="7"/>
    <n v="10"/>
    <x v="8"/>
    <n v="0"/>
    <n v="0"/>
  </r>
  <r>
    <x v="2"/>
    <s v="NDM"/>
    <x v="7"/>
    <n v="11"/>
    <x v="9"/>
    <n v="0"/>
    <n v="0"/>
  </r>
  <r>
    <x v="2"/>
    <s v="NDM"/>
    <x v="7"/>
    <n v="12"/>
    <x v="10"/>
    <n v="0"/>
    <n v="0"/>
  </r>
  <r>
    <x v="2"/>
    <s v="NDM"/>
    <x v="7"/>
    <n v="13"/>
    <x v="11"/>
    <n v="0"/>
    <n v="0"/>
  </r>
  <r>
    <x v="2"/>
    <s v="NDM"/>
    <x v="7"/>
    <n v="14"/>
    <x v="12"/>
    <n v="0"/>
    <n v="0"/>
  </r>
  <r>
    <x v="2"/>
    <s v="NDM"/>
    <x v="7"/>
    <n v="15"/>
    <x v="13"/>
    <n v="0"/>
    <n v="0"/>
  </r>
  <r>
    <x v="2"/>
    <s v="NDM"/>
    <x v="7"/>
    <n v="16"/>
    <x v="14"/>
    <n v="0"/>
    <n v="0"/>
  </r>
  <r>
    <x v="2"/>
    <s v="NDM"/>
    <x v="7"/>
    <n v="17"/>
    <x v="15"/>
    <n v="0"/>
    <n v="0"/>
  </r>
  <r>
    <x v="2"/>
    <s v="NDM"/>
    <x v="7"/>
    <n v="18"/>
    <x v="16"/>
    <n v="0"/>
    <n v="0"/>
  </r>
  <r>
    <x v="2"/>
    <s v="NDM"/>
    <x v="7"/>
    <n v="20"/>
    <x v="17"/>
    <n v="0"/>
    <n v="0"/>
  </r>
  <r>
    <x v="2"/>
    <s v="NDM"/>
    <x v="7"/>
    <n v="22"/>
    <x v="18"/>
    <n v="0"/>
    <n v="0"/>
  </r>
  <r>
    <x v="2"/>
    <s v="NDM"/>
    <x v="7"/>
    <n v="23"/>
    <x v="19"/>
    <n v="0"/>
    <n v="0"/>
  </r>
  <r>
    <x v="2"/>
    <s v="NDM"/>
    <x v="7"/>
    <n v="24"/>
    <x v="20"/>
    <n v="0"/>
    <n v="0"/>
  </r>
  <r>
    <x v="2"/>
    <s v="NDM"/>
    <x v="7"/>
    <n v="25"/>
    <x v="21"/>
    <n v="0"/>
    <n v="0"/>
  </r>
  <r>
    <x v="2"/>
    <s v="NDM"/>
    <x v="7"/>
    <n v="26"/>
    <x v="22"/>
    <n v="0"/>
    <n v="0"/>
  </r>
  <r>
    <x v="2"/>
    <s v="NDM"/>
    <x v="7"/>
    <n v="27"/>
    <x v="23"/>
    <n v="0"/>
    <n v="0"/>
  </r>
  <r>
    <x v="2"/>
    <s v="NDM"/>
    <x v="7"/>
    <n v="29"/>
    <x v="24"/>
    <n v="0"/>
    <n v="0"/>
  </r>
  <r>
    <x v="2"/>
    <s v="NDM"/>
    <x v="7"/>
    <n v="30"/>
    <x v="25"/>
    <n v="0"/>
    <n v="0"/>
  </r>
  <r>
    <x v="2"/>
    <s v="NDM"/>
    <x v="7"/>
    <n v="31"/>
    <x v="26"/>
    <n v="0"/>
    <n v="0"/>
  </r>
  <r>
    <x v="2"/>
    <s v="NDM"/>
    <x v="7"/>
    <n v="38"/>
    <x v="27"/>
    <n v="0"/>
    <n v="0"/>
  </r>
  <r>
    <x v="2"/>
    <s v="NDM"/>
    <x v="7"/>
    <n v="39"/>
    <x v="28"/>
    <n v="0"/>
    <n v="0"/>
  </r>
  <r>
    <x v="2"/>
    <s v="NDM"/>
    <x v="7"/>
    <n v="40"/>
    <x v="29"/>
    <n v="0"/>
    <n v="0"/>
  </r>
  <r>
    <x v="2"/>
    <s v="NDM"/>
    <x v="7"/>
    <n v="41"/>
    <x v="30"/>
    <n v="0"/>
    <n v="0"/>
  </r>
  <r>
    <x v="2"/>
    <s v="NDM"/>
    <x v="7"/>
    <n v="43"/>
    <x v="31"/>
    <n v="0"/>
    <n v="0"/>
  </r>
  <r>
    <x v="2"/>
    <s v="NDM"/>
    <x v="7"/>
    <n v="44"/>
    <x v="32"/>
    <n v="0"/>
    <n v="0"/>
  </r>
  <r>
    <x v="2"/>
    <s v="NDM"/>
    <x v="7"/>
    <n v="45"/>
    <x v="33"/>
    <n v="0"/>
    <n v="0"/>
  </r>
  <r>
    <x v="2"/>
    <s v="NDM"/>
    <x v="7"/>
    <n v="46"/>
    <x v="34"/>
    <n v="0"/>
    <n v="0"/>
  </r>
  <r>
    <x v="2"/>
    <s v="NDM"/>
    <x v="7"/>
    <n v="47"/>
    <x v="35"/>
    <n v="0"/>
    <n v="0"/>
  </r>
  <r>
    <x v="2"/>
    <s v="NDM"/>
    <x v="7"/>
    <n v="48"/>
    <x v="36"/>
    <n v="0"/>
    <n v="0"/>
  </r>
  <r>
    <x v="2"/>
    <s v="NF"/>
    <x v="8"/>
    <n v="1"/>
    <x v="0"/>
    <n v="0"/>
    <n v="0"/>
  </r>
  <r>
    <x v="2"/>
    <s v="NF"/>
    <x v="8"/>
    <n v="2"/>
    <x v="1"/>
    <n v="0"/>
    <n v="0"/>
  </r>
  <r>
    <x v="2"/>
    <s v="NF"/>
    <x v="8"/>
    <n v="3"/>
    <x v="2"/>
    <n v="0"/>
    <n v="0"/>
  </r>
  <r>
    <x v="2"/>
    <s v="NF"/>
    <x v="8"/>
    <n v="4"/>
    <x v="3"/>
    <n v="1402"/>
    <n v="1402"/>
  </r>
  <r>
    <x v="2"/>
    <s v="NF"/>
    <x v="8"/>
    <n v="5"/>
    <x v="4"/>
    <n v="0"/>
    <n v="0"/>
  </r>
  <r>
    <x v="2"/>
    <s v="NF"/>
    <x v="8"/>
    <n v="7"/>
    <x v="5"/>
    <n v="0"/>
    <n v="0"/>
  </r>
  <r>
    <x v="2"/>
    <s v="NF"/>
    <x v="8"/>
    <n v="8"/>
    <x v="6"/>
    <n v="0"/>
    <n v="0"/>
  </r>
  <r>
    <x v="2"/>
    <s v="NF"/>
    <x v="8"/>
    <n v="9"/>
    <x v="7"/>
    <n v="0"/>
    <n v="0"/>
  </r>
  <r>
    <x v="2"/>
    <s v="NF"/>
    <x v="8"/>
    <n v="10"/>
    <x v="8"/>
    <n v="23240"/>
    <n v="20629"/>
  </r>
  <r>
    <x v="2"/>
    <s v="NF"/>
    <x v="8"/>
    <n v="11"/>
    <x v="9"/>
    <n v="0"/>
    <n v="0"/>
  </r>
  <r>
    <x v="2"/>
    <s v="NF"/>
    <x v="8"/>
    <n v="12"/>
    <x v="10"/>
    <n v="2599"/>
    <n v="2599"/>
  </r>
  <r>
    <x v="2"/>
    <s v="NF"/>
    <x v="8"/>
    <n v="13"/>
    <x v="11"/>
    <n v="0"/>
    <n v="0"/>
  </r>
  <r>
    <x v="2"/>
    <s v="NF"/>
    <x v="8"/>
    <n v="14"/>
    <x v="12"/>
    <n v="0"/>
    <n v="0"/>
  </r>
  <r>
    <x v="2"/>
    <s v="NF"/>
    <x v="8"/>
    <n v="15"/>
    <x v="13"/>
    <n v="0"/>
    <n v="0"/>
  </r>
  <r>
    <x v="2"/>
    <s v="NF"/>
    <x v="8"/>
    <n v="16"/>
    <x v="14"/>
    <n v="0"/>
    <n v="0"/>
  </r>
  <r>
    <x v="2"/>
    <s v="NF"/>
    <x v="8"/>
    <n v="17"/>
    <x v="15"/>
    <n v="3638"/>
    <n v="3638"/>
  </r>
  <r>
    <x v="2"/>
    <s v="NF"/>
    <x v="8"/>
    <n v="18"/>
    <x v="16"/>
    <n v="0"/>
    <n v="0"/>
  </r>
  <r>
    <x v="2"/>
    <s v="NF"/>
    <x v="8"/>
    <n v="20"/>
    <x v="17"/>
    <n v="1691"/>
    <n v="1211"/>
  </r>
  <r>
    <x v="2"/>
    <s v="NF"/>
    <x v="8"/>
    <n v="22"/>
    <x v="18"/>
    <n v="436"/>
    <n v="382"/>
  </r>
  <r>
    <x v="2"/>
    <s v="NF"/>
    <x v="8"/>
    <n v="23"/>
    <x v="19"/>
    <n v="62"/>
    <n v="62"/>
  </r>
  <r>
    <x v="2"/>
    <s v="NF"/>
    <x v="8"/>
    <n v="24"/>
    <x v="20"/>
    <n v="29233"/>
    <n v="22875"/>
  </r>
  <r>
    <x v="2"/>
    <s v="NF"/>
    <x v="8"/>
    <n v="25"/>
    <x v="21"/>
    <n v="0"/>
    <n v="0"/>
  </r>
  <r>
    <x v="2"/>
    <s v="NF"/>
    <x v="8"/>
    <n v="26"/>
    <x v="22"/>
    <n v="2584"/>
    <n v="2392"/>
  </r>
  <r>
    <x v="2"/>
    <s v="NF"/>
    <x v="8"/>
    <n v="27"/>
    <x v="23"/>
    <n v="0"/>
    <n v="0"/>
  </r>
  <r>
    <x v="2"/>
    <s v="NF"/>
    <x v="8"/>
    <n v="29"/>
    <x v="24"/>
    <n v="11340"/>
    <n v="10745"/>
  </r>
  <r>
    <x v="2"/>
    <s v="NF"/>
    <x v="8"/>
    <n v="30"/>
    <x v="25"/>
    <n v="0"/>
    <n v="0"/>
  </r>
  <r>
    <x v="2"/>
    <s v="NF"/>
    <x v="8"/>
    <n v="31"/>
    <x v="26"/>
    <n v="0"/>
    <n v="0"/>
  </r>
  <r>
    <x v="2"/>
    <s v="NF"/>
    <x v="8"/>
    <n v="38"/>
    <x v="27"/>
    <n v="0"/>
    <n v="0"/>
  </r>
  <r>
    <x v="2"/>
    <s v="NF"/>
    <x v="8"/>
    <n v="39"/>
    <x v="28"/>
    <n v="0"/>
    <n v="0"/>
  </r>
  <r>
    <x v="2"/>
    <s v="NF"/>
    <x v="8"/>
    <n v="40"/>
    <x v="29"/>
    <n v="48685"/>
    <n v="46743"/>
  </r>
  <r>
    <x v="2"/>
    <s v="NF"/>
    <x v="8"/>
    <n v="41"/>
    <x v="30"/>
    <n v="34775"/>
    <n v="30405"/>
  </r>
  <r>
    <x v="2"/>
    <s v="NF"/>
    <x v="8"/>
    <n v="43"/>
    <x v="31"/>
    <n v="0"/>
    <n v="0"/>
  </r>
  <r>
    <x v="2"/>
    <s v="NF"/>
    <x v="8"/>
    <n v="44"/>
    <x v="32"/>
    <n v="370"/>
    <n v="370"/>
  </r>
  <r>
    <x v="2"/>
    <s v="NF"/>
    <x v="8"/>
    <n v="45"/>
    <x v="33"/>
    <n v="0"/>
    <n v="0"/>
  </r>
  <r>
    <x v="2"/>
    <s v="NF"/>
    <x v="8"/>
    <n v="46"/>
    <x v="34"/>
    <n v="59468"/>
    <n v="59468"/>
  </r>
  <r>
    <x v="2"/>
    <s v="NF"/>
    <x v="8"/>
    <n v="47"/>
    <x v="35"/>
    <n v="0"/>
    <n v="0"/>
  </r>
  <r>
    <x v="2"/>
    <s v="NF"/>
    <x v="8"/>
    <n v="48"/>
    <x v="36"/>
    <n v="0"/>
    <n v="0"/>
  </r>
  <r>
    <x v="2"/>
    <s v="NW"/>
    <x v="9"/>
    <n v="1"/>
    <x v="0"/>
    <n v="0"/>
    <n v="0"/>
  </r>
  <r>
    <x v="2"/>
    <s v="NW"/>
    <x v="9"/>
    <n v="2"/>
    <x v="1"/>
    <n v="303"/>
    <n v="229"/>
  </r>
  <r>
    <x v="2"/>
    <s v="NW"/>
    <x v="9"/>
    <n v="3"/>
    <x v="2"/>
    <n v="0"/>
    <n v="0"/>
  </r>
  <r>
    <x v="2"/>
    <s v="NW"/>
    <x v="9"/>
    <n v="4"/>
    <x v="3"/>
    <n v="0"/>
    <n v="0"/>
  </r>
  <r>
    <x v="2"/>
    <s v="NW"/>
    <x v="9"/>
    <n v="5"/>
    <x v="4"/>
    <n v="0"/>
    <n v="0"/>
  </r>
  <r>
    <x v="2"/>
    <s v="NW"/>
    <x v="9"/>
    <n v="7"/>
    <x v="5"/>
    <n v="0"/>
    <n v="0"/>
  </r>
  <r>
    <x v="2"/>
    <s v="NW"/>
    <x v="9"/>
    <n v="8"/>
    <x v="6"/>
    <n v="0"/>
    <n v="0"/>
  </r>
  <r>
    <x v="2"/>
    <s v="NW"/>
    <x v="9"/>
    <n v="9"/>
    <x v="7"/>
    <n v="0"/>
    <n v="0"/>
  </r>
  <r>
    <x v="2"/>
    <s v="NW"/>
    <x v="9"/>
    <n v="10"/>
    <x v="8"/>
    <n v="5399"/>
    <n v="5282"/>
  </r>
  <r>
    <x v="2"/>
    <s v="NW"/>
    <x v="9"/>
    <n v="11"/>
    <x v="9"/>
    <n v="761"/>
    <n v="327"/>
  </r>
  <r>
    <x v="2"/>
    <s v="NW"/>
    <x v="9"/>
    <n v="12"/>
    <x v="10"/>
    <n v="0"/>
    <n v="0"/>
  </r>
  <r>
    <x v="2"/>
    <s v="NW"/>
    <x v="9"/>
    <n v="13"/>
    <x v="11"/>
    <n v="488"/>
    <n v="488"/>
  </r>
  <r>
    <x v="2"/>
    <s v="NW"/>
    <x v="9"/>
    <n v="14"/>
    <x v="12"/>
    <n v="0"/>
    <n v="0"/>
  </r>
  <r>
    <x v="2"/>
    <s v="NW"/>
    <x v="9"/>
    <n v="15"/>
    <x v="13"/>
    <n v="0"/>
    <n v="0"/>
  </r>
  <r>
    <x v="2"/>
    <s v="NW"/>
    <x v="9"/>
    <n v="16"/>
    <x v="14"/>
    <n v="0"/>
    <n v="0"/>
  </r>
  <r>
    <x v="2"/>
    <s v="NW"/>
    <x v="9"/>
    <n v="17"/>
    <x v="15"/>
    <n v="0"/>
    <n v="0"/>
  </r>
  <r>
    <x v="2"/>
    <s v="NW"/>
    <x v="9"/>
    <n v="18"/>
    <x v="16"/>
    <n v="0"/>
    <n v="0"/>
  </r>
  <r>
    <x v="2"/>
    <s v="NW"/>
    <x v="9"/>
    <n v="20"/>
    <x v="17"/>
    <n v="0"/>
    <n v="0"/>
  </r>
  <r>
    <x v="2"/>
    <s v="NW"/>
    <x v="9"/>
    <n v="22"/>
    <x v="18"/>
    <n v="0"/>
    <n v="0"/>
  </r>
  <r>
    <x v="2"/>
    <s v="NW"/>
    <x v="9"/>
    <n v="23"/>
    <x v="19"/>
    <n v="0"/>
    <n v="0"/>
  </r>
  <r>
    <x v="2"/>
    <s v="NW"/>
    <x v="9"/>
    <n v="24"/>
    <x v="20"/>
    <n v="0"/>
    <n v="0"/>
  </r>
  <r>
    <x v="2"/>
    <s v="NW"/>
    <x v="9"/>
    <n v="25"/>
    <x v="21"/>
    <n v="0"/>
    <n v="0"/>
  </r>
  <r>
    <x v="2"/>
    <s v="NW"/>
    <x v="9"/>
    <n v="26"/>
    <x v="22"/>
    <n v="674"/>
    <n v="566"/>
  </r>
  <r>
    <x v="2"/>
    <s v="NW"/>
    <x v="9"/>
    <n v="27"/>
    <x v="23"/>
    <n v="0"/>
    <n v="0"/>
  </r>
  <r>
    <x v="2"/>
    <s v="NW"/>
    <x v="9"/>
    <n v="29"/>
    <x v="24"/>
    <n v="132"/>
    <n v="132"/>
  </r>
  <r>
    <x v="2"/>
    <s v="NW"/>
    <x v="9"/>
    <n v="30"/>
    <x v="25"/>
    <n v="0"/>
    <n v="0"/>
  </r>
  <r>
    <x v="2"/>
    <s v="NW"/>
    <x v="9"/>
    <n v="31"/>
    <x v="26"/>
    <n v="0"/>
    <n v="0"/>
  </r>
  <r>
    <x v="2"/>
    <s v="NW"/>
    <x v="9"/>
    <n v="38"/>
    <x v="27"/>
    <n v="0"/>
    <n v="0"/>
  </r>
  <r>
    <x v="2"/>
    <s v="NW"/>
    <x v="9"/>
    <n v="39"/>
    <x v="28"/>
    <n v="0"/>
    <n v="0"/>
  </r>
  <r>
    <x v="2"/>
    <s v="NW"/>
    <x v="9"/>
    <n v="40"/>
    <x v="29"/>
    <n v="0"/>
    <n v="0"/>
  </r>
  <r>
    <x v="2"/>
    <s v="NW"/>
    <x v="9"/>
    <n v="41"/>
    <x v="30"/>
    <n v="0"/>
    <n v="0"/>
  </r>
  <r>
    <x v="2"/>
    <s v="NW"/>
    <x v="9"/>
    <n v="43"/>
    <x v="31"/>
    <n v="0"/>
    <n v="0"/>
  </r>
  <r>
    <x v="2"/>
    <s v="NW"/>
    <x v="9"/>
    <n v="44"/>
    <x v="32"/>
    <n v="0"/>
    <n v="0"/>
  </r>
  <r>
    <x v="2"/>
    <s v="NW"/>
    <x v="9"/>
    <n v="45"/>
    <x v="33"/>
    <n v="0"/>
    <n v="0"/>
  </r>
  <r>
    <x v="2"/>
    <s v="NW"/>
    <x v="9"/>
    <n v="46"/>
    <x v="34"/>
    <n v="0"/>
    <n v="0"/>
  </r>
  <r>
    <x v="2"/>
    <s v="NW"/>
    <x v="9"/>
    <n v="47"/>
    <x v="35"/>
    <n v="0"/>
    <n v="0"/>
  </r>
  <r>
    <x v="2"/>
    <s v="NW"/>
    <x v="9"/>
    <n v="48"/>
    <x v="36"/>
    <n v="0"/>
    <n v="0"/>
  </r>
  <r>
    <x v="3"/>
    <s v="IBB"/>
    <x v="0"/>
    <n v="1"/>
    <x v="0"/>
    <n v="164"/>
    <n v="137"/>
  </r>
  <r>
    <x v="3"/>
    <s v="IBB"/>
    <x v="0"/>
    <n v="2"/>
    <x v="1"/>
    <n v="0"/>
    <n v="0"/>
  </r>
  <r>
    <x v="3"/>
    <s v="IBB"/>
    <x v="0"/>
    <n v="3"/>
    <x v="2"/>
    <n v="60822"/>
    <n v="59144"/>
  </r>
  <r>
    <x v="3"/>
    <s v="IBB"/>
    <x v="0"/>
    <n v="4"/>
    <x v="3"/>
    <n v="11774"/>
    <n v="11774"/>
  </r>
  <r>
    <x v="3"/>
    <s v="IBB"/>
    <x v="0"/>
    <n v="5"/>
    <x v="4"/>
    <n v="3587"/>
    <n v="2762"/>
  </r>
  <r>
    <x v="3"/>
    <s v="IBB"/>
    <x v="0"/>
    <n v="7"/>
    <x v="5"/>
    <n v="3577"/>
    <n v="3577"/>
  </r>
  <r>
    <x v="3"/>
    <s v="IBB"/>
    <x v="0"/>
    <n v="8"/>
    <x v="6"/>
    <n v="0"/>
    <n v="0"/>
  </r>
  <r>
    <x v="3"/>
    <s v="IBB"/>
    <x v="0"/>
    <n v="9"/>
    <x v="7"/>
    <n v="123"/>
    <n v="123"/>
  </r>
  <r>
    <x v="3"/>
    <s v="IBB"/>
    <x v="0"/>
    <n v="10"/>
    <x v="8"/>
    <n v="1002"/>
    <n v="1002"/>
  </r>
  <r>
    <x v="3"/>
    <s v="IBB"/>
    <x v="0"/>
    <n v="11"/>
    <x v="9"/>
    <n v="44810"/>
    <n v="33635"/>
  </r>
  <r>
    <x v="3"/>
    <s v="IBB"/>
    <x v="0"/>
    <n v="12"/>
    <x v="10"/>
    <n v="306075"/>
    <n v="304394"/>
  </r>
  <r>
    <x v="3"/>
    <s v="IBB"/>
    <x v="0"/>
    <n v="13"/>
    <x v="11"/>
    <n v="1388"/>
    <n v="1125"/>
  </r>
  <r>
    <x v="3"/>
    <s v="IBB"/>
    <x v="0"/>
    <n v="14"/>
    <x v="12"/>
    <n v="44417"/>
    <n v="41705"/>
  </r>
  <r>
    <x v="3"/>
    <s v="IBB"/>
    <x v="0"/>
    <n v="15"/>
    <x v="13"/>
    <n v="3482"/>
    <n v="3482"/>
  </r>
  <r>
    <x v="3"/>
    <s v="IBB"/>
    <x v="0"/>
    <n v="16"/>
    <x v="14"/>
    <n v="1475428"/>
    <n v="1450853"/>
  </r>
  <r>
    <x v="3"/>
    <s v="IBB"/>
    <x v="0"/>
    <n v="17"/>
    <x v="15"/>
    <n v="428557"/>
    <n v="424729"/>
  </r>
  <r>
    <x v="3"/>
    <s v="IBB"/>
    <x v="0"/>
    <n v="18"/>
    <x v="16"/>
    <n v="12484"/>
    <n v="8601"/>
  </r>
  <r>
    <x v="3"/>
    <s v="IBB"/>
    <x v="0"/>
    <n v="20"/>
    <x v="17"/>
    <n v="28221"/>
    <n v="27826"/>
  </r>
  <r>
    <x v="3"/>
    <s v="IBB"/>
    <x v="0"/>
    <n v="22"/>
    <x v="18"/>
    <n v="11489"/>
    <n v="10041"/>
  </r>
  <r>
    <x v="3"/>
    <s v="IBB"/>
    <x v="0"/>
    <n v="23"/>
    <x v="19"/>
    <n v="1790"/>
    <n v="1513"/>
  </r>
  <r>
    <x v="3"/>
    <s v="IBB"/>
    <x v="0"/>
    <n v="24"/>
    <x v="20"/>
    <n v="2397020"/>
    <n v="2324104"/>
  </r>
  <r>
    <x v="3"/>
    <s v="IBB"/>
    <x v="0"/>
    <n v="25"/>
    <x v="21"/>
    <n v="0"/>
    <n v="0"/>
  </r>
  <r>
    <x v="3"/>
    <s v="IBB"/>
    <x v="0"/>
    <n v="26"/>
    <x v="22"/>
    <n v="333353"/>
    <n v="281821"/>
  </r>
  <r>
    <x v="3"/>
    <s v="IBB"/>
    <x v="0"/>
    <n v="27"/>
    <x v="23"/>
    <n v="0"/>
    <n v="0"/>
  </r>
  <r>
    <x v="3"/>
    <s v="IBB"/>
    <x v="0"/>
    <n v="29"/>
    <x v="24"/>
    <n v="353351"/>
    <n v="334854"/>
  </r>
  <r>
    <x v="3"/>
    <s v="IBB"/>
    <x v="0"/>
    <n v="30"/>
    <x v="25"/>
    <n v="354"/>
    <n v="354"/>
  </r>
  <r>
    <x v="3"/>
    <s v="IBB"/>
    <x v="0"/>
    <n v="31"/>
    <x v="26"/>
    <n v="0"/>
    <n v="0"/>
  </r>
  <r>
    <x v="3"/>
    <s v="IBB"/>
    <x v="0"/>
    <n v="38"/>
    <x v="27"/>
    <n v="0"/>
    <n v="0"/>
  </r>
  <r>
    <x v="3"/>
    <s v="IBB"/>
    <x v="0"/>
    <n v="39"/>
    <x v="28"/>
    <n v="0"/>
    <n v="0"/>
  </r>
  <r>
    <x v="3"/>
    <s v="IBB"/>
    <x v="0"/>
    <n v="40"/>
    <x v="29"/>
    <n v="387"/>
    <n v="387"/>
  </r>
  <r>
    <x v="3"/>
    <s v="IBB"/>
    <x v="0"/>
    <n v="41"/>
    <x v="30"/>
    <n v="173504"/>
    <n v="173504"/>
  </r>
  <r>
    <x v="3"/>
    <s v="IBB"/>
    <x v="0"/>
    <n v="43"/>
    <x v="31"/>
    <n v="91461"/>
    <n v="88436"/>
  </r>
  <r>
    <x v="3"/>
    <s v="IBB"/>
    <x v="0"/>
    <n v="44"/>
    <x v="32"/>
    <n v="0"/>
    <n v="0"/>
  </r>
  <r>
    <x v="3"/>
    <s v="IBB"/>
    <x v="0"/>
    <n v="45"/>
    <x v="33"/>
    <n v="31777"/>
    <n v="27299"/>
  </r>
  <r>
    <x v="3"/>
    <s v="IBB"/>
    <x v="0"/>
    <n v="46"/>
    <x v="34"/>
    <n v="0"/>
    <n v="0"/>
  </r>
  <r>
    <x v="3"/>
    <s v="IBB"/>
    <x v="0"/>
    <n v="47"/>
    <x v="35"/>
    <n v="0"/>
    <n v="0"/>
  </r>
  <r>
    <x v="3"/>
    <s v="IBB"/>
    <x v="0"/>
    <n v="48"/>
    <x v="36"/>
    <n v="0"/>
    <n v="0"/>
  </r>
  <r>
    <x v="3"/>
    <s v="IBD"/>
    <x v="1"/>
    <n v="1"/>
    <x v="0"/>
    <n v="6840"/>
    <n v="5426"/>
  </r>
  <r>
    <x v="3"/>
    <s v="IBD"/>
    <x v="1"/>
    <n v="2"/>
    <x v="1"/>
    <n v="931"/>
    <n v="675"/>
  </r>
  <r>
    <x v="3"/>
    <s v="IBD"/>
    <x v="1"/>
    <n v="3"/>
    <x v="2"/>
    <n v="0"/>
    <n v="0"/>
  </r>
  <r>
    <x v="3"/>
    <s v="IBD"/>
    <x v="1"/>
    <n v="4"/>
    <x v="3"/>
    <n v="0"/>
    <n v="0"/>
  </r>
  <r>
    <x v="3"/>
    <s v="IBD"/>
    <x v="1"/>
    <n v="5"/>
    <x v="4"/>
    <n v="2401"/>
    <n v="2048"/>
  </r>
  <r>
    <x v="3"/>
    <s v="IBD"/>
    <x v="1"/>
    <n v="7"/>
    <x v="5"/>
    <n v="1304"/>
    <n v="991"/>
  </r>
  <r>
    <x v="3"/>
    <s v="IBD"/>
    <x v="1"/>
    <n v="8"/>
    <x v="6"/>
    <n v="0"/>
    <n v="0"/>
  </r>
  <r>
    <x v="3"/>
    <s v="IBD"/>
    <x v="1"/>
    <n v="9"/>
    <x v="7"/>
    <n v="452"/>
    <n v="323"/>
  </r>
  <r>
    <x v="3"/>
    <s v="IBD"/>
    <x v="1"/>
    <n v="10"/>
    <x v="8"/>
    <n v="0"/>
    <n v="0"/>
  </r>
  <r>
    <x v="3"/>
    <s v="IBD"/>
    <x v="1"/>
    <n v="11"/>
    <x v="9"/>
    <n v="45423"/>
    <n v="43927"/>
  </r>
  <r>
    <x v="3"/>
    <s v="IBD"/>
    <x v="1"/>
    <n v="12"/>
    <x v="10"/>
    <n v="0"/>
    <n v="0"/>
  </r>
  <r>
    <x v="3"/>
    <s v="IBD"/>
    <x v="1"/>
    <n v="13"/>
    <x v="11"/>
    <n v="3815"/>
    <n v="3355"/>
  </r>
  <r>
    <x v="3"/>
    <s v="IBD"/>
    <x v="1"/>
    <n v="14"/>
    <x v="12"/>
    <n v="0"/>
    <n v="0"/>
  </r>
  <r>
    <x v="3"/>
    <s v="IBD"/>
    <x v="1"/>
    <n v="15"/>
    <x v="13"/>
    <n v="6002"/>
    <n v="5766"/>
  </r>
  <r>
    <x v="3"/>
    <s v="IBD"/>
    <x v="1"/>
    <n v="16"/>
    <x v="14"/>
    <n v="0"/>
    <n v="0"/>
  </r>
  <r>
    <x v="3"/>
    <s v="IBD"/>
    <x v="1"/>
    <n v="17"/>
    <x v="15"/>
    <n v="29"/>
    <n v="29"/>
  </r>
  <r>
    <x v="3"/>
    <s v="IBD"/>
    <x v="1"/>
    <n v="18"/>
    <x v="16"/>
    <n v="1906"/>
    <n v="1762"/>
  </r>
  <r>
    <x v="3"/>
    <s v="IBD"/>
    <x v="1"/>
    <n v="20"/>
    <x v="17"/>
    <n v="0"/>
    <n v="0"/>
  </r>
  <r>
    <x v="3"/>
    <s v="IBD"/>
    <x v="1"/>
    <n v="22"/>
    <x v="18"/>
    <n v="15860"/>
    <n v="13173"/>
  </r>
  <r>
    <x v="3"/>
    <s v="IBD"/>
    <x v="1"/>
    <n v="23"/>
    <x v="19"/>
    <n v="18995"/>
    <n v="18507"/>
  </r>
  <r>
    <x v="3"/>
    <s v="IBD"/>
    <x v="1"/>
    <n v="24"/>
    <x v="20"/>
    <n v="108"/>
    <n v="108"/>
  </r>
  <r>
    <x v="3"/>
    <s v="IBD"/>
    <x v="1"/>
    <n v="25"/>
    <x v="21"/>
    <n v="0"/>
    <n v="0"/>
  </r>
  <r>
    <x v="3"/>
    <s v="IBD"/>
    <x v="1"/>
    <n v="26"/>
    <x v="22"/>
    <n v="0"/>
    <n v="0"/>
  </r>
  <r>
    <x v="3"/>
    <s v="IBD"/>
    <x v="1"/>
    <n v="27"/>
    <x v="23"/>
    <n v="127"/>
    <n v="127"/>
  </r>
  <r>
    <x v="3"/>
    <s v="IBD"/>
    <x v="1"/>
    <n v="29"/>
    <x v="24"/>
    <n v="22003"/>
    <n v="17238"/>
  </r>
  <r>
    <x v="3"/>
    <s v="IBD"/>
    <x v="1"/>
    <n v="30"/>
    <x v="25"/>
    <n v="18965"/>
    <n v="18856"/>
  </r>
  <r>
    <x v="3"/>
    <s v="IBD"/>
    <x v="1"/>
    <n v="31"/>
    <x v="26"/>
    <n v="693"/>
    <n v="693"/>
  </r>
  <r>
    <x v="3"/>
    <s v="IBD"/>
    <x v="1"/>
    <n v="38"/>
    <x v="27"/>
    <n v="0"/>
    <n v="0"/>
  </r>
  <r>
    <x v="3"/>
    <s v="IBD"/>
    <x v="1"/>
    <n v="39"/>
    <x v="28"/>
    <n v="0"/>
    <n v="0"/>
  </r>
  <r>
    <x v="3"/>
    <s v="IBD"/>
    <x v="1"/>
    <n v="40"/>
    <x v="29"/>
    <n v="0"/>
    <n v="0"/>
  </r>
  <r>
    <x v="3"/>
    <s v="IBD"/>
    <x v="1"/>
    <n v="41"/>
    <x v="30"/>
    <n v="0"/>
    <n v="0"/>
  </r>
  <r>
    <x v="3"/>
    <s v="IBD"/>
    <x v="1"/>
    <n v="43"/>
    <x v="31"/>
    <n v="0"/>
    <n v="0"/>
  </r>
  <r>
    <x v="3"/>
    <s v="IBD"/>
    <x v="1"/>
    <n v="44"/>
    <x v="32"/>
    <n v="0"/>
    <n v="0"/>
  </r>
  <r>
    <x v="3"/>
    <s v="IBD"/>
    <x v="1"/>
    <n v="45"/>
    <x v="33"/>
    <n v="71"/>
    <n v="71"/>
  </r>
  <r>
    <x v="3"/>
    <s v="IBD"/>
    <x v="1"/>
    <n v="46"/>
    <x v="34"/>
    <n v="0"/>
    <n v="0"/>
  </r>
  <r>
    <x v="3"/>
    <s v="IBD"/>
    <x v="1"/>
    <n v="47"/>
    <x v="35"/>
    <n v="0"/>
    <n v="0"/>
  </r>
  <r>
    <x v="3"/>
    <s v="IBD"/>
    <x v="1"/>
    <n v="48"/>
    <x v="36"/>
    <n v="0"/>
    <n v="0"/>
  </r>
  <r>
    <x v="3"/>
    <s v="IBI"/>
    <x v="2"/>
    <n v="1"/>
    <x v="0"/>
    <n v="108"/>
    <n v="108"/>
  </r>
  <r>
    <x v="3"/>
    <s v="IBI"/>
    <x v="2"/>
    <n v="2"/>
    <x v="1"/>
    <n v="62"/>
    <n v="62"/>
  </r>
  <r>
    <x v="3"/>
    <s v="IBI"/>
    <x v="2"/>
    <n v="3"/>
    <x v="2"/>
    <n v="0"/>
    <n v="0"/>
  </r>
  <r>
    <x v="3"/>
    <s v="IBI"/>
    <x v="2"/>
    <n v="4"/>
    <x v="3"/>
    <n v="0"/>
    <n v="0"/>
  </r>
  <r>
    <x v="3"/>
    <s v="IBI"/>
    <x v="2"/>
    <n v="5"/>
    <x v="4"/>
    <n v="0"/>
    <n v="0"/>
  </r>
  <r>
    <x v="3"/>
    <s v="IBI"/>
    <x v="2"/>
    <n v="7"/>
    <x v="5"/>
    <n v="0"/>
    <n v="0"/>
  </r>
  <r>
    <x v="3"/>
    <s v="IBI"/>
    <x v="2"/>
    <n v="8"/>
    <x v="6"/>
    <n v="0"/>
    <n v="0"/>
  </r>
  <r>
    <x v="3"/>
    <s v="IBI"/>
    <x v="2"/>
    <n v="9"/>
    <x v="7"/>
    <n v="0"/>
    <n v="0"/>
  </r>
  <r>
    <x v="3"/>
    <s v="IBI"/>
    <x v="2"/>
    <n v="10"/>
    <x v="8"/>
    <n v="0"/>
    <n v="0"/>
  </r>
  <r>
    <x v="3"/>
    <s v="IBI"/>
    <x v="2"/>
    <n v="11"/>
    <x v="9"/>
    <n v="0"/>
    <n v="0"/>
  </r>
  <r>
    <x v="3"/>
    <s v="IBI"/>
    <x v="2"/>
    <n v="12"/>
    <x v="10"/>
    <n v="0"/>
    <n v="0"/>
  </r>
  <r>
    <x v="3"/>
    <s v="IBI"/>
    <x v="2"/>
    <n v="13"/>
    <x v="11"/>
    <n v="0"/>
    <n v="0"/>
  </r>
  <r>
    <x v="3"/>
    <s v="IBI"/>
    <x v="2"/>
    <n v="14"/>
    <x v="12"/>
    <n v="0"/>
    <n v="0"/>
  </r>
  <r>
    <x v="3"/>
    <s v="IBI"/>
    <x v="2"/>
    <n v="15"/>
    <x v="13"/>
    <n v="0"/>
    <n v="0"/>
  </r>
  <r>
    <x v="3"/>
    <s v="IBI"/>
    <x v="2"/>
    <n v="16"/>
    <x v="14"/>
    <n v="0"/>
    <n v="0"/>
  </r>
  <r>
    <x v="3"/>
    <s v="IBI"/>
    <x v="2"/>
    <n v="17"/>
    <x v="15"/>
    <n v="0"/>
    <n v="0"/>
  </r>
  <r>
    <x v="3"/>
    <s v="IBI"/>
    <x v="2"/>
    <n v="18"/>
    <x v="16"/>
    <n v="0"/>
    <n v="0"/>
  </r>
  <r>
    <x v="3"/>
    <s v="IBI"/>
    <x v="2"/>
    <n v="20"/>
    <x v="17"/>
    <n v="0"/>
    <n v="0"/>
  </r>
  <r>
    <x v="3"/>
    <s v="IBI"/>
    <x v="2"/>
    <n v="22"/>
    <x v="18"/>
    <n v="0"/>
    <n v="0"/>
  </r>
  <r>
    <x v="3"/>
    <s v="IBI"/>
    <x v="2"/>
    <n v="23"/>
    <x v="19"/>
    <n v="0"/>
    <n v="0"/>
  </r>
  <r>
    <x v="3"/>
    <s v="IBI"/>
    <x v="2"/>
    <n v="24"/>
    <x v="20"/>
    <n v="0"/>
    <n v="0"/>
  </r>
  <r>
    <x v="3"/>
    <s v="IBI"/>
    <x v="2"/>
    <n v="25"/>
    <x v="21"/>
    <n v="0"/>
    <n v="0"/>
  </r>
  <r>
    <x v="3"/>
    <s v="IBI"/>
    <x v="2"/>
    <n v="26"/>
    <x v="22"/>
    <n v="0"/>
    <n v="0"/>
  </r>
  <r>
    <x v="3"/>
    <s v="IBI"/>
    <x v="2"/>
    <n v="27"/>
    <x v="23"/>
    <n v="0"/>
    <n v="0"/>
  </r>
  <r>
    <x v="3"/>
    <s v="IBI"/>
    <x v="2"/>
    <n v="29"/>
    <x v="24"/>
    <n v="0"/>
    <n v="0"/>
  </r>
  <r>
    <x v="3"/>
    <s v="IBI"/>
    <x v="2"/>
    <n v="30"/>
    <x v="25"/>
    <n v="0"/>
    <n v="0"/>
  </r>
  <r>
    <x v="3"/>
    <s v="IBI"/>
    <x v="2"/>
    <n v="31"/>
    <x v="26"/>
    <n v="0"/>
    <n v="0"/>
  </r>
  <r>
    <x v="3"/>
    <s v="IBI"/>
    <x v="2"/>
    <n v="38"/>
    <x v="27"/>
    <n v="0"/>
    <n v="0"/>
  </r>
  <r>
    <x v="3"/>
    <s v="IBI"/>
    <x v="2"/>
    <n v="39"/>
    <x v="28"/>
    <n v="0"/>
    <n v="0"/>
  </r>
  <r>
    <x v="3"/>
    <s v="IBI"/>
    <x v="2"/>
    <n v="40"/>
    <x v="29"/>
    <n v="0"/>
    <n v="0"/>
  </r>
  <r>
    <x v="3"/>
    <s v="IBI"/>
    <x v="2"/>
    <n v="41"/>
    <x v="30"/>
    <n v="0"/>
    <n v="0"/>
  </r>
  <r>
    <x v="3"/>
    <s v="IBI"/>
    <x v="2"/>
    <n v="43"/>
    <x v="31"/>
    <n v="0"/>
    <n v="0"/>
  </r>
  <r>
    <x v="3"/>
    <s v="IBI"/>
    <x v="2"/>
    <n v="44"/>
    <x v="32"/>
    <n v="0"/>
    <n v="0"/>
  </r>
  <r>
    <x v="3"/>
    <s v="IBI"/>
    <x v="2"/>
    <n v="45"/>
    <x v="33"/>
    <n v="0"/>
    <n v="0"/>
  </r>
  <r>
    <x v="3"/>
    <s v="IBI"/>
    <x v="2"/>
    <n v="46"/>
    <x v="34"/>
    <n v="0"/>
    <n v="0"/>
  </r>
  <r>
    <x v="3"/>
    <s v="IBI"/>
    <x v="2"/>
    <n v="47"/>
    <x v="35"/>
    <n v="0"/>
    <n v="0"/>
  </r>
  <r>
    <x v="3"/>
    <s v="IBI"/>
    <x v="2"/>
    <n v="48"/>
    <x v="36"/>
    <n v="0"/>
    <n v="0"/>
  </r>
  <r>
    <x v="3"/>
    <s v="IBL"/>
    <x v="13"/>
    <n v="1"/>
    <x v="0"/>
    <n v="0"/>
    <n v="0"/>
  </r>
  <r>
    <x v="3"/>
    <s v="IBL"/>
    <x v="13"/>
    <n v="2"/>
    <x v="1"/>
    <n v="0"/>
    <n v="0"/>
  </r>
  <r>
    <x v="3"/>
    <s v="IBL"/>
    <x v="13"/>
    <n v="3"/>
    <x v="2"/>
    <n v="0"/>
    <n v="0"/>
  </r>
  <r>
    <x v="3"/>
    <s v="IBL"/>
    <x v="13"/>
    <n v="4"/>
    <x v="3"/>
    <n v="2125"/>
    <n v="2125"/>
  </r>
  <r>
    <x v="3"/>
    <s v="IBL"/>
    <x v="13"/>
    <n v="5"/>
    <x v="4"/>
    <n v="0"/>
    <n v="0"/>
  </r>
  <r>
    <x v="3"/>
    <s v="IBL"/>
    <x v="13"/>
    <n v="7"/>
    <x v="5"/>
    <n v="0"/>
    <n v="0"/>
  </r>
  <r>
    <x v="3"/>
    <s v="IBL"/>
    <x v="13"/>
    <n v="8"/>
    <x v="6"/>
    <n v="0"/>
    <n v="0"/>
  </r>
  <r>
    <x v="3"/>
    <s v="IBL"/>
    <x v="13"/>
    <n v="9"/>
    <x v="7"/>
    <n v="0"/>
    <n v="0"/>
  </r>
  <r>
    <x v="3"/>
    <s v="IBL"/>
    <x v="13"/>
    <n v="10"/>
    <x v="8"/>
    <n v="0"/>
    <n v="0"/>
  </r>
  <r>
    <x v="3"/>
    <s v="IBL"/>
    <x v="13"/>
    <n v="11"/>
    <x v="9"/>
    <n v="0"/>
    <n v="0"/>
  </r>
  <r>
    <x v="3"/>
    <s v="IBL"/>
    <x v="13"/>
    <n v="12"/>
    <x v="10"/>
    <n v="0"/>
    <n v="0"/>
  </r>
  <r>
    <x v="3"/>
    <s v="IBL"/>
    <x v="13"/>
    <n v="13"/>
    <x v="11"/>
    <n v="0"/>
    <n v="0"/>
  </r>
  <r>
    <x v="3"/>
    <s v="IBL"/>
    <x v="13"/>
    <n v="14"/>
    <x v="12"/>
    <n v="0"/>
    <n v="0"/>
  </r>
  <r>
    <x v="3"/>
    <s v="IBL"/>
    <x v="13"/>
    <n v="15"/>
    <x v="13"/>
    <n v="0"/>
    <n v="0"/>
  </r>
  <r>
    <x v="3"/>
    <s v="IBL"/>
    <x v="13"/>
    <n v="16"/>
    <x v="14"/>
    <n v="0"/>
    <n v="0"/>
  </r>
  <r>
    <x v="3"/>
    <s v="IBL"/>
    <x v="13"/>
    <n v="17"/>
    <x v="15"/>
    <n v="0"/>
    <n v="0"/>
  </r>
  <r>
    <x v="3"/>
    <s v="IBL"/>
    <x v="13"/>
    <n v="18"/>
    <x v="16"/>
    <n v="0"/>
    <n v="0"/>
  </r>
  <r>
    <x v="3"/>
    <s v="IBL"/>
    <x v="13"/>
    <n v="20"/>
    <x v="17"/>
    <n v="48"/>
    <n v="48"/>
  </r>
  <r>
    <x v="3"/>
    <s v="IBL"/>
    <x v="13"/>
    <n v="22"/>
    <x v="18"/>
    <n v="0"/>
    <n v="0"/>
  </r>
  <r>
    <x v="3"/>
    <s v="IBL"/>
    <x v="13"/>
    <n v="23"/>
    <x v="19"/>
    <n v="0"/>
    <n v="0"/>
  </r>
  <r>
    <x v="3"/>
    <s v="IBL"/>
    <x v="13"/>
    <n v="24"/>
    <x v="20"/>
    <n v="0"/>
    <n v="0"/>
  </r>
  <r>
    <x v="3"/>
    <s v="IBL"/>
    <x v="13"/>
    <n v="25"/>
    <x v="21"/>
    <n v="0"/>
    <n v="0"/>
  </r>
  <r>
    <x v="3"/>
    <s v="IBL"/>
    <x v="13"/>
    <n v="26"/>
    <x v="22"/>
    <n v="0"/>
    <n v="0"/>
  </r>
  <r>
    <x v="3"/>
    <s v="IBL"/>
    <x v="13"/>
    <n v="27"/>
    <x v="23"/>
    <n v="0"/>
    <n v="0"/>
  </r>
  <r>
    <x v="3"/>
    <s v="IBL"/>
    <x v="13"/>
    <n v="29"/>
    <x v="24"/>
    <n v="0"/>
    <n v="0"/>
  </r>
  <r>
    <x v="3"/>
    <s v="IBL"/>
    <x v="13"/>
    <n v="30"/>
    <x v="25"/>
    <n v="0"/>
    <n v="0"/>
  </r>
  <r>
    <x v="3"/>
    <s v="IBL"/>
    <x v="13"/>
    <n v="31"/>
    <x v="26"/>
    <n v="0"/>
    <n v="0"/>
  </r>
  <r>
    <x v="3"/>
    <s v="IBL"/>
    <x v="13"/>
    <n v="38"/>
    <x v="27"/>
    <n v="0"/>
    <n v="0"/>
  </r>
  <r>
    <x v="3"/>
    <s v="IBL"/>
    <x v="13"/>
    <n v="39"/>
    <x v="28"/>
    <n v="0"/>
    <n v="0"/>
  </r>
  <r>
    <x v="3"/>
    <s v="IBL"/>
    <x v="13"/>
    <n v="40"/>
    <x v="29"/>
    <n v="0"/>
    <n v="0"/>
  </r>
  <r>
    <x v="3"/>
    <s v="IBL"/>
    <x v="13"/>
    <n v="41"/>
    <x v="30"/>
    <n v="0"/>
    <n v="0"/>
  </r>
  <r>
    <x v="3"/>
    <s v="IBL"/>
    <x v="13"/>
    <n v="43"/>
    <x v="31"/>
    <n v="0"/>
    <n v="0"/>
  </r>
  <r>
    <x v="3"/>
    <s v="IBL"/>
    <x v="13"/>
    <n v="44"/>
    <x v="32"/>
    <n v="0"/>
    <n v="0"/>
  </r>
  <r>
    <x v="3"/>
    <s v="IBL"/>
    <x v="13"/>
    <n v="45"/>
    <x v="33"/>
    <n v="0"/>
    <n v="0"/>
  </r>
  <r>
    <x v="3"/>
    <s v="IBL"/>
    <x v="13"/>
    <n v="46"/>
    <x v="34"/>
    <n v="0"/>
    <n v="0"/>
  </r>
  <r>
    <x v="3"/>
    <s v="IBL"/>
    <x v="13"/>
    <n v="47"/>
    <x v="35"/>
    <n v="0"/>
    <n v="0"/>
  </r>
  <r>
    <x v="3"/>
    <s v="IBL"/>
    <x v="13"/>
    <n v="48"/>
    <x v="36"/>
    <n v="0"/>
    <n v="0"/>
  </r>
  <r>
    <x v="3"/>
    <s v="IBM"/>
    <x v="3"/>
    <n v="1"/>
    <x v="0"/>
    <n v="209966"/>
    <n v="180566"/>
  </r>
  <r>
    <x v="3"/>
    <s v="IBM"/>
    <x v="3"/>
    <n v="2"/>
    <x v="1"/>
    <n v="3521"/>
    <n v="3470"/>
  </r>
  <r>
    <x v="3"/>
    <s v="IBM"/>
    <x v="3"/>
    <n v="3"/>
    <x v="2"/>
    <n v="32265"/>
    <n v="26337"/>
  </r>
  <r>
    <x v="3"/>
    <s v="IBM"/>
    <x v="3"/>
    <n v="4"/>
    <x v="3"/>
    <n v="1016"/>
    <n v="1016"/>
  </r>
  <r>
    <x v="3"/>
    <s v="IBM"/>
    <x v="3"/>
    <n v="5"/>
    <x v="4"/>
    <n v="179479"/>
    <n v="124585"/>
  </r>
  <r>
    <x v="3"/>
    <s v="IBM"/>
    <x v="3"/>
    <n v="7"/>
    <x v="5"/>
    <n v="93570"/>
    <n v="74742"/>
  </r>
  <r>
    <x v="3"/>
    <s v="IBM"/>
    <x v="3"/>
    <n v="8"/>
    <x v="6"/>
    <n v="0"/>
    <n v="0"/>
  </r>
  <r>
    <x v="3"/>
    <s v="IBM"/>
    <x v="3"/>
    <n v="9"/>
    <x v="7"/>
    <n v="69791"/>
    <n v="53149"/>
  </r>
  <r>
    <x v="3"/>
    <s v="IBM"/>
    <x v="3"/>
    <n v="10"/>
    <x v="8"/>
    <n v="352"/>
    <n v="352"/>
  </r>
  <r>
    <x v="3"/>
    <s v="IBM"/>
    <x v="3"/>
    <n v="11"/>
    <x v="9"/>
    <n v="594678"/>
    <n v="398644"/>
  </r>
  <r>
    <x v="3"/>
    <s v="IBM"/>
    <x v="3"/>
    <n v="12"/>
    <x v="10"/>
    <n v="1926"/>
    <n v="1926"/>
  </r>
  <r>
    <x v="3"/>
    <s v="IBM"/>
    <x v="3"/>
    <n v="13"/>
    <x v="11"/>
    <n v="101496"/>
    <n v="91185"/>
  </r>
  <r>
    <x v="3"/>
    <s v="IBM"/>
    <x v="3"/>
    <n v="14"/>
    <x v="12"/>
    <n v="14831620"/>
    <n v="13303706"/>
  </r>
  <r>
    <x v="3"/>
    <s v="IBM"/>
    <x v="3"/>
    <n v="15"/>
    <x v="13"/>
    <n v="77897"/>
    <n v="72673"/>
  </r>
  <r>
    <x v="3"/>
    <s v="IBM"/>
    <x v="3"/>
    <n v="16"/>
    <x v="14"/>
    <n v="99440"/>
    <n v="76663"/>
  </r>
  <r>
    <x v="3"/>
    <s v="IBM"/>
    <x v="3"/>
    <n v="17"/>
    <x v="15"/>
    <n v="205077"/>
    <n v="180021"/>
  </r>
  <r>
    <x v="3"/>
    <s v="IBM"/>
    <x v="3"/>
    <n v="18"/>
    <x v="16"/>
    <n v="333645"/>
    <n v="238482"/>
  </r>
  <r>
    <x v="3"/>
    <s v="IBM"/>
    <x v="3"/>
    <n v="20"/>
    <x v="17"/>
    <n v="465282"/>
    <n v="358264"/>
  </r>
  <r>
    <x v="3"/>
    <s v="IBM"/>
    <x v="3"/>
    <n v="22"/>
    <x v="18"/>
    <n v="319538"/>
    <n v="207866"/>
  </r>
  <r>
    <x v="3"/>
    <s v="IBM"/>
    <x v="3"/>
    <n v="23"/>
    <x v="19"/>
    <n v="399639"/>
    <n v="282672"/>
  </r>
  <r>
    <x v="3"/>
    <s v="IBM"/>
    <x v="3"/>
    <n v="24"/>
    <x v="20"/>
    <n v="16468834"/>
    <n v="12135203"/>
  </r>
  <r>
    <x v="3"/>
    <s v="IBM"/>
    <x v="3"/>
    <n v="25"/>
    <x v="21"/>
    <n v="0"/>
    <n v="0"/>
  </r>
  <r>
    <x v="3"/>
    <s v="IBM"/>
    <x v="3"/>
    <n v="26"/>
    <x v="22"/>
    <n v="9501674"/>
    <n v="6537083"/>
  </r>
  <r>
    <x v="3"/>
    <s v="IBM"/>
    <x v="3"/>
    <n v="27"/>
    <x v="23"/>
    <n v="144"/>
    <n v="86"/>
  </r>
  <r>
    <x v="3"/>
    <s v="IBM"/>
    <x v="3"/>
    <n v="29"/>
    <x v="24"/>
    <n v="2644397"/>
    <n v="1893407"/>
  </r>
  <r>
    <x v="3"/>
    <s v="IBM"/>
    <x v="3"/>
    <n v="30"/>
    <x v="25"/>
    <n v="158697"/>
    <n v="157866"/>
  </r>
  <r>
    <x v="3"/>
    <s v="IBM"/>
    <x v="3"/>
    <n v="31"/>
    <x v="26"/>
    <n v="76914"/>
    <n v="72423"/>
  </r>
  <r>
    <x v="3"/>
    <s v="IBM"/>
    <x v="3"/>
    <n v="38"/>
    <x v="27"/>
    <n v="0"/>
    <n v="0"/>
  </r>
  <r>
    <x v="3"/>
    <s v="IBM"/>
    <x v="3"/>
    <n v="39"/>
    <x v="28"/>
    <n v="0"/>
    <n v="0"/>
  </r>
  <r>
    <x v="3"/>
    <s v="IBM"/>
    <x v="3"/>
    <n v="40"/>
    <x v="29"/>
    <n v="0"/>
    <n v="0"/>
  </r>
  <r>
    <x v="3"/>
    <s v="IBM"/>
    <x v="3"/>
    <n v="41"/>
    <x v="30"/>
    <n v="3072"/>
    <n v="1814"/>
  </r>
  <r>
    <x v="3"/>
    <s v="IBM"/>
    <x v="3"/>
    <n v="43"/>
    <x v="31"/>
    <n v="444"/>
    <n v="444"/>
  </r>
  <r>
    <x v="3"/>
    <s v="IBM"/>
    <x v="3"/>
    <n v="44"/>
    <x v="32"/>
    <n v="0"/>
    <n v="0"/>
  </r>
  <r>
    <x v="3"/>
    <s v="IBM"/>
    <x v="3"/>
    <n v="45"/>
    <x v="33"/>
    <n v="42536"/>
    <n v="35641"/>
  </r>
  <r>
    <x v="3"/>
    <s v="IBM"/>
    <x v="3"/>
    <n v="46"/>
    <x v="34"/>
    <n v="4818885"/>
    <n v="4818804"/>
  </r>
  <r>
    <x v="3"/>
    <s v="IBM"/>
    <x v="3"/>
    <n v="47"/>
    <x v="35"/>
    <n v="0"/>
    <n v="0"/>
  </r>
  <r>
    <x v="3"/>
    <s v="IBM"/>
    <x v="3"/>
    <n v="48"/>
    <x v="36"/>
    <n v="0"/>
    <n v="0"/>
  </r>
  <r>
    <x v="3"/>
    <s v="IBS"/>
    <x v="4"/>
    <n v="1"/>
    <x v="0"/>
    <n v="0"/>
    <n v="0"/>
  </r>
  <r>
    <x v="3"/>
    <s v="IBS"/>
    <x v="4"/>
    <n v="2"/>
    <x v="1"/>
    <n v="0"/>
    <n v="0"/>
  </r>
  <r>
    <x v="3"/>
    <s v="IBS"/>
    <x v="4"/>
    <n v="3"/>
    <x v="2"/>
    <n v="25895"/>
    <n v="23904"/>
  </r>
  <r>
    <x v="3"/>
    <s v="IBS"/>
    <x v="4"/>
    <n v="4"/>
    <x v="3"/>
    <n v="0"/>
    <n v="0"/>
  </r>
  <r>
    <x v="3"/>
    <s v="IBS"/>
    <x v="4"/>
    <n v="5"/>
    <x v="4"/>
    <n v="358"/>
    <n v="358"/>
  </r>
  <r>
    <x v="3"/>
    <s v="IBS"/>
    <x v="4"/>
    <n v="7"/>
    <x v="5"/>
    <n v="295"/>
    <n v="295"/>
  </r>
  <r>
    <x v="3"/>
    <s v="IBS"/>
    <x v="4"/>
    <n v="8"/>
    <x v="6"/>
    <n v="0"/>
    <n v="0"/>
  </r>
  <r>
    <x v="3"/>
    <s v="IBS"/>
    <x v="4"/>
    <n v="9"/>
    <x v="7"/>
    <n v="0"/>
    <n v="0"/>
  </r>
  <r>
    <x v="3"/>
    <s v="IBS"/>
    <x v="4"/>
    <n v="10"/>
    <x v="8"/>
    <n v="230"/>
    <n v="230"/>
  </r>
  <r>
    <x v="3"/>
    <s v="IBS"/>
    <x v="4"/>
    <n v="11"/>
    <x v="9"/>
    <n v="460"/>
    <n v="425"/>
  </r>
  <r>
    <x v="3"/>
    <s v="IBS"/>
    <x v="4"/>
    <n v="12"/>
    <x v="10"/>
    <n v="216"/>
    <n v="216"/>
  </r>
  <r>
    <x v="3"/>
    <s v="IBS"/>
    <x v="4"/>
    <n v="13"/>
    <x v="11"/>
    <n v="0"/>
    <n v="0"/>
  </r>
  <r>
    <x v="3"/>
    <s v="IBS"/>
    <x v="4"/>
    <n v="14"/>
    <x v="12"/>
    <n v="186246"/>
    <n v="180228"/>
  </r>
  <r>
    <x v="3"/>
    <s v="IBS"/>
    <x v="4"/>
    <n v="15"/>
    <x v="13"/>
    <n v="11397"/>
    <n v="11397"/>
  </r>
  <r>
    <x v="3"/>
    <s v="IBS"/>
    <x v="4"/>
    <n v="16"/>
    <x v="14"/>
    <n v="400484"/>
    <n v="349615"/>
  </r>
  <r>
    <x v="3"/>
    <s v="IBS"/>
    <x v="4"/>
    <n v="17"/>
    <x v="15"/>
    <n v="452698"/>
    <n v="442515"/>
  </r>
  <r>
    <x v="3"/>
    <s v="IBS"/>
    <x v="4"/>
    <n v="18"/>
    <x v="16"/>
    <n v="0"/>
    <n v="0"/>
  </r>
  <r>
    <x v="3"/>
    <s v="IBS"/>
    <x v="4"/>
    <n v="20"/>
    <x v="17"/>
    <n v="10427"/>
    <n v="8526"/>
  </r>
  <r>
    <x v="3"/>
    <s v="IBS"/>
    <x v="4"/>
    <n v="22"/>
    <x v="18"/>
    <n v="0"/>
    <n v="0"/>
  </r>
  <r>
    <x v="3"/>
    <s v="IBS"/>
    <x v="4"/>
    <n v="23"/>
    <x v="19"/>
    <n v="68705"/>
    <n v="60434"/>
  </r>
  <r>
    <x v="3"/>
    <s v="IBS"/>
    <x v="4"/>
    <n v="24"/>
    <x v="20"/>
    <n v="3748642"/>
    <n v="3070410"/>
  </r>
  <r>
    <x v="3"/>
    <s v="IBS"/>
    <x v="4"/>
    <n v="25"/>
    <x v="21"/>
    <n v="0"/>
    <n v="0"/>
  </r>
  <r>
    <x v="3"/>
    <s v="IBS"/>
    <x v="4"/>
    <n v="26"/>
    <x v="22"/>
    <n v="1723"/>
    <n v="1723"/>
  </r>
  <r>
    <x v="3"/>
    <s v="IBS"/>
    <x v="4"/>
    <n v="27"/>
    <x v="23"/>
    <n v="214"/>
    <n v="214"/>
  </r>
  <r>
    <x v="3"/>
    <s v="IBS"/>
    <x v="4"/>
    <n v="29"/>
    <x v="24"/>
    <n v="10906"/>
    <n v="5244"/>
  </r>
  <r>
    <x v="3"/>
    <s v="IBS"/>
    <x v="4"/>
    <n v="30"/>
    <x v="25"/>
    <n v="0"/>
    <n v="0"/>
  </r>
  <r>
    <x v="3"/>
    <s v="IBS"/>
    <x v="4"/>
    <n v="31"/>
    <x v="26"/>
    <n v="7790"/>
    <n v="7790"/>
  </r>
  <r>
    <x v="3"/>
    <s v="IBS"/>
    <x v="4"/>
    <n v="38"/>
    <x v="27"/>
    <n v="0"/>
    <n v="0"/>
  </r>
  <r>
    <x v="3"/>
    <s v="IBS"/>
    <x v="4"/>
    <n v="39"/>
    <x v="28"/>
    <n v="0"/>
    <n v="0"/>
  </r>
  <r>
    <x v="3"/>
    <s v="IBS"/>
    <x v="4"/>
    <n v="40"/>
    <x v="29"/>
    <n v="331"/>
    <n v="331"/>
  </r>
  <r>
    <x v="3"/>
    <s v="IBS"/>
    <x v="4"/>
    <n v="41"/>
    <x v="30"/>
    <n v="44296"/>
    <n v="42725"/>
  </r>
  <r>
    <x v="3"/>
    <s v="IBS"/>
    <x v="4"/>
    <n v="43"/>
    <x v="31"/>
    <n v="0"/>
    <n v="0"/>
  </r>
  <r>
    <x v="3"/>
    <s v="IBS"/>
    <x v="4"/>
    <n v="44"/>
    <x v="32"/>
    <n v="0"/>
    <n v="0"/>
  </r>
  <r>
    <x v="3"/>
    <s v="IBS"/>
    <x v="4"/>
    <n v="45"/>
    <x v="33"/>
    <n v="0"/>
    <n v="0"/>
  </r>
  <r>
    <x v="3"/>
    <s v="IBS"/>
    <x v="4"/>
    <n v="46"/>
    <x v="34"/>
    <n v="0"/>
    <n v="0"/>
  </r>
  <r>
    <x v="3"/>
    <s v="IBS"/>
    <x v="4"/>
    <n v="47"/>
    <x v="35"/>
    <n v="0"/>
    <n v="0"/>
  </r>
  <r>
    <x v="3"/>
    <s v="IBS"/>
    <x v="4"/>
    <n v="48"/>
    <x v="36"/>
    <n v="0"/>
    <n v="0"/>
  </r>
  <r>
    <x v="3"/>
    <s v="IBT"/>
    <x v="11"/>
    <n v="1"/>
    <x v="0"/>
    <n v="0"/>
    <n v="0"/>
  </r>
  <r>
    <x v="3"/>
    <s v="IBT"/>
    <x v="11"/>
    <n v="2"/>
    <x v="1"/>
    <n v="0"/>
    <n v="0"/>
  </r>
  <r>
    <x v="3"/>
    <s v="IBT"/>
    <x v="11"/>
    <n v="3"/>
    <x v="2"/>
    <n v="0"/>
    <n v="0"/>
  </r>
  <r>
    <x v="3"/>
    <s v="IBT"/>
    <x v="11"/>
    <n v="4"/>
    <x v="3"/>
    <n v="0"/>
    <n v="0"/>
  </r>
  <r>
    <x v="3"/>
    <s v="IBT"/>
    <x v="11"/>
    <n v="5"/>
    <x v="4"/>
    <n v="0"/>
    <n v="0"/>
  </r>
  <r>
    <x v="3"/>
    <s v="IBT"/>
    <x v="11"/>
    <n v="7"/>
    <x v="5"/>
    <n v="0"/>
    <n v="0"/>
  </r>
  <r>
    <x v="3"/>
    <s v="IBT"/>
    <x v="11"/>
    <n v="8"/>
    <x v="6"/>
    <n v="0"/>
    <n v="0"/>
  </r>
  <r>
    <x v="3"/>
    <s v="IBT"/>
    <x v="11"/>
    <n v="9"/>
    <x v="7"/>
    <n v="0"/>
    <n v="0"/>
  </r>
  <r>
    <x v="3"/>
    <s v="IBT"/>
    <x v="11"/>
    <n v="10"/>
    <x v="8"/>
    <n v="0"/>
    <n v="0"/>
  </r>
  <r>
    <x v="3"/>
    <s v="IBT"/>
    <x v="11"/>
    <n v="11"/>
    <x v="9"/>
    <n v="0"/>
    <n v="0"/>
  </r>
  <r>
    <x v="3"/>
    <s v="IBT"/>
    <x v="11"/>
    <n v="12"/>
    <x v="10"/>
    <n v="0"/>
    <n v="0"/>
  </r>
  <r>
    <x v="3"/>
    <s v="IBT"/>
    <x v="11"/>
    <n v="13"/>
    <x v="11"/>
    <n v="0"/>
    <n v="0"/>
  </r>
  <r>
    <x v="3"/>
    <s v="IBT"/>
    <x v="11"/>
    <n v="14"/>
    <x v="12"/>
    <n v="0"/>
    <n v="0"/>
  </r>
  <r>
    <x v="3"/>
    <s v="IBT"/>
    <x v="11"/>
    <n v="15"/>
    <x v="13"/>
    <n v="0"/>
    <n v="0"/>
  </r>
  <r>
    <x v="3"/>
    <s v="IBT"/>
    <x v="11"/>
    <n v="16"/>
    <x v="14"/>
    <n v="0"/>
    <n v="0"/>
  </r>
  <r>
    <x v="3"/>
    <s v="IBT"/>
    <x v="11"/>
    <n v="17"/>
    <x v="15"/>
    <n v="0"/>
    <n v="0"/>
  </r>
  <r>
    <x v="3"/>
    <s v="IBT"/>
    <x v="11"/>
    <n v="18"/>
    <x v="16"/>
    <n v="0"/>
    <n v="0"/>
  </r>
  <r>
    <x v="3"/>
    <s v="IBT"/>
    <x v="11"/>
    <n v="20"/>
    <x v="17"/>
    <n v="0"/>
    <n v="0"/>
  </r>
  <r>
    <x v="3"/>
    <s v="IBT"/>
    <x v="11"/>
    <n v="22"/>
    <x v="18"/>
    <n v="0"/>
    <n v="0"/>
  </r>
  <r>
    <x v="3"/>
    <s v="IBT"/>
    <x v="11"/>
    <n v="23"/>
    <x v="19"/>
    <n v="0"/>
    <n v="0"/>
  </r>
  <r>
    <x v="3"/>
    <s v="IBT"/>
    <x v="11"/>
    <n v="24"/>
    <x v="20"/>
    <n v="0"/>
    <n v="0"/>
  </r>
  <r>
    <x v="3"/>
    <s v="IBT"/>
    <x v="11"/>
    <n v="25"/>
    <x v="21"/>
    <n v="0"/>
    <n v="0"/>
  </r>
  <r>
    <x v="3"/>
    <s v="IBT"/>
    <x v="11"/>
    <n v="26"/>
    <x v="22"/>
    <n v="0"/>
    <n v="0"/>
  </r>
  <r>
    <x v="3"/>
    <s v="IBT"/>
    <x v="11"/>
    <n v="27"/>
    <x v="23"/>
    <n v="0"/>
    <n v="0"/>
  </r>
  <r>
    <x v="3"/>
    <s v="IBT"/>
    <x v="11"/>
    <n v="29"/>
    <x v="24"/>
    <n v="0"/>
    <n v="0"/>
  </r>
  <r>
    <x v="3"/>
    <s v="IBT"/>
    <x v="11"/>
    <n v="30"/>
    <x v="25"/>
    <n v="0"/>
    <n v="0"/>
  </r>
  <r>
    <x v="3"/>
    <s v="IBT"/>
    <x v="11"/>
    <n v="31"/>
    <x v="26"/>
    <n v="0"/>
    <n v="0"/>
  </r>
  <r>
    <x v="3"/>
    <s v="IBT"/>
    <x v="11"/>
    <n v="38"/>
    <x v="27"/>
    <n v="0"/>
    <n v="0"/>
  </r>
  <r>
    <x v="3"/>
    <s v="IBT"/>
    <x v="11"/>
    <n v="39"/>
    <x v="28"/>
    <n v="0"/>
    <n v="0"/>
  </r>
  <r>
    <x v="3"/>
    <s v="IBT"/>
    <x v="11"/>
    <n v="40"/>
    <x v="29"/>
    <n v="0"/>
    <n v="0"/>
  </r>
  <r>
    <x v="3"/>
    <s v="IBT"/>
    <x v="11"/>
    <n v="41"/>
    <x v="30"/>
    <n v="0"/>
    <n v="0"/>
  </r>
  <r>
    <x v="3"/>
    <s v="IBT"/>
    <x v="11"/>
    <n v="43"/>
    <x v="31"/>
    <n v="0"/>
    <n v="0"/>
  </r>
  <r>
    <x v="3"/>
    <s v="IBT"/>
    <x v="11"/>
    <n v="44"/>
    <x v="32"/>
    <n v="0"/>
    <n v="0"/>
  </r>
  <r>
    <x v="3"/>
    <s v="IBT"/>
    <x v="11"/>
    <n v="45"/>
    <x v="33"/>
    <n v="0"/>
    <n v="0"/>
  </r>
  <r>
    <x v="3"/>
    <s v="IBT"/>
    <x v="11"/>
    <n v="46"/>
    <x v="34"/>
    <n v="0"/>
    <n v="0"/>
  </r>
  <r>
    <x v="3"/>
    <s v="IBT"/>
    <x v="11"/>
    <n v="47"/>
    <x v="35"/>
    <n v="0"/>
    <n v="0"/>
  </r>
  <r>
    <x v="3"/>
    <s v="IBT"/>
    <x v="11"/>
    <n v="48"/>
    <x v="36"/>
    <n v="0"/>
    <n v="0"/>
  </r>
  <r>
    <x v="3"/>
    <s v="IBW"/>
    <x v="5"/>
    <n v="1"/>
    <x v="0"/>
    <n v="7"/>
    <n v="7"/>
  </r>
  <r>
    <x v="3"/>
    <s v="IBW"/>
    <x v="5"/>
    <n v="2"/>
    <x v="1"/>
    <n v="0"/>
    <n v="0"/>
  </r>
  <r>
    <x v="3"/>
    <s v="IBW"/>
    <x v="5"/>
    <n v="3"/>
    <x v="2"/>
    <n v="0"/>
    <n v="0"/>
  </r>
  <r>
    <x v="3"/>
    <s v="IBW"/>
    <x v="5"/>
    <n v="4"/>
    <x v="3"/>
    <n v="0"/>
    <n v="0"/>
  </r>
  <r>
    <x v="3"/>
    <s v="IBW"/>
    <x v="5"/>
    <n v="5"/>
    <x v="4"/>
    <n v="6"/>
    <n v="6"/>
  </r>
  <r>
    <x v="3"/>
    <s v="IBW"/>
    <x v="5"/>
    <n v="7"/>
    <x v="5"/>
    <n v="0"/>
    <n v="0"/>
  </r>
  <r>
    <x v="3"/>
    <s v="IBW"/>
    <x v="5"/>
    <n v="8"/>
    <x v="6"/>
    <n v="0"/>
    <n v="0"/>
  </r>
  <r>
    <x v="3"/>
    <s v="IBW"/>
    <x v="5"/>
    <n v="9"/>
    <x v="7"/>
    <n v="0"/>
    <n v="0"/>
  </r>
  <r>
    <x v="3"/>
    <s v="IBW"/>
    <x v="5"/>
    <n v="10"/>
    <x v="8"/>
    <n v="0"/>
    <n v="0"/>
  </r>
  <r>
    <x v="3"/>
    <s v="IBW"/>
    <x v="5"/>
    <n v="11"/>
    <x v="9"/>
    <n v="0"/>
    <n v="0"/>
  </r>
  <r>
    <x v="3"/>
    <s v="IBW"/>
    <x v="5"/>
    <n v="12"/>
    <x v="10"/>
    <n v="0"/>
    <n v="0"/>
  </r>
  <r>
    <x v="3"/>
    <s v="IBW"/>
    <x v="5"/>
    <n v="13"/>
    <x v="11"/>
    <n v="35"/>
    <n v="35"/>
  </r>
  <r>
    <x v="3"/>
    <s v="IBW"/>
    <x v="5"/>
    <n v="14"/>
    <x v="12"/>
    <n v="0"/>
    <n v="0"/>
  </r>
  <r>
    <x v="3"/>
    <s v="IBW"/>
    <x v="5"/>
    <n v="15"/>
    <x v="13"/>
    <n v="0"/>
    <n v="0"/>
  </r>
  <r>
    <x v="3"/>
    <s v="IBW"/>
    <x v="5"/>
    <n v="16"/>
    <x v="14"/>
    <n v="0"/>
    <n v="0"/>
  </r>
  <r>
    <x v="3"/>
    <s v="IBW"/>
    <x v="5"/>
    <n v="17"/>
    <x v="15"/>
    <n v="0"/>
    <n v="0"/>
  </r>
  <r>
    <x v="3"/>
    <s v="IBW"/>
    <x v="5"/>
    <n v="18"/>
    <x v="16"/>
    <n v="0"/>
    <n v="0"/>
  </r>
  <r>
    <x v="3"/>
    <s v="IBW"/>
    <x v="5"/>
    <n v="20"/>
    <x v="17"/>
    <n v="0"/>
    <n v="0"/>
  </r>
  <r>
    <x v="3"/>
    <s v="IBW"/>
    <x v="5"/>
    <n v="22"/>
    <x v="18"/>
    <n v="0"/>
    <n v="0"/>
  </r>
  <r>
    <x v="3"/>
    <s v="IBW"/>
    <x v="5"/>
    <n v="23"/>
    <x v="19"/>
    <n v="0"/>
    <n v="0"/>
  </r>
  <r>
    <x v="3"/>
    <s v="IBW"/>
    <x v="5"/>
    <n v="24"/>
    <x v="20"/>
    <n v="0"/>
    <n v="0"/>
  </r>
  <r>
    <x v="3"/>
    <s v="IBW"/>
    <x v="5"/>
    <n v="25"/>
    <x v="21"/>
    <n v="0"/>
    <n v="0"/>
  </r>
  <r>
    <x v="3"/>
    <s v="IBW"/>
    <x v="5"/>
    <n v="26"/>
    <x v="22"/>
    <n v="0"/>
    <n v="0"/>
  </r>
  <r>
    <x v="3"/>
    <s v="IBW"/>
    <x v="5"/>
    <n v="27"/>
    <x v="23"/>
    <n v="0"/>
    <n v="0"/>
  </r>
  <r>
    <x v="3"/>
    <s v="IBW"/>
    <x v="5"/>
    <n v="29"/>
    <x v="24"/>
    <n v="0"/>
    <n v="0"/>
  </r>
  <r>
    <x v="3"/>
    <s v="IBW"/>
    <x v="5"/>
    <n v="30"/>
    <x v="25"/>
    <n v="0"/>
    <n v="0"/>
  </r>
  <r>
    <x v="3"/>
    <s v="IBW"/>
    <x v="5"/>
    <n v="31"/>
    <x v="26"/>
    <n v="0"/>
    <n v="0"/>
  </r>
  <r>
    <x v="3"/>
    <s v="IBW"/>
    <x v="5"/>
    <n v="38"/>
    <x v="27"/>
    <n v="0"/>
    <n v="0"/>
  </r>
  <r>
    <x v="3"/>
    <s v="IBW"/>
    <x v="5"/>
    <n v="39"/>
    <x v="28"/>
    <n v="0"/>
    <n v="0"/>
  </r>
  <r>
    <x v="3"/>
    <s v="IBW"/>
    <x v="5"/>
    <n v="40"/>
    <x v="29"/>
    <n v="0"/>
    <n v="0"/>
  </r>
  <r>
    <x v="3"/>
    <s v="IBW"/>
    <x v="5"/>
    <n v="41"/>
    <x v="30"/>
    <n v="0"/>
    <n v="0"/>
  </r>
  <r>
    <x v="3"/>
    <s v="IBW"/>
    <x v="5"/>
    <n v="43"/>
    <x v="31"/>
    <n v="0"/>
    <n v="0"/>
  </r>
  <r>
    <x v="3"/>
    <s v="IBW"/>
    <x v="5"/>
    <n v="44"/>
    <x v="32"/>
    <n v="0"/>
    <n v="0"/>
  </r>
  <r>
    <x v="3"/>
    <s v="IBW"/>
    <x v="5"/>
    <n v="45"/>
    <x v="33"/>
    <n v="0"/>
    <n v="0"/>
  </r>
  <r>
    <x v="3"/>
    <s v="IBW"/>
    <x v="5"/>
    <n v="46"/>
    <x v="34"/>
    <n v="0"/>
    <n v="0"/>
  </r>
  <r>
    <x v="3"/>
    <s v="IBW"/>
    <x v="5"/>
    <n v="47"/>
    <x v="35"/>
    <n v="0"/>
    <n v="0"/>
  </r>
  <r>
    <x v="3"/>
    <s v="IBW"/>
    <x v="5"/>
    <n v="48"/>
    <x v="36"/>
    <n v="0"/>
    <n v="0"/>
  </r>
  <r>
    <x v="3"/>
    <s v="IDT"/>
    <x v="12"/>
    <n v="1"/>
    <x v="0"/>
    <n v="0"/>
    <n v="0"/>
  </r>
  <r>
    <x v="3"/>
    <s v="IDT"/>
    <x v="12"/>
    <n v="2"/>
    <x v="1"/>
    <n v="0"/>
    <n v="0"/>
  </r>
  <r>
    <x v="3"/>
    <s v="IDT"/>
    <x v="12"/>
    <n v="3"/>
    <x v="2"/>
    <n v="0"/>
    <n v="0"/>
  </r>
  <r>
    <x v="3"/>
    <s v="IDT"/>
    <x v="12"/>
    <n v="4"/>
    <x v="3"/>
    <n v="0"/>
    <n v="0"/>
  </r>
  <r>
    <x v="3"/>
    <s v="IDT"/>
    <x v="12"/>
    <n v="5"/>
    <x v="4"/>
    <n v="0"/>
    <n v="0"/>
  </r>
  <r>
    <x v="3"/>
    <s v="IDT"/>
    <x v="12"/>
    <n v="7"/>
    <x v="5"/>
    <n v="0"/>
    <n v="0"/>
  </r>
  <r>
    <x v="3"/>
    <s v="IDT"/>
    <x v="12"/>
    <n v="8"/>
    <x v="6"/>
    <n v="0"/>
    <n v="0"/>
  </r>
  <r>
    <x v="3"/>
    <s v="IDT"/>
    <x v="12"/>
    <n v="9"/>
    <x v="7"/>
    <n v="0"/>
    <n v="0"/>
  </r>
  <r>
    <x v="3"/>
    <s v="IDT"/>
    <x v="12"/>
    <n v="10"/>
    <x v="8"/>
    <n v="0"/>
    <n v="0"/>
  </r>
  <r>
    <x v="3"/>
    <s v="IDT"/>
    <x v="12"/>
    <n v="11"/>
    <x v="9"/>
    <n v="0"/>
    <n v="0"/>
  </r>
  <r>
    <x v="3"/>
    <s v="IDT"/>
    <x v="12"/>
    <n v="12"/>
    <x v="10"/>
    <n v="0"/>
    <n v="0"/>
  </r>
  <r>
    <x v="3"/>
    <s v="IDT"/>
    <x v="12"/>
    <n v="13"/>
    <x v="11"/>
    <n v="0"/>
    <n v="0"/>
  </r>
  <r>
    <x v="3"/>
    <s v="IDT"/>
    <x v="12"/>
    <n v="14"/>
    <x v="12"/>
    <n v="0"/>
    <n v="0"/>
  </r>
  <r>
    <x v="3"/>
    <s v="IDT"/>
    <x v="12"/>
    <n v="15"/>
    <x v="13"/>
    <n v="0"/>
    <n v="0"/>
  </r>
  <r>
    <x v="3"/>
    <s v="IDT"/>
    <x v="12"/>
    <n v="16"/>
    <x v="14"/>
    <n v="0"/>
    <n v="0"/>
  </r>
  <r>
    <x v="3"/>
    <s v="IDT"/>
    <x v="12"/>
    <n v="17"/>
    <x v="15"/>
    <n v="0"/>
    <n v="0"/>
  </r>
  <r>
    <x v="3"/>
    <s v="IDT"/>
    <x v="12"/>
    <n v="18"/>
    <x v="16"/>
    <n v="0"/>
    <n v="0"/>
  </r>
  <r>
    <x v="3"/>
    <s v="IDT"/>
    <x v="12"/>
    <n v="20"/>
    <x v="17"/>
    <n v="0"/>
    <n v="0"/>
  </r>
  <r>
    <x v="3"/>
    <s v="IDT"/>
    <x v="12"/>
    <n v="22"/>
    <x v="18"/>
    <n v="0"/>
    <n v="0"/>
  </r>
  <r>
    <x v="3"/>
    <s v="IDT"/>
    <x v="12"/>
    <n v="23"/>
    <x v="19"/>
    <n v="0"/>
    <n v="0"/>
  </r>
  <r>
    <x v="3"/>
    <s v="IDT"/>
    <x v="12"/>
    <n v="24"/>
    <x v="20"/>
    <n v="0"/>
    <n v="0"/>
  </r>
  <r>
    <x v="3"/>
    <s v="IDT"/>
    <x v="12"/>
    <n v="25"/>
    <x v="21"/>
    <n v="0"/>
    <n v="0"/>
  </r>
  <r>
    <x v="3"/>
    <s v="IDT"/>
    <x v="12"/>
    <n v="26"/>
    <x v="22"/>
    <n v="0"/>
    <n v="0"/>
  </r>
  <r>
    <x v="3"/>
    <s v="IDT"/>
    <x v="12"/>
    <n v="27"/>
    <x v="23"/>
    <n v="0"/>
    <n v="0"/>
  </r>
  <r>
    <x v="3"/>
    <s v="IDT"/>
    <x v="12"/>
    <n v="29"/>
    <x v="24"/>
    <n v="0"/>
    <n v="0"/>
  </r>
  <r>
    <x v="3"/>
    <s v="IDT"/>
    <x v="12"/>
    <n v="30"/>
    <x v="25"/>
    <n v="0"/>
    <n v="0"/>
  </r>
  <r>
    <x v="3"/>
    <s v="IDT"/>
    <x v="12"/>
    <n v="31"/>
    <x v="26"/>
    <n v="0"/>
    <n v="0"/>
  </r>
  <r>
    <x v="3"/>
    <s v="IDT"/>
    <x v="12"/>
    <n v="38"/>
    <x v="27"/>
    <n v="0"/>
    <n v="0"/>
  </r>
  <r>
    <x v="3"/>
    <s v="IDT"/>
    <x v="12"/>
    <n v="39"/>
    <x v="28"/>
    <n v="0"/>
    <n v="0"/>
  </r>
  <r>
    <x v="3"/>
    <s v="IDT"/>
    <x v="12"/>
    <n v="40"/>
    <x v="29"/>
    <n v="0"/>
    <n v="0"/>
  </r>
  <r>
    <x v="3"/>
    <s v="IDT"/>
    <x v="12"/>
    <n v="41"/>
    <x v="30"/>
    <n v="0"/>
    <n v="0"/>
  </r>
  <r>
    <x v="3"/>
    <s v="IDT"/>
    <x v="12"/>
    <n v="43"/>
    <x v="31"/>
    <n v="0"/>
    <n v="0"/>
  </r>
  <r>
    <x v="3"/>
    <s v="IDT"/>
    <x v="12"/>
    <n v="44"/>
    <x v="32"/>
    <n v="0"/>
    <n v="0"/>
  </r>
  <r>
    <x v="3"/>
    <s v="IDT"/>
    <x v="12"/>
    <n v="45"/>
    <x v="33"/>
    <n v="0"/>
    <n v="0"/>
  </r>
  <r>
    <x v="3"/>
    <s v="IDT"/>
    <x v="12"/>
    <n v="46"/>
    <x v="34"/>
    <n v="0"/>
    <n v="0"/>
  </r>
  <r>
    <x v="3"/>
    <s v="IDT"/>
    <x v="12"/>
    <n v="47"/>
    <x v="35"/>
    <n v="0"/>
    <n v="0"/>
  </r>
  <r>
    <x v="3"/>
    <s v="IDT"/>
    <x v="12"/>
    <n v="48"/>
    <x v="36"/>
    <n v="0"/>
    <n v="0"/>
  </r>
  <r>
    <x v="3"/>
    <s v="NB"/>
    <x v="6"/>
    <n v="1"/>
    <x v="0"/>
    <n v="0"/>
    <n v="0"/>
  </r>
  <r>
    <x v="3"/>
    <s v="NB"/>
    <x v="6"/>
    <n v="2"/>
    <x v="1"/>
    <n v="0"/>
    <n v="0"/>
  </r>
  <r>
    <x v="3"/>
    <s v="NB"/>
    <x v="6"/>
    <n v="3"/>
    <x v="2"/>
    <n v="0"/>
    <n v="0"/>
  </r>
  <r>
    <x v="3"/>
    <s v="NB"/>
    <x v="6"/>
    <n v="4"/>
    <x v="3"/>
    <n v="19724"/>
    <n v="19724"/>
  </r>
  <r>
    <x v="3"/>
    <s v="NB"/>
    <x v="6"/>
    <n v="5"/>
    <x v="4"/>
    <n v="0"/>
    <n v="0"/>
  </r>
  <r>
    <x v="3"/>
    <s v="NB"/>
    <x v="6"/>
    <n v="7"/>
    <x v="5"/>
    <n v="0"/>
    <n v="0"/>
  </r>
  <r>
    <x v="3"/>
    <s v="NB"/>
    <x v="6"/>
    <n v="8"/>
    <x v="6"/>
    <n v="0"/>
    <n v="0"/>
  </r>
  <r>
    <x v="3"/>
    <s v="NB"/>
    <x v="6"/>
    <n v="9"/>
    <x v="7"/>
    <n v="0"/>
    <n v="0"/>
  </r>
  <r>
    <x v="3"/>
    <s v="NB"/>
    <x v="6"/>
    <n v="10"/>
    <x v="8"/>
    <n v="1487"/>
    <n v="1487"/>
  </r>
  <r>
    <x v="3"/>
    <s v="NB"/>
    <x v="6"/>
    <n v="11"/>
    <x v="9"/>
    <n v="1043"/>
    <n v="945"/>
  </r>
  <r>
    <x v="3"/>
    <s v="NB"/>
    <x v="6"/>
    <n v="12"/>
    <x v="10"/>
    <n v="2827"/>
    <n v="2827"/>
  </r>
  <r>
    <x v="3"/>
    <s v="NB"/>
    <x v="6"/>
    <n v="13"/>
    <x v="11"/>
    <n v="0"/>
    <n v="0"/>
  </r>
  <r>
    <x v="3"/>
    <s v="NB"/>
    <x v="6"/>
    <n v="14"/>
    <x v="12"/>
    <n v="2801"/>
    <n v="2488"/>
  </r>
  <r>
    <x v="3"/>
    <s v="NB"/>
    <x v="6"/>
    <n v="15"/>
    <x v="13"/>
    <n v="65302"/>
    <n v="65302"/>
  </r>
  <r>
    <x v="3"/>
    <s v="NB"/>
    <x v="6"/>
    <n v="16"/>
    <x v="14"/>
    <n v="29351"/>
    <n v="29065"/>
  </r>
  <r>
    <x v="3"/>
    <s v="NB"/>
    <x v="6"/>
    <n v="17"/>
    <x v="15"/>
    <n v="30341"/>
    <n v="27186"/>
  </r>
  <r>
    <x v="3"/>
    <s v="NB"/>
    <x v="6"/>
    <n v="18"/>
    <x v="16"/>
    <n v="66"/>
    <n v="66"/>
  </r>
  <r>
    <x v="3"/>
    <s v="NB"/>
    <x v="6"/>
    <n v="20"/>
    <x v="17"/>
    <n v="1117"/>
    <n v="485"/>
  </r>
  <r>
    <x v="3"/>
    <s v="NB"/>
    <x v="6"/>
    <n v="22"/>
    <x v="18"/>
    <n v="1350"/>
    <n v="241"/>
  </r>
  <r>
    <x v="3"/>
    <s v="NB"/>
    <x v="6"/>
    <n v="23"/>
    <x v="19"/>
    <n v="0"/>
    <n v="0"/>
  </r>
  <r>
    <x v="3"/>
    <s v="NB"/>
    <x v="6"/>
    <n v="24"/>
    <x v="20"/>
    <n v="6102"/>
    <n v="3798"/>
  </r>
  <r>
    <x v="3"/>
    <s v="NB"/>
    <x v="6"/>
    <n v="25"/>
    <x v="21"/>
    <n v="0"/>
    <n v="0"/>
  </r>
  <r>
    <x v="3"/>
    <s v="NB"/>
    <x v="6"/>
    <n v="26"/>
    <x v="22"/>
    <n v="0"/>
    <n v="0"/>
  </r>
  <r>
    <x v="3"/>
    <s v="NB"/>
    <x v="6"/>
    <n v="27"/>
    <x v="23"/>
    <n v="0"/>
    <n v="0"/>
  </r>
  <r>
    <x v="3"/>
    <s v="NB"/>
    <x v="6"/>
    <n v="29"/>
    <x v="24"/>
    <n v="0"/>
    <n v="0"/>
  </r>
  <r>
    <x v="3"/>
    <s v="NB"/>
    <x v="6"/>
    <n v="30"/>
    <x v="25"/>
    <n v="0"/>
    <n v="0"/>
  </r>
  <r>
    <x v="3"/>
    <s v="NB"/>
    <x v="6"/>
    <n v="31"/>
    <x v="26"/>
    <n v="0"/>
    <n v="0"/>
  </r>
  <r>
    <x v="3"/>
    <s v="NB"/>
    <x v="6"/>
    <n v="38"/>
    <x v="27"/>
    <n v="0"/>
    <n v="0"/>
  </r>
  <r>
    <x v="3"/>
    <s v="NB"/>
    <x v="6"/>
    <n v="39"/>
    <x v="28"/>
    <n v="0"/>
    <n v="0"/>
  </r>
  <r>
    <x v="3"/>
    <s v="NB"/>
    <x v="6"/>
    <n v="40"/>
    <x v="29"/>
    <n v="1374"/>
    <n v="1374"/>
  </r>
  <r>
    <x v="3"/>
    <s v="NB"/>
    <x v="6"/>
    <n v="41"/>
    <x v="30"/>
    <n v="4055"/>
    <n v="4055"/>
  </r>
  <r>
    <x v="3"/>
    <s v="NB"/>
    <x v="6"/>
    <n v="43"/>
    <x v="31"/>
    <n v="1890"/>
    <n v="1890"/>
  </r>
  <r>
    <x v="3"/>
    <s v="NB"/>
    <x v="6"/>
    <n v="44"/>
    <x v="32"/>
    <n v="0"/>
    <n v="0"/>
  </r>
  <r>
    <x v="3"/>
    <s v="NB"/>
    <x v="6"/>
    <n v="45"/>
    <x v="33"/>
    <n v="0"/>
    <n v="0"/>
  </r>
  <r>
    <x v="3"/>
    <s v="NB"/>
    <x v="6"/>
    <n v="46"/>
    <x v="34"/>
    <n v="2403"/>
    <n v="2403"/>
  </r>
  <r>
    <x v="3"/>
    <s v="NB"/>
    <x v="6"/>
    <n v="47"/>
    <x v="35"/>
    <n v="0"/>
    <n v="0"/>
  </r>
  <r>
    <x v="3"/>
    <s v="NB"/>
    <x v="6"/>
    <n v="48"/>
    <x v="36"/>
    <n v="0"/>
    <n v="0"/>
  </r>
  <r>
    <x v="3"/>
    <s v="NDM"/>
    <x v="7"/>
    <n v="1"/>
    <x v="0"/>
    <n v="0"/>
    <n v="0"/>
  </r>
  <r>
    <x v="3"/>
    <s v="NDM"/>
    <x v="7"/>
    <n v="2"/>
    <x v="1"/>
    <n v="0"/>
    <n v="0"/>
  </r>
  <r>
    <x v="3"/>
    <s v="NDM"/>
    <x v="7"/>
    <n v="3"/>
    <x v="2"/>
    <n v="0"/>
    <n v="0"/>
  </r>
  <r>
    <x v="3"/>
    <s v="NDM"/>
    <x v="7"/>
    <n v="4"/>
    <x v="3"/>
    <n v="0"/>
    <n v="0"/>
  </r>
  <r>
    <x v="3"/>
    <s v="NDM"/>
    <x v="7"/>
    <n v="5"/>
    <x v="4"/>
    <n v="0"/>
    <n v="0"/>
  </r>
  <r>
    <x v="3"/>
    <s v="NDM"/>
    <x v="7"/>
    <n v="7"/>
    <x v="5"/>
    <n v="0"/>
    <n v="0"/>
  </r>
  <r>
    <x v="3"/>
    <s v="NDM"/>
    <x v="7"/>
    <n v="8"/>
    <x v="6"/>
    <n v="0"/>
    <n v="0"/>
  </r>
  <r>
    <x v="3"/>
    <s v="NDM"/>
    <x v="7"/>
    <n v="9"/>
    <x v="7"/>
    <n v="0"/>
    <n v="0"/>
  </r>
  <r>
    <x v="3"/>
    <s v="NDM"/>
    <x v="7"/>
    <n v="10"/>
    <x v="8"/>
    <n v="0"/>
    <n v="0"/>
  </r>
  <r>
    <x v="3"/>
    <s v="NDM"/>
    <x v="7"/>
    <n v="11"/>
    <x v="9"/>
    <n v="0"/>
    <n v="0"/>
  </r>
  <r>
    <x v="3"/>
    <s v="NDM"/>
    <x v="7"/>
    <n v="12"/>
    <x v="10"/>
    <n v="0"/>
    <n v="0"/>
  </r>
  <r>
    <x v="3"/>
    <s v="NDM"/>
    <x v="7"/>
    <n v="13"/>
    <x v="11"/>
    <n v="0"/>
    <n v="0"/>
  </r>
  <r>
    <x v="3"/>
    <s v="NDM"/>
    <x v="7"/>
    <n v="14"/>
    <x v="12"/>
    <n v="0"/>
    <n v="0"/>
  </r>
  <r>
    <x v="3"/>
    <s v="NDM"/>
    <x v="7"/>
    <n v="15"/>
    <x v="13"/>
    <n v="0"/>
    <n v="0"/>
  </r>
  <r>
    <x v="3"/>
    <s v="NDM"/>
    <x v="7"/>
    <n v="16"/>
    <x v="14"/>
    <n v="0"/>
    <n v="0"/>
  </r>
  <r>
    <x v="3"/>
    <s v="NDM"/>
    <x v="7"/>
    <n v="17"/>
    <x v="15"/>
    <n v="0"/>
    <n v="0"/>
  </r>
  <r>
    <x v="3"/>
    <s v="NDM"/>
    <x v="7"/>
    <n v="18"/>
    <x v="16"/>
    <n v="0"/>
    <n v="0"/>
  </r>
  <r>
    <x v="3"/>
    <s v="NDM"/>
    <x v="7"/>
    <n v="20"/>
    <x v="17"/>
    <n v="0"/>
    <n v="0"/>
  </r>
  <r>
    <x v="3"/>
    <s v="NDM"/>
    <x v="7"/>
    <n v="22"/>
    <x v="18"/>
    <n v="0"/>
    <n v="0"/>
  </r>
  <r>
    <x v="3"/>
    <s v="NDM"/>
    <x v="7"/>
    <n v="23"/>
    <x v="19"/>
    <n v="0"/>
    <n v="0"/>
  </r>
  <r>
    <x v="3"/>
    <s v="NDM"/>
    <x v="7"/>
    <n v="24"/>
    <x v="20"/>
    <n v="0"/>
    <n v="0"/>
  </r>
  <r>
    <x v="3"/>
    <s v="NDM"/>
    <x v="7"/>
    <n v="25"/>
    <x v="21"/>
    <n v="0"/>
    <n v="0"/>
  </r>
  <r>
    <x v="3"/>
    <s v="NDM"/>
    <x v="7"/>
    <n v="26"/>
    <x v="22"/>
    <n v="0"/>
    <n v="0"/>
  </r>
  <r>
    <x v="3"/>
    <s v="NDM"/>
    <x v="7"/>
    <n v="27"/>
    <x v="23"/>
    <n v="0"/>
    <n v="0"/>
  </r>
  <r>
    <x v="3"/>
    <s v="NDM"/>
    <x v="7"/>
    <n v="29"/>
    <x v="24"/>
    <n v="0"/>
    <n v="0"/>
  </r>
  <r>
    <x v="3"/>
    <s v="NDM"/>
    <x v="7"/>
    <n v="30"/>
    <x v="25"/>
    <n v="0"/>
    <n v="0"/>
  </r>
  <r>
    <x v="3"/>
    <s v="NDM"/>
    <x v="7"/>
    <n v="31"/>
    <x v="26"/>
    <n v="8015"/>
    <n v="6557"/>
  </r>
  <r>
    <x v="3"/>
    <s v="NDM"/>
    <x v="7"/>
    <n v="38"/>
    <x v="27"/>
    <n v="0"/>
    <n v="0"/>
  </r>
  <r>
    <x v="3"/>
    <s v="NDM"/>
    <x v="7"/>
    <n v="39"/>
    <x v="28"/>
    <n v="0"/>
    <n v="0"/>
  </r>
  <r>
    <x v="3"/>
    <s v="NDM"/>
    <x v="7"/>
    <n v="40"/>
    <x v="29"/>
    <n v="0"/>
    <n v="0"/>
  </r>
  <r>
    <x v="3"/>
    <s v="NDM"/>
    <x v="7"/>
    <n v="41"/>
    <x v="30"/>
    <n v="0"/>
    <n v="0"/>
  </r>
  <r>
    <x v="3"/>
    <s v="NDM"/>
    <x v="7"/>
    <n v="43"/>
    <x v="31"/>
    <n v="0"/>
    <n v="0"/>
  </r>
  <r>
    <x v="3"/>
    <s v="NDM"/>
    <x v="7"/>
    <n v="44"/>
    <x v="32"/>
    <n v="0"/>
    <n v="0"/>
  </r>
  <r>
    <x v="3"/>
    <s v="NDM"/>
    <x v="7"/>
    <n v="45"/>
    <x v="33"/>
    <n v="0"/>
    <n v="0"/>
  </r>
  <r>
    <x v="3"/>
    <s v="NDM"/>
    <x v="7"/>
    <n v="46"/>
    <x v="34"/>
    <n v="0"/>
    <n v="0"/>
  </r>
  <r>
    <x v="3"/>
    <s v="NDM"/>
    <x v="7"/>
    <n v="47"/>
    <x v="35"/>
    <n v="0"/>
    <n v="0"/>
  </r>
  <r>
    <x v="3"/>
    <s v="NDM"/>
    <x v="7"/>
    <n v="48"/>
    <x v="36"/>
    <n v="0"/>
    <n v="0"/>
  </r>
  <r>
    <x v="3"/>
    <s v="NF"/>
    <x v="8"/>
    <n v="1"/>
    <x v="0"/>
    <n v="0"/>
    <n v="0"/>
  </r>
  <r>
    <x v="3"/>
    <s v="NF"/>
    <x v="8"/>
    <n v="2"/>
    <x v="1"/>
    <n v="0"/>
    <n v="0"/>
  </r>
  <r>
    <x v="3"/>
    <s v="NF"/>
    <x v="8"/>
    <n v="3"/>
    <x v="2"/>
    <n v="5026"/>
    <n v="3180"/>
  </r>
  <r>
    <x v="3"/>
    <s v="NF"/>
    <x v="8"/>
    <n v="4"/>
    <x v="3"/>
    <n v="11321"/>
    <n v="11321"/>
  </r>
  <r>
    <x v="3"/>
    <s v="NF"/>
    <x v="8"/>
    <n v="5"/>
    <x v="4"/>
    <n v="0"/>
    <n v="0"/>
  </r>
  <r>
    <x v="3"/>
    <s v="NF"/>
    <x v="8"/>
    <n v="7"/>
    <x v="5"/>
    <n v="0"/>
    <n v="0"/>
  </r>
  <r>
    <x v="3"/>
    <s v="NF"/>
    <x v="8"/>
    <n v="8"/>
    <x v="6"/>
    <n v="9576"/>
    <n v="9576"/>
  </r>
  <r>
    <x v="3"/>
    <s v="NF"/>
    <x v="8"/>
    <n v="9"/>
    <x v="7"/>
    <n v="0"/>
    <n v="0"/>
  </r>
  <r>
    <x v="3"/>
    <s v="NF"/>
    <x v="8"/>
    <n v="10"/>
    <x v="8"/>
    <n v="23127"/>
    <n v="23065"/>
  </r>
  <r>
    <x v="3"/>
    <s v="NF"/>
    <x v="8"/>
    <n v="11"/>
    <x v="9"/>
    <n v="0"/>
    <n v="0"/>
  </r>
  <r>
    <x v="3"/>
    <s v="NF"/>
    <x v="8"/>
    <n v="12"/>
    <x v="10"/>
    <n v="18643"/>
    <n v="18043"/>
  </r>
  <r>
    <x v="3"/>
    <s v="NF"/>
    <x v="8"/>
    <n v="13"/>
    <x v="11"/>
    <n v="0"/>
    <n v="0"/>
  </r>
  <r>
    <x v="3"/>
    <s v="NF"/>
    <x v="8"/>
    <n v="14"/>
    <x v="12"/>
    <n v="3683"/>
    <n v="3400"/>
  </r>
  <r>
    <x v="3"/>
    <s v="NF"/>
    <x v="8"/>
    <n v="15"/>
    <x v="13"/>
    <n v="0"/>
    <n v="0"/>
  </r>
  <r>
    <x v="3"/>
    <s v="NF"/>
    <x v="8"/>
    <n v="16"/>
    <x v="14"/>
    <n v="11537"/>
    <n v="10004"/>
  </r>
  <r>
    <x v="3"/>
    <s v="NF"/>
    <x v="8"/>
    <n v="17"/>
    <x v="15"/>
    <n v="1438"/>
    <n v="802"/>
  </r>
  <r>
    <x v="3"/>
    <s v="NF"/>
    <x v="8"/>
    <n v="18"/>
    <x v="16"/>
    <n v="0"/>
    <n v="0"/>
  </r>
  <r>
    <x v="3"/>
    <s v="NF"/>
    <x v="8"/>
    <n v="20"/>
    <x v="17"/>
    <n v="13405"/>
    <n v="10690"/>
  </r>
  <r>
    <x v="3"/>
    <s v="NF"/>
    <x v="8"/>
    <n v="22"/>
    <x v="18"/>
    <n v="483"/>
    <n v="483"/>
  </r>
  <r>
    <x v="3"/>
    <s v="NF"/>
    <x v="8"/>
    <n v="23"/>
    <x v="19"/>
    <n v="399"/>
    <n v="148"/>
  </r>
  <r>
    <x v="3"/>
    <s v="NF"/>
    <x v="8"/>
    <n v="24"/>
    <x v="20"/>
    <n v="57157"/>
    <n v="42785"/>
  </r>
  <r>
    <x v="3"/>
    <s v="NF"/>
    <x v="8"/>
    <n v="25"/>
    <x v="21"/>
    <n v="0"/>
    <n v="0"/>
  </r>
  <r>
    <x v="3"/>
    <s v="NF"/>
    <x v="8"/>
    <n v="26"/>
    <x v="22"/>
    <n v="1008"/>
    <n v="1008"/>
  </r>
  <r>
    <x v="3"/>
    <s v="NF"/>
    <x v="8"/>
    <n v="27"/>
    <x v="23"/>
    <n v="0"/>
    <n v="0"/>
  </r>
  <r>
    <x v="3"/>
    <s v="NF"/>
    <x v="8"/>
    <n v="29"/>
    <x v="24"/>
    <n v="7822"/>
    <n v="7422"/>
  </r>
  <r>
    <x v="3"/>
    <s v="NF"/>
    <x v="8"/>
    <n v="30"/>
    <x v="25"/>
    <n v="0"/>
    <n v="0"/>
  </r>
  <r>
    <x v="3"/>
    <s v="NF"/>
    <x v="8"/>
    <n v="31"/>
    <x v="26"/>
    <n v="0"/>
    <n v="0"/>
  </r>
  <r>
    <x v="3"/>
    <s v="NF"/>
    <x v="8"/>
    <n v="38"/>
    <x v="27"/>
    <n v="0"/>
    <n v="0"/>
  </r>
  <r>
    <x v="3"/>
    <s v="NF"/>
    <x v="8"/>
    <n v="39"/>
    <x v="28"/>
    <n v="0"/>
    <n v="0"/>
  </r>
  <r>
    <x v="3"/>
    <s v="NF"/>
    <x v="8"/>
    <n v="40"/>
    <x v="29"/>
    <n v="5549"/>
    <n v="5451"/>
  </r>
  <r>
    <x v="3"/>
    <s v="NF"/>
    <x v="8"/>
    <n v="41"/>
    <x v="30"/>
    <n v="5609"/>
    <n v="5309"/>
  </r>
  <r>
    <x v="3"/>
    <s v="NF"/>
    <x v="8"/>
    <n v="43"/>
    <x v="31"/>
    <n v="964"/>
    <n v="964"/>
  </r>
  <r>
    <x v="3"/>
    <s v="NF"/>
    <x v="8"/>
    <n v="44"/>
    <x v="32"/>
    <n v="0"/>
    <n v="0"/>
  </r>
  <r>
    <x v="3"/>
    <s v="NF"/>
    <x v="8"/>
    <n v="45"/>
    <x v="33"/>
    <n v="0"/>
    <n v="0"/>
  </r>
  <r>
    <x v="3"/>
    <s v="NF"/>
    <x v="8"/>
    <n v="46"/>
    <x v="34"/>
    <n v="0"/>
    <n v="0"/>
  </r>
  <r>
    <x v="3"/>
    <s v="NF"/>
    <x v="8"/>
    <n v="47"/>
    <x v="35"/>
    <n v="0"/>
    <n v="0"/>
  </r>
  <r>
    <x v="3"/>
    <s v="NF"/>
    <x v="8"/>
    <n v="48"/>
    <x v="36"/>
    <n v="0"/>
    <n v="0"/>
  </r>
  <r>
    <x v="3"/>
    <s v="NW"/>
    <x v="9"/>
    <n v="1"/>
    <x v="0"/>
    <n v="0"/>
    <n v="0"/>
  </r>
  <r>
    <x v="3"/>
    <s v="NW"/>
    <x v="9"/>
    <n v="2"/>
    <x v="1"/>
    <n v="0"/>
    <n v="0"/>
  </r>
  <r>
    <x v="3"/>
    <s v="NW"/>
    <x v="9"/>
    <n v="3"/>
    <x v="2"/>
    <n v="870"/>
    <n v="870"/>
  </r>
  <r>
    <x v="3"/>
    <s v="NW"/>
    <x v="9"/>
    <n v="4"/>
    <x v="3"/>
    <n v="0"/>
    <n v="0"/>
  </r>
  <r>
    <x v="3"/>
    <s v="NW"/>
    <x v="9"/>
    <n v="5"/>
    <x v="4"/>
    <n v="0"/>
    <n v="0"/>
  </r>
  <r>
    <x v="3"/>
    <s v="NW"/>
    <x v="9"/>
    <n v="7"/>
    <x v="5"/>
    <n v="213"/>
    <n v="213"/>
  </r>
  <r>
    <x v="3"/>
    <s v="NW"/>
    <x v="9"/>
    <n v="8"/>
    <x v="6"/>
    <n v="0"/>
    <n v="0"/>
  </r>
  <r>
    <x v="3"/>
    <s v="NW"/>
    <x v="9"/>
    <n v="9"/>
    <x v="7"/>
    <n v="0"/>
    <n v="0"/>
  </r>
  <r>
    <x v="3"/>
    <s v="NW"/>
    <x v="9"/>
    <n v="10"/>
    <x v="8"/>
    <n v="7326"/>
    <n v="7326"/>
  </r>
  <r>
    <x v="3"/>
    <s v="NW"/>
    <x v="9"/>
    <n v="11"/>
    <x v="9"/>
    <n v="0"/>
    <n v="0"/>
  </r>
  <r>
    <x v="3"/>
    <s v="NW"/>
    <x v="9"/>
    <n v="12"/>
    <x v="10"/>
    <n v="1416"/>
    <n v="1416"/>
  </r>
  <r>
    <x v="3"/>
    <s v="NW"/>
    <x v="9"/>
    <n v="13"/>
    <x v="11"/>
    <n v="407"/>
    <n v="407"/>
  </r>
  <r>
    <x v="3"/>
    <s v="NW"/>
    <x v="9"/>
    <n v="14"/>
    <x v="12"/>
    <n v="0"/>
    <n v="0"/>
  </r>
  <r>
    <x v="3"/>
    <s v="NW"/>
    <x v="9"/>
    <n v="15"/>
    <x v="13"/>
    <n v="0"/>
    <n v="0"/>
  </r>
  <r>
    <x v="3"/>
    <s v="NW"/>
    <x v="9"/>
    <n v="16"/>
    <x v="14"/>
    <n v="9653"/>
    <n v="9653"/>
  </r>
  <r>
    <x v="3"/>
    <s v="NW"/>
    <x v="9"/>
    <n v="17"/>
    <x v="15"/>
    <n v="0"/>
    <n v="0"/>
  </r>
  <r>
    <x v="3"/>
    <s v="NW"/>
    <x v="9"/>
    <n v="18"/>
    <x v="16"/>
    <n v="93"/>
    <n v="93"/>
  </r>
  <r>
    <x v="3"/>
    <s v="NW"/>
    <x v="9"/>
    <n v="20"/>
    <x v="17"/>
    <n v="0"/>
    <n v="0"/>
  </r>
  <r>
    <x v="3"/>
    <s v="NW"/>
    <x v="9"/>
    <n v="22"/>
    <x v="18"/>
    <n v="1954"/>
    <n v="1954"/>
  </r>
  <r>
    <x v="3"/>
    <s v="NW"/>
    <x v="9"/>
    <n v="23"/>
    <x v="19"/>
    <n v="0"/>
    <n v="0"/>
  </r>
  <r>
    <x v="3"/>
    <s v="NW"/>
    <x v="9"/>
    <n v="24"/>
    <x v="20"/>
    <n v="646"/>
    <n v="177"/>
  </r>
  <r>
    <x v="3"/>
    <s v="NW"/>
    <x v="9"/>
    <n v="25"/>
    <x v="21"/>
    <n v="0"/>
    <n v="0"/>
  </r>
  <r>
    <x v="3"/>
    <s v="NW"/>
    <x v="9"/>
    <n v="26"/>
    <x v="22"/>
    <n v="0"/>
    <n v="0"/>
  </r>
  <r>
    <x v="3"/>
    <s v="NW"/>
    <x v="9"/>
    <n v="27"/>
    <x v="23"/>
    <n v="0"/>
    <n v="0"/>
  </r>
  <r>
    <x v="3"/>
    <s v="NW"/>
    <x v="9"/>
    <n v="29"/>
    <x v="24"/>
    <n v="0"/>
    <n v="0"/>
  </r>
  <r>
    <x v="3"/>
    <s v="NW"/>
    <x v="9"/>
    <n v="30"/>
    <x v="25"/>
    <n v="0"/>
    <n v="0"/>
  </r>
  <r>
    <x v="3"/>
    <s v="NW"/>
    <x v="9"/>
    <n v="31"/>
    <x v="26"/>
    <n v="0"/>
    <n v="0"/>
  </r>
  <r>
    <x v="3"/>
    <s v="NW"/>
    <x v="9"/>
    <n v="38"/>
    <x v="27"/>
    <n v="0"/>
    <n v="0"/>
  </r>
  <r>
    <x v="3"/>
    <s v="NW"/>
    <x v="9"/>
    <n v="39"/>
    <x v="28"/>
    <n v="0"/>
    <n v="0"/>
  </r>
  <r>
    <x v="3"/>
    <s v="NW"/>
    <x v="9"/>
    <n v="40"/>
    <x v="29"/>
    <n v="0"/>
    <n v="0"/>
  </r>
  <r>
    <x v="3"/>
    <s v="NW"/>
    <x v="9"/>
    <n v="41"/>
    <x v="30"/>
    <n v="0"/>
    <n v="0"/>
  </r>
  <r>
    <x v="3"/>
    <s v="NW"/>
    <x v="9"/>
    <n v="43"/>
    <x v="31"/>
    <n v="0"/>
    <n v="0"/>
  </r>
  <r>
    <x v="3"/>
    <s v="NW"/>
    <x v="9"/>
    <n v="44"/>
    <x v="32"/>
    <n v="0"/>
    <n v="0"/>
  </r>
  <r>
    <x v="3"/>
    <s v="NW"/>
    <x v="9"/>
    <n v="45"/>
    <x v="33"/>
    <n v="0"/>
    <n v="0"/>
  </r>
  <r>
    <x v="3"/>
    <s v="NW"/>
    <x v="9"/>
    <n v="46"/>
    <x v="34"/>
    <n v="850"/>
    <n v="850"/>
  </r>
  <r>
    <x v="3"/>
    <s v="NW"/>
    <x v="9"/>
    <n v="47"/>
    <x v="35"/>
    <n v="0"/>
    <n v="0"/>
  </r>
  <r>
    <x v="3"/>
    <s v="NW"/>
    <x v="9"/>
    <n v="48"/>
    <x v="36"/>
    <n v="0"/>
    <n v="0"/>
  </r>
  <r>
    <x v="4"/>
    <s v="IBB"/>
    <x v="0"/>
    <n v="1"/>
    <x v="0"/>
    <n v="38674"/>
    <n v="32841"/>
  </r>
  <r>
    <x v="4"/>
    <s v="IBB"/>
    <x v="0"/>
    <n v="2"/>
    <x v="1"/>
    <n v="5494"/>
    <n v="5494"/>
  </r>
  <r>
    <x v="4"/>
    <s v="IBB"/>
    <x v="0"/>
    <n v="3"/>
    <x v="2"/>
    <n v="38527"/>
    <n v="37247"/>
  </r>
  <r>
    <x v="4"/>
    <s v="IBB"/>
    <x v="0"/>
    <n v="4"/>
    <x v="3"/>
    <n v="0"/>
    <n v="0"/>
  </r>
  <r>
    <x v="4"/>
    <s v="IBB"/>
    <x v="0"/>
    <n v="5"/>
    <x v="4"/>
    <n v="19682"/>
    <n v="18122"/>
  </r>
  <r>
    <x v="4"/>
    <s v="IBB"/>
    <x v="0"/>
    <n v="7"/>
    <x v="5"/>
    <n v="2349"/>
    <n v="2316"/>
  </r>
  <r>
    <x v="4"/>
    <s v="IBB"/>
    <x v="0"/>
    <n v="8"/>
    <x v="6"/>
    <n v="35800"/>
    <n v="35800"/>
  </r>
  <r>
    <x v="4"/>
    <s v="IBB"/>
    <x v="0"/>
    <n v="9"/>
    <x v="7"/>
    <n v="6173"/>
    <n v="5819"/>
  </r>
  <r>
    <x v="4"/>
    <s v="IBB"/>
    <x v="0"/>
    <n v="10"/>
    <x v="8"/>
    <n v="195"/>
    <n v="195"/>
  </r>
  <r>
    <x v="4"/>
    <s v="IBB"/>
    <x v="0"/>
    <n v="11"/>
    <x v="9"/>
    <n v="52504"/>
    <n v="39489"/>
  </r>
  <r>
    <x v="4"/>
    <s v="IBB"/>
    <x v="0"/>
    <n v="12"/>
    <x v="10"/>
    <n v="445170"/>
    <n v="443604"/>
  </r>
  <r>
    <x v="4"/>
    <s v="IBB"/>
    <x v="0"/>
    <n v="13"/>
    <x v="11"/>
    <n v="12073"/>
    <n v="10248"/>
  </r>
  <r>
    <x v="4"/>
    <s v="IBB"/>
    <x v="0"/>
    <n v="14"/>
    <x v="12"/>
    <n v="58404"/>
    <n v="57546"/>
  </r>
  <r>
    <x v="4"/>
    <s v="IBB"/>
    <x v="0"/>
    <n v="15"/>
    <x v="13"/>
    <n v="702"/>
    <n v="702"/>
  </r>
  <r>
    <x v="4"/>
    <s v="IBB"/>
    <x v="0"/>
    <n v="16"/>
    <x v="14"/>
    <n v="2728637"/>
    <n v="2667500"/>
  </r>
  <r>
    <x v="4"/>
    <s v="IBB"/>
    <x v="0"/>
    <n v="17"/>
    <x v="15"/>
    <n v="54624"/>
    <n v="54055"/>
  </r>
  <r>
    <x v="4"/>
    <s v="IBB"/>
    <x v="0"/>
    <n v="18"/>
    <x v="16"/>
    <n v="7025"/>
    <n v="5230"/>
  </r>
  <r>
    <x v="4"/>
    <s v="IBB"/>
    <x v="0"/>
    <n v="20"/>
    <x v="17"/>
    <n v="264083"/>
    <n v="251219"/>
  </r>
  <r>
    <x v="4"/>
    <s v="IBB"/>
    <x v="0"/>
    <n v="22"/>
    <x v="18"/>
    <n v="11858"/>
    <n v="9566"/>
  </r>
  <r>
    <x v="4"/>
    <s v="IBB"/>
    <x v="0"/>
    <n v="23"/>
    <x v="19"/>
    <n v="23457"/>
    <n v="17458"/>
  </r>
  <r>
    <x v="4"/>
    <s v="IBB"/>
    <x v="0"/>
    <n v="24"/>
    <x v="20"/>
    <n v="3622319"/>
    <n v="3545323"/>
  </r>
  <r>
    <x v="4"/>
    <s v="IBB"/>
    <x v="0"/>
    <n v="25"/>
    <x v="21"/>
    <n v="0"/>
    <n v="0"/>
  </r>
  <r>
    <x v="4"/>
    <s v="IBB"/>
    <x v="0"/>
    <n v="26"/>
    <x v="22"/>
    <n v="761064"/>
    <n v="637837"/>
  </r>
  <r>
    <x v="4"/>
    <s v="IBB"/>
    <x v="0"/>
    <n v="27"/>
    <x v="23"/>
    <n v="492"/>
    <n v="492"/>
  </r>
  <r>
    <x v="4"/>
    <s v="IBB"/>
    <x v="0"/>
    <n v="29"/>
    <x v="24"/>
    <n v="251524"/>
    <n v="240112"/>
  </r>
  <r>
    <x v="4"/>
    <s v="IBB"/>
    <x v="0"/>
    <n v="30"/>
    <x v="25"/>
    <n v="168"/>
    <n v="168"/>
  </r>
  <r>
    <x v="4"/>
    <s v="IBB"/>
    <x v="0"/>
    <n v="31"/>
    <x v="26"/>
    <n v="0"/>
    <n v="0"/>
  </r>
  <r>
    <x v="4"/>
    <s v="IBB"/>
    <x v="0"/>
    <n v="38"/>
    <x v="27"/>
    <n v="0"/>
    <n v="0"/>
  </r>
  <r>
    <x v="4"/>
    <s v="IBB"/>
    <x v="0"/>
    <n v="39"/>
    <x v="28"/>
    <n v="0"/>
    <n v="0"/>
  </r>
  <r>
    <x v="4"/>
    <s v="IBB"/>
    <x v="0"/>
    <n v="40"/>
    <x v="29"/>
    <n v="5016"/>
    <n v="5016"/>
  </r>
  <r>
    <x v="4"/>
    <s v="IBB"/>
    <x v="0"/>
    <n v="41"/>
    <x v="30"/>
    <n v="516538"/>
    <n v="514228"/>
  </r>
  <r>
    <x v="4"/>
    <s v="IBB"/>
    <x v="0"/>
    <n v="43"/>
    <x v="31"/>
    <n v="19206"/>
    <n v="19206"/>
  </r>
  <r>
    <x v="4"/>
    <s v="IBB"/>
    <x v="0"/>
    <n v="44"/>
    <x v="32"/>
    <n v="0"/>
    <n v="0"/>
  </r>
  <r>
    <x v="4"/>
    <s v="IBB"/>
    <x v="0"/>
    <n v="45"/>
    <x v="33"/>
    <n v="97364"/>
    <n v="82243"/>
  </r>
  <r>
    <x v="4"/>
    <s v="IBB"/>
    <x v="0"/>
    <n v="46"/>
    <x v="34"/>
    <n v="0"/>
    <n v="0"/>
  </r>
  <r>
    <x v="4"/>
    <s v="IBB"/>
    <x v="0"/>
    <n v="47"/>
    <x v="35"/>
    <n v="0"/>
    <n v="0"/>
  </r>
  <r>
    <x v="4"/>
    <s v="IBB"/>
    <x v="0"/>
    <n v="48"/>
    <x v="36"/>
    <n v="0"/>
    <n v="0"/>
  </r>
  <r>
    <x v="4"/>
    <s v="IBD"/>
    <x v="1"/>
    <n v="1"/>
    <x v="0"/>
    <n v="5090"/>
    <n v="4814"/>
  </r>
  <r>
    <x v="4"/>
    <s v="IBD"/>
    <x v="1"/>
    <n v="2"/>
    <x v="1"/>
    <n v="2049"/>
    <n v="1657"/>
  </r>
  <r>
    <x v="4"/>
    <s v="IBD"/>
    <x v="1"/>
    <n v="3"/>
    <x v="2"/>
    <n v="0"/>
    <n v="0"/>
  </r>
  <r>
    <x v="4"/>
    <s v="IBD"/>
    <x v="1"/>
    <n v="4"/>
    <x v="3"/>
    <n v="0"/>
    <n v="0"/>
  </r>
  <r>
    <x v="4"/>
    <s v="IBD"/>
    <x v="1"/>
    <n v="5"/>
    <x v="4"/>
    <n v="6572"/>
    <n v="4566"/>
  </r>
  <r>
    <x v="4"/>
    <s v="IBD"/>
    <x v="1"/>
    <n v="7"/>
    <x v="5"/>
    <n v="0"/>
    <n v="0"/>
  </r>
  <r>
    <x v="4"/>
    <s v="IBD"/>
    <x v="1"/>
    <n v="8"/>
    <x v="6"/>
    <n v="0"/>
    <n v="0"/>
  </r>
  <r>
    <x v="4"/>
    <s v="IBD"/>
    <x v="1"/>
    <n v="9"/>
    <x v="7"/>
    <n v="6457"/>
    <n v="5944"/>
  </r>
  <r>
    <x v="4"/>
    <s v="IBD"/>
    <x v="1"/>
    <n v="10"/>
    <x v="8"/>
    <n v="0"/>
    <n v="0"/>
  </r>
  <r>
    <x v="4"/>
    <s v="IBD"/>
    <x v="1"/>
    <n v="11"/>
    <x v="9"/>
    <n v="21601"/>
    <n v="20389"/>
  </r>
  <r>
    <x v="4"/>
    <s v="IBD"/>
    <x v="1"/>
    <n v="12"/>
    <x v="10"/>
    <n v="0"/>
    <n v="0"/>
  </r>
  <r>
    <x v="4"/>
    <s v="IBD"/>
    <x v="1"/>
    <n v="13"/>
    <x v="11"/>
    <n v="1298"/>
    <n v="1144"/>
  </r>
  <r>
    <x v="4"/>
    <s v="IBD"/>
    <x v="1"/>
    <n v="14"/>
    <x v="12"/>
    <n v="0"/>
    <n v="0"/>
  </r>
  <r>
    <x v="4"/>
    <s v="IBD"/>
    <x v="1"/>
    <n v="15"/>
    <x v="13"/>
    <n v="2951"/>
    <n v="2825"/>
  </r>
  <r>
    <x v="4"/>
    <s v="IBD"/>
    <x v="1"/>
    <n v="16"/>
    <x v="14"/>
    <n v="0"/>
    <n v="0"/>
  </r>
  <r>
    <x v="4"/>
    <s v="IBD"/>
    <x v="1"/>
    <n v="17"/>
    <x v="15"/>
    <n v="56"/>
    <n v="56"/>
  </r>
  <r>
    <x v="4"/>
    <s v="IBD"/>
    <x v="1"/>
    <n v="18"/>
    <x v="16"/>
    <n v="1237"/>
    <n v="1197"/>
  </r>
  <r>
    <x v="4"/>
    <s v="IBD"/>
    <x v="1"/>
    <n v="20"/>
    <x v="17"/>
    <n v="0"/>
    <n v="0"/>
  </r>
  <r>
    <x v="4"/>
    <s v="IBD"/>
    <x v="1"/>
    <n v="22"/>
    <x v="18"/>
    <n v="11815"/>
    <n v="10688"/>
  </r>
  <r>
    <x v="4"/>
    <s v="IBD"/>
    <x v="1"/>
    <n v="23"/>
    <x v="19"/>
    <n v="62150"/>
    <n v="57360"/>
  </r>
  <r>
    <x v="4"/>
    <s v="IBD"/>
    <x v="1"/>
    <n v="24"/>
    <x v="20"/>
    <n v="37"/>
    <n v="37"/>
  </r>
  <r>
    <x v="4"/>
    <s v="IBD"/>
    <x v="1"/>
    <n v="25"/>
    <x v="21"/>
    <n v="0"/>
    <n v="0"/>
  </r>
  <r>
    <x v="4"/>
    <s v="IBD"/>
    <x v="1"/>
    <n v="26"/>
    <x v="22"/>
    <n v="1715"/>
    <n v="1439"/>
  </r>
  <r>
    <x v="4"/>
    <s v="IBD"/>
    <x v="1"/>
    <n v="27"/>
    <x v="23"/>
    <n v="1837"/>
    <n v="1431"/>
  </r>
  <r>
    <x v="4"/>
    <s v="IBD"/>
    <x v="1"/>
    <n v="29"/>
    <x v="24"/>
    <n v="93135"/>
    <n v="84023"/>
  </r>
  <r>
    <x v="4"/>
    <s v="IBD"/>
    <x v="1"/>
    <n v="30"/>
    <x v="25"/>
    <n v="7758"/>
    <n v="7485"/>
  </r>
  <r>
    <x v="4"/>
    <s v="IBD"/>
    <x v="1"/>
    <n v="31"/>
    <x v="26"/>
    <n v="833"/>
    <n v="633"/>
  </r>
  <r>
    <x v="4"/>
    <s v="IBD"/>
    <x v="1"/>
    <n v="38"/>
    <x v="27"/>
    <n v="0"/>
    <n v="0"/>
  </r>
  <r>
    <x v="4"/>
    <s v="IBD"/>
    <x v="1"/>
    <n v="39"/>
    <x v="28"/>
    <n v="0"/>
    <n v="0"/>
  </r>
  <r>
    <x v="4"/>
    <s v="IBD"/>
    <x v="1"/>
    <n v="40"/>
    <x v="29"/>
    <n v="0"/>
    <n v="0"/>
  </r>
  <r>
    <x v="4"/>
    <s v="IBD"/>
    <x v="1"/>
    <n v="41"/>
    <x v="30"/>
    <n v="0"/>
    <n v="0"/>
  </r>
  <r>
    <x v="4"/>
    <s v="IBD"/>
    <x v="1"/>
    <n v="43"/>
    <x v="31"/>
    <n v="0"/>
    <n v="0"/>
  </r>
  <r>
    <x v="4"/>
    <s v="IBD"/>
    <x v="1"/>
    <n v="44"/>
    <x v="32"/>
    <n v="0"/>
    <n v="0"/>
  </r>
  <r>
    <x v="4"/>
    <s v="IBD"/>
    <x v="1"/>
    <n v="45"/>
    <x v="33"/>
    <n v="214"/>
    <n v="214"/>
  </r>
  <r>
    <x v="4"/>
    <s v="IBD"/>
    <x v="1"/>
    <n v="46"/>
    <x v="34"/>
    <n v="0"/>
    <n v="0"/>
  </r>
  <r>
    <x v="4"/>
    <s v="IBD"/>
    <x v="1"/>
    <n v="47"/>
    <x v="35"/>
    <n v="0"/>
    <n v="0"/>
  </r>
  <r>
    <x v="4"/>
    <s v="IBD"/>
    <x v="1"/>
    <n v="48"/>
    <x v="36"/>
    <n v="0"/>
    <n v="0"/>
  </r>
  <r>
    <x v="4"/>
    <s v="IBI"/>
    <x v="2"/>
    <n v="1"/>
    <x v="0"/>
    <n v="6248"/>
    <n v="6189"/>
  </r>
  <r>
    <x v="4"/>
    <s v="IBI"/>
    <x v="2"/>
    <n v="2"/>
    <x v="1"/>
    <n v="0"/>
    <n v="0"/>
  </r>
  <r>
    <x v="4"/>
    <s v="IBI"/>
    <x v="2"/>
    <n v="3"/>
    <x v="2"/>
    <n v="0"/>
    <n v="0"/>
  </r>
  <r>
    <x v="4"/>
    <s v="IBI"/>
    <x v="2"/>
    <n v="4"/>
    <x v="3"/>
    <n v="0"/>
    <n v="0"/>
  </r>
  <r>
    <x v="4"/>
    <s v="IBI"/>
    <x v="2"/>
    <n v="5"/>
    <x v="4"/>
    <n v="0"/>
    <n v="0"/>
  </r>
  <r>
    <x v="4"/>
    <s v="IBI"/>
    <x v="2"/>
    <n v="7"/>
    <x v="5"/>
    <n v="0"/>
    <n v="0"/>
  </r>
  <r>
    <x v="4"/>
    <s v="IBI"/>
    <x v="2"/>
    <n v="8"/>
    <x v="6"/>
    <n v="0"/>
    <n v="0"/>
  </r>
  <r>
    <x v="4"/>
    <s v="IBI"/>
    <x v="2"/>
    <n v="9"/>
    <x v="7"/>
    <n v="0"/>
    <n v="0"/>
  </r>
  <r>
    <x v="4"/>
    <s v="IBI"/>
    <x v="2"/>
    <n v="10"/>
    <x v="8"/>
    <n v="0"/>
    <n v="0"/>
  </r>
  <r>
    <x v="4"/>
    <s v="IBI"/>
    <x v="2"/>
    <n v="11"/>
    <x v="9"/>
    <n v="0"/>
    <n v="0"/>
  </r>
  <r>
    <x v="4"/>
    <s v="IBI"/>
    <x v="2"/>
    <n v="12"/>
    <x v="10"/>
    <n v="0"/>
    <n v="0"/>
  </r>
  <r>
    <x v="4"/>
    <s v="IBI"/>
    <x v="2"/>
    <n v="13"/>
    <x v="11"/>
    <n v="0"/>
    <n v="0"/>
  </r>
  <r>
    <x v="4"/>
    <s v="IBI"/>
    <x v="2"/>
    <n v="14"/>
    <x v="12"/>
    <n v="0"/>
    <n v="0"/>
  </r>
  <r>
    <x v="4"/>
    <s v="IBI"/>
    <x v="2"/>
    <n v="15"/>
    <x v="13"/>
    <n v="0"/>
    <n v="0"/>
  </r>
  <r>
    <x v="4"/>
    <s v="IBI"/>
    <x v="2"/>
    <n v="16"/>
    <x v="14"/>
    <n v="605"/>
    <n v="605"/>
  </r>
  <r>
    <x v="4"/>
    <s v="IBI"/>
    <x v="2"/>
    <n v="17"/>
    <x v="15"/>
    <n v="0"/>
    <n v="0"/>
  </r>
  <r>
    <x v="4"/>
    <s v="IBI"/>
    <x v="2"/>
    <n v="18"/>
    <x v="16"/>
    <n v="0"/>
    <n v="0"/>
  </r>
  <r>
    <x v="4"/>
    <s v="IBI"/>
    <x v="2"/>
    <n v="20"/>
    <x v="17"/>
    <n v="0"/>
    <n v="0"/>
  </r>
  <r>
    <x v="4"/>
    <s v="IBI"/>
    <x v="2"/>
    <n v="22"/>
    <x v="18"/>
    <n v="0"/>
    <n v="0"/>
  </r>
  <r>
    <x v="4"/>
    <s v="IBI"/>
    <x v="2"/>
    <n v="23"/>
    <x v="19"/>
    <n v="0"/>
    <n v="0"/>
  </r>
  <r>
    <x v="4"/>
    <s v="IBI"/>
    <x v="2"/>
    <n v="24"/>
    <x v="20"/>
    <n v="0"/>
    <n v="0"/>
  </r>
  <r>
    <x v="4"/>
    <s v="IBI"/>
    <x v="2"/>
    <n v="25"/>
    <x v="21"/>
    <n v="0"/>
    <n v="0"/>
  </r>
  <r>
    <x v="4"/>
    <s v="IBI"/>
    <x v="2"/>
    <n v="26"/>
    <x v="22"/>
    <n v="0"/>
    <n v="0"/>
  </r>
  <r>
    <x v="4"/>
    <s v="IBI"/>
    <x v="2"/>
    <n v="27"/>
    <x v="23"/>
    <n v="0"/>
    <n v="0"/>
  </r>
  <r>
    <x v="4"/>
    <s v="IBI"/>
    <x v="2"/>
    <n v="29"/>
    <x v="24"/>
    <n v="0"/>
    <n v="0"/>
  </r>
  <r>
    <x v="4"/>
    <s v="IBI"/>
    <x v="2"/>
    <n v="30"/>
    <x v="25"/>
    <n v="0"/>
    <n v="0"/>
  </r>
  <r>
    <x v="4"/>
    <s v="IBI"/>
    <x v="2"/>
    <n v="31"/>
    <x v="26"/>
    <n v="0"/>
    <n v="0"/>
  </r>
  <r>
    <x v="4"/>
    <s v="IBI"/>
    <x v="2"/>
    <n v="38"/>
    <x v="27"/>
    <n v="0"/>
    <n v="0"/>
  </r>
  <r>
    <x v="4"/>
    <s v="IBI"/>
    <x v="2"/>
    <n v="39"/>
    <x v="28"/>
    <n v="0"/>
    <n v="0"/>
  </r>
  <r>
    <x v="4"/>
    <s v="IBI"/>
    <x v="2"/>
    <n v="40"/>
    <x v="29"/>
    <n v="0"/>
    <n v="0"/>
  </r>
  <r>
    <x v="4"/>
    <s v="IBI"/>
    <x v="2"/>
    <n v="41"/>
    <x v="30"/>
    <n v="0"/>
    <n v="0"/>
  </r>
  <r>
    <x v="4"/>
    <s v="IBI"/>
    <x v="2"/>
    <n v="43"/>
    <x v="31"/>
    <n v="0"/>
    <n v="0"/>
  </r>
  <r>
    <x v="4"/>
    <s v="IBI"/>
    <x v="2"/>
    <n v="44"/>
    <x v="32"/>
    <n v="0"/>
    <n v="0"/>
  </r>
  <r>
    <x v="4"/>
    <s v="IBI"/>
    <x v="2"/>
    <n v="45"/>
    <x v="33"/>
    <n v="0"/>
    <n v="0"/>
  </r>
  <r>
    <x v="4"/>
    <s v="IBI"/>
    <x v="2"/>
    <n v="46"/>
    <x v="34"/>
    <n v="0"/>
    <n v="0"/>
  </r>
  <r>
    <x v="4"/>
    <s v="IBI"/>
    <x v="2"/>
    <n v="47"/>
    <x v="35"/>
    <n v="0"/>
    <n v="0"/>
  </r>
  <r>
    <x v="4"/>
    <s v="IBI"/>
    <x v="2"/>
    <n v="48"/>
    <x v="36"/>
    <n v="0"/>
    <n v="0"/>
  </r>
  <r>
    <x v="4"/>
    <s v="IBL"/>
    <x v="13"/>
    <n v="1"/>
    <x v="0"/>
    <n v="0"/>
    <n v="0"/>
  </r>
  <r>
    <x v="4"/>
    <s v="IBL"/>
    <x v="13"/>
    <n v="2"/>
    <x v="1"/>
    <n v="0"/>
    <n v="0"/>
  </r>
  <r>
    <x v="4"/>
    <s v="IBL"/>
    <x v="13"/>
    <n v="3"/>
    <x v="2"/>
    <n v="0"/>
    <n v="0"/>
  </r>
  <r>
    <x v="4"/>
    <s v="IBL"/>
    <x v="13"/>
    <n v="4"/>
    <x v="3"/>
    <n v="0"/>
    <n v="0"/>
  </r>
  <r>
    <x v="4"/>
    <s v="IBL"/>
    <x v="13"/>
    <n v="5"/>
    <x v="4"/>
    <n v="0"/>
    <n v="0"/>
  </r>
  <r>
    <x v="4"/>
    <s v="IBL"/>
    <x v="13"/>
    <n v="7"/>
    <x v="5"/>
    <n v="0"/>
    <n v="0"/>
  </r>
  <r>
    <x v="4"/>
    <s v="IBL"/>
    <x v="13"/>
    <n v="8"/>
    <x v="6"/>
    <n v="56"/>
    <n v="56"/>
  </r>
  <r>
    <x v="4"/>
    <s v="IBL"/>
    <x v="13"/>
    <n v="9"/>
    <x v="7"/>
    <n v="0"/>
    <n v="0"/>
  </r>
  <r>
    <x v="4"/>
    <s v="IBL"/>
    <x v="13"/>
    <n v="10"/>
    <x v="8"/>
    <n v="0"/>
    <n v="0"/>
  </r>
  <r>
    <x v="4"/>
    <s v="IBL"/>
    <x v="13"/>
    <n v="11"/>
    <x v="9"/>
    <n v="0"/>
    <n v="0"/>
  </r>
  <r>
    <x v="4"/>
    <s v="IBL"/>
    <x v="13"/>
    <n v="12"/>
    <x v="10"/>
    <n v="0"/>
    <n v="0"/>
  </r>
  <r>
    <x v="4"/>
    <s v="IBL"/>
    <x v="13"/>
    <n v="13"/>
    <x v="11"/>
    <n v="0"/>
    <n v="0"/>
  </r>
  <r>
    <x v="4"/>
    <s v="IBL"/>
    <x v="13"/>
    <n v="14"/>
    <x v="12"/>
    <n v="0"/>
    <n v="0"/>
  </r>
  <r>
    <x v="4"/>
    <s v="IBL"/>
    <x v="13"/>
    <n v="15"/>
    <x v="13"/>
    <n v="0"/>
    <n v="0"/>
  </r>
  <r>
    <x v="4"/>
    <s v="IBL"/>
    <x v="13"/>
    <n v="16"/>
    <x v="14"/>
    <n v="0"/>
    <n v="0"/>
  </r>
  <r>
    <x v="4"/>
    <s v="IBL"/>
    <x v="13"/>
    <n v="17"/>
    <x v="15"/>
    <n v="0"/>
    <n v="0"/>
  </r>
  <r>
    <x v="4"/>
    <s v="IBL"/>
    <x v="13"/>
    <n v="18"/>
    <x v="16"/>
    <n v="0"/>
    <n v="0"/>
  </r>
  <r>
    <x v="4"/>
    <s v="IBL"/>
    <x v="13"/>
    <n v="20"/>
    <x v="17"/>
    <n v="0"/>
    <n v="0"/>
  </r>
  <r>
    <x v="4"/>
    <s v="IBL"/>
    <x v="13"/>
    <n v="22"/>
    <x v="18"/>
    <n v="0"/>
    <n v="0"/>
  </r>
  <r>
    <x v="4"/>
    <s v="IBL"/>
    <x v="13"/>
    <n v="23"/>
    <x v="19"/>
    <n v="0"/>
    <n v="0"/>
  </r>
  <r>
    <x v="4"/>
    <s v="IBL"/>
    <x v="13"/>
    <n v="24"/>
    <x v="20"/>
    <n v="0"/>
    <n v="0"/>
  </r>
  <r>
    <x v="4"/>
    <s v="IBL"/>
    <x v="13"/>
    <n v="25"/>
    <x v="21"/>
    <n v="0"/>
    <n v="0"/>
  </r>
  <r>
    <x v="4"/>
    <s v="IBL"/>
    <x v="13"/>
    <n v="26"/>
    <x v="22"/>
    <n v="0"/>
    <n v="0"/>
  </r>
  <r>
    <x v="4"/>
    <s v="IBL"/>
    <x v="13"/>
    <n v="27"/>
    <x v="23"/>
    <n v="0"/>
    <n v="0"/>
  </r>
  <r>
    <x v="4"/>
    <s v="IBL"/>
    <x v="13"/>
    <n v="29"/>
    <x v="24"/>
    <n v="0"/>
    <n v="0"/>
  </r>
  <r>
    <x v="4"/>
    <s v="IBL"/>
    <x v="13"/>
    <n v="30"/>
    <x v="25"/>
    <n v="0"/>
    <n v="0"/>
  </r>
  <r>
    <x v="4"/>
    <s v="IBL"/>
    <x v="13"/>
    <n v="31"/>
    <x v="26"/>
    <n v="0"/>
    <n v="0"/>
  </r>
  <r>
    <x v="4"/>
    <s v="IBL"/>
    <x v="13"/>
    <n v="38"/>
    <x v="27"/>
    <n v="0"/>
    <n v="0"/>
  </r>
  <r>
    <x v="4"/>
    <s v="IBL"/>
    <x v="13"/>
    <n v="39"/>
    <x v="28"/>
    <n v="0"/>
    <n v="0"/>
  </r>
  <r>
    <x v="4"/>
    <s v="IBL"/>
    <x v="13"/>
    <n v="40"/>
    <x v="29"/>
    <n v="0"/>
    <n v="0"/>
  </r>
  <r>
    <x v="4"/>
    <s v="IBL"/>
    <x v="13"/>
    <n v="41"/>
    <x v="30"/>
    <n v="0"/>
    <n v="0"/>
  </r>
  <r>
    <x v="4"/>
    <s v="IBL"/>
    <x v="13"/>
    <n v="43"/>
    <x v="31"/>
    <n v="0"/>
    <n v="0"/>
  </r>
  <r>
    <x v="4"/>
    <s v="IBL"/>
    <x v="13"/>
    <n v="44"/>
    <x v="32"/>
    <n v="0"/>
    <n v="0"/>
  </r>
  <r>
    <x v="4"/>
    <s v="IBL"/>
    <x v="13"/>
    <n v="45"/>
    <x v="33"/>
    <n v="0"/>
    <n v="0"/>
  </r>
  <r>
    <x v="4"/>
    <s v="IBL"/>
    <x v="13"/>
    <n v="46"/>
    <x v="34"/>
    <n v="0"/>
    <n v="0"/>
  </r>
  <r>
    <x v="4"/>
    <s v="IBL"/>
    <x v="13"/>
    <n v="47"/>
    <x v="35"/>
    <n v="0"/>
    <n v="0"/>
  </r>
  <r>
    <x v="4"/>
    <s v="IBL"/>
    <x v="13"/>
    <n v="48"/>
    <x v="36"/>
    <n v="0"/>
    <n v="0"/>
  </r>
  <r>
    <x v="4"/>
    <s v="IBM"/>
    <x v="3"/>
    <n v="1"/>
    <x v="0"/>
    <n v="399865"/>
    <n v="337493"/>
  </r>
  <r>
    <x v="4"/>
    <s v="IBM"/>
    <x v="3"/>
    <n v="2"/>
    <x v="1"/>
    <n v="9370"/>
    <n v="9292"/>
  </r>
  <r>
    <x v="4"/>
    <s v="IBM"/>
    <x v="3"/>
    <n v="3"/>
    <x v="2"/>
    <n v="57472"/>
    <n v="47880"/>
  </r>
  <r>
    <x v="4"/>
    <s v="IBM"/>
    <x v="3"/>
    <n v="4"/>
    <x v="3"/>
    <n v="0"/>
    <n v="0"/>
  </r>
  <r>
    <x v="4"/>
    <s v="IBM"/>
    <x v="3"/>
    <n v="5"/>
    <x v="4"/>
    <n v="287879"/>
    <n v="214233"/>
  </r>
  <r>
    <x v="4"/>
    <s v="IBM"/>
    <x v="3"/>
    <n v="7"/>
    <x v="5"/>
    <n v="103987"/>
    <n v="84318"/>
  </r>
  <r>
    <x v="4"/>
    <s v="IBM"/>
    <x v="3"/>
    <n v="8"/>
    <x v="6"/>
    <n v="0"/>
    <n v="0"/>
  </r>
  <r>
    <x v="4"/>
    <s v="IBM"/>
    <x v="3"/>
    <n v="9"/>
    <x v="7"/>
    <n v="159854"/>
    <n v="125483"/>
  </r>
  <r>
    <x v="4"/>
    <s v="IBM"/>
    <x v="3"/>
    <n v="10"/>
    <x v="8"/>
    <n v="892"/>
    <n v="892"/>
  </r>
  <r>
    <x v="4"/>
    <s v="IBM"/>
    <x v="3"/>
    <n v="11"/>
    <x v="9"/>
    <n v="1074483"/>
    <n v="716447"/>
  </r>
  <r>
    <x v="4"/>
    <s v="IBM"/>
    <x v="3"/>
    <n v="12"/>
    <x v="10"/>
    <n v="1748"/>
    <n v="1748"/>
  </r>
  <r>
    <x v="4"/>
    <s v="IBM"/>
    <x v="3"/>
    <n v="13"/>
    <x v="11"/>
    <n v="162053"/>
    <n v="147017"/>
  </r>
  <r>
    <x v="4"/>
    <s v="IBM"/>
    <x v="3"/>
    <n v="14"/>
    <x v="12"/>
    <n v="13620356"/>
    <n v="11666557"/>
  </r>
  <r>
    <x v="4"/>
    <s v="IBM"/>
    <x v="3"/>
    <n v="15"/>
    <x v="13"/>
    <n v="72654"/>
    <n v="67223"/>
  </r>
  <r>
    <x v="4"/>
    <s v="IBM"/>
    <x v="3"/>
    <n v="16"/>
    <x v="14"/>
    <n v="315516"/>
    <n v="236190"/>
  </r>
  <r>
    <x v="4"/>
    <s v="IBM"/>
    <x v="3"/>
    <n v="17"/>
    <x v="15"/>
    <n v="94495"/>
    <n v="83618"/>
  </r>
  <r>
    <x v="4"/>
    <s v="IBM"/>
    <x v="3"/>
    <n v="18"/>
    <x v="16"/>
    <n v="231166"/>
    <n v="168562"/>
  </r>
  <r>
    <x v="4"/>
    <s v="IBM"/>
    <x v="3"/>
    <n v="20"/>
    <x v="17"/>
    <n v="391317"/>
    <n v="321094"/>
  </r>
  <r>
    <x v="4"/>
    <s v="IBM"/>
    <x v="3"/>
    <n v="22"/>
    <x v="18"/>
    <n v="423327"/>
    <n v="278661"/>
  </r>
  <r>
    <x v="4"/>
    <s v="IBM"/>
    <x v="3"/>
    <n v="23"/>
    <x v="19"/>
    <n v="1230782"/>
    <n v="856795"/>
  </r>
  <r>
    <x v="4"/>
    <s v="IBM"/>
    <x v="3"/>
    <n v="24"/>
    <x v="20"/>
    <n v="32744084"/>
    <n v="24042900"/>
  </r>
  <r>
    <x v="4"/>
    <s v="IBM"/>
    <x v="3"/>
    <n v="25"/>
    <x v="21"/>
    <n v="0"/>
    <n v="0"/>
  </r>
  <r>
    <x v="4"/>
    <s v="IBM"/>
    <x v="3"/>
    <n v="26"/>
    <x v="22"/>
    <n v="22159042"/>
    <n v="15793082"/>
  </r>
  <r>
    <x v="4"/>
    <s v="IBM"/>
    <x v="3"/>
    <n v="27"/>
    <x v="23"/>
    <n v="0"/>
    <n v="0"/>
  </r>
  <r>
    <x v="4"/>
    <s v="IBM"/>
    <x v="3"/>
    <n v="29"/>
    <x v="24"/>
    <n v="7810644"/>
    <n v="6146382"/>
  </r>
  <r>
    <x v="4"/>
    <s v="IBM"/>
    <x v="3"/>
    <n v="30"/>
    <x v="25"/>
    <n v="201603"/>
    <n v="200975"/>
  </r>
  <r>
    <x v="4"/>
    <s v="IBM"/>
    <x v="3"/>
    <n v="31"/>
    <x v="26"/>
    <n v="69359"/>
    <n v="65049"/>
  </r>
  <r>
    <x v="4"/>
    <s v="IBM"/>
    <x v="3"/>
    <n v="38"/>
    <x v="27"/>
    <n v="0"/>
    <n v="0"/>
  </r>
  <r>
    <x v="4"/>
    <s v="IBM"/>
    <x v="3"/>
    <n v="39"/>
    <x v="28"/>
    <n v="0"/>
    <n v="0"/>
  </r>
  <r>
    <x v="4"/>
    <s v="IBM"/>
    <x v="3"/>
    <n v="40"/>
    <x v="29"/>
    <n v="192"/>
    <n v="192"/>
  </r>
  <r>
    <x v="4"/>
    <s v="IBM"/>
    <x v="3"/>
    <n v="41"/>
    <x v="30"/>
    <n v="144"/>
    <n v="81"/>
  </r>
  <r>
    <x v="4"/>
    <s v="IBM"/>
    <x v="3"/>
    <n v="43"/>
    <x v="31"/>
    <n v="0"/>
    <n v="0"/>
  </r>
  <r>
    <x v="4"/>
    <s v="IBM"/>
    <x v="3"/>
    <n v="44"/>
    <x v="32"/>
    <n v="0"/>
    <n v="0"/>
  </r>
  <r>
    <x v="4"/>
    <s v="IBM"/>
    <x v="3"/>
    <n v="45"/>
    <x v="33"/>
    <n v="215866"/>
    <n v="184880"/>
  </r>
  <r>
    <x v="4"/>
    <s v="IBM"/>
    <x v="3"/>
    <n v="46"/>
    <x v="34"/>
    <n v="5023752"/>
    <n v="5023008"/>
  </r>
  <r>
    <x v="4"/>
    <s v="IBM"/>
    <x v="3"/>
    <n v="47"/>
    <x v="35"/>
    <n v="0"/>
    <n v="0"/>
  </r>
  <r>
    <x v="4"/>
    <s v="IBM"/>
    <x v="3"/>
    <n v="48"/>
    <x v="36"/>
    <n v="0"/>
    <n v="0"/>
  </r>
  <r>
    <x v="4"/>
    <s v="IBS"/>
    <x v="4"/>
    <n v="1"/>
    <x v="0"/>
    <n v="85"/>
    <n v="85"/>
  </r>
  <r>
    <x v="4"/>
    <s v="IBS"/>
    <x v="4"/>
    <n v="2"/>
    <x v="1"/>
    <n v="0"/>
    <n v="0"/>
  </r>
  <r>
    <x v="4"/>
    <s v="IBS"/>
    <x v="4"/>
    <n v="3"/>
    <x v="2"/>
    <n v="55704"/>
    <n v="54760"/>
  </r>
  <r>
    <x v="4"/>
    <s v="IBS"/>
    <x v="4"/>
    <n v="4"/>
    <x v="3"/>
    <n v="0"/>
    <n v="0"/>
  </r>
  <r>
    <x v="4"/>
    <s v="IBS"/>
    <x v="4"/>
    <n v="5"/>
    <x v="4"/>
    <n v="32"/>
    <n v="32"/>
  </r>
  <r>
    <x v="4"/>
    <s v="IBS"/>
    <x v="4"/>
    <n v="7"/>
    <x v="5"/>
    <n v="5086"/>
    <n v="5086"/>
  </r>
  <r>
    <x v="4"/>
    <s v="IBS"/>
    <x v="4"/>
    <n v="8"/>
    <x v="6"/>
    <n v="31957"/>
    <n v="31957"/>
  </r>
  <r>
    <x v="4"/>
    <s v="IBS"/>
    <x v="4"/>
    <n v="9"/>
    <x v="7"/>
    <n v="759"/>
    <n v="759"/>
  </r>
  <r>
    <x v="4"/>
    <s v="IBS"/>
    <x v="4"/>
    <n v="10"/>
    <x v="8"/>
    <n v="0"/>
    <n v="0"/>
  </r>
  <r>
    <x v="4"/>
    <s v="IBS"/>
    <x v="4"/>
    <n v="11"/>
    <x v="9"/>
    <n v="222643"/>
    <n v="219172"/>
  </r>
  <r>
    <x v="4"/>
    <s v="IBS"/>
    <x v="4"/>
    <n v="12"/>
    <x v="10"/>
    <n v="3010"/>
    <n v="3010"/>
  </r>
  <r>
    <x v="4"/>
    <s v="IBS"/>
    <x v="4"/>
    <n v="13"/>
    <x v="11"/>
    <n v="795"/>
    <n v="795"/>
  </r>
  <r>
    <x v="4"/>
    <s v="IBS"/>
    <x v="4"/>
    <n v="14"/>
    <x v="12"/>
    <n v="106842"/>
    <n v="96848"/>
  </r>
  <r>
    <x v="4"/>
    <s v="IBS"/>
    <x v="4"/>
    <n v="15"/>
    <x v="13"/>
    <n v="11820"/>
    <n v="11820"/>
  </r>
  <r>
    <x v="4"/>
    <s v="IBS"/>
    <x v="4"/>
    <n v="16"/>
    <x v="14"/>
    <n v="1062171"/>
    <n v="1017456"/>
  </r>
  <r>
    <x v="4"/>
    <s v="IBS"/>
    <x v="4"/>
    <n v="17"/>
    <x v="15"/>
    <n v="383"/>
    <n v="383"/>
  </r>
  <r>
    <x v="4"/>
    <s v="IBS"/>
    <x v="4"/>
    <n v="18"/>
    <x v="16"/>
    <n v="608"/>
    <n v="608"/>
  </r>
  <r>
    <x v="4"/>
    <s v="IBS"/>
    <x v="4"/>
    <n v="20"/>
    <x v="17"/>
    <n v="120621"/>
    <n v="114551"/>
  </r>
  <r>
    <x v="4"/>
    <s v="IBS"/>
    <x v="4"/>
    <n v="22"/>
    <x v="18"/>
    <n v="24697"/>
    <n v="24697"/>
  </r>
  <r>
    <x v="4"/>
    <s v="IBS"/>
    <x v="4"/>
    <n v="23"/>
    <x v="19"/>
    <n v="781724"/>
    <n v="683450"/>
  </r>
  <r>
    <x v="4"/>
    <s v="IBS"/>
    <x v="4"/>
    <n v="24"/>
    <x v="20"/>
    <n v="1171049"/>
    <n v="1065582"/>
  </r>
  <r>
    <x v="4"/>
    <s v="IBS"/>
    <x v="4"/>
    <n v="25"/>
    <x v="21"/>
    <n v="0"/>
    <n v="0"/>
  </r>
  <r>
    <x v="4"/>
    <s v="IBS"/>
    <x v="4"/>
    <n v="26"/>
    <x v="22"/>
    <n v="3469"/>
    <n v="2477"/>
  </r>
  <r>
    <x v="4"/>
    <s v="IBS"/>
    <x v="4"/>
    <n v="27"/>
    <x v="23"/>
    <n v="86"/>
    <n v="86"/>
  </r>
  <r>
    <x v="4"/>
    <s v="IBS"/>
    <x v="4"/>
    <n v="29"/>
    <x v="24"/>
    <n v="158506"/>
    <n v="123585"/>
  </r>
  <r>
    <x v="4"/>
    <s v="IBS"/>
    <x v="4"/>
    <n v="30"/>
    <x v="25"/>
    <n v="1773"/>
    <n v="1773"/>
  </r>
  <r>
    <x v="4"/>
    <s v="IBS"/>
    <x v="4"/>
    <n v="31"/>
    <x v="26"/>
    <n v="7763"/>
    <n v="7007"/>
  </r>
  <r>
    <x v="4"/>
    <s v="IBS"/>
    <x v="4"/>
    <n v="38"/>
    <x v="27"/>
    <n v="0"/>
    <n v="0"/>
  </r>
  <r>
    <x v="4"/>
    <s v="IBS"/>
    <x v="4"/>
    <n v="39"/>
    <x v="28"/>
    <n v="0"/>
    <n v="0"/>
  </r>
  <r>
    <x v="4"/>
    <s v="IBS"/>
    <x v="4"/>
    <n v="40"/>
    <x v="29"/>
    <n v="7130"/>
    <n v="6133"/>
  </r>
  <r>
    <x v="4"/>
    <s v="IBS"/>
    <x v="4"/>
    <n v="41"/>
    <x v="30"/>
    <n v="50877"/>
    <n v="50546"/>
  </r>
  <r>
    <x v="4"/>
    <s v="IBS"/>
    <x v="4"/>
    <n v="43"/>
    <x v="31"/>
    <n v="0"/>
    <n v="0"/>
  </r>
  <r>
    <x v="4"/>
    <s v="IBS"/>
    <x v="4"/>
    <n v="44"/>
    <x v="32"/>
    <n v="0"/>
    <n v="0"/>
  </r>
  <r>
    <x v="4"/>
    <s v="IBS"/>
    <x v="4"/>
    <n v="45"/>
    <x v="33"/>
    <n v="0"/>
    <n v="0"/>
  </r>
  <r>
    <x v="4"/>
    <s v="IBS"/>
    <x v="4"/>
    <n v="46"/>
    <x v="34"/>
    <n v="16468"/>
    <n v="16468"/>
  </r>
  <r>
    <x v="4"/>
    <s v="IBS"/>
    <x v="4"/>
    <n v="47"/>
    <x v="35"/>
    <n v="0"/>
    <n v="0"/>
  </r>
  <r>
    <x v="4"/>
    <s v="IBS"/>
    <x v="4"/>
    <n v="48"/>
    <x v="36"/>
    <n v="676"/>
    <n v="586"/>
  </r>
  <r>
    <x v="4"/>
    <s v="IBW"/>
    <x v="5"/>
    <n v="1"/>
    <x v="0"/>
    <n v="418"/>
    <n v="380"/>
  </r>
  <r>
    <x v="4"/>
    <s v="IBW"/>
    <x v="5"/>
    <n v="2"/>
    <x v="1"/>
    <n v="0"/>
    <n v="0"/>
  </r>
  <r>
    <x v="4"/>
    <s v="IBW"/>
    <x v="5"/>
    <n v="3"/>
    <x v="2"/>
    <n v="0"/>
    <n v="0"/>
  </r>
  <r>
    <x v="4"/>
    <s v="IBW"/>
    <x v="5"/>
    <n v="4"/>
    <x v="3"/>
    <n v="0"/>
    <n v="0"/>
  </r>
  <r>
    <x v="4"/>
    <s v="IBW"/>
    <x v="5"/>
    <n v="5"/>
    <x v="4"/>
    <n v="0"/>
    <n v="0"/>
  </r>
  <r>
    <x v="4"/>
    <s v="IBW"/>
    <x v="5"/>
    <n v="7"/>
    <x v="5"/>
    <n v="0"/>
    <n v="0"/>
  </r>
  <r>
    <x v="4"/>
    <s v="IBW"/>
    <x v="5"/>
    <n v="8"/>
    <x v="6"/>
    <n v="0"/>
    <n v="0"/>
  </r>
  <r>
    <x v="4"/>
    <s v="IBW"/>
    <x v="5"/>
    <n v="9"/>
    <x v="7"/>
    <n v="0"/>
    <n v="0"/>
  </r>
  <r>
    <x v="4"/>
    <s v="IBW"/>
    <x v="5"/>
    <n v="10"/>
    <x v="8"/>
    <n v="0"/>
    <n v="0"/>
  </r>
  <r>
    <x v="4"/>
    <s v="IBW"/>
    <x v="5"/>
    <n v="11"/>
    <x v="9"/>
    <n v="207"/>
    <n v="207"/>
  </r>
  <r>
    <x v="4"/>
    <s v="IBW"/>
    <x v="5"/>
    <n v="12"/>
    <x v="10"/>
    <n v="0"/>
    <n v="0"/>
  </r>
  <r>
    <x v="4"/>
    <s v="IBW"/>
    <x v="5"/>
    <n v="13"/>
    <x v="11"/>
    <n v="0"/>
    <n v="0"/>
  </r>
  <r>
    <x v="4"/>
    <s v="IBW"/>
    <x v="5"/>
    <n v="14"/>
    <x v="12"/>
    <n v="0"/>
    <n v="0"/>
  </r>
  <r>
    <x v="4"/>
    <s v="IBW"/>
    <x v="5"/>
    <n v="15"/>
    <x v="13"/>
    <n v="0"/>
    <n v="0"/>
  </r>
  <r>
    <x v="4"/>
    <s v="IBW"/>
    <x v="5"/>
    <n v="16"/>
    <x v="14"/>
    <n v="0"/>
    <n v="0"/>
  </r>
  <r>
    <x v="4"/>
    <s v="IBW"/>
    <x v="5"/>
    <n v="17"/>
    <x v="15"/>
    <n v="0"/>
    <n v="0"/>
  </r>
  <r>
    <x v="4"/>
    <s v="IBW"/>
    <x v="5"/>
    <n v="18"/>
    <x v="16"/>
    <n v="0"/>
    <n v="0"/>
  </r>
  <r>
    <x v="4"/>
    <s v="IBW"/>
    <x v="5"/>
    <n v="20"/>
    <x v="17"/>
    <n v="0"/>
    <n v="0"/>
  </r>
  <r>
    <x v="4"/>
    <s v="IBW"/>
    <x v="5"/>
    <n v="22"/>
    <x v="18"/>
    <n v="0"/>
    <n v="0"/>
  </r>
  <r>
    <x v="4"/>
    <s v="IBW"/>
    <x v="5"/>
    <n v="23"/>
    <x v="19"/>
    <n v="0"/>
    <n v="0"/>
  </r>
  <r>
    <x v="4"/>
    <s v="IBW"/>
    <x v="5"/>
    <n v="24"/>
    <x v="20"/>
    <n v="0"/>
    <n v="0"/>
  </r>
  <r>
    <x v="4"/>
    <s v="IBW"/>
    <x v="5"/>
    <n v="25"/>
    <x v="21"/>
    <n v="0"/>
    <n v="0"/>
  </r>
  <r>
    <x v="4"/>
    <s v="IBW"/>
    <x v="5"/>
    <n v="26"/>
    <x v="22"/>
    <n v="0"/>
    <n v="0"/>
  </r>
  <r>
    <x v="4"/>
    <s v="IBW"/>
    <x v="5"/>
    <n v="27"/>
    <x v="23"/>
    <n v="0"/>
    <n v="0"/>
  </r>
  <r>
    <x v="4"/>
    <s v="IBW"/>
    <x v="5"/>
    <n v="29"/>
    <x v="24"/>
    <n v="0"/>
    <n v="0"/>
  </r>
  <r>
    <x v="4"/>
    <s v="IBW"/>
    <x v="5"/>
    <n v="30"/>
    <x v="25"/>
    <n v="0"/>
    <n v="0"/>
  </r>
  <r>
    <x v="4"/>
    <s v="IBW"/>
    <x v="5"/>
    <n v="31"/>
    <x v="26"/>
    <n v="0"/>
    <n v="0"/>
  </r>
  <r>
    <x v="4"/>
    <s v="IBW"/>
    <x v="5"/>
    <n v="38"/>
    <x v="27"/>
    <n v="0"/>
    <n v="0"/>
  </r>
  <r>
    <x v="4"/>
    <s v="IBW"/>
    <x v="5"/>
    <n v="39"/>
    <x v="28"/>
    <n v="0"/>
    <n v="0"/>
  </r>
  <r>
    <x v="4"/>
    <s v="IBW"/>
    <x v="5"/>
    <n v="40"/>
    <x v="29"/>
    <n v="0"/>
    <n v="0"/>
  </r>
  <r>
    <x v="4"/>
    <s v="IBW"/>
    <x v="5"/>
    <n v="41"/>
    <x v="30"/>
    <n v="0"/>
    <n v="0"/>
  </r>
  <r>
    <x v="4"/>
    <s v="IBW"/>
    <x v="5"/>
    <n v="43"/>
    <x v="31"/>
    <n v="0"/>
    <n v="0"/>
  </r>
  <r>
    <x v="4"/>
    <s v="IBW"/>
    <x v="5"/>
    <n v="44"/>
    <x v="32"/>
    <n v="0"/>
    <n v="0"/>
  </r>
  <r>
    <x v="4"/>
    <s v="IBW"/>
    <x v="5"/>
    <n v="45"/>
    <x v="33"/>
    <n v="0"/>
    <n v="0"/>
  </r>
  <r>
    <x v="4"/>
    <s v="IBW"/>
    <x v="5"/>
    <n v="46"/>
    <x v="34"/>
    <n v="0"/>
    <n v="0"/>
  </r>
  <r>
    <x v="4"/>
    <s v="IBW"/>
    <x v="5"/>
    <n v="47"/>
    <x v="35"/>
    <n v="0"/>
    <n v="0"/>
  </r>
  <r>
    <x v="4"/>
    <s v="IBW"/>
    <x v="5"/>
    <n v="48"/>
    <x v="36"/>
    <n v="0"/>
    <n v="0"/>
  </r>
  <r>
    <x v="4"/>
    <s v="IDT"/>
    <x v="12"/>
    <n v="1"/>
    <x v="0"/>
    <n v="0"/>
    <n v="0"/>
  </r>
  <r>
    <x v="4"/>
    <s v="IDT"/>
    <x v="12"/>
    <n v="2"/>
    <x v="1"/>
    <n v="0"/>
    <n v="0"/>
  </r>
  <r>
    <x v="4"/>
    <s v="IDT"/>
    <x v="12"/>
    <n v="3"/>
    <x v="2"/>
    <n v="0"/>
    <n v="0"/>
  </r>
  <r>
    <x v="4"/>
    <s v="IDT"/>
    <x v="12"/>
    <n v="4"/>
    <x v="3"/>
    <n v="0"/>
    <n v="0"/>
  </r>
  <r>
    <x v="4"/>
    <s v="IDT"/>
    <x v="12"/>
    <n v="5"/>
    <x v="4"/>
    <n v="0"/>
    <n v="0"/>
  </r>
  <r>
    <x v="4"/>
    <s v="IDT"/>
    <x v="12"/>
    <n v="7"/>
    <x v="5"/>
    <n v="0"/>
    <n v="0"/>
  </r>
  <r>
    <x v="4"/>
    <s v="IDT"/>
    <x v="12"/>
    <n v="8"/>
    <x v="6"/>
    <n v="0"/>
    <n v="0"/>
  </r>
  <r>
    <x v="4"/>
    <s v="IDT"/>
    <x v="12"/>
    <n v="9"/>
    <x v="7"/>
    <n v="0"/>
    <n v="0"/>
  </r>
  <r>
    <x v="4"/>
    <s v="IDT"/>
    <x v="12"/>
    <n v="10"/>
    <x v="8"/>
    <n v="0"/>
    <n v="0"/>
  </r>
  <r>
    <x v="4"/>
    <s v="IDT"/>
    <x v="12"/>
    <n v="11"/>
    <x v="9"/>
    <n v="1233"/>
    <n v="1233"/>
  </r>
  <r>
    <x v="4"/>
    <s v="IDT"/>
    <x v="12"/>
    <n v="12"/>
    <x v="10"/>
    <n v="0"/>
    <n v="0"/>
  </r>
  <r>
    <x v="4"/>
    <s v="IDT"/>
    <x v="12"/>
    <n v="13"/>
    <x v="11"/>
    <n v="0"/>
    <n v="0"/>
  </r>
  <r>
    <x v="4"/>
    <s v="IDT"/>
    <x v="12"/>
    <n v="14"/>
    <x v="12"/>
    <n v="0"/>
    <n v="0"/>
  </r>
  <r>
    <x v="4"/>
    <s v="IDT"/>
    <x v="12"/>
    <n v="15"/>
    <x v="13"/>
    <n v="0"/>
    <n v="0"/>
  </r>
  <r>
    <x v="4"/>
    <s v="IDT"/>
    <x v="12"/>
    <n v="16"/>
    <x v="14"/>
    <n v="0"/>
    <n v="0"/>
  </r>
  <r>
    <x v="4"/>
    <s v="IDT"/>
    <x v="12"/>
    <n v="17"/>
    <x v="15"/>
    <n v="0"/>
    <n v="0"/>
  </r>
  <r>
    <x v="4"/>
    <s v="IDT"/>
    <x v="12"/>
    <n v="18"/>
    <x v="16"/>
    <n v="0"/>
    <n v="0"/>
  </r>
  <r>
    <x v="4"/>
    <s v="IDT"/>
    <x v="12"/>
    <n v="20"/>
    <x v="17"/>
    <n v="0"/>
    <n v="0"/>
  </r>
  <r>
    <x v="4"/>
    <s v="IDT"/>
    <x v="12"/>
    <n v="22"/>
    <x v="18"/>
    <n v="0"/>
    <n v="0"/>
  </r>
  <r>
    <x v="4"/>
    <s v="IDT"/>
    <x v="12"/>
    <n v="23"/>
    <x v="19"/>
    <n v="0"/>
    <n v="0"/>
  </r>
  <r>
    <x v="4"/>
    <s v="IDT"/>
    <x v="12"/>
    <n v="24"/>
    <x v="20"/>
    <n v="0"/>
    <n v="0"/>
  </r>
  <r>
    <x v="4"/>
    <s v="IDT"/>
    <x v="12"/>
    <n v="25"/>
    <x v="21"/>
    <n v="0"/>
    <n v="0"/>
  </r>
  <r>
    <x v="4"/>
    <s v="IDT"/>
    <x v="12"/>
    <n v="26"/>
    <x v="22"/>
    <n v="0"/>
    <n v="0"/>
  </r>
  <r>
    <x v="4"/>
    <s v="IDT"/>
    <x v="12"/>
    <n v="27"/>
    <x v="23"/>
    <n v="0"/>
    <n v="0"/>
  </r>
  <r>
    <x v="4"/>
    <s v="IDT"/>
    <x v="12"/>
    <n v="29"/>
    <x v="24"/>
    <n v="0"/>
    <n v="0"/>
  </r>
  <r>
    <x v="4"/>
    <s v="IDT"/>
    <x v="12"/>
    <n v="30"/>
    <x v="25"/>
    <n v="0"/>
    <n v="0"/>
  </r>
  <r>
    <x v="4"/>
    <s v="IDT"/>
    <x v="12"/>
    <n v="31"/>
    <x v="26"/>
    <n v="0"/>
    <n v="0"/>
  </r>
  <r>
    <x v="4"/>
    <s v="IDT"/>
    <x v="12"/>
    <n v="38"/>
    <x v="27"/>
    <n v="0"/>
    <n v="0"/>
  </r>
  <r>
    <x v="4"/>
    <s v="IDT"/>
    <x v="12"/>
    <n v="39"/>
    <x v="28"/>
    <n v="0"/>
    <n v="0"/>
  </r>
  <r>
    <x v="4"/>
    <s v="IDT"/>
    <x v="12"/>
    <n v="40"/>
    <x v="29"/>
    <n v="0"/>
    <n v="0"/>
  </r>
  <r>
    <x v="4"/>
    <s v="IDT"/>
    <x v="12"/>
    <n v="41"/>
    <x v="30"/>
    <n v="0"/>
    <n v="0"/>
  </r>
  <r>
    <x v="4"/>
    <s v="IDT"/>
    <x v="12"/>
    <n v="43"/>
    <x v="31"/>
    <n v="0"/>
    <n v="0"/>
  </r>
  <r>
    <x v="4"/>
    <s v="IDT"/>
    <x v="12"/>
    <n v="44"/>
    <x v="32"/>
    <n v="0"/>
    <n v="0"/>
  </r>
  <r>
    <x v="4"/>
    <s v="IDT"/>
    <x v="12"/>
    <n v="45"/>
    <x v="33"/>
    <n v="0"/>
    <n v="0"/>
  </r>
  <r>
    <x v="4"/>
    <s v="IDT"/>
    <x v="12"/>
    <n v="46"/>
    <x v="34"/>
    <n v="0"/>
    <n v="0"/>
  </r>
  <r>
    <x v="4"/>
    <s v="IDT"/>
    <x v="12"/>
    <n v="47"/>
    <x v="35"/>
    <n v="0"/>
    <n v="0"/>
  </r>
  <r>
    <x v="4"/>
    <s v="IDT"/>
    <x v="12"/>
    <n v="48"/>
    <x v="36"/>
    <n v="0"/>
    <n v="0"/>
  </r>
  <r>
    <x v="4"/>
    <s v="NB"/>
    <x v="6"/>
    <n v="1"/>
    <x v="0"/>
    <n v="0"/>
    <n v="0"/>
  </r>
  <r>
    <x v="4"/>
    <s v="NB"/>
    <x v="6"/>
    <n v="2"/>
    <x v="1"/>
    <n v="539"/>
    <n v="455"/>
  </r>
  <r>
    <x v="4"/>
    <s v="NB"/>
    <x v="6"/>
    <n v="3"/>
    <x v="2"/>
    <n v="0"/>
    <n v="0"/>
  </r>
  <r>
    <x v="4"/>
    <s v="NB"/>
    <x v="6"/>
    <n v="4"/>
    <x v="3"/>
    <n v="0"/>
    <n v="0"/>
  </r>
  <r>
    <x v="4"/>
    <s v="NB"/>
    <x v="6"/>
    <n v="5"/>
    <x v="4"/>
    <n v="836"/>
    <n v="836"/>
  </r>
  <r>
    <x v="4"/>
    <s v="NB"/>
    <x v="6"/>
    <n v="7"/>
    <x v="5"/>
    <n v="125"/>
    <n v="125"/>
  </r>
  <r>
    <x v="4"/>
    <s v="NB"/>
    <x v="6"/>
    <n v="8"/>
    <x v="6"/>
    <n v="4418"/>
    <n v="4418"/>
  </r>
  <r>
    <x v="4"/>
    <s v="NB"/>
    <x v="6"/>
    <n v="9"/>
    <x v="7"/>
    <n v="6646"/>
    <n v="6408"/>
  </r>
  <r>
    <x v="4"/>
    <s v="NB"/>
    <x v="6"/>
    <n v="10"/>
    <x v="8"/>
    <n v="0"/>
    <n v="0"/>
  </r>
  <r>
    <x v="4"/>
    <s v="NB"/>
    <x v="6"/>
    <n v="11"/>
    <x v="9"/>
    <n v="0"/>
    <n v="0"/>
  </r>
  <r>
    <x v="4"/>
    <s v="NB"/>
    <x v="6"/>
    <n v="12"/>
    <x v="10"/>
    <n v="0"/>
    <n v="0"/>
  </r>
  <r>
    <x v="4"/>
    <s v="NB"/>
    <x v="6"/>
    <n v="13"/>
    <x v="11"/>
    <n v="460"/>
    <n v="460"/>
  </r>
  <r>
    <x v="4"/>
    <s v="NB"/>
    <x v="6"/>
    <n v="14"/>
    <x v="12"/>
    <n v="0"/>
    <n v="0"/>
  </r>
  <r>
    <x v="4"/>
    <s v="NB"/>
    <x v="6"/>
    <n v="15"/>
    <x v="13"/>
    <n v="0"/>
    <n v="0"/>
  </r>
  <r>
    <x v="4"/>
    <s v="NB"/>
    <x v="6"/>
    <n v="16"/>
    <x v="14"/>
    <n v="0"/>
    <n v="0"/>
  </r>
  <r>
    <x v="4"/>
    <s v="NB"/>
    <x v="6"/>
    <n v="17"/>
    <x v="15"/>
    <n v="0"/>
    <n v="0"/>
  </r>
  <r>
    <x v="4"/>
    <s v="NB"/>
    <x v="6"/>
    <n v="18"/>
    <x v="16"/>
    <n v="0"/>
    <n v="0"/>
  </r>
  <r>
    <x v="4"/>
    <s v="NB"/>
    <x v="6"/>
    <n v="20"/>
    <x v="17"/>
    <n v="0"/>
    <n v="0"/>
  </r>
  <r>
    <x v="4"/>
    <s v="NB"/>
    <x v="6"/>
    <n v="22"/>
    <x v="18"/>
    <n v="0"/>
    <n v="0"/>
  </r>
  <r>
    <x v="4"/>
    <s v="NB"/>
    <x v="6"/>
    <n v="23"/>
    <x v="19"/>
    <n v="98844"/>
    <n v="90826"/>
  </r>
  <r>
    <x v="4"/>
    <s v="NB"/>
    <x v="6"/>
    <n v="24"/>
    <x v="20"/>
    <n v="0"/>
    <n v="0"/>
  </r>
  <r>
    <x v="4"/>
    <s v="NB"/>
    <x v="6"/>
    <n v="25"/>
    <x v="21"/>
    <n v="0"/>
    <n v="0"/>
  </r>
  <r>
    <x v="4"/>
    <s v="NB"/>
    <x v="6"/>
    <n v="26"/>
    <x v="22"/>
    <n v="21995"/>
    <n v="21567"/>
  </r>
  <r>
    <x v="4"/>
    <s v="NB"/>
    <x v="6"/>
    <n v="27"/>
    <x v="23"/>
    <n v="0"/>
    <n v="0"/>
  </r>
  <r>
    <x v="4"/>
    <s v="NB"/>
    <x v="6"/>
    <n v="29"/>
    <x v="24"/>
    <n v="550304"/>
    <n v="548458"/>
  </r>
  <r>
    <x v="4"/>
    <s v="NB"/>
    <x v="6"/>
    <n v="30"/>
    <x v="25"/>
    <n v="0"/>
    <n v="0"/>
  </r>
  <r>
    <x v="4"/>
    <s v="NB"/>
    <x v="6"/>
    <n v="31"/>
    <x v="26"/>
    <n v="0"/>
    <n v="0"/>
  </r>
  <r>
    <x v="4"/>
    <s v="NB"/>
    <x v="6"/>
    <n v="38"/>
    <x v="27"/>
    <n v="0"/>
    <n v="0"/>
  </r>
  <r>
    <x v="4"/>
    <s v="NB"/>
    <x v="6"/>
    <n v="39"/>
    <x v="28"/>
    <n v="0"/>
    <n v="0"/>
  </r>
  <r>
    <x v="4"/>
    <s v="NB"/>
    <x v="6"/>
    <n v="40"/>
    <x v="29"/>
    <n v="0"/>
    <n v="0"/>
  </r>
  <r>
    <x v="4"/>
    <s v="NB"/>
    <x v="6"/>
    <n v="41"/>
    <x v="30"/>
    <n v="12658"/>
    <n v="12658"/>
  </r>
  <r>
    <x v="4"/>
    <s v="NB"/>
    <x v="6"/>
    <n v="43"/>
    <x v="31"/>
    <n v="0"/>
    <n v="0"/>
  </r>
  <r>
    <x v="4"/>
    <s v="NB"/>
    <x v="6"/>
    <n v="44"/>
    <x v="32"/>
    <n v="0"/>
    <n v="0"/>
  </r>
  <r>
    <x v="4"/>
    <s v="NB"/>
    <x v="6"/>
    <n v="45"/>
    <x v="33"/>
    <n v="0"/>
    <n v="0"/>
  </r>
  <r>
    <x v="4"/>
    <s v="NB"/>
    <x v="6"/>
    <n v="46"/>
    <x v="34"/>
    <n v="0"/>
    <n v="0"/>
  </r>
  <r>
    <x v="4"/>
    <s v="NB"/>
    <x v="6"/>
    <n v="47"/>
    <x v="35"/>
    <n v="0"/>
    <n v="0"/>
  </r>
  <r>
    <x v="4"/>
    <s v="NB"/>
    <x v="6"/>
    <n v="48"/>
    <x v="36"/>
    <n v="0"/>
    <n v="0"/>
  </r>
  <r>
    <x v="4"/>
    <s v="NDM"/>
    <x v="7"/>
    <n v="1"/>
    <x v="0"/>
    <n v="5607"/>
    <n v="5607"/>
  </r>
  <r>
    <x v="4"/>
    <s v="NDM"/>
    <x v="7"/>
    <n v="2"/>
    <x v="1"/>
    <n v="0"/>
    <n v="0"/>
  </r>
  <r>
    <x v="4"/>
    <s v="NDM"/>
    <x v="7"/>
    <n v="3"/>
    <x v="2"/>
    <n v="0"/>
    <n v="0"/>
  </r>
  <r>
    <x v="4"/>
    <s v="NDM"/>
    <x v="7"/>
    <n v="4"/>
    <x v="3"/>
    <n v="0"/>
    <n v="0"/>
  </r>
  <r>
    <x v="4"/>
    <s v="NDM"/>
    <x v="7"/>
    <n v="5"/>
    <x v="4"/>
    <n v="2268"/>
    <n v="2268"/>
  </r>
  <r>
    <x v="4"/>
    <s v="NDM"/>
    <x v="7"/>
    <n v="7"/>
    <x v="5"/>
    <n v="0"/>
    <n v="0"/>
  </r>
  <r>
    <x v="4"/>
    <s v="NDM"/>
    <x v="7"/>
    <n v="8"/>
    <x v="6"/>
    <n v="0"/>
    <n v="0"/>
  </r>
  <r>
    <x v="4"/>
    <s v="NDM"/>
    <x v="7"/>
    <n v="9"/>
    <x v="7"/>
    <n v="0"/>
    <n v="0"/>
  </r>
  <r>
    <x v="4"/>
    <s v="NDM"/>
    <x v="7"/>
    <n v="10"/>
    <x v="8"/>
    <n v="0"/>
    <n v="0"/>
  </r>
  <r>
    <x v="4"/>
    <s v="NDM"/>
    <x v="7"/>
    <n v="11"/>
    <x v="9"/>
    <n v="0"/>
    <n v="0"/>
  </r>
  <r>
    <x v="4"/>
    <s v="NDM"/>
    <x v="7"/>
    <n v="12"/>
    <x v="10"/>
    <n v="0"/>
    <n v="0"/>
  </r>
  <r>
    <x v="4"/>
    <s v="NDM"/>
    <x v="7"/>
    <n v="13"/>
    <x v="11"/>
    <n v="0"/>
    <n v="0"/>
  </r>
  <r>
    <x v="4"/>
    <s v="NDM"/>
    <x v="7"/>
    <n v="14"/>
    <x v="12"/>
    <n v="0"/>
    <n v="0"/>
  </r>
  <r>
    <x v="4"/>
    <s v="NDM"/>
    <x v="7"/>
    <n v="15"/>
    <x v="13"/>
    <n v="0"/>
    <n v="0"/>
  </r>
  <r>
    <x v="4"/>
    <s v="NDM"/>
    <x v="7"/>
    <n v="16"/>
    <x v="14"/>
    <n v="0"/>
    <n v="0"/>
  </r>
  <r>
    <x v="4"/>
    <s v="NDM"/>
    <x v="7"/>
    <n v="17"/>
    <x v="15"/>
    <n v="0"/>
    <n v="0"/>
  </r>
  <r>
    <x v="4"/>
    <s v="NDM"/>
    <x v="7"/>
    <n v="18"/>
    <x v="16"/>
    <n v="0"/>
    <n v="0"/>
  </r>
  <r>
    <x v="4"/>
    <s v="NDM"/>
    <x v="7"/>
    <n v="20"/>
    <x v="17"/>
    <n v="0"/>
    <n v="0"/>
  </r>
  <r>
    <x v="4"/>
    <s v="NDM"/>
    <x v="7"/>
    <n v="22"/>
    <x v="18"/>
    <n v="0"/>
    <n v="0"/>
  </r>
  <r>
    <x v="4"/>
    <s v="NDM"/>
    <x v="7"/>
    <n v="23"/>
    <x v="19"/>
    <n v="0"/>
    <n v="0"/>
  </r>
  <r>
    <x v="4"/>
    <s v="NDM"/>
    <x v="7"/>
    <n v="24"/>
    <x v="20"/>
    <n v="0"/>
    <n v="0"/>
  </r>
  <r>
    <x v="4"/>
    <s v="NDM"/>
    <x v="7"/>
    <n v="25"/>
    <x v="21"/>
    <n v="0"/>
    <n v="0"/>
  </r>
  <r>
    <x v="4"/>
    <s v="NDM"/>
    <x v="7"/>
    <n v="26"/>
    <x v="22"/>
    <n v="0"/>
    <n v="0"/>
  </r>
  <r>
    <x v="4"/>
    <s v="NDM"/>
    <x v="7"/>
    <n v="27"/>
    <x v="23"/>
    <n v="0"/>
    <n v="0"/>
  </r>
  <r>
    <x v="4"/>
    <s v="NDM"/>
    <x v="7"/>
    <n v="29"/>
    <x v="24"/>
    <n v="0"/>
    <n v="0"/>
  </r>
  <r>
    <x v="4"/>
    <s v="NDM"/>
    <x v="7"/>
    <n v="30"/>
    <x v="25"/>
    <n v="0"/>
    <n v="0"/>
  </r>
  <r>
    <x v="4"/>
    <s v="NDM"/>
    <x v="7"/>
    <n v="31"/>
    <x v="26"/>
    <n v="1018"/>
    <n v="1018"/>
  </r>
  <r>
    <x v="4"/>
    <s v="NDM"/>
    <x v="7"/>
    <n v="38"/>
    <x v="27"/>
    <n v="0"/>
    <n v="0"/>
  </r>
  <r>
    <x v="4"/>
    <s v="NDM"/>
    <x v="7"/>
    <n v="39"/>
    <x v="28"/>
    <n v="0"/>
    <n v="0"/>
  </r>
  <r>
    <x v="4"/>
    <s v="NDM"/>
    <x v="7"/>
    <n v="40"/>
    <x v="29"/>
    <n v="0"/>
    <n v="0"/>
  </r>
  <r>
    <x v="4"/>
    <s v="NDM"/>
    <x v="7"/>
    <n v="41"/>
    <x v="30"/>
    <n v="0"/>
    <n v="0"/>
  </r>
  <r>
    <x v="4"/>
    <s v="NDM"/>
    <x v="7"/>
    <n v="43"/>
    <x v="31"/>
    <n v="0"/>
    <n v="0"/>
  </r>
  <r>
    <x v="4"/>
    <s v="NDM"/>
    <x v="7"/>
    <n v="44"/>
    <x v="32"/>
    <n v="0"/>
    <n v="0"/>
  </r>
  <r>
    <x v="4"/>
    <s v="NDM"/>
    <x v="7"/>
    <n v="45"/>
    <x v="33"/>
    <n v="0"/>
    <n v="0"/>
  </r>
  <r>
    <x v="4"/>
    <s v="NDM"/>
    <x v="7"/>
    <n v="46"/>
    <x v="34"/>
    <n v="0"/>
    <n v="0"/>
  </r>
  <r>
    <x v="4"/>
    <s v="NDM"/>
    <x v="7"/>
    <n v="47"/>
    <x v="35"/>
    <n v="0"/>
    <n v="0"/>
  </r>
  <r>
    <x v="4"/>
    <s v="NDM"/>
    <x v="7"/>
    <n v="48"/>
    <x v="36"/>
    <n v="0"/>
    <n v="0"/>
  </r>
  <r>
    <x v="4"/>
    <s v="NF"/>
    <x v="8"/>
    <n v="1"/>
    <x v="0"/>
    <n v="0"/>
    <n v="0"/>
  </r>
  <r>
    <x v="4"/>
    <s v="NF"/>
    <x v="8"/>
    <n v="2"/>
    <x v="1"/>
    <n v="0"/>
    <n v="0"/>
  </r>
  <r>
    <x v="4"/>
    <s v="NF"/>
    <x v="8"/>
    <n v="3"/>
    <x v="2"/>
    <n v="2866"/>
    <n v="1913"/>
  </r>
  <r>
    <x v="4"/>
    <s v="NF"/>
    <x v="8"/>
    <n v="4"/>
    <x v="3"/>
    <n v="0"/>
    <n v="0"/>
  </r>
  <r>
    <x v="4"/>
    <s v="NF"/>
    <x v="8"/>
    <n v="5"/>
    <x v="4"/>
    <n v="0"/>
    <n v="0"/>
  </r>
  <r>
    <x v="4"/>
    <s v="NF"/>
    <x v="8"/>
    <n v="7"/>
    <x v="5"/>
    <n v="0"/>
    <n v="0"/>
  </r>
  <r>
    <x v="4"/>
    <s v="NF"/>
    <x v="8"/>
    <n v="8"/>
    <x v="6"/>
    <n v="73782"/>
    <n v="73479"/>
  </r>
  <r>
    <x v="4"/>
    <s v="NF"/>
    <x v="8"/>
    <n v="9"/>
    <x v="7"/>
    <n v="0"/>
    <n v="0"/>
  </r>
  <r>
    <x v="4"/>
    <s v="NF"/>
    <x v="8"/>
    <n v="10"/>
    <x v="8"/>
    <n v="1908"/>
    <n v="1908"/>
  </r>
  <r>
    <x v="4"/>
    <s v="NF"/>
    <x v="8"/>
    <n v="11"/>
    <x v="9"/>
    <n v="0"/>
    <n v="0"/>
  </r>
  <r>
    <x v="4"/>
    <s v="NF"/>
    <x v="8"/>
    <n v="12"/>
    <x v="10"/>
    <n v="1225"/>
    <n v="1225"/>
  </r>
  <r>
    <x v="4"/>
    <s v="NF"/>
    <x v="8"/>
    <n v="13"/>
    <x v="11"/>
    <n v="0"/>
    <n v="0"/>
  </r>
  <r>
    <x v="4"/>
    <s v="NF"/>
    <x v="8"/>
    <n v="14"/>
    <x v="12"/>
    <n v="78"/>
    <n v="78"/>
  </r>
  <r>
    <x v="4"/>
    <s v="NF"/>
    <x v="8"/>
    <n v="15"/>
    <x v="13"/>
    <n v="32"/>
    <n v="32"/>
  </r>
  <r>
    <x v="4"/>
    <s v="NF"/>
    <x v="8"/>
    <n v="16"/>
    <x v="14"/>
    <n v="1725"/>
    <n v="1644"/>
  </r>
  <r>
    <x v="4"/>
    <s v="NF"/>
    <x v="8"/>
    <n v="17"/>
    <x v="15"/>
    <n v="0"/>
    <n v="0"/>
  </r>
  <r>
    <x v="4"/>
    <s v="NF"/>
    <x v="8"/>
    <n v="18"/>
    <x v="16"/>
    <n v="0"/>
    <n v="0"/>
  </r>
  <r>
    <x v="4"/>
    <s v="NF"/>
    <x v="8"/>
    <n v="20"/>
    <x v="17"/>
    <n v="6779"/>
    <n v="6779"/>
  </r>
  <r>
    <x v="4"/>
    <s v="NF"/>
    <x v="8"/>
    <n v="22"/>
    <x v="18"/>
    <n v="0"/>
    <n v="0"/>
  </r>
  <r>
    <x v="4"/>
    <s v="NF"/>
    <x v="8"/>
    <n v="23"/>
    <x v="19"/>
    <n v="0"/>
    <n v="0"/>
  </r>
  <r>
    <x v="4"/>
    <s v="NF"/>
    <x v="8"/>
    <n v="24"/>
    <x v="20"/>
    <n v="16670"/>
    <n v="15653"/>
  </r>
  <r>
    <x v="4"/>
    <s v="NF"/>
    <x v="8"/>
    <n v="25"/>
    <x v="21"/>
    <n v="0"/>
    <n v="0"/>
  </r>
  <r>
    <x v="4"/>
    <s v="NF"/>
    <x v="8"/>
    <n v="26"/>
    <x v="22"/>
    <n v="612"/>
    <n v="612"/>
  </r>
  <r>
    <x v="4"/>
    <s v="NF"/>
    <x v="8"/>
    <n v="27"/>
    <x v="23"/>
    <n v="0"/>
    <n v="0"/>
  </r>
  <r>
    <x v="4"/>
    <s v="NF"/>
    <x v="8"/>
    <n v="29"/>
    <x v="24"/>
    <n v="2596"/>
    <n v="2460"/>
  </r>
  <r>
    <x v="4"/>
    <s v="NF"/>
    <x v="8"/>
    <n v="30"/>
    <x v="25"/>
    <n v="0"/>
    <n v="0"/>
  </r>
  <r>
    <x v="4"/>
    <s v="NF"/>
    <x v="8"/>
    <n v="31"/>
    <x v="26"/>
    <n v="0"/>
    <n v="0"/>
  </r>
  <r>
    <x v="4"/>
    <s v="NF"/>
    <x v="8"/>
    <n v="38"/>
    <x v="27"/>
    <n v="0"/>
    <n v="0"/>
  </r>
  <r>
    <x v="4"/>
    <s v="NF"/>
    <x v="8"/>
    <n v="39"/>
    <x v="28"/>
    <n v="0"/>
    <n v="0"/>
  </r>
  <r>
    <x v="4"/>
    <s v="NF"/>
    <x v="8"/>
    <n v="40"/>
    <x v="29"/>
    <n v="11682"/>
    <n v="11304"/>
  </r>
  <r>
    <x v="4"/>
    <s v="NF"/>
    <x v="8"/>
    <n v="41"/>
    <x v="30"/>
    <n v="27272"/>
    <n v="26443"/>
  </r>
  <r>
    <x v="4"/>
    <s v="NF"/>
    <x v="8"/>
    <n v="43"/>
    <x v="31"/>
    <n v="0"/>
    <n v="0"/>
  </r>
  <r>
    <x v="4"/>
    <s v="NF"/>
    <x v="8"/>
    <n v="44"/>
    <x v="32"/>
    <n v="0"/>
    <n v="0"/>
  </r>
  <r>
    <x v="4"/>
    <s v="NF"/>
    <x v="8"/>
    <n v="45"/>
    <x v="33"/>
    <n v="497"/>
    <n v="497"/>
  </r>
  <r>
    <x v="4"/>
    <s v="NF"/>
    <x v="8"/>
    <n v="46"/>
    <x v="34"/>
    <n v="3964"/>
    <n v="3964"/>
  </r>
  <r>
    <x v="4"/>
    <s v="NF"/>
    <x v="8"/>
    <n v="47"/>
    <x v="35"/>
    <n v="0"/>
    <n v="0"/>
  </r>
  <r>
    <x v="4"/>
    <s v="NF"/>
    <x v="8"/>
    <n v="48"/>
    <x v="36"/>
    <n v="0"/>
    <n v="0"/>
  </r>
  <r>
    <x v="4"/>
    <s v="NW"/>
    <x v="9"/>
    <n v="1"/>
    <x v="0"/>
    <n v="221"/>
    <n v="221"/>
  </r>
  <r>
    <x v="4"/>
    <s v="NW"/>
    <x v="9"/>
    <n v="2"/>
    <x v="1"/>
    <n v="0"/>
    <n v="0"/>
  </r>
  <r>
    <x v="4"/>
    <s v="NW"/>
    <x v="9"/>
    <n v="3"/>
    <x v="2"/>
    <n v="0"/>
    <n v="0"/>
  </r>
  <r>
    <x v="4"/>
    <s v="NW"/>
    <x v="9"/>
    <n v="4"/>
    <x v="3"/>
    <n v="0"/>
    <n v="0"/>
  </r>
  <r>
    <x v="4"/>
    <s v="NW"/>
    <x v="9"/>
    <n v="5"/>
    <x v="4"/>
    <n v="56"/>
    <n v="56"/>
  </r>
  <r>
    <x v="4"/>
    <s v="NW"/>
    <x v="9"/>
    <n v="7"/>
    <x v="5"/>
    <n v="187"/>
    <n v="187"/>
  </r>
  <r>
    <x v="4"/>
    <s v="NW"/>
    <x v="9"/>
    <n v="8"/>
    <x v="6"/>
    <n v="48"/>
    <n v="48"/>
  </r>
  <r>
    <x v="4"/>
    <s v="NW"/>
    <x v="9"/>
    <n v="9"/>
    <x v="7"/>
    <n v="137"/>
    <n v="125"/>
  </r>
  <r>
    <x v="4"/>
    <s v="NW"/>
    <x v="9"/>
    <n v="10"/>
    <x v="8"/>
    <n v="0"/>
    <n v="0"/>
  </r>
  <r>
    <x v="4"/>
    <s v="NW"/>
    <x v="9"/>
    <n v="11"/>
    <x v="9"/>
    <n v="0"/>
    <n v="0"/>
  </r>
  <r>
    <x v="4"/>
    <s v="NW"/>
    <x v="9"/>
    <n v="12"/>
    <x v="10"/>
    <n v="0"/>
    <n v="0"/>
  </r>
  <r>
    <x v="4"/>
    <s v="NW"/>
    <x v="9"/>
    <n v="13"/>
    <x v="11"/>
    <n v="0"/>
    <n v="0"/>
  </r>
  <r>
    <x v="4"/>
    <s v="NW"/>
    <x v="9"/>
    <n v="14"/>
    <x v="12"/>
    <n v="0"/>
    <n v="0"/>
  </r>
  <r>
    <x v="4"/>
    <s v="NW"/>
    <x v="9"/>
    <n v="15"/>
    <x v="13"/>
    <n v="0"/>
    <n v="0"/>
  </r>
  <r>
    <x v="4"/>
    <s v="NW"/>
    <x v="9"/>
    <n v="16"/>
    <x v="14"/>
    <n v="0"/>
    <n v="0"/>
  </r>
  <r>
    <x v="4"/>
    <s v="NW"/>
    <x v="9"/>
    <n v="17"/>
    <x v="15"/>
    <n v="0"/>
    <n v="0"/>
  </r>
  <r>
    <x v="4"/>
    <s v="NW"/>
    <x v="9"/>
    <n v="18"/>
    <x v="16"/>
    <n v="0"/>
    <n v="0"/>
  </r>
  <r>
    <x v="4"/>
    <s v="NW"/>
    <x v="9"/>
    <n v="20"/>
    <x v="17"/>
    <n v="0"/>
    <n v="0"/>
  </r>
  <r>
    <x v="4"/>
    <s v="NW"/>
    <x v="9"/>
    <n v="22"/>
    <x v="18"/>
    <n v="0"/>
    <n v="0"/>
  </r>
  <r>
    <x v="4"/>
    <s v="NW"/>
    <x v="9"/>
    <n v="23"/>
    <x v="19"/>
    <n v="0"/>
    <n v="0"/>
  </r>
  <r>
    <x v="4"/>
    <s v="NW"/>
    <x v="9"/>
    <n v="24"/>
    <x v="20"/>
    <n v="304"/>
    <n v="0"/>
  </r>
  <r>
    <x v="4"/>
    <s v="NW"/>
    <x v="9"/>
    <n v="25"/>
    <x v="21"/>
    <n v="0"/>
    <n v="0"/>
  </r>
  <r>
    <x v="4"/>
    <s v="NW"/>
    <x v="9"/>
    <n v="26"/>
    <x v="22"/>
    <n v="0"/>
    <n v="0"/>
  </r>
  <r>
    <x v="4"/>
    <s v="NW"/>
    <x v="9"/>
    <n v="27"/>
    <x v="23"/>
    <n v="598"/>
    <n v="598"/>
  </r>
  <r>
    <x v="4"/>
    <s v="NW"/>
    <x v="9"/>
    <n v="29"/>
    <x v="24"/>
    <n v="0"/>
    <n v="0"/>
  </r>
  <r>
    <x v="4"/>
    <s v="NW"/>
    <x v="9"/>
    <n v="30"/>
    <x v="25"/>
    <n v="0"/>
    <n v="0"/>
  </r>
  <r>
    <x v="4"/>
    <s v="NW"/>
    <x v="9"/>
    <n v="31"/>
    <x v="26"/>
    <n v="0"/>
    <n v="0"/>
  </r>
  <r>
    <x v="4"/>
    <s v="NW"/>
    <x v="9"/>
    <n v="38"/>
    <x v="27"/>
    <n v="0"/>
    <n v="0"/>
  </r>
  <r>
    <x v="4"/>
    <s v="NW"/>
    <x v="9"/>
    <n v="39"/>
    <x v="28"/>
    <n v="0"/>
    <n v="0"/>
  </r>
  <r>
    <x v="4"/>
    <s v="NW"/>
    <x v="9"/>
    <n v="40"/>
    <x v="29"/>
    <n v="0"/>
    <n v="0"/>
  </r>
  <r>
    <x v="4"/>
    <s v="NW"/>
    <x v="9"/>
    <n v="41"/>
    <x v="30"/>
    <n v="713"/>
    <n v="713"/>
  </r>
  <r>
    <x v="4"/>
    <s v="NW"/>
    <x v="9"/>
    <n v="43"/>
    <x v="31"/>
    <n v="0"/>
    <n v="0"/>
  </r>
  <r>
    <x v="4"/>
    <s v="NW"/>
    <x v="9"/>
    <n v="44"/>
    <x v="32"/>
    <n v="0"/>
    <n v="0"/>
  </r>
  <r>
    <x v="4"/>
    <s v="NW"/>
    <x v="9"/>
    <n v="45"/>
    <x v="33"/>
    <n v="0"/>
    <n v="0"/>
  </r>
  <r>
    <x v="4"/>
    <s v="NW"/>
    <x v="9"/>
    <n v="46"/>
    <x v="34"/>
    <n v="0"/>
    <n v="0"/>
  </r>
  <r>
    <x v="4"/>
    <s v="NW"/>
    <x v="9"/>
    <n v="47"/>
    <x v="35"/>
    <n v="0"/>
    <n v="0"/>
  </r>
  <r>
    <x v="4"/>
    <s v="NW"/>
    <x v="9"/>
    <n v="48"/>
    <x v="36"/>
    <n v="0"/>
    <n v="0"/>
  </r>
  <r>
    <x v="5"/>
    <s v="IBB"/>
    <x v="0"/>
    <n v="1"/>
    <x v="0"/>
    <n v="16220"/>
    <n v="12322"/>
  </r>
  <r>
    <x v="5"/>
    <s v="IBB"/>
    <x v="0"/>
    <n v="2"/>
    <x v="1"/>
    <n v="12830"/>
    <n v="12718"/>
  </r>
  <r>
    <x v="5"/>
    <s v="IBB"/>
    <x v="0"/>
    <n v="3"/>
    <x v="2"/>
    <n v="18495"/>
    <n v="17465"/>
  </r>
  <r>
    <x v="5"/>
    <s v="IBB"/>
    <x v="0"/>
    <n v="4"/>
    <x v="3"/>
    <n v="0"/>
    <n v="0"/>
  </r>
  <r>
    <x v="5"/>
    <s v="IBB"/>
    <x v="0"/>
    <n v="5"/>
    <x v="4"/>
    <n v="10034"/>
    <n v="9586"/>
  </r>
  <r>
    <x v="5"/>
    <s v="IBB"/>
    <x v="0"/>
    <n v="7"/>
    <x v="5"/>
    <n v="2206"/>
    <n v="2206"/>
  </r>
  <r>
    <x v="5"/>
    <s v="IBB"/>
    <x v="0"/>
    <n v="8"/>
    <x v="6"/>
    <n v="32297"/>
    <n v="32297"/>
  </r>
  <r>
    <x v="5"/>
    <s v="IBB"/>
    <x v="0"/>
    <n v="9"/>
    <x v="7"/>
    <n v="13673"/>
    <n v="13620"/>
  </r>
  <r>
    <x v="5"/>
    <s v="IBB"/>
    <x v="0"/>
    <n v="10"/>
    <x v="8"/>
    <n v="883"/>
    <n v="883"/>
  </r>
  <r>
    <x v="5"/>
    <s v="IBB"/>
    <x v="0"/>
    <n v="11"/>
    <x v="9"/>
    <n v="54965"/>
    <n v="39641"/>
  </r>
  <r>
    <x v="5"/>
    <s v="IBB"/>
    <x v="0"/>
    <n v="12"/>
    <x v="10"/>
    <n v="82615"/>
    <n v="82020"/>
  </r>
  <r>
    <x v="5"/>
    <s v="IBB"/>
    <x v="0"/>
    <n v="13"/>
    <x v="11"/>
    <n v="1110"/>
    <n v="974"/>
  </r>
  <r>
    <x v="5"/>
    <s v="IBB"/>
    <x v="0"/>
    <n v="14"/>
    <x v="12"/>
    <n v="24736"/>
    <n v="24112"/>
  </r>
  <r>
    <x v="5"/>
    <s v="IBB"/>
    <x v="0"/>
    <n v="15"/>
    <x v="13"/>
    <n v="318"/>
    <n v="318"/>
  </r>
  <r>
    <x v="5"/>
    <s v="IBB"/>
    <x v="0"/>
    <n v="16"/>
    <x v="14"/>
    <n v="1329927"/>
    <n v="1298885"/>
  </r>
  <r>
    <x v="5"/>
    <s v="IBB"/>
    <x v="0"/>
    <n v="17"/>
    <x v="15"/>
    <n v="272703"/>
    <n v="268262"/>
  </r>
  <r>
    <x v="5"/>
    <s v="IBB"/>
    <x v="0"/>
    <n v="18"/>
    <x v="16"/>
    <n v="6936"/>
    <n v="6016"/>
  </r>
  <r>
    <x v="5"/>
    <s v="IBB"/>
    <x v="0"/>
    <n v="20"/>
    <x v="17"/>
    <n v="33537"/>
    <n v="30872"/>
  </r>
  <r>
    <x v="5"/>
    <s v="IBB"/>
    <x v="0"/>
    <n v="22"/>
    <x v="18"/>
    <n v="23857"/>
    <n v="20259"/>
  </r>
  <r>
    <x v="5"/>
    <s v="IBB"/>
    <x v="0"/>
    <n v="23"/>
    <x v="19"/>
    <n v="6049"/>
    <n v="4503"/>
  </r>
  <r>
    <x v="5"/>
    <s v="IBB"/>
    <x v="0"/>
    <n v="24"/>
    <x v="20"/>
    <n v="828679"/>
    <n v="815826"/>
  </r>
  <r>
    <x v="5"/>
    <s v="IBB"/>
    <x v="0"/>
    <n v="25"/>
    <x v="21"/>
    <n v="0"/>
    <n v="0"/>
  </r>
  <r>
    <x v="5"/>
    <s v="IBB"/>
    <x v="0"/>
    <n v="26"/>
    <x v="22"/>
    <n v="108126"/>
    <n v="90709"/>
  </r>
  <r>
    <x v="5"/>
    <s v="IBB"/>
    <x v="0"/>
    <n v="27"/>
    <x v="23"/>
    <n v="953"/>
    <n v="783"/>
  </r>
  <r>
    <x v="5"/>
    <s v="IBB"/>
    <x v="0"/>
    <n v="29"/>
    <x v="24"/>
    <n v="111858"/>
    <n v="102497"/>
  </r>
  <r>
    <x v="5"/>
    <s v="IBB"/>
    <x v="0"/>
    <n v="30"/>
    <x v="25"/>
    <n v="0"/>
    <n v="0"/>
  </r>
  <r>
    <x v="5"/>
    <s v="IBB"/>
    <x v="0"/>
    <n v="31"/>
    <x v="26"/>
    <n v="0"/>
    <n v="0"/>
  </r>
  <r>
    <x v="5"/>
    <s v="IBB"/>
    <x v="0"/>
    <n v="38"/>
    <x v="27"/>
    <n v="0"/>
    <n v="0"/>
  </r>
  <r>
    <x v="5"/>
    <s v="IBB"/>
    <x v="0"/>
    <n v="39"/>
    <x v="28"/>
    <n v="0"/>
    <n v="0"/>
  </r>
  <r>
    <x v="5"/>
    <s v="IBB"/>
    <x v="0"/>
    <n v="40"/>
    <x v="29"/>
    <n v="10680"/>
    <n v="10637"/>
  </r>
  <r>
    <x v="5"/>
    <s v="IBB"/>
    <x v="0"/>
    <n v="41"/>
    <x v="30"/>
    <n v="119266"/>
    <n v="116550"/>
  </r>
  <r>
    <x v="5"/>
    <s v="IBB"/>
    <x v="0"/>
    <n v="43"/>
    <x v="31"/>
    <n v="19576"/>
    <n v="19480"/>
  </r>
  <r>
    <x v="5"/>
    <s v="IBB"/>
    <x v="0"/>
    <n v="44"/>
    <x v="32"/>
    <n v="0"/>
    <n v="0"/>
  </r>
  <r>
    <x v="5"/>
    <s v="IBB"/>
    <x v="0"/>
    <n v="45"/>
    <x v="33"/>
    <n v="11609"/>
    <n v="9989"/>
  </r>
  <r>
    <x v="5"/>
    <s v="IBB"/>
    <x v="0"/>
    <n v="46"/>
    <x v="34"/>
    <n v="505"/>
    <n v="505"/>
  </r>
  <r>
    <x v="5"/>
    <s v="IBB"/>
    <x v="0"/>
    <n v="47"/>
    <x v="35"/>
    <n v="0"/>
    <n v="0"/>
  </r>
  <r>
    <x v="5"/>
    <s v="IBB"/>
    <x v="0"/>
    <n v="48"/>
    <x v="36"/>
    <n v="0"/>
    <n v="0"/>
  </r>
  <r>
    <x v="5"/>
    <s v="IBD"/>
    <x v="1"/>
    <n v="1"/>
    <x v="0"/>
    <n v="1182"/>
    <n v="1030"/>
  </r>
  <r>
    <x v="5"/>
    <s v="IBD"/>
    <x v="1"/>
    <n v="2"/>
    <x v="1"/>
    <n v="0"/>
    <n v="0"/>
  </r>
  <r>
    <x v="5"/>
    <s v="IBD"/>
    <x v="1"/>
    <n v="3"/>
    <x v="2"/>
    <n v="0"/>
    <n v="0"/>
  </r>
  <r>
    <x v="5"/>
    <s v="IBD"/>
    <x v="1"/>
    <n v="4"/>
    <x v="3"/>
    <n v="0"/>
    <n v="0"/>
  </r>
  <r>
    <x v="5"/>
    <s v="IBD"/>
    <x v="1"/>
    <n v="5"/>
    <x v="4"/>
    <n v="5380"/>
    <n v="5283"/>
  </r>
  <r>
    <x v="5"/>
    <s v="IBD"/>
    <x v="1"/>
    <n v="7"/>
    <x v="5"/>
    <n v="0"/>
    <n v="0"/>
  </r>
  <r>
    <x v="5"/>
    <s v="IBD"/>
    <x v="1"/>
    <n v="8"/>
    <x v="6"/>
    <n v="0"/>
    <n v="0"/>
  </r>
  <r>
    <x v="5"/>
    <s v="IBD"/>
    <x v="1"/>
    <n v="9"/>
    <x v="7"/>
    <n v="2439"/>
    <n v="2121"/>
  </r>
  <r>
    <x v="5"/>
    <s v="IBD"/>
    <x v="1"/>
    <n v="10"/>
    <x v="8"/>
    <n v="0"/>
    <n v="0"/>
  </r>
  <r>
    <x v="5"/>
    <s v="IBD"/>
    <x v="1"/>
    <n v="11"/>
    <x v="9"/>
    <n v="11969"/>
    <n v="11029"/>
  </r>
  <r>
    <x v="5"/>
    <s v="IBD"/>
    <x v="1"/>
    <n v="12"/>
    <x v="10"/>
    <n v="0"/>
    <n v="0"/>
  </r>
  <r>
    <x v="5"/>
    <s v="IBD"/>
    <x v="1"/>
    <n v="13"/>
    <x v="11"/>
    <n v="1578"/>
    <n v="1323"/>
  </r>
  <r>
    <x v="5"/>
    <s v="IBD"/>
    <x v="1"/>
    <n v="14"/>
    <x v="12"/>
    <n v="0"/>
    <n v="0"/>
  </r>
  <r>
    <x v="5"/>
    <s v="IBD"/>
    <x v="1"/>
    <n v="15"/>
    <x v="13"/>
    <n v="7537"/>
    <n v="7282"/>
  </r>
  <r>
    <x v="5"/>
    <s v="IBD"/>
    <x v="1"/>
    <n v="16"/>
    <x v="14"/>
    <n v="0"/>
    <n v="0"/>
  </r>
  <r>
    <x v="5"/>
    <s v="IBD"/>
    <x v="1"/>
    <n v="17"/>
    <x v="15"/>
    <n v="0"/>
    <n v="0"/>
  </r>
  <r>
    <x v="5"/>
    <s v="IBD"/>
    <x v="1"/>
    <n v="18"/>
    <x v="16"/>
    <n v="460"/>
    <n v="396"/>
  </r>
  <r>
    <x v="5"/>
    <s v="IBD"/>
    <x v="1"/>
    <n v="20"/>
    <x v="17"/>
    <n v="0"/>
    <n v="0"/>
  </r>
  <r>
    <x v="5"/>
    <s v="IBD"/>
    <x v="1"/>
    <n v="22"/>
    <x v="18"/>
    <n v="10341"/>
    <n v="9245"/>
  </r>
  <r>
    <x v="5"/>
    <s v="IBD"/>
    <x v="1"/>
    <n v="23"/>
    <x v="19"/>
    <n v="50680"/>
    <n v="48078"/>
  </r>
  <r>
    <x v="5"/>
    <s v="IBD"/>
    <x v="1"/>
    <n v="24"/>
    <x v="20"/>
    <n v="0"/>
    <n v="0"/>
  </r>
  <r>
    <x v="5"/>
    <s v="IBD"/>
    <x v="1"/>
    <n v="25"/>
    <x v="21"/>
    <n v="0"/>
    <n v="0"/>
  </r>
  <r>
    <x v="5"/>
    <s v="IBD"/>
    <x v="1"/>
    <n v="26"/>
    <x v="22"/>
    <n v="6979"/>
    <n v="6520"/>
  </r>
  <r>
    <x v="5"/>
    <s v="IBD"/>
    <x v="1"/>
    <n v="27"/>
    <x v="23"/>
    <n v="378"/>
    <n v="378"/>
  </r>
  <r>
    <x v="5"/>
    <s v="IBD"/>
    <x v="1"/>
    <n v="29"/>
    <x v="24"/>
    <n v="34767"/>
    <n v="34568"/>
  </r>
  <r>
    <x v="5"/>
    <s v="IBD"/>
    <x v="1"/>
    <n v="30"/>
    <x v="25"/>
    <n v="62196"/>
    <n v="60332"/>
  </r>
  <r>
    <x v="5"/>
    <s v="IBD"/>
    <x v="1"/>
    <n v="31"/>
    <x v="26"/>
    <n v="48977"/>
    <n v="46384"/>
  </r>
  <r>
    <x v="5"/>
    <s v="IBD"/>
    <x v="1"/>
    <n v="38"/>
    <x v="27"/>
    <n v="0"/>
    <n v="0"/>
  </r>
  <r>
    <x v="5"/>
    <s v="IBD"/>
    <x v="1"/>
    <n v="39"/>
    <x v="28"/>
    <n v="0"/>
    <n v="0"/>
  </r>
  <r>
    <x v="5"/>
    <s v="IBD"/>
    <x v="1"/>
    <n v="40"/>
    <x v="29"/>
    <n v="0"/>
    <n v="0"/>
  </r>
  <r>
    <x v="5"/>
    <s v="IBD"/>
    <x v="1"/>
    <n v="41"/>
    <x v="30"/>
    <n v="0"/>
    <n v="0"/>
  </r>
  <r>
    <x v="5"/>
    <s v="IBD"/>
    <x v="1"/>
    <n v="43"/>
    <x v="31"/>
    <n v="0"/>
    <n v="0"/>
  </r>
  <r>
    <x v="5"/>
    <s v="IBD"/>
    <x v="1"/>
    <n v="44"/>
    <x v="32"/>
    <n v="0"/>
    <n v="0"/>
  </r>
  <r>
    <x v="5"/>
    <s v="IBD"/>
    <x v="1"/>
    <n v="45"/>
    <x v="33"/>
    <n v="108"/>
    <n v="108"/>
  </r>
  <r>
    <x v="5"/>
    <s v="IBD"/>
    <x v="1"/>
    <n v="46"/>
    <x v="34"/>
    <n v="0"/>
    <n v="0"/>
  </r>
  <r>
    <x v="5"/>
    <s v="IBD"/>
    <x v="1"/>
    <n v="47"/>
    <x v="35"/>
    <n v="0"/>
    <n v="0"/>
  </r>
  <r>
    <x v="5"/>
    <s v="IBD"/>
    <x v="1"/>
    <n v="48"/>
    <x v="36"/>
    <n v="0"/>
    <n v="0"/>
  </r>
  <r>
    <x v="5"/>
    <s v="IBF"/>
    <x v="14"/>
    <n v="1"/>
    <x v="0"/>
    <n v="0"/>
    <n v="0"/>
  </r>
  <r>
    <x v="5"/>
    <s v="IBF"/>
    <x v="14"/>
    <n v="2"/>
    <x v="1"/>
    <n v="0"/>
    <n v="0"/>
  </r>
  <r>
    <x v="5"/>
    <s v="IBF"/>
    <x v="14"/>
    <n v="3"/>
    <x v="2"/>
    <n v="0"/>
    <n v="0"/>
  </r>
  <r>
    <x v="5"/>
    <s v="IBF"/>
    <x v="14"/>
    <n v="4"/>
    <x v="3"/>
    <n v="0"/>
    <n v="0"/>
  </r>
  <r>
    <x v="5"/>
    <s v="IBF"/>
    <x v="14"/>
    <n v="5"/>
    <x v="4"/>
    <n v="0"/>
    <n v="0"/>
  </r>
  <r>
    <x v="5"/>
    <s v="IBF"/>
    <x v="14"/>
    <n v="7"/>
    <x v="5"/>
    <n v="0"/>
    <n v="0"/>
  </r>
  <r>
    <x v="5"/>
    <s v="IBF"/>
    <x v="14"/>
    <n v="8"/>
    <x v="6"/>
    <n v="0"/>
    <n v="0"/>
  </r>
  <r>
    <x v="5"/>
    <s v="IBF"/>
    <x v="14"/>
    <n v="9"/>
    <x v="7"/>
    <n v="0"/>
    <n v="0"/>
  </r>
  <r>
    <x v="5"/>
    <s v="IBF"/>
    <x v="14"/>
    <n v="10"/>
    <x v="8"/>
    <n v="0"/>
    <n v="0"/>
  </r>
  <r>
    <x v="5"/>
    <s v="IBF"/>
    <x v="14"/>
    <n v="11"/>
    <x v="9"/>
    <n v="0"/>
    <n v="0"/>
  </r>
  <r>
    <x v="5"/>
    <s v="IBF"/>
    <x v="14"/>
    <n v="12"/>
    <x v="10"/>
    <n v="0"/>
    <n v="0"/>
  </r>
  <r>
    <x v="5"/>
    <s v="IBF"/>
    <x v="14"/>
    <n v="13"/>
    <x v="11"/>
    <n v="0"/>
    <n v="0"/>
  </r>
  <r>
    <x v="5"/>
    <s v="IBF"/>
    <x v="14"/>
    <n v="14"/>
    <x v="12"/>
    <n v="0"/>
    <n v="0"/>
  </r>
  <r>
    <x v="5"/>
    <s v="IBF"/>
    <x v="14"/>
    <n v="15"/>
    <x v="13"/>
    <n v="0"/>
    <n v="0"/>
  </r>
  <r>
    <x v="5"/>
    <s v="IBF"/>
    <x v="14"/>
    <n v="16"/>
    <x v="14"/>
    <n v="0"/>
    <n v="0"/>
  </r>
  <r>
    <x v="5"/>
    <s v="IBF"/>
    <x v="14"/>
    <n v="17"/>
    <x v="15"/>
    <n v="0"/>
    <n v="0"/>
  </r>
  <r>
    <x v="5"/>
    <s v="IBF"/>
    <x v="14"/>
    <n v="18"/>
    <x v="16"/>
    <n v="0"/>
    <n v="0"/>
  </r>
  <r>
    <x v="5"/>
    <s v="IBF"/>
    <x v="14"/>
    <n v="20"/>
    <x v="17"/>
    <n v="0"/>
    <n v="0"/>
  </r>
  <r>
    <x v="5"/>
    <s v="IBF"/>
    <x v="14"/>
    <n v="22"/>
    <x v="18"/>
    <n v="0"/>
    <n v="0"/>
  </r>
  <r>
    <x v="5"/>
    <s v="IBF"/>
    <x v="14"/>
    <n v="23"/>
    <x v="19"/>
    <n v="0"/>
    <n v="0"/>
  </r>
  <r>
    <x v="5"/>
    <s v="IBF"/>
    <x v="14"/>
    <n v="24"/>
    <x v="20"/>
    <n v="0"/>
    <n v="0"/>
  </r>
  <r>
    <x v="5"/>
    <s v="IBF"/>
    <x v="14"/>
    <n v="25"/>
    <x v="21"/>
    <n v="0"/>
    <n v="0"/>
  </r>
  <r>
    <x v="5"/>
    <s v="IBF"/>
    <x v="14"/>
    <n v="26"/>
    <x v="22"/>
    <n v="0"/>
    <n v="0"/>
  </r>
  <r>
    <x v="5"/>
    <s v="IBF"/>
    <x v="14"/>
    <n v="27"/>
    <x v="23"/>
    <n v="0"/>
    <n v="0"/>
  </r>
  <r>
    <x v="5"/>
    <s v="IBF"/>
    <x v="14"/>
    <n v="29"/>
    <x v="24"/>
    <n v="0"/>
    <n v="0"/>
  </r>
  <r>
    <x v="5"/>
    <s v="IBF"/>
    <x v="14"/>
    <n v="30"/>
    <x v="25"/>
    <n v="0"/>
    <n v="0"/>
  </r>
  <r>
    <x v="5"/>
    <s v="IBF"/>
    <x v="14"/>
    <n v="31"/>
    <x v="26"/>
    <n v="0"/>
    <n v="0"/>
  </r>
  <r>
    <x v="5"/>
    <s v="IBF"/>
    <x v="14"/>
    <n v="38"/>
    <x v="27"/>
    <n v="0"/>
    <n v="0"/>
  </r>
  <r>
    <x v="5"/>
    <s v="IBF"/>
    <x v="14"/>
    <n v="39"/>
    <x v="28"/>
    <n v="0"/>
    <n v="0"/>
  </r>
  <r>
    <x v="5"/>
    <s v="IBF"/>
    <x v="14"/>
    <n v="40"/>
    <x v="29"/>
    <n v="0"/>
    <n v="0"/>
  </r>
  <r>
    <x v="5"/>
    <s v="IBF"/>
    <x v="14"/>
    <n v="41"/>
    <x v="30"/>
    <n v="0"/>
    <n v="0"/>
  </r>
  <r>
    <x v="5"/>
    <s v="IBF"/>
    <x v="14"/>
    <n v="43"/>
    <x v="31"/>
    <n v="0"/>
    <n v="0"/>
  </r>
  <r>
    <x v="5"/>
    <s v="IBF"/>
    <x v="14"/>
    <n v="44"/>
    <x v="32"/>
    <n v="0"/>
    <n v="0"/>
  </r>
  <r>
    <x v="5"/>
    <s v="IBF"/>
    <x v="14"/>
    <n v="45"/>
    <x v="33"/>
    <n v="0"/>
    <n v="0"/>
  </r>
  <r>
    <x v="5"/>
    <s v="IBF"/>
    <x v="14"/>
    <n v="46"/>
    <x v="34"/>
    <n v="0"/>
    <n v="0"/>
  </r>
  <r>
    <x v="5"/>
    <s v="IBF"/>
    <x v="14"/>
    <n v="47"/>
    <x v="35"/>
    <n v="0"/>
    <n v="0"/>
  </r>
  <r>
    <x v="5"/>
    <s v="IBF"/>
    <x v="14"/>
    <n v="48"/>
    <x v="36"/>
    <n v="0"/>
    <n v="0"/>
  </r>
  <r>
    <x v="5"/>
    <s v="IBM"/>
    <x v="3"/>
    <n v="1"/>
    <x v="0"/>
    <n v="1204742"/>
    <n v="1034280"/>
  </r>
  <r>
    <x v="5"/>
    <s v="IBM"/>
    <x v="3"/>
    <n v="2"/>
    <x v="1"/>
    <n v="60005"/>
    <n v="56036"/>
  </r>
  <r>
    <x v="5"/>
    <s v="IBM"/>
    <x v="3"/>
    <n v="3"/>
    <x v="2"/>
    <n v="82516"/>
    <n v="71010"/>
  </r>
  <r>
    <x v="5"/>
    <s v="IBM"/>
    <x v="3"/>
    <n v="4"/>
    <x v="3"/>
    <n v="0"/>
    <n v="0"/>
  </r>
  <r>
    <x v="5"/>
    <s v="IBM"/>
    <x v="3"/>
    <n v="5"/>
    <x v="4"/>
    <n v="554621"/>
    <n v="401263"/>
  </r>
  <r>
    <x v="5"/>
    <s v="IBM"/>
    <x v="3"/>
    <n v="7"/>
    <x v="5"/>
    <n v="103017"/>
    <n v="84289"/>
  </r>
  <r>
    <x v="5"/>
    <s v="IBM"/>
    <x v="3"/>
    <n v="8"/>
    <x v="6"/>
    <n v="0"/>
    <n v="0"/>
  </r>
  <r>
    <x v="5"/>
    <s v="IBM"/>
    <x v="3"/>
    <n v="9"/>
    <x v="7"/>
    <n v="325016"/>
    <n v="242160"/>
  </r>
  <r>
    <x v="5"/>
    <s v="IBM"/>
    <x v="3"/>
    <n v="10"/>
    <x v="8"/>
    <n v="0"/>
    <n v="0"/>
  </r>
  <r>
    <x v="5"/>
    <s v="IBM"/>
    <x v="3"/>
    <n v="11"/>
    <x v="9"/>
    <n v="3688920"/>
    <n v="2446929"/>
  </r>
  <r>
    <x v="5"/>
    <s v="IBM"/>
    <x v="3"/>
    <n v="12"/>
    <x v="10"/>
    <n v="8210"/>
    <n v="8139"/>
  </r>
  <r>
    <x v="5"/>
    <s v="IBM"/>
    <x v="3"/>
    <n v="13"/>
    <x v="11"/>
    <n v="348954"/>
    <n v="310941"/>
  </r>
  <r>
    <x v="5"/>
    <s v="IBM"/>
    <x v="3"/>
    <n v="14"/>
    <x v="12"/>
    <n v="7622692"/>
    <n v="6166220"/>
  </r>
  <r>
    <x v="5"/>
    <s v="IBM"/>
    <x v="3"/>
    <n v="15"/>
    <x v="13"/>
    <n v="125911"/>
    <n v="118979"/>
  </r>
  <r>
    <x v="5"/>
    <s v="IBM"/>
    <x v="3"/>
    <n v="16"/>
    <x v="14"/>
    <n v="197139"/>
    <n v="146392"/>
  </r>
  <r>
    <x v="5"/>
    <s v="IBM"/>
    <x v="3"/>
    <n v="17"/>
    <x v="15"/>
    <n v="150431"/>
    <n v="129349"/>
  </r>
  <r>
    <x v="5"/>
    <s v="IBM"/>
    <x v="3"/>
    <n v="18"/>
    <x v="16"/>
    <n v="693603"/>
    <n v="471659"/>
  </r>
  <r>
    <x v="5"/>
    <s v="IBM"/>
    <x v="3"/>
    <n v="20"/>
    <x v="17"/>
    <n v="671726"/>
    <n v="539392"/>
  </r>
  <r>
    <x v="5"/>
    <s v="IBM"/>
    <x v="3"/>
    <n v="22"/>
    <x v="18"/>
    <n v="1241643"/>
    <n v="816207"/>
  </r>
  <r>
    <x v="5"/>
    <s v="IBM"/>
    <x v="3"/>
    <n v="23"/>
    <x v="19"/>
    <n v="4843078"/>
    <n v="3485828"/>
  </r>
  <r>
    <x v="5"/>
    <s v="IBM"/>
    <x v="3"/>
    <n v="24"/>
    <x v="20"/>
    <n v="35930592"/>
    <n v="25254732"/>
  </r>
  <r>
    <x v="5"/>
    <s v="IBM"/>
    <x v="3"/>
    <n v="25"/>
    <x v="21"/>
    <n v="0"/>
    <n v="0"/>
  </r>
  <r>
    <x v="5"/>
    <s v="IBM"/>
    <x v="3"/>
    <n v="26"/>
    <x v="22"/>
    <n v="33597620"/>
    <n v="22865786"/>
  </r>
  <r>
    <x v="5"/>
    <s v="IBM"/>
    <x v="3"/>
    <n v="27"/>
    <x v="23"/>
    <n v="916"/>
    <n v="909"/>
  </r>
  <r>
    <x v="5"/>
    <s v="IBM"/>
    <x v="3"/>
    <n v="29"/>
    <x v="24"/>
    <n v="16026264"/>
    <n v="12002656"/>
  </r>
  <r>
    <x v="5"/>
    <s v="IBM"/>
    <x v="3"/>
    <n v="30"/>
    <x v="25"/>
    <n v="324066"/>
    <n v="323484"/>
  </r>
  <r>
    <x v="5"/>
    <s v="IBM"/>
    <x v="3"/>
    <n v="31"/>
    <x v="26"/>
    <n v="98629"/>
    <n v="94461"/>
  </r>
  <r>
    <x v="5"/>
    <s v="IBM"/>
    <x v="3"/>
    <n v="38"/>
    <x v="27"/>
    <n v="0"/>
    <n v="0"/>
  </r>
  <r>
    <x v="5"/>
    <s v="IBM"/>
    <x v="3"/>
    <n v="39"/>
    <x v="28"/>
    <n v="0"/>
    <n v="0"/>
  </r>
  <r>
    <x v="5"/>
    <s v="IBM"/>
    <x v="3"/>
    <n v="40"/>
    <x v="29"/>
    <n v="22848"/>
    <n v="21306"/>
  </r>
  <r>
    <x v="5"/>
    <s v="IBM"/>
    <x v="3"/>
    <n v="41"/>
    <x v="30"/>
    <n v="147460"/>
    <n v="124527"/>
  </r>
  <r>
    <x v="5"/>
    <s v="IBM"/>
    <x v="3"/>
    <n v="43"/>
    <x v="31"/>
    <n v="0"/>
    <n v="0"/>
  </r>
  <r>
    <x v="5"/>
    <s v="IBM"/>
    <x v="3"/>
    <n v="44"/>
    <x v="32"/>
    <n v="0"/>
    <n v="0"/>
  </r>
  <r>
    <x v="5"/>
    <s v="IBM"/>
    <x v="3"/>
    <n v="45"/>
    <x v="33"/>
    <n v="486137"/>
    <n v="402013"/>
  </r>
  <r>
    <x v="5"/>
    <s v="IBM"/>
    <x v="3"/>
    <n v="46"/>
    <x v="34"/>
    <n v="2775299"/>
    <n v="2773740"/>
  </r>
  <r>
    <x v="5"/>
    <s v="IBM"/>
    <x v="3"/>
    <n v="47"/>
    <x v="35"/>
    <n v="0"/>
    <n v="0"/>
  </r>
  <r>
    <x v="5"/>
    <s v="IBM"/>
    <x v="3"/>
    <n v="48"/>
    <x v="36"/>
    <n v="0"/>
    <n v="0"/>
  </r>
  <r>
    <x v="5"/>
    <s v="IBS"/>
    <x v="4"/>
    <n v="1"/>
    <x v="0"/>
    <n v="150"/>
    <n v="150"/>
  </r>
  <r>
    <x v="5"/>
    <s v="IBS"/>
    <x v="4"/>
    <n v="2"/>
    <x v="1"/>
    <n v="0"/>
    <n v="0"/>
  </r>
  <r>
    <x v="5"/>
    <s v="IBS"/>
    <x v="4"/>
    <n v="3"/>
    <x v="2"/>
    <n v="870"/>
    <n v="870"/>
  </r>
  <r>
    <x v="5"/>
    <s v="IBS"/>
    <x v="4"/>
    <n v="4"/>
    <x v="3"/>
    <n v="969"/>
    <n v="969"/>
  </r>
  <r>
    <x v="5"/>
    <s v="IBS"/>
    <x v="4"/>
    <n v="5"/>
    <x v="4"/>
    <n v="8987"/>
    <n v="8987"/>
  </r>
  <r>
    <x v="5"/>
    <s v="IBS"/>
    <x v="4"/>
    <n v="7"/>
    <x v="5"/>
    <n v="1230"/>
    <n v="1230"/>
  </r>
  <r>
    <x v="5"/>
    <s v="IBS"/>
    <x v="4"/>
    <n v="8"/>
    <x v="6"/>
    <n v="24538"/>
    <n v="24538"/>
  </r>
  <r>
    <x v="5"/>
    <s v="IBS"/>
    <x v="4"/>
    <n v="9"/>
    <x v="7"/>
    <n v="1382"/>
    <n v="1382"/>
  </r>
  <r>
    <x v="5"/>
    <s v="IBS"/>
    <x v="4"/>
    <n v="10"/>
    <x v="8"/>
    <n v="0"/>
    <n v="0"/>
  </r>
  <r>
    <x v="5"/>
    <s v="IBS"/>
    <x v="4"/>
    <n v="11"/>
    <x v="9"/>
    <n v="136427"/>
    <n v="132290"/>
  </r>
  <r>
    <x v="5"/>
    <s v="IBS"/>
    <x v="4"/>
    <n v="12"/>
    <x v="10"/>
    <n v="342"/>
    <n v="342"/>
  </r>
  <r>
    <x v="5"/>
    <s v="IBS"/>
    <x v="4"/>
    <n v="13"/>
    <x v="11"/>
    <n v="422"/>
    <n v="422"/>
  </r>
  <r>
    <x v="5"/>
    <s v="IBS"/>
    <x v="4"/>
    <n v="14"/>
    <x v="12"/>
    <n v="0"/>
    <n v="0"/>
  </r>
  <r>
    <x v="5"/>
    <s v="IBS"/>
    <x v="4"/>
    <n v="15"/>
    <x v="13"/>
    <n v="62252"/>
    <n v="62252"/>
  </r>
  <r>
    <x v="5"/>
    <s v="IBS"/>
    <x v="4"/>
    <n v="16"/>
    <x v="14"/>
    <n v="10750"/>
    <n v="10750"/>
  </r>
  <r>
    <x v="5"/>
    <s v="IBS"/>
    <x v="4"/>
    <n v="17"/>
    <x v="15"/>
    <n v="28874"/>
    <n v="28874"/>
  </r>
  <r>
    <x v="5"/>
    <s v="IBS"/>
    <x v="4"/>
    <n v="18"/>
    <x v="16"/>
    <n v="70"/>
    <n v="70"/>
  </r>
  <r>
    <x v="5"/>
    <s v="IBS"/>
    <x v="4"/>
    <n v="20"/>
    <x v="17"/>
    <n v="7199"/>
    <n v="6537"/>
  </r>
  <r>
    <x v="5"/>
    <s v="IBS"/>
    <x v="4"/>
    <n v="22"/>
    <x v="18"/>
    <n v="41015"/>
    <n v="40945"/>
  </r>
  <r>
    <x v="5"/>
    <s v="IBS"/>
    <x v="4"/>
    <n v="23"/>
    <x v="19"/>
    <n v="1069123"/>
    <n v="938617"/>
  </r>
  <r>
    <x v="5"/>
    <s v="IBS"/>
    <x v="4"/>
    <n v="24"/>
    <x v="20"/>
    <n v="18652"/>
    <n v="14765"/>
  </r>
  <r>
    <x v="5"/>
    <s v="IBS"/>
    <x v="4"/>
    <n v="25"/>
    <x v="21"/>
    <n v="0"/>
    <n v="0"/>
  </r>
  <r>
    <x v="5"/>
    <s v="IBS"/>
    <x v="4"/>
    <n v="26"/>
    <x v="22"/>
    <n v="87200"/>
    <n v="82166"/>
  </r>
  <r>
    <x v="5"/>
    <s v="IBS"/>
    <x v="4"/>
    <n v="27"/>
    <x v="23"/>
    <n v="0"/>
    <n v="0"/>
  </r>
  <r>
    <x v="5"/>
    <s v="IBS"/>
    <x v="4"/>
    <n v="29"/>
    <x v="24"/>
    <n v="1359977"/>
    <n v="1196657"/>
  </r>
  <r>
    <x v="5"/>
    <s v="IBS"/>
    <x v="4"/>
    <n v="30"/>
    <x v="25"/>
    <n v="1036"/>
    <n v="1036"/>
  </r>
  <r>
    <x v="5"/>
    <s v="IBS"/>
    <x v="4"/>
    <n v="31"/>
    <x v="26"/>
    <n v="0"/>
    <n v="0"/>
  </r>
  <r>
    <x v="5"/>
    <s v="IBS"/>
    <x v="4"/>
    <n v="38"/>
    <x v="27"/>
    <n v="0"/>
    <n v="0"/>
  </r>
  <r>
    <x v="5"/>
    <s v="IBS"/>
    <x v="4"/>
    <n v="39"/>
    <x v="28"/>
    <n v="0"/>
    <n v="0"/>
  </r>
  <r>
    <x v="5"/>
    <s v="IBS"/>
    <x v="4"/>
    <n v="40"/>
    <x v="29"/>
    <n v="59362"/>
    <n v="59362"/>
  </r>
  <r>
    <x v="5"/>
    <s v="IBS"/>
    <x v="4"/>
    <n v="41"/>
    <x v="30"/>
    <n v="2366"/>
    <n v="2253"/>
  </r>
  <r>
    <x v="5"/>
    <s v="IBS"/>
    <x v="4"/>
    <n v="43"/>
    <x v="31"/>
    <n v="0"/>
    <n v="0"/>
  </r>
  <r>
    <x v="5"/>
    <s v="IBS"/>
    <x v="4"/>
    <n v="44"/>
    <x v="32"/>
    <n v="0"/>
    <n v="0"/>
  </r>
  <r>
    <x v="5"/>
    <s v="IBS"/>
    <x v="4"/>
    <n v="45"/>
    <x v="33"/>
    <n v="3915"/>
    <n v="3149"/>
  </r>
  <r>
    <x v="5"/>
    <s v="IBS"/>
    <x v="4"/>
    <n v="46"/>
    <x v="34"/>
    <n v="25596"/>
    <n v="25596"/>
  </r>
  <r>
    <x v="5"/>
    <s v="IBS"/>
    <x v="4"/>
    <n v="47"/>
    <x v="35"/>
    <n v="0"/>
    <n v="0"/>
  </r>
  <r>
    <x v="5"/>
    <s v="IBS"/>
    <x v="4"/>
    <n v="48"/>
    <x v="36"/>
    <n v="0"/>
    <n v="0"/>
  </r>
  <r>
    <x v="5"/>
    <s v="IBW"/>
    <x v="5"/>
    <n v="1"/>
    <x v="0"/>
    <n v="0"/>
    <n v="0"/>
  </r>
  <r>
    <x v="5"/>
    <s v="IBW"/>
    <x v="5"/>
    <n v="2"/>
    <x v="1"/>
    <n v="0"/>
    <n v="0"/>
  </r>
  <r>
    <x v="5"/>
    <s v="IBW"/>
    <x v="5"/>
    <n v="3"/>
    <x v="2"/>
    <n v="0"/>
    <n v="0"/>
  </r>
  <r>
    <x v="5"/>
    <s v="IBW"/>
    <x v="5"/>
    <n v="4"/>
    <x v="3"/>
    <n v="0"/>
    <n v="0"/>
  </r>
  <r>
    <x v="5"/>
    <s v="IBW"/>
    <x v="5"/>
    <n v="5"/>
    <x v="4"/>
    <n v="502"/>
    <n v="56"/>
  </r>
  <r>
    <x v="5"/>
    <s v="IBW"/>
    <x v="5"/>
    <n v="7"/>
    <x v="5"/>
    <n v="0"/>
    <n v="0"/>
  </r>
  <r>
    <x v="5"/>
    <s v="IBW"/>
    <x v="5"/>
    <n v="8"/>
    <x v="6"/>
    <n v="0"/>
    <n v="0"/>
  </r>
  <r>
    <x v="5"/>
    <s v="IBW"/>
    <x v="5"/>
    <n v="9"/>
    <x v="7"/>
    <n v="48"/>
    <n v="48"/>
  </r>
  <r>
    <x v="5"/>
    <s v="IBW"/>
    <x v="5"/>
    <n v="10"/>
    <x v="8"/>
    <n v="0"/>
    <n v="0"/>
  </r>
  <r>
    <x v="5"/>
    <s v="IBW"/>
    <x v="5"/>
    <n v="11"/>
    <x v="9"/>
    <n v="0"/>
    <n v="0"/>
  </r>
  <r>
    <x v="5"/>
    <s v="IBW"/>
    <x v="5"/>
    <n v="12"/>
    <x v="10"/>
    <n v="0"/>
    <n v="0"/>
  </r>
  <r>
    <x v="5"/>
    <s v="IBW"/>
    <x v="5"/>
    <n v="13"/>
    <x v="11"/>
    <n v="0"/>
    <n v="0"/>
  </r>
  <r>
    <x v="5"/>
    <s v="IBW"/>
    <x v="5"/>
    <n v="14"/>
    <x v="12"/>
    <n v="0"/>
    <n v="0"/>
  </r>
  <r>
    <x v="5"/>
    <s v="IBW"/>
    <x v="5"/>
    <n v="15"/>
    <x v="13"/>
    <n v="0"/>
    <n v="0"/>
  </r>
  <r>
    <x v="5"/>
    <s v="IBW"/>
    <x v="5"/>
    <n v="16"/>
    <x v="14"/>
    <n v="0"/>
    <n v="0"/>
  </r>
  <r>
    <x v="5"/>
    <s v="IBW"/>
    <x v="5"/>
    <n v="17"/>
    <x v="15"/>
    <n v="0"/>
    <n v="0"/>
  </r>
  <r>
    <x v="5"/>
    <s v="IBW"/>
    <x v="5"/>
    <n v="18"/>
    <x v="16"/>
    <n v="0"/>
    <n v="0"/>
  </r>
  <r>
    <x v="5"/>
    <s v="IBW"/>
    <x v="5"/>
    <n v="20"/>
    <x v="17"/>
    <n v="0"/>
    <n v="0"/>
  </r>
  <r>
    <x v="5"/>
    <s v="IBW"/>
    <x v="5"/>
    <n v="22"/>
    <x v="18"/>
    <n v="0"/>
    <n v="0"/>
  </r>
  <r>
    <x v="5"/>
    <s v="IBW"/>
    <x v="5"/>
    <n v="23"/>
    <x v="19"/>
    <n v="0"/>
    <n v="0"/>
  </r>
  <r>
    <x v="5"/>
    <s v="IBW"/>
    <x v="5"/>
    <n v="24"/>
    <x v="20"/>
    <n v="0"/>
    <n v="0"/>
  </r>
  <r>
    <x v="5"/>
    <s v="IBW"/>
    <x v="5"/>
    <n v="25"/>
    <x v="21"/>
    <n v="0"/>
    <n v="0"/>
  </r>
  <r>
    <x v="5"/>
    <s v="IBW"/>
    <x v="5"/>
    <n v="26"/>
    <x v="22"/>
    <n v="0"/>
    <n v="0"/>
  </r>
  <r>
    <x v="5"/>
    <s v="IBW"/>
    <x v="5"/>
    <n v="27"/>
    <x v="23"/>
    <n v="0"/>
    <n v="0"/>
  </r>
  <r>
    <x v="5"/>
    <s v="IBW"/>
    <x v="5"/>
    <n v="29"/>
    <x v="24"/>
    <n v="0"/>
    <n v="0"/>
  </r>
  <r>
    <x v="5"/>
    <s v="IBW"/>
    <x v="5"/>
    <n v="30"/>
    <x v="25"/>
    <n v="0"/>
    <n v="0"/>
  </r>
  <r>
    <x v="5"/>
    <s v="IBW"/>
    <x v="5"/>
    <n v="31"/>
    <x v="26"/>
    <n v="0"/>
    <n v="0"/>
  </r>
  <r>
    <x v="5"/>
    <s v="IBW"/>
    <x v="5"/>
    <n v="38"/>
    <x v="27"/>
    <n v="0"/>
    <n v="0"/>
  </r>
  <r>
    <x v="5"/>
    <s v="IBW"/>
    <x v="5"/>
    <n v="39"/>
    <x v="28"/>
    <n v="0"/>
    <n v="0"/>
  </r>
  <r>
    <x v="5"/>
    <s v="IBW"/>
    <x v="5"/>
    <n v="40"/>
    <x v="29"/>
    <n v="0"/>
    <n v="0"/>
  </r>
  <r>
    <x v="5"/>
    <s v="IBW"/>
    <x v="5"/>
    <n v="41"/>
    <x v="30"/>
    <n v="0"/>
    <n v="0"/>
  </r>
  <r>
    <x v="5"/>
    <s v="IBW"/>
    <x v="5"/>
    <n v="43"/>
    <x v="31"/>
    <n v="0"/>
    <n v="0"/>
  </r>
  <r>
    <x v="5"/>
    <s v="IBW"/>
    <x v="5"/>
    <n v="44"/>
    <x v="32"/>
    <n v="0"/>
    <n v="0"/>
  </r>
  <r>
    <x v="5"/>
    <s v="IBW"/>
    <x v="5"/>
    <n v="45"/>
    <x v="33"/>
    <n v="0"/>
    <n v="0"/>
  </r>
  <r>
    <x v="5"/>
    <s v="IBW"/>
    <x v="5"/>
    <n v="46"/>
    <x v="34"/>
    <n v="0"/>
    <n v="0"/>
  </r>
  <r>
    <x v="5"/>
    <s v="IBW"/>
    <x v="5"/>
    <n v="47"/>
    <x v="35"/>
    <n v="0"/>
    <n v="0"/>
  </r>
  <r>
    <x v="5"/>
    <s v="IBW"/>
    <x v="5"/>
    <n v="48"/>
    <x v="36"/>
    <n v="0"/>
    <n v="0"/>
  </r>
  <r>
    <x v="5"/>
    <s v="NB"/>
    <x v="6"/>
    <n v="1"/>
    <x v="0"/>
    <n v="594"/>
    <n v="594"/>
  </r>
  <r>
    <x v="5"/>
    <s v="NB"/>
    <x v="6"/>
    <n v="2"/>
    <x v="1"/>
    <n v="515"/>
    <n v="286"/>
  </r>
  <r>
    <x v="5"/>
    <s v="NB"/>
    <x v="6"/>
    <n v="3"/>
    <x v="2"/>
    <n v="7098"/>
    <n v="6576"/>
  </r>
  <r>
    <x v="5"/>
    <s v="NB"/>
    <x v="6"/>
    <n v="4"/>
    <x v="3"/>
    <n v="1395913"/>
    <n v="1395913"/>
  </r>
  <r>
    <x v="5"/>
    <s v="NB"/>
    <x v="6"/>
    <n v="5"/>
    <x v="4"/>
    <n v="0"/>
    <n v="0"/>
  </r>
  <r>
    <x v="5"/>
    <s v="NB"/>
    <x v="6"/>
    <n v="7"/>
    <x v="5"/>
    <n v="0"/>
    <n v="0"/>
  </r>
  <r>
    <x v="5"/>
    <s v="NB"/>
    <x v="6"/>
    <n v="8"/>
    <x v="6"/>
    <n v="821397"/>
    <n v="821397"/>
  </r>
  <r>
    <x v="5"/>
    <s v="NB"/>
    <x v="6"/>
    <n v="9"/>
    <x v="7"/>
    <n v="0"/>
    <n v="0"/>
  </r>
  <r>
    <x v="5"/>
    <s v="NB"/>
    <x v="6"/>
    <n v="10"/>
    <x v="8"/>
    <n v="22970"/>
    <n v="22970"/>
  </r>
  <r>
    <x v="5"/>
    <s v="NB"/>
    <x v="6"/>
    <n v="11"/>
    <x v="9"/>
    <n v="478437"/>
    <n v="472213"/>
  </r>
  <r>
    <x v="5"/>
    <s v="NB"/>
    <x v="6"/>
    <n v="12"/>
    <x v="10"/>
    <n v="36864"/>
    <n v="35014"/>
  </r>
  <r>
    <x v="5"/>
    <s v="NB"/>
    <x v="6"/>
    <n v="13"/>
    <x v="11"/>
    <n v="18937"/>
    <n v="18937"/>
  </r>
  <r>
    <x v="5"/>
    <s v="NB"/>
    <x v="6"/>
    <n v="14"/>
    <x v="12"/>
    <n v="80109"/>
    <n v="80109"/>
  </r>
  <r>
    <x v="5"/>
    <s v="NB"/>
    <x v="6"/>
    <n v="15"/>
    <x v="13"/>
    <n v="136630"/>
    <n v="130937"/>
  </r>
  <r>
    <x v="5"/>
    <s v="NB"/>
    <x v="6"/>
    <n v="16"/>
    <x v="14"/>
    <n v="61590"/>
    <n v="61590"/>
  </r>
  <r>
    <x v="5"/>
    <s v="NB"/>
    <x v="6"/>
    <n v="17"/>
    <x v="15"/>
    <n v="64323"/>
    <n v="64323"/>
  </r>
  <r>
    <x v="5"/>
    <s v="NB"/>
    <x v="6"/>
    <n v="18"/>
    <x v="16"/>
    <n v="7897"/>
    <n v="7675"/>
  </r>
  <r>
    <x v="5"/>
    <s v="NB"/>
    <x v="6"/>
    <n v="20"/>
    <x v="17"/>
    <n v="57304"/>
    <n v="54546"/>
  </r>
  <r>
    <x v="5"/>
    <s v="NB"/>
    <x v="6"/>
    <n v="22"/>
    <x v="18"/>
    <n v="27148"/>
    <n v="25370"/>
  </r>
  <r>
    <x v="5"/>
    <s v="NB"/>
    <x v="6"/>
    <n v="23"/>
    <x v="19"/>
    <n v="207659"/>
    <n v="186105"/>
  </r>
  <r>
    <x v="5"/>
    <s v="NB"/>
    <x v="6"/>
    <n v="24"/>
    <x v="20"/>
    <n v="472399"/>
    <n v="447988"/>
  </r>
  <r>
    <x v="5"/>
    <s v="NB"/>
    <x v="6"/>
    <n v="25"/>
    <x v="21"/>
    <n v="0"/>
    <n v="0"/>
  </r>
  <r>
    <x v="5"/>
    <s v="NB"/>
    <x v="6"/>
    <n v="26"/>
    <x v="22"/>
    <n v="77022"/>
    <n v="68324"/>
  </r>
  <r>
    <x v="5"/>
    <s v="NB"/>
    <x v="6"/>
    <n v="27"/>
    <x v="23"/>
    <n v="16711"/>
    <n v="14787"/>
  </r>
  <r>
    <x v="5"/>
    <s v="NB"/>
    <x v="6"/>
    <n v="29"/>
    <x v="24"/>
    <n v="2032029"/>
    <n v="2031889"/>
  </r>
  <r>
    <x v="5"/>
    <s v="NB"/>
    <x v="6"/>
    <n v="30"/>
    <x v="25"/>
    <n v="182340"/>
    <n v="175783"/>
  </r>
  <r>
    <x v="5"/>
    <s v="NB"/>
    <x v="6"/>
    <n v="31"/>
    <x v="26"/>
    <n v="0"/>
    <n v="0"/>
  </r>
  <r>
    <x v="5"/>
    <s v="NB"/>
    <x v="6"/>
    <n v="38"/>
    <x v="27"/>
    <n v="0"/>
    <n v="0"/>
  </r>
  <r>
    <x v="5"/>
    <s v="NB"/>
    <x v="6"/>
    <n v="39"/>
    <x v="28"/>
    <n v="0"/>
    <n v="0"/>
  </r>
  <r>
    <x v="5"/>
    <s v="NB"/>
    <x v="6"/>
    <n v="40"/>
    <x v="29"/>
    <n v="23200"/>
    <n v="18000"/>
  </r>
  <r>
    <x v="5"/>
    <s v="NB"/>
    <x v="6"/>
    <n v="41"/>
    <x v="30"/>
    <n v="1182"/>
    <n v="1182"/>
  </r>
  <r>
    <x v="5"/>
    <s v="NB"/>
    <x v="6"/>
    <n v="43"/>
    <x v="31"/>
    <n v="2121"/>
    <n v="2121"/>
  </r>
  <r>
    <x v="5"/>
    <s v="NB"/>
    <x v="6"/>
    <n v="44"/>
    <x v="32"/>
    <n v="0"/>
    <n v="0"/>
  </r>
  <r>
    <x v="5"/>
    <s v="NB"/>
    <x v="6"/>
    <n v="45"/>
    <x v="33"/>
    <n v="4208"/>
    <n v="4208"/>
  </r>
  <r>
    <x v="5"/>
    <s v="NB"/>
    <x v="6"/>
    <n v="46"/>
    <x v="34"/>
    <n v="988635"/>
    <n v="988635"/>
  </r>
  <r>
    <x v="5"/>
    <s v="NB"/>
    <x v="6"/>
    <n v="47"/>
    <x v="35"/>
    <n v="453"/>
    <n v="453"/>
  </r>
  <r>
    <x v="5"/>
    <s v="NB"/>
    <x v="6"/>
    <n v="48"/>
    <x v="36"/>
    <n v="0"/>
    <n v="0"/>
  </r>
  <r>
    <x v="5"/>
    <s v="NDM"/>
    <x v="7"/>
    <n v="1"/>
    <x v="0"/>
    <n v="270"/>
    <n v="249"/>
  </r>
  <r>
    <x v="5"/>
    <s v="NDM"/>
    <x v="7"/>
    <n v="2"/>
    <x v="1"/>
    <n v="0"/>
    <n v="0"/>
  </r>
  <r>
    <x v="5"/>
    <s v="NDM"/>
    <x v="7"/>
    <n v="3"/>
    <x v="2"/>
    <n v="0"/>
    <n v="0"/>
  </r>
  <r>
    <x v="5"/>
    <s v="NDM"/>
    <x v="7"/>
    <n v="4"/>
    <x v="3"/>
    <n v="0"/>
    <n v="0"/>
  </r>
  <r>
    <x v="5"/>
    <s v="NDM"/>
    <x v="7"/>
    <n v="5"/>
    <x v="4"/>
    <n v="0"/>
    <n v="0"/>
  </r>
  <r>
    <x v="5"/>
    <s v="NDM"/>
    <x v="7"/>
    <n v="7"/>
    <x v="5"/>
    <n v="0"/>
    <n v="0"/>
  </r>
  <r>
    <x v="5"/>
    <s v="NDM"/>
    <x v="7"/>
    <n v="8"/>
    <x v="6"/>
    <n v="0"/>
    <n v="0"/>
  </r>
  <r>
    <x v="5"/>
    <s v="NDM"/>
    <x v="7"/>
    <n v="9"/>
    <x v="7"/>
    <n v="0"/>
    <n v="0"/>
  </r>
  <r>
    <x v="5"/>
    <s v="NDM"/>
    <x v="7"/>
    <n v="10"/>
    <x v="8"/>
    <n v="0"/>
    <n v="0"/>
  </r>
  <r>
    <x v="5"/>
    <s v="NDM"/>
    <x v="7"/>
    <n v="11"/>
    <x v="9"/>
    <n v="30188"/>
    <n v="28453"/>
  </r>
  <r>
    <x v="5"/>
    <s v="NDM"/>
    <x v="7"/>
    <n v="12"/>
    <x v="10"/>
    <n v="0"/>
    <n v="0"/>
  </r>
  <r>
    <x v="5"/>
    <s v="NDM"/>
    <x v="7"/>
    <n v="13"/>
    <x v="11"/>
    <n v="0"/>
    <n v="0"/>
  </r>
  <r>
    <x v="5"/>
    <s v="NDM"/>
    <x v="7"/>
    <n v="14"/>
    <x v="12"/>
    <n v="0"/>
    <n v="0"/>
  </r>
  <r>
    <x v="5"/>
    <s v="NDM"/>
    <x v="7"/>
    <n v="15"/>
    <x v="13"/>
    <n v="898"/>
    <n v="898"/>
  </r>
  <r>
    <x v="5"/>
    <s v="NDM"/>
    <x v="7"/>
    <n v="16"/>
    <x v="14"/>
    <n v="0"/>
    <n v="0"/>
  </r>
  <r>
    <x v="5"/>
    <s v="NDM"/>
    <x v="7"/>
    <n v="17"/>
    <x v="15"/>
    <n v="0"/>
    <n v="0"/>
  </r>
  <r>
    <x v="5"/>
    <s v="NDM"/>
    <x v="7"/>
    <n v="18"/>
    <x v="16"/>
    <n v="1881"/>
    <n v="1685"/>
  </r>
  <r>
    <x v="5"/>
    <s v="NDM"/>
    <x v="7"/>
    <n v="20"/>
    <x v="17"/>
    <n v="0"/>
    <n v="0"/>
  </r>
  <r>
    <x v="5"/>
    <s v="NDM"/>
    <x v="7"/>
    <n v="22"/>
    <x v="18"/>
    <n v="18204"/>
    <n v="16865"/>
  </r>
  <r>
    <x v="5"/>
    <s v="NDM"/>
    <x v="7"/>
    <n v="23"/>
    <x v="19"/>
    <n v="814"/>
    <n v="814"/>
  </r>
  <r>
    <x v="5"/>
    <s v="NDM"/>
    <x v="7"/>
    <n v="24"/>
    <x v="20"/>
    <n v="0"/>
    <n v="0"/>
  </r>
  <r>
    <x v="5"/>
    <s v="NDM"/>
    <x v="7"/>
    <n v="25"/>
    <x v="21"/>
    <n v="0"/>
    <n v="0"/>
  </r>
  <r>
    <x v="5"/>
    <s v="NDM"/>
    <x v="7"/>
    <n v="26"/>
    <x v="22"/>
    <n v="0"/>
    <n v="0"/>
  </r>
  <r>
    <x v="5"/>
    <s v="NDM"/>
    <x v="7"/>
    <n v="27"/>
    <x v="23"/>
    <n v="0"/>
    <n v="0"/>
  </r>
  <r>
    <x v="5"/>
    <s v="NDM"/>
    <x v="7"/>
    <n v="29"/>
    <x v="24"/>
    <n v="12735"/>
    <n v="12735"/>
  </r>
  <r>
    <x v="5"/>
    <s v="NDM"/>
    <x v="7"/>
    <n v="30"/>
    <x v="25"/>
    <n v="0"/>
    <n v="0"/>
  </r>
  <r>
    <x v="5"/>
    <s v="NDM"/>
    <x v="7"/>
    <n v="31"/>
    <x v="26"/>
    <n v="0"/>
    <n v="0"/>
  </r>
  <r>
    <x v="5"/>
    <s v="NDM"/>
    <x v="7"/>
    <n v="38"/>
    <x v="27"/>
    <n v="0"/>
    <n v="0"/>
  </r>
  <r>
    <x v="5"/>
    <s v="NDM"/>
    <x v="7"/>
    <n v="39"/>
    <x v="28"/>
    <n v="0"/>
    <n v="0"/>
  </r>
  <r>
    <x v="5"/>
    <s v="NDM"/>
    <x v="7"/>
    <n v="40"/>
    <x v="29"/>
    <n v="0"/>
    <n v="0"/>
  </r>
  <r>
    <x v="5"/>
    <s v="NDM"/>
    <x v="7"/>
    <n v="41"/>
    <x v="30"/>
    <n v="0"/>
    <n v="0"/>
  </r>
  <r>
    <x v="5"/>
    <s v="NDM"/>
    <x v="7"/>
    <n v="43"/>
    <x v="31"/>
    <n v="0"/>
    <n v="0"/>
  </r>
  <r>
    <x v="5"/>
    <s v="NDM"/>
    <x v="7"/>
    <n v="44"/>
    <x v="32"/>
    <n v="0"/>
    <n v="0"/>
  </r>
  <r>
    <x v="5"/>
    <s v="NDM"/>
    <x v="7"/>
    <n v="45"/>
    <x v="33"/>
    <n v="0"/>
    <n v="0"/>
  </r>
  <r>
    <x v="5"/>
    <s v="NDM"/>
    <x v="7"/>
    <n v="46"/>
    <x v="34"/>
    <n v="0"/>
    <n v="0"/>
  </r>
  <r>
    <x v="5"/>
    <s v="NDM"/>
    <x v="7"/>
    <n v="47"/>
    <x v="35"/>
    <n v="0"/>
    <n v="0"/>
  </r>
  <r>
    <x v="5"/>
    <s v="NDM"/>
    <x v="7"/>
    <n v="48"/>
    <x v="36"/>
    <n v="0"/>
    <n v="0"/>
  </r>
  <r>
    <x v="5"/>
    <s v="NF"/>
    <x v="8"/>
    <n v="1"/>
    <x v="0"/>
    <n v="0"/>
    <n v="0"/>
  </r>
  <r>
    <x v="5"/>
    <s v="NF"/>
    <x v="8"/>
    <n v="2"/>
    <x v="1"/>
    <n v="0"/>
    <n v="0"/>
  </r>
  <r>
    <x v="5"/>
    <s v="NF"/>
    <x v="8"/>
    <n v="3"/>
    <x v="2"/>
    <n v="276"/>
    <n v="276"/>
  </r>
  <r>
    <x v="5"/>
    <s v="NF"/>
    <x v="8"/>
    <n v="4"/>
    <x v="3"/>
    <n v="126"/>
    <n v="126"/>
  </r>
  <r>
    <x v="5"/>
    <s v="NF"/>
    <x v="8"/>
    <n v="5"/>
    <x v="4"/>
    <n v="0"/>
    <n v="0"/>
  </r>
  <r>
    <x v="5"/>
    <s v="NF"/>
    <x v="8"/>
    <n v="7"/>
    <x v="5"/>
    <n v="0"/>
    <n v="0"/>
  </r>
  <r>
    <x v="5"/>
    <s v="NF"/>
    <x v="8"/>
    <n v="8"/>
    <x v="6"/>
    <n v="19507"/>
    <n v="19507"/>
  </r>
  <r>
    <x v="5"/>
    <s v="NF"/>
    <x v="8"/>
    <n v="9"/>
    <x v="7"/>
    <n v="0"/>
    <n v="0"/>
  </r>
  <r>
    <x v="5"/>
    <s v="NF"/>
    <x v="8"/>
    <n v="10"/>
    <x v="8"/>
    <n v="48"/>
    <n v="48"/>
  </r>
  <r>
    <x v="5"/>
    <s v="NF"/>
    <x v="8"/>
    <n v="11"/>
    <x v="9"/>
    <n v="0"/>
    <n v="0"/>
  </r>
  <r>
    <x v="5"/>
    <s v="NF"/>
    <x v="8"/>
    <n v="12"/>
    <x v="10"/>
    <n v="2728"/>
    <n v="2728"/>
  </r>
  <r>
    <x v="5"/>
    <s v="NF"/>
    <x v="8"/>
    <n v="13"/>
    <x v="11"/>
    <n v="0"/>
    <n v="0"/>
  </r>
  <r>
    <x v="5"/>
    <s v="NF"/>
    <x v="8"/>
    <n v="14"/>
    <x v="12"/>
    <n v="0"/>
    <n v="0"/>
  </r>
  <r>
    <x v="5"/>
    <s v="NF"/>
    <x v="8"/>
    <n v="15"/>
    <x v="13"/>
    <n v="0"/>
    <n v="0"/>
  </r>
  <r>
    <x v="5"/>
    <s v="NF"/>
    <x v="8"/>
    <n v="16"/>
    <x v="14"/>
    <n v="5487"/>
    <n v="4974"/>
  </r>
  <r>
    <x v="5"/>
    <s v="NF"/>
    <x v="8"/>
    <n v="17"/>
    <x v="15"/>
    <n v="927"/>
    <n v="927"/>
  </r>
  <r>
    <x v="5"/>
    <s v="NF"/>
    <x v="8"/>
    <n v="18"/>
    <x v="16"/>
    <n v="0"/>
    <n v="0"/>
  </r>
  <r>
    <x v="5"/>
    <s v="NF"/>
    <x v="8"/>
    <n v="20"/>
    <x v="17"/>
    <n v="2448"/>
    <n v="2292"/>
  </r>
  <r>
    <x v="5"/>
    <s v="NF"/>
    <x v="8"/>
    <n v="22"/>
    <x v="18"/>
    <n v="0"/>
    <n v="0"/>
  </r>
  <r>
    <x v="5"/>
    <s v="NF"/>
    <x v="8"/>
    <n v="23"/>
    <x v="19"/>
    <n v="0"/>
    <n v="0"/>
  </r>
  <r>
    <x v="5"/>
    <s v="NF"/>
    <x v="8"/>
    <n v="24"/>
    <x v="20"/>
    <n v="4407"/>
    <n v="4407"/>
  </r>
  <r>
    <x v="5"/>
    <s v="NF"/>
    <x v="8"/>
    <n v="25"/>
    <x v="21"/>
    <n v="0"/>
    <n v="0"/>
  </r>
  <r>
    <x v="5"/>
    <s v="NF"/>
    <x v="8"/>
    <n v="26"/>
    <x v="22"/>
    <n v="2928"/>
    <n v="2191"/>
  </r>
  <r>
    <x v="5"/>
    <s v="NF"/>
    <x v="8"/>
    <n v="27"/>
    <x v="23"/>
    <n v="0"/>
    <n v="0"/>
  </r>
  <r>
    <x v="5"/>
    <s v="NF"/>
    <x v="8"/>
    <n v="29"/>
    <x v="24"/>
    <n v="5499"/>
    <n v="5499"/>
  </r>
  <r>
    <x v="5"/>
    <s v="NF"/>
    <x v="8"/>
    <n v="30"/>
    <x v="25"/>
    <n v="0"/>
    <n v="0"/>
  </r>
  <r>
    <x v="5"/>
    <s v="NF"/>
    <x v="8"/>
    <n v="31"/>
    <x v="26"/>
    <n v="0"/>
    <n v="0"/>
  </r>
  <r>
    <x v="5"/>
    <s v="NF"/>
    <x v="8"/>
    <n v="38"/>
    <x v="27"/>
    <n v="0"/>
    <n v="0"/>
  </r>
  <r>
    <x v="5"/>
    <s v="NF"/>
    <x v="8"/>
    <n v="39"/>
    <x v="28"/>
    <n v="0"/>
    <n v="0"/>
  </r>
  <r>
    <x v="5"/>
    <s v="NF"/>
    <x v="8"/>
    <n v="40"/>
    <x v="29"/>
    <n v="30072"/>
    <n v="29064"/>
  </r>
  <r>
    <x v="5"/>
    <s v="NF"/>
    <x v="8"/>
    <n v="41"/>
    <x v="30"/>
    <n v="772"/>
    <n v="772"/>
  </r>
  <r>
    <x v="5"/>
    <s v="NF"/>
    <x v="8"/>
    <n v="43"/>
    <x v="31"/>
    <n v="0"/>
    <n v="0"/>
  </r>
  <r>
    <x v="5"/>
    <s v="NF"/>
    <x v="8"/>
    <n v="44"/>
    <x v="32"/>
    <n v="0"/>
    <n v="0"/>
  </r>
  <r>
    <x v="5"/>
    <s v="NF"/>
    <x v="8"/>
    <n v="45"/>
    <x v="33"/>
    <n v="0"/>
    <n v="0"/>
  </r>
  <r>
    <x v="5"/>
    <s v="NF"/>
    <x v="8"/>
    <n v="46"/>
    <x v="34"/>
    <n v="3408"/>
    <n v="3408"/>
  </r>
  <r>
    <x v="5"/>
    <s v="NF"/>
    <x v="8"/>
    <n v="47"/>
    <x v="35"/>
    <n v="0"/>
    <n v="0"/>
  </r>
  <r>
    <x v="5"/>
    <s v="NF"/>
    <x v="8"/>
    <n v="48"/>
    <x v="36"/>
    <n v="0"/>
    <n v="0"/>
  </r>
  <r>
    <x v="5"/>
    <s v="NW"/>
    <x v="9"/>
    <n v="1"/>
    <x v="0"/>
    <n v="1184"/>
    <n v="1184"/>
  </r>
  <r>
    <x v="5"/>
    <s v="NW"/>
    <x v="9"/>
    <n v="2"/>
    <x v="1"/>
    <n v="0"/>
    <n v="0"/>
  </r>
  <r>
    <x v="5"/>
    <s v="NW"/>
    <x v="9"/>
    <n v="3"/>
    <x v="2"/>
    <n v="0"/>
    <n v="0"/>
  </r>
  <r>
    <x v="5"/>
    <s v="NW"/>
    <x v="9"/>
    <n v="4"/>
    <x v="3"/>
    <n v="0"/>
    <n v="0"/>
  </r>
  <r>
    <x v="5"/>
    <s v="NW"/>
    <x v="9"/>
    <n v="5"/>
    <x v="4"/>
    <n v="110"/>
    <n v="2"/>
  </r>
  <r>
    <x v="5"/>
    <s v="NW"/>
    <x v="9"/>
    <n v="7"/>
    <x v="5"/>
    <n v="0"/>
    <n v="0"/>
  </r>
  <r>
    <x v="5"/>
    <s v="NW"/>
    <x v="9"/>
    <n v="8"/>
    <x v="6"/>
    <n v="918"/>
    <n v="918"/>
  </r>
  <r>
    <x v="5"/>
    <s v="NW"/>
    <x v="9"/>
    <n v="9"/>
    <x v="7"/>
    <n v="102"/>
    <n v="102"/>
  </r>
  <r>
    <x v="5"/>
    <s v="NW"/>
    <x v="9"/>
    <n v="10"/>
    <x v="8"/>
    <n v="0"/>
    <n v="0"/>
  </r>
  <r>
    <x v="5"/>
    <s v="NW"/>
    <x v="9"/>
    <n v="11"/>
    <x v="9"/>
    <n v="0"/>
    <n v="0"/>
  </r>
  <r>
    <x v="5"/>
    <s v="NW"/>
    <x v="9"/>
    <n v="12"/>
    <x v="10"/>
    <n v="2346"/>
    <n v="1388"/>
  </r>
  <r>
    <x v="5"/>
    <s v="NW"/>
    <x v="9"/>
    <n v="13"/>
    <x v="11"/>
    <n v="0"/>
    <n v="0"/>
  </r>
  <r>
    <x v="5"/>
    <s v="NW"/>
    <x v="9"/>
    <n v="14"/>
    <x v="12"/>
    <n v="0"/>
    <n v="0"/>
  </r>
  <r>
    <x v="5"/>
    <s v="NW"/>
    <x v="9"/>
    <n v="15"/>
    <x v="13"/>
    <n v="0"/>
    <n v="0"/>
  </r>
  <r>
    <x v="5"/>
    <s v="NW"/>
    <x v="9"/>
    <n v="16"/>
    <x v="14"/>
    <n v="0"/>
    <n v="0"/>
  </r>
  <r>
    <x v="5"/>
    <s v="NW"/>
    <x v="9"/>
    <n v="17"/>
    <x v="15"/>
    <n v="0"/>
    <n v="0"/>
  </r>
  <r>
    <x v="5"/>
    <s v="NW"/>
    <x v="9"/>
    <n v="18"/>
    <x v="16"/>
    <n v="0"/>
    <n v="0"/>
  </r>
  <r>
    <x v="5"/>
    <s v="NW"/>
    <x v="9"/>
    <n v="20"/>
    <x v="17"/>
    <n v="0"/>
    <n v="0"/>
  </r>
  <r>
    <x v="5"/>
    <s v="NW"/>
    <x v="9"/>
    <n v="22"/>
    <x v="18"/>
    <n v="0"/>
    <n v="0"/>
  </r>
  <r>
    <x v="5"/>
    <s v="NW"/>
    <x v="9"/>
    <n v="23"/>
    <x v="19"/>
    <n v="252323"/>
    <n v="163217"/>
  </r>
  <r>
    <x v="5"/>
    <s v="NW"/>
    <x v="9"/>
    <n v="24"/>
    <x v="20"/>
    <n v="54598"/>
    <n v="54598"/>
  </r>
  <r>
    <x v="5"/>
    <s v="NW"/>
    <x v="9"/>
    <n v="25"/>
    <x v="21"/>
    <n v="0"/>
    <n v="0"/>
  </r>
  <r>
    <x v="5"/>
    <s v="NW"/>
    <x v="9"/>
    <n v="26"/>
    <x v="22"/>
    <n v="205531"/>
    <n v="170757"/>
  </r>
  <r>
    <x v="5"/>
    <s v="NW"/>
    <x v="9"/>
    <n v="27"/>
    <x v="23"/>
    <n v="0"/>
    <n v="0"/>
  </r>
  <r>
    <x v="5"/>
    <s v="NW"/>
    <x v="9"/>
    <n v="29"/>
    <x v="24"/>
    <n v="533656"/>
    <n v="472212"/>
  </r>
  <r>
    <x v="5"/>
    <s v="NW"/>
    <x v="9"/>
    <n v="30"/>
    <x v="25"/>
    <n v="0"/>
    <n v="0"/>
  </r>
  <r>
    <x v="5"/>
    <s v="NW"/>
    <x v="9"/>
    <n v="31"/>
    <x v="26"/>
    <n v="0"/>
    <n v="0"/>
  </r>
  <r>
    <x v="5"/>
    <s v="NW"/>
    <x v="9"/>
    <n v="38"/>
    <x v="27"/>
    <n v="0"/>
    <n v="0"/>
  </r>
  <r>
    <x v="5"/>
    <s v="NW"/>
    <x v="9"/>
    <n v="39"/>
    <x v="28"/>
    <n v="0"/>
    <n v="0"/>
  </r>
  <r>
    <x v="5"/>
    <s v="NW"/>
    <x v="9"/>
    <n v="40"/>
    <x v="29"/>
    <n v="0"/>
    <n v="0"/>
  </r>
  <r>
    <x v="5"/>
    <s v="NW"/>
    <x v="9"/>
    <n v="41"/>
    <x v="30"/>
    <n v="1061"/>
    <n v="1061"/>
  </r>
  <r>
    <x v="5"/>
    <s v="NW"/>
    <x v="9"/>
    <n v="43"/>
    <x v="31"/>
    <n v="0"/>
    <n v="0"/>
  </r>
  <r>
    <x v="5"/>
    <s v="NW"/>
    <x v="9"/>
    <n v="44"/>
    <x v="32"/>
    <n v="0"/>
    <n v="0"/>
  </r>
  <r>
    <x v="5"/>
    <s v="NW"/>
    <x v="9"/>
    <n v="45"/>
    <x v="33"/>
    <n v="2527"/>
    <n v="1852"/>
  </r>
  <r>
    <x v="5"/>
    <s v="NW"/>
    <x v="9"/>
    <n v="46"/>
    <x v="34"/>
    <n v="15841"/>
    <n v="15841"/>
  </r>
  <r>
    <x v="5"/>
    <s v="NW"/>
    <x v="9"/>
    <n v="47"/>
    <x v="35"/>
    <n v="0"/>
    <n v="0"/>
  </r>
  <r>
    <x v="5"/>
    <s v="NW"/>
    <x v="9"/>
    <n v="48"/>
    <x v="36"/>
    <n v="0"/>
    <n v="0"/>
  </r>
  <r>
    <x v="6"/>
    <s v="IBB"/>
    <x v="0"/>
    <n v="1"/>
    <x v="0"/>
    <n v="20008"/>
    <n v="17454"/>
  </r>
  <r>
    <x v="6"/>
    <s v="IBB"/>
    <x v="0"/>
    <n v="2"/>
    <x v="1"/>
    <n v="31046"/>
    <n v="30257"/>
  </r>
  <r>
    <x v="6"/>
    <s v="IBB"/>
    <x v="0"/>
    <n v="3"/>
    <x v="2"/>
    <n v="11585"/>
    <n v="11256"/>
  </r>
  <r>
    <x v="6"/>
    <s v="IBB"/>
    <x v="0"/>
    <n v="4"/>
    <x v="3"/>
    <n v="210"/>
    <n v="210"/>
  </r>
  <r>
    <x v="6"/>
    <s v="IBB"/>
    <x v="0"/>
    <n v="5"/>
    <x v="4"/>
    <n v="59644"/>
    <n v="56787"/>
  </r>
  <r>
    <x v="6"/>
    <s v="IBB"/>
    <x v="0"/>
    <n v="7"/>
    <x v="5"/>
    <n v="37415"/>
    <n v="36633"/>
  </r>
  <r>
    <x v="6"/>
    <s v="IBB"/>
    <x v="0"/>
    <n v="8"/>
    <x v="6"/>
    <n v="4143"/>
    <n v="4119"/>
  </r>
  <r>
    <x v="6"/>
    <s v="IBB"/>
    <x v="0"/>
    <n v="9"/>
    <x v="7"/>
    <n v="34168"/>
    <n v="32726"/>
  </r>
  <r>
    <x v="6"/>
    <s v="IBB"/>
    <x v="0"/>
    <n v="10"/>
    <x v="8"/>
    <n v="2136"/>
    <n v="2116"/>
  </r>
  <r>
    <x v="6"/>
    <s v="IBB"/>
    <x v="0"/>
    <n v="11"/>
    <x v="9"/>
    <n v="40361"/>
    <n v="37244"/>
  </r>
  <r>
    <x v="6"/>
    <s v="IBB"/>
    <x v="0"/>
    <n v="12"/>
    <x v="10"/>
    <n v="146291"/>
    <n v="145866"/>
  </r>
  <r>
    <x v="6"/>
    <s v="IBB"/>
    <x v="0"/>
    <n v="13"/>
    <x v="11"/>
    <n v="6931"/>
    <n v="6741"/>
  </r>
  <r>
    <x v="6"/>
    <s v="IBB"/>
    <x v="0"/>
    <n v="14"/>
    <x v="12"/>
    <n v="35463"/>
    <n v="35147"/>
  </r>
  <r>
    <x v="6"/>
    <s v="IBB"/>
    <x v="0"/>
    <n v="15"/>
    <x v="13"/>
    <n v="8619"/>
    <n v="8343"/>
  </r>
  <r>
    <x v="6"/>
    <s v="IBB"/>
    <x v="0"/>
    <n v="16"/>
    <x v="14"/>
    <n v="1351581"/>
    <n v="1338309"/>
  </r>
  <r>
    <x v="6"/>
    <s v="IBB"/>
    <x v="0"/>
    <n v="17"/>
    <x v="15"/>
    <n v="107927"/>
    <n v="106845"/>
  </r>
  <r>
    <x v="6"/>
    <s v="IBB"/>
    <x v="0"/>
    <n v="18"/>
    <x v="16"/>
    <n v="7129"/>
    <n v="5088"/>
  </r>
  <r>
    <x v="6"/>
    <s v="IBB"/>
    <x v="0"/>
    <n v="20"/>
    <x v="17"/>
    <n v="172553"/>
    <n v="153845"/>
  </r>
  <r>
    <x v="6"/>
    <s v="IBB"/>
    <x v="0"/>
    <n v="22"/>
    <x v="18"/>
    <n v="19230"/>
    <n v="16313"/>
  </r>
  <r>
    <x v="6"/>
    <s v="IBB"/>
    <x v="0"/>
    <n v="23"/>
    <x v="19"/>
    <n v="683"/>
    <n v="683"/>
  </r>
  <r>
    <x v="6"/>
    <s v="IBB"/>
    <x v="0"/>
    <n v="24"/>
    <x v="20"/>
    <n v="778017"/>
    <n v="748586"/>
  </r>
  <r>
    <x v="6"/>
    <s v="IBB"/>
    <x v="0"/>
    <n v="25"/>
    <x v="21"/>
    <n v="0"/>
    <n v="0"/>
  </r>
  <r>
    <x v="6"/>
    <s v="IBB"/>
    <x v="0"/>
    <n v="26"/>
    <x v="22"/>
    <n v="63042"/>
    <n v="58181"/>
  </r>
  <r>
    <x v="6"/>
    <s v="IBB"/>
    <x v="0"/>
    <n v="27"/>
    <x v="23"/>
    <n v="20229"/>
    <n v="17984"/>
  </r>
  <r>
    <x v="6"/>
    <s v="IBB"/>
    <x v="0"/>
    <n v="29"/>
    <x v="24"/>
    <n v="47541"/>
    <n v="47458"/>
  </r>
  <r>
    <x v="6"/>
    <s v="IBB"/>
    <x v="0"/>
    <n v="30"/>
    <x v="25"/>
    <n v="6749"/>
    <n v="6749"/>
  </r>
  <r>
    <x v="6"/>
    <s v="IBB"/>
    <x v="0"/>
    <n v="31"/>
    <x v="26"/>
    <n v="461"/>
    <n v="461"/>
  </r>
  <r>
    <x v="6"/>
    <s v="IBB"/>
    <x v="0"/>
    <n v="38"/>
    <x v="27"/>
    <n v="0"/>
    <n v="0"/>
  </r>
  <r>
    <x v="6"/>
    <s v="IBB"/>
    <x v="0"/>
    <n v="39"/>
    <x v="28"/>
    <n v="0"/>
    <n v="0"/>
  </r>
  <r>
    <x v="6"/>
    <s v="IBB"/>
    <x v="0"/>
    <n v="40"/>
    <x v="29"/>
    <n v="369"/>
    <n v="369"/>
  </r>
  <r>
    <x v="6"/>
    <s v="IBB"/>
    <x v="0"/>
    <n v="41"/>
    <x v="30"/>
    <n v="93469"/>
    <n v="92322"/>
  </r>
  <r>
    <x v="6"/>
    <s v="IBB"/>
    <x v="0"/>
    <n v="43"/>
    <x v="31"/>
    <n v="37053"/>
    <n v="36600"/>
  </r>
  <r>
    <x v="6"/>
    <s v="IBB"/>
    <x v="0"/>
    <n v="44"/>
    <x v="32"/>
    <n v="0"/>
    <n v="0"/>
  </r>
  <r>
    <x v="6"/>
    <s v="IBB"/>
    <x v="0"/>
    <n v="45"/>
    <x v="33"/>
    <n v="22878"/>
    <n v="21259"/>
  </r>
  <r>
    <x v="6"/>
    <s v="IBB"/>
    <x v="0"/>
    <n v="46"/>
    <x v="34"/>
    <n v="6404"/>
    <n v="6404"/>
  </r>
  <r>
    <x v="6"/>
    <s v="IBB"/>
    <x v="0"/>
    <n v="47"/>
    <x v="35"/>
    <n v="0"/>
    <n v="0"/>
  </r>
  <r>
    <x v="6"/>
    <s v="IBB"/>
    <x v="0"/>
    <n v="48"/>
    <x v="36"/>
    <n v="0"/>
    <n v="0"/>
  </r>
  <r>
    <x v="6"/>
    <s v="IBD"/>
    <x v="1"/>
    <n v="1"/>
    <x v="0"/>
    <n v="191"/>
    <n v="159"/>
  </r>
  <r>
    <x v="6"/>
    <s v="IBD"/>
    <x v="1"/>
    <n v="2"/>
    <x v="1"/>
    <n v="9538"/>
    <n v="8162"/>
  </r>
  <r>
    <x v="6"/>
    <s v="IBD"/>
    <x v="1"/>
    <n v="3"/>
    <x v="2"/>
    <n v="0"/>
    <n v="0"/>
  </r>
  <r>
    <x v="6"/>
    <s v="IBD"/>
    <x v="1"/>
    <n v="4"/>
    <x v="3"/>
    <n v="0"/>
    <n v="0"/>
  </r>
  <r>
    <x v="6"/>
    <s v="IBD"/>
    <x v="1"/>
    <n v="5"/>
    <x v="4"/>
    <n v="5748"/>
    <n v="5425"/>
  </r>
  <r>
    <x v="6"/>
    <s v="IBD"/>
    <x v="1"/>
    <n v="7"/>
    <x v="5"/>
    <n v="0"/>
    <n v="0"/>
  </r>
  <r>
    <x v="6"/>
    <s v="IBD"/>
    <x v="1"/>
    <n v="8"/>
    <x v="6"/>
    <n v="0"/>
    <n v="0"/>
  </r>
  <r>
    <x v="6"/>
    <s v="IBD"/>
    <x v="1"/>
    <n v="9"/>
    <x v="7"/>
    <n v="8533"/>
    <n v="7587"/>
  </r>
  <r>
    <x v="6"/>
    <s v="IBD"/>
    <x v="1"/>
    <n v="10"/>
    <x v="8"/>
    <n v="0"/>
    <n v="0"/>
  </r>
  <r>
    <x v="6"/>
    <s v="IBD"/>
    <x v="1"/>
    <n v="11"/>
    <x v="9"/>
    <n v="3381"/>
    <n v="3356"/>
  </r>
  <r>
    <x v="6"/>
    <s v="IBD"/>
    <x v="1"/>
    <n v="12"/>
    <x v="10"/>
    <n v="0"/>
    <n v="0"/>
  </r>
  <r>
    <x v="6"/>
    <s v="IBD"/>
    <x v="1"/>
    <n v="13"/>
    <x v="11"/>
    <n v="488"/>
    <n v="338"/>
  </r>
  <r>
    <x v="6"/>
    <s v="IBD"/>
    <x v="1"/>
    <n v="14"/>
    <x v="12"/>
    <n v="0"/>
    <n v="0"/>
  </r>
  <r>
    <x v="6"/>
    <s v="IBD"/>
    <x v="1"/>
    <n v="15"/>
    <x v="13"/>
    <n v="1326"/>
    <n v="1326"/>
  </r>
  <r>
    <x v="6"/>
    <s v="IBD"/>
    <x v="1"/>
    <n v="16"/>
    <x v="14"/>
    <n v="0"/>
    <n v="0"/>
  </r>
  <r>
    <x v="6"/>
    <s v="IBD"/>
    <x v="1"/>
    <n v="17"/>
    <x v="15"/>
    <n v="0"/>
    <n v="0"/>
  </r>
  <r>
    <x v="6"/>
    <s v="IBD"/>
    <x v="1"/>
    <n v="18"/>
    <x v="16"/>
    <n v="239"/>
    <n v="239"/>
  </r>
  <r>
    <x v="6"/>
    <s v="IBD"/>
    <x v="1"/>
    <n v="20"/>
    <x v="17"/>
    <n v="0"/>
    <n v="0"/>
  </r>
  <r>
    <x v="6"/>
    <s v="IBD"/>
    <x v="1"/>
    <n v="22"/>
    <x v="18"/>
    <n v="3450"/>
    <n v="3380"/>
  </r>
  <r>
    <x v="6"/>
    <s v="IBD"/>
    <x v="1"/>
    <n v="23"/>
    <x v="19"/>
    <n v="6270"/>
    <n v="6270"/>
  </r>
  <r>
    <x v="6"/>
    <s v="IBD"/>
    <x v="1"/>
    <n v="24"/>
    <x v="20"/>
    <n v="0"/>
    <n v="0"/>
  </r>
  <r>
    <x v="6"/>
    <s v="IBD"/>
    <x v="1"/>
    <n v="25"/>
    <x v="21"/>
    <n v="0"/>
    <n v="0"/>
  </r>
  <r>
    <x v="6"/>
    <s v="IBD"/>
    <x v="1"/>
    <n v="26"/>
    <x v="22"/>
    <n v="0"/>
    <n v="0"/>
  </r>
  <r>
    <x v="6"/>
    <s v="IBD"/>
    <x v="1"/>
    <n v="27"/>
    <x v="23"/>
    <n v="552"/>
    <n v="552"/>
  </r>
  <r>
    <x v="6"/>
    <s v="IBD"/>
    <x v="1"/>
    <n v="29"/>
    <x v="24"/>
    <n v="188203"/>
    <n v="171938"/>
  </r>
  <r>
    <x v="6"/>
    <s v="IBD"/>
    <x v="1"/>
    <n v="30"/>
    <x v="25"/>
    <n v="23980"/>
    <n v="22919"/>
  </r>
  <r>
    <x v="6"/>
    <s v="IBD"/>
    <x v="1"/>
    <n v="31"/>
    <x v="26"/>
    <n v="19641"/>
    <n v="19142"/>
  </r>
  <r>
    <x v="6"/>
    <s v="IBD"/>
    <x v="1"/>
    <n v="38"/>
    <x v="27"/>
    <n v="0"/>
    <n v="0"/>
  </r>
  <r>
    <x v="6"/>
    <s v="IBD"/>
    <x v="1"/>
    <n v="39"/>
    <x v="28"/>
    <n v="0"/>
    <n v="0"/>
  </r>
  <r>
    <x v="6"/>
    <s v="IBD"/>
    <x v="1"/>
    <n v="40"/>
    <x v="29"/>
    <n v="0"/>
    <n v="0"/>
  </r>
  <r>
    <x v="6"/>
    <s v="IBD"/>
    <x v="1"/>
    <n v="41"/>
    <x v="30"/>
    <n v="0"/>
    <n v="0"/>
  </r>
  <r>
    <x v="6"/>
    <s v="IBD"/>
    <x v="1"/>
    <n v="43"/>
    <x v="31"/>
    <n v="0"/>
    <n v="0"/>
  </r>
  <r>
    <x v="6"/>
    <s v="IBD"/>
    <x v="1"/>
    <n v="44"/>
    <x v="32"/>
    <n v="0"/>
    <n v="0"/>
  </r>
  <r>
    <x v="6"/>
    <s v="IBD"/>
    <x v="1"/>
    <n v="45"/>
    <x v="33"/>
    <n v="335"/>
    <n v="335"/>
  </r>
  <r>
    <x v="6"/>
    <s v="IBD"/>
    <x v="1"/>
    <n v="46"/>
    <x v="34"/>
    <n v="546"/>
    <n v="546"/>
  </r>
  <r>
    <x v="6"/>
    <s v="IBD"/>
    <x v="1"/>
    <n v="47"/>
    <x v="35"/>
    <n v="495"/>
    <n v="495"/>
  </r>
  <r>
    <x v="6"/>
    <s v="IBD"/>
    <x v="1"/>
    <n v="48"/>
    <x v="36"/>
    <n v="0"/>
    <n v="0"/>
  </r>
  <r>
    <x v="6"/>
    <s v="IBF"/>
    <x v="14"/>
    <n v="1"/>
    <x v="0"/>
    <n v="155"/>
    <n v="155"/>
  </r>
  <r>
    <x v="6"/>
    <s v="IBF"/>
    <x v="14"/>
    <n v="2"/>
    <x v="1"/>
    <n v="0"/>
    <n v="0"/>
  </r>
  <r>
    <x v="6"/>
    <s v="IBF"/>
    <x v="14"/>
    <n v="3"/>
    <x v="2"/>
    <n v="0"/>
    <n v="0"/>
  </r>
  <r>
    <x v="6"/>
    <s v="IBF"/>
    <x v="14"/>
    <n v="4"/>
    <x v="3"/>
    <n v="0"/>
    <n v="0"/>
  </r>
  <r>
    <x v="6"/>
    <s v="IBF"/>
    <x v="14"/>
    <n v="5"/>
    <x v="4"/>
    <n v="3540"/>
    <n v="3415"/>
  </r>
  <r>
    <x v="6"/>
    <s v="IBF"/>
    <x v="14"/>
    <n v="7"/>
    <x v="5"/>
    <n v="0"/>
    <n v="0"/>
  </r>
  <r>
    <x v="6"/>
    <s v="IBF"/>
    <x v="14"/>
    <n v="8"/>
    <x v="6"/>
    <n v="0"/>
    <n v="0"/>
  </r>
  <r>
    <x v="6"/>
    <s v="IBF"/>
    <x v="14"/>
    <n v="9"/>
    <x v="7"/>
    <n v="1402"/>
    <n v="984"/>
  </r>
  <r>
    <x v="6"/>
    <s v="IBF"/>
    <x v="14"/>
    <n v="10"/>
    <x v="8"/>
    <n v="0"/>
    <n v="0"/>
  </r>
  <r>
    <x v="6"/>
    <s v="IBF"/>
    <x v="14"/>
    <n v="11"/>
    <x v="9"/>
    <n v="0"/>
    <n v="0"/>
  </r>
  <r>
    <x v="6"/>
    <s v="IBF"/>
    <x v="14"/>
    <n v="12"/>
    <x v="10"/>
    <n v="0"/>
    <n v="0"/>
  </r>
  <r>
    <x v="6"/>
    <s v="IBF"/>
    <x v="14"/>
    <n v="13"/>
    <x v="11"/>
    <n v="0"/>
    <n v="0"/>
  </r>
  <r>
    <x v="6"/>
    <s v="IBF"/>
    <x v="14"/>
    <n v="14"/>
    <x v="12"/>
    <n v="0"/>
    <n v="0"/>
  </r>
  <r>
    <x v="6"/>
    <s v="IBF"/>
    <x v="14"/>
    <n v="15"/>
    <x v="13"/>
    <n v="0"/>
    <n v="0"/>
  </r>
  <r>
    <x v="6"/>
    <s v="IBF"/>
    <x v="14"/>
    <n v="16"/>
    <x v="14"/>
    <n v="0"/>
    <n v="0"/>
  </r>
  <r>
    <x v="6"/>
    <s v="IBF"/>
    <x v="14"/>
    <n v="17"/>
    <x v="15"/>
    <n v="0"/>
    <n v="0"/>
  </r>
  <r>
    <x v="6"/>
    <s v="IBF"/>
    <x v="14"/>
    <n v="18"/>
    <x v="16"/>
    <n v="0"/>
    <n v="0"/>
  </r>
  <r>
    <x v="6"/>
    <s v="IBF"/>
    <x v="14"/>
    <n v="20"/>
    <x v="17"/>
    <n v="0"/>
    <n v="0"/>
  </r>
  <r>
    <x v="6"/>
    <s v="IBF"/>
    <x v="14"/>
    <n v="22"/>
    <x v="18"/>
    <n v="0"/>
    <n v="0"/>
  </r>
  <r>
    <x v="6"/>
    <s v="IBF"/>
    <x v="14"/>
    <n v="23"/>
    <x v="19"/>
    <n v="0"/>
    <n v="0"/>
  </r>
  <r>
    <x v="6"/>
    <s v="IBF"/>
    <x v="14"/>
    <n v="24"/>
    <x v="20"/>
    <n v="0"/>
    <n v="0"/>
  </r>
  <r>
    <x v="6"/>
    <s v="IBF"/>
    <x v="14"/>
    <n v="25"/>
    <x v="21"/>
    <n v="0"/>
    <n v="0"/>
  </r>
  <r>
    <x v="6"/>
    <s v="IBF"/>
    <x v="14"/>
    <n v="26"/>
    <x v="22"/>
    <n v="0"/>
    <n v="0"/>
  </r>
  <r>
    <x v="6"/>
    <s v="IBF"/>
    <x v="14"/>
    <n v="27"/>
    <x v="23"/>
    <n v="0"/>
    <n v="0"/>
  </r>
  <r>
    <x v="6"/>
    <s v="IBF"/>
    <x v="14"/>
    <n v="29"/>
    <x v="24"/>
    <n v="0"/>
    <n v="0"/>
  </r>
  <r>
    <x v="6"/>
    <s v="IBF"/>
    <x v="14"/>
    <n v="30"/>
    <x v="25"/>
    <n v="0"/>
    <n v="0"/>
  </r>
  <r>
    <x v="6"/>
    <s v="IBF"/>
    <x v="14"/>
    <n v="31"/>
    <x v="26"/>
    <n v="0"/>
    <n v="0"/>
  </r>
  <r>
    <x v="6"/>
    <s v="IBF"/>
    <x v="14"/>
    <n v="38"/>
    <x v="27"/>
    <n v="0"/>
    <n v="0"/>
  </r>
  <r>
    <x v="6"/>
    <s v="IBF"/>
    <x v="14"/>
    <n v="39"/>
    <x v="28"/>
    <n v="0"/>
    <n v="0"/>
  </r>
  <r>
    <x v="6"/>
    <s v="IBF"/>
    <x v="14"/>
    <n v="40"/>
    <x v="29"/>
    <n v="0"/>
    <n v="0"/>
  </r>
  <r>
    <x v="6"/>
    <s v="IBF"/>
    <x v="14"/>
    <n v="41"/>
    <x v="30"/>
    <n v="0"/>
    <n v="0"/>
  </r>
  <r>
    <x v="6"/>
    <s v="IBF"/>
    <x v="14"/>
    <n v="43"/>
    <x v="31"/>
    <n v="0"/>
    <n v="0"/>
  </r>
  <r>
    <x v="6"/>
    <s v="IBF"/>
    <x v="14"/>
    <n v="44"/>
    <x v="32"/>
    <n v="0"/>
    <n v="0"/>
  </r>
  <r>
    <x v="6"/>
    <s v="IBF"/>
    <x v="14"/>
    <n v="45"/>
    <x v="33"/>
    <n v="0"/>
    <n v="0"/>
  </r>
  <r>
    <x v="6"/>
    <s v="IBF"/>
    <x v="14"/>
    <n v="46"/>
    <x v="34"/>
    <n v="0"/>
    <n v="0"/>
  </r>
  <r>
    <x v="6"/>
    <s v="IBF"/>
    <x v="14"/>
    <n v="47"/>
    <x v="35"/>
    <n v="0"/>
    <n v="0"/>
  </r>
  <r>
    <x v="6"/>
    <s v="IBF"/>
    <x v="14"/>
    <n v="48"/>
    <x v="36"/>
    <n v="0"/>
    <n v="0"/>
  </r>
  <r>
    <x v="6"/>
    <s v="IBM"/>
    <x v="3"/>
    <n v="1"/>
    <x v="0"/>
    <n v="1464800"/>
    <n v="1300999"/>
  </r>
  <r>
    <x v="6"/>
    <s v="IBM"/>
    <x v="3"/>
    <n v="2"/>
    <x v="1"/>
    <n v="94600"/>
    <n v="87148"/>
  </r>
  <r>
    <x v="6"/>
    <s v="IBM"/>
    <x v="3"/>
    <n v="3"/>
    <x v="2"/>
    <n v="174205"/>
    <n v="150450"/>
  </r>
  <r>
    <x v="6"/>
    <s v="IBM"/>
    <x v="3"/>
    <n v="4"/>
    <x v="3"/>
    <n v="0"/>
    <n v="0"/>
  </r>
  <r>
    <x v="6"/>
    <s v="IBM"/>
    <x v="3"/>
    <n v="5"/>
    <x v="4"/>
    <n v="946684"/>
    <n v="743022"/>
  </r>
  <r>
    <x v="6"/>
    <s v="IBM"/>
    <x v="3"/>
    <n v="7"/>
    <x v="5"/>
    <n v="292257"/>
    <n v="246970"/>
  </r>
  <r>
    <x v="6"/>
    <s v="IBM"/>
    <x v="3"/>
    <n v="8"/>
    <x v="6"/>
    <n v="0"/>
    <n v="0"/>
  </r>
  <r>
    <x v="6"/>
    <s v="IBM"/>
    <x v="3"/>
    <n v="9"/>
    <x v="7"/>
    <n v="591012"/>
    <n v="495003"/>
  </r>
  <r>
    <x v="6"/>
    <s v="IBM"/>
    <x v="3"/>
    <n v="10"/>
    <x v="8"/>
    <n v="0"/>
    <n v="0"/>
  </r>
  <r>
    <x v="6"/>
    <s v="IBM"/>
    <x v="3"/>
    <n v="11"/>
    <x v="9"/>
    <n v="8808773"/>
    <n v="5690801"/>
  </r>
  <r>
    <x v="6"/>
    <s v="IBM"/>
    <x v="3"/>
    <n v="12"/>
    <x v="10"/>
    <n v="5874"/>
    <n v="5869"/>
  </r>
  <r>
    <x v="6"/>
    <s v="IBM"/>
    <x v="3"/>
    <n v="13"/>
    <x v="11"/>
    <n v="636480"/>
    <n v="564639"/>
  </r>
  <r>
    <x v="6"/>
    <s v="IBM"/>
    <x v="3"/>
    <n v="14"/>
    <x v="12"/>
    <n v="23530616"/>
    <n v="18225736"/>
  </r>
  <r>
    <x v="6"/>
    <s v="IBM"/>
    <x v="3"/>
    <n v="15"/>
    <x v="13"/>
    <n v="558957"/>
    <n v="529161"/>
  </r>
  <r>
    <x v="6"/>
    <s v="IBM"/>
    <x v="3"/>
    <n v="16"/>
    <x v="14"/>
    <n v="855623"/>
    <n v="638927"/>
  </r>
  <r>
    <x v="6"/>
    <s v="IBM"/>
    <x v="3"/>
    <n v="17"/>
    <x v="15"/>
    <n v="377063"/>
    <n v="334950"/>
  </r>
  <r>
    <x v="6"/>
    <s v="IBM"/>
    <x v="3"/>
    <n v="18"/>
    <x v="16"/>
    <n v="1379309"/>
    <n v="915729"/>
  </r>
  <r>
    <x v="6"/>
    <s v="IBM"/>
    <x v="3"/>
    <n v="20"/>
    <x v="17"/>
    <n v="5341255"/>
    <n v="3990110"/>
  </r>
  <r>
    <x v="6"/>
    <s v="IBM"/>
    <x v="3"/>
    <n v="22"/>
    <x v="18"/>
    <n v="1873321"/>
    <n v="1248488"/>
  </r>
  <r>
    <x v="6"/>
    <s v="IBM"/>
    <x v="3"/>
    <n v="23"/>
    <x v="19"/>
    <n v="11118805"/>
    <n v="7792959"/>
  </r>
  <r>
    <x v="6"/>
    <s v="IBM"/>
    <x v="3"/>
    <n v="24"/>
    <x v="20"/>
    <n v="68483840"/>
    <n v="43800004"/>
  </r>
  <r>
    <x v="6"/>
    <s v="IBM"/>
    <x v="3"/>
    <n v="25"/>
    <x v="21"/>
    <n v="0"/>
    <n v="0"/>
  </r>
  <r>
    <x v="6"/>
    <s v="IBM"/>
    <x v="3"/>
    <n v="26"/>
    <x v="22"/>
    <n v="37175920"/>
    <n v="25916508"/>
  </r>
  <r>
    <x v="6"/>
    <s v="IBM"/>
    <x v="3"/>
    <n v="27"/>
    <x v="23"/>
    <n v="1953"/>
    <n v="1729"/>
  </r>
  <r>
    <x v="6"/>
    <s v="IBM"/>
    <x v="3"/>
    <n v="29"/>
    <x v="24"/>
    <n v="25707016"/>
    <n v="19042148"/>
  </r>
  <r>
    <x v="6"/>
    <s v="IBM"/>
    <x v="3"/>
    <n v="30"/>
    <x v="25"/>
    <n v="522004"/>
    <n v="521863"/>
  </r>
  <r>
    <x v="6"/>
    <s v="IBM"/>
    <x v="3"/>
    <n v="31"/>
    <x v="26"/>
    <n v="29710"/>
    <n v="29204"/>
  </r>
  <r>
    <x v="6"/>
    <s v="IBM"/>
    <x v="3"/>
    <n v="38"/>
    <x v="27"/>
    <n v="0"/>
    <n v="0"/>
  </r>
  <r>
    <x v="6"/>
    <s v="IBM"/>
    <x v="3"/>
    <n v="39"/>
    <x v="28"/>
    <n v="0"/>
    <n v="0"/>
  </r>
  <r>
    <x v="6"/>
    <s v="IBM"/>
    <x v="3"/>
    <n v="40"/>
    <x v="29"/>
    <n v="144"/>
    <n v="144"/>
  </r>
  <r>
    <x v="6"/>
    <s v="IBM"/>
    <x v="3"/>
    <n v="41"/>
    <x v="30"/>
    <n v="178236"/>
    <n v="152622"/>
  </r>
  <r>
    <x v="6"/>
    <s v="IBM"/>
    <x v="3"/>
    <n v="43"/>
    <x v="31"/>
    <n v="4832"/>
    <n v="4832"/>
  </r>
  <r>
    <x v="6"/>
    <s v="IBM"/>
    <x v="3"/>
    <n v="44"/>
    <x v="32"/>
    <n v="0"/>
    <n v="0"/>
  </r>
  <r>
    <x v="6"/>
    <s v="IBM"/>
    <x v="3"/>
    <n v="45"/>
    <x v="33"/>
    <n v="539459"/>
    <n v="434754"/>
  </r>
  <r>
    <x v="6"/>
    <s v="IBM"/>
    <x v="3"/>
    <n v="46"/>
    <x v="34"/>
    <n v="1535023"/>
    <n v="1534627"/>
  </r>
  <r>
    <x v="6"/>
    <s v="IBM"/>
    <x v="3"/>
    <n v="47"/>
    <x v="35"/>
    <n v="0"/>
    <n v="0"/>
  </r>
  <r>
    <x v="6"/>
    <s v="IBM"/>
    <x v="3"/>
    <n v="48"/>
    <x v="36"/>
    <n v="0"/>
    <n v="0"/>
  </r>
  <r>
    <x v="6"/>
    <s v="IBS"/>
    <x v="4"/>
    <n v="1"/>
    <x v="0"/>
    <n v="380"/>
    <n v="380"/>
  </r>
  <r>
    <x v="6"/>
    <s v="IBS"/>
    <x v="4"/>
    <n v="2"/>
    <x v="1"/>
    <n v="0"/>
    <n v="0"/>
  </r>
  <r>
    <x v="6"/>
    <s v="IBS"/>
    <x v="4"/>
    <n v="3"/>
    <x v="2"/>
    <n v="98"/>
    <n v="98"/>
  </r>
  <r>
    <x v="6"/>
    <s v="IBS"/>
    <x v="4"/>
    <n v="4"/>
    <x v="3"/>
    <n v="0"/>
    <n v="0"/>
  </r>
  <r>
    <x v="6"/>
    <s v="IBS"/>
    <x v="4"/>
    <n v="5"/>
    <x v="4"/>
    <n v="24"/>
    <n v="24"/>
  </r>
  <r>
    <x v="6"/>
    <s v="IBS"/>
    <x v="4"/>
    <n v="7"/>
    <x v="5"/>
    <n v="7528"/>
    <n v="7528"/>
  </r>
  <r>
    <x v="6"/>
    <s v="IBS"/>
    <x v="4"/>
    <n v="8"/>
    <x v="6"/>
    <n v="0"/>
    <n v="0"/>
  </r>
  <r>
    <x v="6"/>
    <s v="IBS"/>
    <x v="4"/>
    <n v="9"/>
    <x v="7"/>
    <n v="0"/>
    <n v="0"/>
  </r>
  <r>
    <x v="6"/>
    <s v="IBS"/>
    <x v="4"/>
    <n v="10"/>
    <x v="8"/>
    <n v="0"/>
    <n v="0"/>
  </r>
  <r>
    <x v="6"/>
    <s v="IBS"/>
    <x v="4"/>
    <n v="11"/>
    <x v="9"/>
    <n v="27329"/>
    <n v="23931"/>
  </r>
  <r>
    <x v="6"/>
    <s v="IBS"/>
    <x v="4"/>
    <n v="12"/>
    <x v="10"/>
    <n v="44"/>
    <n v="44"/>
  </r>
  <r>
    <x v="6"/>
    <s v="IBS"/>
    <x v="4"/>
    <n v="13"/>
    <x v="11"/>
    <n v="77"/>
    <n v="77"/>
  </r>
  <r>
    <x v="6"/>
    <s v="IBS"/>
    <x v="4"/>
    <n v="14"/>
    <x v="12"/>
    <n v="0"/>
    <n v="0"/>
  </r>
  <r>
    <x v="6"/>
    <s v="IBS"/>
    <x v="4"/>
    <n v="15"/>
    <x v="13"/>
    <n v="52936"/>
    <n v="52931"/>
  </r>
  <r>
    <x v="6"/>
    <s v="IBS"/>
    <x v="4"/>
    <n v="16"/>
    <x v="14"/>
    <n v="52"/>
    <n v="52"/>
  </r>
  <r>
    <x v="6"/>
    <s v="IBS"/>
    <x v="4"/>
    <n v="17"/>
    <x v="15"/>
    <n v="101248"/>
    <n v="95953"/>
  </r>
  <r>
    <x v="6"/>
    <s v="IBS"/>
    <x v="4"/>
    <n v="18"/>
    <x v="16"/>
    <n v="3877"/>
    <n v="1550"/>
  </r>
  <r>
    <x v="6"/>
    <s v="IBS"/>
    <x v="4"/>
    <n v="20"/>
    <x v="17"/>
    <n v="2323"/>
    <n v="2148"/>
  </r>
  <r>
    <x v="6"/>
    <s v="IBS"/>
    <x v="4"/>
    <n v="22"/>
    <x v="18"/>
    <n v="2871"/>
    <n v="2871"/>
  </r>
  <r>
    <x v="6"/>
    <s v="IBS"/>
    <x v="4"/>
    <n v="23"/>
    <x v="19"/>
    <n v="434854"/>
    <n v="403112"/>
  </r>
  <r>
    <x v="6"/>
    <s v="IBS"/>
    <x v="4"/>
    <n v="24"/>
    <x v="20"/>
    <n v="38544"/>
    <n v="33353"/>
  </r>
  <r>
    <x v="6"/>
    <s v="IBS"/>
    <x v="4"/>
    <n v="25"/>
    <x v="21"/>
    <n v="0"/>
    <n v="0"/>
  </r>
  <r>
    <x v="6"/>
    <s v="IBS"/>
    <x v="4"/>
    <n v="26"/>
    <x v="22"/>
    <n v="62275"/>
    <n v="53581"/>
  </r>
  <r>
    <x v="6"/>
    <s v="IBS"/>
    <x v="4"/>
    <n v="27"/>
    <x v="23"/>
    <n v="390"/>
    <n v="390"/>
  </r>
  <r>
    <x v="6"/>
    <s v="IBS"/>
    <x v="4"/>
    <n v="29"/>
    <x v="24"/>
    <n v="199615"/>
    <n v="179675"/>
  </r>
  <r>
    <x v="6"/>
    <s v="IBS"/>
    <x v="4"/>
    <n v="30"/>
    <x v="25"/>
    <n v="1723"/>
    <n v="1723"/>
  </r>
  <r>
    <x v="6"/>
    <s v="IBS"/>
    <x v="4"/>
    <n v="31"/>
    <x v="26"/>
    <n v="3586"/>
    <n v="3586"/>
  </r>
  <r>
    <x v="6"/>
    <s v="IBS"/>
    <x v="4"/>
    <n v="38"/>
    <x v="27"/>
    <n v="0"/>
    <n v="0"/>
  </r>
  <r>
    <x v="6"/>
    <s v="IBS"/>
    <x v="4"/>
    <n v="39"/>
    <x v="28"/>
    <n v="0"/>
    <n v="0"/>
  </r>
  <r>
    <x v="6"/>
    <s v="IBS"/>
    <x v="4"/>
    <n v="40"/>
    <x v="29"/>
    <n v="26023"/>
    <n v="24182"/>
  </r>
  <r>
    <x v="6"/>
    <s v="IBS"/>
    <x v="4"/>
    <n v="41"/>
    <x v="30"/>
    <n v="545"/>
    <n v="545"/>
  </r>
  <r>
    <x v="6"/>
    <s v="IBS"/>
    <x v="4"/>
    <n v="43"/>
    <x v="31"/>
    <n v="0"/>
    <n v="0"/>
  </r>
  <r>
    <x v="6"/>
    <s v="IBS"/>
    <x v="4"/>
    <n v="44"/>
    <x v="32"/>
    <n v="0"/>
    <n v="0"/>
  </r>
  <r>
    <x v="6"/>
    <s v="IBS"/>
    <x v="4"/>
    <n v="45"/>
    <x v="33"/>
    <n v="99"/>
    <n v="90"/>
  </r>
  <r>
    <x v="6"/>
    <s v="IBS"/>
    <x v="4"/>
    <n v="46"/>
    <x v="34"/>
    <n v="8362"/>
    <n v="8218"/>
  </r>
  <r>
    <x v="6"/>
    <s v="IBS"/>
    <x v="4"/>
    <n v="47"/>
    <x v="35"/>
    <n v="546"/>
    <n v="546"/>
  </r>
  <r>
    <x v="6"/>
    <s v="IBS"/>
    <x v="4"/>
    <n v="48"/>
    <x v="36"/>
    <n v="0"/>
    <n v="0"/>
  </r>
  <r>
    <x v="6"/>
    <s v="IBW"/>
    <x v="5"/>
    <n v="1"/>
    <x v="0"/>
    <n v="0"/>
    <n v="0"/>
  </r>
  <r>
    <x v="6"/>
    <s v="IBW"/>
    <x v="5"/>
    <n v="2"/>
    <x v="1"/>
    <n v="0"/>
    <n v="0"/>
  </r>
  <r>
    <x v="6"/>
    <s v="IBW"/>
    <x v="5"/>
    <n v="3"/>
    <x v="2"/>
    <n v="0"/>
    <n v="0"/>
  </r>
  <r>
    <x v="6"/>
    <s v="IBW"/>
    <x v="5"/>
    <n v="4"/>
    <x v="3"/>
    <n v="0"/>
    <n v="0"/>
  </r>
  <r>
    <x v="6"/>
    <s v="IBW"/>
    <x v="5"/>
    <n v="5"/>
    <x v="4"/>
    <n v="259"/>
    <n v="259"/>
  </r>
  <r>
    <x v="6"/>
    <s v="IBW"/>
    <x v="5"/>
    <n v="7"/>
    <x v="5"/>
    <n v="0"/>
    <n v="0"/>
  </r>
  <r>
    <x v="6"/>
    <s v="IBW"/>
    <x v="5"/>
    <n v="8"/>
    <x v="6"/>
    <n v="0"/>
    <n v="0"/>
  </r>
  <r>
    <x v="6"/>
    <s v="IBW"/>
    <x v="5"/>
    <n v="9"/>
    <x v="7"/>
    <n v="0"/>
    <n v="0"/>
  </r>
  <r>
    <x v="6"/>
    <s v="IBW"/>
    <x v="5"/>
    <n v="10"/>
    <x v="8"/>
    <n v="0"/>
    <n v="0"/>
  </r>
  <r>
    <x v="6"/>
    <s v="IBW"/>
    <x v="5"/>
    <n v="11"/>
    <x v="9"/>
    <n v="0"/>
    <n v="0"/>
  </r>
  <r>
    <x v="6"/>
    <s v="IBW"/>
    <x v="5"/>
    <n v="12"/>
    <x v="10"/>
    <n v="0"/>
    <n v="0"/>
  </r>
  <r>
    <x v="6"/>
    <s v="IBW"/>
    <x v="5"/>
    <n v="13"/>
    <x v="11"/>
    <n v="0"/>
    <n v="0"/>
  </r>
  <r>
    <x v="6"/>
    <s v="IBW"/>
    <x v="5"/>
    <n v="14"/>
    <x v="12"/>
    <n v="0"/>
    <n v="0"/>
  </r>
  <r>
    <x v="6"/>
    <s v="IBW"/>
    <x v="5"/>
    <n v="15"/>
    <x v="13"/>
    <n v="0"/>
    <n v="0"/>
  </r>
  <r>
    <x v="6"/>
    <s v="IBW"/>
    <x v="5"/>
    <n v="16"/>
    <x v="14"/>
    <n v="0"/>
    <n v="0"/>
  </r>
  <r>
    <x v="6"/>
    <s v="IBW"/>
    <x v="5"/>
    <n v="17"/>
    <x v="15"/>
    <n v="0"/>
    <n v="0"/>
  </r>
  <r>
    <x v="6"/>
    <s v="IBW"/>
    <x v="5"/>
    <n v="18"/>
    <x v="16"/>
    <n v="0"/>
    <n v="0"/>
  </r>
  <r>
    <x v="6"/>
    <s v="IBW"/>
    <x v="5"/>
    <n v="20"/>
    <x v="17"/>
    <n v="0"/>
    <n v="0"/>
  </r>
  <r>
    <x v="6"/>
    <s v="IBW"/>
    <x v="5"/>
    <n v="22"/>
    <x v="18"/>
    <n v="47"/>
    <n v="47"/>
  </r>
  <r>
    <x v="6"/>
    <s v="IBW"/>
    <x v="5"/>
    <n v="23"/>
    <x v="19"/>
    <n v="0"/>
    <n v="0"/>
  </r>
  <r>
    <x v="6"/>
    <s v="IBW"/>
    <x v="5"/>
    <n v="24"/>
    <x v="20"/>
    <n v="0"/>
    <n v="0"/>
  </r>
  <r>
    <x v="6"/>
    <s v="IBW"/>
    <x v="5"/>
    <n v="25"/>
    <x v="21"/>
    <n v="0"/>
    <n v="0"/>
  </r>
  <r>
    <x v="6"/>
    <s v="IBW"/>
    <x v="5"/>
    <n v="26"/>
    <x v="22"/>
    <n v="0"/>
    <n v="0"/>
  </r>
  <r>
    <x v="6"/>
    <s v="IBW"/>
    <x v="5"/>
    <n v="27"/>
    <x v="23"/>
    <n v="0"/>
    <n v="0"/>
  </r>
  <r>
    <x v="6"/>
    <s v="IBW"/>
    <x v="5"/>
    <n v="29"/>
    <x v="24"/>
    <n v="0"/>
    <n v="0"/>
  </r>
  <r>
    <x v="6"/>
    <s v="IBW"/>
    <x v="5"/>
    <n v="30"/>
    <x v="25"/>
    <n v="0"/>
    <n v="0"/>
  </r>
  <r>
    <x v="6"/>
    <s v="IBW"/>
    <x v="5"/>
    <n v="31"/>
    <x v="26"/>
    <n v="0"/>
    <n v="0"/>
  </r>
  <r>
    <x v="6"/>
    <s v="IBW"/>
    <x v="5"/>
    <n v="38"/>
    <x v="27"/>
    <n v="0"/>
    <n v="0"/>
  </r>
  <r>
    <x v="6"/>
    <s v="IBW"/>
    <x v="5"/>
    <n v="39"/>
    <x v="28"/>
    <n v="0"/>
    <n v="0"/>
  </r>
  <r>
    <x v="6"/>
    <s v="IBW"/>
    <x v="5"/>
    <n v="40"/>
    <x v="29"/>
    <n v="0"/>
    <n v="0"/>
  </r>
  <r>
    <x v="6"/>
    <s v="IBW"/>
    <x v="5"/>
    <n v="41"/>
    <x v="30"/>
    <n v="0"/>
    <n v="0"/>
  </r>
  <r>
    <x v="6"/>
    <s v="IBW"/>
    <x v="5"/>
    <n v="43"/>
    <x v="31"/>
    <n v="0"/>
    <n v="0"/>
  </r>
  <r>
    <x v="6"/>
    <s v="IBW"/>
    <x v="5"/>
    <n v="44"/>
    <x v="32"/>
    <n v="0"/>
    <n v="0"/>
  </r>
  <r>
    <x v="6"/>
    <s v="IBW"/>
    <x v="5"/>
    <n v="45"/>
    <x v="33"/>
    <n v="0"/>
    <n v="0"/>
  </r>
  <r>
    <x v="6"/>
    <s v="IBW"/>
    <x v="5"/>
    <n v="46"/>
    <x v="34"/>
    <n v="0"/>
    <n v="0"/>
  </r>
  <r>
    <x v="6"/>
    <s v="IBW"/>
    <x v="5"/>
    <n v="47"/>
    <x v="35"/>
    <n v="0"/>
    <n v="0"/>
  </r>
  <r>
    <x v="6"/>
    <s v="IBW"/>
    <x v="5"/>
    <n v="48"/>
    <x v="36"/>
    <n v="0"/>
    <n v="0"/>
  </r>
  <r>
    <x v="6"/>
    <s v="IDT"/>
    <x v="12"/>
    <n v="1"/>
    <x v="0"/>
    <n v="0"/>
    <n v="0"/>
  </r>
  <r>
    <x v="6"/>
    <s v="IDT"/>
    <x v="12"/>
    <n v="2"/>
    <x v="1"/>
    <n v="0"/>
    <n v="0"/>
  </r>
  <r>
    <x v="6"/>
    <s v="IDT"/>
    <x v="12"/>
    <n v="3"/>
    <x v="2"/>
    <n v="0"/>
    <n v="0"/>
  </r>
  <r>
    <x v="6"/>
    <s v="IDT"/>
    <x v="12"/>
    <n v="4"/>
    <x v="3"/>
    <n v="0"/>
    <n v="0"/>
  </r>
  <r>
    <x v="6"/>
    <s v="IDT"/>
    <x v="12"/>
    <n v="5"/>
    <x v="4"/>
    <n v="0"/>
    <n v="0"/>
  </r>
  <r>
    <x v="6"/>
    <s v="IDT"/>
    <x v="12"/>
    <n v="7"/>
    <x v="5"/>
    <n v="0"/>
    <n v="0"/>
  </r>
  <r>
    <x v="6"/>
    <s v="IDT"/>
    <x v="12"/>
    <n v="8"/>
    <x v="6"/>
    <n v="0"/>
    <n v="0"/>
  </r>
  <r>
    <x v="6"/>
    <s v="IDT"/>
    <x v="12"/>
    <n v="9"/>
    <x v="7"/>
    <n v="0"/>
    <n v="0"/>
  </r>
  <r>
    <x v="6"/>
    <s v="IDT"/>
    <x v="12"/>
    <n v="10"/>
    <x v="8"/>
    <n v="0"/>
    <n v="0"/>
  </r>
  <r>
    <x v="6"/>
    <s v="IDT"/>
    <x v="12"/>
    <n v="11"/>
    <x v="9"/>
    <n v="86"/>
    <n v="86"/>
  </r>
  <r>
    <x v="6"/>
    <s v="IDT"/>
    <x v="12"/>
    <n v="12"/>
    <x v="10"/>
    <n v="0"/>
    <n v="0"/>
  </r>
  <r>
    <x v="6"/>
    <s v="IDT"/>
    <x v="12"/>
    <n v="13"/>
    <x v="11"/>
    <n v="0"/>
    <n v="0"/>
  </r>
  <r>
    <x v="6"/>
    <s v="IDT"/>
    <x v="12"/>
    <n v="14"/>
    <x v="12"/>
    <n v="0"/>
    <n v="0"/>
  </r>
  <r>
    <x v="6"/>
    <s v="IDT"/>
    <x v="12"/>
    <n v="15"/>
    <x v="13"/>
    <n v="0"/>
    <n v="0"/>
  </r>
  <r>
    <x v="6"/>
    <s v="IDT"/>
    <x v="12"/>
    <n v="16"/>
    <x v="14"/>
    <n v="0"/>
    <n v="0"/>
  </r>
  <r>
    <x v="6"/>
    <s v="IDT"/>
    <x v="12"/>
    <n v="17"/>
    <x v="15"/>
    <n v="0"/>
    <n v="0"/>
  </r>
  <r>
    <x v="6"/>
    <s v="IDT"/>
    <x v="12"/>
    <n v="18"/>
    <x v="16"/>
    <n v="0"/>
    <n v="0"/>
  </r>
  <r>
    <x v="6"/>
    <s v="IDT"/>
    <x v="12"/>
    <n v="20"/>
    <x v="17"/>
    <n v="0"/>
    <n v="0"/>
  </r>
  <r>
    <x v="6"/>
    <s v="IDT"/>
    <x v="12"/>
    <n v="22"/>
    <x v="18"/>
    <n v="0"/>
    <n v="0"/>
  </r>
  <r>
    <x v="6"/>
    <s v="IDT"/>
    <x v="12"/>
    <n v="23"/>
    <x v="19"/>
    <n v="0"/>
    <n v="0"/>
  </r>
  <r>
    <x v="6"/>
    <s v="IDT"/>
    <x v="12"/>
    <n v="24"/>
    <x v="20"/>
    <n v="0"/>
    <n v="0"/>
  </r>
  <r>
    <x v="6"/>
    <s v="IDT"/>
    <x v="12"/>
    <n v="25"/>
    <x v="21"/>
    <n v="0"/>
    <n v="0"/>
  </r>
  <r>
    <x v="6"/>
    <s v="IDT"/>
    <x v="12"/>
    <n v="26"/>
    <x v="22"/>
    <n v="0"/>
    <n v="0"/>
  </r>
  <r>
    <x v="6"/>
    <s v="IDT"/>
    <x v="12"/>
    <n v="27"/>
    <x v="23"/>
    <n v="0"/>
    <n v="0"/>
  </r>
  <r>
    <x v="6"/>
    <s v="IDT"/>
    <x v="12"/>
    <n v="29"/>
    <x v="24"/>
    <n v="0"/>
    <n v="0"/>
  </r>
  <r>
    <x v="6"/>
    <s v="IDT"/>
    <x v="12"/>
    <n v="30"/>
    <x v="25"/>
    <n v="0"/>
    <n v="0"/>
  </r>
  <r>
    <x v="6"/>
    <s v="IDT"/>
    <x v="12"/>
    <n v="31"/>
    <x v="26"/>
    <n v="0"/>
    <n v="0"/>
  </r>
  <r>
    <x v="6"/>
    <s v="IDT"/>
    <x v="12"/>
    <n v="38"/>
    <x v="27"/>
    <n v="0"/>
    <n v="0"/>
  </r>
  <r>
    <x v="6"/>
    <s v="IDT"/>
    <x v="12"/>
    <n v="39"/>
    <x v="28"/>
    <n v="0"/>
    <n v="0"/>
  </r>
  <r>
    <x v="6"/>
    <s v="IDT"/>
    <x v="12"/>
    <n v="40"/>
    <x v="29"/>
    <n v="0"/>
    <n v="0"/>
  </r>
  <r>
    <x v="6"/>
    <s v="IDT"/>
    <x v="12"/>
    <n v="41"/>
    <x v="30"/>
    <n v="0"/>
    <n v="0"/>
  </r>
  <r>
    <x v="6"/>
    <s v="IDT"/>
    <x v="12"/>
    <n v="43"/>
    <x v="31"/>
    <n v="0"/>
    <n v="0"/>
  </r>
  <r>
    <x v="6"/>
    <s v="IDT"/>
    <x v="12"/>
    <n v="44"/>
    <x v="32"/>
    <n v="0"/>
    <n v="0"/>
  </r>
  <r>
    <x v="6"/>
    <s v="IDT"/>
    <x v="12"/>
    <n v="45"/>
    <x v="33"/>
    <n v="0"/>
    <n v="0"/>
  </r>
  <r>
    <x v="6"/>
    <s v="IDT"/>
    <x v="12"/>
    <n v="46"/>
    <x v="34"/>
    <n v="0"/>
    <n v="0"/>
  </r>
  <r>
    <x v="6"/>
    <s v="IDT"/>
    <x v="12"/>
    <n v="47"/>
    <x v="35"/>
    <n v="0"/>
    <n v="0"/>
  </r>
  <r>
    <x v="6"/>
    <s v="IDT"/>
    <x v="12"/>
    <n v="48"/>
    <x v="36"/>
    <n v="0"/>
    <n v="0"/>
  </r>
  <r>
    <x v="6"/>
    <s v="NB"/>
    <x v="6"/>
    <n v="1"/>
    <x v="0"/>
    <n v="52644"/>
    <n v="52644"/>
  </r>
  <r>
    <x v="6"/>
    <s v="NB"/>
    <x v="6"/>
    <n v="2"/>
    <x v="1"/>
    <n v="1947"/>
    <n v="1947"/>
  </r>
  <r>
    <x v="6"/>
    <s v="NB"/>
    <x v="6"/>
    <n v="3"/>
    <x v="2"/>
    <n v="0"/>
    <n v="0"/>
  </r>
  <r>
    <x v="6"/>
    <s v="NB"/>
    <x v="6"/>
    <n v="4"/>
    <x v="3"/>
    <n v="74"/>
    <n v="74"/>
  </r>
  <r>
    <x v="6"/>
    <s v="NB"/>
    <x v="6"/>
    <n v="5"/>
    <x v="4"/>
    <n v="16465"/>
    <n v="12103"/>
  </r>
  <r>
    <x v="6"/>
    <s v="NB"/>
    <x v="6"/>
    <n v="7"/>
    <x v="5"/>
    <n v="16758"/>
    <n v="16758"/>
  </r>
  <r>
    <x v="6"/>
    <s v="NB"/>
    <x v="6"/>
    <n v="8"/>
    <x v="6"/>
    <n v="48970"/>
    <n v="48970"/>
  </r>
  <r>
    <x v="6"/>
    <s v="NB"/>
    <x v="6"/>
    <n v="9"/>
    <x v="7"/>
    <n v="2446"/>
    <n v="2446"/>
  </r>
  <r>
    <x v="6"/>
    <s v="NB"/>
    <x v="6"/>
    <n v="10"/>
    <x v="8"/>
    <n v="70"/>
    <n v="70"/>
  </r>
  <r>
    <x v="6"/>
    <s v="NB"/>
    <x v="6"/>
    <n v="11"/>
    <x v="9"/>
    <n v="26240"/>
    <n v="26240"/>
  </r>
  <r>
    <x v="6"/>
    <s v="NB"/>
    <x v="6"/>
    <n v="12"/>
    <x v="10"/>
    <n v="3356"/>
    <n v="3356"/>
  </r>
  <r>
    <x v="6"/>
    <s v="NB"/>
    <x v="6"/>
    <n v="13"/>
    <x v="11"/>
    <n v="89856"/>
    <n v="89856"/>
  </r>
  <r>
    <x v="6"/>
    <s v="NB"/>
    <x v="6"/>
    <n v="14"/>
    <x v="12"/>
    <n v="187"/>
    <n v="125"/>
  </r>
  <r>
    <x v="6"/>
    <s v="NB"/>
    <x v="6"/>
    <n v="15"/>
    <x v="13"/>
    <n v="133661"/>
    <n v="130330"/>
  </r>
  <r>
    <x v="6"/>
    <s v="NB"/>
    <x v="6"/>
    <n v="16"/>
    <x v="14"/>
    <n v="30836"/>
    <n v="30836"/>
  </r>
  <r>
    <x v="6"/>
    <s v="NB"/>
    <x v="6"/>
    <n v="17"/>
    <x v="15"/>
    <n v="2881"/>
    <n v="2881"/>
  </r>
  <r>
    <x v="6"/>
    <s v="NB"/>
    <x v="6"/>
    <n v="18"/>
    <x v="16"/>
    <n v="2188"/>
    <n v="2188"/>
  </r>
  <r>
    <x v="6"/>
    <s v="NB"/>
    <x v="6"/>
    <n v="20"/>
    <x v="17"/>
    <n v="0"/>
    <n v="0"/>
  </r>
  <r>
    <x v="6"/>
    <s v="NB"/>
    <x v="6"/>
    <n v="22"/>
    <x v="18"/>
    <n v="16092"/>
    <n v="15197"/>
  </r>
  <r>
    <x v="6"/>
    <s v="NB"/>
    <x v="6"/>
    <n v="23"/>
    <x v="19"/>
    <n v="112"/>
    <n v="112"/>
  </r>
  <r>
    <x v="6"/>
    <s v="NB"/>
    <x v="6"/>
    <n v="24"/>
    <x v="20"/>
    <n v="168028"/>
    <n v="166056"/>
  </r>
  <r>
    <x v="6"/>
    <s v="NB"/>
    <x v="6"/>
    <n v="25"/>
    <x v="21"/>
    <n v="0"/>
    <n v="0"/>
  </r>
  <r>
    <x v="6"/>
    <s v="NB"/>
    <x v="6"/>
    <n v="26"/>
    <x v="22"/>
    <n v="4232"/>
    <n v="4196"/>
  </r>
  <r>
    <x v="6"/>
    <s v="NB"/>
    <x v="6"/>
    <n v="27"/>
    <x v="23"/>
    <n v="55552"/>
    <n v="50370"/>
  </r>
  <r>
    <x v="6"/>
    <s v="NB"/>
    <x v="6"/>
    <n v="29"/>
    <x v="24"/>
    <n v="16219"/>
    <n v="15562"/>
  </r>
  <r>
    <x v="6"/>
    <s v="NB"/>
    <x v="6"/>
    <n v="30"/>
    <x v="25"/>
    <n v="26218"/>
    <n v="26218"/>
  </r>
  <r>
    <x v="6"/>
    <s v="NB"/>
    <x v="6"/>
    <n v="31"/>
    <x v="26"/>
    <n v="182"/>
    <n v="182"/>
  </r>
  <r>
    <x v="6"/>
    <s v="NB"/>
    <x v="6"/>
    <n v="38"/>
    <x v="27"/>
    <n v="203"/>
    <n v="0"/>
  </r>
  <r>
    <x v="6"/>
    <s v="NB"/>
    <x v="6"/>
    <n v="39"/>
    <x v="28"/>
    <n v="0"/>
    <n v="0"/>
  </r>
  <r>
    <x v="6"/>
    <s v="NB"/>
    <x v="6"/>
    <n v="40"/>
    <x v="29"/>
    <n v="21314"/>
    <n v="21314"/>
  </r>
  <r>
    <x v="6"/>
    <s v="NB"/>
    <x v="6"/>
    <n v="41"/>
    <x v="30"/>
    <n v="1890"/>
    <n v="1890"/>
  </r>
  <r>
    <x v="6"/>
    <s v="NB"/>
    <x v="6"/>
    <n v="43"/>
    <x v="31"/>
    <n v="3223"/>
    <n v="3223"/>
  </r>
  <r>
    <x v="6"/>
    <s v="NB"/>
    <x v="6"/>
    <n v="44"/>
    <x v="32"/>
    <n v="0"/>
    <n v="0"/>
  </r>
  <r>
    <x v="6"/>
    <s v="NB"/>
    <x v="6"/>
    <n v="45"/>
    <x v="33"/>
    <n v="46809"/>
    <n v="46359"/>
  </r>
  <r>
    <x v="6"/>
    <s v="NB"/>
    <x v="6"/>
    <n v="46"/>
    <x v="34"/>
    <n v="6774"/>
    <n v="6774"/>
  </r>
  <r>
    <x v="6"/>
    <s v="NB"/>
    <x v="6"/>
    <n v="47"/>
    <x v="35"/>
    <n v="34813"/>
    <n v="34813"/>
  </r>
  <r>
    <x v="6"/>
    <s v="NB"/>
    <x v="6"/>
    <n v="48"/>
    <x v="36"/>
    <n v="0"/>
    <n v="0"/>
  </r>
  <r>
    <x v="6"/>
    <s v="NDM"/>
    <x v="7"/>
    <n v="1"/>
    <x v="0"/>
    <n v="0"/>
    <n v="0"/>
  </r>
  <r>
    <x v="6"/>
    <s v="NDM"/>
    <x v="7"/>
    <n v="2"/>
    <x v="1"/>
    <n v="0"/>
    <n v="0"/>
  </r>
  <r>
    <x v="6"/>
    <s v="NDM"/>
    <x v="7"/>
    <n v="3"/>
    <x v="2"/>
    <n v="0"/>
    <n v="0"/>
  </r>
  <r>
    <x v="6"/>
    <s v="NDM"/>
    <x v="7"/>
    <n v="4"/>
    <x v="3"/>
    <n v="0"/>
    <n v="0"/>
  </r>
  <r>
    <x v="6"/>
    <s v="NDM"/>
    <x v="7"/>
    <n v="5"/>
    <x v="4"/>
    <n v="0"/>
    <n v="0"/>
  </r>
  <r>
    <x v="6"/>
    <s v="NDM"/>
    <x v="7"/>
    <n v="7"/>
    <x v="5"/>
    <n v="0"/>
    <n v="0"/>
  </r>
  <r>
    <x v="6"/>
    <s v="NDM"/>
    <x v="7"/>
    <n v="8"/>
    <x v="6"/>
    <n v="956"/>
    <n v="956"/>
  </r>
  <r>
    <x v="6"/>
    <s v="NDM"/>
    <x v="7"/>
    <n v="9"/>
    <x v="7"/>
    <n v="0"/>
    <n v="0"/>
  </r>
  <r>
    <x v="6"/>
    <s v="NDM"/>
    <x v="7"/>
    <n v="10"/>
    <x v="8"/>
    <n v="0"/>
    <n v="0"/>
  </r>
  <r>
    <x v="6"/>
    <s v="NDM"/>
    <x v="7"/>
    <n v="11"/>
    <x v="9"/>
    <n v="0"/>
    <n v="0"/>
  </r>
  <r>
    <x v="6"/>
    <s v="NDM"/>
    <x v="7"/>
    <n v="12"/>
    <x v="10"/>
    <n v="0"/>
    <n v="0"/>
  </r>
  <r>
    <x v="6"/>
    <s v="NDM"/>
    <x v="7"/>
    <n v="13"/>
    <x v="11"/>
    <n v="0"/>
    <n v="0"/>
  </r>
  <r>
    <x v="6"/>
    <s v="NDM"/>
    <x v="7"/>
    <n v="14"/>
    <x v="12"/>
    <n v="0"/>
    <n v="0"/>
  </r>
  <r>
    <x v="6"/>
    <s v="NDM"/>
    <x v="7"/>
    <n v="15"/>
    <x v="13"/>
    <n v="0"/>
    <n v="0"/>
  </r>
  <r>
    <x v="6"/>
    <s v="NDM"/>
    <x v="7"/>
    <n v="16"/>
    <x v="14"/>
    <n v="0"/>
    <n v="0"/>
  </r>
  <r>
    <x v="6"/>
    <s v="NDM"/>
    <x v="7"/>
    <n v="17"/>
    <x v="15"/>
    <n v="0"/>
    <n v="0"/>
  </r>
  <r>
    <x v="6"/>
    <s v="NDM"/>
    <x v="7"/>
    <n v="18"/>
    <x v="16"/>
    <n v="0"/>
    <n v="0"/>
  </r>
  <r>
    <x v="6"/>
    <s v="NDM"/>
    <x v="7"/>
    <n v="20"/>
    <x v="17"/>
    <n v="0"/>
    <n v="0"/>
  </r>
  <r>
    <x v="6"/>
    <s v="NDM"/>
    <x v="7"/>
    <n v="22"/>
    <x v="18"/>
    <n v="0"/>
    <n v="0"/>
  </r>
  <r>
    <x v="6"/>
    <s v="NDM"/>
    <x v="7"/>
    <n v="23"/>
    <x v="19"/>
    <n v="0"/>
    <n v="0"/>
  </r>
  <r>
    <x v="6"/>
    <s v="NDM"/>
    <x v="7"/>
    <n v="24"/>
    <x v="20"/>
    <n v="194"/>
    <n v="194"/>
  </r>
  <r>
    <x v="6"/>
    <s v="NDM"/>
    <x v="7"/>
    <n v="25"/>
    <x v="21"/>
    <n v="0"/>
    <n v="0"/>
  </r>
  <r>
    <x v="6"/>
    <s v="NDM"/>
    <x v="7"/>
    <n v="26"/>
    <x v="22"/>
    <n v="0"/>
    <n v="0"/>
  </r>
  <r>
    <x v="6"/>
    <s v="NDM"/>
    <x v="7"/>
    <n v="27"/>
    <x v="23"/>
    <n v="0"/>
    <n v="0"/>
  </r>
  <r>
    <x v="6"/>
    <s v="NDM"/>
    <x v="7"/>
    <n v="29"/>
    <x v="24"/>
    <n v="1785"/>
    <n v="1785"/>
  </r>
  <r>
    <x v="6"/>
    <s v="NDM"/>
    <x v="7"/>
    <n v="30"/>
    <x v="25"/>
    <n v="0"/>
    <n v="0"/>
  </r>
  <r>
    <x v="6"/>
    <s v="NDM"/>
    <x v="7"/>
    <n v="31"/>
    <x v="26"/>
    <n v="0"/>
    <n v="0"/>
  </r>
  <r>
    <x v="6"/>
    <s v="NDM"/>
    <x v="7"/>
    <n v="38"/>
    <x v="27"/>
    <n v="0"/>
    <n v="0"/>
  </r>
  <r>
    <x v="6"/>
    <s v="NDM"/>
    <x v="7"/>
    <n v="39"/>
    <x v="28"/>
    <n v="0"/>
    <n v="0"/>
  </r>
  <r>
    <x v="6"/>
    <s v="NDM"/>
    <x v="7"/>
    <n v="40"/>
    <x v="29"/>
    <n v="0"/>
    <n v="0"/>
  </r>
  <r>
    <x v="6"/>
    <s v="NDM"/>
    <x v="7"/>
    <n v="41"/>
    <x v="30"/>
    <n v="0"/>
    <n v="0"/>
  </r>
  <r>
    <x v="6"/>
    <s v="NDM"/>
    <x v="7"/>
    <n v="43"/>
    <x v="31"/>
    <n v="0"/>
    <n v="0"/>
  </r>
  <r>
    <x v="6"/>
    <s v="NDM"/>
    <x v="7"/>
    <n v="44"/>
    <x v="32"/>
    <n v="0"/>
    <n v="0"/>
  </r>
  <r>
    <x v="6"/>
    <s v="NDM"/>
    <x v="7"/>
    <n v="45"/>
    <x v="33"/>
    <n v="0"/>
    <n v="0"/>
  </r>
  <r>
    <x v="6"/>
    <s v="NDM"/>
    <x v="7"/>
    <n v="46"/>
    <x v="34"/>
    <n v="0"/>
    <n v="0"/>
  </r>
  <r>
    <x v="6"/>
    <s v="NDM"/>
    <x v="7"/>
    <n v="47"/>
    <x v="35"/>
    <n v="0"/>
    <n v="0"/>
  </r>
  <r>
    <x v="6"/>
    <s v="NDM"/>
    <x v="7"/>
    <n v="48"/>
    <x v="36"/>
    <n v="0"/>
    <n v="0"/>
  </r>
  <r>
    <x v="6"/>
    <s v="NF"/>
    <x v="8"/>
    <n v="1"/>
    <x v="0"/>
    <n v="0"/>
    <n v="0"/>
  </r>
  <r>
    <x v="6"/>
    <s v="NF"/>
    <x v="8"/>
    <n v="2"/>
    <x v="1"/>
    <n v="0"/>
    <n v="0"/>
  </r>
  <r>
    <x v="6"/>
    <s v="NF"/>
    <x v="8"/>
    <n v="3"/>
    <x v="2"/>
    <n v="3426"/>
    <n v="2536"/>
  </r>
  <r>
    <x v="6"/>
    <s v="NF"/>
    <x v="8"/>
    <n v="4"/>
    <x v="3"/>
    <n v="0"/>
    <n v="0"/>
  </r>
  <r>
    <x v="6"/>
    <s v="NF"/>
    <x v="8"/>
    <n v="5"/>
    <x v="4"/>
    <n v="1650"/>
    <n v="1570"/>
  </r>
  <r>
    <x v="6"/>
    <s v="NF"/>
    <x v="8"/>
    <n v="7"/>
    <x v="5"/>
    <n v="0"/>
    <n v="0"/>
  </r>
  <r>
    <x v="6"/>
    <s v="NF"/>
    <x v="8"/>
    <n v="8"/>
    <x v="6"/>
    <n v="10304"/>
    <n v="10304"/>
  </r>
  <r>
    <x v="6"/>
    <s v="NF"/>
    <x v="8"/>
    <n v="9"/>
    <x v="7"/>
    <n v="0"/>
    <n v="0"/>
  </r>
  <r>
    <x v="6"/>
    <s v="NF"/>
    <x v="8"/>
    <n v="10"/>
    <x v="8"/>
    <n v="0"/>
    <n v="0"/>
  </r>
  <r>
    <x v="6"/>
    <s v="NF"/>
    <x v="8"/>
    <n v="11"/>
    <x v="9"/>
    <n v="0"/>
    <n v="0"/>
  </r>
  <r>
    <x v="6"/>
    <s v="NF"/>
    <x v="8"/>
    <n v="12"/>
    <x v="10"/>
    <n v="5100"/>
    <n v="5100"/>
  </r>
  <r>
    <x v="6"/>
    <s v="NF"/>
    <x v="8"/>
    <n v="13"/>
    <x v="11"/>
    <n v="0"/>
    <n v="0"/>
  </r>
  <r>
    <x v="6"/>
    <s v="NF"/>
    <x v="8"/>
    <n v="14"/>
    <x v="12"/>
    <n v="0"/>
    <n v="0"/>
  </r>
  <r>
    <x v="6"/>
    <s v="NF"/>
    <x v="8"/>
    <n v="15"/>
    <x v="13"/>
    <n v="0"/>
    <n v="0"/>
  </r>
  <r>
    <x v="6"/>
    <s v="NF"/>
    <x v="8"/>
    <n v="16"/>
    <x v="14"/>
    <n v="2682"/>
    <n v="2164"/>
  </r>
  <r>
    <x v="6"/>
    <s v="NF"/>
    <x v="8"/>
    <n v="17"/>
    <x v="15"/>
    <n v="0"/>
    <n v="0"/>
  </r>
  <r>
    <x v="6"/>
    <s v="NF"/>
    <x v="8"/>
    <n v="18"/>
    <x v="16"/>
    <n v="0"/>
    <n v="0"/>
  </r>
  <r>
    <x v="6"/>
    <s v="NF"/>
    <x v="8"/>
    <n v="20"/>
    <x v="17"/>
    <n v="5096"/>
    <n v="4628"/>
  </r>
  <r>
    <x v="6"/>
    <s v="NF"/>
    <x v="8"/>
    <n v="22"/>
    <x v="18"/>
    <n v="0"/>
    <n v="0"/>
  </r>
  <r>
    <x v="6"/>
    <s v="NF"/>
    <x v="8"/>
    <n v="23"/>
    <x v="19"/>
    <n v="0"/>
    <n v="0"/>
  </r>
  <r>
    <x v="6"/>
    <s v="NF"/>
    <x v="8"/>
    <n v="24"/>
    <x v="20"/>
    <n v="1206"/>
    <n v="1206"/>
  </r>
  <r>
    <x v="6"/>
    <s v="NF"/>
    <x v="8"/>
    <n v="25"/>
    <x v="21"/>
    <n v="0"/>
    <n v="0"/>
  </r>
  <r>
    <x v="6"/>
    <s v="NF"/>
    <x v="8"/>
    <n v="26"/>
    <x v="22"/>
    <n v="0"/>
    <n v="0"/>
  </r>
  <r>
    <x v="6"/>
    <s v="NF"/>
    <x v="8"/>
    <n v="27"/>
    <x v="23"/>
    <n v="0"/>
    <n v="0"/>
  </r>
  <r>
    <x v="6"/>
    <s v="NF"/>
    <x v="8"/>
    <n v="29"/>
    <x v="24"/>
    <n v="6517"/>
    <n v="6509"/>
  </r>
  <r>
    <x v="6"/>
    <s v="NF"/>
    <x v="8"/>
    <n v="30"/>
    <x v="25"/>
    <n v="0"/>
    <n v="0"/>
  </r>
  <r>
    <x v="6"/>
    <s v="NF"/>
    <x v="8"/>
    <n v="31"/>
    <x v="26"/>
    <n v="0"/>
    <n v="0"/>
  </r>
  <r>
    <x v="6"/>
    <s v="NF"/>
    <x v="8"/>
    <n v="38"/>
    <x v="27"/>
    <n v="0"/>
    <n v="0"/>
  </r>
  <r>
    <x v="6"/>
    <s v="NF"/>
    <x v="8"/>
    <n v="39"/>
    <x v="28"/>
    <n v="0"/>
    <n v="0"/>
  </r>
  <r>
    <x v="6"/>
    <s v="NF"/>
    <x v="8"/>
    <n v="40"/>
    <x v="29"/>
    <n v="7741"/>
    <n v="7674"/>
  </r>
  <r>
    <x v="6"/>
    <s v="NF"/>
    <x v="8"/>
    <n v="41"/>
    <x v="30"/>
    <n v="3471"/>
    <n v="3471"/>
  </r>
  <r>
    <x v="6"/>
    <s v="NF"/>
    <x v="8"/>
    <n v="43"/>
    <x v="31"/>
    <n v="0"/>
    <n v="0"/>
  </r>
  <r>
    <x v="6"/>
    <s v="NF"/>
    <x v="8"/>
    <n v="44"/>
    <x v="32"/>
    <n v="0"/>
    <n v="0"/>
  </r>
  <r>
    <x v="6"/>
    <s v="NF"/>
    <x v="8"/>
    <n v="45"/>
    <x v="33"/>
    <n v="0"/>
    <n v="0"/>
  </r>
  <r>
    <x v="6"/>
    <s v="NF"/>
    <x v="8"/>
    <n v="46"/>
    <x v="34"/>
    <n v="7994"/>
    <n v="7994"/>
  </r>
  <r>
    <x v="6"/>
    <s v="NF"/>
    <x v="8"/>
    <n v="47"/>
    <x v="35"/>
    <n v="5535"/>
    <n v="5535"/>
  </r>
  <r>
    <x v="6"/>
    <s v="NF"/>
    <x v="8"/>
    <n v="48"/>
    <x v="36"/>
    <n v="0"/>
    <n v="0"/>
  </r>
  <r>
    <x v="6"/>
    <s v="NW"/>
    <x v="9"/>
    <n v="1"/>
    <x v="0"/>
    <n v="0"/>
    <n v="0"/>
  </r>
  <r>
    <x v="6"/>
    <s v="NW"/>
    <x v="9"/>
    <n v="2"/>
    <x v="1"/>
    <n v="0"/>
    <n v="0"/>
  </r>
  <r>
    <x v="6"/>
    <s v="NW"/>
    <x v="9"/>
    <n v="3"/>
    <x v="2"/>
    <n v="0"/>
    <n v="0"/>
  </r>
  <r>
    <x v="6"/>
    <s v="NW"/>
    <x v="9"/>
    <n v="4"/>
    <x v="3"/>
    <n v="0"/>
    <n v="0"/>
  </r>
  <r>
    <x v="6"/>
    <s v="NW"/>
    <x v="9"/>
    <n v="5"/>
    <x v="4"/>
    <n v="0"/>
    <n v="0"/>
  </r>
  <r>
    <x v="6"/>
    <s v="NW"/>
    <x v="9"/>
    <n v="7"/>
    <x v="5"/>
    <n v="0"/>
    <n v="0"/>
  </r>
  <r>
    <x v="6"/>
    <s v="NW"/>
    <x v="9"/>
    <n v="8"/>
    <x v="6"/>
    <n v="2978"/>
    <n v="2978"/>
  </r>
  <r>
    <x v="6"/>
    <s v="NW"/>
    <x v="9"/>
    <n v="9"/>
    <x v="7"/>
    <n v="3865"/>
    <n v="3865"/>
  </r>
  <r>
    <x v="6"/>
    <s v="NW"/>
    <x v="9"/>
    <n v="10"/>
    <x v="8"/>
    <n v="0"/>
    <n v="0"/>
  </r>
  <r>
    <x v="6"/>
    <s v="NW"/>
    <x v="9"/>
    <n v="11"/>
    <x v="9"/>
    <n v="0"/>
    <n v="0"/>
  </r>
  <r>
    <x v="6"/>
    <s v="NW"/>
    <x v="9"/>
    <n v="12"/>
    <x v="10"/>
    <n v="1443"/>
    <n v="1443"/>
  </r>
  <r>
    <x v="6"/>
    <s v="NW"/>
    <x v="9"/>
    <n v="13"/>
    <x v="11"/>
    <n v="113"/>
    <n v="113"/>
  </r>
  <r>
    <x v="6"/>
    <s v="NW"/>
    <x v="9"/>
    <n v="14"/>
    <x v="12"/>
    <n v="159975"/>
    <n v="79298"/>
  </r>
  <r>
    <x v="6"/>
    <s v="NW"/>
    <x v="9"/>
    <n v="15"/>
    <x v="13"/>
    <n v="0"/>
    <n v="0"/>
  </r>
  <r>
    <x v="6"/>
    <s v="NW"/>
    <x v="9"/>
    <n v="16"/>
    <x v="14"/>
    <n v="19981"/>
    <n v="17160"/>
  </r>
  <r>
    <x v="6"/>
    <s v="NW"/>
    <x v="9"/>
    <n v="17"/>
    <x v="15"/>
    <n v="0"/>
    <n v="0"/>
  </r>
  <r>
    <x v="6"/>
    <s v="NW"/>
    <x v="9"/>
    <n v="18"/>
    <x v="16"/>
    <n v="0"/>
    <n v="0"/>
  </r>
  <r>
    <x v="6"/>
    <s v="NW"/>
    <x v="9"/>
    <n v="20"/>
    <x v="17"/>
    <n v="3494"/>
    <n v="3494"/>
  </r>
  <r>
    <x v="6"/>
    <s v="NW"/>
    <x v="9"/>
    <n v="22"/>
    <x v="18"/>
    <n v="275"/>
    <n v="164"/>
  </r>
  <r>
    <x v="6"/>
    <s v="NW"/>
    <x v="9"/>
    <n v="23"/>
    <x v="19"/>
    <n v="22926"/>
    <n v="15448"/>
  </r>
  <r>
    <x v="6"/>
    <s v="NW"/>
    <x v="9"/>
    <n v="24"/>
    <x v="20"/>
    <n v="48381"/>
    <n v="47222"/>
  </r>
  <r>
    <x v="6"/>
    <s v="NW"/>
    <x v="9"/>
    <n v="25"/>
    <x v="21"/>
    <n v="0"/>
    <n v="0"/>
  </r>
  <r>
    <x v="6"/>
    <s v="NW"/>
    <x v="9"/>
    <n v="26"/>
    <x v="22"/>
    <n v="26644"/>
    <n v="18856"/>
  </r>
  <r>
    <x v="6"/>
    <s v="NW"/>
    <x v="9"/>
    <n v="27"/>
    <x v="23"/>
    <n v="6616"/>
    <n v="4032"/>
  </r>
  <r>
    <x v="6"/>
    <s v="NW"/>
    <x v="9"/>
    <n v="29"/>
    <x v="24"/>
    <n v="40808"/>
    <n v="32932"/>
  </r>
  <r>
    <x v="6"/>
    <s v="NW"/>
    <x v="9"/>
    <n v="30"/>
    <x v="25"/>
    <n v="0"/>
    <n v="0"/>
  </r>
  <r>
    <x v="6"/>
    <s v="NW"/>
    <x v="9"/>
    <n v="31"/>
    <x v="26"/>
    <n v="0"/>
    <n v="0"/>
  </r>
  <r>
    <x v="6"/>
    <s v="NW"/>
    <x v="9"/>
    <n v="38"/>
    <x v="27"/>
    <n v="0"/>
    <n v="0"/>
  </r>
  <r>
    <x v="6"/>
    <s v="NW"/>
    <x v="9"/>
    <n v="39"/>
    <x v="28"/>
    <n v="0"/>
    <n v="0"/>
  </r>
  <r>
    <x v="6"/>
    <s v="NW"/>
    <x v="9"/>
    <n v="40"/>
    <x v="29"/>
    <n v="16720"/>
    <n v="16310"/>
  </r>
  <r>
    <x v="6"/>
    <s v="NW"/>
    <x v="9"/>
    <n v="41"/>
    <x v="30"/>
    <n v="32921"/>
    <n v="30169"/>
  </r>
  <r>
    <x v="6"/>
    <s v="NW"/>
    <x v="9"/>
    <n v="43"/>
    <x v="31"/>
    <n v="0"/>
    <n v="0"/>
  </r>
  <r>
    <x v="6"/>
    <s v="NW"/>
    <x v="9"/>
    <n v="44"/>
    <x v="32"/>
    <n v="0"/>
    <n v="0"/>
  </r>
  <r>
    <x v="6"/>
    <s v="NW"/>
    <x v="9"/>
    <n v="45"/>
    <x v="33"/>
    <n v="0"/>
    <n v="0"/>
  </r>
  <r>
    <x v="6"/>
    <s v="NW"/>
    <x v="9"/>
    <n v="46"/>
    <x v="34"/>
    <n v="0"/>
    <n v="0"/>
  </r>
  <r>
    <x v="6"/>
    <s v="NW"/>
    <x v="9"/>
    <n v="47"/>
    <x v="35"/>
    <n v="0"/>
    <n v="0"/>
  </r>
  <r>
    <x v="6"/>
    <s v="NW"/>
    <x v="9"/>
    <n v="48"/>
    <x v="36"/>
    <n v="0"/>
    <n v="0"/>
  </r>
  <r>
    <x v="7"/>
    <s v="IBB"/>
    <x v="0"/>
    <n v="1"/>
    <x v="0"/>
    <n v="37961"/>
    <n v="31818"/>
  </r>
  <r>
    <x v="7"/>
    <s v="IBB"/>
    <x v="0"/>
    <n v="2"/>
    <x v="1"/>
    <n v="6442"/>
    <n v="6321"/>
  </r>
  <r>
    <x v="7"/>
    <s v="IBB"/>
    <x v="0"/>
    <n v="3"/>
    <x v="2"/>
    <n v="10029"/>
    <n v="9868"/>
  </r>
  <r>
    <x v="7"/>
    <s v="IBB"/>
    <x v="0"/>
    <n v="4"/>
    <x v="3"/>
    <n v="0"/>
    <n v="0"/>
  </r>
  <r>
    <x v="7"/>
    <s v="IBB"/>
    <x v="0"/>
    <n v="5"/>
    <x v="4"/>
    <n v="12923"/>
    <n v="12292"/>
  </r>
  <r>
    <x v="7"/>
    <s v="IBB"/>
    <x v="0"/>
    <n v="7"/>
    <x v="5"/>
    <n v="25709"/>
    <n v="25575"/>
  </r>
  <r>
    <x v="7"/>
    <s v="IBB"/>
    <x v="0"/>
    <n v="8"/>
    <x v="6"/>
    <n v="5284"/>
    <n v="5260"/>
  </r>
  <r>
    <x v="7"/>
    <s v="IBB"/>
    <x v="0"/>
    <n v="9"/>
    <x v="7"/>
    <n v="10275"/>
    <n v="9771"/>
  </r>
  <r>
    <x v="7"/>
    <s v="IBB"/>
    <x v="0"/>
    <n v="10"/>
    <x v="8"/>
    <n v="24981"/>
    <n v="24253"/>
  </r>
  <r>
    <x v="7"/>
    <s v="IBB"/>
    <x v="0"/>
    <n v="11"/>
    <x v="9"/>
    <n v="60188"/>
    <n v="53440"/>
  </r>
  <r>
    <x v="7"/>
    <s v="IBB"/>
    <x v="0"/>
    <n v="12"/>
    <x v="10"/>
    <n v="399414"/>
    <n v="397933"/>
  </r>
  <r>
    <x v="7"/>
    <s v="IBB"/>
    <x v="0"/>
    <n v="13"/>
    <x v="11"/>
    <n v="4554"/>
    <n v="4294"/>
  </r>
  <r>
    <x v="7"/>
    <s v="IBB"/>
    <x v="0"/>
    <n v="14"/>
    <x v="12"/>
    <n v="10558"/>
    <n v="10432"/>
  </r>
  <r>
    <x v="7"/>
    <s v="IBB"/>
    <x v="0"/>
    <n v="15"/>
    <x v="13"/>
    <n v="6123"/>
    <n v="5990"/>
  </r>
  <r>
    <x v="7"/>
    <s v="IBB"/>
    <x v="0"/>
    <n v="16"/>
    <x v="14"/>
    <n v="1102707"/>
    <n v="1096446"/>
  </r>
  <r>
    <x v="7"/>
    <s v="IBB"/>
    <x v="0"/>
    <n v="17"/>
    <x v="15"/>
    <n v="90023"/>
    <n v="88837"/>
  </r>
  <r>
    <x v="7"/>
    <s v="IBB"/>
    <x v="0"/>
    <n v="18"/>
    <x v="16"/>
    <n v="851"/>
    <n v="837"/>
  </r>
  <r>
    <x v="7"/>
    <s v="IBB"/>
    <x v="0"/>
    <n v="20"/>
    <x v="17"/>
    <n v="4662"/>
    <n v="4089"/>
  </r>
  <r>
    <x v="7"/>
    <s v="IBB"/>
    <x v="0"/>
    <n v="22"/>
    <x v="18"/>
    <n v="27722"/>
    <n v="22662"/>
  </r>
  <r>
    <x v="7"/>
    <s v="IBB"/>
    <x v="0"/>
    <n v="23"/>
    <x v="19"/>
    <n v="1337"/>
    <n v="1040"/>
  </r>
  <r>
    <x v="7"/>
    <s v="IBB"/>
    <x v="0"/>
    <n v="24"/>
    <x v="20"/>
    <n v="523240"/>
    <n v="514933"/>
  </r>
  <r>
    <x v="7"/>
    <s v="IBB"/>
    <x v="0"/>
    <n v="25"/>
    <x v="21"/>
    <n v="0"/>
    <n v="0"/>
  </r>
  <r>
    <x v="7"/>
    <s v="IBB"/>
    <x v="0"/>
    <n v="26"/>
    <x v="22"/>
    <n v="42677"/>
    <n v="39865"/>
  </r>
  <r>
    <x v="7"/>
    <s v="IBB"/>
    <x v="0"/>
    <n v="27"/>
    <x v="23"/>
    <n v="5014"/>
    <n v="4903"/>
  </r>
  <r>
    <x v="7"/>
    <s v="IBB"/>
    <x v="0"/>
    <n v="29"/>
    <x v="24"/>
    <n v="33859"/>
    <n v="32161"/>
  </r>
  <r>
    <x v="7"/>
    <s v="IBB"/>
    <x v="0"/>
    <n v="30"/>
    <x v="25"/>
    <n v="20831"/>
    <n v="20419"/>
  </r>
  <r>
    <x v="7"/>
    <s v="IBB"/>
    <x v="0"/>
    <n v="31"/>
    <x v="26"/>
    <n v="1161"/>
    <n v="1161"/>
  </r>
  <r>
    <x v="7"/>
    <s v="IBB"/>
    <x v="0"/>
    <n v="38"/>
    <x v="27"/>
    <n v="0"/>
    <n v="0"/>
  </r>
  <r>
    <x v="7"/>
    <s v="IBB"/>
    <x v="0"/>
    <n v="39"/>
    <x v="28"/>
    <n v="0"/>
    <n v="0"/>
  </r>
  <r>
    <x v="7"/>
    <s v="IBB"/>
    <x v="0"/>
    <n v="40"/>
    <x v="29"/>
    <n v="141"/>
    <n v="141"/>
  </r>
  <r>
    <x v="7"/>
    <s v="IBB"/>
    <x v="0"/>
    <n v="41"/>
    <x v="30"/>
    <n v="150435"/>
    <n v="150295"/>
  </r>
  <r>
    <x v="7"/>
    <s v="IBB"/>
    <x v="0"/>
    <n v="43"/>
    <x v="31"/>
    <n v="59775"/>
    <n v="59775"/>
  </r>
  <r>
    <x v="7"/>
    <s v="IBB"/>
    <x v="0"/>
    <n v="44"/>
    <x v="32"/>
    <n v="0"/>
    <n v="0"/>
  </r>
  <r>
    <x v="7"/>
    <s v="IBB"/>
    <x v="0"/>
    <n v="45"/>
    <x v="33"/>
    <n v="6164"/>
    <n v="5237"/>
  </r>
  <r>
    <x v="7"/>
    <s v="IBB"/>
    <x v="0"/>
    <n v="46"/>
    <x v="34"/>
    <n v="0"/>
    <n v="0"/>
  </r>
  <r>
    <x v="7"/>
    <s v="IBB"/>
    <x v="0"/>
    <n v="47"/>
    <x v="35"/>
    <n v="0"/>
    <n v="0"/>
  </r>
  <r>
    <x v="7"/>
    <s v="IBB"/>
    <x v="0"/>
    <n v="48"/>
    <x v="36"/>
    <n v="0"/>
    <n v="0"/>
  </r>
  <r>
    <x v="7"/>
    <s v="IBD"/>
    <x v="1"/>
    <n v="1"/>
    <x v="0"/>
    <n v="1167"/>
    <n v="950"/>
  </r>
  <r>
    <x v="7"/>
    <s v="IBD"/>
    <x v="1"/>
    <n v="2"/>
    <x v="1"/>
    <n v="5723"/>
    <n v="5560"/>
  </r>
  <r>
    <x v="7"/>
    <s v="IBD"/>
    <x v="1"/>
    <n v="3"/>
    <x v="2"/>
    <n v="0"/>
    <n v="0"/>
  </r>
  <r>
    <x v="7"/>
    <s v="IBD"/>
    <x v="1"/>
    <n v="4"/>
    <x v="3"/>
    <n v="0"/>
    <n v="0"/>
  </r>
  <r>
    <x v="7"/>
    <s v="IBD"/>
    <x v="1"/>
    <n v="5"/>
    <x v="4"/>
    <n v="1202"/>
    <n v="1202"/>
  </r>
  <r>
    <x v="7"/>
    <s v="IBD"/>
    <x v="1"/>
    <n v="7"/>
    <x v="5"/>
    <n v="2860"/>
    <n v="2646"/>
  </r>
  <r>
    <x v="7"/>
    <s v="IBD"/>
    <x v="1"/>
    <n v="8"/>
    <x v="6"/>
    <n v="0"/>
    <n v="0"/>
  </r>
  <r>
    <x v="7"/>
    <s v="IBD"/>
    <x v="1"/>
    <n v="9"/>
    <x v="7"/>
    <n v="7682"/>
    <n v="6966"/>
  </r>
  <r>
    <x v="7"/>
    <s v="IBD"/>
    <x v="1"/>
    <n v="10"/>
    <x v="8"/>
    <n v="0"/>
    <n v="0"/>
  </r>
  <r>
    <x v="7"/>
    <s v="IBD"/>
    <x v="1"/>
    <n v="11"/>
    <x v="9"/>
    <n v="12750"/>
    <n v="11016"/>
  </r>
  <r>
    <x v="7"/>
    <s v="IBD"/>
    <x v="1"/>
    <n v="12"/>
    <x v="10"/>
    <n v="0"/>
    <n v="0"/>
  </r>
  <r>
    <x v="7"/>
    <s v="IBD"/>
    <x v="1"/>
    <n v="13"/>
    <x v="11"/>
    <n v="2505"/>
    <n v="2505"/>
  </r>
  <r>
    <x v="7"/>
    <s v="IBD"/>
    <x v="1"/>
    <n v="14"/>
    <x v="12"/>
    <n v="0"/>
    <n v="0"/>
  </r>
  <r>
    <x v="7"/>
    <s v="IBD"/>
    <x v="1"/>
    <n v="15"/>
    <x v="13"/>
    <n v="291"/>
    <n v="291"/>
  </r>
  <r>
    <x v="7"/>
    <s v="IBD"/>
    <x v="1"/>
    <n v="16"/>
    <x v="14"/>
    <n v="0"/>
    <n v="0"/>
  </r>
  <r>
    <x v="7"/>
    <s v="IBD"/>
    <x v="1"/>
    <n v="17"/>
    <x v="15"/>
    <n v="274"/>
    <n v="274"/>
  </r>
  <r>
    <x v="7"/>
    <s v="IBD"/>
    <x v="1"/>
    <n v="18"/>
    <x v="16"/>
    <n v="89"/>
    <n v="89"/>
  </r>
  <r>
    <x v="7"/>
    <s v="IBD"/>
    <x v="1"/>
    <n v="20"/>
    <x v="17"/>
    <n v="0"/>
    <n v="0"/>
  </r>
  <r>
    <x v="7"/>
    <s v="IBD"/>
    <x v="1"/>
    <n v="22"/>
    <x v="18"/>
    <n v="4484"/>
    <n v="4069"/>
  </r>
  <r>
    <x v="7"/>
    <s v="IBD"/>
    <x v="1"/>
    <n v="23"/>
    <x v="19"/>
    <n v="6760"/>
    <n v="6669"/>
  </r>
  <r>
    <x v="7"/>
    <s v="IBD"/>
    <x v="1"/>
    <n v="24"/>
    <x v="20"/>
    <n v="10994"/>
    <n v="10956"/>
  </r>
  <r>
    <x v="7"/>
    <s v="IBD"/>
    <x v="1"/>
    <n v="25"/>
    <x v="21"/>
    <n v="0"/>
    <n v="0"/>
  </r>
  <r>
    <x v="7"/>
    <s v="IBD"/>
    <x v="1"/>
    <n v="26"/>
    <x v="22"/>
    <n v="78975"/>
    <n v="59977"/>
  </r>
  <r>
    <x v="7"/>
    <s v="IBD"/>
    <x v="1"/>
    <n v="27"/>
    <x v="23"/>
    <n v="2360"/>
    <n v="2360"/>
  </r>
  <r>
    <x v="7"/>
    <s v="IBD"/>
    <x v="1"/>
    <n v="29"/>
    <x v="24"/>
    <n v="126825"/>
    <n v="119854"/>
  </r>
  <r>
    <x v="7"/>
    <s v="IBD"/>
    <x v="1"/>
    <n v="30"/>
    <x v="25"/>
    <n v="29566"/>
    <n v="29441"/>
  </r>
  <r>
    <x v="7"/>
    <s v="IBD"/>
    <x v="1"/>
    <n v="31"/>
    <x v="26"/>
    <n v="7000"/>
    <n v="6730"/>
  </r>
  <r>
    <x v="7"/>
    <s v="IBD"/>
    <x v="1"/>
    <n v="38"/>
    <x v="27"/>
    <n v="0"/>
    <n v="0"/>
  </r>
  <r>
    <x v="7"/>
    <s v="IBD"/>
    <x v="1"/>
    <n v="39"/>
    <x v="28"/>
    <n v="0"/>
    <n v="0"/>
  </r>
  <r>
    <x v="7"/>
    <s v="IBD"/>
    <x v="1"/>
    <n v="40"/>
    <x v="29"/>
    <n v="0"/>
    <n v="0"/>
  </r>
  <r>
    <x v="7"/>
    <s v="IBD"/>
    <x v="1"/>
    <n v="41"/>
    <x v="30"/>
    <n v="0"/>
    <n v="0"/>
  </r>
  <r>
    <x v="7"/>
    <s v="IBD"/>
    <x v="1"/>
    <n v="43"/>
    <x v="31"/>
    <n v="0"/>
    <n v="0"/>
  </r>
  <r>
    <x v="7"/>
    <s v="IBD"/>
    <x v="1"/>
    <n v="44"/>
    <x v="32"/>
    <n v="0"/>
    <n v="0"/>
  </r>
  <r>
    <x v="7"/>
    <s v="IBD"/>
    <x v="1"/>
    <n v="45"/>
    <x v="33"/>
    <n v="560"/>
    <n v="560"/>
  </r>
  <r>
    <x v="7"/>
    <s v="IBD"/>
    <x v="1"/>
    <n v="46"/>
    <x v="34"/>
    <n v="196"/>
    <n v="196"/>
  </r>
  <r>
    <x v="7"/>
    <s v="IBD"/>
    <x v="1"/>
    <n v="47"/>
    <x v="35"/>
    <n v="168"/>
    <n v="168"/>
  </r>
  <r>
    <x v="7"/>
    <s v="IBD"/>
    <x v="1"/>
    <n v="48"/>
    <x v="36"/>
    <n v="0"/>
    <n v="0"/>
  </r>
  <r>
    <x v="7"/>
    <s v="IBM"/>
    <x v="3"/>
    <n v="1"/>
    <x v="0"/>
    <n v="1418919"/>
    <n v="1257442"/>
  </r>
  <r>
    <x v="7"/>
    <s v="IBM"/>
    <x v="3"/>
    <n v="2"/>
    <x v="1"/>
    <n v="143211"/>
    <n v="131116"/>
  </r>
  <r>
    <x v="7"/>
    <s v="IBM"/>
    <x v="3"/>
    <n v="3"/>
    <x v="2"/>
    <n v="106931"/>
    <n v="95331"/>
  </r>
  <r>
    <x v="7"/>
    <s v="IBM"/>
    <x v="3"/>
    <n v="4"/>
    <x v="3"/>
    <n v="0"/>
    <n v="0"/>
  </r>
  <r>
    <x v="7"/>
    <s v="IBM"/>
    <x v="3"/>
    <n v="5"/>
    <x v="4"/>
    <n v="866706"/>
    <n v="682154"/>
  </r>
  <r>
    <x v="7"/>
    <s v="IBM"/>
    <x v="3"/>
    <n v="7"/>
    <x v="5"/>
    <n v="410684"/>
    <n v="321768"/>
  </r>
  <r>
    <x v="7"/>
    <s v="IBM"/>
    <x v="3"/>
    <n v="8"/>
    <x v="6"/>
    <n v="0"/>
    <n v="0"/>
  </r>
  <r>
    <x v="7"/>
    <s v="IBM"/>
    <x v="3"/>
    <n v="9"/>
    <x v="7"/>
    <n v="808575"/>
    <n v="688804"/>
  </r>
  <r>
    <x v="7"/>
    <s v="IBM"/>
    <x v="3"/>
    <n v="10"/>
    <x v="8"/>
    <n v="0"/>
    <n v="0"/>
  </r>
  <r>
    <x v="7"/>
    <s v="IBM"/>
    <x v="3"/>
    <n v="11"/>
    <x v="9"/>
    <n v="13102735"/>
    <n v="8768264"/>
  </r>
  <r>
    <x v="7"/>
    <s v="IBM"/>
    <x v="3"/>
    <n v="12"/>
    <x v="10"/>
    <n v="448"/>
    <n v="448"/>
  </r>
  <r>
    <x v="7"/>
    <s v="IBM"/>
    <x v="3"/>
    <n v="13"/>
    <x v="11"/>
    <n v="927005"/>
    <n v="835310"/>
  </r>
  <r>
    <x v="7"/>
    <s v="IBM"/>
    <x v="3"/>
    <n v="14"/>
    <x v="12"/>
    <n v="14161209"/>
    <n v="10852415"/>
  </r>
  <r>
    <x v="7"/>
    <s v="IBM"/>
    <x v="3"/>
    <n v="15"/>
    <x v="13"/>
    <n v="1247418"/>
    <n v="1191833"/>
  </r>
  <r>
    <x v="7"/>
    <s v="IBM"/>
    <x v="3"/>
    <n v="16"/>
    <x v="14"/>
    <n v="2887982"/>
    <n v="2256672"/>
  </r>
  <r>
    <x v="7"/>
    <s v="IBM"/>
    <x v="3"/>
    <n v="17"/>
    <x v="15"/>
    <n v="495955"/>
    <n v="446814"/>
  </r>
  <r>
    <x v="7"/>
    <s v="IBM"/>
    <x v="3"/>
    <n v="18"/>
    <x v="16"/>
    <n v="2608175"/>
    <n v="1703991"/>
  </r>
  <r>
    <x v="7"/>
    <s v="IBM"/>
    <x v="3"/>
    <n v="20"/>
    <x v="17"/>
    <n v="8668352"/>
    <n v="6319070"/>
  </r>
  <r>
    <x v="7"/>
    <s v="IBM"/>
    <x v="3"/>
    <n v="22"/>
    <x v="18"/>
    <n v="2545356"/>
    <n v="1744655"/>
  </r>
  <r>
    <x v="7"/>
    <s v="IBM"/>
    <x v="3"/>
    <n v="23"/>
    <x v="19"/>
    <n v="22454776"/>
    <n v="14721786"/>
  </r>
  <r>
    <x v="7"/>
    <s v="IBM"/>
    <x v="3"/>
    <n v="24"/>
    <x v="20"/>
    <n v="34691264"/>
    <n v="22821106"/>
  </r>
  <r>
    <x v="7"/>
    <s v="IBM"/>
    <x v="3"/>
    <n v="25"/>
    <x v="21"/>
    <n v="0"/>
    <n v="0"/>
  </r>
  <r>
    <x v="7"/>
    <s v="IBM"/>
    <x v="3"/>
    <n v="26"/>
    <x v="22"/>
    <n v="18346942"/>
    <n v="13558554"/>
  </r>
  <r>
    <x v="7"/>
    <s v="IBM"/>
    <x v="3"/>
    <n v="27"/>
    <x v="23"/>
    <n v="2377"/>
    <n v="2051"/>
  </r>
  <r>
    <x v="7"/>
    <s v="IBM"/>
    <x v="3"/>
    <n v="29"/>
    <x v="24"/>
    <n v="28622232"/>
    <n v="22922720"/>
  </r>
  <r>
    <x v="7"/>
    <s v="IBM"/>
    <x v="3"/>
    <n v="30"/>
    <x v="25"/>
    <n v="428521"/>
    <n v="424409"/>
  </r>
  <r>
    <x v="7"/>
    <s v="IBM"/>
    <x v="3"/>
    <n v="31"/>
    <x v="26"/>
    <n v="217257"/>
    <n v="210960"/>
  </r>
  <r>
    <x v="7"/>
    <s v="IBM"/>
    <x v="3"/>
    <n v="38"/>
    <x v="27"/>
    <n v="0"/>
    <n v="0"/>
  </r>
  <r>
    <x v="7"/>
    <s v="IBM"/>
    <x v="3"/>
    <n v="39"/>
    <x v="28"/>
    <n v="0"/>
    <n v="0"/>
  </r>
  <r>
    <x v="7"/>
    <s v="IBM"/>
    <x v="3"/>
    <n v="40"/>
    <x v="29"/>
    <n v="0"/>
    <n v="0"/>
  </r>
  <r>
    <x v="7"/>
    <s v="IBM"/>
    <x v="3"/>
    <n v="41"/>
    <x v="30"/>
    <n v="421875"/>
    <n v="376032"/>
  </r>
  <r>
    <x v="7"/>
    <s v="IBM"/>
    <x v="3"/>
    <n v="43"/>
    <x v="31"/>
    <n v="0"/>
    <n v="0"/>
  </r>
  <r>
    <x v="7"/>
    <s v="IBM"/>
    <x v="3"/>
    <n v="44"/>
    <x v="32"/>
    <n v="0"/>
    <n v="0"/>
  </r>
  <r>
    <x v="7"/>
    <s v="IBM"/>
    <x v="3"/>
    <n v="45"/>
    <x v="33"/>
    <n v="178771"/>
    <n v="151462"/>
  </r>
  <r>
    <x v="7"/>
    <s v="IBM"/>
    <x v="3"/>
    <n v="46"/>
    <x v="34"/>
    <n v="1445430"/>
    <n v="1445172"/>
  </r>
  <r>
    <x v="7"/>
    <s v="IBM"/>
    <x v="3"/>
    <n v="47"/>
    <x v="35"/>
    <n v="15203"/>
    <n v="15203"/>
  </r>
  <r>
    <x v="7"/>
    <s v="IBM"/>
    <x v="3"/>
    <n v="48"/>
    <x v="36"/>
    <n v="0"/>
    <n v="0"/>
  </r>
  <r>
    <x v="7"/>
    <s v="IBS"/>
    <x v="4"/>
    <n v="1"/>
    <x v="0"/>
    <n v="2888"/>
    <n v="2888"/>
  </r>
  <r>
    <x v="7"/>
    <s v="IBS"/>
    <x v="4"/>
    <n v="2"/>
    <x v="1"/>
    <n v="0"/>
    <n v="0"/>
  </r>
  <r>
    <x v="7"/>
    <s v="IBS"/>
    <x v="4"/>
    <n v="3"/>
    <x v="2"/>
    <n v="0"/>
    <n v="0"/>
  </r>
  <r>
    <x v="7"/>
    <s v="IBS"/>
    <x v="4"/>
    <n v="4"/>
    <x v="3"/>
    <n v="0"/>
    <n v="0"/>
  </r>
  <r>
    <x v="7"/>
    <s v="IBS"/>
    <x v="4"/>
    <n v="5"/>
    <x v="4"/>
    <n v="98"/>
    <n v="98"/>
  </r>
  <r>
    <x v="7"/>
    <s v="IBS"/>
    <x v="4"/>
    <n v="7"/>
    <x v="5"/>
    <n v="7055"/>
    <n v="7055"/>
  </r>
  <r>
    <x v="7"/>
    <s v="IBS"/>
    <x v="4"/>
    <n v="8"/>
    <x v="6"/>
    <n v="16"/>
    <n v="16"/>
  </r>
  <r>
    <x v="7"/>
    <s v="IBS"/>
    <x v="4"/>
    <n v="9"/>
    <x v="7"/>
    <n v="2928"/>
    <n v="2928"/>
  </r>
  <r>
    <x v="7"/>
    <s v="IBS"/>
    <x v="4"/>
    <n v="10"/>
    <x v="8"/>
    <n v="0"/>
    <n v="0"/>
  </r>
  <r>
    <x v="7"/>
    <s v="IBS"/>
    <x v="4"/>
    <n v="11"/>
    <x v="9"/>
    <n v="60922"/>
    <n v="48551"/>
  </r>
  <r>
    <x v="7"/>
    <s v="IBS"/>
    <x v="4"/>
    <n v="12"/>
    <x v="10"/>
    <n v="895"/>
    <n v="895"/>
  </r>
  <r>
    <x v="7"/>
    <s v="IBS"/>
    <x v="4"/>
    <n v="13"/>
    <x v="11"/>
    <n v="275"/>
    <n v="275"/>
  </r>
  <r>
    <x v="7"/>
    <s v="IBS"/>
    <x v="4"/>
    <n v="14"/>
    <x v="12"/>
    <n v="0"/>
    <n v="0"/>
  </r>
  <r>
    <x v="7"/>
    <s v="IBS"/>
    <x v="4"/>
    <n v="15"/>
    <x v="13"/>
    <n v="83920"/>
    <n v="83474"/>
  </r>
  <r>
    <x v="7"/>
    <s v="IBS"/>
    <x v="4"/>
    <n v="16"/>
    <x v="14"/>
    <n v="0"/>
    <n v="0"/>
  </r>
  <r>
    <x v="7"/>
    <s v="IBS"/>
    <x v="4"/>
    <n v="17"/>
    <x v="15"/>
    <n v="2154"/>
    <n v="2144"/>
  </r>
  <r>
    <x v="7"/>
    <s v="IBS"/>
    <x v="4"/>
    <n v="18"/>
    <x v="16"/>
    <n v="391"/>
    <n v="105"/>
  </r>
  <r>
    <x v="7"/>
    <s v="IBS"/>
    <x v="4"/>
    <n v="20"/>
    <x v="17"/>
    <n v="0"/>
    <n v="0"/>
  </r>
  <r>
    <x v="7"/>
    <s v="IBS"/>
    <x v="4"/>
    <n v="22"/>
    <x v="18"/>
    <n v="15499"/>
    <n v="13657"/>
  </r>
  <r>
    <x v="7"/>
    <s v="IBS"/>
    <x v="4"/>
    <n v="23"/>
    <x v="19"/>
    <n v="124977"/>
    <n v="103673"/>
  </r>
  <r>
    <x v="7"/>
    <s v="IBS"/>
    <x v="4"/>
    <n v="24"/>
    <x v="20"/>
    <n v="1624"/>
    <n v="1400"/>
  </r>
  <r>
    <x v="7"/>
    <s v="IBS"/>
    <x v="4"/>
    <n v="25"/>
    <x v="21"/>
    <n v="0"/>
    <n v="0"/>
  </r>
  <r>
    <x v="7"/>
    <s v="IBS"/>
    <x v="4"/>
    <n v="26"/>
    <x v="22"/>
    <n v="227904"/>
    <n v="178244"/>
  </r>
  <r>
    <x v="7"/>
    <s v="IBS"/>
    <x v="4"/>
    <n v="27"/>
    <x v="23"/>
    <n v="3504"/>
    <n v="3504"/>
  </r>
  <r>
    <x v="7"/>
    <s v="IBS"/>
    <x v="4"/>
    <n v="29"/>
    <x v="24"/>
    <n v="178028"/>
    <n v="168624"/>
  </r>
  <r>
    <x v="7"/>
    <s v="IBS"/>
    <x v="4"/>
    <n v="30"/>
    <x v="25"/>
    <n v="1791"/>
    <n v="1791"/>
  </r>
  <r>
    <x v="7"/>
    <s v="IBS"/>
    <x v="4"/>
    <n v="31"/>
    <x v="26"/>
    <n v="10124"/>
    <n v="10124"/>
  </r>
  <r>
    <x v="7"/>
    <s v="IBS"/>
    <x v="4"/>
    <n v="38"/>
    <x v="27"/>
    <n v="0"/>
    <n v="0"/>
  </r>
  <r>
    <x v="7"/>
    <s v="IBS"/>
    <x v="4"/>
    <n v="39"/>
    <x v="28"/>
    <n v="0"/>
    <n v="0"/>
  </r>
  <r>
    <x v="7"/>
    <s v="IBS"/>
    <x v="4"/>
    <n v="40"/>
    <x v="29"/>
    <n v="0"/>
    <n v="0"/>
  </r>
  <r>
    <x v="7"/>
    <s v="IBS"/>
    <x v="4"/>
    <n v="41"/>
    <x v="30"/>
    <n v="0"/>
    <n v="0"/>
  </r>
  <r>
    <x v="7"/>
    <s v="IBS"/>
    <x v="4"/>
    <n v="43"/>
    <x v="31"/>
    <n v="93"/>
    <n v="93"/>
  </r>
  <r>
    <x v="7"/>
    <s v="IBS"/>
    <x v="4"/>
    <n v="44"/>
    <x v="32"/>
    <n v="0"/>
    <n v="0"/>
  </r>
  <r>
    <x v="7"/>
    <s v="IBS"/>
    <x v="4"/>
    <n v="45"/>
    <x v="33"/>
    <n v="5522"/>
    <n v="4685"/>
  </r>
  <r>
    <x v="7"/>
    <s v="IBS"/>
    <x v="4"/>
    <n v="46"/>
    <x v="34"/>
    <n v="384"/>
    <n v="384"/>
  </r>
  <r>
    <x v="7"/>
    <s v="IBS"/>
    <x v="4"/>
    <n v="47"/>
    <x v="35"/>
    <n v="4335"/>
    <n v="3423"/>
  </r>
  <r>
    <x v="7"/>
    <s v="IBS"/>
    <x v="4"/>
    <n v="48"/>
    <x v="36"/>
    <n v="0"/>
    <n v="0"/>
  </r>
  <r>
    <x v="7"/>
    <s v="IBW"/>
    <x v="5"/>
    <n v="1"/>
    <x v="0"/>
    <n v="0"/>
    <n v="0"/>
  </r>
  <r>
    <x v="7"/>
    <s v="IBW"/>
    <x v="5"/>
    <n v="2"/>
    <x v="1"/>
    <n v="0"/>
    <n v="0"/>
  </r>
  <r>
    <x v="7"/>
    <s v="IBW"/>
    <x v="5"/>
    <n v="3"/>
    <x v="2"/>
    <n v="0"/>
    <n v="0"/>
  </r>
  <r>
    <x v="7"/>
    <s v="IBW"/>
    <x v="5"/>
    <n v="4"/>
    <x v="3"/>
    <n v="0"/>
    <n v="0"/>
  </r>
  <r>
    <x v="7"/>
    <s v="IBW"/>
    <x v="5"/>
    <n v="5"/>
    <x v="4"/>
    <n v="0"/>
    <n v="0"/>
  </r>
  <r>
    <x v="7"/>
    <s v="IBW"/>
    <x v="5"/>
    <n v="7"/>
    <x v="5"/>
    <n v="0"/>
    <n v="0"/>
  </r>
  <r>
    <x v="7"/>
    <s v="IBW"/>
    <x v="5"/>
    <n v="8"/>
    <x v="6"/>
    <n v="0"/>
    <n v="0"/>
  </r>
  <r>
    <x v="7"/>
    <s v="IBW"/>
    <x v="5"/>
    <n v="9"/>
    <x v="7"/>
    <n v="0"/>
    <n v="0"/>
  </r>
  <r>
    <x v="7"/>
    <s v="IBW"/>
    <x v="5"/>
    <n v="10"/>
    <x v="8"/>
    <n v="0"/>
    <n v="0"/>
  </r>
  <r>
    <x v="7"/>
    <s v="IBW"/>
    <x v="5"/>
    <n v="11"/>
    <x v="9"/>
    <n v="0"/>
    <n v="0"/>
  </r>
  <r>
    <x v="7"/>
    <s v="IBW"/>
    <x v="5"/>
    <n v="12"/>
    <x v="10"/>
    <n v="0"/>
    <n v="0"/>
  </r>
  <r>
    <x v="7"/>
    <s v="IBW"/>
    <x v="5"/>
    <n v="13"/>
    <x v="11"/>
    <n v="0"/>
    <n v="0"/>
  </r>
  <r>
    <x v="7"/>
    <s v="IBW"/>
    <x v="5"/>
    <n v="14"/>
    <x v="12"/>
    <n v="0"/>
    <n v="0"/>
  </r>
  <r>
    <x v="7"/>
    <s v="IBW"/>
    <x v="5"/>
    <n v="15"/>
    <x v="13"/>
    <n v="0"/>
    <n v="0"/>
  </r>
  <r>
    <x v="7"/>
    <s v="IBW"/>
    <x v="5"/>
    <n v="16"/>
    <x v="14"/>
    <n v="0"/>
    <n v="0"/>
  </r>
  <r>
    <x v="7"/>
    <s v="IBW"/>
    <x v="5"/>
    <n v="17"/>
    <x v="15"/>
    <n v="0"/>
    <n v="0"/>
  </r>
  <r>
    <x v="7"/>
    <s v="IBW"/>
    <x v="5"/>
    <n v="18"/>
    <x v="16"/>
    <n v="0"/>
    <n v="0"/>
  </r>
  <r>
    <x v="7"/>
    <s v="IBW"/>
    <x v="5"/>
    <n v="20"/>
    <x v="17"/>
    <n v="0"/>
    <n v="0"/>
  </r>
  <r>
    <x v="7"/>
    <s v="IBW"/>
    <x v="5"/>
    <n v="22"/>
    <x v="18"/>
    <n v="0"/>
    <n v="0"/>
  </r>
  <r>
    <x v="7"/>
    <s v="IBW"/>
    <x v="5"/>
    <n v="23"/>
    <x v="19"/>
    <n v="0"/>
    <n v="0"/>
  </r>
  <r>
    <x v="7"/>
    <s v="IBW"/>
    <x v="5"/>
    <n v="24"/>
    <x v="20"/>
    <n v="0"/>
    <n v="0"/>
  </r>
  <r>
    <x v="7"/>
    <s v="IBW"/>
    <x v="5"/>
    <n v="25"/>
    <x v="21"/>
    <n v="0"/>
    <n v="0"/>
  </r>
  <r>
    <x v="7"/>
    <s v="IBW"/>
    <x v="5"/>
    <n v="26"/>
    <x v="22"/>
    <n v="0"/>
    <n v="0"/>
  </r>
  <r>
    <x v="7"/>
    <s v="IBW"/>
    <x v="5"/>
    <n v="27"/>
    <x v="23"/>
    <n v="0"/>
    <n v="0"/>
  </r>
  <r>
    <x v="7"/>
    <s v="IBW"/>
    <x v="5"/>
    <n v="29"/>
    <x v="24"/>
    <n v="0"/>
    <n v="0"/>
  </r>
  <r>
    <x v="7"/>
    <s v="IBW"/>
    <x v="5"/>
    <n v="30"/>
    <x v="25"/>
    <n v="0"/>
    <n v="0"/>
  </r>
  <r>
    <x v="7"/>
    <s v="IBW"/>
    <x v="5"/>
    <n v="31"/>
    <x v="26"/>
    <n v="0"/>
    <n v="0"/>
  </r>
  <r>
    <x v="7"/>
    <s v="IBW"/>
    <x v="5"/>
    <n v="38"/>
    <x v="27"/>
    <n v="0"/>
    <n v="0"/>
  </r>
  <r>
    <x v="7"/>
    <s v="IBW"/>
    <x v="5"/>
    <n v="39"/>
    <x v="28"/>
    <n v="0"/>
    <n v="0"/>
  </r>
  <r>
    <x v="7"/>
    <s v="IBW"/>
    <x v="5"/>
    <n v="40"/>
    <x v="29"/>
    <n v="0"/>
    <n v="0"/>
  </r>
  <r>
    <x v="7"/>
    <s v="IBW"/>
    <x v="5"/>
    <n v="41"/>
    <x v="30"/>
    <n v="0"/>
    <n v="0"/>
  </r>
  <r>
    <x v="7"/>
    <s v="IBW"/>
    <x v="5"/>
    <n v="43"/>
    <x v="31"/>
    <n v="0"/>
    <n v="0"/>
  </r>
  <r>
    <x v="7"/>
    <s v="IBW"/>
    <x v="5"/>
    <n v="44"/>
    <x v="32"/>
    <n v="0"/>
    <n v="0"/>
  </r>
  <r>
    <x v="7"/>
    <s v="IBW"/>
    <x v="5"/>
    <n v="45"/>
    <x v="33"/>
    <n v="0"/>
    <n v="0"/>
  </r>
  <r>
    <x v="7"/>
    <s v="IBW"/>
    <x v="5"/>
    <n v="46"/>
    <x v="34"/>
    <n v="0"/>
    <n v="0"/>
  </r>
  <r>
    <x v="7"/>
    <s v="IBW"/>
    <x v="5"/>
    <n v="47"/>
    <x v="35"/>
    <n v="0"/>
    <n v="0"/>
  </r>
  <r>
    <x v="7"/>
    <s v="IBW"/>
    <x v="5"/>
    <n v="48"/>
    <x v="36"/>
    <n v="0"/>
    <n v="0"/>
  </r>
  <r>
    <x v="7"/>
    <s v="NB"/>
    <x v="6"/>
    <n v="1"/>
    <x v="0"/>
    <n v="17459"/>
    <n v="17159"/>
  </r>
  <r>
    <x v="7"/>
    <s v="NB"/>
    <x v="6"/>
    <n v="2"/>
    <x v="1"/>
    <n v="0"/>
    <n v="0"/>
  </r>
  <r>
    <x v="7"/>
    <s v="NB"/>
    <x v="6"/>
    <n v="3"/>
    <x v="2"/>
    <n v="0"/>
    <n v="0"/>
  </r>
  <r>
    <x v="7"/>
    <s v="NB"/>
    <x v="6"/>
    <n v="4"/>
    <x v="3"/>
    <n v="12290"/>
    <n v="12290"/>
  </r>
  <r>
    <x v="7"/>
    <s v="NB"/>
    <x v="6"/>
    <n v="5"/>
    <x v="4"/>
    <n v="12023"/>
    <n v="12023"/>
  </r>
  <r>
    <x v="7"/>
    <s v="NB"/>
    <x v="6"/>
    <n v="7"/>
    <x v="5"/>
    <n v="41227"/>
    <n v="40492"/>
  </r>
  <r>
    <x v="7"/>
    <s v="NB"/>
    <x v="6"/>
    <n v="8"/>
    <x v="6"/>
    <n v="712073"/>
    <n v="712073"/>
  </r>
  <r>
    <x v="7"/>
    <s v="NB"/>
    <x v="6"/>
    <n v="9"/>
    <x v="7"/>
    <n v="8294"/>
    <n v="6530"/>
  </r>
  <r>
    <x v="7"/>
    <s v="NB"/>
    <x v="6"/>
    <n v="10"/>
    <x v="8"/>
    <n v="3674"/>
    <n v="3674"/>
  </r>
  <r>
    <x v="7"/>
    <s v="NB"/>
    <x v="6"/>
    <n v="11"/>
    <x v="9"/>
    <n v="43304"/>
    <n v="42925"/>
  </r>
  <r>
    <x v="7"/>
    <s v="NB"/>
    <x v="6"/>
    <n v="12"/>
    <x v="10"/>
    <n v="997"/>
    <n v="997"/>
  </r>
  <r>
    <x v="7"/>
    <s v="NB"/>
    <x v="6"/>
    <n v="13"/>
    <x v="11"/>
    <n v="97419"/>
    <n v="96815"/>
  </r>
  <r>
    <x v="7"/>
    <s v="NB"/>
    <x v="6"/>
    <n v="14"/>
    <x v="12"/>
    <n v="0"/>
    <n v="0"/>
  </r>
  <r>
    <x v="7"/>
    <s v="NB"/>
    <x v="6"/>
    <n v="15"/>
    <x v="13"/>
    <n v="10650"/>
    <n v="10650"/>
  </r>
  <r>
    <x v="7"/>
    <s v="NB"/>
    <x v="6"/>
    <n v="16"/>
    <x v="14"/>
    <n v="579720"/>
    <n v="545066"/>
  </r>
  <r>
    <x v="7"/>
    <s v="NB"/>
    <x v="6"/>
    <n v="17"/>
    <x v="15"/>
    <n v="4803"/>
    <n v="4803"/>
  </r>
  <r>
    <x v="7"/>
    <s v="NB"/>
    <x v="6"/>
    <n v="18"/>
    <x v="16"/>
    <n v="214087"/>
    <n v="213837"/>
  </r>
  <r>
    <x v="7"/>
    <s v="NB"/>
    <x v="6"/>
    <n v="20"/>
    <x v="17"/>
    <n v="1232"/>
    <n v="884"/>
  </r>
  <r>
    <x v="7"/>
    <s v="NB"/>
    <x v="6"/>
    <n v="22"/>
    <x v="18"/>
    <n v="97950"/>
    <n v="85746"/>
  </r>
  <r>
    <x v="7"/>
    <s v="NB"/>
    <x v="6"/>
    <n v="23"/>
    <x v="19"/>
    <n v="1239"/>
    <n v="1239"/>
  </r>
  <r>
    <x v="7"/>
    <s v="NB"/>
    <x v="6"/>
    <n v="24"/>
    <x v="20"/>
    <n v="286240"/>
    <n v="275407"/>
  </r>
  <r>
    <x v="7"/>
    <s v="NB"/>
    <x v="6"/>
    <n v="25"/>
    <x v="21"/>
    <n v="0"/>
    <n v="0"/>
  </r>
  <r>
    <x v="7"/>
    <s v="NB"/>
    <x v="6"/>
    <n v="26"/>
    <x v="22"/>
    <n v="453350"/>
    <n v="408799"/>
  </r>
  <r>
    <x v="7"/>
    <s v="NB"/>
    <x v="6"/>
    <n v="27"/>
    <x v="23"/>
    <n v="84439"/>
    <n v="83377"/>
  </r>
  <r>
    <x v="7"/>
    <s v="NB"/>
    <x v="6"/>
    <n v="29"/>
    <x v="24"/>
    <n v="349014"/>
    <n v="349014"/>
  </r>
  <r>
    <x v="7"/>
    <s v="NB"/>
    <x v="6"/>
    <n v="30"/>
    <x v="25"/>
    <n v="2698"/>
    <n v="2492"/>
  </r>
  <r>
    <x v="7"/>
    <s v="NB"/>
    <x v="6"/>
    <n v="31"/>
    <x v="26"/>
    <n v="3618"/>
    <n v="3618"/>
  </r>
  <r>
    <x v="7"/>
    <s v="NB"/>
    <x v="6"/>
    <n v="38"/>
    <x v="27"/>
    <n v="0"/>
    <n v="0"/>
  </r>
  <r>
    <x v="7"/>
    <s v="NB"/>
    <x v="6"/>
    <n v="39"/>
    <x v="28"/>
    <n v="0"/>
    <n v="0"/>
  </r>
  <r>
    <x v="7"/>
    <s v="NB"/>
    <x v="6"/>
    <n v="40"/>
    <x v="29"/>
    <n v="358506"/>
    <n v="331463"/>
  </r>
  <r>
    <x v="7"/>
    <s v="NB"/>
    <x v="6"/>
    <n v="41"/>
    <x v="30"/>
    <n v="893931"/>
    <n v="859594"/>
  </r>
  <r>
    <x v="7"/>
    <s v="NB"/>
    <x v="6"/>
    <n v="43"/>
    <x v="31"/>
    <n v="0"/>
    <n v="0"/>
  </r>
  <r>
    <x v="7"/>
    <s v="NB"/>
    <x v="6"/>
    <n v="44"/>
    <x v="32"/>
    <n v="0"/>
    <n v="0"/>
  </r>
  <r>
    <x v="7"/>
    <s v="NB"/>
    <x v="6"/>
    <n v="45"/>
    <x v="33"/>
    <n v="16002"/>
    <n v="16002"/>
  </r>
  <r>
    <x v="7"/>
    <s v="NB"/>
    <x v="6"/>
    <n v="46"/>
    <x v="34"/>
    <n v="120326"/>
    <n v="120326"/>
  </r>
  <r>
    <x v="7"/>
    <s v="NB"/>
    <x v="6"/>
    <n v="47"/>
    <x v="35"/>
    <n v="0"/>
    <n v="0"/>
  </r>
  <r>
    <x v="7"/>
    <s v="NB"/>
    <x v="6"/>
    <n v="48"/>
    <x v="36"/>
    <n v="9347"/>
    <n v="8500"/>
  </r>
  <r>
    <x v="7"/>
    <s v="NCY"/>
    <x v="15"/>
    <n v="1"/>
    <x v="0"/>
    <n v="0"/>
    <n v="0"/>
  </r>
  <r>
    <x v="7"/>
    <s v="NCY"/>
    <x v="15"/>
    <n v="2"/>
    <x v="1"/>
    <n v="0"/>
    <n v="0"/>
  </r>
  <r>
    <x v="7"/>
    <s v="NCY"/>
    <x v="15"/>
    <n v="3"/>
    <x v="2"/>
    <n v="0"/>
    <n v="0"/>
  </r>
  <r>
    <x v="7"/>
    <s v="NCY"/>
    <x v="15"/>
    <n v="4"/>
    <x v="3"/>
    <n v="0"/>
    <n v="0"/>
  </r>
  <r>
    <x v="7"/>
    <s v="NCY"/>
    <x v="15"/>
    <n v="5"/>
    <x v="4"/>
    <n v="0"/>
    <n v="0"/>
  </r>
  <r>
    <x v="7"/>
    <s v="NCY"/>
    <x v="15"/>
    <n v="7"/>
    <x v="5"/>
    <n v="0"/>
    <n v="0"/>
  </r>
  <r>
    <x v="7"/>
    <s v="NCY"/>
    <x v="15"/>
    <n v="8"/>
    <x v="6"/>
    <n v="0"/>
    <n v="0"/>
  </r>
  <r>
    <x v="7"/>
    <s v="NCY"/>
    <x v="15"/>
    <n v="9"/>
    <x v="7"/>
    <n v="0"/>
    <n v="0"/>
  </r>
  <r>
    <x v="7"/>
    <s v="NCY"/>
    <x v="15"/>
    <n v="10"/>
    <x v="8"/>
    <n v="0"/>
    <n v="0"/>
  </r>
  <r>
    <x v="7"/>
    <s v="NCY"/>
    <x v="15"/>
    <n v="11"/>
    <x v="9"/>
    <n v="0"/>
    <n v="0"/>
  </r>
  <r>
    <x v="7"/>
    <s v="NCY"/>
    <x v="15"/>
    <n v="12"/>
    <x v="10"/>
    <n v="0"/>
    <n v="0"/>
  </r>
  <r>
    <x v="7"/>
    <s v="NCY"/>
    <x v="15"/>
    <n v="13"/>
    <x v="11"/>
    <n v="0"/>
    <n v="0"/>
  </r>
  <r>
    <x v="7"/>
    <s v="NCY"/>
    <x v="15"/>
    <n v="14"/>
    <x v="12"/>
    <n v="0"/>
    <n v="0"/>
  </r>
  <r>
    <x v="7"/>
    <s v="NCY"/>
    <x v="15"/>
    <n v="15"/>
    <x v="13"/>
    <n v="0"/>
    <n v="0"/>
  </r>
  <r>
    <x v="7"/>
    <s v="NCY"/>
    <x v="15"/>
    <n v="16"/>
    <x v="14"/>
    <n v="0"/>
    <n v="0"/>
  </r>
  <r>
    <x v="7"/>
    <s v="NCY"/>
    <x v="15"/>
    <n v="17"/>
    <x v="15"/>
    <n v="0"/>
    <n v="0"/>
  </r>
  <r>
    <x v="7"/>
    <s v="NCY"/>
    <x v="15"/>
    <n v="18"/>
    <x v="16"/>
    <n v="0"/>
    <n v="0"/>
  </r>
  <r>
    <x v="7"/>
    <s v="NCY"/>
    <x v="15"/>
    <n v="20"/>
    <x v="17"/>
    <n v="0"/>
    <n v="0"/>
  </r>
  <r>
    <x v="7"/>
    <s v="NCY"/>
    <x v="15"/>
    <n v="22"/>
    <x v="18"/>
    <n v="0"/>
    <n v="0"/>
  </r>
  <r>
    <x v="7"/>
    <s v="NCY"/>
    <x v="15"/>
    <n v="23"/>
    <x v="19"/>
    <n v="0"/>
    <n v="0"/>
  </r>
  <r>
    <x v="7"/>
    <s v="NCY"/>
    <x v="15"/>
    <n v="24"/>
    <x v="20"/>
    <n v="0"/>
    <n v="0"/>
  </r>
  <r>
    <x v="7"/>
    <s v="NCY"/>
    <x v="15"/>
    <n v="25"/>
    <x v="21"/>
    <n v="0"/>
    <n v="0"/>
  </r>
  <r>
    <x v="7"/>
    <s v="NCY"/>
    <x v="15"/>
    <n v="26"/>
    <x v="22"/>
    <n v="0"/>
    <n v="0"/>
  </r>
  <r>
    <x v="7"/>
    <s v="NCY"/>
    <x v="15"/>
    <n v="27"/>
    <x v="23"/>
    <n v="0"/>
    <n v="0"/>
  </r>
  <r>
    <x v="7"/>
    <s v="NCY"/>
    <x v="15"/>
    <n v="29"/>
    <x v="24"/>
    <n v="0"/>
    <n v="0"/>
  </r>
  <r>
    <x v="7"/>
    <s v="NCY"/>
    <x v="15"/>
    <n v="30"/>
    <x v="25"/>
    <n v="0"/>
    <n v="0"/>
  </r>
  <r>
    <x v="7"/>
    <s v="NCY"/>
    <x v="15"/>
    <n v="31"/>
    <x v="26"/>
    <n v="0"/>
    <n v="0"/>
  </r>
  <r>
    <x v="7"/>
    <s v="NCY"/>
    <x v="15"/>
    <n v="38"/>
    <x v="27"/>
    <n v="0"/>
    <n v="0"/>
  </r>
  <r>
    <x v="7"/>
    <s v="NCY"/>
    <x v="15"/>
    <n v="39"/>
    <x v="28"/>
    <n v="0"/>
    <n v="0"/>
  </r>
  <r>
    <x v="7"/>
    <s v="NCY"/>
    <x v="15"/>
    <n v="40"/>
    <x v="29"/>
    <n v="0"/>
    <n v="0"/>
  </r>
  <r>
    <x v="7"/>
    <s v="NCY"/>
    <x v="15"/>
    <n v="41"/>
    <x v="30"/>
    <n v="0"/>
    <n v="0"/>
  </r>
  <r>
    <x v="7"/>
    <s v="NCY"/>
    <x v="15"/>
    <n v="43"/>
    <x v="31"/>
    <n v="0"/>
    <n v="0"/>
  </r>
  <r>
    <x v="7"/>
    <s v="NCY"/>
    <x v="15"/>
    <n v="44"/>
    <x v="32"/>
    <n v="465"/>
    <n v="465"/>
  </r>
  <r>
    <x v="7"/>
    <s v="NCY"/>
    <x v="15"/>
    <n v="45"/>
    <x v="33"/>
    <n v="0"/>
    <n v="0"/>
  </r>
  <r>
    <x v="7"/>
    <s v="NCY"/>
    <x v="15"/>
    <n v="46"/>
    <x v="34"/>
    <n v="75554"/>
    <n v="75554"/>
  </r>
  <r>
    <x v="7"/>
    <s v="NCY"/>
    <x v="15"/>
    <n v="47"/>
    <x v="35"/>
    <n v="54542"/>
    <n v="54388"/>
  </r>
  <r>
    <x v="7"/>
    <s v="NCY"/>
    <x v="15"/>
    <n v="48"/>
    <x v="36"/>
    <n v="0"/>
    <n v="0"/>
  </r>
  <r>
    <x v="7"/>
    <s v="NDM"/>
    <x v="7"/>
    <n v="1"/>
    <x v="0"/>
    <n v="0"/>
    <n v="0"/>
  </r>
  <r>
    <x v="7"/>
    <s v="NDM"/>
    <x v="7"/>
    <n v="2"/>
    <x v="1"/>
    <n v="0"/>
    <n v="0"/>
  </r>
  <r>
    <x v="7"/>
    <s v="NDM"/>
    <x v="7"/>
    <n v="3"/>
    <x v="2"/>
    <n v="4285"/>
    <n v="4285"/>
  </r>
  <r>
    <x v="7"/>
    <s v="NDM"/>
    <x v="7"/>
    <n v="4"/>
    <x v="3"/>
    <n v="0"/>
    <n v="0"/>
  </r>
  <r>
    <x v="7"/>
    <s v="NDM"/>
    <x v="7"/>
    <n v="5"/>
    <x v="4"/>
    <n v="0"/>
    <n v="0"/>
  </r>
  <r>
    <x v="7"/>
    <s v="NDM"/>
    <x v="7"/>
    <n v="7"/>
    <x v="5"/>
    <n v="0"/>
    <n v="0"/>
  </r>
  <r>
    <x v="7"/>
    <s v="NDM"/>
    <x v="7"/>
    <n v="8"/>
    <x v="6"/>
    <n v="2579"/>
    <n v="2579"/>
  </r>
  <r>
    <x v="7"/>
    <s v="NDM"/>
    <x v="7"/>
    <n v="9"/>
    <x v="7"/>
    <n v="0"/>
    <n v="0"/>
  </r>
  <r>
    <x v="7"/>
    <s v="NDM"/>
    <x v="7"/>
    <n v="10"/>
    <x v="8"/>
    <n v="4799"/>
    <n v="4407"/>
  </r>
  <r>
    <x v="7"/>
    <s v="NDM"/>
    <x v="7"/>
    <n v="11"/>
    <x v="9"/>
    <n v="0"/>
    <n v="0"/>
  </r>
  <r>
    <x v="7"/>
    <s v="NDM"/>
    <x v="7"/>
    <n v="12"/>
    <x v="10"/>
    <n v="0"/>
    <n v="0"/>
  </r>
  <r>
    <x v="7"/>
    <s v="NDM"/>
    <x v="7"/>
    <n v="13"/>
    <x v="11"/>
    <n v="0"/>
    <n v="0"/>
  </r>
  <r>
    <x v="7"/>
    <s v="NDM"/>
    <x v="7"/>
    <n v="14"/>
    <x v="12"/>
    <n v="0"/>
    <n v="0"/>
  </r>
  <r>
    <x v="7"/>
    <s v="NDM"/>
    <x v="7"/>
    <n v="15"/>
    <x v="13"/>
    <n v="0"/>
    <n v="0"/>
  </r>
  <r>
    <x v="7"/>
    <s v="NDM"/>
    <x v="7"/>
    <n v="16"/>
    <x v="14"/>
    <n v="30677"/>
    <n v="30424"/>
  </r>
  <r>
    <x v="7"/>
    <s v="NDM"/>
    <x v="7"/>
    <n v="17"/>
    <x v="15"/>
    <n v="0"/>
    <n v="0"/>
  </r>
  <r>
    <x v="7"/>
    <s v="NDM"/>
    <x v="7"/>
    <n v="18"/>
    <x v="16"/>
    <n v="0"/>
    <n v="0"/>
  </r>
  <r>
    <x v="7"/>
    <s v="NDM"/>
    <x v="7"/>
    <n v="20"/>
    <x v="17"/>
    <n v="1008"/>
    <n v="1008"/>
  </r>
  <r>
    <x v="7"/>
    <s v="NDM"/>
    <x v="7"/>
    <n v="22"/>
    <x v="18"/>
    <n v="0"/>
    <n v="0"/>
  </r>
  <r>
    <x v="7"/>
    <s v="NDM"/>
    <x v="7"/>
    <n v="23"/>
    <x v="19"/>
    <n v="0"/>
    <n v="0"/>
  </r>
  <r>
    <x v="7"/>
    <s v="NDM"/>
    <x v="7"/>
    <n v="24"/>
    <x v="20"/>
    <n v="0"/>
    <n v="0"/>
  </r>
  <r>
    <x v="7"/>
    <s v="NDM"/>
    <x v="7"/>
    <n v="25"/>
    <x v="21"/>
    <n v="0"/>
    <n v="0"/>
  </r>
  <r>
    <x v="7"/>
    <s v="NDM"/>
    <x v="7"/>
    <n v="26"/>
    <x v="22"/>
    <n v="0"/>
    <n v="0"/>
  </r>
  <r>
    <x v="7"/>
    <s v="NDM"/>
    <x v="7"/>
    <n v="27"/>
    <x v="23"/>
    <n v="0"/>
    <n v="0"/>
  </r>
  <r>
    <x v="7"/>
    <s v="NDM"/>
    <x v="7"/>
    <n v="29"/>
    <x v="24"/>
    <n v="3016"/>
    <n v="3016"/>
  </r>
  <r>
    <x v="7"/>
    <s v="NDM"/>
    <x v="7"/>
    <n v="30"/>
    <x v="25"/>
    <n v="0"/>
    <n v="0"/>
  </r>
  <r>
    <x v="7"/>
    <s v="NDM"/>
    <x v="7"/>
    <n v="31"/>
    <x v="26"/>
    <n v="0"/>
    <n v="0"/>
  </r>
  <r>
    <x v="7"/>
    <s v="NDM"/>
    <x v="7"/>
    <n v="38"/>
    <x v="27"/>
    <n v="0"/>
    <n v="0"/>
  </r>
  <r>
    <x v="7"/>
    <s v="NDM"/>
    <x v="7"/>
    <n v="39"/>
    <x v="28"/>
    <n v="0"/>
    <n v="0"/>
  </r>
  <r>
    <x v="7"/>
    <s v="NDM"/>
    <x v="7"/>
    <n v="40"/>
    <x v="29"/>
    <n v="6719"/>
    <n v="6653"/>
  </r>
  <r>
    <x v="7"/>
    <s v="NDM"/>
    <x v="7"/>
    <n v="41"/>
    <x v="30"/>
    <n v="5518"/>
    <n v="5518"/>
  </r>
  <r>
    <x v="7"/>
    <s v="NDM"/>
    <x v="7"/>
    <n v="43"/>
    <x v="31"/>
    <n v="0"/>
    <n v="0"/>
  </r>
  <r>
    <x v="7"/>
    <s v="NDM"/>
    <x v="7"/>
    <n v="44"/>
    <x v="32"/>
    <n v="0"/>
    <n v="0"/>
  </r>
  <r>
    <x v="7"/>
    <s v="NDM"/>
    <x v="7"/>
    <n v="45"/>
    <x v="33"/>
    <n v="0"/>
    <n v="0"/>
  </r>
  <r>
    <x v="7"/>
    <s v="NDM"/>
    <x v="7"/>
    <n v="46"/>
    <x v="34"/>
    <n v="67658"/>
    <n v="67658"/>
  </r>
  <r>
    <x v="7"/>
    <s v="NDM"/>
    <x v="7"/>
    <n v="47"/>
    <x v="35"/>
    <n v="0"/>
    <n v="0"/>
  </r>
  <r>
    <x v="7"/>
    <s v="NDM"/>
    <x v="7"/>
    <n v="48"/>
    <x v="36"/>
    <n v="0"/>
    <n v="0"/>
  </r>
  <r>
    <x v="7"/>
    <s v="NF"/>
    <x v="8"/>
    <n v="1"/>
    <x v="0"/>
    <n v="0"/>
    <n v="0"/>
  </r>
  <r>
    <x v="7"/>
    <s v="NF"/>
    <x v="8"/>
    <n v="2"/>
    <x v="1"/>
    <n v="0"/>
    <n v="0"/>
  </r>
  <r>
    <x v="7"/>
    <s v="NF"/>
    <x v="8"/>
    <n v="3"/>
    <x v="2"/>
    <n v="7865"/>
    <n v="7470"/>
  </r>
  <r>
    <x v="7"/>
    <s v="NF"/>
    <x v="8"/>
    <n v="4"/>
    <x v="3"/>
    <n v="0"/>
    <n v="0"/>
  </r>
  <r>
    <x v="7"/>
    <s v="NF"/>
    <x v="8"/>
    <n v="5"/>
    <x v="4"/>
    <n v="0"/>
    <n v="0"/>
  </r>
  <r>
    <x v="7"/>
    <s v="NF"/>
    <x v="8"/>
    <n v="7"/>
    <x v="5"/>
    <n v="318"/>
    <n v="318"/>
  </r>
  <r>
    <x v="7"/>
    <s v="NF"/>
    <x v="8"/>
    <n v="8"/>
    <x v="6"/>
    <n v="12160"/>
    <n v="12160"/>
  </r>
  <r>
    <x v="7"/>
    <s v="NF"/>
    <x v="8"/>
    <n v="9"/>
    <x v="7"/>
    <n v="12"/>
    <n v="12"/>
  </r>
  <r>
    <x v="7"/>
    <s v="NF"/>
    <x v="8"/>
    <n v="10"/>
    <x v="8"/>
    <n v="4195"/>
    <n v="4195"/>
  </r>
  <r>
    <x v="7"/>
    <s v="NF"/>
    <x v="8"/>
    <n v="11"/>
    <x v="9"/>
    <n v="0"/>
    <n v="0"/>
  </r>
  <r>
    <x v="7"/>
    <s v="NF"/>
    <x v="8"/>
    <n v="12"/>
    <x v="10"/>
    <n v="3479"/>
    <n v="3479"/>
  </r>
  <r>
    <x v="7"/>
    <s v="NF"/>
    <x v="8"/>
    <n v="13"/>
    <x v="11"/>
    <n v="0"/>
    <n v="0"/>
  </r>
  <r>
    <x v="7"/>
    <s v="NF"/>
    <x v="8"/>
    <n v="14"/>
    <x v="12"/>
    <n v="0"/>
    <n v="0"/>
  </r>
  <r>
    <x v="7"/>
    <s v="NF"/>
    <x v="8"/>
    <n v="15"/>
    <x v="13"/>
    <n v="0"/>
    <n v="0"/>
  </r>
  <r>
    <x v="7"/>
    <s v="NF"/>
    <x v="8"/>
    <n v="16"/>
    <x v="14"/>
    <n v="560"/>
    <n v="560"/>
  </r>
  <r>
    <x v="7"/>
    <s v="NF"/>
    <x v="8"/>
    <n v="17"/>
    <x v="15"/>
    <n v="0"/>
    <n v="0"/>
  </r>
  <r>
    <x v="7"/>
    <s v="NF"/>
    <x v="8"/>
    <n v="18"/>
    <x v="16"/>
    <n v="0"/>
    <n v="0"/>
  </r>
  <r>
    <x v="7"/>
    <s v="NF"/>
    <x v="8"/>
    <n v="20"/>
    <x v="17"/>
    <n v="4070"/>
    <n v="3875"/>
  </r>
  <r>
    <x v="7"/>
    <s v="NF"/>
    <x v="8"/>
    <n v="22"/>
    <x v="18"/>
    <n v="0"/>
    <n v="0"/>
  </r>
  <r>
    <x v="7"/>
    <s v="NF"/>
    <x v="8"/>
    <n v="23"/>
    <x v="19"/>
    <n v="0"/>
    <n v="0"/>
  </r>
  <r>
    <x v="7"/>
    <s v="NF"/>
    <x v="8"/>
    <n v="24"/>
    <x v="20"/>
    <n v="2037"/>
    <n v="1789"/>
  </r>
  <r>
    <x v="7"/>
    <s v="NF"/>
    <x v="8"/>
    <n v="25"/>
    <x v="21"/>
    <n v="0"/>
    <n v="0"/>
  </r>
  <r>
    <x v="7"/>
    <s v="NF"/>
    <x v="8"/>
    <n v="26"/>
    <x v="22"/>
    <n v="0"/>
    <n v="0"/>
  </r>
  <r>
    <x v="7"/>
    <s v="NF"/>
    <x v="8"/>
    <n v="27"/>
    <x v="23"/>
    <n v="0"/>
    <n v="0"/>
  </r>
  <r>
    <x v="7"/>
    <s v="NF"/>
    <x v="8"/>
    <n v="29"/>
    <x v="24"/>
    <n v="5594"/>
    <n v="5594"/>
  </r>
  <r>
    <x v="7"/>
    <s v="NF"/>
    <x v="8"/>
    <n v="30"/>
    <x v="25"/>
    <n v="0"/>
    <n v="0"/>
  </r>
  <r>
    <x v="7"/>
    <s v="NF"/>
    <x v="8"/>
    <n v="31"/>
    <x v="26"/>
    <n v="1022"/>
    <n v="1022"/>
  </r>
  <r>
    <x v="7"/>
    <s v="NF"/>
    <x v="8"/>
    <n v="38"/>
    <x v="27"/>
    <n v="0"/>
    <n v="0"/>
  </r>
  <r>
    <x v="7"/>
    <s v="NF"/>
    <x v="8"/>
    <n v="39"/>
    <x v="28"/>
    <n v="0"/>
    <n v="0"/>
  </r>
  <r>
    <x v="7"/>
    <s v="NF"/>
    <x v="8"/>
    <n v="40"/>
    <x v="29"/>
    <n v="1154"/>
    <n v="1154"/>
  </r>
  <r>
    <x v="7"/>
    <s v="NF"/>
    <x v="8"/>
    <n v="41"/>
    <x v="30"/>
    <n v="1158"/>
    <n v="1158"/>
  </r>
  <r>
    <x v="7"/>
    <s v="NF"/>
    <x v="8"/>
    <n v="43"/>
    <x v="31"/>
    <n v="0"/>
    <n v="0"/>
  </r>
  <r>
    <x v="7"/>
    <s v="NF"/>
    <x v="8"/>
    <n v="44"/>
    <x v="32"/>
    <n v="0"/>
    <n v="0"/>
  </r>
  <r>
    <x v="7"/>
    <s v="NF"/>
    <x v="8"/>
    <n v="45"/>
    <x v="33"/>
    <n v="0"/>
    <n v="0"/>
  </r>
  <r>
    <x v="7"/>
    <s v="NF"/>
    <x v="8"/>
    <n v="46"/>
    <x v="34"/>
    <n v="7431"/>
    <n v="7431"/>
  </r>
  <r>
    <x v="7"/>
    <s v="NF"/>
    <x v="8"/>
    <n v="47"/>
    <x v="35"/>
    <n v="16513"/>
    <n v="16513"/>
  </r>
  <r>
    <x v="7"/>
    <s v="NF"/>
    <x v="8"/>
    <n v="48"/>
    <x v="36"/>
    <n v="0"/>
    <n v="0"/>
  </r>
  <r>
    <x v="7"/>
    <s v="NW"/>
    <x v="9"/>
    <n v="1"/>
    <x v="0"/>
    <n v="1158"/>
    <n v="1158"/>
  </r>
  <r>
    <x v="7"/>
    <s v="NW"/>
    <x v="9"/>
    <n v="2"/>
    <x v="1"/>
    <n v="0"/>
    <n v="0"/>
  </r>
  <r>
    <x v="7"/>
    <s v="NW"/>
    <x v="9"/>
    <n v="3"/>
    <x v="2"/>
    <n v="0"/>
    <n v="0"/>
  </r>
  <r>
    <x v="7"/>
    <s v="NW"/>
    <x v="9"/>
    <n v="4"/>
    <x v="3"/>
    <n v="0"/>
    <n v="0"/>
  </r>
  <r>
    <x v="7"/>
    <s v="NW"/>
    <x v="9"/>
    <n v="5"/>
    <x v="4"/>
    <n v="450"/>
    <n v="58"/>
  </r>
  <r>
    <x v="7"/>
    <s v="NW"/>
    <x v="9"/>
    <n v="7"/>
    <x v="5"/>
    <n v="10"/>
    <n v="10"/>
  </r>
  <r>
    <x v="7"/>
    <s v="NW"/>
    <x v="9"/>
    <n v="8"/>
    <x v="6"/>
    <n v="4034"/>
    <n v="4034"/>
  </r>
  <r>
    <x v="7"/>
    <s v="NW"/>
    <x v="9"/>
    <n v="9"/>
    <x v="7"/>
    <n v="1250"/>
    <n v="1250"/>
  </r>
  <r>
    <x v="7"/>
    <s v="NW"/>
    <x v="9"/>
    <n v="10"/>
    <x v="8"/>
    <n v="0"/>
    <n v="0"/>
  </r>
  <r>
    <x v="7"/>
    <s v="NW"/>
    <x v="9"/>
    <n v="11"/>
    <x v="9"/>
    <n v="600"/>
    <n v="600"/>
  </r>
  <r>
    <x v="7"/>
    <s v="NW"/>
    <x v="9"/>
    <n v="12"/>
    <x v="10"/>
    <n v="328"/>
    <n v="328"/>
  </r>
  <r>
    <x v="7"/>
    <s v="NW"/>
    <x v="9"/>
    <n v="13"/>
    <x v="11"/>
    <n v="374"/>
    <n v="340"/>
  </r>
  <r>
    <x v="7"/>
    <s v="NW"/>
    <x v="9"/>
    <n v="14"/>
    <x v="12"/>
    <n v="1966"/>
    <n v="1966"/>
  </r>
  <r>
    <x v="7"/>
    <s v="NW"/>
    <x v="9"/>
    <n v="15"/>
    <x v="13"/>
    <n v="0"/>
    <n v="0"/>
  </r>
  <r>
    <x v="7"/>
    <s v="NW"/>
    <x v="9"/>
    <n v="16"/>
    <x v="14"/>
    <n v="0"/>
    <n v="0"/>
  </r>
  <r>
    <x v="7"/>
    <s v="NW"/>
    <x v="9"/>
    <n v="17"/>
    <x v="15"/>
    <n v="0"/>
    <n v="0"/>
  </r>
  <r>
    <x v="7"/>
    <s v="NW"/>
    <x v="9"/>
    <n v="18"/>
    <x v="16"/>
    <n v="0"/>
    <n v="0"/>
  </r>
  <r>
    <x v="7"/>
    <s v="NW"/>
    <x v="9"/>
    <n v="20"/>
    <x v="17"/>
    <n v="1224"/>
    <n v="504"/>
  </r>
  <r>
    <x v="7"/>
    <s v="NW"/>
    <x v="9"/>
    <n v="22"/>
    <x v="18"/>
    <n v="0"/>
    <n v="0"/>
  </r>
  <r>
    <x v="7"/>
    <s v="NW"/>
    <x v="9"/>
    <n v="23"/>
    <x v="19"/>
    <n v="15670"/>
    <n v="11714"/>
  </r>
  <r>
    <x v="7"/>
    <s v="NW"/>
    <x v="9"/>
    <n v="24"/>
    <x v="20"/>
    <n v="0"/>
    <n v="0"/>
  </r>
  <r>
    <x v="7"/>
    <s v="NW"/>
    <x v="9"/>
    <n v="25"/>
    <x v="21"/>
    <n v="0"/>
    <n v="0"/>
  </r>
  <r>
    <x v="7"/>
    <s v="NW"/>
    <x v="9"/>
    <n v="26"/>
    <x v="22"/>
    <n v="18531"/>
    <n v="14671"/>
  </r>
  <r>
    <x v="7"/>
    <s v="NW"/>
    <x v="9"/>
    <n v="27"/>
    <x v="23"/>
    <n v="0"/>
    <n v="0"/>
  </r>
  <r>
    <x v="7"/>
    <s v="NW"/>
    <x v="9"/>
    <n v="29"/>
    <x v="24"/>
    <n v="68291"/>
    <n v="64966"/>
  </r>
  <r>
    <x v="7"/>
    <s v="NW"/>
    <x v="9"/>
    <n v="30"/>
    <x v="25"/>
    <n v="0"/>
    <n v="0"/>
  </r>
  <r>
    <x v="7"/>
    <s v="NW"/>
    <x v="9"/>
    <n v="31"/>
    <x v="26"/>
    <n v="0"/>
    <n v="0"/>
  </r>
  <r>
    <x v="7"/>
    <s v="NW"/>
    <x v="9"/>
    <n v="38"/>
    <x v="27"/>
    <n v="0"/>
    <n v="0"/>
  </r>
  <r>
    <x v="7"/>
    <s v="NW"/>
    <x v="9"/>
    <n v="39"/>
    <x v="28"/>
    <n v="0"/>
    <n v="0"/>
  </r>
  <r>
    <x v="7"/>
    <s v="NW"/>
    <x v="9"/>
    <n v="40"/>
    <x v="29"/>
    <n v="76801"/>
    <n v="76801"/>
  </r>
  <r>
    <x v="7"/>
    <s v="NW"/>
    <x v="9"/>
    <n v="41"/>
    <x v="30"/>
    <n v="2515"/>
    <n v="2515"/>
  </r>
  <r>
    <x v="7"/>
    <s v="NW"/>
    <x v="9"/>
    <n v="43"/>
    <x v="31"/>
    <n v="0"/>
    <n v="0"/>
  </r>
  <r>
    <x v="7"/>
    <s v="NW"/>
    <x v="9"/>
    <n v="44"/>
    <x v="32"/>
    <n v="0"/>
    <n v="0"/>
  </r>
  <r>
    <x v="7"/>
    <s v="NW"/>
    <x v="9"/>
    <n v="45"/>
    <x v="33"/>
    <n v="2926"/>
    <n v="795"/>
  </r>
  <r>
    <x v="7"/>
    <s v="NW"/>
    <x v="9"/>
    <n v="46"/>
    <x v="34"/>
    <n v="0"/>
    <n v="0"/>
  </r>
  <r>
    <x v="7"/>
    <s v="NW"/>
    <x v="9"/>
    <n v="47"/>
    <x v="35"/>
    <n v="0"/>
    <n v="0"/>
  </r>
  <r>
    <x v="7"/>
    <s v="NW"/>
    <x v="9"/>
    <n v="48"/>
    <x v="36"/>
    <n v="0"/>
    <n v="0"/>
  </r>
  <r>
    <x v="8"/>
    <s v="IB"/>
    <x v="10"/>
    <n v="1"/>
    <x v="0"/>
    <n v="0"/>
    <n v="0"/>
  </r>
  <r>
    <x v="8"/>
    <s v="IB"/>
    <x v="10"/>
    <n v="2"/>
    <x v="1"/>
    <n v="0"/>
    <n v="0"/>
  </r>
  <r>
    <x v="8"/>
    <s v="IB"/>
    <x v="10"/>
    <n v="3"/>
    <x v="2"/>
    <n v="0"/>
    <n v="0"/>
  </r>
  <r>
    <x v="8"/>
    <s v="IB"/>
    <x v="10"/>
    <n v="4"/>
    <x v="3"/>
    <n v="0"/>
    <n v="0"/>
  </r>
  <r>
    <x v="8"/>
    <s v="IB"/>
    <x v="10"/>
    <n v="5"/>
    <x v="4"/>
    <n v="0"/>
    <n v="0"/>
  </r>
  <r>
    <x v="8"/>
    <s v="IB"/>
    <x v="10"/>
    <n v="7"/>
    <x v="5"/>
    <n v="0"/>
    <n v="0"/>
  </r>
  <r>
    <x v="8"/>
    <s v="IB"/>
    <x v="10"/>
    <n v="8"/>
    <x v="6"/>
    <n v="0"/>
    <n v="0"/>
  </r>
  <r>
    <x v="8"/>
    <s v="IB"/>
    <x v="10"/>
    <n v="9"/>
    <x v="7"/>
    <n v="0"/>
    <n v="0"/>
  </r>
  <r>
    <x v="8"/>
    <s v="IB"/>
    <x v="10"/>
    <n v="10"/>
    <x v="8"/>
    <n v="0"/>
    <n v="0"/>
  </r>
  <r>
    <x v="8"/>
    <s v="IB"/>
    <x v="10"/>
    <n v="11"/>
    <x v="9"/>
    <n v="0"/>
    <n v="0"/>
  </r>
  <r>
    <x v="8"/>
    <s v="IB"/>
    <x v="10"/>
    <n v="12"/>
    <x v="10"/>
    <n v="0"/>
    <n v="0"/>
  </r>
  <r>
    <x v="8"/>
    <s v="IB"/>
    <x v="10"/>
    <n v="13"/>
    <x v="11"/>
    <n v="0"/>
    <n v="0"/>
  </r>
  <r>
    <x v="8"/>
    <s v="IB"/>
    <x v="10"/>
    <n v="14"/>
    <x v="12"/>
    <n v="0"/>
    <n v="0"/>
  </r>
  <r>
    <x v="8"/>
    <s v="IB"/>
    <x v="10"/>
    <n v="15"/>
    <x v="13"/>
    <n v="0"/>
    <n v="0"/>
  </r>
  <r>
    <x v="8"/>
    <s v="IB"/>
    <x v="10"/>
    <n v="16"/>
    <x v="14"/>
    <n v="0"/>
    <n v="0"/>
  </r>
  <r>
    <x v="8"/>
    <s v="IB"/>
    <x v="10"/>
    <n v="17"/>
    <x v="15"/>
    <n v="0"/>
    <n v="0"/>
  </r>
  <r>
    <x v="8"/>
    <s v="IB"/>
    <x v="10"/>
    <n v="18"/>
    <x v="16"/>
    <n v="0"/>
    <n v="0"/>
  </r>
  <r>
    <x v="8"/>
    <s v="IB"/>
    <x v="10"/>
    <n v="20"/>
    <x v="17"/>
    <n v="0"/>
    <n v="0"/>
  </r>
  <r>
    <x v="8"/>
    <s v="IB"/>
    <x v="10"/>
    <n v="22"/>
    <x v="18"/>
    <n v="0"/>
    <n v="0"/>
  </r>
  <r>
    <x v="8"/>
    <s v="IB"/>
    <x v="10"/>
    <n v="23"/>
    <x v="19"/>
    <n v="0"/>
    <n v="0"/>
  </r>
  <r>
    <x v="8"/>
    <s v="IB"/>
    <x v="10"/>
    <n v="24"/>
    <x v="20"/>
    <n v="0"/>
    <n v="0"/>
  </r>
  <r>
    <x v="8"/>
    <s v="IB"/>
    <x v="10"/>
    <n v="25"/>
    <x v="21"/>
    <n v="0"/>
    <n v="0"/>
  </r>
  <r>
    <x v="8"/>
    <s v="IB"/>
    <x v="10"/>
    <n v="26"/>
    <x v="22"/>
    <n v="0"/>
    <n v="0"/>
  </r>
  <r>
    <x v="8"/>
    <s v="IB"/>
    <x v="10"/>
    <n v="27"/>
    <x v="23"/>
    <n v="0"/>
    <n v="0"/>
  </r>
  <r>
    <x v="8"/>
    <s v="IB"/>
    <x v="10"/>
    <n v="29"/>
    <x v="24"/>
    <n v="0"/>
    <n v="0"/>
  </r>
  <r>
    <x v="8"/>
    <s v="IB"/>
    <x v="10"/>
    <n v="30"/>
    <x v="25"/>
    <n v="0"/>
    <n v="0"/>
  </r>
  <r>
    <x v="8"/>
    <s v="IB"/>
    <x v="10"/>
    <n v="31"/>
    <x v="26"/>
    <n v="0"/>
    <n v="0"/>
  </r>
  <r>
    <x v="8"/>
    <s v="IB"/>
    <x v="10"/>
    <n v="38"/>
    <x v="27"/>
    <n v="0"/>
    <n v="0"/>
  </r>
  <r>
    <x v="8"/>
    <s v="IB"/>
    <x v="10"/>
    <n v="39"/>
    <x v="28"/>
    <n v="124"/>
    <n v="124"/>
  </r>
  <r>
    <x v="8"/>
    <s v="IB"/>
    <x v="10"/>
    <n v="40"/>
    <x v="29"/>
    <n v="0"/>
    <n v="0"/>
  </r>
  <r>
    <x v="8"/>
    <s v="IB"/>
    <x v="10"/>
    <n v="41"/>
    <x v="30"/>
    <n v="0"/>
    <n v="0"/>
  </r>
  <r>
    <x v="8"/>
    <s v="IB"/>
    <x v="10"/>
    <n v="43"/>
    <x v="31"/>
    <n v="0"/>
    <n v="0"/>
  </r>
  <r>
    <x v="8"/>
    <s v="IB"/>
    <x v="10"/>
    <n v="44"/>
    <x v="32"/>
    <n v="0"/>
    <n v="0"/>
  </r>
  <r>
    <x v="8"/>
    <s v="IB"/>
    <x v="10"/>
    <n v="45"/>
    <x v="33"/>
    <n v="0"/>
    <n v="0"/>
  </r>
  <r>
    <x v="8"/>
    <s v="IB"/>
    <x v="10"/>
    <n v="46"/>
    <x v="34"/>
    <n v="0"/>
    <n v="0"/>
  </r>
  <r>
    <x v="8"/>
    <s v="IB"/>
    <x v="10"/>
    <n v="47"/>
    <x v="35"/>
    <n v="0"/>
    <n v="0"/>
  </r>
  <r>
    <x v="8"/>
    <s v="IB"/>
    <x v="10"/>
    <n v="48"/>
    <x v="36"/>
    <n v="0"/>
    <n v="0"/>
  </r>
  <r>
    <x v="8"/>
    <s v="IBB"/>
    <x v="0"/>
    <n v="1"/>
    <x v="0"/>
    <n v="18875"/>
    <n v="15937"/>
  </r>
  <r>
    <x v="8"/>
    <s v="IBB"/>
    <x v="0"/>
    <n v="2"/>
    <x v="1"/>
    <n v="7070"/>
    <n v="6938"/>
  </r>
  <r>
    <x v="8"/>
    <s v="IBB"/>
    <x v="0"/>
    <n v="3"/>
    <x v="2"/>
    <n v="34170"/>
    <n v="34162"/>
  </r>
  <r>
    <x v="8"/>
    <s v="IBB"/>
    <x v="0"/>
    <n v="4"/>
    <x v="3"/>
    <n v="201"/>
    <n v="201"/>
  </r>
  <r>
    <x v="8"/>
    <s v="IBB"/>
    <x v="0"/>
    <n v="5"/>
    <x v="4"/>
    <n v="16596"/>
    <n v="16501"/>
  </r>
  <r>
    <x v="8"/>
    <s v="IBB"/>
    <x v="0"/>
    <n v="7"/>
    <x v="5"/>
    <n v="10910"/>
    <n v="10838"/>
  </r>
  <r>
    <x v="8"/>
    <s v="IBB"/>
    <x v="0"/>
    <n v="8"/>
    <x v="6"/>
    <n v="69"/>
    <n v="69"/>
  </r>
  <r>
    <x v="8"/>
    <s v="IBB"/>
    <x v="0"/>
    <n v="9"/>
    <x v="7"/>
    <n v="6786"/>
    <n v="6734"/>
  </r>
  <r>
    <x v="8"/>
    <s v="IBB"/>
    <x v="0"/>
    <n v="10"/>
    <x v="8"/>
    <n v="1802"/>
    <n v="1802"/>
  </r>
  <r>
    <x v="8"/>
    <s v="IBB"/>
    <x v="0"/>
    <n v="11"/>
    <x v="9"/>
    <n v="33743"/>
    <n v="30215"/>
  </r>
  <r>
    <x v="8"/>
    <s v="IBB"/>
    <x v="0"/>
    <n v="12"/>
    <x v="10"/>
    <n v="185833"/>
    <n v="184700"/>
  </r>
  <r>
    <x v="8"/>
    <s v="IBB"/>
    <x v="0"/>
    <n v="13"/>
    <x v="11"/>
    <n v="1130"/>
    <n v="1096"/>
  </r>
  <r>
    <x v="8"/>
    <s v="IBB"/>
    <x v="0"/>
    <n v="14"/>
    <x v="12"/>
    <n v="22657"/>
    <n v="21999"/>
  </r>
  <r>
    <x v="8"/>
    <s v="IBB"/>
    <x v="0"/>
    <n v="15"/>
    <x v="13"/>
    <n v="8603"/>
    <n v="8597"/>
  </r>
  <r>
    <x v="8"/>
    <s v="IBB"/>
    <x v="0"/>
    <n v="16"/>
    <x v="14"/>
    <n v="295733"/>
    <n v="291107"/>
  </r>
  <r>
    <x v="8"/>
    <s v="IBB"/>
    <x v="0"/>
    <n v="17"/>
    <x v="15"/>
    <n v="145894"/>
    <n v="143345"/>
  </r>
  <r>
    <x v="8"/>
    <s v="IBB"/>
    <x v="0"/>
    <n v="18"/>
    <x v="16"/>
    <n v="877"/>
    <n v="877"/>
  </r>
  <r>
    <x v="8"/>
    <s v="IBB"/>
    <x v="0"/>
    <n v="20"/>
    <x v="17"/>
    <n v="76611"/>
    <n v="74794"/>
  </r>
  <r>
    <x v="8"/>
    <s v="IBB"/>
    <x v="0"/>
    <n v="22"/>
    <x v="18"/>
    <n v="14904"/>
    <n v="12895"/>
  </r>
  <r>
    <x v="8"/>
    <s v="IBB"/>
    <x v="0"/>
    <n v="23"/>
    <x v="19"/>
    <n v="1103"/>
    <n v="803"/>
  </r>
  <r>
    <x v="8"/>
    <s v="IBB"/>
    <x v="0"/>
    <n v="24"/>
    <x v="20"/>
    <n v="365654"/>
    <n v="351570"/>
  </r>
  <r>
    <x v="8"/>
    <s v="IBB"/>
    <x v="0"/>
    <n v="25"/>
    <x v="21"/>
    <n v="0"/>
    <n v="0"/>
  </r>
  <r>
    <x v="8"/>
    <s v="IBB"/>
    <x v="0"/>
    <n v="26"/>
    <x v="22"/>
    <n v="108680"/>
    <n v="97189"/>
  </r>
  <r>
    <x v="8"/>
    <s v="IBB"/>
    <x v="0"/>
    <n v="27"/>
    <x v="23"/>
    <n v="3189"/>
    <n v="2924"/>
  </r>
  <r>
    <x v="8"/>
    <s v="IBB"/>
    <x v="0"/>
    <n v="29"/>
    <x v="24"/>
    <n v="59470"/>
    <n v="58895"/>
  </r>
  <r>
    <x v="8"/>
    <s v="IBB"/>
    <x v="0"/>
    <n v="30"/>
    <x v="25"/>
    <n v="12954"/>
    <n v="12903"/>
  </r>
  <r>
    <x v="8"/>
    <s v="IBB"/>
    <x v="0"/>
    <n v="31"/>
    <x v="26"/>
    <n v="1959"/>
    <n v="1929"/>
  </r>
  <r>
    <x v="8"/>
    <s v="IBB"/>
    <x v="0"/>
    <n v="38"/>
    <x v="27"/>
    <n v="0"/>
    <n v="0"/>
  </r>
  <r>
    <x v="8"/>
    <s v="IBB"/>
    <x v="0"/>
    <n v="39"/>
    <x v="28"/>
    <n v="0"/>
    <n v="0"/>
  </r>
  <r>
    <x v="8"/>
    <s v="IBB"/>
    <x v="0"/>
    <n v="40"/>
    <x v="29"/>
    <n v="145"/>
    <n v="145"/>
  </r>
  <r>
    <x v="8"/>
    <s v="IBB"/>
    <x v="0"/>
    <n v="41"/>
    <x v="30"/>
    <n v="74478"/>
    <n v="74167"/>
  </r>
  <r>
    <x v="8"/>
    <s v="IBB"/>
    <x v="0"/>
    <n v="43"/>
    <x v="31"/>
    <n v="4358"/>
    <n v="4358"/>
  </r>
  <r>
    <x v="8"/>
    <s v="IBB"/>
    <x v="0"/>
    <n v="44"/>
    <x v="32"/>
    <n v="0"/>
    <n v="0"/>
  </r>
  <r>
    <x v="8"/>
    <s v="IBB"/>
    <x v="0"/>
    <n v="45"/>
    <x v="33"/>
    <n v="26026"/>
    <n v="24045"/>
  </r>
  <r>
    <x v="8"/>
    <s v="IBB"/>
    <x v="0"/>
    <n v="46"/>
    <x v="34"/>
    <n v="0"/>
    <n v="0"/>
  </r>
  <r>
    <x v="8"/>
    <s v="IBB"/>
    <x v="0"/>
    <n v="47"/>
    <x v="35"/>
    <n v="0"/>
    <n v="0"/>
  </r>
  <r>
    <x v="8"/>
    <s v="IBB"/>
    <x v="0"/>
    <n v="48"/>
    <x v="36"/>
    <n v="0"/>
    <n v="0"/>
  </r>
  <r>
    <x v="8"/>
    <s v="IBD"/>
    <x v="1"/>
    <n v="1"/>
    <x v="0"/>
    <n v="725"/>
    <n v="445"/>
  </r>
  <r>
    <x v="8"/>
    <s v="IBD"/>
    <x v="1"/>
    <n v="2"/>
    <x v="1"/>
    <n v="3853"/>
    <n v="3398"/>
  </r>
  <r>
    <x v="8"/>
    <s v="IBD"/>
    <x v="1"/>
    <n v="3"/>
    <x v="2"/>
    <n v="0"/>
    <n v="0"/>
  </r>
  <r>
    <x v="8"/>
    <s v="IBD"/>
    <x v="1"/>
    <n v="4"/>
    <x v="3"/>
    <n v="0"/>
    <n v="0"/>
  </r>
  <r>
    <x v="8"/>
    <s v="IBD"/>
    <x v="1"/>
    <n v="5"/>
    <x v="4"/>
    <n v="5628"/>
    <n v="5628"/>
  </r>
  <r>
    <x v="8"/>
    <s v="IBD"/>
    <x v="1"/>
    <n v="7"/>
    <x v="5"/>
    <n v="0"/>
    <n v="0"/>
  </r>
  <r>
    <x v="8"/>
    <s v="IBD"/>
    <x v="1"/>
    <n v="8"/>
    <x v="6"/>
    <n v="0"/>
    <n v="0"/>
  </r>
  <r>
    <x v="8"/>
    <s v="IBD"/>
    <x v="1"/>
    <n v="9"/>
    <x v="7"/>
    <n v="4647"/>
    <n v="4484"/>
  </r>
  <r>
    <x v="8"/>
    <s v="IBD"/>
    <x v="1"/>
    <n v="10"/>
    <x v="8"/>
    <n v="0"/>
    <n v="0"/>
  </r>
  <r>
    <x v="8"/>
    <s v="IBD"/>
    <x v="1"/>
    <n v="11"/>
    <x v="9"/>
    <n v="9272"/>
    <n v="9006"/>
  </r>
  <r>
    <x v="8"/>
    <s v="IBD"/>
    <x v="1"/>
    <n v="12"/>
    <x v="10"/>
    <n v="0"/>
    <n v="0"/>
  </r>
  <r>
    <x v="8"/>
    <s v="IBD"/>
    <x v="1"/>
    <n v="13"/>
    <x v="11"/>
    <n v="178"/>
    <n v="178"/>
  </r>
  <r>
    <x v="8"/>
    <s v="IBD"/>
    <x v="1"/>
    <n v="14"/>
    <x v="12"/>
    <n v="0"/>
    <n v="0"/>
  </r>
  <r>
    <x v="8"/>
    <s v="IBD"/>
    <x v="1"/>
    <n v="15"/>
    <x v="13"/>
    <n v="986"/>
    <n v="986"/>
  </r>
  <r>
    <x v="8"/>
    <s v="IBD"/>
    <x v="1"/>
    <n v="16"/>
    <x v="14"/>
    <n v="0"/>
    <n v="0"/>
  </r>
  <r>
    <x v="8"/>
    <s v="IBD"/>
    <x v="1"/>
    <n v="17"/>
    <x v="15"/>
    <n v="422"/>
    <n v="422"/>
  </r>
  <r>
    <x v="8"/>
    <s v="IBD"/>
    <x v="1"/>
    <n v="18"/>
    <x v="16"/>
    <n v="156"/>
    <n v="156"/>
  </r>
  <r>
    <x v="8"/>
    <s v="IBD"/>
    <x v="1"/>
    <n v="20"/>
    <x v="17"/>
    <n v="0"/>
    <n v="0"/>
  </r>
  <r>
    <x v="8"/>
    <s v="IBD"/>
    <x v="1"/>
    <n v="22"/>
    <x v="18"/>
    <n v="1554"/>
    <n v="1554"/>
  </r>
  <r>
    <x v="8"/>
    <s v="IBD"/>
    <x v="1"/>
    <n v="23"/>
    <x v="19"/>
    <n v="16249"/>
    <n v="15813"/>
  </r>
  <r>
    <x v="8"/>
    <s v="IBD"/>
    <x v="1"/>
    <n v="24"/>
    <x v="20"/>
    <n v="7188"/>
    <n v="7166"/>
  </r>
  <r>
    <x v="8"/>
    <s v="IBD"/>
    <x v="1"/>
    <n v="25"/>
    <x v="21"/>
    <n v="0"/>
    <n v="0"/>
  </r>
  <r>
    <x v="8"/>
    <s v="IBD"/>
    <x v="1"/>
    <n v="26"/>
    <x v="22"/>
    <n v="35142"/>
    <n v="31367"/>
  </r>
  <r>
    <x v="8"/>
    <s v="IBD"/>
    <x v="1"/>
    <n v="27"/>
    <x v="23"/>
    <n v="0"/>
    <n v="0"/>
  </r>
  <r>
    <x v="8"/>
    <s v="IBD"/>
    <x v="1"/>
    <n v="29"/>
    <x v="24"/>
    <n v="207613"/>
    <n v="198812"/>
  </r>
  <r>
    <x v="8"/>
    <s v="IBD"/>
    <x v="1"/>
    <n v="30"/>
    <x v="25"/>
    <n v="10272"/>
    <n v="10272"/>
  </r>
  <r>
    <x v="8"/>
    <s v="IBD"/>
    <x v="1"/>
    <n v="31"/>
    <x v="26"/>
    <n v="1005"/>
    <n v="1005"/>
  </r>
  <r>
    <x v="8"/>
    <s v="IBD"/>
    <x v="1"/>
    <n v="38"/>
    <x v="27"/>
    <n v="0"/>
    <n v="0"/>
  </r>
  <r>
    <x v="8"/>
    <s v="IBD"/>
    <x v="1"/>
    <n v="39"/>
    <x v="28"/>
    <n v="453"/>
    <n v="234"/>
  </r>
  <r>
    <x v="8"/>
    <s v="IBD"/>
    <x v="1"/>
    <n v="40"/>
    <x v="29"/>
    <n v="0"/>
    <n v="0"/>
  </r>
  <r>
    <x v="8"/>
    <s v="IBD"/>
    <x v="1"/>
    <n v="41"/>
    <x v="30"/>
    <n v="0"/>
    <n v="0"/>
  </r>
  <r>
    <x v="8"/>
    <s v="IBD"/>
    <x v="1"/>
    <n v="43"/>
    <x v="31"/>
    <n v="0"/>
    <n v="0"/>
  </r>
  <r>
    <x v="8"/>
    <s v="IBD"/>
    <x v="1"/>
    <n v="44"/>
    <x v="32"/>
    <n v="0"/>
    <n v="0"/>
  </r>
  <r>
    <x v="8"/>
    <s v="IBD"/>
    <x v="1"/>
    <n v="45"/>
    <x v="33"/>
    <n v="944"/>
    <n v="944"/>
  </r>
  <r>
    <x v="8"/>
    <s v="IBD"/>
    <x v="1"/>
    <n v="46"/>
    <x v="34"/>
    <n v="0"/>
    <n v="0"/>
  </r>
  <r>
    <x v="8"/>
    <s v="IBD"/>
    <x v="1"/>
    <n v="47"/>
    <x v="35"/>
    <n v="453"/>
    <n v="453"/>
  </r>
  <r>
    <x v="8"/>
    <s v="IBD"/>
    <x v="1"/>
    <n v="48"/>
    <x v="36"/>
    <n v="0"/>
    <n v="0"/>
  </r>
  <r>
    <x v="8"/>
    <s v="IBI"/>
    <x v="2"/>
    <n v="1"/>
    <x v="0"/>
    <n v="0"/>
    <n v="0"/>
  </r>
  <r>
    <x v="8"/>
    <s v="IBI"/>
    <x v="2"/>
    <n v="2"/>
    <x v="1"/>
    <n v="0"/>
    <n v="0"/>
  </r>
  <r>
    <x v="8"/>
    <s v="IBI"/>
    <x v="2"/>
    <n v="3"/>
    <x v="2"/>
    <n v="0"/>
    <n v="0"/>
  </r>
  <r>
    <x v="8"/>
    <s v="IBI"/>
    <x v="2"/>
    <n v="4"/>
    <x v="3"/>
    <n v="0"/>
    <n v="0"/>
  </r>
  <r>
    <x v="8"/>
    <s v="IBI"/>
    <x v="2"/>
    <n v="5"/>
    <x v="4"/>
    <n v="0"/>
    <n v="0"/>
  </r>
  <r>
    <x v="8"/>
    <s v="IBI"/>
    <x v="2"/>
    <n v="7"/>
    <x v="5"/>
    <n v="0"/>
    <n v="0"/>
  </r>
  <r>
    <x v="8"/>
    <s v="IBI"/>
    <x v="2"/>
    <n v="8"/>
    <x v="6"/>
    <n v="0"/>
    <n v="0"/>
  </r>
  <r>
    <x v="8"/>
    <s v="IBI"/>
    <x v="2"/>
    <n v="9"/>
    <x v="7"/>
    <n v="0"/>
    <n v="0"/>
  </r>
  <r>
    <x v="8"/>
    <s v="IBI"/>
    <x v="2"/>
    <n v="10"/>
    <x v="8"/>
    <n v="0"/>
    <n v="0"/>
  </r>
  <r>
    <x v="8"/>
    <s v="IBI"/>
    <x v="2"/>
    <n v="11"/>
    <x v="9"/>
    <n v="0"/>
    <n v="0"/>
  </r>
  <r>
    <x v="8"/>
    <s v="IBI"/>
    <x v="2"/>
    <n v="12"/>
    <x v="10"/>
    <n v="0"/>
    <n v="0"/>
  </r>
  <r>
    <x v="8"/>
    <s v="IBI"/>
    <x v="2"/>
    <n v="13"/>
    <x v="11"/>
    <n v="0"/>
    <n v="0"/>
  </r>
  <r>
    <x v="8"/>
    <s v="IBI"/>
    <x v="2"/>
    <n v="14"/>
    <x v="12"/>
    <n v="0"/>
    <n v="0"/>
  </r>
  <r>
    <x v="8"/>
    <s v="IBI"/>
    <x v="2"/>
    <n v="15"/>
    <x v="13"/>
    <n v="0"/>
    <n v="0"/>
  </r>
  <r>
    <x v="8"/>
    <s v="IBI"/>
    <x v="2"/>
    <n v="16"/>
    <x v="14"/>
    <n v="0"/>
    <n v="0"/>
  </r>
  <r>
    <x v="8"/>
    <s v="IBI"/>
    <x v="2"/>
    <n v="17"/>
    <x v="15"/>
    <n v="0"/>
    <n v="0"/>
  </r>
  <r>
    <x v="8"/>
    <s v="IBI"/>
    <x v="2"/>
    <n v="18"/>
    <x v="16"/>
    <n v="0"/>
    <n v="0"/>
  </r>
  <r>
    <x v="8"/>
    <s v="IBI"/>
    <x v="2"/>
    <n v="20"/>
    <x v="17"/>
    <n v="0"/>
    <n v="0"/>
  </r>
  <r>
    <x v="8"/>
    <s v="IBI"/>
    <x v="2"/>
    <n v="22"/>
    <x v="18"/>
    <n v="0"/>
    <n v="0"/>
  </r>
  <r>
    <x v="8"/>
    <s v="IBI"/>
    <x v="2"/>
    <n v="23"/>
    <x v="19"/>
    <n v="0"/>
    <n v="0"/>
  </r>
  <r>
    <x v="8"/>
    <s v="IBI"/>
    <x v="2"/>
    <n v="24"/>
    <x v="20"/>
    <n v="0"/>
    <n v="0"/>
  </r>
  <r>
    <x v="8"/>
    <s v="IBI"/>
    <x v="2"/>
    <n v="25"/>
    <x v="21"/>
    <n v="0"/>
    <n v="0"/>
  </r>
  <r>
    <x v="8"/>
    <s v="IBI"/>
    <x v="2"/>
    <n v="26"/>
    <x v="22"/>
    <n v="0"/>
    <n v="0"/>
  </r>
  <r>
    <x v="8"/>
    <s v="IBI"/>
    <x v="2"/>
    <n v="27"/>
    <x v="23"/>
    <n v="0"/>
    <n v="0"/>
  </r>
  <r>
    <x v="8"/>
    <s v="IBI"/>
    <x v="2"/>
    <n v="29"/>
    <x v="24"/>
    <n v="0"/>
    <n v="0"/>
  </r>
  <r>
    <x v="8"/>
    <s v="IBI"/>
    <x v="2"/>
    <n v="30"/>
    <x v="25"/>
    <n v="0"/>
    <n v="0"/>
  </r>
  <r>
    <x v="8"/>
    <s v="IBI"/>
    <x v="2"/>
    <n v="31"/>
    <x v="26"/>
    <n v="0"/>
    <n v="0"/>
  </r>
  <r>
    <x v="8"/>
    <s v="IBI"/>
    <x v="2"/>
    <n v="38"/>
    <x v="27"/>
    <n v="0"/>
    <n v="0"/>
  </r>
  <r>
    <x v="8"/>
    <s v="IBI"/>
    <x v="2"/>
    <n v="39"/>
    <x v="28"/>
    <n v="0"/>
    <n v="0"/>
  </r>
  <r>
    <x v="8"/>
    <s v="IBI"/>
    <x v="2"/>
    <n v="40"/>
    <x v="29"/>
    <n v="0"/>
    <n v="0"/>
  </r>
  <r>
    <x v="8"/>
    <s v="IBI"/>
    <x v="2"/>
    <n v="41"/>
    <x v="30"/>
    <n v="0"/>
    <n v="0"/>
  </r>
  <r>
    <x v="8"/>
    <s v="IBI"/>
    <x v="2"/>
    <n v="43"/>
    <x v="31"/>
    <n v="0"/>
    <n v="0"/>
  </r>
  <r>
    <x v="8"/>
    <s v="IBI"/>
    <x v="2"/>
    <n v="44"/>
    <x v="32"/>
    <n v="0"/>
    <n v="0"/>
  </r>
  <r>
    <x v="8"/>
    <s v="IBI"/>
    <x v="2"/>
    <n v="45"/>
    <x v="33"/>
    <n v="0"/>
    <n v="0"/>
  </r>
  <r>
    <x v="8"/>
    <s v="IBI"/>
    <x v="2"/>
    <n v="46"/>
    <x v="34"/>
    <n v="0"/>
    <n v="0"/>
  </r>
  <r>
    <x v="8"/>
    <s v="IBI"/>
    <x v="2"/>
    <n v="47"/>
    <x v="35"/>
    <n v="0"/>
    <n v="0"/>
  </r>
  <r>
    <x v="8"/>
    <s v="IBI"/>
    <x v="2"/>
    <n v="48"/>
    <x v="36"/>
    <n v="0"/>
    <n v="0"/>
  </r>
  <r>
    <x v="8"/>
    <s v="IBM"/>
    <x v="3"/>
    <n v="1"/>
    <x v="0"/>
    <n v="566650"/>
    <n v="498071"/>
  </r>
  <r>
    <x v="8"/>
    <s v="IBM"/>
    <x v="3"/>
    <n v="2"/>
    <x v="1"/>
    <n v="111698"/>
    <n v="105254"/>
  </r>
  <r>
    <x v="8"/>
    <s v="IBM"/>
    <x v="3"/>
    <n v="3"/>
    <x v="2"/>
    <n v="341826"/>
    <n v="296953"/>
  </r>
  <r>
    <x v="8"/>
    <s v="IBM"/>
    <x v="3"/>
    <n v="4"/>
    <x v="3"/>
    <n v="32"/>
    <n v="32"/>
  </r>
  <r>
    <x v="8"/>
    <s v="IBM"/>
    <x v="3"/>
    <n v="5"/>
    <x v="4"/>
    <n v="471117"/>
    <n v="381084"/>
  </r>
  <r>
    <x v="8"/>
    <s v="IBM"/>
    <x v="3"/>
    <n v="7"/>
    <x v="5"/>
    <n v="173155"/>
    <n v="143298"/>
  </r>
  <r>
    <x v="8"/>
    <s v="IBM"/>
    <x v="3"/>
    <n v="8"/>
    <x v="6"/>
    <n v="0"/>
    <n v="0"/>
  </r>
  <r>
    <x v="8"/>
    <s v="IBM"/>
    <x v="3"/>
    <n v="9"/>
    <x v="7"/>
    <n v="721434"/>
    <n v="636303"/>
  </r>
  <r>
    <x v="8"/>
    <s v="IBM"/>
    <x v="3"/>
    <n v="10"/>
    <x v="8"/>
    <n v="64"/>
    <n v="64"/>
  </r>
  <r>
    <x v="8"/>
    <s v="IBM"/>
    <x v="3"/>
    <n v="11"/>
    <x v="9"/>
    <n v="10755614"/>
    <n v="7712140"/>
  </r>
  <r>
    <x v="8"/>
    <s v="IBM"/>
    <x v="3"/>
    <n v="12"/>
    <x v="10"/>
    <n v="18628"/>
    <n v="17149"/>
  </r>
  <r>
    <x v="8"/>
    <s v="IBM"/>
    <x v="3"/>
    <n v="13"/>
    <x v="11"/>
    <n v="703690"/>
    <n v="655306"/>
  </r>
  <r>
    <x v="8"/>
    <s v="IBM"/>
    <x v="3"/>
    <n v="14"/>
    <x v="12"/>
    <n v="8843550"/>
    <n v="6729420"/>
  </r>
  <r>
    <x v="8"/>
    <s v="IBM"/>
    <x v="3"/>
    <n v="15"/>
    <x v="13"/>
    <n v="2093497"/>
    <n v="2022274"/>
  </r>
  <r>
    <x v="8"/>
    <s v="IBM"/>
    <x v="3"/>
    <n v="16"/>
    <x v="14"/>
    <n v="9032228"/>
    <n v="7079623"/>
  </r>
  <r>
    <x v="8"/>
    <s v="IBM"/>
    <x v="3"/>
    <n v="17"/>
    <x v="15"/>
    <n v="700631"/>
    <n v="635993"/>
  </r>
  <r>
    <x v="8"/>
    <s v="IBM"/>
    <x v="3"/>
    <n v="18"/>
    <x v="16"/>
    <n v="4091993"/>
    <n v="2618623"/>
  </r>
  <r>
    <x v="8"/>
    <s v="IBM"/>
    <x v="3"/>
    <n v="20"/>
    <x v="17"/>
    <n v="9480215"/>
    <n v="6931436"/>
  </r>
  <r>
    <x v="8"/>
    <s v="IBM"/>
    <x v="3"/>
    <n v="22"/>
    <x v="18"/>
    <n v="3188195"/>
    <n v="2268253"/>
  </r>
  <r>
    <x v="8"/>
    <s v="IBM"/>
    <x v="3"/>
    <n v="23"/>
    <x v="19"/>
    <n v="9862318"/>
    <n v="6870621"/>
  </r>
  <r>
    <x v="8"/>
    <s v="IBM"/>
    <x v="3"/>
    <n v="24"/>
    <x v="20"/>
    <n v="40252528"/>
    <n v="27505032"/>
  </r>
  <r>
    <x v="8"/>
    <s v="IBM"/>
    <x v="3"/>
    <n v="25"/>
    <x v="21"/>
    <n v="0"/>
    <n v="0"/>
  </r>
  <r>
    <x v="8"/>
    <s v="IBM"/>
    <x v="3"/>
    <n v="26"/>
    <x v="22"/>
    <n v="7844419"/>
    <n v="6092722"/>
  </r>
  <r>
    <x v="8"/>
    <s v="IBM"/>
    <x v="3"/>
    <n v="27"/>
    <x v="23"/>
    <n v="3308"/>
    <n v="3194"/>
  </r>
  <r>
    <x v="8"/>
    <s v="IBM"/>
    <x v="3"/>
    <n v="29"/>
    <x v="24"/>
    <n v="26582250"/>
    <n v="22247534"/>
  </r>
  <r>
    <x v="8"/>
    <s v="IBM"/>
    <x v="3"/>
    <n v="30"/>
    <x v="25"/>
    <n v="397524"/>
    <n v="386980"/>
  </r>
  <r>
    <x v="8"/>
    <s v="IBM"/>
    <x v="3"/>
    <n v="31"/>
    <x v="26"/>
    <n v="182340"/>
    <n v="179305"/>
  </r>
  <r>
    <x v="8"/>
    <s v="IBM"/>
    <x v="3"/>
    <n v="38"/>
    <x v="27"/>
    <n v="0"/>
    <n v="0"/>
  </r>
  <r>
    <x v="8"/>
    <s v="IBM"/>
    <x v="3"/>
    <n v="39"/>
    <x v="28"/>
    <n v="96"/>
    <n v="96"/>
  </r>
  <r>
    <x v="8"/>
    <s v="IBM"/>
    <x v="3"/>
    <n v="40"/>
    <x v="29"/>
    <n v="48767"/>
    <n v="39231"/>
  </r>
  <r>
    <x v="8"/>
    <s v="IBM"/>
    <x v="3"/>
    <n v="41"/>
    <x v="30"/>
    <n v="10676363"/>
    <n v="9182745"/>
  </r>
  <r>
    <x v="8"/>
    <s v="IBM"/>
    <x v="3"/>
    <n v="43"/>
    <x v="31"/>
    <n v="608"/>
    <n v="608"/>
  </r>
  <r>
    <x v="8"/>
    <s v="IBM"/>
    <x v="3"/>
    <n v="44"/>
    <x v="32"/>
    <n v="192"/>
    <n v="192"/>
  </r>
  <r>
    <x v="8"/>
    <s v="IBM"/>
    <x v="3"/>
    <n v="45"/>
    <x v="33"/>
    <n v="27790"/>
    <n v="23669"/>
  </r>
  <r>
    <x v="8"/>
    <s v="IBM"/>
    <x v="3"/>
    <n v="46"/>
    <x v="34"/>
    <n v="1250281"/>
    <n v="1250164"/>
  </r>
  <r>
    <x v="8"/>
    <s v="IBM"/>
    <x v="3"/>
    <n v="47"/>
    <x v="35"/>
    <n v="24358"/>
    <n v="24358"/>
  </r>
  <r>
    <x v="8"/>
    <s v="IBM"/>
    <x v="3"/>
    <n v="48"/>
    <x v="36"/>
    <n v="0"/>
    <n v="0"/>
  </r>
  <r>
    <x v="8"/>
    <s v="IBS"/>
    <x v="4"/>
    <n v="1"/>
    <x v="0"/>
    <n v="0"/>
    <n v="0"/>
  </r>
  <r>
    <x v="8"/>
    <s v="IBS"/>
    <x v="4"/>
    <n v="2"/>
    <x v="1"/>
    <n v="0"/>
    <n v="0"/>
  </r>
  <r>
    <x v="8"/>
    <s v="IBS"/>
    <x v="4"/>
    <n v="3"/>
    <x v="2"/>
    <n v="473"/>
    <n v="473"/>
  </r>
  <r>
    <x v="8"/>
    <s v="IBS"/>
    <x v="4"/>
    <n v="4"/>
    <x v="3"/>
    <n v="34"/>
    <n v="34"/>
  </r>
  <r>
    <x v="8"/>
    <s v="IBS"/>
    <x v="4"/>
    <n v="5"/>
    <x v="4"/>
    <n v="1392"/>
    <n v="1392"/>
  </r>
  <r>
    <x v="8"/>
    <s v="IBS"/>
    <x v="4"/>
    <n v="7"/>
    <x v="5"/>
    <n v="466"/>
    <n v="466"/>
  </r>
  <r>
    <x v="8"/>
    <s v="IBS"/>
    <x v="4"/>
    <n v="8"/>
    <x v="6"/>
    <n v="52"/>
    <n v="52"/>
  </r>
  <r>
    <x v="8"/>
    <s v="IBS"/>
    <x v="4"/>
    <n v="9"/>
    <x v="7"/>
    <n v="17832"/>
    <n v="17832"/>
  </r>
  <r>
    <x v="8"/>
    <s v="IBS"/>
    <x v="4"/>
    <n v="10"/>
    <x v="8"/>
    <n v="0"/>
    <n v="0"/>
  </r>
  <r>
    <x v="8"/>
    <s v="IBS"/>
    <x v="4"/>
    <n v="11"/>
    <x v="9"/>
    <n v="74873"/>
    <n v="58199"/>
  </r>
  <r>
    <x v="8"/>
    <s v="IBS"/>
    <x v="4"/>
    <n v="12"/>
    <x v="10"/>
    <n v="0"/>
    <n v="0"/>
  </r>
  <r>
    <x v="8"/>
    <s v="IBS"/>
    <x v="4"/>
    <n v="13"/>
    <x v="11"/>
    <n v="76"/>
    <n v="76"/>
  </r>
  <r>
    <x v="8"/>
    <s v="IBS"/>
    <x v="4"/>
    <n v="14"/>
    <x v="12"/>
    <n v="0"/>
    <n v="0"/>
  </r>
  <r>
    <x v="8"/>
    <s v="IBS"/>
    <x v="4"/>
    <n v="15"/>
    <x v="13"/>
    <n v="23919"/>
    <n v="23919"/>
  </r>
  <r>
    <x v="8"/>
    <s v="IBS"/>
    <x v="4"/>
    <n v="16"/>
    <x v="14"/>
    <n v="168"/>
    <n v="168"/>
  </r>
  <r>
    <x v="8"/>
    <s v="IBS"/>
    <x v="4"/>
    <n v="17"/>
    <x v="15"/>
    <n v="3034"/>
    <n v="2989"/>
  </r>
  <r>
    <x v="8"/>
    <s v="IBS"/>
    <x v="4"/>
    <n v="18"/>
    <x v="16"/>
    <n v="2815"/>
    <n v="2675"/>
  </r>
  <r>
    <x v="8"/>
    <s v="IBS"/>
    <x v="4"/>
    <n v="20"/>
    <x v="17"/>
    <n v="0"/>
    <n v="0"/>
  </r>
  <r>
    <x v="8"/>
    <s v="IBS"/>
    <x v="4"/>
    <n v="22"/>
    <x v="18"/>
    <n v="168194"/>
    <n v="168194"/>
  </r>
  <r>
    <x v="8"/>
    <s v="IBS"/>
    <x v="4"/>
    <n v="23"/>
    <x v="19"/>
    <n v="65066"/>
    <n v="38874"/>
  </r>
  <r>
    <x v="8"/>
    <s v="IBS"/>
    <x v="4"/>
    <n v="24"/>
    <x v="20"/>
    <n v="2971"/>
    <n v="2971"/>
  </r>
  <r>
    <x v="8"/>
    <s v="IBS"/>
    <x v="4"/>
    <n v="25"/>
    <x v="21"/>
    <n v="0"/>
    <n v="0"/>
  </r>
  <r>
    <x v="8"/>
    <s v="IBS"/>
    <x v="4"/>
    <n v="26"/>
    <x v="22"/>
    <n v="36314"/>
    <n v="25231"/>
  </r>
  <r>
    <x v="8"/>
    <s v="IBS"/>
    <x v="4"/>
    <n v="27"/>
    <x v="23"/>
    <n v="0"/>
    <n v="0"/>
  </r>
  <r>
    <x v="8"/>
    <s v="IBS"/>
    <x v="4"/>
    <n v="29"/>
    <x v="24"/>
    <n v="356480"/>
    <n v="319162"/>
  </r>
  <r>
    <x v="8"/>
    <s v="IBS"/>
    <x v="4"/>
    <n v="30"/>
    <x v="25"/>
    <n v="0"/>
    <n v="0"/>
  </r>
  <r>
    <x v="8"/>
    <s v="IBS"/>
    <x v="4"/>
    <n v="31"/>
    <x v="26"/>
    <n v="0"/>
    <n v="0"/>
  </r>
  <r>
    <x v="8"/>
    <s v="IBS"/>
    <x v="4"/>
    <n v="38"/>
    <x v="27"/>
    <n v="0"/>
    <n v="0"/>
  </r>
  <r>
    <x v="8"/>
    <s v="IBS"/>
    <x v="4"/>
    <n v="39"/>
    <x v="28"/>
    <n v="60"/>
    <n v="60"/>
  </r>
  <r>
    <x v="8"/>
    <s v="IBS"/>
    <x v="4"/>
    <n v="40"/>
    <x v="29"/>
    <n v="1286"/>
    <n v="1286"/>
  </r>
  <r>
    <x v="8"/>
    <s v="IBS"/>
    <x v="4"/>
    <n v="41"/>
    <x v="30"/>
    <n v="0"/>
    <n v="0"/>
  </r>
  <r>
    <x v="8"/>
    <s v="IBS"/>
    <x v="4"/>
    <n v="43"/>
    <x v="31"/>
    <n v="0"/>
    <n v="0"/>
  </r>
  <r>
    <x v="8"/>
    <s v="IBS"/>
    <x v="4"/>
    <n v="44"/>
    <x v="32"/>
    <n v="0"/>
    <n v="0"/>
  </r>
  <r>
    <x v="8"/>
    <s v="IBS"/>
    <x v="4"/>
    <n v="45"/>
    <x v="33"/>
    <n v="67"/>
    <n v="67"/>
  </r>
  <r>
    <x v="8"/>
    <s v="IBS"/>
    <x v="4"/>
    <n v="46"/>
    <x v="34"/>
    <n v="3142"/>
    <n v="3142"/>
  </r>
  <r>
    <x v="8"/>
    <s v="IBS"/>
    <x v="4"/>
    <n v="47"/>
    <x v="35"/>
    <n v="0"/>
    <n v="0"/>
  </r>
  <r>
    <x v="8"/>
    <s v="IBS"/>
    <x v="4"/>
    <n v="48"/>
    <x v="36"/>
    <n v="0"/>
    <n v="0"/>
  </r>
  <r>
    <x v="8"/>
    <s v="IDT"/>
    <x v="12"/>
    <n v="1"/>
    <x v="0"/>
    <n v="0"/>
    <n v="0"/>
  </r>
  <r>
    <x v="8"/>
    <s v="IDT"/>
    <x v="12"/>
    <n v="2"/>
    <x v="1"/>
    <n v="0"/>
    <n v="0"/>
  </r>
  <r>
    <x v="8"/>
    <s v="IDT"/>
    <x v="12"/>
    <n v="3"/>
    <x v="2"/>
    <n v="0"/>
    <n v="0"/>
  </r>
  <r>
    <x v="8"/>
    <s v="IDT"/>
    <x v="12"/>
    <n v="4"/>
    <x v="3"/>
    <n v="0"/>
    <n v="0"/>
  </r>
  <r>
    <x v="8"/>
    <s v="IDT"/>
    <x v="12"/>
    <n v="5"/>
    <x v="4"/>
    <n v="0"/>
    <n v="0"/>
  </r>
  <r>
    <x v="8"/>
    <s v="IDT"/>
    <x v="12"/>
    <n v="7"/>
    <x v="5"/>
    <n v="0"/>
    <n v="0"/>
  </r>
  <r>
    <x v="8"/>
    <s v="IDT"/>
    <x v="12"/>
    <n v="8"/>
    <x v="6"/>
    <n v="0"/>
    <n v="0"/>
  </r>
  <r>
    <x v="8"/>
    <s v="IDT"/>
    <x v="12"/>
    <n v="9"/>
    <x v="7"/>
    <n v="0"/>
    <n v="0"/>
  </r>
  <r>
    <x v="8"/>
    <s v="IDT"/>
    <x v="12"/>
    <n v="10"/>
    <x v="8"/>
    <n v="0"/>
    <n v="0"/>
  </r>
  <r>
    <x v="8"/>
    <s v="IDT"/>
    <x v="12"/>
    <n v="11"/>
    <x v="9"/>
    <n v="617"/>
    <n v="617"/>
  </r>
  <r>
    <x v="8"/>
    <s v="IDT"/>
    <x v="12"/>
    <n v="12"/>
    <x v="10"/>
    <n v="0"/>
    <n v="0"/>
  </r>
  <r>
    <x v="8"/>
    <s v="IDT"/>
    <x v="12"/>
    <n v="13"/>
    <x v="11"/>
    <n v="0"/>
    <n v="0"/>
  </r>
  <r>
    <x v="8"/>
    <s v="IDT"/>
    <x v="12"/>
    <n v="14"/>
    <x v="12"/>
    <n v="0"/>
    <n v="0"/>
  </r>
  <r>
    <x v="8"/>
    <s v="IDT"/>
    <x v="12"/>
    <n v="15"/>
    <x v="13"/>
    <n v="0"/>
    <n v="0"/>
  </r>
  <r>
    <x v="8"/>
    <s v="IDT"/>
    <x v="12"/>
    <n v="16"/>
    <x v="14"/>
    <n v="0"/>
    <n v="0"/>
  </r>
  <r>
    <x v="8"/>
    <s v="IDT"/>
    <x v="12"/>
    <n v="17"/>
    <x v="15"/>
    <n v="0"/>
    <n v="0"/>
  </r>
  <r>
    <x v="8"/>
    <s v="IDT"/>
    <x v="12"/>
    <n v="18"/>
    <x v="16"/>
    <n v="0"/>
    <n v="0"/>
  </r>
  <r>
    <x v="8"/>
    <s v="IDT"/>
    <x v="12"/>
    <n v="20"/>
    <x v="17"/>
    <n v="0"/>
    <n v="0"/>
  </r>
  <r>
    <x v="8"/>
    <s v="IDT"/>
    <x v="12"/>
    <n v="22"/>
    <x v="18"/>
    <n v="0"/>
    <n v="0"/>
  </r>
  <r>
    <x v="8"/>
    <s v="IDT"/>
    <x v="12"/>
    <n v="23"/>
    <x v="19"/>
    <n v="0"/>
    <n v="0"/>
  </r>
  <r>
    <x v="8"/>
    <s v="IDT"/>
    <x v="12"/>
    <n v="24"/>
    <x v="20"/>
    <n v="0"/>
    <n v="0"/>
  </r>
  <r>
    <x v="8"/>
    <s v="IDT"/>
    <x v="12"/>
    <n v="25"/>
    <x v="21"/>
    <n v="0"/>
    <n v="0"/>
  </r>
  <r>
    <x v="8"/>
    <s v="IDT"/>
    <x v="12"/>
    <n v="26"/>
    <x v="22"/>
    <n v="0"/>
    <n v="0"/>
  </r>
  <r>
    <x v="8"/>
    <s v="IDT"/>
    <x v="12"/>
    <n v="27"/>
    <x v="23"/>
    <n v="0"/>
    <n v="0"/>
  </r>
  <r>
    <x v="8"/>
    <s v="IDT"/>
    <x v="12"/>
    <n v="29"/>
    <x v="24"/>
    <n v="0"/>
    <n v="0"/>
  </r>
  <r>
    <x v="8"/>
    <s v="IDT"/>
    <x v="12"/>
    <n v="30"/>
    <x v="25"/>
    <n v="0"/>
    <n v="0"/>
  </r>
  <r>
    <x v="8"/>
    <s v="IDT"/>
    <x v="12"/>
    <n v="31"/>
    <x v="26"/>
    <n v="0"/>
    <n v="0"/>
  </r>
  <r>
    <x v="8"/>
    <s v="IDT"/>
    <x v="12"/>
    <n v="38"/>
    <x v="27"/>
    <n v="0"/>
    <n v="0"/>
  </r>
  <r>
    <x v="8"/>
    <s v="IDT"/>
    <x v="12"/>
    <n v="39"/>
    <x v="28"/>
    <n v="0"/>
    <n v="0"/>
  </r>
  <r>
    <x v="8"/>
    <s v="IDT"/>
    <x v="12"/>
    <n v="40"/>
    <x v="29"/>
    <n v="0"/>
    <n v="0"/>
  </r>
  <r>
    <x v="8"/>
    <s v="IDT"/>
    <x v="12"/>
    <n v="41"/>
    <x v="30"/>
    <n v="0"/>
    <n v="0"/>
  </r>
  <r>
    <x v="8"/>
    <s v="IDT"/>
    <x v="12"/>
    <n v="43"/>
    <x v="31"/>
    <n v="0"/>
    <n v="0"/>
  </r>
  <r>
    <x v="8"/>
    <s v="IDT"/>
    <x v="12"/>
    <n v="44"/>
    <x v="32"/>
    <n v="0"/>
    <n v="0"/>
  </r>
  <r>
    <x v="8"/>
    <s v="IDT"/>
    <x v="12"/>
    <n v="45"/>
    <x v="33"/>
    <n v="0"/>
    <n v="0"/>
  </r>
  <r>
    <x v="8"/>
    <s v="IDT"/>
    <x v="12"/>
    <n v="46"/>
    <x v="34"/>
    <n v="0"/>
    <n v="0"/>
  </r>
  <r>
    <x v="8"/>
    <s v="IDT"/>
    <x v="12"/>
    <n v="47"/>
    <x v="35"/>
    <n v="0"/>
    <n v="0"/>
  </r>
  <r>
    <x v="8"/>
    <s v="IDT"/>
    <x v="12"/>
    <n v="48"/>
    <x v="36"/>
    <n v="0"/>
    <n v="0"/>
  </r>
  <r>
    <x v="8"/>
    <s v="NB"/>
    <x v="6"/>
    <n v="1"/>
    <x v="0"/>
    <n v="303603"/>
    <n v="295223"/>
  </r>
  <r>
    <x v="8"/>
    <s v="NB"/>
    <x v="6"/>
    <n v="2"/>
    <x v="1"/>
    <n v="16241"/>
    <n v="16241"/>
  </r>
  <r>
    <x v="8"/>
    <s v="NB"/>
    <x v="6"/>
    <n v="3"/>
    <x v="2"/>
    <n v="0"/>
    <n v="0"/>
  </r>
  <r>
    <x v="8"/>
    <s v="NB"/>
    <x v="6"/>
    <n v="4"/>
    <x v="3"/>
    <n v="0"/>
    <n v="0"/>
  </r>
  <r>
    <x v="8"/>
    <s v="NB"/>
    <x v="6"/>
    <n v="5"/>
    <x v="4"/>
    <n v="35727"/>
    <n v="35727"/>
  </r>
  <r>
    <x v="8"/>
    <s v="NB"/>
    <x v="6"/>
    <n v="7"/>
    <x v="5"/>
    <n v="24609"/>
    <n v="21745"/>
  </r>
  <r>
    <x v="8"/>
    <s v="NB"/>
    <x v="6"/>
    <n v="8"/>
    <x v="6"/>
    <n v="244022"/>
    <n v="244022"/>
  </r>
  <r>
    <x v="8"/>
    <s v="NB"/>
    <x v="6"/>
    <n v="9"/>
    <x v="7"/>
    <n v="168649"/>
    <n v="166572"/>
  </r>
  <r>
    <x v="8"/>
    <s v="NB"/>
    <x v="6"/>
    <n v="10"/>
    <x v="8"/>
    <n v="0"/>
    <n v="0"/>
  </r>
  <r>
    <x v="8"/>
    <s v="NB"/>
    <x v="6"/>
    <n v="11"/>
    <x v="9"/>
    <n v="33508"/>
    <n v="26351"/>
  </r>
  <r>
    <x v="8"/>
    <s v="NB"/>
    <x v="6"/>
    <n v="12"/>
    <x v="10"/>
    <n v="144"/>
    <n v="144"/>
  </r>
  <r>
    <x v="8"/>
    <s v="NB"/>
    <x v="6"/>
    <n v="13"/>
    <x v="11"/>
    <n v="260438"/>
    <n v="258942"/>
  </r>
  <r>
    <x v="8"/>
    <s v="NB"/>
    <x v="6"/>
    <n v="14"/>
    <x v="12"/>
    <n v="0"/>
    <n v="0"/>
  </r>
  <r>
    <x v="8"/>
    <s v="NB"/>
    <x v="6"/>
    <n v="15"/>
    <x v="13"/>
    <n v="34"/>
    <n v="34"/>
  </r>
  <r>
    <x v="8"/>
    <s v="NB"/>
    <x v="6"/>
    <n v="16"/>
    <x v="14"/>
    <n v="462"/>
    <n v="462"/>
  </r>
  <r>
    <x v="8"/>
    <s v="NB"/>
    <x v="6"/>
    <n v="17"/>
    <x v="15"/>
    <n v="52651"/>
    <n v="52651"/>
  </r>
  <r>
    <x v="8"/>
    <s v="NB"/>
    <x v="6"/>
    <n v="18"/>
    <x v="16"/>
    <n v="7024"/>
    <n v="7024"/>
  </r>
  <r>
    <x v="8"/>
    <s v="NB"/>
    <x v="6"/>
    <n v="20"/>
    <x v="17"/>
    <n v="0"/>
    <n v="0"/>
  </r>
  <r>
    <x v="8"/>
    <s v="NB"/>
    <x v="6"/>
    <n v="22"/>
    <x v="18"/>
    <n v="1026"/>
    <n v="1026"/>
  </r>
  <r>
    <x v="8"/>
    <s v="NB"/>
    <x v="6"/>
    <n v="23"/>
    <x v="19"/>
    <n v="30877"/>
    <n v="30322"/>
  </r>
  <r>
    <x v="8"/>
    <s v="NB"/>
    <x v="6"/>
    <n v="24"/>
    <x v="20"/>
    <n v="3023"/>
    <n v="3023"/>
  </r>
  <r>
    <x v="8"/>
    <s v="NB"/>
    <x v="6"/>
    <n v="25"/>
    <x v="21"/>
    <n v="0"/>
    <n v="0"/>
  </r>
  <r>
    <x v="8"/>
    <s v="NB"/>
    <x v="6"/>
    <n v="26"/>
    <x v="22"/>
    <n v="9327"/>
    <n v="8912"/>
  </r>
  <r>
    <x v="8"/>
    <s v="NB"/>
    <x v="6"/>
    <n v="27"/>
    <x v="23"/>
    <n v="56460"/>
    <n v="56457"/>
  </r>
  <r>
    <x v="8"/>
    <s v="NB"/>
    <x v="6"/>
    <n v="29"/>
    <x v="24"/>
    <n v="41960"/>
    <n v="41960"/>
  </r>
  <r>
    <x v="8"/>
    <s v="NB"/>
    <x v="6"/>
    <n v="30"/>
    <x v="25"/>
    <n v="6932"/>
    <n v="6932"/>
  </r>
  <r>
    <x v="8"/>
    <s v="NB"/>
    <x v="6"/>
    <n v="31"/>
    <x v="26"/>
    <n v="817"/>
    <n v="817"/>
  </r>
  <r>
    <x v="8"/>
    <s v="NB"/>
    <x v="6"/>
    <n v="38"/>
    <x v="27"/>
    <n v="0"/>
    <n v="0"/>
  </r>
  <r>
    <x v="8"/>
    <s v="NB"/>
    <x v="6"/>
    <n v="39"/>
    <x v="28"/>
    <n v="0"/>
    <n v="0"/>
  </r>
  <r>
    <x v="8"/>
    <s v="NB"/>
    <x v="6"/>
    <n v="40"/>
    <x v="29"/>
    <n v="16963"/>
    <n v="16517"/>
  </r>
  <r>
    <x v="8"/>
    <s v="NB"/>
    <x v="6"/>
    <n v="41"/>
    <x v="30"/>
    <n v="2106"/>
    <n v="1919"/>
  </r>
  <r>
    <x v="8"/>
    <s v="NB"/>
    <x v="6"/>
    <n v="43"/>
    <x v="31"/>
    <n v="0"/>
    <n v="0"/>
  </r>
  <r>
    <x v="8"/>
    <s v="NB"/>
    <x v="6"/>
    <n v="44"/>
    <x v="32"/>
    <n v="0"/>
    <n v="0"/>
  </r>
  <r>
    <x v="8"/>
    <s v="NB"/>
    <x v="6"/>
    <n v="45"/>
    <x v="33"/>
    <n v="28112"/>
    <n v="23996"/>
  </r>
  <r>
    <x v="8"/>
    <s v="NB"/>
    <x v="6"/>
    <n v="46"/>
    <x v="34"/>
    <n v="169"/>
    <n v="169"/>
  </r>
  <r>
    <x v="8"/>
    <s v="NB"/>
    <x v="6"/>
    <n v="47"/>
    <x v="35"/>
    <n v="0"/>
    <n v="0"/>
  </r>
  <r>
    <x v="8"/>
    <s v="NB"/>
    <x v="6"/>
    <n v="48"/>
    <x v="36"/>
    <n v="0"/>
    <n v="0"/>
  </r>
  <r>
    <x v="8"/>
    <s v="NCY"/>
    <x v="15"/>
    <n v="1"/>
    <x v="0"/>
    <n v="0"/>
    <n v="0"/>
  </r>
  <r>
    <x v="8"/>
    <s v="NCY"/>
    <x v="15"/>
    <n v="2"/>
    <x v="1"/>
    <n v="0"/>
    <n v="0"/>
  </r>
  <r>
    <x v="8"/>
    <s v="NCY"/>
    <x v="15"/>
    <n v="3"/>
    <x v="2"/>
    <n v="0"/>
    <n v="0"/>
  </r>
  <r>
    <x v="8"/>
    <s v="NCY"/>
    <x v="15"/>
    <n v="4"/>
    <x v="3"/>
    <n v="0"/>
    <n v="0"/>
  </r>
  <r>
    <x v="8"/>
    <s v="NCY"/>
    <x v="15"/>
    <n v="5"/>
    <x v="4"/>
    <n v="0"/>
    <n v="0"/>
  </r>
  <r>
    <x v="8"/>
    <s v="NCY"/>
    <x v="15"/>
    <n v="7"/>
    <x v="5"/>
    <n v="0"/>
    <n v="0"/>
  </r>
  <r>
    <x v="8"/>
    <s v="NCY"/>
    <x v="15"/>
    <n v="8"/>
    <x v="6"/>
    <n v="0"/>
    <n v="0"/>
  </r>
  <r>
    <x v="8"/>
    <s v="NCY"/>
    <x v="15"/>
    <n v="9"/>
    <x v="7"/>
    <n v="0"/>
    <n v="0"/>
  </r>
  <r>
    <x v="8"/>
    <s v="NCY"/>
    <x v="15"/>
    <n v="10"/>
    <x v="8"/>
    <n v="427"/>
    <n v="427"/>
  </r>
  <r>
    <x v="8"/>
    <s v="NCY"/>
    <x v="15"/>
    <n v="11"/>
    <x v="9"/>
    <n v="0"/>
    <n v="0"/>
  </r>
  <r>
    <x v="8"/>
    <s v="NCY"/>
    <x v="15"/>
    <n v="12"/>
    <x v="10"/>
    <n v="0"/>
    <n v="0"/>
  </r>
  <r>
    <x v="8"/>
    <s v="NCY"/>
    <x v="15"/>
    <n v="13"/>
    <x v="11"/>
    <n v="0"/>
    <n v="0"/>
  </r>
  <r>
    <x v="8"/>
    <s v="NCY"/>
    <x v="15"/>
    <n v="14"/>
    <x v="12"/>
    <n v="0"/>
    <n v="0"/>
  </r>
  <r>
    <x v="8"/>
    <s v="NCY"/>
    <x v="15"/>
    <n v="15"/>
    <x v="13"/>
    <n v="0"/>
    <n v="0"/>
  </r>
  <r>
    <x v="8"/>
    <s v="NCY"/>
    <x v="15"/>
    <n v="16"/>
    <x v="14"/>
    <n v="0"/>
    <n v="0"/>
  </r>
  <r>
    <x v="8"/>
    <s v="NCY"/>
    <x v="15"/>
    <n v="17"/>
    <x v="15"/>
    <n v="0"/>
    <n v="0"/>
  </r>
  <r>
    <x v="8"/>
    <s v="NCY"/>
    <x v="15"/>
    <n v="18"/>
    <x v="16"/>
    <n v="0"/>
    <n v="0"/>
  </r>
  <r>
    <x v="8"/>
    <s v="NCY"/>
    <x v="15"/>
    <n v="20"/>
    <x v="17"/>
    <n v="0"/>
    <n v="0"/>
  </r>
  <r>
    <x v="8"/>
    <s v="NCY"/>
    <x v="15"/>
    <n v="22"/>
    <x v="18"/>
    <n v="0"/>
    <n v="0"/>
  </r>
  <r>
    <x v="8"/>
    <s v="NCY"/>
    <x v="15"/>
    <n v="23"/>
    <x v="19"/>
    <n v="0"/>
    <n v="0"/>
  </r>
  <r>
    <x v="8"/>
    <s v="NCY"/>
    <x v="15"/>
    <n v="24"/>
    <x v="20"/>
    <n v="0"/>
    <n v="0"/>
  </r>
  <r>
    <x v="8"/>
    <s v="NCY"/>
    <x v="15"/>
    <n v="25"/>
    <x v="21"/>
    <n v="73009"/>
    <n v="73009"/>
  </r>
  <r>
    <x v="8"/>
    <s v="NCY"/>
    <x v="15"/>
    <n v="26"/>
    <x v="22"/>
    <n v="0"/>
    <n v="0"/>
  </r>
  <r>
    <x v="8"/>
    <s v="NCY"/>
    <x v="15"/>
    <n v="27"/>
    <x v="23"/>
    <n v="0"/>
    <n v="0"/>
  </r>
  <r>
    <x v="8"/>
    <s v="NCY"/>
    <x v="15"/>
    <n v="29"/>
    <x v="24"/>
    <n v="0"/>
    <n v="0"/>
  </r>
  <r>
    <x v="8"/>
    <s v="NCY"/>
    <x v="15"/>
    <n v="30"/>
    <x v="25"/>
    <n v="0"/>
    <n v="0"/>
  </r>
  <r>
    <x v="8"/>
    <s v="NCY"/>
    <x v="15"/>
    <n v="31"/>
    <x v="26"/>
    <n v="0"/>
    <n v="0"/>
  </r>
  <r>
    <x v="8"/>
    <s v="NCY"/>
    <x v="15"/>
    <n v="38"/>
    <x v="27"/>
    <n v="0"/>
    <n v="0"/>
  </r>
  <r>
    <x v="8"/>
    <s v="NCY"/>
    <x v="15"/>
    <n v="39"/>
    <x v="28"/>
    <n v="0"/>
    <n v="0"/>
  </r>
  <r>
    <x v="8"/>
    <s v="NCY"/>
    <x v="15"/>
    <n v="40"/>
    <x v="29"/>
    <n v="0"/>
    <n v="0"/>
  </r>
  <r>
    <x v="8"/>
    <s v="NCY"/>
    <x v="15"/>
    <n v="41"/>
    <x v="30"/>
    <n v="0"/>
    <n v="0"/>
  </r>
  <r>
    <x v="8"/>
    <s v="NCY"/>
    <x v="15"/>
    <n v="43"/>
    <x v="31"/>
    <n v="0"/>
    <n v="0"/>
  </r>
  <r>
    <x v="8"/>
    <s v="NCY"/>
    <x v="15"/>
    <n v="44"/>
    <x v="32"/>
    <n v="35053"/>
    <n v="35053"/>
  </r>
  <r>
    <x v="8"/>
    <s v="NCY"/>
    <x v="15"/>
    <n v="45"/>
    <x v="33"/>
    <n v="0"/>
    <n v="0"/>
  </r>
  <r>
    <x v="8"/>
    <s v="NCY"/>
    <x v="15"/>
    <n v="46"/>
    <x v="34"/>
    <n v="330270"/>
    <n v="328557"/>
  </r>
  <r>
    <x v="8"/>
    <s v="NCY"/>
    <x v="15"/>
    <n v="47"/>
    <x v="35"/>
    <n v="0"/>
    <n v="0"/>
  </r>
  <r>
    <x v="8"/>
    <s v="NCY"/>
    <x v="15"/>
    <n v="48"/>
    <x v="36"/>
    <n v="0"/>
    <n v="0"/>
  </r>
  <r>
    <x v="8"/>
    <s v="NDM"/>
    <x v="7"/>
    <n v="1"/>
    <x v="0"/>
    <n v="0"/>
    <n v="0"/>
  </r>
  <r>
    <x v="8"/>
    <s v="NDM"/>
    <x v="7"/>
    <n v="2"/>
    <x v="1"/>
    <n v="0"/>
    <n v="0"/>
  </r>
  <r>
    <x v="8"/>
    <s v="NDM"/>
    <x v="7"/>
    <n v="3"/>
    <x v="2"/>
    <n v="0"/>
    <n v="0"/>
  </r>
  <r>
    <x v="8"/>
    <s v="NDM"/>
    <x v="7"/>
    <n v="4"/>
    <x v="3"/>
    <n v="0"/>
    <n v="0"/>
  </r>
  <r>
    <x v="8"/>
    <s v="NDM"/>
    <x v="7"/>
    <n v="5"/>
    <x v="4"/>
    <n v="0"/>
    <n v="0"/>
  </r>
  <r>
    <x v="8"/>
    <s v="NDM"/>
    <x v="7"/>
    <n v="7"/>
    <x v="5"/>
    <n v="0"/>
    <n v="0"/>
  </r>
  <r>
    <x v="8"/>
    <s v="NDM"/>
    <x v="7"/>
    <n v="8"/>
    <x v="6"/>
    <n v="0"/>
    <n v="0"/>
  </r>
  <r>
    <x v="8"/>
    <s v="NDM"/>
    <x v="7"/>
    <n v="9"/>
    <x v="7"/>
    <n v="0"/>
    <n v="0"/>
  </r>
  <r>
    <x v="8"/>
    <s v="NDM"/>
    <x v="7"/>
    <n v="10"/>
    <x v="8"/>
    <n v="0"/>
    <n v="0"/>
  </r>
  <r>
    <x v="8"/>
    <s v="NDM"/>
    <x v="7"/>
    <n v="11"/>
    <x v="9"/>
    <n v="0"/>
    <n v="0"/>
  </r>
  <r>
    <x v="8"/>
    <s v="NDM"/>
    <x v="7"/>
    <n v="12"/>
    <x v="10"/>
    <n v="0"/>
    <n v="0"/>
  </r>
  <r>
    <x v="8"/>
    <s v="NDM"/>
    <x v="7"/>
    <n v="13"/>
    <x v="11"/>
    <n v="0"/>
    <n v="0"/>
  </r>
  <r>
    <x v="8"/>
    <s v="NDM"/>
    <x v="7"/>
    <n v="14"/>
    <x v="12"/>
    <n v="0"/>
    <n v="0"/>
  </r>
  <r>
    <x v="8"/>
    <s v="NDM"/>
    <x v="7"/>
    <n v="15"/>
    <x v="13"/>
    <n v="0"/>
    <n v="0"/>
  </r>
  <r>
    <x v="8"/>
    <s v="NDM"/>
    <x v="7"/>
    <n v="16"/>
    <x v="14"/>
    <n v="0"/>
    <n v="0"/>
  </r>
  <r>
    <x v="8"/>
    <s v="NDM"/>
    <x v="7"/>
    <n v="17"/>
    <x v="15"/>
    <n v="0"/>
    <n v="0"/>
  </r>
  <r>
    <x v="8"/>
    <s v="NDM"/>
    <x v="7"/>
    <n v="18"/>
    <x v="16"/>
    <n v="0"/>
    <n v="0"/>
  </r>
  <r>
    <x v="8"/>
    <s v="NDM"/>
    <x v="7"/>
    <n v="20"/>
    <x v="17"/>
    <n v="0"/>
    <n v="0"/>
  </r>
  <r>
    <x v="8"/>
    <s v="NDM"/>
    <x v="7"/>
    <n v="22"/>
    <x v="18"/>
    <n v="0"/>
    <n v="0"/>
  </r>
  <r>
    <x v="8"/>
    <s v="NDM"/>
    <x v="7"/>
    <n v="23"/>
    <x v="19"/>
    <n v="0"/>
    <n v="0"/>
  </r>
  <r>
    <x v="8"/>
    <s v="NDM"/>
    <x v="7"/>
    <n v="24"/>
    <x v="20"/>
    <n v="0"/>
    <n v="0"/>
  </r>
  <r>
    <x v="8"/>
    <s v="NDM"/>
    <x v="7"/>
    <n v="25"/>
    <x v="21"/>
    <n v="0"/>
    <n v="0"/>
  </r>
  <r>
    <x v="8"/>
    <s v="NDM"/>
    <x v="7"/>
    <n v="26"/>
    <x v="22"/>
    <n v="0"/>
    <n v="0"/>
  </r>
  <r>
    <x v="8"/>
    <s v="NDM"/>
    <x v="7"/>
    <n v="27"/>
    <x v="23"/>
    <n v="0"/>
    <n v="0"/>
  </r>
  <r>
    <x v="8"/>
    <s v="NDM"/>
    <x v="7"/>
    <n v="29"/>
    <x v="24"/>
    <n v="0"/>
    <n v="0"/>
  </r>
  <r>
    <x v="8"/>
    <s v="NDM"/>
    <x v="7"/>
    <n v="30"/>
    <x v="25"/>
    <n v="0"/>
    <n v="0"/>
  </r>
  <r>
    <x v="8"/>
    <s v="NDM"/>
    <x v="7"/>
    <n v="31"/>
    <x v="26"/>
    <n v="30"/>
    <n v="30"/>
  </r>
  <r>
    <x v="8"/>
    <s v="NDM"/>
    <x v="7"/>
    <n v="38"/>
    <x v="27"/>
    <n v="0"/>
    <n v="0"/>
  </r>
  <r>
    <x v="8"/>
    <s v="NDM"/>
    <x v="7"/>
    <n v="39"/>
    <x v="28"/>
    <n v="203"/>
    <n v="203"/>
  </r>
  <r>
    <x v="8"/>
    <s v="NDM"/>
    <x v="7"/>
    <n v="40"/>
    <x v="29"/>
    <n v="0"/>
    <n v="0"/>
  </r>
  <r>
    <x v="8"/>
    <s v="NDM"/>
    <x v="7"/>
    <n v="41"/>
    <x v="30"/>
    <n v="0"/>
    <n v="0"/>
  </r>
  <r>
    <x v="8"/>
    <s v="NDM"/>
    <x v="7"/>
    <n v="43"/>
    <x v="31"/>
    <n v="0"/>
    <n v="0"/>
  </r>
  <r>
    <x v="8"/>
    <s v="NDM"/>
    <x v="7"/>
    <n v="44"/>
    <x v="32"/>
    <n v="0"/>
    <n v="0"/>
  </r>
  <r>
    <x v="8"/>
    <s v="NDM"/>
    <x v="7"/>
    <n v="45"/>
    <x v="33"/>
    <n v="0"/>
    <n v="0"/>
  </r>
  <r>
    <x v="8"/>
    <s v="NDM"/>
    <x v="7"/>
    <n v="46"/>
    <x v="34"/>
    <n v="0"/>
    <n v="0"/>
  </r>
  <r>
    <x v="8"/>
    <s v="NDM"/>
    <x v="7"/>
    <n v="47"/>
    <x v="35"/>
    <n v="507"/>
    <n v="507"/>
  </r>
  <r>
    <x v="8"/>
    <s v="NDM"/>
    <x v="7"/>
    <n v="48"/>
    <x v="36"/>
    <n v="0"/>
    <n v="0"/>
  </r>
  <r>
    <x v="8"/>
    <s v="NF"/>
    <x v="8"/>
    <n v="1"/>
    <x v="0"/>
    <n v="0"/>
    <n v="0"/>
  </r>
  <r>
    <x v="8"/>
    <s v="NF"/>
    <x v="8"/>
    <n v="2"/>
    <x v="1"/>
    <n v="0"/>
    <n v="0"/>
  </r>
  <r>
    <x v="8"/>
    <s v="NF"/>
    <x v="8"/>
    <n v="3"/>
    <x v="2"/>
    <n v="776"/>
    <n v="776"/>
  </r>
  <r>
    <x v="8"/>
    <s v="NF"/>
    <x v="8"/>
    <n v="4"/>
    <x v="3"/>
    <n v="1236"/>
    <n v="1236"/>
  </r>
  <r>
    <x v="8"/>
    <s v="NF"/>
    <x v="8"/>
    <n v="5"/>
    <x v="4"/>
    <n v="0"/>
    <n v="0"/>
  </r>
  <r>
    <x v="8"/>
    <s v="NF"/>
    <x v="8"/>
    <n v="7"/>
    <x v="5"/>
    <n v="282"/>
    <n v="282"/>
  </r>
  <r>
    <x v="8"/>
    <s v="NF"/>
    <x v="8"/>
    <n v="8"/>
    <x v="6"/>
    <n v="4295"/>
    <n v="4295"/>
  </r>
  <r>
    <x v="8"/>
    <s v="NF"/>
    <x v="8"/>
    <n v="9"/>
    <x v="7"/>
    <n v="136"/>
    <n v="136"/>
  </r>
  <r>
    <x v="8"/>
    <s v="NF"/>
    <x v="8"/>
    <n v="10"/>
    <x v="8"/>
    <n v="1156"/>
    <n v="966"/>
  </r>
  <r>
    <x v="8"/>
    <s v="NF"/>
    <x v="8"/>
    <n v="11"/>
    <x v="9"/>
    <n v="0"/>
    <n v="0"/>
  </r>
  <r>
    <x v="8"/>
    <s v="NF"/>
    <x v="8"/>
    <n v="12"/>
    <x v="10"/>
    <n v="3267"/>
    <n v="3267"/>
  </r>
  <r>
    <x v="8"/>
    <s v="NF"/>
    <x v="8"/>
    <n v="13"/>
    <x v="11"/>
    <n v="0"/>
    <n v="0"/>
  </r>
  <r>
    <x v="8"/>
    <s v="NF"/>
    <x v="8"/>
    <n v="14"/>
    <x v="12"/>
    <n v="0"/>
    <n v="0"/>
  </r>
  <r>
    <x v="8"/>
    <s v="NF"/>
    <x v="8"/>
    <n v="15"/>
    <x v="13"/>
    <n v="0"/>
    <n v="0"/>
  </r>
  <r>
    <x v="8"/>
    <s v="NF"/>
    <x v="8"/>
    <n v="16"/>
    <x v="14"/>
    <n v="0"/>
    <n v="0"/>
  </r>
  <r>
    <x v="8"/>
    <s v="NF"/>
    <x v="8"/>
    <n v="17"/>
    <x v="15"/>
    <n v="0"/>
    <n v="0"/>
  </r>
  <r>
    <x v="8"/>
    <s v="NF"/>
    <x v="8"/>
    <n v="18"/>
    <x v="16"/>
    <n v="0"/>
    <n v="0"/>
  </r>
  <r>
    <x v="8"/>
    <s v="NF"/>
    <x v="8"/>
    <n v="20"/>
    <x v="17"/>
    <n v="997"/>
    <n v="997"/>
  </r>
  <r>
    <x v="8"/>
    <s v="NF"/>
    <x v="8"/>
    <n v="22"/>
    <x v="18"/>
    <n v="0"/>
    <n v="0"/>
  </r>
  <r>
    <x v="8"/>
    <s v="NF"/>
    <x v="8"/>
    <n v="23"/>
    <x v="19"/>
    <n v="0"/>
    <n v="0"/>
  </r>
  <r>
    <x v="8"/>
    <s v="NF"/>
    <x v="8"/>
    <n v="24"/>
    <x v="20"/>
    <n v="653"/>
    <n v="383"/>
  </r>
  <r>
    <x v="8"/>
    <s v="NF"/>
    <x v="8"/>
    <n v="25"/>
    <x v="21"/>
    <n v="0"/>
    <n v="0"/>
  </r>
  <r>
    <x v="8"/>
    <s v="NF"/>
    <x v="8"/>
    <n v="26"/>
    <x v="22"/>
    <n v="0"/>
    <n v="0"/>
  </r>
  <r>
    <x v="8"/>
    <s v="NF"/>
    <x v="8"/>
    <n v="27"/>
    <x v="23"/>
    <n v="0"/>
    <n v="0"/>
  </r>
  <r>
    <x v="8"/>
    <s v="NF"/>
    <x v="8"/>
    <n v="29"/>
    <x v="24"/>
    <n v="73"/>
    <n v="73"/>
  </r>
  <r>
    <x v="8"/>
    <s v="NF"/>
    <x v="8"/>
    <n v="30"/>
    <x v="25"/>
    <n v="405"/>
    <n v="405"/>
  </r>
  <r>
    <x v="8"/>
    <s v="NF"/>
    <x v="8"/>
    <n v="31"/>
    <x v="26"/>
    <n v="0"/>
    <n v="0"/>
  </r>
  <r>
    <x v="8"/>
    <s v="NF"/>
    <x v="8"/>
    <n v="38"/>
    <x v="27"/>
    <n v="0"/>
    <n v="0"/>
  </r>
  <r>
    <x v="8"/>
    <s v="NF"/>
    <x v="8"/>
    <n v="39"/>
    <x v="28"/>
    <n v="1568"/>
    <n v="1568"/>
  </r>
  <r>
    <x v="8"/>
    <s v="NF"/>
    <x v="8"/>
    <n v="40"/>
    <x v="29"/>
    <n v="10620"/>
    <n v="9856"/>
  </r>
  <r>
    <x v="8"/>
    <s v="NF"/>
    <x v="8"/>
    <n v="41"/>
    <x v="30"/>
    <n v="0"/>
    <n v="0"/>
  </r>
  <r>
    <x v="8"/>
    <s v="NF"/>
    <x v="8"/>
    <n v="43"/>
    <x v="31"/>
    <n v="2148"/>
    <n v="2148"/>
  </r>
  <r>
    <x v="8"/>
    <s v="NF"/>
    <x v="8"/>
    <n v="44"/>
    <x v="32"/>
    <n v="3344"/>
    <n v="3344"/>
  </r>
  <r>
    <x v="8"/>
    <s v="NF"/>
    <x v="8"/>
    <n v="45"/>
    <x v="33"/>
    <n v="0"/>
    <n v="0"/>
  </r>
  <r>
    <x v="8"/>
    <s v="NF"/>
    <x v="8"/>
    <n v="46"/>
    <x v="34"/>
    <n v="26004"/>
    <n v="26004"/>
  </r>
  <r>
    <x v="8"/>
    <s v="NF"/>
    <x v="8"/>
    <n v="47"/>
    <x v="35"/>
    <n v="11308"/>
    <n v="11308"/>
  </r>
  <r>
    <x v="8"/>
    <s v="NF"/>
    <x v="8"/>
    <n v="48"/>
    <x v="36"/>
    <n v="609"/>
    <n v="609"/>
  </r>
  <r>
    <x v="8"/>
    <s v="NW"/>
    <x v="9"/>
    <n v="1"/>
    <x v="0"/>
    <n v="0"/>
    <n v="0"/>
  </r>
  <r>
    <x v="8"/>
    <s v="NW"/>
    <x v="9"/>
    <n v="2"/>
    <x v="1"/>
    <n v="0"/>
    <n v="0"/>
  </r>
  <r>
    <x v="8"/>
    <s v="NW"/>
    <x v="9"/>
    <n v="3"/>
    <x v="2"/>
    <n v="0"/>
    <n v="0"/>
  </r>
  <r>
    <x v="8"/>
    <s v="NW"/>
    <x v="9"/>
    <n v="4"/>
    <x v="3"/>
    <n v="5095"/>
    <n v="5095"/>
  </r>
  <r>
    <x v="8"/>
    <s v="NW"/>
    <x v="9"/>
    <n v="5"/>
    <x v="4"/>
    <n v="724"/>
    <n v="724"/>
  </r>
  <r>
    <x v="8"/>
    <s v="NW"/>
    <x v="9"/>
    <n v="7"/>
    <x v="5"/>
    <n v="1924"/>
    <n v="1857"/>
  </r>
  <r>
    <x v="8"/>
    <s v="NW"/>
    <x v="9"/>
    <n v="8"/>
    <x v="6"/>
    <n v="4190"/>
    <n v="4190"/>
  </r>
  <r>
    <x v="8"/>
    <s v="NW"/>
    <x v="9"/>
    <n v="9"/>
    <x v="7"/>
    <n v="5724"/>
    <n v="5692"/>
  </r>
  <r>
    <x v="8"/>
    <s v="NW"/>
    <x v="9"/>
    <n v="10"/>
    <x v="8"/>
    <n v="0"/>
    <n v="0"/>
  </r>
  <r>
    <x v="8"/>
    <s v="NW"/>
    <x v="9"/>
    <n v="11"/>
    <x v="9"/>
    <n v="0"/>
    <n v="0"/>
  </r>
  <r>
    <x v="8"/>
    <s v="NW"/>
    <x v="9"/>
    <n v="12"/>
    <x v="10"/>
    <n v="1679"/>
    <n v="1679"/>
  </r>
  <r>
    <x v="8"/>
    <s v="NW"/>
    <x v="9"/>
    <n v="13"/>
    <x v="11"/>
    <n v="4776"/>
    <n v="4413"/>
  </r>
  <r>
    <x v="8"/>
    <s v="NW"/>
    <x v="9"/>
    <n v="14"/>
    <x v="12"/>
    <n v="0"/>
    <n v="0"/>
  </r>
  <r>
    <x v="8"/>
    <s v="NW"/>
    <x v="9"/>
    <n v="15"/>
    <x v="13"/>
    <n v="0"/>
    <n v="0"/>
  </r>
  <r>
    <x v="8"/>
    <s v="NW"/>
    <x v="9"/>
    <n v="16"/>
    <x v="14"/>
    <n v="0"/>
    <n v="0"/>
  </r>
  <r>
    <x v="8"/>
    <s v="NW"/>
    <x v="9"/>
    <n v="17"/>
    <x v="15"/>
    <n v="0"/>
    <n v="0"/>
  </r>
  <r>
    <x v="8"/>
    <s v="NW"/>
    <x v="9"/>
    <n v="18"/>
    <x v="16"/>
    <n v="0"/>
    <n v="0"/>
  </r>
  <r>
    <x v="8"/>
    <s v="NW"/>
    <x v="9"/>
    <n v="20"/>
    <x v="17"/>
    <n v="0"/>
    <n v="0"/>
  </r>
  <r>
    <x v="8"/>
    <s v="NW"/>
    <x v="9"/>
    <n v="22"/>
    <x v="18"/>
    <n v="608"/>
    <n v="608"/>
  </r>
  <r>
    <x v="8"/>
    <s v="NW"/>
    <x v="9"/>
    <n v="23"/>
    <x v="19"/>
    <n v="2768"/>
    <n v="2768"/>
  </r>
  <r>
    <x v="8"/>
    <s v="NW"/>
    <x v="9"/>
    <n v="24"/>
    <x v="20"/>
    <n v="11874"/>
    <n v="9310"/>
  </r>
  <r>
    <x v="8"/>
    <s v="NW"/>
    <x v="9"/>
    <n v="25"/>
    <x v="21"/>
    <n v="0"/>
    <n v="0"/>
  </r>
  <r>
    <x v="8"/>
    <s v="NW"/>
    <x v="9"/>
    <n v="26"/>
    <x v="22"/>
    <n v="21364"/>
    <n v="15408"/>
  </r>
  <r>
    <x v="8"/>
    <s v="NW"/>
    <x v="9"/>
    <n v="27"/>
    <x v="23"/>
    <n v="0"/>
    <n v="0"/>
  </r>
  <r>
    <x v="8"/>
    <s v="NW"/>
    <x v="9"/>
    <n v="29"/>
    <x v="24"/>
    <n v="6100"/>
    <n v="4395"/>
  </r>
  <r>
    <x v="8"/>
    <s v="NW"/>
    <x v="9"/>
    <n v="30"/>
    <x v="25"/>
    <n v="7632"/>
    <n v="6499"/>
  </r>
  <r>
    <x v="8"/>
    <s v="NW"/>
    <x v="9"/>
    <n v="31"/>
    <x v="26"/>
    <n v="2678"/>
    <n v="2678"/>
  </r>
  <r>
    <x v="8"/>
    <s v="NW"/>
    <x v="9"/>
    <n v="38"/>
    <x v="27"/>
    <n v="219110"/>
    <n v="196189"/>
  </r>
  <r>
    <x v="8"/>
    <s v="NW"/>
    <x v="9"/>
    <n v="39"/>
    <x v="28"/>
    <n v="1351"/>
    <n v="1206"/>
  </r>
  <r>
    <x v="8"/>
    <s v="NW"/>
    <x v="9"/>
    <n v="40"/>
    <x v="29"/>
    <n v="46987"/>
    <n v="45799"/>
  </r>
  <r>
    <x v="8"/>
    <s v="NW"/>
    <x v="9"/>
    <n v="41"/>
    <x v="30"/>
    <n v="8253"/>
    <n v="6557"/>
  </r>
  <r>
    <x v="8"/>
    <s v="NW"/>
    <x v="9"/>
    <n v="43"/>
    <x v="31"/>
    <n v="0"/>
    <n v="0"/>
  </r>
  <r>
    <x v="8"/>
    <s v="NW"/>
    <x v="9"/>
    <n v="44"/>
    <x v="32"/>
    <n v="11773"/>
    <n v="10942"/>
  </r>
  <r>
    <x v="8"/>
    <s v="NW"/>
    <x v="9"/>
    <n v="45"/>
    <x v="33"/>
    <n v="0"/>
    <n v="0"/>
  </r>
  <r>
    <x v="8"/>
    <s v="NW"/>
    <x v="9"/>
    <n v="46"/>
    <x v="34"/>
    <n v="1903"/>
    <n v="1903"/>
  </r>
  <r>
    <x v="8"/>
    <s v="NW"/>
    <x v="9"/>
    <n v="47"/>
    <x v="35"/>
    <n v="3831"/>
    <n v="3831"/>
  </r>
  <r>
    <x v="8"/>
    <s v="NW"/>
    <x v="9"/>
    <n v="48"/>
    <x v="36"/>
    <n v="18737"/>
    <n v="17169"/>
  </r>
  <r>
    <x v="9"/>
    <s v="IB"/>
    <x v="10"/>
    <n v="1"/>
    <x v="0"/>
    <n v="0"/>
    <n v="0"/>
  </r>
  <r>
    <x v="9"/>
    <s v="IB"/>
    <x v="10"/>
    <n v="2"/>
    <x v="1"/>
    <n v="0"/>
    <n v="0"/>
  </r>
  <r>
    <x v="9"/>
    <s v="IB"/>
    <x v="10"/>
    <n v="3"/>
    <x v="2"/>
    <n v="0"/>
    <n v="0"/>
  </r>
  <r>
    <x v="9"/>
    <s v="IB"/>
    <x v="10"/>
    <n v="4"/>
    <x v="3"/>
    <n v="0"/>
    <n v="0"/>
  </r>
  <r>
    <x v="9"/>
    <s v="IB"/>
    <x v="10"/>
    <n v="5"/>
    <x v="4"/>
    <n v="0"/>
    <n v="0"/>
  </r>
  <r>
    <x v="9"/>
    <s v="IB"/>
    <x v="10"/>
    <n v="7"/>
    <x v="5"/>
    <n v="0"/>
    <n v="0"/>
  </r>
  <r>
    <x v="9"/>
    <s v="IB"/>
    <x v="10"/>
    <n v="8"/>
    <x v="6"/>
    <n v="0"/>
    <n v="0"/>
  </r>
  <r>
    <x v="9"/>
    <s v="IB"/>
    <x v="10"/>
    <n v="9"/>
    <x v="7"/>
    <n v="0"/>
    <n v="0"/>
  </r>
  <r>
    <x v="9"/>
    <s v="IB"/>
    <x v="10"/>
    <n v="10"/>
    <x v="8"/>
    <n v="0"/>
    <n v="0"/>
  </r>
  <r>
    <x v="9"/>
    <s v="IB"/>
    <x v="10"/>
    <n v="11"/>
    <x v="9"/>
    <n v="0"/>
    <n v="0"/>
  </r>
  <r>
    <x v="9"/>
    <s v="IB"/>
    <x v="10"/>
    <n v="12"/>
    <x v="10"/>
    <n v="0"/>
    <n v="0"/>
  </r>
  <r>
    <x v="9"/>
    <s v="IB"/>
    <x v="10"/>
    <n v="13"/>
    <x v="11"/>
    <n v="0"/>
    <n v="0"/>
  </r>
  <r>
    <x v="9"/>
    <s v="IB"/>
    <x v="10"/>
    <n v="14"/>
    <x v="12"/>
    <n v="0"/>
    <n v="0"/>
  </r>
  <r>
    <x v="9"/>
    <s v="IB"/>
    <x v="10"/>
    <n v="15"/>
    <x v="13"/>
    <n v="0"/>
    <n v="0"/>
  </r>
  <r>
    <x v="9"/>
    <s v="IB"/>
    <x v="10"/>
    <n v="16"/>
    <x v="14"/>
    <n v="0"/>
    <n v="0"/>
  </r>
  <r>
    <x v="9"/>
    <s v="IB"/>
    <x v="10"/>
    <n v="17"/>
    <x v="15"/>
    <n v="0"/>
    <n v="0"/>
  </r>
  <r>
    <x v="9"/>
    <s v="IB"/>
    <x v="10"/>
    <n v="18"/>
    <x v="16"/>
    <n v="0"/>
    <n v="0"/>
  </r>
  <r>
    <x v="9"/>
    <s v="IB"/>
    <x v="10"/>
    <n v="20"/>
    <x v="17"/>
    <n v="0"/>
    <n v="0"/>
  </r>
  <r>
    <x v="9"/>
    <s v="IB"/>
    <x v="10"/>
    <n v="22"/>
    <x v="18"/>
    <n v="0"/>
    <n v="0"/>
  </r>
  <r>
    <x v="9"/>
    <s v="IB"/>
    <x v="10"/>
    <n v="23"/>
    <x v="19"/>
    <n v="0"/>
    <n v="0"/>
  </r>
  <r>
    <x v="9"/>
    <s v="IB"/>
    <x v="10"/>
    <n v="24"/>
    <x v="20"/>
    <n v="0"/>
    <n v="0"/>
  </r>
  <r>
    <x v="9"/>
    <s v="IB"/>
    <x v="10"/>
    <n v="25"/>
    <x v="21"/>
    <n v="0"/>
    <n v="0"/>
  </r>
  <r>
    <x v="9"/>
    <s v="IB"/>
    <x v="10"/>
    <n v="26"/>
    <x v="22"/>
    <n v="0"/>
    <n v="0"/>
  </r>
  <r>
    <x v="9"/>
    <s v="IB"/>
    <x v="10"/>
    <n v="27"/>
    <x v="23"/>
    <n v="0"/>
    <n v="0"/>
  </r>
  <r>
    <x v="9"/>
    <s v="IB"/>
    <x v="10"/>
    <n v="29"/>
    <x v="24"/>
    <n v="0"/>
    <n v="0"/>
  </r>
  <r>
    <x v="9"/>
    <s v="IB"/>
    <x v="10"/>
    <n v="30"/>
    <x v="25"/>
    <n v="0"/>
    <n v="0"/>
  </r>
  <r>
    <x v="9"/>
    <s v="IB"/>
    <x v="10"/>
    <n v="31"/>
    <x v="26"/>
    <n v="0"/>
    <n v="0"/>
  </r>
  <r>
    <x v="9"/>
    <s v="IB"/>
    <x v="10"/>
    <n v="38"/>
    <x v="27"/>
    <n v="0"/>
    <n v="0"/>
  </r>
  <r>
    <x v="9"/>
    <s v="IB"/>
    <x v="10"/>
    <n v="39"/>
    <x v="28"/>
    <n v="0"/>
    <n v="0"/>
  </r>
  <r>
    <x v="9"/>
    <s v="IB"/>
    <x v="10"/>
    <n v="40"/>
    <x v="29"/>
    <n v="0"/>
    <n v="0"/>
  </r>
  <r>
    <x v="9"/>
    <s v="IB"/>
    <x v="10"/>
    <n v="41"/>
    <x v="30"/>
    <n v="0"/>
    <n v="0"/>
  </r>
  <r>
    <x v="9"/>
    <s v="IB"/>
    <x v="10"/>
    <n v="43"/>
    <x v="31"/>
    <n v="0"/>
    <n v="0"/>
  </r>
  <r>
    <x v="9"/>
    <s v="IB"/>
    <x v="10"/>
    <n v="44"/>
    <x v="32"/>
    <n v="0"/>
    <n v="0"/>
  </r>
  <r>
    <x v="9"/>
    <s v="IB"/>
    <x v="10"/>
    <n v="45"/>
    <x v="33"/>
    <n v="0"/>
    <n v="0"/>
  </r>
  <r>
    <x v="9"/>
    <s v="IB"/>
    <x v="10"/>
    <n v="46"/>
    <x v="34"/>
    <n v="0"/>
    <n v="0"/>
  </r>
  <r>
    <x v="9"/>
    <s v="IB"/>
    <x v="10"/>
    <n v="47"/>
    <x v="35"/>
    <n v="474"/>
    <n v="474"/>
  </r>
  <r>
    <x v="9"/>
    <s v="IB"/>
    <x v="10"/>
    <n v="48"/>
    <x v="36"/>
    <n v="0"/>
    <n v="0"/>
  </r>
  <r>
    <x v="9"/>
    <s v="IBB"/>
    <x v="0"/>
    <n v="1"/>
    <x v="0"/>
    <n v="5768"/>
    <n v="4836"/>
  </r>
  <r>
    <x v="9"/>
    <s v="IBB"/>
    <x v="0"/>
    <n v="2"/>
    <x v="1"/>
    <n v="3210"/>
    <n v="3208"/>
  </r>
  <r>
    <x v="9"/>
    <s v="IBB"/>
    <x v="0"/>
    <n v="3"/>
    <x v="2"/>
    <n v="3648"/>
    <n v="3648"/>
  </r>
  <r>
    <x v="9"/>
    <s v="IBB"/>
    <x v="0"/>
    <n v="4"/>
    <x v="3"/>
    <n v="0"/>
    <n v="0"/>
  </r>
  <r>
    <x v="9"/>
    <s v="IBB"/>
    <x v="0"/>
    <n v="5"/>
    <x v="4"/>
    <n v="3408"/>
    <n v="3396"/>
  </r>
  <r>
    <x v="9"/>
    <s v="IBB"/>
    <x v="0"/>
    <n v="7"/>
    <x v="5"/>
    <n v="5888"/>
    <n v="5888"/>
  </r>
  <r>
    <x v="9"/>
    <s v="IBB"/>
    <x v="0"/>
    <n v="8"/>
    <x v="6"/>
    <n v="5"/>
    <n v="5"/>
  </r>
  <r>
    <x v="9"/>
    <s v="IBB"/>
    <x v="0"/>
    <n v="9"/>
    <x v="7"/>
    <n v="4179"/>
    <n v="4048"/>
  </r>
  <r>
    <x v="9"/>
    <s v="IBB"/>
    <x v="0"/>
    <n v="10"/>
    <x v="8"/>
    <n v="418"/>
    <n v="418"/>
  </r>
  <r>
    <x v="9"/>
    <s v="IBB"/>
    <x v="0"/>
    <n v="11"/>
    <x v="9"/>
    <n v="13396"/>
    <n v="10727"/>
  </r>
  <r>
    <x v="9"/>
    <s v="IBB"/>
    <x v="0"/>
    <n v="12"/>
    <x v="10"/>
    <n v="27993"/>
    <n v="27949"/>
  </r>
  <r>
    <x v="9"/>
    <s v="IBB"/>
    <x v="0"/>
    <n v="13"/>
    <x v="11"/>
    <n v="80"/>
    <n v="80"/>
  </r>
  <r>
    <x v="9"/>
    <s v="IBB"/>
    <x v="0"/>
    <n v="14"/>
    <x v="12"/>
    <n v="1395"/>
    <n v="1395"/>
  </r>
  <r>
    <x v="9"/>
    <s v="IBB"/>
    <x v="0"/>
    <n v="15"/>
    <x v="13"/>
    <n v="1441"/>
    <n v="1439"/>
  </r>
  <r>
    <x v="9"/>
    <s v="IBB"/>
    <x v="0"/>
    <n v="16"/>
    <x v="14"/>
    <n v="25263"/>
    <n v="25192"/>
  </r>
  <r>
    <x v="9"/>
    <s v="IBB"/>
    <x v="0"/>
    <n v="17"/>
    <x v="15"/>
    <n v="6013"/>
    <n v="6013"/>
  </r>
  <r>
    <x v="9"/>
    <s v="IBB"/>
    <x v="0"/>
    <n v="18"/>
    <x v="16"/>
    <n v="807"/>
    <n v="807"/>
  </r>
  <r>
    <x v="9"/>
    <s v="IBB"/>
    <x v="0"/>
    <n v="20"/>
    <x v="17"/>
    <n v="5791"/>
    <n v="5746"/>
  </r>
  <r>
    <x v="9"/>
    <s v="IBB"/>
    <x v="0"/>
    <n v="22"/>
    <x v="18"/>
    <n v="8160"/>
    <n v="6866"/>
  </r>
  <r>
    <x v="9"/>
    <s v="IBB"/>
    <x v="0"/>
    <n v="23"/>
    <x v="19"/>
    <n v="65"/>
    <n v="54"/>
  </r>
  <r>
    <x v="9"/>
    <s v="IBB"/>
    <x v="0"/>
    <n v="24"/>
    <x v="20"/>
    <n v="63725"/>
    <n v="62982"/>
  </r>
  <r>
    <x v="9"/>
    <s v="IBB"/>
    <x v="0"/>
    <n v="25"/>
    <x v="21"/>
    <n v="0"/>
    <n v="0"/>
  </r>
  <r>
    <x v="9"/>
    <s v="IBB"/>
    <x v="0"/>
    <n v="26"/>
    <x v="22"/>
    <n v="7898"/>
    <n v="6364"/>
  </r>
  <r>
    <x v="9"/>
    <s v="IBB"/>
    <x v="0"/>
    <n v="27"/>
    <x v="23"/>
    <n v="370"/>
    <n v="370"/>
  </r>
  <r>
    <x v="9"/>
    <s v="IBB"/>
    <x v="0"/>
    <n v="29"/>
    <x v="24"/>
    <n v="12952"/>
    <n v="12912"/>
  </r>
  <r>
    <x v="9"/>
    <s v="IBB"/>
    <x v="0"/>
    <n v="30"/>
    <x v="25"/>
    <n v="25369"/>
    <n v="25049"/>
  </r>
  <r>
    <x v="9"/>
    <s v="IBB"/>
    <x v="0"/>
    <n v="31"/>
    <x v="26"/>
    <n v="634"/>
    <n v="634"/>
  </r>
  <r>
    <x v="9"/>
    <s v="IBB"/>
    <x v="0"/>
    <n v="38"/>
    <x v="27"/>
    <n v="0"/>
    <n v="0"/>
  </r>
  <r>
    <x v="9"/>
    <s v="IBB"/>
    <x v="0"/>
    <n v="39"/>
    <x v="28"/>
    <n v="0"/>
    <n v="0"/>
  </r>
  <r>
    <x v="9"/>
    <s v="IBB"/>
    <x v="0"/>
    <n v="40"/>
    <x v="29"/>
    <n v="654"/>
    <n v="654"/>
  </r>
  <r>
    <x v="9"/>
    <s v="IBB"/>
    <x v="0"/>
    <n v="41"/>
    <x v="30"/>
    <n v="111"/>
    <n v="111"/>
  </r>
  <r>
    <x v="9"/>
    <s v="IBB"/>
    <x v="0"/>
    <n v="43"/>
    <x v="31"/>
    <n v="0"/>
    <n v="0"/>
  </r>
  <r>
    <x v="9"/>
    <s v="IBB"/>
    <x v="0"/>
    <n v="44"/>
    <x v="32"/>
    <n v="0"/>
    <n v="0"/>
  </r>
  <r>
    <x v="9"/>
    <s v="IBB"/>
    <x v="0"/>
    <n v="45"/>
    <x v="33"/>
    <n v="236"/>
    <n v="232"/>
  </r>
  <r>
    <x v="9"/>
    <s v="IBB"/>
    <x v="0"/>
    <n v="46"/>
    <x v="34"/>
    <n v="0"/>
    <n v="0"/>
  </r>
  <r>
    <x v="9"/>
    <s v="IBB"/>
    <x v="0"/>
    <n v="47"/>
    <x v="35"/>
    <n v="0"/>
    <n v="0"/>
  </r>
  <r>
    <x v="9"/>
    <s v="IBB"/>
    <x v="0"/>
    <n v="48"/>
    <x v="36"/>
    <n v="0"/>
    <n v="0"/>
  </r>
  <r>
    <x v="9"/>
    <s v="IBD"/>
    <x v="1"/>
    <n v="1"/>
    <x v="0"/>
    <n v="9424"/>
    <n v="8625"/>
  </r>
  <r>
    <x v="9"/>
    <s v="IBD"/>
    <x v="1"/>
    <n v="2"/>
    <x v="1"/>
    <n v="16028"/>
    <n v="14542"/>
  </r>
  <r>
    <x v="9"/>
    <s v="IBD"/>
    <x v="1"/>
    <n v="3"/>
    <x v="2"/>
    <n v="0"/>
    <n v="0"/>
  </r>
  <r>
    <x v="9"/>
    <s v="IBD"/>
    <x v="1"/>
    <n v="4"/>
    <x v="3"/>
    <n v="0"/>
    <n v="0"/>
  </r>
  <r>
    <x v="9"/>
    <s v="IBD"/>
    <x v="1"/>
    <n v="5"/>
    <x v="4"/>
    <n v="9768"/>
    <n v="9317"/>
  </r>
  <r>
    <x v="9"/>
    <s v="IBD"/>
    <x v="1"/>
    <n v="7"/>
    <x v="5"/>
    <n v="1602"/>
    <n v="337"/>
  </r>
  <r>
    <x v="9"/>
    <s v="IBD"/>
    <x v="1"/>
    <n v="8"/>
    <x v="6"/>
    <n v="0"/>
    <n v="0"/>
  </r>
  <r>
    <x v="9"/>
    <s v="IBD"/>
    <x v="1"/>
    <n v="9"/>
    <x v="7"/>
    <n v="12606"/>
    <n v="10919"/>
  </r>
  <r>
    <x v="9"/>
    <s v="IBD"/>
    <x v="1"/>
    <n v="10"/>
    <x v="8"/>
    <n v="0"/>
    <n v="0"/>
  </r>
  <r>
    <x v="9"/>
    <s v="IBD"/>
    <x v="1"/>
    <n v="11"/>
    <x v="9"/>
    <n v="18048"/>
    <n v="16653"/>
  </r>
  <r>
    <x v="9"/>
    <s v="IBD"/>
    <x v="1"/>
    <n v="12"/>
    <x v="10"/>
    <n v="0"/>
    <n v="0"/>
  </r>
  <r>
    <x v="9"/>
    <s v="IBD"/>
    <x v="1"/>
    <n v="13"/>
    <x v="11"/>
    <n v="3990"/>
    <n v="3463"/>
  </r>
  <r>
    <x v="9"/>
    <s v="IBD"/>
    <x v="1"/>
    <n v="14"/>
    <x v="12"/>
    <n v="0"/>
    <n v="0"/>
  </r>
  <r>
    <x v="9"/>
    <s v="IBD"/>
    <x v="1"/>
    <n v="15"/>
    <x v="13"/>
    <n v="2243"/>
    <n v="2194"/>
  </r>
  <r>
    <x v="9"/>
    <s v="IBD"/>
    <x v="1"/>
    <n v="16"/>
    <x v="14"/>
    <n v="0"/>
    <n v="0"/>
  </r>
  <r>
    <x v="9"/>
    <s v="IBD"/>
    <x v="1"/>
    <n v="17"/>
    <x v="15"/>
    <n v="659"/>
    <n v="659"/>
  </r>
  <r>
    <x v="9"/>
    <s v="IBD"/>
    <x v="1"/>
    <n v="18"/>
    <x v="16"/>
    <n v="94"/>
    <n v="94"/>
  </r>
  <r>
    <x v="9"/>
    <s v="IBD"/>
    <x v="1"/>
    <n v="20"/>
    <x v="17"/>
    <n v="0"/>
    <n v="0"/>
  </r>
  <r>
    <x v="9"/>
    <s v="IBD"/>
    <x v="1"/>
    <n v="22"/>
    <x v="18"/>
    <n v="7144"/>
    <n v="6365"/>
  </r>
  <r>
    <x v="9"/>
    <s v="IBD"/>
    <x v="1"/>
    <n v="23"/>
    <x v="19"/>
    <n v="37083"/>
    <n v="35354"/>
  </r>
  <r>
    <x v="9"/>
    <s v="IBD"/>
    <x v="1"/>
    <n v="24"/>
    <x v="20"/>
    <n v="18927"/>
    <n v="18887"/>
  </r>
  <r>
    <x v="9"/>
    <s v="IBD"/>
    <x v="1"/>
    <n v="25"/>
    <x v="21"/>
    <n v="0"/>
    <n v="0"/>
  </r>
  <r>
    <x v="9"/>
    <s v="IBD"/>
    <x v="1"/>
    <n v="26"/>
    <x v="22"/>
    <n v="70620"/>
    <n v="67610"/>
  </r>
  <r>
    <x v="9"/>
    <s v="IBD"/>
    <x v="1"/>
    <n v="27"/>
    <x v="23"/>
    <n v="4662"/>
    <n v="4662"/>
  </r>
  <r>
    <x v="9"/>
    <s v="IBD"/>
    <x v="1"/>
    <n v="29"/>
    <x v="24"/>
    <n v="244458"/>
    <n v="239586"/>
  </r>
  <r>
    <x v="9"/>
    <s v="IBD"/>
    <x v="1"/>
    <n v="30"/>
    <x v="25"/>
    <n v="2832"/>
    <n v="2817"/>
  </r>
  <r>
    <x v="9"/>
    <s v="IBD"/>
    <x v="1"/>
    <n v="31"/>
    <x v="26"/>
    <n v="713"/>
    <n v="713"/>
  </r>
  <r>
    <x v="9"/>
    <s v="IBD"/>
    <x v="1"/>
    <n v="38"/>
    <x v="27"/>
    <n v="0"/>
    <n v="0"/>
  </r>
  <r>
    <x v="9"/>
    <s v="IBD"/>
    <x v="1"/>
    <n v="39"/>
    <x v="28"/>
    <n v="0"/>
    <n v="0"/>
  </r>
  <r>
    <x v="9"/>
    <s v="IBD"/>
    <x v="1"/>
    <n v="40"/>
    <x v="29"/>
    <n v="0"/>
    <n v="0"/>
  </r>
  <r>
    <x v="9"/>
    <s v="IBD"/>
    <x v="1"/>
    <n v="41"/>
    <x v="30"/>
    <n v="0"/>
    <n v="0"/>
  </r>
  <r>
    <x v="9"/>
    <s v="IBD"/>
    <x v="1"/>
    <n v="43"/>
    <x v="31"/>
    <n v="0"/>
    <n v="0"/>
  </r>
  <r>
    <x v="9"/>
    <s v="IBD"/>
    <x v="1"/>
    <n v="44"/>
    <x v="32"/>
    <n v="0"/>
    <n v="0"/>
  </r>
  <r>
    <x v="9"/>
    <s v="IBD"/>
    <x v="1"/>
    <n v="45"/>
    <x v="33"/>
    <n v="3475"/>
    <n v="3475"/>
  </r>
  <r>
    <x v="9"/>
    <s v="IBD"/>
    <x v="1"/>
    <n v="46"/>
    <x v="34"/>
    <n v="966"/>
    <n v="966"/>
  </r>
  <r>
    <x v="9"/>
    <s v="IBD"/>
    <x v="1"/>
    <n v="47"/>
    <x v="35"/>
    <n v="6740"/>
    <n v="6740"/>
  </r>
  <r>
    <x v="9"/>
    <s v="IBD"/>
    <x v="1"/>
    <n v="48"/>
    <x v="36"/>
    <n v="0"/>
    <n v="0"/>
  </r>
  <r>
    <x v="9"/>
    <s v="IBI"/>
    <x v="2"/>
    <n v="1"/>
    <x v="0"/>
    <n v="0"/>
    <n v="0"/>
  </r>
  <r>
    <x v="9"/>
    <s v="IBI"/>
    <x v="2"/>
    <n v="2"/>
    <x v="1"/>
    <n v="0"/>
    <n v="0"/>
  </r>
  <r>
    <x v="9"/>
    <s v="IBI"/>
    <x v="2"/>
    <n v="3"/>
    <x v="2"/>
    <n v="0"/>
    <n v="0"/>
  </r>
  <r>
    <x v="9"/>
    <s v="IBI"/>
    <x v="2"/>
    <n v="4"/>
    <x v="3"/>
    <n v="0"/>
    <n v="0"/>
  </r>
  <r>
    <x v="9"/>
    <s v="IBI"/>
    <x v="2"/>
    <n v="5"/>
    <x v="4"/>
    <n v="0"/>
    <n v="0"/>
  </r>
  <r>
    <x v="9"/>
    <s v="IBI"/>
    <x v="2"/>
    <n v="7"/>
    <x v="5"/>
    <n v="0"/>
    <n v="0"/>
  </r>
  <r>
    <x v="9"/>
    <s v="IBI"/>
    <x v="2"/>
    <n v="8"/>
    <x v="6"/>
    <n v="0"/>
    <n v="0"/>
  </r>
  <r>
    <x v="9"/>
    <s v="IBI"/>
    <x v="2"/>
    <n v="9"/>
    <x v="7"/>
    <n v="0"/>
    <n v="0"/>
  </r>
  <r>
    <x v="9"/>
    <s v="IBI"/>
    <x v="2"/>
    <n v="10"/>
    <x v="8"/>
    <n v="0"/>
    <n v="0"/>
  </r>
  <r>
    <x v="9"/>
    <s v="IBI"/>
    <x v="2"/>
    <n v="11"/>
    <x v="9"/>
    <n v="0"/>
    <n v="0"/>
  </r>
  <r>
    <x v="9"/>
    <s v="IBI"/>
    <x v="2"/>
    <n v="12"/>
    <x v="10"/>
    <n v="0"/>
    <n v="0"/>
  </r>
  <r>
    <x v="9"/>
    <s v="IBI"/>
    <x v="2"/>
    <n v="13"/>
    <x v="11"/>
    <n v="0"/>
    <n v="0"/>
  </r>
  <r>
    <x v="9"/>
    <s v="IBI"/>
    <x v="2"/>
    <n v="14"/>
    <x v="12"/>
    <n v="0"/>
    <n v="0"/>
  </r>
  <r>
    <x v="9"/>
    <s v="IBI"/>
    <x v="2"/>
    <n v="15"/>
    <x v="13"/>
    <n v="0"/>
    <n v="0"/>
  </r>
  <r>
    <x v="9"/>
    <s v="IBI"/>
    <x v="2"/>
    <n v="16"/>
    <x v="14"/>
    <n v="0"/>
    <n v="0"/>
  </r>
  <r>
    <x v="9"/>
    <s v="IBI"/>
    <x v="2"/>
    <n v="17"/>
    <x v="15"/>
    <n v="0"/>
    <n v="0"/>
  </r>
  <r>
    <x v="9"/>
    <s v="IBI"/>
    <x v="2"/>
    <n v="18"/>
    <x v="16"/>
    <n v="0"/>
    <n v="0"/>
  </r>
  <r>
    <x v="9"/>
    <s v="IBI"/>
    <x v="2"/>
    <n v="20"/>
    <x v="17"/>
    <n v="0"/>
    <n v="0"/>
  </r>
  <r>
    <x v="9"/>
    <s v="IBI"/>
    <x v="2"/>
    <n v="22"/>
    <x v="18"/>
    <n v="0"/>
    <n v="0"/>
  </r>
  <r>
    <x v="9"/>
    <s v="IBI"/>
    <x v="2"/>
    <n v="23"/>
    <x v="19"/>
    <n v="0"/>
    <n v="0"/>
  </r>
  <r>
    <x v="9"/>
    <s v="IBI"/>
    <x v="2"/>
    <n v="24"/>
    <x v="20"/>
    <n v="0"/>
    <n v="0"/>
  </r>
  <r>
    <x v="9"/>
    <s v="IBI"/>
    <x v="2"/>
    <n v="25"/>
    <x v="21"/>
    <n v="0"/>
    <n v="0"/>
  </r>
  <r>
    <x v="9"/>
    <s v="IBI"/>
    <x v="2"/>
    <n v="26"/>
    <x v="22"/>
    <n v="0"/>
    <n v="0"/>
  </r>
  <r>
    <x v="9"/>
    <s v="IBI"/>
    <x v="2"/>
    <n v="27"/>
    <x v="23"/>
    <n v="0"/>
    <n v="0"/>
  </r>
  <r>
    <x v="9"/>
    <s v="IBI"/>
    <x v="2"/>
    <n v="29"/>
    <x v="24"/>
    <n v="0"/>
    <n v="0"/>
  </r>
  <r>
    <x v="9"/>
    <s v="IBI"/>
    <x v="2"/>
    <n v="30"/>
    <x v="25"/>
    <n v="0"/>
    <n v="0"/>
  </r>
  <r>
    <x v="9"/>
    <s v="IBI"/>
    <x v="2"/>
    <n v="31"/>
    <x v="26"/>
    <n v="0"/>
    <n v="0"/>
  </r>
  <r>
    <x v="9"/>
    <s v="IBI"/>
    <x v="2"/>
    <n v="38"/>
    <x v="27"/>
    <n v="0"/>
    <n v="0"/>
  </r>
  <r>
    <x v="9"/>
    <s v="IBI"/>
    <x v="2"/>
    <n v="39"/>
    <x v="28"/>
    <n v="0"/>
    <n v="0"/>
  </r>
  <r>
    <x v="9"/>
    <s v="IBI"/>
    <x v="2"/>
    <n v="40"/>
    <x v="29"/>
    <n v="0"/>
    <n v="0"/>
  </r>
  <r>
    <x v="9"/>
    <s v="IBI"/>
    <x v="2"/>
    <n v="41"/>
    <x v="30"/>
    <n v="0"/>
    <n v="0"/>
  </r>
  <r>
    <x v="9"/>
    <s v="IBI"/>
    <x v="2"/>
    <n v="43"/>
    <x v="31"/>
    <n v="0"/>
    <n v="0"/>
  </r>
  <r>
    <x v="9"/>
    <s v="IBI"/>
    <x v="2"/>
    <n v="44"/>
    <x v="32"/>
    <n v="0"/>
    <n v="0"/>
  </r>
  <r>
    <x v="9"/>
    <s v="IBI"/>
    <x v="2"/>
    <n v="45"/>
    <x v="33"/>
    <n v="0"/>
    <n v="0"/>
  </r>
  <r>
    <x v="9"/>
    <s v="IBI"/>
    <x v="2"/>
    <n v="46"/>
    <x v="34"/>
    <n v="0"/>
    <n v="0"/>
  </r>
  <r>
    <x v="9"/>
    <s v="IBI"/>
    <x v="2"/>
    <n v="47"/>
    <x v="35"/>
    <n v="0"/>
    <n v="0"/>
  </r>
  <r>
    <x v="9"/>
    <s v="IBI"/>
    <x v="2"/>
    <n v="48"/>
    <x v="36"/>
    <n v="0"/>
    <n v="0"/>
  </r>
  <r>
    <x v="9"/>
    <s v="IBM"/>
    <x v="3"/>
    <n v="1"/>
    <x v="0"/>
    <n v="639354"/>
    <n v="571282"/>
  </r>
  <r>
    <x v="9"/>
    <s v="IBM"/>
    <x v="3"/>
    <n v="2"/>
    <x v="1"/>
    <n v="312233"/>
    <n v="308222"/>
  </r>
  <r>
    <x v="9"/>
    <s v="IBM"/>
    <x v="3"/>
    <n v="3"/>
    <x v="2"/>
    <n v="811548"/>
    <n v="696384"/>
  </r>
  <r>
    <x v="9"/>
    <s v="IBM"/>
    <x v="3"/>
    <n v="4"/>
    <x v="3"/>
    <n v="4688"/>
    <n v="4688"/>
  </r>
  <r>
    <x v="9"/>
    <s v="IBM"/>
    <x v="3"/>
    <n v="5"/>
    <x v="4"/>
    <n v="1006268"/>
    <n v="889074"/>
  </r>
  <r>
    <x v="9"/>
    <s v="IBM"/>
    <x v="3"/>
    <n v="7"/>
    <x v="5"/>
    <n v="274665"/>
    <n v="234177"/>
  </r>
  <r>
    <x v="9"/>
    <s v="IBM"/>
    <x v="3"/>
    <n v="8"/>
    <x v="6"/>
    <n v="2512"/>
    <n v="2512"/>
  </r>
  <r>
    <x v="9"/>
    <s v="IBM"/>
    <x v="3"/>
    <n v="9"/>
    <x v="7"/>
    <n v="1062038"/>
    <n v="950506"/>
  </r>
  <r>
    <x v="9"/>
    <s v="IBM"/>
    <x v="3"/>
    <n v="10"/>
    <x v="8"/>
    <n v="43715"/>
    <n v="41176"/>
  </r>
  <r>
    <x v="9"/>
    <s v="IBM"/>
    <x v="3"/>
    <n v="11"/>
    <x v="9"/>
    <n v="3176620"/>
    <n v="2408266"/>
  </r>
  <r>
    <x v="9"/>
    <s v="IBM"/>
    <x v="3"/>
    <n v="12"/>
    <x v="10"/>
    <n v="185609"/>
    <n v="172424"/>
  </r>
  <r>
    <x v="9"/>
    <s v="IBM"/>
    <x v="3"/>
    <n v="13"/>
    <x v="11"/>
    <n v="1077101"/>
    <n v="1021567"/>
  </r>
  <r>
    <x v="9"/>
    <s v="IBM"/>
    <x v="3"/>
    <n v="14"/>
    <x v="12"/>
    <n v="3793509"/>
    <n v="3047525"/>
  </r>
  <r>
    <x v="9"/>
    <s v="IBM"/>
    <x v="3"/>
    <n v="15"/>
    <x v="13"/>
    <n v="1957566"/>
    <n v="1909124"/>
  </r>
  <r>
    <x v="9"/>
    <s v="IBM"/>
    <x v="3"/>
    <n v="16"/>
    <x v="14"/>
    <n v="14099500"/>
    <n v="11960654"/>
  </r>
  <r>
    <x v="9"/>
    <s v="IBM"/>
    <x v="3"/>
    <n v="17"/>
    <x v="15"/>
    <n v="843950"/>
    <n v="747136"/>
  </r>
  <r>
    <x v="9"/>
    <s v="IBM"/>
    <x v="3"/>
    <n v="18"/>
    <x v="16"/>
    <n v="3939214"/>
    <n v="2546939"/>
  </r>
  <r>
    <x v="9"/>
    <s v="IBM"/>
    <x v="3"/>
    <n v="20"/>
    <x v="17"/>
    <n v="9160436"/>
    <n v="6732695"/>
  </r>
  <r>
    <x v="9"/>
    <s v="IBM"/>
    <x v="3"/>
    <n v="22"/>
    <x v="18"/>
    <n v="2695392"/>
    <n v="1989395"/>
  </r>
  <r>
    <x v="9"/>
    <s v="IBM"/>
    <x v="3"/>
    <n v="23"/>
    <x v="19"/>
    <n v="2537356"/>
    <n v="1893570"/>
  </r>
  <r>
    <x v="9"/>
    <s v="IBM"/>
    <x v="3"/>
    <n v="24"/>
    <x v="20"/>
    <n v="19410996"/>
    <n v="15179188"/>
  </r>
  <r>
    <x v="9"/>
    <s v="IBM"/>
    <x v="3"/>
    <n v="25"/>
    <x v="21"/>
    <n v="0"/>
    <n v="0"/>
  </r>
  <r>
    <x v="9"/>
    <s v="IBM"/>
    <x v="3"/>
    <n v="26"/>
    <x v="22"/>
    <n v="1674698"/>
    <n v="1391995"/>
  </r>
  <r>
    <x v="9"/>
    <s v="IBM"/>
    <x v="3"/>
    <n v="27"/>
    <x v="23"/>
    <n v="12130"/>
    <n v="10718"/>
  </r>
  <r>
    <x v="9"/>
    <s v="IBM"/>
    <x v="3"/>
    <n v="29"/>
    <x v="24"/>
    <n v="8135715"/>
    <n v="7266970"/>
  </r>
  <r>
    <x v="9"/>
    <s v="IBM"/>
    <x v="3"/>
    <n v="30"/>
    <x v="25"/>
    <n v="309399"/>
    <n v="303629"/>
  </r>
  <r>
    <x v="9"/>
    <s v="IBM"/>
    <x v="3"/>
    <n v="31"/>
    <x v="26"/>
    <n v="108693"/>
    <n v="106499"/>
  </r>
  <r>
    <x v="9"/>
    <s v="IBM"/>
    <x v="3"/>
    <n v="38"/>
    <x v="27"/>
    <n v="0"/>
    <n v="0"/>
  </r>
  <r>
    <x v="9"/>
    <s v="IBM"/>
    <x v="3"/>
    <n v="39"/>
    <x v="28"/>
    <n v="96"/>
    <n v="96"/>
  </r>
  <r>
    <x v="9"/>
    <s v="IBM"/>
    <x v="3"/>
    <n v="40"/>
    <x v="29"/>
    <n v="701207"/>
    <n v="614510"/>
  </r>
  <r>
    <x v="9"/>
    <s v="IBM"/>
    <x v="3"/>
    <n v="41"/>
    <x v="30"/>
    <n v="10924338"/>
    <n v="9461407"/>
  </r>
  <r>
    <x v="9"/>
    <s v="IBM"/>
    <x v="3"/>
    <n v="43"/>
    <x v="31"/>
    <n v="4775"/>
    <n v="4775"/>
  </r>
  <r>
    <x v="9"/>
    <s v="IBM"/>
    <x v="3"/>
    <n v="44"/>
    <x v="32"/>
    <n v="2208"/>
    <n v="2208"/>
  </r>
  <r>
    <x v="9"/>
    <s v="IBM"/>
    <x v="3"/>
    <n v="45"/>
    <x v="33"/>
    <n v="55357"/>
    <n v="52539"/>
  </r>
  <r>
    <x v="9"/>
    <s v="IBM"/>
    <x v="3"/>
    <n v="46"/>
    <x v="34"/>
    <n v="452438"/>
    <n v="452404"/>
  </r>
  <r>
    <x v="9"/>
    <s v="IBM"/>
    <x v="3"/>
    <n v="47"/>
    <x v="35"/>
    <n v="8654"/>
    <n v="8654"/>
  </r>
  <r>
    <x v="9"/>
    <s v="IBM"/>
    <x v="3"/>
    <n v="48"/>
    <x v="36"/>
    <n v="0"/>
    <n v="0"/>
  </r>
  <r>
    <x v="9"/>
    <s v="IBS"/>
    <x v="4"/>
    <n v="1"/>
    <x v="0"/>
    <n v="0"/>
    <n v="0"/>
  </r>
  <r>
    <x v="9"/>
    <s v="IBS"/>
    <x v="4"/>
    <n v="2"/>
    <x v="1"/>
    <n v="0"/>
    <n v="0"/>
  </r>
  <r>
    <x v="9"/>
    <s v="IBS"/>
    <x v="4"/>
    <n v="3"/>
    <x v="2"/>
    <n v="0"/>
    <n v="0"/>
  </r>
  <r>
    <x v="9"/>
    <s v="IBS"/>
    <x v="4"/>
    <n v="4"/>
    <x v="3"/>
    <n v="0"/>
    <n v="0"/>
  </r>
  <r>
    <x v="9"/>
    <s v="IBS"/>
    <x v="4"/>
    <n v="5"/>
    <x v="4"/>
    <n v="10"/>
    <n v="10"/>
  </r>
  <r>
    <x v="9"/>
    <s v="IBS"/>
    <x v="4"/>
    <n v="7"/>
    <x v="5"/>
    <n v="966"/>
    <n v="966"/>
  </r>
  <r>
    <x v="9"/>
    <s v="IBS"/>
    <x v="4"/>
    <n v="8"/>
    <x v="6"/>
    <n v="109"/>
    <n v="109"/>
  </r>
  <r>
    <x v="9"/>
    <s v="IBS"/>
    <x v="4"/>
    <n v="9"/>
    <x v="7"/>
    <n v="39455"/>
    <n v="39455"/>
  </r>
  <r>
    <x v="9"/>
    <s v="IBS"/>
    <x v="4"/>
    <n v="10"/>
    <x v="8"/>
    <n v="0"/>
    <n v="0"/>
  </r>
  <r>
    <x v="9"/>
    <s v="IBS"/>
    <x v="4"/>
    <n v="11"/>
    <x v="9"/>
    <n v="37980"/>
    <n v="29059"/>
  </r>
  <r>
    <x v="9"/>
    <s v="IBS"/>
    <x v="4"/>
    <n v="12"/>
    <x v="10"/>
    <n v="0"/>
    <n v="0"/>
  </r>
  <r>
    <x v="9"/>
    <s v="IBS"/>
    <x v="4"/>
    <n v="13"/>
    <x v="11"/>
    <n v="0"/>
    <n v="0"/>
  </r>
  <r>
    <x v="9"/>
    <s v="IBS"/>
    <x v="4"/>
    <n v="14"/>
    <x v="12"/>
    <n v="159"/>
    <n v="159"/>
  </r>
  <r>
    <x v="9"/>
    <s v="IBS"/>
    <x v="4"/>
    <n v="15"/>
    <x v="13"/>
    <n v="68635"/>
    <n v="68220"/>
  </r>
  <r>
    <x v="9"/>
    <s v="IBS"/>
    <x v="4"/>
    <n v="16"/>
    <x v="14"/>
    <n v="0"/>
    <n v="0"/>
  </r>
  <r>
    <x v="9"/>
    <s v="IBS"/>
    <x v="4"/>
    <n v="17"/>
    <x v="15"/>
    <n v="37305"/>
    <n v="37305"/>
  </r>
  <r>
    <x v="9"/>
    <s v="IBS"/>
    <x v="4"/>
    <n v="18"/>
    <x v="16"/>
    <n v="6569"/>
    <n v="6246"/>
  </r>
  <r>
    <x v="9"/>
    <s v="IBS"/>
    <x v="4"/>
    <n v="20"/>
    <x v="17"/>
    <n v="0"/>
    <n v="0"/>
  </r>
  <r>
    <x v="9"/>
    <s v="IBS"/>
    <x v="4"/>
    <n v="22"/>
    <x v="18"/>
    <n v="52419"/>
    <n v="51611"/>
  </r>
  <r>
    <x v="9"/>
    <s v="IBS"/>
    <x v="4"/>
    <n v="23"/>
    <x v="19"/>
    <n v="13599"/>
    <n v="9246"/>
  </r>
  <r>
    <x v="9"/>
    <s v="IBS"/>
    <x v="4"/>
    <n v="24"/>
    <x v="20"/>
    <n v="1326"/>
    <n v="1162"/>
  </r>
  <r>
    <x v="9"/>
    <s v="IBS"/>
    <x v="4"/>
    <n v="25"/>
    <x v="21"/>
    <n v="0"/>
    <n v="0"/>
  </r>
  <r>
    <x v="9"/>
    <s v="IBS"/>
    <x v="4"/>
    <n v="26"/>
    <x v="22"/>
    <n v="5104"/>
    <n v="4474"/>
  </r>
  <r>
    <x v="9"/>
    <s v="IBS"/>
    <x v="4"/>
    <n v="27"/>
    <x v="23"/>
    <n v="0"/>
    <n v="0"/>
  </r>
  <r>
    <x v="9"/>
    <s v="IBS"/>
    <x v="4"/>
    <n v="29"/>
    <x v="24"/>
    <n v="67966"/>
    <n v="65853"/>
  </r>
  <r>
    <x v="9"/>
    <s v="IBS"/>
    <x v="4"/>
    <n v="30"/>
    <x v="25"/>
    <n v="268"/>
    <n v="268"/>
  </r>
  <r>
    <x v="9"/>
    <s v="IBS"/>
    <x v="4"/>
    <n v="31"/>
    <x v="26"/>
    <n v="2917"/>
    <n v="2917"/>
  </r>
  <r>
    <x v="9"/>
    <s v="IBS"/>
    <x v="4"/>
    <n v="38"/>
    <x v="27"/>
    <n v="0"/>
    <n v="0"/>
  </r>
  <r>
    <x v="9"/>
    <s v="IBS"/>
    <x v="4"/>
    <n v="39"/>
    <x v="28"/>
    <n v="0"/>
    <n v="0"/>
  </r>
  <r>
    <x v="9"/>
    <s v="IBS"/>
    <x v="4"/>
    <n v="40"/>
    <x v="29"/>
    <n v="7018"/>
    <n v="6816"/>
  </r>
  <r>
    <x v="9"/>
    <s v="IBS"/>
    <x v="4"/>
    <n v="41"/>
    <x v="30"/>
    <n v="64"/>
    <n v="64"/>
  </r>
  <r>
    <x v="9"/>
    <s v="IBS"/>
    <x v="4"/>
    <n v="43"/>
    <x v="31"/>
    <n v="0"/>
    <n v="0"/>
  </r>
  <r>
    <x v="9"/>
    <s v="IBS"/>
    <x v="4"/>
    <n v="44"/>
    <x v="32"/>
    <n v="0"/>
    <n v="0"/>
  </r>
  <r>
    <x v="9"/>
    <s v="IBS"/>
    <x v="4"/>
    <n v="45"/>
    <x v="33"/>
    <n v="0"/>
    <n v="0"/>
  </r>
  <r>
    <x v="9"/>
    <s v="IBS"/>
    <x v="4"/>
    <n v="46"/>
    <x v="34"/>
    <n v="1554"/>
    <n v="1554"/>
  </r>
  <r>
    <x v="9"/>
    <s v="IBS"/>
    <x v="4"/>
    <n v="47"/>
    <x v="35"/>
    <n v="0"/>
    <n v="0"/>
  </r>
  <r>
    <x v="9"/>
    <s v="IBS"/>
    <x v="4"/>
    <n v="48"/>
    <x v="36"/>
    <n v="0"/>
    <n v="0"/>
  </r>
  <r>
    <x v="9"/>
    <s v="IDT"/>
    <x v="12"/>
    <n v="1"/>
    <x v="0"/>
    <n v="0"/>
    <n v="0"/>
  </r>
  <r>
    <x v="9"/>
    <s v="IDT"/>
    <x v="12"/>
    <n v="2"/>
    <x v="1"/>
    <n v="0"/>
    <n v="0"/>
  </r>
  <r>
    <x v="9"/>
    <s v="IDT"/>
    <x v="12"/>
    <n v="3"/>
    <x v="2"/>
    <n v="0"/>
    <n v="0"/>
  </r>
  <r>
    <x v="9"/>
    <s v="IDT"/>
    <x v="12"/>
    <n v="4"/>
    <x v="3"/>
    <n v="0"/>
    <n v="0"/>
  </r>
  <r>
    <x v="9"/>
    <s v="IDT"/>
    <x v="12"/>
    <n v="5"/>
    <x v="4"/>
    <n v="0"/>
    <n v="0"/>
  </r>
  <r>
    <x v="9"/>
    <s v="IDT"/>
    <x v="12"/>
    <n v="7"/>
    <x v="5"/>
    <n v="0"/>
    <n v="0"/>
  </r>
  <r>
    <x v="9"/>
    <s v="IDT"/>
    <x v="12"/>
    <n v="8"/>
    <x v="6"/>
    <n v="0"/>
    <n v="0"/>
  </r>
  <r>
    <x v="9"/>
    <s v="IDT"/>
    <x v="12"/>
    <n v="9"/>
    <x v="7"/>
    <n v="0"/>
    <n v="0"/>
  </r>
  <r>
    <x v="9"/>
    <s v="IDT"/>
    <x v="12"/>
    <n v="10"/>
    <x v="8"/>
    <n v="0"/>
    <n v="0"/>
  </r>
  <r>
    <x v="9"/>
    <s v="IDT"/>
    <x v="12"/>
    <n v="11"/>
    <x v="9"/>
    <n v="13423"/>
    <n v="12481"/>
  </r>
  <r>
    <x v="9"/>
    <s v="IDT"/>
    <x v="12"/>
    <n v="12"/>
    <x v="10"/>
    <n v="0"/>
    <n v="0"/>
  </r>
  <r>
    <x v="9"/>
    <s v="IDT"/>
    <x v="12"/>
    <n v="13"/>
    <x v="11"/>
    <n v="0"/>
    <n v="0"/>
  </r>
  <r>
    <x v="9"/>
    <s v="IDT"/>
    <x v="12"/>
    <n v="14"/>
    <x v="12"/>
    <n v="0"/>
    <n v="0"/>
  </r>
  <r>
    <x v="9"/>
    <s v="IDT"/>
    <x v="12"/>
    <n v="15"/>
    <x v="13"/>
    <n v="0"/>
    <n v="0"/>
  </r>
  <r>
    <x v="9"/>
    <s v="IDT"/>
    <x v="12"/>
    <n v="16"/>
    <x v="14"/>
    <n v="0"/>
    <n v="0"/>
  </r>
  <r>
    <x v="9"/>
    <s v="IDT"/>
    <x v="12"/>
    <n v="17"/>
    <x v="15"/>
    <n v="0"/>
    <n v="0"/>
  </r>
  <r>
    <x v="9"/>
    <s v="IDT"/>
    <x v="12"/>
    <n v="18"/>
    <x v="16"/>
    <n v="111"/>
    <n v="111"/>
  </r>
  <r>
    <x v="9"/>
    <s v="IDT"/>
    <x v="12"/>
    <n v="20"/>
    <x v="17"/>
    <n v="0"/>
    <n v="0"/>
  </r>
  <r>
    <x v="9"/>
    <s v="IDT"/>
    <x v="12"/>
    <n v="22"/>
    <x v="18"/>
    <n v="506"/>
    <n v="506"/>
  </r>
  <r>
    <x v="9"/>
    <s v="IDT"/>
    <x v="12"/>
    <n v="23"/>
    <x v="19"/>
    <n v="0"/>
    <n v="0"/>
  </r>
  <r>
    <x v="9"/>
    <s v="IDT"/>
    <x v="12"/>
    <n v="24"/>
    <x v="20"/>
    <n v="0"/>
    <n v="0"/>
  </r>
  <r>
    <x v="9"/>
    <s v="IDT"/>
    <x v="12"/>
    <n v="25"/>
    <x v="21"/>
    <n v="0"/>
    <n v="0"/>
  </r>
  <r>
    <x v="9"/>
    <s v="IDT"/>
    <x v="12"/>
    <n v="26"/>
    <x v="22"/>
    <n v="0"/>
    <n v="0"/>
  </r>
  <r>
    <x v="9"/>
    <s v="IDT"/>
    <x v="12"/>
    <n v="27"/>
    <x v="23"/>
    <n v="0"/>
    <n v="0"/>
  </r>
  <r>
    <x v="9"/>
    <s v="IDT"/>
    <x v="12"/>
    <n v="29"/>
    <x v="24"/>
    <n v="0"/>
    <n v="0"/>
  </r>
  <r>
    <x v="9"/>
    <s v="IDT"/>
    <x v="12"/>
    <n v="30"/>
    <x v="25"/>
    <n v="0"/>
    <n v="0"/>
  </r>
  <r>
    <x v="9"/>
    <s v="IDT"/>
    <x v="12"/>
    <n v="31"/>
    <x v="26"/>
    <n v="0"/>
    <n v="0"/>
  </r>
  <r>
    <x v="9"/>
    <s v="IDT"/>
    <x v="12"/>
    <n v="38"/>
    <x v="27"/>
    <n v="0"/>
    <n v="0"/>
  </r>
  <r>
    <x v="9"/>
    <s v="IDT"/>
    <x v="12"/>
    <n v="39"/>
    <x v="28"/>
    <n v="0"/>
    <n v="0"/>
  </r>
  <r>
    <x v="9"/>
    <s v="IDT"/>
    <x v="12"/>
    <n v="40"/>
    <x v="29"/>
    <n v="0"/>
    <n v="0"/>
  </r>
  <r>
    <x v="9"/>
    <s v="IDT"/>
    <x v="12"/>
    <n v="41"/>
    <x v="30"/>
    <n v="0"/>
    <n v="0"/>
  </r>
  <r>
    <x v="9"/>
    <s v="IDT"/>
    <x v="12"/>
    <n v="43"/>
    <x v="31"/>
    <n v="0"/>
    <n v="0"/>
  </r>
  <r>
    <x v="9"/>
    <s v="IDT"/>
    <x v="12"/>
    <n v="44"/>
    <x v="32"/>
    <n v="0"/>
    <n v="0"/>
  </r>
  <r>
    <x v="9"/>
    <s v="IDT"/>
    <x v="12"/>
    <n v="45"/>
    <x v="33"/>
    <n v="0"/>
    <n v="0"/>
  </r>
  <r>
    <x v="9"/>
    <s v="IDT"/>
    <x v="12"/>
    <n v="46"/>
    <x v="34"/>
    <n v="0"/>
    <n v="0"/>
  </r>
  <r>
    <x v="9"/>
    <s v="IDT"/>
    <x v="12"/>
    <n v="47"/>
    <x v="35"/>
    <n v="0"/>
    <n v="0"/>
  </r>
  <r>
    <x v="9"/>
    <s v="IDT"/>
    <x v="12"/>
    <n v="48"/>
    <x v="36"/>
    <n v="0"/>
    <n v="0"/>
  </r>
  <r>
    <x v="9"/>
    <s v="NB"/>
    <x v="6"/>
    <n v="1"/>
    <x v="0"/>
    <n v="23381"/>
    <n v="23381"/>
  </r>
  <r>
    <x v="9"/>
    <s v="NB"/>
    <x v="6"/>
    <n v="2"/>
    <x v="1"/>
    <n v="566"/>
    <n v="566"/>
  </r>
  <r>
    <x v="9"/>
    <s v="NB"/>
    <x v="6"/>
    <n v="3"/>
    <x v="2"/>
    <n v="1699"/>
    <n v="1699"/>
  </r>
  <r>
    <x v="9"/>
    <s v="NB"/>
    <x v="6"/>
    <n v="4"/>
    <x v="3"/>
    <n v="0"/>
    <n v="0"/>
  </r>
  <r>
    <x v="9"/>
    <s v="NB"/>
    <x v="6"/>
    <n v="5"/>
    <x v="4"/>
    <n v="6614"/>
    <n v="6564"/>
  </r>
  <r>
    <x v="9"/>
    <s v="NB"/>
    <x v="6"/>
    <n v="7"/>
    <x v="5"/>
    <n v="0"/>
    <n v="0"/>
  </r>
  <r>
    <x v="9"/>
    <s v="NB"/>
    <x v="6"/>
    <n v="8"/>
    <x v="6"/>
    <n v="143763"/>
    <n v="143763"/>
  </r>
  <r>
    <x v="9"/>
    <s v="NB"/>
    <x v="6"/>
    <n v="9"/>
    <x v="7"/>
    <n v="2706"/>
    <n v="2603"/>
  </r>
  <r>
    <x v="9"/>
    <s v="NB"/>
    <x v="6"/>
    <n v="10"/>
    <x v="8"/>
    <n v="595"/>
    <n v="595"/>
  </r>
  <r>
    <x v="9"/>
    <s v="NB"/>
    <x v="6"/>
    <n v="11"/>
    <x v="9"/>
    <n v="15497"/>
    <n v="15497"/>
  </r>
  <r>
    <x v="9"/>
    <s v="NB"/>
    <x v="6"/>
    <n v="12"/>
    <x v="10"/>
    <n v="0"/>
    <n v="0"/>
  </r>
  <r>
    <x v="9"/>
    <s v="NB"/>
    <x v="6"/>
    <n v="13"/>
    <x v="11"/>
    <n v="30462"/>
    <n v="28463"/>
  </r>
  <r>
    <x v="9"/>
    <s v="NB"/>
    <x v="6"/>
    <n v="14"/>
    <x v="12"/>
    <n v="3729"/>
    <n v="3729"/>
  </r>
  <r>
    <x v="9"/>
    <s v="NB"/>
    <x v="6"/>
    <n v="15"/>
    <x v="13"/>
    <n v="2748"/>
    <n v="2748"/>
  </r>
  <r>
    <x v="9"/>
    <s v="NB"/>
    <x v="6"/>
    <n v="16"/>
    <x v="14"/>
    <n v="35803"/>
    <n v="32027"/>
  </r>
  <r>
    <x v="9"/>
    <s v="NB"/>
    <x v="6"/>
    <n v="17"/>
    <x v="15"/>
    <n v="0"/>
    <n v="0"/>
  </r>
  <r>
    <x v="9"/>
    <s v="NB"/>
    <x v="6"/>
    <n v="18"/>
    <x v="16"/>
    <n v="588"/>
    <n v="588"/>
  </r>
  <r>
    <x v="9"/>
    <s v="NB"/>
    <x v="6"/>
    <n v="20"/>
    <x v="17"/>
    <n v="0"/>
    <n v="0"/>
  </r>
  <r>
    <x v="9"/>
    <s v="NB"/>
    <x v="6"/>
    <n v="22"/>
    <x v="18"/>
    <n v="10882"/>
    <n v="10882"/>
  </r>
  <r>
    <x v="9"/>
    <s v="NB"/>
    <x v="6"/>
    <n v="23"/>
    <x v="19"/>
    <n v="5384"/>
    <n v="5384"/>
  </r>
  <r>
    <x v="9"/>
    <s v="NB"/>
    <x v="6"/>
    <n v="24"/>
    <x v="20"/>
    <n v="29692"/>
    <n v="29692"/>
  </r>
  <r>
    <x v="9"/>
    <s v="NB"/>
    <x v="6"/>
    <n v="25"/>
    <x v="21"/>
    <n v="0"/>
    <n v="0"/>
  </r>
  <r>
    <x v="9"/>
    <s v="NB"/>
    <x v="6"/>
    <n v="26"/>
    <x v="22"/>
    <n v="6484"/>
    <n v="6484"/>
  </r>
  <r>
    <x v="9"/>
    <s v="NB"/>
    <x v="6"/>
    <n v="27"/>
    <x v="23"/>
    <n v="0"/>
    <n v="0"/>
  </r>
  <r>
    <x v="9"/>
    <s v="NB"/>
    <x v="6"/>
    <n v="29"/>
    <x v="24"/>
    <n v="22693"/>
    <n v="22693"/>
  </r>
  <r>
    <x v="9"/>
    <s v="NB"/>
    <x v="6"/>
    <n v="30"/>
    <x v="25"/>
    <n v="1670"/>
    <n v="1670"/>
  </r>
  <r>
    <x v="9"/>
    <s v="NB"/>
    <x v="6"/>
    <n v="31"/>
    <x v="26"/>
    <n v="368"/>
    <n v="368"/>
  </r>
  <r>
    <x v="9"/>
    <s v="NB"/>
    <x v="6"/>
    <n v="38"/>
    <x v="27"/>
    <n v="0"/>
    <n v="0"/>
  </r>
  <r>
    <x v="9"/>
    <s v="NB"/>
    <x v="6"/>
    <n v="39"/>
    <x v="28"/>
    <n v="6336"/>
    <n v="6336"/>
  </r>
  <r>
    <x v="9"/>
    <s v="NB"/>
    <x v="6"/>
    <n v="40"/>
    <x v="29"/>
    <n v="109848"/>
    <n v="106184"/>
  </r>
  <r>
    <x v="9"/>
    <s v="NB"/>
    <x v="6"/>
    <n v="41"/>
    <x v="30"/>
    <n v="327430"/>
    <n v="269932"/>
  </r>
  <r>
    <x v="9"/>
    <s v="NB"/>
    <x v="6"/>
    <n v="43"/>
    <x v="31"/>
    <n v="658"/>
    <n v="658"/>
  </r>
  <r>
    <x v="9"/>
    <s v="NB"/>
    <x v="6"/>
    <n v="44"/>
    <x v="32"/>
    <n v="0"/>
    <n v="0"/>
  </r>
  <r>
    <x v="9"/>
    <s v="NB"/>
    <x v="6"/>
    <n v="45"/>
    <x v="33"/>
    <n v="0"/>
    <n v="0"/>
  </r>
  <r>
    <x v="9"/>
    <s v="NB"/>
    <x v="6"/>
    <n v="46"/>
    <x v="34"/>
    <n v="0"/>
    <n v="0"/>
  </r>
  <r>
    <x v="9"/>
    <s v="NB"/>
    <x v="6"/>
    <n v="47"/>
    <x v="35"/>
    <n v="0"/>
    <n v="0"/>
  </r>
  <r>
    <x v="9"/>
    <s v="NB"/>
    <x v="6"/>
    <n v="48"/>
    <x v="36"/>
    <n v="0"/>
    <n v="0"/>
  </r>
  <r>
    <x v="9"/>
    <s v="NCY"/>
    <x v="15"/>
    <n v="1"/>
    <x v="0"/>
    <n v="0"/>
    <n v="0"/>
  </r>
  <r>
    <x v="9"/>
    <s v="NCY"/>
    <x v="15"/>
    <n v="2"/>
    <x v="1"/>
    <n v="0"/>
    <n v="0"/>
  </r>
  <r>
    <x v="9"/>
    <s v="NCY"/>
    <x v="15"/>
    <n v="3"/>
    <x v="2"/>
    <n v="0"/>
    <n v="0"/>
  </r>
  <r>
    <x v="9"/>
    <s v="NCY"/>
    <x v="15"/>
    <n v="4"/>
    <x v="3"/>
    <n v="0"/>
    <n v="0"/>
  </r>
  <r>
    <x v="9"/>
    <s v="NCY"/>
    <x v="15"/>
    <n v="5"/>
    <x v="4"/>
    <n v="0"/>
    <n v="0"/>
  </r>
  <r>
    <x v="9"/>
    <s v="NCY"/>
    <x v="15"/>
    <n v="7"/>
    <x v="5"/>
    <n v="0"/>
    <n v="0"/>
  </r>
  <r>
    <x v="9"/>
    <s v="NCY"/>
    <x v="15"/>
    <n v="8"/>
    <x v="6"/>
    <n v="0"/>
    <n v="0"/>
  </r>
  <r>
    <x v="9"/>
    <s v="NCY"/>
    <x v="15"/>
    <n v="9"/>
    <x v="7"/>
    <n v="0"/>
    <n v="0"/>
  </r>
  <r>
    <x v="9"/>
    <s v="NCY"/>
    <x v="15"/>
    <n v="10"/>
    <x v="8"/>
    <n v="7318"/>
    <n v="6803"/>
  </r>
  <r>
    <x v="9"/>
    <s v="NCY"/>
    <x v="15"/>
    <n v="11"/>
    <x v="9"/>
    <n v="0"/>
    <n v="0"/>
  </r>
  <r>
    <x v="9"/>
    <s v="NCY"/>
    <x v="15"/>
    <n v="12"/>
    <x v="10"/>
    <n v="0"/>
    <n v="0"/>
  </r>
  <r>
    <x v="9"/>
    <s v="NCY"/>
    <x v="15"/>
    <n v="13"/>
    <x v="11"/>
    <n v="0"/>
    <n v="0"/>
  </r>
  <r>
    <x v="9"/>
    <s v="NCY"/>
    <x v="15"/>
    <n v="14"/>
    <x v="12"/>
    <n v="0"/>
    <n v="0"/>
  </r>
  <r>
    <x v="9"/>
    <s v="NCY"/>
    <x v="15"/>
    <n v="15"/>
    <x v="13"/>
    <n v="0"/>
    <n v="0"/>
  </r>
  <r>
    <x v="9"/>
    <s v="NCY"/>
    <x v="15"/>
    <n v="16"/>
    <x v="14"/>
    <n v="0"/>
    <n v="0"/>
  </r>
  <r>
    <x v="9"/>
    <s v="NCY"/>
    <x v="15"/>
    <n v="17"/>
    <x v="15"/>
    <n v="0"/>
    <n v="0"/>
  </r>
  <r>
    <x v="9"/>
    <s v="NCY"/>
    <x v="15"/>
    <n v="18"/>
    <x v="16"/>
    <n v="0"/>
    <n v="0"/>
  </r>
  <r>
    <x v="9"/>
    <s v="NCY"/>
    <x v="15"/>
    <n v="20"/>
    <x v="17"/>
    <n v="0"/>
    <n v="0"/>
  </r>
  <r>
    <x v="9"/>
    <s v="NCY"/>
    <x v="15"/>
    <n v="22"/>
    <x v="18"/>
    <n v="0"/>
    <n v="0"/>
  </r>
  <r>
    <x v="9"/>
    <s v="NCY"/>
    <x v="15"/>
    <n v="23"/>
    <x v="19"/>
    <n v="0"/>
    <n v="0"/>
  </r>
  <r>
    <x v="9"/>
    <s v="NCY"/>
    <x v="15"/>
    <n v="24"/>
    <x v="20"/>
    <n v="0"/>
    <n v="0"/>
  </r>
  <r>
    <x v="9"/>
    <s v="NCY"/>
    <x v="15"/>
    <n v="25"/>
    <x v="21"/>
    <n v="42338"/>
    <n v="42338"/>
  </r>
  <r>
    <x v="9"/>
    <s v="NCY"/>
    <x v="15"/>
    <n v="26"/>
    <x v="22"/>
    <n v="0"/>
    <n v="0"/>
  </r>
  <r>
    <x v="9"/>
    <s v="NCY"/>
    <x v="15"/>
    <n v="27"/>
    <x v="23"/>
    <n v="0"/>
    <n v="0"/>
  </r>
  <r>
    <x v="9"/>
    <s v="NCY"/>
    <x v="15"/>
    <n v="29"/>
    <x v="24"/>
    <n v="0"/>
    <n v="0"/>
  </r>
  <r>
    <x v="9"/>
    <s v="NCY"/>
    <x v="15"/>
    <n v="30"/>
    <x v="25"/>
    <n v="0"/>
    <n v="0"/>
  </r>
  <r>
    <x v="9"/>
    <s v="NCY"/>
    <x v="15"/>
    <n v="31"/>
    <x v="26"/>
    <n v="0"/>
    <n v="0"/>
  </r>
  <r>
    <x v="9"/>
    <s v="NCY"/>
    <x v="15"/>
    <n v="38"/>
    <x v="27"/>
    <n v="0"/>
    <n v="0"/>
  </r>
  <r>
    <x v="9"/>
    <s v="NCY"/>
    <x v="15"/>
    <n v="39"/>
    <x v="28"/>
    <n v="0"/>
    <n v="0"/>
  </r>
  <r>
    <x v="9"/>
    <s v="NCY"/>
    <x v="15"/>
    <n v="40"/>
    <x v="29"/>
    <n v="0"/>
    <n v="0"/>
  </r>
  <r>
    <x v="9"/>
    <s v="NCY"/>
    <x v="15"/>
    <n v="41"/>
    <x v="30"/>
    <n v="0"/>
    <n v="0"/>
  </r>
  <r>
    <x v="9"/>
    <s v="NCY"/>
    <x v="15"/>
    <n v="43"/>
    <x v="31"/>
    <n v="0"/>
    <n v="0"/>
  </r>
  <r>
    <x v="9"/>
    <s v="NCY"/>
    <x v="15"/>
    <n v="44"/>
    <x v="32"/>
    <n v="25126"/>
    <n v="25126"/>
  </r>
  <r>
    <x v="9"/>
    <s v="NCY"/>
    <x v="15"/>
    <n v="45"/>
    <x v="33"/>
    <n v="0"/>
    <n v="0"/>
  </r>
  <r>
    <x v="9"/>
    <s v="NCY"/>
    <x v="15"/>
    <n v="46"/>
    <x v="34"/>
    <n v="321271"/>
    <n v="317980"/>
  </r>
  <r>
    <x v="9"/>
    <s v="NCY"/>
    <x v="15"/>
    <n v="47"/>
    <x v="35"/>
    <n v="172373"/>
    <n v="171162"/>
  </r>
  <r>
    <x v="9"/>
    <s v="NCY"/>
    <x v="15"/>
    <n v="48"/>
    <x v="36"/>
    <n v="0"/>
    <n v="0"/>
  </r>
  <r>
    <x v="9"/>
    <s v="NDM"/>
    <x v="7"/>
    <n v="1"/>
    <x v="0"/>
    <n v="0"/>
    <n v="0"/>
  </r>
  <r>
    <x v="9"/>
    <s v="NDM"/>
    <x v="7"/>
    <n v="2"/>
    <x v="1"/>
    <n v="0"/>
    <n v="0"/>
  </r>
  <r>
    <x v="9"/>
    <s v="NDM"/>
    <x v="7"/>
    <n v="3"/>
    <x v="2"/>
    <n v="0"/>
    <n v="0"/>
  </r>
  <r>
    <x v="9"/>
    <s v="NDM"/>
    <x v="7"/>
    <n v="4"/>
    <x v="3"/>
    <n v="0"/>
    <n v="0"/>
  </r>
  <r>
    <x v="9"/>
    <s v="NDM"/>
    <x v="7"/>
    <n v="5"/>
    <x v="4"/>
    <n v="0"/>
    <n v="0"/>
  </r>
  <r>
    <x v="9"/>
    <s v="NDM"/>
    <x v="7"/>
    <n v="7"/>
    <x v="5"/>
    <n v="0"/>
    <n v="0"/>
  </r>
  <r>
    <x v="9"/>
    <s v="NDM"/>
    <x v="7"/>
    <n v="8"/>
    <x v="6"/>
    <n v="0"/>
    <n v="0"/>
  </r>
  <r>
    <x v="9"/>
    <s v="NDM"/>
    <x v="7"/>
    <n v="9"/>
    <x v="7"/>
    <n v="0"/>
    <n v="0"/>
  </r>
  <r>
    <x v="9"/>
    <s v="NDM"/>
    <x v="7"/>
    <n v="10"/>
    <x v="8"/>
    <n v="0"/>
    <n v="0"/>
  </r>
  <r>
    <x v="9"/>
    <s v="NDM"/>
    <x v="7"/>
    <n v="11"/>
    <x v="9"/>
    <n v="0"/>
    <n v="0"/>
  </r>
  <r>
    <x v="9"/>
    <s v="NDM"/>
    <x v="7"/>
    <n v="12"/>
    <x v="10"/>
    <n v="0"/>
    <n v="0"/>
  </r>
  <r>
    <x v="9"/>
    <s v="NDM"/>
    <x v="7"/>
    <n v="13"/>
    <x v="11"/>
    <n v="0"/>
    <n v="0"/>
  </r>
  <r>
    <x v="9"/>
    <s v="NDM"/>
    <x v="7"/>
    <n v="14"/>
    <x v="12"/>
    <n v="0"/>
    <n v="0"/>
  </r>
  <r>
    <x v="9"/>
    <s v="NDM"/>
    <x v="7"/>
    <n v="15"/>
    <x v="13"/>
    <n v="0"/>
    <n v="0"/>
  </r>
  <r>
    <x v="9"/>
    <s v="NDM"/>
    <x v="7"/>
    <n v="16"/>
    <x v="14"/>
    <n v="0"/>
    <n v="0"/>
  </r>
  <r>
    <x v="9"/>
    <s v="NDM"/>
    <x v="7"/>
    <n v="17"/>
    <x v="15"/>
    <n v="0"/>
    <n v="0"/>
  </r>
  <r>
    <x v="9"/>
    <s v="NDM"/>
    <x v="7"/>
    <n v="18"/>
    <x v="16"/>
    <n v="0"/>
    <n v="0"/>
  </r>
  <r>
    <x v="9"/>
    <s v="NDM"/>
    <x v="7"/>
    <n v="20"/>
    <x v="17"/>
    <n v="0"/>
    <n v="0"/>
  </r>
  <r>
    <x v="9"/>
    <s v="NDM"/>
    <x v="7"/>
    <n v="22"/>
    <x v="18"/>
    <n v="0"/>
    <n v="0"/>
  </r>
  <r>
    <x v="9"/>
    <s v="NDM"/>
    <x v="7"/>
    <n v="23"/>
    <x v="19"/>
    <n v="0"/>
    <n v="0"/>
  </r>
  <r>
    <x v="9"/>
    <s v="NDM"/>
    <x v="7"/>
    <n v="24"/>
    <x v="20"/>
    <n v="0"/>
    <n v="0"/>
  </r>
  <r>
    <x v="9"/>
    <s v="NDM"/>
    <x v="7"/>
    <n v="25"/>
    <x v="21"/>
    <n v="0"/>
    <n v="0"/>
  </r>
  <r>
    <x v="9"/>
    <s v="NDM"/>
    <x v="7"/>
    <n v="26"/>
    <x v="22"/>
    <n v="0"/>
    <n v="0"/>
  </r>
  <r>
    <x v="9"/>
    <s v="NDM"/>
    <x v="7"/>
    <n v="27"/>
    <x v="23"/>
    <n v="0"/>
    <n v="0"/>
  </r>
  <r>
    <x v="9"/>
    <s v="NDM"/>
    <x v="7"/>
    <n v="29"/>
    <x v="24"/>
    <n v="0"/>
    <n v="0"/>
  </r>
  <r>
    <x v="9"/>
    <s v="NDM"/>
    <x v="7"/>
    <n v="30"/>
    <x v="25"/>
    <n v="0"/>
    <n v="0"/>
  </r>
  <r>
    <x v="9"/>
    <s v="NDM"/>
    <x v="7"/>
    <n v="31"/>
    <x v="26"/>
    <n v="0"/>
    <n v="0"/>
  </r>
  <r>
    <x v="9"/>
    <s v="NDM"/>
    <x v="7"/>
    <n v="38"/>
    <x v="27"/>
    <n v="0"/>
    <n v="0"/>
  </r>
  <r>
    <x v="9"/>
    <s v="NDM"/>
    <x v="7"/>
    <n v="39"/>
    <x v="28"/>
    <n v="0"/>
    <n v="0"/>
  </r>
  <r>
    <x v="9"/>
    <s v="NDM"/>
    <x v="7"/>
    <n v="40"/>
    <x v="29"/>
    <n v="1572"/>
    <n v="1572"/>
  </r>
  <r>
    <x v="9"/>
    <s v="NDM"/>
    <x v="7"/>
    <n v="41"/>
    <x v="30"/>
    <n v="541"/>
    <n v="541"/>
  </r>
  <r>
    <x v="9"/>
    <s v="NDM"/>
    <x v="7"/>
    <n v="43"/>
    <x v="31"/>
    <n v="685"/>
    <n v="685"/>
  </r>
  <r>
    <x v="9"/>
    <s v="NDM"/>
    <x v="7"/>
    <n v="44"/>
    <x v="32"/>
    <n v="1480"/>
    <n v="1480"/>
  </r>
  <r>
    <x v="9"/>
    <s v="NDM"/>
    <x v="7"/>
    <n v="45"/>
    <x v="33"/>
    <n v="0"/>
    <n v="0"/>
  </r>
  <r>
    <x v="9"/>
    <s v="NDM"/>
    <x v="7"/>
    <n v="46"/>
    <x v="34"/>
    <n v="589"/>
    <n v="589"/>
  </r>
  <r>
    <x v="9"/>
    <s v="NDM"/>
    <x v="7"/>
    <n v="47"/>
    <x v="35"/>
    <n v="0"/>
    <n v="0"/>
  </r>
  <r>
    <x v="9"/>
    <s v="NDM"/>
    <x v="7"/>
    <n v="48"/>
    <x v="36"/>
    <n v="0"/>
    <n v="0"/>
  </r>
  <r>
    <x v="9"/>
    <s v="NF"/>
    <x v="8"/>
    <n v="1"/>
    <x v="0"/>
    <n v="0"/>
    <n v="0"/>
  </r>
  <r>
    <x v="9"/>
    <s v="NF"/>
    <x v="8"/>
    <n v="2"/>
    <x v="1"/>
    <n v="0"/>
    <n v="0"/>
  </r>
  <r>
    <x v="9"/>
    <s v="NF"/>
    <x v="8"/>
    <n v="3"/>
    <x v="2"/>
    <n v="916"/>
    <n v="916"/>
  </r>
  <r>
    <x v="9"/>
    <s v="NF"/>
    <x v="8"/>
    <n v="4"/>
    <x v="3"/>
    <n v="0"/>
    <n v="0"/>
  </r>
  <r>
    <x v="9"/>
    <s v="NF"/>
    <x v="8"/>
    <n v="5"/>
    <x v="4"/>
    <n v="0"/>
    <n v="0"/>
  </r>
  <r>
    <x v="9"/>
    <s v="NF"/>
    <x v="8"/>
    <n v="7"/>
    <x v="5"/>
    <n v="0"/>
    <n v="0"/>
  </r>
  <r>
    <x v="9"/>
    <s v="NF"/>
    <x v="8"/>
    <n v="8"/>
    <x v="6"/>
    <n v="18226"/>
    <n v="18226"/>
  </r>
  <r>
    <x v="9"/>
    <s v="NF"/>
    <x v="8"/>
    <n v="9"/>
    <x v="7"/>
    <n v="0"/>
    <n v="0"/>
  </r>
  <r>
    <x v="9"/>
    <s v="NF"/>
    <x v="8"/>
    <n v="10"/>
    <x v="8"/>
    <n v="1378"/>
    <n v="1378"/>
  </r>
  <r>
    <x v="9"/>
    <s v="NF"/>
    <x v="8"/>
    <n v="11"/>
    <x v="9"/>
    <n v="108"/>
    <n v="108"/>
  </r>
  <r>
    <x v="9"/>
    <s v="NF"/>
    <x v="8"/>
    <n v="12"/>
    <x v="10"/>
    <n v="0"/>
    <n v="0"/>
  </r>
  <r>
    <x v="9"/>
    <s v="NF"/>
    <x v="8"/>
    <n v="13"/>
    <x v="11"/>
    <n v="0"/>
    <n v="0"/>
  </r>
  <r>
    <x v="9"/>
    <s v="NF"/>
    <x v="8"/>
    <n v="14"/>
    <x v="12"/>
    <n v="0"/>
    <n v="0"/>
  </r>
  <r>
    <x v="9"/>
    <s v="NF"/>
    <x v="8"/>
    <n v="15"/>
    <x v="13"/>
    <n v="0"/>
    <n v="0"/>
  </r>
  <r>
    <x v="9"/>
    <s v="NF"/>
    <x v="8"/>
    <n v="16"/>
    <x v="14"/>
    <n v="4082"/>
    <n v="4082"/>
  </r>
  <r>
    <x v="9"/>
    <s v="NF"/>
    <x v="8"/>
    <n v="17"/>
    <x v="15"/>
    <n v="0"/>
    <n v="0"/>
  </r>
  <r>
    <x v="9"/>
    <s v="NF"/>
    <x v="8"/>
    <n v="18"/>
    <x v="16"/>
    <n v="0"/>
    <n v="0"/>
  </r>
  <r>
    <x v="9"/>
    <s v="NF"/>
    <x v="8"/>
    <n v="20"/>
    <x v="17"/>
    <n v="6729"/>
    <n v="6729"/>
  </r>
  <r>
    <x v="9"/>
    <s v="NF"/>
    <x v="8"/>
    <n v="22"/>
    <x v="18"/>
    <n v="675"/>
    <n v="439"/>
  </r>
  <r>
    <x v="9"/>
    <s v="NF"/>
    <x v="8"/>
    <n v="23"/>
    <x v="19"/>
    <n v="0"/>
    <n v="0"/>
  </r>
  <r>
    <x v="9"/>
    <s v="NF"/>
    <x v="8"/>
    <n v="24"/>
    <x v="20"/>
    <n v="62"/>
    <n v="62"/>
  </r>
  <r>
    <x v="9"/>
    <s v="NF"/>
    <x v="8"/>
    <n v="25"/>
    <x v="21"/>
    <n v="0"/>
    <n v="0"/>
  </r>
  <r>
    <x v="9"/>
    <s v="NF"/>
    <x v="8"/>
    <n v="26"/>
    <x v="22"/>
    <n v="0"/>
    <n v="0"/>
  </r>
  <r>
    <x v="9"/>
    <s v="NF"/>
    <x v="8"/>
    <n v="27"/>
    <x v="23"/>
    <n v="1219"/>
    <n v="1219"/>
  </r>
  <r>
    <x v="9"/>
    <s v="NF"/>
    <x v="8"/>
    <n v="29"/>
    <x v="24"/>
    <n v="2589"/>
    <n v="2589"/>
  </r>
  <r>
    <x v="9"/>
    <s v="NF"/>
    <x v="8"/>
    <n v="30"/>
    <x v="25"/>
    <n v="0"/>
    <n v="0"/>
  </r>
  <r>
    <x v="9"/>
    <s v="NF"/>
    <x v="8"/>
    <n v="31"/>
    <x v="26"/>
    <n v="129"/>
    <n v="129"/>
  </r>
  <r>
    <x v="9"/>
    <s v="NF"/>
    <x v="8"/>
    <n v="38"/>
    <x v="27"/>
    <n v="0"/>
    <n v="0"/>
  </r>
  <r>
    <x v="9"/>
    <s v="NF"/>
    <x v="8"/>
    <n v="39"/>
    <x v="28"/>
    <n v="2293"/>
    <n v="2293"/>
  </r>
  <r>
    <x v="9"/>
    <s v="NF"/>
    <x v="8"/>
    <n v="40"/>
    <x v="29"/>
    <n v="3396"/>
    <n v="3396"/>
  </r>
  <r>
    <x v="9"/>
    <s v="NF"/>
    <x v="8"/>
    <n v="41"/>
    <x v="30"/>
    <n v="0"/>
    <n v="0"/>
  </r>
  <r>
    <x v="9"/>
    <s v="NF"/>
    <x v="8"/>
    <n v="43"/>
    <x v="31"/>
    <n v="2604"/>
    <n v="2604"/>
  </r>
  <r>
    <x v="9"/>
    <s v="NF"/>
    <x v="8"/>
    <n v="44"/>
    <x v="32"/>
    <n v="0"/>
    <n v="0"/>
  </r>
  <r>
    <x v="9"/>
    <s v="NF"/>
    <x v="8"/>
    <n v="45"/>
    <x v="33"/>
    <n v="0"/>
    <n v="0"/>
  </r>
  <r>
    <x v="9"/>
    <s v="NF"/>
    <x v="8"/>
    <n v="46"/>
    <x v="34"/>
    <n v="8762"/>
    <n v="8762"/>
  </r>
  <r>
    <x v="9"/>
    <s v="NF"/>
    <x v="8"/>
    <n v="47"/>
    <x v="35"/>
    <n v="9283"/>
    <n v="9283"/>
  </r>
  <r>
    <x v="9"/>
    <s v="NF"/>
    <x v="8"/>
    <n v="48"/>
    <x v="36"/>
    <n v="6"/>
    <n v="6"/>
  </r>
  <r>
    <x v="9"/>
    <s v="NW"/>
    <x v="9"/>
    <n v="1"/>
    <x v="0"/>
    <n v="670"/>
    <n v="628"/>
  </r>
  <r>
    <x v="9"/>
    <s v="NW"/>
    <x v="9"/>
    <n v="2"/>
    <x v="1"/>
    <n v="2104"/>
    <n v="2104"/>
  </r>
  <r>
    <x v="9"/>
    <s v="NW"/>
    <x v="9"/>
    <n v="3"/>
    <x v="2"/>
    <n v="0"/>
    <n v="0"/>
  </r>
  <r>
    <x v="9"/>
    <s v="NW"/>
    <x v="9"/>
    <n v="4"/>
    <x v="3"/>
    <n v="0"/>
    <n v="0"/>
  </r>
  <r>
    <x v="9"/>
    <s v="NW"/>
    <x v="9"/>
    <n v="5"/>
    <x v="4"/>
    <n v="1329"/>
    <n v="1265"/>
  </r>
  <r>
    <x v="9"/>
    <s v="NW"/>
    <x v="9"/>
    <n v="7"/>
    <x v="5"/>
    <n v="0"/>
    <n v="0"/>
  </r>
  <r>
    <x v="9"/>
    <s v="NW"/>
    <x v="9"/>
    <n v="8"/>
    <x v="6"/>
    <n v="7464"/>
    <n v="7464"/>
  </r>
  <r>
    <x v="9"/>
    <s v="NW"/>
    <x v="9"/>
    <n v="9"/>
    <x v="7"/>
    <n v="329"/>
    <n v="329"/>
  </r>
  <r>
    <x v="9"/>
    <s v="NW"/>
    <x v="9"/>
    <n v="10"/>
    <x v="8"/>
    <n v="43350"/>
    <n v="41088"/>
  </r>
  <r>
    <x v="9"/>
    <s v="NW"/>
    <x v="9"/>
    <n v="11"/>
    <x v="9"/>
    <n v="900"/>
    <n v="900"/>
  </r>
  <r>
    <x v="9"/>
    <s v="NW"/>
    <x v="9"/>
    <n v="12"/>
    <x v="10"/>
    <n v="13883"/>
    <n v="13883"/>
  </r>
  <r>
    <x v="9"/>
    <s v="NW"/>
    <x v="9"/>
    <n v="13"/>
    <x v="11"/>
    <n v="3863"/>
    <n v="3272"/>
  </r>
  <r>
    <x v="9"/>
    <s v="NW"/>
    <x v="9"/>
    <n v="14"/>
    <x v="12"/>
    <n v="4279"/>
    <n v="2119"/>
  </r>
  <r>
    <x v="9"/>
    <s v="NW"/>
    <x v="9"/>
    <n v="15"/>
    <x v="13"/>
    <n v="470"/>
    <n v="470"/>
  </r>
  <r>
    <x v="9"/>
    <s v="NW"/>
    <x v="9"/>
    <n v="16"/>
    <x v="14"/>
    <n v="0"/>
    <n v="0"/>
  </r>
  <r>
    <x v="9"/>
    <s v="NW"/>
    <x v="9"/>
    <n v="17"/>
    <x v="15"/>
    <n v="0"/>
    <n v="0"/>
  </r>
  <r>
    <x v="9"/>
    <s v="NW"/>
    <x v="9"/>
    <n v="18"/>
    <x v="16"/>
    <n v="0"/>
    <n v="0"/>
  </r>
  <r>
    <x v="9"/>
    <s v="NW"/>
    <x v="9"/>
    <n v="20"/>
    <x v="17"/>
    <n v="0"/>
    <n v="0"/>
  </r>
  <r>
    <x v="9"/>
    <s v="NW"/>
    <x v="9"/>
    <n v="22"/>
    <x v="18"/>
    <n v="56882"/>
    <n v="39984"/>
  </r>
  <r>
    <x v="9"/>
    <s v="NW"/>
    <x v="9"/>
    <n v="23"/>
    <x v="19"/>
    <n v="24378"/>
    <n v="21829"/>
  </r>
  <r>
    <x v="9"/>
    <s v="NW"/>
    <x v="9"/>
    <n v="24"/>
    <x v="20"/>
    <n v="10618"/>
    <n v="6119"/>
  </r>
  <r>
    <x v="9"/>
    <s v="NW"/>
    <x v="9"/>
    <n v="25"/>
    <x v="21"/>
    <n v="0"/>
    <n v="0"/>
  </r>
  <r>
    <x v="9"/>
    <s v="NW"/>
    <x v="9"/>
    <n v="26"/>
    <x v="22"/>
    <n v="31256"/>
    <n v="24313"/>
  </r>
  <r>
    <x v="9"/>
    <s v="NW"/>
    <x v="9"/>
    <n v="27"/>
    <x v="23"/>
    <n v="0"/>
    <n v="0"/>
  </r>
  <r>
    <x v="9"/>
    <s v="NW"/>
    <x v="9"/>
    <n v="29"/>
    <x v="24"/>
    <n v="29558"/>
    <n v="26605"/>
  </r>
  <r>
    <x v="9"/>
    <s v="NW"/>
    <x v="9"/>
    <n v="30"/>
    <x v="25"/>
    <n v="0"/>
    <n v="0"/>
  </r>
  <r>
    <x v="9"/>
    <s v="NW"/>
    <x v="9"/>
    <n v="31"/>
    <x v="26"/>
    <n v="0"/>
    <n v="0"/>
  </r>
  <r>
    <x v="9"/>
    <s v="NW"/>
    <x v="9"/>
    <n v="38"/>
    <x v="27"/>
    <n v="61576"/>
    <n v="48987"/>
  </r>
  <r>
    <x v="9"/>
    <s v="NW"/>
    <x v="9"/>
    <n v="39"/>
    <x v="28"/>
    <n v="1228"/>
    <n v="1228"/>
  </r>
  <r>
    <x v="9"/>
    <s v="NW"/>
    <x v="9"/>
    <n v="40"/>
    <x v="29"/>
    <n v="695"/>
    <n v="695"/>
  </r>
  <r>
    <x v="9"/>
    <s v="NW"/>
    <x v="9"/>
    <n v="41"/>
    <x v="30"/>
    <n v="0"/>
    <n v="0"/>
  </r>
  <r>
    <x v="9"/>
    <s v="NW"/>
    <x v="9"/>
    <n v="43"/>
    <x v="31"/>
    <n v="0"/>
    <n v="0"/>
  </r>
  <r>
    <x v="9"/>
    <s v="NW"/>
    <x v="9"/>
    <n v="44"/>
    <x v="32"/>
    <n v="0"/>
    <n v="0"/>
  </r>
  <r>
    <x v="9"/>
    <s v="NW"/>
    <x v="9"/>
    <n v="45"/>
    <x v="33"/>
    <n v="0"/>
    <n v="0"/>
  </r>
  <r>
    <x v="9"/>
    <s v="NW"/>
    <x v="9"/>
    <n v="46"/>
    <x v="34"/>
    <n v="10857"/>
    <n v="10857"/>
  </r>
  <r>
    <x v="9"/>
    <s v="NW"/>
    <x v="9"/>
    <n v="47"/>
    <x v="35"/>
    <n v="4904"/>
    <n v="4840"/>
  </r>
  <r>
    <x v="9"/>
    <s v="NW"/>
    <x v="9"/>
    <n v="48"/>
    <x v="36"/>
    <n v="296"/>
    <n v="89"/>
  </r>
  <r>
    <x v="10"/>
    <s v="IB"/>
    <x v="10"/>
    <n v="1"/>
    <x v="0"/>
    <n v="0"/>
    <n v="0"/>
  </r>
  <r>
    <x v="10"/>
    <s v="IB"/>
    <x v="10"/>
    <n v="2"/>
    <x v="1"/>
    <n v="0"/>
    <n v="0"/>
  </r>
  <r>
    <x v="10"/>
    <s v="IB"/>
    <x v="10"/>
    <n v="3"/>
    <x v="2"/>
    <n v="0"/>
    <n v="0"/>
  </r>
  <r>
    <x v="10"/>
    <s v="IB"/>
    <x v="10"/>
    <n v="4"/>
    <x v="3"/>
    <n v="0"/>
    <n v="0"/>
  </r>
  <r>
    <x v="10"/>
    <s v="IB"/>
    <x v="10"/>
    <n v="5"/>
    <x v="4"/>
    <n v="0"/>
    <n v="0"/>
  </r>
  <r>
    <x v="10"/>
    <s v="IB"/>
    <x v="10"/>
    <n v="7"/>
    <x v="5"/>
    <n v="0"/>
    <n v="0"/>
  </r>
  <r>
    <x v="10"/>
    <s v="IB"/>
    <x v="10"/>
    <n v="8"/>
    <x v="6"/>
    <n v="0"/>
    <n v="0"/>
  </r>
  <r>
    <x v="10"/>
    <s v="IB"/>
    <x v="10"/>
    <n v="9"/>
    <x v="7"/>
    <n v="0"/>
    <n v="0"/>
  </r>
  <r>
    <x v="10"/>
    <s v="IB"/>
    <x v="10"/>
    <n v="10"/>
    <x v="8"/>
    <n v="0"/>
    <n v="0"/>
  </r>
  <r>
    <x v="10"/>
    <s v="IB"/>
    <x v="10"/>
    <n v="11"/>
    <x v="9"/>
    <n v="0"/>
    <n v="0"/>
  </r>
  <r>
    <x v="10"/>
    <s v="IB"/>
    <x v="10"/>
    <n v="12"/>
    <x v="10"/>
    <n v="0"/>
    <n v="0"/>
  </r>
  <r>
    <x v="10"/>
    <s v="IB"/>
    <x v="10"/>
    <n v="13"/>
    <x v="11"/>
    <n v="0"/>
    <n v="0"/>
  </r>
  <r>
    <x v="10"/>
    <s v="IB"/>
    <x v="10"/>
    <n v="14"/>
    <x v="12"/>
    <n v="0"/>
    <n v="0"/>
  </r>
  <r>
    <x v="10"/>
    <s v="IB"/>
    <x v="10"/>
    <n v="15"/>
    <x v="13"/>
    <n v="0"/>
    <n v="0"/>
  </r>
  <r>
    <x v="10"/>
    <s v="IB"/>
    <x v="10"/>
    <n v="16"/>
    <x v="14"/>
    <n v="0"/>
    <n v="0"/>
  </r>
  <r>
    <x v="10"/>
    <s v="IB"/>
    <x v="10"/>
    <n v="17"/>
    <x v="15"/>
    <n v="0"/>
    <n v="0"/>
  </r>
  <r>
    <x v="10"/>
    <s v="IB"/>
    <x v="10"/>
    <n v="18"/>
    <x v="16"/>
    <n v="0"/>
    <n v="0"/>
  </r>
  <r>
    <x v="10"/>
    <s v="IB"/>
    <x v="10"/>
    <n v="20"/>
    <x v="17"/>
    <n v="0"/>
    <n v="0"/>
  </r>
  <r>
    <x v="10"/>
    <s v="IB"/>
    <x v="10"/>
    <n v="22"/>
    <x v="18"/>
    <n v="0"/>
    <n v="0"/>
  </r>
  <r>
    <x v="10"/>
    <s v="IB"/>
    <x v="10"/>
    <n v="23"/>
    <x v="19"/>
    <n v="0"/>
    <n v="0"/>
  </r>
  <r>
    <x v="10"/>
    <s v="IB"/>
    <x v="10"/>
    <n v="24"/>
    <x v="20"/>
    <n v="0"/>
    <n v="0"/>
  </r>
  <r>
    <x v="10"/>
    <s v="IB"/>
    <x v="10"/>
    <n v="25"/>
    <x v="21"/>
    <n v="0"/>
    <n v="0"/>
  </r>
  <r>
    <x v="10"/>
    <s v="IB"/>
    <x v="10"/>
    <n v="26"/>
    <x v="22"/>
    <n v="0"/>
    <n v="0"/>
  </r>
  <r>
    <x v="10"/>
    <s v="IB"/>
    <x v="10"/>
    <n v="27"/>
    <x v="23"/>
    <n v="0"/>
    <n v="0"/>
  </r>
  <r>
    <x v="10"/>
    <s v="IB"/>
    <x v="10"/>
    <n v="29"/>
    <x v="24"/>
    <n v="0"/>
    <n v="0"/>
  </r>
  <r>
    <x v="10"/>
    <s v="IB"/>
    <x v="10"/>
    <n v="30"/>
    <x v="25"/>
    <n v="0"/>
    <n v="0"/>
  </r>
  <r>
    <x v="10"/>
    <s v="IB"/>
    <x v="10"/>
    <n v="31"/>
    <x v="26"/>
    <n v="0"/>
    <n v="0"/>
  </r>
  <r>
    <x v="10"/>
    <s v="IB"/>
    <x v="10"/>
    <n v="38"/>
    <x v="27"/>
    <n v="0"/>
    <n v="0"/>
  </r>
  <r>
    <x v="10"/>
    <s v="IB"/>
    <x v="10"/>
    <n v="39"/>
    <x v="28"/>
    <n v="0"/>
    <n v="0"/>
  </r>
  <r>
    <x v="10"/>
    <s v="IB"/>
    <x v="10"/>
    <n v="40"/>
    <x v="29"/>
    <n v="0"/>
    <n v="0"/>
  </r>
  <r>
    <x v="10"/>
    <s v="IB"/>
    <x v="10"/>
    <n v="41"/>
    <x v="30"/>
    <n v="0"/>
    <n v="0"/>
  </r>
  <r>
    <x v="10"/>
    <s v="IB"/>
    <x v="10"/>
    <n v="43"/>
    <x v="31"/>
    <n v="0"/>
    <n v="0"/>
  </r>
  <r>
    <x v="10"/>
    <s v="IB"/>
    <x v="10"/>
    <n v="44"/>
    <x v="32"/>
    <n v="0"/>
    <n v="0"/>
  </r>
  <r>
    <x v="10"/>
    <s v="IB"/>
    <x v="10"/>
    <n v="45"/>
    <x v="33"/>
    <n v="0"/>
    <n v="0"/>
  </r>
  <r>
    <x v="10"/>
    <s v="IB"/>
    <x v="10"/>
    <n v="46"/>
    <x v="34"/>
    <n v="0"/>
    <n v="0"/>
  </r>
  <r>
    <x v="10"/>
    <s v="IB"/>
    <x v="10"/>
    <n v="47"/>
    <x v="35"/>
    <n v="0"/>
    <n v="0"/>
  </r>
  <r>
    <x v="10"/>
    <s v="IB"/>
    <x v="10"/>
    <n v="48"/>
    <x v="36"/>
    <n v="0"/>
    <n v="0"/>
  </r>
  <r>
    <x v="10"/>
    <s v="IBB"/>
    <x v="0"/>
    <n v="1"/>
    <x v="0"/>
    <n v="10120"/>
    <n v="8832"/>
  </r>
  <r>
    <x v="10"/>
    <s v="IBB"/>
    <x v="0"/>
    <n v="2"/>
    <x v="1"/>
    <n v="3161"/>
    <n v="2897"/>
  </r>
  <r>
    <x v="10"/>
    <s v="IBB"/>
    <x v="0"/>
    <n v="3"/>
    <x v="2"/>
    <n v="14587"/>
    <n v="14433"/>
  </r>
  <r>
    <x v="10"/>
    <s v="IBB"/>
    <x v="0"/>
    <n v="4"/>
    <x v="3"/>
    <n v="53"/>
    <n v="53"/>
  </r>
  <r>
    <x v="10"/>
    <s v="IBB"/>
    <x v="0"/>
    <n v="5"/>
    <x v="4"/>
    <n v="4550"/>
    <n v="4545"/>
  </r>
  <r>
    <x v="10"/>
    <s v="IBB"/>
    <x v="0"/>
    <n v="7"/>
    <x v="5"/>
    <n v="7001"/>
    <n v="6989"/>
  </r>
  <r>
    <x v="10"/>
    <s v="IBB"/>
    <x v="0"/>
    <n v="8"/>
    <x v="6"/>
    <n v="72"/>
    <n v="72"/>
  </r>
  <r>
    <x v="10"/>
    <s v="IBB"/>
    <x v="0"/>
    <n v="9"/>
    <x v="7"/>
    <n v="3006"/>
    <n v="2914"/>
  </r>
  <r>
    <x v="10"/>
    <s v="IBB"/>
    <x v="0"/>
    <n v="10"/>
    <x v="8"/>
    <n v="2712"/>
    <n v="2628"/>
  </r>
  <r>
    <x v="10"/>
    <s v="IBB"/>
    <x v="0"/>
    <n v="11"/>
    <x v="9"/>
    <n v="67841"/>
    <n v="58574"/>
  </r>
  <r>
    <x v="10"/>
    <s v="IBB"/>
    <x v="0"/>
    <n v="12"/>
    <x v="10"/>
    <n v="150394"/>
    <n v="149843"/>
  </r>
  <r>
    <x v="10"/>
    <s v="IBB"/>
    <x v="0"/>
    <n v="13"/>
    <x v="11"/>
    <n v="93"/>
    <n v="90"/>
  </r>
  <r>
    <x v="10"/>
    <s v="IBB"/>
    <x v="0"/>
    <n v="14"/>
    <x v="12"/>
    <n v="4320"/>
    <n v="4280"/>
  </r>
  <r>
    <x v="10"/>
    <s v="IBB"/>
    <x v="0"/>
    <n v="15"/>
    <x v="13"/>
    <n v="7972"/>
    <n v="7801"/>
  </r>
  <r>
    <x v="10"/>
    <s v="IBB"/>
    <x v="0"/>
    <n v="16"/>
    <x v="14"/>
    <n v="421090"/>
    <n v="418994"/>
  </r>
  <r>
    <x v="10"/>
    <s v="IBB"/>
    <x v="0"/>
    <n v="17"/>
    <x v="15"/>
    <n v="19921"/>
    <n v="19827"/>
  </r>
  <r>
    <x v="10"/>
    <s v="IBB"/>
    <x v="0"/>
    <n v="18"/>
    <x v="16"/>
    <n v="2010"/>
    <n v="1779"/>
  </r>
  <r>
    <x v="10"/>
    <s v="IBB"/>
    <x v="0"/>
    <n v="20"/>
    <x v="17"/>
    <n v="44342"/>
    <n v="42534"/>
  </r>
  <r>
    <x v="10"/>
    <s v="IBB"/>
    <x v="0"/>
    <n v="22"/>
    <x v="18"/>
    <n v="5424"/>
    <n v="4691"/>
  </r>
  <r>
    <x v="10"/>
    <s v="IBB"/>
    <x v="0"/>
    <n v="23"/>
    <x v="19"/>
    <n v="12"/>
    <n v="12"/>
  </r>
  <r>
    <x v="10"/>
    <s v="IBB"/>
    <x v="0"/>
    <n v="24"/>
    <x v="20"/>
    <n v="365871"/>
    <n v="357810"/>
  </r>
  <r>
    <x v="10"/>
    <s v="IBB"/>
    <x v="0"/>
    <n v="25"/>
    <x v="21"/>
    <n v="0"/>
    <n v="0"/>
  </r>
  <r>
    <x v="10"/>
    <s v="IBB"/>
    <x v="0"/>
    <n v="26"/>
    <x v="22"/>
    <n v="16049"/>
    <n v="13901"/>
  </r>
  <r>
    <x v="10"/>
    <s v="IBB"/>
    <x v="0"/>
    <n v="27"/>
    <x v="23"/>
    <n v="2174"/>
    <n v="2150"/>
  </r>
  <r>
    <x v="10"/>
    <s v="IBB"/>
    <x v="0"/>
    <n v="29"/>
    <x v="24"/>
    <n v="5167"/>
    <n v="5084"/>
  </r>
  <r>
    <x v="10"/>
    <s v="IBB"/>
    <x v="0"/>
    <n v="30"/>
    <x v="25"/>
    <n v="14728"/>
    <n v="14681"/>
  </r>
  <r>
    <x v="10"/>
    <s v="IBB"/>
    <x v="0"/>
    <n v="31"/>
    <x v="26"/>
    <n v="2552"/>
    <n v="2552"/>
  </r>
  <r>
    <x v="10"/>
    <s v="IBB"/>
    <x v="0"/>
    <n v="38"/>
    <x v="27"/>
    <n v="0"/>
    <n v="0"/>
  </r>
  <r>
    <x v="10"/>
    <s v="IBB"/>
    <x v="0"/>
    <n v="39"/>
    <x v="28"/>
    <n v="0"/>
    <n v="0"/>
  </r>
  <r>
    <x v="10"/>
    <s v="IBB"/>
    <x v="0"/>
    <n v="40"/>
    <x v="29"/>
    <n v="492"/>
    <n v="492"/>
  </r>
  <r>
    <x v="10"/>
    <s v="IBB"/>
    <x v="0"/>
    <n v="41"/>
    <x v="30"/>
    <n v="115688"/>
    <n v="115152"/>
  </r>
  <r>
    <x v="10"/>
    <s v="IBB"/>
    <x v="0"/>
    <n v="43"/>
    <x v="31"/>
    <n v="7548"/>
    <n v="7548"/>
  </r>
  <r>
    <x v="10"/>
    <s v="IBB"/>
    <x v="0"/>
    <n v="44"/>
    <x v="32"/>
    <n v="0"/>
    <n v="0"/>
  </r>
  <r>
    <x v="10"/>
    <s v="IBB"/>
    <x v="0"/>
    <n v="45"/>
    <x v="33"/>
    <n v="6094"/>
    <n v="5820"/>
  </r>
  <r>
    <x v="10"/>
    <s v="IBB"/>
    <x v="0"/>
    <n v="46"/>
    <x v="34"/>
    <n v="0"/>
    <n v="0"/>
  </r>
  <r>
    <x v="10"/>
    <s v="IBB"/>
    <x v="0"/>
    <n v="47"/>
    <x v="35"/>
    <n v="0"/>
    <n v="0"/>
  </r>
  <r>
    <x v="10"/>
    <s v="IBB"/>
    <x v="0"/>
    <n v="48"/>
    <x v="36"/>
    <n v="0"/>
    <n v="0"/>
  </r>
  <r>
    <x v="10"/>
    <s v="IBD"/>
    <x v="1"/>
    <n v="1"/>
    <x v="0"/>
    <n v="3019"/>
    <n v="2866"/>
  </r>
  <r>
    <x v="10"/>
    <s v="IBD"/>
    <x v="1"/>
    <n v="2"/>
    <x v="1"/>
    <n v="789"/>
    <n v="782"/>
  </r>
  <r>
    <x v="10"/>
    <s v="IBD"/>
    <x v="1"/>
    <n v="3"/>
    <x v="2"/>
    <n v="0"/>
    <n v="0"/>
  </r>
  <r>
    <x v="10"/>
    <s v="IBD"/>
    <x v="1"/>
    <n v="4"/>
    <x v="3"/>
    <n v="0"/>
    <n v="0"/>
  </r>
  <r>
    <x v="10"/>
    <s v="IBD"/>
    <x v="1"/>
    <n v="5"/>
    <x v="4"/>
    <n v="734"/>
    <n v="723"/>
  </r>
  <r>
    <x v="10"/>
    <s v="IBD"/>
    <x v="1"/>
    <n v="7"/>
    <x v="5"/>
    <n v="867"/>
    <n v="859"/>
  </r>
  <r>
    <x v="10"/>
    <s v="IBD"/>
    <x v="1"/>
    <n v="8"/>
    <x v="6"/>
    <n v="0"/>
    <n v="0"/>
  </r>
  <r>
    <x v="10"/>
    <s v="IBD"/>
    <x v="1"/>
    <n v="9"/>
    <x v="7"/>
    <n v="167"/>
    <n v="167"/>
  </r>
  <r>
    <x v="10"/>
    <s v="IBD"/>
    <x v="1"/>
    <n v="10"/>
    <x v="8"/>
    <n v="0"/>
    <n v="0"/>
  </r>
  <r>
    <x v="10"/>
    <s v="IBD"/>
    <x v="1"/>
    <n v="11"/>
    <x v="9"/>
    <n v="42605"/>
    <n v="38008"/>
  </r>
  <r>
    <x v="10"/>
    <s v="IBD"/>
    <x v="1"/>
    <n v="12"/>
    <x v="10"/>
    <n v="0"/>
    <n v="0"/>
  </r>
  <r>
    <x v="10"/>
    <s v="IBD"/>
    <x v="1"/>
    <n v="13"/>
    <x v="11"/>
    <n v="1371"/>
    <n v="1371"/>
  </r>
  <r>
    <x v="10"/>
    <s v="IBD"/>
    <x v="1"/>
    <n v="14"/>
    <x v="12"/>
    <n v="0"/>
    <n v="0"/>
  </r>
  <r>
    <x v="10"/>
    <s v="IBD"/>
    <x v="1"/>
    <n v="15"/>
    <x v="13"/>
    <n v="6223"/>
    <n v="6223"/>
  </r>
  <r>
    <x v="10"/>
    <s v="IBD"/>
    <x v="1"/>
    <n v="16"/>
    <x v="14"/>
    <n v="0"/>
    <n v="0"/>
  </r>
  <r>
    <x v="10"/>
    <s v="IBD"/>
    <x v="1"/>
    <n v="17"/>
    <x v="15"/>
    <n v="568"/>
    <n v="568"/>
  </r>
  <r>
    <x v="10"/>
    <s v="IBD"/>
    <x v="1"/>
    <n v="18"/>
    <x v="16"/>
    <n v="1456"/>
    <n v="1367"/>
  </r>
  <r>
    <x v="10"/>
    <s v="IBD"/>
    <x v="1"/>
    <n v="20"/>
    <x v="17"/>
    <n v="0"/>
    <n v="0"/>
  </r>
  <r>
    <x v="10"/>
    <s v="IBD"/>
    <x v="1"/>
    <n v="22"/>
    <x v="18"/>
    <n v="13458"/>
    <n v="12041"/>
  </r>
  <r>
    <x v="10"/>
    <s v="IBD"/>
    <x v="1"/>
    <n v="23"/>
    <x v="19"/>
    <n v="74452"/>
    <n v="72605"/>
  </r>
  <r>
    <x v="10"/>
    <s v="IBD"/>
    <x v="1"/>
    <n v="24"/>
    <x v="20"/>
    <n v="21182"/>
    <n v="21034"/>
  </r>
  <r>
    <x v="10"/>
    <s v="IBD"/>
    <x v="1"/>
    <n v="25"/>
    <x v="21"/>
    <n v="0"/>
    <n v="0"/>
  </r>
  <r>
    <x v="10"/>
    <s v="IBD"/>
    <x v="1"/>
    <n v="26"/>
    <x v="22"/>
    <n v="38880"/>
    <n v="36926"/>
  </r>
  <r>
    <x v="10"/>
    <s v="IBD"/>
    <x v="1"/>
    <n v="27"/>
    <x v="23"/>
    <n v="2578"/>
    <n v="2350"/>
  </r>
  <r>
    <x v="10"/>
    <s v="IBD"/>
    <x v="1"/>
    <n v="29"/>
    <x v="24"/>
    <n v="202798"/>
    <n v="198412"/>
  </r>
  <r>
    <x v="10"/>
    <s v="IBD"/>
    <x v="1"/>
    <n v="30"/>
    <x v="25"/>
    <n v="33456"/>
    <n v="32775"/>
  </r>
  <r>
    <x v="10"/>
    <s v="IBD"/>
    <x v="1"/>
    <n v="31"/>
    <x v="26"/>
    <n v="1503"/>
    <n v="1503"/>
  </r>
  <r>
    <x v="10"/>
    <s v="IBD"/>
    <x v="1"/>
    <n v="38"/>
    <x v="27"/>
    <n v="0"/>
    <n v="0"/>
  </r>
  <r>
    <x v="10"/>
    <s v="IBD"/>
    <x v="1"/>
    <n v="39"/>
    <x v="28"/>
    <n v="0"/>
    <n v="0"/>
  </r>
  <r>
    <x v="10"/>
    <s v="IBD"/>
    <x v="1"/>
    <n v="40"/>
    <x v="29"/>
    <n v="0"/>
    <n v="0"/>
  </r>
  <r>
    <x v="10"/>
    <s v="IBD"/>
    <x v="1"/>
    <n v="41"/>
    <x v="30"/>
    <n v="0"/>
    <n v="0"/>
  </r>
  <r>
    <x v="10"/>
    <s v="IBD"/>
    <x v="1"/>
    <n v="43"/>
    <x v="31"/>
    <n v="0"/>
    <n v="0"/>
  </r>
  <r>
    <x v="10"/>
    <s v="IBD"/>
    <x v="1"/>
    <n v="44"/>
    <x v="32"/>
    <n v="0"/>
    <n v="0"/>
  </r>
  <r>
    <x v="10"/>
    <s v="IBD"/>
    <x v="1"/>
    <n v="45"/>
    <x v="33"/>
    <n v="842"/>
    <n v="842"/>
  </r>
  <r>
    <x v="10"/>
    <s v="IBD"/>
    <x v="1"/>
    <n v="46"/>
    <x v="34"/>
    <n v="242"/>
    <n v="242"/>
  </r>
  <r>
    <x v="10"/>
    <s v="IBD"/>
    <x v="1"/>
    <n v="47"/>
    <x v="35"/>
    <n v="200"/>
    <n v="200"/>
  </r>
  <r>
    <x v="10"/>
    <s v="IBD"/>
    <x v="1"/>
    <n v="48"/>
    <x v="36"/>
    <n v="0"/>
    <n v="0"/>
  </r>
  <r>
    <x v="10"/>
    <s v="IBI"/>
    <x v="2"/>
    <n v="1"/>
    <x v="0"/>
    <n v="0"/>
    <n v="0"/>
  </r>
  <r>
    <x v="10"/>
    <s v="IBI"/>
    <x v="2"/>
    <n v="2"/>
    <x v="1"/>
    <n v="0"/>
    <n v="0"/>
  </r>
  <r>
    <x v="10"/>
    <s v="IBI"/>
    <x v="2"/>
    <n v="3"/>
    <x v="2"/>
    <n v="0"/>
    <n v="0"/>
  </r>
  <r>
    <x v="10"/>
    <s v="IBI"/>
    <x v="2"/>
    <n v="4"/>
    <x v="3"/>
    <n v="589"/>
    <n v="589"/>
  </r>
  <r>
    <x v="10"/>
    <s v="IBI"/>
    <x v="2"/>
    <n v="5"/>
    <x v="4"/>
    <n v="0"/>
    <n v="0"/>
  </r>
  <r>
    <x v="10"/>
    <s v="IBI"/>
    <x v="2"/>
    <n v="7"/>
    <x v="5"/>
    <n v="0"/>
    <n v="0"/>
  </r>
  <r>
    <x v="10"/>
    <s v="IBI"/>
    <x v="2"/>
    <n v="8"/>
    <x v="6"/>
    <n v="0"/>
    <n v="0"/>
  </r>
  <r>
    <x v="10"/>
    <s v="IBI"/>
    <x v="2"/>
    <n v="9"/>
    <x v="7"/>
    <n v="4"/>
    <n v="4"/>
  </r>
  <r>
    <x v="10"/>
    <s v="IBI"/>
    <x v="2"/>
    <n v="10"/>
    <x v="8"/>
    <n v="0"/>
    <n v="0"/>
  </r>
  <r>
    <x v="10"/>
    <s v="IBI"/>
    <x v="2"/>
    <n v="11"/>
    <x v="9"/>
    <n v="0"/>
    <n v="0"/>
  </r>
  <r>
    <x v="10"/>
    <s v="IBI"/>
    <x v="2"/>
    <n v="12"/>
    <x v="10"/>
    <n v="0"/>
    <n v="0"/>
  </r>
  <r>
    <x v="10"/>
    <s v="IBI"/>
    <x v="2"/>
    <n v="13"/>
    <x v="11"/>
    <n v="0"/>
    <n v="0"/>
  </r>
  <r>
    <x v="10"/>
    <s v="IBI"/>
    <x v="2"/>
    <n v="14"/>
    <x v="12"/>
    <n v="0"/>
    <n v="0"/>
  </r>
  <r>
    <x v="10"/>
    <s v="IBI"/>
    <x v="2"/>
    <n v="15"/>
    <x v="13"/>
    <n v="0"/>
    <n v="0"/>
  </r>
  <r>
    <x v="10"/>
    <s v="IBI"/>
    <x v="2"/>
    <n v="16"/>
    <x v="14"/>
    <n v="0"/>
    <n v="0"/>
  </r>
  <r>
    <x v="10"/>
    <s v="IBI"/>
    <x v="2"/>
    <n v="17"/>
    <x v="15"/>
    <n v="0"/>
    <n v="0"/>
  </r>
  <r>
    <x v="10"/>
    <s v="IBI"/>
    <x v="2"/>
    <n v="18"/>
    <x v="16"/>
    <n v="0"/>
    <n v="0"/>
  </r>
  <r>
    <x v="10"/>
    <s v="IBI"/>
    <x v="2"/>
    <n v="20"/>
    <x v="17"/>
    <n v="0"/>
    <n v="0"/>
  </r>
  <r>
    <x v="10"/>
    <s v="IBI"/>
    <x v="2"/>
    <n v="22"/>
    <x v="18"/>
    <n v="0"/>
    <n v="0"/>
  </r>
  <r>
    <x v="10"/>
    <s v="IBI"/>
    <x v="2"/>
    <n v="23"/>
    <x v="19"/>
    <n v="0"/>
    <n v="0"/>
  </r>
  <r>
    <x v="10"/>
    <s v="IBI"/>
    <x v="2"/>
    <n v="24"/>
    <x v="20"/>
    <n v="112"/>
    <n v="56"/>
  </r>
  <r>
    <x v="10"/>
    <s v="IBI"/>
    <x v="2"/>
    <n v="25"/>
    <x v="21"/>
    <n v="0"/>
    <n v="0"/>
  </r>
  <r>
    <x v="10"/>
    <s v="IBI"/>
    <x v="2"/>
    <n v="26"/>
    <x v="22"/>
    <n v="0"/>
    <n v="0"/>
  </r>
  <r>
    <x v="10"/>
    <s v="IBI"/>
    <x v="2"/>
    <n v="27"/>
    <x v="23"/>
    <n v="0"/>
    <n v="0"/>
  </r>
  <r>
    <x v="10"/>
    <s v="IBI"/>
    <x v="2"/>
    <n v="29"/>
    <x v="24"/>
    <n v="0"/>
    <n v="0"/>
  </r>
  <r>
    <x v="10"/>
    <s v="IBI"/>
    <x v="2"/>
    <n v="30"/>
    <x v="25"/>
    <n v="0"/>
    <n v="0"/>
  </r>
  <r>
    <x v="10"/>
    <s v="IBI"/>
    <x v="2"/>
    <n v="31"/>
    <x v="26"/>
    <n v="0"/>
    <n v="0"/>
  </r>
  <r>
    <x v="10"/>
    <s v="IBI"/>
    <x v="2"/>
    <n v="38"/>
    <x v="27"/>
    <n v="0"/>
    <n v="0"/>
  </r>
  <r>
    <x v="10"/>
    <s v="IBI"/>
    <x v="2"/>
    <n v="39"/>
    <x v="28"/>
    <n v="0"/>
    <n v="0"/>
  </r>
  <r>
    <x v="10"/>
    <s v="IBI"/>
    <x v="2"/>
    <n v="40"/>
    <x v="29"/>
    <n v="0"/>
    <n v="0"/>
  </r>
  <r>
    <x v="10"/>
    <s v="IBI"/>
    <x v="2"/>
    <n v="41"/>
    <x v="30"/>
    <n v="0"/>
    <n v="0"/>
  </r>
  <r>
    <x v="10"/>
    <s v="IBI"/>
    <x v="2"/>
    <n v="43"/>
    <x v="31"/>
    <n v="0"/>
    <n v="0"/>
  </r>
  <r>
    <x v="10"/>
    <s v="IBI"/>
    <x v="2"/>
    <n v="44"/>
    <x v="32"/>
    <n v="0"/>
    <n v="0"/>
  </r>
  <r>
    <x v="10"/>
    <s v="IBI"/>
    <x v="2"/>
    <n v="45"/>
    <x v="33"/>
    <n v="0"/>
    <n v="0"/>
  </r>
  <r>
    <x v="10"/>
    <s v="IBI"/>
    <x v="2"/>
    <n v="46"/>
    <x v="34"/>
    <n v="0"/>
    <n v="0"/>
  </r>
  <r>
    <x v="10"/>
    <s v="IBI"/>
    <x v="2"/>
    <n v="47"/>
    <x v="35"/>
    <n v="0"/>
    <n v="0"/>
  </r>
  <r>
    <x v="10"/>
    <s v="IBI"/>
    <x v="2"/>
    <n v="48"/>
    <x v="36"/>
    <n v="0"/>
    <n v="0"/>
  </r>
  <r>
    <x v="10"/>
    <s v="IBL"/>
    <x v="13"/>
    <n v="1"/>
    <x v="0"/>
    <n v="0"/>
    <n v="0"/>
  </r>
  <r>
    <x v="10"/>
    <s v="IBL"/>
    <x v="13"/>
    <n v="2"/>
    <x v="1"/>
    <n v="0"/>
    <n v="0"/>
  </r>
  <r>
    <x v="10"/>
    <s v="IBL"/>
    <x v="13"/>
    <n v="3"/>
    <x v="2"/>
    <n v="0"/>
    <n v="0"/>
  </r>
  <r>
    <x v="10"/>
    <s v="IBL"/>
    <x v="13"/>
    <n v="4"/>
    <x v="3"/>
    <n v="0"/>
    <n v="0"/>
  </r>
  <r>
    <x v="10"/>
    <s v="IBL"/>
    <x v="13"/>
    <n v="5"/>
    <x v="4"/>
    <n v="0"/>
    <n v="0"/>
  </r>
  <r>
    <x v="10"/>
    <s v="IBL"/>
    <x v="13"/>
    <n v="7"/>
    <x v="5"/>
    <n v="0"/>
    <n v="0"/>
  </r>
  <r>
    <x v="10"/>
    <s v="IBL"/>
    <x v="13"/>
    <n v="8"/>
    <x v="6"/>
    <n v="47"/>
    <n v="47"/>
  </r>
  <r>
    <x v="10"/>
    <s v="IBL"/>
    <x v="13"/>
    <n v="9"/>
    <x v="7"/>
    <n v="0"/>
    <n v="0"/>
  </r>
  <r>
    <x v="10"/>
    <s v="IBL"/>
    <x v="13"/>
    <n v="10"/>
    <x v="8"/>
    <n v="0"/>
    <n v="0"/>
  </r>
  <r>
    <x v="10"/>
    <s v="IBL"/>
    <x v="13"/>
    <n v="11"/>
    <x v="9"/>
    <n v="0"/>
    <n v="0"/>
  </r>
  <r>
    <x v="10"/>
    <s v="IBL"/>
    <x v="13"/>
    <n v="12"/>
    <x v="10"/>
    <n v="0"/>
    <n v="0"/>
  </r>
  <r>
    <x v="10"/>
    <s v="IBL"/>
    <x v="13"/>
    <n v="13"/>
    <x v="11"/>
    <n v="0"/>
    <n v="0"/>
  </r>
  <r>
    <x v="10"/>
    <s v="IBL"/>
    <x v="13"/>
    <n v="14"/>
    <x v="12"/>
    <n v="0"/>
    <n v="0"/>
  </r>
  <r>
    <x v="10"/>
    <s v="IBL"/>
    <x v="13"/>
    <n v="15"/>
    <x v="13"/>
    <n v="0"/>
    <n v="0"/>
  </r>
  <r>
    <x v="10"/>
    <s v="IBL"/>
    <x v="13"/>
    <n v="16"/>
    <x v="14"/>
    <n v="0"/>
    <n v="0"/>
  </r>
  <r>
    <x v="10"/>
    <s v="IBL"/>
    <x v="13"/>
    <n v="17"/>
    <x v="15"/>
    <n v="0"/>
    <n v="0"/>
  </r>
  <r>
    <x v="10"/>
    <s v="IBL"/>
    <x v="13"/>
    <n v="18"/>
    <x v="16"/>
    <n v="0"/>
    <n v="0"/>
  </r>
  <r>
    <x v="10"/>
    <s v="IBL"/>
    <x v="13"/>
    <n v="20"/>
    <x v="17"/>
    <n v="0"/>
    <n v="0"/>
  </r>
  <r>
    <x v="10"/>
    <s v="IBL"/>
    <x v="13"/>
    <n v="22"/>
    <x v="18"/>
    <n v="0"/>
    <n v="0"/>
  </r>
  <r>
    <x v="10"/>
    <s v="IBL"/>
    <x v="13"/>
    <n v="23"/>
    <x v="19"/>
    <n v="0"/>
    <n v="0"/>
  </r>
  <r>
    <x v="10"/>
    <s v="IBL"/>
    <x v="13"/>
    <n v="24"/>
    <x v="20"/>
    <n v="0"/>
    <n v="0"/>
  </r>
  <r>
    <x v="10"/>
    <s v="IBL"/>
    <x v="13"/>
    <n v="25"/>
    <x v="21"/>
    <n v="0"/>
    <n v="0"/>
  </r>
  <r>
    <x v="10"/>
    <s v="IBL"/>
    <x v="13"/>
    <n v="26"/>
    <x v="22"/>
    <n v="0"/>
    <n v="0"/>
  </r>
  <r>
    <x v="10"/>
    <s v="IBL"/>
    <x v="13"/>
    <n v="27"/>
    <x v="23"/>
    <n v="0"/>
    <n v="0"/>
  </r>
  <r>
    <x v="10"/>
    <s v="IBL"/>
    <x v="13"/>
    <n v="29"/>
    <x v="24"/>
    <n v="0"/>
    <n v="0"/>
  </r>
  <r>
    <x v="10"/>
    <s v="IBL"/>
    <x v="13"/>
    <n v="30"/>
    <x v="25"/>
    <n v="0"/>
    <n v="0"/>
  </r>
  <r>
    <x v="10"/>
    <s v="IBL"/>
    <x v="13"/>
    <n v="31"/>
    <x v="26"/>
    <n v="0"/>
    <n v="0"/>
  </r>
  <r>
    <x v="10"/>
    <s v="IBL"/>
    <x v="13"/>
    <n v="38"/>
    <x v="27"/>
    <n v="0"/>
    <n v="0"/>
  </r>
  <r>
    <x v="10"/>
    <s v="IBL"/>
    <x v="13"/>
    <n v="39"/>
    <x v="28"/>
    <n v="0"/>
    <n v="0"/>
  </r>
  <r>
    <x v="10"/>
    <s v="IBL"/>
    <x v="13"/>
    <n v="40"/>
    <x v="29"/>
    <n v="0"/>
    <n v="0"/>
  </r>
  <r>
    <x v="10"/>
    <s v="IBL"/>
    <x v="13"/>
    <n v="41"/>
    <x v="30"/>
    <n v="0"/>
    <n v="0"/>
  </r>
  <r>
    <x v="10"/>
    <s v="IBL"/>
    <x v="13"/>
    <n v="43"/>
    <x v="31"/>
    <n v="0"/>
    <n v="0"/>
  </r>
  <r>
    <x v="10"/>
    <s v="IBL"/>
    <x v="13"/>
    <n v="44"/>
    <x v="32"/>
    <n v="0"/>
    <n v="0"/>
  </r>
  <r>
    <x v="10"/>
    <s v="IBL"/>
    <x v="13"/>
    <n v="45"/>
    <x v="33"/>
    <n v="0"/>
    <n v="0"/>
  </r>
  <r>
    <x v="10"/>
    <s v="IBL"/>
    <x v="13"/>
    <n v="46"/>
    <x v="34"/>
    <n v="0"/>
    <n v="0"/>
  </r>
  <r>
    <x v="10"/>
    <s v="IBL"/>
    <x v="13"/>
    <n v="47"/>
    <x v="35"/>
    <n v="0"/>
    <n v="0"/>
  </r>
  <r>
    <x v="10"/>
    <s v="IBL"/>
    <x v="13"/>
    <n v="48"/>
    <x v="36"/>
    <n v="0"/>
    <n v="0"/>
  </r>
  <r>
    <x v="10"/>
    <s v="IBM"/>
    <x v="3"/>
    <n v="1"/>
    <x v="0"/>
    <n v="346323"/>
    <n v="319751"/>
  </r>
  <r>
    <x v="10"/>
    <s v="IBM"/>
    <x v="3"/>
    <n v="2"/>
    <x v="1"/>
    <n v="139784"/>
    <n v="132372"/>
  </r>
  <r>
    <x v="10"/>
    <s v="IBM"/>
    <x v="3"/>
    <n v="3"/>
    <x v="2"/>
    <n v="813450"/>
    <n v="719818"/>
  </r>
  <r>
    <x v="10"/>
    <s v="IBM"/>
    <x v="3"/>
    <n v="4"/>
    <x v="3"/>
    <n v="50844"/>
    <n v="50133"/>
  </r>
  <r>
    <x v="10"/>
    <s v="IBM"/>
    <x v="3"/>
    <n v="5"/>
    <x v="4"/>
    <n v="570255"/>
    <n v="491543"/>
  </r>
  <r>
    <x v="10"/>
    <s v="IBM"/>
    <x v="3"/>
    <n v="7"/>
    <x v="5"/>
    <n v="88603"/>
    <n v="78189"/>
  </r>
  <r>
    <x v="10"/>
    <s v="IBM"/>
    <x v="3"/>
    <n v="8"/>
    <x v="6"/>
    <n v="41763"/>
    <n v="41763"/>
  </r>
  <r>
    <x v="10"/>
    <s v="IBM"/>
    <x v="3"/>
    <n v="9"/>
    <x v="7"/>
    <n v="620268"/>
    <n v="545658"/>
  </r>
  <r>
    <x v="10"/>
    <s v="IBM"/>
    <x v="3"/>
    <n v="10"/>
    <x v="8"/>
    <n v="25576"/>
    <n v="24597"/>
  </r>
  <r>
    <x v="10"/>
    <s v="IBM"/>
    <x v="3"/>
    <n v="11"/>
    <x v="9"/>
    <n v="579416"/>
    <n v="467872"/>
  </r>
  <r>
    <x v="10"/>
    <s v="IBM"/>
    <x v="3"/>
    <n v="12"/>
    <x v="10"/>
    <n v="68552"/>
    <n v="65227"/>
  </r>
  <r>
    <x v="10"/>
    <s v="IBM"/>
    <x v="3"/>
    <n v="13"/>
    <x v="11"/>
    <n v="475506"/>
    <n v="448809"/>
  </r>
  <r>
    <x v="10"/>
    <s v="IBM"/>
    <x v="3"/>
    <n v="14"/>
    <x v="12"/>
    <n v="863249"/>
    <n v="709488"/>
  </r>
  <r>
    <x v="10"/>
    <s v="IBM"/>
    <x v="3"/>
    <n v="15"/>
    <x v="13"/>
    <n v="1622555"/>
    <n v="1589394"/>
  </r>
  <r>
    <x v="10"/>
    <s v="IBM"/>
    <x v="3"/>
    <n v="16"/>
    <x v="14"/>
    <n v="35605752"/>
    <n v="32120608"/>
  </r>
  <r>
    <x v="10"/>
    <s v="IBM"/>
    <x v="3"/>
    <n v="17"/>
    <x v="15"/>
    <n v="641957"/>
    <n v="533560"/>
  </r>
  <r>
    <x v="10"/>
    <s v="IBM"/>
    <x v="3"/>
    <n v="18"/>
    <x v="16"/>
    <n v="3578008"/>
    <n v="2450351"/>
  </r>
  <r>
    <x v="10"/>
    <s v="IBM"/>
    <x v="3"/>
    <n v="20"/>
    <x v="17"/>
    <n v="3017017"/>
    <n v="2376722"/>
  </r>
  <r>
    <x v="10"/>
    <s v="IBM"/>
    <x v="3"/>
    <n v="22"/>
    <x v="18"/>
    <n v="1974933"/>
    <n v="1555720"/>
  </r>
  <r>
    <x v="10"/>
    <s v="IBM"/>
    <x v="3"/>
    <n v="23"/>
    <x v="19"/>
    <n v="145910"/>
    <n v="139253"/>
  </r>
  <r>
    <x v="10"/>
    <s v="IBM"/>
    <x v="3"/>
    <n v="24"/>
    <x v="20"/>
    <n v="9313640"/>
    <n v="8064954"/>
  </r>
  <r>
    <x v="10"/>
    <s v="IBM"/>
    <x v="3"/>
    <n v="25"/>
    <x v="21"/>
    <n v="0"/>
    <n v="0"/>
  </r>
  <r>
    <x v="10"/>
    <s v="IBM"/>
    <x v="3"/>
    <n v="26"/>
    <x v="22"/>
    <n v="298377"/>
    <n v="267425"/>
  </r>
  <r>
    <x v="10"/>
    <s v="IBM"/>
    <x v="3"/>
    <n v="27"/>
    <x v="23"/>
    <n v="5878"/>
    <n v="5139"/>
  </r>
  <r>
    <x v="10"/>
    <s v="IBM"/>
    <x v="3"/>
    <n v="29"/>
    <x v="24"/>
    <n v="3973254"/>
    <n v="3635600"/>
  </r>
  <r>
    <x v="10"/>
    <s v="IBM"/>
    <x v="3"/>
    <n v="30"/>
    <x v="25"/>
    <n v="156639"/>
    <n v="153421"/>
  </r>
  <r>
    <x v="10"/>
    <s v="IBM"/>
    <x v="3"/>
    <n v="31"/>
    <x v="26"/>
    <n v="33633"/>
    <n v="33121"/>
  </r>
  <r>
    <x v="10"/>
    <s v="IBM"/>
    <x v="3"/>
    <n v="38"/>
    <x v="27"/>
    <n v="0"/>
    <n v="0"/>
  </r>
  <r>
    <x v="10"/>
    <s v="IBM"/>
    <x v="3"/>
    <n v="39"/>
    <x v="28"/>
    <n v="0"/>
    <n v="0"/>
  </r>
  <r>
    <x v="10"/>
    <s v="IBM"/>
    <x v="3"/>
    <n v="40"/>
    <x v="29"/>
    <n v="2354023"/>
    <n v="2175587"/>
  </r>
  <r>
    <x v="10"/>
    <s v="IBM"/>
    <x v="3"/>
    <n v="41"/>
    <x v="30"/>
    <n v="6821376"/>
    <n v="5821858"/>
  </r>
  <r>
    <x v="10"/>
    <s v="IBM"/>
    <x v="3"/>
    <n v="43"/>
    <x v="31"/>
    <n v="0"/>
    <n v="0"/>
  </r>
  <r>
    <x v="10"/>
    <s v="IBM"/>
    <x v="3"/>
    <n v="44"/>
    <x v="32"/>
    <n v="0"/>
    <n v="0"/>
  </r>
  <r>
    <x v="10"/>
    <s v="IBM"/>
    <x v="3"/>
    <n v="45"/>
    <x v="33"/>
    <n v="75975"/>
    <n v="69358"/>
  </r>
  <r>
    <x v="10"/>
    <s v="IBM"/>
    <x v="3"/>
    <n v="46"/>
    <x v="34"/>
    <n v="184617"/>
    <n v="184617"/>
  </r>
  <r>
    <x v="10"/>
    <s v="IBM"/>
    <x v="3"/>
    <n v="47"/>
    <x v="35"/>
    <n v="0"/>
    <n v="0"/>
  </r>
  <r>
    <x v="10"/>
    <s v="IBM"/>
    <x v="3"/>
    <n v="48"/>
    <x v="36"/>
    <n v="0"/>
    <n v="0"/>
  </r>
  <r>
    <x v="10"/>
    <s v="IBP"/>
    <x v="16"/>
    <n v="1"/>
    <x v="0"/>
    <n v="0"/>
    <n v="0"/>
  </r>
  <r>
    <x v="10"/>
    <s v="IBP"/>
    <x v="16"/>
    <n v="2"/>
    <x v="1"/>
    <n v="0"/>
    <n v="0"/>
  </r>
  <r>
    <x v="10"/>
    <s v="IBP"/>
    <x v="16"/>
    <n v="3"/>
    <x v="2"/>
    <n v="0"/>
    <n v="0"/>
  </r>
  <r>
    <x v="10"/>
    <s v="IBP"/>
    <x v="16"/>
    <n v="4"/>
    <x v="3"/>
    <n v="0"/>
    <n v="0"/>
  </r>
  <r>
    <x v="10"/>
    <s v="IBP"/>
    <x v="16"/>
    <n v="5"/>
    <x v="4"/>
    <n v="0"/>
    <n v="0"/>
  </r>
  <r>
    <x v="10"/>
    <s v="IBP"/>
    <x v="16"/>
    <n v="7"/>
    <x v="5"/>
    <n v="0"/>
    <n v="0"/>
  </r>
  <r>
    <x v="10"/>
    <s v="IBP"/>
    <x v="16"/>
    <n v="8"/>
    <x v="6"/>
    <n v="0"/>
    <n v="0"/>
  </r>
  <r>
    <x v="10"/>
    <s v="IBP"/>
    <x v="16"/>
    <n v="9"/>
    <x v="7"/>
    <n v="0"/>
    <n v="0"/>
  </r>
  <r>
    <x v="10"/>
    <s v="IBP"/>
    <x v="16"/>
    <n v="10"/>
    <x v="8"/>
    <n v="0"/>
    <n v="0"/>
  </r>
  <r>
    <x v="10"/>
    <s v="IBP"/>
    <x v="16"/>
    <n v="11"/>
    <x v="9"/>
    <n v="0"/>
    <n v="0"/>
  </r>
  <r>
    <x v="10"/>
    <s v="IBP"/>
    <x v="16"/>
    <n v="12"/>
    <x v="10"/>
    <n v="0"/>
    <n v="0"/>
  </r>
  <r>
    <x v="10"/>
    <s v="IBP"/>
    <x v="16"/>
    <n v="13"/>
    <x v="11"/>
    <n v="0"/>
    <n v="0"/>
  </r>
  <r>
    <x v="10"/>
    <s v="IBP"/>
    <x v="16"/>
    <n v="14"/>
    <x v="12"/>
    <n v="0"/>
    <n v="0"/>
  </r>
  <r>
    <x v="10"/>
    <s v="IBP"/>
    <x v="16"/>
    <n v="15"/>
    <x v="13"/>
    <n v="0"/>
    <n v="0"/>
  </r>
  <r>
    <x v="10"/>
    <s v="IBP"/>
    <x v="16"/>
    <n v="16"/>
    <x v="14"/>
    <n v="0"/>
    <n v="0"/>
  </r>
  <r>
    <x v="10"/>
    <s v="IBP"/>
    <x v="16"/>
    <n v="17"/>
    <x v="15"/>
    <n v="0"/>
    <n v="0"/>
  </r>
  <r>
    <x v="10"/>
    <s v="IBP"/>
    <x v="16"/>
    <n v="18"/>
    <x v="16"/>
    <n v="0"/>
    <n v="0"/>
  </r>
  <r>
    <x v="10"/>
    <s v="IBP"/>
    <x v="16"/>
    <n v="20"/>
    <x v="17"/>
    <n v="0"/>
    <n v="0"/>
  </r>
  <r>
    <x v="10"/>
    <s v="IBP"/>
    <x v="16"/>
    <n v="22"/>
    <x v="18"/>
    <n v="0"/>
    <n v="0"/>
  </r>
  <r>
    <x v="10"/>
    <s v="IBP"/>
    <x v="16"/>
    <n v="23"/>
    <x v="19"/>
    <n v="0"/>
    <n v="0"/>
  </r>
  <r>
    <x v="10"/>
    <s v="IBP"/>
    <x v="16"/>
    <n v="24"/>
    <x v="20"/>
    <n v="0"/>
    <n v="0"/>
  </r>
  <r>
    <x v="10"/>
    <s v="IBP"/>
    <x v="16"/>
    <n v="25"/>
    <x v="21"/>
    <n v="0"/>
    <n v="0"/>
  </r>
  <r>
    <x v="10"/>
    <s v="IBP"/>
    <x v="16"/>
    <n v="26"/>
    <x v="22"/>
    <n v="0"/>
    <n v="0"/>
  </r>
  <r>
    <x v="10"/>
    <s v="IBP"/>
    <x v="16"/>
    <n v="27"/>
    <x v="23"/>
    <n v="0"/>
    <n v="0"/>
  </r>
  <r>
    <x v="10"/>
    <s v="IBP"/>
    <x v="16"/>
    <n v="29"/>
    <x v="24"/>
    <n v="0"/>
    <n v="0"/>
  </r>
  <r>
    <x v="10"/>
    <s v="IBP"/>
    <x v="16"/>
    <n v="30"/>
    <x v="25"/>
    <n v="0"/>
    <n v="0"/>
  </r>
  <r>
    <x v="10"/>
    <s v="IBP"/>
    <x v="16"/>
    <n v="31"/>
    <x v="26"/>
    <n v="0"/>
    <n v="0"/>
  </r>
  <r>
    <x v="10"/>
    <s v="IBP"/>
    <x v="16"/>
    <n v="38"/>
    <x v="27"/>
    <n v="0"/>
    <n v="0"/>
  </r>
  <r>
    <x v="10"/>
    <s v="IBP"/>
    <x v="16"/>
    <n v="39"/>
    <x v="28"/>
    <n v="0"/>
    <n v="0"/>
  </r>
  <r>
    <x v="10"/>
    <s v="IBP"/>
    <x v="16"/>
    <n v="40"/>
    <x v="29"/>
    <n v="0"/>
    <n v="0"/>
  </r>
  <r>
    <x v="10"/>
    <s v="IBP"/>
    <x v="16"/>
    <n v="41"/>
    <x v="30"/>
    <n v="0"/>
    <n v="0"/>
  </r>
  <r>
    <x v="10"/>
    <s v="IBP"/>
    <x v="16"/>
    <n v="43"/>
    <x v="31"/>
    <n v="0"/>
    <n v="0"/>
  </r>
  <r>
    <x v="10"/>
    <s v="IBP"/>
    <x v="16"/>
    <n v="44"/>
    <x v="32"/>
    <n v="0"/>
    <n v="0"/>
  </r>
  <r>
    <x v="10"/>
    <s v="IBP"/>
    <x v="16"/>
    <n v="45"/>
    <x v="33"/>
    <n v="0"/>
    <n v="0"/>
  </r>
  <r>
    <x v="10"/>
    <s v="IBP"/>
    <x v="16"/>
    <n v="46"/>
    <x v="34"/>
    <n v="0"/>
    <n v="0"/>
  </r>
  <r>
    <x v="10"/>
    <s v="IBP"/>
    <x v="16"/>
    <n v="47"/>
    <x v="35"/>
    <n v="0"/>
    <n v="0"/>
  </r>
  <r>
    <x v="10"/>
    <s v="IBP"/>
    <x v="16"/>
    <n v="48"/>
    <x v="36"/>
    <n v="0"/>
    <n v="0"/>
  </r>
  <r>
    <x v="10"/>
    <s v="IBS"/>
    <x v="4"/>
    <n v="1"/>
    <x v="0"/>
    <n v="0"/>
    <n v="0"/>
  </r>
  <r>
    <x v="10"/>
    <s v="IBS"/>
    <x v="4"/>
    <n v="2"/>
    <x v="1"/>
    <n v="0"/>
    <n v="0"/>
  </r>
  <r>
    <x v="10"/>
    <s v="IBS"/>
    <x v="4"/>
    <n v="3"/>
    <x v="2"/>
    <n v="125"/>
    <n v="125"/>
  </r>
  <r>
    <x v="10"/>
    <s v="IBS"/>
    <x v="4"/>
    <n v="4"/>
    <x v="3"/>
    <n v="32635"/>
    <n v="32635"/>
  </r>
  <r>
    <x v="10"/>
    <s v="IBS"/>
    <x v="4"/>
    <n v="5"/>
    <x v="4"/>
    <n v="0"/>
    <n v="0"/>
  </r>
  <r>
    <x v="10"/>
    <s v="IBS"/>
    <x v="4"/>
    <n v="7"/>
    <x v="5"/>
    <n v="0"/>
    <n v="0"/>
  </r>
  <r>
    <x v="10"/>
    <s v="IBS"/>
    <x v="4"/>
    <n v="8"/>
    <x v="6"/>
    <n v="958"/>
    <n v="958"/>
  </r>
  <r>
    <x v="10"/>
    <s v="IBS"/>
    <x v="4"/>
    <n v="9"/>
    <x v="7"/>
    <n v="4472"/>
    <n v="4472"/>
  </r>
  <r>
    <x v="10"/>
    <s v="IBS"/>
    <x v="4"/>
    <n v="10"/>
    <x v="8"/>
    <n v="0"/>
    <n v="0"/>
  </r>
  <r>
    <x v="10"/>
    <s v="IBS"/>
    <x v="4"/>
    <n v="11"/>
    <x v="9"/>
    <n v="90700"/>
    <n v="83286"/>
  </r>
  <r>
    <x v="10"/>
    <s v="IBS"/>
    <x v="4"/>
    <n v="12"/>
    <x v="10"/>
    <n v="1058"/>
    <n v="1009"/>
  </r>
  <r>
    <x v="10"/>
    <s v="IBS"/>
    <x v="4"/>
    <n v="13"/>
    <x v="11"/>
    <n v="0"/>
    <n v="0"/>
  </r>
  <r>
    <x v="10"/>
    <s v="IBS"/>
    <x v="4"/>
    <n v="14"/>
    <x v="12"/>
    <n v="0"/>
    <n v="0"/>
  </r>
  <r>
    <x v="10"/>
    <s v="IBS"/>
    <x v="4"/>
    <n v="15"/>
    <x v="13"/>
    <n v="29684"/>
    <n v="29653"/>
  </r>
  <r>
    <x v="10"/>
    <s v="IBS"/>
    <x v="4"/>
    <n v="16"/>
    <x v="14"/>
    <n v="0"/>
    <n v="0"/>
  </r>
  <r>
    <x v="10"/>
    <s v="IBS"/>
    <x v="4"/>
    <n v="17"/>
    <x v="15"/>
    <n v="31016"/>
    <n v="31016"/>
  </r>
  <r>
    <x v="10"/>
    <s v="IBS"/>
    <x v="4"/>
    <n v="18"/>
    <x v="16"/>
    <n v="48670"/>
    <n v="32288"/>
  </r>
  <r>
    <x v="10"/>
    <s v="IBS"/>
    <x v="4"/>
    <n v="20"/>
    <x v="17"/>
    <n v="0"/>
    <n v="0"/>
  </r>
  <r>
    <x v="10"/>
    <s v="IBS"/>
    <x v="4"/>
    <n v="22"/>
    <x v="18"/>
    <n v="96057"/>
    <n v="93221"/>
  </r>
  <r>
    <x v="10"/>
    <s v="IBS"/>
    <x v="4"/>
    <n v="23"/>
    <x v="19"/>
    <n v="111057"/>
    <n v="58979"/>
  </r>
  <r>
    <x v="10"/>
    <s v="IBS"/>
    <x v="4"/>
    <n v="24"/>
    <x v="20"/>
    <n v="1260"/>
    <n v="1254"/>
  </r>
  <r>
    <x v="10"/>
    <s v="IBS"/>
    <x v="4"/>
    <n v="25"/>
    <x v="21"/>
    <n v="0"/>
    <n v="0"/>
  </r>
  <r>
    <x v="10"/>
    <s v="IBS"/>
    <x v="4"/>
    <n v="26"/>
    <x v="22"/>
    <n v="570"/>
    <n v="468"/>
  </r>
  <r>
    <x v="10"/>
    <s v="IBS"/>
    <x v="4"/>
    <n v="27"/>
    <x v="23"/>
    <n v="0"/>
    <n v="0"/>
  </r>
  <r>
    <x v="10"/>
    <s v="IBS"/>
    <x v="4"/>
    <n v="29"/>
    <x v="24"/>
    <n v="217773"/>
    <n v="215148"/>
  </r>
  <r>
    <x v="10"/>
    <s v="IBS"/>
    <x v="4"/>
    <n v="30"/>
    <x v="25"/>
    <n v="78"/>
    <n v="78"/>
  </r>
  <r>
    <x v="10"/>
    <s v="IBS"/>
    <x v="4"/>
    <n v="31"/>
    <x v="26"/>
    <n v="0"/>
    <n v="0"/>
  </r>
  <r>
    <x v="10"/>
    <s v="IBS"/>
    <x v="4"/>
    <n v="38"/>
    <x v="27"/>
    <n v="0"/>
    <n v="0"/>
  </r>
  <r>
    <x v="10"/>
    <s v="IBS"/>
    <x v="4"/>
    <n v="39"/>
    <x v="28"/>
    <n v="0"/>
    <n v="0"/>
  </r>
  <r>
    <x v="10"/>
    <s v="IBS"/>
    <x v="4"/>
    <n v="40"/>
    <x v="29"/>
    <n v="1095"/>
    <n v="1083"/>
  </r>
  <r>
    <x v="10"/>
    <s v="IBS"/>
    <x v="4"/>
    <n v="41"/>
    <x v="30"/>
    <n v="0"/>
    <n v="0"/>
  </r>
  <r>
    <x v="10"/>
    <s v="IBS"/>
    <x v="4"/>
    <n v="43"/>
    <x v="31"/>
    <n v="0"/>
    <n v="0"/>
  </r>
  <r>
    <x v="10"/>
    <s v="IBS"/>
    <x v="4"/>
    <n v="44"/>
    <x v="32"/>
    <n v="0"/>
    <n v="0"/>
  </r>
  <r>
    <x v="10"/>
    <s v="IBS"/>
    <x v="4"/>
    <n v="45"/>
    <x v="33"/>
    <n v="0"/>
    <n v="0"/>
  </r>
  <r>
    <x v="10"/>
    <s v="IBS"/>
    <x v="4"/>
    <n v="46"/>
    <x v="34"/>
    <n v="0"/>
    <n v="0"/>
  </r>
  <r>
    <x v="10"/>
    <s v="IBS"/>
    <x v="4"/>
    <n v="47"/>
    <x v="35"/>
    <n v="0"/>
    <n v="0"/>
  </r>
  <r>
    <x v="10"/>
    <s v="IBS"/>
    <x v="4"/>
    <n v="48"/>
    <x v="36"/>
    <n v="0"/>
    <n v="0"/>
  </r>
  <r>
    <x v="10"/>
    <s v="IDT"/>
    <x v="12"/>
    <n v="1"/>
    <x v="0"/>
    <n v="0"/>
    <n v="0"/>
  </r>
  <r>
    <x v="10"/>
    <s v="IDT"/>
    <x v="12"/>
    <n v="2"/>
    <x v="1"/>
    <n v="0"/>
    <n v="0"/>
  </r>
  <r>
    <x v="10"/>
    <s v="IDT"/>
    <x v="12"/>
    <n v="3"/>
    <x v="2"/>
    <n v="0"/>
    <n v="0"/>
  </r>
  <r>
    <x v="10"/>
    <s v="IDT"/>
    <x v="12"/>
    <n v="4"/>
    <x v="3"/>
    <n v="0"/>
    <n v="0"/>
  </r>
  <r>
    <x v="10"/>
    <s v="IDT"/>
    <x v="12"/>
    <n v="5"/>
    <x v="4"/>
    <n v="0"/>
    <n v="0"/>
  </r>
  <r>
    <x v="10"/>
    <s v="IDT"/>
    <x v="12"/>
    <n v="7"/>
    <x v="5"/>
    <n v="0"/>
    <n v="0"/>
  </r>
  <r>
    <x v="10"/>
    <s v="IDT"/>
    <x v="12"/>
    <n v="8"/>
    <x v="6"/>
    <n v="0"/>
    <n v="0"/>
  </r>
  <r>
    <x v="10"/>
    <s v="IDT"/>
    <x v="12"/>
    <n v="9"/>
    <x v="7"/>
    <n v="0"/>
    <n v="0"/>
  </r>
  <r>
    <x v="10"/>
    <s v="IDT"/>
    <x v="12"/>
    <n v="10"/>
    <x v="8"/>
    <n v="0"/>
    <n v="0"/>
  </r>
  <r>
    <x v="10"/>
    <s v="IDT"/>
    <x v="12"/>
    <n v="11"/>
    <x v="9"/>
    <n v="134045"/>
    <n v="132238"/>
  </r>
  <r>
    <x v="10"/>
    <s v="IDT"/>
    <x v="12"/>
    <n v="12"/>
    <x v="10"/>
    <n v="0"/>
    <n v="0"/>
  </r>
  <r>
    <x v="10"/>
    <s v="IDT"/>
    <x v="12"/>
    <n v="13"/>
    <x v="11"/>
    <n v="0"/>
    <n v="0"/>
  </r>
  <r>
    <x v="10"/>
    <s v="IDT"/>
    <x v="12"/>
    <n v="14"/>
    <x v="12"/>
    <n v="0"/>
    <n v="0"/>
  </r>
  <r>
    <x v="10"/>
    <s v="IDT"/>
    <x v="12"/>
    <n v="15"/>
    <x v="13"/>
    <n v="2464"/>
    <n v="2464"/>
  </r>
  <r>
    <x v="10"/>
    <s v="IDT"/>
    <x v="12"/>
    <n v="16"/>
    <x v="14"/>
    <n v="0"/>
    <n v="0"/>
  </r>
  <r>
    <x v="10"/>
    <s v="IDT"/>
    <x v="12"/>
    <n v="17"/>
    <x v="15"/>
    <n v="0"/>
    <n v="0"/>
  </r>
  <r>
    <x v="10"/>
    <s v="IDT"/>
    <x v="12"/>
    <n v="18"/>
    <x v="16"/>
    <n v="1158"/>
    <n v="1158"/>
  </r>
  <r>
    <x v="10"/>
    <s v="IDT"/>
    <x v="12"/>
    <n v="20"/>
    <x v="17"/>
    <n v="0"/>
    <n v="0"/>
  </r>
  <r>
    <x v="10"/>
    <s v="IDT"/>
    <x v="12"/>
    <n v="22"/>
    <x v="18"/>
    <n v="10612"/>
    <n v="10612"/>
  </r>
  <r>
    <x v="10"/>
    <s v="IDT"/>
    <x v="12"/>
    <n v="23"/>
    <x v="19"/>
    <n v="0"/>
    <n v="0"/>
  </r>
  <r>
    <x v="10"/>
    <s v="IDT"/>
    <x v="12"/>
    <n v="24"/>
    <x v="20"/>
    <n v="0"/>
    <n v="0"/>
  </r>
  <r>
    <x v="10"/>
    <s v="IDT"/>
    <x v="12"/>
    <n v="25"/>
    <x v="21"/>
    <n v="0"/>
    <n v="0"/>
  </r>
  <r>
    <x v="10"/>
    <s v="IDT"/>
    <x v="12"/>
    <n v="26"/>
    <x v="22"/>
    <n v="0"/>
    <n v="0"/>
  </r>
  <r>
    <x v="10"/>
    <s v="IDT"/>
    <x v="12"/>
    <n v="27"/>
    <x v="23"/>
    <n v="0"/>
    <n v="0"/>
  </r>
  <r>
    <x v="10"/>
    <s v="IDT"/>
    <x v="12"/>
    <n v="29"/>
    <x v="24"/>
    <n v="0"/>
    <n v="0"/>
  </r>
  <r>
    <x v="10"/>
    <s v="IDT"/>
    <x v="12"/>
    <n v="30"/>
    <x v="25"/>
    <n v="0"/>
    <n v="0"/>
  </r>
  <r>
    <x v="10"/>
    <s v="IDT"/>
    <x v="12"/>
    <n v="31"/>
    <x v="26"/>
    <n v="0"/>
    <n v="0"/>
  </r>
  <r>
    <x v="10"/>
    <s v="IDT"/>
    <x v="12"/>
    <n v="38"/>
    <x v="27"/>
    <n v="0"/>
    <n v="0"/>
  </r>
  <r>
    <x v="10"/>
    <s v="IDT"/>
    <x v="12"/>
    <n v="39"/>
    <x v="28"/>
    <n v="0"/>
    <n v="0"/>
  </r>
  <r>
    <x v="10"/>
    <s v="IDT"/>
    <x v="12"/>
    <n v="40"/>
    <x v="29"/>
    <n v="0"/>
    <n v="0"/>
  </r>
  <r>
    <x v="10"/>
    <s v="IDT"/>
    <x v="12"/>
    <n v="41"/>
    <x v="30"/>
    <n v="0"/>
    <n v="0"/>
  </r>
  <r>
    <x v="10"/>
    <s v="IDT"/>
    <x v="12"/>
    <n v="43"/>
    <x v="31"/>
    <n v="0"/>
    <n v="0"/>
  </r>
  <r>
    <x v="10"/>
    <s v="IDT"/>
    <x v="12"/>
    <n v="44"/>
    <x v="32"/>
    <n v="0"/>
    <n v="0"/>
  </r>
  <r>
    <x v="10"/>
    <s v="IDT"/>
    <x v="12"/>
    <n v="45"/>
    <x v="33"/>
    <n v="0"/>
    <n v="0"/>
  </r>
  <r>
    <x v="10"/>
    <s v="IDT"/>
    <x v="12"/>
    <n v="46"/>
    <x v="34"/>
    <n v="0"/>
    <n v="0"/>
  </r>
  <r>
    <x v="10"/>
    <s v="IDT"/>
    <x v="12"/>
    <n v="47"/>
    <x v="35"/>
    <n v="0"/>
    <n v="0"/>
  </r>
  <r>
    <x v="10"/>
    <s v="IDT"/>
    <x v="12"/>
    <n v="48"/>
    <x v="36"/>
    <n v="0"/>
    <n v="0"/>
  </r>
  <r>
    <x v="10"/>
    <s v="NB"/>
    <x v="6"/>
    <n v="1"/>
    <x v="0"/>
    <n v="287012"/>
    <n v="287012"/>
  </r>
  <r>
    <x v="10"/>
    <s v="NB"/>
    <x v="6"/>
    <n v="2"/>
    <x v="1"/>
    <n v="0"/>
    <n v="0"/>
  </r>
  <r>
    <x v="10"/>
    <s v="NB"/>
    <x v="6"/>
    <n v="3"/>
    <x v="2"/>
    <n v="189"/>
    <n v="189"/>
  </r>
  <r>
    <x v="10"/>
    <s v="NB"/>
    <x v="6"/>
    <n v="4"/>
    <x v="3"/>
    <n v="305402"/>
    <n v="305402"/>
  </r>
  <r>
    <x v="10"/>
    <s v="NB"/>
    <x v="6"/>
    <n v="5"/>
    <x v="4"/>
    <n v="4002"/>
    <n v="4002"/>
  </r>
  <r>
    <x v="10"/>
    <s v="NB"/>
    <x v="6"/>
    <n v="7"/>
    <x v="5"/>
    <n v="23767"/>
    <n v="23767"/>
  </r>
  <r>
    <x v="10"/>
    <s v="NB"/>
    <x v="6"/>
    <n v="8"/>
    <x v="6"/>
    <n v="1375965"/>
    <n v="1375965"/>
  </r>
  <r>
    <x v="10"/>
    <s v="NB"/>
    <x v="6"/>
    <n v="9"/>
    <x v="7"/>
    <n v="753"/>
    <n v="753"/>
  </r>
  <r>
    <x v="10"/>
    <s v="NB"/>
    <x v="6"/>
    <n v="10"/>
    <x v="8"/>
    <n v="213"/>
    <n v="213"/>
  </r>
  <r>
    <x v="10"/>
    <s v="NB"/>
    <x v="6"/>
    <n v="11"/>
    <x v="9"/>
    <n v="575179"/>
    <n v="538478"/>
  </r>
  <r>
    <x v="10"/>
    <s v="NB"/>
    <x v="6"/>
    <n v="12"/>
    <x v="10"/>
    <n v="91544"/>
    <n v="91544"/>
  </r>
  <r>
    <x v="10"/>
    <s v="NB"/>
    <x v="6"/>
    <n v="13"/>
    <x v="11"/>
    <n v="5913"/>
    <n v="5913"/>
  </r>
  <r>
    <x v="10"/>
    <s v="NB"/>
    <x v="6"/>
    <n v="14"/>
    <x v="12"/>
    <n v="71333"/>
    <n v="71333"/>
  </r>
  <r>
    <x v="10"/>
    <s v="NB"/>
    <x v="6"/>
    <n v="15"/>
    <x v="13"/>
    <n v="1808528"/>
    <n v="1807266"/>
  </r>
  <r>
    <x v="10"/>
    <s v="NB"/>
    <x v="6"/>
    <n v="16"/>
    <x v="14"/>
    <n v="254651"/>
    <n v="253705"/>
  </r>
  <r>
    <x v="10"/>
    <s v="NB"/>
    <x v="6"/>
    <n v="17"/>
    <x v="15"/>
    <n v="5276"/>
    <n v="5276"/>
  </r>
  <r>
    <x v="10"/>
    <s v="NB"/>
    <x v="6"/>
    <n v="18"/>
    <x v="16"/>
    <n v="135250"/>
    <n v="119914"/>
  </r>
  <r>
    <x v="10"/>
    <s v="NB"/>
    <x v="6"/>
    <n v="20"/>
    <x v="17"/>
    <n v="47391"/>
    <n v="47391"/>
  </r>
  <r>
    <x v="10"/>
    <s v="NB"/>
    <x v="6"/>
    <n v="22"/>
    <x v="18"/>
    <n v="587503"/>
    <n v="532933"/>
  </r>
  <r>
    <x v="10"/>
    <s v="NB"/>
    <x v="6"/>
    <n v="23"/>
    <x v="19"/>
    <n v="677967"/>
    <n v="670639"/>
  </r>
  <r>
    <x v="10"/>
    <s v="NB"/>
    <x v="6"/>
    <n v="24"/>
    <x v="20"/>
    <n v="150040"/>
    <n v="146444"/>
  </r>
  <r>
    <x v="10"/>
    <s v="NB"/>
    <x v="6"/>
    <n v="25"/>
    <x v="21"/>
    <n v="0"/>
    <n v="0"/>
  </r>
  <r>
    <x v="10"/>
    <s v="NB"/>
    <x v="6"/>
    <n v="26"/>
    <x v="22"/>
    <n v="357796"/>
    <n v="345379"/>
  </r>
  <r>
    <x v="10"/>
    <s v="NB"/>
    <x v="6"/>
    <n v="27"/>
    <x v="23"/>
    <n v="24970"/>
    <n v="24166"/>
  </r>
  <r>
    <x v="10"/>
    <s v="NB"/>
    <x v="6"/>
    <n v="29"/>
    <x v="24"/>
    <n v="1021028"/>
    <n v="1020610"/>
  </r>
  <r>
    <x v="10"/>
    <s v="NB"/>
    <x v="6"/>
    <n v="30"/>
    <x v="25"/>
    <n v="52174"/>
    <n v="52118"/>
  </r>
  <r>
    <x v="10"/>
    <s v="NB"/>
    <x v="6"/>
    <n v="31"/>
    <x v="26"/>
    <n v="146842"/>
    <n v="146842"/>
  </r>
  <r>
    <x v="10"/>
    <s v="NB"/>
    <x v="6"/>
    <n v="38"/>
    <x v="27"/>
    <n v="0"/>
    <n v="0"/>
  </r>
  <r>
    <x v="10"/>
    <s v="NB"/>
    <x v="6"/>
    <n v="39"/>
    <x v="28"/>
    <n v="38717"/>
    <n v="38717"/>
  </r>
  <r>
    <x v="10"/>
    <s v="NB"/>
    <x v="6"/>
    <n v="40"/>
    <x v="29"/>
    <n v="6903"/>
    <n v="6903"/>
  </r>
  <r>
    <x v="10"/>
    <s v="NB"/>
    <x v="6"/>
    <n v="41"/>
    <x v="30"/>
    <n v="56394"/>
    <n v="56375"/>
  </r>
  <r>
    <x v="10"/>
    <s v="NB"/>
    <x v="6"/>
    <n v="43"/>
    <x v="31"/>
    <n v="2927"/>
    <n v="2593"/>
  </r>
  <r>
    <x v="10"/>
    <s v="NB"/>
    <x v="6"/>
    <n v="44"/>
    <x v="32"/>
    <n v="4162"/>
    <n v="4162"/>
  </r>
  <r>
    <x v="10"/>
    <s v="NB"/>
    <x v="6"/>
    <n v="45"/>
    <x v="33"/>
    <n v="21129"/>
    <n v="21129"/>
  </r>
  <r>
    <x v="10"/>
    <s v="NB"/>
    <x v="6"/>
    <n v="46"/>
    <x v="34"/>
    <n v="200178"/>
    <n v="198018"/>
  </r>
  <r>
    <x v="10"/>
    <s v="NB"/>
    <x v="6"/>
    <n v="47"/>
    <x v="35"/>
    <n v="239"/>
    <n v="239"/>
  </r>
  <r>
    <x v="10"/>
    <s v="NB"/>
    <x v="6"/>
    <n v="48"/>
    <x v="36"/>
    <n v="232191"/>
    <n v="228947"/>
  </r>
  <r>
    <x v="10"/>
    <s v="NCY"/>
    <x v="15"/>
    <n v="1"/>
    <x v="0"/>
    <n v="0"/>
    <n v="0"/>
  </r>
  <r>
    <x v="10"/>
    <s v="NCY"/>
    <x v="15"/>
    <n v="2"/>
    <x v="1"/>
    <n v="0"/>
    <n v="0"/>
  </r>
  <r>
    <x v="10"/>
    <s v="NCY"/>
    <x v="15"/>
    <n v="3"/>
    <x v="2"/>
    <n v="0"/>
    <n v="0"/>
  </r>
  <r>
    <x v="10"/>
    <s v="NCY"/>
    <x v="15"/>
    <n v="4"/>
    <x v="3"/>
    <n v="0"/>
    <n v="0"/>
  </r>
  <r>
    <x v="10"/>
    <s v="NCY"/>
    <x v="15"/>
    <n v="5"/>
    <x v="4"/>
    <n v="0"/>
    <n v="0"/>
  </r>
  <r>
    <x v="10"/>
    <s v="NCY"/>
    <x v="15"/>
    <n v="7"/>
    <x v="5"/>
    <n v="0"/>
    <n v="0"/>
  </r>
  <r>
    <x v="10"/>
    <s v="NCY"/>
    <x v="15"/>
    <n v="8"/>
    <x v="6"/>
    <n v="0"/>
    <n v="0"/>
  </r>
  <r>
    <x v="10"/>
    <s v="NCY"/>
    <x v="15"/>
    <n v="9"/>
    <x v="7"/>
    <n v="0"/>
    <n v="0"/>
  </r>
  <r>
    <x v="10"/>
    <s v="NCY"/>
    <x v="15"/>
    <n v="10"/>
    <x v="8"/>
    <n v="0"/>
    <n v="0"/>
  </r>
  <r>
    <x v="10"/>
    <s v="NCY"/>
    <x v="15"/>
    <n v="11"/>
    <x v="9"/>
    <n v="0"/>
    <n v="0"/>
  </r>
  <r>
    <x v="10"/>
    <s v="NCY"/>
    <x v="15"/>
    <n v="12"/>
    <x v="10"/>
    <n v="0"/>
    <n v="0"/>
  </r>
  <r>
    <x v="10"/>
    <s v="NCY"/>
    <x v="15"/>
    <n v="13"/>
    <x v="11"/>
    <n v="0"/>
    <n v="0"/>
  </r>
  <r>
    <x v="10"/>
    <s v="NCY"/>
    <x v="15"/>
    <n v="14"/>
    <x v="12"/>
    <n v="0"/>
    <n v="0"/>
  </r>
  <r>
    <x v="10"/>
    <s v="NCY"/>
    <x v="15"/>
    <n v="15"/>
    <x v="13"/>
    <n v="0"/>
    <n v="0"/>
  </r>
  <r>
    <x v="10"/>
    <s v="NCY"/>
    <x v="15"/>
    <n v="16"/>
    <x v="14"/>
    <n v="0"/>
    <n v="0"/>
  </r>
  <r>
    <x v="10"/>
    <s v="NCY"/>
    <x v="15"/>
    <n v="17"/>
    <x v="15"/>
    <n v="0"/>
    <n v="0"/>
  </r>
  <r>
    <x v="10"/>
    <s v="NCY"/>
    <x v="15"/>
    <n v="18"/>
    <x v="16"/>
    <n v="0"/>
    <n v="0"/>
  </r>
  <r>
    <x v="10"/>
    <s v="NCY"/>
    <x v="15"/>
    <n v="20"/>
    <x v="17"/>
    <n v="0"/>
    <n v="0"/>
  </r>
  <r>
    <x v="10"/>
    <s v="NCY"/>
    <x v="15"/>
    <n v="22"/>
    <x v="18"/>
    <n v="0"/>
    <n v="0"/>
  </r>
  <r>
    <x v="10"/>
    <s v="NCY"/>
    <x v="15"/>
    <n v="23"/>
    <x v="19"/>
    <n v="0"/>
    <n v="0"/>
  </r>
  <r>
    <x v="10"/>
    <s v="NCY"/>
    <x v="15"/>
    <n v="24"/>
    <x v="20"/>
    <n v="0"/>
    <n v="0"/>
  </r>
  <r>
    <x v="10"/>
    <s v="NCY"/>
    <x v="15"/>
    <n v="25"/>
    <x v="21"/>
    <n v="0"/>
    <n v="0"/>
  </r>
  <r>
    <x v="10"/>
    <s v="NCY"/>
    <x v="15"/>
    <n v="26"/>
    <x v="22"/>
    <n v="0"/>
    <n v="0"/>
  </r>
  <r>
    <x v="10"/>
    <s v="NCY"/>
    <x v="15"/>
    <n v="27"/>
    <x v="23"/>
    <n v="0"/>
    <n v="0"/>
  </r>
  <r>
    <x v="10"/>
    <s v="NCY"/>
    <x v="15"/>
    <n v="29"/>
    <x v="24"/>
    <n v="0"/>
    <n v="0"/>
  </r>
  <r>
    <x v="10"/>
    <s v="NCY"/>
    <x v="15"/>
    <n v="30"/>
    <x v="25"/>
    <n v="0"/>
    <n v="0"/>
  </r>
  <r>
    <x v="10"/>
    <s v="NCY"/>
    <x v="15"/>
    <n v="31"/>
    <x v="26"/>
    <n v="0"/>
    <n v="0"/>
  </r>
  <r>
    <x v="10"/>
    <s v="NCY"/>
    <x v="15"/>
    <n v="38"/>
    <x v="27"/>
    <n v="0"/>
    <n v="0"/>
  </r>
  <r>
    <x v="10"/>
    <s v="NCY"/>
    <x v="15"/>
    <n v="39"/>
    <x v="28"/>
    <n v="0"/>
    <n v="0"/>
  </r>
  <r>
    <x v="10"/>
    <s v="NCY"/>
    <x v="15"/>
    <n v="40"/>
    <x v="29"/>
    <n v="0"/>
    <n v="0"/>
  </r>
  <r>
    <x v="10"/>
    <s v="NCY"/>
    <x v="15"/>
    <n v="41"/>
    <x v="30"/>
    <n v="0"/>
    <n v="0"/>
  </r>
  <r>
    <x v="10"/>
    <s v="NCY"/>
    <x v="15"/>
    <n v="43"/>
    <x v="31"/>
    <n v="0"/>
    <n v="0"/>
  </r>
  <r>
    <x v="10"/>
    <s v="NCY"/>
    <x v="15"/>
    <n v="44"/>
    <x v="32"/>
    <n v="2394"/>
    <n v="2394"/>
  </r>
  <r>
    <x v="10"/>
    <s v="NCY"/>
    <x v="15"/>
    <n v="45"/>
    <x v="33"/>
    <n v="0"/>
    <n v="0"/>
  </r>
  <r>
    <x v="10"/>
    <s v="NCY"/>
    <x v="15"/>
    <n v="46"/>
    <x v="34"/>
    <n v="63130"/>
    <n v="62379"/>
  </r>
  <r>
    <x v="10"/>
    <s v="NCY"/>
    <x v="15"/>
    <n v="47"/>
    <x v="35"/>
    <n v="0"/>
    <n v="0"/>
  </r>
  <r>
    <x v="10"/>
    <s v="NCY"/>
    <x v="15"/>
    <n v="48"/>
    <x v="36"/>
    <n v="0"/>
    <n v="0"/>
  </r>
  <r>
    <x v="10"/>
    <s v="NDM"/>
    <x v="7"/>
    <n v="1"/>
    <x v="0"/>
    <n v="0"/>
    <n v="0"/>
  </r>
  <r>
    <x v="10"/>
    <s v="NDM"/>
    <x v="7"/>
    <n v="2"/>
    <x v="1"/>
    <n v="0"/>
    <n v="0"/>
  </r>
  <r>
    <x v="10"/>
    <s v="NDM"/>
    <x v="7"/>
    <n v="3"/>
    <x v="2"/>
    <n v="0"/>
    <n v="0"/>
  </r>
  <r>
    <x v="10"/>
    <s v="NDM"/>
    <x v="7"/>
    <n v="4"/>
    <x v="3"/>
    <n v="0"/>
    <n v="0"/>
  </r>
  <r>
    <x v="10"/>
    <s v="NDM"/>
    <x v="7"/>
    <n v="5"/>
    <x v="4"/>
    <n v="0"/>
    <n v="0"/>
  </r>
  <r>
    <x v="10"/>
    <s v="NDM"/>
    <x v="7"/>
    <n v="7"/>
    <x v="5"/>
    <n v="0"/>
    <n v="0"/>
  </r>
  <r>
    <x v="10"/>
    <s v="NDM"/>
    <x v="7"/>
    <n v="8"/>
    <x v="6"/>
    <n v="0"/>
    <n v="0"/>
  </r>
  <r>
    <x v="10"/>
    <s v="NDM"/>
    <x v="7"/>
    <n v="9"/>
    <x v="7"/>
    <n v="0"/>
    <n v="0"/>
  </r>
  <r>
    <x v="10"/>
    <s v="NDM"/>
    <x v="7"/>
    <n v="10"/>
    <x v="8"/>
    <n v="402747"/>
    <n v="372111"/>
  </r>
  <r>
    <x v="10"/>
    <s v="NDM"/>
    <x v="7"/>
    <n v="11"/>
    <x v="9"/>
    <n v="0"/>
    <n v="0"/>
  </r>
  <r>
    <x v="10"/>
    <s v="NDM"/>
    <x v="7"/>
    <n v="12"/>
    <x v="10"/>
    <n v="3879"/>
    <n v="3879"/>
  </r>
  <r>
    <x v="10"/>
    <s v="NDM"/>
    <x v="7"/>
    <n v="13"/>
    <x v="11"/>
    <n v="0"/>
    <n v="0"/>
  </r>
  <r>
    <x v="10"/>
    <s v="NDM"/>
    <x v="7"/>
    <n v="14"/>
    <x v="12"/>
    <n v="0"/>
    <n v="0"/>
  </r>
  <r>
    <x v="10"/>
    <s v="NDM"/>
    <x v="7"/>
    <n v="15"/>
    <x v="13"/>
    <n v="0"/>
    <n v="0"/>
  </r>
  <r>
    <x v="10"/>
    <s v="NDM"/>
    <x v="7"/>
    <n v="16"/>
    <x v="14"/>
    <n v="0"/>
    <n v="0"/>
  </r>
  <r>
    <x v="10"/>
    <s v="NDM"/>
    <x v="7"/>
    <n v="17"/>
    <x v="15"/>
    <n v="30458"/>
    <n v="26701"/>
  </r>
  <r>
    <x v="10"/>
    <s v="NDM"/>
    <x v="7"/>
    <n v="18"/>
    <x v="16"/>
    <n v="0"/>
    <n v="0"/>
  </r>
  <r>
    <x v="10"/>
    <s v="NDM"/>
    <x v="7"/>
    <n v="20"/>
    <x v="17"/>
    <n v="0"/>
    <n v="0"/>
  </r>
  <r>
    <x v="10"/>
    <s v="NDM"/>
    <x v="7"/>
    <n v="22"/>
    <x v="18"/>
    <n v="0"/>
    <n v="0"/>
  </r>
  <r>
    <x v="10"/>
    <s v="NDM"/>
    <x v="7"/>
    <n v="23"/>
    <x v="19"/>
    <n v="0"/>
    <n v="0"/>
  </r>
  <r>
    <x v="10"/>
    <s v="NDM"/>
    <x v="7"/>
    <n v="24"/>
    <x v="20"/>
    <n v="4160410"/>
    <n v="4134528"/>
  </r>
  <r>
    <x v="10"/>
    <s v="NDM"/>
    <x v="7"/>
    <n v="25"/>
    <x v="21"/>
    <n v="0"/>
    <n v="0"/>
  </r>
  <r>
    <x v="10"/>
    <s v="NDM"/>
    <x v="7"/>
    <n v="26"/>
    <x v="22"/>
    <n v="0"/>
    <n v="0"/>
  </r>
  <r>
    <x v="10"/>
    <s v="NDM"/>
    <x v="7"/>
    <n v="27"/>
    <x v="23"/>
    <n v="0"/>
    <n v="0"/>
  </r>
  <r>
    <x v="10"/>
    <s v="NDM"/>
    <x v="7"/>
    <n v="29"/>
    <x v="24"/>
    <n v="0"/>
    <n v="0"/>
  </r>
  <r>
    <x v="10"/>
    <s v="NDM"/>
    <x v="7"/>
    <n v="30"/>
    <x v="25"/>
    <n v="0"/>
    <n v="0"/>
  </r>
  <r>
    <x v="10"/>
    <s v="NDM"/>
    <x v="7"/>
    <n v="31"/>
    <x v="26"/>
    <n v="0"/>
    <n v="0"/>
  </r>
  <r>
    <x v="10"/>
    <s v="NDM"/>
    <x v="7"/>
    <n v="38"/>
    <x v="27"/>
    <n v="0"/>
    <n v="0"/>
  </r>
  <r>
    <x v="10"/>
    <s v="NDM"/>
    <x v="7"/>
    <n v="39"/>
    <x v="28"/>
    <n v="0"/>
    <n v="0"/>
  </r>
  <r>
    <x v="10"/>
    <s v="NDM"/>
    <x v="7"/>
    <n v="40"/>
    <x v="29"/>
    <n v="0"/>
    <n v="0"/>
  </r>
  <r>
    <x v="10"/>
    <s v="NDM"/>
    <x v="7"/>
    <n v="41"/>
    <x v="30"/>
    <n v="0"/>
    <n v="0"/>
  </r>
  <r>
    <x v="10"/>
    <s v="NDM"/>
    <x v="7"/>
    <n v="43"/>
    <x v="31"/>
    <n v="0"/>
    <n v="0"/>
  </r>
  <r>
    <x v="10"/>
    <s v="NDM"/>
    <x v="7"/>
    <n v="44"/>
    <x v="32"/>
    <n v="12872"/>
    <n v="12872"/>
  </r>
  <r>
    <x v="10"/>
    <s v="NDM"/>
    <x v="7"/>
    <n v="45"/>
    <x v="33"/>
    <n v="45592"/>
    <n v="43512"/>
  </r>
  <r>
    <x v="10"/>
    <s v="NDM"/>
    <x v="7"/>
    <n v="46"/>
    <x v="34"/>
    <n v="31648"/>
    <n v="31366"/>
  </r>
  <r>
    <x v="10"/>
    <s v="NDM"/>
    <x v="7"/>
    <n v="47"/>
    <x v="35"/>
    <n v="25106"/>
    <n v="25106"/>
  </r>
  <r>
    <x v="10"/>
    <s v="NDM"/>
    <x v="7"/>
    <n v="48"/>
    <x v="36"/>
    <n v="0"/>
    <n v="0"/>
  </r>
  <r>
    <x v="10"/>
    <s v="NF"/>
    <x v="8"/>
    <n v="1"/>
    <x v="0"/>
    <n v="0"/>
    <n v="0"/>
  </r>
  <r>
    <x v="10"/>
    <s v="NF"/>
    <x v="8"/>
    <n v="2"/>
    <x v="1"/>
    <n v="0"/>
    <n v="0"/>
  </r>
  <r>
    <x v="10"/>
    <s v="NF"/>
    <x v="8"/>
    <n v="3"/>
    <x v="2"/>
    <n v="1919"/>
    <n v="1770"/>
  </r>
  <r>
    <x v="10"/>
    <s v="NF"/>
    <x v="8"/>
    <n v="4"/>
    <x v="3"/>
    <n v="21605"/>
    <n v="21605"/>
  </r>
  <r>
    <x v="10"/>
    <s v="NF"/>
    <x v="8"/>
    <n v="5"/>
    <x v="4"/>
    <n v="335"/>
    <n v="335"/>
  </r>
  <r>
    <x v="10"/>
    <s v="NF"/>
    <x v="8"/>
    <n v="7"/>
    <x v="5"/>
    <n v="31"/>
    <n v="31"/>
  </r>
  <r>
    <x v="10"/>
    <s v="NF"/>
    <x v="8"/>
    <n v="8"/>
    <x v="6"/>
    <n v="19365"/>
    <n v="19365"/>
  </r>
  <r>
    <x v="10"/>
    <s v="NF"/>
    <x v="8"/>
    <n v="9"/>
    <x v="7"/>
    <n v="0"/>
    <n v="0"/>
  </r>
  <r>
    <x v="10"/>
    <s v="NF"/>
    <x v="8"/>
    <n v="10"/>
    <x v="8"/>
    <n v="11298"/>
    <n v="11079"/>
  </r>
  <r>
    <x v="10"/>
    <s v="NF"/>
    <x v="8"/>
    <n v="11"/>
    <x v="9"/>
    <n v="0"/>
    <n v="0"/>
  </r>
  <r>
    <x v="10"/>
    <s v="NF"/>
    <x v="8"/>
    <n v="12"/>
    <x v="10"/>
    <n v="1169"/>
    <n v="1169"/>
  </r>
  <r>
    <x v="10"/>
    <s v="NF"/>
    <x v="8"/>
    <n v="13"/>
    <x v="11"/>
    <n v="0"/>
    <n v="0"/>
  </r>
  <r>
    <x v="10"/>
    <s v="NF"/>
    <x v="8"/>
    <n v="14"/>
    <x v="12"/>
    <n v="2148"/>
    <n v="2148"/>
  </r>
  <r>
    <x v="10"/>
    <s v="NF"/>
    <x v="8"/>
    <n v="15"/>
    <x v="13"/>
    <n v="138"/>
    <n v="138"/>
  </r>
  <r>
    <x v="10"/>
    <s v="NF"/>
    <x v="8"/>
    <n v="16"/>
    <x v="14"/>
    <n v="0"/>
    <n v="0"/>
  </r>
  <r>
    <x v="10"/>
    <s v="NF"/>
    <x v="8"/>
    <n v="17"/>
    <x v="15"/>
    <n v="1034"/>
    <n v="1034"/>
  </r>
  <r>
    <x v="10"/>
    <s v="NF"/>
    <x v="8"/>
    <n v="18"/>
    <x v="16"/>
    <n v="0"/>
    <n v="0"/>
  </r>
  <r>
    <x v="10"/>
    <s v="NF"/>
    <x v="8"/>
    <n v="20"/>
    <x v="17"/>
    <n v="2704"/>
    <n v="2704"/>
  </r>
  <r>
    <x v="10"/>
    <s v="NF"/>
    <x v="8"/>
    <n v="22"/>
    <x v="18"/>
    <n v="0"/>
    <n v="0"/>
  </r>
  <r>
    <x v="10"/>
    <s v="NF"/>
    <x v="8"/>
    <n v="23"/>
    <x v="19"/>
    <n v="0"/>
    <n v="0"/>
  </r>
  <r>
    <x v="10"/>
    <s v="NF"/>
    <x v="8"/>
    <n v="24"/>
    <x v="20"/>
    <n v="5319"/>
    <n v="5319"/>
  </r>
  <r>
    <x v="10"/>
    <s v="NF"/>
    <x v="8"/>
    <n v="25"/>
    <x v="21"/>
    <n v="0"/>
    <n v="0"/>
  </r>
  <r>
    <x v="10"/>
    <s v="NF"/>
    <x v="8"/>
    <n v="26"/>
    <x v="22"/>
    <n v="0"/>
    <n v="0"/>
  </r>
  <r>
    <x v="10"/>
    <s v="NF"/>
    <x v="8"/>
    <n v="27"/>
    <x v="23"/>
    <n v="0"/>
    <n v="0"/>
  </r>
  <r>
    <x v="10"/>
    <s v="NF"/>
    <x v="8"/>
    <n v="29"/>
    <x v="24"/>
    <n v="574"/>
    <n v="574"/>
  </r>
  <r>
    <x v="10"/>
    <s v="NF"/>
    <x v="8"/>
    <n v="30"/>
    <x v="25"/>
    <n v="3567"/>
    <n v="3567"/>
  </r>
  <r>
    <x v="10"/>
    <s v="NF"/>
    <x v="8"/>
    <n v="31"/>
    <x v="26"/>
    <n v="3686"/>
    <n v="3390"/>
  </r>
  <r>
    <x v="10"/>
    <s v="NF"/>
    <x v="8"/>
    <n v="38"/>
    <x v="27"/>
    <n v="0"/>
    <n v="0"/>
  </r>
  <r>
    <x v="10"/>
    <s v="NF"/>
    <x v="8"/>
    <n v="39"/>
    <x v="28"/>
    <n v="0"/>
    <n v="0"/>
  </r>
  <r>
    <x v="10"/>
    <s v="NF"/>
    <x v="8"/>
    <n v="40"/>
    <x v="29"/>
    <n v="16791"/>
    <n v="16791"/>
  </r>
  <r>
    <x v="10"/>
    <s v="NF"/>
    <x v="8"/>
    <n v="41"/>
    <x v="30"/>
    <n v="79"/>
    <n v="79"/>
  </r>
  <r>
    <x v="10"/>
    <s v="NF"/>
    <x v="8"/>
    <n v="43"/>
    <x v="31"/>
    <n v="6302"/>
    <n v="6302"/>
  </r>
  <r>
    <x v="10"/>
    <s v="NF"/>
    <x v="8"/>
    <n v="44"/>
    <x v="32"/>
    <n v="5116"/>
    <n v="5116"/>
  </r>
  <r>
    <x v="10"/>
    <s v="NF"/>
    <x v="8"/>
    <n v="45"/>
    <x v="33"/>
    <n v="1158"/>
    <n v="1158"/>
  </r>
  <r>
    <x v="10"/>
    <s v="NF"/>
    <x v="8"/>
    <n v="46"/>
    <x v="34"/>
    <n v="6982"/>
    <n v="6982"/>
  </r>
  <r>
    <x v="10"/>
    <s v="NF"/>
    <x v="8"/>
    <n v="47"/>
    <x v="35"/>
    <n v="3313"/>
    <n v="3313"/>
  </r>
  <r>
    <x v="10"/>
    <s v="NF"/>
    <x v="8"/>
    <n v="48"/>
    <x v="36"/>
    <n v="0"/>
    <n v="0"/>
  </r>
  <r>
    <x v="10"/>
    <s v="NW"/>
    <x v="9"/>
    <n v="1"/>
    <x v="0"/>
    <n v="0"/>
    <n v="0"/>
  </r>
  <r>
    <x v="10"/>
    <s v="NW"/>
    <x v="9"/>
    <n v="2"/>
    <x v="1"/>
    <n v="255"/>
    <n v="255"/>
  </r>
  <r>
    <x v="10"/>
    <s v="NW"/>
    <x v="9"/>
    <n v="3"/>
    <x v="2"/>
    <n v="2209"/>
    <n v="2209"/>
  </r>
  <r>
    <x v="10"/>
    <s v="NW"/>
    <x v="9"/>
    <n v="4"/>
    <x v="3"/>
    <n v="1615"/>
    <n v="1615"/>
  </r>
  <r>
    <x v="10"/>
    <s v="NW"/>
    <x v="9"/>
    <n v="5"/>
    <x v="4"/>
    <n v="2645"/>
    <n v="2150"/>
  </r>
  <r>
    <x v="10"/>
    <s v="NW"/>
    <x v="9"/>
    <n v="7"/>
    <x v="5"/>
    <n v="980"/>
    <n v="219"/>
  </r>
  <r>
    <x v="10"/>
    <s v="NW"/>
    <x v="9"/>
    <n v="8"/>
    <x v="6"/>
    <n v="15090"/>
    <n v="15090"/>
  </r>
  <r>
    <x v="10"/>
    <s v="NW"/>
    <x v="9"/>
    <n v="9"/>
    <x v="7"/>
    <n v="1078"/>
    <n v="619"/>
  </r>
  <r>
    <x v="10"/>
    <s v="NW"/>
    <x v="9"/>
    <n v="10"/>
    <x v="8"/>
    <n v="3086"/>
    <n v="3086"/>
  </r>
  <r>
    <x v="10"/>
    <s v="NW"/>
    <x v="9"/>
    <n v="11"/>
    <x v="9"/>
    <n v="3256"/>
    <n v="3256"/>
  </r>
  <r>
    <x v="10"/>
    <s v="NW"/>
    <x v="9"/>
    <n v="12"/>
    <x v="10"/>
    <n v="1593"/>
    <n v="1593"/>
  </r>
  <r>
    <x v="10"/>
    <s v="NW"/>
    <x v="9"/>
    <n v="13"/>
    <x v="11"/>
    <n v="1693"/>
    <n v="1693"/>
  </r>
  <r>
    <x v="10"/>
    <s v="NW"/>
    <x v="9"/>
    <n v="14"/>
    <x v="12"/>
    <n v="0"/>
    <n v="0"/>
  </r>
  <r>
    <x v="10"/>
    <s v="NW"/>
    <x v="9"/>
    <n v="15"/>
    <x v="13"/>
    <n v="553"/>
    <n v="553"/>
  </r>
  <r>
    <x v="10"/>
    <s v="NW"/>
    <x v="9"/>
    <n v="16"/>
    <x v="14"/>
    <n v="0"/>
    <n v="0"/>
  </r>
  <r>
    <x v="10"/>
    <s v="NW"/>
    <x v="9"/>
    <n v="17"/>
    <x v="15"/>
    <n v="0"/>
    <n v="0"/>
  </r>
  <r>
    <x v="10"/>
    <s v="NW"/>
    <x v="9"/>
    <n v="18"/>
    <x v="16"/>
    <n v="0"/>
    <n v="0"/>
  </r>
  <r>
    <x v="10"/>
    <s v="NW"/>
    <x v="9"/>
    <n v="20"/>
    <x v="17"/>
    <n v="0"/>
    <n v="0"/>
  </r>
  <r>
    <x v="10"/>
    <s v="NW"/>
    <x v="9"/>
    <n v="22"/>
    <x v="18"/>
    <n v="1588"/>
    <n v="1588"/>
  </r>
  <r>
    <x v="10"/>
    <s v="NW"/>
    <x v="9"/>
    <n v="23"/>
    <x v="19"/>
    <n v="833"/>
    <n v="833"/>
  </r>
  <r>
    <x v="10"/>
    <s v="NW"/>
    <x v="9"/>
    <n v="24"/>
    <x v="20"/>
    <n v="26475"/>
    <n v="24406"/>
  </r>
  <r>
    <x v="10"/>
    <s v="NW"/>
    <x v="9"/>
    <n v="25"/>
    <x v="21"/>
    <n v="0"/>
    <n v="0"/>
  </r>
  <r>
    <x v="10"/>
    <s v="NW"/>
    <x v="9"/>
    <n v="26"/>
    <x v="22"/>
    <n v="32877"/>
    <n v="21862"/>
  </r>
  <r>
    <x v="10"/>
    <s v="NW"/>
    <x v="9"/>
    <n v="27"/>
    <x v="23"/>
    <n v="0"/>
    <n v="0"/>
  </r>
  <r>
    <x v="10"/>
    <s v="NW"/>
    <x v="9"/>
    <n v="29"/>
    <x v="24"/>
    <n v="14427"/>
    <n v="13808"/>
  </r>
  <r>
    <x v="10"/>
    <s v="NW"/>
    <x v="9"/>
    <n v="30"/>
    <x v="25"/>
    <n v="0"/>
    <n v="0"/>
  </r>
  <r>
    <x v="10"/>
    <s v="NW"/>
    <x v="9"/>
    <n v="31"/>
    <x v="26"/>
    <n v="0"/>
    <n v="0"/>
  </r>
  <r>
    <x v="10"/>
    <s v="NW"/>
    <x v="9"/>
    <n v="38"/>
    <x v="27"/>
    <n v="483"/>
    <n v="483"/>
  </r>
  <r>
    <x v="10"/>
    <s v="NW"/>
    <x v="9"/>
    <n v="39"/>
    <x v="28"/>
    <n v="0"/>
    <n v="0"/>
  </r>
  <r>
    <x v="10"/>
    <s v="NW"/>
    <x v="9"/>
    <n v="40"/>
    <x v="29"/>
    <n v="10972"/>
    <n v="10972"/>
  </r>
  <r>
    <x v="10"/>
    <s v="NW"/>
    <x v="9"/>
    <n v="41"/>
    <x v="30"/>
    <n v="0"/>
    <n v="0"/>
  </r>
  <r>
    <x v="10"/>
    <s v="NW"/>
    <x v="9"/>
    <n v="43"/>
    <x v="31"/>
    <n v="0"/>
    <n v="0"/>
  </r>
  <r>
    <x v="10"/>
    <s v="NW"/>
    <x v="9"/>
    <n v="44"/>
    <x v="32"/>
    <n v="33582"/>
    <n v="33582"/>
  </r>
  <r>
    <x v="10"/>
    <s v="NW"/>
    <x v="9"/>
    <n v="45"/>
    <x v="33"/>
    <n v="0"/>
    <n v="0"/>
  </r>
  <r>
    <x v="10"/>
    <s v="NW"/>
    <x v="9"/>
    <n v="46"/>
    <x v="34"/>
    <n v="0"/>
    <n v="0"/>
  </r>
  <r>
    <x v="10"/>
    <s v="NW"/>
    <x v="9"/>
    <n v="47"/>
    <x v="35"/>
    <n v="0"/>
    <n v="0"/>
  </r>
  <r>
    <x v="10"/>
    <s v="NW"/>
    <x v="9"/>
    <n v="48"/>
    <x v="36"/>
    <n v="0"/>
    <n v="0"/>
  </r>
  <r>
    <x v="11"/>
    <s v="IBB"/>
    <x v="0"/>
    <n v="1"/>
    <x v="0"/>
    <n v="4202"/>
    <n v="3410"/>
  </r>
  <r>
    <x v="11"/>
    <s v="IBB"/>
    <x v="0"/>
    <n v="2"/>
    <x v="1"/>
    <n v="426"/>
    <n v="403"/>
  </r>
  <r>
    <x v="11"/>
    <s v="IBB"/>
    <x v="0"/>
    <n v="3"/>
    <x v="2"/>
    <n v="23984"/>
    <n v="23376"/>
  </r>
  <r>
    <x v="11"/>
    <s v="IBB"/>
    <x v="0"/>
    <n v="4"/>
    <x v="3"/>
    <n v="37"/>
    <n v="37"/>
  </r>
  <r>
    <x v="11"/>
    <s v="IBB"/>
    <x v="0"/>
    <n v="5"/>
    <x v="4"/>
    <n v="6973"/>
    <n v="6943"/>
  </r>
  <r>
    <x v="11"/>
    <s v="IBB"/>
    <x v="0"/>
    <n v="7"/>
    <x v="5"/>
    <n v="5450"/>
    <n v="5218"/>
  </r>
  <r>
    <x v="11"/>
    <s v="IBB"/>
    <x v="0"/>
    <n v="8"/>
    <x v="6"/>
    <n v="8154"/>
    <n v="8154"/>
  </r>
  <r>
    <x v="11"/>
    <s v="IBB"/>
    <x v="0"/>
    <n v="9"/>
    <x v="7"/>
    <n v="6917"/>
    <n v="6394"/>
  </r>
  <r>
    <x v="11"/>
    <s v="IBB"/>
    <x v="0"/>
    <n v="10"/>
    <x v="8"/>
    <n v="4916"/>
    <n v="4783"/>
  </r>
  <r>
    <x v="11"/>
    <s v="IBB"/>
    <x v="0"/>
    <n v="11"/>
    <x v="9"/>
    <n v="36928"/>
    <n v="32990"/>
  </r>
  <r>
    <x v="11"/>
    <s v="IBB"/>
    <x v="0"/>
    <n v="12"/>
    <x v="10"/>
    <n v="155083"/>
    <n v="154172"/>
  </r>
  <r>
    <x v="11"/>
    <s v="IBB"/>
    <x v="0"/>
    <n v="13"/>
    <x v="11"/>
    <n v="218"/>
    <n v="218"/>
  </r>
  <r>
    <x v="11"/>
    <s v="IBB"/>
    <x v="0"/>
    <n v="14"/>
    <x v="12"/>
    <n v="17579"/>
    <n v="16550"/>
  </r>
  <r>
    <x v="11"/>
    <s v="IBB"/>
    <x v="0"/>
    <n v="15"/>
    <x v="13"/>
    <n v="757"/>
    <n v="656"/>
  </r>
  <r>
    <x v="11"/>
    <s v="IBB"/>
    <x v="0"/>
    <n v="16"/>
    <x v="14"/>
    <n v="248745"/>
    <n v="246201"/>
  </r>
  <r>
    <x v="11"/>
    <s v="IBB"/>
    <x v="0"/>
    <n v="17"/>
    <x v="15"/>
    <n v="14643"/>
    <n v="14427"/>
  </r>
  <r>
    <x v="11"/>
    <s v="IBB"/>
    <x v="0"/>
    <n v="18"/>
    <x v="16"/>
    <n v="880"/>
    <n v="879"/>
  </r>
  <r>
    <x v="11"/>
    <s v="IBB"/>
    <x v="0"/>
    <n v="20"/>
    <x v="17"/>
    <n v="35403"/>
    <n v="33702"/>
  </r>
  <r>
    <x v="11"/>
    <s v="IBB"/>
    <x v="0"/>
    <n v="22"/>
    <x v="18"/>
    <n v="5224"/>
    <n v="4910"/>
  </r>
  <r>
    <x v="11"/>
    <s v="IBB"/>
    <x v="0"/>
    <n v="23"/>
    <x v="19"/>
    <n v="145"/>
    <n v="104"/>
  </r>
  <r>
    <x v="11"/>
    <s v="IBB"/>
    <x v="0"/>
    <n v="24"/>
    <x v="20"/>
    <n v="609468"/>
    <n v="580955"/>
  </r>
  <r>
    <x v="11"/>
    <s v="IBB"/>
    <x v="0"/>
    <n v="25"/>
    <x v="21"/>
    <n v="0"/>
    <n v="0"/>
  </r>
  <r>
    <x v="11"/>
    <s v="IBB"/>
    <x v="0"/>
    <n v="26"/>
    <x v="22"/>
    <n v="15545"/>
    <n v="13650"/>
  </r>
  <r>
    <x v="11"/>
    <s v="IBB"/>
    <x v="0"/>
    <n v="27"/>
    <x v="23"/>
    <n v="396"/>
    <n v="396"/>
  </r>
  <r>
    <x v="11"/>
    <s v="IBB"/>
    <x v="0"/>
    <n v="29"/>
    <x v="24"/>
    <n v="9474"/>
    <n v="9425"/>
  </r>
  <r>
    <x v="11"/>
    <s v="IBB"/>
    <x v="0"/>
    <n v="30"/>
    <x v="25"/>
    <n v="4577"/>
    <n v="4453"/>
  </r>
  <r>
    <x v="11"/>
    <s v="IBB"/>
    <x v="0"/>
    <n v="31"/>
    <x v="26"/>
    <n v="2483"/>
    <n v="2483"/>
  </r>
  <r>
    <x v="11"/>
    <s v="IBB"/>
    <x v="0"/>
    <n v="38"/>
    <x v="27"/>
    <n v="0"/>
    <n v="0"/>
  </r>
  <r>
    <x v="11"/>
    <s v="IBB"/>
    <x v="0"/>
    <n v="39"/>
    <x v="28"/>
    <n v="0"/>
    <n v="0"/>
  </r>
  <r>
    <x v="11"/>
    <s v="IBB"/>
    <x v="0"/>
    <n v="40"/>
    <x v="29"/>
    <n v="212"/>
    <n v="212"/>
  </r>
  <r>
    <x v="11"/>
    <s v="IBB"/>
    <x v="0"/>
    <n v="41"/>
    <x v="30"/>
    <n v="91919"/>
    <n v="91762"/>
  </r>
  <r>
    <x v="11"/>
    <s v="IBB"/>
    <x v="0"/>
    <n v="43"/>
    <x v="31"/>
    <n v="3205"/>
    <n v="3100"/>
  </r>
  <r>
    <x v="11"/>
    <s v="IBB"/>
    <x v="0"/>
    <n v="44"/>
    <x v="32"/>
    <n v="0"/>
    <n v="0"/>
  </r>
  <r>
    <x v="11"/>
    <s v="IBB"/>
    <x v="0"/>
    <n v="45"/>
    <x v="33"/>
    <n v="7229"/>
    <n v="6940"/>
  </r>
  <r>
    <x v="11"/>
    <s v="IBB"/>
    <x v="0"/>
    <n v="46"/>
    <x v="34"/>
    <n v="0"/>
    <n v="0"/>
  </r>
  <r>
    <x v="11"/>
    <s v="IBB"/>
    <x v="0"/>
    <n v="47"/>
    <x v="35"/>
    <n v="0"/>
    <n v="0"/>
  </r>
  <r>
    <x v="11"/>
    <s v="IBB"/>
    <x v="0"/>
    <n v="48"/>
    <x v="36"/>
    <n v="0"/>
    <n v="0"/>
  </r>
  <r>
    <x v="11"/>
    <s v="IBD"/>
    <x v="1"/>
    <n v="1"/>
    <x v="0"/>
    <n v="476"/>
    <n v="160"/>
  </r>
  <r>
    <x v="11"/>
    <s v="IBD"/>
    <x v="1"/>
    <n v="2"/>
    <x v="1"/>
    <n v="559"/>
    <n v="559"/>
  </r>
  <r>
    <x v="11"/>
    <s v="IBD"/>
    <x v="1"/>
    <n v="3"/>
    <x v="2"/>
    <n v="0"/>
    <n v="0"/>
  </r>
  <r>
    <x v="11"/>
    <s v="IBD"/>
    <x v="1"/>
    <n v="4"/>
    <x v="3"/>
    <n v="0"/>
    <n v="0"/>
  </r>
  <r>
    <x v="11"/>
    <s v="IBD"/>
    <x v="1"/>
    <n v="5"/>
    <x v="4"/>
    <n v="1412"/>
    <n v="1305"/>
  </r>
  <r>
    <x v="11"/>
    <s v="IBD"/>
    <x v="1"/>
    <n v="7"/>
    <x v="5"/>
    <n v="3825"/>
    <n v="3333"/>
  </r>
  <r>
    <x v="11"/>
    <s v="IBD"/>
    <x v="1"/>
    <n v="8"/>
    <x v="6"/>
    <n v="0"/>
    <n v="0"/>
  </r>
  <r>
    <x v="11"/>
    <s v="IBD"/>
    <x v="1"/>
    <n v="9"/>
    <x v="7"/>
    <n v="3043"/>
    <n v="2941"/>
  </r>
  <r>
    <x v="11"/>
    <s v="IBD"/>
    <x v="1"/>
    <n v="10"/>
    <x v="8"/>
    <n v="0"/>
    <n v="0"/>
  </r>
  <r>
    <x v="11"/>
    <s v="IBD"/>
    <x v="1"/>
    <n v="11"/>
    <x v="9"/>
    <n v="24088"/>
    <n v="22123"/>
  </r>
  <r>
    <x v="11"/>
    <s v="IBD"/>
    <x v="1"/>
    <n v="12"/>
    <x v="10"/>
    <n v="0"/>
    <n v="0"/>
  </r>
  <r>
    <x v="11"/>
    <s v="IBD"/>
    <x v="1"/>
    <n v="13"/>
    <x v="11"/>
    <n v="8167"/>
    <n v="7388"/>
  </r>
  <r>
    <x v="11"/>
    <s v="IBD"/>
    <x v="1"/>
    <n v="14"/>
    <x v="12"/>
    <n v="0"/>
    <n v="0"/>
  </r>
  <r>
    <x v="11"/>
    <s v="IBD"/>
    <x v="1"/>
    <n v="15"/>
    <x v="13"/>
    <n v="6011"/>
    <n v="5913"/>
  </r>
  <r>
    <x v="11"/>
    <s v="IBD"/>
    <x v="1"/>
    <n v="16"/>
    <x v="14"/>
    <n v="0"/>
    <n v="0"/>
  </r>
  <r>
    <x v="11"/>
    <s v="IBD"/>
    <x v="1"/>
    <n v="17"/>
    <x v="15"/>
    <n v="0"/>
    <n v="0"/>
  </r>
  <r>
    <x v="11"/>
    <s v="IBD"/>
    <x v="1"/>
    <n v="18"/>
    <x v="16"/>
    <n v="847"/>
    <n v="747"/>
  </r>
  <r>
    <x v="11"/>
    <s v="IBD"/>
    <x v="1"/>
    <n v="20"/>
    <x v="17"/>
    <n v="0"/>
    <n v="0"/>
  </r>
  <r>
    <x v="11"/>
    <s v="IBD"/>
    <x v="1"/>
    <n v="22"/>
    <x v="18"/>
    <n v="19131"/>
    <n v="18243"/>
  </r>
  <r>
    <x v="11"/>
    <s v="IBD"/>
    <x v="1"/>
    <n v="23"/>
    <x v="19"/>
    <n v="6936"/>
    <n v="6810"/>
  </r>
  <r>
    <x v="11"/>
    <s v="IBD"/>
    <x v="1"/>
    <n v="24"/>
    <x v="20"/>
    <n v="4092"/>
    <n v="3939"/>
  </r>
  <r>
    <x v="11"/>
    <s v="IBD"/>
    <x v="1"/>
    <n v="25"/>
    <x v="21"/>
    <n v="0"/>
    <n v="0"/>
  </r>
  <r>
    <x v="11"/>
    <s v="IBD"/>
    <x v="1"/>
    <n v="26"/>
    <x v="22"/>
    <n v="6686"/>
    <n v="6651"/>
  </r>
  <r>
    <x v="11"/>
    <s v="IBD"/>
    <x v="1"/>
    <n v="27"/>
    <x v="23"/>
    <n v="2679"/>
    <n v="2025"/>
  </r>
  <r>
    <x v="11"/>
    <s v="IBD"/>
    <x v="1"/>
    <n v="29"/>
    <x v="24"/>
    <n v="10152"/>
    <n v="9906"/>
  </r>
  <r>
    <x v="11"/>
    <s v="IBD"/>
    <x v="1"/>
    <n v="30"/>
    <x v="25"/>
    <n v="27320"/>
    <n v="26910"/>
  </r>
  <r>
    <x v="11"/>
    <s v="IBD"/>
    <x v="1"/>
    <n v="31"/>
    <x v="26"/>
    <n v="3206"/>
    <n v="2995"/>
  </r>
  <r>
    <x v="11"/>
    <s v="IBD"/>
    <x v="1"/>
    <n v="38"/>
    <x v="27"/>
    <n v="9257"/>
    <n v="8247"/>
  </r>
  <r>
    <x v="11"/>
    <s v="IBD"/>
    <x v="1"/>
    <n v="39"/>
    <x v="28"/>
    <n v="42805"/>
    <n v="35807"/>
  </r>
  <r>
    <x v="11"/>
    <s v="IBD"/>
    <x v="1"/>
    <n v="40"/>
    <x v="29"/>
    <n v="0"/>
    <n v="0"/>
  </r>
  <r>
    <x v="11"/>
    <s v="IBD"/>
    <x v="1"/>
    <n v="41"/>
    <x v="30"/>
    <n v="0"/>
    <n v="0"/>
  </r>
  <r>
    <x v="11"/>
    <s v="IBD"/>
    <x v="1"/>
    <n v="43"/>
    <x v="31"/>
    <n v="0"/>
    <n v="0"/>
  </r>
  <r>
    <x v="11"/>
    <s v="IBD"/>
    <x v="1"/>
    <n v="44"/>
    <x v="32"/>
    <n v="136"/>
    <n v="136"/>
  </r>
  <r>
    <x v="11"/>
    <s v="IBD"/>
    <x v="1"/>
    <n v="45"/>
    <x v="33"/>
    <n v="1067"/>
    <n v="1067"/>
  </r>
  <r>
    <x v="11"/>
    <s v="IBD"/>
    <x v="1"/>
    <n v="46"/>
    <x v="34"/>
    <n v="86"/>
    <n v="86"/>
  </r>
  <r>
    <x v="11"/>
    <s v="IBD"/>
    <x v="1"/>
    <n v="47"/>
    <x v="35"/>
    <n v="687"/>
    <n v="687"/>
  </r>
  <r>
    <x v="11"/>
    <s v="IBD"/>
    <x v="1"/>
    <n v="48"/>
    <x v="36"/>
    <n v="106"/>
    <n v="106"/>
  </r>
  <r>
    <x v="11"/>
    <s v="IBM"/>
    <x v="3"/>
    <n v="1"/>
    <x v="0"/>
    <n v="188118"/>
    <n v="174735"/>
  </r>
  <r>
    <x v="11"/>
    <s v="IBM"/>
    <x v="3"/>
    <n v="2"/>
    <x v="1"/>
    <n v="105244"/>
    <n v="99474"/>
  </r>
  <r>
    <x v="11"/>
    <s v="IBM"/>
    <x v="3"/>
    <n v="3"/>
    <x v="2"/>
    <n v="1441431"/>
    <n v="1248307"/>
  </r>
  <r>
    <x v="11"/>
    <s v="IBM"/>
    <x v="3"/>
    <n v="4"/>
    <x v="3"/>
    <n v="194574"/>
    <n v="193856"/>
  </r>
  <r>
    <x v="11"/>
    <s v="IBM"/>
    <x v="3"/>
    <n v="5"/>
    <x v="4"/>
    <n v="557780"/>
    <n v="477254"/>
  </r>
  <r>
    <x v="11"/>
    <s v="IBM"/>
    <x v="3"/>
    <n v="7"/>
    <x v="5"/>
    <n v="69803"/>
    <n v="63463"/>
  </r>
  <r>
    <x v="11"/>
    <s v="IBM"/>
    <x v="3"/>
    <n v="8"/>
    <x v="6"/>
    <n v="32289"/>
    <n v="32289"/>
  </r>
  <r>
    <x v="11"/>
    <s v="IBM"/>
    <x v="3"/>
    <n v="9"/>
    <x v="7"/>
    <n v="626339"/>
    <n v="544289"/>
  </r>
  <r>
    <x v="11"/>
    <s v="IBM"/>
    <x v="3"/>
    <n v="10"/>
    <x v="8"/>
    <n v="52070"/>
    <n v="50263"/>
  </r>
  <r>
    <x v="11"/>
    <s v="IBM"/>
    <x v="3"/>
    <n v="11"/>
    <x v="9"/>
    <n v="97715"/>
    <n v="84268"/>
  </r>
  <r>
    <x v="11"/>
    <s v="IBM"/>
    <x v="3"/>
    <n v="12"/>
    <x v="10"/>
    <n v="125289"/>
    <n v="116978"/>
  </r>
  <r>
    <x v="11"/>
    <s v="IBM"/>
    <x v="3"/>
    <n v="13"/>
    <x v="11"/>
    <n v="358605"/>
    <n v="341457"/>
  </r>
  <r>
    <x v="11"/>
    <s v="IBM"/>
    <x v="3"/>
    <n v="14"/>
    <x v="12"/>
    <n v="181345"/>
    <n v="153615"/>
  </r>
  <r>
    <x v="11"/>
    <s v="IBM"/>
    <x v="3"/>
    <n v="15"/>
    <x v="13"/>
    <n v="662141"/>
    <n v="648411"/>
  </r>
  <r>
    <x v="11"/>
    <s v="IBM"/>
    <x v="3"/>
    <n v="16"/>
    <x v="14"/>
    <n v="33335494"/>
    <n v="31711752"/>
  </r>
  <r>
    <x v="11"/>
    <s v="IBM"/>
    <x v="3"/>
    <n v="17"/>
    <x v="15"/>
    <n v="806804"/>
    <n v="688650"/>
  </r>
  <r>
    <x v="11"/>
    <s v="IBM"/>
    <x v="3"/>
    <n v="18"/>
    <x v="16"/>
    <n v="926882"/>
    <n v="617121"/>
  </r>
  <r>
    <x v="11"/>
    <s v="IBM"/>
    <x v="3"/>
    <n v="20"/>
    <x v="17"/>
    <n v="1910047"/>
    <n v="1577693"/>
  </r>
  <r>
    <x v="11"/>
    <s v="IBM"/>
    <x v="3"/>
    <n v="22"/>
    <x v="18"/>
    <n v="1129984"/>
    <n v="878066"/>
  </r>
  <r>
    <x v="11"/>
    <s v="IBM"/>
    <x v="3"/>
    <n v="23"/>
    <x v="19"/>
    <n v="17953"/>
    <n v="17782"/>
  </r>
  <r>
    <x v="11"/>
    <s v="IBM"/>
    <x v="3"/>
    <n v="24"/>
    <x v="20"/>
    <n v="7613302"/>
    <n v="7213565"/>
  </r>
  <r>
    <x v="11"/>
    <s v="IBM"/>
    <x v="3"/>
    <n v="25"/>
    <x v="21"/>
    <n v="0"/>
    <n v="0"/>
  </r>
  <r>
    <x v="11"/>
    <s v="IBM"/>
    <x v="3"/>
    <n v="26"/>
    <x v="22"/>
    <n v="5534"/>
    <n v="5046"/>
  </r>
  <r>
    <x v="11"/>
    <s v="IBM"/>
    <x v="3"/>
    <n v="27"/>
    <x v="23"/>
    <n v="3412"/>
    <n v="2968"/>
  </r>
  <r>
    <x v="11"/>
    <s v="IBM"/>
    <x v="3"/>
    <n v="29"/>
    <x v="24"/>
    <n v="325244"/>
    <n v="304995"/>
  </r>
  <r>
    <x v="11"/>
    <s v="IBM"/>
    <x v="3"/>
    <n v="30"/>
    <x v="25"/>
    <n v="94761"/>
    <n v="93482"/>
  </r>
  <r>
    <x v="11"/>
    <s v="IBM"/>
    <x v="3"/>
    <n v="31"/>
    <x v="26"/>
    <n v="35204"/>
    <n v="34291"/>
  </r>
  <r>
    <x v="11"/>
    <s v="IBM"/>
    <x v="3"/>
    <n v="38"/>
    <x v="27"/>
    <n v="0"/>
    <n v="0"/>
  </r>
  <r>
    <x v="11"/>
    <s v="IBM"/>
    <x v="3"/>
    <n v="39"/>
    <x v="28"/>
    <n v="972"/>
    <n v="892"/>
  </r>
  <r>
    <x v="11"/>
    <s v="IBM"/>
    <x v="3"/>
    <n v="40"/>
    <x v="29"/>
    <n v="7099884"/>
    <n v="6630683"/>
  </r>
  <r>
    <x v="11"/>
    <s v="IBM"/>
    <x v="3"/>
    <n v="41"/>
    <x v="30"/>
    <n v="9905428"/>
    <n v="8520842"/>
  </r>
  <r>
    <x v="11"/>
    <s v="IBM"/>
    <x v="3"/>
    <n v="43"/>
    <x v="31"/>
    <n v="0"/>
    <n v="0"/>
  </r>
  <r>
    <x v="11"/>
    <s v="IBM"/>
    <x v="3"/>
    <n v="44"/>
    <x v="32"/>
    <n v="336"/>
    <n v="294"/>
  </r>
  <r>
    <x v="11"/>
    <s v="IBM"/>
    <x v="3"/>
    <n v="45"/>
    <x v="33"/>
    <n v="18781"/>
    <n v="16620"/>
  </r>
  <r>
    <x v="11"/>
    <s v="IBM"/>
    <x v="3"/>
    <n v="46"/>
    <x v="34"/>
    <n v="16893"/>
    <n v="16893"/>
  </r>
  <r>
    <x v="11"/>
    <s v="IBM"/>
    <x v="3"/>
    <n v="47"/>
    <x v="35"/>
    <n v="56"/>
    <n v="56"/>
  </r>
  <r>
    <x v="11"/>
    <s v="IBM"/>
    <x v="3"/>
    <n v="48"/>
    <x v="36"/>
    <n v="0"/>
    <n v="0"/>
  </r>
  <r>
    <x v="11"/>
    <s v="IBS"/>
    <x v="4"/>
    <n v="1"/>
    <x v="0"/>
    <n v="0"/>
    <n v="0"/>
  </r>
  <r>
    <x v="11"/>
    <s v="IBS"/>
    <x v="4"/>
    <n v="2"/>
    <x v="1"/>
    <n v="0"/>
    <n v="0"/>
  </r>
  <r>
    <x v="11"/>
    <s v="IBS"/>
    <x v="4"/>
    <n v="3"/>
    <x v="2"/>
    <n v="0"/>
    <n v="0"/>
  </r>
  <r>
    <x v="11"/>
    <s v="IBS"/>
    <x v="4"/>
    <n v="4"/>
    <x v="3"/>
    <n v="0"/>
    <n v="0"/>
  </r>
  <r>
    <x v="11"/>
    <s v="IBS"/>
    <x v="4"/>
    <n v="5"/>
    <x v="4"/>
    <n v="0"/>
    <n v="0"/>
  </r>
  <r>
    <x v="11"/>
    <s v="IBS"/>
    <x v="4"/>
    <n v="7"/>
    <x v="5"/>
    <n v="0"/>
    <n v="0"/>
  </r>
  <r>
    <x v="11"/>
    <s v="IBS"/>
    <x v="4"/>
    <n v="8"/>
    <x v="6"/>
    <n v="0"/>
    <n v="0"/>
  </r>
  <r>
    <x v="11"/>
    <s v="IBS"/>
    <x v="4"/>
    <n v="9"/>
    <x v="7"/>
    <n v="12774"/>
    <n v="12642"/>
  </r>
  <r>
    <x v="11"/>
    <s v="IBS"/>
    <x v="4"/>
    <n v="10"/>
    <x v="8"/>
    <n v="0"/>
    <n v="0"/>
  </r>
  <r>
    <x v="11"/>
    <s v="IBS"/>
    <x v="4"/>
    <n v="11"/>
    <x v="9"/>
    <n v="45519"/>
    <n v="41868"/>
  </r>
  <r>
    <x v="11"/>
    <s v="IBS"/>
    <x v="4"/>
    <n v="12"/>
    <x v="10"/>
    <n v="90"/>
    <n v="90"/>
  </r>
  <r>
    <x v="11"/>
    <s v="IBS"/>
    <x v="4"/>
    <n v="13"/>
    <x v="11"/>
    <n v="0"/>
    <n v="0"/>
  </r>
  <r>
    <x v="11"/>
    <s v="IBS"/>
    <x v="4"/>
    <n v="14"/>
    <x v="12"/>
    <n v="64"/>
    <n v="64"/>
  </r>
  <r>
    <x v="11"/>
    <s v="IBS"/>
    <x v="4"/>
    <n v="15"/>
    <x v="13"/>
    <n v="7684"/>
    <n v="7591"/>
  </r>
  <r>
    <x v="11"/>
    <s v="IBS"/>
    <x v="4"/>
    <n v="16"/>
    <x v="14"/>
    <n v="0"/>
    <n v="0"/>
  </r>
  <r>
    <x v="11"/>
    <s v="IBS"/>
    <x v="4"/>
    <n v="17"/>
    <x v="15"/>
    <n v="12396"/>
    <n v="12396"/>
  </r>
  <r>
    <x v="11"/>
    <s v="IBS"/>
    <x v="4"/>
    <n v="18"/>
    <x v="16"/>
    <n v="11749"/>
    <n v="10325"/>
  </r>
  <r>
    <x v="11"/>
    <s v="IBS"/>
    <x v="4"/>
    <n v="20"/>
    <x v="17"/>
    <n v="0"/>
    <n v="0"/>
  </r>
  <r>
    <x v="11"/>
    <s v="IBS"/>
    <x v="4"/>
    <n v="22"/>
    <x v="18"/>
    <n v="1301"/>
    <n v="1056"/>
  </r>
  <r>
    <x v="11"/>
    <s v="IBS"/>
    <x v="4"/>
    <n v="23"/>
    <x v="19"/>
    <n v="197484"/>
    <n v="142627"/>
  </r>
  <r>
    <x v="11"/>
    <s v="IBS"/>
    <x v="4"/>
    <n v="24"/>
    <x v="20"/>
    <n v="316"/>
    <n v="316"/>
  </r>
  <r>
    <x v="11"/>
    <s v="IBS"/>
    <x v="4"/>
    <n v="25"/>
    <x v="21"/>
    <n v="0"/>
    <n v="0"/>
  </r>
  <r>
    <x v="11"/>
    <s v="IBS"/>
    <x v="4"/>
    <n v="26"/>
    <x v="22"/>
    <n v="613"/>
    <n v="510"/>
  </r>
  <r>
    <x v="11"/>
    <s v="IBS"/>
    <x v="4"/>
    <n v="27"/>
    <x v="23"/>
    <n v="0"/>
    <n v="0"/>
  </r>
  <r>
    <x v="11"/>
    <s v="IBS"/>
    <x v="4"/>
    <n v="29"/>
    <x v="24"/>
    <n v="340536"/>
    <n v="340026"/>
  </r>
  <r>
    <x v="11"/>
    <s v="IBS"/>
    <x v="4"/>
    <n v="30"/>
    <x v="25"/>
    <n v="0"/>
    <n v="0"/>
  </r>
  <r>
    <x v="11"/>
    <s v="IBS"/>
    <x v="4"/>
    <n v="31"/>
    <x v="26"/>
    <n v="0"/>
    <n v="0"/>
  </r>
  <r>
    <x v="11"/>
    <s v="IBS"/>
    <x v="4"/>
    <n v="38"/>
    <x v="27"/>
    <n v="0"/>
    <n v="0"/>
  </r>
  <r>
    <x v="11"/>
    <s v="IBS"/>
    <x v="4"/>
    <n v="39"/>
    <x v="28"/>
    <n v="105"/>
    <n v="105"/>
  </r>
  <r>
    <x v="11"/>
    <s v="IBS"/>
    <x v="4"/>
    <n v="40"/>
    <x v="29"/>
    <n v="0"/>
    <n v="0"/>
  </r>
  <r>
    <x v="11"/>
    <s v="IBS"/>
    <x v="4"/>
    <n v="41"/>
    <x v="30"/>
    <n v="0"/>
    <n v="0"/>
  </r>
  <r>
    <x v="11"/>
    <s v="IBS"/>
    <x v="4"/>
    <n v="43"/>
    <x v="31"/>
    <n v="0"/>
    <n v="0"/>
  </r>
  <r>
    <x v="11"/>
    <s v="IBS"/>
    <x v="4"/>
    <n v="44"/>
    <x v="32"/>
    <n v="0"/>
    <n v="0"/>
  </r>
  <r>
    <x v="11"/>
    <s v="IBS"/>
    <x v="4"/>
    <n v="45"/>
    <x v="33"/>
    <n v="0"/>
    <n v="0"/>
  </r>
  <r>
    <x v="11"/>
    <s v="IBS"/>
    <x v="4"/>
    <n v="46"/>
    <x v="34"/>
    <n v="0"/>
    <n v="0"/>
  </r>
  <r>
    <x v="11"/>
    <s v="IBS"/>
    <x v="4"/>
    <n v="47"/>
    <x v="35"/>
    <n v="59"/>
    <n v="59"/>
  </r>
  <r>
    <x v="11"/>
    <s v="IBS"/>
    <x v="4"/>
    <n v="48"/>
    <x v="36"/>
    <n v="0"/>
    <n v="0"/>
  </r>
  <r>
    <x v="11"/>
    <s v="IDT"/>
    <x v="12"/>
    <n v="1"/>
    <x v="0"/>
    <n v="0"/>
    <n v="0"/>
  </r>
  <r>
    <x v="11"/>
    <s v="IDT"/>
    <x v="12"/>
    <n v="2"/>
    <x v="1"/>
    <n v="0"/>
    <n v="0"/>
  </r>
  <r>
    <x v="11"/>
    <s v="IDT"/>
    <x v="12"/>
    <n v="3"/>
    <x v="2"/>
    <n v="0"/>
    <n v="0"/>
  </r>
  <r>
    <x v="11"/>
    <s v="IDT"/>
    <x v="12"/>
    <n v="4"/>
    <x v="3"/>
    <n v="0"/>
    <n v="0"/>
  </r>
  <r>
    <x v="11"/>
    <s v="IDT"/>
    <x v="12"/>
    <n v="5"/>
    <x v="4"/>
    <n v="0"/>
    <n v="0"/>
  </r>
  <r>
    <x v="11"/>
    <s v="IDT"/>
    <x v="12"/>
    <n v="7"/>
    <x v="5"/>
    <n v="0"/>
    <n v="0"/>
  </r>
  <r>
    <x v="11"/>
    <s v="IDT"/>
    <x v="12"/>
    <n v="8"/>
    <x v="6"/>
    <n v="0"/>
    <n v="0"/>
  </r>
  <r>
    <x v="11"/>
    <s v="IDT"/>
    <x v="12"/>
    <n v="9"/>
    <x v="7"/>
    <n v="0"/>
    <n v="0"/>
  </r>
  <r>
    <x v="11"/>
    <s v="IDT"/>
    <x v="12"/>
    <n v="10"/>
    <x v="8"/>
    <n v="0"/>
    <n v="0"/>
  </r>
  <r>
    <x v="11"/>
    <s v="IDT"/>
    <x v="12"/>
    <n v="11"/>
    <x v="9"/>
    <n v="237487"/>
    <n v="237058"/>
  </r>
  <r>
    <x v="11"/>
    <s v="IDT"/>
    <x v="12"/>
    <n v="12"/>
    <x v="10"/>
    <n v="0"/>
    <n v="0"/>
  </r>
  <r>
    <x v="11"/>
    <s v="IDT"/>
    <x v="12"/>
    <n v="13"/>
    <x v="11"/>
    <n v="0"/>
    <n v="0"/>
  </r>
  <r>
    <x v="11"/>
    <s v="IDT"/>
    <x v="12"/>
    <n v="14"/>
    <x v="12"/>
    <n v="0"/>
    <n v="0"/>
  </r>
  <r>
    <x v="11"/>
    <s v="IDT"/>
    <x v="12"/>
    <n v="15"/>
    <x v="13"/>
    <n v="7740"/>
    <n v="7740"/>
  </r>
  <r>
    <x v="11"/>
    <s v="IDT"/>
    <x v="12"/>
    <n v="16"/>
    <x v="14"/>
    <n v="0"/>
    <n v="0"/>
  </r>
  <r>
    <x v="11"/>
    <s v="IDT"/>
    <x v="12"/>
    <n v="17"/>
    <x v="15"/>
    <n v="0"/>
    <n v="0"/>
  </r>
  <r>
    <x v="11"/>
    <s v="IDT"/>
    <x v="12"/>
    <n v="18"/>
    <x v="16"/>
    <n v="0"/>
    <n v="0"/>
  </r>
  <r>
    <x v="11"/>
    <s v="IDT"/>
    <x v="12"/>
    <n v="20"/>
    <x v="17"/>
    <n v="0"/>
    <n v="0"/>
  </r>
  <r>
    <x v="11"/>
    <s v="IDT"/>
    <x v="12"/>
    <n v="22"/>
    <x v="18"/>
    <n v="12079"/>
    <n v="12079"/>
  </r>
  <r>
    <x v="11"/>
    <s v="IDT"/>
    <x v="12"/>
    <n v="23"/>
    <x v="19"/>
    <n v="0"/>
    <n v="0"/>
  </r>
  <r>
    <x v="11"/>
    <s v="IDT"/>
    <x v="12"/>
    <n v="24"/>
    <x v="20"/>
    <n v="0"/>
    <n v="0"/>
  </r>
  <r>
    <x v="11"/>
    <s v="IDT"/>
    <x v="12"/>
    <n v="25"/>
    <x v="21"/>
    <n v="0"/>
    <n v="0"/>
  </r>
  <r>
    <x v="11"/>
    <s v="IDT"/>
    <x v="12"/>
    <n v="26"/>
    <x v="22"/>
    <n v="0"/>
    <n v="0"/>
  </r>
  <r>
    <x v="11"/>
    <s v="IDT"/>
    <x v="12"/>
    <n v="27"/>
    <x v="23"/>
    <n v="0"/>
    <n v="0"/>
  </r>
  <r>
    <x v="11"/>
    <s v="IDT"/>
    <x v="12"/>
    <n v="29"/>
    <x v="24"/>
    <n v="0"/>
    <n v="0"/>
  </r>
  <r>
    <x v="11"/>
    <s v="IDT"/>
    <x v="12"/>
    <n v="30"/>
    <x v="25"/>
    <n v="0"/>
    <n v="0"/>
  </r>
  <r>
    <x v="11"/>
    <s v="IDT"/>
    <x v="12"/>
    <n v="31"/>
    <x v="26"/>
    <n v="0"/>
    <n v="0"/>
  </r>
  <r>
    <x v="11"/>
    <s v="IDT"/>
    <x v="12"/>
    <n v="38"/>
    <x v="27"/>
    <n v="0"/>
    <n v="0"/>
  </r>
  <r>
    <x v="11"/>
    <s v="IDT"/>
    <x v="12"/>
    <n v="39"/>
    <x v="28"/>
    <n v="0"/>
    <n v="0"/>
  </r>
  <r>
    <x v="11"/>
    <s v="IDT"/>
    <x v="12"/>
    <n v="40"/>
    <x v="29"/>
    <n v="0"/>
    <n v="0"/>
  </r>
  <r>
    <x v="11"/>
    <s v="IDT"/>
    <x v="12"/>
    <n v="41"/>
    <x v="30"/>
    <n v="0"/>
    <n v="0"/>
  </r>
  <r>
    <x v="11"/>
    <s v="IDT"/>
    <x v="12"/>
    <n v="43"/>
    <x v="31"/>
    <n v="0"/>
    <n v="0"/>
  </r>
  <r>
    <x v="11"/>
    <s v="IDT"/>
    <x v="12"/>
    <n v="44"/>
    <x v="32"/>
    <n v="0"/>
    <n v="0"/>
  </r>
  <r>
    <x v="11"/>
    <s v="IDT"/>
    <x v="12"/>
    <n v="45"/>
    <x v="33"/>
    <n v="0"/>
    <n v="0"/>
  </r>
  <r>
    <x v="11"/>
    <s v="IDT"/>
    <x v="12"/>
    <n v="46"/>
    <x v="34"/>
    <n v="0"/>
    <n v="0"/>
  </r>
  <r>
    <x v="11"/>
    <s v="IDT"/>
    <x v="12"/>
    <n v="47"/>
    <x v="35"/>
    <n v="0"/>
    <n v="0"/>
  </r>
  <r>
    <x v="11"/>
    <s v="IDT"/>
    <x v="12"/>
    <n v="48"/>
    <x v="36"/>
    <n v="0"/>
    <n v="0"/>
  </r>
  <r>
    <x v="11"/>
    <s v="NB"/>
    <x v="6"/>
    <n v="1"/>
    <x v="0"/>
    <n v="2211"/>
    <n v="2211"/>
  </r>
  <r>
    <x v="11"/>
    <s v="NB"/>
    <x v="6"/>
    <n v="2"/>
    <x v="1"/>
    <n v="2043"/>
    <n v="1763"/>
  </r>
  <r>
    <x v="11"/>
    <s v="NB"/>
    <x v="6"/>
    <n v="3"/>
    <x v="2"/>
    <n v="640"/>
    <n v="640"/>
  </r>
  <r>
    <x v="11"/>
    <s v="NB"/>
    <x v="6"/>
    <n v="4"/>
    <x v="3"/>
    <n v="1038255"/>
    <n v="1038255"/>
  </r>
  <r>
    <x v="11"/>
    <s v="NB"/>
    <x v="6"/>
    <n v="5"/>
    <x v="4"/>
    <n v="2444"/>
    <n v="2366"/>
  </r>
  <r>
    <x v="11"/>
    <s v="NB"/>
    <x v="6"/>
    <n v="7"/>
    <x v="5"/>
    <n v="18565"/>
    <n v="18565"/>
  </r>
  <r>
    <x v="11"/>
    <s v="NB"/>
    <x v="6"/>
    <n v="8"/>
    <x v="6"/>
    <n v="78291"/>
    <n v="78291"/>
  </r>
  <r>
    <x v="11"/>
    <s v="NB"/>
    <x v="6"/>
    <n v="9"/>
    <x v="7"/>
    <n v="15790"/>
    <n v="14430"/>
  </r>
  <r>
    <x v="11"/>
    <s v="NB"/>
    <x v="6"/>
    <n v="10"/>
    <x v="8"/>
    <n v="62"/>
    <n v="62"/>
  </r>
  <r>
    <x v="11"/>
    <s v="NB"/>
    <x v="6"/>
    <n v="11"/>
    <x v="9"/>
    <n v="42950"/>
    <n v="39046"/>
  </r>
  <r>
    <x v="11"/>
    <s v="NB"/>
    <x v="6"/>
    <n v="12"/>
    <x v="10"/>
    <n v="3995"/>
    <n v="3995"/>
  </r>
  <r>
    <x v="11"/>
    <s v="NB"/>
    <x v="6"/>
    <n v="13"/>
    <x v="11"/>
    <n v="30183"/>
    <n v="30183"/>
  </r>
  <r>
    <x v="11"/>
    <s v="NB"/>
    <x v="6"/>
    <n v="14"/>
    <x v="12"/>
    <n v="658363"/>
    <n v="649117"/>
  </r>
  <r>
    <x v="11"/>
    <s v="NB"/>
    <x v="6"/>
    <n v="15"/>
    <x v="13"/>
    <n v="89006"/>
    <n v="88388"/>
  </r>
  <r>
    <x v="11"/>
    <s v="NB"/>
    <x v="6"/>
    <n v="16"/>
    <x v="14"/>
    <n v="102620"/>
    <n v="102620"/>
  </r>
  <r>
    <x v="11"/>
    <s v="NB"/>
    <x v="6"/>
    <n v="17"/>
    <x v="15"/>
    <n v="4654"/>
    <n v="4654"/>
  </r>
  <r>
    <x v="11"/>
    <s v="NB"/>
    <x v="6"/>
    <n v="18"/>
    <x v="16"/>
    <n v="1326"/>
    <n v="1268"/>
  </r>
  <r>
    <x v="11"/>
    <s v="NB"/>
    <x v="6"/>
    <n v="20"/>
    <x v="17"/>
    <n v="282579"/>
    <n v="280505"/>
  </r>
  <r>
    <x v="11"/>
    <s v="NB"/>
    <x v="6"/>
    <n v="22"/>
    <x v="18"/>
    <n v="14181"/>
    <n v="13260"/>
  </r>
  <r>
    <x v="11"/>
    <s v="NB"/>
    <x v="6"/>
    <n v="23"/>
    <x v="19"/>
    <n v="22941"/>
    <n v="22105"/>
  </r>
  <r>
    <x v="11"/>
    <s v="NB"/>
    <x v="6"/>
    <n v="24"/>
    <x v="20"/>
    <n v="834720"/>
    <n v="818458"/>
  </r>
  <r>
    <x v="11"/>
    <s v="NB"/>
    <x v="6"/>
    <n v="25"/>
    <x v="21"/>
    <n v="0"/>
    <n v="0"/>
  </r>
  <r>
    <x v="11"/>
    <s v="NB"/>
    <x v="6"/>
    <n v="26"/>
    <x v="22"/>
    <n v="850069"/>
    <n v="837220"/>
  </r>
  <r>
    <x v="11"/>
    <s v="NB"/>
    <x v="6"/>
    <n v="27"/>
    <x v="23"/>
    <n v="9912"/>
    <n v="9912"/>
  </r>
  <r>
    <x v="11"/>
    <s v="NB"/>
    <x v="6"/>
    <n v="29"/>
    <x v="24"/>
    <n v="1160730"/>
    <n v="1147216"/>
  </r>
  <r>
    <x v="11"/>
    <s v="NB"/>
    <x v="6"/>
    <n v="30"/>
    <x v="25"/>
    <n v="1003"/>
    <n v="1003"/>
  </r>
  <r>
    <x v="11"/>
    <s v="NB"/>
    <x v="6"/>
    <n v="31"/>
    <x v="26"/>
    <n v="6287"/>
    <n v="6287"/>
  </r>
  <r>
    <x v="11"/>
    <s v="NB"/>
    <x v="6"/>
    <n v="38"/>
    <x v="27"/>
    <n v="1981"/>
    <n v="1981"/>
  </r>
  <r>
    <x v="11"/>
    <s v="NB"/>
    <x v="6"/>
    <n v="39"/>
    <x v="28"/>
    <n v="11847"/>
    <n v="11847"/>
  </r>
  <r>
    <x v="11"/>
    <s v="NB"/>
    <x v="6"/>
    <n v="40"/>
    <x v="29"/>
    <n v="21938"/>
    <n v="20773"/>
  </r>
  <r>
    <x v="11"/>
    <s v="NB"/>
    <x v="6"/>
    <n v="41"/>
    <x v="30"/>
    <n v="11542"/>
    <n v="11542"/>
  </r>
  <r>
    <x v="11"/>
    <s v="NB"/>
    <x v="6"/>
    <n v="43"/>
    <x v="31"/>
    <n v="753"/>
    <n v="753"/>
  </r>
  <r>
    <x v="11"/>
    <s v="NB"/>
    <x v="6"/>
    <n v="44"/>
    <x v="32"/>
    <n v="0"/>
    <n v="0"/>
  </r>
  <r>
    <x v="11"/>
    <s v="NB"/>
    <x v="6"/>
    <n v="45"/>
    <x v="33"/>
    <n v="4892"/>
    <n v="3124"/>
  </r>
  <r>
    <x v="11"/>
    <s v="NB"/>
    <x v="6"/>
    <n v="46"/>
    <x v="34"/>
    <n v="1129679"/>
    <n v="1129679"/>
  </r>
  <r>
    <x v="11"/>
    <s v="NB"/>
    <x v="6"/>
    <n v="47"/>
    <x v="35"/>
    <n v="196"/>
    <n v="196"/>
  </r>
  <r>
    <x v="11"/>
    <s v="NB"/>
    <x v="6"/>
    <n v="48"/>
    <x v="36"/>
    <n v="365"/>
    <n v="365"/>
  </r>
  <r>
    <x v="11"/>
    <s v="NCY"/>
    <x v="15"/>
    <n v="1"/>
    <x v="0"/>
    <n v="0"/>
    <n v="0"/>
  </r>
  <r>
    <x v="11"/>
    <s v="NCY"/>
    <x v="15"/>
    <n v="2"/>
    <x v="1"/>
    <n v="0"/>
    <n v="0"/>
  </r>
  <r>
    <x v="11"/>
    <s v="NCY"/>
    <x v="15"/>
    <n v="3"/>
    <x v="2"/>
    <n v="0"/>
    <n v="0"/>
  </r>
  <r>
    <x v="11"/>
    <s v="NCY"/>
    <x v="15"/>
    <n v="4"/>
    <x v="3"/>
    <n v="0"/>
    <n v="0"/>
  </r>
  <r>
    <x v="11"/>
    <s v="NCY"/>
    <x v="15"/>
    <n v="5"/>
    <x v="4"/>
    <n v="0"/>
    <n v="0"/>
  </r>
  <r>
    <x v="11"/>
    <s v="NCY"/>
    <x v="15"/>
    <n v="7"/>
    <x v="5"/>
    <n v="0"/>
    <n v="0"/>
  </r>
  <r>
    <x v="11"/>
    <s v="NCY"/>
    <x v="15"/>
    <n v="8"/>
    <x v="6"/>
    <n v="0"/>
    <n v="0"/>
  </r>
  <r>
    <x v="11"/>
    <s v="NCY"/>
    <x v="15"/>
    <n v="9"/>
    <x v="7"/>
    <n v="0"/>
    <n v="0"/>
  </r>
  <r>
    <x v="11"/>
    <s v="NCY"/>
    <x v="15"/>
    <n v="10"/>
    <x v="8"/>
    <n v="0"/>
    <n v="0"/>
  </r>
  <r>
    <x v="11"/>
    <s v="NCY"/>
    <x v="15"/>
    <n v="11"/>
    <x v="9"/>
    <n v="0"/>
    <n v="0"/>
  </r>
  <r>
    <x v="11"/>
    <s v="NCY"/>
    <x v="15"/>
    <n v="12"/>
    <x v="10"/>
    <n v="0"/>
    <n v="0"/>
  </r>
  <r>
    <x v="11"/>
    <s v="NCY"/>
    <x v="15"/>
    <n v="13"/>
    <x v="11"/>
    <n v="0"/>
    <n v="0"/>
  </r>
  <r>
    <x v="11"/>
    <s v="NCY"/>
    <x v="15"/>
    <n v="14"/>
    <x v="12"/>
    <n v="0"/>
    <n v="0"/>
  </r>
  <r>
    <x v="11"/>
    <s v="NCY"/>
    <x v="15"/>
    <n v="15"/>
    <x v="13"/>
    <n v="0"/>
    <n v="0"/>
  </r>
  <r>
    <x v="11"/>
    <s v="NCY"/>
    <x v="15"/>
    <n v="16"/>
    <x v="14"/>
    <n v="0"/>
    <n v="0"/>
  </r>
  <r>
    <x v="11"/>
    <s v="NCY"/>
    <x v="15"/>
    <n v="17"/>
    <x v="15"/>
    <n v="0"/>
    <n v="0"/>
  </r>
  <r>
    <x v="11"/>
    <s v="NCY"/>
    <x v="15"/>
    <n v="18"/>
    <x v="16"/>
    <n v="0"/>
    <n v="0"/>
  </r>
  <r>
    <x v="11"/>
    <s v="NCY"/>
    <x v="15"/>
    <n v="20"/>
    <x v="17"/>
    <n v="0"/>
    <n v="0"/>
  </r>
  <r>
    <x v="11"/>
    <s v="NCY"/>
    <x v="15"/>
    <n v="22"/>
    <x v="18"/>
    <n v="0"/>
    <n v="0"/>
  </r>
  <r>
    <x v="11"/>
    <s v="NCY"/>
    <x v="15"/>
    <n v="23"/>
    <x v="19"/>
    <n v="0"/>
    <n v="0"/>
  </r>
  <r>
    <x v="11"/>
    <s v="NCY"/>
    <x v="15"/>
    <n v="24"/>
    <x v="20"/>
    <n v="0"/>
    <n v="0"/>
  </r>
  <r>
    <x v="11"/>
    <s v="NCY"/>
    <x v="15"/>
    <n v="25"/>
    <x v="21"/>
    <n v="996"/>
    <n v="996"/>
  </r>
  <r>
    <x v="11"/>
    <s v="NCY"/>
    <x v="15"/>
    <n v="26"/>
    <x v="22"/>
    <n v="0"/>
    <n v="0"/>
  </r>
  <r>
    <x v="11"/>
    <s v="NCY"/>
    <x v="15"/>
    <n v="27"/>
    <x v="23"/>
    <n v="0"/>
    <n v="0"/>
  </r>
  <r>
    <x v="11"/>
    <s v="NCY"/>
    <x v="15"/>
    <n v="29"/>
    <x v="24"/>
    <n v="0"/>
    <n v="0"/>
  </r>
  <r>
    <x v="11"/>
    <s v="NCY"/>
    <x v="15"/>
    <n v="30"/>
    <x v="25"/>
    <n v="0"/>
    <n v="0"/>
  </r>
  <r>
    <x v="11"/>
    <s v="NCY"/>
    <x v="15"/>
    <n v="31"/>
    <x v="26"/>
    <n v="0"/>
    <n v="0"/>
  </r>
  <r>
    <x v="11"/>
    <s v="NCY"/>
    <x v="15"/>
    <n v="38"/>
    <x v="27"/>
    <n v="0"/>
    <n v="0"/>
  </r>
  <r>
    <x v="11"/>
    <s v="NCY"/>
    <x v="15"/>
    <n v="39"/>
    <x v="28"/>
    <n v="0"/>
    <n v="0"/>
  </r>
  <r>
    <x v="11"/>
    <s v="NCY"/>
    <x v="15"/>
    <n v="40"/>
    <x v="29"/>
    <n v="0"/>
    <n v="0"/>
  </r>
  <r>
    <x v="11"/>
    <s v="NCY"/>
    <x v="15"/>
    <n v="41"/>
    <x v="30"/>
    <n v="0"/>
    <n v="0"/>
  </r>
  <r>
    <x v="11"/>
    <s v="NCY"/>
    <x v="15"/>
    <n v="43"/>
    <x v="31"/>
    <n v="0"/>
    <n v="0"/>
  </r>
  <r>
    <x v="11"/>
    <s v="NCY"/>
    <x v="15"/>
    <n v="44"/>
    <x v="32"/>
    <n v="124"/>
    <n v="124"/>
  </r>
  <r>
    <x v="11"/>
    <s v="NCY"/>
    <x v="15"/>
    <n v="45"/>
    <x v="33"/>
    <n v="0"/>
    <n v="0"/>
  </r>
  <r>
    <x v="11"/>
    <s v="NCY"/>
    <x v="15"/>
    <n v="46"/>
    <x v="34"/>
    <n v="144539"/>
    <n v="144539"/>
  </r>
  <r>
    <x v="11"/>
    <s v="NCY"/>
    <x v="15"/>
    <n v="47"/>
    <x v="35"/>
    <n v="92"/>
    <n v="92"/>
  </r>
  <r>
    <x v="11"/>
    <s v="NCY"/>
    <x v="15"/>
    <n v="48"/>
    <x v="36"/>
    <n v="0"/>
    <n v="0"/>
  </r>
  <r>
    <x v="11"/>
    <s v="NDM"/>
    <x v="7"/>
    <n v="1"/>
    <x v="0"/>
    <n v="0"/>
    <n v="0"/>
  </r>
  <r>
    <x v="11"/>
    <s v="NDM"/>
    <x v="7"/>
    <n v="2"/>
    <x v="1"/>
    <n v="0"/>
    <n v="0"/>
  </r>
  <r>
    <x v="11"/>
    <s v="NDM"/>
    <x v="7"/>
    <n v="3"/>
    <x v="2"/>
    <n v="0"/>
    <n v="0"/>
  </r>
  <r>
    <x v="11"/>
    <s v="NDM"/>
    <x v="7"/>
    <n v="4"/>
    <x v="3"/>
    <n v="0"/>
    <n v="0"/>
  </r>
  <r>
    <x v="11"/>
    <s v="NDM"/>
    <x v="7"/>
    <n v="5"/>
    <x v="4"/>
    <n v="0"/>
    <n v="0"/>
  </r>
  <r>
    <x v="11"/>
    <s v="NDM"/>
    <x v="7"/>
    <n v="7"/>
    <x v="5"/>
    <n v="0"/>
    <n v="0"/>
  </r>
  <r>
    <x v="11"/>
    <s v="NDM"/>
    <x v="7"/>
    <n v="8"/>
    <x v="6"/>
    <n v="0"/>
    <n v="0"/>
  </r>
  <r>
    <x v="11"/>
    <s v="NDM"/>
    <x v="7"/>
    <n v="9"/>
    <x v="7"/>
    <n v="0"/>
    <n v="0"/>
  </r>
  <r>
    <x v="11"/>
    <s v="NDM"/>
    <x v="7"/>
    <n v="10"/>
    <x v="8"/>
    <n v="1383"/>
    <n v="1383"/>
  </r>
  <r>
    <x v="11"/>
    <s v="NDM"/>
    <x v="7"/>
    <n v="11"/>
    <x v="9"/>
    <n v="0"/>
    <n v="0"/>
  </r>
  <r>
    <x v="11"/>
    <s v="NDM"/>
    <x v="7"/>
    <n v="12"/>
    <x v="10"/>
    <n v="0"/>
    <n v="0"/>
  </r>
  <r>
    <x v="11"/>
    <s v="NDM"/>
    <x v="7"/>
    <n v="13"/>
    <x v="11"/>
    <n v="0"/>
    <n v="0"/>
  </r>
  <r>
    <x v="11"/>
    <s v="NDM"/>
    <x v="7"/>
    <n v="14"/>
    <x v="12"/>
    <n v="0"/>
    <n v="0"/>
  </r>
  <r>
    <x v="11"/>
    <s v="NDM"/>
    <x v="7"/>
    <n v="15"/>
    <x v="13"/>
    <n v="995"/>
    <n v="995"/>
  </r>
  <r>
    <x v="11"/>
    <s v="NDM"/>
    <x v="7"/>
    <n v="16"/>
    <x v="14"/>
    <n v="0"/>
    <n v="0"/>
  </r>
  <r>
    <x v="11"/>
    <s v="NDM"/>
    <x v="7"/>
    <n v="17"/>
    <x v="15"/>
    <n v="0"/>
    <n v="0"/>
  </r>
  <r>
    <x v="11"/>
    <s v="NDM"/>
    <x v="7"/>
    <n v="18"/>
    <x v="16"/>
    <n v="0"/>
    <n v="0"/>
  </r>
  <r>
    <x v="11"/>
    <s v="NDM"/>
    <x v="7"/>
    <n v="20"/>
    <x v="17"/>
    <n v="0"/>
    <n v="0"/>
  </r>
  <r>
    <x v="11"/>
    <s v="NDM"/>
    <x v="7"/>
    <n v="22"/>
    <x v="18"/>
    <n v="0"/>
    <n v="0"/>
  </r>
  <r>
    <x v="11"/>
    <s v="NDM"/>
    <x v="7"/>
    <n v="23"/>
    <x v="19"/>
    <n v="0"/>
    <n v="0"/>
  </r>
  <r>
    <x v="11"/>
    <s v="NDM"/>
    <x v="7"/>
    <n v="24"/>
    <x v="20"/>
    <n v="0"/>
    <n v="0"/>
  </r>
  <r>
    <x v="11"/>
    <s v="NDM"/>
    <x v="7"/>
    <n v="25"/>
    <x v="21"/>
    <n v="0"/>
    <n v="0"/>
  </r>
  <r>
    <x v="11"/>
    <s v="NDM"/>
    <x v="7"/>
    <n v="26"/>
    <x v="22"/>
    <n v="0"/>
    <n v="0"/>
  </r>
  <r>
    <x v="11"/>
    <s v="NDM"/>
    <x v="7"/>
    <n v="27"/>
    <x v="23"/>
    <n v="0"/>
    <n v="0"/>
  </r>
  <r>
    <x v="11"/>
    <s v="NDM"/>
    <x v="7"/>
    <n v="29"/>
    <x v="24"/>
    <n v="952"/>
    <n v="952"/>
  </r>
  <r>
    <x v="11"/>
    <s v="NDM"/>
    <x v="7"/>
    <n v="30"/>
    <x v="25"/>
    <n v="0"/>
    <n v="0"/>
  </r>
  <r>
    <x v="11"/>
    <s v="NDM"/>
    <x v="7"/>
    <n v="31"/>
    <x v="26"/>
    <n v="0"/>
    <n v="0"/>
  </r>
  <r>
    <x v="11"/>
    <s v="NDM"/>
    <x v="7"/>
    <n v="38"/>
    <x v="27"/>
    <n v="0"/>
    <n v="0"/>
  </r>
  <r>
    <x v="11"/>
    <s v="NDM"/>
    <x v="7"/>
    <n v="39"/>
    <x v="28"/>
    <n v="0"/>
    <n v="0"/>
  </r>
  <r>
    <x v="11"/>
    <s v="NDM"/>
    <x v="7"/>
    <n v="40"/>
    <x v="29"/>
    <n v="0"/>
    <n v="0"/>
  </r>
  <r>
    <x v="11"/>
    <s v="NDM"/>
    <x v="7"/>
    <n v="41"/>
    <x v="30"/>
    <n v="0"/>
    <n v="0"/>
  </r>
  <r>
    <x v="11"/>
    <s v="NDM"/>
    <x v="7"/>
    <n v="43"/>
    <x v="31"/>
    <n v="0"/>
    <n v="0"/>
  </r>
  <r>
    <x v="11"/>
    <s v="NDM"/>
    <x v="7"/>
    <n v="44"/>
    <x v="32"/>
    <n v="0"/>
    <n v="0"/>
  </r>
  <r>
    <x v="11"/>
    <s v="NDM"/>
    <x v="7"/>
    <n v="45"/>
    <x v="33"/>
    <n v="0"/>
    <n v="0"/>
  </r>
  <r>
    <x v="11"/>
    <s v="NDM"/>
    <x v="7"/>
    <n v="46"/>
    <x v="34"/>
    <n v="2841"/>
    <n v="2841"/>
  </r>
  <r>
    <x v="11"/>
    <s v="NDM"/>
    <x v="7"/>
    <n v="47"/>
    <x v="35"/>
    <n v="612"/>
    <n v="612"/>
  </r>
  <r>
    <x v="11"/>
    <s v="NDM"/>
    <x v="7"/>
    <n v="48"/>
    <x v="36"/>
    <n v="0"/>
    <n v="0"/>
  </r>
  <r>
    <x v="11"/>
    <s v="NF"/>
    <x v="8"/>
    <n v="1"/>
    <x v="0"/>
    <n v="320"/>
    <n v="320"/>
  </r>
  <r>
    <x v="11"/>
    <s v="NF"/>
    <x v="8"/>
    <n v="2"/>
    <x v="1"/>
    <n v="0"/>
    <n v="0"/>
  </r>
  <r>
    <x v="11"/>
    <s v="NF"/>
    <x v="8"/>
    <n v="3"/>
    <x v="2"/>
    <n v="0"/>
    <n v="0"/>
  </r>
  <r>
    <x v="11"/>
    <s v="NF"/>
    <x v="8"/>
    <n v="4"/>
    <x v="3"/>
    <n v="0"/>
    <n v="0"/>
  </r>
  <r>
    <x v="11"/>
    <s v="NF"/>
    <x v="8"/>
    <n v="5"/>
    <x v="4"/>
    <n v="74"/>
    <n v="74"/>
  </r>
  <r>
    <x v="11"/>
    <s v="NF"/>
    <x v="8"/>
    <n v="7"/>
    <x v="5"/>
    <n v="0"/>
    <n v="0"/>
  </r>
  <r>
    <x v="11"/>
    <s v="NF"/>
    <x v="8"/>
    <n v="8"/>
    <x v="6"/>
    <n v="6632"/>
    <n v="6632"/>
  </r>
  <r>
    <x v="11"/>
    <s v="NF"/>
    <x v="8"/>
    <n v="9"/>
    <x v="7"/>
    <n v="894"/>
    <n v="894"/>
  </r>
  <r>
    <x v="11"/>
    <s v="NF"/>
    <x v="8"/>
    <n v="10"/>
    <x v="8"/>
    <n v="11529"/>
    <n v="11529"/>
  </r>
  <r>
    <x v="11"/>
    <s v="NF"/>
    <x v="8"/>
    <n v="11"/>
    <x v="9"/>
    <n v="0"/>
    <n v="0"/>
  </r>
  <r>
    <x v="11"/>
    <s v="NF"/>
    <x v="8"/>
    <n v="12"/>
    <x v="10"/>
    <n v="4014"/>
    <n v="4014"/>
  </r>
  <r>
    <x v="11"/>
    <s v="NF"/>
    <x v="8"/>
    <n v="13"/>
    <x v="11"/>
    <n v="258"/>
    <n v="258"/>
  </r>
  <r>
    <x v="11"/>
    <s v="NF"/>
    <x v="8"/>
    <n v="14"/>
    <x v="12"/>
    <n v="2306"/>
    <n v="2306"/>
  </r>
  <r>
    <x v="11"/>
    <s v="NF"/>
    <x v="8"/>
    <n v="15"/>
    <x v="13"/>
    <n v="0"/>
    <n v="0"/>
  </r>
  <r>
    <x v="11"/>
    <s v="NF"/>
    <x v="8"/>
    <n v="16"/>
    <x v="14"/>
    <n v="0"/>
    <n v="0"/>
  </r>
  <r>
    <x v="11"/>
    <s v="NF"/>
    <x v="8"/>
    <n v="17"/>
    <x v="15"/>
    <n v="0"/>
    <n v="0"/>
  </r>
  <r>
    <x v="11"/>
    <s v="NF"/>
    <x v="8"/>
    <n v="18"/>
    <x v="16"/>
    <n v="0"/>
    <n v="0"/>
  </r>
  <r>
    <x v="11"/>
    <s v="NF"/>
    <x v="8"/>
    <n v="20"/>
    <x v="17"/>
    <n v="308"/>
    <n v="77"/>
  </r>
  <r>
    <x v="11"/>
    <s v="NF"/>
    <x v="8"/>
    <n v="22"/>
    <x v="18"/>
    <n v="110"/>
    <n v="110"/>
  </r>
  <r>
    <x v="11"/>
    <s v="NF"/>
    <x v="8"/>
    <n v="23"/>
    <x v="19"/>
    <n v="0"/>
    <n v="0"/>
  </r>
  <r>
    <x v="11"/>
    <s v="NF"/>
    <x v="8"/>
    <n v="24"/>
    <x v="20"/>
    <n v="7434"/>
    <n v="7101"/>
  </r>
  <r>
    <x v="11"/>
    <s v="NF"/>
    <x v="8"/>
    <n v="25"/>
    <x v="21"/>
    <n v="0"/>
    <n v="0"/>
  </r>
  <r>
    <x v="11"/>
    <s v="NF"/>
    <x v="8"/>
    <n v="26"/>
    <x v="22"/>
    <n v="173"/>
    <n v="136"/>
  </r>
  <r>
    <x v="11"/>
    <s v="NF"/>
    <x v="8"/>
    <n v="27"/>
    <x v="23"/>
    <n v="0"/>
    <n v="0"/>
  </r>
  <r>
    <x v="11"/>
    <s v="NF"/>
    <x v="8"/>
    <n v="29"/>
    <x v="24"/>
    <n v="833"/>
    <n v="810"/>
  </r>
  <r>
    <x v="11"/>
    <s v="NF"/>
    <x v="8"/>
    <n v="30"/>
    <x v="25"/>
    <n v="453"/>
    <n v="453"/>
  </r>
  <r>
    <x v="11"/>
    <s v="NF"/>
    <x v="8"/>
    <n v="31"/>
    <x v="26"/>
    <n v="0"/>
    <n v="0"/>
  </r>
  <r>
    <x v="11"/>
    <s v="NF"/>
    <x v="8"/>
    <n v="38"/>
    <x v="27"/>
    <n v="0"/>
    <n v="0"/>
  </r>
  <r>
    <x v="11"/>
    <s v="NF"/>
    <x v="8"/>
    <n v="39"/>
    <x v="28"/>
    <n v="2572"/>
    <n v="2572"/>
  </r>
  <r>
    <x v="11"/>
    <s v="NF"/>
    <x v="8"/>
    <n v="40"/>
    <x v="29"/>
    <n v="3711"/>
    <n v="3711"/>
  </r>
  <r>
    <x v="11"/>
    <s v="NF"/>
    <x v="8"/>
    <n v="41"/>
    <x v="30"/>
    <n v="705"/>
    <n v="705"/>
  </r>
  <r>
    <x v="11"/>
    <s v="NF"/>
    <x v="8"/>
    <n v="43"/>
    <x v="31"/>
    <n v="1349"/>
    <n v="1349"/>
  </r>
  <r>
    <x v="11"/>
    <s v="NF"/>
    <x v="8"/>
    <n v="44"/>
    <x v="32"/>
    <n v="0"/>
    <n v="0"/>
  </r>
  <r>
    <x v="11"/>
    <s v="NF"/>
    <x v="8"/>
    <n v="45"/>
    <x v="33"/>
    <n v="0"/>
    <n v="0"/>
  </r>
  <r>
    <x v="11"/>
    <s v="NF"/>
    <x v="8"/>
    <n v="46"/>
    <x v="34"/>
    <n v="7673"/>
    <n v="7673"/>
  </r>
  <r>
    <x v="11"/>
    <s v="NF"/>
    <x v="8"/>
    <n v="47"/>
    <x v="35"/>
    <n v="7408"/>
    <n v="7408"/>
  </r>
  <r>
    <x v="11"/>
    <s v="NF"/>
    <x v="8"/>
    <n v="48"/>
    <x v="36"/>
    <n v="0"/>
    <n v="0"/>
  </r>
  <r>
    <x v="11"/>
    <s v="NW"/>
    <x v="9"/>
    <n v="1"/>
    <x v="0"/>
    <n v="13538"/>
    <n v="13538"/>
  </r>
  <r>
    <x v="11"/>
    <s v="NW"/>
    <x v="9"/>
    <n v="2"/>
    <x v="1"/>
    <n v="455"/>
    <n v="455"/>
  </r>
  <r>
    <x v="11"/>
    <s v="NW"/>
    <x v="9"/>
    <n v="3"/>
    <x v="2"/>
    <n v="0"/>
    <n v="0"/>
  </r>
  <r>
    <x v="11"/>
    <s v="NW"/>
    <x v="9"/>
    <n v="4"/>
    <x v="3"/>
    <n v="0"/>
    <n v="0"/>
  </r>
  <r>
    <x v="11"/>
    <s v="NW"/>
    <x v="9"/>
    <n v="5"/>
    <x v="4"/>
    <n v="11644"/>
    <n v="11186"/>
  </r>
  <r>
    <x v="11"/>
    <s v="NW"/>
    <x v="9"/>
    <n v="7"/>
    <x v="5"/>
    <n v="25122"/>
    <n v="24002"/>
  </r>
  <r>
    <x v="11"/>
    <s v="NW"/>
    <x v="9"/>
    <n v="8"/>
    <x v="6"/>
    <n v="2416"/>
    <n v="2416"/>
  </r>
  <r>
    <x v="11"/>
    <s v="NW"/>
    <x v="9"/>
    <n v="9"/>
    <x v="7"/>
    <n v="25636"/>
    <n v="22687"/>
  </r>
  <r>
    <x v="11"/>
    <s v="NW"/>
    <x v="9"/>
    <n v="10"/>
    <x v="8"/>
    <n v="4613"/>
    <n v="4613"/>
  </r>
  <r>
    <x v="11"/>
    <s v="NW"/>
    <x v="9"/>
    <n v="11"/>
    <x v="9"/>
    <n v="1388"/>
    <n v="1388"/>
  </r>
  <r>
    <x v="11"/>
    <s v="NW"/>
    <x v="9"/>
    <n v="12"/>
    <x v="10"/>
    <n v="0"/>
    <n v="0"/>
  </r>
  <r>
    <x v="11"/>
    <s v="NW"/>
    <x v="9"/>
    <n v="13"/>
    <x v="11"/>
    <n v="15760"/>
    <n v="15435"/>
  </r>
  <r>
    <x v="11"/>
    <s v="NW"/>
    <x v="9"/>
    <n v="14"/>
    <x v="12"/>
    <n v="0"/>
    <n v="0"/>
  </r>
  <r>
    <x v="11"/>
    <s v="NW"/>
    <x v="9"/>
    <n v="15"/>
    <x v="13"/>
    <n v="68"/>
    <n v="68"/>
  </r>
  <r>
    <x v="11"/>
    <s v="NW"/>
    <x v="9"/>
    <n v="16"/>
    <x v="14"/>
    <n v="0"/>
    <n v="0"/>
  </r>
  <r>
    <x v="11"/>
    <s v="NW"/>
    <x v="9"/>
    <n v="17"/>
    <x v="15"/>
    <n v="5502"/>
    <n v="5502"/>
  </r>
  <r>
    <x v="11"/>
    <s v="NW"/>
    <x v="9"/>
    <n v="18"/>
    <x v="16"/>
    <n v="0"/>
    <n v="0"/>
  </r>
  <r>
    <x v="11"/>
    <s v="NW"/>
    <x v="9"/>
    <n v="20"/>
    <x v="17"/>
    <n v="0"/>
    <n v="0"/>
  </r>
  <r>
    <x v="11"/>
    <s v="NW"/>
    <x v="9"/>
    <n v="22"/>
    <x v="18"/>
    <n v="5582"/>
    <n v="5212"/>
  </r>
  <r>
    <x v="11"/>
    <s v="NW"/>
    <x v="9"/>
    <n v="23"/>
    <x v="19"/>
    <n v="0"/>
    <n v="0"/>
  </r>
  <r>
    <x v="11"/>
    <s v="NW"/>
    <x v="9"/>
    <n v="24"/>
    <x v="20"/>
    <n v="7484"/>
    <n v="5780"/>
  </r>
  <r>
    <x v="11"/>
    <s v="NW"/>
    <x v="9"/>
    <n v="25"/>
    <x v="21"/>
    <n v="0"/>
    <n v="0"/>
  </r>
  <r>
    <x v="11"/>
    <s v="NW"/>
    <x v="9"/>
    <n v="26"/>
    <x v="22"/>
    <n v="860"/>
    <n v="818"/>
  </r>
  <r>
    <x v="11"/>
    <s v="NW"/>
    <x v="9"/>
    <n v="27"/>
    <x v="23"/>
    <n v="33669"/>
    <n v="31221"/>
  </r>
  <r>
    <x v="11"/>
    <s v="NW"/>
    <x v="9"/>
    <n v="29"/>
    <x v="24"/>
    <n v="2296"/>
    <n v="2296"/>
  </r>
  <r>
    <x v="11"/>
    <s v="NW"/>
    <x v="9"/>
    <n v="30"/>
    <x v="25"/>
    <n v="0"/>
    <n v="0"/>
  </r>
  <r>
    <x v="11"/>
    <s v="NW"/>
    <x v="9"/>
    <n v="31"/>
    <x v="26"/>
    <n v="0"/>
    <n v="0"/>
  </r>
  <r>
    <x v="11"/>
    <s v="NW"/>
    <x v="9"/>
    <n v="38"/>
    <x v="27"/>
    <n v="0"/>
    <n v="0"/>
  </r>
  <r>
    <x v="11"/>
    <s v="NW"/>
    <x v="9"/>
    <n v="39"/>
    <x v="28"/>
    <n v="0"/>
    <n v="0"/>
  </r>
  <r>
    <x v="11"/>
    <s v="NW"/>
    <x v="9"/>
    <n v="40"/>
    <x v="29"/>
    <n v="7372"/>
    <n v="6401"/>
  </r>
  <r>
    <x v="11"/>
    <s v="NW"/>
    <x v="9"/>
    <n v="41"/>
    <x v="30"/>
    <n v="0"/>
    <n v="0"/>
  </r>
  <r>
    <x v="11"/>
    <s v="NW"/>
    <x v="9"/>
    <n v="43"/>
    <x v="31"/>
    <n v="0"/>
    <n v="0"/>
  </r>
  <r>
    <x v="11"/>
    <s v="NW"/>
    <x v="9"/>
    <n v="44"/>
    <x v="32"/>
    <n v="0"/>
    <n v="0"/>
  </r>
  <r>
    <x v="11"/>
    <s v="NW"/>
    <x v="9"/>
    <n v="45"/>
    <x v="33"/>
    <n v="2013"/>
    <n v="2013"/>
  </r>
  <r>
    <x v="11"/>
    <s v="NW"/>
    <x v="9"/>
    <n v="46"/>
    <x v="34"/>
    <n v="255"/>
    <n v="255"/>
  </r>
  <r>
    <x v="11"/>
    <s v="NW"/>
    <x v="9"/>
    <n v="47"/>
    <x v="35"/>
    <n v="500"/>
    <n v="500"/>
  </r>
  <r>
    <x v="11"/>
    <s v="NW"/>
    <x v="9"/>
    <n v="48"/>
    <x v="36"/>
    <n v="162"/>
    <n v="162"/>
  </r>
  <r>
    <x v="12"/>
    <s v="IBB"/>
    <x v="0"/>
    <n v="1"/>
    <x v="0"/>
    <n v="875"/>
    <n v="844"/>
  </r>
  <r>
    <x v="12"/>
    <s v="IBB"/>
    <x v="0"/>
    <n v="2"/>
    <x v="1"/>
    <n v="0"/>
    <n v="0"/>
  </r>
  <r>
    <x v="12"/>
    <s v="IBB"/>
    <x v="0"/>
    <n v="3"/>
    <x v="2"/>
    <n v="1632"/>
    <n v="1425"/>
  </r>
  <r>
    <x v="12"/>
    <s v="IBB"/>
    <x v="0"/>
    <n v="4"/>
    <x v="3"/>
    <n v="0"/>
    <n v="0"/>
  </r>
  <r>
    <x v="12"/>
    <s v="IBB"/>
    <x v="0"/>
    <n v="5"/>
    <x v="4"/>
    <n v="1527"/>
    <n v="1525"/>
  </r>
  <r>
    <x v="12"/>
    <s v="IBB"/>
    <x v="0"/>
    <n v="7"/>
    <x v="5"/>
    <n v="1145"/>
    <n v="1143"/>
  </r>
  <r>
    <x v="12"/>
    <s v="IBB"/>
    <x v="0"/>
    <n v="8"/>
    <x v="6"/>
    <n v="9070"/>
    <n v="9070"/>
  </r>
  <r>
    <x v="12"/>
    <s v="IBB"/>
    <x v="0"/>
    <n v="9"/>
    <x v="7"/>
    <n v="1598"/>
    <n v="1598"/>
  </r>
  <r>
    <x v="12"/>
    <s v="IBB"/>
    <x v="0"/>
    <n v="10"/>
    <x v="8"/>
    <n v="1054"/>
    <n v="1054"/>
  </r>
  <r>
    <x v="12"/>
    <s v="IBB"/>
    <x v="0"/>
    <n v="11"/>
    <x v="9"/>
    <n v="18143"/>
    <n v="15820"/>
  </r>
  <r>
    <x v="12"/>
    <s v="IBB"/>
    <x v="0"/>
    <n v="12"/>
    <x v="10"/>
    <n v="29019"/>
    <n v="29014"/>
  </r>
  <r>
    <x v="12"/>
    <s v="IBB"/>
    <x v="0"/>
    <n v="13"/>
    <x v="11"/>
    <n v="690"/>
    <n v="440"/>
  </r>
  <r>
    <x v="12"/>
    <s v="IBB"/>
    <x v="0"/>
    <n v="14"/>
    <x v="12"/>
    <n v="3263"/>
    <n v="3223"/>
  </r>
  <r>
    <x v="12"/>
    <s v="IBB"/>
    <x v="0"/>
    <n v="15"/>
    <x v="13"/>
    <n v="188"/>
    <n v="188"/>
  </r>
  <r>
    <x v="12"/>
    <s v="IBB"/>
    <x v="0"/>
    <n v="16"/>
    <x v="14"/>
    <n v="20921"/>
    <n v="20685"/>
  </r>
  <r>
    <x v="12"/>
    <s v="IBB"/>
    <x v="0"/>
    <n v="17"/>
    <x v="15"/>
    <n v="17709"/>
    <n v="17709"/>
  </r>
  <r>
    <x v="12"/>
    <s v="IBB"/>
    <x v="0"/>
    <n v="18"/>
    <x v="16"/>
    <n v="1710"/>
    <n v="1668"/>
  </r>
  <r>
    <x v="12"/>
    <s v="IBB"/>
    <x v="0"/>
    <n v="20"/>
    <x v="17"/>
    <n v="7369"/>
    <n v="6919"/>
  </r>
  <r>
    <x v="12"/>
    <s v="IBB"/>
    <x v="0"/>
    <n v="22"/>
    <x v="18"/>
    <n v="2259"/>
    <n v="2001"/>
  </r>
  <r>
    <x v="12"/>
    <s v="IBB"/>
    <x v="0"/>
    <n v="23"/>
    <x v="19"/>
    <n v="1"/>
    <n v="1"/>
  </r>
  <r>
    <x v="12"/>
    <s v="IBB"/>
    <x v="0"/>
    <n v="24"/>
    <x v="20"/>
    <n v="54060"/>
    <n v="52822"/>
  </r>
  <r>
    <x v="12"/>
    <s v="IBB"/>
    <x v="0"/>
    <n v="25"/>
    <x v="21"/>
    <n v="0"/>
    <n v="0"/>
  </r>
  <r>
    <x v="12"/>
    <s v="IBB"/>
    <x v="0"/>
    <n v="26"/>
    <x v="22"/>
    <n v="11189"/>
    <n v="10375"/>
  </r>
  <r>
    <x v="12"/>
    <s v="IBB"/>
    <x v="0"/>
    <n v="27"/>
    <x v="23"/>
    <n v="113"/>
    <n v="113"/>
  </r>
  <r>
    <x v="12"/>
    <s v="IBB"/>
    <x v="0"/>
    <n v="29"/>
    <x v="24"/>
    <n v="19476"/>
    <n v="19164"/>
  </r>
  <r>
    <x v="12"/>
    <s v="IBB"/>
    <x v="0"/>
    <n v="30"/>
    <x v="25"/>
    <n v="2665"/>
    <n v="2473"/>
  </r>
  <r>
    <x v="12"/>
    <s v="IBB"/>
    <x v="0"/>
    <n v="31"/>
    <x v="26"/>
    <n v="451"/>
    <n v="451"/>
  </r>
  <r>
    <x v="12"/>
    <s v="IBB"/>
    <x v="0"/>
    <n v="38"/>
    <x v="27"/>
    <n v="0"/>
    <n v="0"/>
  </r>
  <r>
    <x v="12"/>
    <s v="IBB"/>
    <x v="0"/>
    <n v="39"/>
    <x v="28"/>
    <n v="0"/>
    <n v="0"/>
  </r>
  <r>
    <x v="12"/>
    <s v="IBB"/>
    <x v="0"/>
    <n v="40"/>
    <x v="29"/>
    <n v="708"/>
    <n v="708"/>
  </r>
  <r>
    <x v="12"/>
    <s v="IBB"/>
    <x v="0"/>
    <n v="41"/>
    <x v="30"/>
    <n v="2912"/>
    <n v="2912"/>
  </r>
  <r>
    <x v="12"/>
    <s v="IBB"/>
    <x v="0"/>
    <n v="43"/>
    <x v="31"/>
    <n v="0"/>
    <n v="0"/>
  </r>
  <r>
    <x v="12"/>
    <s v="IBB"/>
    <x v="0"/>
    <n v="44"/>
    <x v="32"/>
    <n v="0"/>
    <n v="0"/>
  </r>
  <r>
    <x v="12"/>
    <s v="IBB"/>
    <x v="0"/>
    <n v="45"/>
    <x v="33"/>
    <n v="471"/>
    <n v="457"/>
  </r>
  <r>
    <x v="12"/>
    <s v="IBB"/>
    <x v="0"/>
    <n v="46"/>
    <x v="34"/>
    <n v="0"/>
    <n v="0"/>
  </r>
  <r>
    <x v="12"/>
    <s v="IBB"/>
    <x v="0"/>
    <n v="47"/>
    <x v="35"/>
    <n v="0"/>
    <n v="0"/>
  </r>
  <r>
    <x v="12"/>
    <s v="IBB"/>
    <x v="0"/>
    <n v="48"/>
    <x v="36"/>
    <n v="0"/>
    <n v="0"/>
  </r>
  <r>
    <x v="12"/>
    <s v="IBD"/>
    <x v="1"/>
    <n v="1"/>
    <x v="0"/>
    <n v="1129"/>
    <n v="985"/>
  </r>
  <r>
    <x v="12"/>
    <s v="IBD"/>
    <x v="1"/>
    <n v="2"/>
    <x v="1"/>
    <n v="0"/>
    <n v="0"/>
  </r>
  <r>
    <x v="12"/>
    <s v="IBD"/>
    <x v="1"/>
    <n v="3"/>
    <x v="2"/>
    <n v="0"/>
    <n v="0"/>
  </r>
  <r>
    <x v="12"/>
    <s v="IBD"/>
    <x v="1"/>
    <n v="4"/>
    <x v="3"/>
    <n v="0"/>
    <n v="0"/>
  </r>
  <r>
    <x v="12"/>
    <s v="IBD"/>
    <x v="1"/>
    <n v="5"/>
    <x v="4"/>
    <n v="466"/>
    <n v="466"/>
  </r>
  <r>
    <x v="12"/>
    <s v="IBD"/>
    <x v="1"/>
    <n v="7"/>
    <x v="5"/>
    <n v="449"/>
    <n v="407"/>
  </r>
  <r>
    <x v="12"/>
    <s v="IBD"/>
    <x v="1"/>
    <n v="8"/>
    <x v="6"/>
    <n v="0"/>
    <n v="0"/>
  </r>
  <r>
    <x v="12"/>
    <s v="IBD"/>
    <x v="1"/>
    <n v="9"/>
    <x v="7"/>
    <n v="1809"/>
    <n v="1482"/>
  </r>
  <r>
    <x v="12"/>
    <s v="IBD"/>
    <x v="1"/>
    <n v="10"/>
    <x v="8"/>
    <n v="0"/>
    <n v="0"/>
  </r>
  <r>
    <x v="12"/>
    <s v="IBD"/>
    <x v="1"/>
    <n v="11"/>
    <x v="9"/>
    <n v="19217"/>
    <n v="18305"/>
  </r>
  <r>
    <x v="12"/>
    <s v="IBD"/>
    <x v="1"/>
    <n v="12"/>
    <x v="10"/>
    <n v="0"/>
    <n v="0"/>
  </r>
  <r>
    <x v="12"/>
    <s v="IBD"/>
    <x v="1"/>
    <n v="13"/>
    <x v="11"/>
    <n v="7008"/>
    <n v="7008"/>
  </r>
  <r>
    <x v="12"/>
    <s v="IBD"/>
    <x v="1"/>
    <n v="14"/>
    <x v="12"/>
    <n v="805"/>
    <n v="805"/>
  </r>
  <r>
    <x v="12"/>
    <s v="IBD"/>
    <x v="1"/>
    <n v="15"/>
    <x v="13"/>
    <n v="5494"/>
    <n v="5323"/>
  </r>
  <r>
    <x v="12"/>
    <s v="IBD"/>
    <x v="1"/>
    <n v="16"/>
    <x v="14"/>
    <n v="0"/>
    <n v="0"/>
  </r>
  <r>
    <x v="12"/>
    <s v="IBD"/>
    <x v="1"/>
    <n v="17"/>
    <x v="15"/>
    <n v="0"/>
    <n v="0"/>
  </r>
  <r>
    <x v="12"/>
    <s v="IBD"/>
    <x v="1"/>
    <n v="18"/>
    <x v="16"/>
    <n v="1010"/>
    <n v="972"/>
  </r>
  <r>
    <x v="12"/>
    <s v="IBD"/>
    <x v="1"/>
    <n v="20"/>
    <x v="17"/>
    <n v="0"/>
    <n v="0"/>
  </r>
  <r>
    <x v="12"/>
    <s v="IBD"/>
    <x v="1"/>
    <n v="22"/>
    <x v="18"/>
    <n v="11542"/>
    <n v="10722"/>
  </r>
  <r>
    <x v="12"/>
    <s v="IBD"/>
    <x v="1"/>
    <n v="23"/>
    <x v="19"/>
    <n v="3597"/>
    <n v="3412"/>
  </r>
  <r>
    <x v="12"/>
    <s v="IBD"/>
    <x v="1"/>
    <n v="24"/>
    <x v="20"/>
    <n v="2436"/>
    <n v="2260"/>
  </r>
  <r>
    <x v="12"/>
    <s v="IBD"/>
    <x v="1"/>
    <n v="25"/>
    <x v="21"/>
    <n v="0"/>
    <n v="0"/>
  </r>
  <r>
    <x v="12"/>
    <s v="IBD"/>
    <x v="1"/>
    <n v="26"/>
    <x v="22"/>
    <n v="3736"/>
    <n v="3403"/>
  </r>
  <r>
    <x v="12"/>
    <s v="IBD"/>
    <x v="1"/>
    <n v="27"/>
    <x v="23"/>
    <n v="682"/>
    <n v="682"/>
  </r>
  <r>
    <x v="12"/>
    <s v="IBD"/>
    <x v="1"/>
    <n v="29"/>
    <x v="24"/>
    <n v="14039"/>
    <n v="12683"/>
  </r>
  <r>
    <x v="12"/>
    <s v="IBD"/>
    <x v="1"/>
    <n v="30"/>
    <x v="25"/>
    <n v="134844"/>
    <n v="134749"/>
  </r>
  <r>
    <x v="12"/>
    <s v="IBD"/>
    <x v="1"/>
    <n v="31"/>
    <x v="26"/>
    <n v="616"/>
    <n v="616"/>
  </r>
  <r>
    <x v="12"/>
    <s v="IBD"/>
    <x v="1"/>
    <n v="38"/>
    <x v="27"/>
    <n v="528"/>
    <n v="439"/>
  </r>
  <r>
    <x v="12"/>
    <s v="IBD"/>
    <x v="1"/>
    <n v="39"/>
    <x v="28"/>
    <n v="15904"/>
    <n v="14395"/>
  </r>
  <r>
    <x v="12"/>
    <s v="IBD"/>
    <x v="1"/>
    <n v="40"/>
    <x v="29"/>
    <n v="0"/>
    <n v="0"/>
  </r>
  <r>
    <x v="12"/>
    <s v="IBD"/>
    <x v="1"/>
    <n v="41"/>
    <x v="30"/>
    <n v="0"/>
    <n v="0"/>
  </r>
  <r>
    <x v="12"/>
    <s v="IBD"/>
    <x v="1"/>
    <n v="43"/>
    <x v="31"/>
    <n v="0"/>
    <n v="0"/>
  </r>
  <r>
    <x v="12"/>
    <s v="IBD"/>
    <x v="1"/>
    <n v="44"/>
    <x v="32"/>
    <n v="222"/>
    <n v="222"/>
  </r>
  <r>
    <x v="12"/>
    <s v="IBD"/>
    <x v="1"/>
    <n v="45"/>
    <x v="33"/>
    <n v="0"/>
    <n v="0"/>
  </r>
  <r>
    <x v="12"/>
    <s v="IBD"/>
    <x v="1"/>
    <n v="46"/>
    <x v="34"/>
    <n v="165"/>
    <n v="165"/>
  </r>
  <r>
    <x v="12"/>
    <s v="IBD"/>
    <x v="1"/>
    <n v="47"/>
    <x v="35"/>
    <n v="0"/>
    <n v="0"/>
  </r>
  <r>
    <x v="12"/>
    <s v="IBD"/>
    <x v="1"/>
    <n v="48"/>
    <x v="36"/>
    <n v="384"/>
    <n v="229"/>
  </r>
  <r>
    <x v="12"/>
    <s v="IBI"/>
    <x v="2"/>
    <n v="1"/>
    <x v="0"/>
    <n v="0"/>
    <n v="0"/>
  </r>
  <r>
    <x v="12"/>
    <s v="IBI"/>
    <x v="2"/>
    <n v="2"/>
    <x v="1"/>
    <n v="0"/>
    <n v="0"/>
  </r>
  <r>
    <x v="12"/>
    <s v="IBI"/>
    <x v="2"/>
    <n v="3"/>
    <x v="2"/>
    <n v="0"/>
    <n v="0"/>
  </r>
  <r>
    <x v="12"/>
    <s v="IBI"/>
    <x v="2"/>
    <n v="4"/>
    <x v="3"/>
    <n v="0"/>
    <n v="0"/>
  </r>
  <r>
    <x v="12"/>
    <s v="IBI"/>
    <x v="2"/>
    <n v="5"/>
    <x v="4"/>
    <n v="0"/>
    <n v="0"/>
  </r>
  <r>
    <x v="12"/>
    <s v="IBI"/>
    <x v="2"/>
    <n v="7"/>
    <x v="5"/>
    <n v="0"/>
    <n v="0"/>
  </r>
  <r>
    <x v="12"/>
    <s v="IBI"/>
    <x v="2"/>
    <n v="8"/>
    <x v="6"/>
    <n v="0"/>
    <n v="0"/>
  </r>
  <r>
    <x v="12"/>
    <s v="IBI"/>
    <x v="2"/>
    <n v="9"/>
    <x v="7"/>
    <n v="0"/>
    <n v="0"/>
  </r>
  <r>
    <x v="12"/>
    <s v="IBI"/>
    <x v="2"/>
    <n v="10"/>
    <x v="8"/>
    <n v="0"/>
    <n v="0"/>
  </r>
  <r>
    <x v="12"/>
    <s v="IBI"/>
    <x v="2"/>
    <n v="11"/>
    <x v="9"/>
    <n v="0"/>
    <n v="0"/>
  </r>
  <r>
    <x v="12"/>
    <s v="IBI"/>
    <x v="2"/>
    <n v="12"/>
    <x v="10"/>
    <n v="0"/>
    <n v="0"/>
  </r>
  <r>
    <x v="12"/>
    <s v="IBI"/>
    <x v="2"/>
    <n v="13"/>
    <x v="11"/>
    <n v="0"/>
    <n v="0"/>
  </r>
  <r>
    <x v="12"/>
    <s v="IBI"/>
    <x v="2"/>
    <n v="14"/>
    <x v="12"/>
    <n v="0"/>
    <n v="0"/>
  </r>
  <r>
    <x v="12"/>
    <s v="IBI"/>
    <x v="2"/>
    <n v="15"/>
    <x v="13"/>
    <n v="0"/>
    <n v="0"/>
  </r>
  <r>
    <x v="12"/>
    <s v="IBI"/>
    <x v="2"/>
    <n v="16"/>
    <x v="14"/>
    <n v="0"/>
    <n v="0"/>
  </r>
  <r>
    <x v="12"/>
    <s v="IBI"/>
    <x v="2"/>
    <n v="17"/>
    <x v="15"/>
    <n v="0"/>
    <n v="0"/>
  </r>
  <r>
    <x v="12"/>
    <s v="IBI"/>
    <x v="2"/>
    <n v="18"/>
    <x v="16"/>
    <n v="0"/>
    <n v="0"/>
  </r>
  <r>
    <x v="12"/>
    <s v="IBI"/>
    <x v="2"/>
    <n v="20"/>
    <x v="17"/>
    <n v="0"/>
    <n v="0"/>
  </r>
  <r>
    <x v="12"/>
    <s v="IBI"/>
    <x v="2"/>
    <n v="22"/>
    <x v="18"/>
    <n v="0"/>
    <n v="0"/>
  </r>
  <r>
    <x v="12"/>
    <s v="IBI"/>
    <x v="2"/>
    <n v="23"/>
    <x v="19"/>
    <n v="0"/>
    <n v="0"/>
  </r>
  <r>
    <x v="12"/>
    <s v="IBI"/>
    <x v="2"/>
    <n v="24"/>
    <x v="20"/>
    <n v="0"/>
    <n v="0"/>
  </r>
  <r>
    <x v="12"/>
    <s v="IBI"/>
    <x v="2"/>
    <n v="25"/>
    <x v="21"/>
    <n v="0"/>
    <n v="0"/>
  </r>
  <r>
    <x v="12"/>
    <s v="IBI"/>
    <x v="2"/>
    <n v="26"/>
    <x v="22"/>
    <n v="0"/>
    <n v="0"/>
  </r>
  <r>
    <x v="12"/>
    <s v="IBI"/>
    <x v="2"/>
    <n v="27"/>
    <x v="23"/>
    <n v="0"/>
    <n v="0"/>
  </r>
  <r>
    <x v="12"/>
    <s v="IBI"/>
    <x v="2"/>
    <n v="29"/>
    <x v="24"/>
    <n v="9"/>
    <n v="9"/>
  </r>
  <r>
    <x v="12"/>
    <s v="IBI"/>
    <x v="2"/>
    <n v="30"/>
    <x v="25"/>
    <n v="0"/>
    <n v="0"/>
  </r>
  <r>
    <x v="12"/>
    <s v="IBI"/>
    <x v="2"/>
    <n v="31"/>
    <x v="26"/>
    <n v="0"/>
    <n v="0"/>
  </r>
  <r>
    <x v="12"/>
    <s v="IBI"/>
    <x v="2"/>
    <n v="38"/>
    <x v="27"/>
    <n v="0"/>
    <n v="0"/>
  </r>
  <r>
    <x v="12"/>
    <s v="IBI"/>
    <x v="2"/>
    <n v="39"/>
    <x v="28"/>
    <n v="0"/>
    <n v="0"/>
  </r>
  <r>
    <x v="12"/>
    <s v="IBI"/>
    <x v="2"/>
    <n v="40"/>
    <x v="29"/>
    <n v="0"/>
    <n v="0"/>
  </r>
  <r>
    <x v="12"/>
    <s v="IBI"/>
    <x v="2"/>
    <n v="41"/>
    <x v="30"/>
    <n v="0"/>
    <n v="0"/>
  </r>
  <r>
    <x v="12"/>
    <s v="IBI"/>
    <x v="2"/>
    <n v="43"/>
    <x v="31"/>
    <n v="0"/>
    <n v="0"/>
  </r>
  <r>
    <x v="12"/>
    <s v="IBI"/>
    <x v="2"/>
    <n v="44"/>
    <x v="32"/>
    <n v="0"/>
    <n v="0"/>
  </r>
  <r>
    <x v="12"/>
    <s v="IBI"/>
    <x v="2"/>
    <n v="45"/>
    <x v="33"/>
    <n v="0"/>
    <n v="0"/>
  </r>
  <r>
    <x v="12"/>
    <s v="IBI"/>
    <x v="2"/>
    <n v="46"/>
    <x v="34"/>
    <n v="0"/>
    <n v="0"/>
  </r>
  <r>
    <x v="12"/>
    <s v="IBI"/>
    <x v="2"/>
    <n v="47"/>
    <x v="35"/>
    <n v="0"/>
    <n v="0"/>
  </r>
  <r>
    <x v="12"/>
    <s v="IBI"/>
    <x v="2"/>
    <n v="48"/>
    <x v="36"/>
    <n v="0"/>
    <n v="0"/>
  </r>
  <r>
    <x v="12"/>
    <s v="IBM"/>
    <x v="3"/>
    <n v="1"/>
    <x v="0"/>
    <n v="68639"/>
    <n v="64937"/>
  </r>
  <r>
    <x v="12"/>
    <s v="IBM"/>
    <x v="3"/>
    <n v="2"/>
    <x v="1"/>
    <n v="76963"/>
    <n v="71627"/>
  </r>
  <r>
    <x v="12"/>
    <s v="IBM"/>
    <x v="3"/>
    <n v="3"/>
    <x v="2"/>
    <n v="1723920"/>
    <n v="1475352"/>
  </r>
  <r>
    <x v="12"/>
    <s v="IBM"/>
    <x v="3"/>
    <n v="4"/>
    <x v="3"/>
    <n v="2249"/>
    <n v="1954"/>
  </r>
  <r>
    <x v="12"/>
    <s v="IBM"/>
    <x v="3"/>
    <n v="5"/>
    <x v="4"/>
    <n v="236364"/>
    <n v="197055"/>
  </r>
  <r>
    <x v="12"/>
    <s v="IBM"/>
    <x v="3"/>
    <n v="7"/>
    <x v="5"/>
    <n v="57390"/>
    <n v="52905"/>
  </r>
  <r>
    <x v="12"/>
    <s v="IBM"/>
    <x v="3"/>
    <n v="8"/>
    <x v="6"/>
    <n v="112318"/>
    <n v="112250"/>
  </r>
  <r>
    <x v="12"/>
    <s v="IBM"/>
    <x v="3"/>
    <n v="9"/>
    <x v="7"/>
    <n v="291595"/>
    <n v="256074"/>
  </r>
  <r>
    <x v="12"/>
    <s v="IBM"/>
    <x v="3"/>
    <n v="10"/>
    <x v="8"/>
    <n v="36038"/>
    <n v="34096"/>
  </r>
  <r>
    <x v="12"/>
    <s v="IBM"/>
    <x v="3"/>
    <n v="11"/>
    <x v="9"/>
    <n v="8565"/>
    <n v="8130"/>
  </r>
  <r>
    <x v="12"/>
    <s v="IBM"/>
    <x v="3"/>
    <n v="12"/>
    <x v="10"/>
    <n v="242602"/>
    <n v="230977"/>
  </r>
  <r>
    <x v="12"/>
    <s v="IBM"/>
    <x v="3"/>
    <n v="13"/>
    <x v="11"/>
    <n v="138751"/>
    <n v="131638"/>
  </r>
  <r>
    <x v="12"/>
    <s v="IBM"/>
    <x v="3"/>
    <n v="14"/>
    <x v="12"/>
    <n v="79797"/>
    <n v="68129"/>
  </r>
  <r>
    <x v="12"/>
    <s v="IBM"/>
    <x v="3"/>
    <n v="15"/>
    <x v="13"/>
    <n v="230978"/>
    <n v="220851"/>
  </r>
  <r>
    <x v="12"/>
    <s v="IBM"/>
    <x v="3"/>
    <n v="16"/>
    <x v="14"/>
    <n v="15906629"/>
    <n v="15304285"/>
  </r>
  <r>
    <x v="12"/>
    <s v="IBM"/>
    <x v="3"/>
    <n v="17"/>
    <x v="15"/>
    <n v="923965"/>
    <n v="829113"/>
  </r>
  <r>
    <x v="12"/>
    <s v="IBM"/>
    <x v="3"/>
    <n v="18"/>
    <x v="16"/>
    <n v="236055"/>
    <n v="171122"/>
  </r>
  <r>
    <x v="12"/>
    <s v="IBM"/>
    <x v="3"/>
    <n v="20"/>
    <x v="17"/>
    <n v="1440477"/>
    <n v="1206269"/>
  </r>
  <r>
    <x v="12"/>
    <s v="IBM"/>
    <x v="3"/>
    <n v="22"/>
    <x v="18"/>
    <n v="651764"/>
    <n v="502978"/>
  </r>
  <r>
    <x v="12"/>
    <s v="IBM"/>
    <x v="3"/>
    <n v="23"/>
    <x v="19"/>
    <n v="1017"/>
    <n v="1014"/>
  </r>
  <r>
    <x v="12"/>
    <s v="IBM"/>
    <x v="3"/>
    <n v="24"/>
    <x v="20"/>
    <n v="6415240"/>
    <n v="6162176"/>
  </r>
  <r>
    <x v="12"/>
    <s v="IBM"/>
    <x v="3"/>
    <n v="25"/>
    <x v="21"/>
    <n v="0"/>
    <n v="0"/>
  </r>
  <r>
    <x v="12"/>
    <s v="IBM"/>
    <x v="3"/>
    <n v="26"/>
    <x v="22"/>
    <n v="580"/>
    <n v="389"/>
  </r>
  <r>
    <x v="12"/>
    <s v="IBM"/>
    <x v="3"/>
    <n v="27"/>
    <x v="23"/>
    <n v="5539"/>
    <n v="5345"/>
  </r>
  <r>
    <x v="12"/>
    <s v="IBM"/>
    <x v="3"/>
    <n v="29"/>
    <x v="24"/>
    <n v="96649"/>
    <n v="94360"/>
  </r>
  <r>
    <x v="12"/>
    <s v="IBM"/>
    <x v="3"/>
    <n v="30"/>
    <x v="25"/>
    <n v="86404"/>
    <n v="85452"/>
  </r>
  <r>
    <x v="12"/>
    <s v="IBM"/>
    <x v="3"/>
    <n v="31"/>
    <x v="26"/>
    <n v="23863"/>
    <n v="23319"/>
  </r>
  <r>
    <x v="12"/>
    <s v="IBM"/>
    <x v="3"/>
    <n v="38"/>
    <x v="27"/>
    <n v="0"/>
    <n v="0"/>
  </r>
  <r>
    <x v="12"/>
    <s v="IBM"/>
    <x v="3"/>
    <n v="39"/>
    <x v="28"/>
    <n v="2900"/>
    <n v="2900"/>
  </r>
  <r>
    <x v="12"/>
    <s v="IBM"/>
    <x v="3"/>
    <n v="40"/>
    <x v="29"/>
    <n v="7220880"/>
    <n v="6799205"/>
  </r>
  <r>
    <x v="12"/>
    <s v="IBM"/>
    <x v="3"/>
    <n v="41"/>
    <x v="30"/>
    <n v="3094257"/>
    <n v="2841965"/>
  </r>
  <r>
    <x v="12"/>
    <s v="IBM"/>
    <x v="3"/>
    <n v="43"/>
    <x v="31"/>
    <n v="0"/>
    <n v="0"/>
  </r>
  <r>
    <x v="12"/>
    <s v="IBM"/>
    <x v="3"/>
    <n v="44"/>
    <x v="32"/>
    <n v="0"/>
    <n v="0"/>
  </r>
  <r>
    <x v="12"/>
    <s v="IBM"/>
    <x v="3"/>
    <n v="45"/>
    <x v="33"/>
    <n v="9364"/>
    <n v="9231"/>
  </r>
  <r>
    <x v="12"/>
    <s v="IBM"/>
    <x v="3"/>
    <n v="46"/>
    <x v="34"/>
    <n v="11398"/>
    <n v="11398"/>
  </r>
  <r>
    <x v="12"/>
    <s v="IBM"/>
    <x v="3"/>
    <n v="47"/>
    <x v="35"/>
    <n v="0"/>
    <n v="0"/>
  </r>
  <r>
    <x v="12"/>
    <s v="IBM"/>
    <x v="3"/>
    <n v="48"/>
    <x v="36"/>
    <n v="0"/>
    <n v="0"/>
  </r>
  <r>
    <x v="12"/>
    <s v="IBS"/>
    <x v="4"/>
    <n v="1"/>
    <x v="0"/>
    <n v="0"/>
    <n v="0"/>
  </r>
  <r>
    <x v="12"/>
    <s v="IBS"/>
    <x v="4"/>
    <n v="2"/>
    <x v="1"/>
    <n v="0"/>
    <n v="0"/>
  </r>
  <r>
    <x v="12"/>
    <s v="IBS"/>
    <x v="4"/>
    <n v="3"/>
    <x v="2"/>
    <n v="0"/>
    <n v="0"/>
  </r>
  <r>
    <x v="12"/>
    <s v="IBS"/>
    <x v="4"/>
    <n v="4"/>
    <x v="3"/>
    <n v="0"/>
    <n v="0"/>
  </r>
  <r>
    <x v="12"/>
    <s v="IBS"/>
    <x v="4"/>
    <n v="5"/>
    <x v="4"/>
    <n v="0"/>
    <n v="0"/>
  </r>
  <r>
    <x v="12"/>
    <s v="IBS"/>
    <x v="4"/>
    <n v="7"/>
    <x v="5"/>
    <n v="0"/>
    <n v="0"/>
  </r>
  <r>
    <x v="12"/>
    <s v="IBS"/>
    <x v="4"/>
    <n v="8"/>
    <x v="6"/>
    <n v="31111"/>
    <n v="31111"/>
  </r>
  <r>
    <x v="12"/>
    <s v="IBS"/>
    <x v="4"/>
    <n v="9"/>
    <x v="7"/>
    <n v="18373"/>
    <n v="15286"/>
  </r>
  <r>
    <x v="12"/>
    <s v="IBS"/>
    <x v="4"/>
    <n v="10"/>
    <x v="8"/>
    <n v="0"/>
    <n v="0"/>
  </r>
  <r>
    <x v="12"/>
    <s v="IBS"/>
    <x v="4"/>
    <n v="11"/>
    <x v="9"/>
    <n v="86305"/>
    <n v="67495"/>
  </r>
  <r>
    <x v="12"/>
    <s v="IBS"/>
    <x v="4"/>
    <n v="12"/>
    <x v="10"/>
    <n v="74"/>
    <n v="74"/>
  </r>
  <r>
    <x v="12"/>
    <s v="IBS"/>
    <x v="4"/>
    <n v="13"/>
    <x v="11"/>
    <n v="0"/>
    <n v="0"/>
  </r>
  <r>
    <x v="12"/>
    <s v="IBS"/>
    <x v="4"/>
    <n v="14"/>
    <x v="12"/>
    <n v="139"/>
    <n v="139"/>
  </r>
  <r>
    <x v="12"/>
    <s v="IBS"/>
    <x v="4"/>
    <n v="15"/>
    <x v="13"/>
    <n v="2430"/>
    <n v="1940"/>
  </r>
  <r>
    <x v="12"/>
    <s v="IBS"/>
    <x v="4"/>
    <n v="16"/>
    <x v="14"/>
    <n v="0"/>
    <n v="0"/>
  </r>
  <r>
    <x v="12"/>
    <s v="IBS"/>
    <x v="4"/>
    <n v="17"/>
    <x v="15"/>
    <n v="1728"/>
    <n v="1728"/>
  </r>
  <r>
    <x v="12"/>
    <s v="IBS"/>
    <x v="4"/>
    <n v="18"/>
    <x v="16"/>
    <n v="20150"/>
    <n v="12932"/>
  </r>
  <r>
    <x v="12"/>
    <s v="IBS"/>
    <x v="4"/>
    <n v="20"/>
    <x v="17"/>
    <n v="0"/>
    <n v="0"/>
  </r>
  <r>
    <x v="12"/>
    <s v="IBS"/>
    <x v="4"/>
    <n v="22"/>
    <x v="18"/>
    <n v="132"/>
    <n v="132"/>
  </r>
  <r>
    <x v="12"/>
    <s v="IBS"/>
    <x v="4"/>
    <n v="23"/>
    <x v="19"/>
    <n v="17156"/>
    <n v="15166"/>
  </r>
  <r>
    <x v="12"/>
    <s v="IBS"/>
    <x v="4"/>
    <n v="24"/>
    <x v="20"/>
    <n v="387"/>
    <n v="62"/>
  </r>
  <r>
    <x v="12"/>
    <s v="IBS"/>
    <x v="4"/>
    <n v="25"/>
    <x v="21"/>
    <n v="0"/>
    <n v="0"/>
  </r>
  <r>
    <x v="12"/>
    <s v="IBS"/>
    <x v="4"/>
    <n v="26"/>
    <x v="22"/>
    <n v="2387"/>
    <n v="2375"/>
  </r>
  <r>
    <x v="12"/>
    <s v="IBS"/>
    <x v="4"/>
    <n v="27"/>
    <x v="23"/>
    <n v="0"/>
    <n v="0"/>
  </r>
  <r>
    <x v="12"/>
    <s v="IBS"/>
    <x v="4"/>
    <n v="29"/>
    <x v="24"/>
    <n v="53708"/>
    <n v="53708"/>
  </r>
  <r>
    <x v="12"/>
    <s v="IBS"/>
    <x v="4"/>
    <n v="30"/>
    <x v="25"/>
    <n v="302"/>
    <n v="302"/>
  </r>
  <r>
    <x v="12"/>
    <s v="IBS"/>
    <x v="4"/>
    <n v="31"/>
    <x v="26"/>
    <n v="30"/>
    <n v="30"/>
  </r>
  <r>
    <x v="12"/>
    <s v="IBS"/>
    <x v="4"/>
    <n v="38"/>
    <x v="27"/>
    <n v="0"/>
    <n v="0"/>
  </r>
  <r>
    <x v="12"/>
    <s v="IBS"/>
    <x v="4"/>
    <n v="39"/>
    <x v="28"/>
    <n v="0"/>
    <n v="0"/>
  </r>
  <r>
    <x v="12"/>
    <s v="IBS"/>
    <x v="4"/>
    <n v="40"/>
    <x v="29"/>
    <n v="0"/>
    <n v="0"/>
  </r>
  <r>
    <x v="12"/>
    <s v="IBS"/>
    <x v="4"/>
    <n v="41"/>
    <x v="30"/>
    <n v="0"/>
    <n v="0"/>
  </r>
  <r>
    <x v="12"/>
    <s v="IBS"/>
    <x v="4"/>
    <n v="43"/>
    <x v="31"/>
    <n v="0"/>
    <n v="0"/>
  </r>
  <r>
    <x v="12"/>
    <s v="IBS"/>
    <x v="4"/>
    <n v="44"/>
    <x v="32"/>
    <n v="0"/>
    <n v="0"/>
  </r>
  <r>
    <x v="12"/>
    <s v="IBS"/>
    <x v="4"/>
    <n v="45"/>
    <x v="33"/>
    <n v="0"/>
    <n v="0"/>
  </r>
  <r>
    <x v="12"/>
    <s v="IBS"/>
    <x v="4"/>
    <n v="46"/>
    <x v="34"/>
    <n v="4006"/>
    <n v="4006"/>
  </r>
  <r>
    <x v="12"/>
    <s v="IBS"/>
    <x v="4"/>
    <n v="47"/>
    <x v="35"/>
    <n v="215"/>
    <n v="215"/>
  </r>
  <r>
    <x v="12"/>
    <s v="IBS"/>
    <x v="4"/>
    <n v="48"/>
    <x v="36"/>
    <n v="0"/>
    <n v="0"/>
  </r>
  <r>
    <x v="12"/>
    <s v="IDT"/>
    <x v="12"/>
    <n v="1"/>
    <x v="0"/>
    <n v="0"/>
    <n v="0"/>
  </r>
  <r>
    <x v="12"/>
    <s v="IDT"/>
    <x v="12"/>
    <n v="2"/>
    <x v="1"/>
    <n v="0"/>
    <n v="0"/>
  </r>
  <r>
    <x v="12"/>
    <s v="IDT"/>
    <x v="12"/>
    <n v="3"/>
    <x v="2"/>
    <n v="0"/>
    <n v="0"/>
  </r>
  <r>
    <x v="12"/>
    <s v="IDT"/>
    <x v="12"/>
    <n v="4"/>
    <x v="3"/>
    <n v="0"/>
    <n v="0"/>
  </r>
  <r>
    <x v="12"/>
    <s v="IDT"/>
    <x v="12"/>
    <n v="5"/>
    <x v="4"/>
    <n v="0"/>
    <n v="0"/>
  </r>
  <r>
    <x v="12"/>
    <s v="IDT"/>
    <x v="12"/>
    <n v="7"/>
    <x v="5"/>
    <n v="0"/>
    <n v="0"/>
  </r>
  <r>
    <x v="12"/>
    <s v="IDT"/>
    <x v="12"/>
    <n v="8"/>
    <x v="6"/>
    <n v="0"/>
    <n v="0"/>
  </r>
  <r>
    <x v="12"/>
    <s v="IDT"/>
    <x v="12"/>
    <n v="9"/>
    <x v="7"/>
    <n v="0"/>
    <n v="0"/>
  </r>
  <r>
    <x v="12"/>
    <s v="IDT"/>
    <x v="12"/>
    <n v="10"/>
    <x v="8"/>
    <n v="0"/>
    <n v="0"/>
  </r>
  <r>
    <x v="12"/>
    <s v="IDT"/>
    <x v="12"/>
    <n v="11"/>
    <x v="9"/>
    <n v="39249"/>
    <n v="39193"/>
  </r>
  <r>
    <x v="12"/>
    <s v="IDT"/>
    <x v="12"/>
    <n v="12"/>
    <x v="10"/>
    <n v="0"/>
    <n v="0"/>
  </r>
  <r>
    <x v="12"/>
    <s v="IDT"/>
    <x v="12"/>
    <n v="13"/>
    <x v="11"/>
    <n v="0"/>
    <n v="0"/>
  </r>
  <r>
    <x v="12"/>
    <s v="IDT"/>
    <x v="12"/>
    <n v="14"/>
    <x v="12"/>
    <n v="0"/>
    <n v="0"/>
  </r>
  <r>
    <x v="12"/>
    <s v="IDT"/>
    <x v="12"/>
    <n v="15"/>
    <x v="13"/>
    <n v="9464"/>
    <n v="9464"/>
  </r>
  <r>
    <x v="12"/>
    <s v="IDT"/>
    <x v="12"/>
    <n v="16"/>
    <x v="14"/>
    <n v="0"/>
    <n v="0"/>
  </r>
  <r>
    <x v="12"/>
    <s v="IDT"/>
    <x v="12"/>
    <n v="17"/>
    <x v="15"/>
    <n v="0"/>
    <n v="0"/>
  </r>
  <r>
    <x v="12"/>
    <s v="IDT"/>
    <x v="12"/>
    <n v="18"/>
    <x v="16"/>
    <n v="0"/>
    <n v="0"/>
  </r>
  <r>
    <x v="12"/>
    <s v="IDT"/>
    <x v="12"/>
    <n v="20"/>
    <x v="17"/>
    <n v="0"/>
    <n v="0"/>
  </r>
  <r>
    <x v="12"/>
    <s v="IDT"/>
    <x v="12"/>
    <n v="22"/>
    <x v="18"/>
    <n v="2653"/>
    <n v="2653"/>
  </r>
  <r>
    <x v="12"/>
    <s v="IDT"/>
    <x v="12"/>
    <n v="23"/>
    <x v="19"/>
    <n v="0"/>
    <n v="0"/>
  </r>
  <r>
    <x v="12"/>
    <s v="IDT"/>
    <x v="12"/>
    <n v="24"/>
    <x v="20"/>
    <n v="0"/>
    <n v="0"/>
  </r>
  <r>
    <x v="12"/>
    <s v="IDT"/>
    <x v="12"/>
    <n v="25"/>
    <x v="21"/>
    <n v="0"/>
    <n v="0"/>
  </r>
  <r>
    <x v="12"/>
    <s v="IDT"/>
    <x v="12"/>
    <n v="26"/>
    <x v="22"/>
    <n v="0"/>
    <n v="0"/>
  </r>
  <r>
    <x v="12"/>
    <s v="IDT"/>
    <x v="12"/>
    <n v="27"/>
    <x v="23"/>
    <n v="0"/>
    <n v="0"/>
  </r>
  <r>
    <x v="12"/>
    <s v="IDT"/>
    <x v="12"/>
    <n v="29"/>
    <x v="24"/>
    <n v="0"/>
    <n v="0"/>
  </r>
  <r>
    <x v="12"/>
    <s v="IDT"/>
    <x v="12"/>
    <n v="30"/>
    <x v="25"/>
    <n v="0"/>
    <n v="0"/>
  </r>
  <r>
    <x v="12"/>
    <s v="IDT"/>
    <x v="12"/>
    <n v="31"/>
    <x v="26"/>
    <n v="0"/>
    <n v="0"/>
  </r>
  <r>
    <x v="12"/>
    <s v="IDT"/>
    <x v="12"/>
    <n v="38"/>
    <x v="27"/>
    <n v="0"/>
    <n v="0"/>
  </r>
  <r>
    <x v="12"/>
    <s v="IDT"/>
    <x v="12"/>
    <n v="39"/>
    <x v="28"/>
    <n v="0"/>
    <n v="0"/>
  </r>
  <r>
    <x v="12"/>
    <s v="IDT"/>
    <x v="12"/>
    <n v="40"/>
    <x v="29"/>
    <n v="0"/>
    <n v="0"/>
  </r>
  <r>
    <x v="12"/>
    <s v="IDT"/>
    <x v="12"/>
    <n v="41"/>
    <x v="30"/>
    <n v="0"/>
    <n v="0"/>
  </r>
  <r>
    <x v="12"/>
    <s v="IDT"/>
    <x v="12"/>
    <n v="43"/>
    <x v="31"/>
    <n v="0"/>
    <n v="0"/>
  </r>
  <r>
    <x v="12"/>
    <s v="IDT"/>
    <x v="12"/>
    <n v="44"/>
    <x v="32"/>
    <n v="0"/>
    <n v="0"/>
  </r>
  <r>
    <x v="12"/>
    <s v="IDT"/>
    <x v="12"/>
    <n v="45"/>
    <x v="33"/>
    <n v="0"/>
    <n v="0"/>
  </r>
  <r>
    <x v="12"/>
    <s v="IDT"/>
    <x v="12"/>
    <n v="46"/>
    <x v="34"/>
    <n v="0"/>
    <n v="0"/>
  </r>
  <r>
    <x v="12"/>
    <s v="IDT"/>
    <x v="12"/>
    <n v="47"/>
    <x v="35"/>
    <n v="0"/>
    <n v="0"/>
  </r>
  <r>
    <x v="12"/>
    <s v="IDT"/>
    <x v="12"/>
    <n v="48"/>
    <x v="36"/>
    <n v="0"/>
    <n v="0"/>
  </r>
  <r>
    <x v="12"/>
    <s v="NB"/>
    <x v="6"/>
    <n v="1"/>
    <x v="0"/>
    <n v="0"/>
    <n v="0"/>
  </r>
  <r>
    <x v="12"/>
    <s v="NB"/>
    <x v="6"/>
    <n v="2"/>
    <x v="1"/>
    <n v="0"/>
    <n v="0"/>
  </r>
  <r>
    <x v="12"/>
    <s v="NB"/>
    <x v="6"/>
    <n v="3"/>
    <x v="2"/>
    <n v="0"/>
    <n v="0"/>
  </r>
  <r>
    <x v="12"/>
    <s v="NB"/>
    <x v="6"/>
    <n v="4"/>
    <x v="3"/>
    <n v="324934"/>
    <n v="324934"/>
  </r>
  <r>
    <x v="12"/>
    <s v="NB"/>
    <x v="6"/>
    <n v="5"/>
    <x v="4"/>
    <n v="296"/>
    <n v="98"/>
  </r>
  <r>
    <x v="12"/>
    <s v="NB"/>
    <x v="6"/>
    <n v="7"/>
    <x v="5"/>
    <n v="253"/>
    <n v="253"/>
  </r>
  <r>
    <x v="12"/>
    <s v="NB"/>
    <x v="6"/>
    <n v="8"/>
    <x v="6"/>
    <n v="28000"/>
    <n v="28000"/>
  </r>
  <r>
    <x v="12"/>
    <s v="NB"/>
    <x v="6"/>
    <n v="9"/>
    <x v="7"/>
    <n v="20"/>
    <n v="20"/>
  </r>
  <r>
    <x v="12"/>
    <s v="NB"/>
    <x v="6"/>
    <n v="10"/>
    <x v="8"/>
    <n v="0"/>
    <n v="0"/>
  </r>
  <r>
    <x v="12"/>
    <s v="NB"/>
    <x v="6"/>
    <n v="11"/>
    <x v="9"/>
    <n v="3266"/>
    <n v="3097"/>
  </r>
  <r>
    <x v="12"/>
    <s v="NB"/>
    <x v="6"/>
    <n v="12"/>
    <x v="10"/>
    <n v="443"/>
    <n v="443"/>
  </r>
  <r>
    <x v="12"/>
    <s v="NB"/>
    <x v="6"/>
    <n v="13"/>
    <x v="11"/>
    <n v="0"/>
    <n v="0"/>
  </r>
  <r>
    <x v="12"/>
    <s v="NB"/>
    <x v="6"/>
    <n v="14"/>
    <x v="12"/>
    <n v="0"/>
    <n v="0"/>
  </r>
  <r>
    <x v="12"/>
    <s v="NB"/>
    <x v="6"/>
    <n v="15"/>
    <x v="13"/>
    <n v="41"/>
    <n v="41"/>
  </r>
  <r>
    <x v="12"/>
    <s v="NB"/>
    <x v="6"/>
    <n v="16"/>
    <x v="14"/>
    <n v="0"/>
    <n v="0"/>
  </r>
  <r>
    <x v="12"/>
    <s v="NB"/>
    <x v="6"/>
    <n v="17"/>
    <x v="15"/>
    <n v="119"/>
    <n v="119"/>
  </r>
  <r>
    <x v="12"/>
    <s v="NB"/>
    <x v="6"/>
    <n v="18"/>
    <x v="16"/>
    <n v="958"/>
    <n v="958"/>
  </r>
  <r>
    <x v="12"/>
    <s v="NB"/>
    <x v="6"/>
    <n v="20"/>
    <x v="17"/>
    <n v="239"/>
    <n v="239"/>
  </r>
  <r>
    <x v="12"/>
    <s v="NB"/>
    <x v="6"/>
    <n v="22"/>
    <x v="18"/>
    <n v="875"/>
    <n v="875"/>
  </r>
  <r>
    <x v="12"/>
    <s v="NB"/>
    <x v="6"/>
    <n v="23"/>
    <x v="19"/>
    <n v="2512"/>
    <n v="2504"/>
  </r>
  <r>
    <x v="12"/>
    <s v="NB"/>
    <x v="6"/>
    <n v="24"/>
    <x v="20"/>
    <n v="4495"/>
    <n v="4495"/>
  </r>
  <r>
    <x v="12"/>
    <s v="NB"/>
    <x v="6"/>
    <n v="25"/>
    <x v="21"/>
    <n v="2180"/>
    <n v="2180"/>
  </r>
  <r>
    <x v="12"/>
    <s v="NB"/>
    <x v="6"/>
    <n v="26"/>
    <x v="22"/>
    <n v="455"/>
    <n v="455"/>
  </r>
  <r>
    <x v="12"/>
    <s v="NB"/>
    <x v="6"/>
    <n v="27"/>
    <x v="23"/>
    <n v="0"/>
    <n v="0"/>
  </r>
  <r>
    <x v="12"/>
    <s v="NB"/>
    <x v="6"/>
    <n v="29"/>
    <x v="24"/>
    <n v="2021"/>
    <n v="2021"/>
  </r>
  <r>
    <x v="12"/>
    <s v="NB"/>
    <x v="6"/>
    <n v="30"/>
    <x v="25"/>
    <n v="0"/>
    <n v="0"/>
  </r>
  <r>
    <x v="12"/>
    <s v="NB"/>
    <x v="6"/>
    <n v="31"/>
    <x v="26"/>
    <n v="398"/>
    <n v="0"/>
  </r>
  <r>
    <x v="12"/>
    <s v="NB"/>
    <x v="6"/>
    <n v="38"/>
    <x v="27"/>
    <n v="810"/>
    <n v="636"/>
  </r>
  <r>
    <x v="12"/>
    <s v="NB"/>
    <x v="6"/>
    <n v="39"/>
    <x v="28"/>
    <n v="0"/>
    <n v="0"/>
  </r>
  <r>
    <x v="12"/>
    <s v="NB"/>
    <x v="6"/>
    <n v="40"/>
    <x v="29"/>
    <n v="3781"/>
    <n v="3781"/>
  </r>
  <r>
    <x v="12"/>
    <s v="NB"/>
    <x v="6"/>
    <n v="41"/>
    <x v="30"/>
    <n v="1235"/>
    <n v="1235"/>
  </r>
  <r>
    <x v="12"/>
    <s v="NB"/>
    <x v="6"/>
    <n v="43"/>
    <x v="31"/>
    <n v="0"/>
    <n v="0"/>
  </r>
  <r>
    <x v="12"/>
    <s v="NB"/>
    <x v="6"/>
    <n v="44"/>
    <x v="32"/>
    <n v="0"/>
    <n v="0"/>
  </r>
  <r>
    <x v="12"/>
    <s v="NB"/>
    <x v="6"/>
    <n v="45"/>
    <x v="33"/>
    <n v="0"/>
    <n v="0"/>
  </r>
  <r>
    <x v="12"/>
    <s v="NB"/>
    <x v="6"/>
    <n v="46"/>
    <x v="34"/>
    <n v="0"/>
    <n v="0"/>
  </r>
  <r>
    <x v="12"/>
    <s v="NB"/>
    <x v="6"/>
    <n v="47"/>
    <x v="35"/>
    <n v="0"/>
    <n v="0"/>
  </r>
  <r>
    <x v="12"/>
    <s v="NB"/>
    <x v="6"/>
    <n v="48"/>
    <x v="36"/>
    <n v="0"/>
    <n v="0"/>
  </r>
  <r>
    <x v="12"/>
    <s v="NCY"/>
    <x v="15"/>
    <n v="1"/>
    <x v="0"/>
    <n v="0"/>
    <n v="0"/>
  </r>
  <r>
    <x v="12"/>
    <s v="NCY"/>
    <x v="15"/>
    <n v="2"/>
    <x v="1"/>
    <n v="0"/>
    <n v="0"/>
  </r>
  <r>
    <x v="12"/>
    <s v="NCY"/>
    <x v="15"/>
    <n v="3"/>
    <x v="2"/>
    <n v="0"/>
    <n v="0"/>
  </r>
  <r>
    <x v="12"/>
    <s v="NCY"/>
    <x v="15"/>
    <n v="4"/>
    <x v="3"/>
    <n v="0"/>
    <n v="0"/>
  </r>
  <r>
    <x v="12"/>
    <s v="NCY"/>
    <x v="15"/>
    <n v="5"/>
    <x v="4"/>
    <n v="0"/>
    <n v="0"/>
  </r>
  <r>
    <x v="12"/>
    <s v="NCY"/>
    <x v="15"/>
    <n v="7"/>
    <x v="5"/>
    <n v="0"/>
    <n v="0"/>
  </r>
  <r>
    <x v="12"/>
    <s v="NCY"/>
    <x v="15"/>
    <n v="8"/>
    <x v="6"/>
    <n v="0"/>
    <n v="0"/>
  </r>
  <r>
    <x v="12"/>
    <s v="NCY"/>
    <x v="15"/>
    <n v="9"/>
    <x v="7"/>
    <n v="0"/>
    <n v="0"/>
  </r>
  <r>
    <x v="12"/>
    <s v="NCY"/>
    <x v="15"/>
    <n v="10"/>
    <x v="8"/>
    <n v="0"/>
    <n v="0"/>
  </r>
  <r>
    <x v="12"/>
    <s v="NCY"/>
    <x v="15"/>
    <n v="11"/>
    <x v="9"/>
    <n v="0"/>
    <n v="0"/>
  </r>
  <r>
    <x v="12"/>
    <s v="NCY"/>
    <x v="15"/>
    <n v="12"/>
    <x v="10"/>
    <n v="0"/>
    <n v="0"/>
  </r>
  <r>
    <x v="12"/>
    <s v="NCY"/>
    <x v="15"/>
    <n v="13"/>
    <x v="11"/>
    <n v="0"/>
    <n v="0"/>
  </r>
  <r>
    <x v="12"/>
    <s v="NCY"/>
    <x v="15"/>
    <n v="14"/>
    <x v="12"/>
    <n v="0"/>
    <n v="0"/>
  </r>
  <r>
    <x v="12"/>
    <s v="NCY"/>
    <x v="15"/>
    <n v="15"/>
    <x v="13"/>
    <n v="0"/>
    <n v="0"/>
  </r>
  <r>
    <x v="12"/>
    <s v="NCY"/>
    <x v="15"/>
    <n v="16"/>
    <x v="14"/>
    <n v="0"/>
    <n v="0"/>
  </r>
  <r>
    <x v="12"/>
    <s v="NCY"/>
    <x v="15"/>
    <n v="17"/>
    <x v="15"/>
    <n v="0"/>
    <n v="0"/>
  </r>
  <r>
    <x v="12"/>
    <s v="NCY"/>
    <x v="15"/>
    <n v="18"/>
    <x v="16"/>
    <n v="0"/>
    <n v="0"/>
  </r>
  <r>
    <x v="12"/>
    <s v="NCY"/>
    <x v="15"/>
    <n v="20"/>
    <x v="17"/>
    <n v="0"/>
    <n v="0"/>
  </r>
  <r>
    <x v="12"/>
    <s v="NCY"/>
    <x v="15"/>
    <n v="22"/>
    <x v="18"/>
    <n v="0"/>
    <n v="0"/>
  </r>
  <r>
    <x v="12"/>
    <s v="NCY"/>
    <x v="15"/>
    <n v="23"/>
    <x v="19"/>
    <n v="0"/>
    <n v="0"/>
  </r>
  <r>
    <x v="12"/>
    <s v="NCY"/>
    <x v="15"/>
    <n v="24"/>
    <x v="20"/>
    <n v="0"/>
    <n v="0"/>
  </r>
  <r>
    <x v="12"/>
    <s v="NCY"/>
    <x v="15"/>
    <n v="25"/>
    <x v="21"/>
    <n v="0"/>
    <n v="0"/>
  </r>
  <r>
    <x v="12"/>
    <s v="NCY"/>
    <x v="15"/>
    <n v="26"/>
    <x v="22"/>
    <n v="0"/>
    <n v="0"/>
  </r>
  <r>
    <x v="12"/>
    <s v="NCY"/>
    <x v="15"/>
    <n v="27"/>
    <x v="23"/>
    <n v="0"/>
    <n v="0"/>
  </r>
  <r>
    <x v="12"/>
    <s v="NCY"/>
    <x v="15"/>
    <n v="29"/>
    <x v="24"/>
    <n v="0"/>
    <n v="0"/>
  </r>
  <r>
    <x v="12"/>
    <s v="NCY"/>
    <x v="15"/>
    <n v="30"/>
    <x v="25"/>
    <n v="0"/>
    <n v="0"/>
  </r>
  <r>
    <x v="12"/>
    <s v="NCY"/>
    <x v="15"/>
    <n v="31"/>
    <x v="26"/>
    <n v="0"/>
    <n v="0"/>
  </r>
  <r>
    <x v="12"/>
    <s v="NCY"/>
    <x v="15"/>
    <n v="38"/>
    <x v="27"/>
    <n v="0"/>
    <n v="0"/>
  </r>
  <r>
    <x v="12"/>
    <s v="NCY"/>
    <x v="15"/>
    <n v="39"/>
    <x v="28"/>
    <n v="0"/>
    <n v="0"/>
  </r>
  <r>
    <x v="12"/>
    <s v="NCY"/>
    <x v="15"/>
    <n v="40"/>
    <x v="29"/>
    <n v="0"/>
    <n v="0"/>
  </r>
  <r>
    <x v="12"/>
    <s v="NCY"/>
    <x v="15"/>
    <n v="41"/>
    <x v="30"/>
    <n v="0"/>
    <n v="0"/>
  </r>
  <r>
    <x v="12"/>
    <s v="NCY"/>
    <x v="15"/>
    <n v="43"/>
    <x v="31"/>
    <n v="0"/>
    <n v="0"/>
  </r>
  <r>
    <x v="12"/>
    <s v="NCY"/>
    <x v="15"/>
    <n v="44"/>
    <x v="32"/>
    <n v="5439"/>
    <n v="5439"/>
  </r>
  <r>
    <x v="12"/>
    <s v="NCY"/>
    <x v="15"/>
    <n v="45"/>
    <x v="33"/>
    <n v="0"/>
    <n v="0"/>
  </r>
  <r>
    <x v="12"/>
    <s v="NCY"/>
    <x v="15"/>
    <n v="46"/>
    <x v="34"/>
    <n v="35360"/>
    <n v="35360"/>
  </r>
  <r>
    <x v="12"/>
    <s v="NCY"/>
    <x v="15"/>
    <n v="47"/>
    <x v="35"/>
    <n v="2912"/>
    <n v="2912"/>
  </r>
  <r>
    <x v="12"/>
    <s v="NCY"/>
    <x v="15"/>
    <n v="48"/>
    <x v="36"/>
    <n v="0"/>
    <n v="0"/>
  </r>
  <r>
    <x v="12"/>
    <s v="NDM"/>
    <x v="7"/>
    <n v="1"/>
    <x v="0"/>
    <n v="0"/>
    <n v="0"/>
  </r>
  <r>
    <x v="12"/>
    <s v="NDM"/>
    <x v="7"/>
    <n v="2"/>
    <x v="1"/>
    <n v="0"/>
    <n v="0"/>
  </r>
  <r>
    <x v="12"/>
    <s v="NDM"/>
    <x v="7"/>
    <n v="3"/>
    <x v="2"/>
    <n v="0"/>
    <n v="0"/>
  </r>
  <r>
    <x v="12"/>
    <s v="NDM"/>
    <x v="7"/>
    <n v="4"/>
    <x v="3"/>
    <n v="0"/>
    <n v="0"/>
  </r>
  <r>
    <x v="12"/>
    <s v="NDM"/>
    <x v="7"/>
    <n v="5"/>
    <x v="4"/>
    <n v="0"/>
    <n v="0"/>
  </r>
  <r>
    <x v="12"/>
    <s v="NDM"/>
    <x v="7"/>
    <n v="7"/>
    <x v="5"/>
    <n v="0"/>
    <n v="0"/>
  </r>
  <r>
    <x v="12"/>
    <s v="NDM"/>
    <x v="7"/>
    <n v="8"/>
    <x v="6"/>
    <n v="0"/>
    <n v="0"/>
  </r>
  <r>
    <x v="12"/>
    <s v="NDM"/>
    <x v="7"/>
    <n v="9"/>
    <x v="7"/>
    <n v="0"/>
    <n v="0"/>
  </r>
  <r>
    <x v="12"/>
    <s v="NDM"/>
    <x v="7"/>
    <n v="10"/>
    <x v="8"/>
    <n v="0"/>
    <n v="0"/>
  </r>
  <r>
    <x v="12"/>
    <s v="NDM"/>
    <x v="7"/>
    <n v="11"/>
    <x v="9"/>
    <n v="0"/>
    <n v="0"/>
  </r>
  <r>
    <x v="12"/>
    <s v="NDM"/>
    <x v="7"/>
    <n v="12"/>
    <x v="10"/>
    <n v="0"/>
    <n v="0"/>
  </r>
  <r>
    <x v="12"/>
    <s v="NDM"/>
    <x v="7"/>
    <n v="13"/>
    <x v="11"/>
    <n v="0"/>
    <n v="0"/>
  </r>
  <r>
    <x v="12"/>
    <s v="NDM"/>
    <x v="7"/>
    <n v="14"/>
    <x v="12"/>
    <n v="0"/>
    <n v="0"/>
  </r>
  <r>
    <x v="12"/>
    <s v="NDM"/>
    <x v="7"/>
    <n v="15"/>
    <x v="13"/>
    <n v="0"/>
    <n v="0"/>
  </r>
  <r>
    <x v="12"/>
    <s v="NDM"/>
    <x v="7"/>
    <n v="16"/>
    <x v="14"/>
    <n v="0"/>
    <n v="0"/>
  </r>
  <r>
    <x v="12"/>
    <s v="NDM"/>
    <x v="7"/>
    <n v="17"/>
    <x v="15"/>
    <n v="0"/>
    <n v="0"/>
  </r>
  <r>
    <x v="12"/>
    <s v="NDM"/>
    <x v="7"/>
    <n v="18"/>
    <x v="16"/>
    <n v="0"/>
    <n v="0"/>
  </r>
  <r>
    <x v="12"/>
    <s v="NDM"/>
    <x v="7"/>
    <n v="20"/>
    <x v="17"/>
    <n v="0"/>
    <n v="0"/>
  </r>
  <r>
    <x v="12"/>
    <s v="NDM"/>
    <x v="7"/>
    <n v="22"/>
    <x v="18"/>
    <n v="0"/>
    <n v="0"/>
  </r>
  <r>
    <x v="12"/>
    <s v="NDM"/>
    <x v="7"/>
    <n v="23"/>
    <x v="19"/>
    <n v="0"/>
    <n v="0"/>
  </r>
  <r>
    <x v="12"/>
    <s v="NDM"/>
    <x v="7"/>
    <n v="24"/>
    <x v="20"/>
    <n v="0"/>
    <n v="0"/>
  </r>
  <r>
    <x v="12"/>
    <s v="NDM"/>
    <x v="7"/>
    <n v="25"/>
    <x v="21"/>
    <n v="0"/>
    <n v="0"/>
  </r>
  <r>
    <x v="12"/>
    <s v="NDM"/>
    <x v="7"/>
    <n v="26"/>
    <x v="22"/>
    <n v="0"/>
    <n v="0"/>
  </r>
  <r>
    <x v="12"/>
    <s v="NDM"/>
    <x v="7"/>
    <n v="27"/>
    <x v="23"/>
    <n v="0"/>
    <n v="0"/>
  </r>
  <r>
    <x v="12"/>
    <s v="NDM"/>
    <x v="7"/>
    <n v="29"/>
    <x v="24"/>
    <n v="0"/>
    <n v="0"/>
  </r>
  <r>
    <x v="12"/>
    <s v="NDM"/>
    <x v="7"/>
    <n v="30"/>
    <x v="25"/>
    <n v="0"/>
    <n v="0"/>
  </r>
  <r>
    <x v="12"/>
    <s v="NDM"/>
    <x v="7"/>
    <n v="31"/>
    <x v="26"/>
    <n v="0"/>
    <n v="0"/>
  </r>
  <r>
    <x v="12"/>
    <s v="NDM"/>
    <x v="7"/>
    <n v="38"/>
    <x v="27"/>
    <n v="0"/>
    <n v="0"/>
  </r>
  <r>
    <x v="12"/>
    <s v="NDM"/>
    <x v="7"/>
    <n v="39"/>
    <x v="28"/>
    <n v="0"/>
    <n v="0"/>
  </r>
  <r>
    <x v="12"/>
    <s v="NDM"/>
    <x v="7"/>
    <n v="40"/>
    <x v="29"/>
    <n v="0"/>
    <n v="0"/>
  </r>
  <r>
    <x v="12"/>
    <s v="NDM"/>
    <x v="7"/>
    <n v="41"/>
    <x v="30"/>
    <n v="0"/>
    <n v="0"/>
  </r>
  <r>
    <x v="12"/>
    <s v="NDM"/>
    <x v="7"/>
    <n v="43"/>
    <x v="31"/>
    <n v="0"/>
    <n v="0"/>
  </r>
  <r>
    <x v="12"/>
    <s v="NDM"/>
    <x v="7"/>
    <n v="44"/>
    <x v="32"/>
    <n v="704"/>
    <n v="704"/>
  </r>
  <r>
    <x v="12"/>
    <s v="NDM"/>
    <x v="7"/>
    <n v="45"/>
    <x v="33"/>
    <n v="0"/>
    <n v="0"/>
  </r>
  <r>
    <x v="12"/>
    <s v="NDM"/>
    <x v="7"/>
    <n v="46"/>
    <x v="34"/>
    <n v="0"/>
    <n v="0"/>
  </r>
  <r>
    <x v="12"/>
    <s v="NDM"/>
    <x v="7"/>
    <n v="47"/>
    <x v="35"/>
    <n v="0"/>
    <n v="0"/>
  </r>
  <r>
    <x v="12"/>
    <s v="NDM"/>
    <x v="7"/>
    <n v="48"/>
    <x v="36"/>
    <n v="0"/>
    <n v="0"/>
  </r>
  <r>
    <x v="12"/>
    <s v="NF"/>
    <x v="8"/>
    <n v="1"/>
    <x v="0"/>
    <n v="0"/>
    <n v="0"/>
  </r>
  <r>
    <x v="12"/>
    <s v="NF"/>
    <x v="8"/>
    <n v="2"/>
    <x v="1"/>
    <n v="256"/>
    <n v="256"/>
  </r>
  <r>
    <x v="12"/>
    <s v="NF"/>
    <x v="8"/>
    <n v="3"/>
    <x v="2"/>
    <n v="6406"/>
    <n v="6406"/>
  </r>
  <r>
    <x v="12"/>
    <s v="NF"/>
    <x v="8"/>
    <n v="4"/>
    <x v="3"/>
    <n v="0"/>
    <n v="0"/>
  </r>
  <r>
    <x v="12"/>
    <s v="NF"/>
    <x v="8"/>
    <n v="5"/>
    <x v="4"/>
    <n v="0"/>
    <n v="0"/>
  </r>
  <r>
    <x v="12"/>
    <s v="NF"/>
    <x v="8"/>
    <n v="7"/>
    <x v="5"/>
    <n v="0"/>
    <n v="0"/>
  </r>
  <r>
    <x v="12"/>
    <s v="NF"/>
    <x v="8"/>
    <n v="8"/>
    <x v="6"/>
    <n v="215574"/>
    <n v="215574"/>
  </r>
  <r>
    <x v="12"/>
    <s v="NF"/>
    <x v="8"/>
    <n v="9"/>
    <x v="7"/>
    <n v="1047"/>
    <n v="1047"/>
  </r>
  <r>
    <x v="12"/>
    <s v="NF"/>
    <x v="8"/>
    <n v="10"/>
    <x v="8"/>
    <n v="6670"/>
    <n v="6670"/>
  </r>
  <r>
    <x v="12"/>
    <s v="NF"/>
    <x v="8"/>
    <n v="11"/>
    <x v="9"/>
    <n v="0"/>
    <n v="0"/>
  </r>
  <r>
    <x v="12"/>
    <s v="NF"/>
    <x v="8"/>
    <n v="12"/>
    <x v="10"/>
    <n v="3586"/>
    <n v="3586"/>
  </r>
  <r>
    <x v="12"/>
    <s v="NF"/>
    <x v="8"/>
    <n v="13"/>
    <x v="11"/>
    <n v="1257"/>
    <n v="1257"/>
  </r>
  <r>
    <x v="12"/>
    <s v="NF"/>
    <x v="8"/>
    <n v="14"/>
    <x v="12"/>
    <n v="5574"/>
    <n v="5574"/>
  </r>
  <r>
    <x v="12"/>
    <s v="NF"/>
    <x v="8"/>
    <n v="15"/>
    <x v="13"/>
    <n v="0"/>
    <n v="0"/>
  </r>
  <r>
    <x v="12"/>
    <s v="NF"/>
    <x v="8"/>
    <n v="16"/>
    <x v="14"/>
    <n v="1117"/>
    <n v="1117"/>
  </r>
  <r>
    <x v="12"/>
    <s v="NF"/>
    <x v="8"/>
    <n v="17"/>
    <x v="15"/>
    <n v="0"/>
    <n v="0"/>
  </r>
  <r>
    <x v="12"/>
    <s v="NF"/>
    <x v="8"/>
    <n v="18"/>
    <x v="16"/>
    <n v="0"/>
    <n v="0"/>
  </r>
  <r>
    <x v="12"/>
    <s v="NF"/>
    <x v="8"/>
    <n v="20"/>
    <x v="17"/>
    <n v="4571"/>
    <n v="4571"/>
  </r>
  <r>
    <x v="12"/>
    <s v="NF"/>
    <x v="8"/>
    <n v="22"/>
    <x v="18"/>
    <n v="1820"/>
    <n v="1820"/>
  </r>
  <r>
    <x v="12"/>
    <s v="NF"/>
    <x v="8"/>
    <n v="23"/>
    <x v="19"/>
    <n v="0"/>
    <n v="0"/>
  </r>
  <r>
    <x v="12"/>
    <s v="NF"/>
    <x v="8"/>
    <n v="24"/>
    <x v="20"/>
    <n v="2140"/>
    <n v="2140"/>
  </r>
  <r>
    <x v="12"/>
    <s v="NF"/>
    <x v="8"/>
    <n v="25"/>
    <x v="21"/>
    <n v="0"/>
    <n v="0"/>
  </r>
  <r>
    <x v="12"/>
    <s v="NF"/>
    <x v="8"/>
    <n v="26"/>
    <x v="22"/>
    <n v="213"/>
    <n v="153"/>
  </r>
  <r>
    <x v="12"/>
    <s v="NF"/>
    <x v="8"/>
    <n v="27"/>
    <x v="23"/>
    <n v="1316"/>
    <n v="1316"/>
  </r>
  <r>
    <x v="12"/>
    <s v="NF"/>
    <x v="8"/>
    <n v="29"/>
    <x v="24"/>
    <n v="1967"/>
    <n v="1935"/>
  </r>
  <r>
    <x v="12"/>
    <s v="NF"/>
    <x v="8"/>
    <n v="30"/>
    <x v="25"/>
    <n v="3082"/>
    <n v="3082"/>
  </r>
  <r>
    <x v="12"/>
    <s v="NF"/>
    <x v="8"/>
    <n v="31"/>
    <x v="26"/>
    <n v="206"/>
    <n v="206"/>
  </r>
  <r>
    <x v="12"/>
    <s v="NF"/>
    <x v="8"/>
    <n v="38"/>
    <x v="27"/>
    <n v="753"/>
    <n v="753"/>
  </r>
  <r>
    <x v="12"/>
    <s v="NF"/>
    <x v="8"/>
    <n v="39"/>
    <x v="28"/>
    <n v="612"/>
    <n v="612"/>
  </r>
  <r>
    <x v="12"/>
    <s v="NF"/>
    <x v="8"/>
    <n v="40"/>
    <x v="29"/>
    <n v="9322"/>
    <n v="9322"/>
  </r>
  <r>
    <x v="12"/>
    <s v="NF"/>
    <x v="8"/>
    <n v="41"/>
    <x v="30"/>
    <n v="4649"/>
    <n v="3818"/>
  </r>
  <r>
    <x v="12"/>
    <s v="NF"/>
    <x v="8"/>
    <n v="43"/>
    <x v="31"/>
    <n v="1119"/>
    <n v="1119"/>
  </r>
  <r>
    <x v="12"/>
    <s v="NF"/>
    <x v="8"/>
    <n v="44"/>
    <x v="32"/>
    <n v="480"/>
    <n v="480"/>
  </r>
  <r>
    <x v="12"/>
    <s v="NF"/>
    <x v="8"/>
    <n v="45"/>
    <x v="33"/>
    <n v="0"/>
    <n v="0"/>
  </r>
  <r>
    <x v="12"/>
    <s v="NF"/>
    <x v="8"/>
    <n v="46"/>
    <x v="34"/>
    <n v="41597"/>
    <n v="41597"/>
  </r>
  <r>
    <x v="12"/>
    <s v="NF"/>
    <x v="8"/>
    <n v="47"/>
    <x v="35"/>
    <n v="22114"/>
    <n v="22114"/>
  </r>
  <r>
    <x v="12"/>
    <s v="NF"/>
    <x v="8"/>
    <n v="48"/>
    <x v="36"/>
    <n v="0"/>
    <n v="0"/>
  </r>
  <r>
    <x v="12"/>
    <s v="NW"/>
    <x v="9"/>
    <n v="1"/>
    <x v="0"/>
    <n v="702"/>
    <n v="702"/>
  </r>
  <r>
    <x v="12"/>
    <s v="NW"/>
    <x v="9"/>
    <n v="2"/>
    <x v="1"/>
    <n v="0"/>
    <n v="0"/>
  </r>
  <r>
    <x v="12"/>
    <s v="NW"/>
    <x v="9"/>
    <n v="3"/>
    <x v="2"/>
    <n v="0"/>
    <n v="0"/>
  </r>
  <r>
    <x v="12"/>
    <s v="NW"/>
    <x v="9"/>
    <n v="4"/>
    <x v="3"/>
    <n v="0"/>
    <n v="0"/>
  </r>
  <r>
    <x v="12"/>
    <s v="NW"/>
    <x v="9"/>
    <n v="5"/>
    <x v="4"/>
    <n v="3023"/>
    <n v="1913"/>
  </r>
  <r>
    <x v="12"/>
    <s v="NW"/>
    <x v="9"/>
    <n v="7"/>
    <x v="5"/>
    <n v="4258"/>
    <n v="4258"/>
  </r>
  <r>
    <x v="12"/>
    <s v="NW"/>
    <x v="9"/>
    <n v="8"/>
    <x v="6"/>
    <n v="44765"/>
    <n v="44765"/>
  </r>
  <r>
    <x v="12"/>
    <s v="NW"/>
    <x v="9"/>
    <n v="9"/>
    <x v="7"/>
    <n v="2760"/>
    <n v="1798"/>
  </r>
  <r>
    <x v="12"/>
    <s v="NW"/>
    <x v="9"/>
    <n v="10"/>
    <x v="8"/>
    <n v="55225"/>
    <n v="53215"/>
  </r>
  <r>
    <x v="12"/>
    <s v="NW"/>
    <x v="9"/>
    <n v="11"/>
    <x v="9"/>
    <n v="333"/>
    <n v="333"/>
  </r>
  <r>
    <x v="12"/>
    <s v="NW"/>
    <x v="9"/>
    <n v="12"/>
    <x v="10"/>
    <n v="103707"/>
    <n v="101917"/>
  </r>
  <r>
    <x v="12"/>
    <s v="NW"/>
    <x v="9"/>
    <n v="13"/>
    <x v="11"/>
    <n v="3319"/>
    <n v="3319"/>
  </r>
  <r>
    <x v="12"/>
    <s v="NW"/>
    <x v="9"/>
    <n v="14"/>
    <x v="12"/>
    <n v="0"/>
    <n v="0"/>
  </r>
  <r>
    <x v="12"/>
    <s v="NW"/>
    <x v="9"/>
    <n v="15"/>
    <x v="13"/>
    <n v="316"/>
    <n v="316"/>
  </r>
  <r>
    <x v="12"/>
    <s v="NW"/>
    <x v="9"/>
    <n v="16"/>
    <x v="14"/>
    <n v="172715"/>
    <n v="142162"/>
  </r>
  <r>
    <x v="12"/>
    <s v="NW"/>
    <x v="9"/>
    <n v="17"/>
    <x v="15"/>
    <n v="0"/>
    <n v="0"/>
  </r>
  <r>
    <x v="12"/>
    <s v="NW"/>
    <x v="9"/>
    <n v="18"/>
    <x v="16"/>
    <n v="0"/>
    <n v="0"/>
  </r>
  <r>
    <x v="12"/>
    <s v="NW"/>
    <x v="9"/>
    <n v="20"/>
    <x v="17"/>
    <n v="0"/>
    <n v="0"/>
  </r>
  <r>
    <x v="12"/>
    <s v="NW"/>
    <x v="9"/>
    <n v="22"/>
    <x v="18"/>
    <n v="0"/>
    <n v="0"/>
  </r>
  <r>
    <x v="12"/>
    <s v="NW"/>
    <x v="9"/>
    <n v="23"/>
    <x v="19"/>
    <n v="3980"/>
    <n v="3025"/>
  </r>
  <r>
    <x v="12"/>
    <s v="NW"/>
    <x v="9"/>
    <n v="24"/>
    <x v="20"/>
    <n v="45267"/>
    <n v="45201"/>
  </r>
  <r>
    <x v="12"/>
    <s v="NW"/>
    <x v="9"/>
    <n v="25"/>
    <x v="21"/>
    <n v="106621"/>
    <n v="104234"/>
  </r>
  <r>
    <x v="12"/>
    <s v="NW"/>
    <x v="9"/>
    <n v="26"/>
    <x v="22"/>
    <n v="2169"/>
    <n v="2169"/>
  </r>
  <r>
    <x v="12"/>
    <s v="NW"/>
    <x v="9"/>
    <n v="27"/>
    <x v="23"/>
    <n v="3399"/>
    <n v="3399"/>
  </r>
  <r>
    <x v="12"/>
    <s v="NW"/>
    <x v="9"/>
    <n v="29"/>
    <x v="24"/>
    <n v="2008"/>
    <n v="1796"/>
  </r>
  <r>
    <x v="12"/>
    <s v="NW"/>
    <x v="9"/>
    <n v="30"/>
    <x v="25"/>
    <n v="0"/>
    <n v="0"/>
  </r>
  <r>
    <x v="12"/>
    <s v="NW"/>
    <x v="9"/>
    <n v="31"/>
    <x v="26"/>
    <n v="844"/>
    <n v="844"/>
  </r>
  <r>
    <x v="12"/>
    <s v="NW"/>
    <x v="9"/>
    <n v="38"/>
    <x v="27"/>
    <n v="5105"/>
    <n v="4389"/>
  </r>
  <r>
    <x v="12"/>
    <s v="NW"/>
    <x v="9"/>
    <n v="39"/>
    <x v="28"/>
    <n v="0"/>
    <n v="0"/>
  </r>
  <r>
    <x v="12"/>
    <s v="NW"/>
    <x v="9"/>
    <n v="40"/>
    <x v="29"/>
    <n v="80948"/>
    <n v="73454"/>
  </r>
  <r>
    <x v="12"/>
    <s v="NW"/>
    <x v="9"/>
    <n v="41"/>
    <x v="30"/>
    <n v="1530"/>
    <n v="1530"/>
  </r>
  <r>
    <x v="12"/>
    <s v="NW"/>
    <x v="9"/>
    <n v="43"/>
    <x v="31"/>
    <n v="2720"/>
    <n v="2720"/>
  </r>
  <r>
    <x v="12"/>
    <s v="NW"/>
    <x v="9"/>
    <n v="44"/>
    <x v="32"/>
    <n v="6343"/>
    <n v="5328"/>
  </r>
  <r>
    <x v="12"/>
    <s v="NW"/>
    <x v="9"/>
    <n v="45"/>
    <x v="33"/>
    <n v="0"/>
    <n v="0"/>
  </r>
  <r>
    <x v="12"/>
    <s v="NW"/>
    <x v="9"/>
    <n v="46"/>
    <x v="34"/>
    <n v="41373"/>
    <n v="41184"/>
  </r>
  <r>
    <x v="12"/>
    <s v="NW"/>
    <x v="9"/>
    <n v="47"/>
    <x v="35"/>
    <n v="1023"/>
    <n v="1023"/>
  </r>
  <r>
    <x v="12"/>
    <s v="NW"/>
    <x v="9"/>
    <n v="48"/>
    <x v="36"/>
    <n v="6025"/>
    <n v="6025"/>
  </r>
  <r>
    <x v="13"/>
    <s v="IB"/>
    <x v="10"/>
    <n v="1"/>
    <x v="0"/>
    <n v="0"/>
    <n v="0"/>
  </r>
  <r>
    <x v="13"/>
    <s v="IB"/>
    <x v="10"/>
    <n v="2"/>
    <x v="1"/>
    <n v="0"/>
    <n v="0"/>
  </r>
  <r>
    <x v="13"/>
    <s v="IB"/>
    <x v="10"/>
    <n v="3"/>
    <x v="2"/>
    <n v="185"/>
    <n v="185"/>
  </r>
  <r>
    <x v="13"/>
    <s v="IB"/>
    <x v="10"/>
    <n v="4"/>
    <x v="3"/>
    <n v="30"/>
    <n v="30"/>
  </r>
  <r>
    <x v="13"/>
    <s v="IB"/>
    <x v="10"/>
    <n v="5"/>
    <x v="4"/>
    <n v="0"/>
    <n v="0"/>
  </r>
  <r>
    <x v="13"/>
    <s v="IB"/>
    <x v="10"/>
    <n v="7"/>
    <x v="5"/>
    <n v="0"/>
    <n v="0"/>
  </r>
  <r>
    <x v="13"/>
    <s v="IB"/>
    <x v="10"/>
    <n v="8"/>
    <x v="6"/>
    <n v="0"/>
    <n v="0"/>
  </r>
  <r>
    <x v="13"/>
    <s v="IB"/>
    <x v="10"/>
    <n v="9"/>
    <x v="7"/>
    <n v="0"/>
    <n v="0"/>
  </r>
  <r>
    <x v="13"/>
    <s v="IB"/>
    <x v="10"/>
    <n v="10"/>
    <x v="8"/>
    <n v="56325"/>
    <n v="53780"/>
  </r>
  <r>
    <x v="13"/>
    <s v="IB"/>
    <x v="10"/>
    <n v="11"/>
    <x v="9"/>
    <n v="0"/>
    <n v="0"/>
  </r>
  <r>
    <x v="13"/>
    <s v="IB"/>
    <x v="10"/>
    <n v="12"/>
    <x v="10"/>
    <n v="0"/>
    <n v="0"/>
  </r>
  <r>
    <x v="13"/>
    <s v="IB"/>
    <x v="10"/>
    <n v="13"/>
    <x v="11"/>
    <n v="0"/>
    <n v="0"/>
  </r>
  <r>
    <x v="13"/>
    <s v="IB"/>
    <x v="10"/>
    <n v="14"/>
    <x v="12"/>
    <n v="336"/>
    <n v="332"/>
  </r>
  <r>
    <x v="13"/>
    <s v="IB"/>
    <x v="10"/>
    <n v="15"/>
    <x v="13"/>
    <n v="0"/>
    <n v="0"/>
  </r>
  <r>
    <x v="13"/>
    <s v="IB"/>
    <x v="10"/>
    <n v="16"/>
    <x v="14"/>
    <n v="0"/>
    <n v="0"/>
  </r>
  <r>
    <x v="13"/>
    <s v="IB"/>
    <x v="10"/>
    <n v="17"/>
    <x v="15"/>
    <n v="0"/>
    <n v="0"/>
  </r>
  <r>
    <x v="13"/>
    <s v="IB"/>
    <x v="10"/>
    <n v="18"/>
    <x v="16"/>
    <n v="0"/>
    <n v="0"/>
  </r>
  <r>
    <x v="13"/>
    <s v="IB"/>
    <x v="10"/>
    <n v="20"/>
    <x v="17"/>
    <n v="365"/>
    <n v="288"/>
  </r>
  <r>
    <x v="13"/>
    <s v="IB"/>
    <x v="10"/>
    <n v="22"/>
    <x v="18"/>
    <n v="0"/>
    <n v="0"/>
  </r>
  <r>
    <x v="13"/>
    <s v="IB"/>
    <x v="10"/>
    <n v="23"/>
    <x v="19"/>
    <n v="1697"/>
    <n v="1697"/>
  </r>
  <r>
    <x v="13"/>
    <s v="IB"/>
    <x v="10"/>
    <n v="24"/>
    <x v="20"/>
    <n v="231"/>
    <n v="202"/>
  </r>
  <r>
    <x v="13"/>
    <s v="IB"/>
    <x v="10"/>
    <n v="25"/>
    <x v="21"/>
    <n v="0"/>
    <n v="0"/>
  </r>
  <r>
    <x v="13"/>
    <s v="IB"/>
    <x v="10"/>
    <n v="26"/>
    <x v="22"/>
    <n v="0"/>
    <n v="0"/>
  </r>
  <r>
    <x v="13"/>
    <s v="IB"/>
    <x v="10"/>
    <n v="27"/>
    <x v="23"/>
    <n v="0"/>
    <n v="0"/>
  </r>
  <r>
    <x v="13"/>
    <s v="IB"/>
    <x v="10"/>
    <n v="29"/>
    <x v="24"/>
    <n v="11"/>
    <n v="11"/>
  </r>
  <r>
    <x v="13"/>
    <s v="IB"/>
    <x v="10"/>
    <n v="30"/>
    <x v="25"/>
    <n v="0"/>
    <n v="0"/>
  </r>
  <r>
    <x v="13"/>
    <s v="IB"/>
    <x v="10"/>
    <n v="31"/>
    <x v="26"/>
    <n v="0"/>
    <n v="0"/>
  </r>
  <r>
    <x v="13"/>
    <s v="IB"/>
    <x v="10"/>
    <n v="38"/>
    <x v="27"/>
    <n v="0"/>
    <n v="0"/>
  </r>
  <r>
    <x v="13"/>
    <s v="IB"/>
    <x v="10"/>
    <n v="39"/>
    <x v="28"/>
    <n v="428"/>
    <n v="428"/>
  </r>
  <r>
    <x v="13"/>
    <s v="IB"/>
    <x v="10"/>
    <n v="40"/>
    <x v="29"/>
    <n v="0"/>
    <n v="0"/>
  </r>
  <r>
    <x v="13"/>
    <s v="IB"/>
    <x v="10"/>
    <n v="41"/>
    <x v="30"/>
    <n v="0"/>
    <n v="0"/>
  </r>
  <r>
    <x v="13"/>
    <s v="IB"/>
    <x v="10"/>
    <n v="43"/>
    <x v="31"/>
    <n v="0"/>
    <n v="0"/>
  </r>
  <r>
    <x v="13"/>
    <s v="IB"/>
    <x v="10"/>
    <n v="44"/>
    <x v="32"/>
    <n v="0"/>
    <n v="0"/>
  </r>
  <r>
    <x v="13"/>
    <s v="IB"/>
    <x v="10"/>
    <n v="45"/>
    <x v="33"/>
    <n v="15082"/>
    <n v="14701"/>
  </r>
  <r>
    <x v="13"/>
    <s v="IB"/>
    <x v="10"/>
    <n v="46"/>
    <x v="34"/>
    <n v="0"/>
    <n v="0"/>
  </r>
  <r>
    <x v="13"/>
    <s v="IB"/>
    <x v="10"/>
    <n v="47"/>
    <x v="35"/>
    <n v="878"/>
    <n v="878"/>
  </r>
  <r>
    <x v="13"/>
    <s v="IB"/>
    <x v="10"/>
    <n v="48"/>
    <x v="36"/>
    <n v="0"/>
    <n v="0"/>
  </r>
  <r>
    <x v="13"/>
    <s v="IBB"/>
    <x v="0"/>
    <n v="1"/>
    <x v="0"/>
    <n v="2828"/>
    <n v="2245"/>
  </r>
  <r>
    <x v="13"/>
    <s v="IBB"/>
    <x v="0"/>
    <n v="2"/>
    <x v="1"/>
    <n v="203"/>
    <n v="186"/>
  </r>
  <r>
    <x v="13"/>
    <s v="IBB"/>
    <x v="0"/>
    <n v="3"/>
    <x v="2"/>
    <n v="3174"/>
    <n v="3085"/>
  </r>
  <r>
    <x v="13"/>
    <s v="IBB"/>
    <x v="0"/>
    <n v="4"/>
    <x v="3"/>
    <n v="3135"/>
    <n v="3100"/>
  </r>
  <r>
    <x v="13"/>
    <s v="IBB"/>
    <x v="0"/>
    <n v="5"/>
    <x v="4"/>
    <n v="1626"/>
    <n v="1626"/>
  </r>
  <r>
    <x v="13"/>
    <s v="IBB"/>
    <x v="0"/>
    <n v="7"/>
    <x v="5"/>
    <n v="2523"/>
    <n v="2485"/>
  </r>
  <r>
    <x v="13"/>
    <s v="IBB"/>
    <x v="0"/>
    <n v="8"/>
    <x v="6"/>
    <n v="111"/>
    <n v="111"/>
  </r>
  <r>
    <x v="13"/>
    <s v="IBB"/>
    <x v="0"/>
    <n v="9"/>
    <x v="7"/>
    <n v="701"/>
    <n v="701"/>
  </r>
  <r>
    <x v="13"/>
    <s v="IBB"/>
    <x v="0"/>
    <n v="10"/>
    <x v="8"/>
    <n v="527"/>
    <n v="527"/>
  </r>
  <r>
    <x v="13"/>
    <s v="IBB"/>
    <x v="0"/>
    <n v="11"/>
    <x v="9"/>
    <n v="21420"/>
    <n v="19676"/>
  </r>
  <r>
    <x v="13"/>
    <s v="IBB"/>
    <x v="0"/>
    <n v="12"/>
    <x v="10"/>
    <n v="72997"/>
    <n v="72866"/>
  </r>
  <r>
    <x v="13"/>
    <s v="IBB"/>
    <x v="0"/>
    <n v="13"/>
    <x v="11"/>
    <n v="98"/>
    <n v="98"/>
  </r>
  <r>
    <x v="13"/>
    <s v="IBB"/>
    <x v="0"/>
    <n v="14"/>
    <x v="12"/>
    <n v="11895"/>
    <n v="11589"/>
  </r>
  <r>
    <x v="13"/>
    <s v="IBB"/>
    <x v="0"/>
    <n v="15"/>
    <x v="13"/>
    <n v="184"/>
    <n v="184"/>
  </r>
  <r>
    <x v="13"/>
    <s v="IBB"/>
    <x v="0"/>
    <n v="16"/>
    <x v="14"/>
    <n v="24795"/>
    <n v="24571"/>
  </r>
  <r>
    <x v="13"/>
    <s v="IBB"/>
    <x v="0"/>
    <n v="17"/>
    <x v="15"/>
    <n v="99034"/>
    <n v="97874"/>
  </r>
  <r>
    <x v="13"/>
    <s v="IBB"/>
    <x v="0"/>
    <n v="18"/>
    <x v="16"/>
    <n v="3126"/>
    <n v="2965"/>
  </r>
  <r>
    <x v="13"/>
    <s v="IBB"/>
    <x v="0"/>
    <n v="20"/>
    <x v="17"/>
    <n v="24684"/>
    <n v="23417"/>
  </r>
  <r>
    <x v="13"/>
    <s v="IBB"/>
    <x v="0"/>
    <n v="22"/>
    <x v="18"/>
    <n v="4077"/>
    <n v="3805"/>
  </r>
  <r>
    <x v="13"/>
    <s v="IBB"/>
    <x v="0"/>
    <n v="23"/>
    <x v="19"/>
    <n v="710"/>
    <n v="422"/>
  </r>
  <r>
    <x v="13"/>
    <s v="IBB"/>
    <x v="0"/>
    <n v="24"/>
    <x v="20"/>
    <n v="112027"/>
    <n v="109270"/>
  </r>
  <r>
    <x v="13"/>
    <s v="IBB"/>
    <x v="0"/>
    <n v="25"/>
    <x v="21"/>
    <n v="0"/>
    <n v="0"/>
  </r>
  <r>
    <x v="13"/>
    <s v="IBB"/>
    <x v="0"/>
    <n v="26"/>
    <x v="22"/>
    <n v="129724"/>
    <n v="120351"/>
  </r>
  <r>
    <x v="13"/>
    <s v="IBB"/>
    <x v="0"/>
    <n v="27"/>
    <x v="23"/>
    <n v="54"/>
    <n v="54"/>
  </r>
  <r>
    <x v="13"/>
    <s v="IBB"/>
    <x v="0"/>
    <n v="29"/>
    <x v="24"/>
    <n v="61689"/>
    <n v="60136"/>
  </r>
  <r>
    <x v="13"/>
    <s v="IBB"/>
    <x v="0"/>
    <n v="30"/>
    <x v="25"/>
    <n v="6902"/>
    <n v="6902"/>
  </r>
  <r>
    <x v="13"/>
    <s v="IBB"/>
    <x v="0"/>
    <n v="31"/>
    <x v="26"/>
    <n v="3917"/>
    <n v="3917"/>
  </r>
  <r>
    <x v="13"/>
    <s v="IBB"/>
    <x v="0"/>
    <n v="38"/>
    <x v="27"/>
    <n v="0"/>
    <n v="0"/>
  </r>
  <r>
    <x v="13"/>
    <s v="IBB"/>
    <x v="0"/>
    <n v="39"/>
    <x v="28"/>
    <n v="0"/>
    <n v="0"/>
  </r>
  <r>
    <x v="13"/>
    <s v="IBB"/>
    <x v="0"/>
    <n v="40"/>
    <x v="29"/>
    <n v="1468"/>
    <n v="1468"/>
  </r>
  <r>
    <x v="13"/>
    <s v="IBB"/>
    <x v="0"/>
    <n v="41"/>
    <x v="30"/>
    <n v="8635"/>
    <n v="8404"/>
  </r>
  <r>
    <x v="13"/>
    <s v="IBB"/>
    <x v="0"/>
    <n v="43"/>
    <x v="31"/>
    <n v="8430"/>
    <n v="8430"/>
  </r>
  <r>
    <x v="13"/>
    <s v="IBB"/>
    <x v="0"/>
    <n v="44"/>
    <x v="32"/>
    <n v="0"/>
    <n v="0"/>
  </r>
  <r>
    <x v="13"/>
    <s v="IBB"/>
    <x v="0"/>
    <n v="45"/>
    <x v="33"/>
    <n v="11996"/>
    <n v="10353"/>
  </r>
  <r>
    <x v="13"/>
    <s v="IBB"/>
    <x v="0"/>
    <n v="46"/>
    <x v="34"/>
    <n v="1"/>
    <n v="1"/>
  </r>
  <r>
    <x v="13"/>
    <s v="IBB"/>
    <x v="0"/>
    <n v="47"/>
    <x v="35"/>
    <n v="0"/>
    <n v="0"/>
  </r>
  <r>
    <x v="13"/>
    <s v="IBB"/>
    <x v="0"/>
    <n v="48"/>
    <x v="36"/>
    <n v="0"/>
    <n v="0"/>
  </r>
  <r>
    <x v="13"/>
    <s v="IBD"/>
    <x v="1"/>
    <n v="1"/>
    <x v="0"/>
    <n v="2599"/>
    <n v="2599"/>
  </r>
  <r>
    <x v="13"/>
    <s v="IBD"/>
    <x v="1"/>
    <n v="2"/>
    <x v="1"/>
    <n v="132"/>
    <n v="132"/>
  </r>
  <r>
    <x v="13"/>
    <s v="IBD"/>
    <x v="1"/>
    <n v="3"/>
    <x v="2"/>
    <n v="0"/>
    <n v="0"/>
  </r>
  <r>
    <x v="13"/>
    <s v="IBD"/>
    <x v="1"/>
    <n v="4"/>
    <x v="3"/>
    <n v="0"/>
    <n v="0"/>
  </r>
  <r>
    <x v="13"/>
    <s v="IBD"/>
    <x v="1"/>
    <n v="5"/>
    <x v="4"/>
    <n v="545"/>
    <n v="359"/>
  </r>
  <r>
    <x v="13"/>
    <s v="IBD"/>
    <x v="1"/>
    <n v="7"/>
    <x v="5"/>
    <n v="0"/>
    <n v="0"/>
  </r>
  <r>
    <x v="13"/>
    <s v="IBD"/>
    <x v="1"/>
    <n v="8"/>
    <x v="6"/>
    <n v="0"/>
    <n v="0"/>
  </r>
  <r>
    <x v="13"/>
    <s v="IBD"/>
    <x v="1"/>
    <n v="9"/>
    <x v="7"/>
    <n v="3452"/>
    <n v="3167"/>
  </r>
  <r>
    <x v="13"/>
    <s v="IBD"/>
    <x v="1"/>
    <n v="10"/>
    <x v="8"/>
    <n v="0"/>
    <n v="0"/>
  </r>
  <r>
    <x v="13"/>
    <s v="IBD"/>
    <x v="1"/>
    <n v="11"/>
    <x v="9"/>
    <n v="13736"/>
    <n v="13447"/>
  </r>
  <r>
    <x v="13"/>
    <s v="IBD"/>
    <x v="1"/>
    <n v="12"/>
    <x v="10"/>
    <n v="0"/>
    <n v="0"/>
  </r>
  <r>
    <x v="13"/>
    <s v="IBD"/>
    <x v="1"/>
    <n v="13"/>
    <x v="11"/>
    <n v="3112"/>
    <n v="2870"/>
  </r>
  <r>
    <x v="13"/>
    <s v="IBD"/>
    <x v="1"/>
    <n v="14"/>
    <x v="12"/>
    <n v="1000"/>
    <n v="1000"/>
  </r>
  <r>
    <x v="13"/>
    <s v="IBD"/>
    <x v="1"/>
    <n v="15"/>
    <x v="13"/>
    <n v="4131"/>
    <n v="4068"/>
  </r>
  <r>
    <x v="13"/>
    <s v="IBD"/>
    <x v="1"/>
    <n v="16"/>
    <x v="14"/>
    <n v="0"/>
    <n v="0"/>
  </r>
  <r>
    <x v="13"/>
    <s v="IBD"/>
    <x v="1"/>
    <n v="17"/>
    <x v="15"/>
    <n v="0"/>
    <n v="0"/>
  </r>
  <r>
    <x v="13"/>
    <s v="IBD"/>
    <x v="1"/>
    <n v="18"/>
    <x v="16"/>
    <n v="1385"/>
    <n v="1089"/>
  </r>
  <r>
    <x v="13"/>
    <s v="IBD"/>
    <x v="1"/>
    <n v="20"/>
    <x v="17"/>
    <n v="0"/>
    <n v="0"/>
  </r>
  <r>
    <x v="13"/>
    <s v="IBD"/>
    <x v="1"/>
    <n v="22"/>
    <x v="18"/>
    <n v="21609"/>
    <n v="19608"/>
  </r>
  <r>
    <x v="13"/>
    <s v="IBD"/>
    <x v="1"/>
    <n v="23"/>
    <x v="19"/>
    <n v="30843"/>
    <n v="29589"/>
  </r>
  <r>
    <x v="13"/>
    <s v="IBD"/>
    <x v="1"/>
    <n v="24"/>
    <x v="20"/>
    <n v="16382"/>
    <n v="15914"/>
  </r>
  <r>
    <x v="13"/>
    <s v="IBD"/>
    <x v="1"/>
    <n v="25"/>
    <x v="21"/>
    <n v="0"/>
    <n v="0"/>
  </r>
  <r>
    <x v="13"/>
    <s v="IBD"/>
    <x v="1"/>
    <n v="26"/>
    <x v="22"/>
    <n v="7547"/>
    <n v="7220"/>
  </r>
  <r>
    <x v="13"/>
    <s v="IBD"/>
    <x v="1"/>
    <n v="27"/>
    <x v="23"/>
    <n v="81"/>
    <n v="81"/>
  </r>
  <r>
    <x v="13"/>
    <s v="IBD"/>
    <x v="1"/>
    <n v="29"/>
    <x v="24"/>
    <n v="55739"/>
    <n v="50879"/>
  </r>
  <r>
    <x v="13"/>
    <s v="IBD"/>
    <x v="1"/>
    <n v="30"/>
    <x v="25"/>
    <n v="13410"/>
    <n v="13066"/>
  </r>
  <r>
    <x v="13"/>
    <s v="IBD"/>
    <x v="1"/>
    <n v="31"/>
    <x v="26"/>
    <n v="319"/>
    <n v="319"/>
  </r>
  <r>
    <x v="13"/>
    <s v="IBD"/>
    <x v="1"/>
    <n v="38"/>
    <x v="27"/>
    <n v="2094"/>
    <n v="1349"/>
  </r>
  <r>
    <x v="13"/>
    <s v="IBD"/>
    <x v="1"/>
    <n v="39"/>
    <x v="28"/>
    <n v="6622"/>
    <n v="6025"/>
  </r>
  <r>
    <x v="13"/>
    <s v="IBD"/>
    <x v="1"/>
    <n v="40"/>
    <x v="29"/>
    <n v="0"/>
    <n v="0"/>
  </r>
  <r>
    <x v="13"/>
    <s v="IBD"/>
    <x v="1"/>
    <n v="41"/>
    <x v="30"/>
    <n v="0"/>
    <n v="0"/>
  </r>
  <r>
    <x v="13"/>
    <s v="IBD"/>
    <x v="1"/>
    <n v="43"/>
    <x v="31"/>
    <n v="0"/>
    <n v="0"/>
  </r>
  <r>
    <x v="13"/>
    <s v="IBD"/>
    <x v="1"/>
    <n v="44"/>
    <x v="32"/>
    <n v="5027"/>
    <n v="4946"/>
  </r>
  <r>
    <x v="13"/>
    <s v="IBD"/>
    <x v="1"/>
    <n v="45"/>
    <x v="33"/>
    <n v="301"/>
    <n v="301"/>
  </r>
  <r>
    <x v="13"/>
    <s v="IBD"/>
    <x v="1"/>
    <n v="46"/>
    <x v="34"/>
    <n v="168"/>
    <n v="168"/>
  </r>
  <r>
    <x v="13"/>
    <s v="IBD"/>
    <x v="1"/>
    <n v="47"/>
    <x v="35"/>
    <n v="104"/>
    <n v="104"/>
  </r>
  <r>
    <x v="13"/>
    <s v="IBD"/>
    <x v="1"/>
    <n v="48"/>
    <x v="36"/>
    <n v="904"/>
    <n v="901"/>
  </r>
  <r>
    <x v="13"/>
    <s v="IBM"/>
    <x v="3"/>
    <n v="1"/>
    <x v="0"/>
    <n v="39724"/>
    <n v="37492"/>
  </r>
  <r>
    <x v="13"/>
    <s v="IBM"/>
    <x v="3"/>
    <n v="2"/>
    <x v="1"/>
    <n v="130595"/>
    <n v="121630"/>
  </r>
  <r>
    <x v="13"/>
    <s v="IBM"/>
    <x v="3"/>
    <n v="3"/>
    <x v="2"/>
    <n v="1081970"/>
    <n v="926184"/>
  </r>
  <r>
    <x v="13"/>
    <s v="IBM"/>
    <x v="3"/>
    <n v="4"/>
    <x v="3"/>
    <n v="20282"/>
    <n v="19106"/>
  </r>
  <r>
    <x v="13"/>
    <s v="IBM"/>
    <x v="3"/>
    <n v="5"/>
    <x v="4"/>
    <n v="110552"/>
    <n v="91252"/>
  </r>
  <r>
    <x v="13"/>
    <s v="IBM"/>
    <x v="3"/>
    <n v="7"/>
    <x v="5"/>
    <n v="29336"/>
    <n v="25456"/>
  </r>
  <r>
    <x v="13"/>
    <s v="IBM"/>
    <x v="3"/>
    <n v="8"/>
    <x v="6"/>
    <n v="315960"/>
    <n v="315872"/>
  </r>
  <r>
    <x v="13"/>
    <s v="IBM"/>
    <x v="3"/>
    <n v="9"/>
    <x v="7"/>
    <n v="154859"/>
    <n v="133053"/>
  </r>
  <r>
    <x v="13"/>
    <s v="IBM"/>
    <x v="3"/>
    <n v="10"/>
    <x v="8"/>
    <n v="10900"/>
    <n v="10747"/>
  </r>
  <r>
    <x v="13"/>
    <s v="IBM"/>
    <x v="3"/>
    <n v="11"/>
    <x v="9"/>
    <n v="3413"/>
    <n v="2987"/>
  </r>
  <r>
    <x v="13"/>
    <s v="IBM"/>
    <x v="3"/>
    <n v="12"/>
    <x v="10"/>
    <n v="160837"/>
    <n v="149502"/>
  </r>
  <r>
    <x v="13"/>
    <s v="IBM"/>
    <x v="3"/>
    <n v="13"/>
    <x v="11"/>
    <n v="101791"/>
    <n v="94052"/>
  </r>
  <r>
    <x v="13"/>
    <s v="IBM"/>
    <x v="3"/>
    <n v="14"/>
    <x v="12"/>
    <n v="13434"/>
    <n v="10767"/>
  </r>
  <r>
    <x v="13"/>
    <s v="IBM"/>
    <x v="3"/>
    <n v="15"/>
    <x v="13"/>
    <n v="141649"/>
    <n v="137342"/>
  </r>
  <r>
    <x v="13"/>
    <s v="IBM"/>
    <x v="3"/>
    <n v="16"/>
    <x v="14"/>
    <n v="8048912"/>
    <n v="7833175"/>
  </r>
  <r>
    <x v="13"/>
    <s v="IBM"/>
    <x v="3"/>
    <n v="17"/>
    <x v="15"/>
    <n v="512493"/>
    <n v="479928"/>
  </r>
  <r>
    <x v="13"/>
    <s v="IBM"/>
    <x v="3"/>
    <n v="18"/>
    <x v="16"/>
    <n v="83054"/>
    <n v="62651"/>
  </r>
  <r>
    <x v="13"/>
    <s v="IBM"/>
    <x v="3"/>
    <n v="20"/>
    <x v="17"/>
    <n v="723583"/>
    <n v="610781"/>
  </r>
  <r>
    <x v="13"/>
    <s v="IBM"/>
    <x v="3"/>
    <n v="22"/>
    <x v="18"/>
    <n v="377577"/>
    <n v="308684"/>
  </r>
  <r>
    <x v="13"/>
    <s v="IBM"/>
    <x v="3"/>
    <n v="23"/>
    <x v="19"/>
    <n v="208"/>
    <n v="208"/>
  </r>
  <r>
    <x v="13"/>
    <s v="IBM"/>
    <x v="3"/>
    <n v="24"/>
    <x v="20"/>
    <n v="3076137"/>
    <n v="2969060"/>
  </r>
  <r>
    <x v="13"/>
    <s v="IBM"/>
    <x v="3"/>
    <n v="25"/>
    <x v="21"/>
    <n v="44"/>
    <n v="44"/>
  </r>
  <r>
    <x v="13"/>
    <s v="IBM"/>
    <x v="3"/>
    <n v="26"/>
    <x v="22"/>
    <n v="192"/>
    <n v="184"/>
  </r>
  <r>
    <x v="13"/>
    <s v="IBM"/>
    <x v="3"/>
    <n v="27"/>
    <x v="23"/>
    <n v="1594"/>
    <n v="858"/>
  </r>
  <r>
    <x v="13"/>
    <s v="IBM"/>
    <x v="3"/>
    <n v="29"/>
    <x v="24"/>
    <n v="84784"/>
    <n v="81741"/>
  </r>
  <r>
    <x v="13"/>
    <s v="IBM"/>
    <x v="3"/>
    <n v="30"/>
    <x v="25"/>
    <n v="15710"/>
    <n v="15557"/>
  </r>
  <r>
    <x v="13"/>
    <s v="IBM"/>
    <x v="3"/>
    <n v="31"/>
    <x v="26"/>
    <n v="13942"/>
    <n v="13799"/>
  </r>
  <r>
    <x v="13"/>
    <s v="IBM"/>
    <x v="3"/>
    <n v="38"/>
    <x v="27"/>
    <n v="0"/>
    <n v="0"/>
  </r>
  <r>
    <x v="13"/>
    <s v="IBM"/>
    <x v="3"/>
    <n v="39"/>
    <x v="28"/>
    <n v="352"/>
    <n v="225"/>
  </r>
  <r>
    <x v="13"/>
    <s v="IBM"/>
    <x v="3"/>
    <n v="40"/>
    <x v="29"/>
    <n v="6410199"/>
    <n v="6033413"/>
  </r>
  <r>
    <x v="13"/>
    <s v="IBM"/>
    <x v="3"/>
    <n v="41"/>
    <x v="30"/>
    <n v="1399118"/>
    <n v="1314004"/>
  </r>
  <r>
    <x v="13"/>
    <s v="IBM"/>
    <x v="3"/>
    <n v="43"/>
    <x v="31"/>
    <n v="0"/>
    <n v="0"/>
  </r>
  <r>
    <x v="13"/>
    <s v="IBM"/>
    <x v="3"/>
    <n v="44"/>
    <x v="32"/>
    <n v="0"/>
    <n v="0"/>
  </r>
  <r>
    <x v="13"/>
    <s v="IBM"/>
    <x v="3"/>
    <n v="45"/>
    <x v="33"/>
    <n v="1408"/>
    <n v="1298"/>
  </r>
  <r>
    <x v="13"/>
    <s v="IBM"/>
    <x v="3"/>
    <n v="46"/>
    <x v="34"/>
    <n v="1138"/>
    <n v="1138"/>
  </r>
  <r>
    <x v="13"/>
    <s v="IBM"/>
    <x v="3"/>
    <n v="47"/>
    <x v="35"/>
    <n v="0"/>
    <n v="0"/>
  </r>
  <r>
    <x v="13"/>
    <s v="IBM"/>
    <x v="3"/>
    <n v="48"/>
    <x v="36"/>
    <n v="0"/>
    <n v="0"/>
  </r>
  <r>
    <x v="13"/>
    <s v="IBS"/>
    <x v="4"/>
    <n v="1"/>
    <x v="0"/>
    <n v="0"/>
    <n v="0"/>
  </r>
  <r>
    <x v="13"/>
    <s v="IBS"/>
    <x v="4"/>
    <n v="2"/>
    <x v="1"/>
    <n v="0"/>
    <n v="0"/>
  </r>
  <r>
    <x v="13"/>
    <s v="IBS"/>
    <x v="4"/>
    <n v="3"/>
    <x v="2"/>
    <n v="0"/>
    <n v="0"/>
  </r>
  <r>
    <x v="13"/>
    <s v="IBS"/>
    <x v="4"/>
    <n v="4"/>
    <x v="3"/>
    <n v="0"/>
    <n v="0"/>
  </r>
  <r>
    <x v="13"/>
    <s v="IBS"/>
    <x v="4"/>
    <n v="5"/>
    <x v="4"/>
    <n v="0"/>
    <n v="0"/>
  </r>
  <r>
    <x v="13"/>
    <s v="IBS"/>
    <x v="4"/>
    <n v="7"/>
    <x v="5"/>
    <n v="1995"/>
    <n v="1995"/>
  </r>
  <r>
    <x v="13"/>
    <s v="IBS"/>
    <x v="4"/>
    <n v="8"/>
    <x v="6"/>
    <n v="1660"/>
    <n v="1660"/>
  </r>
  <r>
    <x v="13"/>
    <s v="IBS"/>
    <x v="4"/>
    <n v="9"/>
    <x v="7"/>
    <n v="29225"/>
    <n v="26257"/>
  </r>
  <r>
    <x v="13"/>
    <s v="IBS"/>
    <x v="4"/>
    <n v="10"/>
    <x v="8"/>
    <n v="0"/>
    <n v="0"/>
  </r>
  <r>
    <x v="13"/>
    <s v="IBS"/>
    <x v="4"/>
    <n v="11"/>
    <x v="9"/>
    <n v="32478"/>
    <n v="25903"/>
  </r>
  <r>
    <x v="13"/>
    <s v="IBS"/>
    <x v="4"/>
    <n v="12"/>
    <x v="10"/>
    <n v="0"/>
    <n v="0"/>
  </r>
  <r>
    <x v="13"/>
    <s v="IBS"/>
    <x v="4"/>
    <n v="13"/>
    <x v="11"/>
    <n v="686"/>
    <n v="686"/>
  </r>
  <r>
    <x v="13"/>
    <s v="IBS"/>
    <x v="4"/>
    <n v="14"/>
    <x v="12"/>
    <n v="2015"/>
    <n v="1903"/>
  </r>
  <r>
    <x v="13"/>
    <s v="IBS"/>
    <x v="4"/>
    <n v="15"/>
    <x v="13"/>
    <n v="14374"/>
    <n v="14374"/>
  </r>
  <r>
    <x v="13"/>
    <s v="IBS"/>
    <x v="4"/>
    <n v="16"/>
    <x v="14"/>
    <n v="0"/>
    <n v="0"/>
  </r>
  <r>
    <x v="13"/>
    <s v="IBS"/>
    <x v="4"/>
    <n v="17"/>
    <x v="15"/>
    <n v="1207"/>
    <n v="1207"/>
  </r>
  <r>
    <x v="13"/>
    <s v="IBS"/>
    <x v="4"/>
    <n v="18"/>
    <x v="16"/>
    <n v="24938"/>
    <n v="22492"/>
  </r>
  <r>
    <x v="13"/>
    <s v="IBS"/>
    <x v="4"/>
    <n v="20"/>
    <x v="17"/>
    <n v="115"/>
    <n v="115"/>
  </r>
  <r>
    <x v="13"/>
    <s v="IBS"/>
    <x v="4"/>
    <n v="22"/>
    <x v="18"/>
    <n v="3779"/>
    <n v="3779"/>
  </r>
  <r>
    <x v="13"/>
    <s v="IBS"/>
    <x v="4"/>
    <n v="23"/>
    <x v="19"/>
    <n v="205693"/>
    <n v="168787"/>
  </r>
  <r>
    <x v="13"/>
    <s v="IBS"/>
    <x v="4"/>
    <n v="24"/>
    <x v="20"/>
    <n v="3799"/>
    <n v="2246"/>
  </r>
  <r>
    <x v="13"/>
    <s v="IBS"/>
    <x v="4"/>
    <n v="25"/>
    <x v="21"/>
    <n v="0"/>
    <n v="0"/>
  </r>
  <r>
    <x v="13"/>
    <s v="IBS"/>
    <x v="4"/>
    <n v="26"/>
    <x v="22"/>
    <n v="8399"/>
    <n v="8215"/>
  </r>
  <r>
    <x v="13"/>
    <s v="IBS"/>
    <x v="4"/>
    <n v="27"/>
    <x v="23"/>
    <n v="0"/>
    <n v="0"/>
  </r>
  <r>
    <x v="13"/>
    <s v="IBS"/>
    <x v="4"/>
    <n v="29"/>
    <x v="24"/>
    <n v="402260"/>
    <n v="402168"/>
  </r>
  <r>
    <x v="13"/>
    <s v="IBS"/>
    <x v="4"/>
    <n v="30"/>
    <x v="25"/>
    <n v="5941"/>
    <n v="5941"/>
  </r>
  <r>
    <x v="13"/>
    <s v="IBS"/>
    <x v="4"/>
    <n v="31"/>
    <x v="26"/>
    <n v="0"/>
    <n v="0"/>
  </r>
  <r>
    <x v="13"/>
    <s v="IBS"/>
    <x v="4"/>
    <n v="38"/>
    <x v="27"/>
    <n v="0"/>
    <n v="0"/>
  </r>
  <r>
    <x v="13"/>
    <s v="IBS"/>
    <x v="4"/>
    <n v="39"/>
    <x v="28"/>
    <n v="0"/>
    <n v="0"/>
  </r>
  <r>
    <x v="13"/>
    <s v="IBS"/>
    <x v="4"/>
    <n v="40"/>
    <x v="29"/>
    <n v="14"/>
    <n v="14"/>
  </r>
  <r>
    <x v="13"/>
    <s v="IBS"/>
    <x v="4"/>
    <n v="41"/>
    <x v="30"/>
    <n v="2494"/>
    <n v="2207"/>
  </r>
  <r>
    <x v="13"/>
    <s v="IBS"/>
    <x v="4"/>
    <n v="43"/>
    <x v="31"/>
    <n v="0"/>
    <n v="0"/>
  </r>
  <r>
    <x v="13"/>
    <s v="IBS"/>
    <x v="4"/>
    <n v="44"/>
    <x v="32"/>
    <n v="0"/>
    <n v="0"/>
  </r>
  <r>
    <x v="13"/>
    <s v="IBS"/>
    <x v="4"/>
    <n v="45"/>
    <x v="33"/>
    <n v="0"/>
    <n v="0"/>
  </r>
  <r>
    <x v="13"/>
    <s v="IBS"/>
    <x v="4"/>
    <n v="46"/>
    <x v="34"/>
    <n v="1048"/>
    <n v="1048"/>
  </r>
  <r>
    <x v="13"/>
    <s v="IBS"/>
    <x v="4"/>
    <n v="47"/>
    <x v="35"/>
    <n v="0"/>
    <n v="0"/>
  </r>
  <r>
    <x v="13"/>
    <s v="IBS"/>
    <x v="4"/>
    <n v="48"/>
    <x v="36"/>
    <n v="0"/>
    <n v="0"/>
  </r>
  <r>
    <x v="13"/>
    <s v="IDT"/>
    <x v="12"/>
    <n v="1"/>
    <x v="0"/>
    <n v="0"/>
    <n v="0"/>
  </r>
  <r>
    <x v="13"/>
    <s v="IDT"/>
    <x v="12"/>
    <n v="2"/>
    <x v="1"/>
    <n v="0"/>
    <n v="0"/>
  </r>
  <r>
    <x v="13"/>
    <s v="IDT"/>
    <x v="12"/>
    <n v="3"/>
    <x v="2"/>
    <n v="0"/>
    <n v="0"/>
  </r>
  <r>
    <x v="13"/>
    <s v="IDT"/>
    <x v="12"/>
    <n v="4"/>
    <x v="3"/>
    <n v="0"/>
    <n v="0"/>
  </r>
  <r>
    <x v="13"/>
    <s v="IDT"/>
    <x v="12"/>
    <n v="5"/>
    <x v="4"/>
    <n v="0"/>
    <n v="0"/>
  </r>
  <r>
    <x v="13"/>
    <s v="IDT"/>
    <x v="12"/>
    <n v="7"/>
    <x v="5"/>
    <n v="0"/>
    <n v="0"/>
  </r>
  <r>
    <x v="13"/>
    <s v="IDT"/>
    <x v="12"/>
    <n v="8"/>
    <x v="6"/>
    <n v="0"/>
    <n v="0"/>
  </r>
  <r>
    <x v="13"/>
    <s v="IDT"/>
    <x v="12"/>
    <n v="9"/>
    <x v="7"/>
    <n v="0"/>
    <n v="0"/>
  </r>
  <r>
    <x v="13"/>
    <s v="IDT"/>
    <x v="12"/>
    <n v="10"/>
    <x v="8"/>
    <n v="0"/>
    <n v="0"/>
  </r>
  <r>
    <x v="13"/>
    <s v="IDT"/>
    <x v="12"/>
    <n v="11"/>
    <x v="9"/>
    <n v="323"/>
    <n v="323"/>
  </r>
  <r>
    <x v="13"/>
    <s v="IDT"/>
    <x v="12"/>
    <n v="12"/>
    <x v="10"/>
    <n v="0"/>
    <n v="0"/>
  </r>
  <r>
    <x v="13"/>
    <s v="IDT"/>
    <x v="12"/>
    <n v="13"/>
    <x v="11"/>
    <n v="0"/>
    <n v="0"/>
  </r>
  <r>
    <x v="13"/>
    <s v="IDT"/>
    <x v="12"/>
    <n v="14"/>
    <x v="12"/>
    <n v="0"/>
    <n v="0"/>
  </r>
  <r>
    <x v="13"/>
    <s v="IDT"/>
    <x v="12"/>
    <n v="15"/>
    <x v="13"/>
    <n v="57"/>
    <n v="57"/>
  </r>
  <r>
    <x v="13"/>
    <s v="IDT"/>
    <x v="12"/>
    <n v="16"/>
    <x v="14"/>
    <n v="0"/>
    <n v="0"/>
  </r>
  <r>
    <x v="13"/>
    <s v="IDT"/>
    <x v="12"/>
    <n v="17"/>
    <x v="15"/>
    <n v="0"/>
    <n v="0"/>
  </r>
  <r>
    <x v="13"/>
    <s v="IDT"/>
    <x v="12"/>
    <n v="18"/>
    <x v="16"/>
    <n v="0"/>
    <n v="0"/>
  </r>
  <r>
    <x v="13"/>
    <s v="IDT"/>
    <x v="12"/>
    <n v="20"/>
    <x v="17"/>
    <n v="0"/>
    <n v="0"/>
  </r>
  <r>
    <x v="13"/>
    <s v="IDT"/>
    <x v="12"/>
    <n v="22"/>
    <x v="18"/>
    <n v="0"/>
    <n v="0"/>
  </r>
  <r>
    <x v="13"/>
    <s v="IDT"/>
    <x v="12"/>
    <n v="23"/>
    <x v="19"/>
    <n v="0"/>
    <n v="0"/>
  </r>
  <r>
    <x v="13"/>
    <s v="IDT"/>
    <x v="12"/>
    <n v="24"/>
    <x v="20"/>
    <n v="0"/>
    <n v="0"/>
  </r>
  <r>
    <x v="13"/>
    <s v="IDT"/>
    <x v="12"/>
    <n v="25"/>
    <x v="21"/>
    <n v="0"/>
    <n v="0"/>
  </r>
  <r>
    <x v="13"/>
    <s v="IDT"/>
    <x v="12"/>
    <n v="26"/>
    <x v="22"/>
    <n v="0"/>
    <n v="0"/>
  </r>
  <r>
    <x v="13"/>
    <s v="IDT"/>
    <x v="12"/>
    <n v="27"/>
    <x v="23"/>
    <n v="0"/>
    <n v="0"/>
  </r>
  <r>
    <x v="13"/>
    <s v="IDT"/>
    <x v="12"/>
    <n v="29"/>
    <x v="24"/>
    <n v="0"/>
    <n v="0"/>
  </r>
  <r>
    <x v="13"/>
    <s v="IDT"/>
    <x v="12"/>
    <n v="30"/>
    <x v="25"/>
    <n v="0"/>
    <n v="0"/>
  </r>
  <r>
    <x v="13"/>
    <s v="IDT"/>
    <x v="12"/>
    <n v="31"/>
    <x v="26"/>
    <n v="0"/>
    <n v="0"/>
  </r>
  <r>
    <x v="13"/>
    <s v="IDT"/>
    <x v="12"/>
    <n v="38"/>
    <x v="27"/>
    <n v="0"/>
    <n v="0"/>
  </r>
  <r>
    <x v="13"/>
    <s v="IDT"/>
    <x v="12"/>
    <n v="39"/>
    <x v="28"/>
    <n v="0"/>
    <n v="0"/>
  </r>
  <r>
    <x v="13"/>
    <s v="IDT"/>
    <x v="12"/>
    <n v="40"/>
    <x v="29"/>
    <n v="0"/>
    <n v="0"/>
  </r>
  <r>
    <x v="13"/>
    <s v="IDT"/>
    <x v="12"/>
    <n v="41"/>
    <x v="30"/>
    <n v="0"/>
    <n v="0"/>
  </r>
  <r>
    <x v="13"/>
    <s v="IDT"/>
    <x v="12"/>
    <n v="43"/>
    <x v="31"/>
    <n v="0"/>
    <n v="0"/>
  </r>
  <r>
    <x v="13"/>
    <s v="IDT"/>
    <x v="12"/>
    <n v="44"/>
    <x v="32"/>
    <n v="0"/>
    <n v="0"/>
  </r>
  <r>
    <x v="13"/>
    <s v="IDT"/>
    <x v="12"/>
    <n v="45"/>
    <x v="33"/>
    <n v="0"/>
    <n v="0"/>
  </r>
  <r>
    <x v="13"/>
    <s v="IDT"/>
    <x v="12"/>
    <n v="46"/>
    <x v="34"/>
    <n v="0"/>
    <n v="0"/>
  </r>
  <r>
    <x v="13"/>
    <s v="IDT"/>
    <x v="12"/>
    <n v="47"/>
    <x v="35"/>
    <n v="0"/>
    <n v="0"/>
  </r>
  <r>
    <x v="13"/>
    <s v="IDT"/>
    <x v="12"/>
    <n v="48"/>
    <x v="36"/>
    <n v="0"/>
    <n v="0"/>
  </r>
  <r>
    <x v="13"/>
    <s v="NB"/>
    <x v="6"/>
    <n v="1"/>
    <x v="0"/>
    <n v="5719"/>
    <n v="5719"/>
  </r>
  <r>
    <x v="13"/>
    <s v="NB"/>
    <x v="6"/>
    <n v="2"/>
    <x v="1"/>
    <n v="128"/>
    <n v="128"/>
  </r>
  <r>
    <x v="13"/>
    <s v="NB"/>
    <x v="6"/>
    <n v="3"/>
    <x v="2"/>
    <n v="84"/>
    <n v="84"/>
  </r>
  <r>
    <x v="13"/>
    <s v="NB"/>
    <x v="6"/>
    <n v="4"/>
    <x v="3"/>
    <n v="91249"/>
    <n v="91249"/>
  </r>
  <r>
    <x v="13"/>
    <s v="NB"/>
    <x v="6"/>
    <n v="5"/>
    <x v="4"/>
    <n v="1747"/>
    <n v="1747"/>
  </r>
  <r>
    <x v="13"/>
    <s v="NB"/>
    <x v="6"/>
    <n v="7"/>
    <x v="5"/>
    <n v="758"/>
    <n v="758"/>
  </r>
  <r>
    <x v="13"/>
    <s v="NB"/>
    <x v="6"/>
    <n v="8"/>
    <x v="6"/>
    <n v="1410724"/>
    <n v="1410724"/>
  </r>
  <r>
    <x v="13"/>
    <s v="NB"/>
    <x v="6"/>
    <n v="9"/>
    <x v="7"/>
    <n v="51461"/>
    <n v="49003"/>
  </r>
  <r>
    <x v="13"/>
    <s v="NB"/>
    <x v="6"/>
    <n v="10"/>
    <x v="8"/>
    <n v="30"/>
    <n v="30"/>
  </r>
  <r>
    <x v="13"/>
    <s v="NB"/>
    <x v="6"/>
    <n v="11"/>
    <x v="9"/>
    <n v="20762"/>
    <n v="20762"/>
  </r>
  <r>
    <x v="13"/>
    <s v="NB"/>
    <x v="6"/>
    <n v="12"/>
    <x v="10"/>
    <n v="2413"/>
    <n v="2413"/>
  </r>
  <r>
    <x v="13"/>
    <s v="NB"/>
    <x v="6"/>
    <n v="13"/>
    <x v="11"/>
    <n v="2284"/>
    <n v="2284"/>
  </r>
  <r>
    <x v="13"/>
    <s v="NB"/>
    <x v="6"/>
    <n v="14"/>
    <x v="12"/>
    <n v="46809"/>
    <n v="46809"/>
  </r>
  <r>
    <x v="13"/>
    <s v="NB"/>
    <x v="6"/>
    <n v="15"/>
    <x v="13"/>
    <n v="7814"/>
    <n v="7814"/>
  </r>
  <r>
    <x v="13"/>
    <s v="NB"/>
    <x v="6"/>
    <n v="16"/>
    <x v="14"/>
    <n v="57187"/>
    <n v="57187"/>
  </r>
  <r>
    <x v="13"/>
    <s v="NB"/>
    <x v="6"/>
    <n v="17"/>
    <x v="15"/>
    <n v="146"/>
    <n v="146"/>
  </r>
  <r>
    <x v="13"/>
    <s v="NB"/>
    <x v="6"/>
    <n v="18"/>
    <x v="16"/>
    <n v="5271"/>
    <n v="5063"/>
  </r>
  <r>
    <x v="13"/>
    <s v="NB"/>
    <x v="6"/>
    <n v="20"/>
    <x v="17"/>
    <n v="122063"/>
    <n v="122063"/>
  </r>
  <r>
    <x v="13"/>
    <s v="NB"/>
    <x v="6"/>
    <n v="22"/>
    <x v="18"/>
    <n v="7558"/>
    <n v="7558"/>
  </r>
  <r>
    <x v="13"/>
    <s v="NB"/>
    <x v="6"/>
    <n v="23"/>
    <x v="19"/>
    <n v="14056"/>
    <n v="14056"/>
  </r>
  <r>
    <x v="13"/>
    <s v="NB"/>
    <x v="6"/>
    <n v="24"/>
    <x v="20"/>
    <n v="82090"/>
    <n v="81853"/>
  </r>
  <r>
    <x v="13"/>
    <s v="NB"/>
    <x v="6"/>
    <n v="25"/>
    <x v="21"/>
    <n v="0"/>
    <n v="0"/>
  </r>
  <r>
    <x v="13"/>
    <s v="NB"/>
    <x v="6"/>
    <n v="26"/>
    <x v="22"/>
    <n v="36296"/>
    <n v="35851"/>
  </r>
  <r>
    <x v="13"/>
    <s v="NB"/>
    <x v="6"/>
    <n v="27"/>
    <x v="23"/>
    <n v="864"/>
    <n v="864"/>
  </r>
  <r>
    <x v="13"/>
    <s v="NB"/>
    <x v="6"/>
    <n v="29"/>
    <x v="24"/>
    <n v="87027"/>
    <n v="85773"/>
  </r>
  <r>
    <x v="13"/>
    <s v="NB"/>
    <x v="6"/>
    <n v="30"/>
    <x v="25"/>
    <n v="148"/>
    <n v="148"/>
  </r>
  <r>
    <x v="13"/>
    <s v="NB"/>
    <x v="6"/>
    <n v="31"/>
    <x v="26"/>
    <n v="11597"/>
    <n v="11597"/>
  </r>
  <r>
    <x v="13"/>
    <s v="NB"/>
    <x v="6"/>
    <n v="38"/>
    <x v="27"/>
    <n v="123"/>
    <n v="123"/>
  </r>
  <r>
    <x v="13"/>
    <s v="NB"/>
    <x v="6"/>
    <n v="39"/>
    <x v="28"/>
    <n v="1457"/>
    <n v="1457"/>
  </r>
  <r>
    <x v="13"/>
    <s v="NB"/>
    <x v="6"/>
    <n v="40"/>
    <x v="29"/>
    <n v="137816"/>
    <n v="137571"/>
  </r>
  <r>
    <x v="13"/>
    <s v="NB"/>
    <x v="6"/>
    <n v="41"/>
    <x v="30"/>
    <n v="1299"/>
    <n v="1071"/>
  </r>
  <r>
    <x v="13"/>
    <s v="NB"/>
    <x v="6"/>
    <n v="43"/>
    <x v="31"/>
    <n v="0"/>
    <n v="0"/>
  </r>
  <r>
    <x v="13"/>
    <s v="NB"/>
    <x v="6"/>
    <n v="44"/>
    <x v="32"/>
    <n v="0"/>
    <n v="0"/>
  </r>
  <r>
    <x v="13"/>
    <s v="NB"/>
    <x v="6"/>
    <n v="45"/>
    <x v="33"/>
    <n v="0"/>
    <n v="0"/>
  </r>
  <r>
    <x v="13"/>
    <s v="NB"/>
    <x v="6"/>
    <n v="46"/>
    <x v="34"/>
    <n v="5175"/>
    <n v="5175"/>
  </r>
  <r>
    <x v="13"/>
    <s v="NB"/>
    <x v="6"/>
    <n v="47"/>
    <x v="35"/>
    <n v="1178"/>
    <n v="1178"/>
  </r>
  <r>
    <x v="13"/>
    <s v="NB"/>
    <x v="6"/>
    <n v="48"/>
    <x v="36"/>
    <n v="56254"/>
    <n v="56254"/>
  </r>
  <r>
    <x v="13"/>
    <s v="NCY"/>
    <x v="15"/>
    <n v="1"/>
    <x v="0"/>
    <n v="0"/>
    <n v="0"/>
  </r>
  <r>
    <x v="13"/>
    <s v="NCY"/>
    <x v="15"/>
    <n v="2"/>
    <x v="1"/>
    <n v="0"/>
    <n v="0"/>
  </r>
  <r>
    <x v="13"/>
    <s v="NCY"/>
    <x v="15"/>
    <n v="3"/>
    <x v="2"/>
    <n v="0"/>
    <n v="0"/>
  </r>
  <r>
    <x v="13"/>
    <s v="NCY"/>
    <x v="15"/>
    <n v="4"/>
    <x v="3"/>
    <n v="0"/>
    <n v="0"/>
  </r>
  <r>
    <x v="13"/>
    <s v="NCY"/>
    <x v="15"/>
    <n v="5"/>
    <x v="4"/>
    <n v="0"/>
    <n v="0"/>
  </r>
  <r>
    <x v="13"/>
    <s v="NCY"/>
    <x v="15"/>
    <n v="7"/>
    <x v="5"/>
    <n v="0"/>
    <n v="0"/>
  </r>
  <r>
    <x v="13"/>
    <s v="NCY"/>
    <x v="15"/>
    <n v="8"/>
    <x v="6"/>
    <n v="0"/>
    <n v="0"/>
  </r>
  <r>
    <x v="13"/>
    <s v="NCY"/>
    <x v="15"/>
    <n v="9"/>
    <x v="7"/>
    <n v="0"/>
    <n v="0"/>
  </r>
  <r>
    <x v="13"/>
    <s v="NCY"/>
    <x v="15"/>
    <n v="10"/>
    <x v="8"/>
    <n v="0"/>
    <n v="0"/>
  </r>
  <r>
    <x v="13"/>
    <s v="NCY"/>
    <x v="15"/>
    <n v="11"/>
    <x v="9"/>
    <n v="0"/>
    <n v="0"/>
  </r>
  <r>
    <x v="13"/>
    <s v="NCY"/>
    <x v="15"/>
    <n v="12"/>
    <x v="10"/>
    <n v="0"/>
    <n v="0"/>
  </r>
  <r>
    <x v="13"/>
    <s v="NCY"/>
    <x v="15"/>
    <n v="13"/>
    <x v="11"/>
    <n v="0"/>
    <n v="0"/>
  </r>
  <r>
    <x v="13"/>
    <s v="NCY"/>
    <x v="15"/>
    <n v="14"/>
    <x v="12"/>
    <n v="0"/>
    <n v="0"/>
  </r>
  <r>
    <x v="13"/>
    <s v="NCY"/>
    <x v="15"/>
    <n v="15"/>
    <x v="13"/>
    <n v="0"/>
    <n v="0"/>
  </r>
  <r>
    <x v="13"/>
    <s v="NCY"/>
    <x v="15"/>
    <n v="16"/>
    <x v="14"/>
    <n v="0"/>
    <n v="0"/>
  </r>
  <r>
    <x v="13"/>
    <s v="NCY"/>
    <x v="15"/>
    <n v="17"/>
    <x v="15"/>
    <n v="0"/>
    <n v="0"/>
  </r>
  <r>
    <x v="13"/>
    <s v="NCY"/>
    <x v="15"/>
    <n v="18"/>
    <x v="16"/>
    <n v="0"/>
    <n v="0"/>
  </r>
  <r>
    <x v="13"/>
    <s v="NCY"/>
    <x v="15"/>
    <n v="20"/>
    <x v="17"/>
    <n v="0"/>
    <n v="0"/>
  </r>
  <r>
    <x v="13"/>
    <s v="NCY"/>
    <x v="15"/>
    <n v="22"/>
    <x v="18"/>
    <n v="0"/>
    <n v="0"/>
  </r>
  <r>
    <x v="13"/>
    <s v="NCY"/>
    <x v="15"/>
    <n v="23"/>
    <x v="19"/>
    <n v="0"/>
    <n v="0"/>
  </r>
  <r>
    <x v="13"/>
    <s v="NCY"/>
    <x v="15"/>
    <n v="24"/>
    <x v="20"/>
    <n v="0"/>
    <n v="0"/>
  </r>
  <r>
    <x v="13"/>
    <s v="NCY"/>
    <x v="15"/>
    <n v="25"/>
    <x v="21"/>
    <n v="0"/>
    <n v="0"/>
  </r>
  <r>
    <x v="13"/>
    <s v="NCY"/>
    <x v="15"/>
    <n v="26"/>
    <x v="22"/>
    <n v="0"/>
    <n v="0"/>
  </r>
  <r>
    <x v="13"/>
    <s v="NCY"/>
    <x v="15"/>
    <n v="27"/>
    <x v="23"/>
    <n v="0"/>
    <n v="0"/>
  </r>
  <r>
    <x v="13"/>
    <s v="NCY"/>
    <x v="15"/>
    <n v="29"/>
    <x v="24"/>
    <n v="0"/>
    <n v="0"/>
  </r>
  <r>
    <x v="13"/>
    <s v="NCY"/>
    <x v="15"/>
    <n v="30"/>
    <x v="25"/>
    <n v="0"/>
    <n v="0"/>
  </r>
  <r>
    <x v="13"/>
    <s v="NCY"/>
    <x v="15"/>
    <n v="31"/>
    <x v="26"/>
    <n v="0"/>
    <n v="0"/>
  </r>
  <r>
    <x v="13"/>
    <s v="NCY"/>
    <x v="15"/>
    <n v="38"/>
    <x v="27"/>
    <n v="0"/>
    <n v="0"/>
  </r>
  <r>
    <x v="13"/>
    <s v="NCY"/>
    <x v="15"/>
    <n v="39"/>
    <x v="28"/>
    <n v="0"/>
    <n v="0"/>
  </r>
  <r>
    <x v="13"/>
    <s v="NCY"/>
    <x v="15"/>
    <n v="40"/>
    <x v="29"/>
    <n v="0"/>
    <n v="0"/>
  </r>
  <r>
    <x v="13"/>
    <s v="NCY"/>
    <x v="15"/>
    <n v="41"/>
    <x v="30"/>
    <n v="0"/>
    <n v="0"/>
  </r>
  <r>
    <x v="13"/>
    <s v="NCY"/>
    <x v="15"/>
    <n v="43"/>
    <x v="31"/>
    <n v="0"/>
    <n v="0"/>
  </r>
  <r>
    <x v="13"/>
    <s v="NCY"/>
    <x v="15"/>
    <n v="44"/>
    <x v="32"/>
    <n v="497"/>
    <n v="497"/>
  </r>
  <r>
    <x v="13"/>
    <s v="NCY"/>
    <x v="15"/>
    <n v="45"/>
    <x v="33"/>
    <n v="0"/>
    <n v="0"/>
  </r>
  <r>
    <x v="13"/>
    <s v="NCY"/>
    <x v="15"/>
    <n v="46"/>
    <x v="34"/>
    <n v="32211"/>
    <n v="32209"/>
  </r>
  <r>
    <x v="13"/>
    <s v="NCY"/>
    <x v="15"/>
    <n v="47"/>
    <x v="35"/>
    <n v="1452"/>
    <n v="1452"/>
  </r>
  <r>
    <x v="13"/>
    <s v="NCY"/>
    <x v="15"/>
    <n v="48"/>
    <x v="36"/>
    <n v="0"/>
    <n v="0"/>
  </r>
  <r>
    <x v="13"/>
    <s v="NDM"/>
    <x v="7"/>
    <n v="1"/>
    <x v="0"/>
    <n v="0"/>
    <n v="0"/>
  </r>
  <r>
    <x v="13"/>
    <s v="NDM"/>
    <x v="7"/>
    <n v="2"/>
    <x v="1"/>
    <n v="0"/>
    <n v="0"/>
  </r>
  <r>
    <x v="13"/>
    <s v="NDM"/>
    <x v="7"/>
    <n v="3"/>
    <x v="2"/>
    <n v="0"/>
    <n v="0"/>
  </r>
  <r>
    <x v="13"/>
    <s v="NDM"/>
    <x v="7"/>
    <n v="4"/>
    <x v="3"/>
    <n v="0"/>
    <n v="0"/>
  </r>
  <r>
    <x v="13"/>
    <s v="NDM"/>
    <x v="7"/>
    <n v="5"/>
    <x v="4"/>
    <n v="0"/>
    <n v="0"/>
  </r>
  <r>
    <x v="13"/>
    <s v="NDM"/>
    <x v="7"/>
    <n v="7"/>
    <x v="5"/>
    <n v="0"/>
    <n v="0"/>
  </r>
  <r>
    <x v="13"/>
    <s v="NDM"/>
    <x v="7"/>
    <n v="8"/>
    <x v="6"/>
    <n v="7848"/>
    <n v="7848"/>
  </r>
  <r>
    <x v="13"/>
    <s v="NDM"/>
    <x v="7"/>
    <n v="9"/>
    <x v="7"/>
    <n v="0"/>
    <n v="0"/>
  </r>
  <r>
    <x v="13"/>
    <s v="NDM"/>
    <x v="7"/>
    <n v="10"/>
    <x v="8"/>
    <n v="0"/>
    <n v="0"/>
  </r>
  <r>
    <x v="13"/>
    <s v="NDM"/>
    <x v="7"/>
    <n v="11"/>
    <x v="9"/>
    <n v="0"/>
    <n v="0"/>
  </r>
  <r>
    <x v="13"/>
    <s v="NDM"/>
    <x v="7"/>
    <n v="12"/>
    <x v="10"/>
    <n v="0"/>
    <n v="0"/>
  </r>
  <r>
    <x v="13"/>
    <s v="NDM"/>
    <x v="7"/>
    <n v="13"/>
    <x v="11"/>
    <n v="0"/>
    <n v="0"/>
  </r>
  <r>
    <x v="13"/>
    <s v="NDM"/>
    <x v="7"/>
    <n v="14"/>
    <x v="12"/>
    <n v="0"/>
    <n v="0"/>
  </r>
  <r>
    <x v="13"/>
    <s v="NDM"/>
    <x v="7"/>
    <n v="15"/>
    <x v="13"/>
    <n v="0"/>
    <n v="0"/>
  </r>
  <r>
    <x v="13"/>
    <s v="NDM"/>
    <x v="7"/>
    <n v="16"/>
    <x v="14"/>
    <n v="0"/>
    <n v="0"/>
  </r>
  <r>
    <x v="13"/>
    <s v="NDM"/>
    <x v="7"/>
    <n v="17"/>
    <x v="15"/>
    <n v="0"/>
    <n v="0"/>
  </r>
  <r>
    <x v="13"/>
    <s v="NDM"/>
    <x v="7"/>
    <n v="18"/>
    <x v="16"/>
    <n v="0"/>
    <n v="0"/>
  </r>
  <r>
    <x v="13"/>
    <s v="NDM"/>
    <x v="7"/>
    <n v="20"/>
    <x v="17"/>
    <n v="0"/>
    <n v="0"/>
  </r>
  <r>
    <x v="13"/>
    <s v="NDM"/>
    <x v="7"/>
    <n v="22"/>
    <x v="18"/>
    <n v="26102"/>
    <n v="22183"/>
  </r>
  <r>
    <x v="13"/>
    <s v="NDM"/>
    <x v="7"/>
    <n v="23"/>
    <x v="19"/>
    <n v="0"/>
    <n v="0"/>
  </r>
  <r>
    <x v="13"/>
    <s v="NDM"/>
    <x v="7"/>
    <n v="24"/>
    <x v="20"/>
    <n v="0"/>
    <n v="0"/>
  </r>
  <r>
    <x v="13"/>
    <s v="NDM"/>
    <x v="7"/>
    <n v="25"/>
    <x v="21"/>
    <n v="0"/>
    <n v="0"/>
  </r>
  <r>
    <x v="13"/>
    <s v="NDM"/>
    <x v="7"/>
    <n v="26"/>
    <x v="22"/>
    <n v="0"/>
    <n v="0"/>
  </r>
  <r>
    <x v="13"/>
    <s v="NDM"/>
    <x v="7"/>
    <n v="27"/>
    <x v="23"/>
    <n v="0"/>
    <n v="0"/>
  </r>
  <r>
    <x v="13"/>
    <s v="NDM"/>
    <x v="7"/>
    <n v="29"/>
    <x v="24"/>
    <n v="0"/>
    <n v="0"/>
  </r>
  <r>
    <x v="13"/>
    <s v="NDM"/>
    <x v="7"/>
    <n v="30"/>
    <x v="25"/>
    <n v="0"/>
    <n v="0"/>
  </r>
  <r>
    <x v="13"/>
    <s v="NDM"/>
    <x v="7"/>
    <n v="31"/>
    <x v="26"/>
    <n v="0"/>
    <n v="0"/>
  </r>
  <r>
    <x v="13"/>
    <s v="NDM"/>
    <x v="7"/>
    <n v="38"/>
    <x v="27"/>
    <n v="0"/>
    <n v="0"/>
  </r>
  <r>
    <x v="13"/>
    <s v="NDM"/>
    <x v="7"/>
    <n v="39"/>
    <x v="28"/>
    <n v="0"/>
    <n v="0"/>
  </r>
  <r>
    <x v="13"/>
    <s v="NDM"/>
    <x v="7"/>
    <n v="40"/>
    <x v="29"/>
    <n v="0"/>
    <n v="0"/>
  </r>
  <r>
    <x v="13"/>
    <s v="NDM"/>
    <x v="7"/>
    <n v="41"/>
    <x v="30"/>
    <n v="380"/>
    <n v="380"/>
  </r>
  <r>
    <x v="13"/>
    <s v="NDM"/>
    <x v="7"/>
    <n v="43"/>
    <x v="31"/>
    <n v="0"/>
    <n v="0"/>
  </r>
  <r>
    <x v="13"/>
    <s v="NDM"/>
    <x v="7"/>
    <n v="44"/>
    <x v="32"/>
    <n v="0"/>
    <n v="0"/>
  </r>
  <r>
    <x v="13"/>
    <s v="NDM"/>
    <x v="7"/>
    <n v="45"/>
    <x v="33"/>
    <n v="0"/>
    <n v="0"/>
  </r>
  <r>
    <x v="13"/>
    <s v="NDM"/>
    <x v="7"/>
    <n v="46"/>
    <x v="34"/>
    <n v="517639"/>
    <n v="515690"/>
  </r>
  <r>
    <x v="13"/>
    <s v="NDM"/>
    <x v="7"/>
    <n v="47"/>
    <x v="35"/>
    <n v="0"/>
    <n v="0"/>
  </r>
  <r>
    <x v="13"/>
    <s v="NDM"/>
    <x v="7"/>
    <n v="48"/>
    <x v="36"/>
    <n v="0"/>
    <n v="0"/>
  </r>
  <r>
    <x v="13"/>
    <s v="NF"/>
    <x v="8"/>
    <n v="1"/>
    <x v="0"/>
    <n v="0"/>
    <n v="0"/>
  </r>
  <r>
    <x v="13"/>
    <s v="NF"/>
    <x v="8"/>
    <n v="2"/>
    <x v="1"/>
    <n v="0"/>
    <n v="0"/>
  </r>
  <r>
    <x v="13"/>
    <s v="NF"/>
    <x v="8"/>
    <n v="3"/>
    <x v="2"/>
    <n v="0"/>
    <n v="0"/>
  </r>
  <r>
    <x v="13"/>
    <s v="NF"/>
    <x v="8"/>
    <n v="4"/>
    <x v="3"/>
    <n v="3085"/>
    <n v="3085"/>
  </r>
  <r>
    <x v="13"/>
    <s v="NF"/>
    <x v="8"/>
    <n v="5"/>
    <x v="4"/>
    <n v="0"/>
    <n v="0"/>
  </r>
  <r>
    <x v="13"/>
    <s v="NF"/>
    <x v="8"/>
    <n v="7"/>
    <x v="5"/>
    <n v="40143"/>
    <n v="40143"/>
  </r>
  <r>
    <x v="13"/>
    <s v="NF"/>
    <x v="8"/>
    <n v="8"/>
    <x v="6"/>
    <n v="204191"/>
    <n v="204191"/>
  </r>
  <r>
    <x v="13"/>
    <s v="NF"/>
    <x v="8"/>
    <n v="9"/>
    <x v="7"/>
    <n v="317"/>
    <n v="317"/>
  </r>
  <r>
    <x v="13"/>
    <s v="NF"/>
    <x v="8"/>
    <n v="10"/>
    <x v="8"/>
    <n v="1625"/>
    <n v="1625"/>
  </r>
  <r>
    <x v="13"/>
    <s v="NF"/>
    <x v="8"/>
    <n v="11"/>
    <x v="9"/>
    <n v="0"/>
    <n v="0"/>
  </r>
  <r>
    <x v="13"/>
    <s v="NF"/>
    <x v="8"/>
    <n v="12"/>
    <x v="10"/>
    <n v="2294"/>
    <n v="2294"/>
  </r>
  <r>
    <x v="13"/>
    <s v="NF"/>
    <x v="8"/>
    <n v="13"/>
    <x v="11"/>
    <n v="0"/>
    <n v="0"/>
  </r>
  <r>
    <x v="13"/>
    <s v="NF"/>
    <x v="8"/>
    <n v="14"/>
    <x v="12"/>
    <n v="4935"/>
    <n v="4935"/>
  </r>
  <r>
    <x v="13"/>
    <s v="NF"/>
    <x v="8"/>
    <n v="15"/>
    <x v="13"/>
    <n v="35"/>
    <n v="35"/>
  </r>
  <r>
    <x v="13"/>
    <s v="NF"/>
    <x v="8"/>
    <n v="16"/>
    <x v="14"/>
    <n v="791"/>
    <n v="742"/>
  </r>
  <r>
    <x v="13"/>
    <s v="NF"/>
    <x v="8"/>
    <n v="17"/>
    <x v="15"/>
    <n v="0"/>
    <n v="0"/>
  </r>
  <r>
    <x v="13"/>
    <s v="NF"/>
    <x v="8"/>
    <n v="18"/>
    <x v="16"/>
    <n v="0"/>
    <n v="0"/>
  </r>
  <r>
    <x v="13"/>
    <s v="NF"/>
    <x v="8"/>
    <n v="20"/>
    <x v="17"/>
    <n v="0"/>
    <n v="0"/>
  </r>
  <r>
    <x v="13"/>
    <s v="NF"/>
    <x v="8"/>
    <n v="22"/>
    <x v="18"/>
    <n v="612"/>
    <n v="612"/>
  </r>
  <r>
    <x v="13"/>
    <s v="NF"/>
    <x v="8"/>
    <n v="23"/>
    <x v="19"/>
    <n v="256"/>
    <n v="256"/>
  </r>
  <r>
    <x v="13"/>
    <s v="NF"/>
    <x v="8"/>
    <n v="24"/>
    <x v="20"/>
    <n v="6930"/>
    <n v="6930"/>
  </r>
  <r>
    <x v="13"/>
    <s v="NF"/>
    <x v="8"/>
    <n v="25"/>
    <x v="21"/>
    <n v="0"/>
    <n v="0"/>
  </r>
  <r>
    <x v="13"/>
    <s v="NF"/>
    <x v="8"/>
    <n v="26"/>
    <x v="22"/>
    <n v="1829"/>
    <n v="1829"/>
  </r>
  <r>
    <x v="13"/>
    <s v="NF"/>
    <x v="8"/>
    <n v="27"/>
    <x v="23"/>
    <n v="0"/>
    <n v="0"/>
  </r>
  <r>
    <x v="13"/>
    <s v="NF"/>
    <x v="8"/>
    <n v="29"/>
    <x v="24"/>
    <n v="19896"/>
    <n v="19622"/>
  </r>
  <r>
    <x v="13"/>
    <s v="NF"/>
    <x v="8"/>
    <n v="30"/>
    <x v="25"/>
    <n v="405"/>
    <n v="405"/>
  </r>
  <r>
    <x v="13"/>
    <s v="NF"/>
    <x v="8"/>
    <n v="31"/>
    <x v="26"/>
    <n v="0"/>
    <n v="0"/>
  </r>
  <r>
    <x v="13"/>
    <s v="NF"/>
    <x v="8"/>
    <n v="38"/>
    <x v="27"/>
    <n v="192"/>
    <n v="192"/>
  </r>
  <r>
    <x v="13"/>
    <s v="NF"/>
    <x v="8"/>
    <n v="39"/>
    <x v="28"/>
    <n v="6311"/>
    <n v="6311"/>
  </r>
  <r>
    <x v="13"/>
    <s v="NF"/>
    <x v="8"/>
    <n v="40"/>
    <x v="29"/>
    <n v="5035"/>
    <n v="5035"/>
  </r>
  <r>
    <x v="13"/>
    <s v="NF"/>
    <x v="8"/>
    <n v="41"/>
    <x v="30"/>
    <n v="37"/>
    <n v="37"/>
  </r>
  <r>
    <x v="13"/>
    <s v="NF"/>
    <x v="8"/>
    <n v="43"/>
    <x v="31"/>
    <n v="3469"/>
    <n v="3469"/>
  </r>
  <r>
    <x v="13"/>
    <s v="NF"/>
    <x v="8"/>
    <n v="44"/>
    <x v="32"/>
    <n v="2070"/>
    <n v="2070"/>
  </r>
  <r>
    <x v="13"/>
    <s v="NF"/>
    <x v="8"/>
    <n v="45"/>
    <x v="33"/>
    <n v="0"/>
    <n v="0"/>
  </r>
  <r>
    <x v="13"/>
    <s v="NF"/>
    <x v="8"/>
    <n v="46"/>
    <x v="34"/>
    <n v="52345"/>
    <n v="52345"/>
  </r>
  <r>
    <x v="13"/>
    <s v="NF"/>
    <x v="8"/>
    <n v="47"/>
    <x v="35"/>
    <n v="23893"/>
    <n v="23893"/>
  </r>
  <r>
    <x v="13"/>
    <s v="NF"/>
    <x v="8"/>
    <n v="48"/>
    <x v="36"/>
    <n v="601"/>
    <n v="601"/>
  </r>
  <r>
    <x v="13"/>
    <s v="NW"/>
    <x v="9"/>
    <n v="1"/>
    <x v="0"/>
    <n v="0"/>
    <n v="0"/>
  </r>
  <r>
    <x v="13"/>
    <s v="NW"/>
    <x v="9"/>
    <n v="2"/>
    <x v="1"/>
    <n v="0"/>
    <n v="0"/>
  </r>
  <r>
    <x v="13"/>
    <s v="NW"/>
    <x v="9"/>
    <n v="3"/>
    <x v="2"/>
    <n v="0"/>
    <n v="0"/>
  </r>
  <r>
    <x v="13"/>
    <s v="NW"/>
    <x v="9"/>
    <n v="4"/>
    <x v="3"/>
    <n v="864"/>
    <n v="864"/>
  </r>
  <r>
    <x v="13"/>
    <s v="NW"/>
    <x v="9"/>
    <n v="5"/>
    <x v="4"/>
    <n v="860"/>
    <n v="860"/>
  </r>
  <r>
    <x v="13"/>
    <s v="NW"/>
    <x v="9"/>
    <n v="7"/>
    <x v="5"/>
    <n v="7642"/>
    <n v="7642"/>
  </r>
  <r>
    <x v="13"/>
    <s v="NW"/>
    <x v="9"/>
    <n v="8"/>
    <x v="6"/>
    <n v="45800"/>
    <n v="45800"/>
  </r>
  <r>
    <x v="13"/>
    <s v="NW"/>
    <x v="9"/>
    <n v="9"/>
    <x v="7"/>
    <n v="18317"/>
    <n v="15516"/>
  </r>
  <r>
    <x v="13"/>
    <s v="NW"/>
    <x v="9"/>
    <n v="10"/>
    <x v="8"/>
    <n v="51033"/>
    <n v="47478"/>
  </r>
  <r>
    <x v="13"/>
    <s v="NW"/>
    <x v="9"/>
    <n v="11"/>
    <x v="9"/>
    <n v="0"/>
    <n v="0"/>
  </r>
  <r>
    <x v="13"/>
    <s v="NW"/>
    <x v="9"/>
    <n v="12"/>
    <x v="10"/>
    <n v="85127"/>
    <n v="85127"/>
  </r>
  <r>
    <x v="13"/>
    <s v="NW"/>
    <x v="9"/>
    <n v="13"/>
    <x v="11"/>
    <n v="7547"/>
    <n v="5089"/>
  </r>
  <r>
    <x v="13"/>
    <s v="NW"/>
    <x v="9"/>
    <n v="14"/>
    <x v="12"/>
    <n v="0"/>
    <n v="0"/>
  </r>
  <r>
    <x v="13"/>
    <s v="NW"/>
    <x v="9"/>
    <n v="15"/>
    <x v="13"/>
    <n v="1822"/>
    <n v="1822"/>
  </r>
  <r>
    <x v="13"/>
    <s v="NW"/>
    <x v="9"/>
    <n v="16"/>
    <x v="14"/>
    <n v="76770"/>
    <n v="71653"/>
  </r>
  <r>
    <x v="13"/>
    <s v="NW"/>
    <x v="9"/>
    <n v="17"/>
    <x v="15"/>
    <n v="0"/>
    <n v="0"/>
  </r>
  <r>
    <x v="13"/>
    <s v="NW"/>
    <x v="9"/>
    <n v="18"/>
    <x v="16"/>
    <n v="0"/>
    <n v="0"/>
  </r>
  <r>
    <x v="13"/>
    <s v="NW"/>
    <x v="9"/>
    <n v="20"/>
    <x v="17"/>
    <n v="0"/>
    <n v="0"/>
  </r>
  <r>
    <x v="13"/>
    <s v="NW"/>
    <x v="9"/>
    <n v="22"/>
    <x v="18"/>
    <n v="4687"/>
    <n v="4687"/>
  </r>
  <r>
    <x v="13"/>
    <s v="NW"/>
    <x v="9"/>
    <n v="23"/>
    <x v="19"/>
    <n v="6192"/>
    <n v="5910"/>
  </r>
  <r>
    <x v="13"/>
    <s v="NW"/>
    <x v="9"/>
    <n v="24"/>
    <x v="20"/>
    <n v="31716"/>
    <n v="29130"/>
  </r>
  <r>
    <x v="13"/>
    <s v="NW"/>
    <x v="9"/>
    <n v="25"/>
    <x v="21"/>
    <n v="176189"/>
    <n v="169715"/>
  </r>
  <r>
    <x v="13"/>
    <s v="NW"/>
    <x v="9"/>
    <n v="26"/>
    <x v="22"/>
    <n v="2643"/>
    <n v="2340"/>
  </r>
  <r>
    <x v="13"/>
    <s v="NW"/>
    <x v="9"/>
    <n v="27"/>
    <x v="23"/>
    <n v="208"/>
    <n v="208"/>
  </r>
  <r>
    <x v="13"/>
    <s v="NW"/>
    <x v="9"/>
    <n v="29"/>
    <x v="24"/>
    <n v="5848"/>
    <n v="5848"/>
  </r>
  <r>
    <x v="13"/>
    <s v="NW"/>
    <x v="9"/>
    <n v="30"/>
    <x v="25"/>
    <n v="0"/>
    <n v="0"/>
  </r>
  <r>
    <x v="13"/>
    <s v="NW"/>
    <x v="9"/>
    <n v="31"/>
    <x v="26"/>
    <n v="0"/>
    <n v="0"/>
  </r>
  <r>
    <x v="13"/>
    <s v="NW"/>
    <x v="9"/>
    <n v="38"/>
    <x v="27"/>
    <n v="3627"/>
    <n v="3627"/>
  </r>
  <r>
    <x v="13"/>
    <s v="NW"/>
    <x v="9"/>
    <n v="39"/>
    <x v="28"/>
    <n v="120"/>
    <n v="120"/>
  </r>
  <r>
    <x v="13"/>
    <s v="NW"/>
    <x v="9"/>
    <n v="40"/>
    <x v="29"/>
    <n v="13422"/>
    <n v="13422"/>
  </r>
  <r>
    <x v="13"/>
    <s v="NW"/>
    <x v="9"/>
    <n v="41"/>
    <x v="30"/>
    <n v="2987"/>
    <n v="2987"/>
  </r>
  <r>
    <x v="13"/>
    <s v="NW"/>
    <x v="9"/>
    <n v="43"/>
    <x v="31"/>
    <n v="0"/>
    <n v="0"/>
  </r>
  <r>
    <x v="13"/>
    <s v="NW"/>
    <x v="9"/>
    <n v="44"/>
    <x v="32"/>
    <n v="11210"/>
    <n v="11210"/>
  </r>
  <r>
    <x v="13"/>
    <s v="NW"/>
    <x v="9"/>
    <n v="45"/>
    <x v="33"/>
    <n v="5543"/>
    <n v="5543"/>
  </r>
  <r>
    <x v="13"/>
    <s v="NW"/>
    <x v="9"/>
    <n v="46"/>
    <x v="34"/>
    <n v="19104"/>
    <n v="19104"/>
  </r>
  <r>
    <x v="13"/>
    <s v="NW"/>
    <x v="9"/>
    <n v="47"/>
    <x v="35"/>
    <n v="801"/>
    <n v="801"/>
  </r>
  <r>
    <x v="13"/>
    <s v="NW"/>
    <x v="9"/>
    <n v="48"/>
    <x v="36"/>
    <n v="1060"/>
    <n v="1060"/>
  </r>
  <r>
    <x v="14"/>
    <s v="IB"/>
    <x v="10"/>
    <n v="1"/>
    <x v="0"/>
    <n v="0"/>
    <n v="0"/>
  </r>
  <r>
    <x v="14"/>
    <s v="IB"/>
    <x v="10"/>
    <n v="2"/>
    <x v="1"/>
    <n v="0"/>
    <n v="0"/>
  </r>
  <r>
    <x v="14"/>
    <s v="IB"/>
    <x v="10"/>
    <n v="3"/>
    <x v="2"/>
    <n v="0"/>
    <n v="0"/>
  </r>
  <r>
    <x v="14"/>
    <s v="IB"/>
    <x v="10"/>
    <n v="4"/>
    <x v="3"/>
    <n v="656"/>
    <n v="656"/>
  </r>
  <r>
    <x v="14"/>
    <s v="IB"/>
    <x v="10"/>
    <n v="5"/>
    <x v="4"/>
    <n v="0"/>
    <n v="0"/>
  </r>
  <r>
    <x v="14"/>
    <s v="IB"/>
    <x v="10"/>
    <n v="7"/>
    <x v="5"/>
    <n v="0"/>
    <n v="0"/>
  </r>
  <r>
    <x v="14"/>
    <s v="IB"/>
    <x v="10"/>
    <n v="8"/>
    <x v="6"/>
    <n v="40"/>
    <n v="40"/>
  </r>
  <r>
    <x v="14"/>
    <s v="IB"/>
    <x v="10"/>
    <n v="9"/>
    <x v="7"/>
    <n v="0"/>
    <n v="0"/>
  </r>
  <r>
    <x v="14"/>
    <s v="IB"/>
    <x v="10"/>
    <n v="10"/>
    <x v="8"/>
    <n v="0"/>
    <n v="0"/>
  </r>
  <r>
    <x v="14"/>
    <s v="IB"/>
    <x v="10"/>
    <n v="11"/>
    <x v="9"/>
    <n v="0"/>
    <n v="0"/>
  </r>
  <r>
    <x v="14"/>
    <s v="IB"/>
    <x v="10"/>
    <n v="12"/>
    <x v="10"/>
    <n v="0"/>
    <n v="0"/>
  </r>
  <r>
    <x v="14"/>
    <s v="IB"/>
    <x v="10"/>
    <n v="13"/>
    <x v="11"/>
    <n v="0"/>
    <n v="0"/>
  </r>
  <r>
    <x v="14"/>
    <s v="IB"/>
    <x v="10"/>
    <n v="14"/>
    <x v="12"/>
    <n v="0"/>
    <n v="0"/>
  </r>
  <r>
    <x v="14"/>
    <s v="IB"/>
    <x v="10"/>
    <n v="15"/>
    <x v="13"/>
    <n v="0"/>
    <n v="0"/>
  </r>
  <r>
    <x v="14"/>
    <s v="IB"/>
    <x v="10"/>
    <n v="16"/>
    <x v="14"/>
    <n v="96"/>
    <n v="96"/>
  </r>
  <r>
    <x v="14"/>
    <s v="IB"/>
    <x v="10"/>
    <n v="17"/>
    <x v="15"/>
    <n v="0"/>
    <n v="0"/>
  </r>
  <r>
    <x v="14"/>
    <s v="IB"/>
    <x v="10"/>
    <n v="18"/>
    <x v="16"/>
    <n v="0"/>
    <n v="0"/>
  </r>
  <r>
    <x v="14"/>
    <s v="IB"/>
    <x v="10"/>
    <n v="20"/>
    <x v="17"/>
    <n v="0"/>
    <n v="0"/>
  </r>
  <r>
    <x v="14"/>
    <s v="IB"/>
    <x v="10"/>
    <n v="22"/>
    <x v="18"/>
    <n v="0"/>
    <n v="0"/>
  </r>
  <r>
    <x v="14"/>
    <s v="IB"/>
    <x v="10"/>
    <n v="23"/>
    <x v="19"/>
    <n v="0"/>
    <n v="0"/>
  </r>
  <r>
    <x v="14"/>
    <s v="IB"/>
    <x v="10"/>
    <n v="24"/>
    <x v="20"/>
    <n v="139"/>
    <n v="78"/>
  </r>
  <r>
    <x v="14"/>
    <s v="IB"/>
    <x v="10"/>
    <n v="25"/>
    <x v="21"/>
    <n v="0"/>
    <n v="0"/>
  </r>
  <r>
    <x v="14"/>
    <s v="IB"/>
    <x v="10"/>
    <n v="26"/>
    <x v="22"/>
    <n v="0"/>
    <n v="0"/>
  </r>
  <r>
    <x v="14"/>
    <s v="IB"/>
    <x v="10"/>
    <n v="27"/>
    <x v="23"/>
    <n v="0"/>
    <n v="0"/>
  </r>
  <r>
    <x v="14"/>
    <s v="IB"/>
    <x v="10"/>
    <n v="29"/>
    <x v="24"/>
    <n v="0"/>
    <n v="0"/>
  </r>
  <r>
    <x v="14"/>
    <s v="IB"/>
    <x v="10"/>
    <n v="30"/>
    <x v="25"/>
    <n v="0"/>
    <n v="0"/>
  </r>
  <r>
    <x v="14"/>
    <s v="IB"/>
    <x v="10"/>
    <n v="31"/>
    <x v="26"/>
    <n v="0"/>
    <n v="0"/>
  </r>
  <r>
    <x v="14"/>
    <s v="IB"/>
    <x v="10"/>
    <n v="38"/>
    <x v="27"/>
    <n v="0"/>
    <n v="0"/>
  </r>
  <r>
    <x v="14"/>
    <s v="IB"/>
    <x v="10"/>
    <n v="39"/>
    <x v="28"/>
    <n v="0"/>
    <n v="0"/>
  </r>
  <r>
    <x v="14"/>
    <s v="IB"/>
    <x v="10"/>
    <n v="40"/>
    <x v="29"/>
    <n v="22"/>
    <n v="22"/>
  </r>
  <r>
    <x v="14"/>
    <s v="IB"/>
    <x v="10"/>
    <n v="41"/>
    <x v="30"/>
    <n v="1400"/>
    <n v="1400"/>
  </r>
  <r>
    <x v="14"/>
    <s v="IB"/>
    <x v="10"/>
    <n v="43"/>
    <x v="31"/>
    <n v="0"/>
    <n v="0"/>
  </r>
  <r>
    <x v="14"/>
    <s v="IB"/>
    <x v="10"/>
    <n v="44"/>
    <x v="32"/>
    <n v="0"/>
    <n v="0"/>
  </r>
  <r>
    <x v="14"/>
    <s v="IB"/>
    <x v="10"/>
    <n v="45"/>
    <x v="33"/>
    <n v="0"/>
    <n v="0"/>
  </r>
  <r>
    <x v="14"/>
    <s v="IB"/>
    <x v="10"/>
    <n v="46"/>
    <x v="34"/>
    <n v="0"/>
    <n v="0"/>
  </r>
  <r>
    <x v="14"/>
    <s v="IB"/>
    <x v="10"/>
    <n v="47"/>
    <x v="35"/>
    <n v="0"/>
    <n v="0"/>
  </r>
  <r>
    <x v="14"/>
    <s v="IB"/>
    <x v="10"/>
    <n v="48"/>
    <x v="36"/>
    <n v="0"/>
    <n v="0"/>
  </r>
  <r>
    <x v="14"/>
    <s v="IBB"/>
    <x v="0"/>
    <n v="1"/>
    <x v="0"/>
    <n v="2284"/>
    <n v="1864"/>
  </r>
  <r>
    <x v="14"/>
    <s v="IBB"/>
    <x v="0"/>
    <n v="2"/>
    <x v="1"/>
    <n v="796"/>
    <n v="782"/>
  </r>
  <r>
    <x v="14"/>
    <s v="IBB"/>
    <x v="0"/>
    <n v="3"/>
    <x v="2"/>
    <n v="22344"/>
    <n v="22261"/>
  </r>
  <r>
    <x v="14"/>
    <s v="IBB"/>
    <x v="0"/>
    <n v="4"/>
    <x v="3"/>
    <n v="5545"/>
    <n v="5401"/>
  </r>
  <r>
    <x v="14"/>
    <s v="IBB"/>
    <x v="0"/>
    <n v="5"/>
    <x v="4"/>
    <n v="3733"/>
    <n v="3733"/>
  </r>
  <r>
    <x v="14"/>
    <s v="IBB"/>
    <x v="0"/>
    <n v="7"/>
    <x v="5"/>
    <n v="3892"/>
    <n v="3892"/>
  </r>
  <r>
    <x v="14"/>
    <s v="IBB"/>
    <x v="0"/>
    <n v="8"/>
    <x v="6"/>
    <n v="818"/>
    <n v="818"/>
  </r>
  <r>
    <x v="14"/>
    <s v="IBB"/>
    <x v="0"/>
    <n v="9"/>
    <x v="7"/>
    <n v="1605"/>
    <n v="1605"/>
  </r>
  <r>
    <x v="14"/>
    <s v="IBB"/>
    <x v="0"/>
    <n v="10"/>
    <x v="8"/>
    <n v="792"/>
    <n v="792"/>
  </r>
  <r>
    <x v="14"/>
    <s v="IBB"/>
    <x v="0"/>
    <n v="11"/>
    <x v="9"/>
    <n v="17081"/>
    <n v="15683"/>
  </r>
  <r>
    <x v="14"/>
    <s v="IBB"/>
    <x v="0"/>
    <n v="12"/>
    <x v="10"/>
    <n v="113430"/>
    <n v="113397"/>
  </r>
  <r>
    <x v="14"/>
    <s v="IBB"/>
    <x v="0"/>
    <n v="13"/>
    <x v="11"/>
    <n v="9"/>
    <n v="9"/>
  </r>
  <r>
    <x v="14"/>
    <s v="IBB"/>
    <x v="0"/>
    <n v="14"/>
    <x v="12"/>
    <n v="14528"/>
    <n v="14023"/>
  </r>
  <r>
    <x v="14"/>
    <s v="IBB"/>
    <x v="0"/>
    <n v="15"/>
    <x v="13"/>
    <n v="705"/>
    <n v="705"/>
  </r>
  <r>
    <x v="14"/>
    <s v="IBB"/>
    <x v="0"/>
    <n v="16"/>
    <x v="14"/>
    <n v="77884"/>
    <n v="76458"/>
  </r>
  <r>
    <x v="14"/>
    <s v="IBB"/>
    <x v="0"/>
    <n v="17"/>
    <x v="15"/>
    <n v="11113"/>
    <n v="11042"/>
  </r>
  <r>
    <x v="14"/>
    <s v="IBB"/>
    <x v="0"/>
    <n v="18"/>
    <x v="16"/>
    <n v="1757"/>
    <n v="1617"/>
  </r>
  <r>
    <x v="14"/>
    <s v="IBB"/>
    <x v="0"/>
    <n v="20"/>
    <x v="17"/>
    <n v="37432"/>
    <n v="36212"/>
  </r>
  <r>
    <x v="14"/>
    <s v="IBB"/>
    <x v="0"/>
    <n v="22"/>
    <x v="18"/>
    <n v="2704"/>
    <n v="2366"/>
  </r>
  <r>
    <x v="14"/>
    <s v="IBB"/>
    <x v="0"/>
    <n v="23"/>
    <x v="19"/>
    <n v="7"/>
    <n v="7"/>
  </r>
  <r>
    <x v="14"/>
    <s v="IBB"/>
    <x v="0"/>
    <n v="24"/>
    <x v="20"/>
    <n v="87095"/>
    <n v="85003"/>
  </r>
  <r>
    <x v="14"/>
    <s v="IBB"/>
    <x v="0"/>
    <n v="25"/>
    <x v="21"/>
    <n v="0"/>
    <n v="0"/>
  </r>
  <r>
    <x v="14"/>
    <s v="IBB"/>
    <x v="0"/>
    <n v="26"/>
    <x v="22"/>
    <n v="4170"/>
    <n v="3911"/>
  </r>
  <r>
    <x v="14"/>
    <s v="IBB"/>
    <x v="0"/>
    <n v="27"/>
    <x v="23"/>
    <n v="76"/>
    <n v="66"/>
  </r>
  <r>
    <x v="14"/>
    <s v="IBB"/>
    <x v="0"/>
    <n v="29"/>
    <x v="24"/>
    <n v="9499"/>
    <n v="9480"/>
  </r>
  <r>
    <x v="14"/>
    <s v="IBB"/>
    <x v="0"/>
    <n v="30"/>
    <x v="25"/>
    <n v="21528"/>
    <n v="21397"/>
  </r>
  <r>
    <x v="14"/>
    <s v="IBB"/>
    <x v="0"/>
    <n v="31"/>
    <x v="26"/>
    <n v="1309"/>
    <n v="1309"/>
  </r>
  <r>
    <x v="14"/>
    <s v="IBB"/>
    <x v="0"/>
    <n v="38"/>
    <x v="27"/>
    <n v="0"/>
    <n v="0"/>
  </r>
  <r>
    <x v="14"/>
    <s v="IBB"/>
    <x v="0"/>
    <n v="39"/>
    <x v="28"/>
    <n v="0"/>
    <n v="0"/>
  </r>
  <r>
    <x v="14"/>
    <s v="IBB"/>
    <x v="0"/>
    <n v="40"/>
    <x v="29"/>
    <n v="824"/>
    <n v="824"/>
  </r>
  <r>
    <x v="14"/>
    <s v="IBB"/>
    <x v="0"/>
    <n v="41"/>
    <x v="30"/>
    <n v="8999"/>
    <n v="8980"/>
  </r>
  <r>
    <x v="14"/>
    <s v="IBB"/>
    <x v="0"/>
    <n v="43"/>
    <x v="31"/>
    <n v="10589"/>
    <n v="9752"/>
  </r>
  <r>
    <x v="14"/>
    <s v="IBB"/>
    <x v="0"/>
    <n v="44"/>
    <x v="32"/>
    <n v="0"/>
    <n v="0"/>
  </r>
  <r>
    <x v="14"/>
    <s v="IBB"/>
    <x v="0"/>
    <n v="45"/>
    <x v="33"/>
    <n v="3085"/>
    <n v="3085"/>
  </r>
  <r>
    <x v="14"/>
    <s v="IBB"/>
    <x v="0"/>
    <n v="46"/>
    <x v="34"/>
    <n v="0"/>
    <n v="0"/>
  </r>
  <r>
    <x v="14"/>
    <s v="IBB"/>
    <x v="0"/>
    <n v="47"/>
    <x v="35"/>
    <n v="0"/>
    <n v="0"/>
  </r>
  <r>
    <x v="14"/>
    <s v="IBB"/>
    <x v="0"/>
    <n v="48"/>
    <x v="36"/>
    <n v="0"/>
    <n v="0"/>
  </r>
  <r>
    <x v="14"/>
    <s v="IBD"/>
    <x v="1"/>
    <n v="1"/>
    <x v="0"/>
    <n v="10064"/>
    <n v="9831"/>
  </r>
  <r>
    <x v="14"/>
    <s v="IBD"/>
    <x v="1"/>
    <n v="2"/>
    <x v="1"/>
    <n v="143"/>
    <n v="143"/>
  </r>
  <r>
    <x v="14"/>
    <s v="IBD"/>
    <x v="1"/>
    <n v="3"/>
    <x v="2"/>
    <n v="0"/>
    <n v="0"/>
  </r>
  <r>
    <x v="14"/>
    <s v="IBD"/>
    <x v="1"/>
    <n v="4"/>
    <x v="3"/>
    <n v="0"/>
    <n v="0"/>
  </r>
  <r>
    <x v="14"/>
    <s v="IBD"/>
    <x v="1"/>
    <n v="5"/>
    <x v="4"/>
    <n v="2717"/>
    <n v="2636"/>
  </r>
  <r>
    <x v="14"/>
    <s v="IBD"/>
    <x v="1"/>
    <n v="7"/>
    <x v="5"/>
    <n v="0"/>
    <n v="0"/>
  </r>
  <r>
    <x v="14"/>
    <s v="IBD"/>
    <x v="1"/>
    <n v="8"/>
    <x v="6"/>
    <n v="0"/>
    <n v="0"/>
  </r>
  <r>
    <x v="14"/>
    <s v="IBD"/>
    <x v="1"/>
    <n v="9"/>
    <x v="7"/>
    <n v="2062"/>
    <n v="1607"/>
  </r>
  <r>
    <x v="14"/>
    <s v="IBD"/>
    <x v="1"/>
    <n v="10"/>
    <x v="8"/>
    <n v="0"/>
    <n v="0"/>
  </r>
  <r>
    <x v="14"/>
    <s v="IBD"/>
    <x v="1"/>
    <n v="11"/>
    <x v="9"/>
    <n v="8897"/>
    <n v="8093"/>
  </r>
  <r>
    <x v="14"/>
    <s v="IBD"/>
    <x v="1"/>
    <n v="12"/>
    <x v="10"/>
    <n v="0"/>
    <n v="0"/>
  </r>
  <r>
    <x v="14"/>
    <s v="IBD"/>
    <x v="1"/>
    <n v="13"/>
    <x v="11"/>
    <n v="2924"/>
    <n v="2924"/>
  </r>
  <r>
    <x v="14"/>
    <s v="IBD"/>
    <x v="1"/>
    <n v="14"/>
    <x v="12"/>
    <n v="3847"/>
    <n v="3847"/>
  </r>
  <r>
    <x v="14"/>
    <s v="IBD"/>
    <x v="1"/>
    <n v="15"/>
    <x v="13"/>
    <n v="11052"/>
    <n v="10800"/>
  </r>
  <r>
    <x v="14"/>
    <s v="IBD"/>
    <x v="1"/>
    <n v="16"/>
    <x v="14"/>
    <n v="0"/>
    <n v="0"/>
  </r>
  <r>
    <x v="14"/>
    <s v="IBD"/>
    <x v="1"/>
    <n v="17"/>
    <x v="15"/>
    <n v="0"/>
    <n v="0"/>
  </r>
  <r>
    <x v="14"/>
    <s v="IBD"/>
    <x v="1"/>
    <n v="18"/>
    <x v="16"/>
    <n v="1894"/>
    <n v="1858"/>
  </r>
  <r>
    <x v="14"/>
    <s v="IBD"/>
    <x v="1"/>
    <n v="20"/>
    <x v="17"/>
    <n v="0"/>
    <n v="0"/>
  </r>
  <r>
    <x v="14"/>
    <s v="IBD"/>
    <x v="1"/>
    <n v="22"/>
    <x v="18"/>
    <n v="20888"/>
    <n v="19745"/>
  </r>
  <r>
    <x v="14"/>
    <s v="IBD"/>
    <x v="1"/>
    <n v="23"/>
    <x v="19"/>
    <n v="1363"/>
    <n v="1363"/>
  </r>
  <r>
    <x v="14"/>
    <s v="IBD"/>
    <x v="1"/>
    <n v="24"/>
    <x v="20"/>
    <n v="7745"/>
    <n v="7745"/>
  </r>
  <r>
    <x v="14"/>
    <s v="IBD"/>
    <x v="1"/>
    <n v="25"/>
    <x v="21"/>
    <n v="0"/>
    <n v="0"/>
  </r>
  <r>
    <x v="14"/>
    <s v="IBD"/>
    <x v="1"/>
    <n v="26"/>
    <x v="22"/>
    <n v="303"/>
    <n v="303"/>
  </r>
  <r>
    <x v="14"/>
    <s v="IBD"/>
    <x v="1"/>
    <n v="27"/>
    <x v="23"/>
    <n v="1766"/>
    <n v="1134"/>
  </r>
  <r>
    <x v="14"/>
    <s v="IBD"/>
    <x v="1"/>
    <n v="29"/>
    <x v="24"/>
    <n v="7137"/>
    <n v="6971"/>
  </r>
  <r>
    <x v="14"/>
    <s v="IBD"/>
    <x v="1"/>
    <n v="30"/>
    <x v="25"/>
    <n v="8516"/>
    <n v="8272"/>
  </r>
  <r>
    <x v="14"/>
    <s v="IBD"/>
    <x v="1"/>
    <n v="31"/>
    <x v="26"/>
    <n v="1340"/>
    <n v="1340"/>
  </r>
  <r>
    <x v="14"/>
    <s v="IBD"/>
    <x v="1"/>
    <n v="38"/>
    <x v="27"/>
    <n v="17478"/>
    <n v="14738"/>
  </r>
  <r>
    <x v="14"/>
    <s v="IBD"/>
    <x v="1"/>
    <n v="39"/>
    <x v="28"/>
    <n v="12477"/>
    <n v="10459"/>
  </r>
  <r>
    <x v="14"/>
    <s v="IBD"/>
    <x v="1"/>
    <n v="40"/>
    <x v="29"/>
    <n v="0"/>
    <n v="0"/>
  </r>
  <r>
    <x v="14"/>
    <s v="IBD"/>
    <x v="1"/>
    <n v="41"/>
    <x v="30"/>
    <n v="0"/>
    <n v="0"/>
  </r>
  <r>
    <x v="14"/>
    <s v="IBD"/>
    <x v="1"/>
    <n v="43"/>
    <x v="31"/>
    <n v="0"/>
    <n v="0"/>
  </r>
  <r>
    <x v="14"/>
    <s v="IBD"/>
    <x v="1"/>
    <n v="44"/>
    <x v="32"/>
    <n v="365"/>
    <n v="365"/>
  </r>
  <r>
    <x v="14"/>
    <s v="IBD"/>
    <x v="1"/>
    <n v="45"/>
    <x v="33"/>
    <n v="1419"/>
    <n v="1419"/>
  </r>
  <r>
    <x v="14"/>
    <s v="IBD"/>
    <x v="1"/>
    <n v="46"/>
    <x v="34"/>
    <n v="1290"/>
    <n v="1290"/>
  </r>
  <r>
    <x v="14"/>
    <s v="IBD"/>
    <x v="1"/>
    <n v="47"/>
    <x v="35"/>
    <n v="1843"/>
    <n v="1715"/>
  </r>
  <r>
    <x v="14"/>
    <s v="IBD"/>
    <x v="1"/>
    <n v="48"/>
    <x v="36"/>
    <n v="2273"/>
    <n v="2155"/>
  </r>
  <r>
    <x v="14"/>
    <s v="IBI"/>
    <x v="2"/>
    <n v="1"/>
    <x v="0"/>
    <n v="0"/>
    <n v="0"/>
  </r>
  <r>
    <x v="14"/>
    <s v="IBI"/>
    <x v="2"/>
    <n v="2"/>
    <x v="1"/>
    <n v="0"/>
    <n v="0"/>
  </r>
  <r>
    <x v="14"/>
    <s v="IBI"/>
    <x v="2"/>
    <n v="3"/>
    <x v="2"/>
    <n v="0"/>
    <n v="0"/>
  </r>
  <r>
    <x v="14"/>
    <s v="IBI"/>
    <x v="2"/>
    <n v="4"/>
    <x v="3"/>
    <n v="0"/>
    <n v="0"/>
  </r>
  <r>
    <x v="14"/>
    <s v="IBI"/>
    <x v="2"/>
    <n v="5"/>
    <x v="4"/>
    <n v="0"/>
    <n v="0"/>
  </r>
  <r>
    <x v="14"/>
    <s v="IBI"/>
    <x v="2"/>
    <n v="7"/>
    <x v="5"/>
    <n v="0"/>
    <n v="0"/>
  </r>
  <r>
    <x v="14"/>
    <s v="IBI"/>
    <x v="2"/>
    <n v="8"/>
    <x v="6"/>
    <n v="0"/>
    <n v="0"/>
  </r>
  <r>
    <x v="14"/>
    <s v="IBI"/>
    <x v="2"/>
    <n v="9"/>
    <x v="7"/>
    <n v="0"/>
    <n v="0"/>
  </r>
  <r>
    <x v="14"/>
    <s v="IBI"/>
    <x v="2"/>
    <n v="10"/>
    <x v="8"/>
    <n v="0"/>
    <n v="0"/>
  </r>
  <r>
    <x v="14"/>
    <s v="IBI"/>
    <x v="2"/>
    <n v="11"/>
    <x v="9"/>
    <n v="0"/>
    <n v="0"/>
  </r>
  <r>
    <x v="14"/>
    <s v="IBI"/>
    <x v="2"/>
    <n v="12"/>
    <x v="10"/>
    <n v="0"/>
    <n v="0"/>
  </r>
  <r>
    <x v="14"/>
    <s v="IBI"/>
    <x v="2"/>
    <n v="13"/>
    <x v="11"/>
    <n v="0"/>
    <n v="0"/>
  </r>
  <r>
    <x v="14"/>
    <s v="IBI"/>
    <x v="2"/>
    <n v="14"/>
    <x v="12"/>
    <n v="0"/>
    <n v="0"/>
  </r>
  <r>
    <x v="14"/>
    <s v="IBI"/>
    <x v="2"/>
    <n v="15"/>
    <x v="13"/>
    <n v="0"/>
    <n v="0"/>
  </r>
  <r>
    <x v="14"/>
    <s v="IBI"/>
    <x v="2"/>
    <n v="16"/>
    <x v="14"/>
    <n v="0"/>
    <n v="0"/>
  </r>
  <r>
    <x v="14"/>
    <s v="IBI"/>
    <x v="2"/>
    <n v="17"/>
    <x v="15"/>
    <n v="0"/>
    <n v="0"/>
  </r>
  <r>
    <x v="14"/>
    <s v="IBI"/>
    <x v="2"/>
    <n v="18"/>
    <x v="16"/>
    <n v="0"/>
    <n v="0"/>
  </r>
  <r>
    <x v="14"/>
    <s v="IBI"/>
    <x v="2"/>
    <n v="20"/>
    <x v="17"/>
    <n v="0"/>
    <n v="0"/>
  </r>
  <r>
    <x v="14"/>
    <s v="IBI"/>
    <x v="2"/>
    <n v="22"/>
    <x v="18"/>
    <n v="0"/>
    <n v="0"/>
  </r>
  <r>
    <x v="14"/>
    <s v="IBI"/>
    <x v="2"/>
    <n v="23"/>
    <x v="19"/>
    <n v="0"/>
    <n v="0"/>
  </r>
  <r>
    <x v="14"/>
    <s v="IBI"/>
    <x v="2"/>
    <n v="24"/>
    <x v="20"/>
    <n v="0"/>
    <n v="0"/>
  </r>
  <r>
    <x v="14"/>
    <s v="IBI"/>
    <x v="2"/>
    <n v="25"/>
    <x v="21"/>
    <n v="0"/>
    <n v="0"/>
  </r>
  <r>
    <x v="14"/>
    <s v="IBI"/>
    <x v="2"/>
    <n v="26"/>
    <x v="22"/>
    <n v="0"/>
    <n v="0"/>
  </r>
  <r>
    <x v="14"/>
    <s v="IBI"/>
    <x v="2"/>
    <n v="27"/>
    <x v="23"/>
    <n v="0"/>
    <n v="0"/>
  </r>
  <r>
    <x v="14"/>
    <s v="IBI"/>
    <x v="2"/>
    <n v="29"/>
    <x v="24"/>
    <n v="8"/>
    <n v="8"/>
  </r>
  <r>
    <x v="14"/>
    <s v="IBI"/>
    <x v="2"/>
    <n v="30"/>
    <x v="25"/>
    <n v="0"/>
    <n v="0"/>
  </r>
  <r>
    <x v="14"/>
    <s v="IBI"/>
    <x v="2"/>
    <n v="31"/>
    <x v="26"/>
    <n v="0"/>
    <n v="0"/>
  </r>
  <r>
    <x v="14"/>
    <s v="IBI"/>
    <x v="2"/>
    <n v="38"/>
    <x v="27"/>
    <n v="0"/>
    <n v="0"/>
  </r>
  <r>
    <x v="14"/>
    <s v="IBI"/>
    <x v="2"/>
    <n v="39"/>
    <x v="28"/>
    <n v="0"/>
    <n v="0"/>
  </r>
  <r>
    <x v="14"/>
    <s v="IBI"/>
    <x v="2"/>
    <n v="40"/>
    <x v="29"/>
    <n v="0"/>
    <n v="0"/>
  </r>
  <r>
    <x v="14"/>
    <s v="IBI"/>
    <x v="2"/>
    <n v="41"/>
    <x v="30"/>
    <n v="0"/>
    <n v="0"/>
  </r>
  <r>
    <x v="14"/>
    <s v="IBI"/>
    <x v="2"/>
    <n v="43"/>
    <x v="31"/>
    <n v="0"/>
    <n v="0"/>
  </r>
  <r>
    <x v="14"/>
    <s v="IBI"/>
    <x v="2"/>
    <n v="44"/>
    <x v="32"/>
    <n v="0"/>
    <n v="0"/>
  </r>
  <r>
    <x v="14"/>
    <s v="IBI"/>
    <x v="2"/>
    <n v="45"/>
    <x v="33"/>
    <n v="0"/>
    <n v="0"/>
  </r>
  <r>
    <x v="14"/>
    <s v="IBI"/>
    <x v="2"/>
    <n v="46"/>
    <x v="34"/>
    <n v="0"/>
    <n v="0"/>
  </r>
  <r>
    <x v="14"/>
    <s v="IBI"/>
    <x v="2"/>
    <n v="47"/>
    <x v="35"/>
    <n v="0"/>
    <n v="0"/>
  </r>
  <r>
    <x v="14"/>
    <s v="IBI"/>
    <x v="2"/>
    <n v="48"/>
    <x v="36"/>
    <n v="0"/>
    <n v="0"/>
  </r>
  <r>
    <x v="14"/>
    <s v="IBL"/>
    <x v="13"/>
    <n v="1"/>
    <x v="0"/>
    <n v="0"/>
    <n v="0"/>
  </r>
  <r>
    <x v="14"/>
    <s v="IBL"/>
    <x v="13"/>
    <n v="2"/>
    <x v="1"/>
    <n v="0"/>
    <n v="0"/>
  </r>
  <r>
    <x v="14"/>
    <s v="IBL"/>
    <x v="13"/>
    <n v="3"/>
    <x v="2"/>
    <n v="0"/>
    <n v="0"/>
  </r>
  <r>
    <x v="14"/>
    <s v="IBL"/>
    <x v="13"/>
    <n v="4"/>
    <x v="3"/>
    <n v="0"/>
    <n v="0"/>
  </r>
  <r>
    <x v="14"/>
    <s v="IBL"/>
    <x v="13"/>
    <n v="5"/>
    <x v="4"/>
    <n v="0"/>
    <n v="0"/>
  </r>
  <r>
    <x v="14"/>
    <s v="IBL"/>
    <x v="13"/>
    <n v="7"/>
    <x v="5"/>
    <n v="0"/>
    <n v="0"/>
  </r>
  <r>
    <x v="14"/>
    <s v="IBL"/>
    <x v="13"/>
    <n v="8"/>
    <x v="6"/>
    <n v="110"/>
    <n v="110"/>
  </r>
  <r>
    <x v="14"/>
    <s v="IBL"/>
    <x v="13"/>
    <n v="9"/>
    <x v="7"/>
    <n v="0"/>
    <n v="0"/>
  </r>
  <r>
    <x v="14"/>
    <s v="IBL"/>
    <x v="13"/>
    <n v="10"/>
    <x v="8"/>
    <n v="0"/>
    <n v="0"/>
  </r>
  <r>
    <x v="14"/>
    <s v="IBL"/>
    <x v="13"/>
    <n v="11"/>
    <x v="9"/>
    <n v="0"/>
    <n v="0"/>
  </r>
  <r>
    <x v="14"/>
    <s v="IBL"/>
    <x v="13"/>
    <n v="12"/>
    <x v="10"/>
    <n v="0"/>
    <n v="0"/>
  </r>
  <r>
    <x v="14"/>
    <s v="IBL"/>
    <x v="13"/>
    <n v="13"/>
    <x v="11"/>
    <n v="0"/>
    <n v="0"/>
  </r>
  <r>
    <x v="14"/>
    <s v="IBL"/>
    <x v="13"/>
    <n v="14"/>
    <x v="12"/>
    <n v="0"/>
    <n v="0"/>
  </r>
  <r>
    <x v="14"/>
    <s v="IBL"/>
    <x v="13"/>
    <n v="15"/>
    <x v="13"/>
    <n v="0"/>
    <n v="0"/>
  </r>
  <r>
    <x v="14"/>
    <s v="IBL"/>
    <x v="13"/>
    <n v="16"/>
    <x v="14"/>
    <n v="0"/>
    <n v="0"/>
  </r>
  <r>
    <x v="14"/>
    <s v="IBL"/>
    <x v="13"/>
    <n v="17"/>
    <x v="15"/>
    <n v="0"/>
    <n v="0"/>
  </r>
  <r>
    <x v="14"/>
    <s v="IBL"/>
    <x v="13"/>
    <n v="18"/>
    <x v="16"/>
    <n v="0"/>
    <n v="0"/>
  </r>
  <r>
    <x v="14"/>
    <s v="IBL"/>
    <x v="13"/>
    <n v="20"/>
    <x v="17"/>
    <n v="0"/>
    <n v="0"/>
  </r>
  <r>
    <x v="14"/>
    <s v="IBL"/>
    <x v="13"/>
    <n v="22"/>
    <x v="18"/>
    <n v="0"/>
    <n v="0"/>
  </r>
  <r>
    <x v="14"/>
    <s v="IBL"/>
    <x v="13"/>
    <n v="23"/>
    <x v="19"/>
    <n v="0"/>
    <n v="0"/>
  </r>
  <r>
    <x v="14"/>
    <s v="IBL"/>
    <x v="13"/>
    <n v="24"/>
    <x v="20"/>
    <n v="0"/>
    <n v="0"/>
  </r>
  <r>
    <x v="14"/>
    <s v="IBL"/>
    <x v="13"/>
    <n v="25"/>
    <x v="21"/>
    <n v="0"/>
    <n v="0"/>
  </r>
  <r>
    <x v="14"/>
    <s v="IBL"/>
    <x v="13"/>
    <n v="26"/>
    <x v="22"/>
    <n v="0"/>
    <n v="0"/>
  </r>
  <r>
    <x v="14"/>
    <s v="IBL"/>
    <x v="13"/>
    <n v="27"/>
    <x v="23"/>
    <n v="0"/>
    <n v="0"/>
  </r>
  <r>
    <x v="14"/>
    <s v="IBL"/>
    <x v="13"/>
    <n v="29"/>
    <x v="24"/>
    <n v="0"/>
    <n v="0"/>
  </r>
  <r>
    <x v="14"/>
    <s v="IBL"/>
    <x v="13"/>
    <n v="30"/>
    <x v="25"/>
    <n v="0"/>
    <n v="0"/>
  </r>
  <r>
    <x v="14"/>
    <s v="IBL"/>
    <x v="13"/>
    <n v="31"/>
    <x v="26"/>
    <n v="0"/>
    <n v="0"/>
  </r>
  <r>
    <x v="14"/>
    <s v="IBL"/>
    <x v="13"/>
    <n v="38"/>
    <x v="27"/>
    <n v="0"/>
    <n v="0"/>
  </r>
  <r>
    <x v="14"/>
    <s v="IBL"/>
    <x v="13"/>
    <n v="39"/>
    <x v="28"/>
    <n v="0"/>
    <n v="0"/>
  </r>
  <r>
    <x v="14"/>
    <s v="IBL"/>
    <x v="13"/>
    <n v="40"/>
    <x v="29"/>
    <n v="0"/>
    <n v="0"/>
  </r>
  <r>
    <x v="14"/>
    <s v="IBL"/>
    <x v="13"/>
    <n v="41"/>
    <x v="30"/>
    <n v="0"/>
    <n v="0"/>
  </r>
  <r>
    <x v="14"/>
    <s v="IBL"/>
    <x v="13"/>
    <n v="43"/>
    <x v="31"/>
    <n v="0"/>
    <n v="0"/>
  </r>
  <r>
    <x v="14"/>
    <s v="IBL"/>
    <x v="13"/>
    <n v="44"/>
    <x v="32"/>
    <n v="0"/>
    <n v="0"/>
  </r>
  <r>
    <x v="14"/>
    <s v="IBL"/>
    <x v="13"/>
    <n v="45"/>
    <x v="33"/>
    <n v="0"/>
    <n v="0"/>
  </r>
  <r>
    <x v="14"/>
    <s v="IBL"/>
    <x v="13"/>
    <n v="46"/>
    <x v="34"/>
    <n v="0"/>
    <n v="0"/>
  </r>
  <r>
    <x v="14"/>
    <s v="IBL"/>
    <x v="13"/>
    <n v="47"/>
    <x v="35"/>
    <n v="0"/>
    <n v="0"/>
  </r>
  <r>
    <x v="14"/>
    <s v="IBL"/>
    <x v="13"/>
    <n v="48"/>
    <x v="36"/>
    <n v="0"/>
    <n v="0"/>
  </r>
  <r>
    <x v="14"/>
    <s v="IBM"/>
    <x v="3"/>
    <n v="1"/>
    <x v="0"/>
    <n v="28670"/>
    <n v="26487"/>
  </r>
  <r>
    <x v="14"/>
    <s v="IBM"/>
    <x v="3"/>
    <n v="2"/>
    <x v="1"/>
    <n v="123273"/>
    <n v="114753"/>
  </r>
  <r>
    <x v="14"/>
    <s v="IBM"/>
    <x v="3"/>
    <n v="3"/>
    <x v="2"/>
    <n v="371333"/>
    <n v="319220"/>
  </r>
  <r>
    <x v="14"/>
    <s v="IBM"/>
    <x v="3"/>
    <n v="4"/>
    <x v="3"/>
    <n v="8672"/>
    <n v="8147"/>
  </r>
  <r>
    <x v="14"/>
    <s v="IBM"/>
    <x v="3"/>
    <n v="5"/>
    <x v="4"/>
    <n v="56258"/>
    <n v="47849"/>
  </r>
  <r>
    <x v="14"/>
    <s v="IBM"/>
    <x v="3"/>
    <n v="7"/>
    <x v="5"/>
    <n v="23151"/>
    <n v="20660"/>
  </r>
  <r>
    <x v="14"/>
    <s v="IBM"/>
    <x v="3"/>
    <n v="8"/>
    <x v="6"/>
    <n v="824642"/>
    <n v="824570"/>
  </r>
  <r>
    <x v="14"/>
    <s v="IBM"/>
    <x v="3"/>
    <n v="9"/>
    <x v="7"/>
    <n v="100600"/>
    <n v="86513"/>
  </r>
  <r>
    <x v="14"/>
    <s v="IBM"/>
    <x v="3"/>
    <n v="10"/>
    <x v="8"/>
    <n v="8261"/>
    <n v="8040"/>
  </r>
  <r>
    <x v="14"/>
    <s v="IBM"/>
    <x v="3"/>
    <n v="11"/>
    <x v="9"/>
    <n v="1638"/>
    <n v="1543"/>
  </r>
  <r>
    <x v="14"/>
    <s v="IBM"/>
    <x v="3"/>
    <n v="12"/>
    <x v="10"/>
    <n v="56821"/>
    <n v="55737"/>
  </r>
  <r>
    <x v="14"/>
    <s v="IBM"/>
    <x v="3"/>
    <n v="13"/>
    <x v="11"/>
    <n v="58967"/>
    <n v="54396"/>
  </r>
  <r>
    <x v="14"/>
    <s v="IBM"/>
    <x v="3"/>
    <n v="14"/>
    <x v="12"/>
    <n v="2746"/>
    <n v="2566"/>
  </r>
  <r>
    <x v="14"/>
    <s v="IBM"/>
    <x v="3"/>
    <n v="15"/>
    <x v="13"/>
    <n v="100554"/>
    <n v="98684"/>
  </r>
  <r>
    <x v="14"/>
    <s v="IBM"/>
    <x v="3"/>
    <n v="16"/>
    <x v="14"/>
    <n v="2925494"/>
    <n v="2890578"/>
  </r>
  <r>
    <x v="14"/>
    <s v="IBM"/>
    <x v="3"/>
    <n v="17"/>
    <x v="15"/>
    <n v="269550"/>
    <n v="260405"/>
  </r>
  <r>
    <x v="14"/>
    <s v="IBM"/>
    <x v="3"/>
    <n v="18"/>
    <x v="16"/>
    <n v="39316"/>
    <n v="31913"/>
  </r>
  <r>
    <x v="14"/>
    <s v="IBM"/>
    <x v="3"/>
    <n v="20"/>
    <x v="17"/>
    <n v="194604"/>
    <n v="168341"/>
  </r>
  <r>
    <x v="14"/>
    <s v="IBM"/>
    <x v="3"/>
    <n v="22"/>
    <x v="18"/>
    <n v="152936"/>
    <n v="128363"/>
  </r>
  <r>
    <x v="14"/>
    <s v="IBM"/>
    <x v="3"/>
    <n v="23"/>
    <x v="19"/>
    <n v="96"/>
    <n v="96"/>
  </r>
  <r>
    <x v="14"/>
    <s v="IBM"/>
    <x v="3"/>
    <n v="24"/>
    <x v="20"/>
    <n v="615405"/>
    <n v="586323"/>
  </r>
  <r>
    <x v="14"/>
    <s v="IBM"/>
    <x v="3"/>
    <n v="25"/>
    <x v="21"/>
    <n v="0"/>
    <n v="0"/>
  </r>
  <r>
    <x v="14"/>
    <s v="IBM"/>
    <x v="3"/>
    <n v="26"/>
    <x v="22"/>
    <n v="25"/>
    <n v="25"/>
  </r>
  <r>
    <x v="14"/>
    <s v="IBM"/>
    <x v="3"/>
    <n v="27"/>
    <x v="23"/>
    <n v="3733"/>
    <n v="2530"/>
  </r>
  <r>
    <x v="14"/>
    <s v="IBM"/>
    <x v="3"/>
    <n v="29"/>
    <x v="24"/>
    <n v="28658"/>
    <n v="27932"/>
  </r>
  <r>
    <x v="14"/>
    <s v="IBM"/>
    <x v="3"/>
    <n v="30"/>
    <x v="25"/>
    <n v="8080"/>
    <n v="7949"/>
  </r>
  <r>
    <x v="14"/>
    <s v="IBM"/>
    <x v="3"/>
    <n v="31"/>
    <x v="26"/>
    <n v="5202"/>
    <n v="5150"/>
  </r>
  <r>
    <x v="14"/>
    <s v="IBM"/>
    <x v="3"/>
    <n v="38"/>
    <x v="27"/>
    <n v="0"/>
    <n v="0"/>
  </r>
  <r>
    <x v="14"/>
    <s v="IBM"/>
    <x v="3"/>
    <n v="39"/>
    <x v="28"/>
    <n v="0"/>
    <n v="0"/>
  </r>
  <r>
    <x v="14"/>
    <s v="IBM"/>
    <x v="3"/>
    <n v="40"/>
    <x v="29"/>
    <n v="4780627"/>
    <n v="4589258"/>
  </r>
  <r>
    <x v="14"/>
    <s v="IBM"/>
    <x v="3"/>
    <n v="41"/>
    <x v="30"/>
    <n v="411637"/>
    <n v="391235"/>
  </r>
  <r>
    <x v="14"/>
    <s v="IBM"/>
    <x v="3"/>
    <n v="43"/>
    <x v="31"/>
    <n v="0"/>
    <n v="0"/>
  </r>
  <r>
    <x v="14"/>
    <s v="IBM"/>
    <x v="3"/>
    <n v="44"/>
    <x v="32"/>
    <n v="0"/>
    <n v="0"/>
  </r>
  <r>
    <x v="14"/>
    <s v="IBM"/>
    <x v="3"/>
    <n v="45"/>
    <x v="33"/>
    <n v="1696"/>
    <n v="1509"/>
  </r>
  <r>
    <x v="14"/>
    <s v="IBM"/>
    <x v="3"/>
    <n v="46"/>
    <x v="34"/>
    <n v="0"/>
    <n v="0"/>
  </r>
  <r>
    <x v="14"/>
    <s v="IBM"/>
    <x v="3"/>
    <n v="47"/>
    <x v="35"/>
    <n v="0"/>
    <n v="0"/>
  </r>
  <r>
    <x v="14"/>
    <s v="IBM"/>
    <x v="3"/>
    <n v="48"/>
    <x v="36"/>
    <n v="0"/>
    <n v="0"/>
  </r>
  <r>
    <x v="14"/>
    <s v="IBS"/>
    <x v="4"/>
    <n v="1"/>
    <x v="0"/>
    <n v="0"/>
    <n v="0"/>
  </r>
  <r>
    <x v="14"/>
    <s v="IBS"/>
    <x v="4"/>
    <n v="2"/>
    <x v="1"/>
    <n v="0"/>
    <n v="0"/>
  </r>
  <r>
    <x v="14"/>
    <s v="IBS"/>
    <x v="4"/>
    <n v="3"/>
    <x v="2"/>
    <n v="0"/>
    <n v="0"/>
  </r>
  <r>
    <x v="14"/>
    <s v="IBS"/>
    <x v="4"/>
    <n v="4"/>
    <x v="3"/>
    <n v="0"/>
    <n v="0"/>
  </r>
  <r>
    <x v="14"/>
    <s v="IBS"/>
    <x v="4"/>
    <n v="5"/>
    <x v="4"/>
    <n v="0"/>
    <n v="0"/>
  </r>
  <r>
    <x v="14"/>
    <s v="IBS"/>
    <x v="4"/>
    <n v="7"/>
    <x v="5"/>
    <n v="1338"/>
    <n v="1338"/>
  </r>
  <r>
    <x v="14"/>
    <s v="IBS"/>
    <x v="4"/>
    <n v="8"/>
    <x v="6"/>
    <n v="0"/>
    <n v="0"/>
  </r>
  <r>
    <x v="14"/>
    <s v="IBS"/>
    <x v="4"/>
    <n v="9"/>
    <x v="7"/>
    <n v="37548"/>
    <n v="36387"/>
  </r>
  <r>
    <x v="14"/>
    <s v="IBS"/>
    <x v="4"/>
    <n v="10"/>
    <x v="8"/>
    <n v="0"/>
    <n v="0"/>
  </r>
  <r>
    <x v="14"/>
    <s v="IBS"/>
    <x v="4"/>
    <n v="11"/>
    <x v="9"/>
    <n v="12250"/>
    <n v="12038"/>
  </r>
  <r>
    <x v="14"/>
    <s v="IBS"/>
    <x v="4"/>
    <n v="12"/>
    <x v="10"/>
    <n v="0"/>
    <n v="0"/>
  </r>
  <r>
    <x v="14"/>
    <s v="IBS"/>
    <x v="4"/>
    <n v="13"/>
    <x v="11"/>
    <n v="0"/>
    <n v="0"/>
  </r>
  <r>
    <x v="14"/>
    <s v="IBS"/>
    <x v="4"/>
    <n v="14"/>
    <x v="12"/>
    <n v="521"/>
    <n v="521"/>
  </r>
  <r>
    <x v="14"/>
    <s v="IBS"/>
    <x v="4"/>
    <n v="15"/>
    <x v="13"/>
    <n v="5672"/>
    <n v="5672"/>
  </r>
  <r>
    <x v="14"/>
    <s v="IBS"/>
    <x v="4"/>
    <n v="16"/>
    <x v="14"/>
    <n v="0"/>
    <n v="0"/>
  </r>
  <r>
    <x v="14"/>
    <s v="IBS"/>
    <x v="4"/>
    <n v="17"/>
    <x v="15"/>
    <n v="8828"/>
    <n v="8828"/>
  </r>
  <r>
    <x v="14"/>
    <s v="IBS"/>
    <x v="4"/>
    <n v="18"/>
    <x v="16"/>
    <n v="15198"/>
    <n v="11762"/>
  </r>
  <r>
    <x v="14"/>
    <s v="IBS"/>
    <x v="4"/>
    <n v="20"/>
    <x v="17"/>
    <n v="57"/>
    <n v="57"/>
  </r>
  <r>
    <x v="14"/>
    <s v="IBS"/>
    <x v="4"/>
    <n v="22"/>
    <x v="18"/>
    <n v="4475"/>
    <n v="4475"/>
  </r>
  <r>
    <x v="14"/>
    <s v="IBS"/>
    <x v="4"/>
    <n v="23"/>
    <x v="19"/>
    <n v="2754"/>
    <n v="2738"/>
  </r>
  <r>
    <x v="14"/>
    <s v="IBS"/>
    <x v="4"/>
    <n v="24"/>
    <x v="20"/>
    <n v="3089"/>
    <n v="3039"/>
  </r>
  <r>
    <x v="14"/>
    <s v="IBS"/>
    <x v="4"/>
    <n v="25"/>
    <x v="21"/>
    <n v="0"/>
    <n v="0"/>
  </r>
  <r>
    <x v="14"/>
    <s v="IBS"/>
    <x v="4"/>
    <n v="26"/>
    <x v="22"/>
    <n v="341"/>
    <n v="341"/>
  </r>
  <r>
    <x v="14"/>
    <s v="IBS"/>
    <x v="4"/>
    <n v="27"/>
    <x v="23"/>
    <n v="0"/>
    <n v="0"/>
  </r>
  <r>
    <x v="14"/>
    <s v="IBS"/>
    <x v="4"/>
    <n v="29"/>
    <x v="24"/>
    <n v="57755"/>
    <n v="57755"/>
  </r>
  <r>
    <x v="14"/>
    <s v="IBS"/>
    <x v="4"/>
    <n v="30"/>
    <x v="25"/>
    <n v="5277"/>
    <n v="5277"/>
  </r>
  <r>
    <x v="14"/>
    <s v="IBS"/>
    <x v="4"/>
    <n v="31"/>
    <x v="26"/>
    <n v="275"/>
    <n v="275"/>
  </r>
  <r>
    <x v="14"/>
    <s v="IBS"/>
    <x v="4"/>
    <n v="38"/>
    <x v="27"/>
    <n v="0"/>
    <n v="0"/>
  </r>
  <r>
    <x v="14"/>
    <s v="IBS"/>
    <x v="4"/>
    <n v="39"/>
    <x v="28"/>
    <n v="0"/>
    <n v="0"/>
  </r>
  <r>
    <x v="14"/>
    <s v="IBS"/>
    <x v="4"/>
    <n v="40"/>
    <x v="29"/>
    <n v="0"/>
    <n v="0"/>
  </r>
  <r>
    <x v="14"/>
    <s v="IBS"/>
    <x v="4"/>
    <n v="41"/>
    <x v="30"/>
    <n v="44"/>
    <n v="44"/>
  </r>
  <r>
    <x v="14"/>
    <s v="IBS"/>
    <x v="4"/>
    <n v="43"/>
    <x v="31"/>
    <n v="0"/>
    <n v="0"/>
  </r>
  <r>
    <x v="14"/>
    <s v="IBS"/>
    <x v="4"/>
    <n v="44"/>
    <x v="32"/>
    <n v="0"/>
    <n v="0"/>
  </r>
  <r>
    <x v="14"/>
    <s v="IBS"/>
    <x v="4"/>
    <n v="45"/>
    <x v="33"/>
    <n v="0"/>
    <n v="0"/>
  </r>
  <r>
    <x v="14"/>
    <s v="IBS"/>
    <x v="4"/>
    <n v="46"/>
    <x v="34"/>
    <n v="440"/>
    <n v="440"/>
  </r>
  <r>
    <x v="14"/>
    <s v="IBS"/>
    <x v="4"/>
    <n v="47"/>
    <x v="35"/>
    <n v="0"/>
    <n v="0"/>
  </r>
  <r>
    <x v="14"/>
    <s v="IBS"/>
    <x v="4"/>
    <n v="48"/>
    <x v="36"/>
    <n v="0"/>
    <n v="0"/>
  </r>
  <r>
    <x v="14"/>
    <s v="NB"/>
    <x v="6"/>
    <n v="1"/>
    <x v="0"/>
    <n v="14873"/>
    <n v="14873"/>
  </r>
  <r>
    <x v="14"/>
    <s v="NB"/>
    <x v="6"/>
    <n v="2"/>
    <x v="1"/>
    <n v="0"/>
    <n v="0"/>
  </r>
  <r>
    <x v="14"/>
    <s v="NB"/>
    <x v="6"/>
    <n v="3"/>
    <x v="2"/>
    <n v="0"/>
    <n v="0"/>
  </r>
  <r>
    <x v="14"/>
    <s v="NB"/>
    <x v="6"/>
    <n v="4"/>
    <x v="3"/>
    <n v="105504"/>
    <n v="105504"/>
  </r>
  <r>
    <x v="14"/>
    <s v="NB"/>
    <x v="6"/>
    <n v="5"/>
    <x v="4"/>
    <n v="124"/>
    <n v="124"/>
  </r>
  <r>
    <x v="14"/>
    <s v="NB"/>
    <x v="6"/>
    <n v="7"/>
    <x v="5"/>
    <n v="1191"/>
    <n v="1191"/>
  </r>
  <r>
    <x v="14"/>
    <s v="NB"/>
    <x v="6"/>
    <n v="8"/>
    <x v="6"/>
    <n v="80914"/>
    <n v="80914"/>
  </r>
  <r>
    <x v="14"/>
    <s v="NB"/>
    <x v="6"/>
    <n v="9"/>
    <x v="7"/>
    <n v="682"/>
    <n v="682"/>
  </r>
  <r>
    <x v="14"/>
    <s v="NB"/>
    <x v="6"/>
    <n v="10"/>
    <x v="8"/>
    <n v="868"/>
    <n v="496"/>
  </r>
  <r>
    <x v="14"/>
    <s v="NB"/>
    <x v="6"/>
    <n v="11"/>
    <x v="9"/>
    <n v="90011"/>
    <n v="90011"/>
  </r>
  <r>
    <x v="14"/>
    <s v="NB"/>
    <x v="6"/>
    <n v="12"/>
    <x v="10"/>
    <n v="7700"/>
    <n v="7700"/>
  </r>
  <r>
    <x v="14"/>
    <s v="NB"/>
    <x v="6"/>
    <n v="13"/>
    <x v="11"/>
    <n v="17267"/>
    <n v="17267"/>
  </r>
  <r>
    <x v="14"/>
    <s v="NB"/>
    <x v="6"/>
    <n v="14"/>
    <x v="12"/>
    <n v="42393"/>
    <n v="42393"/>
  </r>
  <r>
    <x v="14"/>
    <s v="NB"/>
    <x v="6"/>
    <n v="15"/>
    <x v="13"/>
    <n v="811"/>
    <n v="811"/>
  </r>
  <r>
    <x v="14"/>
    <s v="NB"/>
    <x v="6"/>
    <n v="16"/>
    <x v="14"/>
    <n v="1053"/>
    <n v="1053"/>
  </r>
  <r>
    <x v="14"/>
    <s v="NB"/>
    <x v="6"/>
    <n v="17"/>
    <x v="15"/>
    <n v="20198"/>
    <n v="20198"/>
  </r>
  <r>
    <x v="14"/>
    <s v="NB"/>
    <x v="6"/>
    <n v="18"/>
    <x v="16"/>
    <n v="226"/>
    <n v="226"/>
  </r>
  <r>
    <x v="14"/>
    <s v="NB"/>
    <x v="6"/>
    <n v="20"/>
    <x v="17"/>
    <n v="389"/>
    <n v="389"/>
  </r>
  <r>
    <x v="14"/>
    <s v="NB"/>
    <x v="6"/>
    <n v="22"/>
    <x v="18"/>
    <n v="3478"/>
    <n v="2656"/>
  </r>
  <r>
    <x v="14"/>
    <s v="NB"/>
    <x v="6"/>
    <n v="23"/>
    <x v="19"/>
    <n v="616"/>
    <n v="616"/>
  </r>
  <r>
    <x v="14"/>
    <s v="NB"/>
    <x v="6"/>
    <n v="24"/>
    <x v="20"/>
    <n v="49156"/>
    <n v="47217"/>
  </r>
  <r>
    <x v="14"/>
    <s v="NB"/>
    <x v="6"/>
    <n v="25"/>
    <x v="21"/>
    <n v="0"/>
    <n v="0"/>
  </r>
  <r>
    <x v="14"/>
    <s v="NB"/>
    <x v="6"/>
    <n v="26"/>
    <x v="22"/>
    <n v="9776"/>
    <n v="9776"/>
  </r>
  <r>
    <x v="14"/>
    <s v="NB"/>
    <x v="6"/>
    <n v="27"/>
    <x v="23"/>
    <n v="1982"/>
    <n v="1982"/>
  </r>
  <r>
    <x v="14"/>
    <s v="NB"/>
    <x v="6"/>
    <n v="29"/>
    <x v="24"/>
    <n v="21560"/>
    <n v="21047"/>
  </r>
  <r>
    <x v="14"/>
    <s v="NB"/>
    <x v="6"/>
    <n v="30"/>
    <x v="25"/>
    <n v="9258"/>
    <n v="9258"/>
  </r>
  <r>
    <x v="14"/>
    <s v="NB"/>
    <x v="6"/>
    <n v="31"/>
    <x v="26"/>
    <n v="9026"/>
    <n v="9026"/>
  </r>
  <r>
    <x v="14"/>
    <s v="NB"/>
    <x v="6"/>
    <n v="38"/>
    <x v="27"/>
    <n v="2230"/>
    <n v="1642"/>
  </r>
  <r>
    <x v="14"/>
    <s v="NB"/>
    <x v="6"/>
    <n v="39"/>
    <x v="28"/>
    <n v="1825"/>
    <n v="1825"/>
  </r>
  <r>
    <x v="14"/>
    <s v="NB"/>
    <x v="6"/>
    <n v="40"/>
    <x v="29"/>
    <n v="1582"/>
    <n v="1582"/>
  </r>
  <r>
    <x v="14"/>
    <s v="NB"/>
    <x v="6"/>
    <n v="41"/>
    <x v="30"/>
    <n v="1096"/>
    <n v="1096"/>
  </r>
  <r>
    <x v="14"/>
    <s v="NB"/>
    <x v="6"/>
    <n v="43"/>
    <x v="31"/>
    <n v="1079"/>
    <n v="985"/>
  </r>
  <r>
    <x v="14"/>
    <s v="NB"/>
    <x v="6"/>
    <n v="44"/>
    <x v="32"/>
    <n v="354"/>
    <n v="354"/>
  </r>
  <r>
    <x v="14"/>
    <s v="NB"/>
    <x v="6"/>
    <n v="45"/>
    <x v="33"/>
    <n v="100"/>
    <n v="100"/>
  </r>
  <r>
    <x v="14"/>
    <s v="NB"/>
    <x v="6"/>
    <n v="46"/>
    <x v="34"/>
    <n v="11605"/>
    <n v="11515"/>
  </r>
  <r>
    <x v="14"/>
    <s v="NB"/>
    <x v="6"/>
    <n v="47"/>
    <x v="35"/>
    <n v="0"/>
    <n v="0"/>
  </r>
  <r>
    <x v="14"/>
    <s v="NB"/>
    <x v="6"/>
    <n v="48"/>
    <x v="36"/>
    <n v="6227"/>
    <n v="6227"/>
  </r>
  <r>
    <x v="14"/>
    <s v="NCY"/>
    <x v="15"/>
    <n v="1"/>
    <x v="0"/>
    <n v="0"/>
    <n v="0"/>
  </r>
  <r>
    <x v="14"/>
    <s v="NCY"/>
    <x v="15"/>
    <n v="2"/>
    <x v="1"/>
    <n v="0"/>
    <n v="0"/>
  </r>
  <r>
    <x v="14"/>
    <s v="NCY"/>
    <x v="15"/>
    <n v="3"/>
    <x v="2"/>
    <n v="0"/>
    <n v="0"/>
  </r>
  <r>
    <x v="14"/>
    <s v="NCY"/>
    <x v="15"/>
    <n v="4"/>
    <x v="3"/>
    <n v="0"/>
    <n v="0"/>
  </r>
  <r>
    <x v="14"/>
    <s v="NCY"/>
    <x v="15"/>
    <n v="5"/>
    <x v="4"/>
    <n v="0"/>
    <n v="0"/>
  </r>
  <r>
    <x v="14"/>
    <s v="NCY"/>
    <x v="15"/>
    <n v="7"/>
    <x v="5"/>
    <n v="0"/>
    <n v="0"/>
  </r>
  <r>
    <x v="14"/>
    <s v="NCY"/>
    <x v="15"/>
    <n v="8"/>
    <x v="6"/>
    <n v="0"/>
    <n v="0"/>
  </r>
  <r>
    <x v="14"/>
    <s v="NCY"/>
    <x v="15"/>
    <n v="9"/>
    <x v="7"/>
    <n v="0"/>
    <n v="0"/>
  </r>
  <r>
    <x v="14"/>
    <s v="NCY"/>
    <x v="15"/>
    <n v="10"/>
    <x v="8"/>
    <n v="1325"/>
    <n v="1325"/>
  </r>
  <r>
    <x v="14"/>
    <s v="NCY"/>
    <x v="15"/>
    <n v="11"/>
    <x v="9"/>
    <n v="0"/>
    <n v="0"/>
  </r>
  <r>
    <x v="14"/>
    <s v="NCY"/>
    <x v="15"/>
    <n v="12"/>
    <x v="10"/>
    <n v="0"/>
    <n v="0"/>
  </r>
  <r>
    <x v="14"/>
    <s v="NCY"/>
    <x v="15"/>
    <n v="13"/>
    <x v="11"/>
    <n v="0"/>
    <n v="0"/>
  </r>
  <r>
    <x v="14"/>
    <s v="NCY"/>
    <x v="15"/>
    <n v="14"/>
    <x v="12"/>
    <n v="0"/>
    <n v="0"/>
  </r>
  <r>
    <x v="14"/>
    <s v="NCY"/>
    <x v="15"/>
    <n v="15"/>
    <x v="13"/>
    <n v="0"/>
    <n v="0"/>
  </r>
  <r>
    <x v="14"/>
    <s v="NCY"/>
    <x v="15"/>
    <n v="16"/>
    <x v="14"/>
    <n v="0"/>
    <n v="0"/>
  </r>
  <r>
    <x v="14"/>
    <s v="NCY"/>
    <x v="15"/>
    <n v="17"/>
    <x v="15"/>
    <n v="0"/>
    <n v="0"/>
  </r>
  <r>
    <x v="14"/>
    <s v="NCY"/>
    <x v="15"/>
    <n v="18"/>
    <x v="16"/>
    <n v="0"/>
    <n v="0"/>
  </r>
  <r>
    <x v="14"/>
    <s v="NCY"/>
    <x v="15"/>
    <n v="20"/>
    <x v="17"/>
    <n v="0"/>
    <n v="0"/>
  </r>
  <r>
    <x v="14"/>
    <s v="NCY"/>
    <x v="15"/>
    <n v="22"/>
    <x v="18"/>
    <n v="0"/>
    <n v="0"/>
  </r>
  <r>
    <x v="14"/>
    <s v="NCY"/>
    <x v="15"/>
    <n v="23"/>
    <x v="19"/>
    <n v="0"/>
    <n v="0"/>
  </r>
  <r>
    <x v="14"/>
    <s v="NCY"/>
    <x v="15"/>
    <n v="24"/>
    <x v="20"/>
    <n v="0"/>
    <n v="0"/>
  </r>
  <r>
    <x v="14"/>
    <s v="NCY"/>
    <x v="15"/>
    <n v="25"/>
    <x v="21"/>
    <n v="0"/>
    <n v="0"/>
  </r>
  <r>
    <x v="14"/>
    <s v="NCY"/>
    <x v="15"/>
    <n v="26"/>
    <x v="22"/>
    <n v="0"/>
    <n v="0"/>
  </r>
  <r>
    <x v="14"/>
    <s v="NCY"/>
    <x v="15"/>
    <n v="27"/>
    <x v="23"/>
    <n v="0"/>
    <n v="0"/>
  </r>
  <r>
    <x v="14"/>
    <s v="NCY"/>
    <x v="15"/>
    <n v="29"/>
    <x v="24"/>
    <n v="0"/>
    <n v="0"/>
  </r>
  <r>
    <x v="14"/>
    <s v="NCY"/>
    <x v="15"/>
    <n v="30"/>
    <x v="25"/>
    <n v="0"/>
    <n v="0"/>
  </r>
  <r>
    <x v="14"/>
    <s v="NCY"/>
    <x v="15"/>
    <n v="31"/>
    <x v="26"/>
    <n v="0"/>
    <n v="0"/>
  </r>
  <r>
    <x v="14"/>
    <s v="NCY"/>
    <x v="15"/>
    <n v="38"/>
    <x v="27"/>
    <n v="0"/>
    <n v="0"/>
  </r>
  <r>
    <x v="14"/>
    <s v="NCY"/>
    <x v="15"/>
    <n v="39"/>
    <x v="28"/>
    <n v="0"/>
    <n v="0"/>
  </r>
  <r>
    <x v="14"/>
    <s v="NCY"/>
    <x v="15"/>
    <n v="40"/>
    <x v="29"/>
    <n v="0"/>
    <n v="0"/>
  </r>
  <r>
    <x v="14"/>
    <s v="NCY"/>
    <x v="15"/>
    <n v="41"/>
    <x v="30"/>
    <n v="0"/>
    <n v="0"/>
  </r>
  <r>
    <x v="14"/>
    <s v="NCY"/>
    <x v="15"/>
    <n v="43"/>
    <x v="31"/>
    <n v="0"/>
    <n v="0"/>
  </r>
  <r>
    <x v="14"/>
    <s v="NCY"/>
    <x v="15"/>
    <n v="44"/>
    <x v="32"/>
    <n v="1054"/>
    <n v="1054"/>
  </r>
  <r>
    <x v="14"/>
    <s v="NCY"/>
    <x v="15"/>
    <n v="45"/>
    <x v="33"/>
    <n v="0"/>
    <n v="0"/>
  </r>
  <r>
    <x v="14"/>
    <s v="NCY"/>
    <x v="15"/>
    <n v="46"/>
    <x v="34"/>
    <n v="78035"/>
    <n v="77996"/>
  </r>
  <r>
    <x v="14"/>
    <s v="NCY"/>
    <x v="15"/>
    <n v="47"/>
    <x v="35"/>
    <n v="4649"/>
    <n v="4649"/>
  </r>
  <r>
    <x v="14"/>
    <s v="NCY"/>
    <x v="15"/>
    <n v="48"/>
    <x v="36"/>
    <n v="0"/>
    <n v="0"/>
  </r>
  <r>
    <x v="14"/>
    <s v="NDM"/>
    <x v="7"/>
    <n v="1"/>
    <x v="0"/>
    <n v="0"/>
    <n v="0"/>
  </r>
  <r>
    <x v="14"/>
    <s v="NDM"/>
    <x v="7"/>
    <n v="2"/>
    <x v="1"/>
    <n v="0"/>
    <n v="0"/>
  </r>
  <r>
    <x v="14"/>
    <s v="NDM"/>
    <x v="7"/>
    <n v="3"/>
    <x v="2"/>
    <n v="0"/>
    <n v="0"/>
  </r>
  <r>
    <x v="14"/>
    <s v="NDM"/>
    <x v="7"/>
    <n v="4"/>
    <x v="3"/>
    <n v="0"/>
    <n v="0"/>
  </r>
  <r>
    <x v="14"/>
    <s v="NDM"/>
    <x v="7"/>
    <n v="5"/>
    <x v="4"/>
    <n v="0"/>
    <n v="0"/>
  </r>
  <r>
    <x v="14"/>
    <s v="NDM"/>
    <x v="7"/>
    <n v="7"/>
    <x v="5"/>
    <n v="0"/>
    <n v="0"/>
  </r>
  <r>
    <x v="14"/>
    <s v="NDM"/>
    <x v="7"/>
    <n v="8"/>
    <x v="6"/>
    <n v="0"/>
    <n v="0"/>
  </r>
  <r>
    <x v="14"/>
    <s v="NDM"/>
    <x v="7"/>
    <n v="9"/>
    <x v="7"/>
    <n v="0"/>
    <n v="0"/>
  </r>
  <r>
    <x v="14"/>
    <s v="NDM"/>
    <x v="7"/>
    <n v="10"/>
    <x v="8"/>
    <n v="0"/>
    <n v="0"/>
  </r>
  <r>
    <x v="14"/>
    <s v="NDM"/>
    <x v="7"/>
    <n v="11"/>
    <x v="9"/>
    <n v="0"/>
    <n v="0"/>
  </r>
  <r>
    <x v="14"/>
    <s v="NDM"/>
    <x v="7"/>
    <n v="12"/>
    <x v="10"/>
    <n v="0"/>
    <n v="0"/>
  </r>
  <r>
    <x v="14"/>
    <s v="NDM"/>
    <x v="7"/>
    <n v="13"/>
    <x v="11"/>
    <n v="0"/>
    <n v="0"/>
  </r>
  <r>
    <x v="14"/>
    <s v="NDM"/>
    <x v="7"/>
    <n v="14"/>
    <x v="12"/>
    <n v="0"/>
    <n v="0"/>
  </r>
  <r>
    <x v="14"/>
    <s v="NDM"/>
    <x v="7"/>
    <n v="15"/>
    <x v="13"/>
    <n v="0"/>
    <n v="0"/>
  </r>
  <r>
    <x v="14"/>
    <s v="NDM"/>
    <x v="7"/>
    <n v="16"/>
    <x v="14"/>
    <n v="0"/>
    <n v="0"/>
  </r>
  <r>
    <x v="14"/>
    <s v="NDM"/>
    <x v="7"/>
    <n v="17"/>
    <x v="15"/>
    <n v="0"/>
    <n v="0"/>
  </r>
  <r>
    <x v="14"/>
    <s v="NDM"/>
    <x v="7"/>
    <n v="18"/>
    <x v="16"/>
    <n v="0"/>
    <n v="0"/>
  </r>
  <r>
    <x v="14"/>
    <s v="NDM"/>
    <x v="7"/>
    <n v="20"/>
    <x v="17"/>
    <n v="0"/>
    <n v="0"/>
  </r>
  <r>
    <x v="14"/>
    <s v="NDM"/>
    <x v="7"/>
    <n v="22"/>
    <x v="18"/>
    <n v="0"/>
    <n v="0"/>
  </r>
  <r>
    <x v="14"/>
    <s v="NDM"/>
    <x v="7"/>
    <n v="23"/>
    <x v="19"/>
    <n v="0"/>
    <n v="0"/>
  </r>
  <r>
    <x v="14"/>
    <s v="NDM"/>
    <x v="7"/>
    <n v="24"/>
    <x v="20"/>
    <n v="0"/>
    <n v="0"/>
  </r>
  <r>
    <x v="14"/>
    <s v="NDM"/>
    <x v="7"/>
    <n v="25"/>
    <x v="21"/>
    <n v="0"/>
    <n v="0"/>
  </r>
  <r>
    <x v="14"/>
    <s v="NDM"/>
    <x v="7"/>
    <n v="26"/>
    <x v="22"/>
    <n v="0"/>
    <n v="0"/>
  </r>
  <r>
    <x v="14"/>
    <s v="NDM"/>
    <x v="7"/>
    <n v="27"/>
    <x v="23"/>
    <n v="0"/>
    <n v="0"/>
  </r>
  <r>
    <x v="14"/>
    <s v="NDM"/>
    <x v="7"/>
    <n v="29"/>
    <x v="24"/>
    <n v="0"/>
    <n v="0"/>
  </r>
  <r>
    <x v="14"/>
    <s v="NDM"/>
    <x v="7"/>
    <n v="30"/>
    <x v="25"/>
    <n v="0"/>
    <n v="0"/>
  </r>
  <r>
    <x v="14"/>
    <s v="NDM"/>
    <x v="7"/>
    <n v="31"/>
    <x v="26"/>
    <n v="0"/>
    <n v="0"/>
  </r>
  <r>
    <x v="14"/>
    <s v="NDM"/>
    <x v="7"/>
    <n v="38"/>
    <x v="27"/>
    <n v="0"/>
    <n v="0"/>
  </r>
  <r>
    <x v="14"/>
    <s v="NDM"/>
    <x v="7"/>
    <n v="39"/>
    <x v="28"/>
    <n v="0"/>
    <n v="0"/>
  </r>
  <r>
    <x v="14"/>
    <s v="NDM"/>
    <x v="7"/>
    <n v="40"/>
    <x v="29"/>
    <n v="0"/>
    <n v="0"/>
  </r>
  <r>
    <x v="14"/>
    <s v="NDM"/>
    <x v="7"/>
    <n v="41"/>
    <x v="30"/>
    <n v="0"/>
    <n v="0"/>
  </r>
  <r>
    <x v="14"/>
    <s v="NDM"/>
    <x v="7"/>
    <n v="43"/>
    <x v="31"/>
    <n v="0"/>
    <n v="0"/>
  </r>
  <r>
    <x v="14"/>
    <s v="NDM"/>
    <x v="7"/>
    <n v="44"/>
    <x v="32"/>
    <n v="0"/>
    <n v="0"/>
  </r>
  <r>
    <x v="14"/>
    <s v="NDM"/>
    <x v="7"/>
    <n v="45"/>
    <x v="33"/>
    <n v="0"/>
    <n v="0"/>
  </r>
  <r>
    <x v="14"/>
    <s v="NDM"/>
    <x v="7"/>
    <n v="46"/>
    <x v="34"/>
    <n v="0"/>
    <n v="0"/>
  </r>
  <r>
    <x v="14"/>
    <s v="NDM"/>
    <x v="7"/>
    <n v="47"/>
    <x v="35"/>
    <n v="0"/>
    <n v="0"/>
  </r>
  <r>
    <x v="14"/>
    <s v="NDM"/>
    <x v="7"/>
    <n v="48"/>
    <x v="36"/>
    <n v="0"/>
    <n v="0"/>
  </r>
  <r>
    <x v="14"/>
    <s v="NF"/>
    <x v="8"/>
    <n v="1"/>
    <x v="0"/>
    <n v="1047"/>
    <n v="1047"/>
  </r>
  <r>
    <x v="14"/>
    <s v="NF"/>
    <x v="8"/>
    <n v="2"/>
    <x v="1"/>
    <n v="0"/>
    <n v="0"/>
  </r>
  <r>
    <x v="14"/>
    <s v="NF"/>
    <x v="8"/>
    <n v="3"/>
    <x v="2"/>
    <n v="0"/>
    <n v="0"/>
  </r>
  <r>
    <x v="14"/>
    <s v="NF"/>
    <x v="8"/>
    <n v="4"/>
    <x v="3"/>
    <n v="7064"/>
    <n v="7064"/>
  </r>
  <r>
    <x v="14"/>
    <s v="NF"/>
    <x v="8"/>
    <n v="5"/>
    <x v="4"/>
    <n v="7037"/>
    <n v="7037"/>
  </r>
  <r>
    <x v="14"/>
    <s v="NF"/>
    <x v="8"/>
    <n v="7"/>
    <x v="5"/>
    <n v="1247"/>
    <n v="1247"/>
  </r>
  <r>
    <x v="14"/>
    <s v="NF"/>
    <x v="8"/>
    <n v="8"/>
    <x v="6"/>
    <n v="56513"/>
    <n v="56513"/>
  </r>
  <r>
    <x v="14"/>
    <s v="NF"/>
    <x v="8"/>
    <n v="9"/>
    <x v="7"/>
    <n v="11295"/>
    <n v="10079"/>
  </r>
  <r>
    <x v="14"/>
    <s v="NF"/>
    <x v="8"/>
    <n v="10"/>
    <x v="8"/>
    <n v="4796"/>
    <n v="4796"/>
  </r>
  <r>
    <x v="14"/>
    <s v="NF"/>
    <x v="8"/>
    <n v="11"/>
    <x v="9"/>
    <n v="593"/>
    <n v="593"/>
  </r>
  <r>
    <x v="14"/>
    <s v="NF"/>
    <x v="8"/>
    <n v="12"/>
    <x v="10"/>
    <n v="3636"/>
    <n v="3636"/>
  </r>
  <r>
    <x v="14"/>
    <s v="NF"/>
    <x v="8"/>
    <n v="13"/>
    <x v="11"/>
    <n v="0"/>
    <n v="0"/>
  </r>
  <r>
    <x v="14"/>
    <s v="NF"/>
    <x v="8"/>
    <n v="14"/>
    <x v="12"/>
    <n v="2382"/>
    <n v="2382"/>
  </r>
  <r>
    <x v="14"/>
    <s v="NF"/>
    <x v="8"/>
    <n v="15"/>
    <x v="13"/>
    <n v="1202"/>
    <n v="1202"/>
  </r>
  <r>
    <x v="14"/>
    <s v="NF"/>
    <x v="8"/>
    <n v="16"/>
    <x v="14"/>
    <n v="1020"/>
    <n v="1020"/>
  </r>
  <r>
    <x v="14"/>
    <s v="NF"/>
    <x v="8"/>
    <n v="17"/>
    <x v="15"/>
    <n v="0"/>
    <n v="0"/>
  </r>
  <r>
    <x v="14"/>
    <s v="NF"/>
    <x v="8"/>
    <n v="18"/>
    <x v="16"/>
    <n v="0"/>
    <n v="0"/>
  </r>
  <r>
    <x v="14"/>
    <s v="NF"/>
    <x v="8"/>
    <n v="20"/>
    <x v="17"/>
    <n v="1859"/>
    <n v="1782"/>
  </r>
  <r>
    <x v="14"/>
    <s v="NF"/>
    <x v="8"/>
    <n v="22"/>
    <x v="18"/>
    <n v="2738"/>
    <n v="2738"/>
  </r>
  <r>
    <x v="14"/>
    <s v="NF"/>
    <x v="8"/>
    <n v="23"/>
    <x v="19"/>
    <n v="479"/>
    <n v="202"/>
  </r>
  <r>
    <x v="14"/>
    <s v="NF"/>
    <x v="8"/>
    <n v="24"/>
    <x v="20"/>
    <n v="2470"/>
    <n v="2430"/>
  </r>
  <r>
    <x v="14"/>
    <s v="NF"/>
    <x v="8"/>
    <n v="25"/>
    <x v="21"/>
    <n v="0"/>
    <n v="0"/>
  </r>
  <r>
    <x v="14"/>
    <s v="NF"/>
    <x v="8"/>
    <n v="26"/>
    <x v="22"/>
    <n v="3437"/>
    <n v="3437"/>
  </r>
  <r>
    <x v="14"/>
    <s v="NF"/>
    <x v="8"/>
    <n v="27"/>
    <x v="23"/>
    <n v="3747"/>
    <n v="3747"/>
  </r>
  <r>
    <x v="14"/>
    <s v="NF"/>
    <x v="8"/>
    <n v="29"/>
    <x v="24"/>
    <n v="9528"/>
    <n v="9361"/>
  </r>
  <r>
    <x v="14"/>
    <s v="NF"/>
    <x v="8"/>
    <n v="30"/>
    <x v="25"/>
    <n v="369"/>
    <n v="369"/>
  </r>
  <r>
    <x v="14"/>
    <s v="NF"/>
    <x v="8"/>
    <n v="31"/>
    <x v="26"/>
    <n v="0"/>
    <n v="0"/>
  </r>
  <r>
    <x v="14"/>
    <s v="NF"/>
    <x v="8"/>
    <n v="38"/>
    <x v="27"/>
    <n v="0"/>
    <n v="0"/>
  </r>
  <r>
    <x v="14"/>
    <s v="NF"/>
    <x v="8"/>
    <n v="39"/>
    <x v="28"/>
    <n v="3313"/>
    <n v="3313"/>
  </r>
  <r>
    <x v="14"/>
    <s v="NF"/>
    <x v="8"/>
    <n v="40"/>
    <x v="29"/>
    <n v="3163"/>
    <n v="2765"/>
  </r>
  <r>
    <x v="14"/>
    <s v="NF"/>
    <x v="8"/>
    <n v="41"/>
    <x v="30"/>
    <n v="1445"/>
    <n v="1445"/>
  </r>
  <r>
    <x v="14"/>
    <s v="NF"/>
    <x v="8"/>
    <n v="43"/>
    <x v="31"/>
    <n v="0"/>
    <n v="0"/>
  </r>
  <r>
    <x v="14"/>
    <s v="NF"/>
    <x v="8"/>
    <n v="44"/>
    <x v="32"/>
    <n v="0"/>
    <n v="0"/>
  </r>
  <r>
    <x v="14"/>
    <s v="NF"/>
    <x v="8"/>
    <n v="45"/>
    <x v="33"/>
    <n v="1040"/>
    <n v="1040"/>
  </r>
  <r>
    <x v="14"/>
    <s v="NF"/>
    <x v="8"/>
    <n v="46"/>
    <x v="34"/>
    <n v="33413"/>
    <n v="33413"/>
  </r>
  <r>
    <x v="14"/>
    <s v="NF"/>
    <x v="8"/>
    <n v="47"/>
    <x v="35"/>
    <n v="23708"/>
    <n v="23708"/>
  </r>
  <r>
    <x v="14"/>
    <s v="NF"/>
    <x v="8"/>
    <n v="48"/>
    <x v="36"/>
    <n v="9070"/>
    <n v="9070"/>
  </r>
  <r>
    <x v="14"/>
    <s v="NW"/>
    <x v="9"/>
    <n v="1"/>
    <x v="0"/>
    <n v="1394"/>
    <n v="1394"/>
  </r>
  <r>
    <x v="14"/>
    <s v="NW"/>
    <x v="9"/>
    <n v="2"/>
    <x v="1"/>
    <n v="225"/>
    <n v="0"/>
  </r>
  <r>
    <x v="14"/>
    <s v="NW"/>
    <x v="9"/>
    <n v="3"/>
    <x v="2"/>
    <n v="0"/>
    <n v="0"/>
  </r>
  <r>
    <x v="14"/>
    <s v="NW"/>
    <x v="9"/>
    <n v="4"/>
    <x v="3"/>
    <n v="0"/>
    <n v="0"/>
  </r>
  <r>
    <x v="14"/>
    <s v="NW"/>
    <x v="9"/>
    <n v="5"/>
    <x v="4"/>
    <n v="4260"/>
    <n v="3875"/>
  </r>
  <r>
    <x v="14"/>
    <s v="NW"/>
    <x v="9"/>
    <n v="7"/>
    <x v="5"/>
    <n v="856"/>
    <n v="856"/>
  </r>
  <r>
    <x v="14"/>
    <s v="NW"/>
    <x v="9"/>
    <n v="8"/>
    <x v="6"/>
    <n v="25647"/>
    <n v="25647"/>
  </r>
  <r>
    <x v="14"/>
    <s v="NW"/>
    <x v="9"/>
    <n v="9"/>
    <x v="7"/>
    <n v="1682"/>
    <n v="1682"/>
  </r>
  <r>
    <x v="14"/>
    <s v="NW"/>
    <x v="9"/>
    <n v="10"/>
    <x v="8"/>
    <n v="16271"/>
    <n v="16271"/>
  </r>
  <r>
    <x v="14"/>
    <s v="NW"/>
    <x v="9"/>
    <n v="11"/>
    <x v="9"/>
    <n v="1743"/>
    <n v="1743"/>
  </r>
  <r>
    <x v="14"/>
    <s v="NW"/>
    <x v="9"/>
    <n v="12"/>
    <x v="10"/>
    <n v="20663"/>
    <n v="20663"/>
  </r>
  <r>
    <x v="14"/>
    <s v="NW"/>
    <x v="9"/>
    <n v="13"/>
    <x v="11"/>
    <n v="3197"/>
    <n v="3197"/>
  </r>
  <r>
    <x v="14"/>
    <s v="NW"/>
    <x v="9"/>
    <n v="14"/>
    <x v="12"/>
    <n v="0"/>
    <n v="0"/>
  </r>
  <r>
    <x v="14"/>
    <s v="NW"/>
    <x v="9"/>
    <n v="15"/>
    <x v="13"/>
    <n v="0"/>
    <n v="0"/>
  </r>
  <r>
    <x v="14"/>
    <s v="NW"/>
    <x v="9"/>
    <n v="16"/>
    <x v="14"/>
    <n v="7594"/>
    <n v="7594"/>
  </r>
  <r>
    <x v="14"/>
    <s v="NW"/>
    <x v="9"/>
    <n v="17"/>
    <x v="15"/>
    <n v="0"/>
    <n v="0"/>
  </r>
  <r>
    <x v="14"/>
    <s v="NW"/>
    <x v="9"/>
    <n v="18"/>
    <x v="16"/>
    <n v="53"/>
    <n v="53"/>
  </r>
  <r>
    <x v="14"/>
    <s v="NW"/>
    <x v="9"/>
    <n v="20"/>
    <x v="17"/>
    <n v="0"/>
    <n v="0"/>
  </r>
  <r>
    <x v="14"/>
    <s v="NW"/>
    <x v="9"/>
    <n v="22"/>
    <x v="18"/>
    <n v="0"/>
    <n v="0"/>
  </r>
  <r>
    <x v="14"/>
    <s v="NW"/>
    <x v="9"/>
    <n v="23"/>
    <x v="19"/>
    <n v="0"/>
    <n v="0"/>
  </r>
  <r>
    <x v="14"/>
    <s v="NW"/>
    <x v="9"/>
    <n v="24"/>
    <x v="20"/>
    <n v="3938"/>
    <n v="3651"/>
  </r>
  <r>
    <x v="14"/>
    <s v="NW"/>
    <x v="9"/>
    <n v="25"/>
    <x v="21"/>
    <n v="141396"/>
    <n v="141396"/>
  </r>
  <r>
    <x v="14"/>
    <s v="NW"/>
    <x v="9"/>
    <n v="26"/>
    <x v="22"/>
    <n v="0"/>
    <n v="0"/>
  </r>
  <r>
    <x v="14"/>
    <s v="NW"/>
    <x v="9"/>
    <n v="27"/>
    <x v="23"/>
    <n v="1201"/>
    <n v="1201"/>
  </r>
  <r>
    <x v="14"/>
    <s v="NW"/>
    <x v="9"/>
    <n v="29"/>
    <x v="24"/>
    <n v="826"/>
    <n v="826"/>
  </r>
  <r>
    <x v="14"/>
    <s v="NW"/>
    <x v="9"/>
    <n v="30"/>
    <x v="25"/>
    <n v="0"/>
    <n v="0"/>
  </r>
  <r>
    <x v="14"/>
    <s v="NW"/>
    <x v="9"/>
    <n v="31"/>
    <x v="26"/>
    <n v="0"/>
    <n v="0"/>
  </r>
  <r>
    <x v="14"/>
    <s v="NW"/>
    <x v="9"/>
    <n v="38"/>
    <x v="27"/>
    <n v="0"/>
    <n v="0"/>
  </r>
  <r>
    <x v="14"/>
    <s v="NW"/>
    <x v="9"/>
    <n v="39"/>
    <x v="28"/>
    <n v="3011"/>
    <n v="597"/>
  </r>
  <r>
    <x v="14"/>
    <s v="NW"/>
    <x v="9"/>
    <n v="40"/>
    <x v="29"/>
    <n v="2597"/>
    <n v="2597"/>
  </r>
  <r>
    <x v="14"/>
    <s v="NW"/>
    <x v="9"/>
    <n v="41"/>
    <x v="30"/>
    <n v="2058"/>
    <n v="2058"/>
  </r>
  <r>
    <x v="14"/>
    <s v="NW"/>
    <x v="9"/>
    <n v="43"/>
    <x v="31"/>
    <n v="496"/>
    <n v="496"/>
  </r>
  <r>
    <x v="14"/>
    <s v="NW"/>
    <x v="9"/>
    <n v="44"/>
    <x v="32"/>
    <n v="20874"/>
    <n v="20874"/>
  </r>
  <r>
    <x v="14"/>
    <s v="NW"/>
    <x v="9"/>
    <n v="45"/>
    <x v="33"/>
    <n v="0"/>
    <n v="0"/>
  </r>
  <r>
    <x v="14"/>
    <s v="NW"/>
    <x v="9"/>
    <n v="46"/>
    <x v="34"/>
    <n v="4972"/>
    <n v="4972"/>
  </r>
  <r>
    <x v="14"/>
    <s v="NW"/>
    <x v="9"/>
    <n v="47"/>
    <x v="35"/>
    <n v="0"/>
    <n v="0"/>
  </r>
  <r>
    <x v="14"/>
    <s v="NW"/>
    <x v="9"/>
    <n v="48"/>
    <x v="36"/>
    <n v="0"/>
    <n v="0"/>
  </r>
  <r>
    <x v="15"/>
    <s v="IB"/>
    <x v="10"/>
    <n v="1"/>
    <x v="0"/>
    <n v="0"/>
    <n v="0"/>
  </r>
  <r>
    <x v="15"/>
    <s v="IB"/>
    <x v="10"/>
    <n v="2"/>
    <x v="1"/>
    <n v="0"/>
    <n v="0"/>
  </r>
  <r>
    <x v="15"/>
    <s v="IB"/>
    <x v="10"/>
    <n v="3"/>
    <x v="2"/>
    <n v="0"/>
    <n v="0"/>
  </r>
  <r>
    <x v="15"/>
    <s v="IB"/>
    <x v="10"/>
    <n v="4"/>
    <x v="3"/>
    <n v="0"/>
    <n v="0"/>
  </r>
  <r>
    <x v="15"/>
    <s v="IB"/>
    <x v="10"/>
    <n v="5"/>
    <x v="4"/>
    <n v="0"/>
    <n v="0"/>
  </r>
  <r>
    <x v="15"/>
    <s v="IB"/>
    <x v="10"/>
    <n v="7"/>
    <x v="5"/>
    <n v="0"/>
    <n v="0"/>
  </r>
  <r>
    <x v="15"/>
    <s v="IB"/>
    <x v="10"/>
    <n v="8"/>
    <x v="6"/>
    <n v="0"/>
    <n v="0"/>
  </r>
  <r>
    <x v="15"/>
    <s v="IB"/>
    <x v="10"/>
    <n v="9"/>
    <x v="7"/>
    <n v="0"/>
    <n v="0"/>
  </r>
  <r>
    <x v="15"/>
    <s v="IB"/>
    <x v="10"/>
    <n v="10"/>
    <x v="8"/>
    <n v="0"/>
    <n v="0"/>
  </r>
  <r>
    <x v="15"/>
    <s v="IB"/>
    <x v="10"/>
    <n v="11"/>
    <x v="9"/>
    <n v="0"/>
    <n v="0"/>
  </r>
  <r>
    <x v="15"/>
    <s v="IB"/>
    <x v="10"/>
    <n v="12"/>
    <x v="10"/>
    <n v="0"/>
    <n v="0"/>
  </r>
  <r>
    <x v="15"/>
    <s v="IB"/>
    <x v="10"/>
    <n v="13"/>
    <x v="11"/>
    <n v="0"/>
    <n v="0"/>
  </r>
  <r>
    <x v="15"/>
    <s v="IB"/>
    <x v="10"/>
    <n v="14"/>
    <x v="12"/>
    <n v="0"/>
    <n v="0"/>
  </r>
  <r>
    <x v="15"/>
    <s v="IB"/>
    <x v="10"/>
    <n v="15"/>
    <x v="13"/>
    <n v="0"/>
    <n v="0"/>
  </r>
  <r>
    <x v="15"/>
    <s v="IB"/>
    <x v="10"/>
    <n v="16"/>
    <x v="14"/>
    <n v="0"/>
    <n v="0"/>
  </r>
  <r>
    <x v="15"/>
    <s v="IB"/>
    <x v="10"/>
    <n v="17"/>
    <x v="15"/>
    <n v="315"/>
    <n v="315"/>
  </r>
  <r>
    <x v="15"/>
    <s v="IB"/>
    <x v="10"/>
    <n v="18"/>
    <x v="16"/>
    <n v="0"/>
    <n v="0"/>
  </r>
  <r>
    <x v="15"/>
    <s v="IB"/>
    <x v="10"/>
    <n v="20"/>
    <x v="17"/>
    <n v="0"/>
    <n v="0"/>
  </r>
  <r>
    <x v="15"/>
    <s v="IB"/>
    <x v="10"/>
    <n v="22"/>
    <x v="18"/>
    <n v="0"/>
    <n v="0"/>
  </r>
  <r>
    <x v="15"/>
    <s v="IB"/>
    <x v="10"/>
    <n v="23"/>
    <x v="19"/>
    <n v="0"/>
    <n v="0"/>
  </r>
  <r>
    <x v="15"/>
    <s v="IB"/>
    <x v="10"/>
    <n v="24"/>
    <x v="20"/>
    <n v="0"/>
    <n v="0"/>
  </r>
  <r>
    <x v="15"/>
    <s v="IB"/>
    <x v="10"/>
    <n v="25"/>
    <x v="21"/>
    <n v="0"/>
    <n v="0"/>
  </r>
  <r>
    <x v="15"/>
    <s v="IB"/>
    <x v="10"/>
    <n v="26"/>
    <x v="22"/>
    <n v="0"/>
    <n v="0"/>
  </r>
  <r>
    <x v="15"/>
    <s v="IB"/>
    <x v="10"/>
    <n v="27"/>
    <x v="23"/>
    <n v="0"/>
    <n v="0"/>
  </r>
  <r>
    <x v="15"/>
    <s v="IB"/>
    <x v="10"/>
    <n v="29"/>
    <x v="24"/>
    <n v="0"/>
    <n v="0"/>
  </r>
  <r>
    <x v="15"/>
    <s v="IB"/>
    <x v="10"/>
    <n v="30"/>
    <x v="25"/>
    <n v="0"/>
    <n v="0"/>
  </r>
  <r>
    <x v="15"/>
    <s v="IB"/>
    <x v="10"/>
    <n v="31"/>
    <x v="26"/>
    <n v="0"/>
    <n v="0"/>
  </r>
  <r>
    <x v="15"/>
    <s v="IB"/>
    <x v="10"/>
    <n v="38"/>
    <x v="27"/>
    <n v="0"/>
    <n v="0"/>
  </r>
  <r>
    <x v="15"/>
    <s v="IB"/>
    <x v="10"/>
    <n v="39"/>
    <x v="28"/>
    <n v="0"/>
    <n v="0"/>
  </r>
  <r>
    <x v="15"/>
    <s v="IB"/>
    <x v="10"/>
    <n v="40"/>
    <x v="29"/>
    <n v="0"/>
    <n v="0"/>
  </r>
  <r>
    <x v="15"/>
    <s v="IB"/>
    <x v="10"/>
    <n v="41"/>
    <x v="30"/>
    <n v="0"/>
    <n v="0"/>
  </r>
  <r>
    <x v="15"/>
    <s v="IB"/>
    <x v="10"/>
    <n v="43"/>
    <x v="31"/>
    <n v="0"/>
    <n v="0"/>
  </r>
  <r>
    <x v="15"/>
    <s v="IB"/>
    <x v="10"/>
    <n v="44"/>
    <x v="32"/>
    <n v="0"/>
    <n v="0"/>
  </r>
  <r>
    <x v="15"/>
    <s v="IB"/>
    <x v="10"/>
    <n v="45"/>
    <x v="33"/>
    <n v="0"/>
    <n v="0"/>
  </r>
  <r>
    <x v="15"/>
    <s v="IB"/>
    <x v="10"/>
    <n v="46"/>
    <x v="34"/>
    <n v="0"/>
    <n v="0"/>
  </r>
  <r>
    <x v="15"/>
    <s v="IB"/>
    <x v="10"/>
    <n v="47"/>
    <x v="35"/>
    <n v="0"/>
    <n v="0"/>
  </r>
  <r>
    <x v="15"/>
    <s v="IB"/>
    <x v="10"/>
    <n v="48"/>
    <x v="36"/>
    <n v="0"/>
    <n v="0"/>
  </r>
  <r>
    <x v="15"/>
    <s v="IBB"/>
    <x v="0"/>
    <n v="1"/>
    <x v="0"/>
    <n v="3738"/>
    <n v="3350"/>
  </r>
  <r>
    <x v="15"/>
    <s v="IBB"/>
    <x v="0"/>
    <n v="2"/>
    <x v="1"/>
    <n v="673"/>
    <n v="657"/>
  </r>
  <r>
    <x v="15"/>
    <s v="IBB"/>
    <x v="0"/>
    <n v="3"/>
    <x v="2"/>
    <n v="14603"/>
    <n v="14400"/>
  </r>
  <r>
    <x v="15"/>
    <s v="IBB"/>
    <x v="0"/>
    <n v="4"/>
    <x v="3"/>
    <n v="815"/>
    <n v="815"/>
  </r>
  <r>
    <x v="15"/>
    <s v="IBB"/>
    <x v="0"/>
    <n v="5"/>
    <x v="4"/>
    <n v="5907"/>
    <n v="5891"/>
  </r>
  <r>
    <x v="15"/>
    <s v="IBB"/>
    <x v="0"/>
    <n v="7"/>
    <x v="5"/>
    <n v="33215"/>
    <n v="33215"/>
  </r>
  <r>
    <x v="15"/>
    <s v="IBB"/>
    <x v="0"/>
    <n v="8"/>
    <x v="6"/>
    <n v="2070"/>
    <n v="2070"/>
  </r>
  <r>
    <x v="15"/>
    <s v="IBB"/>
    <x v="0"/>
    <n v="9"/>
    <x v="7"/>
    <n v="5670"/>
    <n v="5670"/>
  </r>
  <r>
    <x v="15"/>
    <s v="IBB"/>
    <x v="0"/>
    <n v="10"/>
    <x v="8"/>
    <n v="4436"/>
    <n v="4434"/>
  </r>
  <r>
    <x v="15"/>
    <s v="IBB"/>
    <x v="0"/>
    <n v="11"/>
    <x v="9"/>
    <n v="29321"/>
    <n v="26788"/>
  </r>
  <r>
    <x v="15"/>
    <s v="IBB"/>
    <x v="0"/>
    <n v="12"/>
    <x v="10"/>
    <n v="184539"/>
    <n v="184303"/>
  </r>
  <r>
    <x v="15"/>
    <s v="IBB"/>
    <x v="0"/>
    <n v="13"/>
    <x v="11"/>
    <n v="113"/>
    <n v="113"/>
  </r>
  <r>
    <x v="15"/>
    <s v="IBB"/>
    <x v="0"/>
    <n v="14"/>
    <x v="12"/>
    <n v="18798"/>
    <n v="18498"/>
  </r>
  <r>
    <x v="15"/>
    <s v="IBB"/>
    <x v="0"/>
    <n v="15"/>
    <x v="13"/>
    <n v="5228"/>
    <n v="5141"/>
  </r>
  <r>
    <x v="15"/>
    <s v="IBB"/>
    <x v="0"/>
    <n v="16"/>
    <x v="14"/>
    <n v="1162451"/>
    <n v="1136808"/>
  </r>
  <r>
    <x v="15"/>
    <s v="IBB"/>
    <x v="0"/>
    <n v="17"/>
    <x v="15"/>
    <n v="55070"/>
    <n v="53806"/>
  </r>
  <r>
    <x v="15"/>
    <s v="IBB"/>
    <x v="0"/>
    <n v="18"/>
    <x v="16"/>
    <n v="1783"/>
    <n v="1671"/>
  </r>
  <r>
    <x v="15"/>
    <s v="IBB"/>
    <x v="0"/>
    <n v="20"/>
    <x v="17"/>
    <n v="52284"/>
    <n v="50452"/>
  </r>
  <r>
    <x v="15"/>
    <s v="IBB"/>
    <x v="0"/>
    <n v="22"/>
    <x v="18"/>
    <n v="4031"/>
    <n v="3755"/>
  </r>
  <r>
    <x v="15"/>
    <s v="IBB"/>
    <x v="0"/>
    <n v="23"/>
    <x v="19"/>
    <n v="25"/>
    <n v="25"/>
  </r>
  <r>
    <x v="15"/>
    <s v="IBB"/>
    <x v="0"/>
    <n v="24"/>
    <x v="20"/>
    <n v="1512860"/>
    <n v="1469745"/>
  </r>
  <r>
    <x v="15"/>
    <s v="IBB"/>
    <x v="0"/>
    <n v="25"/>
    <x v="21"/>
    <n v="0"/>
    <n v="0"/>
  </r>
  <r>
    <x v="15"/>
    <s v="IBB"/>
    <x v="0"/>
    <n v="26"/>
    <x v="22"/>
    <n v="2405"/>
    <n v="2405"/>
  </r>
  <r>
    <x v="15"/>
    <s v="IBB"/>
    <x v="0"/>
    <n v="27"/>
    <x v="23"/>
    <n v="536"/>
    <n v="512"/>
  </r>
  <r>
    <x v="15"/>
    <s v="IBB"/>
    <x v="0"/>
    <n v="29"/>
    <x v="24"/>
    <n v="25348"/>
    <n v="25348"/>
  </r>
  <r>
    <x v="15"/>
    <s v="IBB"/>
    <x v="0"/>
    <n v="30"/>
    <x v="25"/>
    <n v="113739"/>
    <n v="113718"/>
  </r>
  <r>
    <x v="15"/>
    <s v="IBB"/>
    <x v="0"/>
    <n v="31"/>
    <x v="26"/>
    <n v="22642"/>
    <n v="22642"/>
  </r>
  <r>
    <x v="15"/>
    <s v="IBB"/>
    <x v="0"/>
    <n v="38"/>
    <x v="27"/>
    <n v="0"/>
    <n v="0"/>
  </r>
  <r>
    <x v="15"/>
    <s v="IBB"/>
    <x v="0"/>
    <n v="39"/>
    <x v="28"/>
    <n v="0"/>
    <n v="0"/>
  </r>
  <r>
    <x v="15"/>
    <s v="IBB"/>
    <x v="0"/>
    <n v="40"/>
    <x v="29"/>
    <n v="10927"/>
    <n v="10927"/>
  </r>
  <r>
    <x v="15"/>
    <s v="IBB"/>
    <x v="0"/>
    <n v="41"/>
    <x v="30"/>
    <n v="248749"/>
    <n v="247632"/>
  </r>
  <r>
    <x v="15"/>
    <s v="IBB"/>
    <x v="0"/>
    <n v="43"/>
    <x v="31"/>
    <n v="33913"/>
    <n v="33375"/>
  </r>
  <r>
    <x v="15"/>
    <s v="IBB"/>
    <x v="0"/>
    <n v="44"/>
    <x v="32"/>
    <n v="0"/>
    <n v="0"/>
  </r>
  <r>
    <x v="15"/>
    <s v="IBB"/>
    <x v="0"/>
    <n v="45"/>
    <x v="33"/>
    <n v="83"/>
    <n v="83"/>
  </r>
  <r>
    <x v="15"/>
    <s v="IBB"/>
    <x v="0"/>
    <n v="46"/>
    <x v="34"/>
    <n v="121"/>
    <n v="121"/>
  </r>
  <r>
    <x v="15"/>
    <s v="IBB"/>
    <x v="0"/>
    <n v="47"/>
    <x v="35"/>
    <n v="0"/>
    <n v="0"/>
  </r>
  <r>
    <x v="15"/>
    <s v="IBB"/>
    <x v="0"/>
    <n v="48"/>
    <x v="36"/>
    <n v="0"/>
    <n v="0"/>
  </r>
  <r>
    <x v="15"/>
    <s v="IBD"/>
    <x v="1"/>
    <n v="1"/>
    <x v="0"/>
    <n v="16699"/>
    <n v="16291"/>
  </r>
  <r>
    <x v="15"/>
    <s v="IBD"/>
    <x v="1"/>
    <n v="2"/>
    <x v="1"/>
    <n v="116"/>
    <n v="116"/>
  </r>
  <r>
    <x v="15"/>
    <s v="IBD"/>
    <x v="1"/>
    <n v="3"/>
    <x v="2"/>
    <n v="0"/>
    <n v="0"/>
  </r>
  <r>
    <x v="15"/>
    <s v="IBD"/>
    <x v="1"/>
    <n v="4"/>
    <x v="3"/>
    <n v="0"/>
    <n v="0"/>
  </r>
  <r>
    <x v="15"/>
    <s v="IBD"/>
    <x v="1"/>
    <n v="5"/>
    <x v="4"/>
    <n v="689"/>
    <n v="689"/>
  </r>
  <r>
    <x v="15"/>
    <s v="IBD"/>
    <x v="1"/>
    <n v="7"/>
    <x v="5"/>
    <n v="0"/>
    <n v="0"/>
  </r>
  <r>
    <x v="15"/>
    <s v="IBD"/>
    <x v="1"/>
    <n v="8"/>
    <x v="6"/>
    <n v="0"/>
    <n v="0"/>
  </r>
  <r>
    <x v="15"/>
    <s v="IBD"/>
    <x v="1"/>
    <n v="9"/>
    <x v="7"/>
    <n v="3662"/>
    <n v="3366"/>
  </r>
  <r>
    <x v="15"/>
    <s v="IBD"/>
    <x v="1"/>
    <n v="10"/>
    <x v="8"/>
    <n v="0"/>
    <n v="0"/>
  </r>
  <r>
    <x v="15"/>
    <s v="IBD"/>
    <x v="1"/>
    <n v="11"/>
    <x v="9"/>
    <n v="8460"/>
    <n v="8211"/>
  </r>
  <r>
    <x v="15"/>
    <s v="IBD"/>
    <x v="1"/>
    <n v="12"/>
    <x v="10"/>
    <n v="0"/>
    <n v="0"/>
  </r>
  <r>
    <x v="15"/>
    <s v="IBD"/>
    <x v="1"/>
    <n v="13"/>
    <x v="11"/>
    <n v="7177"/>
    <n v="7177"/>
  </r>
  <r>
    <x v="15"/>
    <s v="IBD"/>
    <x v="1"/>
    <n v="14"/>
    <x v="12"/>
    <n v="2564"/>
    <n v="2564"/>
  </r>
  <r>
    <x v="15"/>
    <s v="IBD"/>
    <x v="1"/>
    <n v="15"/>
    <x v="13"/>
    <n v="43190"/>
    <n v="42910"/>
  </r>
  <r>
    <x v="15"/>
    <s v="IBD"/>
    <x v="1"/>
    <n v="16"/>
    <x v="14"/>
    <n v="0"/>
    <n v="0"/>
  </r>
  <r>
    <x v="15"/>
    <s v="IBD"/>
    <x v="1"/>
    <n v="17"/>
    <x v="15"/>
    <n v="0"/>
    <n v="0"/>
  </r>
  <r>
    <x v="15"/>
    <s v="IBD"/>
    <x v="1"/>
    <n v="18"/>
    <x v="16"/>
    <n v="8234"/>
    <n v="7772"/>
  </r>
  <r>
    <x v="15"/>
    <s v="IBD"/>
    <x v="1"/>
    <n v="20"/>
    <x v="17"/>
    <n v="0"/>
    <n v="0"/>
  </r>
  <r>
    <x v="15"/>
    <s v="IBD"/>
    <x v="1"/>
    <n v="22"/>
    <x v="18"/>
    <n v="18395"/>
    <n v="16481"/>
  </r>
  <r>
    <x v="15"/>
    <s v="IBD"/>
    <x v="1"/>
    <n v="23"/>
    <x v="19"/>
    <n v="17554"/>
    <n v="17430"/>
  </r>
  <r>
    <x v="15"/>
    <s v="IBD"/>
    <x v="1"/>
    <n v="24"/>
    <x v="20"/>
    <n v="6355"/>
    <n v="5263"/>
  </r>
  <r>
    <x v="15"/>
    <s v="IBD"/>
    <x v="1"/>
    <n v="25"/>
    <x v="21"/>
    <n v="0"/>
    <n v="0"/>
  </r>
  <r>
    <x v="15"/>
    <s v="IBD"/>
    <x v="1"/>
    <n v="26"/>
    <x v="22"/>
    <n v="4031"/>
    <n v="3953"/>
  </r>
  <r>
    <x v="15"/>
    <s v="IBD"/>
    <x v="1"/>
    <n v="27"/>
    <x v="23"/>
    <n v="331"/>
    <n v="331"/>
  </r>
  <r>
    <x v="15"/>
    <s v="IBD"/>
    <x v="1"/>
    <n v="29"/>
    <x v="24"/>
    <n v="98221"/>
    <n v="97428"/>
  </r>
  <r>
    <x v="15"/>
    <s v="IBD"/>
    <x v="1"/>
    <n v="30"/>
    <x v="25"/>
    <n v="14440"/>
    <n v="14292"/>
  </r>
  <r>
    <x v="15"/>
    <s v="IBD"/>
    <x v="1"/>
    <n v="31"/>
    <x v="26"/>
    <n v="1684"/>
    <n v="1684"/>
  </r>
  <r>
    <x v="15"/>
    <s v="IBD"/>
    <x v="1"/>
    <n v="38"/>
    <x v="27"/>
    <n v="0"/>
    <n v="0"/>
  </r>
  <r>
    <x v="15"/>
    <s v="IBD"/>
    <x v="1"/>
    <n v="39"/>
    <x v="28"/>
    <n v="1775"/>
    <n v="1760"/>
  </r>
  <r>
    <x v="15"/>
    <s v="IBD"/>
    <x v="1"/>
    <n v="40"/>
    <x v="29"/>
    <n v="0"/>
    <n v="0"/>
  </r>
  <r>
    <x v="15"/>
    <s v="IBD"/>
    <x v="1"/>
    <n v="41"/>
    <x v="30"/>
    <n v="0"/>
    <n v="0"/>
  </r>
  <r>
    <x v="15"/>
    <s v="IBD"/>
    <x v="1"/>
    <n v="43"/>
    <x v="31"/>
    <n v="0"/>
    <n v="0"/>
  </r>
  <r>
    <x v="15"/>
    <s v="IBD"/>
    <x v="1"/>
    <n v="44"/>
    <x v="32"/>
    <n v="0"/>
    <n v="0"/>
  </r>
  <r>
    <x v="15"/>
    <s v="IBD"/>
    <x v="1"/>
    <n v="45"/>
    <x v="33"/>
    <n v="2424"/>
    <n v="2191"/>
  </r>
  <r>
    <x v="15"/>
    <s v="IBD"/>
    <x v="1"/>
    <n v="46"/>
    <x v="34"/>
    <n v="3118"/>
    <n v="3118"/>
  </r>
  <r>
    <x v="15"/>
    <s v="IBD"/>
    <x v="1"/>
    <n v="47"/>
    <x v="35"/>
    <n v="966"/>
    <n v="966"/>
  </r>
  <r>
    <x v="15"/>
    <s v="IBD"/>
    <x v="1"/>
    <n v="48"/>
    <x v="36"/>
    <n v="0"/>
    <n v="0"/>
  </r>
  <r>
    <x v="15"/>
    <s v="IBL"/>
    <x v="13"/>
    <n v="1"/>
    <x v="0"/>
    <n v="0"/>
    <n v="0"/>
  </r>
  <r>
    <x v="15"/>
    <s v="IBL"/>
    <x v="13"/>
    <n v="2"/>
    <x v="1"/>
    <n v="0"/>
    <n v="0"/>
  </r>
  <r>
    <x v="15"/>
    <s v="IBL"/>
    <x v="13"/>
    <n v="3"/>
    <x v="2"/>
    <n v="0"/>
    <n v="0"/>
  </r>
  <r>
    <x v="15"/>
    <s v="IBL"/>
    <x v="13"/>
    <n v="4"/>
    <x v="3"/>
    <n v="65"/>
    <n v="65"/>
  </r>
  <r>
    <x v="15"/>
    <s v="IBL"/>
    <x v="13"/>
    <n v="5"/>
    <x v="4"/>
    <n v="0"/>
    <n v="0"/>
  </r>
  <r>
    <x v="15"/>
    <s v="IBL"/>
    <x v="13"/>
    <n v="7"/>
    <x v="5"/>
    <n v="0"/>
    <n v="0"/>
  </r>
  <r>
    <x v="15"/>
    <s v="IBL"/>
    <x v="13"/>
    <n v="8"/>
    <x v="6"/>
    <n v="15471"/>
    <n v="15471"/>
  </r>
  <r>
    <x v="15"/>
    <s v="IBL"/>
    <x v="13"/>
    <n v="9"/>
    <x v="7"/>
    <n v="0"/>
    <n v="0"/>
  </r>
  <r>
    <x v="15"/>
    <s v="IBL"/>
    <x v="13"/>
    <n v="10"/>
    <x v="8"/>
    <n v="0"/>
    <n v="0"/>
  </r>
  <r>
    <x v="15"/>
    <s v="IBL"/>
    <x v="13"/>
    <n v="11"/>
    <x v="9"/>
    <n v="0"/>
    <n v="0"/>
  </r>
  <r>
    <x v="15"/>
    <s v="IBL"/>
    <x v="13"/>
    <n v="12"/>
    <x v="10"/>
    <n v="0"/>
    <n v="0"/>
  </r>
  <r>
    <x v="15"/>
    <s v="IBL"/>
    <x v="13"/>
    <n v="13"/>
    <x v="11"/>
    <n v="0"/>
    <n v="0"/>
  </r>
  <r>
    <x v="15"/>
    <s v="IBL"/>
    <x v="13"/>
    <n v="14"/>
    <x v="12"/>
    <n v="0"/>
    <n v="0"/>
  </r>
  <r>
    <x v="15"/>
    <s v="IBL"/>
    <x v="13"/>
    <n v="15"/>
    <x v="13"/>
    <n v="0"/>
    <n v="0"/>
  </r>
  <r>
    <x v="15"/>
    <s v="IBL"/>
    <x v="13"/>
    <n v="16"/>
    <x v="14"/>
    <n v="0"/>
    <n v="0"/>
  </r>
  <r>
    <x v="15"/>
    <s v="IBL"/>
    <x v="13"/>
    <n v="17"/>
    <x v="15"/>
    <n v="0"/>
    <n v="0"/>
  </r>
  <r>
    <x v="15"/>
    <s v="IBL"/>
    <x v="13"/>
    <n v="18"/>
    <x v="16"/>
    <n v="0"/>
    <n v="0"/>
  </r>
  <r>
    <x v="15"/>
    <s v="IBL"/>
    <x v="13"/>
    <n v="20"/>
    <x v="17"/>
    <n v="0"/>
    <n v="0"/>
  </r>
  <r>
    <x v="15"/>
    <s v="IBL"/>
    <x v="13"/>
    <n v="22"/>
    <x v="18"/>
    <n v="0"/>
    <n v="0"/>
  </r>
  <r>
    <x v="15"/>
    <s v="IBL"/>
    <x v="13"/>
    <n v="23"/>
    <x v="19"/>
    <n v="0"/>
    <n v="0"/>
  </r>
  <r>
    <x v="15"/>
    <s v="IBL"/>
    <x v="13"/>
    <n v="24"/>
    <x v="20"/>
    <n v="0"/>
    <n v="0"/>
  </r>
  <r>
    <x v="15"/>
    <s v="IBL"/>
    <x v="13"/>
    <n v="25"/>
    <x v="21"/>
    <n v="0"/>
    <n v="0"/>
  </r>
  <r>
    <x v="15"/>
    <s v="IBL"/>
    <x v="13"/>
    <n v="26"/>
    <x v="22"/>
    <n v="0"/>
    <n v="0"/>
  </r>
  <r>
    <x v="15"/>
    <s v="IBL"/>
    <x v="13"/>
    <n v="27"/>
    <x v="23"/>
    <n v="0"/>
    <n v="0"/>
  </r>
  <r>
    <x v="15"/>
    <s v="IBL"/>
    <x v="13"/>
    <n v="29"/>
    <x v="24"/>
    <n v="0"/>
    <n v="0"/>
  </r>
  <r>
    <x v="15"/>
    <s v="IBL"/>
    <x v="13"/>
    <n v="30"/>
    <x v="25"/>
    <n v="0"/>
    <n v="0"/>
  </r>
  <r>
    <x v="15"/>
    <s v="IBL"/>
    <x v="13"/>
    <n v="31"/>
    <x v="26"/>
    <n v="0"/>
    <n v="0"/>
  </r>
  <r>
    <x v="15"/>
    <s v="IBL"/>
    <x v="13"/>
    <n v="38"/>
    <x v="27"/>
    <n v="0"/>
    <n v="0"/>
  </r>
  <r>
    <x v="15"/>
    <s v="IBL"/>
    <x v="13"/>
    <n v="39"/>
    <x v="28"/>
    <n v="0"/>
    <n v="0"/>
  </r>
  <r>
    <x v="15"/>
    <s v="IBL"/>
    <x v="13"/>
    <n v="40"/>
    <x v="29"/>
    <n v="0"/>
    <n v="0"/>
  </r>
  <r>
    <x v="15"/>
    <s v="IBL"/>
    <x v="13"/>
    <n v="41"/>
    <x v="30"/>
    <n v="0"/>
    <n v="0"/>
  </r>
  <r>
    <x v="15"/>
    <s v="IBL"/>
    <x v="13"/>
    <n v="43"/>
    <x v="31"/>
    <n v="0"/>
    <n v="0"/>
  </r>
  <r>
    <x v="15"/>
    <s v="IBL"/>
    <x v="13"/>
    <n v="44"/>
    <x v="32"/>
    <n v="0"/>
    <n v="0"/>
  </r>
  <r>
    <x v="15"/>
    <s v="IBL"/>
    <x v="13"/>
    <n v="45"/>
    <x v="33"/>
    <n v="0"/>
    <n v="0"/>
  </r>
  <r>
    <x v="15"/>
    <s v="IBL"/>
    <x v="13"/>
    <n v="46"/>
    <x v="34"/>
    <n v="0"/>
    <n v="0"/>
  </r>
  <r>
    <x v="15"/>
    <s v="IBL"/>
    <x v="13"/>
    <n v="47"/>
    <x v="35"/>
    <n v="0"/>
    <n v="0"/>
  </r>
  <r>
    <x v="15"/>
    <s v="IBL"/>
    <x v="13"/>
    <n v="48"/>
    <x v="36"/>
    <n v="0"/>
    <n v="0"/>
  </r>
  <r>
    <x v="15"/>
    <s v="IBM"/>
    <x v="3"/>
    <n v="1"/>
    <x v="0"/>
    <n v="19327"/>
    <n v="18016"/>
  </r>
  <r>
    <x v="15"/>
    <s v="IBM"/>
    <x v="3"/>
    <n v="2"/>
    <x v="1"/>
    <n v="112242"/>
    <n v="107172"/>
  </r>
  <r>
    <x v="15"/>
    <s v="IBM"/>
    <x v="3"/>
    <n v="3"/>
    <x v="2"/>
    <n v="61035"/>
    <n v="54904"/>
  </r>
  <r>
    <x v="15"/>
    <s v="IBM"/>
    <x v="3"/>
    <n v="4"/>
    <x v="3"/>
    <n v="14978"/>
    <n v="13848"/>
  </r>
  <r>
    <x v="15"/>
    <s v="IBM"/>
    <x v="3"/>
    <n v="5"/>
    <x v="4"/>
    <n v="45062"/>
    <n v="38947"/>
  </r>
  <r>
    <x v="15"/>
    <s v="IBM"/>
    <x v="3"/>
    <n v="7"/>
    <x v="5"/>
    <n v="33366"/>
    <n v="32850"/>
  </r>
  <r>
    <x v="15"/>
    <s v="IBM"/>
    <x v="3"/>
    <n v="8"/>
    <x v="6"/>
    <n v="528130"/>
    <n v="527984"/>
  </r>
  <r>
    <x v="15"/>
    <s v="IBM"/>
    <x v="3"/>
    <n v="9"/>
    <x v="7"/>
    <n v="80156"/>
    <n v="73694"/>
  </r>
  <r>
    <x v="15"/>
    <s v="IBM"/>
    <x v="3"/>
    <n v="10"/>
    <x v="8"/>
    <n v="192"/>
    <n v="192"/>
  </r>
  <r>
    <x v="15"/>
    <s v="IBM"/>
    <x v="3"/>
    <n v="11"/>
    <x v="9"/>
    <n v="239"/>
    <n v="239"/>
  </r>
  <r>
    <x v="15"/>
    <s v="IBM"/>
    <x v="3"/>
    <n v="12"/>
    <x v="10"/>
    <n v="32914"/>
    <n v="32262"/>
  </r>
  <r>
    <x v="15"/>
    <s v="IBM"/>
    <x v="3"/>
    <n v="13"/>
    <x v="11"/>
    <n v="57289"/>
    <n v="52998"/>
  </r>
  <r>
    <x v="15"/>
    <s v="IBM"/>
    <x v="3"/>
    <n v="14"/>
    <x v="12"/>
    <n v="5979"/>
    <n v="5521"/>
  </r>
  <r>
    <x v="15"/>
    <s v="IBM"/>
    <x v="3"/>
    <n v="15"/>
    <x v="13"/>
    <n v="98203"/>
    <n v="95267"/>
  </r>
  <r>
    <x v="15"/>
    <s v="IBM"/>
    <x v="3"/>
    <n v="16"/>
    <x v="14"/>
    <n v="1682976"/>
    <n v="1669370"/>
  </r>
  <r>
    <x v="15"/>
    <s v="IBM"/>
    <x v="3"/>
    <n v="17"/>
    <x v="15"/>
    <n v="378072"/>
    <n v="370807"/>
  </r>
  <r>
    <x v="15"/>
    <s v="IBM"/>
    <x v="3"/>
    <n v="18"/>
    <x v="16"/>
    <n v="27260"/>
    <n v="19503"/>
  </r>
  <r>
    <x v="15"/>
    <s v="IBM"/>
    <x v="3"/>
    <n v="20"/>
    <x v="17"/>
    <n v="55310"/>
    <n v="48415"/>
  </r>
  <r>
    <x v="15"/>
    <s v="IBM"/>
    <x v="3"/>
    <n v="22"/>
    <x v="18"/>
    <n v="70350"/>
    <n v="60983"/>
  </r>
  <r>
    <x v="15"/>
    <s v="IBM"/>
    <x v="3"/>
    <n v="23"/>
    <x v="19"/>
    <n v="0"/>
    <n v="0"/>
  </r>
  <r>
    <x v="15"/>
    <s v="IBM"/>
    <x v="3"/>
    <n v="24"/>
    <x v="20"/>
    <n v="497890"/>
    <n v="485238"/>
  </r>
  <r>
    <x v="15"/>
    <s v="IBM"/>
    <x v="3"/>
    <n v="25"/>
    <x v="21"/>
    <n v="0"/>
    <n v="0"/>
  </r>
  <r>
    <x v="15"/>
    <s v="IBM"/>
    <x v="3"/>
    <n v="26"/>
    <x v="22"/>
    <n v="0"/>
    <n v="0"/>
  </r>
  <r>
    <x v="15"/>
    <s v="IBM"/>
    <x v="3"/>
    <n v="27"/>
    <x v="23"/>
    <n v="1627"/>
    <n v="1598"/>
  </r>
  <r>
    <x v="15"/>
    <s v="IBM"/>
    <x v="3"/>
    <n v="29"/>
    <x v="24"/>
    <n v="18671"/>
    <n v="18168"/>
  </r>
  <r>
    <x v="15"/>
    <s v="IBM"/>
    <x v="3"/>
    <n v="30"/>
    <x v="25"/>
    <n v="320"/>
    <n v="296"/>
  </r>
  <r>
    <x v="15"/>
    <s v="IBM"/>
    <x v="3"/>
    <n v="31"/>
    <x v="26"/>
    <n v="2209"/>
    <n v="2133"/>
  </r>
  <r>
    <x v="15"/>
    <s v="IBM"/>
    <x v="3"/>
    <n v="38"/>
    <x v="27"/>
    <n v="0"/>
    <n v="0"/>
  </r>
  <r>
    <x v="15"/>
    <s v="IBM"/>
    <x v="3"/>
    <n v="39"/>
    <x v="28"/>
    <n v="0"/>
    <n v="0"/>
  </r>
  <r>
    <x v="15"/>
    <s v="IBM"/>
    <x v="3"/>
    <n v="40"/>
    <x v="29"/>
    <n v="1486003"/>
    <n v="1466623"/>
  </r>
  <r>
    <x v="15"/>
    <s v="IBM"/>
    <x v="3"/>
    <n v="41"/>
    <x v="30"/>
    <n v="232799"/>
    <n v="228589"/>
  </r>
  <r>
    <x v="15"/>
    <s v="IBM"/>
    <x v="3"/>
    <n v="43"/>
    <x v="31"/>
    <n v="0"/>
    <n v="0"/>
  </r>
  <r>
    <x v="15"/>
    <s v="IBM"/>
    <x v="3"/>
    <n v="44"/>
    <x v="32"/>
    <n v="0"/>
    <n v="0"/>
  </r>
  <r>
    <x v="15"/>
    <s v="IBM"/>
    <x v="3"/>
    <n v="45"/>
    <x v="33"/>
    <n v="3096"/>
    <n v="3096"/>
  </r>
  <r>
    <x v="15"/>
    <s v="IBM"/>
    <x v="3"/>
    <n v="46"/>
    <x v="34"/>
    <n v="832"/>
    <n v="832"/>
  </r>
  <r>
    <x v="15"/>
    <s v="IBM"/>
    <x v="3"/>
    <n v="47"/>
    <x v="35"/>
    <n v="0"/>
    <n v="0"/>
  </r>
  <r>
    <x v="15"/>
    <s v="IBM"/>
    <x v="3"/>
    <n v="48"/>
    <x v="36"/>
    <n v="0"/>
    <n v="0"/>
  </r>
  <r>
    <x v="15"/>
    <s v="IBS"/>
    <x v="4"/>
    <n v="1"/>
    <x v="0"/>
    <n v="407"/>
    <n v="407"/>
  </r>
  <r>
    <x v="15"/>
    <s v="IBS"/>
    <x v="4"/>
    <n v="2"/>
    <x v="1"/>
    <n v="0"/>
    <n v="0"/>
  </r>
  <r>
    <x v="15"/>
    <s v="IBS"/>
    <x v="4"/>
    <n v="3"/>
    <x v="2"/>
    <n v="2073"/>
    <n v="2073"/>
  </r>
  <r>
    <x v="15"/>
    <s v="IBS"/>
    <x v="4"/>
    <n v="4"/>
    <x v="3"/>
    <n v="806"/>
    <n v="806"/>
  </r>
  <r>
    <x v="15"/>
    <s v="IBS"/>
    <x v="4"/>
    <n v="5"/>
    <x v="4"/>
    <n v="37"/>
    <n v="37"/>
  </r>
  <r>
    <x v="15"/>
    <s v="IBS"/>
    <x v="4"/>
    <n v="7"/>
    <x v="5"/>
    <n v="0"/>
    <n v="0"/>
  </r>
  <r>
    <x v="15"/>
    <s v="IBS"/>
    <x v="4"/>
    <n v="8"/>
    <x v="6"/>
    <n v="5850"/>
    <n v="5850"/>
  </r>
  <r>
    <x v="15"/>
    <s v="IBS"/>
    <x v="4"/>
    <n v="9"/>
    <x v="7"/>
    <n v="87801"/>
    <n v="82061"/>
  </r>
  <r>
    <x v="15"/>
    <s v="IBS"/>
    <x v="4"/>
    <n v="10"/>
    <x v="8"/>
    <n v="0"/>
    <n v="0"/>
  </r>
  <r>
    <x v="15"/>
    <s v="IBS"/>
    <x v="4"/>
    <n v="11"/>
    <x v="9"/>
    <n v="1393"/>
    <n v="1393"/>
  </r>
  <r>
    <x v="15"/>
    <s v="IBS"/>
    <x v="4"/>
    <n v="12"/>
    <x v="10"/>
    <n v="2"/>
    <n v="2"/>
  </r>
  <r>
    <x v="15"/>
    <s v="IBS"/>
    <x v="4"/>
    <n v="13"/>
    <x v="11"/>
    <n v="0"/>
    <n v="0"/>
  </r>
  <r>
    <x v="15"/>
    <s v="IBS"/>
    <x v="4"/>
    <n v="14"/>
    <x v="12"/>
    <n v="90"/>
    <n v="90"/>
  </r>
  <r>
    <x v="15"/>
    <s v="IBS"/>
    <x v="4"/>
    <n v="15"/>
    <x v="13"/>
    <n v="31130"/>
    <n v="30745"/>
  </r>
  <r>
    <x v="15"/>
    <s v="IBS"/>
    <x v="4"/>
    <n v="16"/>
    <x v="14"/>
    <n v="297414"/>
    <n v="271966"/>
  </r>
  <r>
    <x v="15"/>
    <s v="IBS"/>
    <x v="4"/>
    <n v="17"/>
    <x v="15"/>
    <n v="16435"/>
    <n v="16435"/>
  </r>
  <r>
    <x v="15"/>
    <s v="IBS"/>
    <x v="4"/>
    <n v="18"/>
    <x v="16"/>
    <n v="19587"/>
    <n v="14512"/>
  </r>
  <r>
    <x v="15"/>
    <s v="IBS"/>
    <x v="4"/>
    <n v="20"/>
    <x v="17"/>
    <n v="17132"/>
    <n v="17092"/>
  </r>
  <r>
    <x v="15"/>
    <s v="IBS"/>
    <x v="4"/>
    <n v="22"/>
    <x v="18"/>
    <n v="288"/>
    <n v="288"/>
  </r>
  <r>
    <x v="15"/>
    <s v="IBS"/>
    <x v="4"/>
    <n v="23"/>
    <x v="19"/>
    <n v="2549"/>
    <n v="2549"/>
  </r>
  <r>
    <x v="15"/>
    <s v="IBS"/>
    <x v="4"/>
    <n v="24"/>
    <x v="20"/>
    <n v="631801"/>
    <n v="523843"/>
  </r>
  <r>
    <x v="15"/>
    <s v="IBS"/>
    <x v="4"/>
    <n v="25"/>
    <x v="21"/>
    <n v="0"/>
    <n v="0"/>
  </r>
  <r>
    <x v="15"/>
    <s v="IBS"/>
    <x v="4"/>
    <n v="26"/>
    <x v="22"/>
    <n v="2113"/>
    <n v="2113"/>
  </r>
  <r>
    <x v="15"/>
    <s v="IBS"/>
    <x v="4"/>
    <n v="27"/>
    <x v="23"/>
    <n v="0"/>
    <n v="0"/>
  </r>
  <r>
    <x v="15"/>
    <s v="IBS"/>
    <x v="4"/>
    <n v="29"/>
    <x v="24"/>
    <n v="22685"/>
    <n v="22152"/>
  </r>
  <r>
    <x v="15"/>
    <s v="IBS"/>
    <x v="4"/>
    <n v="30"/>
    <x v="25"/>
    <n v="5635"/>
    <n v="5635"/>
  </r>
  <r>
    <x v="15"/>
    <s v="IBS"/>
    <x v="4"/>
    <n v="31"/>
    <x v="26"/>
    <n v="0"/>
    <n v="0"/>
  </r>
  <r>
    <x v="15"/>
    <s v="IBS"/>
    <x v="4"/>
    <n v="38"/>
    <x v="27"/>
    <n v="0"/>
    <n v="0"/>
  </r>
  <r>
    <x v="15"/>
    <s v="IBS"/>
    <x v="4"/>
    <n v="39"/>
    <x v="28"/>
    <n v="0"/>
    <n v="0"/>
  </r>
  <r>
    <x v="15"/>
    <s v="IBS"/>
    <x v="4"/>
    <n v="40"/>
    <x v="29"/>
    <n v="20101"/>
    <n v="19969"/>
  </r>
  <r>
    <x v="15"/>
    <s v="IBS"/>
    <x v="4"/>
    <n v="41"/>
    <x v="30"/>
    <n v="27320"/>
    <n v="27134"/>
  </r>
  <r>
    <x v="15"/>
    <s v="IBS"/>
    <x v="4"/>
    <n v="43"/>
    <x v="31"/>
    <n v="0"/>
    <n v="0"/>
  </r>
  <r>
    <x v="15"/>
    <s v="IBS"/>
    <x v="4"/>
    <n v="44"/>
    <x v="32"/>
    <n v="0"/>
    <n v="0"/>
  </r>
  <r>
    <x v="15"/>
    <s v="IBS"/>
    <x v="4"/>
    <n v="45"/>
    <x v="33"/>
    <n v="1390"/>
    <n v="1390"/>
  </r>
  <r>
    <x v="15"/>
    <s v="IBS"/>
    <x v="4"/>
    <n v="46"/>
    <x v="34"/>
    <n v="1131"/>
    <n v="1131"/>
  </r>
  <r>
    <x v="15"/>
    <s v="IBS"/>
    <x v="4"/>
    <n v="47"/>
    <x v="35"/>
    <n v="36"/>
    <n v="36"/>
  </r>
  <r>
    <x v="15"/>
    <s v="IBS"/>
    <x v="4"/>
    <n v="48"/>
    <x v="36"/>
    <n v="0"/>
    <n v="0"/>
  </r>
  <r>
    <x v="15"/>
    <s v="NB"/>
    <x v="6"/>
    <n v="1"/>
    <x v="0"/>
    <n v="9648"/>
    <n v="9648"/>
  </r>
  <r>
    <x v="15"/>
    <s v="NB"/>
    <x v="6"/>
    <n v="2"/>
    <x v="1"/>
    <n v="0"/>
    <n v="0"/>
  </r>
  <r>
    <x v="15"/>
    <s v="NB"/>
    <x v="6"/>
    <n v="3"/>
    <x v="2"/>
    <n v="1656"/>
    <n v="665"/>
  </r>
  <r>
    <x v="15"/>
    <s v="NB"/>
    <x v="6"/>
    <n v="4"/>
    <x v="3"/>
    <n v="1173"/>
    <n v="1173"/>
  </r>
  <r>
    <x v="15"/>
    <s v="NB"/>
    <x v="6"/>
    <n v="5"/>
    <x v="4"/>
    <n v="32266"/>
    <n v="30272"/>
  </r>
  <r>
    <x v="15"/>
    <s v="NB"/>
    <x v="6"/>
    <n v="7"/>
    <x v="5"/>
    <n v="928"/>
    <n v="928"/>
  </r>
  <r>
    <x v="15"/>
    <s v="NB"/>
    <x v="6"/>
    <n v="8"/>
    <x v="6"/>
    <n v="27351"/>
    <n v="27351"/>
  </r>
  <r>
    <x v="15"/>
    <s v="NB"/>
    <x v="6"/>
    <n v="9"/>
    <x v="7"/>
    <n v="147305"/>
    <n v="138632"/>
  </r>
  <r>
    <x v="15"/>
    <s v="NB"/>
    <x v="6"/>
    <n v="10"/>
    <x v="8"/>
    <n v="2386"/>
    <n v="1119"/>
  </r>
  <r>
    <x v="15"/>
    <s v="NB"/>
    <x v="6"/>
    <n v="11"/>
    <x v="9"/>
    <n v="17336"/>
    <n v="17081"/>
  </r>
  <r>
    <x v="15"/>
    <s v="NB"/>
    <x v="6"/>
    <n v="12"/>
    <x v="10"/>
    <n v="1066"/>
    <n v="1066"/>
  </r>
  <r>
    <x v="15"/>
    <s v="NB"/>
    <x v="6"/>
    <n v="13"/>
    <x v="11"/>
    <n v="9004"/>
    <n v="9004"/>
  </r>
  <r>
    <x v="15"/>
    <s v="NB"/>
    <x v="6"/>
    <n v="14"/>
    <x v="12"/>
    <n v="2221247"/>
    <n v="2209356"/>
  </r>
  <r>
    <x v="15"/>
    <s v="NB"/>
    <x v="6"/>
    <n v="15"/>
    <x v="13"/>
    <n v="10445"/>
    <n v="9939"/>
  </r>
  <r>
    <x v="15"/>
    <s v="NB"/>
    <x v="6"/>
    <n v="16"/>
    <x v="14"/>
    <n v="4623156"/>
    <n v="4606462"/>
  </r>
  <r>
    <x v="15"/>
    <s v="NB"/>
    <x v="6"/>
    <n v="17"/>
    <x v="15"/>
    <n v="1893"/>
    <n v="1893"/>
  </r>
  <r>
    <x v="15"/>
    <s v="NB"/>
    <x v="6"/>
    <n v="18"/>
    <x v="16"/>
    <n v="29854"/>
    <n v="19671"/>
  </r>
  <r>
    <x v="15"/>
    <s v="NB"/>
    <x v="6"/>
    <n v="20"/>
    <x v="17"/>
    <n v="39675"/>
    <n v="39675"/>
  </r>
  <r>
    <x v="15"/>
    <s v="NB"/>
    <x v="6"/>
    <n v="22"/>
    <x v="18"/>
    <n v="26393"/>
    <n v="24046"/>
  </r>
  <r>
    <x v="15"/>
    <s v="NB"/>
    <x v="6"/>
    <n v="23"/>
    <x v="19"/>
    <n v="0"/>
    <n v="0"/>
  </r>
  <r>
    <x v="15"/>
    <s v="NB"/>
    <x v="6"/>
    <n v="24"/>
    <x v="20"/>
    <n v="847823"/>
    <n v="824452"/>
  </r>
  <r>
    <x v="15"/>
    <s v="NB"/>
    <x v="6"/>
    <n v="25"/>
    <x v="21"/>
    <n v="0"/>
    <n v="0"/>
  </r>
  <r>
    <x v="15"/>
    <s v="NB"/>
    <x v="6"/>
    <n v="26"/>
    <x v="22"/>
    <n v="212248"/>
    <n v="193789"/>
  </r>
  <r>
    <x v="15"/>
    <s v="NB"/>
    <x v="6"/>
    <n v="27"/>
    <x v="23"/>
    <n v="2403"/>
    <n v="2403"/>
  </r>
  <r>
    <x v="15"/>
    <s v="NB"/>
    <x v="6"/>
    <n v="29"/>
    <x v="24"/>
    <n v="58407"/>
    <n v="58407"/>
  </r>
  <r>
    <x v="15"/>
    <s v="NB"/>
    <x v="6"/>
    <n v="30"/>
    <x v="25"/>
    <n v="84249"/>
    <n v="84249"/>
  </r>
  <r>
    <x v="15"/>
    <s v="NB"/>
    <x v="6"/>
    <n v="31"/>
    <x v="26"/>
    <n v="14681"/>
    <n v="14681"/>
  </r>
  <r>
    <x v="15"/>
    <s v="NB"/>
    <x v="6"/>
    <n v="38"/>
    <x v="27"/>
    <n v="0"/>
    <n v="0"/>
  </r>
  <r>
    <x v="15"/>
    <s v="NB"/>
    <x v="6"/>
    <n v="39"/>
    <x v="28"/>
    <n v="29"/>
    <n v="29"/>
  </r>
  <r>
    <x v="15"/>
    <s v="NB"/>
    <x v="6"/>
    <n v="40"/>
    <x v="29"/>
    <n v="323241"/>
    <n v="323241"/>
  </r>
  <r>
    <x v="15"/>
    <s v="NB"/>
    <x v="6"/>
    <n v="41"/>
    <x v="30"/>
    <n v="1798735"/>
    <n v="1732673"/>
  </r>
  <r>
    <x v="15"/>
    <s v="NB"/>
    <x v="6"/>
    <n v="43"/>
    <x v="31"/>
    <n v="0"/>
    <n v="0"/>
  </r>
  <r>
    <x v="15"/>
    <s v="NB"/>
    <x v="6"/>
    <n v="44"/>
    <x v="32"/>
    <n v="0"/>
    <n v="0"/>
  </r>
  <r>
    <x v="15"/>
    <s v="NB"/>
    <x v="6"/>
    <n v="45"/>
    <x v="33"/>
    <n v="0"/>
    <n v="0"/>
  </r>
  <r>
    <x v="15"/>
    <s v="NB"/>
    <x v="6"/>
    <n v="46"/>
    <x v="34"/>
    <n v="79993"/>
    <n v="79993"/>
  </r>
  <r>
    <x v="15"/>
    <s v="NB"/>
    <x v="6"/>
    <n v="47"/>
    <x v="35"/>
    <n v="258"/>
    <n v="258"/>
  </r>
  <r>
    <x v="15"/>
    <s v="NB"/>
    <x v="6"/>
    <n v="48"/>
    <x v="36"/>
    <n v="21132"/>
    <n v="21132"/>
  </r>
  <r>
    <x v="15"/>
    <s v="NCY"/>
    <x v="15"/>
    <n v="1"/>
    <x v="0"/>
    <n v="0"/>
    <n v="0"/>
  </r>
  <r>
    <x v="15"/>
    <s v="NCY"/>
    <x v="15"/>
    <n v="2"/>
    <x v="1"/>
    <n v="0"/>
    <n v="0"/>
  </r>
  <r>
    <x v="15"/>
    <s v="NCY"/>
    <x v="15"/>
    <n v="3"/>
    <x v="2"/>
    <n v="0"/>
    <n v="0"/>
  </r>
  <r>
    <x v="15"/>
    <s v="NCY"/>
    <x v="15"/>
    <n v="4"/>
    <x v="3"/>
    <n v="0"/>
    <n v="0"/>
  </r>
  <r>
    <x v="15"/>
    <s v="NCY"/>
    <x v="15"/>
    <n v="5"/>
    <x v="4"/>
    <n v="0"/>
    <n v="0"/>
  </r>
  <r>
    <x v="15"/>
    <s v="NCY"/>
    <x v="15"/>
    <n v="7"/>
    <x v="5"/>
    <n v="0"/>
    <n v="0"/>
  </r>
  <r>
    <x v="15"/>
    <s v="NCY"/>
    <x v="15"/>
    <n v="8"/>
    <x v="6"/>
    <n v="0"/>
    <n v="0"/>
  </r>
  <r>
    <x v="15"/>
    <s v="NCY"/>
    <x v="15"/>
    <n v="9"/>
    <x v="7"/>
    <n v="0"/>
    <n v="0"/>
  </r>
  <r>
    <x v="15"/>
    <s v="NCY"/>
    <x v="15"/>
    <n v="10"/>
    <x v="8"/>
    <n v="0"/>
    <n v="0"/>
  </r>
  <r>
    <x v="15"/>
    <s v="NCY"/>
    <x v="15"/>
    <n v="11"/>
    <x v="9"/>
    <n v="0"/>
    <n v="0"/>
  </r>
  <r>
    <x v="15"/>
    <s v="NCY"/>
    <x v="15"/>
    <n v="12"/>
    <x v="10"/>
    <n v="0"/>
    <n v="0"/>
  </r>
  <r>
    <x v="15"/>
    <s v="NCY"/>
    <x v="15"/>
    <n v="13"/>
    <x v="11"/>
    <n v="0"/>
    <n v="0"/>
  </r>
  <r>
    <x v="15"/>
    <s v="NCY"/>
    <x v="15"/>
    <n v="14"/>
    <x v="12"/>
    <n v="0"/>
    <n v="0"/>
  </r>
  <r>
    <x v="15"/>
    <s v="NCY"/>
    <x v="15"/>
    <n v="15"/>
    <x v="13"/>
    <n v="0"/>
    <n v="0"/>
  </r>
  <r>
    <x v="15"/>
    <s v="NCY"/>
    <x v="15"/>
    <n v="16"/>
    <x v="14"/>
    <n v="0"/>
    <n v="0"/>
  </r>
  <r>
    <x v="15"/>
    <s v="NCY"/>
    <x v="15"/>
    <n v="17"/>
    <x v="15"/>
    <n v="0"/>
    <n v="0"/>
  </r>
  <r>
    <x v="15"/>
    <s v="NCY"/>
    <x v="15"/>
    <n v="18"/>
    <x v="16"/>
    <n v="0"/>
    <n v="0"/>
  </r>
  <r>
    <x v="15"/>
    <s v="NCY"/>
    <x v="15"/>
    <n v="20"/>
    <x v="17"/>
    <n v="0"/>
    <n v="0"/>
  </r>
  <r>
    <x v="15"/>
    <s v="NCY"/>
    <x v="15"/>
    <n v="22"/>
    <x v="18"/>
    <n v="0"/>
    <n v="0"/>
  </r>
  <r>
    <x v="15"/>
    <s v="NCY"/>
    <x v="15"/>
    <n v="23"/>
    <x v="19"/>
    <n v="0"/>
    <n v="0"/>
  </r>
  <r>
    <x v="15"/>
    <s v="NCY"/>
    <x v="15"/>
    <n v="24"/>
    <x v="20"/>
    <n v="0"/>
    <n v="0"/>
  </r>
  <r>
    <x v="15"/>
    <s v="NCY"/>
    <x v="15"/>
    <n v="25"/>
    <x v="21"/>
    <n v="12651"/>
    <n v="12651"/>
  </r>
  <r>
    <x v="15"/>
    <s v="NCY"/>
    <x v="15"/>
    <n v="26"/>
    <x v="22"/>
    <n v="0"/>
    <n v="0"/>
  </r>
  <r>
    <x v="15"/>
    <s v="NCY"/>
    <x v="15"/>
    <n v="27"/>
    <x v="23"/>
    <n v="0"/>
    <n v="0"/>
  </r>
  <r>
    <x v="15"/>
    <s v="NCY"/>
    <x v="15"/>
    <n v="29"/>
    <x v="24"/>
    <n v="0"/>
    <n v="0"/>
  </r>
  <r>
    <x v="15"/>
    <s v="NCY"/>
    <x v="15"/>
    <n v="30"/>
    <x v="25"/>
    <n v="0"/>
    <n v="0"/>
  </r>
  <r>
    <x v="15"/>
    <s v="NCY"/>
    <x v="15"/>
    <n v="31"/>
    <x v="26"/>
    <n v="0"/>
    <n v="0"/>
  </r>
  <r>
    <x v="15"/>
    <s v="NCY"/>
    <x v="15"/>
    <n v="38"/>
    <x v="27"/>
    <n v="0"/>
    <n v="0"/>
  </r>
  <r>
    <x v="15"/>
    <s v="NCY"/>
    <x v="15"/>
    <n v="39"/>
    <x v="28"/>
    <n v="0"/>
    <n v="0"/>
  </r>
  <r>
    <x v="15"/>
    <s v="NCY"/>
    <x v="15"/>
    <n v="40"/>
    <x v="29"/>
    <n v="0"/>
    <n v="0"/>
  </r>
  <r>
    <x v="15"/>
    <s v="NCY"/>
    <x v="15"/>
    <n v="41"/>
    <x v="30"/>
    <n v="0"/>
    <n v="0"/>
  </r>
  <r>
    <x v="15"/>
    <s v="NCY"/>
    <x v="15"/>
    <n v="43"/>
    <x v="31"/>
    <n v="0"/>
    <n v="0"/>
  </r>
  <r>
    <x v="15"/>
    <s v="NCY"/>
    <x v="15"/>
    <n v="44"/>
    <x v="32"/>
    <n v="13954"/>
    <n v="13954"/>
  </r>
  <r>
    <x v="15"/>
    <s v="NCY"/>
    <x v="15"/>
    <n v="45"/>
    <x v="33"/>
    <n v="0"/>
    <n v="0"/>
  </r>
  <r>
    <x v="15"/>
    <s v="NCY"/>
    <x v="15"/>
    <n v="46"/>
    <x v="34"/>
    <n v="91036"/>
    <n v="90850"/>
  </r>
  <r>
    <x v="15"/>
    <s v="NCY"/>
    <x v="15"/>
    <n v="47"/>
    <x v="35"/>
    <n v="4239"/>
    <n v="4239"/>
  </r>
  <r>
    <x v="15"/>
    <s v="NCY"/>
    <x v="15"/>
    <n v="48"/>
    <x v="36"/>
    <n v="0"/>
    <n v="0"/>
  </r>
  <r>
    <x v="15"/>
    <s v="NDM"/>
    <x v="7"/>
    <n v="1"/>
    <x v="0"/>
    <n v="0"/>
    <n v="0"/>
  </r>
  <r>
    <x v="15"/>
    <s v="NDM"/>
    <x v="7"/>
    <n v="2"/>
    <x v="1"/>
    <n v="0"/>
    <n v="0"/>
  </r>
  <r>
    <x v="15"/>
    <s v="NDM"/>
    <x v="7"/>
    <n v="3"/>
    <x v="2"/>
    <n v="0"/>
    <n v="0"/>
  </r>
  <r>
    <x v="15"/>
    <s v="NDM"/>
    <x v="7"/>
    <n v="4"/>
    <x v="3"/>
    <n v="0"/>
    <n v="0"/>
  </r>
  <r>
    <x v="15"/>
    <s v="NDM"/>
    <x v="7"/>
    <n v="5"/>
    <x v="4"/>
    <n v="0"/>
    <n v="0"/>
  </r>
  <r>
    <x v="15"/>
    <s v="NDM"/>
    <x v="7"/>
    <n v="7"/>
    <x v="5"/>
    <n v="0"/>
    <n v="0"/>
  </r>
  <r>
    <x v="15"/>
    <s v="NDM"/>
    <x v="7"/>
    <n v="8"/>
    <x v="6"/>
    <n v="49860"/>
    <n v="49860"/>
  </r>
  <r>
    <x v="15"/>
    <s v="NDM"/>
    <x v="7"/>
    <n v="9"/>
    <x v="7"/>
    <n v="0"/>
    <n v="0"/>
  </r>
  <r>
    <x v="15"/>
    <s v="NDM"/>
    <x v="7"/>
    <n v="10"/>
    <x v="8"/>
    <n v="10877"/>
    <n v="10877"/>
  </r>
  <r>
    <x v="15"/>
    <s v="NDM"/>
    <x v="7"/>
    <n v="11"/>
    <x v="9"/>
    <n v="136"/>
    <n v="136"/>
  </r>
  <r>
    <x v="15"/>
    <s v="NDM"/>
    <x v="7"/>
    <n v="12"/>
    <x v="10"/>
    <n v="0"/>
    <n v="0"/>
  </r>
  <r>
    <x v="15"/>
    <s v="NDM"/>
    <x v="7"/>
    <n v="13"/>
    <x v="11"/>
    <n v="0"/>
    <n v="0"/>
  </r>
  <r>
    <x v="15"/>
    <s v="NDM"/>
    <x v="7"/>
    <n v="14"/>
    <x v="12"/>
    <n v="0"/>
    <n v="0"/>
  </r>
  <r>
    <x v="15"/>
    <s v="NDM"/>
    <x v="7"/>
    <n v="15"/>
    <x v="13"/>
    <n v="0"/>
    <n v="0"/>
  </r>
  <r>
    <x v="15"/>
    <s v="NDM"/>
    <x v="7"/>
    <n v="16"/>
    <x v="14"/>
    <n v="0"/>
    <n v="0"/>
  </r>
  <r>
    <x v="15"/>
    <s v="NDM"/>
    <x v="7"/>
    <n v="17"/>
    <x v="15"/>
    <n v="0"/>
    <n v="0"/>
  </r>
  <r>
    <x v="15"/>
    <s v="NDM"/>
    <x v="7"/>
    <n v="18"/>
    <x v="16"/>
    <n v="0"/>
    <n v="0"/>
  </r>
  <r>
    <x v="15"/>
    <s v="NDM"/>
    <x v="7"/>
    <n v="20"/>
    <x v="17"/>
    <n v="0"/>
    <n v="0"/>
  </r>
  <r>
    <x v="15"/>
    <s v="NDM"/>
    <x v="7"/>
    <n v="22"/>
    <x v="18"/>
    <n v="0"/>
    <n v="0"/>
  </r>
  <r>
    <x v="15"/>
    <s v="NDM"/>
    <x v="7"/>
    <n v="23"/>
    <x v="19"/>
    <n v="0"/>
    <n v="0"/>
  </r>
  <r>
    <x v="15"/>
    <s v="NDM"/>
    <x v="7"/>
    <n v="24"/>
    <x v="20"/>
    <n v="0"/>
    <n v="0"/>
  </r>
  <r>
    <x v="15"/>
    <s v="NDM"/>
    <x v="7"/>
    <n v="25"/>
    <x v="21"/>
    <n v="0"/>
    <n v="0"/>
  </r>
  <r>
    <x v="15"/>
    <s v="NDM"/>
    <x v="7"/>
    <n v="26"/>
    <x v="22"/>
    <n v="0"/>
    <n v="0"/>
  </r>
  <r>
    <x v="15"/>
    <s v="NDM"/>
    <x v="7"/>
    <n v="27"/>
    <x v="23"/>
    <n v="0"/>
    <n v="0"/>
  </r>
  <r>
    <x v="15"/>
    <s v="NDM"/>
    <x v="7"/>
    <n v="29"/>
    <x v="24"/>
    <n v="689"/>
    <n v="689"/>
  </r>
  <r>
    <x v="15"/>
    <s v="NDM"/>
    <x v="7"/>
    <n v="30"/>
    <x v="25"/>
    <n v="2382"/>
    <n v="2382"/>
  </r>
  <r>
    <x v="15"/>
    <s v="NDM"/>
    <x v="7"/>
    <n v="31"/>
    <x v="26"/>
    <n v="0"/>
    <n v="0"/>
  </r>
  <r>
    <x v="15"/>
    <s v="NDM"/>
    <x v="7"/>
    <n v="38"/>
    <x v="27"/>
    <n v="0"/>
    <n v="0"/>
  </r>
  <r>
    <x v="15"/>
    <s v="NDM"/>
    <x v="7"/>
    <n v="39"/>
    <x v="28"/>
    <n v="0"/>
    <n v="0"/>
  </r>
  <r>
    <x v="15"/>
    <s v="NDM"/>
    <x v="7"/>
    <n v="40"/>
    <x v="29"/>
    <n v="30676"/>
    <n v="30676"/>
  </r>
  <r>
    <x v="15"/>
    <s v="NDM"/>
    <x v="7"/>
    <n v="41"/>
    <x v="30"/>
    <n v="5896"/>
    <n v="4937"/>
  </r>
  <r>
    <x v="15"/>
    <s v="NDM"/>
    <x v="7"/>
    <n v="43"/>
    <x v="31"/>
    <n v="0"/>
    <n v="0"/>
  </r>
  <r>
    <x v="15"/>
    <s v="NDM"/>
    <x v="7"/>
    <n v="44"/>
    <x v="32"/>
    <n v="0"/>
    <n v="0"/>
  </r>
  <r>
    <x v="15"/>
    <s v="NDM"/>
    <x v="7"/>
    <n v="45"/>
    <x v="33"/>
    <n v="0"/>
    <n v="0"/>
  </r>
  <r>
    <x v="15"/>
    <s v="NDM"/>
    <x v="7"/>
    <n v="46"/>
    <x v="34"/>
    <n v="0"/>
    <n v="0"/>
  </r>
  <r>
    <x v="15"/>
    <s v="NDM"/>
    <x v="7"/>
    <n v="47"/>
    <x v="35"/>
    <n v="0"/>
    <n v="0"/>
  </r>
  <r>
    <x v="15"/>
    <s v="NDM"/>
    <x v="7"/>
    <n v="48"/>
    <x v="36"/>
    <n v="0"/>
    <n v="0"/>
  </r>
  <r>
    <x v="15"/>
    <s v="NF"/>
    <x v="8"/>
    <n v="1"/>
    <x v="0"/>
    <n v="3133"/>
    <n v="3133"/>
  </r>
  <r>
    <x v="15"/>
    <s v="NF"/>
    <x v="8"/>
    <n v="2"/>
    <x v="1"/>
    <n v="0"/>
    <n v="0"/>
  </r>
  <r>
    <x v="15"/>
    <s v="NF"/>
    <x v="8"/>
    <n v="3"/>
    <x v="2"/>
    <n v="105"/>
    <n v="105"/>
  </r>
  <r>
    <x v="15"/>
    <s v="NF"/>
    <x v="8"/>
    <n v="4"/>
    <x v="3"/>
    <n v="7473"/>
    <n v="7473"/>
  </r>
  <r>
    <x v="15"/>
    <s v="NF"/>
    <x v="8"/>
    <n v="5"/>
    <x v="4"/>
    <n v="215"/>
    <n v="215"/>
  </r>
  <r>
    <x v="15"/>
    <s v="NF"/>
    <x v="8"/>
    <n v="7"/>
    <x v="5"/>
    <n v="4677"/>
    <n v="4677"/>
  </r>
  <r>
    <x v="15"/>
    <s v="NF"/>
    <x v="8"/>
    <n v="8"/>
    <x v="6"/>
    <n v="259868"/>
    <n v="259868"/>
  </r>
  <r>
    <x v="15"/>
    <s v="NF"/>
    <x v="8"/>
    <n v="9"/>
    <x v="7"/>
    <n v="58"/>
    <n v="58"/>
  </r>
  <r>
    <x v="15"/>
    <s v="NF"/>
    <x v="8"/>
    <n v="10"/>
    <x v="8"/>
    <n v="0"/>
    <n v="0"/>
  </r>
  <r>
    <x v="15"/>
    <s v="NF"/>
    <x v="8"/>
    <n v="11"/>
    <x v="9"/>
    <n v="0"/>
    <n v="0"/>
  </r>
  <r>
    <x v="15"/>
    <s v="NF"/>
    <x v="8"/>
    <n v="12"/>
    <x v="10"/>
    <n v="322"/>
    <n v="322"/>
  </r>
  <r>
    <x v="15"/>
    <s v="NF"/>
    <x v="8"/>
    <n v="13"/>
    <x v="11"/>
    <n v="0"/>
    <n v="0"/>
  </r>
  <r>
    <x v="15"/>
    <s v="NF"/>
    <x v="8"/>
    <n v="14"/>
    <x v="12"/>
    <n v="3736"/>
    <n v="3736"/>
  </r>
  <r>
    <x v="15"/>
    <s v="NF"/>
    <x v="8"/>
    <n v="15"/>
    <x v="13"/>
    <n v="0"/>
    <n v="0"/>
  </r>
  <r>
    <x v="15"/>
    <s v="NF"/>
    <x v="8"/>
    <n v="16"/>
    <x v="14"/>
    <n v="0"/>
    <n v="0"/>
  </r>
  <r>
    <x v="15"/>
    <s v="NF"/>
    <x v="8"/>
    <n v="17"/>
    <x v="15"/>
    <n v="0"/>
    <n v="0"/>
  </r>
  <r>
    <x v="15"/>
    <s v="NF"/>
    <x v="8"/>
    <n v="18"/>
    <x v="16"/>
    <n v="0"/>
    <n v="0"/>
  </r>
  <r>
    <x v="15"/>
    <s v="NF"/>
    <x v="8"/>
    <n v="20"/>
    <x v="17"/>
    <n v="2897"/>
    <n v="2628"/>
  </r>
  <r>
    <x v="15"/>
    <s v="NF"/>
    <x v="8"/>
    <n v="22"/>
    <x v="18"/>
    <n v="903"/>
    <n v="903"/>
  </r>
  <r>
    <x v="15"/>
    <s v="NF"/>
    <x v="8"/>
    <n v="23"/>
    <x v="19"/>
    <n v="113"/>
    <n v="113"/>
  </r>
  <r>
    <x v="15"/>
    <s v="NF"/>
    <x v="8"/>
    <n v="24"/>
    <x v="20"/>
    <n v="4061"/>
    <n v="4061"/>
  </r>
  <r>
    <x v="15"/>
    <s v="NF"/>
    <x v="8"/>
    <n v="25"/>
    <x v="21"/>
    <n v="12213"/>
    <n v="12213"/>
  </r>
  <r>
    <x v="15"/>
    <s v="NF"/>
    <x v="8"/>
    <n v="26"/>
    <x v="22"/>
    <n v="924"/>
    <n v="924"/>
  </r>
  <r>
    <x v="15"/>
    <s v="NF"/>
    <x v="8"/>
    <n v="27"/>
    <x v="23"/>
    <n v="0"/>
    <n v="0"/>
  </r>
  <r>
    <x v="15"/>
    <s v="NF"/>
    <x v="8"/>
    <n v="29"/>
    <x v="24"/>
    <n v="34586"/>
    <n v="34495"/>
  </r>
  <r>
    <x v="15"/>
    <s v="NF"/>
    <x v="8"/>
    <n v="30"/>
    <x v="25"/>
    <n v="603"/>
    <n v="603"/>
  </r>
  <r>
    <x v="15"/>
    <s v="NF"/>
    <x v="8"/>
    <n v="31"/>
    <x v="26"/>
    <n v="0"/>
    <n v="0"/>
  </r>
  <r>
    <x v="15"/>
    <s v="NF"/>
    <x v="8"/>
    <n v="38"/>
    <x v="27"/>
    <n v="448"/>
    <n v="448"/>
  </r>
  <r>
    <x v="15"/>
    <s v="NF"/>
    <x v="8"/>
    <n v="39"/>
    <x v="28"/>
    <n v="1972"/>
    <n v="1972"/>
  </r>
  <r>
    <x v="15"/>
    <s v="NF"/>
    <x v="8"/>
    <n v="40"/>
    <x v="29"/>
    <n v="11079"/>
    <n v="11079"/>
  </r>
  <r>
    <x v="15"/>
    <s v="NF"/>
    <x v="8"/>
    <n v="41"/>
    <x v="30"/>
    <n v="45268"/>
    <n v="42087"/>
  </r>
  <r>
    <x v="15"/>
    <s v="NF"/>
    <x v="8"/>
    <n v="43"/>
    <x v="31"/>
    <n v="0"/>
    <n v="0"/>
  </r>
  <r>
    <x v="15"/>
    <s v="NF"/>
    <x v="8"/>
    <n v="44"/>
    <x v="32"/>
    <n v="1145"/>
    <n v="1145"/>
  </r>
  <r>
    <x v="15"/>
    <s v="NF"/>
    <x v="8"/>
    <n v="45"/>
    <x v="33"/>
    <n v="0"/>
    <n v="0"/>
  </r>
  <r>
    <x v="15"/>
    <s v="NF"/>
    <x v="8"/>
    <n v="46"/>
    <x v="34"/>
    <n v="18035"/>
    <n v="18035"/>
  </r>
  <r>
    <x v="15"/>
    <s v="NF"/>
    <x v="8"/>
    <n v="47"/>
    <x v="35"/>
    <n v="19619"/>
    <n v="19619"/>
  </r>
  <r>
    <x v="15"/>
    <s v="NF"/>
    <x v="8"/>
    <n v="48"/>
    <x v="36"/>
    <n v="213"/>
    <n v="213"/>
  </r>
  <r>
    <x v="15"/>
    <s v="NW"/>
    <x v="9"/>
    <n v="1"/>
    <x v="0"/>
    <n v="2402"/>
    <n v="2402"/>
  </r>
  <r>
    <x v="15"/>
    <s v="NW"/>
    <x v="9"/>
    <n v="2"/>
    <x v="1"/>
    <n v="0"/>
    <n v="0"/>
  </r>
  <r>
    <x v="15"/>
    <s v="NW"/>
    <x v="9"/>
    <n v="3"/>
    <x v="2"/>
    <n v="0"/>
    <n v="0"/>
  </r>
  <r>
    <x v="15"/>
    <s v="NW"/>
    <x v="9"/>
    <n v="4"/>
    <x v="3"/>
    <n v="0"/>
    <n v="0"/>
  </r>
  <r>
    <x v="15"/>
    <s v="NW"/>
    <x v="9"/>
    <n v="5"/>
    <x v="4"/>
    <n v="3830"/>
    <n v="3748"/>
  </r>
  <r>
    <x v="15"/>
    <s v="NW"/>
    <x v="9"/>
    <n v="7"/>
    <x v="5"/>
    <n v="0"/>
    <n v="0"/>
  </r>
  <r>
    <x v="15"/>
    <s v="NW"/>
    <x v="9"/>
    <n v="8"/>
    <x v="6"/>
    <n v="47680"/>
    <n v="47680"/>
  </r>
  <r>
    <x v="15"/>
    <s v="NW"/>
    <x v="9"/>
    <n v="9"/>
    <x v="7"/>
    <n v="2934"/>
    <n v="2725"/>
  </r>
  <r>
    <x v="15"/>
    <s v="NW"/>
    <x v="9"/>
    <n v="10"/>
    <x v="8"/>
    <n v="1522"/>
    <n v="1522"/>
  </r>
  <r>
    <x v="15"/>
    <s v="NW"/>
    <x v="9"/>
    <n v="11"/>
    <x v="9"/>
    <n v="0"/>
    <n v="0"/>
  </r>
  <r>
    <x v="15"/>
    <s v="NW"/>
    <x v="9"/>
    <n v="12"/>
    <x v="10"/>
    <n v="460"/>
    <n v="460"/>
  </r>
  <r>
    <x v="15"/>
    <s v="NW"/>
    <x v="9"/>
    <n v="13"/>
    <x v="11"/>
    <n v="708"/>
    <n v="708"/>
  </r>
  <r>
    <x v="15"/>
    <s v="NW"/>
    <x v="9"/>
    <n v="14"/>
    <x v="12"/>
    <n v="0"/>
    <n v="0"/>
  </r>
  <r>
    <x v="15"/>
    <s v="NW"/>
    <x v="9"/>
    <n v="15"/>
    <x v="13"/>
    <n v="0"/>
    <n v="0"/>
  </r>
  <r>
    <x v="15"/>
    <s v="NW"/>
    <x v="9"/>
    <n v="16"/>
    <x v="14"/>
    <n v="0"/>
    <n v="0"/>
  </r>
  <r>
    <x v="15"/>
    <s v="NW"/>
    <x v="9"/>
    <n v="17"/>
    <x v="15"/>
    <n v="0"/>
    <n v="0"/>
  </r>
  <r>
    <x v="15"/>
    <s v="NW"/>
    <x v="9"/>
    <n v="18"/>
    <x v="16"/>
    <n v="0"/>
    <n v="0"/>
  </r>
  <r>
    <x v="15"/>
    <s v="NW"/>
    <x v="9"/>
    <n v="20"/>
    <x v="17"/>
    <n v="0"/>
    <n v="0"/>
  </r>
  <r>
    <x v="15"/>
    <s v="NW"/>
    <x v="9"/>
    <n v="22"/>
    <x v="18"/>
    <n v="629"/>
    <n v="629"/>
  </r>
  <r>
    <x v="15"/>
    <s v="NW"/>
    <x v="9"/>
    <n v="23"/>
    <x v="19"/>
    <n v="268"/>
    <n v="268"/>
  </r>
  <r>
    <x v="15"/>
    <s v="NW"/>
    <x v="9"/>
    <n v="24"/>
    <x v="20"/>
    <n v="3360"/>
    <n v="3360"/>
  </r>
  <r>
    <x v="15"/>
    <s v="NW"/>
    <x v="9"/>
    <n v="25"/>
    <x v="21"/>
    <n v="122002"/>
    <n v="122002"/>
  </r>
  <r>
    <x v="15"/>
    <s v="NW"/>
    <x v="9"/>
    <n v="26"/>
    <x v="22"/>
    <n v="61"/>
    <n v="61"/>
  </r>
  <r>
    <x v="15"/>
    <s v="NW"/>
    <x v="9"/>
    <n v="27"/>
    <x v="23"/>
    <n v="3680"/>
    <n v="3680"/>
  </r>
  <r>
    <x v="15"/>
    <s v="NW"/>
    <x v="9"/>
    <n v="29"/>
    <x v="24"/>
    <n v="475"/>
    <n v="475"/>
  </r>
  <r>
    <x v="15"/>
    <s v="NW"/>
    <x v="9"/>
    <n v="30"/>
    <x v="25"/>
    <n v="0"/>
    <n v="0"/>
  </r>
  <r>
    <x v="15"/>
    <s v="NW"/>
    <x v="9"/>
    <n v="31"/>
    <x v="26"/>
    <n v="0"/>
    <n v="0"/>
  </r>
  <r>
    <x v="15"/>
    <s v="NW"/>
    <x v="9"/>
    <n v="38"/>
    <x v="27"/>
    <n v="0"/>
    <n v="0"/>
  </r>
  <r>
    <x v="15"/>
    <s v="NW"/>
    <x v="9"/>
    <n v="39"/>
    <x v="28"/>
    <n v="0"/>
    <n v="0"/>
  </r>
  <r>
    <x v="15"/>
    <s v="NW"/>
    <x v="9"/>
    <n v="40"/>
    <x v="29"/>
    <n v="1243"/>
    <n v="1243"/>
  </r>
  <r>
    <x v="15"/>
    <s v="NW"/>
    <x v="9"/>
    <n v="41"/>
    <x v="30"/>
    <n v="0"/>
    <n v="0"/>
  </r>
  <r>
    <x v="15"/>
    <s v="NW"/>
    <x v="9"/>
    <n v="43"/>
    <x v="31"/>
    <n v="0"/>
    <n v="0"/>
  </r>
  <r>
    <x v="15"/>
    <s v="NW"/>
    <x v="9"/>
    <n v="44"/>
    <x v="32"/>
    <n v="0"/>
    <n v="0"/>
  </r>
  <r>
    <x v="15"/>
    <s v="NW"/>
    <x v="9"/>
    <n v="45"/>
    <x v="33"/>
    <n v="702"/>
    <n v="702"/>
  </r>
  <r>
    <x v="15"/>
    <s v="NW"/>
    <x v="9"/>
    <n v="46"/>
    <x v="34"/>
    <n v="849"/>
    <n v="849"/>
  </r>
  <r>
    <x v="15"/>
    <s v="NW"/>
    <x v="9"/>
    <n v="47"/>
    <x v="35"/>
    <n v="2893"/>
    <n v="2893"/>
  </r>
  <r>
    <x v="15"/>
    <s v="NW"/>
    <x v="9"/>
    <n v="48"/>
    <x v="36"/>
    <n v="0"/>
    <n v="0"/>
  </r>
  <r>
    <x v="16"/>
    <s v="IB"/>
    <x v="10"/>
    <n v="1"/>
    <x v="0"/>
    <n v="0"/>
    <n v="0"/>
  </r>
  <r>
    <x v="16"/>
    <s v="IB"/>
    <x v="10"/>
    <n v="2"/>
    <x v="1"/>
    <n v="0"/>
    <n v="0"/>
  </r>
  <r>
    <x v="16"/>
    <s v="IB"/>
    <x v="10"/>
    <n v="3"/>
    <x v="2"/>
    <n v="0"/>
    <n v="0"/>
  </r>
  <r>
    <x v="16"/>
    <s v="IB"/>
    <x v="10"/>
    <n v="4"/>
    <x v="3"/>
    <n v="0"/>
    <n v="0"/>
  </r>
  <r>
    <x v="16"/>
    <s v="IB"/>
    <x v="10"/>
    <n v="5"/>
    <x v="4"/>
    <n v="0"/>
    <n v="0"/>
  </r>
  <r>
    <x v="16"/>
    <s v="IB"/>
    <x v="10"/>
    <n v="7"/>
    <x v="5"/>
    <n v="0"/>
    <n v="0"/>
  </r>
  <r>
    <x v="16"/>
    <s v="IB"/>
    <x v="10"/>
    <n v="8"/>
    <x v="6"/>
    <n v="0"/>
    <n v="0"/>
  </r>
  <r>
    <x v="16"/>
    <s v="IB"/>
    <x v="10"/>
    <n v="9"/>
    <x v="7"/>
    <n v="0"/>
    <n v="0"/>
  </r>
  <r>
    <x v="16"/>
    <s v="IB"/>
    <x v="10"/>
    <n v="10"/>
    <x v="8"/>
    <n v="0"/>
    <n v="0"/>
  </r>
  <r>
    <x v="16"/>
    <s v="IB"/>
    <x v="10"/>
    <n v="11"/>
    <x v="9"/>
    <n v="0"/>
    <n v="0"/>
  </r>
  <r>
    <x v="16"/>
    <s v="IB"/>
    <x v="10"/>
    <n v="12"/>
    <x v="10"/>
    <n v="0"/>
    <n v="0"/>
  </r>
  <r>
    <x v="16"/>
    <s v="IB"/>
    <x v="10"/>
    <n v="13"/>
    <x v="11"/>
    <n v="0"/>
    <n v="0"/>
  </r>
  <r>
    <x v="16"/>
    <s v="IB"/>
    <x v="10"/>
    <n v="14"/>
    <x v="12"/>
    <n v="0"/>
    <n v="0"/>
  </r>
  <r>
    <x v="16"/>
    <s v="IB"/>
    <x v="10"/>
    <n v="15"/>
    <x v="13"/>
    <n v="0"/>
    <n v="0"/>
  </r>
  <r>
    <x v="16"/>
    <s v="IB"/>
    <x v="10"/>
    <n v="16"/>
    <x v="14"/>
    <n v="0"/>
    <n v="0"/>
  </r>
  <r>
    <x v="16"/>
    <s v="IB"/>
    <x v="10"/>
    <n v="17"/>
    <x v="15"/>
    <n v="0"/>
    <n v="0"/>
  </r>
  <r>
    <x v="16"/>
    <s v="IB"/>
    <x v="10"/>
    <n v="18"/>
    <x v="16"/>
    <n v="0"/>
    <n v="0"/>
  </r>
  <r>
    <x v="16"/>
    <s v="IB"/>
    <x v="10"/>
    <n v="20"/>
    <x v="17"/>
    <n v="0"/>
    <n v="0"/>
  </r>
  <r>
    <x v="16"/>
    <s v="IB"/>
    <x v="10"/>
    <n v="22"/>
    <x v="18"/>
    <n v="0"/>
    <n v="0"/>
  </r>
  <r>
    <x v="16"/>
    <s v="IB"/>
    <x v="10"/>
    <n v="23"/>
    <x v="19"/>
    <n v="0"/>
    <n v="0"/>
  </r>
  <r>
    <x v="16"/>
    <s v="IB"/>
    <x v="10"/>
    <n v="24"/>
    <x v="20"/>
    <n v="46"/>
    <n v="46"/>
  </r>
  <r>
    <x v="16"/>
    <s v="IB"/>
    <x v="10"/>
    <n v="25"/>
    <x v="21"/>
    <n v="0"/>
    <n v="0"/>
  </r>
  <r>
    <x v="16"/>
    <s v="IB"/>
    <x v="10"/>
    <n v="26"/>
    <x v="22"/>
    <n v="0"/>
    <n v="0"/>
  </r>
  <r>
    <x v="16"/>
    <s v="IB"/>
    <x v="10"/>
    <n v="27"/>
    <x v="23"/>
    <n v="0"/>
    <n v="0"/>
  </r>
  <r>
    <x v="16"/>
    <s v="IB"/>
    <x v="10"/>
    <n v="29"/>
    <x v="24"/>
    <n v="0"/>
    <n v="0"/>
  </r>
  <r>
    <x v="16"/>
    <s v="IB"/>
    <x v="10"/>
    <n v="30"/>
    <x v="25"/>
    <n v="0"/>
    <n v="0"/>
  </r>
  <r>
    <x v="16"/>
    <s v="IB"/>
    <x v="10"/>
    <n v="31"/>
    <x v="26"/>
    <n v="0"/>
    <n v="0"/>
  </r>
  <r>
    <x v="16"/>
    <s v="IB"/>
    <x v="10"/>
    <n v="38"/>
    <x v="27"/>
    <n v="0"/>
    <n v="0"/>
  </r>
  <r>
    <x v="16"/>
    <s v="IB"/>
    <x v="10"/>
    <n v="39"/>
    <x v="28"/>
    <n v="0"/>
    <n v="0"/>
  </r>
  <r>
    <x v="16"/>
    <s v="IB"/>
    <x v="10"/>
    <n v="40"/>
    <x v="29"/>
    <n v="0"/>
    <n v="0"/>
  </r>
  <r>
    <x v="16"/>
    <s v="IB"/>
    <x v="10"/>
    <n v="41"/>
    <x v="30"/>
    <n v="0"/>
    <n v="0"/>
  </r>
  <r>
    <x v="16"/>
    <s v="IB"/>
    <x v="10"/>
    <n v="43"/>
    <x v="31"/>
    <n v="0"/>
    <n v="0"/>
  </r>
  <r>
    <x v="16"/>
    <s v="IB"/>
    <x v="10"/>
    <n v="44"/>
    <x v="32"/>
    <n v="0"/>
    <n v="0"/>
  </r>
  <r>
    <x v="16"/>
    <s v="IB"/>
    <x v="10"/>
    <n v="45"/>
    <x v="33"/>
    <n v="0"/>
    <n v="0"/>
  </r>
  <r>
    <x v="16"/>
    <s v="IB"/>
    <x v="10"/>
    <n v="46"/>
    <x v="34"/>
    <n v="0"/>
    <n v="0"/>
  </r>
  <r>
    <x v="16"/>
    <s v="IB"/>
    <x v="10"/>
    <n v="47"/>
    <x v="35"/>
    <n v="0"/>
    <n v="0"/>
  </r>
  <r>
    <x v="16"/>
    <s v="IB"/>
    <x v="10"/>
    <n v="48"/>
    <x v="36"/>
    <n v="0"/>
    <n v="0"/>
  </r>
  <r>
    <x v="16"/>
    <s v="IBB"/>
    <x v="0"/>
    <n v="1"/>
    <x v="0"/>
    <n v="2054"/>
    <n v="1667"/>
  </r>
  <r>
    <x v="16"/>
    <s v="IBB"/>
    <x v="0"/>
    <n v="2"/>
    <x v="1"/>
    <n v="396"/>
    <n v="396"/>
  </r>
  <r>
    <x v="16"/>
    <s v="IBB"/>
    <x v="0"/>
    <n v="3"/>
    <x v="2"/>
    <n v="27275"/>
    <n v="26926"/>
  </r>
  <r>
    <x v="16"/>
    <s v="IBB"/>
    <x v="0"/>
    <n v="4"/>
    <x v="3"/>
    <n v="2480"/>
    <n v="2480"/>
  </r>
  <r>
    <x v="16"/>
    <s v="IBB"/>
    <x v="0"/>
    <n v="5"/>
    <x v="4"/>
    <n v="4146"/>
    <n v="4086"/>
  </r>
  <r>
    <x v="16"/>
    <s v="IBB"/>
    <x v="0"/>
    <n v="7"/>
    <x v="5"/>
    <n v="15441"/>
    <n v="15432"/>
  </r>
  <r>
    <x v="16"/>
    <s v="IBB"/>
    <x v="0"/>
    <n v="8"/>
    <x v="6"/>
    <n v="780"/>
    <n v="780"/>
  </r>
  <r>
    <x v="16"/>
    <s v="IBB"/>
    <x v="0"/>
    <n v="9"/>
    <x v="7"/>
    <n v="13772"/>
    <n v="13771"/>
  </r>
  <r>
    <x v="16"/>
    <s v="IBB"/>
    <x v="0"/>
    <n v="10"/>
    <x v="8"/>
    <n v="237"/>
    <n v="237"/>
  </r>
  <r>
    <x v="16"/>
    <s v="IBB"/>
    <x v="0"/>
    <n v="11"/>
    <x v="9"/>
    <n v="27633"/>
    <n v="26124"/>
  </r>
  <r>
    <x v="16"/>
    <s v="IBB"/>
    <x v="0"/>
    <n v="12"/>
    <x v="10"/>
    <n v="168955"/>
    <n v="168756"/>
  </r>
  <r>
    <x v="16"/>
    <s v="IBB"/>
    <x v="0"/>
    <n v="13"/>
    <x v="11"/>
    <n v="95"/>
    <n v="95"/>
  </r>
  <r>
    <x v="16"/>
    <s v="IBB"/>
    <x v="0"/>
    <n v="14"/>
    <x v="12"/>
    <n v="77027"/>
    <n v="75163"/>
  </r>
  <r>
    <x v="16"/>
    <s v="IBB"/>
    <x v="0"/>
    <n v="15"/>
    <x v="13"/>
    <n v="5995"/>
    <n v="5973"/>
  </r>
  <r>
    <x v="16"/>
    <s v="IBB"/>
    <x v="0"/>
    <n v="16"/>
    <x v="14"/>
    <n v="1066966"/>
    <n v="1044676"/>
  </r>
  <r>
    <x v="16"/>
    <s v="IBB"/>
    <x v="0"/>
    <n v="17"/>
    <x v="15"/>
    <n v="53731"/>
    <n v="53630"/>
  </r>
  <r>
    <x v="16"/>
    <s v="IBB"/>
    <x v="0"/>
    <n v="18"/>
    <x v="16"/>
    <n v="2331"/>
    <n v="2263"/>
  </r>
  <r>
    <x v="16"/>
    <s v="IBB"/>
    <x v="0"/>
    <n v="20"/>
    <x v="17"/>
    <n v="88761"/>
    <n v="84455"/>
  </r>
  <r>
    <x v="16"/>
    <s v="IBB"/>
    <x v="0"/>
    <n v="22"/>
    <x v="18"/>
    <n v="3425"/>
    <n v="3257"/>
  </r>
  <r>
    <x v="16"/>
    <s v="IBB"/>
    <x v="0"/>
    <n v="23"/>
    <x v="19"/>
    <n v="68"/>
    <n v="66"/>
  </r>
  <r>
    <x v="16"/>
    <s v="IBB"/>
    <x v="0"/>
    <n v="24"/>
    <x v="20"/>
    <n v="1983242"/>
    <n v="1942135"/>
  </r>
  <r>
    <x v="16"/>
    <s v="IBB"/>
    <x v="0"/>
    <n v="25"/>
    <x v="21"/>
    <n v="0"/>
    <n v="0"/>
  </r>
  <r>
    <x v="16"/>
    <s v="IBB"/>
    <x v="0"/>
    <n v="26"/>
    <x v="22"/>
    <n v="26037"/>
    <n v="23609"/>
  </r>
  <r>
    <x v="16"/>
    <s v="IBB"/>
    <x v="0"/>
    <n v="27"/>
    <x v="23"/>
    <n v="344"/>
    <n v="344"/>
  </r>
  <r>
    <x v="16"/>
    <s v="IBB"/>
    <x v="0"/>
    <n v="29"/>
    <x v="24"/>
    <n v="23789"/>
    <n v="23789"/>
  </r>
  <r>
    <x v="16"/>
    <s v="IBB"/>
    <x v="0"/>
    <n v="30"/>
    <x v="25"/>
    <n v="2558"/>
    <n v="2558"/>
  </r>
  <r>
    <x v="16"/>
    <s v="IBB"/>
    <x v="0"/>
    <n v="31"/>
    <x v="26"/>
    <n v="18956"/>
    <n v="18933"/>
  </r>
  <r>
    <x v="16"/>
    <s v="IBB"/>
    <x v="0"/>
    <n v="38"/>
    <x v="27"/>
    <n v="0"/>
    <n v="0"/>
  </r>
  <r>
    <x v="16"/>
    <s v="IBB"/>
    <x v="0"/>
    <n v="39"/>
    <x v="28"/>
    <n v="0"/>
    <n v="0"/>
  </r>
  <r>
    <x v="16"/>
    <s v="IBB"/>
    <x v="0"/>
    <n v="40"/>
    <x v="29"/>
    <n v="11565"/>
    <n v="11565"/>
  </r>
  <r>
    <x v="16"/>
    <s v="IBB"/>
    <x v="0"/>
    <n v="41"/>
    <x v="30"/>
    <n v="148969"/>
    <n v="148277"/>
  </r>
  <r>
    <x v="16"/>
    <s v="IBB"/>
    <x v="0"/>
    <n v="43"/>
    <x v="31"/>
    <n v="16387"/>
    <n v="15964"/>
  </r>
  <r>
    <x v="16"/>
    <s v="IBB"/>
    <x v="0"/>
    <n v="44"/>
    <x v="32"/>
    <n v="0"/>
    <n v="0"/>
  </r>
  <r>
    <x v="16"/>
    <s v="IBB"/>
    <x v="0"/>
    <n v="45"/>
    <x v="33"/>
    <n v="829"/>
    <n v="829"/>
  </r>
  <r>
    <x v="16"/>
    <s v="IBB"/>
    <x v="0"/>
    <n v="46"/>
    <x v="34"/>
    <n v="9"/>
    <n v="9"/>
  </r>
  <r>
    <x v="16"/>
    <s v="IBB"/>
    <x v="0"/>
    <n v="47"/>
    <x v="35"/>
    <n v="0"/>
    <n v="0"/>
  </r>
  <r>
    <x v="16"/>
    <s v="IBB"/>
    <x v="0"/>
    <n v="48"/>
    <x v="36"/>
    <n v="0"/>
    <n v="0"/>
  </r>
  <r>
    <x v="16"/>
    <s v="IBD"/>
    <x v="1"/>
    <n v="1"/>
    <x v="0"/>
    <n v="4686"/>
    <n v="4686"/>
  </r>
  <r>
    <x v="16"/>
    <s v="IBD"/>
    <x v="1"/>
    <n v="2"/>
    <x v="1"/>
    <n v="925"/>
    <n v="925"/>
  </r>
  <r>
    <x v="16"/>
    <s v="IBD"/>
    <x v="1"/>
    <n v="3"/>
    <x v="2"/>
    <n v="0"/>
    <n v="0"/>
  </r>
  <r>
    <x v="16"/>
    <s v="IBD"/>
    <x v="1"/>
    <n v="4"/>
    <x v="3"/>
    <n v="0"/>
    <n v="0"/>
  </r>
  <r>
    <x v="16"/>
    <s v="IBD"/>
    <x v="1"/>
    <n v="5"/>
    <x v="4"/>
    <n v="1257"/>
    <n v="1257"/>
  </r>
  <r>
    <x v="16"/>
    <s v="IBD"/>
    <x v="1"/>
    <n v="7"/>
    <x v="5"/>
    <n v="1432"/>
    <n v="1432"/>
  </r>
  <r>
    <x v="16"/>
    <s v="IBD"/>
    <x v="1"/>
    <n v="8"/>
    <x v="6"/>
    <n v="0"/>
    <n v="0"/>
  </r>
  <r>
    <x v="16"/>
    <s v="IBD"/>
    <x v="1"/>
    <n v="9"/>
    <x v="7"/>
    <n v="6349"/>
    <n v="5193"/>
  </r>
  <r>
    <x v="16"/>
    <s v="IBD"/>
    <x v="1"/>
    <n v="10"/>
    <x v="8"/>
    <n v="0"/>
    <n v="0"/>
  </r>
  <r>
    <x v="16"/>
    <s v="IBD"/>
    <x v="1"/>
    <n v="11"/>
    <x v="9"/>
    <n v="26781"/>
    <n v="26222"/>
  </r>
  <r>
    <x v="16"/>
    <s v="IBD"/>
    <x v="1"/>
    <n v="12"/>
    <x v="10"/>
    <n v="0"/>
    <n v="0"/>
  </r>
  <r>
    <x v="16"/>
    <s v="IBD"/>
    <x v="1"/>
    <n v="13"/>
    <x v="11"/>
    <n v="3564"/>
    <n v="3564"/>
  </r>
  <r>
    <x v="16"/>
    <s v="IBD"/>
    <x v="1"/>
    <n v="14"/>
    <x v="12"/>
    <n v="38"/>
    <n v="38"/>
  </r>
  <r>
    <x v="16"/>
    <s v="IBD"/>
    <x v="1"/>
    <n v="15"/>
    <x v="13"/>
    <n v="44103"/>
    <n v="43865"/>
  </r>
  <r>
    <x v="16"/>
    <s v="IBD"/>
    <x v="1"/>
    <n v="16"/>
    <x v="14"/>
    <n v="0"/>
    <n v="0"/>
  </r>
  <r>
    <x v="16"/>
    <s v="IBD"/>
    <x v="1"/>
    <n v="17"/>
    <x v="15"/>
    <n v="0"/>
    <n v="0"/>
  </r>
  <r>
    <x v="16"/>
    <s v="IBD"/>
    <x v="1"/>
    <n v="18"/>
    <x v="16"/>
    <n v="11281"/>
    <n v="9456"/>
  </r>
  <r>
    <x v="16"/>
    <s v="IBD"/>
    <x v="1"/>
    <n v="20"/>
    <x v="17"/>
    <n v="0"/>
    <n v="0"/>
  </r>
  <r>
    <x v="16"/>
    <s v="IBD"/>
    <x v="1"/>
    <n v="22"/>
    <x v="18"/>
    <n v="34918"/>
    <n v="28998"/>
  </r>
  <r>
    <x v="16"/>
    <s v="IBD"/>
    <x v="1"/>
    <n v="23"/>
    <x v="19"/>
    <n v="39615"/>
    <n v="39454"/>
  </r>
  <r>
    <x v="16"/>
    <s v="IBD"/>
    <x v="1"/>
    <n v="24"/>
    <x v="20"/>
    <n v="8165"/>
    <n v="8165"/>
  </r>
  <r>
    <x v="16"/>
    <s v="IBD"/>
    <x v="1"/>
    <n v="25"/>
    <x v="21"/>
    <n v="0"/>
    <n v="0"/>
  </r>
  <r>
    <x v="16"/>
    <s v="IBD"/>
    <x v="1"/>
    <n v="26"/>
    <x v="22"/>
    <n v="3524"/>
    <n v="3262"/>
  </r>
  <r>
    <x v="16"/>
    <s v="IBD"/>
    <x v="1"/>
    <n v="27"/>
    <x v="23"/>
    <n v="296"/>
    <n v="296"/>
  </r>
  <r>
    <x v="16"/>
    <s v="IBD"/>
    <x v="1"/>
    <n v="29"/>
    <x v="24"/>
    <n v="113134"/>
    <n v="111739"/>
  </r>
  <r>
    <x v="16"/>
    <s v="IBD"/>
    <x v="1"/>
    <n v="30"/>
    <x v="25"/>
    <n v="38972"/>
    <n v="38870"/>
  </r>
  <r>
    <x v="16"/>
    <s v="IBD"/>
    <x v="1"/>
    <n v="31"/>
    <x v="26"/>
    <n v="9068"/>
    <n v="9055"/>
  </r>
  <r>
    <x v="16"/>
    <s v="IBD"/>
    <x v="1"/>
    <n v="38"/>
    <x v="27"/>
    <n v="157"/>
    <n v="157"/>
  </r>
  <r>
    <x v="16"/>
    <s v="IBD"/>
    <x v="1"/>
    <n v="39"/>
    <x v="28"/>
    <n v="3195"/>
    <n v="3103"/>
  </r>
  <r>
    <x v="16"/>
    <s v="IBD"/>
    <x v="1"/>
    <n v="40"/>
    <x v="29"/>
    <n v="0"/>
    <n v="0"/>
  </r>
  <r>
    <x v="16"/>
    <s v="IBD"/>
    <x v="1"/>
    <n v="41"/>
    <x v="30"/>
    <n v="0"/>
    <n v="0"/>
  </r>
  <r>
    <x v="16"/>
    <s v="IBD"/>
    <x v="1"/>
    <n v="43"/>
    <x v="31"/>
    <n v="0"/>
    <n v="0"/>
  </r>
  <r>
    <x v="16"/>
    <s v="IBD"/>
    <x v="1"/>
    <n v="44"/>
    <x v="32"/>
    <n v="1565"/>
    <n v="1565"/>
  </r>
  <r>
    <x v="16"/>
    <s v="IBD"/>
    <x v="1"/>
    <n v="45"/>
    <x v="33"/>
    <n v="1258"/>
    <n v="1258"/>
  </r>
  <r>
    <x v="16"/>
    <s v="IBD"/>
    <x v="1"/>
    <n v="46"/>
    <x v="34"/>
    <n v="4715"/>
    <n v="4715"/>
  </r>
  <r>
    <x v="16"/>
    <s v="IBD"/>
    <x v="1"/>
    <n v="47"/>
    <x v="35"/>
    <n v="2136"/>
    <n v="2136"/>
  </r>
  <r>
    <x v="16"/>
    <s v="IBD"/>
    <x v="1"/>
    <n v="48"/>
    <x v="36"/>
    <n v="25448"/>
    <n v="25448"/>
  </r>
  <r>
    <x v="16"/>
    <s v="IBM"/>
    <x v="3"/>
    <n v="1"/>
    <x v="0"/>
    <n v="22162"/>
    <n v="21313"/>
  </r>
  <r>
    <x v="16"/>
    <s v="IBM"/>
    <x v="3"/>
    <n v="2"/>
    <x v="1"/>
    <n v="103789"/>
    <n v="99571"/>
  </r>
  <r>
    <x v="16"/>
    <s v="IBM"/>
    <x v="3"/>
    <n v="3"/>
    <x v="2"/>
    <n v="43566"/>
    <n v="38870"/>
  </r>
  <r>
    <x v="16"/>
    <s v="IBM"/>
    <x v="3"/>
    <n v="4"/>
    <x v="3"/>
    <n v="8976"/>
    <n v="8976"/>
  </r>
  <r>
    <x v="16"/>
    <s v="IBM"/>
    <x v="3"/>
    <n v="5"/>
    <x v="4"/>
    <n v="27640"/>
    <n v="23330"/>
  </r>
  <r>
    <x v="16"/>
    <s v="IBM"/>
    <x v="3"/>
    <n v="7"/>
    <x v="5"/>
    <n v="35680"/>
    <n v="34785"/>
  </r>
  <r>
    <x v="16"/>
    <s v="IBM"/>
    <x v="3"/>
    <n v="8"/>
    <x v="6"/>
    <n v="110517"/>
    <n v="110489"/>
  </r>
  <r>
    <x v="16"/>
    <s v="IBM"/>
    <x v="3"/>
    <n v="9"/>
    <x v="7"/>
    <n v="81837"/>
    <n v="73911"/>
  </r>
  <r>
    <x v="16"/>
    <s v="IBM"/>
    <x v="3"/>
    <n v="10"/>
    <x v="8"/>
    <n v="1648"/>
    <n v="1339"/>
  </r>
  <r>
    <x v="16"/>
    <s v="IBM"/>
    <x v="3"/>
    <n v="11"/>
    <x v="9"/>
    <n v="0"/>
    <n v="0"/>
  </r>
  <r>
    <x v="16"/>
    <s v="IBM"/>
    <x v="3"/>
    <n v="12"/>
    <x v="10"/>
    <n v="1392"/>
    <n v="1392"/>
  </r>
  <r>
    <x v="16"/>
    <s v="IBM"/>
    <x v="3"/>
    <n v="13"/>
    <x v="11"/>
    <n v="50273"/>
    <n v="48167"/>
  </r>
  <r>
    <x v="16"/>
    <s v="IBM"/>
    <x v="3"/>
    <n v="14"/>
    <x v="12"/>
    <n v="3061"/>
    <n v="3038"/>
  </r>
  <r>
    <x v="16"/>
    <s v="IBM"/>
    <x v="3"/>
    <n v="15"/>
    <x v="13"/>
    <n v="138015"/>
    <n v="135886"/>
  </r>
  <r>
    <x v="16"/>
    <s v="IBM"/>
    <x v="3"/>
    <n v="16"/>
    <x v="14"/>
    <n v="296236"/>
    <n v="294989"/>
  </r>
  <r>
    <x v="16"/>
    <s v="IBM"/>
    <x v="3"/>
    <n v="17"/>
    <x v="15"/>
    <n v="620948"/>
    <n v="614092"/>
  </r>
  <r>
    <x v="16"/>
    <s v="IBM"/>
    <x v="3"/>
    <n v="18"/>
    <x v="16"/>
    <n v="12497"/>
    <n v="10554"/>
  </r>
  <r>
    <x v="16"/>
    <s v="IBM"/>
    <x v="3"/>
    <n v="20"/>
    <x v="17"/>
    <n v="10841"/>
    <n v="7615"/>
  </r>
  <r>
    <x v="16"/>
    <s v="IBM"/>
    <x v="3"/>
    <n v="22"/>
    <x v="18"/>
    <n v="34713"/>
    <n v="31192"/>
  </r>
  <r>
    <x v="16"/>
    <s v="IBM"/>
    <x v="3"/>
    <n v="23"/>
    <x v="19"/>
    <n v="0"/>
    <n v="0"/>
  </r>
  <r>
    <x v="16"/>
    <s v="IBM"/>
    <x v="3"/>
    <n v="24"/>
    <x v="20"/>
    <n v="57441"/>
    <n v="55501"/>
  </r>
  <r>
    <x v="16"/>
    <s v="IBM"/>
    <x v="3"/>
    <n v="25"/>
    <x v="21"/>
    <n v="0"/>
    <n v="0"/>
  </r>
  <r>
    <x v="16"/>
    <s v="IBM"/>
    <x v="3"/>
    <n v="26"/>
    <x v="22"/>
    <n v="0"/>
    <n v="0"/>
  </r>
  <r>
    <x v="16"/>
    <s v="IBM"/>
    <x v="3"/>
    <n v="27"/>
    <x v="23"/>
    <n v="624"/>
    <n v="624"/>
  </r>
  <r>
    <x v="16"/>
    <s v="IBM"/>
    <x v="3"/>
    <n v="29"/>
    <x v="24"/>
    <n v="25515"/>
    <n v="25500"/>
  </r>
  <r>
    <x v="16"/>
    <s v="IBM"/>
    <x v="3"/>
    <n v="30"/>
    <x v="25"/>
    <n v="112"/>
    <n v="112"/>
  </r>
  <r>
    <x v="16"/>
    <s v="IBM"/>
    <x v="3"/>
    <n v="31"/>
    <x v="26"/>
    <n v="1089"/>
    <n v="1058"/>
  </r>
  <r>
    <x v="16"/>
    <s v="IBM"/>
    <x v="3"/>
    <n v="38"/>
    <x v="27"/>
    <n v="0"/>
    <n v="0"/>
  </r>
  <r>
    <x v="16"/>
    <s v="IBM"/>
    <x v="3"/>
    <n v="39"/>
    <x v="28"/>
    <n v="0"/>
    <n v="0"/>
  </r>
  <r>
    <x v="16"/>
    <s v="IBM"/>
    <x v="3"/>
    <n v="40"/>
    <x v="29"/>
    <n v="252636"/>
    <n v="251004"/>
  </r>
  <r>
    <x v="16"/>
    <s v="IBM"/>
    <x v="3"/>
    <n v="41"/>
    <x v="30"/>
    <n v="260229"/>
    <n v="257470"/>
  </r>
  <r>
    <x v="16"/>
    <s v="IBM"/>
    <x v="3"/>
    <n v="43"/>
    <x v="31"/>
    <n v="0"/>
    <n v="0"/>
  </r>
  <r>
    <x v="16"/>
    <s v="IBM"/>
    <x v="3"/>
    <n v="44"/>
    <x v="32"/>
    <n v="0"/>
    <n v="0"/>
  </r>
  <r>
    <x v="16"/>
    <s v="IBM"/>
    <x v="3"/>
    <n v="45"/>
    <x v="33"/>
    <n v="2434"/>
    <n v="2185"/>
  </r>
  <r>
    <x v="16"/>
    <s v="IBM"/>
    <x v="3"/>
    <n v="46"/>
    <x v="34"/>
    <n v="512"/>
    <n v="512"/>
  </r>
  <r>
    <x v="16"/>
    <s v="IBM"/>
    <x v="3"/>
    <n v="47"/>
    <x v="35"/>
    <n v="0"/>
    <n v="0"/>
  </r>
  <r>
    <x v="16"/>
    <s v="IBM"/>
    <x v="3"/>
    <n v="48"/>
    <x v="36"/>
    <n v="0"/>
    <n v="0"/>
  </r>
  <r>
    <x v="16"/>
    <s v="IBS"/>
    <x v="4"/>
    <n v="1"/>
    <x v="0"/>
    <n v="104"/>
    <n v="104"/>
  </r>
  <r>
    <x v="16"/>
    <s v="IBS"/>
    <x v="4"/>
    <n v="2"/>
    <x v="1"/>
    <n v="0"/>
    <n v="0"/>
  </r>
  <r>
    <x v="16"/>
    <s v="IBS"/>
    <x v="4"/>
    <n v="3"/>
    <x v="2"/>
    <n v="25014"/>
    <n v="23436"/>
  </r>
  <r>
    <x v="16"/>
    <s v="IBS"/>
    <x v="4"/>
    <n v="4"/>
    <x v="3"/>
    <n v="575"/>
    <n v="575"/>
  </r>
  <r>
    <x v="16"/>
    <s v="IBS"/>
    <x v="4"/>
    <n v="5"/>
    <x v="4"/>
    <n v="1867"/>
    <n v="1867"/>
  </r>
  <r>
    <x v="16"/>
    <s v="IBS"/>
    <x v="4"/>
    <n v="7"/>
    <x v="5"/>
    <n v="9577"/>
    <n v="9577"/>
  </r>
  <r>
    <x v="16"/>
    <s v="IBS"/>
    <x v="4"/>
    <n v="8"/>
    <x v="6"/>
    <n v="20214"/>
    <n v="20214"/>
  </r>
  <r>
    <x v="16"/>
    <s v="IBS"/>
    <x v="4"/>
    <n v="9"/>
    <x v="7"/>
    <n v="134961"/>
    <n v="113845"/>
  </r>
  <r>
    <x v="16"/>
    <s v="IBS"/>
    <x v="4"/>
    <n v="10"/>
    <x v="8"/>
    <n v="626"/>
    <n v="626"/>
  </r>
  <r>
    <x v="16"/>
    <s v="IBS"/>
    <x v="4"/>
    <n v="11"/>
    <x v="9"/>
    <n v="16178"/>
    <n v="15551"/>
  </r>
  <r>
    <x v="16"/>
    <s v="IBS"/>
    <x v="4"/>
    <n v="12"/>
    <x v="10"/>
    <n v="1397"/>
    <n v="1397"/>
  </r>
  <r>
    <x v="16"/>
    <s v="IBS"/>
    <x v="4"/>
    <n v="13"/>
    <x v="11"/>
    <n v="771"/>
    <n v="771"/>
  </r>
  <r>
    <x v="16"/>
    <s v="IBS"/>
    <x v="4"/>
    <n v="14"/>
    <x v="12"/>
    <n v="9070"/>
    <n v="7287"/>
  </r>
  <r>
    <x v="16"/>
    <s v="IBS"/>
    <x v="4"/>
    <n v="15"/>
    <x v="13"/>
    <n v="63557"/>
    <n v="63557"/>
  </r>
  <r>
    <x v="16"/>
    <s v="IBS"/>
    <x v="4"/>
    <n v="16"/>
    <x v="14"/>
    <n v="740100"/>
    <n v="694268"/>
  </r>
  <r>
    <x v="16"/>
    <s v="IBS"/>
    <x v="4"/>
    <n v="17"/>
    <x v="15"/>
    <n v="2221"/>
    <n v="2221"/>
  </r>
  <r>
    <x v="16"/>
    <s v="IBS"/>
    <x v="4"/>
    <n v="18"/>
    <x v="16"/>
    <n v="13355"/>
    <n v="10675"/>
  </r>
  <r>
    <x v="16"/>
    <s v="IBS"/>
    <x v="4"/>
    <n v="20"/>
    <x v="17"/>
    <n v="10526"/>
    <n v="9794"/>
  </r>
  <r>
    <x v="16"/>
    <s v="IBS"/>
    <x v="4"/>
    <n v="22"/>
    <x v="18"/>
    <n v="1120"/>
    <n v="1120"/>
  </r>
  <r>
    <x v="16"/>
    <s v="IBS"/>
    <x v="4"/>
    <n v="23"/>
    <x v="19"/>
    <n v="1069"/>
    <n v="1069"/>
  </r>
  <r>
    <x v="16"/>
    <s v="IBS"/>
    <x v="4"/>
    <n v="24"/>
    <x v="20"/>
    <n v="1838897"/>
    <n v="1585981"/>
  </r>
  <r>
    <x v="16"/>
    <s v="IBS"/>
    <x v="4"/>
    <n v="25"/>
    <x v="21"/>
    <n v="1390"/>
    <n v="1390"/>
  </r>
  <r>
    <x v="16"/>
    <s v="IBS"/>
    <x v="4"/>
    <n v="26"/>
    <x v="22"/>
    <n v="2592"/>
    <n v="2488"/>
  </r>
  <r>
    <x v="16"/>
    <s v="IBS"/>
    <x v="4"/>
    <n v="27"/>
    <x v="23"/>
    <n v="1336"/>
    <n v="1336"/>
  </r>
  <r>
    <x v="16"/>
    <s v="IBS"/>
    <x v="4"/>
    <n v="29"/>
    <x v="24"/>
    <n v="26643"/>
    <n v="26281"/>
  </r>
  <r>
    <x v="16"/>
    <s v="IBS"/>
    <x v="4"/>
    <n v="30"/>
    <x v="25"/>
    <n v="3803"/>
    <n v="3803"/>
  </r>
  <r>
    <x v="16"/>
    <s v="IBS"/>
    <x v="4"/>
    <n v="31"/>
    <x v="26"/>
    <n v="0"/>
    <n v="0"/>
  </r>
  <r>
    <x v="16"/>
    <s v="IBS"/>
    <x v="4"/>
    <n v="38"/>
    <x v="27"/>
    <n v="60"/>
    <n v="60"/>
  </r>
  <r>
    <x v="16"/>
    <s v="IBS"/>
    <x v="4"/>
    <n v="39"/>
    <x v="28"/>
    <n v="0"/>
    <n v="0"/>
  </r>
  <r>
    <x v="16"/>
    <s v="IBS"/>
    <x v="4"/>
    <n v="40"/>
    <x v="29"/>
    <n v="33161"/>
    <n v="33161"/>
  </r>
  <r>
    <x v="16"/>
    <s v="IBS"/>
    <x v="4"/>
    <n v="41"/>
    <x v="30"/>
    <n v="38129"/>
    <n v="36801"/>
  </r>
  <r>
    <x v="16"/>
    <s v="IBS"/>
    <x v="4"/>
    <n v="43"/>
    <x v="31"/>
    <n v="15362"/>
    <n v="15362"/>
  </r>
  <r>
    <x v="16"/>
    <s v="IBS"/>
    <x v="4"/>
    <n v="44"/>
    <x v="32"/>
    <n v="0"/>
    <n v="0"/>
  </r>
  <r>
    <x v="16"/>
    <s v="IBS"/>
    <x v="4"/>
    <n v="45"/>
    <x v="33"/>
    <n v="0"/>
    <n v="0"/>
  </r>
  <r>
    <x v="16"/>
    <s v="IBS"/>
    <x v="4"/>
    <n v="46"/>
    <x v="34"/>
    <n v="2710"/>
    <n v="2710"/>
  </r>
  <r>
    <x v="16"/>
    <s v="IBS"/>
    <x v="4"/>
    <n v="47"/>
    <x v="35"/>
    <n v="224"/>
    <n v="224"/>
  </r>
  <r>
    <x v="16"/>
    <s v="IBS"/>
    <x v="4"/>
    <n v="48"/>
    <x v="36"/>
    <n v="67"/>
    <n v="67"/>
  </r>
  <r>
    <x v="16"/>
    <s v="NB"/>
    <x v="6"/>
    <n v="1"/>
    <x v="0"/>
    <n v="75685"/>
    <n v="70812"/>
  </r>
  <r>
    <x v="16"/>
    <s v="NB"/>
    <x v="6"/>
    <n v="2"/>
    <x v="1"/>
    <n v="85390"/>
    <n v="76720"/>
  </r>
  <r>
    <x v="16"/>
    <s v="NB"/>
    <x v="6"/>
    <n v="3"/>
    <x v="2"/>
    <n v="522"/>
    <n v="522"/>
  </r>
  <r>
    <x v="16"/>
    <s v="NB"/>
    <x v="6"/>
    <n v="4"/>
    <x v="3"/>
    <n v="521950"/>
    <n v="521950"/>
  </r>
  <r>
    <x v="16"/>
    <s v="NB"/>
    <x v="6"/>
    <n v="5"/>
    <x v="4"/>
    <n v="59132"/>
    <n v="54467"/>
  </r>
  <r>
    <x v="16"/>
    <s v="NB"/>
    <x v="6"/>
    <n v="7"/>
    <x v="5"/>
    <n v="12782"/>
    <n v="12782"/>
  </r>
  <r>
    <x v="16"/>
    <s v="NB"/>
    <x v="6"/>
    <n v="8"/>
    <x v="6"/>
    <n v="3152248"/>
    <n v="3152248"/>
  </r>
  <r>
    <x v="16"/>
    <s v="NB"/>
    <x v="6"/>
    <n v="9"/>
    <x v="7"/>
    <n v="2516"/>
    <n v="2430"/>
  </r>
  <r>
    <x v="16"/>
    <s v="NB"/>
    <x v="6"/>
    <n v="10"/>
    <x v="8"/>
    <n v="0"/>
    <n v="0"/>
  </r>
  <r>
    <x v="16"/>
    <s v="NB"/>
    <x v="6"/>
    <n v="11"/>
    <x v="9"/>
    <n v="20562"/>
    <n v="19132"/>
  </r>
  <r>
    <x v="16"/>
    <s v="NB"/>
    <x v="6"/>
    <n v="12"/>
    <x v="10"/>
    <n v="45"/>
    <n v="45"/>
  </r>
  <r>
    <x v="16"/>
    <s v="NB"/>
    <x v="6"/>
    <n v="13"/>
    <x v="11"/>
    <n v="119376"/>
    <n v="115249"/>
  </r>
  <r>
    <x v="16"/>
    <s v="NB"/>
    <x v="6"/>
    <n v="14"/>
    <x v="12"/>
    <n v="34803"/>
    <n v="34803"/>
  </r>
  <r>
    <x v="16"/>
    <s v="NB"/>
    <x v="6"/>
    <n v="15"/>
    <x v="13"/>
    <n v="66849"/>
    <n v="66849"/>
  </r>
  <r>
    <x v="16"/>
    <s v="NB"/>
    <x v="6"/>
    <n v="16"/>
    <x v="14"/>
    <n v="336465"/>
    <n v="336454"/>
  </r>
  <r>
    <x v="16"/>
    <s v="NB"/>
    <x v="6"/>
    <n v="17"/>
    <x v="15"/>
    <n v="871"/>
    <n v="871"/>
  </r>
  <r>
    <x v="16"/>
    <s v="NB"/>
    <x v="6"/>
    <n v="18"/>
    <x v="16"/>
    <n v="10906"/>
    <n v="10819"/>
  </r>
  <r>
    <x v="16"/>
    <s v="NB"/>
    <x v="6"/>
    <n v="20"/>
    <x v="17"/>
    <n v="746"/>
    <n v="746"/>
  </r>
  <r>
    <x v="16"/>
    <s v="NB"/>
    <x v="6"/>
    <n v="22"/>
    <x v="18"/>
    <n v="95682"/>
    <n v="94678"/>
  </r>
  <r>
    <x v="16"/>
    <s v="NB"/>
    <x v="6"/>
    <n v="23"/>
    <x v="19"/>
    <n v="228"/>
    <n v="228"/>
  </r>
  <r>
    <x v="16"/>
    <s v="NB"/>
    <x v="6"/>
    <n v="24"/>
    <x v="20"/>
    <n v="411990"/>
    <n v="395949"/>
  </r>
  <r>
    <x v="16"/>
    <s v="NB"/>
    <x v="6"/>
    <n v="25"/>
    <x v="21"/>
    <n v="0"/>
    <n v="0"/>
  </r>
  <r>
    <x v="16"/>
    <s v="NB"/>
    <x v="6"/>
    <n v="26"/>
    <x v="22"/>
    <n v="3353"/>
    <n v="3353"/>
  </r>
  <r>
    <x v="16"/>
    <s v="NB"/>
    <x v="6"/>
    <n v="27"/>
    <x v="23"/>
    <n v="198"/>
    <n v="198"/>
  </r>
  <r>
    <x v="16"/>
    <s v="NB"/>
    <x v="6"/>
    <n v="29"/>
    <x v="24"/>
    <n v="97731"/>
    <n v="97665"/>
  </r>
  <r>
    <x v="16"/>
    <s v="NB"/>
    <x v="6"/>
    <n v="30"/>
    <x v="25"/>
    <n v="362406"/>
    <n v="354166"/>
  </r>
  <r>
    <x v="16"/>
    <s v="NB"/>
    <x v="6"/>
    <n v="31"/>
    <x v="26"/>
    <n v="1328272"/>
    <n v="1322383"/>
  </r>
  <r>
    <x v="16"/>
    <s v="NB"/>
    <x v="6"/>
    <n v="38"/>
    <x v="27"/>
    <n v="45985"/>
    <n v="45985"/>
  </r>
  <r>
    <x v="16"/>
    <s v="NB"/>
    <x v="6"/>
    <n v="39"/>
    <x v="28"/>
    <n v="37773"/>
    <n v="24627"/>
  </r>
  <r>
    <x v="16"/>
    <s v="NB"/>
    <x v="6"/>
    <n v="40"/>
    <x v="29"/>
    <n v="202606"/>
    <n v="202606"/>
  </r>
  <r>
    <x v="16"/>
    <s v="NB"/>
    <x v="6"/>
    <n v="41"/>
    <x v="30"/>
    <n v="631"/>
    <n v="631"/>
  </r>
  <r>
    <x v="16"/>
    <s v="NB"/>
    <x v="6"/>
    <n v="43"/>
    <x v="31"/>
    <n v="0"/>
    <n v="0"/>
  </r>
  <r>
    <x v="16"/>
    <s v="NB"/>
    <x v="6"/>
    <n v="44"/>
    <x v="32"/>
    <n v="37167"/>
    <n v="33646"/>
  </r>
  <r>
    <x v="16"/>
    <s v="NB"/>
    <x v="6"/>
    <n v="45"/>
    <x v="33"/>
    <n v="180"/>
    <n v="180"/>
  </r>
  <r>
    <x v="16"/>
    <s v="NB"/>
    <x v="6"/>
    <n v="46"/>
    <x v="34"/>
    <n v="14064"/>
    <n v="14064"/>
  </r>
  <r>
    <x v="16"/>
    <s v="NB"/>
    <x v="6"/>
    <n v="47"/>
    <x v="35"/>
    <n v="136"/>
    <n v="136"/>
  </r>
  <r>
    <x v="16"/>
    <s v="NB"/>
    <x v="6"/>
    <n v="48"/>
    <x v="36"/>
    <n v="1477"/>
    <n v="1222"/>
  </r>
  <r>
    <x v="16"/>
    <s v="NCY"/>
    <x v="15"/>
    <n v="1"/>
    <x v="0"/>
    <n v="0"/>
    <n v="0"/>
  </r>
  <r>
    <x v="16"/>
    <s v="NCY"/>
    <x v="15"/>
    <n v="2"/>
    <x v="1"/>
    <n v="0"/>
    <n v="0"/>
  </r>
  <r>
    <x v="16"/>
    <s v="NCY"/>
    <x v="15"/>
    <n v="3"/>
    <x v="2"/>
    <n v="0"/>
    <n v="0"/>
  </r>
  <r>
    <x v="16"/>
    <s v="NCY"/>
    <x v="15"/>
    <n v="4"/>
    <x v="3"/>
    <n v="0"/>
    <n v="0"/>
  </r>
  <r>
    <x v="16"/>
    <s v="NCY"/>
    <x v="15"/>
    <n v="5"/>
    <x v="4"/>
    <n v="0"/>
    <n v="0"/>
  </r>
  <r>
    <x v="16"/>
    <s v="NCY"/>
    <x v="15"/>
    <n v="7"/>
    <x v="5"/>
    <n v="0"/>
    <n v="0"/>
  </r>
  <r>
    <x v="16"/>
    <s v="NCY"/>
    <x v="15"/>
    <n v="8"/>
    <x v="6"/>
    <n v="0"/>
    <n v="0"/>
  </r>
  <r>
    <x v="16"/>
    <s v="NCY"/>
    <x v="15"/>
    <n v="9"/>
    <x v="7"/>
    <n v="0"/>
    <n v="0"/>
  </r>
  <r>
    <x v="16"/>
    <s v="NCY"/>
    <x v="15"/>
    <n v="10"/>
    <x v="8"/>
    <n v="627"/>
    <n v="627"/>
  </r>
  <r>
    <x v="16"/>
    <s v="NCY"/>
    <x v="15"/>
    <n v="11"/>
    <x v="9"/>
    <n v="0"/>
    <n v="0"/>
  </r>
  <r>
    <x v="16"/>
    <s v="NCY"/>
    <x v="15"/>
    <n v="12"/>
    <x v="10"/>
    <n v="0"/>
    <n v="0"/>
  </r>
  <r>
    <x v="16"/>
    <s v="NCY"/>
    <x v="15"/>
    <n v="13"/>
    <x v="11"/>
    <n v="0"/>
    <n v="0"/>
  </r>
  <r>
    <x v="16"/>
    <s v="NCY"/>
    <x v="15"/>
    <n v="14"/>
    <x v="12"/>
    <n v="0"/>
    <n v="0"/>
  </r>
  <r>
    <x v="16"/>
    <s v="NCY"/>
    <x v="15"/>
    <n v="15"/>
    <x v="13"/>
    <n v="0"/>
    <n v="0"/>
  </r>
  <r>
    <x v="16"/>
    <s v="NCY"/>
    <x v="15"/>
    <n v="16"/>
    <x v="14"/>
    <n v="0"/>
    <n v="0"/>
  </r>
  <r>
    <x v="16"/>
    <s v="NCY"/>
    <x v="15"/>
    <n v="17"/>
    <x v="15"/>
    <n v="0"/>
    <n v="0"/>
  </r>
  <r>
    <x v="16"/>
    <s v="NCY"/>
    <x v="15"/>
    <n v="18"/>
    <x v="16"/>
    <n v="0"/>
    <n v="0"/>
  </r>
  <r>
    <x v="16"/>
    <s v="NCY"/>
    <x v="15"/>
    <n v="20"/>
    <x v="17"/>
    <n v="0"/>
    <n v="0"/>
  </r>
  <r>
    <x v="16"/>
    <s v="NCY"/>
    <x v="15"/>
    <n v="22"/>
    <x v="18"/>
    <n v="0"/>
    <n v="0"/>
  </r>
  <r>
    <x v="16"/>
    <s v="NCY"/>
    <x v="15"/>
    <n v="23"/>
    <x v="19"/>
    <n v="0"/>
    <n v="0"/>
  </r>
  <r>
    <x v="16"/>
    <s v="NCY"/>
    <x v="15"/>
    <n v="24"/>
    <x v="20"/>
    <n v="0"/>
    <n v="0"/>
  </r>
  <r>
    <x v="16"/>
    <s v="NCY"/>
    <x v="15"/>
    <n v="25"/>
    <x v="21"/>
    <n v="35304"/>
    <n v="35304"/>
  </r>
  <r>
    <x v="16"/>
    <s v="NCY"/>
    <x v="15"/>
    <n v="26"/>
    <x v="22"/>
    <n v="0"/>
    <n v="0"/>
  </r>
  <r>
    <x v="16"/>
    <s v="NCY"/>
    <x v="15"/>
    <n v="27"/>
    <x v="23"/>
    <n v="0"/>
    <n v="0"/>
  </r>
  <r>
    <x v="16"/>
    <s v="NCY"/>
    <x v="15"/>
    <n v="29"/>
    <x v="24"/>
    <n v="0"/>
    <n v="0"/>
  </r>
  <r>
    <x v="16"/>
    <s v="NCY"/>
    <x v="15"/>
    <n v="30"/>
    <x v="25"/>
    <n v="0"/>
    <n v="0"/>
  </r>
  <r>
    <x v="16"/>
    <s v="NCY"/>
    <x v="15"/>
    <n v="31"/>
    <x v="26"/>
    <n v="0"/>
    <n v="0"/>
  </r>
  <r>
    <x v="16"/>
    <s v="NCY"/>
    <x v="15"/>
    <n v="38"/>
    <x v="27"/>
    <n v="0"/>
    <n v="0"/>
  </r>
  <r>
    <x v="16"/>
    <s v="NCY"/>
    <x v="15"/>
    <n v="39"/>
    <x v="28"/>
    <n v="0"/>
    <n v="0"/>
  </r>
  <r>
    <x v="16"/>
    <s v="NCY"/>
    <x v="15"/>
    <n v="40"/>
    <x v="29"/>
    <n v="0"/>
    <n v="0"/>
  </r>
  <r>
    <x v="16"/>
    <s v="NCY"/>
    <x v="15"/>
    <n v="41"/>
    <x v="30"/>
    <n v="0"/>
    <n v="0"/>
  </r>
  <r>
    <x v="16"/>
    <s v="NCY"/>
    <x v="15"/>
    <n v="43"/>
    <x v="31"/>
    <n v="0"/>
    <n v="0"/>
  </r>
  <r>
    <x v="16"/>
    <s v="NCY"/>
    <x v="15"/>
    <n v="44"/>
    <x v="32"/>
    <n v="6278"/>
    <n v="6278"/>
  </r>
  <r>
    <x v="16"/>
    <s v="NCY"/>
    <x v="15"/>
    <n v="45"/>
    <x v="33"/>
    <n v="0"/>
    <n v="0"/>
  </r>
  <r>
    <x v="16"/>
    <s v="NCY"/>
    <x v="15"/>
    <n v="46"/>
    <x v="34"/>
    <n v="62980"/>
    <n v="62970"/>
  </r>
  <r>
    <x v="16"/>
    <s v="NCY"/>
    <x v="15"/>
    <n v="47"/>
    <x v="35"/>
    <n v="27699"/>
    <n v="27154"/>
  </r>
  <r>
    <x v="16"/>
    <s v="NCY"/>
    <x v="15"/>
    <n v="48"/>
    <x v="36"/>
    <n v="0"/>
    <n v="0"/>
  </r>
  <r>
    <x v="16"/>
    <s v="NDM"/>
    <x v="7"/>
    <n v="1"/>
    <x v="0"/>
    <n v="8905"/>
    <n v="8817"/>
  </r>
  <r>
    <x v="16"/>
    <s v="NDM"/>
    <x v="7"/>
    <n v="2"/>
    <x v="1"/>
    <n v="0"/>
    <n v="0"/>
  </r>
  <r>
    <x v="16"/>
    <s v="NDM"/>
    <x v="7"/>
    <n v="3"/>
    <x v="2"/>
    <n v="0"/>
    <n v="0"/>
  </r>
  <r>
    <x v="16"/>
    <s v="NDM"/>
    <x v="7"/>
    <n v="4"/>
    <x v="3"/>
    <n v="0"/>
    <n v="0"/>
  </r>
  <r>
    <x v="16"/>
    <s v="NDM"/>
    <x v="7"/>
    <n v="5"/>
    <x v="4"/>
    <n v="537"/>
    <n v="537"/>
  </r>
  <r>
    <x v="16"/>
    <s v="NDM"/>
    <x v="7"/>
    <n v="7"/>
    <x v="5"/>
    <n v="0"/>
    <n v="0"/>
  </r>
  <r>
    <x v="16"/>
    <s v="NDM"/>
    <x v="7"/>
    <n v="8"/>
    <x v="6"/>
    <n v="573272"/>
    <n v="573272"/>
  </r>
  <r>
    <x v="16"/>
    <s v="NDM"/>
    <x v="7"/>
    <n v="9"/>
    <x v="7"/>
    <n v="0"/>
    <n v="0"/>
  </r>
  <r>
    <x v="16"/>
    <s v="NDM"/>
    <x v="7"/>
    <n v="10"/>
    <x v="8"/>
    <n v="3372"/>
    <n v="3372"/>
  </r>
  <r>
    <x v="16"/>
    <s v="NDM"/>
    <x v="7"/>
    <n v="11"/>
    <x v="9"/>
    <n v="0"/>
    <n v="0"/>
  </r>
  <r>
    <x v="16"/>
    <s v="NDM"/>
    <x v="7"/>
    <n v="12"/>
    <x v="10"/>
    <n v="8588"/>
    <n v="8588"/>
  </r>
  <r>
    <x v="16"/>
    <s v="NDM"/>
    <x v="7"/>
    <n v="13"/>
    <x v="11"/>
    <n v="0"/>
    <n v="0"/>
  </r>
  <r>
    <x v="16"/>
    <s v="NDM"/>
    <x v="7"/>
    <n v="14"/>
    <x v="12"/>
    <n v="0"/>
    <n v="0"/>
  </r>
  <r>
    <x v="16"/>
    <s v="NDM"/>
    <x v="7"/>
    <n v="15"/>
    <x v="13"/>
    <n v="0"/>
    <n v="0"/>
  </r>
  <r>
    <x v="16"/>
    <s v="NDM"/>
    <x v="7"/>
    <n v="16"/>
    <x v="14"/>
    <n v="0"/>
    <n v="0"/>
  </r>
  <r>
    <x v="16"/>
    <s v="NDM"/>
    <x v="7"/>
    <n v="17"/>
    <x v="15"/>
    <n v="0"/>
    <n v="0"/>
  </r>
  <r>
    <x v="16"/>
    <s v="NDM"/>
    <x v="7"/>
    <n v="18"/>
    <x v="16"/>
    <n v="0"/>
    <n v="0"/>
  </r>
  <r>
    <x v="16"/>
    <s v="NDM"/>
    <x v="7"/>
    <n v="20"/>
    <x v="17"/>
    <n v="0"/>
    <n v="0"/>
  </r>
  <r>
    <x v="16"/>
    <s v="NDM"/>
    <x v="7"/>
    <n v="22"/>
    <x v="18"/>
    <n v="368"/>
    <n v="368"/>
  </r>
  <r>
    <x v="16"/>
    <s v="NDM"/>
    <x v="7"/>
    <n v="23"/>
    <x v="19"/>
    <n v="0"/>
    <n v="0"/>
  </r>
  <r>
    <x v="16"/>
    <s v="NDM"/>
    <x v="7"/>
    <n v="24"/>
    <x v="20"/>
    <n v="1512"/>
    <n v="1512"/>
  </r>
  <r>
    <x v="16"/>
    <s v="NDM"/>
    <x v="7"/>
    <n v="25"/>
    <x v="21"/>
    <n v="1863"/>
    <n v="1863"/>
  </r>
  <r>
    <x v="16"/>
    <s v="NDM"/>
    <x v="7"/>
    <n v="26"/>
    <x v="22"/>
    <n v="2304"/>
    <n v="1069"/>
  </r>
  <r>
    <x v="16"/>
    <s v="NDM"/>
    <x v="7"/>
    <n v="27"/>
    <x v="23"/>
    <n v="708"/>
    <n v="615"/>
  </r>
  <r>
    <x v="16"/>
    <s v="NDM"/>
    <x v="7"/>
    <n v="29"/>
    <x v="24"/>
    <n v="47725"/>
    <n v="47057"/>
  </r>
  <r>
    <x v="16"/>
    <s v="NDM"/>
    <x v="7"/>
    <n v="30"/>
    <x v="25"/>
    <n v="0"/>
    <n v="0"/>
  </r>
  <r>
    <x v="16"/>
    <s v="NDM"/>
    <x v="7"/>
    <n v="31"/>
    <x v="26"/>
    <n v="0"/>
    <n v="0"/>
  </r>
  <r>
    <x v="16"/>
    <s v="NDM"/>
    <x v="7"/>
    <n v="38"/>
    <x v="27"/>
    <n v="1324"/>
    <n v="1324"/>
  </r>
  <r>
    <x v="16"/>
    <s v="NDM"/>
    <x v="7"/>
    <n v="39"/>
    <x v="28"/>
    <n v="773"/>
    <n v="773"/>
  </r>
  <r>
    <x v="16"/>
    <s v="NDM"/>
    <x v="7"/>
    <n v="40"/>
    <x v="29"/>
    <n v="82436"/>
    <n v="82436"/>
  </r>
  <r>
    <x v="16"/>
    <s v="NDM"/>
    <x v="7"/>
    <n v="41"/>
    <x v="30"/>
    <n v="12291"/>
    <n v="12291"/>
  </r>
  <r>
    <x v="16"/>
    <s v="NDM"/>
    <x v="7"/>
    <n v="43"/>
    <x v="31"/>
    <n v="0"/>
    <n v="0"/>
  </r>
  <r>
    <x v="16"/>
    <s v="NDM"/>
    <x v="7"/>
    <n v="44"/>
    <x v="32"/>
    <n v="0"/>
    <n v="0"/>
  </r>
  <r>
    <x v="16"/>
    <s v="NDM"/>
    <x v="7"/>
    <n v="45"/>
    <x v="33"/>
    <n v="0"/>
    <n v="0"/>
  </r>
  <r>
    <x v="16"/>
    <s v="NDM"/>
    <x v="7"/>
    <n v="46"/>
    <x v="34"/>
    <n v="16446"/>
    <n v="16446"/>
  </r>
  <r>
    <x v="16"/>
    <s v="NDM"/>
    <x v="7"/>
    <n v="47"/>
    <x v="35"/>
    <n v="673"/>
    <n v="673"/>
  </r>
  <r>
    <x v="16"/>
    <s v="NDM"/>
    <x v="7"/>
    <n v="48"/>
    <x v="36"/>
    <n v="4501"/>
    <n v="4501"/>
  </r>
  <r>
    <x v="16"/>
    <s v="NF"/>
    <x v="8"/>
    <n v="1"/>
    <x v="0"/>
    <n v="200"/>
    <n v="200"/>
  </r>
  <r>
    <x v="16"/>
    <s v="NF"/>
    <x v="8"/>
    <n v="2"/>
    <x v="1"/>
    <n v="0"/>
    <n v="0"/>
  </r>
  <r>
    <x v="16"/>
    <s v="NF"/>
    <x v="8"/>
    <n v="3"/>
    <x v="2"/>
    <n v="0"/>
    <n v="0"/>
  </r>
  <r>
    <x v="16"/>
    <s v="NF"/>
    <x v="8"/>
    <n v="4"/>
    <x v="3"/>
    <n v="3483"/>
    <n v="3483"/>
  </r>
  <r>
    <x v="16"/>
    <s v="NF"/>
    <x v="8"/>
    <n v="5"/>
    <x v="4"/>
    <n v="1778"/>
    <n v="1778"/>
  </r>
  <r>
    <x v="16"/>
    <s v="NF"/>
    <x v="8"/>
    <n v="7"/>
    <x v="5"/>
    <n v="489"/>
    <n v="489"/>
  </r>
  <r>
    <x v="16"/>
    <s v="NF"/>
    <x v="8"/>
    <n v="8"/>
    <x v="6"/>
    <n v="98501"/>
    <n v="98501"/>
  </r>
  <r>
    <x v="16"/>
    <s v="NF"/>
    <x v="8"/>
    <n v="9"/>
    <x v="7"/>
    <n v="562"/>
    <n v="562"/>
  </r>
  <r>
    <x v="16"/>
    <s v="NF"/>
    <x v="8"/>
    <n v="10"/>
    <x v="8"/>
    <n v="1597"/>
    <n v="1597"/>
  </r>
  <r>
    <x v="16"/>
    <s v="NF"/>
    <x v="8"/>
    <n v="11"/>
    <x v="9"/>
    <n v="0"/>
    <n v="0"/>
  </r>
  <r>
    <x v="16"/>
    <s v="NF"/>
    <x v="8"/>
    <n v="12"/>
    <x v="10"/>
    <n v="0"/>
    <n v="0"/>
  </r>
  <r>
    <x v="16"/>
    <s v="NF"/>
    <x v="8"/>
    <n v="13"/>
    <x v="11"/>
    <n v="248"/>
    <n v="248"/>
  </r>
  <r>
    <x v="16"/>
    <s v="NF"/>
    <x v="8"/>
    <n v="14"/>
    <x v="12"/>
    <n v="5541"/>
    <n v="5541"/>
  </r>
  <r>
    <x v="16"/>
    <s v="NF"/>
    <x v="8"/>
    <n v="15"/>
    <x v="13"/>
    <n v="0"/>
    <n v="0"/>
  </r>
  <r>
    <x v="16"/>
    <s v="NF"/>
    <x v="8"/>
    <n v="16"/>
    <x v="14"/>
    <n v="902"/>
    <n v="902"/>
  </r>
  <r>
    <x v="16"/>
    <s v="NF"/>
    <x v="8"/>
    <n v="17"/>
    <x v="15"/>
    <n v="0"/>
    <n v="0"/>
  </r>
  <r>
    <x v="16"/>
    <s v="NF"/>
    <x v="8"/>
    <n v="18"/>
    <x v="16"/>
    <n v="0"/>
    <n v="0"/>
  </r>
  <r>
    <x v="16"/>
    <s v="NF"/>
    <x v="8"/>
    <n v="20"/>
    <x v="17"/>
    <n v="3588"/>
    <n v="3490"/>
  </r>
  <r>
    <x v="16"/>
    <s v="NF"/>
    <x v="8"/>
    <n v="22"/>
    <x v="18"/>
    <n v="462"/>
    <n v="462"/>
  </r>
  <r>
    <x v="16"/>
    <s v="NF"/>
    <x v="8"/>
    <n v="23"/>
    <x v="19"/>
    <n v="139"/>
    <n v="139"/>
  </r>
  <r>
    <x v="16"/>
    <s v="NF"/>
    <x v="8"/>
    <n v="24"/>
    <x v="20"/>
    <n v="1678"/>
    <n v="1678"/>
  </r>
  <r>
    <x v="16"/>
    <s v="NF"/>
    <x v="8"/>
    <n v="25"/>
    <x v="21"/>
    <n v="189059"/>
    <n v="188456"/>
  </r>
  <r>
    <x v="16"/>
    <s v="NF"/>
    <x v="8"/>
    <n v="26"/>
    <x v="22"/>
    <n v="678"/>
    <n v="678"/>
  </r>
  <r>
    <x v="16"/>
    <s v="NF"/>
    <x v="8"/>
    <n v="27"/>
    <x v="23"/>
    <n v="7660"/>
    <n v="7660"/>
  </r>
  <r>
    <x v="16"/>
    <s v="NF"/>
    <x v="8"/>
    <n v="29"/>
    <x v="24"/>
    <n v="7340"/>
    <n v="7340"/>
  </r>
  <r>
    <x v="16"/>
    <s v="NF"/>
    <x v="8"/>
    <n v="30"/>
    <x v="25"/>
    <n v="145"/>
    <n v="145"/>
  </r>
  <r>
    <x v="16"/>
    <s v="NF"/>
    <x v="8"/>
    <n v="31"/>
    <x v="26"/>
    <n v="53407"/>
    <n v="53407"/>
  </r>
  <r>
    <x v="16"/>
    <s v="NF"/>
    <x v="8"/>
    <n v="38"/>
    <x v="27"/>
    <n v="0"/>
    <n v="0"/>
  </r>
  <r>
    <x v="16"/>
    <s v="NF"/>
    <x v="8"/>
    <n v="39"/>
    <x v="28"/>
    <n v="2721"/>
    <n v="2721"/>
  </r>
  <r>
    <x v="16"/>
    <s v="NF"/>
    <x v="8"/>
    <n v="40"/>
    <x v="29"/>
    <n v="27282"/>
    <n v="27282"/>
  </r>
  <r>
    <x v="16"/>
    <s v="NF"/>
    <x v="8"/>
    <n v="41"/>
    <x v="30"/>
    <n v="502"/>
    <n v="502"/>
  </r>
  <r>
    <x v="16"/>
    <s v="NF"/>
    <x v="8"/>
    <n v="43"/>
    <x v="31"/>
    <n v="0"/>
    <n v="0"/>
  </r>
  <r>
    <x v="16"/>
    <s v="NF"/>
    <x v="8"/>
    <n v="44"/>
    <x v="32"/>
    <n v="2671"/>
    <n v="2671"/>
  </r>
  <r>
    <x v="16"/>
    <s v="NF"/>
    <x v="8"/>
    <n v="45"/>
    <x v="33"/>
    <n v="0"/>
    <n v="0"/>
  </r>
  <r>
    <x v="16"/>
    <s v="NF"/>
    <x v="8"/>
    <n v="46"/>
    <x v="34"/>
    <n v="9194"/>
    <n v="9194"/>
  </r>
  <r>
    <x v="16"/>
    <s v="NF"/>
    <x v="8"/>
    <n v="47"/>
    <x v="35"/>
    <n v="3560"/>
    <n v="3560"/>
  </r>
  <r>
    <x v="16"/>
    <s v="NF"/>
    <x v="8"/>
    <n v="48"/>
    <x v="36"/>
    <n v="1078"/>
    <n v="1078"/>
  </r>
  <r>
    <x v="16"/>
    <s v="NW"/>
    <x v="9"/>
    <n v="1"/>
    <x v="0"/>
    <n v="11778"/>
    <n v="7230"/>
  </r>
  <r>
    <x v="16"/>
    <s v="NW"/>
    <x v="9"/>
    <n v="2"/>
    <x v="1"/>
    <n v="1625"/>
    <n v="1625"/>
  </r>
  <r>
    <x v="16"/>
    <s v="NW"/>
    <x v="9"/>
    <n v="3"/>
    <x v="2"/>
    <n v="0"/>
    <n v="0"/>
  </r>
  <r>
    <x v="16"/>
    <s v="NW"/>
    <x v="9"/>
    <n v="4"/>
    <x v="3"/>
    <n v="0"/>
    <n v="0"/>
  </r>
  <r>
    <x v="16"/>
    <s v="NW"/>
    <x v="9"/>
    <n v="5"/>
    <x v="4"/>
    <n v="10358"/>
    <n v="9116"/>
  </r>
  <r>
    <x v="16"/>
    <s v="NW"/>
    <x v="9"/>
    <n v="7"/>
    <x v="5"/>
    <n v="0"/>
    <n v="0"/>
  </r>
  <r>
    <x v="16"/>
    <s v="NW"/>
    <x v="9"/>
    <n v="8"/>
    <x v="6"/>
    <n v="23395"/>
    <n v="23395"/>
  </r>
  <r>
    <x v="16"/>
    <s v="NW"/>
    <x v="9"/>
    <n v="9"/>
    <x v="7"/>
    <n v="7589"/>
    <n v="7322"/>
  </r>
  <r>
    <x v="16"/>
    <s v="NW"/>
    <x v="9"/>
    <n v="10"/>
    <x v="8"/>
    <n v="18884"/>
    <n v="18884"/>
  </r>
  <r>
    <x v="16"/>
    <s v="NW"/>
    <x v="9"/>
    <n v="11"/>
    <x v="9"/>
    <n v="0"/>
    <n v="0"/>
  </r>
  <r>
    <x v="16"/>
    <s v="NW"/>
    <x v="9"/>
    <n v="12"/>
    <x v="10"/>
    <n v="1344"/>
    <n v="1344"/>
  </r>
  <r>
    <x v="16"/>
    <s v="NW"/>
    <x v="9"/>
    <n v="13"/>
    <x v="11"/>
    <n v="1202"/>
    <n v="1202"/>
  </r>
  <r>
    <x v="16"/>
    <s v="NW"/>
    <x v="9"/>
    <n v="14"/>
    <x v="12"/>
    <n v="4224"/>
    <n v="4224"/>
  </r>
  <r>
    <x v="16"/>
    <s v="NW"/>
    <x v="9"/>
    <n v="15"/>
    <x v="13"/>
    <n v="311"/>
    <n v="311"/>
  </r>
  <r>
    <x v="16"/>
    <s v="NW"/>
    <x v="9"/>
    <n v="16"/>
    <x v="14"/>
    <n v="0"/>
    <n v="0"/>
  </r>
  <r>
    <x v="16"/>
    <s v="NW"/>
    <x v="9"/>
    <n v="17"/>
    <x v="15"/>
    <n v="0"/>
    <n v="0"/>
  </r>
  <r>
    <x v="16"/>
    <s v="NW"/>
    <x v="9"/>
    <n v="18"/>
    <x v="16"/>
    <n v="0"/>
    <n v="0"/>
  </r>
  <r>
    <x v="16"/>
    <s v="NW"/>
    <x v="9"/>
    <n v="20"/>
    <x v="17"/>
    <n v="0"/>
    <n v="0"/>
  </r>
  <r>
    <x v="16"/>
    <s v="NW"/>
    <x v="9"/>
    <n v="22"/>
    <x v="18"/>
    <n v="0"/>
    <n v="0"/>
  </r>
  <r>
    <x v="16"/>
    <s v="NW"/>
    <x v="9"/>
    <n v="23"/>
    <x v="19"/>
    <n v="19764"/>
    <n v="19218"/>
  </r>
  <r>
    <x v="16"/>
    <s v="NW"/>
    <x v="9"/>
    <n v="24"/>
    <x v="20"/>
    <n v="1108"/>
    <n v="1108"/>
  </r>
  <r>
    <x v="16"/>
    <s v="NW"/>
    <x v="9"/>
    <n v="25"/>
    <x v="21"/>
    <n v="281578"/>
    <n v="281008"/>
  </r>
  <r>
    <x v="16"/>
    <s v="NW"/>
    <x v="9"/>
    <n v="26"/>
    <x v="22"/>
    <n v="1210"/>
    <n v="963"/>
  </r>
  <r>
    <x v="16"/>
    <s v="NW"/>
    <x v="9"/>
    <n v="27"/>
    <x v="23"/>
    <n v="296"/>
    <n v="296"/>
  </r>
  <r>
    <x v="16"/>
    <s v="NW"/>
    <x v="9"/>
    <n v="29"/>
    <x v="24"/>
    <n v="154"/>
    <n v="154"/>
  </r>
  <r>
    <x v="16"/>
    <s v="NW"/>
    <x v="9"/>
    <n v="30"/>
    <x v="25"/>
    <n v="0"/>
    <n v="0"/>
  </r>
  <r>
    <x v="16"/>
    <s v="NW"/>
    <x v="9"/>
    <n v="31"/>
    <x v="26"/>
    <n v="0"/>
    <n v="0"/>
  </r>
  <r>
    <x v="16"/>
    <s v="NW"/>
    <x v="9"/>
    <n v="38"/>
    <x v="27"/>
    <n v="0"/>
    <n v="0"/>
  </r>
  <r>
    <x v="16"/>
    <s v="NW"/>
    <x v="9"/>
    <n v="39"/>
    <x v="28"/>
    <n v="0"/>
    <n v="0"/>
  </r>
  <r>
    <x v="16"/>
    <s v="NW"/>
    <x v="9"/>
    <n v="40"/>
    <x v="29"/>
    <n v="2726"/>
    <n v="2726"/>
  </r>
  <r>
    <x v="16"/>
    <s v="NW"/>
    <x v="9"/>
    <n v="41"/>
    <x v="30"/>
    <n v="0"/>
    <n v="0"/>
  </r>
  <r>
    <x v="16"/>
    <s v="NW"/>
    <x v="9"/>
    <n v="43"/>
    <x v="31"/>
    <n v="0"/>
    <n v="0"/>
  </r>
  <r>
    <x v="16"/>
    <s v="NW"/>
    <x v="9"/>
    <n v="44"/>
    <x v="32"/>
    <n v="7282"/>
    <n v="7282"/>
  </r>
  <r>
    <x v="16"/>
    <s v="NW"/>
    <x v="9"/>
    <n v="45"/>
    <x v="33"/>
    <n v="11275"/>
    <n v="11275"/>
  </r>
  <r>
    <x v="16"/>
    <s v="NW"/>
    <x v="9"/>
    <n v="46"/>
    <x v="34"/>
    <n v="2358"/>
    <n v="2358"/>
  </r>
  <r>
    <x v="16"/>
    <s v="NW"/>
    <x v="9"/>
    <n v="47"/>
    <x v="35"/>
    <n v="0"/>
    <n v="0"/>
  </r>
  <r>
    <x v="16"/>
    <s v="NW"/>
    <x v="9"/>
    <n v="48"/>
    <x v="36"/>
    <n v="0"/>
    <n v="0"/>
  </r>
  <r>
    <x v="17"/>
    <s v="IBB"/>
    <x v="0"/>
    <n v="1"/>
    <x v="0"/>
    <n v="8332"/>
    <n v="7860"/>
  </r>
  <r>
    <x v="17"/>
    <s v="IBB"/>
    <x v="0"/>
    <n v="2"/>
    <x v="1"/>
    <n v="1213"/>
    <n v="1194"/>
  </r>
  <r>
    <x v="17"/>
    <s v="IBB"/>
    <x v="0"/>
    <n v="3"/>
    <x v="2"/>
    <n v="65072"/>
    <n v="63819"/>
  </r>
  <r>
    <x v="17"/>
    <s v="IBB"/>
    <x v="0"/>
    <n v="4"/>
    <x v="3"/>
    <n v="85"/>
    <n v="85"/>
  </r>
  <r>
    <x v="17"/>
    <s v="IBB"/>
    <x v="0"/>
    <n v="5"/>
    <x v="4"/>
    <n v="15587"/>
    <n v="15587"/>
  </r>
  <r>
    <x v="17"/>
    <s v="IBB"/>
    <x v="0"/>
    <n v="7"/>
    <x v="5"/>
    <n v="22487"/>
    <n v="22487"/>
  </r>
  <r>
    <x v="17"/>
    <s v="IBB"/>
    <x v="0"/>
    <n v="8"/>
    <x v="6"/>
    <n v="371"/>
    <n v="371"/>
  </r>
  <r>
    <x v="17"/>
    <s v="IBB"/>
    <x v="0"/>
    <n v="9"/>
    <x v="7"/>
    <n v="20685"/>
    <n v="20681"/>
  </r>
  <r>
    <x v="17"/>
    <s v="IBB"/>
    <x v="0"/>
    <n v="10"/>
    <x v="8"/>
    <n v="17212"/>
    <n v="17200"/>
  </r>
  <r>
    <x v="17"/>
    <s v="IBB"/>
    <x v="0"/>
    <n v="11"/>
    <x v="9"/>
    <n v="31888"/>
    <n v="30537"/>
  </r>
  <r>
    <x v="17"/>
    <s v="IBB"/>
    <x v="0"/>
    <n v="12"/>
    <x v="10"/>
    <n v="276909"/>
    <n v="276754"/>
  </r>
  <r>
    <x v="17"/>
    <s v="IBB"/>
    <x v="0"/>
    <n v="13"/>
    <x v="11"/>
    <n v="409"/>
    <n v="409"/>
  </r>
  <r>
    <x v="17"/>
    <s v="IBB"/>
    <x v="0"/>
    <n v="14"/>
    <x v="12"/>
    <n v="74454"/>
    <n v="73908"/>
  </r>
  <r>
    <x v="17"/>
    <s v="IBB"/>
    <x v="0"/>
    <n v="15"/>
    <x v="13"/>
    <n v="10723"/>
    <n v="10653"/>
  </r>
  <r>
    <x v="17"/>
    <s v="IBB"/>
    <x v="0"/>
    <n v="16"/>
    <x v="14"/>
    <n v="2051418"/>
    <n v="2033654"/>
  </r>
  <r>
    <x v="17"/>
    <s v="IBB"/>
    <x v="0"/>
    <n v="17"/>
    <x v="15"/>
    <n v="355846"/>
    <n v="354388"/>
  </r>
  <r>
    <x v="17"/>
    <s v="IBB"/>
    <x v="0"/>
    <n v="18"/>
    <x v="16"/>
    <n v="2822"/>
    <n v="2735"/>
  </r>
  <r>
    <x v="17"/>
    <s v="IBB"/>
    <x v="0"/>
    <n v="20"/>
    <x v="17"/>
    <n v="112234"/>
    <n v="106169"/>
  </r>
  <r>
    <x v="17"/>
    <s v="IBB"/>
    <x v="0"/>
    <n v="22"/>
    <x v="18"/>
    <n v="4707"/>
    <n v="4504"/>
  </r>
  <r>
    <x v="17"/>
    <s v="IBB"/>
    <x v="0"/>
    <n v="23"/>
    <x v="19"/>
    <n v="76"/>
    <n v="76"/>
  </r>
  <r>
    <x v="17"/>
    <s v="IBB"/>
    <x v="0"/>
    <n v="24"/>
    <x v="20"/>
    <n v="2899297"/>
    <n v="2853360"/>
  </r>
  <r>
    <x v="17"/>
    <s v="IBB"/>
    <x v="0"/>
    <n v="25"/>
    <x v="21"/>
    <n v="0"/>
    <n v="0"/>
  </r>
  <r>
    <x v="17"/>
    <s v="IBB"/>
    <x v="0"/>
    <n v="26"/>
    <x v="22"/>
    <n v="36939"/>
    <n v="34295"/>
  </r>
  <r>
    <x v="17"/>
    <s v="IBB"/>
    <x v="0"/>
    <n v="27"/>
    <x v="23"/>
    <n v="12348"/>
    <n v="12340"/>
  </r>
  <r>
    <x v="17"/>
    <s v="IBB"/>
    <x v="0"/>
    <n v="29"/>
    <x v="24"/>
    <n v="67897"/>
    <n v="67858"/>
  </r>
  <r>
    <x v="17"/>
    <s v="IBB"/>
    <x v="0"/>
    <n v="30"/>
    <x v="25"/>
    <n v="12212"/>
    <n v="12212"/>
  </r>
  <r>
    <x v="17"/>
    <s v="IBB"/>
    <x v="0"/>
    <n v="31"/>
    <x v="26"/>
    <n v="18694"/>
    <n v="18685"/>
  </r>
  <r>
    <x v="17"/>
    <s v="IBB"/>
    <x v="0"/>
    <n v="38"/>
    <x v="27"/>
    <n v="0"/>
    <n v="0"/>
  </r>
  <r>
    <x v="17"/>
    <s v="IBB"/>
    <x v="0"/>
    <n v="39"/>
    <x v="28"/>
    <n v="0"/>
    <n v="0"/>
  </r>
  <r>
    <x v="17"/>
    <s v="IBB"/>
    <x v="0"/>
    <n v="40"/>
    <x v="29"/>
    <n v="482"/>
    <n v="482"/>
  </r>
  <r>
    <x v="17"/>
    <s v="IBB"/>
    <x v="0"/>
    <n v="41"/>
    <x v="30"/>
    <n v="452064"/>
    <n v="451673"/>
  </r>
  <r>
    <x v="17"/>
    <s v="IBB"/>
    <x v="0"/>
    <n v="43"/>
    <x v="31"/>
    <n v="5939"/>
    <n v="5939"/>
  </r>
  <r>
    <x v="17"/>
    <s v="IBB"/>
    <x v="0"/>
    <n v="44"/>
    <x v="32"/>
    <n v="0"/>
    <n v="0"/>
  </r>
  <r>
    <x v="17"/>
    <s v="IBB"/>
    <x v="0"/>
    <n v="45"/>
    <x v="33"/>
    <n v="5653"/>
    <n v="5653"/>
  </r>
  <r>
    <x v="17"/>
    <s v="IBB"/>
    <x v="0"/>
    <n v="46"/>
    <x v="34"/>
    <n v="385"/>
    <n v="385"/>
  </r>
  <r>
    <x v="17"/>
    <s v="IBB"/>
    <x v="0"/>
    <n v="47"/>
    <x v="35"/>
    <n v="0"/>
    <n v="0"/>
  </r>
  <r>
    <x v="17"/>
    <s v="IBB"/>
    <x v="0"/>
    <n v="48"/>
    <x v="36"/>
    <n v="0"/>
    <n v="0"/>
  </r>
  <r>
    <x v="17"/>
    <s v="IBD"/>
    <x v="1"/>
    <n v="1"/>
    <x v="0"/>
    <n v="22275"/>
    <n v="20341"/>
  </r>
  <r>
    <x v="17"/>
    <s v="IBD"/>
    <x v="1"/>
    <n v="2"/>
    <x v="1"/>
    <n v="4804"/>
    <n v="4662"/>
  </r>
  <r>
    <x v="17"/>
    <s v="IBD"/>
    <x v="1"/>
    <n v="3"/>
    <x v="2"/>
    <n v="0"/>
    <n v="0"/>
  </r>
  <r>
    <x v="17"/>
    <s v="IBD"/>
    <x v="1"/>
    <n v="4"/>
    <x v="3"/>
    <n v="0"/>
    <n v="0"/>
  </r>
  <r>
    <x v="17"/>
    <s v="IBD"/>
    <x v="1"/>
    <n v="5"/>
    <x v="4"/>
    <n v="4192"/>
    <n v="4192"/>
  </r>
  <r>
    <x v="17"/>
    <s v="IBD"/>
    <x v="1"/>
    <n v="7"/>
    <x v="5"/>
    <n v="6376"/>
    <n v="6376"/>
  </r>
  <r>
    <x v="17"/>
    <s v="IBD"/>
    <x v="1"/>
    <n v="8"/>
    <x v="6"/>
    <n v="0"/>
    <n v="0"/>
  </r>
  <r>
    <x v="17"/>
    <s v="IBD"/>
    <x v="1"/>
    <n v="9"/>
    <x v="7"/>
    <n v="24587"/>
    <n v="18560"/>
  </r>
  <r>
    <x v="17"/>
    <s v="IBD"/>
    <x v="1"/>
    <n v="10"/>
    <x v="8"/>
    <n v="0"/>
    <n v="0"/>
  </r>
  <r>
    <x v="17"/>
    <s v="IBD"/>
    <x v="1"/>
    <n v="11"/>
    <x v="9"/>
    <n v="47157"/>
    <n v="45667"/>
  </r>
  <r>
    <x v="17"/>
    <s v="IBD"/>
    <x v="1"/>
    <n v="12"/>
    <x v="10"/>
    <n v="0"/>
    <n v="0"/>
  </r>
  <r>
    <x v="17"/>
    <s v="IBD"/>
    <x v="1"/>
    <n v="13"/>
    <x v="11"/>
    <n v="16318"/>
    <n v="15727"/>
  </r>
  <r>
    <x v="17"/>
    <s v="IBD"/>
    <x v="1"/>
    <n v="14"/>
    <x v="12"/>
    <n v="399"/>
    <n v="399"/>
  </r>
  <r>
    <x v="17"/>
    <s v="IBD"/>
    <x v="1"/>
    <n v="15"/>
    <x v="13"/>
    <n v="38769"/>
    <n v="38734"/>
  </r>
  <r>
    <x v="17"/>
    <s v="IBD"/>
    <x v="1"/>
    <n v="16"/>
    <x v="14"/>
    <n v="0"/>
    <n v="0"/>
  </r>
  <r>
    <x v="17"/>
    <s v="IBD"/>
    <x v="1"/>
    <n v="17"/>
    <x v="15"/>
    <n v="0"/>
    <n v="0"/>
  </r>
  <r>
    <x v="17"/>
    <s v="IBD"/>
    <x v="1"/>
    <n v="18"/>
    <x v="16"/>
    <n v="23928"/>
    <n v="20927"/>
  </r>
  <r>
    <x v="17"/>
    <s v="IBD"/>
    <x v="1"/>
    <n v="20"/>
    <x v="17"/>
    <n v="0"/>
    <n v="0"/>
  </r>
  <r>
    <x v="17"/>
    <s v="IBD"/>
    <x v="1"/>
    <n v="22"/>
    <x v="18"/>
    <n v="48471"/>
    <n v="45251"/>
  </r>
  <r>
    <x v="17"/>
    <s v="IBD"/>
    <x v="1"/>
    <n v="23"/>
    <x v="19"/>
    <n v="97349"/>
    <n v="94224"/>
  </r>
  <r>
    <x v="17"/>
    <s v="IBD"/>
    <x v="1"/>
    <n v="24"/>
    <x v="20"/>
    <n v="32565"/>
    <n v="31224"/>
  </r>
  <r>
    <x v="17"/>
    <s v="IBD"/>
    <x v="1"/>
    <n v="25"/>
    <x v="21"/>
    <n v="0"/>
    <n v="0"/>
  </r>
  <r>
    <x v="17"/>
    <s v="IBD"/>
    <x v="1"/>
    <n v="26"/>
    <x v="22"/>
    <n v="7460"/>
    <n v="7159"/>
  </r>
  <r>
    <x v="17"/>
    <s v="IBD"/>
    <x v="1"/>
    <n v="27"/>
    <x v="23"/>
    <n v="4867"/>
    <n v="4517"/>
  </r>
  <r>
    <x v="17"/>
    <s v="IBD"/>
    <x v="1"/>
    <n v="29"/>
    <x v="24"/>
    <n v="362578"/>
    <n v="351885"/>
  </r>
  <r>
    <x v="17"/>
    <s v="IBD"/>
    <x v="1"/>
    <n v="30"/>
    <x v="25"/>
    <n v="18882"/>
    <n v="18835"/>
  </r>
  <r>
    <x v="17"/>
    <s v="IBD"/>
    <x v="1"/>
    <n v="31"/>
    <x v="26"/>
    <n v="1534"/>
    <n v="1534"/>
  </r>
  <r>
    <x v="17"/>
    <s v="IBD"/>
    <x v="1"/>
    <n v="38"/>
    <x v="27"/>
    <n v="412"/>
    <n v="412"/>
  </r>
  <r>
    <x v="17"/>
    <s v="IBD"/>
    <x v="1"/>
    <n v="39"/>
    <x v="28"/>
    <n v="1906"/>
    <n v="1906"/>
  </r>
  <r>
    <x v="17"/>
    <s v="IBD"/>
    <x v="1"/>
    <n v="40"/>
    <x v="29"/>
    <n v="0"/>
    <n v="0"/>
  </r>
  <r>
    <x v="17"/>
    <s v="IBD"/>
    <x v="1"/>
    <n v="41"/>
    <x v="30"/>
    <n v="0"/>
    <n v="0"/>
  </r>
  <r>
    <x v="17"/>
    <s v="IBD"/>
    <x v="1"/>
    <n v="43"/>
    <x v="31"/>
    <n v="0"/>
    <n v="0"/>
  </r>
  <r>
    <x v="17"/>
    <s v="IBD"/>
    <x v="1"/>
    <n v="44"/>
    <x v="32"/>
    <n v="557"/>
    <n v="557"/>
  </r>
  <r>
    <x v="17"/>
    <s v="IBD"/>
    <x v="1"/>
    <n v="45"/>
    <x v="33"/>
    <n v="3827"/>
    <n v="3827"/>
  </r>
  <r>
    <x v="17"/>
    <s v="IBD"/>
    <x v="1"/>
    <n v="46"/>
    <x v="34"/>
    <n v="217"/>
    <n v="217"/>
  </r>
  <r>
    <x v="17"/>
    <s v="IBD"/>
    <x v="1"/>
    <n v="47"/>
    <x v="35"/>
    <n v="0"/>
    <n v="0"/>
  </r>
  <r>
    <x v="17"/>
    <s v="IBD"/>
    <x v="1"/>
    <n v="48"/>
    <x v="36"/>
    <n v="2121"/>
    <n v="2115"/>
  </r>
  <r>
    <x v="17"/>
    <s v="IBL"/>
    <x v="13"/>
    <n v="1"/>
    <x v="0"/>
    <n v="0"/>
    <n v="0"/>
  </r>
  <r>
    <x v="17"/>
    <s v="IBL"/>
    <x v="13"/>
    <n v="2"/>
    <x v="1"/>
    <n v="0"/>
    <n v="0"/>
  </r>
  <r>
    <x v="17"/>
    <s v="IBL"/>
    <x v="13"/>
    <n v="3"/>
    <x v="2"/>
    <n v="0"/>
    <n v="0"/>
  </r>
  <r>
    <x v="17"/>
    <s v="IBL"/>
    <x v="13"/>
    <n v="4"/>
    <x v="3"/>
    <n v="131"/>
    <n v="131"/>
  </r>
  <r>
    <x v="17"/>
    <s v="IBL"/>
    <x v="13"/>
    <n v="5"/>
    <x v="4"/>
    <n v="0"/>
    <n v="0"/>
  </r>
  <r>
    <x v="17"/>
    <s v="IBL"/>
    <x v="13"/>
    <n v="7"/>
    <x v="5"/>
    <n v="0"/>
    <n v="0"/>
  </r>
  <r>
    <x v="17"/>
    <s v="IBL"/>
    <x v="13"/>
    <n v="8"/>
    <x v="6"/>
    <n v="0"/>
    <n v="0"/>
  </r>
  <r>
    <x v="17"/>
    <s v="IBL"/>
    <x v="13"/>
    <n v="9"/>
    <x v="7"/>
    <n v="0"/>
    <n v="0"/>
  </r>
  <r>
    <x v="17"/>
    <s v="IBL"/>
    <x v="13"/>
    <n v="10"/>
    <x v="8"/>
    <n v="0"/>
    <n v="0"/>
  </r>
  <r>
    <x v="17"/>
    <s v="IBL"/>
    <x v="13"/>
    <n v="11"/>
    <x v="9"/>
    <n v="0"/>
    <n v="0"/>
  </r>
  <r>
    <x v="17"/>
    <s v="IBL"/>
    <x v="13"/>
    <n v="12"/>
    <x v="10"/>
    <n v="0"/>
    <n v="0"/>
  </r>
  <r>
    <x v="17"/>
    <s v="IBL"/>
    <x v="13"/>
    <n v="13"/>
    <x v="11"/>
    <n v="0"/>
    <n v="0"/>
  </r>
  <r>
    <x v="17"/>
    <s v="IBL"/>
    <x v="13"/>
    <n v="14"/>
    <x v="12"/>
    <n v="0"/>
    <n v="0"/>
  </r>
  <r>
    <x v="17"/>
    <s v="IBL"/>
    <x v="13"/>
    <n v="15"/>
    <x v="13"/>
    <n v="0"/>
    <n v="0"/>
  </r>
  <r>
    <x v="17"/>
    <s v="IBL"/>
    <x v="13"/>
    <n v="16"/>
    <x v="14"/>
    <n v="0"/>
    <n v="0"/>
  </r>
  <r>
    <x v="17"/>
    <s v="IBL"/>
    <x v="13"/>
    <n v="17"/>
    <x v="15"/>
    <n v="0"/>
    <n v="0"/>
  </r>
  <r>
    <x v="17"/>
    <s v="IBL"/>
    <x v="13"/>
    <n v="18"/>
    <x v="16"/>
    <n v="0"/>
    <n v="0"/>
  </r>
  <r>
    <x v="17"/>
    <s v="IBL"/>
    <x v="13"/>
    <n v="20"/>
    <x v="17"/>
    <n v="0"/>
    <n v="0"/>
  </r>
  <r>
    <x v="17"/>
    <s v="IBL"/>
    <x v="13"/>
    <n v="22"/>
    <x v="18"/>
    <n v="0"/>
    <n v="0"/>
  </r>
  <r>
    <x v="17"/>
    <s v="IBL"/>
    <x v="13"/>
    <n v="23"/>
    <x v="19"/>
    <n v="0"/>
    <n v="0"/>
  </r>
  <r>
    <x v="17"/>
    <s v="IBL"/>
    <x v="13"/>
    <n v="24"/>
    <x v="20"/>
    <n v="0"/>
    <n v="0"/>
  </r>
  <r>
    <x v="17"/>
    <s v="IBL"/>
    <x v="13"/>
    <n v="25"/>
    <x v="21"/>
    <n v="0"/>
    <n v="0"/>
  </r>
  <r>
    <x v="17"/>
    <s v="IBL"/>
    <x v="13"/>
    <n v="26"/>
    <x v="22"/>
    <n v="0"/>
    <n v="0"/>
  </r>
  <r>
    <x v="17"/>
    <s v="IBL"/>
    <x v="13"/>
    <n v="27"/>
    <x v="23"/>
    <n v="0"/>
    <n v="0"/>
  </r>
  <r>
    <x v="17"/>
    <s v="IBL"/>
    <x v="13"/>
    <n v="29"/>
    <x v="24"/>
    <n v="0"/>
    <n v="0"/>
  </r>
  <r>
    <x v="17"/>
    <s v="IBL"/>
    <x v="13"/>
    <n v="30"/>
    <x v="25"/>
    <n v="0"/>
    <n v="0"/>
  </r>
  <r>
    <x v="17"/>
    <s v="IBL"/>
    <x v="13"/>
    <n v="31"/>
    <x v="26"/>
    <n v="0"/>
    <n v="0"/>
  </r>
  <r>
    <x v="17"/>
    <s v="IBL"/>
    <x v="13"/>
    <n v="38"/>
    <x v="27"/>
    <n v="0"/>
    <n v="0"/>
  </r>
  <r>
    <x v="17"/>
    <s v="IBL"/>
    <x v="13"/>
    <n v="39"/>
    <x v="28"/>
    <n v="0"/>
    <n v="0"/>
  </r>
  <r>
    <x v="17"/>
    <s v="IBL"/>
    <x v="13"/>
    <n v="40"/>
    <x v="29"/>
    <n v="0"/>
    <n v="0"/>
  </r>
  <r>
    <x v="17"/>
    <s v="IBL"/>
    <x v="13"/>
    <n v="41"/>
    <x v="30"/>
    <n v="0"/>
    <n v="0"/>
  </r>
  <r>
    <x v="17"/>
    <s v="IBL"/>
    <x v="13"/>
    <n v="43"/>
    <x v="31"/>
    <n v="0"/>
    <n v="0"/>
  </r>
  <r>
    <x v="17"/>
    <s v="IBL"/>
    <x v="13"/>
    <n v="44"/>
    <x v="32"/>
    <n v="0"/>
    <n v="0"/>
  </r>
  <r>
    <x v="17"/>
    <s v="IBL"/>
    <x v="13"/>
    <n v="45"/>
    <x v="33"/>
    <n v="0"/>
    <n v="0"/>
  </r>
  <r>
    <x v="17"/>
    <s v="IBL"/>
    <x v="13"/>
    <n v="46"/>
    <x v="34"/>
    <n v="0"/>
    <n v="0"/>
  </r>
  <r>
    <x v="17"/>
    <s v="IBL"/>
    <x v="13"/>
    <n v="47"/>
    <x v="35"/>
    <n v="0"/>
    <n v="0"/>
  </r>
  <r>
    <x v="17"/>
    <s v="IBL"/>
    <x v="13"/>
    <n v="48"/>
    <x v="36"/>
    <n v="0"/>
    <n v="0"/>
  </r>
  <r>
    <x v="17"/>
    <s v="IBM"/>
    <x v="3"/>
    <n v="1"/>
    <x v="0"/>
    <n v="17997"/>
    <n v="17190"/>
  </r>
  <r>
    <x v="17"/>
    <s v="IBM"/>
    <x v="3"/>
    <n v="2"/>
    <x v="1"/>
    <n v="76701"/>
    <n v="74206"/>
  </r>
  <r>
    <x v="17"/>
    <s v="IBM"/>
    <x v="3"/>
    <n v="3"/>
    <x v="2"/>
    <n v="33149"/>
    <n v="30262"/>
  </r>
  <r>
    <x v="17"/>
    <s v="IBM"/>
    <x v="3"/>
    <n v="4"/>
    <x v="3"/>
    <n v="976"/>
    <n v="976"/>
  </r>
  <r>
    <x v="17"/>
    <s v="IBM"/>
    <x v="3"/>
    <n v="5"/>
    <x v="4"/>
    <n v="35083"/>
    <n v="30156"/>
  </r>
  <r>
    <x v="17"/>
    <s v="IBM"/>
    <x v="3"/>
    <n v="7"/>
    <x v="5"/>
    <n v="24548"/>
    <n v="24221"/>
  </r>
  <r>
    <x v="17"/>
    <s v="IBM"/>
    <x v="3"/>
    <n v="8"/>
    <x v="6"/>
    <n v="50071"/>
    <n v="50053"/>
  </r>
  <r>
    <x v="17"/>
    <s v="IBM"/>
    <x v="3"/>
    <n v="9"/>
    <x v="7"/>
    <n v="78855"/>
    <n v="73722"/>
  </r>
  <r>
    <x v="17"/>
    <s v="IBM"/>
    <x v="3"/>
    <n v="10"/>
    <x v="8"/>
    <n v="0"/>
    <n v="0"/>
  </r>
  <r>
    <x v="17"/>
    <s v="IBM"/>
    <x v="3"/>
    <n v="11"/>
    <x v="9"/>
    <n v="2896"/>
    <n v="2896"/>
  </r>
  <r>
    <x v="17"/>
    <s v="IBM"/>
    <x v="3"/>
    <n v="12"/>
    <x v="10"/>
    <n v="368"/>
    <n v="368"/>
  </r>
  <r>
    <x v="17"/>
    <s v="IBM"/>
    <x v="3"/>
    <n v="13"/>
    <x v="11"/>
    <n v="95890"/>
    <n v="93842"/>
  </r>
  <r>
    <x v="17"/>
    <s v="IBM"/>
    <x v="3"/>
    <n v="14"/>
    <x v="12"/>
    <n v="960"/>
    <n v="960"/>
  </r>
  <r>
    <x v="17"/>
    <s v="IBM"/>
    <x v="3"/>
    <n v="15"/>
    <x v="13"/>
    <n v="205290"/>
    <n v="201742"/>
  </r>
  <r>
    <x v="17"/>
    <s v="IBM"/>
    <x v="3"/>
    <n v="16"/>
    <x v="14"/>
    <n v="250279"/>
    <n v="249274"/>
  </r>
  <r>
    <x v="17"/>
    <s v="IBM"/>
    <x v="3"/>
    <n v="17"/>
    <x v="15"/>
    <n v="608170"/>
    <n v="602627"/>
  </r>
  <r>
    <x v="17"/>
    <s v="IBM"/>
    <x v="3"/>
    <n v="18"/>
    <x v="16"/>
    <n v="8462"/>
    <n v="7310"/>
  </r>
  <r>
    <x v="17"/>
    <s v="IBM"/>
    <x v="3"/>
    <n v="20"/>
    <x v="17"/>
    <n v="3916"/>
    <n v="3498"/>
  </r>
  <r>
    <x v="17"/>
    <s v="IBM"/>
    <x v="3"/>
    <n v="22"/>
    <x v="18"/>
    <n v="17634"/>
    <n v="15807"/>
  </r>
  <r>
    <x v="17"/>
    <s v="IBM"/>
    <x v="3"/>
    <n v="23"/>
    <x v="19"/>
    <n v="112"/>
    <n v="112"/>
  </r>
  <r>
    <x v="17"/>
    <s v="IBM"/>
    <x v="3"/>
    <n v="24"/>
    <x v="20"/>
    <n v="42037"/>
    <n v="40306"/>
  </r>
  <r>
    <x v="17"/>
    <s v="IBM"/>
    <x v="3"/>
    <n v="25"/>
    <x v="21"/>
    <n v="0"/>
    <n v="0"/>
  </r>
  <r>
    <x v="17"/>
    <s v="IBM"/>
    <x v="3"/>
    <n v="26"/>
    <x v="22"/>
    <n v="16"/>
    <n v="7"/>
  </r>
  <r>
    <x v="17"/>
    <s v="IBM"/>
    <x v="3"/>
    <n v="27"/>
    <x v="23"/>
    <n v="3184"/>
    <n v="3028"/>
  </r>
  <r>
    <x v="17"/>
    <s v="IBM"/>
    <x v="3"/>
    <n v="29"/>
    <x v="24"/>
    <n v="73769"/>
    <n v="73652"/>
  </r>
  <r>
    <x v="17"/>
    <s v="IBM"/>
    <x v="3"/>
    <n v="30"/>
    <x v="25"/>
    <n v="432"/>
    <n v="432"/>
  </r>
  <r>
    <x v="17"/>
    <s v="IBM"/>
    <x v="3"/>
    <n v="31"/>
    <x v="26"/>
    <n v="1968"/>
    <n v="1968"/>
  </r>
  <r>
    <x v="17"/>
    <s v="IBM"/>
    <x v="3"/>
    <n v="38"/>
    <x v="27"/>
    <n v="2544"/>
    <n v="2477"/>
  </r>
  <r>
    <x v="17"/>
    <s v="IBM"/>
    <x v="3"/>
    <n v="39"/>
    <x v="28"/>
    <n v="28528"/>
    <n v="28528"/>
  </r>
  <r>
    <x v="17"/>
    <s v="IBM"/>
    <x v="3"/>
    <n v="40"/>
    <x v="29"/>
    <n v="33872"/>
    <n v="33724"/>
  </r>
  <r>
    <x v="17"/>
    <s v="IBM"/>
    <x v="3"/>
    <n v="41"/>
    <x v="30"/>
    <n v="172239"/>
    <n v="170359"/>
  </r>
  <r>
    <x v="17"/>
    <s v="IBM"/>
    <x v="3"/>
    <n v="43"/>
    <x v="31"/>
    <n v="0"/>
    <n v="0"/>
  </r>
  <r>
    <x v="17"/>
    <s v="IBM"/>
    <x v="3"/>
    <n v="44"/>
    <x v="32"/>
    <n v="0"/>
    <n v="0"/>
  </r>
  <r>
    <x v="17"/>
    <s v="IBM"/>
    <x v="3"/>
    <n v="45"/>
    <x v="33"/>
    <n v="3284"/>
    <n v="2707"/>
  </r>
  <r>
    <x v="17"/>
    <s v="IBM"/>
    <x v="3"/>
    <n v="46"/>
    <x v="34"/>
    <n v="1419"/>
    <n v="1419"/>
  </r>
  <r>
    <x v="17"/>
    <s v="IBM"/>
    <x v="3"/>
    <n v="47"/>
    <x v="35"/>
    <n v="0"/>
    <n v="0"/>
  </r>
  <r>
    <x v="17"/>
    <s v="IBM"/>
    <x v="3"/>
    <n v="48"/>
    <x v="36"/>
    <n v="0"/>
    <n v="0"/>
  </r>
  <r>
    <x v="17"/>
    <s v="IBS"/>
    <x v="4"/>
    <n v="1"/>
    <x v="0"/>
    <n v="3895"/>
    <n v="3895"/>
  </r>
  <r>
    <x v="17"/>
    <s v="IBS"/>
    <x v="4"/>
    <n v="2"/>
    <x v="1"/>
    <n v="0"/>
    <n v="0"/>
  </r>
  <r>
    <x v="17"/>
    <s v="IBS"/>
    <x v="4"/>
    <n v="3"/>
    <x v="2"/>
    <n v="69701"/>
    <n v="60276"/>
  </r>
  <r>
    <x v="17"/>
    <s v="IBS"/>
    <x v="4"/>
    <n v="4"/>
    <x v="3"/>
    <n v="0"/>
    <n v="0"/>
  </r>
  <r>
    <x v="17"/>
    <s v="IBS"/>
    <x v="4"/>
    <n v="5"/>
    <x v="4"/>
    <n v="43047"/>
    <n v="43047"/>
  </r>
  <r>
    <x v="17"/>
    <s v="IBS"/>
    <x v="4"/>
    <n v="7"/>
    <x v="5"/>
    <n v="34215"/>
    <n v="34215"/>
  </r>
  <r>
    <x v="17"/>
    <s v="IBS"/>
    <x v="4"/>
    <n v="8"/>
    <x v="6"/>
    <n v="28644"/>
    <n v="28644"/>
  </r>
  <r>
    <x v="17"/>
    <s v="IBS"/>
    <x v="4"/>
    <n v="9"/>
    <x v="7"/>
    <n v="214497"/>
    <n v="203055"/>
  </r>
  <r>
    <x v="17"/>
    <s v="IBS"/>
    <x v="4"/>
    <n v="10"/>
    <x v="8"/>
    <n v="24438"/>
    <n v="24438"/>
  </r>
  <r>
    <x v="17"/>
    <s v="IBS"/>
    <x v="4"/>
    <n v="11"/>
    <x v="9"/>
    <n v="121195"/>
    <n v="120581"/>
  </r>
  <r>
    <x v="17"/>
    <s v="IBS"/>
    <x v="4"/>
    <n v="12"/>
    <x v="10"/>
    <n v="3431"/>
    <n v="3431"/>
  </r>
  <r>
    <x v="17"/>
    <s v="IBS"/>
    <x v="4"/>
    <n v="13"/>
    <x v="11"/>
    <n v="42543"/>
    <n v="42533"/>
  </r>
  <r>
    <x v="17"/>
    <s v="IBS"/>
    <x v="4"/>
    <n v="14"/>
    <x v="12"/>
    <n v="1466"/>
    <n v="1303"/>
  </r>
  <r>
    <x v="17"/>
    <s v="IBS"/>
    <x v="4"/>
    <n v="15"/>
    <x v="13"/>
    <n v="61474"/>
    <n v="61162"/>
  </r>
  <r>
    <x v="17"/>
    <s v="IBS"/>
    <x v="4"/>
    <n v="16"/>
    <x v="14"/>
    <n v="917005"/>
    <n v="863651"/>
  </r>
  <r>
    <x v="17"/>
    <s v="IBS"/>
    <x v="4"/>
    <n v="17"/>
    <x v="15"/>
    <n v="35904"/>
    <n v="35904"/>
  </r>
  <r>
    <x v="17"/>
    <s v="IBS"/>
    <x v="4"/>
    <n v="18"/>
    <x v="16"/>
    <n v="4643"/>
    <n v="4588"/>
  </r>
  <r>
    <x v="17"/>
    <s v="IBS"/>
    <x v="4"/>
    <n v="20"/>
    <x v="17"/>
    <n v="12100"/>
    <n v="9739"/>
  </r>
  <r>
    <x v="17"/>
    <s v="IBS"/>
    <x v="4"/>
    <n v="22"/>
    <x v="18"/>
    <n v="1219"/>
    <n v="1219"/>
  </r>
  <r>
    <x v="17"/>
    <s v="IBS"/>
    <x v="4"/>
    <n v="23"/>
    <x v="19"/>
    <n v="56"/>
    <n v="56"/>
  </r>
  <r>
    <x v="17"/>
    <s v="IBS"/>
    <x v="4"/>
    <n v="24"/>
    <x v="20"/>
    <n v="1642151"/>
    <n v="1443949"/>
  </r>
  <r>
    <x v="17"/>
    <s v="IBS"/>
    <x v="4"/>
    <n v="25"/>
    <x v="21"/>
    <n v="94"/>
    <n v="94"/>
  </r>
  <r>
    <x v="17"/>
    <s v="IBS"/>
    <x v="4"/>
    <n v="26"/>
    <x v="22"/>
    <n v="7237"/>
    <n v="7237"/>
  </r>
  <r>
    <x v="17"/>
    <s v="IBS"/>
    <x v="4"/>
    <n v="27"/>
    <x v="23"/>
    <n v="11444"/>
    <n v="11444"/>
  </r>
  <r>
    <x v="17"/>
    <s v="IBS"/>
    <x v="4"/>
    <n v="29"/>
    <x v="24"/>
    <n v="162163"/>
    <n v="160400"/>
  </r>
  <r>
    <x v="17"/>
    <s v="IBS"/>
    <x v="4"/>
    <n v="30"/>
    <x v="25"/>
    <n v="17486"/>
    <n v="17486"/>
  </r>
  <r>
    <x v="17"/>
    <s v="IBS"/>
    <x v="4"/>
    <n v="31"/>
    <x v="26"/>
    <n v="1414"/>
    <n v="1414"/>
  </r>
  <r>
    <x v="17"/>
    <s v="IBS"/>
    <x v="4"/>
    <n v="38"/>
    <x v="27"/>
    <n v="0"/>
    <n v="0"/>
  </r>
  <r>
    <x v="17"/>
    <s v="IBS"/>
    <x v="4"/>
    <n v="39"/>
    <x v="28"/>
    <n v="112"/>
    <n v="112"/>
  </r>
  <r>
    <x v="17"/>
    <s v="IBS"/>
    <x v="4"/>
    <n v="40"/>
    <x v="29"/>
    <n v="4940"/>
    <n v="4940"/>
  </r>
  <r>
    <x v="17"/>
    <s v="IBS"/>
    <x v="4"/>
    <n v="41"/>
    <x v="30"/>
    <n v="17106"/>
    <n v="17106"/>
  </r>
  <r>
    <x v="17"/>
    <s v="IBS"/>
    <x v="4"/>
    <n v="43"/>
    <x v="31"/>
    <n v="3206"/>
    <n v="3206"/>
  </r>
  <r>
    <x v="17"/>
    <s v="IBS"/>
    <x v="4"/>
    <n v="44"/>
    <x v="32"/>
    <n v="2855"/>
    <n v="2855"/>
  </r>
  <r>
    <x v="17"/>
    <s v="IBS"/>
    <x v="4"/>
    <n v="45"/>
    <x v="33"/>
    <n v="75"/>
    <n v="75"/>
  </r>
  <r>
    <x v="17"/>
    <s v="IBS"/>
    <x v="4"/>
    <n v="46"/>
    <x v="34"/>
    <n v="6448"/>
    <n v="6448"/>
  </r>
  <r>
    <x v="17"/>
    <s v="IBS"/>
    <x v="4"/>
    <n v="47"/>
    <x v="35"/>
    <n v="12"/>
    <n v="12"/>
  </r>
  <r>
    <x v="17"/>
    <s v="IBS"/>
    <x v="4"/>
    <n v="48"/>
    <x v="36"/>
    <n v="0"/>
    <n v="0"/>
  </r>
  <r>
    <x v="17"/>
    <s v="IBW"/>
    <x v="5"/>
    <n v="1"/>
    <x v="0"/>
    <n v="27"/>
    <n v="27"/>
  </r>
  <r>
    <x v="17"/>
    <s v="IBW"/>
    <x v="5"/>
    <n v="2"/>
    <x v="1"/>
    <n v="0"/>
    <n v="0"/>
  </r>
  <r>
    <x v="17"/>
    <s v="IBW"/>
    <x v="5"/>
    <n v="3"/>
    <x v="2"/>
    <n v="0"/>
    <n v="0"/>
  </r>
  <r>
    <x v="17"/>
    <s v="IBW"/>
    <x v="5"/>
    <n v="4"/>
    <x v="3"/>
    <n v="0"/>
    <n v="0"/>
  </r>
  <r>
    <x v="17"/>
    <s v="IBW"/>
    <x v="5"/>
    <n v="5"/>
    <x v="4"/>
    <n v="67"/>
    <n v="67"/>
  </r>
  <r>
    <x v="17"/>
    <s v="IBW"/>
    <x v="5"/>
    <n v="7"/>
    <x v="5"/>
    <n v="0"/>
    <n v="0"/>
  </r>
  <r>
    <x v="17"/>
    <s v="IBW"/>
    <x v="5"/>
    <n v="8"/>
    <x v="6"/>
    <n v="0"/>
    <n v="0"/>
  </r>
  <r>
    <x v="17"/>
    <s v="IBW"/>
    <x v="5"/>
    <n v="9"/>
    <x v="7"/>
    <n v="0"/>
    <n v="0"/>
  </r>
  <r>
    <x v="17"/>
    <s v="IBW"/>
    <x v="5"/>
    <n v="10"/>
    <x v="8"/>
    <n v="0"/>
    <n v="0"/>
  </r>
  <r>
    <x v="17"/>
    <s v="IBW"/>
    <x v="5"/>
    <n v="11"/>
    <x v="9"/>
    <n v="0"/>
    <n v="0"/>
  </r>
  <r>
    <x v="17"/>
    <s v="IBW"/>
    <x v="5"/>
    <n v="12"/>
    <x v="10"/>
    <n v="0"/>
    <n v="0"/>
  </r>
  <r>
    <x v="17"/>
    <s v="IBW"/>
    <x v="5"/>
    <n v="13"/>
    <x v="11"/>
    <n v="148"/>
    <n v="148"/>
  </r>
  <r>
    <x v="17"/>
    <s v="IBW"/>
    <x v="5"/>
    <n v="14"/>
    <x v="12"/>
    <n v="0"/>
    <n v="0"/>
  </r>
  <r>
    <x v="17"/>
    <s v="IBW"/>
    <x v="5"/>
    <n v="15"/>
    <x v="13"/>
    <n v="0"/>
    <n v="0"/>
  </r>
  <r>
    <x v="17"/>
    <s v="IBW"/>
    <x v="5"/>
    <n v="16"/>
    <x v="14"/>
    <n v="0"/>
    <n v="0"/>
  </r>
  <r>
    <x v="17"/>
    <s v="IBW"/>
    <x v="5"/>
    <n v="17"/>
    <x v="15"/>
    <n v="0"/>
    <n v="0"/>
  </r>
  <r>
    <x v="17"/>
    <s v="IBW"/>
    <x v="5"/>
    <n v="18"/>
    <x v="16"/>
    <n v="0"/>
    <n v="0"/>
  </r>
  <r>
    <x v="17"/>
    <s v="IBW"/>
    <x v="5"/>
    <n v="20"/>
    <x v="17"/>
    <n v="0"/>
    <n v="0"/>
  </r>
  <r>
    <x v="17"/>
    <s v="IBW"/>
    <x v="5"/>
    <n v="22"/>
    <x v="18"/>
    <n v="0"/>
    <n v="0"/>
  </r>
  <r>
    <x v="17"/>
    <s v="IBW"/>
    <x v="5"/>
    <n v="23"/>
    <x v="19"/>
    <n v="0"/>
    <n v="0"/>
  </r>
  <r>
    <x v="17"/>
    <s v="IBW"/>
    <x v="5"/>
    <n v="24"/>
    <x v="20"/>
    <n v="0"/>
    <n v="0"/>
  </r>
  <r>
    <x v="17"/>
    <s v="IBW"/>
    <x v="5"/>
    <n v="25"/>
    <x v="21"/>
    <n v="0"/>
    <n v="0"/>
  </r>
  <r>
    <x v="17"/>
    <s v="IBW"/>
    <x v="5"/>
    <n v="26"/>
    <x v="22"/>
    <n v="0"/>
    <n v="0"/>
  </r>
  <r>
    <x v="17"/>
    <s v="IBW"/>
    <x v="5"/>
    <n v="27"/>
    <x v="23"/>
    <n v="0"/>
    <n v="0"/>
  </r>
  <r>
    <x v="17"/>
    <s v="IBW"/>
    <x v="5"/>
    <n v="29"/>
    <x v="24"/>
    <n v="0"/>
    <n v="0"/>
  </r>
  <r>
    <x v="17"/>
    <s v="IBW"/>
    <x v="5"/>
    <n v="30"/>
    <x v="25"/>
    <n v="0"/>
    <n v="0"/>
  </r>
  <r>
    <x v="17"/>
    <s v="IBW"/>
    <x v="5"/>
    <n v="31"/>
    <x v="26"/>
    <n v="0"/>
    <n v="0"/>
  </r>
  <r>
    <x v="17"/>
    <s v="IBW"/>
    <x v="5"/>
    <n v="38"/>
    <x v="27"/>
    <n v="0"/>
    <n v="0"/>
  </r>
  <r>
    <x v="17"/>
    <s v="IBW"/>
    <x v="5"/>
    <n v="39"/>
    <x v="28"/>
    <n v="0"/>
    <n v="0"/>
  </r>
  <r>
    <x v="17"/>
    <s v="IBW"/>
    <x v="5"/>
    <n v="40"/>
    <x v="29"/>
    <n v="0"/>
    <n v="0"/>
  </r>
  <r>
    <x v="17"/>
    <s v="IBW"/>
    <x v="5"/>
    <n v="41"/>
    <x v="30"/>
    <n v="0"/>
    <n v="0"/>
  </r>
  <r>
    <x v="17"/>
    <s v="IBW"/>
    <x v="5"/>
    <n v="43"/>
    <x v="31"/>
    <n v="0"/>
    <n v="0"/>
  </r>
  <r>
    <x v="17"/>
    <s v="IBW"/>
    <x v="5"/>
    <n v="44"/>
    <x v="32"/>
    <n v="0"/>
    <n v="0"/>
  </r>
  <r>
    <x v="17"/>
    <s v="IBW"/>
    <x v="5"/>
    <n v="45"/>
    <x v="33"/>
    <n v="0"/>
    <n v="0"/>
  </r>
  <r>
    <x v="17"/>
    <s v="IBW"/>
    <x v="5"/>
    <n v="46"/>
    <x v="34"/>
    <n v="0"/>
    <n v="0"/>
  </r>
  <r>
    <x v="17"/>
    <s v="IBW"/>
    <x v="5"/>
    <n v="47"/>
    <x v="35"/>
    <n v="0"/>
    <n v="0"/>
  </r>
  <r>
    <x v="17"/>
    <s v="IBW"/>
    <x v="5"/>
    <n v="48"/>
    <x v="36"/>
    <n v="0"/>
    <n v="0"/>
  </r>
  <r>
    <x v="17"/>
    <s v="NB"/>
    <x v="6"/>
    <n v="1"/>
    <x v="0"/>
    <n v="1595"/>
    <n v="1595"/>
  </r>
  <r>
    <x v="17"/>
    <s v="NB"/>
    <x v="6"/>
    <n v="2"/>
    <x v="1"/>
    <n v="5741"/>
    <n v="5741"/>
  </r>
  <r>
    <x v="17"/>
    <s v="NB"/>
    <x v="6"/>
    <n v="3"/>
    <x v="2"/>
    <n v="0"/>
    <n v="0"/>
  </r>
  <r>
    <x v="17"/>
    <s v="NB"/>
    <x v="6"/>
    <n v="4"/>
    <x v="3"/>
    <n v="130282"/>
    <n v="130282"/>
  </r>
  <r>
    <x v="17"/>
    <s v="NB"/>
    <x v="6"/>
    <n v="5"/>
    <x v="4"/>
    <n v="1540"/>
    <n v="1533"/>
  </r>
  <r>
    <x v="17"/>
    <s v="NB"/>
    <x v="6"/>
    <n v="7"/>
    <x v="5"/>
    <n v="0"/>
    <n v="0"/>
  </r>
  <r>
    <x v="17"/>
    <s v="NB"/>
    <x v="6"/>
    <n v="8"/>
    <x v="6"/>
    <n v="18984"/>
    <n v="18984"/>
  </r>
  <r>
    <x v="17"/>
    <s v="NB"/>
    <x v="6"/>
    <n v="9"/>
    <x v="7"/>
    <n v="51"/>
    <n v="51"/>
  </r>
  <r>
    <x v="17"/>
    <s v="NB"/>
    <x v="6"/>
    <n v="10"/>
    <x v="8"/>
    <n v="1367"/>
    <n v="1367"/>
  </r>
  <r>
    <x v="17"/>
    <s v="NB"/>
    <x v="6"/>
    <n v="11"/>
    <x v="9"/>
    <n v="3104"/>
    <n v="3104"/>
  </r>
  <r>
    <x v="17"/>
    <s v="NB"/>
    <x v="6"/>
    <n v="12"/>
    <x v="10"/>
    <n v="0"/>
    <n v="0"/>
  </r>
  <r>
    <x v="17"/>
    <s v="NB"/>
    <x v="6"/>
    <n v="13"/>
    <x v="11"/>
    <n v="580"/>
    <n v="531"/>
  </r>
  <r>
    <x v="17"/>
    <s v="NB"/>
    <x v="6"/>
    <n v="14"/>
    <x v="12"/>
    <n v="71263"/>
    <n v="70269"/>
  </r>
  <r>
    <x v="17"/>
    <s v="NB"/>
    <x v="6"/>
    <n v="15"/>
    <x v="13"/>
    <n v="4604"/>
    <n v="4604"/>
  </r>
  <r>
    <x v="17"/>
    <s v="NB"/>
    <x v="6"/>
    <n v="16"/>
    <x v="14"/>
    <n v="0"/>
    <n v="0"/>
  </r>
  <r>
    <x v="17"/>
    <s v="NB"/>
    <x v="6"/>
    <n v="17"/>
    <x v="15"/>
    <n v="1947"/>
    <n v="1947"/>
  </r>
  <r>
    <x v="17"/>
    <s v="NB"/>
    <x v="6"/>
    <n v="18"/>
    <x v="16"/>
    <n v="1092"/>
    <n v="1092"/>
  </r>
  <r>
    <x v="17"/>
    <s v="NB"/>
    <x v="6"/>
    <n v="20"/>
    <x v="17"/>
    <n v="160"/>
    <n v="160"/>
  </r>
  <r>
    <x v="17"/>
    <s v="NB"/>
    <x v="6"/>
    <n v="22"/>
    <x v="18"/>
    <n v="928"/>
    <n v="870"/>
  </r>
  <r>
    <x v="17"/>
    <s v="NB"/>
    <x v="6"/>
    <n v="23"/>
    <x v="19"/>
    <n v="350"/>
    <n v="350"/>
  </r>
  <r>
    <x v="17"/>
    <s v="NB"/>
    <x v="6"/>
    <n v="24"/>
    <x v="20"/>
    <n v="560"/>
    <n v="560"/>
  </r>
  <r>
    <x v="17"/>
    <s v="NB"/>
    <x v="6"/>
    <n v="25"/>
    <x v="21"/>
    <n v="181"/>
    <n v="181"/>
  </r>
  <r>
    <x v="17"/>
    <s v="NB"/>
    <x v="6"/>
    <n v="26"/>
    <x v="22"/>
    <n v="3694"/>
    <n v="3678"/>
  </r>
  <r>
    <x v="17"/>
    <s v="NB"/>
    <x v="6"/>
    <n v="27"/>
    <x v="23"/>
    <n v="230"/>
    <n v="230"/>
  </r>
  <r>
    <x v="17"/>
    <s v="NB"/>
    <x v="6"/>
    <n v="29"/>
    <x v="24"/>
    <n v="3581"/>
    <n v="3581"/>
  </r>
  <r>
    <x v="17"/>
    <s v="NB"/>
    <x v="6"/>
    <n v="30"/>
    <x v="25"/>
    <n v="2397"/>
    <n v="2047"/>
  </r>
  <r>
    <x v="17"/>
    <s v="NB"/>
    <x v="6"/>
    <n v="31"/>
    <x v="26"/>
    <n v="14796"/>
    <n v="13662"/>
  </r>
  <r>
    <x v="17"/>
    <s v="NB"/>
    <x v="6"/>
    <n v="38"/>
    <x v="27"/>
    <n v="0"/>
    <n v="0"/>
  </r>
  <r>
    <x v="17"/>
    <s v="NB"/>
    <x v="6"/>
    <n v="39"/>
    <x v="28"/>
    <n v="320"/>
    <n v="320"/>
  </r>
  <r>
    <x v="17"/>
    <s v="NB"/>
    <x v="6"/>
    <n v="40"/>
    <x v="29"/>
    <n v="1722527"/>
    <n v="1568303"/>
  </r>
  <r>
    <x v="17"/>
    <s v="NB"/>
    <x v="6"/>
    <n v="41"/>
    <x v="30"/>
    <n v="40900"/>
    <n v="40900"/>
  </r>
  <r>
    <x v="17"/>
    <s v="NB"/>
    <x v="6"/>
    <n v="43"/>
    <x v="31"/>
    <n v="0"/>
    <n v="0"/>
  </r>
  <r>
    <x v="17"/>
    <s v="NB"/>
    <x v="6"/>
    <n v="44"/>
    <x v="32"/>
    <n v="820"/>
    <n v="820"/>
  </r>
  <r>
    <x v="17"/>
    <s v="NB"/>
    <x v="6"/>
    <n v="45"/>
    <x v="33"/>
    <n v="1088"/>
    <n v="1088"/>
  </r>
  <r>
    <x v="17"/>
    <s v="NB"/>
    <x v="6"/>
    <n v="46"/>
    <x v="34"/>
    <n v="308"/>
    <n v="308"/>
  </r>
  <r>
    <x v="17"/>
    <s v="NB"/>
    <x v="6"/>
    <n v="47"/>
    <x v="35"/>
    <n v="1632"/>
    <n v="1632"/>
  </r>
  <r>
    <x v="17"/>
    <s v="NB"/>
    <x v="6"/>
    <n v="48"/>
    <x v="36"/>
    <n v="318"/>
    <n v="318"/>
  </r>
  <r>
    <x v="17"/>
    <s v="NCY"/>
    <x v="15"/>
    <n v="1"/>
    <x v="0"/>
    <n v="0"/>
    <n v="0"/>
  </r>
  <r>
    <x v="17"/>
    <s v="NCY"/>
    <x v="15"/>
    <n v="2"/>
    <x v="1"/>
    <n v="0"/>
    <n v="0"/>
  </r>
  <r>
    <x v="17"/>
    <s v="NCY"/>
    <x v="15"/>
    <n v="3"/>
    <x v="2"/>
    <n v="0"/>
    <n v="0"/>
  </r>
  <r>
    <x v="17"/>
    <s v="NCY"/>
    <x v="15"/>
    <n v="4"/>
    <x v="3"/>
    <n v="0"/>
    <n v="0"/>
  </r>
  <r>
    <x v="17"/>
    <s v="NCY"/>
    <x v="15"/>
    <n v="5"/>
    <x v="4"/>
    <n v="0"/>
    <n v="0"/>
  </r>
  <r>
    <x v="17"/>
    <s v="NCY"/>
    <x v="15"/>
    <n v="7"/>
    <x v="5"/>
    <n v="0"/>
    <n v="0"/>
  </r>
  <r>
    <x v="17"/>
    <s v="NCY"/>
    <x v="15"/>
    <n v="8"/>
    <x v="6"/>
    <n v="0"/>
    <n v="0"/>
  </r>
  <r>
    <x v="17"/>
    <s v="NCY"/>
    <x v="15"/>
    <n v="9"/>
    <x v="7"/>
    <n v="0"/>
    <n v="0"/>
  </r>
  <r>
    <x v="17"/>
    <s v="NCY"/>
    <x v="15"/>
    <n v="10"/>
    <x v="8"/>
    <n v="1515"/>
    <n v="1515"/>
  </r>
  <r>
    <x v="17"/>
    <s v="NCY"/>
    <x v="15"/>
    <n v="11"/>
    <x v="9"/>
    <n v="0"/>
    <n v="0"/>
  </r>
  <r>
    <x v="17"/>
    <s v="NCY"/>
    <x v="15"/>
    <n v="12"/>
    <x v="10"/>
    <n v="0"/>
    <n v="0"/>
  </r>
  <r>
    <x v="17"/>
    <s v="NCY"/>
    <x v="15"/>
    <n v="13"/>
    <x v="11"/>
    <n v="0"/>
    <n v="0"/>
  </r>
  <r>
    <x v="17"/>
    <s v="NCY"/>
    <x v="15"/>
    <n v="14"/>
    <x v="12"/>
    <n v="0"/>
    <n v="0"/>
  </r>
  <r>
    <x v="17"/>
    <s v="NCY"/>
    <x v="15"/>
    <n v="15"/>
    <x v="13"/>
    <n v="0"/>
    <n v="0"/>
  </r>
  <r>
    <x v="17"/>
    <s v="NCY"/>
    <x v="15"/>
    <n v="16"/>
    <x v="14"/>
    <n v="0"/>
    <n v="0"/>
  </r>
  <r>
    <x v="17"/>
    <s v="NCY"/>
    <x v="15"/>
    <n v="17"/>
    <x v="15"/>
    <n v="0"/>
    <n v="0"/>
  </r>
  <r>
    <x v="17"/>
    <s v="NCY"/>
    <x v="15"/>
    <n v="18"/>
    <x v="16"/>
    <n v="0"/>
    <n v="0"/>
  </r>
  <r>
    <x v="17"/>
    <s v="NCY"/>
    <x v="15"/>
    <n v="20"/>
    <x v="17"/>
    <n v="0"/>
    <n v="0"/>
  </r>
  <r>
    <x v="17"/>
    <s v="NCY"/>
    <x v="15"/>
    <n v="22"/>
    <x v="18"/>
    <n v="0"/>
    <n v="0"/>
  </r>
  <r>
    <x v="17"/>
    <s v="NCY"/>
    <x v="15"/>
    <n v="23"/>
    <x v="19"/>
    <n v="0"/>
    <n v="0"/>
  </r>
  <r>
    <x v="17"/>
    <s v="NCY"/>
    <x v="15"/>
    <n v="24"/>
    <x v="20"/>
    <n v="0"/>
    <n v="0"/>
  </r>
  <r>
    <x v="17"/>
    <s v="NCY"/>
    <x v="15"/>
    <n v="25"/>
    <x v="21"/>
    <n v="3672"/>
    <n v="3672"/>
  </r>
  <r>
    <x v="17"/>
    <s v="NCY"/>
    <x v="15"/>
    <n v="26"/>
    <x v="22"/>
    <n v="0"/>
    <n v="0"/>
  </r>
  <r>
    <x v="17"/>
    <s v="NCY"/>
    <x v="15"/>
    <n v="27"/>
    <x v="23"/>
    <n v="0"/>
    <n v="0"/>
  </r>
  <r>
    <x v="17"/>
    <s v="NCY"/>
    <x v="15"/>
    <n v="29"/>
    <x v="24"/>
    <n v="0"/>
    <n v="0"/>
  </r>
  <r>
    <x v="17"/>
    <s v="NCY"/>
    <x v="15"/>
    <n v="30"/>
    <x v="25"/>
    <n v="0"/>
    <n v="0"/>
  </r>
  <r>
    <x v="17"/>
    <s v="NCY"/>
    <x v="15"/>
    <n v="31"/>
    <x v="26"/>
    <n v="0"/>
    <n v="0"/>
  </r>
  <r>
    <x v="17"/>
    <s v="NCY"/>
    <x v="15"/>
    <n v="38"/>
    <x v="27"/>
    <n v="0"/>
    <n v="0"/>
  </r>
  <r>
    <x v="17"/>
    <s v="NCY"/>
    <x v="15"/>
    <n v="39"/>
    <x v="28"/>
    <n v="0"/>
    <n v="0"/>
  </r>
  <r>
    <x v="17"/>
    <s v="NCY"/>
    <x v="15"/>
    <n v="40"/>
    <x v="29"/>
    <n v="0"/>
    <n v="0"/>
  </r>
  <r>
    <x v="17"/>
    <s v="NCY"/>
    <x v="15"/>
    <n v="41"/>
    <x v="30"/>
    <n v="0"/>
    <n v="0"/>
  </r>
  <r>
    <x v="17"/>
    <s v="NCY"/>
    <x v="15"/>
    <n v="43"/>
    <x v="31"/>
    <n v="0"/>
    <n v="0"/>
  </r>
  <r>
    <x v="17"/>
    <s v="NCY"/>
    <x v="15"/>
    <n v="44"/>
    <x v="32"/>
    <n v="17112"/>
    <n v="17112"/>
  </r>
  <r>
    <x v="17"/>
    <s v="NCY"/>
    <x v="15"/>
    <n v="45"/>
    <x v="33"/>
    <n v="0"/>
    <n v="0"/>
  </r>
  <r>
    <x v="17"/>
    <s v="NCY"/>
    <x v="15"/>
    <n v="46"/>
    <x v="34"/>
    <n v="134497"/>
    <n v="134460"/>
  </r>
  <r>
    <x v="17"/>
    <s v="NCY"/>
    <x v="15"/>
    <n v="47"/>
    <x v="35"/>
    <n v="23250"/>
    <n v="22655"/>
  </r>
  <r>
    <x v="17"/>
    <s v="NCY"/>
    <x v="15"/>
    <n v="48"/>
    <x v="36"/>
    <n v="0"/>
    <n v="0"/>
  </r>
  <r>
    <x v="17"/>
    <s v="NDM"/>
    <x v="7"/>
    <n v="1"/>
    <x v="0"/>
    <n v="0"/>
    <n v="0"/>
  </r>
  <r>
    <x v="17"/>
    <s v="NDM"/>
    <x v="7"/>
    <n v="2"/>
    <x v="1"/>
    <n v="0"/>
    <n v="0"/>
  </r>
  <r>
    <x v="17"/>
    <s v="NDM"/>
    <x v="7"/>
    <n v="3"/>
    <x v="2"/>
    <n v="1259"/>
    <n v="1259"/>
  </r>
  <r>
    <x v="17"/>
    <s v="NDM"/>
    <x v="7"/>
    <n v="4"/>
    <x v="3"/>
    <n v="0"/>
    <n v="0"/>
  </r>
  <r>
    <x v="17"/>
    <s v="NDM"/>
    <x v="7"/>
    <n v="5"/>
    <x v="4"/>
    <n v="0"/>
    <n v="0"/>
  </r>
  <r>
    <x v="17"/>
    <s v="NDM"/>
    <x v="7"/>
    <n v="7"/>
    <x v="5"/>
    <n v="0"/>
    <n v="0"/>
  </r>
  <r>
    <x v="17"/>
    <s v="NDM"/>
    <x v="7"/>
    <n v="8"/>
    <x v="6"/>
    <n v="0"/>
    <n v="0"/>
  </r>
  <r>
    <x v="17"/>
    <s v="NDM"/>
    <x v="7"/>
    <n v="9"/>
    <x v="7"/>
    <n v="0"/>
    <n v="0"/>
  </r>
  <r>
    <x v="17"/>
    <s v="NDM"/>
    <x v="7"/>
    <n v="10"/>
    <x v="8"/>
    <n v="23085"/>
    <n v="23085"/>
  </r>
  <r>
    <x v="17"/>
    <s v="NDM"/>
    <x v="7"/>
    <n v="11"/>
    <x v="9"/>
    <n v="2760"/>
    <n v="2613"/>
  </r>
  <r>
    <x v="17"/>
    <s v="NDM"/>
    <x v="7"/>
    <n v="12"/>
    <x v="10"/>
    <n v="0"/>
    <n v="0"/>
  </r>
  <r>
    <x v="17"/>
    <s v="NDM"/>
    <x v="7"/>
    <n v="13"/>
    <x v="11"/>
    <n v="0"/>
    <n v="0"/>
  </r>
  <r>
    <x v="17"/>
    <s v="NDM"/>
    <x v="7"/>
    <n v="14"/>
    <x v="12"/>
    <n v="0"/>
    <n v="0"/>
  </r>
  <r>
    <x v="17"/>
    <s v="NDM"/>
    <x v="7"/>
    <n v="15"/>
    <x v="13"/>
    <n v="0"/>
    <n v="0"/>
  </r>
  <r>
    <x v="17"/>
    <s v="NDM"/>
    <x v="7"/>
    <n v="16"/>
    <x v="14"/>
    <n v="0"/>
    <n v="0"/>
  </r>
  <r>
    <x v="17"/>
    <s v="NDM"/>
    <x v="7"/>
    <n v="17"/>
    <x v="15"/>
    <n v="0"/>
    <n v="0"/>
  </r>
  <r>
    <x v="17"/>
    <s v="NDM"/>
    <x v="7"/>
    <n v="18"/>
    <x v="16"/>
    <n v="897"/>
    <n v="885"/>
  </r>
  <r>
    <x v="17"/>
    <s v="NDM"/>
    <x v="7"/>
    <n v="20"/>
    <x v="17"/>
    <n v="4492"/>
    <n v="4492"/>
  </r>
  <r>
    <x v="17"/>
    <s v="NDM"/>
    <x v="7"/>
    <n v="22"/>
    <x v="18"/>
    <n v="8863"/>
    <n v="8863"/>
  </r>
  <r>
    <x v="17"/>
    <s v="NDM"/>
    <x v="7"/>
    <n v="23"/>
    <x v="19"/>
    <n v="1107"/>
    <n v="1107"/>
  </r>
  <r>
    <x v="17"/>
    <s v="NDM"/>
    <x v="7"/>
    <n v="24"/>
    <x v="20"/>
    <n v="6710"/>
    <n v="6710"/>
  </r>
  <r>
    <x v="17"/>
    <s v="NDM"/>
    <x v="7"/>
    <n v="25"/>
    <x v="21"/>
    <n v="1800"/>
    <n v="1800"/>
  </r>
  <r>
    <x v="17"/>
    <s v="NDM"/>
    <x v="7"/>
    <n v="26"/>
    <x v="22"/>
    <n v="0"/>
    <n v="0"/>
  </r>
  <r>
    <x v="17"/>
    <s v="NDM"/>
    <x v="7"/>
    <n v="27"/>
    <x v="23"/>
    <n v="0"/>
    <n v="0"/>
  </r>
  <r>
    <x v="17"/>
    <s v="NDM"/>
    <x v="7"/>
    <n v="29"/>
    <x v="24"/>
    <n v="15677"/>
    <n v="15606"/>
  </r>
  <r>
    <x v="17"/>
    <s v="NDM"/>
    <x v="7"/>
    <n v="30"/>
    <x v="25"/>
    <n v="7929"/>
    <n v="7843"/>
  </r>
  <r>
    <x v="17"/>
    <s v="NDM"/>
    <x v="7"/>
    <n v="31"/>
    <x v="26"/>
    <n v="1446"/>
    <n v="1446"/>
  </r>
  <r>
    <x v="17"/>
    <s v="NDM"/>
    <x v="7"/>
    <n v="38"/>
    <x v="27"/>
    <n v="5963"/>
    <n v="5963"/>
  </r>
  <r>
    <x v="17"/>
    <s v="NDM"/>
    <x v="7"/>
    <n v="39"/>
    <x v="28"/>
    <n v="4911"/>
    <n v="4749"/>
  </r>
  <r>
    <x v="17"/>
    <s v="NDM"/>
    <x v="7"/>
    <n v="40"/>
    <x v="29"/>
    <n v="0"/>
    <n v="0"/>
  </r>
  <r>
    <x v="17"/>
    <s v="NDM"/>
    <x v="7"/>
    <n v="41"/>
    <x v="30"/>
    <n v="0"/>
    <n v="0"/>
  </r>
  <r>
    <x v="17"/>
    <s v="NDM"/>
    <x v="7"/>
    <n v="43"/>
    <x v="31"/>
    <n v="4353"/>
    <n v="4353"/>
  </r>
  <r>
    <x v="17"/>
    <s v="NDM"/>
    <x v="7"/>
    <n v="44"/>
    <x v="32"/>
    <n v="28417"/>
    <n v="28417"/>
  </r>
  <r>
    <x v="17"/>
    <s v="NDM"/>
    <x v="7"/>
    <n v="45"/>
    <x v="33"/>
    <n v="7227"/>
    <n v="2406"/>
  </r>
  <r>
    <x v="17"/>
    <s v="NDM"/>
    <x v="7"/>
    <n v="46"/>
    <x v="34"/>
    <n v="4206"/>
    <n v="4206"/>
  </r>
  <r>
    <x v="17"/>
    <s v="NDM"/>
    <x v="7"/>
    <n v="47"/>
    <x v="35"/>
    <n v="549"/>
    <n v="549"/>
  </r>
  <r>
    <x v="17"/>
    <s v="NDM"/>
    <x v="7"/>
    <n v="48"/>
    <x v="36"/>
    <n v="854"/>
    <n v="854"/>
  </r>
  <r>
    <x v="17"/>
    <s v="NF"/>
    <x v="8"/>
    <n v="1"/>
    <x v="0"/>
    <n v="4913"/>
    <n v="4913"/>
  </r>
  <r>
    <x v="17"/>
    <s v="NF"/>
    <x v="8"/>
    <n v="2"/>
    <x v="1"/>
    <n v="0"/>
    <n v="0"/>
  </r>
  <r>
    <x v="17"/>
    <s v="NF"/>
    <x v="8"/>
    <n v="3"/>
    <x v="2"/>
    <n v="0"/>
    <n v="0"/>
  </r>
  <r>
    <x v="17"/>
    <s v="NF"/>
    <x v="8"/>
    <n v="4"/>
    <x v="3"/>
    <n v="1871"/>
    <n v="1871"/>
  </r>
  <r>
    <x v="17"/>
    <s v="NF"/>
    <x v="8"/>
    <n v="5"/>
    <x v="4"/>
    <n v="197"/>
    <n v="197"/>
  </r>
  <r>
    <x v="17"/>
    <s v="NF"/>
    <x v="8"/>
    <n v="7"/>
    <x v="5"/>
    <n v="0"/>
    <n v="0"/>
  </r>
  <r>
    <x v="17"/>
    <s v="NF"/>
    <x v="8"/>
    <n v="8"/>
    <x v="6"/>
    <n v="195430"/>
    <n v="195430"/>
  </r>
  <r>
    <x v="17"/>
    <s v="NF"/>
    <x v="8"/>
    <n v="9"/>
    <x v="7"/>
    <n v="99"/>
    <n v="99"/>
  </r>
  <r>
    <x v="17"/>
    <s v="NF"/>
    <x v="8"/>
    <n v="10"/>
    <x v="8"/>
    <n v="8331"/>
    <n v="8331"/>
  </r>
  <r>
    <x v="17"/>
    <s v="NF"/>
    <x v="8"/>
    <n v="11"/>
    <x v="9"/>
    <n v="772"/>
    <n v="772"/>
  </r>
  <r>
    <x v="17"/>
    <s v="NF"/>
    <x v="8"/>
    <n v="12"/>
    <x v="10"/>
    <n v="0"/>
    <n v="0"/>
  </r>
  <r>
    <x v="17"/>
    <s v="NF"/>
    <x v="8"/>
    <n v="13"/>
    <x v="11"/>
    <n v="41"/>
    <n v="41"/>
  </r>
  <r>
    <x v="17"/>
    <s v="NF"/>
    <x v="8"/>
    <n v="14"/>
    <x v="12"/>
    <n v="9724"/>
    <n v="9724"/>
  </r>
  <r>
    <x v="17"/>
    <s v="NF"/>
    <x v="8"/>
    <n v="15"/>
    <x v="13"/>
    <n v="0"/>
    <n v="0"/>
  </r>
  <r>
    <x v="17"/>
    <s v="NF"/>
    <x v="8"/>
    <n v="16"/>
    <x v="14"/>
    <n v="1169"/>
    <n v="1169"/>
  </r>
  <r>
    <x v="17"/>
    <s v="NF"/>
    <x v="8"/>
    <n v="17"/>
    <x v="15"/>
    <n v="0"/>
    <n v="0"/>
  </r>
  <r>
    <x v="17"/>
    <s v="NF"/>
    <x v="8"/>
    <n v="18"/>
    <x v="16"/>
    <n v="0"/>
    <n v="0"/>
  </r>
  <r>
    <x v="17"/>
    <s v="NF"/>
    <x v="8"/>
    <n v="20"/>
    <x v="17"/>
    <n v="479"/>
    <n v="479"/>
  </r>
  <r>
    <x v="17"/>
    <s v="NF"/>
    <x v="8"/>
    <n v="22"/>
    <x v="18"/>
    <n v="0"/>
    <n v="0"/>
  </r>
  <r>
    <x v="17"/>
    <s v="NF"/>
    <x v="8"/>
    <n v="23"/>
    <x v="19"/>
    <n v="1182"/>
    <n v="1182"/>
  </r>
  <r>
    <x v="17"/>
    <s v="NF"/>
    <x v="8"/>
    <n v="24"/>
    <x v="20"/>
    <n v="17516"/>
    <n v="17516"/>
  </r>
  <r>
    <x v="17"/>
    <s v="NF"/>
    <x v="8"/>
    <n v="25"/>
    <x v="21"/>
    <n v="35217"/>
    <n v="34970"/>
  </r>
  <r>
    <x v="17"/>
    <s v="NF"/>
    <x v="8"/>
    <n v="26"/>
    <x v="22"/>
    <n v="797"/>
    <n v="797"/>
  </r>
  <r>
    <x v="17"/>
    <s v="NF"/>
    <x v="8"/>
    <n v="27"/>
    <x v="23"/>
    <n v="5718"/>
    <n v="5718"/>
  </r>
  <r>
    <x v="17"/>
    <s v="NF"/>
    <x v="8"/>
    <n v="29"/>
    <x v="24"/>
    <n v="2548"/>
    <n v="2548"/>
  </r>
  <r>
    <x v="17"/>
    <s v="NF"/>
    <x v="8"/>
    <n v="30"/>
    <x v="25"/>
    <n v="0"/>
    <n v="0"/>
  </r>
  <r>
    <x v="17"/>
    <s v="NF"/>
    <x v="8"/>
    <n v="31"/>
    <x v="26"/>
    <n v="1132"/>
    <n v="1132"/>
  </r>
  <r>
    <x v="17"/>
    <s v="NF"/>
    <x v="8"/>
    <n v="38"/>
    <x v="27"/>
    <n v="0"/>
    <n v="0"/>
  </r>
  <r>
    <x v="17"/>
    <s v="NF"/>
    <x v="8"/>
    <n v="39"/>
    <x v="28"/>
    <n v="0"/>
    <n v="0"/>
  </r>
  <r>
    <x v="17"/>
    <s v="NF"/>
    <x v="8"/>
    <n v="40"/>
    <x v="29"/>
    <n v="8802"/>
    <n v="8802"/>
  </r>
  <r>
    <x v="17"/>
    <s v="NF"/>
    <x v="8"/>
    <n v="41"/>
    <x v="30"/>
    <n v="35599"/>
    <n v="35599"/>
  </r>
  <r>
    <x v="17"/>
    <s v="NF"/>
    <x v="8"/>
    <n v="43"/>
    <x v="31"/>
    <n v="2739"/>
    <n v="2739"/>
  </r>
  <r>
    <x v="17"/>
    <s v="NF"/>
    <x v="8"/>
    <n v="44"/>
    <x v="32"/>
    <n v="4127"/>
    <n v="4127"/>
  </r>
  <r>
    <x v="17"/>
    <s v="NF"/>
    <x v="8"/>
    <n v="45"/>
    <x v="33"/>
    <n v="1325"/>
    <n v="1325"/>
  </r>
  <r>
    <x v="17"/>
    <s v="NF"/>
    <x v="8"/>
    <n v="46"/>
    <x v="34"/>
    <n v="15039"/>
    <n v="15039"/>
  </r>
  <r>
    <x v="17"/>
    <s v="NF"/>
    <x v="8"/>
    <n v="47"/>
    <x v="35"/>
    <n v="1822"/>
    <n v="1822"/>
  </r>
  <r>
    <x v="17"/>
    <s v="NF"/>
    <x v="8"/>
    <n v="48"/>
    <x v="36"/>
    <n v="0"/>
    <n v="0"/>
  </r>
  <r>
    <x v="17"/>
    <s v="NW"/>
    <x v="9"/>
    <n v="1"/>
    <x v="0"/>
    <n v="497"/>
    <n v="497"/>
  </r>
  <r>
    <x v="17"/>
    <s v="NW"/>
    <x v="9"/>
    <n v="2"/>
    <x v="1"/>
    <n v="0"/>
    <n v="0"/>
  </r>
  <r>
    <x v="17"/>
    <s v="NW"/>
    <x v="9"/>
    <n v="3"/>
    <x v="2"/>
    <n v="0"/>
    <n v="0"/>
  </r>
  <r>
    <x v="17"/>
    <s v="NW"/>
    <x v="9"/>
    <n v="4"/>
    <x v="3"/>
    <n v="0"/>
    <n v="0"/>
  </r>
  <r>
    <x v="17"/>
    <s v="NW"/>
    <x v="9"/>
    <n v="5"/>
    <x v="4"/>
    <n v="1369"/>
    <n v="1369"/>
  </r>
  <r>
    <x v="17"/>
    <s v="NW"/>
    <x v="9"/>
    <n v="7"/>
    <x v="5"/>
    <n v="0"/>
    <n v="0"/>
  </r>
  <r>
    <x v="17"/>
    <s v="NW"/>
    <x v="9"/>
    <n v="8"/>
    <x v="6"/>
    <n v="82880"/>
    <n v="82880"/>
  </r>
  <r>
    <x v="17"/>
    <s v="NW"/>
    <x v="9"/>
    <n v="9"/>
    <x v="7"/>
    <n v="915"/>
    <n v="915"/>
  </r>
  <r>
    <x v="17"/>
    <s v="NW"/>
    <x v="9"/>
    <n v="10"/>
    <x v="8"/>
    <n v="16125"/>
    <n v="16125"/>
  </r>
  <r>
    <x v="17"/>
    <s v="NW"/>
    <x v="9"/>
    <n v="11"/>
    <x v="9"/>
    <n v="0"/>
    <n v="0"/>
  </r>
  <r>
    <x v="17"/>
    <s v="NW"/>
    <x v="9"/>
    <n v="12"/>
    <x v="10"/>
    <n v="0"/>
    <n v="0"/>
  </r>
  <r>
    <x v="17"/>
    <s v="NW"/>
    <x v="9"/>
    <n v="13"/>
    <x v="11"/>
    <n v="955"/>
    <n v="955"/>
  </r>
  <r>
    <x v="17"/>
    <s v="NW"/>
    <x v="9"/>
    <n v="14"/>
    <x v="12"/>
    <n v="392"/>
    <n v="392"/>
  </r>
  <r>
    <x v="17"/>
    <s v="NW"/>
    <x v="9"/>
    <n v="15"/>
    <x v="13"/>
    <n v="0"/>
    <n v="0"/>
  </r>
  <r>
    <x v="17"/>
    <s v="NW"/>
    <x v="9"/>
    <n v="16"/>
    <x v="14"/>
    <n v="11279"/>
    <n v="11240"/>
  </r>
  <r>
    <x v="17"/>
    <s v="NW"/>
    <x v="9"/>
    <n v="17"/>
    <x v="15"/>
    <n v="0"/>
    <n v="0"/>
  </r>
  <r>
    <x v="17"/>
    <s v="NW"/>
    <x v="9"/>
    <n v="18"/>
    <x v="16"/>
    <n v="350"/>
    <n v="350"/>
  </r>
  <r>
    <x v="17"/>
    <s v="NW"/>
    <x v="9"/>
    <n v="20"/>
    <x v="17"/>
    <n v="0"/>
    <n v="0"/>
  </r>
  <r>
    <x v="17"/>
    <s v="NW"/>
    <x v="9"/>
    <n v="22"/>
    <x v="18"/>
    <n v="0"/>
    <n v="0"/>
  </r>
  <r>
    <x v="17"/>
    <s v="NW"/>
    <x v="9"/>
    <n v="23"/>
    <x v="19"/>
    <n v="0"/>
    <n v="0"/>
  </r>
  <r>
    <x v="17"/>
    <s v="NW"/>
    <x v="9"/>
    <n v="24"/>
    <x v="20"/>
    <n v="3928"/>
    <n v="363"/>
  </r>
  <r>
    <x v="17"/>
    <s v="NW"/>
    <x v="9"/>
    <n v="25"/>
    <x v="21"/>
    <n v="90598"/>
    <n v="90598"/>
  </r>
  <r>
    <x v="17"/>
    <s v="NW"/>
    <x v="9"/>
    <n v="26"/>
    <x v="22"/>
    <n v="19"/>
    <n v="19"/>
  </r>
  <r>
    <x v="17"/>
    <s v="NW"/>
    <x v="9"/>
    <n v="27"/>
    <x v="23"/>
    <n v="0"/>
    <n v="0"/>
  </r>
  <r>
    <x v="17"/>
    <s v="NW"/>
    <x v="9"/>
    <n v="29"/>
    <x v="24"/>
    <n v="181"/>
    <n v="181"/>
  </r>
  <r>
    <x v="17"/>
    <s v="NW"/>
    <x v="9"/>
    <n v="30"/>
    <x v="25"/>
    <n v="60"/>
    <n v="60"/>
  </r>
  <r>
    <x v="17"/>
    <s v="NW"/>
    <x v="9"/>
    <n v="31"/>
    <x v="26"/>
    <n v="0"/>
    <n v="0"/>
  </r>
  <r>
    <x v="17"/>
    <s v="NW"/>
    <x v="9"/>
    <n v="38"/>
    <x v="27"/>
    <n v="0"/>
    <n v="0"/>
  </r>
  <r>
    <x v="17"/>
    <s v="NW"/>
    <x v="9"/>
    <n v="39"/>
    <x v="28"/>
    <n v="0"/>
    <n v="0"/>
  </r>
  <r>
    <x v="17"/>
    <s v="NW"/>
    <x v="9"/>
    <n v="40"/>
    <x v="29"/>
    <n v="24401"/>
    <n v="24401"/>
  </r>
  <r>
    <x v="17"/>
    <s v="NW"/>
    <x v="9"/>
    <n v="41"/>
    <x v="30"/>
    <n v="15594"/>
    <n v="15594"/>
  </r>
  <r>
    <x v="17"/>
    <s v="NW"/>
    <x v="9"/>
    <n v="43"/>
    <x v="31"/>
    <n v="0"/>
    <n v="0"/>
  </r>
  <r>
    <x v="17"/>
    <s v="NW"/>
    <x v="9"/>
    <n v="44"/>
    <x v="32"/>
    <n v="7176"/>
    <n v="7176"/>
  </r>
  <r>
    <x v="17"/>
    <s v="NW"/>
    <x v="9"/>
    <n v="45"/>
    <x v="33"/>
    <n v="2204"/>
    <n v="2204"/>
  </r>
  <r>
    <x v="17"/>
    <s v="NW"/>
    <x v="9"/>
    <n v="46"/>
    <x v="34"/>
    <n v="0"/>
    <n v="0"/>
  </r>
  <r>
    <x v="17"/>
    <s v="NW"/>
    <x v="9"/>
    <n v="47"/>
    <x v="35"/>
    <n v="0"/>
    <n v="0"/>
  </r>
  <r>
    <x v="17"/>
    <s v="NW"/>
    <x v="9"/>
    <n v="48"/>
    <x v="36"/>
    <n v="969"/>
    <n v="969"/>
  </r>
  <r>
    <x v="18"/>
    <s v="IBB"/>
    <x v="0"/>
    <n v="1"/>
    <x v="0"/>
    <n v="1699"/>
    <n v="1670"/>
  </r>
  <r>
    <x v="18"/>
    <s v="IBB"/>
    <x v="0"/>
    <n v="2"/>
    <x v="1"/>
    <n v="128"/>
    <n v="128"/>
  </r>
  <r>
    <x v="18"/>
    <s v="IBB"/>
    <x v="0"/>
    <n v="3"/>
    <x v="2"/>
    <n v="86268"/>
    <n v="84387"/>
  </r>
  <r>
    <x v="18"/>
    <s v="IBB"/>
    <x v="0"/>
    <n v="4"/>
    <x v="3"/>
    <n v="16235"/>
    <n v="16235"/>
  </r>
  <r>
    <x v="18"/>
    <s v="IBB"/>
    <x v="0"/>
    <n v="5"/>
    <x v="4"/>
    <n v="9497"/>
    <n v="9490"/>
  </r>
  <r>
    <x v="18"/>
    <s v="IBB"/>
    <x v="0"/>
    <n v="7"/>
    <x v="5"/>
    <n v="14668"/>
    <n v="14668"/>
  </r>
  <r>
    <x v="18"/>
    <s v="IBB"/>
    <x v="0"/>
    <n v="8"/>
    <x v="6"/>
    <n v="2702"/>
    <n v="2702"/>
  </r>
  <r>
    <x v="18"/>
    <s v="IBB"/>
    <x v="0"/>
    <n v="9"/>
    <x v="7"/>
    <n v="4597"/>
    <n v="4597"/>
  </r>
  <r>
    <x v="18"/>
    <s v="IBB"/>
    <x v="0"/>
    <n v="10"/>
    <x v="8"/>
    <n v="13525"/>
    <n v="13516"/>
  </r>
  <r>
    <x v="18"/>
    <s v="IBB"/>
    <x v="0"/>
    <n v="11"/>
    <x v="9"/>
    <n v="14601"/>
    <n v="14041"/>
  </r>
  <r>
    <x v="18"/>
    <s v="IBB"/>
    <x v="0"/>
    <n v="12"/>
    <x v="10"/>
    <n v="167420"/>
    <n v="167352"/>
  </r>
  <r>
    <x v="18"/>
    <s v="IBB"/>
    <x v="0"/>
    <n v="13"/>
    <x v="11"/>
    <n v="76"/>
    <n v="76"/>
  </r>
  <r>
    <x v="18"/>
    <s v="IBB"/>
    <x v="0"/>
    <n v="14"/>
    <x v="12"/>
    <n v="54254"/>
    <n v="53864"/>
  </r>
  <r>
    <x v="18"/>
    <s v="IBB"/>
    <x v="0"/>
    <n v="15"/>
    <x v="13"/>
    <n v="11149"/>
    <n v="11110"/>
  </r>
  <r>
    <x v="18"/>
    <s v="IBB"/>
    <x v="0"/>
    <n v="16"/>
    <x v="14"/>
    <n v="1479779"/>
    <n v="1471047"/>
  </r>
  <r>
    <x v="18"/>
    <s v="IBB"/>
    <x v="0"/>
    <n v="17"/>
    <x v="15"/>
    <n v="141856"/>
    <n v="141622"/>
  </r>
  <r>
    <x v="18"/>
    <s v="IBB"/>
    <x v="0"/>
    <n v="18"/>
    <x v="16"/>
    <n v="774"/>
    <n v="706"/>
  </r>
  <r>
    <x v="18"/>
    <s v="IBB"/>
    <x v="0"/>
    <n v="20"/>
    <x v="17"/>
    <n v="135512"/>
    <n v="132919"/>
  </r>
  <r>
    <x v="18"/>
    <s v="IBB"/>
    <x v="0"/>
    <n v="22"/>
    <x v="18"/>
    <n v="2104"/>
    <n v="2065"/>
  </r>
  <r>
    <x v="18"/>
    <s v="IBB"/>
    <x v="0"/>
    <n v="23"/>
    <x v="19"/>
    <n v="55"/>
    <n v="55"/>
  </r>
  <r>
    <x v="18"/>
    <s v="IBB"/>
    <x v="0"/>
    <n v="24"/>
    <x v="20"/>
    <n v="2318162"/>
    <n v="2285426"/>
  </r>
  <r>
    <x v="18"/>
    <s v="IBB"/>
    <x v="0"/>
    <n v="25"/>
    <x v="21"/>
    <n v="0"/>
    <n v="0"/>
  </r>
  <r>
    <x v="18"/>
    <s v="IBB"/>
    <x v="0"/>
    <n v="26"/>
    <x v="22"/>
    <n v="84176"/>
    <n v="82793"/>
  </r>
  <r>
    <x v="18"/>
    <s v="IBB"/>
    <x v="0"/>
    <n v="27"/>
    <x v="23"/>
    <n v="1893"/>
    <n v="1893"/>
  </r>
  <r>
    <x v="18"/>
    <s v="IBB"/>
    <x v="0"/>
    <n v="29"/>
    <x v="24"/>
    <n v="14778"/>
    <n v="14778"/>
  </r>
  <r>
    <x v="18"/>
    <s v="IBB"/>
    <x v="0"/>
    <n v="30"/>
    <x v="25"/>
    <n v="14652"/>
    <n v="14652"/>
  </r>
  <r>
    <x v="18"/>
    <s v="IBB"/>
    <x v="0"/>
    <n v="31"/>
    <x v="26"/>
    <n v="15768"/>
    <n v="15768"/>
  </r>
  <r>
    <x v="18"/>
    <s v="IBB"/>
    <x v="0"/>
    <n v="38"/>
    <x v="27"/>
    <n v="0"/>
    <n v="0"/>
  </r>
  <r>
    <x v="18"/>
    <s v="IBB"/>
    <x v="0"/>
    <n v="39"/>
    <x v="28"/>
    <n v="0"/>
    <n v="0"/>
  </r>
  <r>
    <x v="18"/>
    <s v="IBB"/>
    <x v="0"/>
    <n v="40"/>
    <x v="29"/>
    <n v="3203"/>
    <n v="3203"/>
  </r>
  <r>
    <x v="18"/>
    <s v="IBB"/>
    <x v="0"/>
    <n v="41"/>
    <x v="30"/>
    <n v="306671"/>
    <n v="306558"/>
  </r>
  <r>
    <x v="18"/>
    <s v="IBB"/>
    <x v="0"/>
    <n v="43"/>
    <x v="31"/>
    <n v="57430"/>
    <n v="57234"/>
  </r>
  <r>
    <x v="18"/>
    <s v="IBB"/>
    <x v="0"/>
    <n v="44"/>
    <x v="32"/>
    <n v="0"/>
    <n v="0"/>
  </r>
  <r>
    <x v="18"/>
    <s v="IBB"/>
    <x v="0"/>
    <n v="45"/>
    <x v="33"/>
    <n v="20689"/>
    <n v="20689"/>
  </r>
  <r>
    <x v="18"/>
    <s v="IBB"/>
    <x v="0"/>
    <n v="46"/>
    <x v="34"/>
    <n v="112"/>
    <n v="112"/>
  </r>
  <r>
    <x v="18"/>
    <s v="IBB"/>
    <x v="0"/>
    <n v="47"/>
    <x v="35"/>
    <n v="0"/>
    <n v="0"/>
  </r>
  <r>
    <x v="18"/>
    <s v="IBB"/>
    <x v="0"/>
    <n v="48"/>
    <x v="36"/>
    <n v="0"/>
    <n v="0"/>
  </r>
  <r>
    <x v="18"/>
    <s v="IBD"/>
    <x v="1"/>
    <n v="1"/>
    <x v="0"/>
    <n v="29584"/>
    <n v="28080"/>
  </r>
  <r>
    <x v="18"/>
    <s v="IBD"/>
    <x v="1"/>
    <n v="2"/>
    <x v="1"/>
    <n v="6625"/>
    <n v="6459"/>
  </r>
  <r>
    <x v="18"/>
    <s v="IBD"/>
    <x v="1"/>
    <n v="3"/>
    <x v="2"/>
    <n v="0"/>
    <n v="0"/>
  </r>
  <r>
    <x v="18"/>
    <s v="IBD"/>
    <x v="1"/>
    <n v="4"/>
    <x v="3"/>
    <n v="0"/>
    <n v="0"/>
  </r>
  <r>
    <x v="18"/>
    <s v="IBD"/>
    <x v="1"/>
    <n v="5"/>
    <x v="4"/>
    <n v="6364"/>
    <n v="6364"/>
  </r>
  <r>
    <x v="18"/>
    <s v="IBD"/>
    <x v="1"/>
    <n v="7"/>
    <x v="5"/>
    <n v="7126"/>
    <n v="7126"/>
  </r>
  <r>
    <x v="18"/>
    <s v="IBD"/>
    <x v="1"/>
    <n v="8"/>
    <x v="6"/>
    <n v="0"/>
    <n v="0"/>
  </r>
  <r>
    <x v="18"/>
    <s v="IBD"/>
    <x v="1"/>
    <n v="9"/>
    <x v="7"/>
    <n v="94"/>
    <n v="94"/>
  </r>
  <r>
    <x v="18"/>
    <s v="IBD"/>
    <x v="1"/>
    <n v="10"/>
    <x v="8"/>
    <n v="0"/>
    <n v="0"/>
  </r>
  <r>
    <x v="18"/>
    <s v="IBD"/>
    <x v="1"/>
    <n v="11"/>
    <x v="9"/>
    <n v="116818"/>
    <n v="114766"/>
  </r>
  <r>
    <x v="18"/>
    <s v="IBD"/>
    <x v="1"/>
    <n v="12"/>
    <x v="10"/>
    <n v="0"/>
    <n v="0"/>
  </r>
  <r>
    <x v="18"/>
    <s v="IBD"/>
    <x v="1"/>
    <n v="13"/>
    <x v="11"/>
    <n v="11435"/>
    <n v="10686"/>
  </r>
  <r>
    <x v="18"/>
    <s v="IBD"/>
    <x v="1"/>
    <n v="14"/>
    <x v="12"/>
    <n v="4494"/>
    <n v="4494"/>
  </r>
  <r>
    <x v="18"/>
    <s v="IBD"/>
    <x v="1"/>
    <n v="15"/>
    <x v="13"/>
    <n v="32793"/>
    <n v="32724"/>
  </r>
  <r>
    <x v="18"/>
    <s v="IBD"/>
    <x v="1"/>
    <n v="16"/>
    <x v="14"/>
    <n v="0"/>
    <n v="0"/>
  </r>
  <r>
    <x v="18"/>
    <s v="IBD"/>
    <x v="1"/>
    <n v="17"/>
    <x v="15"/>
    <n v="4450"/>
    <n v="4450"/>
  </r>
  <r>
    <x v="18"/>
    <s v="IBD"/>
    <x v="1"/>
    <n v="18"/>
    <x v="16"/>
    <n v="35930"/>
    <n v="32685"/>
  </r>
  <r>
    <x v="18"/>
    <s v="IBD"/>
    <x v="1"/>
    <n v="20"/>
    <x v="17"/>
    <n v="0"/>
    <n v="0"/>
  </r>
  <r>
    <x v="18"/>
    <s v="IBD"/>
    <x v="1"/>
    <n v="22"/>
    <x v="18"/>
    <n v="108654"/>
    <n v="100266"/>
  </r>
  <r>
    <x v="18"/>
    <s v="IBD"/>
    <x v="1"/>
    <n v="23"/>
    <x v="19"/>
    <n v="98994"/>
    <n v="98438"/>
  </r>
  <r>
    <x v="18"/>
    <s v="IBD"/>
    <x v="1"/>
    <n v="24"/>
    <x v="20"/>
    <n v="148758"/>
    <n v="144897"/>
  </r>
  <r>
    <x v="18"/>
    <s v="IBD"/>
    <x v="1"/>
    <n v="25"/>
    <x v="21"/>
    <n v="0"/>
    <n v="0"/>
  </r>
  <r>
    <x v="18"/>
    <s v="IBD"/>
    <x v="1"/>
    <n v="26"/>
    <x v="22"/>
    <n v="176124"/>
    <n v="173995"/>
  </r>
  <r>
    <x v="18"/>
    <s v="IBD"/>
    <x v="1"/>
    <n v="27"/>
    <x v="23"/>
    <n v="18184"/>
    <n v="17462"/>
  </r>
  <r>
    <x v="18"/>
    <s v="IBD"/>
    <x v="1"/>
    <n v="29"/>
    <x v="24"/>
    <n v="448033"/>
    <n v="443827"/>
  </r>
  <r>
    <x v="18"/>
    <s v="IBD"/>
    <x v="1"/>
    <n v="30"/>
    <x v="25"/>
    <n v="16223"/>
    <n v="16223"/>
  </r>
  <r>
    <x v="18"/>
    <s v="IBD"/>
    <x v="1"/>
    <n v="31"/>
    <x v="26"/>
    <n v="568"/>
    <n v="568"/>
  </r>
  <r>
    <x v="18"/>
    <s v="IBD"/>
    <x v="1"/>
    <n v="38"/>
    <x v="27"/>
    <n v="406"/>
    <n v="406"/>
  </r>
  <r>
    <x v="18"/>
    <s v="IBD"/>
    <x v="1"/>
    <n v="39"/>
    <x v="28"/>
    <n v="1858"/>
    <n v="1849"/>
  </r>
  <r>
    <x v="18"/>
    <s v="IBD"/>
    <x v="1"/>
    <n v="40"/>
    <x v="29"/>
    <n v="0"/>
    <n v="0"/>
  </r>
  <r>
    <x v="18"/>
    <s v="IBD"/>
    <x v="1"/>
    <n v="41"/>
    <x v="30"/>
    <n v="0"/>
    <n v="0"/>
  </r>
  <r>
    <x v="18"/>
    <s v="IBD"/>
    <x v="1"/>
    <n v="43"/>
    <x v="31"/>
    <n v="0"/>
    <n v="0"/>
  </r>
  <r>
    <x v="18"/>
    <s v="IBD"/>
    <x v="1"/>
    <n v="44"/>
    <x v="32"/>
    <n v="0"/>
    <n v="0"/>
  </r>
  <r>
    <x v="18"/>
    <s v="IBD"/>
    <x v="1"/>
    <n v="45"/>
    <x v="33"/>
    <n v="12606"/>
    <n v="12551"/>
  </r>
  <r>
    <x v="18"/>
    <s v="IBD"/>
    <x v="1"/>
    <n v="46"/>
    <x v="34"/>
    <n v="454"/>
    <n v="454"/>
  </r>
  <r>
    <x v="18"/>
    <s v="IBD"/>
    <x v="1"/>
    <n v="47"/>
    <x v="35"/>
    <n v="0"/>
    <n v="0"/>
  </r>
  <r>
    <x v="18"/>
    <s v="IBD"/>
    <x v="1"/>
    <n v="48"/>
    <x v="36"/>
    <n v="1175"/>
    <n v="1175"/>
  </r>
  <r>
    <x v="18"/>
    <s v="IBI"/>
    <x v="2"/>
    <n v="1"/>
    <x v="0"/>
    <n v="0"/>
    <n v="0"/>
  </r>
  <r>
    <x v="18"/>
    <s v="IBI"/>
    <x v="2"/>
    <n v="2"/>
    <x v="1"/>
    <n v="0"/>
    <n v="0"/>
  </r>
  <r>
    <x v="18"/>
    <s v="IBI"/>
    <x v="2"/>
    <n v="3"/>
    <x v="2"/>
    <n v="0"/>
    <n v="0"/>
  </r>
  <r>
    <x v="18"/>
    <s v="IBI"/>
    <x v="2"/>
    <n v="4"/>
    <x v="3"/>
    <n v="0"/>
    <n v="0"/>
  </r>
  <r>
    <x v="18"/>
    <s v="IBI"/>
    <x v="2"/>
    <n v="5"/>
    <x v="4"/>
    <n v="0"/>
    <n v="0"/>
  </r>
  <r>
    <x v="18"/>
    <s v="IBI"/>
    <x v="2"/>
    <n v="7"/>
    <x v="5"/>
    <n v="0"/>
    <n v="0"/>
  </r>
  <r>
    <x v="18"/>
    <s v="IBI"/>
    <x v="2"/>
    <n v="8"/>
    <x v="6"/>
    <n v="0"/>
    <n v="0"/>
  </r>
  <r>
    <x v="18"/>
    <s v="IBI"/>
    <x v="2"/>
    <n v="9"/>
    <x v="7"/>
    <n v="0"/>
    <n v="0"/>
  </r>
  <r>
    <x v="18"/>
    <s v="IBI"/>
    <x v="2"/>
    <n v="10"/>
    <x v="8"/>
    <n v="0"/>
    <n v="0"/>
  </r>
  <r>
    <x v="18"/>
    <s v="IBI"/>
    <x v="2"/>
    <n v="11"/>
    <x v="9"/>
    <n v="0"/>
    <n v="0"/>
  </r>
  <r>
    <x v="18"/>
    <s v="IBI"/>
    <x v="2"/>
    <n v="12"/>
    <x v="10"/>
    <n v="0"/>
    <n v="0"/>
  </r>
  <r>
    <x v="18"/>
    <s v="IBI"/>
    <x v="2"/>
    <n v="13"/>
    <x v="11"/>
    <n v="0"/>
    <n v="0"/>
  </r>
  <r>
    <x v="18"/>
    <s v="IBI"/>
    <x v="2"/>
    <n v="14"/>
    <x v="12"/>
    <n v="0"/>
    <n v="0"/>
  </r>
  <r>
    <x v="18"/>
    <s v="IBI"/>
    <x v="2"/>
    <n v="15"/>
    <x v="13"/>
    <n v="0"/>
    <n v="0"/>
  </r>
  <r>
    <x v="18"/>
    <s v="IBI"/>
    <x v="2"/>
    <n v="16"/>
    <x v="14"/>
    <n v="0"/>
    <n v="0"/>
  </r>
  <r>
    <x v="18"/>
    <s v="IBI"/>
    <x v="2"/>
    <n v="17"/>
    <x v="15"/>
    <n v="0"/>
    <n v="0"/>
  </r>
  <r>
    <x v="18"/>
    <s v="IBI"/>
    <x v="2"/>
    <n v="18"/>
    <x v="16"/>
    <n v="0"/>
    <n v="0"/>
  </r>
  <r>
    <x v="18"/>
    <s v="IBI"/>
    <x v="2"/>
    <n v="20"/>
    <x v="17"/>
    <n v="0"/>
    <n v="0"/>
  </r>
  <r>
    <x v="18"/>
    <s v="IBI"/>
    <x v="2"/>
    <n v="22"/>
    <x v="18"/>
    <n v="0"/>
    <n v="0"/>
  </r>
  <r>
    <x v="18"/>
    <s v="IBI"/>
    <x v="2"/>
    <n v="23"/>
    <x v="19"/>
    <n v="0"/>
    <n v="0"/>
  </r>
  <r>
    <x v="18"/>
    <s v="IBI"/>
    <x v="2"/>
    <n v="24"/>
    <x v="20"/>
    <n v="0"/>
    <n v="0"/>
  </r>
  <r>
    <x v="18"/>
    <s v="IBI"/>
    <x v="2"/>
    <n v="25"/>
    <x v="21"/>
    <n v="0"/>
    <n v="0"/>
  </r>
  <r>
    <x v="18"/>
    <s v="IBI"/>
    <x v="2"/>
    <n v="26"/>
    <x v="22"/>
    <n v="0"/>
    <n v="0"/>
  </r>
  <r>
    <x v="18"/>
    <s v="IBI"/>
    <x v="2"/>
    <n v="27"/>
    <x v="23"/>
    <n v="0"/>
    <n v="0"/>
  </r>
  <r>
    <x v="18"/>
    <s v="IBI"/>
    <x v="2"/>
    <n v="29"/>
    <x v="24"/>
    <n v="0"/>
    <n v="0"/>
  </r>
  <r>
    <x v="18"/>
    <s v="IBI"/>
    <x v="2"/>
    <n v="30"/>
    <x v="25"/>
    <n v="0"/>
    <n v="0"/>
  </r>
  <r>
    <x v="18"/>
    <s v="IBI"/>
    <x v="2"/>
    <n v="31"/>
    <x v="26"/>
    <n v="0"/>
    <n v="0"/>
  </r>
  <r>
    <x v="18"/>
    <s v="IBI"/>
    <x v="2"/>
    <n v="38"/>
    <x v="27"/>
    <n v="0"/>
    <n v="0"/>
  </r>
  <r>
    <x v="18"/>
    <s v="IBI"/>
    <x v="2"/>
    <n v="39"/>
    <x v="28"/>
    <n v="0"/>
    <n v="0"/>
  </r>
  <r>
    <x v="18"/>
    <s v="IBI"/>
    <x v="2"/>
    <n v="40"/>
    <x v="29"/>
    <n v="0"/>
    <n v="0"/>
  </r>
  <r>
    <x v="18"/>
    <s v="IBI"/>
    <x v="2"/>
    <n v="41"/>
    <x v="30"/>
    <n v="0"/>
    <n v="0"/>
  </r>
  <r>
    <x v="18"/>
    <s v="IBI"/>
    <x v="2"/>
    <n v="43"/>
    <x v="31"/>
    <n v="0"/>
    <n v="0"/>
  </r>
  <r>
    <x v="18"/>
    <s v="IBI"/>
    <x v="2"/>
    <n v="44"/>
    <x v="32"/>
    <n v="0"/>
    <n v="0"/>
  </r>
  <r>
    <x v="18"/>
    <s v="IBI"/>
    <x v="2"/>
    <n v="45"/>
    <x v="33"/>
    <n v="0"/>
    <n v="0"/>
  </r>
  <r>
    <x v="18"/>
    <s v="IBI"/>
    <x v="2"/>
    <n v="46"/>
    <x v="34"/>
    <n v="0"/>
    <n v="0"/>
  </r>
  <r>
    <x v="18"/>
    <s v="IBI"/>
    <x v="2"/>
    <n v="47"/>
    <x v="35"/>
    <n v="0"/>
    <n v="0"/>
  </r>
  <r>
    <x v="18"/>
    <s v="IBI"/>
    <x v="2"/>
    <n v="48"/>
    <x v="36"/>
    <n v="0"/>
    <n v="0"/>
  </r>
  <r>
    <x v="18"/>
    <s v="IBL"/>
    <x v="13"/>
    <n v="1"/>
    <x v="0"/>
    <n v="0"/>
    <n v="0"/>
  </r>
  <r>
    <x v="18"/>
    <s v="IBL"/>
    <x v="13"/>
    <n v="2"/>
    <x v="1"/>
    <n v="0"/>
    <n v="0"/>
  </r>
  <r>
    <x v="18"/>
    <s v="IBL"/>
    <x v="13"/>
    <n v="3"/>
    <x v="2"/>
    <n v="0"/>
    <n v="0"/>
  </r>
  <r>
    <x v="18"/>
    <s v="IBL"/>
    <x v="13"/>
    <n v="4"/>
    <x v="3"/>
    <n v="546"/>
    <n v="546"/>
  </r>
  <r>
    <x v="18"/>
    <s v="IBL"/>
    <x v="13"/>
    <n v="5"/>
    <x v="4"/>
    <n v="0"/>
    <n v="0"/>
  </r>
  <r>
    <x v="18"/>
    <s v="IBL"/>
    <x v="13"/>
    <n v="7"/>
    <x v="5"/>
    <n v="0"/>
    <n v="0"/>
  </r>
  <r>
    <x v="18"/>
    <s v="IBL"/>
    <x v="13"/>
    <n v="8"/>
    <x v="6"/>
    <n v="84"/>
    <n v="84"/>
  </r>
  <r>
    <x v="18"/>
    <s v="IBL"/>
    <x v="13"/>
    <n v="9"/>
    <x v="7"/>
    <n v="0"/>
    <n v="0"/>
  </r>
  <r>
    <x v="18"/>
    <s v="IBL"/>
    <x v="13"/>
    <n v="10"/>
    <x v="8"/>
    <n v="0"/>
    <n v="0"/>
  </r>
  <r>
    <x v="18"/>
    <s v="IBL"/>
    <x v="13"/>
    <n v="11"/>
    <x v="9"/>
    <n v="0"/>
    <n v="0"/>
  </r>
  <r>
    <x v="18"/>
    <s v="IBL"/>
    <x v="13"/>
    <n v="12"/>
    <x v="10"/>
    <n v="0"/>
    <n v="0"/>
  </r>
  <r>
    <x v="18"/>
    <s v="IBL"/>
    <x v="13"/>
    <n v="13"/>
    <x v="11"/>
    <n v="0"/>
    <n v="0"/>
  </r>
  <r>
    <x v="18"/>
    <s v="IBL"/>
    <x v="13"/>
    <n v="14"/>
    <x v="12"/>
    <n v="0"/>
    <n v="0"/>
  </r>
  <r>
    <x v="18"/>
    <s v="IBL"/>
    <x v="13"/>
    <n v="15"/>
    <x v="13"/>
    <n v="0"/>
    <n v="0"/>
  </r>
  <r>
    <x v="18"/>
    <s v="IBL"/>
    <x v="13"/>
    <n v="16"/>
    <x v="14"/>
    <n v="0"/>
    <n v="0"/>
  </r>
  <r>
    <x v="18"/>
    <s v="IBL"/>
    <x v="13"/>
    <n v="17"/>
    <x v="15"/>
    <n v="0"/>
    <n v="0"/>
  </r>
  <r>
    <x v="18"/>
    <s v="IBL"/>
    <x v="13"/>
    <n v="18"/>
    <x v="16"/>
    <n v="0"/>
    <n v="0"/>
  </r>
  <r>
    <x v="18"/>
    <s v="IBL"/>
    <x v="13"/>
    <n v="20"/>
    <x v="17"/>
    <n v="0"/>
    <n v="0"/>
  </r>
  <r>
    <x v="18"/>
    <s v="IBL"/>
    <x v="13"/>
    <n v="22"/>
    <x v="18"/>
    <n v="0"/>
    <n v="0"/>
  </r>
  <r>
    <x v="18"/>
    <s v="IBL"/>
    <x v="13"/>
    <n v="23"/>
    <x v="19"/>
    <n v="0"/>
    <n v="0"/>
  </r>
  <r>
    <x v="18"/>
    <s v="IBL"/>
    <x v="13"/>
    <n v="24"/>
    <x v="20"/>
    <n v="0"/>
    <n v="0"/>
  </r>
  <r>
    <x v="18"/>
    <s v="IBL"/>
    <x v="13"/>
    <n v="25"/>
    <x v="21"/>
    <n v="0"/>
    <n v="0"/>
  </r>
  <r>
    <x v="18"/>
    <s v="IBL"/>
    <x v="13"/>
    <n v="26"/>
    <x v="22"/>
    <n v="0"/>
    <n v="0"/>
  </r>
  <r>
    <x v="18"/>
    <s v="IBL"/>
    <x v="13"/>
    <n v="27"/>
    <x v="23"/>
    <n v="0"/>
    <n v="0"/>
  </r>
  <r>
    <x v="18"/>
    <s v="IBL"/>
    <x v="13"/>
    <n v="29"/>
    <x v="24"/>
    <n v="0"/>
    <n v="0"/>
  </r>
  <r>
    <x v="18"/>
    <s v="IBL"/>
    <x v="13"/>
    <n v="30"/>
    <x v="25"/>
    <n v="0"/>
    <n v="0"/>
  </r>
  <r>
    <x v="18"/>
    <s v="IBL"/>
    <x v="13"/>
    <n v="31"/>
    <x v="26"/>
    <n v="0"/>
    <n v="0"/>
  </r>
  <r>
    <x v="18"/>
    <s v="IBL"/>
    <x v="13"/>
    <n v="38"/>
    <x v="27"/>
    <n v="0"/>
    <n v="0"/>
  </r>
  <r>
    <x v="18"/>
    <s v="IBL"/>
    <x v="13"/>
    <n v="39"/>
    <x v="28"/>
    <n v="0"/>
    <n v="0"/>
  </r>
  <r>
    <x v="18"/>
    <s v="IBL"/>
    <x v="13"/>
    <n v="40"/>
    <x v="29"/>
    <n v="0"/>
    <n v="0"/>
  </r>
  <r>
    <x v="18"/>
    <s v="IBL"/>
    <x v="13"/>
    <n v="41"/>
    <x v="30"/>
    <n v="0"/>
    <n v="0"/>
  </r>
  <r>
    <x v="18"/>
    <s v="IBL"/>
    <x v="13"/>
    <n v="43"/>
    <x v="31"/>
    <n v="0"/>
    <n v="0"/>
  </r>
  <r>
    <x v="18"/>
    <s v="IBL"/>
    <x v="13"/>
    <n v="44"/>
    <x v="32"/>
    <n v="0"/>
    <n v="0"/>
  </r>
  <r>
    <x v="18"/>
    <s v="IBL"/>
    <x v="13"/>
    <n v="45"/>
    <x v="33"/>
    <n v="0"/>
    <n v="0"/>
  </r>
  <r>
    <x v="18"/>
    <s v="IBL"/>
    <x v="13"/>
    <n v="46"/>
    <x v="34"/>
    <n v="0"/>
    <n v="0"/>
  </r>
  <r>
    <x v="18"/>
    <s v="IBL"/>
    <x v="13"/>
    <n v="47"/>
    <x v="35"/>
    <n v="0"/>
    <n v="0"/>
  </r>
  <r>
    <x v="18"/>
    <s v="IBL"/>
    <x v="13"/>
    <n v="48"/>
    <x v="36"/>
    <n v="0"/>
    <n v="0"/>
  </r>
  <r>
    <x v="18"/>
    <s v="IBM"/>
    <x v="3"/>
    <n v="1"/>
    <x v="0"/>
    <n v="42379"/>
    <n v="41107"/>
  </r>
  <r>
    <x v="18"/>
    <s v="IBM"/>
    <x v="3"/>
    <n v="2"/>
    <x v="1"/>
    <n v="72179"/>
    <n v="69716"/>
  </r>
  <r>
    <x v="18"/>
    <s v="IBM"/>
    <x v="3"/>
    <n v="3"/>
    <x v="2"/>
    <n v="21327"/>
    <n v="19416"/>
  </r>
  <r>
    <x v="18"/>
    <s v="IBM"/>
    <x v="3"/>
    <n v="4"/>
    <x v="3"/>
    <n v="4272"/>
    <n v="4257"/>
  </r>
  <r>
    <x v="18"/>
    <s v="IBM"/>
    <x v="3"/>
    <n v="5"/>
    <x v="4"/>
    <n v="50316"/>
    <n v="47996"/>
  </r>
  <r>
    <x v="18"/>
    <s v="IBM"/>
    <x v="3"/>
    <n v="7"/>
    <x v="5"/>
    <n v="25121"/>
    <n v="24755"/>
  </r>
  <r>
    <x v="18"/>
    <s v="IBM"/>
    <x v="3"/>
    <n v="8"/>
    <x v="6"/>
    <n v="117416"/>
    <n v="117339"/>
  </r>
  <r>
    <x v="18"/>
    <s v="IBM"/>
    <x v="3"/>
    <n v="9"/>
    <x v="7"/>
    <n v="80233"/>
    <n v="78589"/>
  </r>
  <r>
    <x v="18"/>
    <s v="IBM"/>
    <x v="3"/>
    <n v="10"/>
    <x v="8"/>
    <n v="16"/>
    <n v="16"/>
  </r>
  <r>
    <x v="18"/>
    <s v="IBM"/>
    <x v="3"/>
    <n v="11"/>
    <x v="9"/>
    <n v="6182"/>
    <n v="5954"/>
  </r>
  <r>
    <x v="18"/>
    <s v="IBM"/>
    <x v="3"/>
    <n v="12"/>
    <x v="10"/>
    <n v="5028"/>
    <n v="4736"/>
  </r>
  <r>
    <x v="18"/>
    <s v="IBM"/>
    <x v="3"/>
    <n v="13"/>
    <x v="11"/>
    <n v="81118"/>
    <n v="80045"/>
  </r>
  <r>
    <x v="18"/>
    <s v="IBM"/>
    <x v="3"/>
    <n v="14"/>
    <x v="12"/>
    <n v="1961"/>
    <n v="1946"/>
  </r>
  <r>
    <x v="18"/>
    <s v="IBM"/>
    <x v="3"/>
    <n v="15"/>
    <x v="13"/>
    <n v="145712"/>
    <n v="143847"/>
  </r>
  <r>
    <x v="18"/>
    <s v="IBM"/>
    <x v="3"/>
    <n v="16"/>
    <x v="14"/>
    <n v="288560"/>
    <n v="286813"/>
  </r>
  <r>
    <x v="18"/>
    <s v="IBM"/>
    <x v="3"/>
    <n v="17"/>
    <x v="15"/>
    <n v="400511"/>
    <n v="398973"/>
  </r>
  <r>
    <x v="18"/>
    <s v="IBM"/>
    <x v="3"/>
    <n v="18"/>
    <x v="16"/>
    <n v="5050"/>
    <n v="4567"/>
  </r>
  <r>
    <x v="18"/>
    <s v="IBM"/>
    <x v="3"/>
    <n v="20"/>
    <x v="17"/>
    <n v="9449"/>
    <n v="9269"/>
  </r>
  <r>
    <x v="18"/>
    <s v="IBM"/>
    <x v="3"/>
    <n v="22"/>
    <x v="18"/>
    <n v="29477"/>
    <n v="27638"/>
  </r>
  <r>
    <x v="18"/>
    <s v="IBM"/>
    <x v="3"/>
    <n v="23"/>
    <x v="19"/>
    <n v="1264"/>
    <n v="1136"/>
  </r>
  <r>
    <x v="18"/>
    <s v="IBM"/>
    <x v="3"/>
    <n v="24"/>
    <x v="20"/>
    <n v="53742"/>
    <n v="51410"/>
  </r>
  <r>
    <x v="18"/>
    <s v="IBM"/>
    <x v="3"/>
    <n v="25"/>
    <x v="21"/>
    <n v="0"/>
    <n v="0"/>
  </r>
  <r>
    <x v="18"/>
    <s v="IBM"/>
    <x v="3"/>
    <n v="26"/>
    <x v="22"/>
    <n v="272"/>
    <n v="269"/>
  </r>
  <r>
    <x v="18"/>
    <s v="IBM"/>
    <x v="3"/>
    <n v="27"/>
    <x v="23"/>
    <n v="947"/>
    <n v="917"/>
  </r>
  <r>
    <x v="18"/>
    <s v="IBM"/>
    <x v="3"/>
    <n v="29"/>
    <x v="24"/>
    <n v="102777"/>
    <n v="101992"/>
  </r>
  <r>
    <x v="18"/>
    <s v="IBM"/>
    <x v="3"/>
    <n v="30"/>
    <x v="25"/>
    <n v="832"/>
    <n v="832"/>
  </r>
  <r>
    <x v="18"/>
    <s v="IBM"/>
    <x v="3"/>
    <n v="31"/>
    <x v="26"/>
    <n v="1870"/>
    <n v="1870"/>
  </r>
  <r>
    <x v="18"/>
    <s v="IBM"/>
    <x v="3"/>
    <n v="38"/>
    <x v="27"/>
    <n v="368"/>
    <n v="356"/>
  </r>
  <r>
    <x v="18"/>
    <s v="IBM"/>
    <x v="3"/>
    <n v="39"/>
    <x v="28"/>
    <n v="6036"/>
    <n v="6036"/>
  </r>
  <r>
    <x v="18"/>
    <s v="IBM"/>
    <x v="3"/>
    <n v="40"/>
    <x v="29"/>
    <n v="39781"/>
    <n v="39589"/>
  </r>
  <r>
    <x v="18"/>
    <s v="IBM"/>
    <x v="3"/>
    <n v="41"/>
    <x v="30"/>
    <n v="146839"/>
    <n v="145706"/>
  </r>
  <r>
    <x v="18"/>
    <s v="IBM"/>
    <x v="3"/>
    <n v="43"/>
    <x v="31"/>
    <n v="0"/>
    <n v="0"/>
  </r>
  <r>
    <x v="18"/>
    <s v="IBM"/>
    <x v="3"/>
    <n v="44"/>
    <x v="32"/>
    <n v="0"/>
    <n v="0"/>
  </r>
  <r>
    <x v="18"/>
    <s v="IBM"/>
    <x v="3"/>
    <n v="45"/>
    <x v="33"/>
    <n v="6218"/>
    <n v="4903"/>
  </r>
  <r>
    <x v="18"/>
    <s v="IBM"/>
    <x v="3"/>
    <n v="46"/>
    <x v="34"/>
    <n v="4096"/>
    <n v="4096"/>
  </r>
  <r>
    <x v="18"/>
    <s v="IBM"/>
    <x v="3"/>
    <n v="47"/>
    <x v="35"/>
    <n v="0"/>
    <n v="0"/>
  </r>
  <r>
    <x v="18"/>
    <s v="IBM"/>
    <x v="3"/>
    <n v="48"/>
    <x v="36"/>
    <n v="0"/>
    <n v="0"/>
  </r>
  <r>
    <x v="18"/>
    <s v="IBS"/>
    <x v="4"/>
    <n v="1"/>
    <x v="0"/>
    <n v="10391"/>
    <n v="10391"/>
  </r>
  <r>
    <x v="18"/>
    <s v="IBS"/>
    <x v="4"/>
    <n v="2"/>
    <x v="1"/>
    <n v="0"/>
    <n v="0"/>
  </r>
  <r>
    <x v="18"/>
    <s v="IBS"/>
    <x v="4"/>
    <n v="3"/>
    <x v="2"/>
    <n v="33986"/>
    <n v="30833"/>
  </r>
  <r>
    <x v="18"/>
    <s v="IBS"/>
    <x v="4"/>
    <n v="4"/>
    <x v="3"/>
    <n v="3167"/>
    <n v="3167"/>
  </r>
  <r>
    <x v="18"/>
    <s v="IBS"/>
    <x v="4"/>
    <n v="5"/>
    <x v="4"/>
    <n v="86847"/>
    <n v="86847"/>
  </r>
  <r>
    <x v="18"/>
    <s v="IBS"/>
    <x v="4"/>
    <n v="7"/>
    <x v="5"/>
    <n v="51831"/>
    <n v="51831"/>
  </r>
  <r>
    <x v="18"/>
    <s v="IBS"/>
    <x v="4"/>
    <n v="8"/>
    <x v="6"/>
    <n v="14925"/>
    <n v="14925"/>
  </r>
  <r>
    <x v="18"/>
    <s v="IBS"/>
    <x v="4"/>
    <n v="9"/>
    <x v="7"/>
    <n v="528"/>
    <n v="528"/>
  </r>
  <r>
    <x v="18"/>
    <s v="IBS"/>
    <x v="4"/>
    <n v="10"/>
    <x v="8"/>
    <n v="23543"/>
    <n v="23543"/>
  </r>
  <r>
    <x v="18"/>
    <s v="IBS"/>
    <x v="4"/>
    <n v="11"/>
    <x v="9"/>
    <n v="367763"/>
    <n v="367763"/>
  </r>
  <r>
    <x v="18"/>
    <s v="IBS"/>
    <x v="4"/>
    <n v="12"/>
    <x v="10"/>
    <n v="2555"/>
    <n v="2555"/>
  </r>
  <r>
    <x v="18"/>
    <s v="IBS"/>
    <x v="4"/>
    <n v="13"/>
    <x v="11"/>
    <n v="7037"/>
    <n v="7037"/>
  </r>
  <r>
    <x v="18"/>
    <s v="IBS"/>
    <x v="4"/>
    <n v="14"/>
    <x v="12"/>
    <n v="20885"/>
    <n v="20539"/>
  </r>
  <r>
    <x v="18"/>
    <s v="IBS"/>
    <x v="4"/>
    <n v="15"/>
    <x v="13"/>
    <n v="111144"/>
    <n v="111144"/>
  </r>
  <r>
    <x v="18"/>
    <s v="IBS"/>
    <x v="4"/>
    <n v="16"/>
    <x v="14"/>
    <n v="519268"/>
    <n v="495290"/>
  </r>
  <r>
    <x v="18"/>
    <s v="IBS"/>
    <x v="4"/>
    <n v="17"/>
    <x v="15"/>
    <n v="79848"/>
    <n v="79809"/>
  </r>
  <r>
    <x v="18"/>
    <s v="IBS"/>
    <x v="4"/>
    <n v="18"/>
    <x v="16"/>
    <n v="1182"/>
    <n v="1182"/>
  </r>
  <r>
    <x v="18"/>
    <s v="IBS"/>
    <x v="4"/>
    <n v="20"/>
    <x v="17"/>
    <n v="22006"/>
    <n v="15852"/>
  </r>
  <r>
    <x v="18"/>
    <s v="IBS"/>
    <x v="4"/>
    <n v="22"/>
    <x v="18"/>
    <n v="63"/>
    <n v="63"/>
  </r>
  <r>
    <x v="18"/>
    <s v="IBS"/>
    <x v="4"/>
    <n v="23"/>
    <x v="19"/>
    <n v="1197"/>
    <n v="1197"/>
  </r>
  <r>
    <x v="18"/>
    <s v="IBS"/>
    <x v="4"/>
    <n v="24"/>
    <x v="20"/>
    <n v="2614800"/>
    <n v="2452577"/>
  </r>
  <r>
    <x v="18"/>
    <s v="IBS"/>
    <x v="4"/>
    <n v="25"/>
    <x v="21"/>
    <n v="195"/>
    <n v="195"/>
  </r>
  <r>
    <x v="18"/>
    <s v="IBS"/>
    <x v="4"/>
    <n v="26"/>
    <x v="22"/>
    <n v="56454"/>
    <n v="55504"/>
  </r>
  <r>
    <x v="18"/>
    <s v="IBS"/>
    <x v="4"/>
    <n v="27"/>
    <x v="23"/>
    <n v="9384"/>
    <n v="9384"/>
  </r>
  <r>
    <x v="18"/>
    <s v="IBS"/>
    <x v="4"/>
    <n v="29"/>
    <x v="24"/>
    <n v="316140"/>
    <n v="314386"/>
  </r>
  <r>
    <x v="18"/>
    <s v="IBS"/>
    <x v="4"/>
    <n v="30"/>
    <x v="25"/>
    <n v="70733"/>
    <n v="70733"/>
  </r>
  <r>
    <x v="18"/>
    <s v="IBS"/>
    <x v="4"/>
    <n v="31"/>
    <x v="26"/>
    <n v="0"/>
    <n v="0"/>
  </r>
  <r>
    <x v="18"/>
    <s v="IBS"/>
    <x v="4"/>
    <n v="38"/>
    <x v="27"/>
    <n v="0"/>
    <n v="0"/>
  </r>
  <r>
    <x v="18"/>
    <s v="IBS"/>
    <x v="4"/>
    <n v="39"/>
    <x v="28"/>
    <n v="3700"/>
    <n v="3700"/>
  </r>
  <r>
    <x v="18"/>
    <s v="IBS"/>
    <x v="4"/>
    <n v="40"/>
    <x v="29"/>
    <n v="44782"/>
    <n v="43040"/>
  </r>
  <r>
    <x v="18"/>
    <s v="IBS"/>
    <x v="4"/>
    <n v="41"/>
    <x v="30"/>
    <n v="157093"/>
    <n v="156701"/>
  </r>
  <r>
    <x v="18"/>
    <s v="IBS"/>
    <x v="4"/>
    <n v="43"/>
    <x v="31"/>
    <n v="1615"/>
    <n v="1615"/>
  </r>
  <r>
    <x v="18"/>
    <s v="IBS"/>
    <x v="4"/>
    <n v="44"/>
    <x v="32"/>
    <n v="161"/>
    <n v="161"/>
  </r>
  <r>
    <x v="18"/>
    <s v="IBS"/>
    <x v="4"/>
    <n v="45"/>
    <x v="33"/>
    <n v="0"/>
    <n v="0"/>
  </r>
  <r>
    <x v="18"/>
    <s v="IBS"/>
    <x v="4"/>
    <n v="46"/>
    <x v="34"/>
    <n v="7978"/>
    <n v="7978"/>
  </r>
  <r>
    <x v="18"/>
    <s v="IBS"/>
    <x v="4"/>
    <n v="47"/>
    <x v="35"/>
    <n v="0"/>
    <n v="0"/>
  </r>
  <r>
    <x v="18"/>
    <s v="IBS"/>
    <x v="4"/>
    <n v="48"/>
    <x v="36"/>
    <n v="192"/>
    <n v="192"/>
  </r>
  <r>
    <x v="18"/>
    <s v="IBW"/>
    <x v="5"/>
    <n v="1"/>
    <x v="0"/>
    <n v="0"/>
    <n v="0"/>
  </r>
  <r>
    <x v="18"/>
    <s v="IBW"/>
    <x v="5"/>
    <n v="2"/>
    <x v="1"/>
    <n v="0"/>
    <n v="0"/>
  </r>
  <r>
    <x v="18"/>
    <s v="IBW"/>
    <x v="5"/>
    <n v="3"/>
    <x v="2"/>
    <n v="0"/>
    <n v="0"/>
  </r>
  <r>
    <x v="18"/>
    <s v="IBW"/>
    <x v="5"/>
    <n v="4"/>
    <x v="3"/>
    <n v="0"/>
    <n v="0"/>
  </r>
  <r>
    <x v="18"/>
    <s v="IBW"/>
    <x v="5"/>
    <n v="5"/>
    <x v="4"/>
    <n v="0"/>
    <n v="0"/>
  </r>
  <r>
    <x v="18"/>
    <s v="IBW"/>
    <x v="5"/>
    <n v="7"/>
    <x v="5"/>
    <n v="0"/>
    <n v="0"/>
  </r>
  <r>
    <x v="18"/>
    <s v="IBW"/>
    <x v="5"/>
    <n v="8"/>
    <x v="6"/>
    <n v="0"/>
    <n v="0"/>
  </r>
  <r>
    <x v="18"/>
    <s v="IBW"/>
    <x v="5"/>
    <n v="9"/>
    <x v="7"/>
    <n v="0"/>
    <n v="0"/>
  </r>
  <r>
    <x v="18"/>
    <s v="IBW"/>
    <x v="5"/>
    <n v="10"/>
    <x v="8"/>
    <n v="0"/>
    <n v="0"/>
  </r>
  <r>
    <x v="18"/>
    <s v="IBW"/>
    <x v="5"/>
    <n v="11"/>
    <x v="9"/>
    <n v="0"/>
    <n v="0"/>
  </r>
  <r>
    <x v="18"/>
    <s v="IBW"/>
    <x v="5"/>
    <n v="12"/>
    <x v="10"/>
    <n v="0"/>
    <n v="0"/>
  </r>
  <r>
    <x v="18"/>
    <s v="IBW"/>
    <x v="5"/>
    <n v="13"/>
    <x v="11"/>
    <n v="0"/>
    <n v="0"/>
  </r>
  <r>
    <x v="18"/>
    <s v="IBW"/>
    <x v="5"/>
    <n v="14"/>
    <x v="12"/>
    <n v="0"/>
    <n v="0"/>
  </r>
  <r>
    <x v="18"/>
    <s v="IBW"/>
    <x v="5"/>
    <n v="15"/>
    <x v="13"/>
    <n v="0"/>
    <n v="0"/>
  </r>
  <r>
    <x v="18"/>
    <s v="IBW"/>
    <x v="5"/>
    <n v="16"/>
    <x v="14"/>
    <n v="0"/>
    <n v="0"/>
  </r>
  <r>
    <x v="18"/>
    <s v="IBW"/>
    <x v="5"/>
    <n v="17"/>
    <x v="15"/>
    <n v="0"/>
    <n v="0"/>
  </r>
  <r>
    <x v="18"/>
    <s v="IBW"/>
    <x v="5"/>
    <n v="18"/>
    <x v="16"/>
    <n v="0"/>
    <n v="0"/>
  </r>
  <r>
    <x v="18"/>
    <s v="IBW"/>
    <x v="5"/>
    <n v="20"/>
    <x v="17"/>
    <n v="0"/>
    <n v="0"/>
  </r>
  <r>
    <x v="18"/>
    <s v="IBW"/>
    <x v="5"/>
    <n v="22"/>
    <x v="18"/>
    <n v="13"/>
    <n v="13"/>
  </r>
  <r>
    <x v="18"/>
    <s v="IBW"/>
    <x v="5"/>
    <n v="23"/>
    <x v="19"/>
    <n v="0"/>
    <n v="0"/>
  </r>
  <r>
    <x v="18"/>
    <s v="IBW"/>
    <x v="5"/>
    <n v="24"/>
    <x v="20"/>
    <n v="0"/>
    <n v="0"/>
  </r>
  <r>
    <x v="18"/>
    <s v="IBW"/>
    <x v="5"/>
    <n v="25"/>
    <x v="21"/>
    <n v="0"/>
    <n v="0"/>
  </r>
  <r>
    <x v="18"/>
    <s v="IBW"/>
    <x v="5"/>
    <n v="26"/>
    <x v="22"/>
    <n v="0"/>
    <n v="0"/>
  </r>
  <r>
    <x v="18"/>
    <s v="IBW"/>
    <x v="5"/>
    <n v="27"/>
    <x v="23"/>
    <n v="0"/>
    <n v="0"/>
  </r>
  <r>
    <x v="18"/>
    <s v="IBW"/>
    <x v="5"/>
    <n v="29"/>
    <x v="24"/>
    <n v="0"/>
    <n v="0"/>
  </r>
  <r>
    <x v="18"/>
    <s v="IBW"/>
    <x v="5"/>
    <n v="30"/>
    <x v="25"/>
    <n v="0"/>
    <n v="0"/>
  </r>
  <r>
    <x v="18"/>
    <s v="IBW"/>
    <x v="5"/>
    <n v="31"/>
    <x v="26"/>
    <n v="0"/>
    <n v="0"/>
  </r>
  <r>
    <x v="18"/>
    <s v="IBW"/>
    <x v="5"/>
    <n v="38"/>
    <x v="27"/>
    <n v="0"/>
    <n v="0"/>
  </r>
  <r>
    <x v="18"/>
    <s v="IBW"/>
    <x v="5"/>
    <n v="39"/>
    <x v="28"/>
    <n v="0"/>
    <n v="0"/>
  </r>
  <r>
    <x v="18"/>
    <s v="IBW"/>
    <x v="5"/>
    <n v="40"/>
    <x v="29"/>
    <n v="0"/>
    <n v="0"/>
  </r>
  <r>
    <x v="18"/>
    <s v="IBW"/>
    <x v="5"/>
    <n v="41"/>
    <x v="30"/>
    <n v="0"/>
    <n v="0"/>
  </r>
  <r>
    <x v="18"/>
    <s v="IBW"/>
    <x v="5"/>
    <n v="43"/>
    <x v="31"/>
    <n v="0"/>
    <n v="0"/>
  </r>
  <r>
    <x v="18"/>
    <s v="IBW"/>
    <x v="5"/>
    <n v="44"/>
    <x v="32"/>
    <n v="0"/>
    <n v="0"/>
  </r>
  <r>
    <x v="18"/>
    <s v="IBW"/>
    <x v="5"/>
    <n v="45"/>
    <x v="33"/>
    <n v="0"/>
    <n v="0"/>
  </r>
  <r>
    <x v="18"/>
    <s v="IBW"/>
    <x v="5"/>
    <n v="46"/>
    <x v="34"/>
    <n v="0"/>
    <n v="0"/>
  </r>
  <r>
    <x v="18"/>
    <s v="IBW"/>
    <x v="5"/>
    <n v="47"/>
    <x v="35"/>
    <n v="0"/>
    <n v="0"/>
  </r>
  <r>
    <x v="18"/>
    <s v="IBW"/>
    <x v="5"/>
    <n v="48"/>
    <x v="36"/>
    <n v="0"/>
    <n v="0"/>
  </r>
  <r>
    <x v="18"/>
    <s v="IDT"/>
    <x v="12"/>
    <n v="1"/>
    <x v="0"/>
    <n v="0"/>
    <n v="0"/>
  </r>
  <r>
    <x v="18"/>
    <s v="IDT"/>
    <x v="12"/>
    <n v="2"/>
    <x v="1"/>
    <n v="0"/>
    <n v="0"/>
  </r>
  <r>
    <x v="18"/>
    <s v="IDT"/>
    <x v="12"/>
    <n v="3"/>
    <x v="2"/>
    <n v="0"/>
    <n v="0"/>
  </r>
  <r>
    <x v="18"/>
    <s v="IDT"/>
    <x v="12"/>
    <n v="4"/>
    <x v="3"/>
    <n v="0"/>
    <n v="0"/>
  </r>
  <r>
    <x v="18"/>
    <s v="IDT"/>
    <x v="12"/>
    <n v="5"/>
    <x v="4"/>
    <n v="0"/>
    <n v="0"/>
  </r>
  <r>
    <x v="18"/>
    <s v="IDT"/>
    <x v="12"/>
    <n v="7"/>
    <x v="5"/>
    <n v="0"/>
    <n v="0"/>
  </r>
  <r>
    <x v="18"/>
    <s v="IDT"/>
    <x v="12"/>
    <n v="8"/>
    <x v="6"/>
    <n v="0"/>
    <n v="0"/>
  </r>
  <r>
    <x v="18"/>
    <s v="IDT"/>
    <x v="12"/>
    <n v="9"/>
    <x v="7"/>
    <n v="0"/>
    <n v="0"/>
  </r>
  <r>
    <x v="18"/>
    <s v="IDT"/>
    <x v="12"/>
    <n v="10"/>
    <x v="8"/>
    <n v="0"/>
    <n v="0"/>
  </r>
  <r>
    <x v="18"/>
    <s v="IDT"/>
    <x v="12"/>
    <n v="11"/>
    <x v="9"/>
    <n v="0"/>
    <n v="0"/>
  </r>
  <r>
    <x v="18"/>
    <s v="IDT"/>
    <x v="12"/>
    <n v="12"/>
    <x v="10"/>
    <n v="0"/>
    <n v="0"/>
  </r>
  <r>
    <x v="18"/>
    <s v="IDT"/>
    <x v="12"/>
    <n v="13"/>
    <x v="11"/>
    <n v="0"/>
    <n v="0"/>
  </r>
  <r>
    <x v="18"/>
    <s v="IDT"/>
    <x v="12"/>
    <n v="14"/>
    <x v="12"/>
    <n v="0"/>
    <n v="0"/>
  </r>
  <r>
    <x v="18"/>
    <s v="IDT"/>
    <x v="12"/>
    <n v="15"/>
    <x v="13"/>
    <n v="0"/>
    <n v="0"/>
  </r>
  <r>
    <x v="18"/>
    <s v="IDT"/>
    <x v="12"/>
    <n v="16"/>
    <x v="14"/>
    <n v="0"/>
    <n v="0"/>
  </r>
  <r>
    <x v="18"/>
    <s v="IDT"/>
    <x v="12"/>
    <n v="17"/>
    <x v="15"/>
    <n v="0"/>
    <n v="0"/>
  </r>
  <r>
    <x v="18"/>
    <s v="IDT"/>
    <x v="12"/>
    <n v="18"/>
    <x v="16"/>
    <n v="0"/>
    <n v="0"/>
  </r>
  <r>
    <x v="18"/>
    <s v="IDT"/>
    <x v="12"/>
    <n v="20"/>
    <x v="17"/>
    <n v="0"/>
    <n v="0"/>
  </r>
  <r>
    <x v="18"/>
    <s v="IDT"/>
    <x v="12"/>
    <n v="22"/>
    <x v="18"/>
    <n v="0"/>
    <n v="0"/>
  </r>
  <r>
    <x v="18"/>
    <s v="IDT"/>
    <x v="12"/>
    <n v="23"/>
    <x v="19"/>
    <n v="0"/>
    <n v="0"/>
  </r>
  <r>
    <x v="18"/>
    <s v="IDT"/>
    <x v="12"/>
    <n v="24"/>
    <x v="20"/>
    <n v="0"/>
    <n v="0"/>
  </r>
  <r>
    <x v="18"/>
    <s v="IDT"/>
    <x v="12"/>
    <n v="25"/>
    <x v="21"/>
    <n v="0"/>
    <n v="0"/>
  </r>
  <r>
    <x v="18"/>
    <s v="IDT"/>
    <x v="12"/>
    <n v="26"/>
    <x v="22"/>
    <n v="0"/>
    <n v="0"/>
  </r>
  <r>
    <x v="18"/>
    <s v="IDT"/>
    <x v="12"/>
    <n v="27"/>
    <x v="23"/>
    <n v="0"/>
    <n v="0"/>
  </r>
  <r>
    <x v="18"/>
    <s v="IDT"/>
    <x v="12"/>
    <n v="29"/>
    <x v="24"/>
    <n v="0"/>
    <n v="0"/>
  </r>
  <r>
    <x v="18"/>
    <s v="IDT"/>
    <x v="12"/>
    <n v="30"/>
    <x v="25"/>
    <n v="0"/>
    <n v="0"/>
  </r>
  <r>
    <x v="18"/>
    <s v="IDT"/>
    <x v="12"/>
    <n v="31"/>
    <x v="26"/>
    <n v="0"/>
    <n v="0"/>
  </r>
  <r>
    <x v="18"/>
    <s v="IDT"/>
    <x v="12"/>
    <n v="38"/>
    <x v="27"/>
    <n v="0"/>
    <n v="0"/>
  </r>
  <r>
    <x v="18"/>
    <s v="IDT"/>
    <x v="12"/>
    <n v="39"/>
    <x v="28"/>
    <n v="0"/>
    <n v="0"/>
  </r>
  <r>
    <x v="18"/>
    <s v="IDT"/>
    <x v="12"/>
    <n v="40"/>
    <x v="29"/>
    <n v="0"/>
    <n v="0"/>
  </r>
  <r>
    <x v="18"/>
    <s v="IDT"/>
    <x v="12"/>
    <n v="41"/>
    <x v="30"/>
    <n v="0"/>
    <n v="0"/>
  </r>
  <r>
    <x v="18"/>
    <s v="IDT"/>
    <x v="12"/>
    <n v="43"/>
    <x v="31"/>
    <n v="0"/>
    <n v="0"/>
  </r>
  <r>
    <x v="18"/>
    <s v="IDT"/>
    <x v="12"/>
    <n v="44"/>
    <x v="32"/>
    <n v="0"/>
    <n v="0"/>
  </r>
  <r>
    <x v="18"/>
    <s v="IDT"/>
    <x v="12"/>
    <n v="45"/>
    <x v="33"/>
    <n v="0"/>
    <n v="0"/>
  </r>
  <r>
    <x v="18"/>
    <s v="IDT"/>
    <x v="12"/>
    <n v="46"/>
    <x v="34"/>
    <n v="0"/>
    <n v="0"/>
  </r>
  <r>
    <x v="18"/>
    <s v="IDT"/>
    <x v="12"/>
    <n v="47"/>
    <x v="35"/>
    <n v="0"/>
    <n v="0"/>
  </r>
  <r>
    <x v="18"/>
    <s v="IDT"/>
    <x v="12"/>
    <n v="48"/>
    <x v="36"/>
    <n v="0"/>
    <n v="0"/>
  </r>
  <r>
    <x v="18"/>
    <s v="NB"/>
    <x v="6"/>
    <n v="1"/>
    <x v="0"/>
    <n v="154371"/>
    <n v="149407"/>
  </r>
  <r>
    <x v="18"/>
    <s v="NB"/>
    <x v="6"/>
    <n v="2"/>
    <x v="1"/>
    <n v="39784"/>
    <n v="39784"/>
  </r>
  <r>
    <x v="18"/>
    <s v="NB"/>
    <x v="6"/>
    <n v="3"/>
    <x v="2"/>
    <n v="0"/>
    <n v="0"/>
  </r>
  <r>
    <x v="18"/>
    <s v="NB"/>
    <x v="6"/>
    <n v="4"/>
    <x v="3"/>
    <n v="1968"/>
    <n v="1968"/>
  </r>
  <r>
    <x v="18"/>
    <s v="NB"/>
    <x v="6"/>
    <n v="5"/>
    <x v="4"/>
    <n v="1204041"/>
    <n v="1091529"/>
  </r>
  <r>
    <x v="18"/>
    <s v="NB"/>
    <x v="6"/>
    <n v="7"/>
    <x v="5"/>
    <n v="14911"/>
    <n v="14911"/>
  </r>
  <r>
    <x v="18"/>
    <s v="NB"/>
    <x v="6"/>
    <n v="8"/>
    <x v="6"/>
    <n v="39409"/>
    <n v="39409"/>
  </r>
  <r>
    <x v="18"/>
    <s v="NB"/>
    <x v="6"/>
    <n v="9"/>
    <x v="7"/>
    <n v="1101097"/>
    <n v="1041808"/>
  </r>
  <r>
    <x v="18"/>
    <s v="NB"/>
    <x v="6"/>
    <n v="10"/>
    <x v="8"/>
    <n v="0"/>
    <n v="0"/>
  </r>
  <r>
    <x v="18"/>
    <s v="NB"/>
    <x v="6"/>
    <n v="11"/>
    <x v="9"/>
    <n v="1476842"/>
    <n v="1447802"/>
  </r>
  <r>
    <x v="18"/>
    <s v="NB"/>
    <x v="6"/>
    <n v="12"/>
    <x v="10"/>
    <n v="0"/>
    <n v="0"/>
  </r>
  <r>
    <x v="18"/>
    <s v="NB"/>
    <x v="6"/>
    <n v="13"/>
    <x v="11"/>
    <n v="733874"/>
    <n v="733350"/>
  </r>
  <r>
    <x v="18"/>
    <s v="NB"/>
    <x v="6"/>
    <n v="14"/>
    <x v="12"/>
    <n v="11471"/>
    <n v="11452"/>
  </r>
  <r>
    <x v="18"/>
    <s v="NB"/>
    <x v="6"/>
    <n v="15"/>
    <x v="13"/>
    <n v="1182"/>
    <n v="1182"/>
  </r>
  <r>
    <x v="18"/>
    <s v="NB"/>
    <x v="6"/>
    <n v="16"/>
    <x v="14"/>
    <n v="7086"/>
    <n v="7086"/>
  </r>
  <r>
    <x v="18"/>
    <s v="NB"/>
    <x v="6"/>
    <n v="17"/>
    <x v="15"/>
    <n v="121674"/>
    <n v="121674"/>
  </r>
  <r>
    <x v="18"/>
    <s v="NB"/>
    <x v="6"/>
    <n v="18"/>
    <x v="16"/>
    <n v="137185"/>
    <n v="117033"/>
  </r>
  <r>
    <x v="18"/>
    <s v="NB"/>
    <x v="6"/>
    <n v="20"/>
    <x v="17"/>
    <n v="1570"/>
    <n v="1570"/>
  </r>
  <r>
    <x v="18"/>
    <s v="NB"/>
    <x v="6"/>
    <n v="22"/>
    <x v="18"/>
    <n v="416751"/>
    <n v="397380"/>
  </r>
  <r>
    <x v="18"/>
    <s v="NB"/>
    <x v="6"/>
    <n v="23"/>
    <x v="19"/>
    <n v="1804349"/>
    <n v="1707789"/>
  </r>
  <r>
    <x v="18"/>
    <s v="NB"/>
    <x v="6"/>
    <n v="24"/>
    <x v="20"/>
    <n v="343229"/>
    <n v="340528"/>
  </r>
  <r>
    <x v="18"/>
    <s v="NB"/>
    <x v="6"/>
    <n v="25"/>
    <x v="21"/>
    <n v="0"/>
    <n v="0"/>
  </r>
  <r>
    <x v="18"/>
    <s v="NB"/>
    <x v="6"/>
    <n v="26"/>
    <x v="22"/>
    <n v="3008587"/>
    <n v="2932549"/>
  </r>
  <r>
    <x v="18"/>
    <s v="NB"/>
    <x v="6"/>
    <n v="27"/>
    <x v="23"/>
    <n v="26354"/>
    <n v="23347"/>
  </r>
  <r>
    <x v="18"/>
    <s v="NB"/>
    <x v="6"/>
    <n v="29"/>
    <x v="24"/>
    <n v="5378912"/>
    <n v="5192515"/>
  </r>
  <r>
    <x v="18"/>
    <s v="NB"/>
    <x v="6"/>
    <n v="30"/>
    <x v="25"/>
    <n v="29844"/>
    <n v="18820"/>
  </r>
  <r>
    <x v="18"/>
    <s v="NB"/>
    <x v="6"/>
    <n v="31"/>
    <x v="26"/>
    <n v="875"/>
    <n v="854"/>
  </r>
  <r>
    <x v="18"/>
    <s v="NB"/>
    <x v="6"/>
    <n v="38"/>
    <x v="27"/>
    <n v="0"/>
    <n v="0"/>
  </r>
  <r>
    <x v="18"/>
    <s v="NB"/>
    <x v="6"/>
    <n v="39"/>
    <x v="28"/>
    <n v="1494"/>
    <n v="1494"/>
  </r>
  <r>
    <x v="18"/>
    <s v="NB"/>
    <x v="6"/>
    <n v="40"/>
    <x v="29"/>
    <n v="109"/>
    <n v="109"/>
  </r>
  <r>
    <x v="18"/>
    <s v="NB"/>
    <x v="6"/>
    <n v="41"/>
    <x v="30"/>
    <n v="8489"/>
    <n v="8489"/>
  </r>
  <r>
    <x v="18"/>
    <s v="NB"/>
    <x v="6"/>
    <n v="43"/>
    <x v="31"/>
    <n v="0"/>
    <n v="0"/>
  </r>
  <r>
    <x v="18"/>
    <s v="NB"/>
    <x v="6"/>
    <n v="44"/>
    <x v="32"/>
    <n v="0"/>
    <n v="0"/>
  </r>
  <r>
    <x v="18"/>
    <s v="NB"/>
    <x v="6"/>
    <n v="45"/>
    <x v="33"/>
    <n v="383"/>
    <n v="383"/>
  </r>
  <r>
    <x v="18"/>
    <s v="NB"/>
    <x v="6"/>
    <n v="46"/>
    <x v="34"/>
    <n v="148294"/>
    <n v="148294"/>
  </r>
  <r>
    <x v="18"/>
    <s v="NB"/>
    <x v="6"/>
    <n v="47"/>
    <x v="35"/>
    <n v="0"/>
    <n v="0"/>
  </r>
  <r>
    <x v="18"/>
    <s v="NB"/>
    <x v="6"/>
    <n v="48"/>
    <x v="36"/>
    <n v="6356"/>
    <n v="6356"/>
  </r>
  <r>
    <x v="18"/>
    <s v="NCY"/>
    <x v="15"/>
    <n v="1"/>
    <x v="0"/>
    <n v="0"/>
    <n v="0"/>
  </r>
  <r>
    <x v="18"/>
    <s v="NCY"/>
    <x v="15"/>
    <n v="2"/>
    <x v="1"/>
    <n v="0"/>
    <n v="0"/>
  </r>
  <r>
    <x v="18"/>
    <s v="NCY"/>
    <x v="15"/>
    <n v="3"/>
    <x v="2"/>
    <n v="0"/>
    <n v="0"/>
  </r>
  <r>
    <x v="18"/>
    <s v="NCY"/>
    <x v="15"/>
    <n v="4"/>
    <x v="3"/>
    <n v="0"/>
    <n v="0"/>
  </r>
  <r>
    <x v="18"/>
    <s v="NCY"/>
    <x v="15"/>
    <n v="5"/>
    <x v="4"/>
    <n v="0"/>
    <n v="0"/>
  </r>
  <r>
    <x v="18"/>
    <s v="NCY"/>
    <x v="15"/>
    <n v="7"/>
    <x v="5"/>
    <n v="0"/>
    <n v="0"/>
  </r>
  <r>
    <x v="18"/>
    <s v="NCY"/>
    <x v="15"/>
    <n v="8"/>
    <x v="6"/>
    <n v="0"/>
    <n v="0"/>
  </r>
  <r>
    <x v="18"/>
    <s v="NCY"/>
    <x v="15"/>
    <n v="9"/>
    <x v="7"/>
    <n v="0"/>
    <n v="0"/>
  </r>
  <r>
    <x v="18"/>
    <s v="NCY"/>
    <x v="15"/>
    <n v="10"/>
    <x v="8"/>
    <n v="2478"/>
    <n v="2478"/>
  </r>
  <r>
    <x v="18"/>
    <s v="NCY"/>
    <x v="15"/>
    <n v="11"/>
    <x v="9"/>
    <n v="0"/>
    <n v="0"/>
  </r>
  <r>
    <x v="18"/>
    <s v="NCY"/>
    <x v="15"/>
    <n v="12"/>
    <x v="10"/>
    <n v="0"/>
    <n v="0"/>
  </r>
  <r>
    <x v="18"/>
    <s v="NCY"/>
    <x v="15"/>
    <n v="13"/>
    <x v="11"/>
    <n v="0"/>
    <n v="0"/>
  </r>
  <r>
    <x v="18"/>
    <s v="NCY"/>
    <x v="15"/>
    <n v="14"/>
    <x v="12"/>
    <n v="0"/>
    <n v="0"/>
  </r>
  <r>
    <x v="18"/>
    <s v="NCY"/>
    <x v="15"/>
    <n v="15"/>
    <x v="13"/>
    <n v="0"/>
    <n v="0"/>
  </r>
  <r>
    <x v="18"/>
    <s v="NCY"/>
    <x v="15"/>
    <n v="16"/>
    <x v="14"/>
    <n v="0"/>
    <n v="0"/>
  </r>
  <r>
    <x v="18"/>
    <s v="NCY"/>
    <x v="15"/>
    <n v="17"/>
    <x v="15"/>
    <n v="0"/>
    <n v="0"/>
  </r>
  <r>
    <x v="18"/>
    <s v="NCY"/>
    <x v="15"/>
    <n v="18"/>
    <x v="16"/>
    <n v="0"/>
    <n v="0"/>
  </r>
  <r>
    <x v="18"/>
    <s v="NCY"/>
    <x v="15"/>
    <n v="20"/>
    <x v="17"/>
    <n v="0"/>
    <n v="0"/>
  </r>
  <r>
    <x v="18"/>
    <s v="NCY"/>
    <x v="15"/>
    <n v="22"/>
    <x v="18"/>
    <n v="0"/>
    <n v="0"/>
  </r>
  <r>
    <x v="18"/>
    <s v="NCY"/>
    <x v="15"/>
    <n v="23"/>
    <x v="19"/>
    <n v="0"/>
    <n v="0"/>
  </r>
  <r>
    <x v="18"/>
    <s v="NCY"/>
    <x v="15"/>
    <n v="24"/>
    <x v="20"/>
    <n v="0"/>
    <n v="0"/>
  </r>
  <r>
    <x v="18"/>
    <s v="NCY"/>
    <x v="15"/>
    <n v="25"/>
    <x v="21"/>
    <n v="5633"/>
    <n v="5633"/>
  </r>
  <r>
    <x v="18"/>
    <s v="NCY"/>
    <x v="15"/>
    <n v="26"/>
    <x v="22"/>
    <n v="0"/>
    <n v="0"/>
  </r>
  <r>
    <x v="18"/>
    <s v="NCY"/>
    <x v="15"/>
    <n v="27"/>
    <x v="23"/>
    <n v="0"/>
    <n v="0"/>
  </r>
  <r>
    <x v="18"/>
    <s v="NCY"/>
    <x v="15"/>
    <n v="29"/>
    <x v="24"/>
    <n v="0"/>
    <n v="0"/>
  </r>
  <r>
    <x v="18"/>
    <s v="NCY"/>
    <x v="15"/>
    <n v="30"/>
    <x v="25"/>
    <n v="0"/>
    <n v="0"/>
  </r>
  <r>
    <x v="18"/>
    <s v="NCY"/>
    <x v="15"/>
    <n v="31"/>
    <x v="26"/>
    <n v="0"/>
    <n v="0"/>
  </r>
  <r>
    <x v="18"/>
    <s v="NCY"/>
    <x v="15"/>
    <n v="38"/>
    <x v="27"/>
    <n v="0"/>
    <n v="0"/>
  </r>
  <r>
    <x v="18"/>
    <s v="NCY"/>
    <x v="15"/>
    <n v="39"/>
    <x v="28"/>
    <n v="0"/>
    <n v="0"/>
  </r>
  <r>
    <x v="18"/>
    <s v="NCY"/>
    <x v="15"/>
    <n v="40"/>
    <x v="29"/>
    <n v="0"/>
    <n v="0"/>
  </r>
  <r>
    <x v="18"/>
    <s v="NCY"/>
    <x v="15"/>
    <n v="41"/>
    <x v="30"/>
    <n v="0"/>
    <n v="0"/>
  </r>
  <r>
    <x v="18"/>
    <s v="NCY"/>
    <x v="15"/>
    <n v="43"/>
    <x v="31"/>
    <n v="0"/>
    <n v="0"/>
  </r>
  <r>
    <x v="18"/>
    <s v="NCY"/>
    <x v="15"/>
    <n v="44"/>
    <x v="32"/>
    <n v="18694"/>
    <n v="18694"/>
  </r>
  <r>
    <x v="18"/>
    <s v="NCY"/>
    <x v="15"/>
    <n v="45"/>
    <x v="33"/>
    <n v="0"/>
    <n v="0"/>
  </r>
  <r>
    <x v="18"/>
    <s v="NCY"/>
    <x v="15"/>
    <n v="46"/>
    <x v="34"/>
    <n v="139691"/>
    <n v="139688"/>
  </r>
  <r>
    <x v="18"/>
    <s v="NCY"/>
    <x v="15"/>
    <n v="47"/>
    <x v="35"/>
    <n v="9248"/>
    <n v="9248"/>
  </r>
  <r>
    <x v="18"/>
    <s v="NCY"/>
    <x v="15"/>
    <n v="48"/>
    <x v="36"/>
    <n v="0"/>
    <n v="0"/>
  </r>
  <r>
    <x v="18"/>
    <s v="NDM"/>
    <x v="7"/>
    <n v="1"/>
    <x v="0"/>
    <n v="0"/>
    <n v="0"/>
  </r>
  <r>
    <x v="18"/>
    <s v="NDM"/>
    <x v="7"/>
    <n v="2"/>
    <x v="1"/>
    <n v="0"/>
    <n v="0"/>
  </r>
  <r>
    <x v="18"/>
    <s v="NDM"/>
    <x v="7"/>
    <n v="3"/>
    <x v="2"/>
    <n v="0"/>
    <n v="0"/>
  </r>
  <r>
    <x v="18"/>
    <s v="NDM"/>
    <x v="7"/>
    <n v="4"/>
    <x v="3"/>
    <n v="0"/>
    <n v="0"/>
  </r>
  <r>
    <x v="18"/>
    <s v="NDM"/>
    <x v="7"/>
    <n v="5"/>
    <x v="4"/>
    <n v="809"/>
    <n v="809"/>
  </r>
  <r>
    <x v="18"/>
    <s v="NDM"/>
    <x v="7"/>
    <n v="7"/>
    <x v="5"/>
    <n v="1160"/>
    <n v="1160"/>
  </r>
  <r>
    <x v="18"/>
    <s v="NDM"/>
    <x v="7"/>
    <n v="8"/>
    <x v="6"/>
    <n v="0"/>
    <n v="0"/>
  </r>
  <r>
    <x v="18"/>
    <s v="NDM"/>
    <x v="7"/>
    <n v="9"/>
    <x v="7"/>
    <n v="0"/>
    <n v="0"/>
  </r>
  <r>
    <x v="18"/>
    <s v="NDM"/>
    <x v="7"/>
    <n v="10"/>
    <x v="8"/>
    <n v="83133"/>
    <n v="83133"/>
  </r>
  <r>
    <x v="18"/>
    <s v="NDM"/>
    <x v="7"/>
    <n v="11"/>
    <x v="9"/>
    <n v="0"/>
    <n v="0"/>
  </r>
  <r>
    <x v="18"/>
    <s v="NDM"/>
    <x v="7"/>
    <n v="12"/>
    <x v="10"/>
    <n v="1581"/>
    <n v="1581"/>
  </r>
  <r>
    <x v="18"/>
    <s v="NDM"/>
    <x v="7"/>
    <n v="13"/>
    <x v="11"/>
    <n v="5275"/>
    <n v="5275"/>
  </r>
  <r>
    <x v="18"/>
    <s v="NDM"/>
    <x v="7"/>
    <n v="14"/>
    <x v="12"/>
    <n v="0"/>
    <n v="0"/>
  </r>
  <r>
    <x v="18"/>
    <s v="NDM"/>
    <x v="7"/>
    <n v="15"/>
    <x v="13"/>
    <n v="0"/>
    <n v="0"/>
  </r>
  <r>
    <x v="18"/>
    <s v="NDM"/>
    <x v="7"/>
    <n v="16"/>
    <x v="14"/>
    <n v="0"/>
    <n v="0"/>
  </r>
  <r>
    <x v="18"/>
    <s v="NDM"/>
    <x v="7"/>
    <n v="17"/>
    <x v="15"/>
    <n v="2885"/>
    <n v="2885"/>
  </r>
  <r>
    <x v="18"/>
    <s v="NDM"/>
    <x v="7"/>
    <n v="18"/>
    <x v="16"/>
    <n v="0"/>
    <n v="0"/>
  </r>
  <r>
    <x v="18"/>
    <s v="NDM"/>
    <x v="7"/>
    <n v="20"/>
    <x v="17"/>
    <n v="0"/>
    <n v="0"/>
  </r>
  <r>
    <x v="18"/>
    <s v="NDM"/>
    <x v="7"/>
    <n v="22"/>
    <x v="18"/>
    <n v="0"/>
    <n v="0"/>
  </r>
  <r>
    <x v="18"/>
    <s v="NDM"/>
    <x v="7"/>
    <n v="23"/>
    <x v="19"/>
    <n v="194"/>
    <n v="194"/>
  </r>
  <r>
    <x v="18"/>
    <s v="NDM"/>
    <x v="7"/>
    <n v="24"/>
    <x v="20"/>
    <n v="1730"/>
    <n v="1730"/>
  </r>
  <r>
    <x v="18"/>
    <s v="NDM"/>
    <x v="7"/>
    <n v="25"/>
    <x v="21"/>
    <n v="0"/>
    <n v="0"/>
  </r>
  <r>
    <x v="18"/>
    <s v="NDM"/>
    <x v="7"/>
    <n v="26"/>
    <x v="22"/>
    <n v="0"/>
    <n v="0"/>
  </r>
  <r>
    <x v="18"/>
    <s v="NDM"/>
    <x v="7"/>
    <n v="27"/>
    <x v="23"/>
    <n v="4481"/>
    <n v="4481"/>
  </r>
  <r>
    <x v="18"/>
    <s v="NDM"/>
    <x v="7"/>
    <n v="29"/>
    <x v="24"/>
    <n v="0"/>
    <n v="0"/>
  </r>
  <r>
    <x v="18"/>
    <s v="NDM"/>
    <x v="7"/>
    <n v="30"/>
    <x v="25"/>
    <n v="12068"/>
    <n v="12068"/>
  </r>
  <r>
    <x v="18"/>
    <s v="NDM"/>
    <x v="7"/>
    <n v="31"/>
    <x v="26"/>
    <n v="7071"/>
    <n v="7071"/>
  </r>
  <r>
    <x v="18"/>
    <s v="NDM"/>
    <x v="7"/>
    <n v="38"/>
    <x v="27"/>
    <n v="700"/>
    <n v="700"/>
  </r>
  <r>
    <x v="18"/>
    <s v="NDM"/>
    <x v="7"/>
    <n v="39"/>
    <x v="28"/>
    <n v="4346"/>
    <n v="4346"/>
  </r>
  <r>
    <x v="18"/>
    <s v="NDM"/>
    <x v="7"/>
    <n v="40"/>
    <x v="29"/>
    <n v="0"/>
    <n v="0"/>
  </r>
  <r>
    <x v="18"/>
    <s v="NDM"/>
    <x v="7"/>
    <n v="41"/>
    <x v="30"/>
    <n v="0"/>
    <n v="0"/>
  </r>
  <r>
    <x v="18"/>
    <s v="NDM"/>
    <x v="7"/>
    <n v="43"/>
    <x v="31"/>
    <n v="0"/>
    <n v="0"/>
  </r>
  <r>
    <x v="18"/>
    <s v="NDM"/>
    <x v="7"/>
    <n v="44"/>
    <x v="32"/>
    <n v="0"/>
    <n v="0"/>
  </r>
  <r>
    <x v="18"/>
    <s v="NDM"/>
    <x v="7"/>
    <n v="45"/>
    <x v="33"/>
    <n v="0"/>
    <n v="0"/>
  </r>
  <r>
    <x v="18"/>
    <s v="NDM"/>
    <x v="7"/>
    <n v="46"/>
    <x v="34"/>
    <n v="6000"/>
    <n v="6000"/>
  </r>
  <r>
    <x v="18"/>
    <s v="NDM"/>
    <x v="7"/>
    <n v="47"/>
    <x v="35"/>
    <n v="163"/>
    <n v="163"/>
  </r>
  <r>
    <x v="18"/>
    <s v="NDM"/>
    <x v="7"/>
    <n v="48"/>
    <x v="36"/>
    <n v="211"/>
    <n v="211"/>
  </r>
  <r>
    <x v="18"/>
    <s v="NF"/>
    <x v="8"/>
    <n v="1"/>
    <x v="0"/>
    <n v="172"/>
    <n v="172"/>
  </r>
  <r>
    <x v="18"/>
    <s v="NF"/>
    <x v="8"/>
    <n v="2"/>
    <x v="1"/>
    <n v="0"/>
    <n v="0"/>
  </r>
  <r>
    <x v="18"/>
    <s v="NF"/>
    <x v="8"/>
    <n v="3"/>
    <x v="2"/>
    <n v="816"/>
    <n v="816"/>
  </r>
  <r>
    <x v="18"/>
    <s v="NF"/>
    <x v="8"/>
    <n v="4"/>
    <x v="3"/>
    <n v="3910"/>
    <n v="3910"/>
  </r>
  <r>
    <x v="18"/>
    <s v="NF"/>
    <x v="8"/>
    <n v="5"/>
    <x v="4"/>
    <n v="0"/>
    <n v="0"/>
  </r>
  <r>
    <x v="18"/>
    <s v="NF"/>
    <x v="8"/>
    <n v="7"/>
    <x v="5"/>
    <n v="0"/>
    <n v="0"/>
  </r>
  <r>
    <x v="18"/>
    <s v="NF"/>
    <x v="8"/>
    <n v="8"/>
    <x v="6"/>
    <n v="745893"/>
    <n v="745893"/>
  </r>
  <r>
    <x v="18"/>
    <s v="NF"/>
    <x v="8"/>
    <n v="9"/>
    <x v="7"/>
    <n v="0"/>
    <n v="0"/>
  </r>
  <r>
    <x v="18"/>
    <s v="NF"/>
    <x v="8"/>
    <n v="10"/>
    <x v="8"/>
    <n v="12909"/>
    <n v="12909"/>
  </r>
  <r>
    <x v="18"/>
    <s v="NF"/>
    <x v="8"/>
    <n v="11"/>
    <x v="9"/>
    <n v="187"/>
    <n v="187"/>
  </r>
  <r>
    <x v="18"/>
    <s v="NF"/>
    <x v="8"/>
    <n v="12"/>
    <x v="10"/>
    <n v="324"/>
    <n v="324"/>
  </r>
  <r>
    <x v="18"/>
    <s v="NF"/>
    <x v="8"/>
    <n v="13"/>
    <x v="11"/>
    <n v="190"/>
    <n v="190"/>
  </r>
  <r>
    <x v="18"/>
    <s v="NF"/>
    <x v="8"/>
    <n v="14"/>
    <x v="12"/>
    <n v="3581"/>
    <n v="3581"/>
  </r>
  <r>
    <x v="18"/>
    <s v="NF"/>
    <x v="8"/>
    <n v="15"/>
    <x v="13"/>
    <n v="0"/>
    <n v="0"/>
  </r>
  <r>
    <x v="18"/>
    <s v="NF"/>
    <x v="8"/>
    <n v="16"/>
    <x v="14"/>
    <n v="2676"/>
    <n v="2676"/>
  </r>
  <r>
    <x v="18"/>
    <s v="NF"/>
    <x v="8"/>
    <n v="17"/>
    <x v="15"/>
    <n v="550"/>
    <n v="550"/>
  </r>
  <r>
    <x v="18"/>
    <s v="NF"/>
    <x v="8"/>
    <n v="18"/>
    <x v="16"/>
    <n v="0"/>
    <n v="0"/>
  </r>
  <r>
    <x v="18"/>
    <s v="NF"/>
    <x v="8"/>
    <n v="20"/>
    <x v="17"/>
    <n v="4146"/>
    <n v="4146"/>
  </r>
  <r>
    <x v="18"/>
    <s v="NF"/>
    <x v="8"/>
    <n v="22"/>
    <x v="18"/>
    <n v="811"/>
    <n v="811"/>
  </r>
  <r>
    <x v="18"/>
    <s v="NF"/>
    <x v="8"/>
    <n v="23"/>
    <x v="19"/>
    <n v="2"/>
    <n v="2"/>
  </r>
  <r>
    <x v="18"/>
    <s v="NF"/>
    <x v="8"/>
    <n v="24"/>
    <x v="20"/>
    <n v="19669"/>
    <n v="19606"/>
  </r>
  <r>
    <x v="18"/>
    <s v="NF"/>
    <x v="8"/>
    <n v="25"/>
    <x v="21"/>
    <n v="15800"/>
    <n v="15800"/>
  </r>
  <r>
    <x v="18"/>
    <s v="NF"/>
    <x v="8"/>
    <n v="26"/>
    <x v="22"/>
    <n v="604"/>
    <n v="604"/>
  </r>
  <r>
    <x v="18"/>
    <s v="NF"/>
    <x v="8"/>
    <n v="27"/>
    <x v="23"/>
    <n v="5370"/>
    <n v="5370"/>
  </r>
  <r>
    <x v="18"/>
    <s v="NF"/>
    <x v="8"/>
    <n v="29"/>
    <x v="24"/>
    <n v="1724"/>
    <n v="1724"/>
  </r>
  <r>
    <x v="18"/>
    <s v="NF"/>
    <x v="8"/>
    <n v="30"/>
    <x v="25"/>
    <n v="7121"/>
    <n v="7121"/>
  </r>
  <r>
    <x v="18"/>
    <s v="NF"/>
    <x v="8"/>
    <n v="31"/>
    <x v="26"/>
    <n v="4078"/>
    <n v="4078"/>
  </r>
  <r>
    <x v="18"/>
    <s v="NF"/>
    <x v="8"/>
    <n v="38"/>
    <x v="27"/>
    <n v="3374"/>
    <n v="3374"/>
  </r>
  <r>
    <x v="18"/>
    <s v="NF"/>
    <x v="8"/>
    <n v="39"/>
    <x v="28"/>
    <n v="1380"/>
    <n v="1380"/>
  </r>
  <r>
    <x v="18"/>
    <s v="NF"/>
    <x v="8"/>
    <n v="40"/>
    <x v="29"/>
    <n v="74046"/>
    <n v="74046"/>
  </r>
  <r>
    <x v="18"/>
    <s v="NF"/>
    <x v="8"/>
    <n v="41"/>
    <x v="30"/>
    <n v="18714"/>
    <n v="18714"/>
  </r>
  <r>
    <x v="18"/>
    <s v="NF"/>
    <x v="8"/>
    <n v="43"/>
    <x v="31"/>
    <n v="699"/>
    <n v="699"/>
  </r>
  <r>
    <x v="18"/>
    <s v="NF"/>
    <x v="8"/>
    <n v="44"/>
    <x v="32"/>
    <n v="13144"/>
    <n v="13144"/>
  </r>
  <r>
    <x v="18"/>
    <s v="NF"/>
    <x v="8"/>
    <n v="45"/>
    <x v="33"/>
    <n v="0"/>
    <n v="0"/>
  </r>
  <r>
    <x v="18"/>
    <s v="NF"/>
    <x v="8"/>
    <n v="46"/>
    <x v="34"/>
    <n v="32874"/>
    <n v="32874"/>
  </r>
  <r>
    <x v="18"/>
    <s v="NF"/>
    <x v="8"/>
    <n v="47"/>
    <x v="35"/>
    <n v="514"/>
    <n v="514"/>
  </r>
  <r>
    <x v="18"/>
    <s v="NF"/>
    <x v="8"/>
    <n v="48"/>
    <x v="36"/>
    <n v="8118"/>
    <n v="8118"/>
  </r>
  <r>
    <x v="18"/>
    <s v="NW"/>
    <x v="9"/>
    <n v="1"/>
    <x v="0"/>
    <n v="0"/>
    <n v="0"/>
  </r>
  <r>
    <x v="18"/>
    <s v="NW"/>
    <x v="9"/>
    <n v="2"/>
    <x v="1"/>
    <n v="0"/>
    <n v="0"/>
  </r>
  <r>
    <x v="18"/>
    <s v="NW"/>
    <x v="9"/>
    <n v="3"/>
    <x v="2"/>
    <n v="0"/>
    <n v="0"/>
  </r>
  <r>
    <x v="18"/>
    <s v="NW"/>
    <x v="9"/>
    <n v="4"/>
    <x v="3"/>
    <n v="0"/>
    <n v="0"/>
  </r>
  <r>
    <x v="18"/>
    <s v="NW"/>
    <x v="9"/>
    <n v="5"/>
    <x v="4"/>
    <n v="671"/>
    <n v="671"/>
  </r>
  <r>
    <x v="18"/>
    <s v="NW"/>
    <x v="9"/>
    <n v="7"/>
    <x v="5"/>
    <n v="1218"/>
    <n v="624"/>
  </r>
  <r>
    <x v="18"/>
    <s v="NW"/>
    <x v="9"/>
    <n v="8"/>
    <x v="6"/>
    <n v="37256"/>
    <n v="37256"/>
  </r>
  <r>
    <x v="18"/>
    <s v="NW"/>
    <x v="9"/>
    <n v="9"/>
    <x v="7"/>
    <n v="0"/>
    <n v="0"/>
  </r>
  <r>
    <x v="18"/>
    <s v="NW"/>
    <x v="9"/>
    <n v="10"/>
    <x v="8"/>
    <n v="22009"/>
    <n v="22009"/>
  </r>
  <r>
    <x v="18"/>
    <s v="NW"/>
    <x v="9"/>
    <n v="11"/>
    <x v="9"/>
    <n v="0"/>
    <n v="0"/>
  </r>
  <r>
    <x v="18"/>
    <s v="NW"/>
    <x v="9"/>
    <n v="12"/>
    <x v="10"/>
    <n v="0"/>
    <n v="0"/>
  </r>
  <r>
    <x v="18"/>
    <s v="NW"/>
    <x v="9"/>
    <n v="13"/>
    <x v="11"/>
    <n v="458"/>
    <n v="458"/>
  </r>
  <r>
    <x v="18"/>
    <s v="NW"/>
    <x v="9"/>
    <n v="14"/>
    <x v="12"/>
    <n v="0"/>
    <n v="0"/>
  </r>
  <r>
    <x v="18"/>
    <s v="NW"/>
    <x v="9"/>
    <n v="15"/>
    <x v="13"/>
    <n v="0"/>
    <n v="0"/>
  </r>
  <r>
    <x v="18"/>
    <s v="NW"/>
    <x v="9"/>
    <n v="16"/>
    <x v="14"/>
    <n v="10034"/>
    <n v="10034"/>
  </r>
  <r>
    <x v="18"/>
    <s v="NW"/>
    <x v="9"/>
    <n v="17"/>
    <x v="15"/>
    <n v="0"/>
    <n v="0"/>
  </r>
  <r>
    <x v="18"/>
    <s v="NW"/>
    <x v="9"/>
    <n v="18"/>
    <x v="16"/>
    <n v="0"/>
    <n v="0"/>
  </r>
  <r>
    <x v="18"/>
    <s v="NW"/>
    <x v="9"/>
    <n v="20"/>
    <x v="17"/>
    <n v="0"/>
    <n v="0"/>
  </r>
  <r>
    <x v="18"/>
    <s v="NW"/>
    <x v="9"/>
    <n v="22"/>
    <x v="18"/>
    <n v="0"/>
    <n v="0"/>
  </r>
  <r>
    <x v="18"/>
    <s v="NW"/>
    <x v="9"/>
    <n v="23"/>
    <x v="19"/>
    <n v="8415"/>
    <n v="8287"/>
  </r>
  <r>
    <x v="18"/>
    <s v="NW"/>
    <x v="9"/>
    <n v="24"/>
    <x v="20"/>
    <n v="12352"/>
    <n v="11344"/>
  </r>
  <r>
    <x v="18"/>
    <s v="NW"/>
    <x v="9"/>
    <n v="25"/>
    <x v="21"/>
    <n v="28601"/>
    <n v="28601"/>
  </r>
  <r>
    <x v="18"/>
    <s v="NW"/>
    <x v="9"/>
    <n v="26"/>
    <x v="22"/>
    <n v="0"/>
    <n v="0"/>
  </r>
  <r>
    <x v="18"/>
    <s v="NW"/>
    <x v="9"/>
    <n v="27"/>
    <x v="23"/>
    <n v="1362"/>
    <n v="1362"/>
  </r>
  <r>
    <x v="18"/>
    <s v="NW"/>
    <x v="9"/>
    <n v="29"/>
    <x v="24"/>
    <n v="141"/>
    <n v="141"/>
  </r>
  <r>
    <x v="18"/>
    <s v="NW"/>
    <x v="9"/>
    <n v="30"/>
    <x v="25"/>
    <n v="0"/>
    <n v="0"/>
  </r>
  <r>
    <x v="18"/>
    <s v="NW"/>
    <x v="9"/>
    <n v="31"/>
    <x v="26"/>
    <n v="0"/>
    <n v="0"/>
  </r>
  <r>
    <x v="18"/>
    <s v="NW"/>
    <x v="9"/>
    <n v="38"/>
    <x v="27"/>
    <n v="0"/>
    <n v="0"/>
  </r>
  <r>
    <x v="18"/>
    <s v="NW"/>
    <x v="9"/>
    <n v="39"/>
    <x v="28"/>
    <n v="974"/>
    <n v="974"/>
  </r>
  <r>
    <x v="18"/>
    <s v="NW"/>
    <x v="9"/>
    <n v="40"/>
    <x v="29"/>
    <n v="10029"/>
    <n v="10029"/>
  </r>
  <r>
    <x v="18"/>
    <s v="NW"/>
    <x v="9"/>
    <n v="41"/>
    <x v="30"/>
    <n v="0"/>
    <n v="0"/>
  </r>
  <r>
    <x v="18"/>
    <s v="NW"/>
    <x v="9"/>
    <n v="43"/>
    <x v="31"/>
    <n v="766"/>
    <n v="766"/>
  </r>
  <r>
    <x v="18"/>
    <s v="NW"/>
    <x v="9"/>
    <n v="44"/>
    <x v="32"/>
    <n v="9229"/>
    <n v="9229"/>
  </r>
  <r>
    <x v="18"/>
    <s v="NW"/>
    <x v="9"/>
    <n v="45"/>
    <x v="33"/>
    <n v="600"/>
    <n v="600"/>
  </r>
  <r>
    <x v="18"/>
    <s v="NW"/>
    <x v="9"/>
    <n v="46"/>
    <x v="34"/>
    <n v="3062"/>
    <n v="3062"/>
  </r>
  <r>
    <x v="18"/>
    <s v="NW"/>
    <x v="9"/>
    <n v="47"/>
    <x v="35"/>
    <n v="0"/>
    <n v="0"/>
  </r>
  <r>
    <x v="18"/>
    <s v="NW"/>
    <x v="9"/>
    <n v="48"/>
    <x v="36"/>
    <n v="0"/>
    <n v="0"/>
  </r>
  <r>
    <x v="19"/>
    <s v="IB"/>
    <x v="10"/>
    <n v="1"/>
    <x v="0"/>
    <n v="0"/>
    <n v="0"/>
  </r>
  <r>
    <x v="19"/>
    <s v="IB"/>
    <x v="10"/>
    <n v="2"/>
    <x v="1"/>
    <n v="0"/>
    <n v="0"/>
  </r>
  <r>
    <x v="19"/>
    <s v="IB"/>
    <x v="10"/>
    <n v="3"/>
    <x v="2"/>
    <n v="0"/>
    <n v="0"/>
  </r>
  <r>
    <x v="19"/>
    <s v="IB"/>
    <x v="10"/>
    <n v="4"/>
    <x v="3"/>
    <n v="0"/>
    <n v="0"/>
  </r>
  <r>
    <x v="19"/>
    <s v="IB"/>
    <x v="10"/>
    <n v="5"/>
    <x v="4"/>
    <n v="0"/>
    <n v="0"/>
  </r>
  <r>
    <x v="19"/>
    <s v="IB"/>
    <x v="10"/>
    <n v="7"/>
    <x v="5"/>
    <n v="0"/>
    <n v="0"/>
  </r>
  <r>
    <x v="19"/>
    <s v="IB"/>
    <x v="10"/>
    <n v="8"/>
    <x v="6"/>
    <n v="0"/>
    <n v="0"/>
  </r>
  <r>
    <x v="19"/>
    <s v="IB"/>
    <x v="10"/>
    <n v="9"/>
    <x v="7"/>
    <n v="0"/>
    <n v="0"/>
  </r>
  <r>
    <x v="19"/>
    <s v="IB"/>
    <x v="10"/>
    <n v="10"/>
    <x v="8"/>
    <n v="0"/>
    <n v="0"/>
  </r>
  <r>
    <x v="19"/>
    <s v="IB"/>
    <x v="10"/>
    <n v="11"/>
    <x v="9"/>
    <n v="0"/>
    <n v="0"/>
  </r>
  <r>
    <x v="19"/>
    <s v="IB"/>
    <x v="10"/>
    <n v="12"/>
    <x v="10"/>
    <n v="0"/>
    <n v="0"/>
  </r>
  <r>
    <x v="19"/>
    <s v="IB"/>
    <x v="10"/>
    <n v="13"/>
    <x v="11"/>
    <n v="0"/>
    <n v="0"/>
  </r>
  <r>
    <x v="19"/>
    <s v="IB"/>
    <x v="10"/>
    <n v="14"/>
    <x v="12"/>
    <n v="0"/>
    <n v="0"/>
  </r>
  <r>
    <x v="19"/>
    <s v="IB"/>
    <x v="10"/>
    <n v="15"/>
    <x v="13"/>
    <n v="0"/>
    <n v="0"/>
  </r>
  <r>
    <x v="19"/>
    <s v="IB"/>
    <x v="10"/>
    <n v="16"/>
    <x v="14"/>
    <n v="0"/>
    <n v="0"/>
  </r>
  <r>
    <x v="19"/>
    <s v="IB"/>
    <x v="10"/>
    <n v="17"/>
    <x v="15"/>
    <n v="0"/>
    <n v="0"/>
  </r>
  <r>
    <x v="19"/>
    <s v="IB"/>
    <x v="10"/>
    <n v="18"/>
    <x v="16"/>
    <n v="0"/>
    <n v="0"/>
  </r>
  <r>
    <x v="19"/>
    <s v="IB"/>
    <x v="10"/>
    <n v="20"/>
    <x v="17"/>
    <n v="0"/>
    <n v="0"/>
  </r>
  <r>
    <x v="19"/>
    <s v="IB"/>
    <x v="10"/>
    <n v="22"/>
    <x v="18"/>
    <n v="0"/>
    <n v="0"/>
  </r>
  <r>
    <x v="19"/>
    <s v="IB"/>
    <x v="10"/>
    <n v="23"/>
    <x v="19"/>
    <n v="0"/>
    <n v="0"/>
  </r>
  <r>
    <x v="19"/>
    <s v="IB"/>
    <x v="10"/>
    <n v="24"/>
    <x v="20"/>
    <n v="0"/>
    <n v="0"/>
  </r>
  <r>
    <x v="19"/>
    <s v="IB"/>
    <x v="10"/>
    <n v="25"/>
    <x v="21"/>
    <n v="0"/>
    <n v="0"/>
  </r>
  <r>
    <x v="19"/>
    <s v="IB"/>
    <x v="10"/>
    <n v="26"/>
    <x v="22"/>
    <n v="0"/>
    <n v="0"/>
  </r>
  <r>
    <x v="19"/>
    <s v="IB"/>
    <x v="10"/>
    <n v="27"/>
    <x v="23"/>
    <n v="0"/>
    <n v="0"/>
  </r>
  <r>
    <x v="19"/>
    <s v="IB"/>
    <x v="10"/>
    <n v="29"/>
    <x v="24"/>
    <n v="0"/>
    <n v="0"/>
  </r>
  <r>
    <x v="19"/>
    <s v="IB"/>
    <x v="10"/>
    <n v="30"/>
    <x v="25"/>
    <n v="0"/>
    <n v="0"/>
  </r>
  <r>
    <x v="19"/>
    <s v="IB"/>
    <x v="10"/>
    <n v="31"/>
    <x v="26"/>
    <n v="0"/>
    <n v="0"/>
  </r>
  <r>
    <x v="19"/>
    <s v="IB"/>
    <x v="10"/>
    <n v="38"/>
    <x v="27"/>
    <n v="0"/>
    <n v="0"/>
  </r>
  <r>
    <x v="19"/>
    <s v="IB"/>
    <x v="10"/>
    <n v="39"/>
    <x v="28"/>
    <n v="0"/>
    <n v="0"/>
  </r>
  <r>
    <x v="19"/>
    <s v="IB"/>
    <x v="10"/>
    <n v="40"/>
    <x v="29"/>
    <n v="0"/>
    <n v="0"/>
  </r>
  <r>
    <x v="19"/>
    <s v="IB"/>
    <x v="10"/>
    <n v="41"/>
    <x v="30"/>
    <n v="0"/>
    <n v="0"/>
  </r>
  <r>
    <x v="19"/>
    <s v="IB"/>
    <x v="10"/>
    <n v="43"/>
    <x v="31"/>
    <n v="0"/>
    <n v="0"/>
  </r>
  <r>
    <x v="19"/>
    <s v="IB"/>
    <x v="10"/>
    <n v="44"/>
    <x v="32"/>
    <n v="0"/>
    <n v="0"/>
  </r>
  <r>
    <x v="19"/>
    <s v="IB"/>
    <x v="10"/>
    <n v="45"/>
    <x v="33"/>
    <n v="0"/>
    <n v="0"/>
  </r>
  <r>
    <x v="19"/>
    <s v="IB"/>
    <x v="10"/>
    <n v="46"/>
    <x v="34"/>
    <n v="0"/>
    <n v="0"/>
  </r>
  <r>
    <x v="19"/>
    <s v="IB"/>
    <x v="10"/>
    <n v="47"/>
    <x v="35"/>
    <n v="0"/>
    <n v="0"/>
  </r>
  <r>
    <x v="19"/>
    <s v="IB"/>
    <x v="10"/>
    <n v="48"/>
    <x v="36"/>
    <n v="0"/>
    <n v="0"/>
  </r>
  <r>
    <x v="19"/>
    <s v="IBB"/>
    <x v="0"/>
    <n v="1"/>
    <x v="0"/>
    <n v="3773"/>
    <n v="3765"/>
  </r>
  <r>
    <x v="19"/>
    <s v="IBB"/>
    <x v="0"/>
    <n v="2"/>
    <x v="1"/>
    <n v="615"/>
    <n v="615"/>
  </r>
  <r>
    <x v="19"/>
    <s v="IBB"/>
    <x v="0"/>
    <n v="3"/>
    <x v="2"/>
    <n v="41630"/>
    <n v="41630"/>
  </r>
  <r>
    <x v="19"/>
    <s v="IBB"/>
    <x v="0"/>
    <n v="4"/>
    <x v="3"/>
    <n v="0"/>
    <n v="0"/>
  </r>
  <r>
    <x v="19"/>
    <s v="IBB"/>
    <x v="0"/>
    <n v="5"/>
    <x v="4"/>
    <n v="8645"/>
    <n v="8645"/>
  </r>
  <r>
    <x v="19"/>
    <s v="IBB"/>
    <x v="0"/>
    <n v="7"/>
    <x v="5"/>
    <n v="47017"/>
    <n v="47017"/>
  </r>
  <r>
    <x v="19"/>
    <s v="IBB"/>
    <x v="0"/>
    <n v="8"/>
    <x v="6"/>
    <n v="4030"/>
    <n v="4030"/>
  </r>
  <r>
    <x v="19"/>
    <s v="IBB"/>
    <x v="0"/>
    <n v="9"/>
    <x v="7"/>
    <n v="17142"/>
    <n v="17132"/>
  </r>
  <r>
    <x v="19"/>
    <s v="IBB"/>
    <x v="0"/>
    <n v="10"/>
    <x v="8"/>
    <n v="13813"/>
    <n v="13813"/>
  </r>
  <r>
    <x v="19"/>
    <s v="IBB"/>
    <x v="0"/>
    <n v="11"/>
    <x v="9"/>
    <n v="26281"/>
    <n v="26175"/>
  </r>
  <r>
    <x v="19"/>
    <s v="IBB"/>
    <x v="0"/>
    <n v="12"/>
    <x v="10"/>
    <n v="201364"/>
    <n v="201364"/>
  </r>
  <r>
    <x v="19"/>
    <s v="IBB"/>
    <x v="0"/>
    <n v="13"/>
    <x v="11"/>
    <n v="752"/>
    <n v="752"/>
  </r>
  <r>
    <x v="19"/>
    <s v="IBB"/>
    <x v="0"/>
    <n v="14"/>
    <x v="12"/>
    <n v="58445"/>
    <n v="58441"/>
  </r>
  <r>
    <x v="19"/>
    <s v="IBB"/>
    <x v="0"/>
    <n v="15"/>
    <x v="13"/>
    <n v="6517"/>
    <n v="6517"/>
  </r>
  <r>
    <x v="19"/>
    <s v="IBB"/>
    <x v="0"/>
    <n v="16"/>
    <x v="14"/>
    <n v="570556"/>
    <n v="570223"/>
  </r>
  <r>
    <x v="19"/>
    <s v="IBB"/>
    <x v="0"/>
    <n v="17"/>
    <x v="15"/>
    <n v="235851"/>
    <n v="235761"/>
  </r>
  <r>
    <x v="19"/>
    <s v="IBB"/>
    <x v="0"/>
    <n v="18"/>
    <x v="16"/>
    <n v="2025"/>
    <n v="2025"/>
  </r>
  <r>
    <x v="19"/>
    <s v="IBB"/>
    <x v="0"/>
    <n v="20"/>
    <x v="17"/>
    <n v="322141"/>
    <n v="321307"/>
  </r>
  <r>
    <x v="19"/>
    <s v="IBB"/>
    <x v="0"/>
    <n v="22"/>
    <x v="18"/>
    <n v="2707"/>
    <n v="2644"/>
  </r>
  <r>
    <x v="19"/>
    <s v="IBB"/>
    <x v="0"/>
    <n v="23"/>
    <x v="19"/>
    <n v="47"/>
    <n v="47"/>
  </r>
  <r>
    <x v="19"/>
    <s v="IBB"/>
    <x v="0"/>
    <n v="24"/>
    <x v="20"/>
    <n v="1133333"/>
    <n v="1128936"/>
  </r>
  <r>
    <x v="19"/>
    <s v="IBB"/>
    <x v="0"/>
    <n v="25"/>
    <x v="21"/>
    <n v="0"/>
    <n v="0"/>
  </r>
  <r>
    <x v="19"/>
    <s v="IBB"/>
    <x v="0"/>
    <n v="26"/>
    <x v="22"/>
    <n v="48247"/>
    <n v="48103"/>
  </r>
  <r>
    <x v="19"/>
    <s v="IBB"/>
    <x v="0"/>
    <n v="27"/>
    <x v="23"/>
    <n v="3090"/>
    <n v="3090"/>
  </r>
  <r>
    <x v="19"/>
    <s v="IBB"/>
    <x v="0"/>
    <n v="29"/>
    <x v="24"/>
    <n v="26041"/>
    <n v="26041"/>
  </r>
  <r>
    <x v="19"/>
    <s v="IBB"/>
    <x v="0"/>
    <n v="30"/>
    <x v="25"/>
    <n v="23593"/>
    <n v="23593"/>
  </r>
  <r>
    <x v="19"/>
    <s v="IBB"/>
    <x v="0"/>
    <n v="31"/>
    <x v="26"/>
    <n v="10890"/>
    <n v="10890"/>
  </r>
  <r>
    <x v="19"/>
    <s v="IBB"/>
    <x v="0"/>
    <n v="38"/>
    <x v="27"/>
    <n v="0"/>
    <n v="0"/>
  </r>
  <r>
    <x v="19"/>
    <s v="IBB"/>
    <x v="0"/>
    <n v="39"/>
    <x v="28"/>
    <n v="10"/>
    <n v="10"/>
  </r>
  <r>
    <x v="19"/>
    <s v="IBB"/>
    <x v="0"/>
    <n v="40"/>
    <x v="29"/>
    <n v="2035"/>
    <n v="2035"/>
  </r>
  <r>
    <x v="19"/>
    <s v="IBB"/>
    <x v="0"/>
    <n v="41"/>
    <x v="30"/>
    <n v="136975"/>
    <n v="136893"/>
  </r>
  <r>
    <x v="19"/>
    <s v="IBB"/>
    <x v="0"/>
    <n v="43"/>
    <x v="31"/>
    <n v="13757"/>
    <n v="13757"/>
  </r>
  <r>
    <x v="19"/>
    <s v="IBB"/>
    <x v="0"/>
    <n v="44"/>
    <x v="32"/>
    <n v="0"/>
    <n v="0"/>
  </r>
  <r>
    <x v="19"/>
    <s v="IBB"/>
    <x v="0"/>
    <n v="45"/>
    <x v="33"/>
    <n v="5595"/>
    <n v="5595"/>
  </r>
  <r>
    <x v="19"/>
    <s v="IBB"/>
    <x v="0"/>
    <n v="46"/>
    <x v="34"/>
    <n v="936"/>
    <n v="936"/>
  </r>
  <r>
    <x v="19"/>
    <s v="IBB"/>
    <x v="0"/>
    <n v="47"/>
    <x v="35"/>
    <n v="0"/>
    <n v="0"/>
  </r>
  <r>
    <x v="19"/>
    <s v="IBB"/>
    <x v="0"/>
    <n v="48"/>
    <x v="36"/>
    <n v="0"/>
    <n v="0"/>
  </r>
  <r>
    <x v="19"/>
    <s v="IBD"/>
    <x v="1"/>
    <n v="1"/>
    <x v="0"/>
    <n v="50108"/>
    <n v="50108"/>
  </r>
  <r>
    <x v="19"/>
    <s v="IBD"/>
    <x v="1"/>
    <n v="2"/>
    <x v="1"/>
    <n v="1558"/>
    <n v="1504"/>
  </r>
  <r>
    <x v="19"/>
    <s v="IBD"/>
    <x v="1"/>
    <n v="3"/>
    <x v="2"/>
    <n v="0"/>
    <n v="0"/>
  </r>
  <r>
    <x v="19"/>
    <s v="IBD"/>
    <x v="1"/>
    <n v="4"/>
    <x v="3"/>
    <n v="0"/>
    <n v="0"/>
  </r>
  <r>
    <x v="19"/>
    <s v="IBD"/>
    <x v="1"/>
    <n v="5"/>
    <x v="4"/>
    <n v="4121"/>
    <n v="4121"/>
  </r>
  <r>
    <x v="19"/>
    <s v="IBD"/>
    <x v="1"/>
    <n v="7"/>
    <x v="5"/>
    <n v="354"/>
    <n v="354"/>
  </r>
  <r>
    <x v="19"/>
    <s v="IBD"/>
    <x v="1"/>
    <n v="8"/>
    <x v="6"/>
    <n v="0"/>
    <n v="0"/>
  </r>
  <r>
    <x v="19"/>
    <s v="IBD"/>
    <x v="1"/>
    <n v="9"/>
    <x v="7"/>
    <n v="18810"/>
    <n v="17747"/>
  </r>
  <r>
    <x v="19"/>
    <s v="IBD"/>
    <x v="1"/>
    <n v="10"/>
    <x v="8"/>
    <n v="0"/>
    <n v="0"/>
  </r>
  <r>
    <x v="19"/>
    <s v="IBD"/>
    <x v="1"/>
    <n v="11"/>
    <x v="9"/>
    <n v="71888"/>
    <n v="71685"/>
  </r>
  <r>
    <x v="19"/>
    <s v="IBD"/>
    <x v="1"/>
    <n v="12"/>
    <x v="10"/>
    <n v="0"/>
    <n v="0"/>
  </r>
  <r>
    <x v="19"/>
    <s v="IBD"/>
    <x v="1"/>
    <n v="13"/>
    <x v="11"/>
    <n v="14324"/>
    <n v="14150"/>
  </r>
  <r>
    <x v="19"/>
    <s v="IBD"/>
    <x v="1"/>
    <n v="14"/>
    <x v="12"/>
    <n v="10818"/>
    <n v="10818"/>
  </r>
  <r>
    <x v="19"/>
    <s v="IBD"/>
    <x v="1"/>
    <n v="15"/>
    <x v="13"/>
    <n v="17727"/>
    <n v="17727"/>
  </r>
  <r>
    <x v="19"/>
    <s v="IBD"/>
    <x v="1"/>
    <n v="16"/>
    <x v="14"/>
    <n v="0"/>
    <n v="0"/>
  </r>
  <r>
    <x v="19"/>
    <s v="IBD"/>
    <x v="1"/>
    <n v="17"/>
    <x v="15"/>
    <n v="1266"/>
    <n v="1266"/>
  </r>
  <r>
    <x v="19"/>
    <s v="IBD"/>
    <x v="1"/>
    <n v="18"/>
    <x v="16"/>
    <n v="15351"/>
    <n v="14885"/>
  </r>
  <r>
    <x v="19"/>
    <s v="IBD"/>
    <x v="1"/>
    <n v="20"/>
    <x v="17"/>
    <n v="0"/>
    <n v="0"/>
  </r>
  <r>
    <x v="19"/>
    <s v="IBD"/>
    <x v="1"/>
    <n v="22"/>
    <x v="18"/>
    <n v="72757"/>
    <n v="71001"/>
  </r>
  <r>
    <x v="19"/>
    <s v="IBD"/>
    <x v="1"/>
    <n v="23"/>
    <x v="19"/>
    <n v="35925"/>
    <n v="35925"/>
  </r>
  <r>
    <x v="19"/>
    <s v="IBD"/>
    <x v="1"/>
    <n v="24"/>
    <x v="20"/>
    <n v="88573"/>
    <n v="88232"/>
  </r>
  <r>
    <x v="19"/>
    <s v="IBD"/>
    <x v="1"/>
    <n v="25"/>
    <x v="21"/>
    <n v="0"/>
    <n v="0"/>
  </r>
  <r>
    <x v="19"/>
    <s v="IBD"/>
    <x v="1"/>
    <n v="26"/>
    <x v="22"/>
    <n v="107139"/>
    <n v="106849"/>
  </r>
  <r>
    <x v="19"/>
    <s v="IBD"/>
    <x v="1"/>
    <n v="27"/>
    <x v="23"/>
    <n v="4294"/>
    <n v="3400"/>
  </r>
  <r>
    <x v="19"/>
    <s v="IBD"/>
    <x v="1"/>
    <n v="29"/>
    <x v="24"/>
    <n v="275615"/>
    <n v="274890"/>
  </r>
  <r>
    <x v="19"/>
    <s v="IBD"/>
    <x v="1"/>
    <n v="30"/>
    <x v="25"/>
    <n v="20409"/>
    <n v="20409"/>
  </r>
  <r>
    <x v="19"/>
    <s v="IBD"/>
    <x v="1"/>
    <n v="31"/>
    <x v="26"/>
    <n v="1927"/>
    <n v="1927"/>
  </r>
  <r>
    <x v="19"/>
    <s v="IBD"/>
    <x v="1"/>
    <n v="38"/>
    <x v="27"/>
    <n v="475"/>
    <n v="475"/>
  </r>
  <r>
    <x v="19"/>
    <s v="IBD"/>
    <x v="1"/>
    <n v="39"/>
    <x v="28"/>
    <n v="5384"/>
    <n v="5384"/>
  </r>
  <r>
    <x v="19"/>
    <s v="IBD"/>
    <x v="1"/>
    <n v="40"/>
    <x v="29"/>
    <n v="0"/>
    <n v="0"/>
  </r>
  <r>
    <x v="19"/>
    <s v="IBD"/>
    <x v="1"/>
    <n v="41"/>
    <x v="30"/>
    <n v="0"/>
    <n v="0"/>
  </r>
  <r>
    <x v="19"/>
    <s v="IBD"/>
    <x v="1"/>
    <n v="43"/>
    <x v="31"/>
    <n v="0"/>
    <n v="0"/>
  </r>
  <r>
    <x v="19"/>
    <s v="IBD"/>
    <x v="1"/>
    <n v="44"/>
    <x v="32"/>
    <n v="14"/>
    <n v="14"/>
  </r>
  <r>
    <x v="19"/>
    <s v="IBD"/>
    <x v="1"/>
    <n v="45"/>
    <x v="33"/>
    <n v="5590"/>
    <n v="5484"/>
  </r>
  <r>
    <x v="19"/>
    <s v="IBD"/>
    <x v="1"/>
    <n v="46"/>
    <x v="34"/>
    <n v="20169"/>
    <n v="20169"/>
  </r>
  <r>
    <x v="19"/>
    <s v="IBD"/>
    <x v="1"/>
    <n v="47"/>
    <x v="35"/>
    <n v="538"/>
    <n v="538"/>
  </r>
  <r>
    <x v="19"/>
    <s v="IBD"/>
    <x v="1"/>
    <n v="48"/>
    <x v="36"/>
    <n v="1454"/>
    <n v="1420"/>
  </r>
  <r>
    <x v="19"/>
    <s v="IBM"/>
    <x v="3"/>
    <n v="1"/>
    <x v="0"/>
    <n v="2144"/>
    <n v="2144"/>
  </r>
  <r>
    <x v="19"/>
    <s v="IBM"/>
    <x v="3"/>
    <n v="2"/>
    <x v="1"/>
    <n v="426"/>
    <n v="426"/>
  </r>
  <r>
    <x v="19"/>
    <s v="IBM"/>
    <x v="3"/>
    <n v="3"/>
    <x v="2"/>
    <n v="8427"/>
    <n v="8427"/>
  </r>
  <r>
    <x v="19"/>
    <s v="IBM"/>
    <x v="3"/>
    <n v="4"/>
    <x v="3"/>
    <n v="0"/>
    <n v="0"/>
  </r>
  <r>
    <x v="19"/>
    <s v="IBM"/>
    <x v="3"/>
    <n v="5"/>
    <x v="4"/>
    <n v="4842"/>
    <n v="4655"/>
  </r>
  <r>
    <x v="19"/>
    <s v="IBM"/>
    <x v="3"/>
    <n v="7"/>
    <x v="5"/>
    <n v="3326"/>
    <n v="3326"/>
  </r>
  <r>
    <x v="19"/>
    <s v="IBM"/>
    <x v="3"/>
    <n v="8"/>
    <x v="6"/>
    <n v="7153"/>
    <n v="7153"/>
  </r>
  <r>
    <x v="19"/>
    <s v="IBM"/>
    <x v="3"/>
    <n v="9"/>
    <x v="7"/>
    <n v="47472"/>
    <n v="47472"/>
  </r>
  <r>
    <x v="19"/>
    <s v="IBM"/>
    <x v="3"/>
    <n v="10"/>
    <x v="8"/>
    <n v="0"/>
    <n v="0"/>
  </r>
  <r>
    <x v="19"/>
    <s v="IBM"/>
    <x v="3"/>
    <n v="11"/>
    <x v="9"/>
    <n v="0"/>
    <n v="0"/>
  </r>
  <r>
    <x v="19"/>
    <s v="IBM"/>
    <x v="3"/>
    <n v="12"/>
    <x v="10"/>
    <n v="0"/>
    <n v="0"/>
  </r>
  <r>
    <x v="19"/>
    <s v="IBM"/>
    <x v="3"/>
    <n v="13"/>
    <x v="11"/>
    <n v="31474"/>
    <n v="31474"/>
  </r>
  <r>
    <x v="19"/>
    <s v="IBM"/>
    <x v="3"/>
    <n v="14"/>
    <x v="12"/>
    <n v="297"/>
    <n v="297"/>
  </r>
  <r>
    <x v="19"/>
    <s v="IBM"/>
    <x v="3"/>
    <n v="15"/>
    <x v="13"/>
    <n v="78029"/>
    <n v="77898"/>
  </r>
  <r>
    <x v="19"/>
    <s v="IBM"/>
    <x v="3"/>
    <n v="16"/>
    <x v="14"/>
    <n v="2282"/>
    <n v="2282"/>
  </r>
  <r>
    <x v="19"/>
    <s v="IBM"/>
    <x v="3"/>
    <n v="17"/>
    <x v="15"/>
    <n v="283696"/>
    <n v="283696"/>
  </r>
  <r>
    <x v="19"/>
    <s v="IBM"/>
    <x v="3"/>
    <n v="18"/>
    <x v="16"/>
    <n v="30"/>
    <n v="30"/>
  </r>
  <r>
    <x v="19"/>
    <s v="IBM"/>
    <x v="3"/>
    <n v="20"/>
    <x v="17"/>
    <n v="5326"/>
    <n v="5290"/>
  </r>
  <r>
    <x v="19"/>
    <s v="IBM"/>
    <x v="3"/>
    <n v="22"/>
    <x v="18"/>
    <n v="91"/>
    <n v="91"/>
  </r>
  <r>
    <x v="19"/>
    <s v="IBM"/>
    <x v="3"/>
    <n v="23"/>
    <x v="19"/>
    <n v="0"/>
    <n v="0"/>
  </r>
  <r>
    <x v="19"/>
    <s v="IBM"/>
    <x v="3"/>
    <n v="24"/>
    <x v="20"/>
    <n v="21892"/>
    <n v="21892"/>
  </r>
  <r>
    <x v="19"/>
    <s v="IBM"/>
    <x v="3"/>
    <n v="25"/>
    <x v="21"/>
    <n v="0"/>
    <n v="0"/>
  </r>
  <r>
    <x v="19"/>
    <s v="IBM"/>
    <x v="3"/>
    <n v="26"/>
    <x v="22"/>
    <n v="15"/>
    <n v="15"/>
  </r>
  <r>
    <x v="19"/>
    <s v="IBM"/>
    <x v="3"/>
    <n v="27"/>
    <x v="23"/>
    <n v="1068"/>
    <n v="1068"/>
  </r>
  <r>
    <x v="19"/>
    <s v="IBM"/>
    <x v="3"/>
    <n v="29"/>
    <x v="24"/>
    <n v="102847"/>
    <n v="102847"/>
  </r>
  <r>
    <x v="19"/>
    <s v="IBM"/>
    <x v="3"/>
    <n v="30"/>
    <x v="25"/>
    <n v="3"/>
    <n v="3"/>
  </r>
  <r>
    <x v="19"/>
    <s v="IBM"/>
    <x v="3"/>
    <n v="31"/>
    <x v="26"/>
    <n v="560"/>
    <n v="560"/>
  </r>
  <r>
    <x v="19"/>
    <s v="IBM"/>
    <x v="3"/>
    <n v="38"/>
    <x v="27"/>
    <n v="0"/>
    <n v="0"/>
  </r>
  <r>
    <x v="19"/>
    <s v="IBM"/>
    <x v="3"/>
    <n v="39"/>
    <x v="28"/>
    <n v="0"/>
    <n v="0"/>
  </r>
  <r>
    <x v="19"/>
    <s v="IBM"/>
    <x v="3"/>
    <n v="40"/>
    <x v="29"/>
    <n v="6"/>
    <n v="6"/>
  </r>
  <r>
    <x v="19"/>
    <s v="IBM"/>
    <x v="3"/>
    <n v="41"/>
    <x v="30"/>
    <n v="11438"/>
    <n v="11438"/>
  </r>
  <r>
    <x v="19"/>
    <s v="IBM"/>
    <x v="3"/>
    <n v="43"/>
    <x v="31"/>
    <n v="0"/>
    <n v="0"/>
  </r>
  <r>
    <x v="19"/>
    <s v="IBM"/>
    <x v="3"/>
    <n v="44"/>
    <x v="32"/>
    <n v="0"/>
    <n v="0"/>
  </r>
  <r>
    <x v="19"/>
    <s v="IBM"/>
    <x v="3"/>
    <n v="45"/>
    <x v="33"/>
    <n v="388"/>
    <n v="388"/>
  </r>
  <r>
    <x v="19"/>
    <s v="IBM"/>
    <x v="3"/>
    <n v="46"/>
    <x v="34"/>
    <n v="7940"/>
    <n v="7940"/>
  </r>
  <r>
    <x v="19"/>
    <s v="IBM"/>
    <x v="3"/>
    <n v="47"/>
    <x v="35"/>
    <n v="0"/>
    <n v="0"/>
  </r>
  <r>
    <x v="19"/>
    <s v="IBM"/>
    <x v="3"/>
    <n v="48"/>
    <x v="36"/>
    <n v="0"/>
    <n v="0"/>
  </r>
  <r>
    <x v="19"/>
    <s v="IBS"/>
    <x v="4"/>
    <n v="1"/>
    <x v="0"/>
    <n v="4343"/>
    <n v="4343"/>
  </r>
  <r>
    <x v="19"/>
    <s v="IBS"/>
    <x v="4"/>
    <n v="2"/>
    <x v="1"/>
    <n v="14"/>
    <n v="14"/>
  </r>
  <r>
    <x v="19"/>
    <s v="IBS"/>
    <x v="4"/>
    <n v="3"/>
    <x v="2"/>
    <n v="72530"/>
    <n v="71793"/>
  </r>
  <r>
    <x v="19"/>
    <s v="IBS"/>
    <x v="4"/>
    <n v="4"/>
    <x v="3"/>
    <n v="2084"/>
    <n v="2084"/>
  </r>
  <r>
    <x v="19"/>
    <s v="IBS"/>
    <x v="4"/>
    <n v="5"/>
    <x v="4"/>
    <n v="24531"/>
    <n v="24531"/>
  </r>
  <r>
    <x v="19"/>
    <s v="IBS"/>
    <x v="4"/>
    <n v="7"/>
    <x v="5"/>
    <n v="12026"/>
    <n v="12026"/>
  </r>
  <r>
    <x v="19"/>
    <s v="IBS"/>
    <x v="4"/>
    <n v="8"/>
    <x v="6"/>
    <n v="21354"/>
    <n v="21354"/>
  </r>
  <r>
    <x v="19"/>
    <s v="IBS"/>
    <x v="4"/>
    <n v="9"/>
    <x v="7"/>
    <n v="61563"/>
    <n v="61563"/>
  </r>
  <r>
    <x v="19"/>
    <s v="IBS"/>
    <x v="4"/>
    <n v="10"/>
    <x v="8"/>
    <n v="89978"/>
    <n v="89978"/>
  </r>
  <r>
    <x v="19"/>
    <s v="IBS"/>
    <x v="4"/>
    <n v="11"/>
    <x v="9"/>
    <n v="221919"/>
    <n v="221919"/>
  </r>
  <r>
    <x v="19"/>
    <s v="IBS"/>
    <x v="4"/>
    <n v="12"/>
    <x v="10"/>
    <n v="14736"/>
    <n v="14736"/>
  </r>
  <r>
    <x v="19"/>
    <s v="IBS"/>
    <x v="4"/>
    <n v="13"/>
    <x v="11"/>
    <n v="1998"/>
    <n v="1998"/>
  </r>
  <r>
    <x v="19"/>
    <s v="IBS"/>
    <x v="4"/>
    <n v="14"/>
    <x v="12"/>
    <n v="28257"/>
    <n v="28257"/>
  </r>
  <r>
    <x v="19"/>
    <s v="IBS"/>
    <x v="4"/>
    <n v="15"/>
    <x v="13"/>
    <n v="121643"/>
    <n v="121643"/>
  </r>
  <r>
    <x v="19"/>
    <s v="IBS"/>
    <x v="4"/>
    <n v="16"/>
    <x v="14"/>
    <n v="64113"/>
    <n v="62275"/>
  </r>
  <r>
    <x v="19"/>
    <s v="IBS"/>
    <x v="4"/>
    <n v="17"/>
    <x v="15"/>
    <n v="162069"/>
    <n v="162069"/>
  </r>
  <r>
    <x v="19"/>
    <s v="IBS"/>
    <x v="4"/>
    <n v="18"/>
    <x v="16"/>
    <n v="371"/>
    <n v="371"/>
  </r>
  <r>
    <x v="19"/>
    <s v="IBS"/>
    <x v="4"/>
    <n v="20"/>
    <x v="17"/>
    <n v="20914"/>
    <n v="20317"/>
  </r>
  <r>
    <x v="19"/>
    <s v="IBS"/>
    <x v="4"/>
    <n v="22"/>
    <x v="18"/>
    <n v="122"/>
    <n v="122"/>
  </r>
  <r>
    <x v="19"/>
    <s v="IBS"/>
    <x v="4"/>
    <n v="23"/>
    <x v="19"/>
    <n v="1"/>
    <n v="1"/>
  </r>
  <r>
    <x v="19"/>
    <s v="IBS"/>
    <x v="4"/>
    <n v="24"/>
    <x v="20"/>
    <n v="808707"/>
    <n v="789000"/>
  </r>
  <r>
    <x v="19"/>
    <s v="IBS"/>
    <x v="4"/>
    <n v="25"/>
    <x v="21"/>
    <n v="0"/>
    <n v="0"/>
  </r>
  <r>
    <x v="19"/>
    <s v="IBS"/>
    <x v="4"/>
    <n v="26"/>
    <x v="22"/>
    <n v="2312"/>
    <n v="2287"/>
  </r>
  <r>
    <x v="19"/>
    <s v="IBS"/>
    <x v="4"/>
    <n v="27"/>
    <x v="23"/>
    <n v="2345"/>
    <n v="2345"/>
  </r>
  <r>
    <x v="19"/>
    <s v="IBS"/>
    <x v="4"/>
    <n v="29"/>
    <x v="24"/>
    <n v="15891"/>
    <n v="15891"/>
  </r>
  <r>
    <x v="19"/>
    <s v="IBS"/>
    <x v="4"/>
    <n v="30"/>
    <x v="25"/>
    <n v="69174"/>
    <n v="69174"/>
  </r>
  <r>
    <x v="19"/>
    <s v="IBS"/>
    <x v="4"/>
    <n v="31"/>
    <x v="26"/>
    <n v="203"/>
    <n v="203"/>
  </r>
  <r>
    <x v="19"/>
    <s v="IBS"/>
    <x v="4"/>
    <n v="38"/>
    <x v="27"/>
    <n v="0"/>
    <n v="0"/>
  </r>
  <r>
    <x v="19"/>
    <s v="IBS"/>
    <x v="4"/>
    <n v="39"/>
    <x v="28"/>
    <n v="1234"/>
    <n v="1234"/>
  </r>
  <r>
    <x v="19"/>
    <s v="IBS"/>
    <x v="4"/>
    <n v="40"/>
    <x v="29"/>
    <n v="10149"/>
    <n v="10149"/>
  </r>
  <r>
    <x v="19"/>
    <s v="IBS"/>
    <x v="4"/>
    <n v="41"/>
    <x v="30"/>
    <n v="54489"/>
    <n v="54362"/>
  </r>
  <r>
    <x v="19"/>
    <s v="IBS"/>
    <x v="4"/>
    <n v="43"/>
    <x v="31"/>
    <n v="43"/>
    <n v="43"/>
  </r>
  <r>
    <x v="19"/>
    <s v="IBS"/>
    <x v="4"/>
    <n v="44"/>
    <x v="32"/>
    <n v="0"/>
    <n v="0"/>
  </r>
  <r>
    <x v="19"/>
    <s v="IBS"/>
    <x v="4"/>
    <n v="45"/>
    <x v="33"/>
    <n v="502"/>
    <n v="502"/>
  </r>
  <r>
    <x v="19"/>
    <s v="IBS"/>
    <x v="4"/>
    <n v="46"/>
    <x v="34"/>
    <n v="6759"/>
    <n v="6759"/>
  </r>
  <r>
    <x v="19"/>
    <s v="IBS"/>
    <x v="4"/>
    <n v="47"/>
    <x v="35"/>
    <n v="0"/>
    <n v="0"/>
  </r>
  <r>
    <x v="19"/>
    <s v="IBS"/>
    <x v="4"/>
    <n v="48"/>
    <x v="36"/>
    <n v="0"/>
    <n v="0"/>
  </r>
  <r>
    <x v="19"/>
    <s v="IBW"/>
    <x v="5"/>
    <n v="1"/>
    <x v="0"/>
    <n v="0"/>
    <n v="0"/>
  </r>
  <r>
    <x v="19"/>
    <s v="IBW"/>
    <x v="5"/>
    <n v="2"/>
    <x v="1"/>
    <n v="0"/>
    <n v="0"/>
  </r>
  <r>
    <x v="19"/>
    <s v="IBW"/>
    <x v="5"/>
    <n v="3"/>
    <x v="2"/>
    <n v="0"/>
    <n v="0"/>
  </r>
  <r>
    <x v="19"/>
    <s v="IBW"/>
    <x v="5"/>
    <n v="4"/>
    <x v="3"/>
    <n v="0"/>
    <n v="0"/>
  </r>
  <r>
    <x v="19"/>
    <s v="IBW"/>
    <x v="5"/>
    <n v="5"/>
    <x v="4"/>
    <n v="0"/>
    <n v="0"/>
  </r>
  <r>
    <x v="19"/>
    <s v="IBW"/>
    <x v="5"/>
    <n v="7"/>
    <x v="5"/>
    <n v="0"/>
    <n v="0"/>
  </r>
  <r>
    <x v="19"/>
    <s v="IBW"/>
    <x v="5"/>
    <n v="8"/>
    <x v="6"/>
    <n v="0"/>
    <n v="0"/>
  </r>
  <r>
    <x v="19"/>
    <s v="IBW"/>
    <x v="5"/>
    <n v="9"/>
    <x v="7"/>
    <n v="0"/>
    <n v="0"/>
  </r>
  <r>
    <x v="19"/>
    <s v="IBW"/>
    <x v="5"/>
    <n v="10"/>
    <x v="8"/>
    <n v="0"/>
    <n v="0"/>
  </r>
  <r>
    <x v="19"/>
    <s v="IBW"/>
    <x v="5"/>
    <n v="11"/>
    <x v="9"/>
    <n v="0"/>
    <n v="0"/>
  </r>
  <r>
    <x v="19"/>
    <s v="IBW"/>
    <x v="5"/>
    <n v="12"/>
    <x v="10"/>
    <n v="0"/>
    <n v="0"/>
  </r>
  <r>
    <x v="19"/>
    <s v="IBW"/>
    <x v="5"/>
    <n v="13"/>
    <x v="11"/>
    <n v="15"/>
    <n v="15"/>
  </r>
  <r>
    <x v="19"/>
    <s v="IBW"/>
    <x v="5"/>
    <n v="14"/>
    <x v="12"/>
    <n v="0"/>
    <n v="0"/>
  </r>
  <r>
    <x v="19"/>
    <s v="IBW"/>
    <x v="5"/>
    <n v="15"/>
    <x v="13"/>
    <n v="0"/>
    <n v="0"/>
  </r>
  <r>
    <x v="19"/>
    <s v="IBW"/>
    <x v="5"/>
    <n v="16"/>
    <x v="14"/>
    <n v="0"/>
    <n v="0"/>
  </r>
  <r>
    <x v="19"/>
    <s v="IBW"/>
    <x v="5"/>
    <n v="17"/>
    <x v="15"/>
    <n v="0"/>
    <n v="0"/>
  </r>
  <r>
    <x v="19"/>
    <s v="IBW"/>
    <x v="5"/>
    <n v="18"/>
    <x v="16"/>
    <n v="0"/>
    <n v="0"/>
  </r>
  <r>
    <x v="19"/>
    <s v="IBW"/>
    <x v="5"/>
    <n v="20"/>
    <x v="17"/>
    <n v="0"/>
    <n v="0"/>
  </r>
  <r>
    <x v="19"/>
    <s v="IBW"/>
    <x v="5"/>
    <n v="22"/>
    <x v="18"/>
    <n v="0"/>
    <n v="0"/>
  </r>
  <r>
    <x v="19"/>
    <s v="IBW"/>
    <x v="5"/>
    <n v="23"/>
    <x v="19"/>
    <n v="0"/>
    <n v="0"/>
  </r>
  <r>
    <x v="19"/>
    <s v="IBW"/>
    <x v="5"/>
    <n v="24"/>
    <x v="20"/>
    <n v="0"/>
    <n v="0"/>
  </r>
  <r>
    <x v="19"/>
    <s v="IBW"/>
    <x v="5"/>
    <n v="25"/>
    <x v="21"/>
    <n v="0"/>
    <n v="0"/>
  </r>
  <r>
    <x v="19"/>
    <s v="IBW"/>
    <x v="5"/>
    <n v="26"/>
    <x v="22"/>
    <n v="0"/>
    <n v="0"/>
  </r>
  <r>
    <x v="19"/>
    <s v="IBW"/>
    <x v="5"/>
    <n v="27"/>
    <x v="23"/>
    <n v="0"/>
    <n v="0"/>
  </r>
  <r>
    <x v="19"/>
    <s v="IBW"/>
    <x v="5"/>
    <n v="29"/>
    <x v="24"/>
    <n v="0"/>
    <n v="0"/>
  </r>
  <r>
    <x v="19"/>
    <s v="IBW"/>
    <x v="5"/>
    <n v="30"/>
    <x v="25"/>
    <n v="0"/>
    <n v="0"/>
  </r>
  <r>
    <x v="19"/>
    <s v="IBW"/>
    <x v="5"/>
    <n v="31"/>
    <x v="26"/>
    <n v="0"/>
    <n v="0"/>
  </r>
  <r>
    <x v="19"/>
    <s v="IBW"/>
    <x v="5"/>
    <n v="38"/>
    <x v="27"/>
    <n v="0"/>
    <n v="0"/>
  </r>
  <r>
    <x v="19"/>
    <s v="IBW"/>
    <x v="5"/>
    <n v="39"/>
    <x v="28"/>
    <n v="0"/>
    <n v="0"/>
  </r>
  <r>
    <x v="19"/>
    <s v="IBW"/>
    <x v="5"/>
    <n v="40"/>
    <x v="29"/>
    <n v="0"/>
    <n v="0"/>
  </r>
  <r>
    <x v="19"/>
    <s v="IBW"/>
    <x v="5"/>
    <n v="41"/>
    <x v="30"/>
    <n v="0"/>
    <n v="0"/>
  </r>
  <r>
    <x v="19"/>
    <s v="IBW"/>
    <x v="5"/>
    <n v="43"/>
    <x v="31"/>
    <n v="0"/>
    <n v="0"/>
  </r>
  <r>
    <x v="19"/>
    <s v="IBW"/>
    <x v="5"/>
    <n v="44"/>
    <x v="32"/>
    <n v="0"/>
    <n v="0"/>
  </r>
  <r>
    <x v="19"/>
    <s v="IBW"/>
    <x v="5"/>
    <n v="45"/>
    <x v="33"/>
    <n v="0"/>
    <n v="0"/>
  </r>
  <r>
    <x v="19"/>
    <s v="IBW"/>
    <x v="5"/>
    <n v="46"/>
    <x v="34"/>
    <n v="0"/>
    <n v="0"/>
  </r>
  <r>
    <x v="19"/>
    <s v="IBW"/>
    <x v="5"/>
    <n v="47"/>
    <x v="35"/>
    <n v="0"/>
    <n v="0"/>
  </r>
  <r>
    <x v="19"/>
    <s v="IBW"/>
    <x v="5"/>
    <n v="48"/>
    <x v="36"/>
    <n v="0"/>
    <n v="0"/>
  </r>
  <r>
    <x v="19"/>
    <s v="IDT"/>
    <x v="12"/>
    <n v="1"/>
    <x v="0"/>
    <n v="0"/>
    <n v="0"/>
  </r>
  <r>
    <x v="19"/>
    <s v="IDT"/>
    <x v="12"/>
    <n v="2"/>
    <x v="1"/>
    <n v="0"/>
    <n v="0"/>
  </r>
  <r>
    <x v="19"/>
    <s v="IDT"/>
    <x v="12"/>
    <n v="3"/>
    <x v="2"/>
    <n v="0"/>
    <n v="0"/>
  </r>
  <r>
    <x v="19"/>
    <s v="IDT"/>
    <x v="12"/>
    <n v="4"/>
    <x v="3"/>
    <n v="0"/>
    <n v="0"/>
  </r>
  <r>
    <x v="19"/>
    <s v="IDT"/>
    <x v="12"/>
    <n v="5"/>
    <x v="4"/>
    <n v="0"/>
    <n v="0"/>
  </r>
  <r>
    <x v="19"/>
    <s v="IDT"/>
    <x v="12"/>
    <n v="7"/>
    <x v="5"/>
    <n v="0"/>
    <n v="0"/>
  </r>
  <r>
    <x v="19"/>
    <s v="IDT"/>
    <x v="12"/>
    <n v="8"/>
    <x v="6"/>
    <n v="0"/>
    <n v="0"/>
  </r>
  <r>
    <x v="19"/>
    <s v="IDT"/>
    <x v="12"/>
    <n v="9"/>
    <x v="7"/>
    <n v="0"/>
    <n v="0"/>
  </r>
  <r>
    <x v="19"/>
    <s v="IDT"/>
    <x v="12"/>
    <n v="10"/>
    <x v="8"/>
    <n v="0"/>
    <n v="0"/>
  </r>
  <r>
    <x v="19"/>
    <s v="IDT"/>
    <x v="12"/>
    <n v="11"/>
    <x v="9"/>
    <n v="0"/>
    <n v="0"/>
  </r>
  <r>
    <x v="19"/>
    <s v="IDT"/>
    <x v="12"/>
    <n v="12"/>
    <x v="10"/>
    <n v="0"/>
    <n v="0"/>
  </r>
  <r>
    <x v="19"/>
    <s v="IDT"/>
    <x v="12"/>
    <n v="13"/>
    <x v="11"/>
    <n v="0"/>
    <n v="0"/>
  </r>
  <r>
    <x v="19"/>
    <s v="IDT"/>
    <x v="12"/>
    <n v="14"/>
    <x v="12"/>
    <n v="0"/>
    <n v="0"/>
  </r>
  <r>
    <x v="19"/>
    <s v="IDT"/>
    <x v="12"/>
    <n v="15"/>
    <x v="13"/>
    <n v="0"/>
    <n v="0"/>
  </r>
  <r>
    <x v="19"/>
    <s v="IDT"/>
    <x v="12"/>
    <n v="16"/>
    <x v="14"/>
    <n v="0"/>
    <n v="0"/>
  </r>
  <r>
    <x v="19"/>
    <s v="IDT"/>
    <x v="12"/>
    <n v="17"/>
    <x v="15"/>
    <n v="0"/>
    <n v="0"/>
  </r>
  <r>
    <x v="19"/>
    <s v="IDT"/>
    <x v="12"/>
    <n v="18"/>
    <x v="16"/>
    <n v="0"/>
    <n v="0"/>
  </r>
  <r>
    <x v="19"/>
    <s v="IDT"/>
    <x v="12"/>
    <n v="20"/>
    <x v="17"/>
    <n v="0"/>
    <n v="0"/>
  </r>
  <r>
    <x v="19"/>
    <s v="IDT"/>
    <x v="12"/>
    <n v="22"/>
    <x v="18"/>
    <n v="0"/>
    <n v="0"/>
  </r>
  <r>
    <x v="19"/>
    <s v="IDT"/>
    <x v="12"/>
    <n v="23"/>
    <x v="19"/>
    <n v="0"/>
    <n v="0"/>
  </r>
  <r>
    <x v="19"/>
    <s v="IDT"/>
    <x v="12"/>
    <n v="24"/>
    <x v="20"/>
    <n v="0"/>
    <n v="0"/>
  </r>
  <r>
    <x v="19"/>
    <s v="IDT"/>
    <x v="12"/>
    <n v="25"/>
    <x v="21"/>
    <n v="0"/>
    <n v="0"/>
  </r>
  <r>
    <x v="19"/>
    <s v="IDT"/>
    <x v="12"/>
    <n v="26"/>
    <x v="22"/>
    <n v="0"/>
    <n v="0"/>
  </r>
  <r>
    <x v="19"/>
    <s v="IDT"/>
    <x v="12"/>
    <n v="27"/>
    <x v="23"/>
    <n v="0"/>
    <n v="0"/>
  </r>
  <r>
    <x v="19"/>
    <s v="IDT"/>
    <x v="12"/>
    <n v="29"/>
    <x v="24"/>
    <n v="0"/>
    <n v="0"/>
  </r>
  <r>
    <x v="19"/>
    <s v="IDT"/>
    <x v="12"/>
    <n v="30"/>
    <x v="25"/>
    <n v="0"/>
    <n v="0"/>
  </r>
  <r>
    <x v="19"/>
    <s v="IDT"/>
    <x v="12"/>
    <n v="31"/>
    <x v="26"/>
    <n v="0"/>
    <n v="0"/>
  </r>
  <r>
    <x v="19"/>
    <s v="IDT"/>
    <x v="12"/>
    <n v="38"/>
    <x v="27"/>
    <n v="0"/>
    <n v="0"/>
  </r>
  <r>
    <x v="19"/>
    <s v="IDT"/>
    <x v="12"/>
    <n v="39"/>
    <x v="28"/>
    <n v="0"/>
    <n v="0"/>
  </r>
  <r>
    <x v="19"/>
    <s v="IDT"/>
    <x v="12"/>
    <n v="40"/>
    <x v="29"/>
    <n v="0"/>
    <n v="0"/>
  </r>
  <r>
    <x v="19"/>
    <s v="IDT"/>
    <x v="12"/>
    <n v="41"/>
    <x v="30"/>
    <n v="0"/>
    <n v="0"/>
  </r>
  <r>
    <x v="19"/>
    <s v="IDT"/>
    <x v="12"/>
    <n v="43"/>
    <x v="31"/>
    <n v="0"/>
    <n v="0"/>
  </r>
  <r>
    <x v="19"/>
    <s v="IDT"/>
    <x v="12"/>
    <n v="44"/>
    <x v="32"/>
    <n v="0"/>
    <n v="0"/>
  </r>
  <r>
    <x v="19"/>
    <s v="IDT"/>
    <x v="12"/>
    <n v="45"/>
    <x v="33"/>
    <n v="0"/>
    <n v="0"/>
  </r>
  <r>
    <x v="19"/>
    <s v="IDT"/>
    <x v="12"/>
    <n v="46"/>
    <x v="34"/>
    <n v="0"/>
    <n v="0"/>
  </r>
  <r>
    <x v="19"/>
    <s v="IDT"/>
    <x v="12"/>
    <n v="47"/>
    <x v="35"/>
    <n v="0"/>
    <n v="0"/>
  </r>
  <r>
    <x v="19"/>
    <s v="IDT"/>
    <x v="12"/>
    <n v="48"/>
    <x v="36"/>
    <n v="0"/>
    <n v="0"/>
  </r>
  <r>
    <x v="19"/>
    <s v="NB"/>
    <x v="6"/>
    <n v="1"/>
    <x v="0"/>
    <n v="816705"/>
    <n v="807545"/>
  </r>
  <r>
    <x v="19"/>
    <s v="NB"/>
    <x v="6"/>
    <n v="2"/>
    <x v="1"/>
    <n v="140"/>
    <n v="140"/>
  </r>
  <r>
    <x v="19"/>
    <s v="NB"/>
    <x v="6"/>
    <n v="3"/>
    <x v="2"/>
    <n v="158163"/>
    <n v="151179"/>
  </r>
  <r>
    <x v="19"/>
    <s v="NB"/>
    <x v="6"/>
    <n v="4"/>
    <x v="3"/>
    <n v="6741885"/>
    <n v="6741885"/>
  </r>
  <r>
    <x v="19"/>
    <s v="NB"/>
    <x v="6"/>
    <n v="5"/>
    <x v="4"/>
    <n v="509938"/>
    <n v="476809"/>
  </r>
  <r>
    <x v="19"/>
    <s v="NB"/>
    <x v="6"/>
    <n v="7"/>
    <x v="5"/>
    <n v="117689"/>
    <n v="112920"/>
  </r>
  <r>
    <x v="19"/>
    <s v="NB"/>
    <x v="6"/>
    <n v="8"/>
    <x v="6"/>
    <n v="3174487"/>
    <n v="3174487"/>
  </r>
  <r>
    <x v="19"/>
    <s v="NB"/>
    <x v="6"/>
    <n v="9"/>
    <x v="7"/>
    <n v="144596"/>
    <n v="135815"/>
  </r>
  <r>
    <x v="19"/>
    <s v="NB"/>
    <x v="6"/>
    <n v="10"/>
    <x v="8"/>
    <n v="197"/>
    <n v="197"/>
  </r>
  <r>
    <x v="19"/>
    <s v="NB"/>
    <x v="6"/>
    <n v="11"/>
    <x v="9"/>
    <n v="122176"/>
    <n v="120877"/>
  </r>
  <r>
    <x v="19"/>
    <s v="NB"/>
    <x v="6"/>
    <n v="12"/>
    <x v="10"/>
    <n v="813195"/>
    <n v="812840"/>
  </r>
  <r>
    <x v="19"/>
    <s v="NB"/>
    <x v="6"/>
    <n v="13"/>
    <x v="11"/>
    <n v="321860"/>
    <n v="309205"/>
  </r>
  <r>
    <x v="19"/>
    <s v="NB"/>
    <x v="6"/>
    <n v="14"/>
    <x v="12"/>
    <n v="6146016"/>
    <n v="6108494"/>
  </r>
  <r>
    <x v="19"/>
    <s v="NB"/>
    <x v="6"/>
    <n v="15"/>
    <x v="13"/>
    <n v="43574"/>
    <n v="43574"/>
  </r>
  <r>
    <x v="19"/>
    <s v="NB"/>
    <x v="6"/>
    <n v="16"/>
    <x v="14"/>
    <n v="327783"/>
    <n v="327701"/>
  </r>
  <r>
    <x v="19"/>
    <s v="NB"/>
    <x v="6"/>
    <n v="17"/>
    <x v="15"/>
    <n v="541139"/>
    <n v="538062"/>
  </r>
  <r>
    <x v="19"/>
    <s v="NB"/>
    <x v="6"/>
    <n v="18"/>
    <x v="16"/>
    <n v="468644"/>
    <n v="354850"/>
  </r>
  <r>
    <x v="19"/>
    <s v="NB"/>
    <x v="6"/>
    <n v="20"/>
    <x v="17"/>
    <n v="1850039"/>
    <n v="1724818"/>
  </r>
  <r>
    <x v="19"/>
    <s v="NB"/>
    <x v="6"/>
    <n v="22"/>
    <x v="18"/>
    <n v="974276"/>
    <n v="951698"/>
  </r>
  <r>
    <x v="19"/>
    <s v="NB"/>
    <x v="6"/>
    <n v="23"/>
    <x v="19"/>
    <n v="246963"/>
    <n v="243140"/>
  </r>
  <r>
    <x v="19"/>
    <s v="NB"/>
    <x v="6"/>
    <n v="24"/>
    <x v="20"/>
    <n v="2584824"/>
    <n v="2541617"/>
  </r>
  <r>
    <x v="19"/>
    <s v="NB"/>
    <x v="6"/>
    <n v="25"/>
    <x v="21"/>
    <n v="0"/>
    <n v="0"/>
  </r>
  <r>
    <x v="19"/>
    <s v="NB"/>
    <x v="6"/>
    <n v="26"/>
    <x v="22"/>
    <n v="803226"/>
    <n v="801240"/>
  </r>
  <r>
    <x v="19"/>
    <s v="NB"/>
    <x v="6"/>
    <n v="27"/>
    <x v="23"/>
    <n v="108311"/>
    <n v="108311"/>
  </r>
  <r>
    <x v="19"/>
    <s v="NB"/>
    <x v="6"/>
    <n v="29"/>
    <x v="24"/>
    <n v="413325"/>
    <n v="404528"/>
  </r>
  <r>
    <x v="19"/>
    <s v="NB"/>
    <x v="6"/>
    <n v="30"/>
    <x v="25"/>
    <n v="799867"/>
    <n v="799535"/>
  </r>
  <r>
    <x v="19"/>
    <s v="NB"/>
    <x v="6"/>
    <n v="31"/>
    <x v="26"/>
    <n v="788"/>
    <n v="788"/>
  </r>
  <r>
    <x v="19"/>
    <s v="NB"/>
    <x v="6"/>
    <n v="38"/>
    <x v="27"/>
    <n v="0"/>
    <n v="0"/>
  </r>
  <r>
    <x v="19"/>
    <s v="NB"/>
    <x v="6"/>
    <n v="39"/>
    <x v="28"/>
    <n v="345123"/>
    <n v="344839"/>
  </r>
  <r>
    <x v="19"/>
    <s v="NB"/>
    <x v="6"/>
    <n v="40"/>
    <x v="29"/>
    <n v="745842"/>
    <n v="738306"/>
  </r>
  <r>
    <x v="19"/>
    <s v="NB"/>
    <x v="6"/>
    <n v="41"/>
    <x v="30"/>
    <n v="6998"/>
    <n v="6718"/>
  </r>
  <r>
    <x v="19"/>
    <s v="NB"/>
    <x v="6"/>
    <n v="43"/>
    <x v="31"/>
    <n v="0"/>
    <n v="0"/>
  </r>
  <r>
    <x v="19"/>
    <s v="NB"/>
    <x v="6"/>
    <n v="44"/>
    <x v="32"/>
    <n v="85597"/>
    <n v="85251"/>
  </r>
  <r>
    <x v="19"/>
    <s v="NB"/>
    <x v="6"/>
    <n v="45"/>
    <x v="33"/>
    <n v="104668"/>
    <n v="104668"/>
  </r>
  <r>
    <x v="19"/>
    <s v="NB"/>
    <x v="6"/>
    <n v="46"/>
    <x v="34"/>
    <n v="6756170"/>
    <n v="6756170"/>
  </r>
  <r>
    <x v="19"/>
    <s v="NB"/>
    <x v="6"/>
    <n v="47"/>
    <x v="35"/>
    <n v="899136"/>
    <n v="899136"/>
  </r>
  <r>
    <x v="19"/>
    <s v="NB"/>
    <x v="6"/>
    <n v="48"/>
    <x v="36"/>
    <n v="438317"/>
    <n v="437250"/>
  </r>
  <r>
    <x v="19"/>
    <s v="NCY"/>
    <x v="15"/>
    <n v="1"/>
    <x v="0"/>
    <n v="0"/>
    <n v="0"/>
  </r>
  <r>
    <x v="19"/>
    <s v="NCY"/>
    <x v="15"/>
    <n v="2"/>
    <x v="1"/>
    <n v="0"/>
    <n v="0"/>
  </r>
  <r>
    <x v="19"/>
    <s v="NCY"/>
    <x v="15"/>
    <n v="3"/>
    <x v="2"/>
    <n v="0"/>
    <n v="0"/>
  </r>
  <r>
    <x v="19"/>
    <s v="NCY"/>
    <x v="15"/>
    <n v="4"/>
    <x v="3"/>
    <n v="0"/>
    <n v="0"/>
  </r>
  <r>
    <x v="19"/>
    <s v="NCY"/>
    <x v="15"/>
    <n v="5"/>
    <x v="4"/>
    <n v="0"/>
    <n v="0"/>
  </r>
  <r>
    <x v="19"/>
    <s v="NCY"/>
    <x v="15"/>
    <n v="7"/>
    <x v="5"/>
    <n v="0"/>
    <n v="0"/>
  </r>
  <r>
    <x v="19"/>
    <s v="NCY"/>
    <x v="15"/>
    <n v="8"/>
    <x v="6"/>
    <n v="0"/>
    <n v="0"/>
  </r>
  <r>
    <x v="19"/>
    <s v="NCY"/>
    <x v="15"/>
    <n v="9"/>
    <x v="7"/>
    <n v="0"/>
    <n v="0"/>
  </r>
  <r>
    <x v="19"/>
    <s v="NCY"/>
    <x v="15"/>
    <n v="10"/>
    <x v="8"/>
    <n v="2833"/>
    <n v="2833"/>
  </r>
  <r>
    <x v="19"/>
    <s v="NCY"/>
    <x v="15"/>
    <n v="11"/>
    <x v="9"/>
    <n v="0"/>
    <n v="0"/>
  </r>
  <r>
    <x v="19"/>
    <s v="NCY"/>
    <x v="15"/>
    <n v="12"/>
    <x v="10"/>
    <n v="0"/>
    <n v="0"/>
  </r>
  <r>
    <x v="19"/>
    <s v="NCY"/>
    <x v="15"/>
    <n v="13"/>
    <x v="11"/>
    <n v="0"/>
    <n v="0"/>
  </r>
  <r>
    <x v="19"/>
    <s v="NCY"/>
    <x v="15"/>
    <n v="14"/>
    <x v="12"/>
    <n v="0"/>
    <n v="0"/>
  </r>
  <r>
    <x v="19"/>
    <s v="NCY"/>
    <x v="15"/>
    <n v="15"/>
    <x v="13"/>
    <n v="0"/>
    <n v="0"/>
  </r>
  <r>
    <x v="19"/>
    <s v="NCY"/>
    <x v="15"/>
    <n v="16"/>
    <x v="14"/>
    <n v="0"/>
    <n v="0"/>
  </r>
  <r>
    <x v="19"/>
    <s v="NCY"/>
    <x v="15"/>
    <n v="17"/>
    <x v="15"/>
    <n v="0"/>
    <n v="0"/>
  </r>
  <r>
    <x v="19"/>
    <s v="NCY"/>
    <x v="15"/>
    <n v="18"/>
    <x v="16"/>
    <n v="0"/>
    <n v="0"/>
  </r>
  <r>
    <x v="19"/>
    <s v="NCY"/>
    <x v="15"/>
    <n v="20"/>
    <x v="17"/>
    <n v="0"/>
    <n v="0"/>
  </r>
  <r>
    <x v="19"/>
    <s v="NCY"/>
    <x v="15"/>
    <n v="22"/>
    <x v="18"/>
    <n v="0"/>
    <n v="0"/>
  </r>
  <r>
    <x v="19"/>
    <s v="NCY"/>
    <x v="15"/>
    <n v="23"/>
    <x v="19"/>
    <n v="0"/>
    <n v="0"/>
  </r>
  <r>
    <x v="19"/>
    <s v="NCY"/>
    <x v="15"/>
    <n v="24"/>
    <x v="20"/>
    <n v="0"/>
    <n v="0"/>
  </r>
  <r>
    <x v="19"/>
    <s v="NCY"/>
    <x v="15"/>
    <n v="25"/>
    <x v="21"/>
    <n v="12521"/>
    <n v="12521"/>
  </r>
  <r>
    <x v="19"/>
    <s v="NCY"/>
    <x v="15"/>
    <n v="26"/>
    <x v="22"/>
    <n v="0"/>
    <n v="0"/>
  </r>
  <r>
    <x v="19"/>
    <s v="NCY"/>
    <x v="15"/>
    <n v="27"/>
    <x v="23"/>
    <n v="0"/>
    <n v="0"/>
  </r>
  <r>
    <x v="19"/>
    <s v="NCY"/>
    <x v="15"/>
    <n v="29"/>
    <x v="24"/>
    <n v="0"/>
    <n v="0"/>
  </r>
  <r>
    <x v="19"/>
    <s v="NCY"/>
    <x v="15"/>
    <n v="30"/>
    <x v="25"/>
    <n v="0"/>
    <n v="0"/>
  </r>
  <r>
    <x v="19"/>
    <s v="NCY"/>
    <x v="15"/>
    <n v="31"/>
    <x v="26"/>
    <n v="0"/>
    <n v="0"/>
  </r>
  <r>
    <x v="19"/>
    <s v="NCY"/>
    <x v="15"/>
    <n v="38"/>
    <x v="27"/>
    <n v="0"/>
    <n v="0"/>
  </r>
  <r>
    <x v="19"/>
    <s v="NCY"/>
    <x v="15"/>
    <n v="39"/>
    <x v="28"/>
    <n v="0"/>
    <n v="0"/>
  </r>
  <r>
    <x v="19"/>
    <s v="NCY"/>
    <x v="15"/>
    <n v="40"/>
    <x v="29"/>
    <n v="0"/>
    <n v="0"/>
  </r>
  <r>
    <x v="19"/>
    <s v="NCY"/>
    <x v="15"/>
    <n v="41"/>
    <x v="30"/>
    <n v="0"/>
    <n v="0"/>
  </r>
  <r>
    <x v="19"/>
    <s v="NCY"/>
    <x v="15"/>
    <n v="43"/>
    <x v="31"/>
    <n v="0"/>
    <n v="0"/>
  </r>
  <r>
    <x v="19"/>
    <s v="NCY"/>
    <x v="15"/>
    <n v="44"/>
    <x v="32"/>
    <n v="7627"/>
    <n v="7627"/>
  </r>
  <r>
    <x v="19"/>
    <s v="NCY"/>
    <x v="15"/>
    <n v="45"/>
    <x v="33"/>
    <n v="0"/>
    <n v="0"/>
  </r>
  <r>
    <x v="19"/>
    <s v="NCY"/>
    <x v="15"/>
    <n v="46"/>
    <x v="34"/>
    <n v="61273"/>
    <n v="61261"/>
  </r>
  <r>
    <x v="19"/>
    <s v="NCY"/>
    <x v="15"/>
    <n v="47"/>
    <x v="35"/>
    <n v="2123"/>
    <n v="2123"/>
  </r>
  <r>
    <x v="19"/>
    <s v="NCY"/>
    <x v="15"/>
    <n v="48"/>
    <x v="36"/>
    <n v="0"/>
    <n v="0"/>
  </r>
  <r>
    <x v="19"/>
    <s v="NDM"/>
    <x v="7"/>
    <n v="1"/>
    <x v="0"/>
    <n v="24392"/>
    <n v="24376"/>
  </r>
  <r>
    <x v="19"/>
    <s v="NDM"/>
    <x v="7"/>
    <n v="2"/>
    <x v="1"/>
    <n v="69052"/>
    <n v="68858"/>
  </r>
  <r>
    <x v="19"/>
    <s v="NDM"/>
    <x v="7"/>
    <n v="3"/>
    <x v="2"/>
    <n v="0"/>
    <n v="0"/>
  </r>
  <r>
    <x v="19"/>
    <s v="NDM"/>
    <x v="7"/>
    <n v="4"/>
    <x v="3"/>
    <n v="0"/>
    <n v="0"/>
  </r>
  <r>
    <x v="19"/>
    <s v="NDM"/>
    <x v="7"/>
    <n v="5"/>
    <x v="4"/>
    <n v="48688"/>
    <n v="48260"/>
  </r>
  <r>
    <x v="19"/>
    <s v="NDM"/>
    <x v="7"/>
    <n v="7"/>
    <x v="5"/>
    <n v="515"/>
    <n v="515"/>
  </r>
  <r>
    <x v="19"/>
    <s v="NDM"/>
    <x v="7"/>
    <n v="8"/>
    <x v="6"/>
    <n v="0"/>
    <n v="0"/>
  </r>
  <r>
    <x v="19"/>
    <s v="NDM"/>
    <x v="7"/>
    <n v="9"/>
    <x v="7"/>
    <n v="16680"/>
    <n v="16680"/>
  </r>
  <r>
    <x v="19"/>
    <s v="NDM"/>
    <x v="7"/>
    <n v="10"/>
    <x v="8"/>
    <n v="25824"/>
    <n v="25824"/>
  </r>
  <r>
    <x v="19"/>
    <s v="NDM"/>
    <x v="7"/>
    <n v="11"/>
    <x v="9"/>
    <n v="19097"/>
    <n v="19097"/>
  </r>
  <r>
    <x v="19"/>
    <s v="NDM"/>
    <x v="7"/>
    <n v="12"/>
    <x v="10"/>
    <n v="88518"/>
    <n v="88518"/>
  </r>
  <r>
    <x v="19"/>
    <s v="NDM"/>
    <x v="7"/>
    <n v="13"/>
    <x v="11"/>
    <n v="8539"/>
    <n v="8474"/>
  </r>
  <r>
    <x v="19"/>
    <s v="NDM"/>
    <x v="7"/>
    <n v="14"/>
    <x v="12"/>
    <n v="4222"/>
    <n v="4222"/>
  </r>
  <r>
    <x v="19"/>
    <s v="NDM"/>
    <x v="7"/>
    <n v="15"/>
    <x v="13"/>
    <n v="3868"/>
    <n v="3868"/>
  </r>
  <r>
    <x v="19"/>
    <s v="NDM"/>
    <x v="7"/>
    <n v="16"/>
    <x v="14"/>
    <n v="0"/>
    <n v="0"/>
  </r>
  <r>
    <x v="19"/>
    <s v="NDM"/>
    <x v="7"/>
    <n v="17"/>
    <x v="15"/>
    <n v="66"/>
    <n v="66"/>
  </r>
  <r>
    <x v="19"/>
    <s v="NDM"/>
    <x v="7"/>
    <n v="18"/>
    <x v="16"/>
    <n v="42720"/>
    <n v="41613"/>
  </r>
  <r>
    <x v="19"/>
    <s v="NDM"/>
    <x v="7"/>
    <n v="20"/>
    <x v="17"/>
    <n v="0"/>
    <n v="0"/>
  </r>
  <r>
    <x v="19"/>
    <s v="NDM"/>
    <x v="7"/>
    <n v="22"/>
    <x v="18"/>
    <n v="381316"/>
    <n v="378960"/>
  </r>
  <r>
    <x v="19"/>
    <s v="NDM"/>
    <x v="7"/>
    <n v="23"/>
    <x v="19"/>
    <n v="1263"/>
    <n v="1263"/>
  </r>
  <r>
    <x v="19"/>
    <s v="NDM"/>
    <x v="7"/>
    <n v="24"/>
    <x v="20"/>
    <n v="15"/>
    <n v="15"/>
  </r>
  <r>
    <x v="19"/>
    <s v="NDM"/>
    <x v="7"/>
    <n v="25"/>
    <x v="21"/>
    <n v="0"/>
    <n v="0"/>
  </r>
  <r>
    <x v="19"/>
    <s v="NDM"/>
    <x v="7"/>
    <n v="26"/>
    <x v="22"/>
    <n v="136"/>
    <n v="136"/>
  </r>
  <r>
    <x v="19"/>
    <s v="NDM"/>
    <x v="7"/>
    <n v="27"/>
    <x v="23"/>
    <n v="66"/>
    <n v="66"/>
  </r>
  <r>
    <x v="19"/>
    <s v="NDM"/>
    <x v="7"/>
    <n v="29"/>
    <x v="24"/>
    <n v="1742"/>
    <n v="1742"/>
  </r>
  <r>
    <x v="19"/>
    <s v="NDM"/>
    <x v="7"/>
    <n v="30"/>
    <x v="25"/>
    <n v="53577"/>
    <n v="53577"/>
  </r>
  <r>
    <x v="19"/>
    <s v="NDM"/>
    <x v="7"/>
    <n v="31"/>
    <x v="26"/>
    <n v="1046"/>
    <n v="1046"/>
  </r>
  <r>
    <x v="19"/>
    <s v="NDM"/>
    <x v="7"/>
    <n v="38"/>
    <x v="27"/>
    <n v="7022"/>
    <n v="7022"/>
  </r>
  <r>
    <x v="19"/>
    <s v="NDM"/>
    <x v="7"/>
    <n v="39"/>
    <x v="28"/>
    <n v="47098"/>
    <n v="47098"/>
  </r>
  <r>
    <x v="19"/>
    <s v="NDM"/>
    <x v="7"/>
    <n v="40"/>
    <x v="29"/>
    <n v="0"/>
    <n v="0"/>
  </r>
  <r>
    <x v="19"/>
    <s v="NDM"/>
    <x v="7"/>
    <n v="41"/>
    <x v="30"/>
    <n v="0"/>
    <n v="0"/>
  </r>
  <r>
    <x v="19"/>
    <s v="NDM"/>
    <x v="7"/>
    <n v="43"/>
    <x v="31"/>
    <n v="0"/>
    <n v="0"/>
  </r>
  <r>
    <x v="19"/>
    <s v="NDM"/>
    <x v="7"/>
    <n v="44"/>
    <x v="32"/>
    <n v="20"/>
    <n v="20"/>
  </r>
  <r>
    <x v="19"/>
    <s v="NDM"/>
    <x v="7"/>
    <n v="45"/>
    <x v="33"/>
    <n v="5350"/>
    <n v="5350"/>
  </r>
  <r>
    <x v="19"/>
    <s v="NDM"/>
    <x v="7"/>
    <n v="46"/>
    <x v="34"/>
    <n v="28410"/>
    <n v="28410"/>
  </r>
  <r>
    <x v="19"/>
    <s v="NDM"/>
    <x v="7"/>
    <n v="47"/>
    <x v="35"/>
    <n v="1391"/>
    <n v="1391"/>
  </r>
  <r>
    <x v="19"/>
    <s v="NDM"/>
    <x v="7"/>
    <n v="48"/>
    <x v="36"/>
    <n v="4284"/>
    <n v="4284"/>
  </r>
  <r>
    <x v="19"/>
    <s v="NF"/>
    <x v="8"/>
    <n v="1"/>
    <x v="0"/>
    <n v="892"/>
    <n v="892"/>
  </r>
  <r>
    <x v="19"/>
    <s v="NF"/>
    <x v="8"/>
    <n v="2"/>
    <x v="1"/>
    <n v="0"/>
    <n v="0"/>
  </r>
  <r>
    <x v="19"/>
    <s v="NF"/>
    <x v="8"/>
    <n v="3"/>
    <x v="2"/>
    <n v="0"/>
    <n v="0"/>
  </r>
  <r>
    <x v="19"/>
    <s v="NF"/>
    <x v="8"/>
    <n v="4"/>
    <x v="3"/>
    <n v="97"/>
    <n v="97"/>
  </r>
  <r>
    <x v="19"/>
    <s v="NF"/>
    <x v="8"/>
    <n v="5"/>
    <x v="4"/>
    <n v="0"/>
    <n v="0"/>
  </r>
  <r>
    <x v="19"/>
    <s v="NF"/>
    <x v="8"/>
    <n v="7"/>
    <x v="5"/>
    <n v="0"/>
    <n v="0"/>
  </r>
  <r>
    <x v="19"/>
    <s v="NF"/>
    <x v="8"/>
    <n v="8"/>
    <x v="6"/>
    <n v="182631"/>
    <n v="182631"/>
  </r>
  <r>
    <x v="19"/>
    <s v="NF"/>
    <x v="8"/>
    <n v="9"/>
    <x v="7"/>
    <n v="0"/>
    <n v="0"/>
  </r>
  <r>
    <x v="19"/>
    <s v="NF"/>
    <x v="8"/>
    <n v="10"/>
    <x v="8"/>
    <n v="10096"/>
    <n v="10096"/>
  </r>
  <r>
    <x v="19"/>
    <s v="NF"/>
    <x v="8"/>
    <n v="11"/>
    <x v="9"/>
    <n v="1961"/>
    <n v="1961"/>
  </r>
  <r>
    <x v="19"/>
    <s v="NF"/>
    <x v="8"/>
    <n v="12"/>
    <x v="10"/>
    <n v="0"/>
    <n v="0"/>
  </r>
  <r>
    <x v="19"/>
    <s v="NF"/>
    <x v="8"/>
    <n v="13"/>
    <x v="11"/>
    <n v="3441"/>
    <n v="3441"/>
  </r>
  <r>
    <x v="19"/>
    <s v="NF"/>
    <x v="8"/>
    <n v="14"/>
    <x v="12"/>
    <n v="6388"/>
    <n v="6388"/>
  </r>
  <r>
    <x v="19"/>
    <s v="NF"/>
    <x v="8"/>
    <n v="15"/>
    <x v="13"/>
    <n v="0"/>
    <n v="0"/>
  </r>
  <r>
    <x v="19"/>
    <s v="NF"/>
    <x v="8"/>
    <n v="16"/>
    <x v="14"/>
    <n v="1278"/>
    <n v="1278"/>
  </r>
  <r>
    <x v="19"/>
    <s v="NF"/>
    <x v="8"/>
    <n v="17"/>
    <x v="15"/>
    <n v="0"/>
    <n v="0"/>
  </r>
  <r>
    <x v="19"/>
    <s v="NF"/>
    <x v="8"/>
    <n v="18"/>
    <x v="16"/>
    <n v="0"/>
    <n v="0"/>
  </r>
  <r>
    <x v="19"/>
    <s v="NF"/>
    <x v="8"/>
    <n v="20"/>
    <x v="17"/>
    <n v="2344"/>
    <n v="2344"/>
  </r>
  <r>
    <x v="19"/>
    <s v="NF"/>
    <x v="8"/>
    <n v="22"/>
    <x v="18"/>
    <n v="761"/>
    <n v="122"/>
  </r>
  <r>
    <x v="19"/>
    <s v="NF"/>
    <x v="8"/>
    <n v="23"/>
    <x v="19"/>
    <n v="536"/>
    <n v="536"/>
  </r>
  <r>
    <x v="19"/>
    <s v="NF"/>
    <x v="8"/>
    <n v="24"/>
    <x v="20"/>
    <n v="2793"/>
    <n v="2793"/>
  </r>
  <r>
    <x v="19"/>
    <s v="NF"/>
    <x v="8"/>
    <n v="25"/>
    <x v="21"/>
    <n v="6823"/>
    <n v="6823"/>
  </r>
  <r>
    <x v="19"/>
    <s v="NF"/>
    <x v="8"/>
    <n v="26"/>
    <x v="22"/>
    <n v="480"/>
    <n v="480"/>
  </r>
  <r>
    <x v="19"/>
    <s v="NF"/>
    <x v="8"/>
    <n v="27"/>
    <x v="23"/>
    <n v="7801"/>
    <n v="7801"/>
  </r>
  <r>
    <x v="19"/>
    <s v="NF"/>
    <x v="8"/>
    <n v="29"/>
    <x v="24"/>
    <n v="7465"/>
    <n v="7465"/>
  </r>
  <r>
    <x v="19"/>
    <s v="NF"/>
    <x v="8"/>
    <n v="30"/>
    <x v="25"/>
    <n v="525"/>
    <n v="525"/>
  </r>
  <r>
    <x v="19"/>
    <s v="NF"/>
    <x v="8"/>
    <n v="31"/>
    <x v="26"/>
    <n v="0"/>
    <n v="0"/>
  </r>
  <r>
    <x v="19"/>
    <s v="NF"/>
    <x v="8"/>
    <n v="38"/>
    <x v="27"/>
    <n v="0"/>
    <n v="0"/>
  </r>
  <r>
    <x v="19"/>
    <s v="NF"/>
    <x v="8"/>
    <n v="39"/>
    <x v="28"/>
    <n v="0"/>
    <n v="0"/>
  </r>
  <r>
    <x v="19"/>
    <s v="NF"/>
    <x v="8"/>
    <n v="40"/>
    <x v="29"/>
    <n v="38824"/>
    <n v="38824"/>
  </r>
  <r>
    <x v="19"/>
    <s v="NF"/>
    <x v="8"/>
    <n v="41"/>
    <x v="30"/>
    <n v="849"/>
    <n v="849"/>
  </r>
  <r>
    <x v="19"/>
    <s v="NF"/>
    <x v="8"/>
    <n v="43"/>
    <x v="31"/>
    <n v="0"/>
    <n v="0"/>
  </r>
  <r>
    <x v="19"/>
    <s v="NF"/>
    <x v="8"/>
    <n v="44"/>
    <x v="32"/>
    <n v="2093"/>
    <n v="2093"/>
  </r>
  <r>
    <x v="19"/>
    <s v="NF"/>
    <x v="8"/>
    <n v="45"/>
    <x v="33"/>
    <n v="612"/>
    <n v="612"/>
  </r>
  <r>
    <x v="19"/>
    <s v="NF"/>
    <x v="8"/>
    <n v="46"/>
    <x v="34"/>
    <n v="50161"/>
    <n v="50161"/>
  </r>
  <r>
    <x v="19"/>
    <s v="NF"/>
    <x v="8"/>
    <n v="47"/>
    <x v="35"/>
    <n v="6358"/>
    <n v="6358"/>
  </r>
  <r>
    <x v="19"/>
    <s v="NF"/>
    <x v="8"/>
    <n v="48"/>
    <x v="36"/>
    <n v="2460"/>
    <n v="2388"/>
  </r>
  <r>
    <x v="19"/>
    <s v="NW"/>
    <x v="9"/>
    <n v="1"/>
    <x v="0"/>
    <n v="25571"/>
    <n v="25571"/>
  </r>
  <r>
    <x v="19"/>
    <s v="NW"/>
    <x v="9"/>
    <n v="2"/>
    <x v="1"/>
    <n v="1338"/>
    <n v="1338"/>
  </r>
  <r>
    <x v="19"/>
    <s v="NW"/>
    <x v="9"/>
    <n v="3"/>
    <x v="2"/>
    <n v="0"/>
    <n v="0"/>
  </r>
  <r>
    <x v="19"/>
    <s v="NW"/>
    <x v="9"/>
    <n v="4"/>
    <x v="3"/>
    <n v="0"/>
    <n v="0"/>
  </r>
  <r>
    <x v="19"/>
    <s v="NW"/>
    <x v="9"/>
    <n v="5"/>
    <x v="4"/>
    <n v="2181"/>
    <n v="2181"/>
  </r>
  <r>
    <x v="19"/>
    <s v="NW"/>
    <x v="9"/>
    <n v="7"/>
    <x v="5"/>
    <n v="0"/>
    <n v="0"/>
  </r>
  <r>
    <x v="19"/>
    <s v="NW"/>
    <x v="9"/>
    <n v="8"/>
    <x v="6"/>
    <n v="7932"/>
    <n v="7932"/>
  </r>
  <r>
    <x v="19"/>
    <s v="NW"/>
    <x v="9"/>
    <n v="9"/>
    <x v="7"/>
    <n v="8022"/>
    <n v="7884"/>
  </r>
  <r>
    <x v="19"/>
    <s v="NW"/>
    <x v="9"/>
    <n v="10"/>
    <x v="8"/>
    <n v="9169"/>
    <n v="9169"/>
  </r>
  <r>
    <x v="19"/>
    <s v="NW"/>
    <x v="9"/>
    <n v="11"/>
    <x v="9"/>
    <n v="976"/>
    <n v="976"/>
  </r>
  <r>
    <x v="19"/>
    <s v="NW"/>
    <x v="9"/>
    <n v="12"/>
    <x v="10"/>
    <n v="0"/>
    <n v="0"/>
  </r>
  <r>
    <x v="19"/>
    <s v="NW"/>
    <x v="9"/>
    <n v="13"/>
    <x v="11"/>
    <n v="4283"/>
    <n v="4283"/>
  </r>
  <r>
    <x v="19"/>
    <s v="NW"/>
    <x v="9"/>
    <n v="14"/>
    <x v="12"/>
    <n v="0"/>
    <n v="0"/>
  </r>
  <r>
    <x v="19"/>
    <s v="NW"/>
    <x v="9"/>
    <n v="15"/>
    <x v="13"/>
    <n v="0"/>
    <n v="0"/>
  </r>
  <r>
    <x v="19"/>
    <s v="NW"/>
    <x v="9"/>
    <n v="16"/>
    <x v="14"/>
    <n v="9469"/>
    <n v="9469"/>
  </r>
  <r>
    <x v="19"/>
    <s v="NW"/>
    <x v="9"/>
    <n v="17"/>
    <x v="15"/>
    <n v="0"/>
    <n v="0"/>
  </r>
  <r>
    <x v="19"/>
    <s v="NW"/>
    <x v="9"/>
    <n v="18"/>
    <x v="16"/>
    <n v="0"/>
    <n v="0"/>
  </r>
  <r>
    <x v="19"/>
    <s v="NW"/>
    <x v="9"/>
    <n v="20"/>
    <x v="17"/>
    <n v="0"/>
    <n v="0"/>
  </r>
  <r>
    <x v="19"/>
    <s v="NW"/>
    <x v="9"/>
    <n v="22"/>
    <x v="18"/>
    <n v="5404"/>
    <n v="5404"/>
  </r>
  <r>
    <x v="19"/>
    <s v="NW"/>
    <x v="9"/>
    <n v="23"/>
    <x v="19"/>
    <n v="1988"/>
    <n v="1988"/>
  </r>
  <r>
    <x v="19"/>
    <s v="NW"/>
    <x v="9"/>
    <n v="24"/>
    <x v="20"/>
    <n v="0"/>
    <n v="0"/>
  </r>
  <r>
    <x v="19"/>
    <s v="NW"/>
    <x v="9"/>
    <n v="25"/>
    <x v="21"/>
    <n v="94346"/>
    <n v="94346"/>
  </r>
  <r>
    <x v="19"/>
    <s v="NW"/>
    <x v="9"/>
    <n v="26"/>
    <x v="22"/>
    <n v="0"/>
    <n v="0"/>
  </r>
  <r>
    <x v="19"/>
    <s v="NW"/>
    <x v="9"/>
    <n v="27"/>
    <x v="23"/>
    <n v="741"/>
    <n v="741"/>
  </r>
  <r>
    <x v="19"/>
    <s v="NW"/>
    <x v="9"/>
    <n v="29"/>
    <x v="24"/>
    <n v="208"/>
    <n v="208"/>
  </r>
  <r>
    <x v="19"/>
    <s v="NW"/>
    <x v="9"/>
    <n v="30"/>
    <x v="25"/>
    <n v="1422"/>
    <n v="1422"/>
  </r>
  <r>
    <x v="19"/>
    <s v="NW"/>
    <x v="9"/>
    <n v="31"/>
    <x v="26"/>
    <n v="0"/>
    <n v="0"/>
  </r>
  <r>
    <x v="19"/>
    <s v="NW"/>
    <x v="9"/>
    <n v="38"/>
    <x v="27"/>
    <n v="0"/>
    <n v="0"/>
  </r>
  <r>
    <x v="19"/>
    <s v="NW"/>
    <x v="9"/>
    <n v="39"/>
    <x v="28"/>
    <n v="0"/>
    <n v="0"/>
  </r>
  <r>
    <x v="19"/>
    <s v="NW"/>
    <x v="9"/>
    <n v="40"/>
    <x v="29"/>
    <n v="9456"/>
    <n v="9456"/>
  </r>
  <r>
    <x v="19"/>
    <s v="NW"/>
    <x v="9"/>
    <n v="41"/>
    <x v="30"/>
    <n v="13605"/>
    <n v="13605"/>
  </r>
  <r>
    <x v="19"/>
    <s v="NW"/>
    <x v="9"/>
    <n v="43"/>
    <x v="31"/>
    <n v="0"/>
    <n v="0"/>
  </r>
  <r>
    <x v="19"/>
    <s v="NW"/>
    <x v="9"/>
    <n v="44"/>
    <x v="32"/>
    <n v="3"/>
    <n v="3"/>
  </r>
  <r>
    <x v="19"/>
    <s v="NW"/>
    <x v="9"/>
    <n v="45"/>
    <x v="33"/>
    <n v="2806"/>
    <n v="2806"/>
  </r>
  <r>
    <x v="19"/>
    <s v="NW"/>
    <x v="9"/>
    <n v="46"/>
    <x v="34"/>
    <n v="18118"/>
    <n v="18118"/>
  </r>
  <r>
    <x v="19"/>
    <s v="NW"/>
    <x v="9"/>
    <n v="47"/>
    <x v="35"/>
    <n v="0"/>
    <n v="0"/>
  </r>
  <r>
    <x v="19"/>
    <s v="NW"/>
    <x v="9"/>
    <n v="48"/>
    <x v="36"/>
    <n v="0"/>
    <n v="0"/>
  </r>
  <r>
    <x v="20"/>
    <s v="IB"/>
    <x v="10"/>
    <n v="1"/>
    <x v="0"/>
    <n v="0"/>
    <n v="0"/>
  </r>
  <r>
    <x v="20"/>
    <s v="IB"/>
    <x v="10"/>
    <n v="2"/>
    <x v="1"/>
    <n v="0"/>
    <n v="0"/>
  </r>
  <r>
    <x v="20"/>
    <s v="IB"/>
    <x v="10"/>
    <n v="3"/>
    <x v="2"/>
    <n v="0"/>
    <n v="0"/>
  </r>
  <r>
    <x v="20"/>
    <s v="IB"/>
    <x v="10"/>
    <n v="4"/>
    <x v="3"/>
    <n v="0"/>
    <n v="0"/>
  </r>
  <r>
    <x v="20"/>
    <s v="IB"/>
    <x v="10"/>
    <n v="5"/>
    <x v="4"/>
    <n v="0"/>
    <n v="0"/>
  </r>
  <r>
    <x v="20"/>
    <s v="IB"/>
    <x v="10"/>
    <n v="7"/>
    <x v="5"/>
    <n v="0"/>
    <n v="0"/>
  </r>
  <r>
    <x v="20"/>
    <s v="IB"/>
    <x v="10"/>
    <n v="8"/>
    <x v="6"/>
    <n v="51"/>
    <n v="51"/>
  </r>
  <r>
    <x v="20"/>
    <s v="IB"/>
    <x v="10"/>
    <n v="9"/>
    <x v="7"/>
    <n v="0"/>
    <n v="0"/>
  </r>
  <r>
    <x v="20"/>
    <s v="IB"/>
    <x v="10"/>
    <n v="10"/>
    <x v="8"/>
    <n v="0"/>
    <n v="0"/>
  </r>
  <r>
    <x v="20"/>
    <s v="IB"/>
    <x v="10"/>
    <n v="11"/>
    <x v="9"/>
    <n v="0"/>
    <n v="0"/>
  </r>
  <r>
    <x v="20"/>
    <s v="IB"/>
    <x v="10"/>
    <n v="12"/>
    <x v="10"/>
    <n v="0"/>
    <n v="0"/>
  </r>
  <r>
    <x v="20"/>
    <s v="IB"/>
    <x v="10"/>
    <n v="13"/>
    <x v="11"/>
    <n v="0"/>
    <n v="0"/>
  </r>
  <r>
    <x v="20"/>
    <s v="IB"/>
    <x v="10"/>
    <n v="14"/>
    <x v="12"/>
    <n v="0"/>
    <n v="0"/>
  </r>
  <r>
    <x v="20"/>
    <s v="IB"/>
    <x v="10"/>
    <n v="15"/>
    <x v="13"/>
    <n v="0"/>
    <n v="0"/>
  </r>
  <r>
    <x v="20"/>
    <s v="IB"/>
    <x v="10"/>
    <n v="16"/>
    <x v="14"/>
    <n v="0"/>
    <n v="0"/>
  </r>
  <r>
    <x v="20"/>
    <s v="IB"/>
    <x v="10"/>
    <n v="17"/>
    <x v="15"/>
    <n v="0"/>
    <n v="0"/>
  </r>
  <r>
    <x v="20"/>
    <s v="IB"/>
    <x v="10"/>
    <n v="18"/>
    <x v="16"/>
    <n v="0"/>
    <n v="0"/>
  </r>
  <r>
    <x v="20"/>
    <s v="IB"/>
    <x v="10"/>
    <n v="20"/>
    <x v="17"/>
    <n v="0"/>
    <n v="0"/>
  </r>
  <r>
    <x v="20"/>
    <s v="IB"/>
    <x v="10"/>
    <n v="22"/>
    <x v="18"/>
    <n v="0"/>
    <n v="0"/>
  </r>
  <r>
    <x v="20"/>
    <s v="IB"/>
    <x v="10"/>
    <n v="23"/>
    <x v="19"/>
    <n v="0"/>
    <n v="0"/>
  </r>
  <r>
    <x v="20"/>
    <s v="IB"/>
    <x v="10"/>
    <n v="24"/>
    <x v="20"/>
    <n v="0"/>
    <n v="0"/>
  </r>
  <r>
    <x v="20"/>
    <s v="IB"/>
    <x v="10"/>
    <n v="25"/>
    <x v="21"/>
    <n v="0"/>
    <n v="0"/>
  </r>
  <r>
    <x v="20"/>
    <s v="IB"/>
    <x v="10"/>
    <n v="26"/>
    <x v="22"/>
    <n v="0"/>
    <n v="0"/>
  </r>
  <r>
    <x v="20"/>
    <s v="IB"/>
    <x v="10"/>
    <n v="27"/>
    <x v="23"/>
    <n v="0"/>
    <n v="0"/>
  </r>
  <r>
    <x v="20"/>
    <s v="IB"/>
    <x v="10"/>
    <n v="29"/>
    <x v="24"/>
    <n v="0"/>
    <n v="0"/>
  </r>
  <r>
    <x v="20"/>
    <s v="IB"/>
    <x v="10"/>
    <n v="30"/>
    <x v="25"/>
    <n v="0"/>
    <n v="0"/>
  </r>
  <r>
    <x v="20"/>
    <s v="IB"/>
    <x v="10"/>
    <n v="31"/>
    <x v="26"/>
    <n v="0"/>
    <n v="0"/>
  </r>
  <r>
    <x v="20"/>
    <s v="IB"/>
    <x v="10"/>
    <n v="38"/>
    <x v="27"/>
    <n v="0"/>
    <n v="0"/>
  </r>
  <r>
    <x v="20"/>
    <s v="IB"/>
    <x v="10"/>
    <n v="39"/>
    <x v="28"/>
    <n v="0"/>
    <n v="0"/>
  </r>
  <r>
    <x v="20"/>
    <s v="IB"/>
    <x v="10"/>
    <n v="40"/>
    <x v="29"/>
    <n v="0"/>
    <n v="0"/>
  </r>
  <r>
    <x v="20"/>
    <s v="IB"/>
    <x v="10"/>
    <n v="41"/>
    <x v="30"/>
    <n v="0"/>
    <n v="0"/>
  </r>
  <r>
    <x v="20"/>
    <s v="IB"/>
    <x v="10"/>
    <n v="43"/>
    <x v="31"/>
    <n v="0"/>
    <n v="0"/>
  </r>
  <r>
    <x v="20"/>
    <s v="IB"/>
    <x v="10"/>
    <n v="44"/>
    <x v="32"/>
    <n v="0"/>
    <n v="0"/>
  </r>
  <r>
    <x v="20"/>
    <s v="IB"/>
    <x v="10"/>
    <n v="45"/>
    <x v="33"/>
    <n v="0"/>
    <n v="0"/>
  </r>
  <r>
    <x v="20"/>
    <s v="IB"/>
    <x v="10"/>
    <n v="46"/>
    <x v="34"/>
    <n v="0"/>
    <n v="0"/>
  </r>
  <r>
    <x v="20"/>
    <s v="IB"/>
    <x v="10"/>
    <n v="47"/>
    <x v="35"/>
    <n v="0"/>
    <n v="0"/>
  </r>
  <r>
    <x v="20"/>
    <s v="IB"/>
    <x v="10"/>
    <n v="48"/>
    <x v="36"/>
    <n v="0"/>
    <n v="0"/>
  </r>
  <r>
    <x v="20"/>
    <s v="IBB"/>
    <x v="0"/>
    <n v="1"/>
    <x v="0"/>
    <n v="7126"/>
    <n v="7126"/>
  </r>
  <r>
    <x v="20"/>
    <s v="IBB"/>
    <x v="0"/>
    <n v="2"/>
    <x v="1"/>
    <n v="519"/>
    <n v="519"/>
  </r>
  <r>
    <x v="20"/>
    <s v="IBB"/>
    <x v="0"/>
    <n v="3"/>
    <x v="2"/>
    <n v="44876"/>
    <n v="44876"/>
  </r>
  <r>
    <x v="20"/>
    <s v="IBB"/>
    <x v="0"/>
    <n v="4"/>
    <x v="3"/>
    <n v="0"/>
    <n v="0"/>
  </r>
  <r>
    <x v="20"/>
    <s v="IBB"/>
    <x v="0"/>
    <n v="5"/>
    <x v="4"/>
    <n v="32774"/>
    <n v="32774"/>
  </r>
  <r>
    <x v="20"/>
    <s v="IBB"/>
    <x v="0"/>
    <n v="7"/>
    <x v="5"/>
    <n v="63006"/>
    <n v="63006"/>
  </r>
  <r>
    <x v="20"/>
    <s v="IBB"/>
    <x v="0"/>
    <n v="8"/>
    <x v="6"/>
    <n v="2871"/>
    <n v="2871"/>
  </r>
  <r>
    <x v="20"/>
    <s v="IBB"/>
    <x v="0"/>
    <n v="9"/>
    <x v="7"/>
    <n v="31744"/>
    <n v="31744"/>
  </r>
  <r>
    <x v="20"/>
    <s v="IBB"/>
    <x v="0"/>
    <n v="10"/>
    <x v="8"/>
    <n v="1188"/>
    <n v="1188"/>
  </r>
  <r>
    <x v="20"/>
    <s v="IBB"/>
    <x v="0"/>
    <n v="11"/>
    <x v="9"/>
    <n v="19845"/>
    <n v="19845"/>
  </r>
  <r>
    <x v="20"/>
    <s v="IBB"/>
    <x v="0"/>
    <n v="12"/>
    <x v="10"/>
    <n v="23641"/>
    <n v="23641"/>
  </r>
  <r>
    <x v="20"/>
    <s v="IBB"/>
    <x v="0"/>
    <n v="13"/>
    <x v="11"/>
    <n v="1466"/>
    <n v="1466"/>
  </r>
  <r>
    <x v="20"/>
    <s v="IBB"/>
    <x v="0"/>
    <n v="14"/>
    <x v="12"/>
    <n v="36291"/>
    <n v="36291"/>
  </r>
  <r>
    <x v="20"/>
    <s v="IBB"/>
    <x v="0"/>
    <n v="15"/>
    <x v="13"/>
    <n v="4750"/>
    <n v="4750"/>
  </r>
  <r>
    <x v="20"/>
    <s v="IBB"/>
    <x v="0"/>
    <n v="16"/>
    <x v="14"/>
    <n v="786178"/>
    <n v="786178"/>
  </r>
  <r>
    <x v="20"/>
    <s v="IBB"/>
    <x v="0"/>
    <n v="17"/>
    <x v="15"/>
    <n v="256135"/>
    <n v="256135"/>
  </r>
  <r>
    <x v="20"/>
    <s v="IBB"/>
    <x v="0"/>
    <n v="18"/>
    <x v="16"/>
    <n v="2293"/>
    <n v="2293"/>
  </r>
  <r>
    <x v="20"/>
    <s v="IBB"/>
    <x v="0"/>
    <n v="20"/>
    <x v="17"/>
    <n v="80907"/>
    <n v="80907"/>
  </r>
  <r>
    <x v="20"/>
    <s v="IBB"/>
    <x v="0"/>
    <n v="22"/>
    <x v="18"/>
    <n v="1856"/>
    <n v="1856"/>
  </r>
  <r>
    <x v="20"/>
    <s v="IBB"/>
    <x v="0"/>
    <n v="23"/>
    <x v="19"/>
    <n v="58"/>
    <n v="58"/>
  </r>
  <r>
    <x v="20"/>
    <s v="IBB"/>
    <x v="0"/>
    <n v="24"/>
    <x v="20"/>
    <n v="1487084"/>
    <n v="1487084"/>
  </r>
  <r>
    <x v="20"/>
    <s v="IBB"/>
    <x v="0"/>
    <n v="25"/>
    <x v="21"/>
    <n v="0"/>
    <n v="0"/>
  </r>
  <r>
    <x v="20"/>
    <s v="IBB"/>
    <x v="0"/>
    <n v="26"/>
    <x v="22"/>
    <n v="47812"/>
    <n v="47812"/>
  </r>
  <r>
    <x v="20"/>
    <s v="IBB"/>
    <x v="0"/>
    <n v="27"/>
    <x v="23"/>
    <n v="9584"/>
    <n v="9584"/>
  </r>
  <r>
    <x v="20"/>
    <s v="IBB"/>
    <x v="0"/>
    <n v="29"/>
    <x v="24"/>
    <n v="13004"/>
    <n v="13004"/>
  </r>
  <r>
    <x v="20"/>
    <s v="IBB"/>
    <x v="0"/>
    <n v="30"/>
    <x v="25"/>
    <n v="6603"/>
    <n v="6603"/>
  </r>
  <r>
    <x v="20"/>
    <s v="IBB"/>
    <x v="0"/>
    <n v="31"/>
    <x v="26"/>
    <n v="9421"/>
    <n v="9421"/>
  </r>
  <r>
    <x v="20"/>
    <s v="IBB"/>
    <x v="0"/>
    <n v="38"/>
    <x v="27"/>
    <n v="0"/>
    <n v="0"/>
  </r>
  <r>
    <x v="20"/>
    <s v="IBB"/>
    <x v="0"/>
    <n v="39"/>
    <x v="28"/>
    <n v="0"/>
    <n v="0"/>
  </r>
  <r>
    <x v="20"/>
    <s v="IBB"/>
    <x v="0"/>
    <n v="40"/>
    <x v="29"/>
    <n v="2688"/>
    <n v="2688"/>
  </r>
  <r>
    <x v="20"/>
    <s v="IBB"/>
    <x v="0"/>
    <n v="41"/>
    <x v="30"/>
    <n v="255268"/>
    <n v="255268"/>
  </r>
  <r>
    <x v="20"/>
    <s v="IBB"/>
    <x v="0"/>
    <n v="43"/>
    <x v="31"/>
    <n v="772"/>
    <n v="772"/>
  </r>
  <r>
    <x v="20"/>
    <s v="IBB"/>
    <x v="0"/>
    <n v="44"/>
    <x v="32"/>
    <n v="0"/>
    <n v="0"/>
  </r>
  <r>
    <x v="20"/>
    <s v="IBB"/>
    <x v="0"/>
    <n v="45"/>
    <x v="33"/>
    <n v="12587"/>
    <n v="12587"/>
  </r>
  <r>
    <x v="20"/>
    <s v="IBB"/>
    <x v="0"/>
    <n v="46"/>
    <x v="34"/>
    <n v="366"/>
    <n v="366"/>
  </r>
  <r>
    <x v="20"/>
    <s v="IBB"/>
    <x v="0"/>
    <n v="47"/>
    <x v="35"/>
    <n v="0"/>
    <n v="0"/>
  </r>
  <r>
    <x v="20"/>
    <s v="IBB"/>
    <x v="0"/>
    <n v="48"/>
    <x v="36"/>
    <n v="0"/>
    <n v="0"/>
  </r>
  <r>
    <x v="20"/>
    <s v="IBD"/>
    <x v="1"/>
    <n v="1"/>
    <x v="0"/>
    <n v="36544"/>
    <n v="36544"/>
  </r>
  <r>
    <x v="20"/>
    <s v="IBD"/>
    <x v="1"/>
    <n v="2"/>
    <x v="1"/>
    <n v="7944"/>
    <n v="7944"/>
  </r>
  <r>
    <x v="20"/>
    <s v="IBD"/>
    <x v="1"/>
    <n v="3"/>
    <x v="2"/>
    <n v="0"/>
    <n v="0"/>
  </r>
  <r>
    <x v="20"/>
    <s v="IBD"/>
    <x v="1"/>
    <n v="4"/>
    <x v="3"/>
    <n v="0"/>
    <n v="0"/>
  </r>
  <r>
    <x v="20"/>
    <s v="IBD"/>
    <x v="1"/>
    <n v="5"/>
    <x v="4"/>
    <n v="4347"/>
    <n v="4347"/>
  </r>
  <r>
    <x v="20"/>
    <s v="IBD"/>
    <x v="1"/>
    <n v="7"/>
    <x v="5"/>
    <n v="1821"/>
    <n v="1821"/>
  </r>
  <r>
    <x v="20"/>
    <s v="IBD"/>
    <x v="1"/>
    <n v="8"/>
    <x v="6"/>
    <n v="0"/>
    <n v="0"/>
  </r>
  <r>
    <x v="20"/>
    <s v="IBD"/>
    <x v="1"/>
    <n v="9"/>
    <x v="7"/>
    <n v="13957"/>
    <n v="13957"/>
  </r>
  <r>
    <x v="20"/>
    <s v="IBD"/>
    <x v="1"/>
    <n v="10"/>
    <x v="8"/>
    <n v="0"/>
    <n v="0"/>
  </r>
  <r>
    <x v="20"/>
    <s v="IBD"/>
    <x v="1"/>
    <n v="11"/>
    <x v="9"/>
    <n v="89131"/>
    <n v="89131"/>
  </r>
  <r>
    <x v="20"/>
    <s v="IBD"/>
    <x v="1"/>
    <n v="12"/>
    <x v="10"/>
    <n v="0"/>
    <n v="0"/>
  </r>
  <r>
    <x v="20"/>
    <s v="IBD"/>
    <x v="1"/>
    <n v="13"/>
    <x v="11"/>
    <n v="30117"/>
    <n v="30117"/>
  </r>
  <r>
    <x v="20"/>
    <s v="IBD"/>
    <x v="1"/>
    <n v="14"/>
    <x v="12"/>
    <n v="7920"/>
    <n v="7920"/>
  </r>
  <r>
    <x v="20"/>
    <s v="IBD"/>
    <x v="1"/>
    <n v="15"/>
    <x v="13"/>
    <n v="6922"/>
    <n v="6922"/>
  </r>
  <r>
    <x v="20"/>
    <s v="IBD"/>
    <x v="1"/>
    <n v="16"/>
    <x v="14"/>
    <n v="0"/>
    <n v="0"/>
  </r>
  <r>
    <x v="20"/>
    <s v="IBD"/>
    <x v="1"/>
    <n v="17"/>
    <x v="15"/>
    <n v="383"/>
    <n v="383"/>
  </r>
  <r>
    <x v="20"/>
    <s v="IBD"/>
    <x v="1"/>
    <n v="18"/>
    <x v="16"/>
    <n v="10886"/>
    <n v="10886"/>
  </r>
  <r>
    <x v="20"/>
    <s v="IBD"/>
    <x v="1"/>
    <n v="20"/>
    <x v="17"/>
    <n v="0"/>
    <n v="0"/>
  </r>
  <r>
    <x v="20"/>
    <s v="IBD"/>
    <x v="1"/>
    <n v="22"/>
    <x v="18"/>
    <n v="57863"/>
    <n v="57863"/>
  </r>
  <r>
    <x v="20"/>
    <s v="IBD"/>
    <x v="1"/>
    <n v="23"/>
    <x v="19"/>
    <n v="28380"/>
    <n v="28380"/>
  </r>
  <r>
    <x v="20"/>
    <s v="IBD"/>
    <x v="1"/>
    <n v="24"/>
    <x v="20"/>
    <n v="34976"/>
    <n v="34976"/>
  </r>
  <r>
    <x v="20"/>
    <s v="IBD"/>
    <x v="1"/>
    <n v="25"/>
    <x v="21"/>
    <n v="0"/>
    <n v="0"/>
  </r>
  <r>
    <x v="20"/>
    <s v="IBD"/>
    <x v="1"/>
    <n v="26"/>
    <x v="22"/>
    <n v="17143"/>
    <n v="17143"/>
  </r>
  <r>
    <x v="20"/>
    <s v="IBD"/>
    <x v="1"/>
    <n v="27"/>
    <x v="23"/>
    <n v="4152"/>
    <n v="4152"/>
  </r>
  <r>
    <x v="20"/>
    <s v="IBD"/>
    <x v="1"/>
    <n v="29"/>
    <x v="24"/>
    <n v="129746"/>
    <n v="129746"/>
  </r>
  <r>
    <x v="20"/>
    <s v="IBD"/>
    <x v="1"/>
    <n v="30"/>
    <x v="25"/>
    <n v="5425"/>
    <n v="5425"/>
  </r>
  <r>
    <x v="20"/>
    <s v="IBD"/>
    <x v="1"/>
    <n v="31"/>
    <x v="26"/>
    <n v="7138"/>
    <n v="7138"/>
  </r>
  <r>
    <x v="20"/>
    <s v="IBD"/>
    <x v="1"/>
    <n v="38"/>
    <x v="27"/>
    <n v="200"/>
    <n v="200"/>
  </r>
  <r>
    <x v="20"/>
    <s v="IBD"/>
    <x v="1"/>
    <n v="39"/>
    <x v="28"/>
    <n v="1787"/>
    <n v="1787"/>
  </r>
  <r>
    <x v="20"/>
    <s v="IBD"/>
    <x v="1"/>
    <n v="40"/>
    <x v="29"/>
    <n v="0"/>
    <n v="0"/>
  </r>
  <r>
    <x v="20"/>
    <s v="IBD"/>
    <x v="1"/>
    <n v="41"/>
    <x v="30"/>
    <n v="0"/>
    <n v="0"/>
  </r>
  <r>
    <x v="20"/>
    <s v="IBD"/>
    <x v="1"/>
    <n v="43"/>
    <x v="31"/>
    <n v="0"/>
    <n v="0"/>
  </r>
  <r>
    <x v="20"/>
    <s v="IBD"/>
    <x v="1"/>
    <n v="44"/>
    <x v="32"/>
    <n v="90"/>
    <n v="90"/>
  </r>
  <r>
    <x v="20"/>
    <s v="IBD"/>
    <x v="1"/>
    <n v="45"/>
    <x v="33"/>
    <n v="3198"/>
    <n v="3198"/>
  </r>
  <r>
    <x v="20"/>
    <s v="IBD"/>
    <x v="1"/>
    <n v="46"/>
    <x v="34"/>
    <n v="0"/>
    <n v="0"/>
  </r>
  <r>
    <x v="20"/>
    <s v="IBD"/>
    <x v="1"/>
    <n v="47"/>
    <x v="35"/>
    <n v="13"/>
    <n v="13"/>
  </r>
  <r>
    <x v="20"/>
    <s v="IBD"/>
    <x v="1"/>
    <n v="48"/>
    <x v="36"/>
    <n v="10190"/>
    <n v="10190"/>
  </r>
  <r>
    <x v="20"/>
    <s v="IBM"/>
    <x v="3"/>
    <n v="1"/>
    <x v="0"/>
    <n v="2293"/>
    <n v="2293"/>
  </r>
  <r>
    <x v="20"/>
    <s v="IBM"/>
    <x v="3"/>
    <n v="2"/>
    <x v="1"/>
    <n v="370"/>
    <n v="370"/>
  </r>
  <r>
    <x v="20"/>
    <s v="IBM"/>
    <x v="3"/>
    <n v="3"/>
    <x v="2"/>
    <n v="3038"/>
    <n v="3038"/>
  </r>
  <r>
    <x v="20"/>
    <s v="IBM"/>
    <x v="3"/>
    <n v="4"/>
    <x v="3"/>
    <n v="302"/>
    <n v="302"/>
  </r>
  <r>
    <x v="20"/>
    <s v="IBM"/>
    <x v="3"/>
    <n v="5"/>
    <x v="4"/>
    <n v="6036"/>
    <n v="6036"/>
  </r>
  <r>
    <x v="20"/>
    <s v="IBM"/>
    <x v="3"/>
    <n v="7"/>
    <x v="5"/>
    <n v="10268"/>
    <n v="10268"/>
  </r>
  <r>
    <x v="20"/>
    <s v="IBM"/>
    <x v="3"/>
    <n v="8"/>
    <x v="6"/>
    <n v="8103"/>
    <n v="8103"/>
  </r>
  <r>
    <x v="20"/>
    <s v="IBM"/>
    <x v="3"/>
    <n v="9"/>
    <x v="7"/>
    <n v="57574"/>
    <n v="57574"/>
  </r>
  <r>
    <x v="20"/>
    <s v="IBM"/>
    <x v="3"/>
    <n v="10"/>
    <x v="8"/>
    <n v="0"/>
    <n v="0"/>
  </r>
  <r>
    <x v="20"/>
    <s v="IBM"/>
    <x v="3"/>
    <n v="11"/>
    <x v="9"/>
    <n v="0"/>
    <n v="0"/>
  </r>
  <r>
    <x v="20"/>
    <s v="IBM"/>
    <x v="3"/>
    <n v="12"/>
    <x v="10"/>
    <n v="0"/>
    <n v="0"/>
  </r>
  <r>
    <x v="20"/>
    <s v="IBM"/>
    <x v="3"/>
    <n v="13"/>
    <x v="11"/>
    <n v="22821"/>
    <n v="22821"/>
  </r>
  <r>
    <x v="20"/>
    <s v="IBM"/>
    <x v="3"/>
    <n v="14"/>
    <x v="12"/>
    <n v="47"/>
    <n v="47"/>
  </r>
  <r>
    <x v="20"/>
    <s v="IBM"/>
    <x v="3"/>
    <n v="15"/>
    <x v="13"/>
    <n v="47776"/>
    <n v="47776"/>
  </r>
  <r>
    <x v="20"/>
    <s v="IBM"/>
    <x v="3"/>
    <n v="16"/>
    <x v="14"/>
    <n v="404"/>
    <n v="404"/>
  </r>
  <r>
    <x v="20"/>
    <s v="IBM"/>
    <x v="3"/>
    <n v="17"/>
    <x v="15"/>
    <n v="149681"/>
    <n v="149681"/>
  </r>
  <r>
    <x v="20"/>
    <s v="IBM"/>
    <x v="3"/>
    <n v="18"/>
    <x v="16"/>
    <n v="84"/>
    <n v="84"/>
  </r>
  <r>
    <x v="20"/>
    <s v="IBM"/>
    <x v="3"/>
    <n v="20"/>
    <x v="17"/>
    <n v="0"/>
    <n v="0"/>
  </r>
  <r>
    <x v="20"/>
    <s v="IBM"/>
    <x v="3"/>
    <n v="22"/>
    <x v="18"/>
    <n v="282"/>
    <n v="282"/>
  </r>
  <r>
    <x v="20"/>
    <s v="IBM"/>
    <x v="3"/>
    <n v="23"/>
    <x v="19"/>
    <n v="0"/>
    <n v="0"/>
  </r>
  <r>
    <x v="20"/>
    <s v="IBM"/>
    <x v="3"/>
    <n v="24"/>
    <x v="20"/>
    <n v="24701"/>
    <n v="24701"/>
  </r>
  <r>
    <x v="20"/>
    <s v="IBM"/>
    <x v="3"/>
    <n v="25"/>
    <x v="21"/>
    <n v="0"/>
    <n v="0"/>
  </r>
  <r>
    <x v="20"/>
    <s v="IBM"/>
    <x v="3"/>
    <n v="26"/>
    <x v="22"/>
    <n v="123"/>
    <n v="123"/>
  </r>
  <r>
    <x v="20"/>
    <s v="IBM"/>
    <x v="3"/>
    <n v="27"/>
    <x v="23"/>
    <n v="546"/>
    <n v="546"/>
  </r>
  <r>
    <x v="20"/>
    <s v="IBM"/>
    <x v="3"/>
    <n v="29"/>
    <x v="24"/>
    <n v="195683"/>
    <n v="195683"/>
  </r>
  <r>
    <x v="20"/>
    <s v="IBM"/>
    <x v="3"/>
    <n v="30"/>
    <x v="25"/>
    <n v="34"/>
    <n v="34"/>
  </r>
  <r>
    <x v="20"/>
    <s v="IBM"/>
    <x v="3"/>
    <n v="31"/>
    <x v="26"/>
    <n v="4173"/>
    <n v="4173"/>
  </r>
  <r>
    <x v="20"/>
    <s v="IBM"/>
    <x v="3"/>
    <n v="38"/>
    <x v="27"/>
    <n v="0"/>
    <n v="0"/>
  </r>
  <r>
    <x v="20"/>
    <s v="IBM"/>
    <x v="3"/>
    <n v="39"/>
    <x v="28"/>
    <n v="951"/>
    <n v="951"/>
  </r>
  <r>
    <x v="20"/>
    <s v="IBM"/>
    <x v="3"/>
    <n v="40"/>
    <x v="29"/>
    <n v="191"/>
    <n v="191"/>
  </r>
  <r>
    <x v="20"/>
    <s v="IBM"/>
    <x v="3"/>
    <n v="41"/>
    <x v="30"/>
    <n v="2743"/>
    <n v="2743"/>
  </r>
  <r>
    <x v="20"/>
    <s v="IBM"/>
    <x v="3"/>
    <n v="43"/>
    <x v="31"/>
    <n v="0"/>
    <n v="0"/>
  </r>
  <r>
    <x v="20"/>
    <s v="IBM"/>
    <x v="3"/>
    <n v="44"/>
    <x v="32"/>
    <n v="0"/>
    <n v="0"/>
  </r>
  <r>
    <x v="20"/>
    <s v="IBM"/>
    <x v="3"/>
    <n v="45"/>
    <x v="33"/>
    <n v="1039"/>
    <n v="1039"/>
  </r>
  <r>
    <x v="20"/>
    <s v="IBM"/>
    <x v="3"/>
    <n v="46"/>
    <x v="34"/>
    <n v="3363"/>
    <n v="3363"/>
  </r>
  <r>
    <x v="20"/>
    <s v="IBM"/>
    <x v="3"/>
    <n v="47"/>
    <x v="35"/>
    <n v="0"/>
    <n v="0"/>
  </r>
  <r>
    <x v="20"/>
    <s v="IBM"/>
    <x v="3"/>
    <n v="48"/>
    <x v="36"/>
    <n v="0"/>
    <n v="0"/>
  </r>
  <r>
    <x v="20"/>
    <s v="IBS"/>
    <x v="4"/>
    <n v="1"/>
    <x v="0"/>
    <n v="4642"/>
    <n v="4642"/>
  </r>
  <r>
    <x v="20"/>
    <s v="IBS"/>
    <x v="4"/>
    <n v="2"/>
    <x v="1"/>
    <n v="0"/>
    <n v="0"/>
  </r>
  <r>
    <x v="20"/>
    <s v="IBS"/>
    <x v="4"/>
    <n v="3"/>
    <x v="2"/>
    <n v="59"/>
    <n v="59"/>
  </r>
  <r>
    <x v="20"/>
    <s v="IBS"/>
    <x v="4"/>
    <n v="4"/>
    <x v="3"/>
    <n v="0"/>
    <n v="0"/>
  </r>
  <r>
    <x v="20"/>
    <s v="IBS"/>
    <x v="4"/>
    <n v="5"/>
    <x v="4"/>
    <n v="61910"/>
    <n v="61910"/>
  </r>
  <r>
    <x v="20"/>
    <s v="IBS"/>
    <x v="4"/>
    <n v="7"/>
    <x v="5"/>
    <n v="41236"/>
    <n v="41236"/>
  </r>
  <r>
    <x v="20"/>
    <s v="IBS"/>
    <x v="4"/>
    <n v="8"/>
    <x v="6"/>
    <n v="22112"/>
    <n v="22112"/>
  </r>
  <r>
    <x v="20"/>
    <s v="IBS"/>
    <x v="4"/>
    <n v="9"/>
    <x v="7"/>
    <n v="90735"/>
    <n v="90735"/>
  </r>
  <r>
    <x v="20"/>
    <s v="IBS"/>
    <x v="4"/>
    <n v="10"/>
    <x v="8"/>
    <n v="1202"/>
    <n v="1202"/>
  </r>
  <r>
    <x v="20"/>
    <s v="IBS"/>
    <x v="4"/>
    <n v="11"/>
    <x v="9"/>
    <n v="121952"/>
    <n v="121952"/>
  </r>
  <r>
    <x v="20"/>
    <s v="IBS"/>
    <x v="4"/>
    <n v="12"/>
    <x v="10"/>
    <n v="0"/>
    <n v="0"/>
  </r>
  <r>
    <x v="20"/>
    <s v="IBS"/>
    <x v="4"/>
    <n v="13"/>
    <x v="11"/>
    <n v="38726"/>
    <n v="38726"/>
  </r>
  <r>
    <x v="20"/>
    <s v="IBS"/>
    <x v="4"/>
    <n v="14"/>
    <x v="12"/>
    <n v="24951"/>
    <n v="24951"/>
  </r>
  <r>
    <x v="20"/>
    <s v="IBS"/>
    <x v="4"/>
    <n v="15"/>
    <x v="13"/>
    <n v="61098"/>
    <n v="61098"/>
  </r>
  <r>
    <x v="20"/>
    <s v="IBS"/>
    <x v="4"/>
    <n v="16"/>
    <x v="14"/>
    <n v="272939"/>
    <n v="272939"/>
  </r>
  <r>
    <x v="20"/>
    <s v="IBS"/>
    <x v="4"/>
    <n v="17"/>
    <x v="15"/>
    <n v="1978"/>
    <n v="1978"/>
  </r>
  <r>
    <x v="20"/>
    <s v="IBS"/>
    <x v="4"/>
    <n v="18"/>
    <x v="16"/>
    <n v="0"/>
    <n v="0"/>
  </r>
  <r>
    <x v="20"/>
    <s v="IBS"/>
    <x v="4"/>
    <n v="20"/>
    <x v="17"/>
    <n v="11809"/>
    <n v="11809"/>
  </r>
  <r>
    <x v="20"/>
    <s v="IBS"/>
    <x v="4"/>
    <n v="22"/>
    <x v="18"/>
    <n v="124"/>
    <n v="124"/>
  </r>
  <r>
    <x v="20"/>
    <s v="IBS"/>
    <x v="4"/>
    <n v="23"/>
    <x v="19"/>
    <n v="0"/>
    <n v="0"/>
  </r>
  <r>
    <x v="20"/>
    <s v="IBS"/>
    <x v="4"/>
    <n v="24"/>
    <x v="20"/>
    <n v="2390124"/>
    <n v="2390124"/>
  </r>
  <r>
    <x v="20"/>
    <s v="IBS"/>
    <x v="4"/>
    <n v="25"/>
    <x v="21"/>
    <n v="0"/>
    <n v="0"/>
  </r>
  <r>
    <x v="20"/>
    <s v="IBS"/>
    <x v="4"/>
    <n v="26"/>
    <x v="22"/>
    <n v="7873"/>
    <n v="7873"/>
  </r>
  <r>
    <x v="20"/>
    <s v="IBS"/>
    <x v="4"/>
    <n v="27"/>
    <x v="23"/>
    <n v="1727"/>
    <n v="1727"/>
  </r>
  <r>
    <x v="20"/>
    <s v="IBS"/>
    <x v="4"/>
    <n v="29"/>
    <x v="24"/>
    <n v="66466"/>
    <n v="66466"/>
  </r>
  <r>
    <x v="20"/>
    <s v="IBS"/>
    <x v="4"/>
    <n v="30"/>
    <x v="25"/>
    <n v="12509"/>
    <n v="12509"/>
  </r>
  <r>
    <x v="20"/>
    <s v="IBS"/>
    <x v="4"/>
    <n v="31"/>
    <x v="26"/>
    <n v="969"/>
    <n v="969"/>
  </r>
  <r>
    <x v="20"/>
    <s v="IBS"/>
    <x v="4"/>
    <n v="38"/>
    <x v="27"/>
    <n v="0"/>
    <n v="0"/>
  </r>
  <r>
    <x v="20"/>
    <s v="IBS"/>
    <x v="4"/>
    <n v="39"/>
    <x v="28"/>
    <n v="0"/>
    <n v="0"/>
  </r>
  <r>
    <x v="20"/>
    <s v="IBS"/>
    <x v="4"/>
    <n v="40"/>
    <x v="29"/>
    <n v="56920"/>
    <n v="56920"/>
  </r>
  <r>
    <x v="20"/>
    <s v="IBS"/>
    <x v="4"/>
    <n v="41"/>
    <x v="30"/>
    <n v="220690"/>
    <n v="220690"/>
  </r>
  <r>
    <x v="20"/>
    <s v="IBS"/>
    <x v="4"/>
    <n v="43"/>
    <x v="31"/>
    <n v="0"/>
    <n v="0"/>
  </r>
  <r>
    <x v="20"/>
    <s v="IBS"/>
    <x v="4"/>
    <n v="44"/>
    <x v="32"/>
    <n v="0"/>
    <n v="0"/>
  </r>
  <r>
    <x v="20"/>
    <s v="IBS"/>
    <x v="4"/>
    <n v="45"/>
    <x v="33"/>
    <n v="253"/>
    <n v="253"/>
  </r>
  <r>
    <x v="20"/>
    <s v="IBS"/>
    <x v="4"/>
    <n v="46"/>
    <x v="34"/>
    <n v="471"/>
    <n v="471"/>
  </r>
  <r>
    <x v="20"/>
    <s v="IBS"/>
    <x v="4"/>
    <n v="47"/>
    <x v="35"/>
    <n v="117"/>
    <n v="117"/>
  </r>
  <r>
    <x v="20"/>
    <s v="IBS"/>
    <x v="4"/>
    <n v="48"/>
    <x v="36"/>
    <n v="0"/>
    <n v="0"/>
  </r>
  <r>
    <x v="20"/>
    <s v="IBW"/>
    <x v="5"/>
    <n v="1"/>
    <x v="0"/>
    <n v="0"/>
    <n v="0"/>
  </r>
  <r>
    <x v="20"/>
    <s v="IBW"/>
    <x v="5"/>
    <n v="2"/>
    <x v="1"/>
    <n v="0"/>
    <n v="0"/>
  </r>
  <r>
    <x v="20"/>
    <s v="IBW"/>
    <x v="5"/>
    <n v="3"/>
    <x v="2"/>
    <n v="0"/>
    <n v="0"/>
  </r>
  <r>
    <x v="20"/>
    <s v="IBW"/>
    <x v="5"/>
    <n v="4"/>
    <x v="3"/>
    <n v="0"/>
    <n v="0"/>
  </r>
  <r>
    <x v="20"/>
    <s v="IBW"/>
    <x v="5"/>
    <n v="5"/>
    <x v="4"/>
    <n v="26"/>
    <n v="26"/>
  </r>
  <r>
    <x v="20"/>
    <s v="IBW"/>
    <x v="5"/>
    <n v="7"/>
    <x v="5"/>
    <n v="0"/>
    <n v="0"/>
  </r>
  <r>
    <x v="20"/>
    <s v="IBW"/>
    <x v="5"/>
    <n v="8"/>
    <x v="6"/>
    <n v="0"/>
    <n v="0"/>
  </r>
  <r>
    <x v="20"/>
    <s v="IBW"/>
    <x v="5"/>
    <n v="9"/>
    <x v="7"/>
    <n v="0"/>
    <n v="0"/>
  </r>
  <r>
    <x v="20"/>
    <s v="IBW"/>
    <x v="5"/>
    <n v="10"/>
    <x v="8"/>
    <n v="0"/>
    <n v="0"/>
  </r>
  <r>
    <x v="20"/>
    <s v="IBW"/>
    <x v="5"/>
    <n v="11"/>
    <x v="9"/>
    <n v="0"/>
    <n v="0"/>
  </r>
  <r>
    <x v="20"/>
    <s v="IBW"/>
    <x v="5"/>
    <n v="12"/>
    <x v="10"/>
    <n v="0"/>
    <n v="0"/>
  </r>
  <r>
    <x v="20"/>
    <s v="IBW"/>
    <x v="5"/>
    <n v="13"/>
    <x v="11"/>
    <n v="84"/>
    <n v="84"/>
  </r>
  <r>
    <x v="20"/>
    <s v="IBW"/>
    <x v="5"/>
    <n v="14"/>
    <x v="12"/>
    <n v="0"/>
    <n v="0"/>
  </r>
  <r>
    <x v="20"/>
    <s v="IBW"/>
    <x v="5"/>
    <n v="15"/>
    <x v="13"/>
    <n v="5"/>
    <n v="5"/>
  </r>
  <r>
    <x v="20"/>
    <s v="IBW"/>
    <x v="5"/>
    <n v="16"/>
    <x v="14"/>
    <n v="0"/>
    <n v="0"/>
  </r>
  <r>
    <x v="20"/>
    <s v="IBW"/>
    <x v="5"/>
    <n v="17"/>
    <x v="15"/>
    <n v="0"/>
    <n v="0"/>
  </r>
  <r>
    <x v="20"/>
    <s v="IBW"/>
    <x v="5"/>
    <n v="18"/>
    <x v="16"/>
    <n v="0"/>
    <n v="0"/>
  </r>
  <r>
    <x v="20"/>
    <s v="IBW"/>
    <x v="5"/>
    <n v="20"/>
    <x v="17"/>
    <n v="0"/>
    <n v="0"/>
  </r>
  <r>
    <x v="20"/>
    <s v="IBW"/>
    <x v="5"/>
    <n v="22"/>
    <x v="18"/>
    <n v="0"/>
    <n v="0"/>
  </r>
  <r>
    <x v="20"/>
    <s v="IBW"/>
    <x v="5"/>
    <n v="23"/>
    <x v="19"/>
    <n v="0"/>
    <n v="0"/>
  </r>
  <r>
    <x v="20"/>
    <s v="IBW"/>
    <x v="5"/>
    <n v="24"/>
    <x v="20"/>
    <n v="0"/>
    <n v="0"/>
  </r>
  <r>
    <x v="20"/>
    <s v="IBW"/>
    <x v="5"/>
    <n v="25"/>
    <x v="21"/>
    <n v="0"/>
    <n v="0"/>
  </r>
  <r>
    <x v="20"/>
    <s v="IBW"/>
    <x v="5"/>
    <n v="26"/>
    <x v="22"/>
    <n v="0"/>
    <n v="0"/>
  </r>
  <r>
    <x v="20"/>
    <s v="IBW"/>
    <x v="5"/>
    <n v="27"/>
    <x v="23"/>
    <n v="0"/>
    <n v="0"/>
  </r>
  <r>
    <x v="20"/>
    <s v="IBW"/>
    <x v="5"/>
    <n v="29"/>
    <x v="24"/>
    <n v="0"/>
    <n v="0"/>
  </r>
  <r>
    <x v="20"/>
    <s v="IBW"/>
    <x v="5"/>
    <n v="30"/>
    <x v="25"/>
    <n v="0"/>
    <n v="0"/>
  </r>
  <r>
    <x v="20"/>
    <s v="IBW"/>
    <x v="5"/>
    <n v="31"/>
    <x v="26"/>
    <n v="0"/>
    <n v="0"/>
  </r>
  <r>
    <x v="20"/>
    <s v="IBW"/>
    <x v="5"/>
    <n v="38"/>
    <x v="27"/>
    <n v="0"/>
    <n v="0"/>
  </r>
  <r>
    <x v="20"/>
    <s v="IBW"/>
    <x v="5"/>
    <n v="39"/>
    <x v="28"/>
    <n v="0"/>
    <n v="0"/>
  </r>
  <r>
    <x v="20"/>
    <s v="IBW"/>
    <x v="5"/>
    <n v="40"/>
    <x v="29"/>
    <n v="0"/>
    <n v="0"/>
  </r>
  <r>
    <x v="20"/>
    <s v="IBW"/>
    <x v="5"/>
    <n v="41"/>
    <x v="30"/>
    <n v="0"/>
    <n v="0"/>
  </r>
  <r>
    <x v="20"/>
    <s v="IBW"/>
    <x v="5"/>
    <n v="43"/>
    <x v="31"/>
    <n v="0"/>
    <n v="0"/>
  </r>
  <r>
    <x v="20"/>
    <s v="IBW"/>
    <x v="5"/>
    <n v="44"/>
    <x v="32"/>
    <n v="0"/>
    <n v="0"/>
  </r>
  <r>
    <x v="20"/>
    <s v="IBW"/>
    <x v="5"/>
    <n v="45"/>
    <x v="33"/>
    <n v="0"/>
    <n v="0"/>
  </r>
  <r>
    <x v="20"/>
    <s v="IBW"/>
    <x v="5"/>
    <n v="46"/>
    <x v="34"/>
    <n v="0"/>
    <n v="0"/>
  </r>
  <r>
    <x v="20"/>
    <s v="IBW"/>
    <x v="5"/>
    <n v="47"/>
    <x v="35"/>
    <n v="0"/>
    <n v="0"/>
  </r>
  <r>
    <x v="20"/>
    <s v="IBW"/>
    <x v="5"/>
    <n v="48"/>
    <x v="36"/>
    <n v="0"/>
    <n v="0"/>
  </r>
  <r>
    <x v="20"/>
    <s v="IDT"/>
    <x v="12"/>
    <n v="1"/>
    <x v="0"/>
    <n v="0"/>
    <n v="0"/>
  </r>
  <r>
    <x v="20"/>
    <s v="IDT"/>
    <x v="12"/>
    <n v="2"/>
    <x v="1"/>
    <n v="0"/>
    <n v="0"/>
  </r>
  <r>
    <x v="20"/>
    <s v="IDT"/>
    <x v="12"/>
    <n v="3"/>
    <x v="2"/>
    <n v="0"/>
    <n v="0"/>
  </r>
  <r>
    <x v="20"/>
    <s v="IDT"/>
    <x v="12"/>
    <n v="4"/>
    <x v="3"/>
    <n v="0"/>
    <n v="0"/>
  </r>
  <r>
    <x v="20"/>
    <s v="IDT"/>
    <x v="12"/>
    <n v="5"/>
    <x v="4"/>
    <n v="0"/>
    <n v="0"/>
  </r>
  <r>
    <x v="20"/>
    <s v="IDT"/>
    <x v="12"/>
    <n v="7"/>
    <x v="5"/>
    <n v="0"/>
    <n v="0"/>
  </r>
  <r>
    <x v="20"/>
    <s v="IDT"/>
    <x v="12"/>
    <n v="8"/>
    <x v="6"/>
    <n v="0"/>
    <n v="0"/>
  </r>
  <r>
    <x v="20"/>
    <s v="IDT"/>
    <x v="12"/>
    <n v="9"/>
    <x v="7"/>
    <n v="0"/>
    <n v="0"/>
  </r>
  <r>
    <x v="20"/>
    <s v="IDT"/>
    <x v="12"/>
    <n v="10"/>
    <x v="8"/>
    <n v="0"/>
    <n v="0"/>
  </r>
  <r>
    <x v="20"/>
    <s v="IDT"/>
    <x v="12"/>
    <n v="11"/>
    <x v="9"/>
    <n v="0"/>
    <n v="0"/>
  </r>
  <r>
    <x v="20"/>
    <s v="IDT"/>
    <x v="12"/>
    <n v="12"/>
    <x v="10"/>
    <n v="0"/>
    <n v="0"/>
  </r>
  <r>
    <x v="20"/>
    <s v="IDT"/>
    <x v="12"/>
    <n v="13"/>
    <x v="11"/>
    <n v="0"/>
    <n v="0"/>
  </r>
  <r>
    <x v="20"/>
    <s v="IDT"/>
    <x v="12"/>
    <n v="14"/>
    <x v="12"/>
    <n v="0"/>
    <n v="0"/>
  </r>
  <r>
    <x v="20"/>
    <s v="IDT"/>
    <x v="12"/>
    <n v="15"/>
    <x v="13"/>
    <n v="0"/>
    <n v="0"/>
  </r>
  <r>
    <x v="20"/>
    <s v="IDT"/>
    <x v="12"/>
    <n v="16"/>
    <x v="14"/>
    <n v="0"/>
    <n v="0"/>
  </r>
  <r>
    <x v="20"/>
    <s v="IDT"/>
    <x v="12"/>
    <n v="17"/>
    <x v="15"/>
    <n v="0"/>
    <n v="0"/>
  </r>
  <r>
    <x v="20"/>
    <s v="IDT"/>
    <x v="12"/>
    <n v="18"/>
    <x v="16"/>
    <n v="5"/>
    <n v="5"/>
  </r>
  <r>
    <x v="20"/>
    <s v="IDT"/>
    <x v="12"/>
    <n v="20"/>
    <x v="17"/>
    <n v="0"/>
    <n v="0"/>
  </r>
  <r>
    <x v="20"/>
    <s v="IDT"/>
    <x v="12"/>
    <n v="22"/>
    <x v="18"/>
    <n v="4040"/>
    <n v="4040"/>
  </r>
  <r>
    <x v="20"/>
    <s v="IDT"/>
    <x v="12"/>
    <n v="23"/>
    <x v="19"/>
    <n v="0"/>
    <n v="0"/>
  </r>
  <r>
    <x v="20"/>
    <s v="IDT"/>
    <x v="12"/>
    <n v="24"/>
    <x v="20"/>
    <n v="0"/>
    <n v="0"/>
  </r>
  <r>
    <x v="20"/>
    <s v="IDT"/>
    <x v="12"/>
    <n v="25"/>
    <x v="21"/>
    <n v="0"/>
    <n v="0"/>
  </r>
  <r>
    <x v="20"/>
    <s v="IDT"/>
    <x v="12"/>
    <n v="26"/>
    <x v="22"/>
    <n v="0"/>
    <n v="0"/>
  </r>
  <r>
    <x v="20"/>
    <s v="IDT"/>
    <x v="12"/>
    <n v="27"/>
    <x v="23"/>
    <n v="0"/>
    <n v="0"/>
  </r>
  <r>
    <x v="20"/>
    <s v="IDT"/>
    <x v="12"/>
    <n v="29"/>
    <x v="24"/>
    <n v="16848"/>
    <n v="16848"/>
  </r>
  <r>
    <x v="20"/>
    <s v="IDT"/>
    <x v="12"/>
    <n v="30"/>
    <x v="25"/>
    <n v="0"/>
    <n v="0"/>
  </r>
  <r>
    <x v="20"/>
    <s v="IDT"/>
    <x v="12"/>
    <n v="31"/>
    <x v="26"/>
    <n v="0"/>
    <n v="0"/>
  </r>
  <r>
    <x v="20"/>
    <s v="IDT"/>
    <x v="12"/>
    <n v="38"/>
    <x v="27"/>
    <n v="0"/>
    <n v="0"/>
  </r>
  <r>
    <x v="20"/>
    <s v="IDT"/>
    <x v="12"/>
    <n v="39"/>
    <x v="28"/>
    <n v="0"/>
    <n v="0"/>
  </r>
  <r>
    <x v="20"/>
    <s v="IDT"/>
    <x v="12"/>
    <n v="40"/>
    <x v="29"/>
    <n v="0"/>
    <n v="0"/>
  </r>
  <r>
    <x v="20"/>
    <s v="IDT"/>
    <x v="12"/>
    <n v="41"/>
    <x v="30"/>
    <n v="0"/>
    <n v="0"/>
  </r>
  <r>
    <x v="20"/>
    <s v="IDT"/>
    <x v="12"/>
    <n v="43"/>
    <x v="31"/>
    <n v="0"/>
    <n v="0"/>
  </r>
  <r>
    <x v="20"/>
    <s v="IDT"/>
    <x v="12"/>
    <n v="44"/>
    <x v="32"/>
    <n v="0"/>
    <n v="0"/>
  </r>
  <r>
    <x v="20"/>
    <s v="IDT"/>
    <x v="12"/>
    <n v="45"/>
    <x v="33"/>
    <n v="0"/>
    <n v="0"/>
  </r>
  <r>
    <x v="20"/>
    <s v="IDT"/>
    <x v="12"/>
    <n v="46"/>
    <x v="34"/>
    <n v="0"/>
    <n v="0"/>
  </r>
  <r>
    <x v="20"/>
    <s v="IDT"/>
    <x v="12"/>
    <n v="47"/>
    <x v="35"/>
    <n v="0"/>
    <n v="0"/>
  </r>
  <r>
    <x v="20"/>
    <s v="IDT"/>
    <x v="12"/>
    <n v="48"/>
    <x v="36"/>
    <n v="0"/>
    <n v="0"/>
  </r>
  <r>
    <x v="20"/>
    <s v="NCY"/>
    <x v="15"/>
    <n v="1"/>
    <x v="0"/>
    <n v="0"/>
    <n v="0"/>
  </r>
  <r>
    <x v="20"/>
    <s v="NCY"/>
    <x v="15"/>
    <n v="2"/>
    <x v="1"/>
    <n v="0"/>
    <n v="0"/>
  </r>
  <r>
    <x v="20"/>
    <s v="NCY"/>
    <x v="15"/>
    <n v="3"/>
    <x v="2"/>
    <n v="0"/>
    <n v="0"/>
  </r>
  <r>
    <x v="20"/>
    <s v="NCY"/>
    <x v="15"/>
    <n v="4"/>
    <x v="3"/>
    <n v="0"/>
    <n v="0"/>
  </r>
  <r>
    <x v="20"/>
    <s v="NCY"/>
    <x v="15"/>
    <n v="5"/>
    <x v="4"/>
    <n v="0"/>
    <n v="0"/>
  </r>
  <r>
    <x v="20"/>
    <s v="NCY"/>
    <x v="15"/>
    <n v="7"/>
    <x v="5"/>
    <n v="0"/>
    <n v="0"/>
  </r>
  <r>
    <x v="20"/>
    <s v="NCY"/>
    <x v="15"/>
    <n v="8"/>
    <x v="6"/>
    <n v="0"/>
    <n v="0"/>
  </r>
  <r>
    <x v="20"/>
    <s v="NCY"/>
    <x v="15"/>
    <n v="9"/>
    <x v="7"/>
    <n v="0"/>
    <n v="0"/>
  </r>
  <r>
    <x v="20"/>
    <s v="NCY"/>
    <x v="15"/>
    <n v="10"/>
    <x v="8"/>
    <n v="4736"/>
    <n v="4736"/>
  </r>
  <r>
    <x v="20"/>
    <s v="NCY"/>
    <x v="15"/>
    <n v="11"/>
    <x v="9"/>
    <n v="0"/>
    <n v="0"/>
  </r>
  <r>
    <x v="20"/>
    <s v="NCY"/>
    <x v="15"/>
    <n v="12"/>
    <x v="10"/>
    <n v="0"/>
    <n v="0"/>
  </r>
  <r>
    <x v="20"/>
    <s v="NCY"/>
    <x v="15"/>
    <n v="13"/>
    <x v="11"/>
    <n v="0"/>
    <n v="0"/>
  </r>
  <r>
    <x v="20"/>
    <s v="NCY"/>
    <x v="15"/>
    <n v="14"/>
    <x v="12"/>
    <n v="0"/>
    <n v="0"/>
  </r>
  <r>
    <x v="20"/>
    <s v="NCY"/>
    <x v="15"/>
    <n v="15"/>
    <x v="13"/>
    <n v="0"/>
    <n v="0"/>
  </r>
  <r>
    <x v="20"/>
    <s v="NCY"/>
    <x v="15"/>
    <n v="16"/>
    <x v="14"/>
    <n v="0"/>
    <n v="0"/>
  </r>
  <r>
    <x v="20"/>
    <s v="NCY"/>
    <x v="15"/>
    <n v="17"/>
    <x v="15"/>
    <n v="0"/>
    <n v="0"/>
  </r>
  <r>
    <x v="20"/>
    <s v="NCY"/>
    <x v="15"/>
    <n v="18"/>
    <x v="16"/>
    <n v="0"/>
    <n v="0"/>
  </r>
  <r>
    <x v="20"/>
    <s v="NCY"/>
    <x v="15"/>
    <n v="20"/>
    <x v="17"/>
    <n v="0"/>
    <n v="0"/>
  </r>
  <r>
    <x v="20"/>
    <s v="NCY"/>
    <x v="15"/>
    <n v="22"/>
    <x v="18"/>
    <n v="0"/>
    <n v="0"/>
  </r>
  <r>
    <x v="20"/>
    <s v="NCY"/>
    <x v="15"/>
    <n v="23"/>
    <x v="19"/>
    <n v="0"/>
    <n v="0"/>
  </r>
  <r>
    <x v="20"/>
    <s v="NCY"/>
    <x v="15"/>
    <n v="24"/>
    <x v="20"/>
    <n v="0"/>
    <n v="0"/>
  </r>
  <r>
    <x v="20"/>
    <s v="NCY"/>
    <x v="15"/>
    <n v="25"/>
    <x v="21"/>
    <n v="17523"/>
    <n v="17523"/>
  </r>
  <r>
    <x v="20"/>
    <s v="NCY"/>
    <x v="15"/>
    <n v="26"/>
    <x v="22"/>
    <n v="0"/>
    <n v="0"/>
  </r>
  <r>
    <x v="20"/>
    <s v="NCY"/>
    <x v="15"/>
    <n v="27"/>
    <x v="23"/>
    <n v="0"/>
    <n v="0"/>
  </r>
  <r>
    <x v="20"/>
    <s v="NCY"/>
    <x v="15"/>
    <n v="29"/>
    <x v="24"/>
    <n v="0"/>
    <n v="0"/>
  </r>
  <r>
    <x v="20"/>
    <s v="NCY"/>
    <x v="15"/>
    <n v="30"/>
    <x v="25"/>
    <n v="0"/>
    <n v="0"/>
  </r>
  <r>
    <x v="20"/>
    <s v="NCY"/>
    <x v="15"/>
    <n v="31"/>
    <x v="26"/>
    <n v="0"/>
    <n v="0"/>
  </r>
  <r>
    <x v="20"/>
    <s v="NCY"/>
    <x v="15"/>
    <n v="38"/>
    <x v="27"/>
    <n v="0"/>
    <n v="0"/>
  </r>
  <r>
    <x v="20"/>
    <s v="NCY"/>
    <x v="15"/>
    <n v="39"/>
    <x v="28"/>
    <n v="0"/>
    <n v="0"/>
  </r>
  <r>
    <x v="20"/>
    <s v="NCY"/>
    <x v="15"/>
    <n v="40"/>
    <x v="29"/>
    <n v="0"/>
    <n v="0"/>
  </r>
  <r>
    <x v="20"/>
    <s v="NCY"/>
    <x v="15"/>
    <n v="41"/>
    <x v="30"/>
    <n v="0"/>
    <n v="0"/>
  </r>
  <r>
    <x v="20"/>
    <s v="NCY"/>
    <x v="15"/>
    <n v="43"/>
    <x v="31"/>
    <n v="0"/>
    <n v="0"/>
  </r>
  <r>
    <x v="20"/>
    <s v="NCY"/>
    <x v="15"/>
    <n v="44"/>
    <x v="32"/>
    <n v="5490"/>
    <n v="5490"/>
  </r>
  <r>
    <x v="20"/>
    <s v="NCY"/>
    <x v="15"/>
    <n v="45"/>
    <x v="33"/>
    <n v="0"/>
    <n v="0"/>
  </r>
  <r>
    <x v="20"/>
    <s v="NCY"/>
    <x v="15"/>
    <n v="46"/>
    <x v="34"/>
    <n v="30702"/>
    <n v="30702"/>
  </r>
  <r>
    <x v="20"/>
    <s v="NCY"/>
    <x v="15"/>
    <n v="47"/>
    <x v="35"/>
    <n v="6167"/>
    <n v="6167"/>
  </r>
  <r>
    <x v="20"/>
    <s v="NCY"/>
    <x v="15"/>
    <n v="48"/>
    <x v="36"/>
    <n v="0"/>
    <n v="0"/>
  </r>
  <r>
    <x v="20"/>
    <s v="NDM"/>
    <x v="7"/>
    <n v="1"/>
    <x v="0"/>
    <n v="599"/>
    <n v="599"/>
  </r>
  <r>
    <x v="20"/>
    <s v="NDM"/>
    <x v="7"/>
    <n v="2"/>
    <x v="1"/>
    <n v="6011"/>
    <n v="6011"/>
  </r>
  <r>
    <x v="20"/>
    <s v="NDM"/>
    <x v="7"/>
    <n v="3"/>
    <x v="2"/>
    <n v="0"/>
    <n v="0"/>
  </r>
  <r>
    <x v="20"/>
    <s v="NDM"/>
    <x v="7"/>
    <n v="4"/>
    <x v="3"/>
    <n v="0"/>
    <n v="0"/>
  </r>
  <r>
    <x v="20"/>
    <s v="NDM"/>
    <x v="7"/>
    <n v="5"/>
    <x v="4"/>
    <n v="6827"/>
    <n v="6827"/>
  </r>
  <r>
    <x v="20"/>
    <s v="NDM"/>
    <x v="7"/>
    <n v="7"/>
    <x v="5"/>
    <n v="173"/>
    <n v="173"/>
  </r>
  <r>
    <x v="20"/>
    <s v="NDM"/>
    <x v="7"/>
    <n v="8"/>
    <x v="6"/>
    <n v="8"/>
    <n v="8"/>
  </r>
  <r>
    <x v="20"/>
    <s v="NDM"/>
    <x v="7"/>
    <n v="9"/>
    <x v="7"/>
    <n v="4941"/>
    <n v="4941"/>
  </r>
  <r>
    <x v="20"/>
    <s v="NDM"/>
    <x v="7"/>
    <n v="10"/>
    <x v="8"/>
    <n v="127"/>
    <n v="127"/>
  </r>
  <r>
    <x v="20"/>
    <s v="NDM"/>
    <x v="7"/>
    <n v="11"/>
    <x v="9"/>
    <n v="150"/>
    <n v="150"/>
  </r>
  <r>
    <x v="20"/>
    <s v="NDM"/>
    <x v="7"/>
    <n v="12"/>
    <x v="10"/>
    <n v="7192"/>
    <n v="7192"/>
  </r>
  <r>
    <x v="20"/>
    <s v="NDM"/>
    <x v="7"/>
    <n v="13"/>
    <x v="11"/>
    <n v="1843"/>
    <n v="1843"/>
  </r>
  <r>
    <x v="20"/>
    <s v="NDM"/>
    <x v="7"/>
    <n v="14"/>
    <x v="12"/>
    <n v="44895"/>
    <n v="44895"/>
  </r>
  <r>
    <x v="20"/>
    <s v="NDM"/>
    <x v="7"/>
    <n v="15"/>
    <x v="13"/>
    <n v="0"/>
    <n v="0"/>
  </r>
  <r>
    <x v="20"/>
    <s v="NDM"/>
    <x v="7"/>
    <n v="16"/>
    <x v="14"/>
    <n v="0"/>
    <n v="0"/>
  </r>
  <r>
    <x v="20"/>
    <s v="NDM"/>
    <x v="7"/>
    <n v="17"/>
    <x v="15"/>
    <n v="0"/>
    <n v="0"/>
  </r>
  <r>
    <x v="20"/>
    <s v="NDM"/>
    <x v="7"/>
    <n v="18"/>
    <x v="16"/>
    <n v="378"/>
    <n v="378"/>
  </r>
  <r>
    <x v="20"/>
    <s v="NDM"/>
    <x v="7"/>
    <n v="20"/>
    <x v="17"/>
    <n v="1508"/>
    <n v="1508"/>
  </r>
  <r>
    <x v="20"/>
    <s v="NDM"/>
    <x v="7"/>
    <n v="22"/>
    <x v="18"/>
    <n v="5945"/>
    <n v="5945"/>
  </r>
  <r>
    <x v="20"/>
    <s v="NDM"/>
    <x v="7"/>
    <n v="23"/>
    <x v="19"/>
    <n v="1583"/>
    <n v="1583"/>
  </r>
  <r>
    <x v="20"/>
    <s v="NDM"/>
    <x v="7"/>
    <n v="24"/>
    <x v="20"/>
    <n v="4047"/>
    <n v="4047"/>
  </r>
  <r>
    <x v="20"/>
    <s v="NDM"/>
    <x v="7"/>
    <n v="25"/>
    <x v="21"/>
    <n v="11867"/>
    <n v="11867"/>
  </r>
  <r>
    <x v="20"/>
    <s v="NDM"/>
    <x v="7"/>
    <n v="26"/>
    <x v="22"/>
    <n v="0"/>
    <n v="0"/>
  </r>
  <r>
    <x v="20"/>
    <s v="NDM"/>
    <x v="7"/>
    <n v="27"/>
    <x v="23"/>
    <n v="0"/>
    <n v="0"/>
  </r>
  <r>
    <x v="20"/>
    <s v="NDM"/>
    <x v="7"/>
    <n v="29"/>
    <x v="24"/>
    <n v="8972"/>
    <n v="8972"/>
  </r>
  <r>
    <x v="20"/>
    <s v="NDM"/>
    <x v="7"/>
    <n v="30"/>
    <x v="25"/>
    <n v="1720"/>
    <n v="1720"/>
  </r>
  <r>
    <x v="20"/>
    <s v="NDM"/>
    <x v="7"/>
    <n v="31"/>
    <x v="26"/>
    <n v="2078"/>
    <n v="2078"/>
  </r>
  <r>
    <x v="20"/>
    <s v="NDM"/>
    <x v="7"/>
    <n v="38"/>
    <x v="27"/>
    <n v="0"/>
    <n v="0"/>
  </r>
  <r>
    <x v="20"/>
    <s v="NDM"/>
    <x v="7"/>
    <n v="39"/>
    <x v="28"/>
    <n v="3251"/>
    <n v="3251"/>
  </r>
  <r>
    <x v="20"/>
    <s v="NDM"/>
    <x v="7"/>
    <n v="40"/>
    <x v="29"/>
    <n v="0"/>
    <n v="0"/>
  </r>
  <r>
    <x v="20"/>
    <s v="NDM"/>
    <x v="7"/>
    <n v="41"/>
    <x v="30"/>
    <n v="0"/>
    <n v="0"/>
  </r>
  <r>
    <x v="20"/>
    <s v="NDM"/>
    <x v="7"/>
    <n v="43"/>
    <x v="31"/>
    <n v="0"/>
    <n v="0"/>
  </r>
  <r>
    <x v="20"/>
    <s v="NDM"/>
    <x v="7"/>
    <n v="44"/>
    <x v="32"/>
    <n v="3122"/>
    <n v="3122"/>
  </r>
  <r>
    <x v="20"/>
    <s v="NDM"/>
    <x v="7"/>
    <n v="45"/>
    <x v="33"/>
    <n v="264"/>
    <n v="264"/>
  </r>
  <r>
    <x v="20"/>
    <s v="NDM"/>
    <x v="7"/>
    <n v="46"/>
    <x v="34"/>
    <n v="952"/>
    <n v="952"/>
  </r>
  <r>
    <x v="20"/>
    <s v="NDM"/>
    <x v="7"/>
    <n v="47"/>
    <x v="35"/>
    <n v="1368"/>
    <n v="1368"/>
  </r>
  <r>
    <x v="20"/>
    <s v="NDM"/>
    <x v="7"/>
    <n v="48"/>
    <x v="36"/>
    <n v="2862"/>
    <n v="2862"/>
  </r>
  <r>
    <x v="20"/>
    <s v="NF"/>
    <x v="8"/>
    <n v="1"/>
    <x v="0"/>
    <n v="0"/>
    <n v="0"/>
  </r>
  <r>
    <x v="20"/>
    <s v="NF"/>
    <x v="8"/>
    <n v="2"/>
    <x v="1"/>
    <n v="0"/>
    <n v="0"/>
  </r>
  <r>
    <x v="20"/>
    <s v="NF"/>
    <x v="8"/>
    <n v="3"/>
    <x v="2"/>
    <n v="0"/>
    <n v="0"/>
  </r>
  <r>
    <x v="20"/>
    <s v="NF"/>
    <x v="8"/>
    <n v="4"/>
    <x v="3"/>
    <n v="0"/>
    <n v="0"/>
  </r>
  <r>
    <x v="20"/>
    <s v="NF"/>
    <x v="8"/>
    <n v="5"/>
    <x v="4"/>
    <n v="1414"/>
    <n v="1414"/>
  </r>
  <r>
    <x v="20"/>
    <s v="NF"/>
    <x v="8"/>
    <n v="7"/>
    <x v="5"/>
    <n v="0"/>
    <n v="0"/>
  </r>
  <r>
    <x v="20"/>
    <s v="NF"/>
    <x v="8"/>
    <n v="8"/>
    <x v="6"/>
    <n v="78736"/>
    <n v="78736"/>
  </r>
  <r>
    <x v="20"/>
    <s v="NF"/>
    <x v="8"/>
    <n v="9"/>
    <x v="7"/>
    <n v="0"/>
    <n v="0"/>
  </r>
  <r>
    <x v="20"/>
    <s v="NF"/>
    <x v="8"/>
    <n v="10"/>
    <x v="8"/>
    <n v="14067"/>
    <n v="14067"/>
  </r>
  <r>
    <x v="20"/>
    <s v="NF"/>
    <x v="8"/>
    <n v="11"/>
    <x v="9"/>
    <n v="1372"/>
    <n v="1372"/>
  </r>
  <r>
    <x v="20"/>
    <s v="NF"/>
    <x v="8"/>
    <n v="12"/>
    <x v="10"/>
    <n v="0"/>
    <n v="0"/>
  </r>
  <r>
    <x v="20"/>
    <s v="NF"/>
    <x v="8"/>
    <n v="13"/>
    <x v="11"/>
    <n v="0"/>
    <n v="0"/>
  </r>
  <r>
    <x v="20"/>
    <s v="NF"/>
    <x v="8"/>
    <n v="14"/>
    <x v="12"/>
    <n v="654"/>
    <n v="654"/>
  </r>
  <r>
    <x v="20"/>
    <s v="NF"/>
    <x v="8"/>
    <n v="15"/>
    <x v="13"/>
    <n v="0"/>
    <n v="0"/>
  </r>
  <r>
    <x v="20"/>
    <s v="NF"/>
    <x v="8"/>
    <n v="16"/>
    <x v="14"/>
    <n v="571"/>
    <n v="571"/>
  </r>
  <r>
    <x v="20"/>
    <s v="NF"/>
    <x v="8"/>
    <n v="17"/>
    <x v="15"/>
    <n v="30"/>
    <n v="30"/>
  </r>
  <r>
    <x v="20"/>
    <s v="NF"/>
    <x v="8"/>
    <n v="18"/>
    <x v="16"/>
    <n v="0"/>
    <n v="0"/>
  </r>
  <r>
    <x v="20"/>
    <s v="NF"/>
    <x v="8"/>
    <n v="20"/>
    <x v="17"/>
    <n v="4597"/>
    <n v="4597"/>
  </r>
  <r>
    <x v="20"/>
    <s v="NF"/>
    <x v="8"/>
    <n v="22"/>
    <x v="18"/>
    <n v="986"/>
    <n v="986"/>
  </r>
  <r>
    <x v="20"/>
    <s v="NF"/>
    <x v="8"/>
    <n v="23"/>
    <x v="19"/>
    <n v="169"/>
    <n v="169"/>
  </r>
  <r>
    <x v="20"/>
    <s v="NF"/>
    <x v="8"/>
    <n v="24"/>
    <x v="20"/>
    <n v="3760"/>
    <n v="3760"/>
  </r>
  <r>
    <x v="20"/>
    <s v="NF"/>
    <x v="8"/>
    <n v="25"/>
    <x v="21"/>
    <n v="6930"/>
    <n v="6930"/>
  </r>
  <r>
    <x v="20"/>
    <s v="NF"/>
    <x v="8"/>
    <n v="26"/>
    <x v="22"/>
    <n v="1377"/>
    <n v="1377"/>
  </r>
  <r>
    <x v="20"/>
    <s v="NF"/>
    <x v="8"/>
    <n v="27"/>
    <x v="23"/>
    <n v="748"/>
    <n v="748"/>
  </r>
  <r>
    <x v="20"/>
    <s v="NF"/>
    <x v="8"/>
    <n v="29"/>
    <x v="24"/>
    <n v="3997"/>
    <n v="3997"/>
  </r>
  <r>
    <x v="20"/>
    <s v="NF"/>
    <x v="8"/>
    <n v="30"/>
    <x v="25"/>
    <n v="0"/>
    <n v="0"/>
  </r>
  <r>
    <x v="20"/>
    <s v="NF"/>
    <x v="8"/>
    <n v="31"/>
    <x v="26"/>
    <n v="1185"/>
    <n v="1185"/>
  </r>
  <r>
    <x v="20"/>
    <s v="NF"/>
    <x v="8"/>
    <n v="38"/>
    <x v="27"/>
    <n v="221"/>
    <n v="221"/>
  </r>
  <r>
    <x v="20"/>
    <s v="NF"/>
    <x v="8"/>
    <n v="39"/>
    <x v="28"/>
    <n v="626"/>
    <n v="626"/>
  </r>
  <r>
    <x v="20"/>
    <s v="NF"/>
    <x v="8"/>
    <n v="40"/>
    <x v="29"/>
    <n v="26158"/>
    <n v="26158"/>
  </r>
  <r>
    <x v="20"/>
    <s v="NF"/>
    <x v="8"/>
    <n v="41"/>
    <x v="30"/>
    <n v="2840"/>
    <n v="2840"/>
  </r>
  <r>
    <x v="20"/>
    <s v="NF"/>
    <x v="8"/>
    <n v="43"/>
    <x v="31"/>
    <n v="0"/>
    <n v="0"/>
  </r>
  <r>
    <x v="20"/>
    <s v="NF"/>
    <x v="8"/>
    <n v="44"/>
    <x v="32"/>
    <n v="1883"/>
    <n v="1883"/>
  </r>
  <r>
    <x v="20"/>
    <s v="NF"/>
    <x v="8"/>
    <n v="45"/>
    <x v="33"/>
    <n v="0"/>
    <n v="0"/>
  </r>
  <r>
    <x v="20"/>
    <s v="NF"/>
    <x v="8"/>
    <n v="46"/>
    <x v="34"/>
    <n v="189"/>
    <n v="189"/>
  </r>
  <r>
    <x v="20"/>
    <s v="NF"/>
    <x v="8"/>
    <n v="47"/>
    <x v="35"/>
    <n v="4248"/>
    <n v="4248"/>
  </r>
  <r>
    <x v="20"/>
    <s v="NF"/>
    <x v="8"/>
    <n v="48"/>
    <x v="36"/>
    <n v="6197"/>
    <n v="6197"/>
  </r>
  <r>
    <x v="20"/>
    <s v="NW"/>
    <x v="9"/>
    <n v="1"/>
    <x v="0"/>
    <n v="440"/>
    <n v="440"/>
  </r>
  <r>
    <x v="20"/>
    <s v="NW"/>
    <x v="9"/>
    <n v="2"/>
    <x v="1"/>
    <n v="0"/>
    <n v="0"/>
  </r>
  <r>
    <x v="20"/>
    <s v="NW"/>
    <x v="9"/>
    <n v="3"/>
    <x v="2"/>
    <n v="0"/>
    <n v="0"/>
  </r>
  <r>
    <x v="20"/>
    <s v="NW"/>
    <x v="9"/>
    <n v="4"/>
    <x v="3"/>
    <n v="0"/>
    <n v="0"/>
  </r>
  <r>
    <x v="20"/>
    <s v="NW"/>
    <x v="9"/>
    <n v="5"/>
    <x v="4"/>
    <n v="2258"/>
    <n v="2258"/>
  </r>
  <r>
    <x v="20"/>
    <s v="NW"/>
    <x v="9"/>
    <n v="7"/>
    <x v="5"/>
    <n v="0"/>
    <n v="0"/>
  </r>
  <r>
    <x v="20"/>
    <s v="NW"/>
    <x v="9"/>
    <n v="8"/>
    <x v="6"/>
    <n v="1935"/>
    <n v="1935"/>
  </r>
  <r>
    <x v="20"/>
    <s v="NW"/>
    <x v="9"/>
    <n v="9"/>
    <x v="7"/>
    <n v="4531"/>
    <n v="4531"/>
  </r>
  <r>
    <x v="20"/>
    <s v="NW"/>
    <x v="9"/>
    <n v="10"/>
    <x v="8"/>
    <n v="0"/>
    <n v="0"/>
  </r>
  <r>
    <x v="20"/>
    <s v="NW"/>
    <x v="9"/>
    <n v="11"/>
    <x v="9"/>
    <n v="1144"/>
    <n v="1144"/>
  </r>
  <r>
    <x v="20"/>
    <s v="NW"/>
    <x v="9"/>
    <n v="12"/>
    <x v="10"/>
    <n v="0"/>
    <n v="0"/>
  </r>
  <r>
    <x v="20"/>
    <s v="NW"/>
    <x v="9"/>
    <n v="13"/>
    <x v="11"/>
    <n v="0"/>
    <n v="0"/>
  </r>
  <r>
    <x v="20"/>
    <s v="NW"/>
    <x v="9"/>
    <n v="14"/>
    <x v="12"/>
    <n v="0"/>
    <n v="0"/>
  </r>
  <r>
    <x v="20"/>
    <s v="NW"/>
    <x v="9"/>
    <n v="15"/>
    <x v="13"/>
    <n v="0"/>
    <n v="0"/>
  </r>
  <r>
    <x v="20"/>
    <s v="NW"/>
    <x v="9"/>
    <n v="16"/>
    <x v="14"/>
    <n v="0"/>
    <n v="0"/>
  </r>
  <r>
    <x v="20"/>
    <s v="NW"/>
    <x v="9"/>
    <n v="17"/>
    <x v="15"/>
    <n v="0"/>
    <n v="0"/>
  </r>
  <r>
    <x v="20"/>
    <s v="NW"/>
    <x v="9"/>
    <n v="18"/>
    <x v="16"/>
    <n v="0"/>
    <n v="0"/>
  </r>
  <r>
    <x v="20"/>
    <s v="NW"/>
    <x v="9"/>
    <n v="20"/>
    <x v="17"/>
    <n v="0"/>
    <n v="0"/>
  </r>
  <r>
    <x v="20"/>
    <s v="NW"/>
    <x v="9"/>
    <n v="22"/>
    <x v="18"/>
    <n v="16352"/>
    <n v="16352"/>
  </r>
  <r>
    <x v="20"/>
    <s v="NW"/>
    <x v="9"/>
    <n v="23"/>
    <x v="19"/>
    <n v="0"/>
    <n v="0"/>
  </r>
  <r>
    <x v="20"/>
    <s v="NW"/>
    <x v="9"/>
    <n v="24"/>
    <x v="20"/>
    <n v="213"/>
    <n v="213"/>
  </r>
  <r>
    <x v="20"/>
    <s v="NW"/>
    <x v="9"/>
    <n v="25"/>
    <x v="21"/>
    <n v="75112"/>
    <n v="75112"/>
  </r>
  <r>
    <x v="20"/>
    <s v="NW"/>
    <x v="9"/>
    <n v="26"/>
    <x v="22"/>
    <n v="0"/>
    <n v="0"/>
  </r>
  <r>
    <x v="20"/>
    <s v="NW"/>
    <x v="9"/>
    <n v="27"/>
    <x v="23"/>
    <n v="0"/>
    <n v="0"/>
  </r>
  <r>
    <x v="20"/>
    <s v="NW"/>
    <x v="9"/>
    <n v="29"/>
    <x v="24"/>
    <n v="0"/>
    <n v="0"/>
  </r>
  <r>
    <x v="20"/>
    <s v="NW"/>
    <x v="9"/>
    <n v="30"/>
    <x v="25"/>
    <n v="0"/>
    <n v="0"/>
  </r>
  <r>
    <x v="20"/>
    <s v="NW"/>
    <x v="9"/>
    <n v="31"/>
    <x v="26"/>
    <n v="0"/>
    <n v="0"/>
  </r>
  <r>
    <x v="20"/>
    <s v="NW"/>
    <x v="9"/>
    <n v="38"/>
    <x v="27"/>
    <n v="0"/>
    <n v="0"/>
  </r>
  <r>
    <x v="20"/>
    <s v="NW"/>
    <x v="9"/>
    <n v="39"/>
    <x v="28"/>
    <n v="0"/>
    <n v="0"/>
  </r>
  <r>
    <x v="20"/>
    <s v="NW"/>
    <x v="9"/>
    <n v="40"/>
    <x v="29"/>
    <n v="3945"/>
    <n v="3945"/>
  </r>
  <r>
    <x v="20"/>
    <s v="NW"/>
    <x v="9"/>
    <n v="41"/>
    <x v="30"/>
    <n v="0"/>
    <n v="0"/>
  </r>
  <r>
    <x v="20"/>
    <s v="NW"/>
    <x v="9"/>
    <n v="43"/>
    <x v="31"/>
    <n v="0"/>
    <n v="0"/>
  </r>
  <r>
    <x v="20"/>
    <s v="NW"/>
    <x v="9"/>
    <n v="44"/>
    <x v="32"/>
    <n v="7695"/>
    <n v="7695"/>
  </r>
  <r>
    <x v="20"/>
    <s v="NW"/>
    <x v="9"/>
    <n v="45"/>
    <x v="33"/>
    <n v="0"/>
    <n v="0"/>
  </r>
  <r>
    <x v="20"/>
    <s v="NW"/>
    <x v="9"/>
    <n v="46"/>
    <x v="34"/>
    <n v="24169"/>
    <n v="24169"/>
  </r>
  <r>
    <x v="20"/>
    <s v="NW"/>
    <x v="9"/>
    <n v="47"/>
    <x v="35"/>
    <n v="0"/>
    <n v="0"/>
  </r>
  <r>
    <x v="20"/>
    <s v="NW"/>
    <x v="9"/>
    <n v="48"/>
    <x v="36"/>
    <n v="24694"/>
    <n v="24694"/>
  </r>
  <r>
    <x v="21"/>
    <m/>
    <x v="17"/>
    <m/>
    <x v="3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28"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rowHeaderCaption="Year">
  <location ref="A4:E27" firstHeaderRow="1" firstDataRow="2" firstDataCol="1" rowPageCount="2" colPageCount="1"/>
  <pivotFields count="10">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showAll="0" defaultSubtotal="0">
      <items count="19">
        <item x="1"/>
        <item x="12"/>
        <item m="1" x="18"/>
        <item x="2"/>
        <item x="14"/>
        <item x="6"/>
        <item x="8"/>
        <item x="13"/>
        <item x="3"/>
        <item x="11"/>
        <item x="4"/>
        <item x="16"/>
        <item x="10"/>
        <item x="0"/>
        <item x="5"/>
        <item x="15"/>
        <item x="17"/>
        <item x="7"/>
        <item x="9"/>
      </items>
    </pivotField>
    <pivotField showAll="0"/>
    <pivotField axis="axisPage" showAll="0" defaultSubtotal="0">
      <items count="38">
        <item x="19"/>
        <item x="0"/>
        <item x="27"/>
        <item x="1"/>
        <item x="2"/>
        <item x="33"/>
        <item x="3"/>
        <item x="4"/>
        <item x="30"/>
        <item x="6"/>
        <item x="29"/>
        <item x="25"/>
        <item x="5"/>
        <item x="7"/>
        <item x="8"/>
        <item x="9"/>
        <item x="10"/>
        <item x="11"/>
        <item x="12"/>
        <item x="13"/>
        <item x="14"/>
        <item x="16"/>
        <item x="17"/>
        <item x="31"/>
        <item x="18"/>
        <item x="32"/>
        <item x="20"/>
        <item x="21"/>
        <item x="22"/>
        <item x="23"/>
        <item x="15"/>
        <item x="26"/>
        <item x="28"/>
        <item x="24"/>
        <item x="37"/>
        <item x="35"/>
        <item x="34"/>
        <item x="36"/>
      </items>
    </pivotField>
    <pivotField dataField="1" showAll="0" defaultSubtotal="0"/>
    <pivotField dataField="1" showAll="0" defaultSubtotal="0"/>
    <pivotField showAll="0" defaultSubtotal="0"/>
    <pivotField dataField="1" showAll="0" defaultSubtotal="0"/>
    <pivotField dataField="1" showAll="0" defaultSubtotal="0"/>
  </pivotFields>
  <rowFields count="1">
    <field x="0"/>
  </rowFields>
  <rowItems count="22">
    <i>
      <x/>
    </i>
    <i>
      <x v="1"/>
    </i>
    <i>
      <x v="2"/>
    </i>
    <i>
      <x v="3"/>
    </i>
    <i>
      <x v="4"/>
    </i>
    <i>
      <x v="5"/>
    </i>
    <i>
      <x v="6"/>
    </i>
    <i>
      <x v="7"/>
    </i>
    <i>
      <x v="8"/>
    </i>
    <i>
      <x v="9"/>
    </i>
    <i>
      <x v="10"/>
    </i>
    <i>
      <x v="11"/>
    </i>
    <i>
      <x v="12"/>
    </i>
    <i>
      <x v="13"/>
    </i>
    <i>
      <x v="14"/>
    </i>
    <i>
      <x v="16"/>
    </i>
    <i>
      <x v="17"/>
    </i>
    <i>
      <x v="18"/>
    </i>
    <i>
      <x v="19"/>
    </i>
    <i>
      <x v="20"/>
    </i>
    <i>
      <x v="21"/>
    </i>
    <i t="grand">
      <x/>
    </i>
  </rowItems>
  <colFields count="1">
    <field x="-2"/>
  </colFields>
  <colItems count="4">
    <i>
      <x/>
    </i>
    <i i="1">
      <x v="1"/>
    </i>
    <i i="2">
      <x v="2"/>
    </i>
    <i i="3">
      <x v="3"/>
    </i>
  </colItems>
  <pageFields count="2">
    <pageField fld="2" hier="-1"/>
    <pageField fld="4" hier="-1"/>
  </pageFields>
  <dataFields count="4">
    <dataField name="Sum of VOLUMEKILLED" fld="5" baseField="0" baseItem="0"/>
    <dataField name="Sum of NRLVOLUME" fld="6" baseField="0" baseItem="0"/>
    <dataField name="Sum of THLBVOLKILLED" fld="8" baseField="0" baseItem="0"/>
    <dataField name="Sum of THLBNRLVOL" fld="9" baseField="0" baseItem="0"/>
  </dataFields>
  <formats count="1">
    <format dxfId="7">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33"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30:AL52"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multipleItemSelectionAllowed="1" showAll="0" defaultSubtotal="0">
      <items count="20">
        <item x="1"/>
        <item x="12"/>
        <item m="1" x="18"/>
        <item x="2"/>
        <item x="14"/>
        <item x="6"/>
        <item x="8"/>
        <item x="13"/>
        <item x="3"/>
        <item x="11"/>
        <item x="4"/>
        <item x="16"/>
        <item x="10"/>
        <item x="0"/>
        <item x="5"/>
        <item x="15"/>
        <item x="17"/>
        <item m="1" x="19"/>
        <item x="7"/>
        <item x="9"/>
      </items>
    </pivotField>
    <pivotField showAll="0"/>
    <pivotField axis="axisCol" showAll="0" defaultSubtotal="0">
      <items count="42">
        <item x="19"/>
        <item x="0"/>
        <item x="27"/>
        <item x="1"/>
        <item x="2"/>
        <item x="33"/>
        <item x="3"/>
        <item x="4"/>
        <item x="30"/>
        <item x="6"/>
        <item x="29"/>
        <item x="25"/>
        <item x="5"/>
        <item x="7"/>
        <item x="8"/>
        <item x="9"/>
        <item m="1" x="40"/>
        <item x="10"/>
        <item x="11"/>
        <item x="12"/>
        <item x="13"/>
        <item x="14"/>
        <item x="16"/>
        <item m="1" x="41"/>
        <item x="17"/>
        <item x="31"/>
        <item m="1" x="38"/>
        <item x="18"/>
        <item x="32"/>
        <item x="20"/>
        <item x="21"/>
        <item x="22"/>
        <item x="23"/>
        <item x="15"/>
        <item x="26"/>
        <item m="1" x="39"/>
        <item x="28"/>
        <item x="24"/>
        <item x="37"/>
        <item x="35"/>
        <item x="34"/>
        <item x="36"/>
      </items>
    </pivotField>
    <pivotField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NRLVOLUME" fld="6" baseField="0" baseItem="0"/>
  </dataFields>
  <formats count="1">
    <format dxfId="10">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2" cacheId="33"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rowHeaderCaption="Year">
  <location ref="A4:AL26"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Page" multipleItemSelectionAllowed="1" showAll="0" defaultSubtotal="0">
      <items count="20">
        <item x="1"/>
        <item x="12"/>
        <item m="1" x="18"/>
        <item x="2"/>
        <item x="14"/>
        <item x="6"/>
        <item x="8"/>
        <item x="13"/>
        <item x="3"/>
        <item x="11"/>
        <item x="4"/>
        <item x="16"/>
        <item x="10"/>
        <item x="0"/>
        <item x="5"/>
        <item x="15"/>
        <item x="17"/>
        <item m="1" x="19"/>
        <item x="7"/>
        <item x="9"/>
      </items>
    </pivotField>
    <pivotField showAll="0"/>
    <pivotField axis="axisCol" showAll="0" defaultSubtotal="0">
      <items count="42">
        <item x="19"/>
        <item x="0"/>
        <item x="27"/>
        <item x="1"/>
        <item x="2"/>
        <item x="33"/>
        <item x="3"/>
        <item x="4"/>
        <item x="30"/>
        <item x="6"/>
        <item x="29"/>
        <item x="25"/>
        <item x="5"/>
        <item x="7"/>
        <item x="8"/>
        <item x="9"/>
        <item m="1" x="40"/>
        <item x="10"/>
        <item x="11"/>
        <item x="12"/>
        <item x="13"/>
        <item x="14"/>
        <item x="16"/>
        <item m="1" x="41"/>
        <item x="17"/>
        <item x="31"/>
        <item m="1" x="38"/>
        <item x="18"/>
        <item x="32"/>
        <item x="20"/>
        <item x="21"/>
        <item x="22"/>
        <item x="23"/>
        <item x="15"/>
        <item x="26"/>
        <item m="1" x="39"/>
        <item x="28"/>
        <item x="24"/>
        <item x="37"/>
        <item x="35"/>
        <item x="34"/>
        <item x="36"/>
      </items>
    </pivotField>
    <pivotField dataField="1" showAll="0" defaultSubtotal="0"/>
    <pivotField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4"/>
  </colFields>
  <colItems count="37">
    <i>
      <x/>
    </i>
    <i>
      <x v="1"/>
    </i>
    <i>
      <x v="2"/>
    </i>
    <i>
      <x v="3"/>
    </i>
    <i>
      <x v="4"/>
    </i>
    <i>
      <x v="5"/>
    </i>
    <i>
      <x v="6"/>
    </i>
    <i>
      <x v="7"/>
    </i>
    <i>
      <x v="8"/>
    </i>
    <i>
      <x v="9"/>
    </i>
    <i>
      <x v="10"/>
    </i>
    <i>
      <x v="11"/>
    </i>
    <i>
      <x v="12"/>
    </i>
    <i>
      <x v="13"/>
    </i>
    <i>
      <x v="14"/>
    </i>
    <i>
      <x v="15"/>
    </i>
    <i>
      <x v="17"/>
    </i>
    <i>
      <x v="18"/>
    </i>
    <i>
      <x v="19"/>
    </i>
    <i>
      <x v="20"/>
    </i>
    <i>
      <x v="21"/>
    </i>
    <i>
      <x v="22"/>
    </i>
    <i>
      <x v="24"/>
    </i>
    <i>
      <x v="25"/>
    </i>
    <i>
      <x v="27"/>
    </i>
    <i>
      <x v="28"/>
    </i>
    <i>
      <x v="29"/>
    </i>
    <i>
      <x v="30"/>
    </i>
    <i>
      <x v="31"/>
    </i>
    <i>
      <x v="32"/>
    </i>
    <i>
      <x v="33"/>
    </i>
    <i>
      <x v="34"/>
    </i>
    <i>
      <x v="36"/>
    </i>
    <i>
      <x v="37"/>
    </i>
    <i>
      <x v="39"/>
    </i>
    <i>
      <x v="40"/>
    </i>
    <i>
      <x v="41"/>
    </i>
  </colItems>
  <pageFields count="1">
    <pageField fld="2" hier="-1"/>
  </pageFields>
  <dataFields count="1">
    <dataField name="Sum of VOLUMEKILLED" fld="5" baseField="0" baseItem="0"/>
  </dataFields>
  <formats count="1">
    <format dxfId="11">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3" cacheId="33"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4:R26"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Col" defaultSubtotal="0">
      <items count="20">
        <item x="1"/>
        <item x="12"/>
        <item h="1" m="1" x="18"/>
        <item x="2"/>
        <item x="14"/>
        <item x="6"/>
        <item x="8"/>
        <item x="13"/>
        <item x="3"/>
        <item x="11"/>
        <item x="4"/>
        <item x="16"/>
        <item x="10"/>
        <item x="0"/>
        <item x="5"/>
        <item x="15"/>
        <item h="1" x="17"/>
        <item h="1" m="1" x="19"/>
        <item x="7"/>
        <item x="9"/>
      </items>
    </pivotField>
    <pivotField showAll="0"/>
    <pivotField axis="axisPage" showAll="0" defaultSubtotal="0">
      <items count="42">
        <item x="19"/>
        <item x="0"/>
        <item x="27"/>
        <item x="1"/>
        <item x="2"/>
        <item x="33"/>
        <item x="3"/>
        <item x="4"/>
        <item x="30"/>
        <item x="6"/>
        <item x="29"/>
        <item x="25"/>
        <item x="5"/>
        <item x="7"/>
        <item x="8"/>
        <item x="9"/>
        <item m="1" x="40"/>
        <item x="10"/>
        <item x="11"/>
        <item x="12"/>
        <item x="13"/>
        <item x="14"/>
        <item x="16"/>
        <item m="1" x="41"/>
        <item x="17"/>
        <item x="31"/>
        <item m="1" x="38"/>
        <item x="18"/>
        <item x="32"/>
        <item x="20"/>
        <item x="21"/>
        <item x="22"/>
        <item x="23"/>
        <item x="15"/>
        <item x="26"/>
        <item m="1" x="39"/>
        <item x="28"/>
        <item x="24"/>
        <item x="37"/>
        <item x="35"/>
        <item x="34"/>
        <item x="36"/>
      </items>
    </pivotField>
    <pivotField dataField="1" showAll="0" defaultSubtotal="0"/>
    <pivotField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2"/>
  </colFields>
  <colItems count="17">
    <i>
      <x/>
    </i>
    <i>
      <x v="1"/>
    </i>
    <i>
      <x v="3"/>
    </i>
    <i>
      <x v="4"/>
    </i>
    <i>
      <x v="5"/>
    </i>
    <i>
      <x v="6"/>
    </i>
    <i>
      <x v="7"/>
    </i>
    <i>
      <x v="8"/>
    </i>
    <i>
      <x v="9"/>
    </i>
    <i>
      <x v="10"/>
    </i>
    <i>
      <x v="11"/>
    </i>
    <i>
      <x v="12"/>
    </i>
    <i>
      <x v="13"/>
    </i>
    <i>
      <x v="14"/>
    </i>
    <i>
      <x v="15"/>
    </i>
    <i>
      <x v="18"/>
    </i>
    <i>
      <x v="19"/>
    </i>
  </colItems>
  <pageFields count="1">
    <pageField fld="4" hier="-1"/>
  </pageFields>
  <dataFields count="1">
    <dataField name="Sum of VOLUMEKILLED" fld="5" baseField="0" baseItem="0"/>
  </dataFields>
  <formats count="1">
    <format dxfId="8">
      <pivotArea dataOnly="0" labelOnly="1" outline="0" fieldPosition="0">
        <references count="1">
          <reference field="4"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PivotTable4" cacheId="33" applyNumberFormats="0" applyBorderFormats="0" applyFontFormats="0" applyPatternFormats="0" applyAlignmentFormats="0" applyWidthHeightFormats="1" dataCaption="Values" updatedVersion="6" minRefreshableVersion="3" showCalcMbrs="0" useAutoFormatting="1" rowGrandTotals="0" colGrandTotals="0" itemPrintTitles="1" createdVersion="3" indent="0" outline="1" outlineData="1" multipleFieldFilters="0" rowHeaderCaption="Year">
  <location ref="A30:R52" firstHeaderRow="1" firstDataRow="2" firstDataCol="1" rowPageCount="1" colPageCount="1"/>
  <pivotFields count="7">
    <pivotField axis="axisRow">
      <items count="23">
        <item x="0"/>
        <item x="1"/>
        <item x="2"/>
        <item x="3"/>
        <item x="4"/>
        <item x="5"/>
        <item x="6"/>
        <item x="7"/>
        <item x="8"/>
        <item x="9"/>
        <item x="10"/>
        <item x="11"/>
        <item x="12"/>
        <item x="13"/>
        <item x="14"/>
        <item h="1" x="21"/>
        <item x="15"/>
        <item x="16"/>
        <item x="17"/>
        <item x="18"/>
        <item x="19"/>
        <item x="20"/>
        <item t="default"/>
      </items>
    </pivotField>
    <pivotField showAll="0"/>
    <pivotField axis="axisCol" defaultSubtotal="0">
      <items count="20">
        <item x="1"/>
        <item x="12"/>
        <item h="1" m="1" x="18"/>
        <item x="2"/>
        <item x="14"/>
        <item x="6"/>
        <item x="8"/>
        <item x="13"/>
        <item x="3"/>
        <item x="11"/>
        <item x="4"/>
        <item x="16"/>
        <item x="10"/>
        <item x="0"/>
        <item x="5"/>
        <item x="15"/>
        <item h="1" x="17"/>
        <item h="1" m="1" x="19"/>
        <item x="7"/>
        <item x="9"/>
      </items>
    </pivotField>
    <pivotField showAll="0"/>
    <pivotField axis="axisPage" showAll="0" defaultSubtotal="0">
      <items count="42">
        <item x="19"/>
        <item x="0"/>
        <item x="27"/>
        <item x="1"/>
        <item x="2"/>
        <item x="33"/>
        <item x="3"/>
        <item x="4"/>
        <item x="30"/>
        <item x="6"/>
        <item x="29"/>
        <item x="25"/>
        <item x="5"/>
        <item x="7"/>
        <item x="8"/>
        <item x="9"/>
        <item m="1" x="40"/>
        <item x="10"/>
        <item x="11"/>
        <item x="12"/>
        <item x="13"/>
        <item x="14"/>
        <item x="16"/>
        <item m="1" x="41"/>
        <item x="17"/>
        <item x="31"/>
        <item m="1" x="38"/>
        <item x="18"/>
        <item x="32"/>
        <item x="20"/>
        <item x="21"/>
        <item x="22"/>
        <item x="23"/>
        <item x="15"/>
        <item x="26"/>
        <item m="1" x="39"/>
        <item x="28"/>
        <item x="24"/>
        <item x="37"/>
        <item x="35"/>
        <item x="34"/>
        <item x="36"/>
      </items>
    </pivotField>
    <pivotField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x v="21"/>
    </i>
  </rowItems>
  <colFields count="1">
    <field x="2"/>
  </colFields>
  <colItems count="17">
    <i>
      <x/>
    </i>
    <i>
      <x v="1"/>
    </i>
    <i>
      <x v="3"/>
    </i>
    <i>
      <x v="4"/>
    </i>
    <i>
      <x v="5"/>
    </i>
    <i>
      <x v="6"/>
    </i>
    <i>
      <x v="7"/>
    </i>
    <i>
      <x v="8"/>
    </i>
    <i>
      <x v="9"/>
    </i>
    <i>
      <x v="10"/>
    </i>
    <i>
      <x v="11"/>
    </i>
    <i>
      <x v="12"/>
    </i>
    <i>
      <x v="13"/>
    </i>
    <i>
      <x v="14"/>
    </i>
    <i>
      <x v="15"/>
    </i>
    <i>
      <x v="18"/>
    </i>
    <i>
      <x v="19"/>
    </i>
  </colItems>
  <pageFields count="1">
    <pageField fld="4" hier="-1"/>
  </pageFields>
  <dataFields count="1">
    <dataField name="Sum of NRLVOLUME" fld="6" baseField="0" baseItem="0"/>
  </dataFields>
  <formats count="1">
    <format dxfId="9">
      <pivotArea dataOnly="0" labelOnly="1" outline="0" fieldPosition="0">
        <references count="1">
          <reference field="4"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5.xml"/><Relationship Id="rId1" Type="http://schemas.openxmlformats.org/officeDocument/2006/relationships/pivotTable" Target="../pivotTables/pivotTable4.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66FF66"/>
  </sheetPr>
  <dimension ref="A1:B6"/>
  <sheetViews>
    <sheetView tabSelected="1" workbookViewId="0"/>
  </sheetViews>
  <sheetFormatPr defaultRowHeight="15"/>
  <cols>
    <col min="1" max="1" width="16.28515625" customWidth="1"/>
    <col min="2" max="2" width="136.85546875" customWidth="1"/>
  </cols>
  <sheetData>
    <row r="1" spans="1:2" ht="139.5" customHeight="1">
      <c r="A1" s="28" t="s">
        <v>224</v>
      </c>
      <c r="B1" s="123" t="s">
        <v>339</v>
      </c>
    </row>
    <row r="2" spans="1:2" ht="95.25" customHeight="1">
      <c r="A2" s="28" t="s">
        <v>225</v>
      </c>
      <c r="B2" s="32" t="s">
        <v>341</v>
      </c>
    </row>
    <row r="3" spans="1:2" ht="21" customHeight="1">
      <c r="A3" s="28" t="s">
        <v>226</v>
      </c>
      <c r="B3" s="30" t="s">
        <v>232</v>
      </c>
    </row>
    <row r="4" spans="1:2" ht="21.75" customHeight="1">
      <c r="A4" s="28" t="s">
        <v>227</v>
      </c>
      <c r="B4" s="31">
        <v>43929</v>
      </c>
    </row>
    <row r="5" spans="1:2" ht="155.25" customHeight="1">
      <c r="A5" s="28" t="s">
        <v>228</v>
      </c>
      <c r="B5" s="29" t="s">
        <v>231</v>
      </c>
    </row>
    <row r="6" spans="1:2" ht="84" customHeight="1">
      <c r="A6" s="124" t="s">
        <v>229</v>
      </c>
      <c r="B6" s="125" t="s">
        <v>340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G120"/>
  <sheetViews>
    <sheetView workbookViewId="0">
      <selection activeCell="B1" sqref="B1"/>
    </sheetView>
  </sheetViews>
  <sheetFormatPr defaultRowHeight="15"/>
  <cols>
    <col min="1" max="1" width="19.85546875" customWidth="1"/>
    <col min="2" max="2" width="21.5703125" customWidth="1"/>
    <col min="3" max="3" width="19.140625" customWidth="1"/>
    <col min="4" max="4" width="21.5703125" customWidth="1"/>
    <col min="5" max="5" width="19.140625" customWidth="1"/>
    <col min="6" max="6" width="18.42578125" customWidth="1"/>
    <col min="7" max="7" width="18.140625" customWidth="1"/>
  </cols>
  <sheetData>
    <row r="1" spans="1:5">
      <c r="A1" s="2" t="s">
        <v>207</v>
      </c>
      <c r="B1" s="6" t="s">
        <v>37</v>
      </c>
    </row>
    <row r="2" spans="1:5">
      <c r="A2" s="2" t="s">
        <v>230</v>
      </c>
      <c r="B2" s="24" t="s">
        <v>37</v>
      </c>
    </row>
    <row r="4" spans="1:5">
      <c r="B4" s="2" t="s">
        <v>222</v>
      </c>
    </row>
    <row r="5" spans="1:5">
      <c r="A5" s="2" t="s">
        <v>39</v>
      </c>
      <c r="B5" s="24" t="s">
        <v>221</v>
      </c>
      <c r="C5" s="24" t="s">
        <v>223</v>
      </c>
      <c r="D5" s="24" t="s">
        <v>328</v>
      </c>
      <c r="E5" s="24" t="s">
        <v>329</v>
      </c>
    </row>
    <row r="6" spans="1:5">
      <c r="A6" s="3">
        <v>1999</v>
      </c>
      <c r="B6" s="17">
        <v>15442750</v>
      </c>
      <c r="C6" s="17">
        <v>12839384</v>
      </c>
      <c r="D6" s="17">
        <v>6249334</v>
      </c>
      <c r="E6" s="17">
        <v>4389369</v>
      </c>
    </row>
    <row r="7" spans="1:5">
      <c r="A7" s="3">
        <v>2000</v>
      </c>
      <c r="B7" s="17">
        <v>27427989</v>
      </c>
      <c r="C7" s="17">
        <v>23875722</v>
      </c>
      <c r="D7" s="17">
        <v>8870184</v>
      </c>
      <c r="E7" s="17">
        <v>6318205</v>
      </c>
    </row>
    <row r="8" spans="1:5">
      <c r="A8" s="3">
        <v>2001</v>
      </c>
      <c r="B8" s="17">
        <v>35353000</v>
      </c>
      <c r="C8" s="17">
        <v>30225592</v>
      </c>
      <c r="D8" s="17">
        <v>13616018</v>
      </c>
      <c r="E8" s="17">
        <v>9736402</v>
      </c>
    </row>
    <row r="9" spans="1:5">
      <c r="A9" s="3">
        <v>2002</v>
      </c>
      <c r="B9" s="17">
        <v>63055244</v>
      </c>
      <c r="C9" s="17">
        <v>51634821</v>
      </c>
      <c r="D9" s="17">
        <v>28031644</v>
      </c>
      <c r="E9" s="17">
        <v>19288782</v>
      </c>
    </row>
    <row r="10" spans="1:5">
      <c r="A10" s="3">
        <v>2003</v>
      </c>
      <c r="B10" s="17">
        <v>100883000</v>
      </c>
      <c r="C10" s="17">
        <v>80158455</v>
      </c>
      <c r="D10" s="17">
        <v>50239023</v>
      </c>
      <c r="E10" s="17">
        <v>34136112</v>
      </c>
    </row>
    <row r="11" spans="1:5">
      <c r="A11" s="3">
        <v>2004</v>
      </c>
      <c r="B11" s="17">
        <v>126124428</v>
      </c>
      <c r="C11" s="17">
        <v>94473987</v>
      </c>
      <c r="D11" s="17">
        <v>68178450</v>
      </c>
      <c r="E11" s="17">
        <v>44180089</v>
      </c>
    </row>
    <row r="12" spans="1:5">
      <c r="A12" s="3">
        <v>2005</v>
      </c>
      <c r="B12" s="17">
        <v>197935897</v>
      </c>
      <c r="C12" s="17">
        <v>139783654</v>
      </c>
      <c r="D12" s="17">
        <v>119999324</v>
      </c>
      <c r="E12" s="17">
        <v>75009947</v>
      </c>
    </row>
    <row r="13" spans="1:5">
      <c r="A13" s="3">
        <v>2006</v>
      </c>
      <c r="B13" s="17">
        <v>165903535</v>
      </c>
      <c r="C13" s="17">
        <v>122266290</v>
      </c>
      <c r="D13" s="17">
        <v>100347145</v>
      </c>
      <c r="E13" s="17">
        <v>64601488</v>
      </c>
    </row>
    <row r="14" spans="1:5">
      <c r="A14" s="3">
        <v>2007</v>
      </c>
      <c r="B14" s="17">
        <v>153296375</v>
      </c>
      <c r="C14" s="17">
        <v>117161327</v>
      </c>
      <c r="D14" s="17">
        <v>87698940</v>
      </c>
      <c r="E14" s="17">
        <v>58562174</v>
      </c>
    </row>
    <row r="15" spans="1:5">
      <c r="A15" s="3">
        <v>2008</v>
      </c>
      <c r="B15" s="17">
        <v>92219109</v>
      </c>
      <c r="C15" s="17">
        <v>75609046</v>
      </c>
      <c r="D15" s="17">
        <v>47950690</v>
      </c>
      <c r="E15" s="17">
        <v>34775929</v>
      </c>
    </row>
    <row r="16" spans="1:5">
      <c r="A16" s="3">
        <v>2009</v>
      </c>
      <c r="B16" s="17">
        <v>90677493</v>
      </c>
      <c r="C16" s="17">
        <v>81116617</v>
      </c>
      <c r="D16" s="17">
        <v>42853560</v>
      </c>
      <c r="E16" s="17">
        <v>34868026</v>
      </c>
    </row>
    <row r="17" spans="1:7">
      <c r="A17" s="3">
        <v>2010</v>
      </c>
      <c r="B17" s="17">
        <v>77166294</v>
      </c>
      <c r="C17" s="17">
        <v>71590583</v>
      </c>
      <c r="D17" s="17">
        <v>32974247</v>
      </c>
      <c r="E17" s="17">
        <v>28841857</v>
      </c>
    </row>
    <row r="18" spans="1:7">
      <c r="A18" s="3">
        <v>2011</v>
      </c>
      <c r="B18" s="17">
        <v>41619130</v>
      </c>
      <c r="C18" s="17">
        <v>39066391</v>
      </c>
      <c r="D18" s="17">
        <v>17189203</v>
      </c>
      <c r="E18" s="17">
        <v>15089265</v>
      </c>
    </row>
    <row r="19" spans="1:7">
      <c r="A19" s="3">
        <v>2012</v>
      </c>
      <c r="B19" s="17">
        <v>28515900</v>
      </c>
      <c r="C19" s="17">
        <v>27129427</v>
      </c>
      <c r="D19" s="17">
        <v>10656337</v>
      </c>
      <c r="E19" s="17">
        <v>9521285</v>
      </c>
    </row>
    <row r="20" spans="1:7">
      <c r="A20" s="3">
        <v>2013</v>
      </c>
      <c r="B20" s="17">
        <v>13019196</v>
      </c>
      <c r="C20" s="17">
        <v>12544235</v>
      </c>
      <c r="D20" s="17">
        <v>4148290</v>
      </c>
      <c r="E20" s="17">
        <v>3732015</v>
      </c>
    </row>
    <row r="21" spans="1:7">
      <c r="A21" s="3">
        <v>2014</v>
      </c>
      <c r="B21" s="17">
        <v>22071503</v>
      </c>
      <c r="C21" s="17">
        <v>21557539</v>
      </c>
      <c r="D21" s="17">
        <v>7266108</v>
      </c>
      <c r="E21" s="17">
        <v>6861668</v>
      </c>
    </row>
    <row r="22" spans="1:7" s="24" customFormat="1">
      <c r="A22" s="3">
        <v>2015</v>
      </c>
      <c r="B22" s="17">
        <v>18276079</v>
      </c>
      <c r="C22" s="17">
        <v>17725511</v>
      </c>
      <c r="D22" s="17">
        <v>5241865</v>
      </c>
      <c r="E22" s="17">
        <v>4867850</v>
      </c>
    </row>
    <row r="23" spans="1:7" s="24" customFormat="1">
      <c r="A23" s="3">
        <v>2016</v>
      </c>
      <c r="B23" s="17">
        <v>15693201</v>
      </c>
      <c r="C23" s="17">
        <v>15101276</v>
      </c>
      <c r="D23" s="17">
        <v>5487738</v>
      </c>
      <c r="E23" s="17">
        <v>5041711</v>
      </c>
    </row>
    <row r="24" spans="1:7" s="24" customFormat="1">
      <c r="A24" s="3">
        <v>2017</v>
      </c>
      <c r="B24" s="17">
        <v>30334183</v>
      </c>
      <c r="C24" s="17">
        <v>29407991</v>
      </c>
      <c r="D24" s="17">
        <v>13074863</v>
      </c>
      <c r="E24" s="17">
        <v>12442072</v>
      </c>
    </row>
    <row r="25" spans="1:7" s="24" customFormat="1">
      <c r="A25" s="3">
        <v>2018</v>
      </c>
      <c r="B25" s="17">
        <v>45469660</v>
      </c>
      <c r="C25" s="17">
        <v>44982007</v>
      </c>
      <c r="D25" s="17">
        <v>10663605</v>
      </c>
      <c r="E25" s="17">
        <v>10314961</v>
      </c>
    </row>
    <row r="26" spans="1:7" s="24" customFormat="1">
      <c r="A26" s="3">
        <v>2019</v>
      </c>
      <c r="B26" s="17">
        <v>8343007</v>
      </c>
      <c r="C26" s="17">
        <v>8343007</v>
      </c>
      <c r="D26" s="17">
        <v>2822388</v>
      </c>
      <c r="E26" s="17">
        <v>2822388</v>
      </c>
    </row>
    <row r="27" spans="1:7" s="24" customFormat="1">
      <c r="A27" s="3" t="s">
        <v>38</v>
      </c>
      <c r="B27" s="17">
        <v>1368826973</v>
      </c>
      <c r="C27" s="17">
        <v>1116592862</v>
      </c>
      <c r="D27" s="17">
        <v>683558956</v>
      </c>
      <c r="E27" s="17">
        <v>485401595</v>
      </c>
    </row>
    <row r="29" spans="1:7" s="24" customFormat="1" ht="15.75" customHeight="1">
      <c r="A29" s="101" t="str">
        <f>CONCATENATE("Annual Volume Killed -- ",IF($B$1 = "(ALL)","ALL Modelled Health Factors",$B$1)," -- ",IF($B$2 = "(ALL)","Entire Province",$B$2))</f>
        <v>Annual Volume Killed -- ALL Modelled Health Factors -- Entire Province</v>
      </c>
      <c r="B29" s="101"/>
      <c r="C29" s="101"/>
      <c r="D29" s="101"/>
      <c r="E29" s="101"/>
      <c r="F29" s="101"/>
      <c r="G29" s="101"/>
    </row>
    <row r="30" spans="1:7" s="24" customFormat="1" ht="60">
      <c r="A30" s="21" t="str">
        <f>A5</f>
        <v>Year</v>
      </c>
      <c r="B30" s="91" t="s">
        <v>330</v>
      </c>
      <c r="C30" s="19" t="str">
        <f>CONCATENATE("CFLB Volume Killed and Harvested as of ", MAX(A:A))</f>
        <v>CFLB Volume Killed and Harvested as of 2019</v>
      </c>
      <c r="D30" s="19" t="str">
        <f>CONCATENATE("CFLB Volume Killed and Not Harvested (NRL) as of ", MAX(A:A))</f>
        <v>CFLB Volume Killed and Not Harvested (NRL) as of 2019</v>
      </c>
      <c r="E30" s="91" t="s">
        <v>331</v>
      </c>
      <c r="F30" s="19" t="str">
        <f>CONCATENATE("THLB* Volume Killed and Harvested as of ", MAX(A:A))</f>
        <v>THLB* Volume Killed and Harvested as of 2019</v>
      </c>
      <c r="G30" s="19" t="str">
        <f>CONCATENATE("THLB* Volume Killed and Not Harvested (NRL) as of ", MAX(A:A))</f>
        <v>THLB* Volume Killed and Not Harvested (NRL) as of 2019</v>
      </c>
    </row>
    <row r="31" spans="1:7" s="24" customFormat="1">
      <c r="A31" s="23">
        <f>A6</f>
        <v>1999</v>
      </c>
      <c r="B31" s="92">
        <f>B6</f>
        <v>15442750</v>
      </c>
      <c r="C31" s="22">
        <f t="shared" ref="C31:C46" si="0">B31-D31</f>
        <v>2603366</v>
      </c>
      <c r="D31" s="22">
        <f>C6</f>
        <v>12839384</v>
      </c>
      <c r="E31" s="92">
        <f>D6</f>
        <v>6249334</v>
      </c>
      <c r="F31" s="22">
        <f t="shared" ref="F31:F46" si="1">E31-G31</f>
        <v>1859965</v>
      </c>
      <c r="G31" s="22">
        <f>E6</f>
        <v>4389369</v>
      </c>
    </row>
    <row r="32" spans="1:7" s="24" customFormat="1">
      <c r="A32" s="20">
        <f>A7</f>
        <v>2000</v>
      </c>
      <c r="B32" s="93">
        <f>B7</f>
        <v>27427989</v>
      </c>
      <c r="C32" s="18">
        <f t="shared" si="0"/>
        <v>3552267</v>
      </c>
      <c r="D32" s="18">
        <f>C7</f>
        <v>23875722</v>
      </c>
      <c r="E32" s="93">
        <f>D7</f>
        <v>8870184</v>
      </c>
      <c r="F32" s="18">
        <f t="shared" si="1"/>
        <v>2551979</v>
      </c>
      <c r="G32" s="18">
        <f>E7</f>
        <v>6318205</v>
      </c>
    </row>
    <row r="33" spans="1:7" s="24" customFormat="1">
      <c r="A33" s="20">
        <f>A8</f>
        <v>2001</v>
      </c>
      <c r="B33" s="93">
        <f>B8</f>
        <v>35353000</v>
      </c>
      <c r="C33" s="18">
        <f t="shared" si="0"/>
        <v>5127408</v>
      </c>
      <c r="D33" s="18">
        <f>C8</f>
        <v>30225592</v>
      </c>
      <c r="E33" s="93">
        <f>D8</f>
        <v>13616018</v>
      </c>
      <c r="F33" s="18">
        <f t="shared" si="1"/>
        <v>3879616</v>
      </c>
      <c r="G33" s="18">
        <f>E8</f>
        <v>9736402</v>
      </c>
    </row>
    <row r="34" spans="1:7" s="24" customFormat="1">
      <c r="A34" s="20">
        <f>A9</f>
        <v>2002</v>
      </c>
      <c r="B34" s="93">
        <f>B9</f>
        <v>63055244</v>
      </c>
      <c r="C34" s="18">
        <f t="shared" si="0"/>
        <v>11420423</v>
      </c>
      <c r="D34" s="18">
        <f>C9</f>
        <v>51634821</v>
      </c>
      <c r="E34" s="93">
        <f>D9</f>
        <v>28031644</v>
      </c>
      <c r="F34" s="18">
        <f t="shared" si="1"/>
        <v>8742862</v>
      </c>
      <c r="G34" s="18">
        <f>E9</f>
        <v>19288782</v>
      </c>
    </row>
    <row r="35" spans="1:7" s="24" customFormat="1">
      <c r="A35" s="20">
        <f>A10</f>
        <v>2003</v>
      </c>
      <c r="B35" s="93">
        <f>B10</f>
        <v>100883000</v>
      </c>
      <c r="C35" s="18">
        <f t="shared" si="0"/>
        <v>20724545</v>
      </c>
      <c r="D35" s="18">
        <f>C10</f>
        <v>80158455</v>
      </c>
      <c r="E35" s="93">
        <f>D10</f>
        <v>50239023</v>
      </c>
      <c r="F35" s="18">
        <f t="shared" si="1"/>
        <v>16102911</v>
      </c>
      <c r="G35" s="18">
        <f>E10</f>
        <v>34136112</v>
      </c>
    </row>
    <row r="36" spans="1:7" s="24" customFormat="1">
      <c r="A36" s="20">
        <f>A11</f>
        <v>2004</v>
      </c>
      <c r="B36" s="93">
        <f>B11</f>
        <v>126124428</v>
      </c>
      <c r="C36" s="18">
        <f t="shared" si="0"/>
        <v>31650441</v>
      </c>
      <c r="D36" s="18">
        <f>C11</f>
        <v>94473987</v>
      </c>
      <c r="E36" s="93">
        <f>D11</f>
        <v>68178450</v>
      </c>
      <c r="F36" s="18">
        <f t="shared" si="1"/>
        <v>23998361</v>
      </c>
      <c r="G36" s="18">
        <f>E11</f>
        <v>44180089</v>
      </c>
    </row>
    <row r="37" spans="1:7" s="24" customFormat="1">
      <c r="A37" s="20">
        <f>A12</f>
        <v>2005</v>
      </c>
      <c r="B37" s="93">
        <f>B12</f>
        <v>197935897</v>
      </c>
      <c r="C37" s="18">
        <f t="shared" si="0"/>
        <v>58152243</v>
      </c>
      <c r="D37" s="18">
        <f>C12</f>
        <v>139783654</v>
      </c>
      <c r="E37" s="93">
        <f>D12</f>
        <v>119999324</v>
      </c>
      <c r="F37" s="18">
        <f t="shared" si="1"/>
        <v>44989377</v>
      </c>
      <c r="G37" s="18">
        <f>E12</f>
        <v>75009947</v>
      </c>
    </row>
    <row r="38" spans="1:7" s="24" customFormat="1">
      <c r="A38" s="20">
        <f>A13</f>
        <v>2006</v>
      </c>
      <c r="B38" s="93">
        <f>B13</f>
        <v>165903535</v>
      </c>
      <c r="C38" s="18">
        <f t="shared" si="0"/>
        <v>43637245</v>
      </c>
      <c r="D38" s="18">
        <f>C13</f>
        <v>122266290</v>
      </c>
      <c r="E38" s="93">
        <f>D13</f>
        <v>100347145</v>
      </c>
      <c r="F38" s="18">
        <f t="shared" si="1"/>
        <v>35745657</v>
      </c>
      <c r="G38" s="18">
        <f>E13</f>
        <v>64601488</v>
      </c>
    </row>
    <row r="39" spans="1:7" s="24" customFormat="1">
      <c r="A39" s="20">
        <f>A14</f>
        <v>2007</v>
      </c>
      <c r="B39" s="93">
        <f>B14</f>
        <v>153296375</v>
      </c>
      <c r="C39" s="18">
        <f t="shared" si="0"/>
        <v>36135048</v>
      </c>
      <c r="D39" s="18">
        <f>C14</f>
        <v>117161327</v>
      </c>
      <c r="E39" s="93">
        <f>D14</f>
        <v>87698940</v>
      </c>
      <c r="F39" s="18">
        <f t="shared" si="1"/>
        <v>29136766</v>
      </c>
      <c r="G39" s="18">
        <f>E14</f>
        <v>58562174</v>
      </c>
    </row>
    <row r="40" spans="1:7" s="24" customFormat="1">
      <c r="A40" s="20">
        <f>A15</f>
        <v>2008</v>
      </c>
      <c r="B40" s="93">
        <f>B15</f>
        <v>92219109</v>
      </c>
      <c r="C40" s="18">
        <f t="shared" si="0"/>
        <v>16610063</v>
      </c>
      <c r="D40" s="18">
        <f>C15</f>
        <v>75609046</v>
      </c>
      <c r="E40" s="93">
        <f>D15</f>
        <v>47950690</v>
      </c>
      <c r="F40" s="18">
        <f t="shared" si="1"/>
        <v>13174761</v>
      </c>
      <c r="G40" s="18">
        <f>E15</f>
        <v>34775929</v>
      </c>
    </row>
    <row r="41" spans="1:7" s="24" customFormat="1">
      <c r="A41" s="20">
        <f>A16</f>
        <v>2009</v>
      </c>
      <c r="B41" s="93">
        <f>B16</f>
        <v>90677493</v>
      </c>
      <c r="C41" s="18">
        <f t="shared" si="0"/>
        <v>9560876</v>
      </c>
      <c r="D41" s="18">
        <f>C16</f>
        <v>81116617</v>
      </c>
      <c r="E41" s="93">
        <f>D16</f>
        <v>42853560</v>
      </c>
      <c r="F41" s="18">
        <f t="shared" si="1"/>
        <v>7985534</v>
      </c>
      <c r="G41" s="18">
        <f>E16</f>
        <v>34868026</v>
      </c>
    </row>
    <row r="42" spans="1:7" s="24" customFormat="1">
      <c r="A42" s="20">
        <f>A17</f>
        <v>2010</v>
      </c>
      <c r="B42" s="93">
        <f>B17</f>
        <v>77166294</v>
      </c>
      <c r="C42" s="18">
        <f t="shared" si="0"/>
        <v>5575711</v>
      </c>
      <c r="D42" s="18">
        <f>C17</f>
        <v>71590583</v>
      </c>
      <c r="E42" s="93">
        <f>D17</f>
        <v>32974247</v>
      </c>
      <c r="F42" s="18">
        <f t="shared" si="1"/>
        <v>4132390</v>
      </c>
      <c r="G42" s="18">
        <f>E17</f>
        <v>28841857</v>
      </c>
    </row>
    <row r="43" spans="1:7" s="24" customFormat="1">
      <c r="A43" s="20">
        <f>A18</f>
        <v>2011</v>
      </c>
      <c r="B43" s="93">
        <f>B18</f>
        <v>41619130</v>
      </c>
      <c r="C43" s="18">
        <f t="shared" si="0"/>
        <v>2552739</v>
      </c>
      <c r="D43" s="18">
        <f>C18</f>
        <v>39066391</v>
      </c>
      <c r="E43" s="93">
        <f>D18</f>
        <v>17189203</v>
      </c>
      <c r="F43" s="18">
        <f t="shared" si="1"/>
        <v>2099938</v>
      </c>
      <c r="G43" s="18">
        <f>E18</f>
        <v>15089265</v>
      </c>
    </row>
    <row r="44" spans="1:7" s="24" customFormat="1">
      <c r="A44" s="20">
        <f>A19</f>
        <v>2012</v>
      </c>
      <c r="B44" s="93">
        <f>B19</f>
        <v>28515900</v>
      </c>
      <c r="C44" s="18">
        <f t="shared" si="0"/>
        <v>1386473</v>
      </c>
      <c r="D44" s="18">
        <f>C19</f>
        <v>27129427</v>
      </c>
      <c r="E44" s="93">
        <f>D19</f>
        <v>10656337</v>
      </c>
      <c r="F44" s="18">
        <f t="shared" si="1"/>
        <v>1135052</v>
      </c>
      <c r="G44" s="18">
        <f>E19</f>
        <v>9521285</v>
      </c>
    </row>
    <row r="45" spans="1:7" s="24" customFormat="1">
      <c r="A45" s="20">
        <f>A20</f>
        <v>2013</v>
      </c>
      <c r="B45" s="93">
        <f>B20</f>
        <v>13019196</v>
      </c>
      <c r="C45" s="18">
        <f t="shared" si="0"/>
        <v>474961</v>
      </c>
      <c r="D45" s="18">
        <f>C20</f>
        <v>12544235</v>
      </c>
      <c r="E45" s="93">
        <f>D20</f>
        <v>4148290</v>
      </c>
      <c r="F45" s="18">
        <f t="shared" si="1"/>
        <v>416275</v>
      </c>
      <c r="G45" s="18">
        <f>E20</f>
        <v>3732015</v>
      </c>
    </row>
    <row r="46" spans="1:7" s="24" customFormat="1">
      <c r="A46" s="20">
        <f>A21</f>
        <v>2014</v>
      </c>
      <c r="B46" s="93">
        <f>B21</f>
        <v>22071503</v>
      </c>
      <c r="C46" s="18">
        <f t="shared" si="0"/>
        <v>513964</v>
      </c>
      <c r="D46" s="18">
        <f>C21</f>
        <v>21557539</v>
      </c>
      <c r="E46" s="93">
        <f>D21</f>
        <v>7266108</v>
      </c>
      <c r="F46" s="18">
        <f t="shared" si="1"/>
        <v>404440</v>
      </c>
      <c r="G46" s="18">
        <f>E21</f>
        <v>6861668</v>
      </c>
    </row>
    <row r="47" spans="1:7" s="24" customFormat="1">
      <c r="A47" s="20">
        <f t="shared" ref="A47:B47" si="2">A22</f>
        <v>2015</v>
      </c>
      <c r="B47" s="93">
        <f t="shared" si="2"/>
        <v>18276079</v>
      </c>
      <c r="C47" s="18">
        <f t="shared" ref="C47:C51" si="3">B47-D47</f>
        <v>550568</v>
      </c>
      <c r="D47" s="18">
        <f t="shared" ref="D47:E47" si="4">C22</f>
        <v>17725511</v>
      </c>
      <c r="E47" s="93">
        <f t="shared" si="4"/>
        <v>5241865</v>
      </c>
      <c r="F47" s="18">
        <f t="shared" ref="F47:F51" si="5">E47-G47</f>
        <v>374015</v>
      </c>
      <c r="G47" s="18">
        <f t="shared" ref="G47:G51" si="6">E22</f>
        <v>4867850</v>
      </c>
    </row>
    <row r="48" spans="1:7" s="24" customFormat="1">
      <c r="A48" s="20">
        <f t="shared" ref="A48:B48" si="7">A23</f>
        <v>2016</v>
      </c>
      <c r="B48" s="93">
        <f t="shared" si="7"/>
        <v>15693201</v>
      </c>
      <c r="C48" s="18">
        <f t="shared" si="3"/>
        <v>591925</v>
      </c>
      <c r="D48" s="18">
        <f t="shared" ref="D48:E48" si="8">C23</f>
        <v>15101276</v>
      </c>
      <c r="E48" s="93">
        <f t="shared" si="8"/>
        <v>5487738</v>
      </c>
      <c r="F48" s="18">
        <f t="shared" si="5"/>
        <v>446027</v>
      </c>
      <c r="G48" s="18">
        <f t="shared" si="6"/>
        <v>5041711</v>
      </c>
    </row>
    <row r="49" spans="1:7" s="24" customFormat="1">
      <c r="A49" s="20">
        <f t="shared" ref="A49:B49" si="9">A24</f>
        <v>2017</v>
      </c>
      <c r="B49" s="93">
        <f t="shared" si="9"/>
        <v>30334183</v>
      </c>
      <c r="C49" s="18">
        <f t="shared" si="3"/>
        <v>926192</v>
      </c>
      <c r="D49" s="18">
        <f t="shared" ref="D49:E49" si="10">C24</f>
        <v>29407991</v>
      </c>
      <c r="E49" s="93">
        <f t="shared" si="10"/>
        <v>13074863</v>
      </c>
      <c r="F49" s="18">
        <f t="shared" si="5"/>
        <v>632791</v>
      </c>
      <c r="G49" s="18">
        <f t="shared" si="6"/>
        <v>12442072</v>
      </c>
    </row>
    <row r="50" spans="1:7" s="24" customFormat="1">
      <c r="A50" s="20">
        <f t="shared" ref="A50:B50" si="11">A25</f>
        <v>2018</v>
      </c>
      <c r="B50" s="93">
        <f t="shared" si="11"/>
        <v>45469660</v>
      </c>
      <c r="C50" s="18">
        <f t="shared" si="3"/>
        <v>487653</v>
      </c>
      <c r="D50" s="18">
        <f t="shared" ref="D50:E50" si="12">C25</f>
        <v>44982007</v>
      </c>
      <c r="E50" s="93">
        <f t="shared" si="12"/>
        <v>10663605</v>
      </c>
      <c r="F50" s="18">
        <f t="shared" si="5"/>
        <v>348644</v>
      </c>
      <c r="G50" s="18">
        <f t="shared" si="6"/>
        <v>10314961</v>
      </c>
    </row>
    <row r="51" spans="1:7" s="24" customFormat="1">
      <c r="A51" s="20">
        <f t="shared" ref="A51:B51" si="13">A26</f>
        <v>2019</v>
      </c>
      <c r="B51" s="93">
        <f t="shared" si="13"/>
        <v>8343007</v>
      </c>
      <c r="C51" s="18">
        <f t="shared" si="3"/>
        <v>0</v>
      </c>
      <c r="D51" s="18">
        <f t="shared" ref="D51:E51" si="14">C26</f>
        <v>8343007</v>
      </c>
      <c r="E51" s="93">
        <f t="shared" si="14"/>
        <v>2822388</v>
      </c>
      <c r="F51" s="18">
        <f t="shared" si="5"/>
        <v>0</v>
      </c>
      <c r="G51" s="18">
        <f t="shared" si="6"/>
        <v>2822388</v>
      </c>
    </row>
    <row r="52" spans="1:7" s="24" customFormat="1">
      <c r="A52" s="21" t="s">
        <v>38</v>
      </c>
      <c r="B52" s="94">
        <f t="shared" ref="B52:G52" si="15">SUM(B31:B51)</f>
        <v>1368826973</v>
      </c>
      <c r="C52" s="25">
        <f t="shared" si="15"/>
        <v>252234111</v>
      </c>
      <c r="D52" s="25">
        <f t="shared" si="15"/>
        <v>1116592862</v>
      </c>
      <c r="E52" s="94">
        <f t="shared" si="15"/>
        <v>683558956</v>
      </c>
      <c r="F52" s="25">
        <f t="shared" si="15"/>
        <v>198157361</v>
      </c>
      <c r="G52" s="25">
        <f t="shared" si="15"/>
        <v>485401595</v>
      </c>
    </row>
    <row r="53" spans="1:7" s="24" customFormat="1" ht="46.5" customHeight="1">
      <c r="A53" s="89"/>
      <c r="B53" s="90"/>
      <c r="C53" s="90"/>
      <c r="D53" s="90"/>
      <c r="E53" s="88"/>
      <c r="F53" s="88"/>
      <c r="G53" s="88"/>
    </row>
    <row r="54" spans="1:7" ht="22.5" customHeight="1">
      <c r="A54" s="101" t="str">
        <f>CONCATENATE("Annual Volume Killed -- ",IF($B$1 = "(ALL)","ALL Modelled Health Factors",$B$1)," -- ",IF($B$2 = "(ALL)","Entire Province",$B$2))</f>
        <v>Annual Volume Killed -- ALL Modelled Health Factors -- Entire Province</v>
      </c>
      <c r="B54" s="101"/>
      <c r="C54" s="101"/>
      <c r="D54" s="101"/>
      <c r="E54" s="101"/>
      <c r="F54" s="101"/>
      <c r="G54" s="101"/>
    </row>
    <row r="55" spans="1:7" ht="59.25" customHeight="1">
      <c r="A55" s="21" t="str">
        <f t="shared" ref="A55:A56" si="16">A5</f>
        <v>Year</v>
      </c>
      <c r="B55" s="21" t="s">
        <v>330</v>
      </c>
      <c r="C55" s="19" t="str">
        <f>CONCATENATE("CFLB Volume Killed and Harvested as of ", MAX(A:A))</f>
        <v>CFLB Volume Killed and Harvested as of 2019</v>
      </c>
      <c r="D55" s="19" t="str">
        <f>CONCATENATE("CFLB Volume Killed and Not Harvested (NRL) as of ", MAX(A:A))</f>
        <v>CFLB Volume Killed and Not Harvested (NRL) as of 2019</v>
      </c>
      <c r="E55" s="21" t="s">
        <v>331</v>
      </c>
      <c r="F55" s="19" t="str">
        <f>CONCATENATE("THLB* Volume Killed and Harvested as of ", MAX(A:A))</f>
        <v>THLB* Volume Killed and Harvested as of 2019</v>
      </c>
      <c r="G55" s="19" t="str">
        <f>CONCATENATE("THLB* Volume Killed and Not Harvested (NRL) as of ", MAX(A:A))</f>
        <v>THLB* Volume Killed and Not Harvested (NRL) as of 2019</v>
      </c>
    </row>
    <row r="56" spans="1:7">
      <c r="A56" s="95">
        <f t="shared" si="16"/>
        <v>1999</v>
      </c>
      <c r="B56" s="96">
        <f t="shared" ref="B56" si="17">B6</f>
        <v>15442750</v>
      </c>
      <c r="C56" s="96">
        <f>B56-D56</f>
        <v>2603366</v>
      </c>
      <c r="D56" s="96">
        <f>C6</f>
        <v>12839384</v>
      </c>
    </row>
    <row r="57" spans="1:7" s="24" customFormat="1">
      <c r="A57" s="97"/>
      <c r="B57" s="98"/>
      <c r="C57" s="98"/>
      <c r="D57" s="98"/>
      <c r="E57" s="13">
        <f>D6</f>
        <v>6249334</v>
      </c>
      <c r="F57" s="13">
        <f>E57-G57</f>
        <v>1859965</v>
      </c>
      <c r="G57" s="13">
        <f>E6</f>
        <v>4389369</v>
      </c>
    </row>
    <row r="58" spans="1:7" s="24" customFormat="1">
      <c r="A58" s="97"/>
      <c r="B58" s="98"/>
      <c r="C58" s="98"/>
      <c r="D58" s="98"/>
      <c r="E58" s="13"/>
      <c r="F58" s="13"/>
      <c r="G58" s="13"/>
    </row>
    <row r="59" spans="1:7">
      <c r="A59" s="97">
        <f>A7</f>
        <v>2000</v>
      </c>
      <c r="B59" s="98">
        <f t="shared" ref="B59" si="18">B7</f>
        <v>27427989</v>
      </c>
      <c r="C59" s="98">
        <f>B59-D59</f>
        <v>3552267</v>
      </c>
      <c r="D59" s="98">
        <f>C7</f>
        <v>23875722</v>
      </c>
    </row>
    <row r="60" spans="1:7" s="24" customFormat="1">
      <c r="A60" s="97"/>
      <c r="B60" s="98"/>
      <c r="C60" s="98"/>
      <c r="D60" s="98"/>
      <c r="E60" s="13">
        <f>D7</f>
        <v>8870184</v>
      </c>
      <c r="F60" s="13">
        <f>E60-G60</f>
        <v>2551979</v>
      </c>
      <c r="G60" s="13">
        <f>E7</f>
        <v>6318205</v>
      </c>
    </row>
    <row r="61" spans="1:7" s="24" customFormat="1">
      <c r="A61" s="97"/>
      <c r="B61" s="98"/>
      <c r="C61" s="98"/>
      <c r="D61" s="98"/>
      <c r="E61" s="13"/>
      <c r="F61" s="13"/>
      <c r="G61" s="13"/>
    </row>
    <row r="62" spans="1:7">
      <c r="A62" s="97">
        <f>A8</f>
        <v>2001</v>
      </c>
      <c r="B62" s="98">
        <f t="shared" ref="B62" si="19">B8</f>
        <v>35353000</v>
      </c>
      <c r="C62" s="98">
        <f>B62-D62</f>
        <v>5127408</v>
      </c>
      <c r="D62" s="98">
        <f>C8</f>
        <v>30225592</v>
      </c>
    </row>
    <row r="63" spans="1:7" s="24" customFormat="1">
      <c r="A63" s="97"/>
      <c r="B63" s="98"/>
      <c r="C63" s="98"/>
      <c r="D63" s="98"/>
      <c r="E63" s="13">
        <f>D8</f>
        <v>13616018</v>
      </c>
      <c r="F63" s="13">
        <f>E63-G63</f>
        <v>3879616</v>
      </c>
      <c r="G63" s="13">
        <f>E8</f>
        <v>9736402</v>
      </c>
    </row>
    <row r="64" spans="1:7" s="24" customFormat="1">
      <c r="A64" s="97"/>
      <c r="B64" s="98"/>
      <c r="C64" s="98"/>
      <c r="D64" s="98"/>
      <c r="E64" s="13"/>
      <c r="F64" s="13"/>
      <c r="G64" s="13"/>
    </row>
    <row r="65" spans="1:7">
      <c r="A65" s="97">
        <f>A9</f>
        <v>2002</v>
      </c>
      <c r="B65" s="98">
        <f t="shared" ref="B65" si="20">B9</f>
        <v>63055244</v>
      </c>
      <c r="C65" s="98">
        <f>B65-D65</f>
        <v>11420423</v>
      </c>
      <c r="D65" s="98">
        <f>C9</f>
        <v>51634821</v>
      </c>
      <c r="E65" s="13"/>
      <c r="F65" s="13"/>
      <c r="G65" s="13"/>
    </row>
    <row r="66" spans="1:7" s="24" customFormat="1">
      <c r="A66" s="97"/>
      <c r="B66" s="98"/>
      <c r="C66" s="98"/>
      <c r="D66" s="98"/>
      <c r="E66" s="13">
        <f>D9</f>
        <v>28031644</v>
      </c>
      <c r="F66" s="13">
        <f>E66-G66</f>
        <v>8742862</v>
      </c>
      <c r="G66" s="13">
        <f>E9</f>
        <v>19288782</v>
      </c>
    </row>
    <row r="67" spans="1:7" s="24" customFormat="1">
      <c r="A67" s="97"/>
      <c r="B67" s="98"/>
      <c r="C67" s="98"/>
      <c r="D67" s="98"/>
      <c r="E67" s="13"/>
      <c r="F67" s="13"/>
      <c r="G67" s="13"/>
    </row>
    <row r="68" spans="1:7">
      <c r="A68" s="97">
        <f>A10</f>
        <v>2003</v>
      </c>
      <c r="B68" s="98">
        <f t="shared" ref="B68" si="21">B10</f>
        <v>100883000</v>
      </c>
      <c r="C68" s="98">
        <f>B68-D68</f>
        <v>20724545</v>
      </c>
      <c r="D68" s="98">
        <f>C10</f>
        <v>80158455</v>
      </c>
      <c r="E68" s="13"/>
      <c r="F68" s="13"/>
      <c r="G68" s="13"/>
    </row>
    <row r="69" spans="1:7" s="24" customFormat="1">
      <c r="A69" s="97"/>
      <c r="B69" s="98"/>
      <c r="C69" s="98"/>
      <c r="D69" s="98"/>
      <c r="E69" s="13">
        <f>D10</f>
        <v>50239023</v>
      </c>
      <c r="F69" s="13">
        <f>E69-G69</f>
        <v>16102911</v>
      </c>
      <c r="G69" s="13">
        <f>E10</f>
        <v>34136112</v>
      </c>
    </row>
    <row r="70" spans="1:7" s="24" customFormat="1">
      <c r="A70" s="97"/>
      <c r="B70" s="98"/>
      <c r="C70" s="98"/>
      <c r="D70" s="98"/>
      <c r="E70" s="13"/>
      <c r="F70" s="13"/>
      <c r="G70" s="13"/>
    </row>
    <row r="71" spans="1:7">
      <c r="A71" s="97">
        <f>A11</f>
        <v>2004</v>
      </c>
      <c r="B71" s="98">
        <f t="shared" ref="B71" si="22">B11</f>
        <v>126124428</v>
      </c>
      <c r="C71" s="98">
        <f>B71-D71</f>
        <v>31650441</v>
      </c>
      <c r="D71" s="98">
        <f>C11</f>
        <v>94473987</v>
      </c>
      <c r="E71" s="13"/>
      <c r="F71" s="13"/>
      <c r="G71" s="13"/>
    </row>
    <row r="72" spans="1:7" s="24" customFormat="1">
      <c r="A72" s="97"/>
      <c r="B72" s="98"/>
      <c r="C72" s="98"/>
      <c r="D72" s="98"/>
      <c r="E72" s="13">
        <f>D11</f>
        <v>68178450</v>
      </c>
      <c r="F72" s="13">
        <f>E72-G72</f>
        <v>23998361</v>
      </c>
      <c r="G72" s="13">
        <f>E11</f>
        <v>44180089</v>
      </c>
    </row>
    <row r="73" spans="1:7" s="24" customFormat="1">
      <c r="A73" s="97"/>
      <c r="B73" s="98"/>
      <c r="C73" s="98"/>
      <c r="D73" s="98"/>
    </row>
    <row r="74" spans="1:7">
      <c r="A74" s="97">
        <f>A12</f>
        <v>2005</v>
      </c>
      <c r="B74" s="98">
        <f t="shared" ref="B74" si="23">B12</f>
        <v>197935897</v>
      </c>
      <c r="C74" s="98">
        <f>B74-D74</f>
        <v>58152243</v>
      </c>
      <c r="D74" s="98">
        <f>C12</f>
        <v>139783654</v>
      </c>
      <c r="E74" s="13"/>
      <c r="F74" s="13"/>
      <c r="G74" s="13"/>
    </row>
    <row r="75" spans="1:7" s="24" customFormat="1">
      <c r="A75" s="97"/>
      <c r="B75" s="98"/>
      <c r="C75" s="98"/>
      <c r="D75" s="98"/>
      <c r="E75" s="13">
        <f>D12</f>
        <v>119999324</v>
      </c>
      <c r="F75" s="13">
        <f>E75-G75</f>
        <v>44989377</v>
      </c>
      <c r="G75" s="13">
        <f>E12</f>
        <v>75009947</v>
      </c>
    </row>
    <row r="76" spans="1:7" s="24" customFormat="1">
      <c r="A76" s="97"/>
      <c r="B76" s="98"/>
      <c r="C76" s="98"/>
      <c r="D76" s="98"/>
      <c r="E76" s="13"/>
      <c r="F76" s="13"/>
      <c r="G76" s="13"/>
    </row>
    <row r="77" spans="1:7">
      <c r="A77" s="97">
        <f>A13</f>
        <v>2006</v>
      </c>
      <c r="B77" s="98">
        <f t="shared" ref="B77" si="24">B13</f>
        <v>165903535</v>
      </c>
      <c r="C77" s="98">
        <f>B77-D77</f>
        <v>43637245</v>
      </c>
      <c r="D77" s="98">
        <f>C13</f>
        <v>122266290</v>
      </c>
      <c r="E77" s="13"/>
      <c r="F77" s="13"/>
      <c r="G77" s="13"/>
    </row>
    <row r="78" spans="1:7" s="24" customFormat="1">
      <c r="A78" s="97"/>
      <c r="B78" s="98"/>
      <c r="C78" s="98"/>
      <c r="D78" s="98"/>
      <c r="E78" s="13">
        <f>D13</f>
        <v>100347145</v>
      </c>
      <c r="F78" s="13">
        <f>E78-G78</f>
        <v>35745657</v>
      </c>
      <c r="G78" s="13">
        <f>E13</f>
        <v>64601488</v>
      </c>
    </row>
    <row r="79" spans="1:7" s="24" customFormat="1">
      <c r="A79" s="97"/>
      <c r="B79" s="98"/>
      <c r="C79" s="98"/>
      <c r="D79" s="98"/>
      <c r="E79" s="13"/>
      <c r="F79" s="13"/>
      <c r="G79" s="13"/>
    </row>
    <row r="80" spans="1:7">
      <c r="A80" s="97">
        <f>A14</f>
        <v>2007</v>
      </c>
      <c r="B80" s="98">
        <f t="shared" ref="B80" si="25">B14</f>
        <v>153296375</v>
      </c>
      <c r="C80" s="98">
        <f>B80-D80</f>
        <v>36135048</v>
      </c>
      <c r="D80" s="98">
        <f>C14</f>
        <v>117161327</v>
      </c>
      <c r="E80" s="13"/>
      <c r="F80" s="13"/>
      <c r="G80" s="13"/>
    </row>
    <row r="81" spans="1:7" s="24" customFormat="1">
      <c r="A81" s="97"/>
      <c r="B81" s="98"/>
      <c r="C81" s="98"/>
      <c r="D81" s="98"/>
      <c r="E81" s="13">
        <f>D14</f>
        <v>87698940</v>
      </c>
      <c r="F81" s="13">
        <f>E81-G81</f>
        <v>29136766</v>
      </c>
      <c r="G81" s="13">
        <f>E14</f>
        <v>58562174</v>
      </c>
    </row>
    <row r="82" spans="1:7" s="24" customFormat="1">
      <c r="A82" s="97"/>
      <c r="B82" s="98"/>
      <c r="C82" s="98"/>
      <c r="D82" s="98"/>
      <c r="E82" s="13"/>
      <c r="F82" s="13"/>
      <c r="G82" s="13"/>
    </row>
    <row r="83" spans="1:7">
      <c r="A83" s="97">
        <f>A15</f>
        <v>2008</v>
      </c>
      <c r="B83" s="98">
        <f t="shared" ref="B83" si="26">B15</f>
        <v>92219109</v>
      </c>
      <c r="C83" s="98">
        <f>B83-D83</f>
        <v>16610063</v>
      </c>
      <c r="D83" s="98">
        <f>C15</f>
        <v>75609046</v>
      </c>
      <c r="E83" s="13"/>
      <c r="F83" s="13"/>
      <c r="G83" s="13"/>
    </row>
    <row r="84" spans="1:7" s="24" customFormat="1">
      <c r="A84" s="97"/>
      <c r="B84" s="98"/>
      <c r="C84" s="98"/>
      <c r="D84" s="98"/>
      <c r="E84" s="13">
        <f>D15</f>
        <v>47950690</v>
      </c>
      <c r="F84" s="13">
        <f>E84-G84</f>
        <v>13174761</v>
      </c>
      <c r="G84" s="13">
        <f>E15</f>
        <v>34775929</v>
      </c>
    </row>
    <row r="85" spans="1:7" s="24" customFormat="1">
      <c r="A85" s="97"/>
      <c r="B85" s="98"/>
      <c r="C85" s="98"/>
      <c r="D85" s="98"/>
      <c r="E85" s="13"/>
      <c r="F85" s="13"/>
      <c r="G85" s="13"/>
    </row>
    <row r="86" spans="1:7">
      <c r="A86" s="97">
        <f>A16</f>
        <v>2009</v>
      </c>
      <c r="B86" s="98">
        <f t="shared" ref="B86" si="27">B16</f>
        <v>90677493</v>
      </c>
      <c r="C86" s="98">
        <f>B86-D86</f>
        <v>9560876</v>
      </c>
      <c r="D86" s="98">
        <f>C16</f>
        <v>81116617</v>
      </c>
      <c r="E86" s="13"/>
      <c r="F86" s="13"/>
      <c r="G86" s="13"/>
    </row>
    <row r="87" spans="1:7" s="24" customFormat="1">
      <c r="A87" s="97"/>
      <c r="B87" s="98"/>
      <c r="C87" s="98"/>
      <c r="D87" s="98"/>
      <c r="E87" s="13">
        <f>D16</f>
        <v>42853560</v>
      </c>
      <c r="F87" s="13">
        <f>E87-G87</f>
        <v>7985534</v>
      </c>
      <c r="G87" s="13">
        <f>E16</f>
        <v>34868026</v>
      </c>
    </row>
    <row r="88" spans="1:7" s="24" customFormat="1">
      <c r="A88" s="97"/>
      <c r="B88" s="98"/>
      <c r="C88" s="98"/>
      <c r="D88" s="98"/>
      <c r="E88" s="13"/>
      <c r="F88" s="13"/>
      <c r="G88" s="13"/>
    </row>
    <row r="89" spans="1:7">
      <c r="A89" s="97">
        <f>A17</f>
        <v>2010</v>
      </c>
      <c r="B89" s="98">
        <f t="shared" ref="B89" si="28">B17</f>
        <v>77166294</v>
      </c>
      <c r="C89" s="98">
        <f>B89-D89</f>
        <v>5575711</v>
      </c>
      <c r="D89" s="98">
        <f>C17</f>
        <v>71590583</v>
      </c>
      <c r="E89" s="13"/>
      <c r="F89" s="13"/>
      <c r="G89" s="13"/>
    </row>
    <row r="90" spans="1:7" s="24" customFormat="1">
      <c r="A90" s="97"/>
      <c r="B90" s="98"/>
      <c r="C90" s="98"/>
      <c r="D90" s="98"/>
      <c r="E90" s="13">
        <f>D17</f>
        <v>32974247</v>
      </c>
      <c r="F90" s="13">
        <f>E90-G90</f>
        <v>4132390</v>
      </c>
      <c r="G90" s="13">
        <f>E17</f>
        <v>28841857</v>
      </c>
    </row>
    <row r="91" spans="1:7" s="24" customFormat="1">
      <c r="A91" s="97"/>
      <c r="B91" s="98"/>
      <c r="C91" s="98"/>
      <c r="D91" s="98"/>
      <c r="E91" s="13"/>
      <c r="F91" s="13"/>
      <c r="G91" s="13"/>
    </row>
    <row r="92" spans="1:7">
      <c r="A92" s="97">
        <f>A18</f>
        <v>2011</v>
      </c>
      <c r="B92" s="98">
        <f t="shared" ref="B92" si="29">B18</f>
        <v>41619130</v>
      </c>
      <c r="C92" s="98">
        <f>B92-D92</f>
        <v>2552739</v>
      </c>
      <c r="D92" s="98">
        <f>C18</f>
        <v>39066391</v>
      </c>
      <c r="E92" s="13"/>
      <c r="F92" s="13"/>
      <c r="G92" s="13"/>
    </row>
    <row r="93" spans="1:7" s="24" customFormat="1">
      <c r="A93" s="97"/>
      <c r="B93" s="98"/>
      <c r="C93" s="98"/>
      <c r="D93" s="98"/>
      <c r="E93" s="13">
        <f>D18</f>
        <v>17189203</v>
      </c>
      <c r="F93" s="13">
        <f>E93-G93</f>
        <v>2099938</v>
      </c>
      <c r="G93" s="13">
        <f>E18</f>
        <v>15089265</v>
      </c>
    </row>
    <row r="94" spans="1:7" s="24" customFormat="1">
      <c r="A94" s="97"/>
      <c r="B94" s="98"/>
      <c r="C94" s="98"/>
      <c r="D94" s="98"/>
      <c r="E94" s="13"/>
      <c r="F94" s="13"/>
      <c r="G94" s="13"/>
    </row>
    <row r="95" spans="1:7">
      <c r="A95" s="97">
        <f>A19</f>
        <v>2012</v>
      </c>
      <c r="B95" s="98">
        <f t="shared" ref="B95" si="30">B19</f>
        <v>28515900</v>
      </c>
      <c r="C95" s="98">
        <f>B95-D95</f>
        <v>1386473</v>
      </c>
      <c r="D95" s="98">
        <f>C19</f>
        <v>27129427</v>
      </c>
      <c r="E95" s="13"/>
      <c r="F95" s="13"/>
      <c r="G95" s="13"/>
    </row>
    <row r="96" spans="1:7" s="24" customFormat="1">
      <c r="A96" s="97"/>
      <c r="B96" s="98"/>
      <c r="C96" s="98"/>
      <c r="D96" s="98"/>
      <c r="E96" s="13">
        <f>D19</f>
        <v>10656337</v>
      </c>
      <c r="F96" s="13">
        <f>E96-G96</f>
        <v>1135052</v>
      </c>
      <c r="G96" s="13">
        <f>E19</f>
        <v>9521285</v>
      </c>
    </row>
    <row r="97" spans="1:7" s="24" customFormat="1">
      <c r="A97" s="97"/>
      <c r="B97" s="98"/>
      <c r="C97" s="98"/>
      <c r="D97" s="98"/>
      <c r="E97" s="13"/>
      <c r="F97" s="13"/>
      <c r="G97" s="13"/>
    </row>
    <row r="98" spans="1:7" s="24" customFormat="1">
      <c r="A98" s="97">
        <f t="shared" ref="A98:B98" si="31">A20</f>
        <v>2013</v>
      </c>
      <c r="B98" s="98">
        <f t="shared" si="31"/>
        <v>13019196</v>
      </c>
      <c r="C98" s="98">
        <f>B98-D98</f>
        <v>474961</v>
      </c>
      <c r="D98" s="98">
        <f>C20</f>
        <v>12544235</v>
      </c>
      <c r="E98" s="13"/>
      <c r="F98" s="13"/>
      <c r="G98" s="13"/>
    </row>
    <row r="99" spans="1:7" s="24" customFormat="1">
      <c r="A99" s="97"/>
      <c r="B99" s="98"/>
      <c r="C99" s="98"/>
      <c r="D99" s="98"/>
      <c r="E99" s="13">
        <f>D20</f>
        <v>4148290</v>
      </c>
      <c r="F99" s="13">
        <f>E99-G99</f>
        <v>416275</v>
      </c>
      <c r="G99" s="13">
        <f>E20</f>
        <v>3732015</v>
      </c>
    </row>
    <row r="100" spans="1:7" s="24" customFormat="1">
      <c r="A100" s="97"/>
      <c r="B100" s="98"/>
      <c r="C100" s="98"/>
      <c r="D100" s="98"/>
      <c r="E100" s="13"/>
      <c r="F100" s="13"/>
      <c r="G100" s="13"/>
    </row>
    <row r="101" spans="1:7">
      <c r="A101" s="97">
        <f>A21</f>
        <v>2014</v>
      </c>
      <c r="B101" s="98">
        <f>B21</f>
        <v>22071503</v>
      </c>
      <c r="C101" s="98">
        <f>B101-D101</f>
        <v>513964</v>
      </c>
      <c r="D101" s="98">
        <f>C21</f>
        <v>21557539</v>
      </c>
      <c r="E101" s="13"/>
      <c r="F101" s="13"/>
      <c r="G101" s="13"/>
    </row>
    <row r="102" spans="1:7" s="24" customFormat="1">
      <c r="A102" s="97"/>
      <c r="B102" s="98"/>
      <c r="C102" s="98"/>
      <c r="D102" s="98"/>
      <c r="E102" s="13">
        <f>D21</f>
        <v>7266108</v>
      </c>
      <c r="F102" s="13">
        <f>E102-G102</f>
        <v>404440</v>
      </c>
      <c r="G102" s="13">
        <f>E21</f>
        <v>6861668</v>
      </c>
    </row>
    <row r="103" spans="1:7" s="24" customFormat="1">
      <c r="A103" s="97"/>
      <c r="B103" s="98"/>
      <c r="C103" s="98"/>
      <c r="D103" s="98"/>
      <c r="E103" s="13"/>
      <c r="F103" s="13"/>
      <c r="G103" s="13"/>
    </row>
    <row r="104" spans="1:7" s="24" customFormat="1">
      <c r="A104" s="97">
        <f>A22</f>
        <v>2015</v>
      </c>
      <c r="B104" s="98">
        <f>B22</f>
        <v>18276079</v>
      </c>
      <c r="C104" s="98">
        <f>B104-D104</f>
        <v>550568</v>
      </c>
      <c r="D104" s="98">
        <f>C22</f>
        <v>17725511</v>
      </c>
      <c r="E104" s="13"/>
      <c r="F104" s="13"/>
      <c r="G104" s="13"/>
    </row>
    <row r="105" spans="1:7" s="24" customFormat="1">
      <c r="A105" s="97"/>
      <c r="B105" s="98"/>
      <c r="C105" s="98"/>
      <c r="D105" s="98"/>
      <c r="E105" s="13">
        <f>D22</f>
        <v>5241865</v>
      </c>
      <c r="F105" s="13">
        <f>E105-G105</f>
        <v>374015</v>
      </c>
      <c r="G105" s="13">
        <f>E22</f>
        <v>4867850</v>
      </c>
    </row>
    <row r="106" spans="1:7" s="24" customFormat="1">
      <c r="A106" s="97"/>
      <c r="B106" s="98"/>
      <c r="C106" s="98"/>
      <c r="D106" s="98"/>
      <c r="E106" s="13"/>
      <c r="F106" s="13"/>
      <c r="G106" s="13"/>
    </row>
    <row r="107" spans="1:7" s="24" customFormat="1">
      <c r="A107" s="97">
        <f>A23</f>
        <v>2016</v>
      </c>
      <c r="B107" s="98">
        <f>B23</f>
        <v>15693201</v>
      </c>
      <c r="C107" s="98">
        <f>B107-D107</f>
        <v>591925</v>
      </c>
      <c r="D107" s="98">
        <f>C23</f>
        <v>15101276</v>
      </c>
      <c r="E107" s="13"/>
      <c r="F107" s="13"/>
      <c r="G107" s="13"/>
    </row>
    <row r="108" spans="1:7" s="24" customFormat="1">
      <c r="A108" s="97"/>
      <c r="B108" s="98"/>
      <c r="C108" s="98"/>
      <c r="D108" s="98"/>
      <c r="E108" s="13">
        <f>D23</f>
        <v>5487738</v>
      </c>
      <c r="F108" s="13">
        <f>E108-G108</f>
        <v>446027</v>
      </c>
      <c r="G108" s="13">
        <f>E23</f>
        <v>5041711</v>
      </c>
    </row>
    <row r="109" spans="1:7" s="24" customFormat="1">
      <c r="A109" s="97"/>
      <c r="B109" s="98"/>
      <c r="C109" s="98"/>
      <c r="D109" s="98"/>
      <c r="E109" s="13"/>
      <c r="F109" s="13"/>
      <c r="G109" s="13"/>
    </row>
    <row r="110" spans="1:7" s="24" customFormat="1">
      <c r="A110" s="97">
        <f>A24</f>
        <v>2017</v>
      </c>
      <c r="B110" s="98">
        <f>B24</f>
        <v>30334183</v>
      </c>
      <c r="C110" s="98">
        <f>B110-D110</f>
        <v>926192</v>
      </c>
      <c r="D110" s="98">
        <f>C24</f>
        <v>29407991</v>
      </c>
      <c r="E110" s="13"/>
      <c r="F110" s="13"/>
      <c r="G110" s="13"/>
    </row>
    <row r="111" spans="1:7" s="24" customFormat="1">
      <c r="A111" s="97"/>
      <c r="B111" s="98"/>
      <c r="C111" s="98"/>
      <c r="D111" s="98"/>
      <c r="E111" s="13">
        <f>D24</f>
        <v>13074863</v>
      </c>
      <c r="F111" s="13">
        <f>E111-G111</f>
        <v>632791</v>
      </c>
      <c r="G111" s="13">
        <f>E24</f>
        <v>12442072</v>
      </c>
    </row>
    <row r="112" spans="1:7" s="24" customFormat="1">
      <c r="A112" s="97"/>
      <c r="B112" s="98"/>
      <c r="C112" s="98"/>
      <c r="D112" s="98"/>
      <c r="E112" s="13"/>
      <c r="F112" s="13"/>
      <c r="G112" s="13"/>
    </row>
    <row r="113" spans="1:7" s="24" customFormat="1">
      <c r="A113" s="97">
        <f>A25</f>
        <v>2018</v>
      </c>
      <c r="B113" s="97">
        <f t="shared" ref="B113:D113" si="32">B25</f>
        <v>45469660</v>
      </c>
      <c r="C113" s="97">
        <f>B113-D113</f>
        <v>487653</v>
      </c>
      <c r="D113" s="97">
        <f>C25</f>
        <v>44982007</v>
      </c>
      <c r="E113" s="13"/>
      <c r="F113" s="13"/>
      <c r="G113" s="13"/>
    </row>
    <row r="114" spans="1:7" s="24" customFormat="1">
      <c r="A114" s="97"/>
      <c r="B114" s="98"/>
      <c r="C114" s="98"/>
      <c r="D114" s="98"/>
      <c r="E114" s="13">
        <f>D25</f>
        <v>10663605</v>
      </c>
      <c r="F114" s="26">
        <f>E114-G114</f>
        <v>348644</v>
      </c>
      <c r="G114" s="13">
        <f>E25</f>
        <v>10314961</v>
      </c>
    </row>
    <row r="115" spans="1:7" s="24" customFormat="1">
      <c r="A115" s="97"/>
      <c r="B115" s="98"/>
      <c r="C115" s="98"/>
      <c r="D115" s="98"/>
      <c r="E115" s="13"/>
      <c r="F115" s="13"/>
      <c r="G115" s="13"/>
    </row>
    <row r="116" spans="1:7" s="122" customFormat="1">
      <c r="A116" s="97">
        <f>A26</f>
        <v>2019</v>
      </c>
      <c r="B116" s="97">
        <f t="shared" ref="B116:D116" si="33">B26</f>
        <v>8343007</v>
      </c>
      <c r="C116" s="97">
        <f>B116-D116</f>
        <v>0</v>
      </c>
      <c r="D116" s="97">
        <f>C26</f>
        <v>8343007</v>
      </c>
      <c r="E116" s="121"/>
      <c r="F116" s="121"/>
      <c r="G116" s="121"/>
    </row>
    <row r="117" spans="1:7" s="24" customFormat="1">
      <c r="A117" s="99"/>
      <c r="B117" s="100"/>
      <c r="C117" s="100"/>
      <c r="D117" s="100"/>
      <c r="E117" s="13">
        <f>D26</f>
        <v>2822388</v>
      </c>
      <c r="F117" s="26">
        <f>E117-G117</f>
        <v>0</v>
      </c>
      <c r="G117" s="13">
        <f>E26</f>
        <v>2822388</v>
      </c>
    </row>
    <row r="118" spans="1:7">
      <c r="A118" s="21" t="s">
        <v>38</v>
      </c>
      <c r="B118" s="25">
        <f>SUM(B56:B117)</f>
        <v>1368826973</v>
      </c>
      <c r="C118" s="25">
        <f t="shared" ref="C118:G118" si="34">SUM(C56:C117)</f>
        <v>252234111</v>
      </c>
      <c r="D118" s="25">
        <f t="shared" si="34"/>
        <v>1116592862</v>
      </c>
      <c r="E118" s="25">
        <f t="shared" si="34"/>
        <v>683558956</v>
      </c>
      <c r="F118" s="25">
        <f t="shared" si="34"/>
        <v>198157361</v>
      </c>
      <c r="G118" s="25">
        <f t="shared" si="34"/>
        <v>485401595</v>
      </c>
    </row>
    <row r="120" spans="1:7" s="24" customFormat="1"/>
  </sheetData>
  <mergeCells count="2">
    <mergeCell ref="A29:G29"/>
    <mergeCell ref="A54:G54"/>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2:CA154"/>
  <sheetViews>
    <sheetView workbookViewId="0">
      <selection activeCell="B2" sqref="B2"/>
    </sheetView>
  </sheetViews>
  <sheetFormatPr defaultColWidth="21.42578125" defaultRowHeight="15"/>
  <cols>
    <col min="1" max="1" width="19.140625" bestFit="1"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4" width="11.28515625" customWidth="1"/>
    <col min="15" max="15" width="14.140625" customWidth="1"/>
    <col min="16" max="16" width="10.28515625" customWidth="1"/>
    <col min="17" max="17" width="13.5703125" customWidth="1"/>
    <col min="18" max="18" width="11.140625" customWidth="1"/>
    <col min="19" max="19" width="17.85546875" customWidth="1"/>
    <col min="20" max="20" width="9.5703125" customWidth="1"/>
    <col min="21" max="21" width="11.42578125" customWidth="1"/>
    <col min="22" max="22" width="14.5703125" customWidth="1"/>
    <col min="23" max="23" width="11.140625" customWidth="1"/>
    <col min="24" max="24" width="11" customWidth="1"/>
    <col min="25" max="25" width="8.85546875" customWidth="1"/>
    <col min="26" max="26" width="13.5703125" customWidth="1"/>
    <col min="27" max="27" width="10.42578125" customWidth="1"/>
    <col min="28" max="28" width="17.5703125" customWidth="1"/>
    <col min="29" max="29" width="19.7109375" customWidth="1"/>
    <col min="30" max="30" width="12.140625" customWidth="1"/>
    <col min="31" max="31" width="14.7109375" customWidth="1"/>
    <col min="32" max="32" width="17.5703125" customWidth="1"/>
    <col min="33" max="33" width="8" customWidth="1"/>
    <col min="34" max="34" width="18.42578125" customWidth="1"/>
    <col min="35" max="35" width="17.28515625" customWidth="1"/>
    <col min="36" max="37" width="14.140625" customWidth="1"/>
    <col min="38" max="38" width="15.7109375" customWidth="1"/>
    <col min="39" max="39" width="17.28515625" customWidth="1"/>
    <col min="40" max="40" width="14.285156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38">
      <c r="A2" s="2" t="s">
        <v>207</v>
      </c>
      <c r="B2" s="6" t="s">
        <v>37</v>
      </c>
    </row>
    <row r="4" spans="1:38">
      <c r="A4" s="2" t="s">
        <v>221</v>
      </c>
      <c r="B4" s="2" t="s">
        <v>203</v>
      </c>
    </row>
    <row r="5" spans="1:38">
      <c r="A5" s="2" t="s">
        <v>39</v>
      </c>
      <c r="B5" s="24" t="s">
        <v>27</v>
      </c>
      <c r="C5" s="24" t="s">
        <v>10</v>
      </c>
      <c r="D5" s="24" t="s">
        <v>8</v>
      </c>
      <c r="E5" s="24" t="s">
        <v>22</v>
      </c>
      <c r="F5" s="24" t="s">
        <v>13</v>
      </c>
      <c r="G5" s="24" t="s">
        <v>5</v>
      </c>
      <c r="H5" s="24" t="s">
        <v>28</v>
      </c>
      <c r="I5" s="24" t="s">
        <v>16</v>
      </c>
      <c r="J5" s="24" t="s">
        <v>26</v>
      </c>
      <c r="K5" s="24" t="s">
        <v>29</v>
      </c>
      <c r="L5" s="24" t="s">
        <v>31</v>
      </c>
      <c r="M5" s="24" t="s">
        <v>35</v>
      </c>
      <c r="N5" s="24" t="s">
        <v>25</v>
      </c>
      <c r="O5" s="24" t="s">
        <v>7</v>
      </c>
      <c r="P5" s="24" t="s">
        <v>18</v>
      </c>
      <c r="Q5" s="24" t="s">
        <v>4</v>
      </c>
      <c r="R5" s="24" t="s">
        <v>11</v>
      </c>
      <c r="S5" s="24" t="s">
        <v>24</v>
      </c>
      <c r="T5" s="24" t="s">
        <v>30</v>
      </c>
      <c r="U5" s="24" t="s">
        <v>33</v>
      </c>
      <c r="V5" s="24" t="s">
        <v>12</v>
      </c>
      <c r="W5" s="24" t="s">
        <v>15</v>
      </c>
      <c r="X5" s="24" t="s">
        <v>6</v>
      </c>
      <c r="Y5" s="24" t="s">
        <v>20</v>
      </c>
      <c r="Z5" s="24" t="s">
        <v>19</v>
      </c>
      <c r="AA5" s="24" t="s">
        <v>3</v>
      </c>
      <c r="AB5" s="24" t="s">
        <v>17</v>
      </c>
      <c r="AC5" s="24" t="s">
        <v>23</v>
      </c>
      <c r="AD5" s="24" t="s">
        <v>14</v>
      </c>
      <c r="AE5" s="24" t="s">
        <v>21</v>
      </c>
      <c r="AF5" s="24" t="s">
        <v>32</v>
      </c>
      <c r="AG5" s="24" t="s">
        <v>34</v>
      </c>
      <c r="AH5" s="24" t="s">
        <v>36</v>
      </c>
      <c r="AI5" s="24" t="s">
        <v>9</v>
      </c>
      <c r="AJ5" s="24" t="s">
        <v>233</v>
      </c>
      <c r="AK5" s="24" t="s">
        <v>234</v>
      </c>
      <c r="AL5" s="24" t="s">
        <v>235</v>
      </c>
    </row>
    <row r="6" spans="1:38">
      <c r="A6" s="3">
        <v>1999</v>
      </c>
      <c r="B6" s="17">
        <v>355147</v>
      </c>
      <c r="C6" s="17">
        <v>223828</v>
      </c>
      <c r="D6" s="17">
        <v>0</v>
      </c>
      <c r="E6" s="17">
        <v>10717</v>
      </c>
      <c r="F6" s="17">
        <v>167868</v>
      </c>
      <c r="G6" s="17">
        <v>11900</v>
      </c>
      <c r="H6" s="17">
        <v>0</v>
      </c>
      <c r="I6" s="17">
        <v>136160</v>
      </c>
      <c r="J6" s="17">
        <v>7</v>
      </c>
      <c r="K6" s="17">
        <v>0</v>
      </c>
      <c r="L6" s="17">
        <v>0</v>
      </c>
      <c r="M6" s="17">
        <v>51458</v>
      </c>
      <c r="N6" s="17">
        <v>126206</v>
      </c>
      <c r="O6" s="17">
        <v>90157</v>
      </c>
      <c r="P6" s="17">
        <v>312</v>
      </c>
      <c r="Q6" s="17">
        <v>402104</v>
      </c>
      <c r="R6" s="17">
        <v>624082</v>
      </c>
      <c r="S6" s="17">
        <v>55602</v>
      </c>
      <c r="T6" s="17">
        <v>1565098</v>
      </c>
      <c r="U6" s="17">
        <v>38090</v>
      </c>
      <c r="V6" s="17">
        <v>2549257</v>
      </c>
      <c r="W6" s="17">
        <v>275414</v>
      </c>
      <c r="X6" s="17">
        <v>990384</v>
      </c>
      <c r="Y6" s="17">
        <v>10838</v>
      </c>
      <c r="Z6" s="17">
        <v>344706</v>
      </c>
      <c r="AA6" s="17">
        <v>0</v>
      </c>
      <c r="AB6" s="17">
        <v>3081516</v>
      </c>
      <c r="AC6" s="17">
        <v>0</v>
      </c>
      <c r="AD6" s="17">
        <v>1709810</v>
      </c>
      <c r="AE6" s="17">
        <v>0</v>
      </c>
      <c r="AF6" s="17">
        <v>1445204</v>
      </c>
      <c r="AG6" s="17">
        <v>196854</v>
      </c>
      <c r="AH6" s="17">
        <v>0</v>
      </c>
      <c r="AI6" s="17">
        <v>645694</v>
      </c>
      <c r="AJ6" s="17">
        <v>0</v>
      </c>
      <c r="AK6" s="17">
        <v>334337</v>
      </c>
      <c r="AL6" s="17">
        <v>0</v>
      </c>
    </row>
    <row r="7" spans="1:38">
      <c r="A7" s="3">
        <v>2000</v>
      </c>
      <c r="B7" s="17">
        <v>223327</v>
      </c>
      <c r="C7" s="17">
        <v>231982</v>
      </c>
      <c r="D7" s="17">
        <v>0</v>
      </c>
      <c r="E7" s="17">
        <v>48987</v>
      </c>
      <c r="F7" s="17">
        <v>203174</v>
      </c>
      <c r="G7" s="17">
        <v>67169</v>
      </c>
      <c r="H7" s="17">
        <v>554</v>
      </c>
      <c r="I7" s="17">
        <v>100485</v>
      </c>
      <c r="J7" s="17">
        <v>157514</v>
      </c>
      <c r="K7" s="17">
        <v>54091</v>
      </c>
      <c r="L7" s="17">
        <v>2840</v>
      </c>
      <c r="M7" s="17">
        <v>113940</v>
      </c>
      <c r="N7" s="17">
        <v>162956</v>
      </c>
      <c r="O7" s="17">
        <v>159869</v>
      </c>
      <c r="P7" s="17">
        <v>1545</v>
      </c>
      <c r="Q7" s="17">
        <v>242948</v>
      </c>
      <c r="R7" s="17">
        <v>665245</v>
      </c>
      <c r="S7" s="17">
        <v>70079</v>
      </c>
      <c r="T7" s="17">
        <v>5458474</v>
      </c>
      <c r="U7" s="17">
        <v>44265</v>
      </c>
      <c r="V7" s="17">
        <v>3344314</v>
      </c>
      <c r="W7" s="17">
        <v>288195</v>
      </c>
      <c r="X7" s="17">
        <v>1305899</v>
      </c>
      <c r="Y7" s="17">
        <v>10104</v>
      </c>
      <c r="Z7" s="17">
        <v>174038</v>
      </c>
      <c r="AA7" s="17">
        <v>0</v>
      </c>
      <c r="AB7" s="17">
        <v>9780926</v>
      </c>
      <c r="AC7" s="17">
        <v>0</v>
      </c>
      <c r="AD7" s="17">
        <v>2174731</v>
      </c>
      <c r="AE7" s="17">
        <v>10781</v>
      </c>
      <c r="AF7" s="17">
        <v>901502</v>
      </c>
      <c r="AG7" s="17">
        <v>67640</v>
      </c>
      <c r="AH7" s="17">
        <v>0</v>
      </c>
      <c r="AI7" s="17">
        <v>611761</v>
      </c>
      <c r="AJ7" s="17">
        <v>2368</v>
      </c>
      <c r="AK7" s="17">
        <v>746286</v>
      </c>
      <c r="AL7" s="17">
        <v>0</v>
      </c>
    </row>
    <row r="8" spans="1:38">
      <c r="A8" s="3">
        <v>2001</v>
      </c>
      <c r="B8" s="17">
        <v>328698</v>
      </c>
      <c r="C8" s="17">
        <v>165270</v>
      </c>
      <c r="D8" s="17">
        <v>0</v>
      </c>
      <c r="E8" s="17">
        <v>8908</v>
      </c>
      <c r="F8" s="17">
        <v>730680</v>
      </c>
      <c r="G8" s="17">
        <v>52241</v>
      </c>
      <c r="H8" s="17">
        <v>13856</v>
      </c>
      <c r="I8" s="17">
        <v>94755</v>
      </c>
      <c r="J8" s="17">
        <v>366370</v>
      </c>
      <c r="K8" s="17">
        <v>0</v>
      </c>
      <c r="L8" s="17">
        <v>78193</v>
      </c>
      <c r="M8" s="17">
        <v>131455</v>
      </c>
      <c r="N8" s="17">
        <v>66706</v>
      </c>
      <c r="O8" s="17">
        <v>63223</v>
      </c>
      <c r="P8" s="17">
        <v>61457</v>
      </c>
      <c r="Q8" s="17">
        <v>431273</v>
      </c>
      <c r="R8" s="17">
        <v>3255075</v>
      </c>
      <c r="S8" s="17">
        <v>90339</v>
      </c>
      <c r="T8" s="17">
        <v>9277351</v>
      </c>
      <c r="U8" s="17">
        <v>93909</v>
      </c>
      <c r="V8" s="17">
        <v>507241</v>
      </c>
      <c r="W8" s="17">
        <v>450769</v>
      </c>
      <c r="X8" s="17">
        <v>2050035</v>
      </c>
      <c r="Y8" s="17">
        <v>51747</v>
      </c>
      <c r="Z8" s="17">
        <v>349893</v>
      </c>
      <c r="AA8" s="17">
        <v>370</v>
      </c>
      <c r="AB8" s="17">
        <v>6612265</v>
      </c>
      <c r="AC8" s="17">
        <v>0</v>
      </c>
      <c r="AD8" s="17">
        <v>4387576</v>
      </c>
      <c r="AE8" s="17">
        <v>1391</v>
      </c>
      <c r="AF8" s="17">
        <v>196719</v>
      </c>
      <c r="AG8" s="17">
        <v>68573</v>
      </c>
      <c r="AH8" s="17">
        <v>0</v>
      </c>
      <c r="AI8" s="17">
        <v>1522605</v>
      </c>
      <c r="AJ8" s="17">
        <v>0</v>
      </c>
      <c r="AK8" s="17">
        <v>3844057</v>
      </c>
      <c r="AL8" s="17">
        <v>0</v>
      </c>
    </row>
    <row r="9" spans="1:38">
      <c r="A9" s="3">
        <v>2002</v>
      </c>
      <c r="B9" s="17">
        <v>489528</v>
      </c>
      <c r="C9" s="17">
        <v>217085</v>
      </c>
      <c r="D9" s="17">
        <v>0</v>
      </c>
      <c r="E9" s="17">
        <v>4514</v>
      </c>
      <c r="F9" s="17">
        <v>124878</v>
      </c>
      <c r="G9" s="17">
        <v>74384</v>
      </c>
      <c r="H9" s="17">
        <v>45960</v>
      </c>
      <c r="I9" s="17">
        <v>185831</v>
      </c>
      <c r="J9" s="17">
        <v>230536</v>
      </c>
      <c r="K9" s="17">
        <v>9576</v>
      </c>
      <c r="L9" s="17">
        <v>7641</v>
      </c>
      <c r="M9" s="17">
        <v>178016</v>
      </c>
      <c r="N9" s="17">
        <v>98959</v>
      </c>
      <c r="O9" s="17">
        <v>70366</v>
      </c>
      <c r="P9" s="17">
        <v>33524</v>
      </c>
      <c r="Q9" s="17">
        <v>686414</v>
      </c>
      <c r="R9" s="17">
        <v>331103</v>
      </c>
      <c r="S9" s="17">
        <v>107141</v>
      </c>
      <c r="T9" s="17">
        <v>15068767</v>
      </c>
      <c r="U9" s="17">
        <v>164080</v>
      </c>
      <c r="V9" s="17">
        <v>2025893</v>
      </c>
      <c r="W9" s="17">
        <v>348194</v>
      </c>
      <c r="X9" s="17">
        <v>518500</v>
      </c>
      <c r="Y9" s="17">
        <v>94759</v>
      </c>
      <c r="Z9" s="17">
        <v>350674</v>
      </c>
      <c r="AA9" s="17">
        <v>0</v>
      </c>
      <c r="AB9" s="17">
        <v>22678509</v>
      </c>
      <c r="AC9" s="17">
        <v>0</v>
      </c>
      <c r="AD9" s="17">
        <v>9837758</v>
      </c>
      <c r="AE9" s="17">
        <v>485</v>
      </c>
      <c r="AF9" s="17">
        <v>1118140</v>
      </c>
      <c r="AG9" s="17">
        <v>93412</v>
      </c>
      <c r="AH9" s="17">
        <v>0</v>
      </c>
      <c r="AI9" s="17">
        <v>3038479</v>
      </c>
      <c r="AJ9" s="17">
        <v>0</v>
      </c>
      <c r="AK9" s="17">
        <v>4822138</v>
      </c>
      <c r="AL9" s="17">
        <v>0</v>
      </c>
    </row>
    <row r="10" spans="1:38">
      <c r="A10" s="3">
        <v>2003</v>
      </c>
      <c r="B10" s="17">
        <v>2196957</v>
      </c>
      <c r="C10" s="17">
        <v>456208</v>
      </c>
      <c r="D10" s="17">
        <v>0</v>
      </c>
      <c r="E10" s="17">
        <v>17452</v>
      </c>
      <c r="F10" s="17">
        <v>154569</v>
      </c>
      <c r="G10" s="17">
        <v>313941</v>
      </c>
      <c r="H10" s="17">
        <v>0</v>
      </c>
      <c r="I10" s="17">
        <v>317325</v>
      </c>
      <c r="J10" s="17">
        <v>608202</v>
      </c>
      <c r="K10" s="17">
        <v>146061</v>
      </c>
      <c r="L10" s="17">
        <v>24020</v>
      </c>
      <c r="M10" s="17">
        <v>211302</v>
      </c>
      <c r="N10" s="17">
        <v>111734</v>
      </c>
      <c r="O10" s="17">
        <v>180026</v>
      </c>
      <c r="P10" s="17">
        <v>2995</v>
      </c>
      <c r="Q10" s="17">
        <v>1372671</v>
      </c>
      <c r="R10" s="17">
        <v>451153</v>
      </c>
      <c r="S10" s="17">
        <v>176679</v>
      </c>
      <c r="T10" s="17">
        <v>13785680</v>
      </c>
      <c r="U10" s="17">
        <v>88159</v>
      </c>
      <c r="V10" s="17">
        <v>4108654</v>
      </c>
      <c r="W10" s="17">
        <v>240036</v>
      </c>
      <c r="X10" s="17">
        <v>782800</v>
      </c>
      <c r="Y10" s="17">
        <v>19206</v>
      </c>
      <c r="Z10" s="17">
        <v>471697</v>
      </c>
      <c r="AA10" s="17">
        <v>0</v>
      </c>
      <c r="AB10" s="17">
        <v>37554463</v>
      </c>
      <c r="AC10" s="17">
        <v>0</v>
      </c>
      <c r="AD10" s="17">
        <v>22947897</v>
      </c>
      <c r="AE10" s="17">
        <v>3013</v>
      </c>
      <c r="AF10" s="17">
        <v>149558</v>
      </c>
      <c r="AG10" s="17">
        <v>78973</v>
      </c>
      <c r="AH10" s="17">
        <v>0</v>
      </c>
      <c r="AI10" s="17">
        <v>8866709</v>
      </c>
      <c r="AJ10" s="17">
        <v>0</v>
      </c>
      <c r="AK10" s="17">
        <v>5044184</v>
      </c>
      <c r="AL10" s="17">
        <v>676</v>
      </c>
    </row>
    <row r="11" spans="1:38">
      <c r="A11" s="3">
        <v>2004</v>
      </c>
      <c r="B11" s="17">
        <v>6429726</v>
      </c>
      <c r="C11" s="17">
        <v>1224342</v>
      </c>
      <c r="D11" s="17">
        <v>0</v>
      </c>
      <c r="E11" s="17">
        <v>73350</v>
      </c>
      <c r="F11" s="17">
        <v>109255</v>
      </c>
      <c r="G11" s="17">
        <v>508504</v>
      </c>
      <c r="H11" s="17">
        <v>1397008</v>
      </c>
      <c r="I11" s="17">
        <v>579634</v>
      </c>
      <c r="J11" s="17">
        <v>272107</v>
      </c>
      <c r="K11" s="17">
        <v>898657</v>
      </c>
      <c r="L11" s="17">
        <v>146162</v>
      </c>
      <c r="M11" s="17">
        <v>569638</v>
      </c>
      <c r="N11" s="17">
        <v>106453</v>
      </c>
      <c r="O11" s="17">
        <v>342660</v>
      </c>
      <c r="P11" s="17">
        <v>23901</v>
      </c>
      <c r="Q11" s="17">
        <v>4400906</v>
      </c>
      <c r="R11" s="17">
        <v>133105</v>
      </c>
      <c r="S11" s="17">
        <v>371001</v>
      </c>
      <c r="T11" s="17">
        <v>7727537</v>
      </c>
      <c r="U11" s="17">
        <v>333546</v>
      </c>
      <c r="V11" s="17">
        <v>1604893</v>
      </c>
      <c r="W11" s="17">
        <v>710847</v>
      </c>
      <c r="X11" s="17">
        <v>772214</v>
      </c>
      <c r="Y11" s="17">
        <v>21697</v>
      </c>
      <c r="Z11" s="17">
        <v>1362208</v>
      </c>
      <c r="AA11" s="17">
        <v>0</v>
      </c>
      <c r="AB11" s="17">
        <v>37309327</v>
      </c>
      <c r="AC11" s="17">
        <v>0</v>
      </c>
      <c r="AD11" s="17">
        <v>34085406</v>
      </c>
      <c r="AE11" s="17">
        <v>18958</v>
      </c>
      <c r="AF11" s="17">
        <v>517258</v>
      </c>
      <c r="AG11" s="17">
        <v>147606</v>
      </c>
      <c r="AH11" s="17">
        <v>0</v>
      </c>
      <c r="AI11" s="17">
        <v>20116785</v>
      </c>
      <c r="AJ11" s="17">
        <v>453</v>
      </c>
      <c r="AK11" s="17">
        <v>3809284</v>
      </c>
      <c r="AL11" s="17">
        <v>0</v>
      </c>
    </row>
    <row r="12" spans="1:38">
      <c r="A12" s="3">
        <v>2005</v>
      </c>
      <c r="B12" s="17">
        <v>11583650</v>
      </c>
      <c r="C12" s="17">
        <v>1538178</v>
      </c>
      <c r="D12" s="17">
        <v>203</v>
      </c>
      <c r="E12" s="17">
        <v>137131</v>
      </c>
      <c r="F12" s="17">
        <v>189314</v>
      </c>
      <c r="G12" s="17">
        <v>609580</v>
      </c>
      <c r="H12" s="17">
        <v>284</v>
      </c>
      <c r="I12" s="17">
        <v>1034014</v>
      </c>
      <c r="J12" s="17">
        <v>310532</v>
      </c>
      <c r="K12" s="17">
        <v>67351</v>
      </c>
      <c r="L12" s="17">
        <v>72311</v>
      </c>
      <c r="M12" s="17">
        <v>580674</v>
      </c>
      <c r="N12" s="17">
        <v>353958</v>
      </c>
      <c r="O12" s="17">
        <v>641426</v>
      </c>
      <c r="P12" s="17">
        <v>2206</v>
      </c>
      <c r="Q12" s="17">
        <v>8906170</v>
      </c>
      <c r="R12" s="17">
        <v>162108</v>
      </c>
      <c r="S12" s="17">
        <v>733945</v>
      </c>
      <c r="T12" s="17">
        <v>23726241</v>
      </c>
      <c r="U12" s="17">
        <v>755499</v>
      </c>
      <c r="V12" s="17">
        <v>2260755</v>
      </c>
      <c r="W12" s="17">
        <v>1392742</v>
      </c>
      <c r="X12" s="17">
        <v>5524721</v>
      </c>
      <c r="Y12" s="17">
        <v>45108</v>
      </c>
      <c r="Z12" s="17">
        <v>1915286</v>
      </c>
      <c r="AA12" s="17">
        <v>0</v>
      </c>
      <c r="AB12" s="17">
        <v>69518210</v>
      </c>
      <c r="AC12" s="17">
        <v>0</v>
      </c>
      <c r="AD12" s="17">
        <v>37332113</v>
      </c>
      <c r="AE12" s="17">
        <v>85292</v>
      </c>
      <c r="AF12" s="17">
        <v>589119</v>
      </c>
      <c r="AG12" s="17">
        <v>53580</v>
      </c>
      <c r="AH12" s="17">
        <v>0</v>
      </c>
      <c r="AI12" s="17">
        <v>26207704</v>
      </c>
      <c r="AJ12" s="17">
        <v>41389</v>
      </c>
      <c r="AK12" s="17">
        <v>1565103</v>
      </c>
      <c r="AL12" s="17">
        <v>0</v>
      </c>
    </row>
    <row r="13" spans="1:38">
      <c r="A13" s="3">
        <v>2006</v>
      </c>
      <c r="B13" s="17">
        <v>22604759</v>
      </c>
      <c r="C13" s="17">
        <v>1479552</v>
      </c>
      <c r="D13" s="17">
        <v>0</v>
      </c>
      <c r="E13" s="17">
        <v>155376</v>
      </c>
      <c r="F13" s="17">
        <v>129110</v>
      </c>
      <c r="G13" s="17">
        <v>209945</v>
      </c>
      <c r="H13" s="17">
        <v>12290</v>
      </c>
      <c r="I13" s="17">
        <v>893402</v>
      </c>
      <c r="J13" s="17">
        <v>1475432</v>
      </c>
      <c r="K13" s="17">
        <v>736146</v>
      </c>
      <c r="L13" s="17">
        <v>443321</v>
      </c>
      <c r="M13" s="17">
        <v>483407</v>
      </c>
      <c r="N13" s="17">
        <v>487863</v>
      </c>
      <c r="O13" s="17">
        <v>839016</v>
      </c>
      <c r="P13" s="17">
        <v>37649</v>
      </c>
      <c r="Q13" s="17">
        <v>13280499</v>
      </c>
      <c r="R13" s="17">
        <v>405561</v>
      </c>
      <c r="S13" s="17">
        <v>1032132</v>
      </c>
      <c r="T13" s="17">
        <v>14173733</v>
      </c>
      <c r="U13" s="17">
        <v>1348402</v>
      </c>
      <c r="V13" s="17">
        <v>4601646</v>
      </c>
      <c r="W13" s="17">
        <v>2823593</v>
      </c>
      <c r="X13" s="17">
        <v>8680548</v>
      </c>
      <c r="Y13" s="17">
        <v>59868</v>
      </c>
      <c r="Z13" s="17">
        <v>2691011</v>
      </c>
      <c r="AA13" s="17">
        <v>465</v>
      </c>
      <c r="AB13" s="17">
        <v>35515399</v>
      </c>
      <c r="AC13" s="17">
        <v>0</v>
      </c>
      <c r="AD13" s="17">
        <v>19168379</v>
      </c>
      <c r="AE13" s="17">
        <v>97694</v>
      </c>
      <c r="AF13" s="17">
        <v>593209</v>
      </c>
      <c r="AG13" s="17">
        <v>240182</v>
      </c>
      <c r="AH13" s="17">
        <v>0</v>
      </c>
      <c r="AI13" s="17">
        <v>29386859</v>
      </c>
      <c r="AJ13" s="17">
        <v>90761</v>
      </c>
      <c r="AK13" s="17">
        <v>1716979</v>
      </c>
      <c r="AL13" s="17">
        <v>9347</v>
      </c>
    </row>
    <row r="14" spans="1:38">
      <c r="A14" s="3">
        <v>2007</v>
      </c>
      <c r="B14" s="17">
        <v>9978381</v>
      </c>
      <c r="C14" s="17">
        <v>889853</v>
      </c>
      <c r="D14" s="17">
        <v>219110</v>
      </c>
      <c r="E14" s="17">
        <v>138862</v>
      </c>
      <c r="F14" s="17">
        <v>377245</v>
      </c>
      <c r="G14" s="17">
        <v>82939</v>
      </c>
      <c r="H14" s="17">
        <v>6598</v>
      </c>
      <c r="I14" s="17">
        <v>531184</v>
      </c>
      <c r="J14" s="17">
        <v>10761200</v>
      </c>
      <c r="K14" s="17">
        <v>252628</v>
      </c>
      <c r="L14" s="17">
        <v>124768</v>
      </c>
      <c r="M14" s="17">
        <v>435719</v>
      </c>
      <c r="N14" s="17">
        <v>211346</v>
      </c>
      <c r="O14" s="17">
        <v>925208</v>
      </c>
      <c r="P14" s="17">
        <v>3449</v>
      </c>
      <c r="Q14" s="17">
        <v>10907627</v>
      </c>
      <c r="R14" s="17">
        <v>209551</v>
      </c>
      <c r="S14" s="17">
        <v>970288</v>
      </c>
      <c r="T14" s="17">
        <v>8866207</v>
      </c>
      <c r="U14" s="17">
        <v>2127039</v>
      </c>
      <c r="V14" s="17">
        <v>9328591</v>
      </c>
      <c r="W14" s="17">
        <v>4102865</v>
      </c>
      <c r="X14" s="17">
        <v>9557823</v>
      </c>
      <c r="Y14" s="17">
        <v>7114</v>
      </c>
      <c r="Z14" s="17">
        <v>3374481</v>
      </c>
      <c r="AA14" s="17">
        <v>50362</v>
      </c>
      <c r="AB14" s="17">
        <v>40643891</v>
      </c>
      <c r="AC14" s="17">
        <v>73009</v>
      </c>
      <c r="AD14" s="17">
        <v>8055246</v>
      </c>
      <c r="AE14" s="17">
        <v>62957</v>
      </c>
      <c r="AF14" s="17">
        <v>902632</v>
      </c>
      <c r="AG14" s="17">
        <v>188829</v>
      </c>
      <c r="AH14" s="17">
        <v>3855</v>
      </c>
      <c r="AI14" s="17">
        <v>27253946</v>
      </c>
      <c r="AJ14" s="17">
        <v>40457</v>
      </c>
      <c r="AK14" s="17">
        <v>1611769</v>
      </c>
      <c r="AL14" s="17">
        <v>19346</v>
      </c>
    </row>
    <row r="15" spans="1:38">
      <c r="A15" s="3">
        <v>2008</v>
      </c>
      <c r="B15" s="17">
        <v>2617865</v>
      </c>
      <c r="C15" s="17">
        <v>678597</v>
      </c>
      <c r="D15" s="17">
        <v>61576</v>
      </c>
      <c r="E15" s="17">
        <v>334141</v>
      </c>
      <c r="F15" s="17">
        <v>817811</v>
      </c>
      <c r="G15" s="17">
        <v>59068</v>
      </c>
      <c r="H15" s="17">
        <v>4688</v>
      </c>
      <c r="I15" s="17">
        <v>1027397</v>
      </c>
      <c r="J15" s="17">
        <v>11252484</v>
      </c>
      <c r="K15" s="17">
        <v>172079</v>
      </c>
      <c r="L15" s="17">
        <v>824390</v>
      </c>
      <c r="M15" s="17">
        <v>339538</v>
      </c>
      <c r="N15" s="17">
        <v>283121</v>
      </c>
      <c r="O15" s="17">
        <v>1121313</v>
      </c>
      <c r="P15" s="17">
        <v>96774</v>
      </c>
      <c r="Q15" s="17">
        <v>3275972</v>
      </c>
      <c r="R15" s="17">
        <v>227485</v>
      </c>
      <c r="S15" s="17">
        <v>1115496</v>
      </c>
      <c r="T15" s="17">
        <v>3803071</v>
      </c>
      <c r="U15" s="17">
        <v>2033103</v>
      </c>
      <c r="V15" s="17">
        <v>14164648</v>
      </c>
      <c r="W15" s="17">
        <v>3947383</v>
      </c>
      <c r="X15" s="17">
        <v>9172956</v>
      </c>
      <c r="Y15" s="17">
        <v>8722</v>
      </c>
      <c r="Z15" s="17">
        <v>2832060</v>
      </c>
      <c r="AA15" s="17">
        <v>28814</v>
      </c>
      <c r="AB15" s="17">
        <v>19535346</v>
      </c>
      <c r="AC15" s="17">
        <v>42338</v>
      </c>
      <c r="AD15" s="17">
        <v>1796060</v>
      </c>
      <c r="AE15" s="17">
        <v>18381</v>
      </c>
      <c r="AF15" s="17">
        <v>887927</v>
      </c>
      <c r="AG15" s="17">
        <v>113454</v>
      </c>
      <c r="AH15" s="17">
        <v>9953</v>
      </c>
      <c r="AI15" s="17">
        <v>8515931</v>
      </c>
      <c r="AJ15" s="17">
        <v>202428</v>
      </c>
      <c r="AK15" s="17">
        <v>796437</v>
      </c>
      <c r="AL15" s="17">
        <v>302</v>
      </c>
    </row>
    <row r="16" spans="1:38">
      <c r="A16" s="3">
        <v>2009</v>
      </c>
      <c r="B16" s="17">
        <v>1010231</v>
      </c>
      <c r="C16" s="17">
        <v>646474</v>
      </c>
      <c r="D16" s="17">
        <v>483</v>
      </c>
      <c r="E16" s="17">
        <v>143989</v>
      </c>
      <c r="F16" s="17">
        <v>832479</v>
      </c>
      <c r="G16" s="17">
        <v>150790</v>
      </c>
      <c r="H16" s="17">
        <v>412743</v>
      </c>
      <c r="I16" s="17">
        <v>582521</v>
      </c>
      <c r="J16" s="17">
        <v>6993537</v>
      </c>
      <c r="K16" s="17">
        <v>1453260</v>
      </c>
      <c r="L16" s="17">
        <v>2390276</v>
      </c>
      <c r="M16" s="17">
        <v>260642</v>
      </c>
      <c r="N16" s="17">
        <v>121249</v>
      </c>
      <c r="O16" s="17">
        <v>629748</v>
      </c>
      <c r="P16" s="17">
        <v>445632</v>
      </c>
      <c r="Q16" s="17">
        <v>1493042</v>
      </c>
      <c r="R16" s="17">
        <v>318189</v>
      </c>
      <c r="S16" s="17">
        <v>484576</v>
      </c>
      <c r="T16" s="17">
        <v>941050</v>
      </c>
      <c r="U16" s="17">
        <v>3478117</v>
      </c>
      <c r="V16" s="17">
        <v>36281493</v>
      </c>
      <c r="W16" s="17">
        <v>3766552</v>
      </c>
      <c r="X16" s="17">
        <v>3111454</v>
      </c>
      <c r="Y16" s="17">
        <v>16777</v>
      </c>
      <c r="Z16" s="17">
        <v>2689575</v>
      </c>
      <c r="AA16" s="17">
        <v>58126</v>
      </c>
      <c r="AB16" s="17">
        <v>14044309</v>
      </c>
      <c r="AC16" s="17">
        <v>0</v>
      </c>
      <c r="AD16" s="17">
        <v>744549</v>
      </c>
      <c r="AE16" s="17">
        <v>35600</v>
      </c>
      <c r="AF16" s="17">
        <v>730230</v>
      </c>
      <c r="AG16" s="17">
        <v>188216</v>
      </c>
      <c r="AH16" s="17">
        <v>38717</v>
      </c>
      <c r="AI16" s="17">
        <v>5435021</v>
      </c>
      <c r="AJ16" s="17">
        <v>28858</v>
      </c>
      <c r="AK16" s="17">
        <v>486797</v>
      </c>
      <c r="AL16" s="17">
        <v>232191</v>
      </c>
    </row>
    <row r="17" spans="1:79">
      <c r="A17" s="3">
        <v>2010</v>
      </c>
      <c r="B17" s="17">
        <v>245459</v>
      </c>
      <c r="C17" s="17">
        <v>208865</v>
      </c>
      <c r="D17" s="17">
        <v>11238</v>
      </c>
      <c r="E17" s="17">
        <v>108727</v>
      </c>
      <c r="F17" s="17">
        <v>1466055</v>
      </c>
      <c r="G17" s="17">
        <v>33982</v>
      </c>
      <c r="H17" s="17">
        <v>1232866</v>
      </c>
      <c r="I17" s="17">
        <v>580327</v>
      </c>
      <c r="J17" s="17">
        <v>10009594</v>
      </c>
      <c r="K17" s="17">
        <v>127782</v>
      </c>
      <c r="L17" s="17">
        <v>7133117</v>
      </c>
      <c r="M17" s="17">
        <v>128114</v>
      </c>
      <c r="N17" s="17">
        <v>122765</v>
      </c>
      <c r="O17" s="17">
        <v>691393</v>
      </c>
      <c r="P17" s="17">
        <v>74573</v>
      </c>
      <c r="Q17" s="17">
        <v>486075</v>
      </c>
      <c r="R17" s="17">
        <v>288471</v>
      </c>
      <c r="S17" s="17">
        <v>413191</v>
      </c>
      <c r="T17" s="17">
        <v>859657</v>
      </c>
      <c r="U17" s="17">
        <v>774402</v>
      </c>
      <c r="V17" s="17">
        <v>33686859</v>
      </c>
      <c r="W17" s="17">
        <v>941684</v>
      </c>
      <c r="X17" s="17">
        <v>2228337</v>
      </c>
      <c r="Y17" s="17">
        <v>5307</v>
      </c>
      <c r="Z17" s="17">
        <v>1187592</v>
      </c>
      <c r="AA17" s="17">
        <v>596</v>
      </c>
      <c r="AB17" s="17">
        <v>9076816</v>
      </c>
      <c r="AC17" s="17">
        <v>996</v>
      </c>
      <c r="AD17" s="17">
        <v>879480</v>
      </c>
      <c r="AE17" s="17">
        <v>50068</v>
      </c>
      <c r="AF17" s="17">
        <v>843999</v>
      </c>
      <c r="AG17" s="17">
        <v>47180</v>
      </c>
      <c r="AH17" s="17">
        <v>58301</v>
      </c>
      <c r="AI17" s="17">
        <v>1850217</v>
      </c>
      <c r="AJ17" s="17">
        <v>9610</v>
      </c>
      <c r="AK17" s="17">
        <v>1301966</v>
      </c>
      <c r="AL17" s="17">
        <v>633</v>
      </c>
    </row>
    <row r="18" spans="1:79">
      <c r="A18" s="3">
        <v>2011</v>
      </c>
      <c r="B18" s="17">
        <v>28263</v>
      </c>
      <c r="C18" s="17">
        <v>71345</v>
      </c>
      <c r="D18" s="17">
        <v>7196</v>
      </c>
      <c r="E18" s="17">
        <v>77219</v>
      </c>
      <c r="F18" s="17">
        <v>1731958</v>
      </c>
      <c r="G18" s="17">
        <v>9835</v>
      </c>
      <c r="H18" s="17">
        <v>327183</v>
      </c>
      <c r="I18" s="17">
        <v>241676</v>
      </c>
      <c r="J18" s="17">
        <v>3104583</v>
      </c>
      <c r="K18" s="17">
        <v>440838</v>
      </c>
      <c r="L18" s="17">
        <v>7315639</v>
      </c>
      <c r="M18" s="17">
        <v>227297</v>
      </c>
      <c r="N18" s="17">
        <v>63495</v>
      </c>
      <c r="O18" s="17">
        <v>317202</v>
      </c>
      <c r="P18" s="17">
        <v>98987</v>
      </c>
      <c r="Q18" s="17">
        <v>175078</v>
      </c>
      <c r="R18" s="17">
        <v>379431</v>
      </c>
      <c r="S18" s="17">
        <v>151025</v>
      </c>
      <c r="T18" s="17">
        <v>89578</v>
      </c>
      <c r="U18" s="17">
        <v>248911</v>
      </c>
      <c r="V18" s="17">
        <v>16101382</v>
      </c>
      <c r="W18" s="17">
        <v>259883</v>
      </c>
      <c r="X18" s="17">
        <v>1452656</v>
      </c>
      <c r="Y18" s="17">
        <v>3839</v>
      </c>
      <c r="Z18" s="17">
        <v>671045</v>
      </c>
      <c r="AA18" s="17">
        <v>13188</v>
      </c>
      <c r="AB18" s="17">
        <v>6524025</v>
      </c>
      <c r="AC18" s="17">
        <v>108801</v>
      </c>
      <c r="AD18" s="17">
        <v>20729</v>
      </c>
      <c r="AE18" s="17">
        <v>11049</v>
      </c>
      <c r="AF18" s="17">
        <v>943521</v>
      </c>
      <c r="AG18" s="17">
        <v>26408</v>
      </c>
      <c r="AH18" s="17">
        <v>19416</v>
      </c>
      <c r="AI18" s="17">
        <v>189877</v>
      </c>
      <c r="AJ18" s="17">
        <v>26264</v>
      </c>
      <c r="AK18" s="17">
        <v>133899</v>
      </c>
      <c r="AL18" s="17">
        <v>6409</v>
      </c>
    </row>
    <row r="19" spans="1:79">
      <c r="A19" s="3">
        <v>2012</v>
      </c>
      <c r="B19" s="17">
        <v>259655</v>
      </c>
      <c r="C19" s="17">
        <v>50870</v>
      </c>
      <c r="D19" s="17">
        <v>6036</v>
      </c>
      <c r="E19" s="17">
        <v>131058</v>
      </c>
      <c r="F19" s="17">
        <v>1085413</v>
      </c>
      <c r="G19" s="17">
        <v>34330</v>
      </c>
      <c r="H19" s="17">
        <v>118645</v>
      </c>
      <c r="I19" s="17">
        <v>115330</v>
      </c>
      <c r="J19" s="17">
        <v>1414950</v>
      </c>
      <c r="K19" s="17">
        <v>1986294</v>
      </c>
      <c r="L19" s="17">
        <v>6567954</v>
      </c>
      <c r="M19" s="17">
        <v>42516</v>
      </c>
      <c r="N19" s="17">
        <v>82397</v>
      </c>
      <c r="O19" s="17">
        <v>258332</v>
      </c>
      <c r="P19" s="17">
        <v>120440</v>
      </c>
      <c r="Q19" s="17">
        <v>92132</v>
      </c>
      <c r="R19" s="17">
        <v>323668</v>
      </c>
      <c r="S19" s="17">
        <v>115518</v>
      </c>
      <c r="T19" s="17">
        <v>80424</v>
      </c>
      <c r="U19" s="17">
        <v>170066</v>
      </c>
      <c r="V19" s="17">
        <v>8208455</v>
      </c>
      <c r="W19" s="17">
        <v>117774</v>
      </c>
      <c r="X19" s="17">
        <v>870810</v>
      </c>
      <c r="Y19" s="17">
        <v>11899</v>
      </c>
      <c r="Z19" s="17">
        <v>446001</v>
      </c>
      <c r="AA19" s="17">
        <v>18804</v>
      </c>
      <c r="AB19" s="17">
        <v>3329312</v>
      </c>
      <c r="AC19" s="17">
        <v>176233</v>
      </c>
      <c r="AD19" s="17">
        <v>186630</v>
      </c>
      <c r="AE19" s="17">
        <v>2801</v>
      </c>
      <c r="AF19" s="17">
        <v>612880</v>
      </c>
      <c r="AG19" s="17">
        <v>29775</v>
      </c>
      <c r="AH19" s="17">
        <v>15290</v>
      </c>
      <c r="AI19" s="17">
        <v>717254</v>
      </c>
      <c r="AJ19" s="17">
        <v>28306</v>
      </c>
      <c r="AK19" s="17">
        <v>628829</v>
      </c>
      <c r="AL19" s="17">
        <v>58819</v>
      </c>
    </row>
    <row r="20" spans="1:79">
      <c r="A20" s="3">
        <v>2013</v>
      </c>
      <c r="B20" s="17">
        <v>5315</v>
      </c>
      <c r="C20" s="17">
        <v>58332</v>
      </c>
      <c r="D20" s="17">
        <v>19708</v>
      </c>
      <c r="E20" s="17">
        <v>124437</v>
      </c>
      <c r="F20" s="17">
        <v>393677</v>
      </c>
      <c r="G20" s="17">
        <v>7340</v>
      </c>
      <c r="H20" s="17">
        <v>127441</v>
      </c>
      <c r="I20" s="17">
        <v>74129</v>
      </c>
      <c r="J20" s="17">
        <v>426679</v>
      </c>
      <c r="K20" s="17">
        <v>988684</v>
      </c>
      <c r="L20" s="17">
        <v>4788815</v>
      </c>
      <c r="M20" s="17">
        <v>53028</v>
      </c>
      <c r="N20" s="17">
        <v>31675</v>
      </c>
      <c r="O20" s="17">
        <v>155474</v>
      </c>
      <c r="P20" s="17">
        <v>32313</v>
      </c>
      <c r="Q20" s="17">
        <v>132213</v>
      </c>
      <c r="R20" s="17">
        <v>202250</v>
      </c>
      <c r="S20" s="17">
        <v>82364</v>
      </c>
      <c r="T20" s="17">
        <v>66417</v>
      </c>
      <c r="U20" s="17">
        <v>119996</v>
      </c>
      <c r="V20" s="17">
        <v>3013141</v>
      </c>
      <c r="W20" s="17">
        <v>58444</v>
      </c>
      <c r="X20" s="17">
        <v>234341</v>
      </c>
      <c r="Y20" s="17">
        <v>12164</v>
      </c>
      <c r="Z20" s="17">
        <v>187219</v>
      </c>
      <c r="AA20" s="17">
        <v>22647</v>
      </c>
      <c r="AB20" s="17">
        <v>769037</v>
      </c>
      <c r="AC20" s="17">
        <v>141396</v>
      </c>
      <c r="AD20" s="17">
        <v>18052</v>
      </c>
      <c r="AE20" s="17">
        <v>12505</v>
      </c>
      <c r="AF20" s="17">
        <v>309689</v>
      </c>
      <c r="AG20" s="17">
        <v>17152</v>
      </c>
      <c r="AH20" s="17">
        <v>20626</v>
      </c>
      <c r="AI20" s="17">
        <v>134971</v>
      </c>
      <c r="AJ20" s="17">
        <v>30200</v>
      </c>
      <c r="AK20" s="17">
        <v>129755</v>
      </c>
      <c r="AL20" s="17">
        <v>17570</v>
      </c>
    </row>
    <row r="21" spans="1:79" s="24" customFormat="1">
      <c r="A21" s="3">
        <v>2014</v>
      </c>
      <c r="B21" s="17">
        <v>20509</v>
      </c>
      <c r="C21" s="17">
        <v>55354</v>
      </c>
      <c r="D21" s="17">
        <v>448</v>
      </c>
      <c r="E21" s="17">
        <v>113031</v>
      </c>
      <c r="F21" s="17">
        <v>79472</v>
      </c>
      <c r="G21" s="17">
        <v>7695</v>
      </c>
      <c r="H21" s="17">
        <v>25310</v>
      </c>
      <c r="I21" s="17">
        <v>88006</v>
      </c>
      <c r="J21" s="17">
        <v>2358767</v>
      </c>
      <c r="K21" s="17">
        <v>936280</v>
      </c>
      <c r="L21" s="17">
        <v>1883270</v>
      </c>
      <c r="M21" s="17">
        <v>221368</v>
      </c>
      <c r="N21" s="17">
        <v>72186</v>
      </c>
      <c r="O21" s="17">
        <v>327586</v>
      </c>
      <c r="P21" s="17">
        <v>19413</v>
      </c>
      <c r="Q21" s="17">
        <v>56885</v>
      </c>
      <c r="R21" s="17">
        <v>219303</v>
      </c>
      <c r="S21" s="17">
        <v>74291</v>
      </c>
      <c r="T21" s="17">
        <v>2252414</v>
      </c>
      <c r="U21" s="17">
        <v>188196</v>
      </c>
      <c r="V21" s="17">
        <v>7765997</v>
      </c>
      <c r="W21" s="17">
        <v>86718</v>
      </c>
      <c r="X21" s="17">
        <v>167298</v>
      </c>
      <c r="Y21" s="17">
        <v>33913</v>
      </c>
      <c r="Z21" s="17">
        <v>120989</v>
      </c>
      <c r="AA21" s="17">
        <v>15099</v>
      </c>
      <c r="AB21" s="17">
        <v>3504150</v>
      </c>
      <c r="AC21" s="17">
        <v>146866</v>
      </c>
      <c r="AD21" s="17">
        <v>221782</v>
      </c>
      <c r="AE21" s="17">
        <v>8577</v>
      </c>
      <c r="AF21" s="17">
        <v>451785</v>
      </c>
      <c r="AG21" s="17">
        <v>41216</v>
      </c>
      <c r="AH21" s="17">
        <v>3776</v>
      </c>
      <c r="AI21" s="17">
        <v>259082</v>
      </c>
      <c r="AJ21" s="17">
        <v>28011</v>
      </c>
      <c r="AK21" s="17">
        <v>195115</v>
      </c>
      <c r="AL21" s="17">
        <v>21345</v>
      </c>
      <c r="AM21"/>
      <c r="AN21"/>
    </row>
    <row r="22" spans="1:79" s="24" customFormat="1">
      <c r="A22" s="3">
        <v>2015</v>
      </c>
      <c r="B22" s="17">
        <v>60883</v>
      </c>
      <c r="C22" s="17">
        <v>125574</v>
      </c>
      <c r="D22" s="17">
        <v>47526</v>
      </c>
      <c r="E22" s="17">
        <v>192125</v>
      </c>
      <c r="F22" s="17">
        <v>96377</v>
      </c>
      <c r="G22" s="17">
        <v>15976</v>
      </c>
      <c r="H22" s="17">
        <v>537464</v>
      </c>
      <c r="I22" s="17">
        <v>106715</v>
      </c>
      <c r="J22" s="17">
        <v>460751</v>
      </c>
      <c r="K22" s="17">
        <v>3978927</v>
      </c>
      <c r="L22" s="17">
        <v>612412</v>
      </c>
      <c r="M22" s="17">
        <v>407996</v>
      </c>
      <c r="N22" s="17">
        <v>75401</v>
      </c>
      <c r="O22" s="17">
        <v>247586</v>
      </c>
      <c r="P22" s="17">
        <v>26991</v>
      </c>
      <c r="Q22" s="17">
        <v>91154</v>
      </c>
      <c r="R22" s="17">
        <v>181721</v>
      </c>
      <c r="S22" s="17">
        <v>175529</v>
      </c>
      <c r="T22" s="17">
        <v>133764</v>
      </c>
      <c r="U22" s="17">
        <v>318830</v>
      </c>
      <c r="V22" s="17">
        <v>2440669</v>
      </c>
      <c r="W22" s="17">
        <v>50370</v>
      </c>
      <c r="X22" s="17">
        <v>114462</v>
      </c>
      <c r="Y22" s="17">
        <v>31749</v>
      </c>
      <c r="Z22" s="17">
        <v>170688</v>
      </c>
      <c r="AA22" s="17">
        <v>54963</v>
      </c>
      <c r="AB22" s="17">
        <v>4304079</v>
      </c>
      <c r="AC22" s="17">
        <v>509194</v>
      </c>
      <c r="AD22" s="17">
        <v>39698</v>
      </c>
      <c r="AE22" s="17">
        <v>11462</v>
      </c>
      <c r="AF22" s="17">
        <v>677771</v>
      </c>
      <c r="AG22" s="17">
        <v>1410792</v>
      </c>
      <c r="AH22" s="17">
        <v>44462</v>
      </c>
      <c r="AI22" s="17">
        <v>342031</v>
      </c>
      <c r="AJ22" s="17">
        <v>34428</v>
      </c>
      <c r="AK22" s="17">
        <v>112988</v>
      </c>
      <c r="AL22" s="17">
        <v>32571</v>
      </c>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4" customFormat="1">
      <c r="A23" s="3">
        <v>2016</v>
      </c>
      <c r="B23" s="17">
        <v>100232</v>
      </c>
      <c r="C23" s="17">
        <v>59531</v>
      </c>
      <c r="D23" s="17">
        <v>8919</v>
      </c>
      <c r="E23" s="17">
        <v>88459</v>
      </c>
      <c r="F23" s="17">
        <v>169181</v>
      </c>
      <c r="G23" s="17">
        <v>24683</v>
      </c>
      <c r="H23" s="17">
        <v>133345</v>
      </c>
      <c r="I23" s="17">
        <v>101082</v>
      </c>
      <c r="J23" s="17">
        <v>733502</v>
      </c>
      <c r="K23" s="17">
        <v>376380</v>
      </c>
      <c r="L23" s="17">
        <v>1795024</v>
      </c>
      <c r="M23" s="17">
        <v>59398</v>
      </c>
      <c r="N23" s="17">
        <v>87626</v>
      </c>
      <c r="O23" s="17">
        <v>339689</v>
      </c>
      <c r="P23" s="17">
        <v>92073</v>
      </c>
      <c r="Q23" s="17">
        <v>209772</v>
      </c>
      <c r="R23" s="17">
        <v>280708</v>
      </c>
      <c r="S23" s="17">
        <v>156884</v>
      </c>
      <c r="T23" s="17">
        <v>158658</v>
      </c>
      <c r="U23" s="17">
        <v>320860</v>
      </c>
      <c r="V23" s="17">
        <v>3231150</v>
      </c>
      <c r="W23" s="17">
        <v>42194</v>
      </c>
      <c r="X23" s="17">
        <v>133381</v>
      </c>
      <c r="Y23" s="17">
        <v>16237</v>
      </c>
      <c r="Z23" s="17">
        <v>81822</v>
      </c>
      <c r="AA23" s="17">
        <v>61064</v>
      </c>
      <c r="AB23" s="17">
        <v>4644764</v>
      </c>
      <c r="AC23" s="17">
        <v>131562</v>
      </c>
      <c r="AD23" s="17">
        <v>56162</v>
      </c>
      <c r="AE23" s="17">
        <v>37791</v>
      </c>
      <c r="AF23" s="17">
        <v>1001867</v>
      </c>
      <c r="AG23" s="17">
        <v>40984</v>
      </c>
      <c r="AH23" s="17">
        <v>35777</v>
      </c>
      <c r="AI23" s="17">
        <v>688394</v>
      </c>
      <c r="AJ23" s="17">
        <v>27265</v>
      </c>
      <c r="AK23" s="17">
        <v>162519</v>
      </c>
      <c r="AL23" s="17">
        <v>4262</v>
      </c>
      <c r="AM23"/>
    </row>
    <row r="24" spans="1:79" s="24" customFormat="1">
      <c r="A24" s="3">
        <v>2017</v>
      </c>
      <c r="B24" s="17">
        <v>1914470</v>
      </c>
      <c r="C24" s="17">
        <v>238596</v>
      </c>
      <c r="D24" s="17">
        <v>4848</v>
      </c>
      <c r="E24" s="17">
        <v>118716</v>
      </c>
      <c r="F24" s="17">
        <v>142397</v>
      </c>
      <c r="G24" s="17">
        <v>40496</v>
      </c>
      <c r="H24" s="17">
        <v>30098</v>
      </c>
      <c r="I24" s="17">
        <v>1358545</v>
      </c>
      <c r="J24" s="17">
        <v>637806</v>
      </c>
      <c r="K24" s="17">
        <v>957685</v>
      </c>
      <c r="L24" s="17">
        <v>171950</v>
      </c>
      <c r="M24" s="17">
        <v>151473</v>
      </c>
      <c r="N24" s="17">
        <v>116035</v>
      </c>
      <c r="O24" s="17">
        <v>1186549</v>
      </c>
      <c r="P24" s="17">
        <v>157613</v>
      </c>
      <c r="Q24" s="17">
        <v>1982393</v>
      </c>
      <c r="R24" s="17">
        <v>176908</v>
      </c>
      <c r="S24" s="17">
        <v>839463</v>
      </c>
      <c r="T24" s="17">
        <v>96646</v>
      </c>
      <c r="U24" s="17">
        <v>301980</v>
      </c>
      <c r="V24" s="17">
        <v>2307403</v>
      </c>
      <c r="W24" s="17">
        <v>180121</v>
      </c>
      <c r="X24" s="17">
        <v>172683</v>
      </c>
      <c r="Y24" s="17">
        <v>60510</v>
      </c>
      <c r="Z24" s="17">
        <v>557873</v>
      </c>
      <c r="AA24" s="17">
        <v>41228</v>
      </c>
      <c r="AB24" s="17">
        <v>5512442</v>
      </c>
      <c r="AC24" s="17">
        <v>50229</v>
      </c>
      <c r="AD24" s="17">
        <v>3326217</v>
      </c>
      <c r="AE24" s="17">
        <v>67975</v>
      </c>
      <c r="AF24" s="17">
        <v>751774</v>
      </c>
      <c r="AG24" s="17">
        <v>30230</v>
      </c>
      <c r="AH24" s="17">
        <v>19788</v>
      </c>
      <c r="AI24" s="17">
        <v>6262505</v>
      </c>
      <c r="AJ24" s="17">
        <v>9925</v>
      </c>
      <c r="AK24" s="17">
        <v>342561</v>
      </c>
      <c r="AL24" s="17">
        <v>16052</v>
      </c>
      <c r="AM24"/>
    </row>
    <row r="25" spans="1:79" s="24" customFormat="1">
      <c r="A25" s="3">
        <v>2018</v>
      </c>
      <c r="B25" s="17">
        <v>286723</v>
      </c>
      <c r="C25" s="17">
        <v>927928</v>
      </c>
      <c r="D25" s="17">
        <v>7497</v>
      </c>
      <c r="E25" s="17">
        <v>73143</v>
      </c>
      <c r="F25" s="17">
        <v>280750</v>
      </c>
      <c r="G25" s="17">
        <v>125511</v>
      </c>
      <c r="H25" s="17">
        <v>6744066</v>
      </c>
      <c r="I25" s="17">
        <v>602946</v>
      </c>
      <c r="J25" s="17">
        <v>224354</v>
      </c>
      <c r="K25" s="17">
        <v>3397587</v>
      </c>
      <c r="L25" s="17">
        <v>806312</v>
      </c>
      <c r="M25" s="17">
        <v>968570</v>
      </c>
      <c r="N25" s="17">
        <v>180927</v>
      </c>
      <c r="O25" s="17">
        <v>314285</v>
      </c>
      <c r="P25" s="17">
        <v>151910</v>
      </c>
      <c r="Q25" s="17">
        <v>464298</v>
      </c>
      <c r="R25" s="17">
        <v>1117813</v>
      </c>
      <c r="S25" s="17">
        <v>386686</v>
      </c>
      <c r="T25" s="17">
        <v>6254443</v>
      </c>
      <c r="U25" s="17">
        <v>271358</v>
      </c>
      <c r="V25" s="17">
        <v>975481</v>
      </c>
      <c r="W25" s="17">
        <v>529141</v>
      </c>
      <c r="X25" s="17">
        <v>2200764</v>
      </c>
      <c r="Y25" s="17">
        <v>13800</v>
      </c>
      <c r="Z25" s="17">
        <v>1437434</v>
      </c>
      <c r="AA25" s="17">
        <v>95354</v>
      </c>
      <c r="AB25" s="17">
        <v>4640137</v>
      </c>
      <c r="AC25" s="17">
        <v>113690</v>
      </c>
      <c r="AD25" s="17">
        <v>961555</v>
      </c>
      <c r="AE25" s="17">
        <v>127716</v>
      </c>
      <c r="AF25" s="17">
        <v>1224087</v>
      </c>
      <c r="AG25" s="17">
        <v>15414</v>
      </c>
      <c r="AH25" s="17">
        <v>398849</v>
      </c>
      <c r="AI25" s="17">
        <v>843134</v>
      </c>
      <c r="AJ25" s="17">
        <v>909546</v>
      </c>
      <c r="AK25" s="17">
        <v>6949936</v>
      </c>
      <c r="AL25" s="17">
        <v>446515</v>
      </c>
    </row>
    <row r="26" spans="1:79" s="24" customFormat="1">
      <c r="A26" s="3">
        <v>2019</v>
      </c>
      <c r="B26" s="17">
        <v>30190</v>
      </c>
      <c r="C26" s="17">
        <v>51644</v>
      </c>
      <c r="D26" s="17">
        <v>421</v>
      </c>
      <c r="E26" s="17">
        <v>14844</v>
      </c>
      <c r="F26" s="17">
        <v>47973</v>
      </c>
      <c r="G26" s="17">
        <v>17341</v>
      </c>
      <c r="H26" s="17">
        <v>302</v>
      </c>
      <c r="I26" s="17">
        <v>115592</v>
      </c>
      <c r="J26" s="17">
        <v>481541</v>
      </c>
      <c r="K26" s="17">
        <v>113816</v>
      </c>
      <c r="L26" s="17">
        <v>89902</v>
      </c>
      <c r="M26" s="17">
        <v>26291</v>
      </c>
      <c r="N26" s="17">
        <v>116504</v>
      </c>
      <c r="O26" s="17">
        <v>203482</v>
      </c>
      <c r="P26" s="17">
        <v>21320</v>
      </c>
      <c r="Q26" s="17">
        <v>233594</v>
      </c>
      <c r="R26" s="17">
        <v>30833</v>
      </c>
      <c r="S26" s="17">
        <v>95057</v>
      </c>
      <c r="T26" s="17">
        <v>114758</v>
      </c>
      <c r="U26" s="17">
        <v>120551</v>
      </c>
      <c r="V26" s="17">
        <v>1060092</v>
      </c>
      <c r="W26" s="17">
        <v>13646</v>
      </c>
      <c r="X26" s="17">
        <v>98821</v>
      </c>
      <c r="Y26" s="17">
        <v>772</v>
      </c>
      <c r="Z26" s="17">
        <v>87448</v>
      </c>
      <c r="AA26" s="17">
        <v>18280</v>
      </c>
      <c r="AB26" s="17">
        <v>3944905</v>
      </c>
      <c r="AC26" s="17">
        <v>111432</v>
      </c>
      <c r="AD26" s="17">
        <v>74328</v>
      </c>
      <c r="AE26" s="17">
        <v>16757</v>
      </c>
      <c r="AF26" s="17">
        <v>408207</v>
      </c>
      <c r="AG26" s="17">
        <v>24964</v>
      </c>
      <c r="AH26" s="17">
        <v>6615</v>
      </c>
      <c r="AI26" s="17">
        <v>434716</v>
      </c>
      <c r="AJ26" s="17">
        <v>11913</v>
      </c>
      <c r="AK26" s="17">
        <v>60212</v>
      </c>
      <c r="AL26" s="17">
        <v>43943</v>
      </c>
    </row>
    <row r="27" spans="1:79" s="24" customFormat="1">
      <c r="A27" s="3"/>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row>
    <row r="28" spans="1:79" s="24" customFormat="1">
      <c r="A28" s="2" t="s">
        <v>207</v>
      </c>
      <c r="B28" s="6" t="s">
        <v>37</v>
      </c>
    </row>
    <row r="29" spans="1:79" s="24" customFormat="1"/>
    <row r="30" spans="1:79" s="24" customFormat="1">
      <c r="A30" s="2" t="s">
        <v>223</v>
      </c>
      <c r="B30" s="2" t="s">
        <v>203</v>
      </c>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4" customFormat="1">
      <c r="A31" s="2" t="s">
        <v>39</v>
      </c>
      <c r="B31" s="24" t="s">
        <v>27</v>
      </c>
      <c r="C31" s="24" t="s">
        <v>10</v>
      </c>
      <c r="D31" s="24" t="s">
        <v>8</v>
      </c>
      <c r="E31" s="24" t="s">
        <v>22</v>
      </c>
      <c r="F31" s="24" t="s">
        <v>13</v>
      </c>
      <c r="G31" s="24" t="s">
        <v>5</v>
      </c>
      <c r="H31" s="24" t="s">
        <v>28</v>
      </c>
      <c r="I31" s="24" t="s">
        <v>16</v>
      </c>
      <c r="J31" s="24" t="s">
        <v>26</v>
      </c>
      <c r="K31" s="24" t="s">
        <v>29</v>
      </c>
      <c r="L31" s="24" t="s">
        <v>31</v>
      </c>
      <c r="M31" s="24" t="s">
        <v>35</v>
      </c>
      <c r="N31" s="24" t="s">
        <v>25</v>
      </c>
      <c r="O31" s="24" t="s">
        <v>7</v>
      </c>
      <c r="P31" s="24" t="s">
        <v>18</v>
      </c>
      <c r="Q31" s="24" t="s">
        <v>4</v>
      </c>
      <c r="R31" s="24" t="s">
        <v>11</v>
      </c>
      <c r="S31" s="24" t="s">
        <v>24</v>
      </c>
      <c r="T31" s="24" t="s">
        <v>30</v>
      </c>
      <c r="U31" s="24" t="s">
        <v>33</v>
      </c>
      <c r="V31" s="24" t="s">
        <v>12</v>
      </c>
      <c r="W31" s="24" t="s">
        <v>15</v>
      </c>
      <c r="X31" s="24" t="s">
        <v>6</v>
      </c>
      <c r="Y31" s="24" t="s">
        <v>20</v>
      </c>
      <c r="Z31" s="24" t="s">
        <v>19</v>
      </c>
      <c r="AA31" s="24" t="s">
        <v>3</v>
      </c>
      <c r="AB31" s="24" t="s">
        <v>17</v>
      </c>
      <c r="AC31" s="24" t="s">
        <v>23</v>
      </c>
      <c r="AD31" s="24" t="s">
        <v>14</v>
      </c>
      <c r="AE31" s="24" t="s">
        <v>21</v>
      </c>
      <c r="AF31" s="24" t="s">
        <v>32</v>
      </c>
      <c r="AG31" s="24" t="s">
        <v>34</v>
      </c>
      <c r="AH31" s="24" t="s">
        <v>36</v>
      </c>
      <c r="AI31" s="24" t="s">
        <v>9</v>
      </c>
      <c r="AJ31" s="24" t="s">
        <v>233</v>
      </c>
      <c r="AK31" s="24" t="s">
        <v>234</v>
      </c>
      <c r="AL31" s="24" t="s">
        <v>235</v>
      </c>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4" customFormat="1">
      <c r="A32" s="3">
        <v>1999</v>
      </c>
      <c r="B32" s="17">
        <v>248492</v>
      </c>
      <c r="C32" s="17">
        <v>182058</v>
      </c>
      <c r="D32" s="17">
        <v>0</v>
      </c>
      <c r="E32" s="17">
        <v>7599</v>
      </c>
      <c r="F32" s="17">
        <v>150270</v>
      </c>
      <c r="G32" s="17">
        <v>9985</v>
      </c>
      <c r="H32" s="17">
        <v>0</v>
      </c>
      <c r="I32" s="17">
        <v>84303</v>
      </c>
      <c r="J32" s="17">
        <v>7</v>
      </c>
      <c r="K32" s="17">
        <v>0</v>
      </c>
      <c r="L32" s="17">
        <v>0</v>
      </c>
      <c r="M32" s="17">
        <v>51236</v>
      </c>
      <c r="N32" s="17">
        <v>91093</v>
      </c>
      <c r="O32" s="17">
        <v>67184</v>
      </c>
      <c r="P32" s="17">
        <v>288</v>
      </c>
      <c r="Q32" s="17">
        <v>286726</v>
      </c>
      <c r="R32" s="17">
        <v>622736</v>
      </c>
      <c r="S32" s="17">
        <v>45795</v>
      </c>
      <c r="T32" s="17">
        <v>1536074</v>
      </c>
      <c r="U32" s="17">
        <v>33687</v>
      </c>
      <c r="V32" s="17">
        <v>2449990</v>
      </c>
      <c r="W32" s="17">
        <v>203271</v>
      </c>
      <c r="X32" s="17">
        <v>786822</v>
      </c>
      <c r="Y32" s="17">
        <v>10189</v>
      </c>
      <c r="Z32" s="17">
        <v>253979</v>
      </c>
      <c r="AA32" s="17">
        <v>0</v>
      </c>
      <c r="AB32" s="17">
        <v>2209292</v>
      </c>
      <c r="AC32" s="17">
        <v>0</v>
      </c>
      <c r="AD32" s="17">
        <v>1143741</v>
      </c>
      <c r="AE32" s="17">
        <v>0</v>
      </c>
      <c r="AF32" s="17">
        <v>1363529</v>
      </c>
      <c r="AG32" s="17">
        <v>182685</v>
      </c>
      <c r="AH32" s="17">
        <v>0</v>
      </c>
      <c r="AI32" s="17">
        <v>484023</v>
      </c>
      <c r="AJ32" s="17">
        <v>0</v>
      </c>
      <c r="AK32" s="17">
        <v>334330</v>
      </c>
      <c r="AL32" s="17">
        <v>0</v>
      </c>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4" customFormat="1">
      <c r="A33" s="3">
        <v>2000</v>
      </c>
      <c r="B33" s="17">
        <v>158409</v>
      </c>
      <c r="C33" s="17">
        <v>195507</v>
      </c>
      <c r="D33" s="17">
        <v>0</v>
      </c>
      <c r="E33" s="17">
        <v>44782</v>
      </c>
      <c r="F33" s="17">
        <v>182081</v>
      </c>
      <c r="G33" s="17">
        <v>59019</v>
      </c>
      <c r="H33" s="17">
        <v>554</v>
      </c>
      <c r="I33" s="17">
        <v>66220</v>
      </c>
      <c r="J33" s="17">
        <v>152268</v>
      </c>
      <c r="K33" s="17">
        <v>52688</v>
      </c>
      <c r="L33" s="17">
        <v>2768</v>
      </c>
      <c r="M33" s="17">
        <v>113206</v>
      </c>
      <c r="N33" s="17">
        <v>131972</v>
      </c>
      <c r="O33" s="17">
        <v>131228</v>
      </c>
      <c r="P33" s="17">
        <v>1215</v>
      </c>
      <c r="Q33" s="17">
        <v>197295</v>
      </c>
      <c r="R33" s="17">
        <v>648790</v>
      </c>
      <c r="S33" s="17">
        <v>57294</v>
      </c>
      <c r="T33" s="17">
        <v>5318244</v>
      </c>
      <c r="U33" s="17">
        <v>39764</v>
      </c>
      <c r="V33" s="17">
        <v>3183470</v>
      </c>
      <c r="W33" s="17">
        <v>221733</v>
      </c>
      <c r="X33" s="17">
        <v>981716</v>
      </c>
      <c r="Y33" s="17">
        <v>10034</v>
      </c>
      <c r="Z33" s="17">
        <v>132488</v>
      </c>
      <c r="AA33" s="17">
        <v>0</v>
      </c>
      <c r="AB33" s="17">
        <v>8247605</v>
      </c>
      <c r="AC33" s="17">
        <v>0</v>
      </c>
      <c r="AD33" s="17">
        <v>1411328</v>
      </c>
      <c r="AE33" s="17">
        <v>9716</v>
      </c>
      <c r="AF33" s="17">
        <v>866683</v>
      </c>
      <c r="AG33" s="17">
        <v>59410</v>
      </c>
      <c r="AH33" s="17">
        <v>0</v>
      </c>
      <c r="AI33" s="17">
        <v>449588</v>
      </c>
      <c r="AJ33" s="17">
        <v>2368</v>
      </c>
      <c r="AK33" s="17">
        <v>746279</v>
      </c>
      <c r="AL33" s="17">
        <v>0</v>
      </c>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4" customFormat="1">
      <c r="A34" s="3">
        <v>2001</v>
      </c>
      <c r="B34" s="17">
        <v>238253</v>
      </c>
      <c r="C34" s="17">
        <v>142647</v>
      </c>
      <c r="D34" s="17">
        <v>0</v>
      </c>
      <c r="E34" s="17">
        <v>7849</v>
      </c>
      <c r="F34" s="17">
        <v>696066</v>
      </c>
      <c r="G34" s="17">
        <v>46669</v>
      </c>
      <c r="H34" s="17">
        <v>13856</v>
      </c>
      <c r="I34" s="17">
        <v>69927</v>
      </c>
      <c r="J34" s="17">
        <v>356802</v>
      </c>
      <c r="K34" s="17">
        <v>0</v>
      </c>
      <c r="L34" s="17">
        <v>75996</v>
      </c>
      <c r="M34" s="17">
        <v>131115</v>
      </c>
      <c r="N34" s="17">
        <v>55182</v>
      </c>
      <c r="O34" s="17">
        <v>51756</v>
      </c>
      <c r="P34" s="17">
        <v>58729</v>
      </c>
      <c r="Q34" s="17">
        <v>305528</v>
      </c>
      <c r="R34" s="17">
        <v>3202722</v>
      </c>
      <c r="S34" s="17">
        <v>75150</v>
      </c>
      <c r="T34" s="17">
        <v>8577803</v>
      </c>
      <c r="U34" s="17">
        <v>88314</v>
      </c>
      <c r="V34" s="17">
        <v>487371</v>
      </c>
      <c r="W34" s="17">
        <v>355684</v>
      </c>
      <c r="X34" s="17">
        <v>1603924</v>
      </c>
      <c r="Y34" s="17">
        <v>51747</v>
      </c>
      <c r="Z34" s="17">
        <v>255757</v>
      </c>
      <c r="AA34" s="17">
        <v>370</v>
      </c>
      <c r="AB34" s="17">
        <v>5313162</v>
      </c>
      <c r="AC34" s="17">
        <v>0</v>
      </c>
      <c r="AD34" s="17">
        <v>2778559</v>
      </c>
      <c r="AE34" s="17">
        <v>1258</v>
      </c>
      <c r="AF34" s="17">
        <v>174191</v>
      </c>
      <c r="AG34" s="17">
        <v>63459</v>
      </c>
      <c r="AH34" s="17">
        <v>0</v>
      </c>
      <c r="AI34" s="17">
        <v>1101709</v>
      </c>
      <c r="AJ34" s="17">
        <v>0</v>
      </c>
      <c r="AK34" s="17">
        <v>3844037</v>
      </c>
      <c r="AL34" s="17">
        <v>0</v>
      </c>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4" customFormat="1">
      <c r="A35" s="3">
        <v>2002</v>
      </c>
      <c r="B35" s="17">
        <v>363274</v>
      </c>
      <c r="C35" s="17">
        <v>186244</v>
      </c>
      <c r="D35" s="17">
        <v>0</v>
      </c>
      <c r="E35" s="17">
        <v>4207</v>
      </c>
      <c r="F35" s="17">
        <v>113435</v>
      </c>
      <c r="G35" s="17">
        <v>63011</v>
      </c>
      <c r="H35" s="17">
        <v>45960</v>
      </c>
      <c r="I35" s="17">
        <v>129759</v>
      </c>
      <c r="J35" s="17">
        <v>227407</v>
      </c>
      <c r="K35" s="17">
        <v>9576</v>
      </c>
      <c r="L35" s="17">
        <v>7543</v>
      </c>
      <c r="M35" s="17">
        <v>177076</v>
      </c>
      <c r="N35" s="17">
        <v>79818</v>
      </c>
      <c r="O35" s="17">
        <v>53595</v>
      </c>
      <c r="P35" s="17">
        <v>33462</v>
      </c>
      <c r="Q35" s="17">
        <v>477576</v>
      </c>
      <c r="R35" s="17">
        <v>328822</v>
      </c>
      <c r="S35" s="17">
        <v>96107</v>
      </c>
      <c r="T35" s="17">
        <v>13531527</v>
      </c>
      <c r="U35" s="17">
        <v>158620</v>
      </c>
      <c r="V35" s="17">
        <v>1925853</v>
      </c>
      <c r="W35" s="17">
        <v>249004</v>
      </c>
      <c r="X35" s="17">
        <v>405839</v>
      </c>
      <c r="Y35" s="17">
        <v>91734</v>
      </c>
      <c r="Z35" s="17">
        <v>233758</v>
      </c>
      <c r="AA35" s="17">
        <v>0</v>
      </c>
      <c r="AB35" s="17">
        <v>17576585</v>
      </c>
      <c r="AC35" s="17">
        <v>0</v>
      </c>
      <c r="AD35" s="17">
        <v>6821635</v>
      </c>
      <c r="AE35" s="17">
        <v>427</v>
      </c>
      <c r="AF35" s="17">
        <v>1075282</v>
      </c>
      <c r="AG35" s="17">
        <v>87463</v>
      </c>
      <c r="AH35" s="17">
        <v>0</v>
      </c>
      <c r="AI35" s="17">
        <v>2258165</v>
      </c>
      <c r="AJ35" s="17">
        <v>0</v>
      </c>
      <c r="AK35" s="17">
        <v>4822057</v>
      </c>
      <c r="AL35" s="17">
        <v>0</v>
      </c>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4" customFormat="1">
      <c r="A36" s="3">
        <v>2003</v>
      </c>
      <c r="B36" s="17">
        <v>1705889</v>
      </c>
      <c r="C36" s="17">
        <v>387630</v>
      </c>
      <c r="D36" s="17">
        <v>0</v>
      </c>
      <c r="E36" s="17">
        <v>16898</v>
      </c>
      <c r="F36" s="17">
        <v>141800</v>
      </c>
      <c r="G36" s="17">
        <v>267834</v>
      </c>
      <c r="H36" s="17">
        <v>0</v>
      </c>
      <c r="I36" s="17">
        <v>240113</v>
      </c>
      <c r="J36" s="17">
        <v>604669</v>
      </c>
      <c r="K36" s="17">
        <v>145758</v>
      </c>
      <c r="L36" s="17">
        <v>22645</v>
      </c>
      <c r="M36" s="17">
        <v>210401</v>
      </c>
      <c r="N36" s="17">
        <v>92032</v>
      </c>
      <c r="O36" s="17">
        <v>144538</v>
      </c>
      <c r="P36" s="17">
        <v>2995</v>
      </c>
      <c r="Q36" s="17">
        <v>996937</v>
      </c>
      <c r="R36" s="17">
        <v>449587</v>
      </c>
      <c r="S36" s="17">
        <v>159664</v>
      </c>
      <c r="T36" s="17">
        <v>11821029</v>
      </c>
      <c r="U36" s="17">
        <v>82602</v>
      </c>
      <c r="V36" s="17">
        <v>3923395</v>
      </c>
      <c r="W36" s="17">
        <v>175597</v>
      </c>
      <c r="X36" s="17">
        <v>693643</v>
      </c>
      <c r="Y36" s="17">
        <v>19206</v>
      </c>
      <c r="Z36" s="17">
        <v>323612</v>
      </c>
      <c r="AA36" s="17">
        <v>0</v>
      </c>
      <c r="AB36" s="17">
        <v>28669495</v>
      </c>
      <c r="AC36" s="17">
        <v>0</v>
      </c>
      <c r="AD36" s="17">
        <v>16457014</v>
      </c>
      <c r="AE36" s="17">
        <v>2607</v>
      </c>
      <c r="AF36" s="17">
        <v>138112</v>
      </c>
      <c r="AG36" s="17">
        <v>73707</v>
      </c>
      <c r="AH36" s="17">
        <v>0</v>
      </c>
      <c r="AI36" s="17">
        <v>7145020</v>
      </c>
      <c r="AJ36" s="17">
        <v>0</v>
      </c>
      <c r="AK36" s="17">
        <v>5043440</v>
      </c>
      <c r="AL36" s="17">
        <v>586</v>
      </c>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4" customFormat="1">
      <c r="A37" s="3">
        <v>2004</v>
      </c>
      <c r="B37" s="17">
        <v>4827162</v>
      </c>
      <c r="C37" s="17">
        <v>1049809</v>
      </c>
      <c r="D37" s="17">
        <v>0</v>
      </c>
      <c r="E37" s="17">
        <v>69040</v>
      </c>
      <c r="F37" s="17">
        <v>96197</v>
      </c>
      <c r="G37" s="17">
        <v>421319</v>
      </c>
      <c r="H37" s="17">
        <v>1397008</v>
      </c>
      <c r="I37" s="17">
        <v>425177</v>
      </c>
      <c r="J37" s="17">
        <v>246345</v>
      </c>
      <c r="K37" s="17">
        <v>898657</v>
      </c>
      <c r="L37" s="17">
        <v>138369</v>
      </c>
      <c r="M37" s="17">
        <v>560635</v>
      </c>
      <c r="N37" s="17">
        <v>87725</v>
      </c>
      <c r="O37" s="17">
        <v>259433</v>
      </c>
      <c r="P37" s="17">
        <v>23901</v>
      </c>
      <c r="Q37" s="17">
        <v>3130555</v>
      </c>
      <c r="R37" s="17">
        <v>129631</v>
      </c>
      <c r="S37" s="17">
        <v>332597</v>
      </c>
      <c r="T37" s="17">
        <v>6270441</v>
      </c>
      <c r="U37" s="17">
        <v>320666</v>
      </c>
      <c r="V37" s="17">
        <v>1522591</v>
      </c>
      <c r="W37" s="17">
        <v>487501</v>
      </c>
      <c r="X37" s="17">
        <v>633639</v>
      </c>
      <c r="Y37" s="17">
        <v>21601</v>
      </c>
      <c r="Z37" s="17">
        <v>928891</v>
      </c>
      <c r="AA37" s="17">
        <v>0</v>
      </c>
      <c r="AB37" s="17">
        <v>26592316</v>
      </c>
      <c r="AC37" s="17">
        <v>0</v>
      </c>
      <c r="AD37" s="17">
        <v>23286453</v>
      </c>
      <c r="AE37" s="17">
        <v>16857</v>
      </c>
      <c r="AF37" s="17">
        <v>491735</v>
      </c>
      <c r="AG37" s="17">
        <v>140845</v>
      </c>
      <c r="AH37" s="17">
        <v>0</v>
      </c>
      <c r="AI37" s="17">
        <v>15858713</v>
      </c>
      <c r="AJ37" s="17">
        <v>453</v>
      </c>
      <c r="AK37" s="17">
        <v>3807725</v>
      </c>
      <c r="AL37" s="17">
        <v>0</v>
      </c>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4" customFormat="1">
      <c r="A38" s="3">
        <v>2005</v>
      </c>
      <c r="B38" s="17">
        <v>8218584</v>
      </c>
      <c r="C38" s="17">
        <v>1371791</v>
      </c>
      <c r="D38" s="17">
        <v>0</v>
      </c>
      <c r="E38" s="17">
        <v>127514</v>
      </c>
      <c r="F38" s="17">
        <v>164340</v>
      </c>
      <c r="G38" s="17">
        <v>502797</v>
      </c>
      <c r="H38" s="17">
        <v>284</v>
      </c>
      <c r="I38" s="17">
        <v>822605</v>
      </c>
      <c r="J38" s="17">
        <v>281019</v>
      </c>
      <c r="K38" s="17">
        <v>67327</v>
      </c>
      <c r="L38" s="17">
        <v>69993</v>
      </c>
      <c r="M38" s="17">
        <v>579472</v>
      </c>
      <c r="N38" s="17">
        <v>307889</v>
      </c>
      <c r="O38" s="17">
        <v>542611</v>
      </c>
      <c r="P38" s="17">
        <v>2186</v>
      </c>
      <c r="Q38" s="17">
        <v>5781658</v>
      </c>
      <c r="R38" s="17">
        <v>161678</v>
      </c>
      <c r="S38" s="17">
        <v>661764</v>
      </c>
      <c r="T38" s="17">
        <v>18340306</v>
      </c>
      <c r="U38" s="17">
        <v>722091</v>
      </c>
      <c r="V38" s="17">
        <v>2027448</v>
      </c>
      <c r="W38" s="17">
        <v>924794</v>
      </c>
      <c r="X38" s="17">
        <v>4154225</v>
      </c>
      <c r="Y38" s="17">
        <v>44655</v>
      </c>
      <c r="Z38" s="17">
        <v>1286460</v>
      </c>
      <c r="AA38" s="17">
        <v>0</v>
      </c>
      <c r="AB38" s="17">
        <v>44796621</v>
      </c>
      <c r="AC38" s="17">
        <v>0</v>
      </c>
      <c r="AD38" s="17">
        <v>26051322</v>
      </c>
      <c r="AE38" s="17">
        <v>75057</v>
      </c>
      <c r="AF38" s="17">
        <v>540629</v>
      </c>
      <c r="AG38" s="17">
        <v>52575</v>
      </c>
      <c r="AH38" s="17">
        <v>0</v>
      </c>
      <c r="AI38" s="17">
        <v>19498007</v>
      </c>
      <c r="AJ38" s="17">
        <v>41389</v>
      </c>
      <c r="AK38" s="17">
        <v>1564563</v>
      </c>
      <c r="AL38" s="17">
        <v>0</v>
      </c>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4" customFormat="1">
      <c r="A39" s="3">
        <v>2006</v>
      </c>
      <c r="B39" s="17">
        <v>14846121</v>
      </c>
      <c r="C39" s="17">
        <v>1311415</v>
      </c>
      <c r="D39" s="17">
        <v>0</v>
      </c>
      <c r="E39" s="17">
        <v>142997</v>
      </c>
      <c r="F39" s="17">
        <v>116954</v>
      </c>
      <c r="G39" s="17">
        <v>178741</v>
      </c>
      <c r="H39" s="17">
        <v>12290</v>
      </c>
      <c r="I39" s="17">
        <v>707827</v>
      </c>
      <c r="J39" s="17">
        <v>1395112</v>
      </c>
      <c r="K39" s="17">
        <v>736122</v>
      </c>
      <c r="L39" s="17">
        <v>416212</v>
      </c>
      <c r="M39" s="17">
        <v>478552</v>
      </c>
      <c r="N39" s="17">
        <v>397864</v>
      </c>
      <c r="O39" s="17">
        <v>716261</v>
      </c>
      <c r="P39" s="17">
        <v>36529</v>
      </c>
      <c r="Q39" s="17">
        <v>8924796</v>
      </c>
      <c r="R39" s="17">
        <v>404080</v>
      </c>
      <c r="S39" s="17">
        <v>939539</v>
      </c>
      <c r="T39" s="17">
        <v>10864813</v>
      </c>
      <c r="U39" s="17">
        <v>1292238</v>
      </c>
      <c r="V39" s="17">
        <v>3929168</v>
      </c>
      <c r="W39" s="17">
        <v>1918859</v>
      </c>
      <c r="X39" s="17">
        <v>6329430</v>
      </c>
      <c r="Y39" s="17">
        <v>59868</v>
      </c>
      <c r="Z39" s="17">
        <v>1870789</v>
      </c>
      <c r="AA39" s="17">
        <v>465</v>
      </c>
      <c r="AB39" s="17">
        <v>23625591</v>
      </c>
      <c r="AC39" s="17">
        <v>0</v>
      </c>
      <c r="AD39" s="17">
        <v>14260110</v>
      </c>
      <c r="AE39" s="17">
        <v>96195</v>
      </c>
      <c r="AF39" s="17">
        <v>542872</v>
      </c>
      <c r="AG39" s="17">
        <v>233615</v>
      </c>
      <c r="AH39" s="17">
        <v>0</v>
      </c>
      <c r="AI39" s="17">
        <v>23665949</v>
      </c>
      <c r="AJ39" s="17">
        <v>89695</v>
      </c>
      <c r="AK39" s="17">
        <v>1716721</v>
      </c>
      <c r="AL39" s="17">
        <v>8500</v>
      </c>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4" customFormat="1">
      <c r="A40" s="3">
        <v>2007</v>
      </c>
      <c r="B40" s="17">
        <v>6959201</v>
      </c>
      <c r="C40" s="17">
        <v>809676</v>
      </c>
      <c r="D40" s="17">
        <v>196189</v>
      </c>
      <c r="E40" s="17">
        <v>131831</v>
      </c>
      <c r="F40" s="17">
        <v>332364</v>
      </c>
      <c r="G40" s="17">
        <v>72721</v>
      </c>
      <c r="H40" s="17">
        <v>6598</v>
      </c>
      <c r="I40" s="17">
        <v>441056</v>
      </c>
      <c r="J40" s="17">
        <v>9265388</v>
      </c>
      <c r="K40" s="17">
        <v>252628</v>
      </c>
      <c r="L40" s="17">
        <v>112834</v>
      </c>
      <c r="M40" s="17">
        <v>423991</v>
      </c>
      <c r="N40" s="17">
        <v>178486</v>
      </c>
      <c r="O40" s="17">
        <v>837753</v>
      </c>
      <c r="P40" s="17">
        <v>3259</v>
      </c>
      <c r="Q40" s="17">
        <v>7836528</v>
      </c>
      <c r="R40" s="17">
        <v>206939</v>
      </c>
      <c r="S40" s="17">
        <v>920011</v>
      </c>
      <c r="T40" s="17">
        <v>6751419</v>
      </c>
      <c r="U40" s="17">
        <v>2055810</v>
      </c>
      <c r="V40" s="17">
        <v>7371360</v>
      </c>
      <c r="W40" s="17">
        <v>2629355</v>
      </c>
      <c r="X40" s="17">
        <v>7007227</v>
      </c>
      <c r="Y40" s="17">
        <v>7114</v>
      </c>
      <c r="Z40" s="17">
        <v>2452530</v>
      </c>
      <c r="AA40" s="17">
        <v>49531</v>
      </c>
      <c r="AB40" s="17">
        <v>27879455</v>
      </c>
      <c r="AC40" s="17">
        <v>73009</v>
      </c>
      <c r="AD40" s="17">
        <v>6270829</v>
      </c>
      <c r="AE40" s="17">
        <v>62575</v>
      </c>
      <c r="AF40" s="17">
        <v>835400</v>
      </c>
      <c r="AG40" s="17">
        <v>185764</v>
      </c>
      <c r="AH40" s="17">
        <v>3491</v>
      </c>
      <c r="AI40" s="17">
        <v>22870831</v>
      </c>
      <c r="AJ40" s="17">
        <v>40457</v>
      </c>
      <c r="AK40" s="17">
        <v>1609939</v>
      </c>
      <c r="AL40" s="17">
        <v>17778</v>
      </c>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4" customFormat="1">
      <c r="A41" s="3">
        <v>2008</v>
      </c>
      <c r="B41" s="17">
        <v>1965437</v>
      </c>
      <c r="C41" s="17">
        <v>608752</v>
      </c>
      <c r="D41" s="17">
        <v>48987</v>
      </c>
      <c r="E41" s="17">
        <v>328642</v>
      </c>
      <c r="F41" s="17">
        <v>702647</v>
      </c>
      <c r="G41" s="17">
        <v>56246</v>
      </c>
      <c r="H41" s="17">
        <v>4688</v>
      </c>
      <c r="I41" s="17">
        <v>909626</v>
      </c>
      <c r="J41" s="17">
        <v>9732055</v>
      </c>
      <c r="K41" s="17">
        <v>172079</v>
      </c>
      <c r="L41" s="17">
        <v>733827</v>
      </c>
      <c r="M41" s="17">
        <v>333433</v>
      </c>
      <c r="N41" s="17">
        <v>241368</v>
      </c>
      <c r="O41" s="17">
        <v>1007860</v>
      </c>
      <c r="P41" s="17">
        <v>91458</v>
      </c>
      <c r="Q41" s="17">
        <v>2493691</v>
      </c>
      <c r="R41" s="17">
        <v>214256</v>
      </c>
      <c r="S41" s="17">
        <v>1056845</v>
      </c>
      <c r="T41" s="17">
        <v>3054927</v>
      </c>
      <c r="U41" s="17">
        <v>1984195</v>
      </c>
      <c r="V41" s="17">
        <v>12021955</v>
      </c>
      <c r="W41" s="17">
        <v>2554785</v>
      </c>
      <c r="X41" s="17">
        <v>6745170</v>
      </c>
      <c r="Y41" s="17">
        <v>8722</v>
      </c>
      <c r="Z41" s="17">
        <v>2106048</v>
      </c>
      <c r="AA41" s="17">
        <v>28814</v>
      </c>
      <c r="AB41" s="17">
        <v>15298092</v>
      </c>
      <c r="AC41" s="17">
        <v>42338</v>
      </c>
      <c r="AD41" s="17">
        <v>1501240</v>
      </c>
      <c r="AE41" s="17">
        <v>16969</v>
      </c>
      <c r="AF41" s="17">
        <v>791113</v>
      </c>
      <c r="AG41" s="17">
        <v>111260</v>
      </c>
      <c r="AH41" s="17">
        <v>9953</v>
      </c>
      <c r="AI41" s="17">
        <v>7637208</v>
      </c>
      <c r="AJ41" s="17">
        <v>201153</v>
      </c>
      <c r="AK41" s="17">
        <v>793112</v>
      </c>
      <c r="AL41" s="17">
        <v>95</v>
      </c>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4" customFormat="1">
      <c r="A42" s="3">
        <v>2009</v>
      </c>
      <c r="B42" s="17">
        <v>942321</v>
      </c>
      <c r="C42" s="17">
        <v>618461</v>
      </c>
      <c r="D42" s="17">
        <v>483</v>
      </c>
      <c r="E42" s="17">
        <v>136306</v>
      </c>
      <c r="F42" s="17">
        <v>738544</v>
      </c>
      <c r="G42" s="17">
        <v>141819</v>
      </c>
      <c r="H42" s="17">
        <v>412032</v>
      </c>
      <c r="I42" s="17">
        <v>503298</v>
      </c>
      <c r="J42" s="17">
        <v>5993464</v>
      </c>
      <c r="K42" s="17">
        <v>1453260</v>
      </c>
      <c r="L42" s="17">
        <v>2211828</v>
      </c>
      <c r="M42" s="17">
        <v>256640</v>
      </c>
      <c r="N42" s="17">
        <v>110054</v>
      </c>
      <c r="O42" s="17">
        <v>554587</v>
      </c>
      <c r="P42" s="17">
        <v>413714</v>
      </c>
      <c r="Q42" s="17">
        <v>1321712</v>
      </c>
      <c r="R42" s="17">
        <v>314264</v>
      </c>
      <c r="S42" s="17">
        <v>457876</v>
      </c>
      <c r="T42" s="17">
        <v>787249</v>
      </c>
      <c r="U42" s="17">
        <v>3443492</v>
      </c>
      <c r="V42" s="17">
        <v>32793307</v>
      </c>
      <c r="W42" s="17">
        <v>2606857</v>
      </c>
      <c r="X42" s="17">
        <v>2469351</v>
      </c>
      <c r="Y42" s="17">
        <v>16443</v>
      </c>
      <c r="Z42" s="17">
        <v>2210806</v>
      </c>
      <c r="AA42" s="17">
        <v>58126</v>
      </c>
      <c r="AB42" s="17">
        <v>12755805</v>
      </c>
      <c r="AC42" s="17">
        <v>0</v>
      </c>
      <c r="AD42" s="17">
        <v>685961</v>
      </c>
      <c r="AE42" s="17">
        <v>33805</v>
      </c>
      <c r="AF42" s="17">
        <v>617982</v>
      </c>
      <c r="AG42" s="17">
        <v>187408</v>
      </c>
      <c r="AH42" s="17">
        <v>38717</v>
      </c>
      <c r="AI42" s="17">
        <v>5089236</v>
      </c>
      <c r="AJ42" s="17">
        <v>28858</v>
      </c>
      <c r="AK42" s="17">
        <v>483604</v>
      </c>
      <c r="AL42" s="17">
        <v>228947</v>
      </c>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4" customFormat="1">
      <c r="A43" s="3">
        <v>2010</v>
      </c>
      <c r="B43" s="17">
        <v>189428</v>
      </c>
      <c r="C43" s="17">
        <v>194374</v>
      </c>
      <c r="D43" s="17">
        <v>10228</v>
      </c>
      <c r="E43" s="17">
        <v>102654</v>
      </c>
      <c r="F43" s="17">
        <v>1272323</v>
      </c>
      <c r="G43" s="17">
        <v>29764</v>
      </c>
      <c r="H43" s="17">
        <v>1232148</v>
      </c>
      <c r="I43" s="17">
        <v>499128</v>
      </c>
      <c r="J43" s="17">
        <v>8624851</v>
      </c>
      <c r="K43" s="17">
        <v>127782</v>
      </c>
      <c r="L43" s="17">
        <v>6661780</v>
      </c>
      <c r="M43" s="17">
        <v>126301</v>
      </c>
      <c r="N43" s="17">
        <v>114581</v>
      </c>
      <c r="O43" s="17">
        <v>604277</v>
      </c>
      <c r="P43" s="17">
        <v>72633</v>
      </c>
      <c r="Q43" s="17">
        <v>458741</v>
      </c>
      <c r="R43" s="17">
        <v>279249</v>
      </c>
      <c r="S43" s="17">
        <v>394939</v>
      </c>
      <c r="T43" s="17">
        <v>821652</v>
      </c>
      <c r="U43" s="17">
        <v>759762</v>
      </c>
      <c r="V43" s="17">
        <v>32060573</v>
      </c>
      <c r="W43" s="17">
        <v>630340</v>
      </c>
      <c r="X43" s="17">
        <v>1891977</v>
      </c>
      <c r="Y43" s="17">
        <v>5202</v>
      </c>
      <c r="Z43" s="17">
        <v>932936</v>
      </c>
      <c r="AA43" s="17">
        <v>554</v>
      </c>
      <c r="AB43" s="17">
        <v>8630114</v>
      </c>
      <c r="AC43" s="17">
        <v>996</v>
      </c>
      <c r="AD43" s="17">
        <v>864031</v>
      </c>
      <c r="AE43" s="17">
        <v>46522</v>
      </c>
      <c r="AF43" s="17">
        <v>725629</v>
      </c>
      <c r="AG43" s="17">
        <v>46056</v>
      </c>
      <c r="AH43" s="17">
        <v>51223</v>
      </c>
      <c r="AI43" s="17">
        <v>1815626</v>
      </c>
      <c r="AJ43" s="17">
        <v>9610</v>
      </c>
      <c r="AK43" s="17">
        <v>1301966</v>
      </c>
      <c r="AL43" s="17">
        <v>633</v>
      </c>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4" customFormat="1">
      <c r="A44" s="3">
        <v>2011</v>
      </c>
      <c r="B44" s="17">
        <v>25122</v>
      </c>
      <c r="C44" s="17">
        <v>67468</v>
      </c>
      <c r="D44" s="17">
        <v>6217</v>
      </c>
      <c r="E44" s="17">
        <v>71883</v>
      </c>
      <c r="F44" s="17">
        <v>1483183</v>
      </c>
      <c r="G44" s="17">
        <v>9688</v>
      </c>
      <c r="H44" s="17">
        <v>326888</v>
      </c>
      <c r="I44" s="17">
        <v>201057</v>
      </c>
      <c r="J44" s="17">
        <v>2851460</v>
      </c>
      <c r="K44" s="17">
        <v>440770</v>
      </c>
      <c r="L44" s="17">
        <v>6886470</v>
      </c>
      <c r="M44" s="17">
        <v>226058</v>
      </c>
      <c r="N44" s="17">
        <v>58966</v>
      </c>
      <c r="O44" s="17">
        <v>277305</v>
      </c>
      <c r="P44" s="17">
        <v>95035</v>
      </c>
      <c r="Q44" s="17">
        <v>152373</v>
      </c>
      <c r="R44" s="17">
        <v>366011</v>
      </c>
      <c r="S44" s="17">
        <v>143662</v>
      </c>
      <c r="T44" s="17">
        <v>77870</v>
      </c>
      <c r="U44" s="17">
        <v>238123</v>
      </c>
      <c r="V44" s="17">
        <v>15468249</v>
      </c>
      <c r="W44" s="17">
        <v>187652</v>
      </c>
      <c r="X44" s="17">
        <v>1217998</v>
      </c>
      <c r="Y44" s="17">
        <v>3839</v>
      </c>
      <c r="Z44" s="17">
        <v>521181</v>
      </c>
      <c r="AA44" s="17">
        <v>12173</v>
      </c>
      <c r="AB44" s="17">
        <v>6269156</v>
      </c>
      <c r="AC44" s="17">
        <v>106414</v>
      </c>
      <c r="AD44" s="17">
        <v>19319</v>
      </c>
      <c r="AE44" s="17">
        <v>10855</v>
      </c>
      <c r="AF44" s="17">
        <v>848669</v>
      </c>
      <c r="AG44" s="17">
        <v>25466</v>
      </c>
      <c r="AH44" s="17">
        <v>17907</v>
      </c>
      <c r="AI44" s="17">
        <v>185676</v>
      </c>
      <c r="AJ44" s="17">
        <v>26264</v>
      </c>
      <c r="AK44" s="17">
        <v>133710</v>
      </c>
      <c r="AL44" s="17">
        <v>6254</v>
      </c>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row>
    <row r="45" spans="1:79" s="24" customFormat="1">
      <c r="A45" s="3">
        <v>2012</v>
      </c>
      <c r="B45" s="17">
        <v>220925</v>
      </c>
      <c r="C45" s="17">
        <v>48055</v>
      </c>
      <c r="D45" s="17">
        <v>5291</v>
      </c>
      <c r="E45" s="17">
        <v>122076</v>
      </c>
      <c r="F45" s="17">
        <v>929538</v>
      </c>
      <c r="G45" s="17">
        <v>32196</v>
      </c>
      <c r="H45" s="17">
        <v>117434</v>
      </c>
      <c r="I45" s="17">
        <v>95844</v>
      </c>
      <c r="J45" s="17">
        <v>1329090</v>
      </c>
      <c r="K45" s="17">
        <v>1986206</v>
      </c>
      <c r="L45" s="17">
        <v>6190923</v>
      </c>
      <c r="M45" s="17">
        <v>42019</v>
      </c>
      <c r="N45" s="17">
        <v>78479</v>
      </c>
      <c r="O45" s="17">
        <v>228014</v>
      </c>
      <c r="P45" s="17">
        <v>114187</v>
      </c>
      <c r="Q45" s="17">
        <v>83098</v>
      </c>
      <c r="R45" s="17">
        <v>312202</v>
      </c>
      <c r="S45" s="17">
        <v>105079</v>
      </c>
      <c r="T45" s="17">
        <v>77335</v>
      </c>
      <c r="U45" s="17">
        <v>165696</v>
      </c>
      <c r="V45" s="17">
        <v>7987328</v>
      </c>
      <c r="W45" s="17">
        <v>94260</v>
      </c>
      <c r="X45" s="17">
        <v>756664</v>
      </c>
      <c r="Y45" s="17">
        <v>11899</v>
      </c>
      <c r="Z45" s="17">
        <v>370916</v>
      </c>
      <c r="AA45" s="17">
        <v>18723</v>
      </c>
      <c r="AB45" s="17">
        <v>3214605</v>
      </c>
      <c r="AC45" s="17">
        <v>169759</v>
      </c>
      <c r="AD45" s="17">
        <v>175990</v>
      </c>
      <c r="AE45" s="17">
        <v>2065</v>
      </c>
      <c r="AF45" s="17">
        <v>579155</v>
      </c>
      <c r="AG45" s="17">
        <v>29632</v>
      </c>
      <c r="AH45" s="17">
        <v>14566</v>
      </c>
      <c r="AI45" s="17">
        <v>706178</v>
      </c>
      <c r="AJ45" s="17">
        <v>28306</v>
      </c>
      <c r="AK45" s="17">
        <v>626878</v>
      </c>
      <c r="AL45" s="17">
        <v>58816</v>
      </c>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4" customFormat="1">
      <c r="A46" s="3">
        <v>2013</v>
      </c>
      <c r="B46" s="17">
        <v>5022</v>
      </c>
      <c r="C46" s="17">
        <v>55496</v>
      </c>
      <c r="D46" s="17">
        <v>16380</v>
      </c>
      <c r="E46" s="17">
        <v>115678</v>
      </c>
      <c r="F46" s="17">
        <v>341481</v>
      </c>
      <c r="G46" s="17">
        <v>7153</v>
      </c>
      <c r="H46" s="17">
        <v>126772</v>
      </c>
      <c r="I46" s="17">
        <v>65254</v>
      </c>
      <c r="J46" s="17">
        <v>406258</v>
      </c>
      <c r="K46" s="17">
        <v>988612</v>
      </c>
      <c r="L46" s="17">
        <v>4597048</v>
      </c>
      <c r="M46" s="17">
        <v>52522</v>
      </c>
      <c r="N46" s="17">
        <v>29184</v>
      </c>
      <c r="O46" s="17">
        <v>138555</v>
      </c>
      <c r="P46" s="17">
        <v>31720</v>
      </c>
      <c r="Q46" s="17">
        <v>129704</v>
      </c>
      <c r="R46" s="17">
        <v>201133</v>
      </c>
      <c r="S46" s="17">
        <v>77793</v>
      </c>
      <c r="T46" s="17">
        <v>65732</v>
      </c>
      <c r="U46" s="17">
        <v>117874</v>
      </c>
      <c r="V46" s="17">
        <v>2976799</v>
      </c>
      <c r="W46" s="17">
        <v>47429</v>
      </c>
      <c r="X46" s="17">
        <v>206781</v>
      </c>
      <c r="Y46" s="17">
        <v>11233</v>
      </c>
      <c r="Z46" s="17">
        <v>160343</v>
      </c>
      <c r="AA46" s="17">
        <v>22647</v>
      </c>
      <c r="AB46" s="17">
        <v>735486</v>
      </c>
      <c r="AC46" s="17">
        <v>141396</v>
      </c>
      <c r="AD46" s="17">
        <v>17793</v>
      </c>
      <c r="AE46" s="17">
        <v>10660</v>
      </c>
      <c r="AF46" s="17">
        <v>300473</v>
      </c>
      <c r="AG46" s="17">
        <v>17100</v>
      </c>
      <c r="AH46" s="17">
        <v>16194</v>
      </c>
      <c r="AI46" s="17">
        <v>133380</v>
      </c>
      <c r="AJ46" s="17">
        <v>30072</v>
      </c>
      <c r="AK46" s="17">
        <v>129626</v>
      </c>
      <c r="AL46" s="17">
        <v>17452</v>
      </c>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row>
    <row r="47" spans="1:79" s="24" customFormat="1">
      <c r="A47" s="3">
        <v>2014</v>
      </c>
      <c r="B47" s="17">
        <v>20385</v>
      </c>
      <c r="C47" s="17">
        <v>53247</v>
      </c>
      <c r="D47" s="17">
        <v>448</v>
      </c>
      <c r="E47" s="17">
        <v>107945</v>
      </c>
      <c r="F47" s="17">
        <v>72147</v>
      </c>
      <c r="G47" s="17">
        <v>7462</v>
      </c>
      <c r="H47" s="17">
        <v>24180</v>
      </c>
      <c r="I47" s="17">
        <v>79799</v>
      </c>
      <c r="J47" s="17">
        <v>2283052</v>
      </c>
      <c r="K47" s="17">
        <v>936134</v>
      </c>
      <c r="L47" s="17">
        <v>1863758</v>
      </c>
      <c r="M47" s="17">
        <v>221175</v>
      </c>
      <c r="N47" s="17">
        <v>71670</v>
      </c>
      <c r="O47" s="17">
        <v>306206</v>
      </c>
      <c r="P47" s="17">
        <v>18144</v>
      </c>
      <c r="Q47" s="17">
        <v>53848</v>
      </c>
      <c r="R47" s="17">
        <v>218415</v>
      </c>
      <c r="S47" s="17">
        <v>70000</v>
      </c>
      <c r="T47" s="17">
        <v>2239765</v>
      </c>
      <c r="U47" s="17">
        <v>184002</v>
      </c>
      <c r="V47" s="17">
        <v>7684606</v>
      </c>
      <c r="W47" s="17">
        <v>63129</v>
      </c>
      <c r="X47" s="17">
        <v>158262</v>
      </c>
      <c r="Y47" s="17">
        <v>33375</v>
      </c>
      <c r="Z47" s="17">
        <v>107085</v>
      </c>
      <c r="AA47" s="17">
        <v>15099</v>
      </c>
      <c r="AB47" s="17">
        <v>3315962</v>
      </c>
      <c r="AC47" s="17">
        <v>146866</v>
      </c>
      <c r="AD47" s="17">
        <v>203245</v>
      </c>
      <c r="AE47" s="17">
        <v>8524</v>
      </c>
      <c r="AF47" s="17">
        <v>443256</v>
      </c>
      <c r="AG47" s="17">
        <v>41140</v>
      </c>
      <c r="AH47" s="17">
        <v>3761</v>
      </c>
      <c r="AI47" s="17">
        <v>257162</v>
      </c>
      <c r="AJ47" s="17">
        <v>28011</v>
      </c>
      <c r="AK47" s="17">
        <v>194929</v>
      </c>
      <c r="AL47" s="17">
        <v>21345</v>
      </c>
      <c r="AM47"/>
      <c r="AN47"/>
    </row>
    <row r="48" spans="1:79" s="24" customFormat="1">
      <c r="A48" s="3">
        <v>2015</v>
      </c>
      <c r="B48" s="17">
        <v>60174</v>
      </c>
      <c r="C48" s="17">
        <v>114829</v>
      </c>
      <c r="D48" s="17">
        <v>47526</v>
      </c>
      <c r="E48" s="17">
        <v>179237</v>
      </c>
      <c r="F48" s="17">
        <v>89754</v>
      </c>
      <c r="G48" s="17">
        <v>15727</v>
      </c>
      <c r="H48" s="17">
        <v>537464</v>
      </c>
      <c r="I48" s="17">
        <v>96438</v>
      </c>
      <c r="J48" s="17">
        <v>455972</v>
      </c>
      <c r="K48" s="17">
        <v>3978899</v>
      </c>
      <c r="L48" s="17">
        <v>610780</v>
      </c>
      <c r="M48" s="17">
        <v>399654</v>
      </c>
      <c r="N48" s="17">
        <v>74497</v>
      </c>
      <c r="O48" s="17">
        <v>217034</v>
      </c>
      <c r="P48" s="17">
        <v>26682</v>
      </c>
      <c r="Q48" s="17">
        <v>87029</v>
      </c>
      <c r="R48" s="17">
        <v>181522</v>
      </c>
      <c r="S48" s="17">
        <v>169296</v>
      </c>
      <c r="T48" s="17">
        <v>130094</v>
      </c>
      <c r="U48" s="17">
        <v>316441</v>
      </c>
      <c r="V48" s="17">
        <v>2371289</v>
      </c>
      <c r="W48" s="17">
        <v>43767</v>
      </c>
      <c r="X48" s="17">
        <v>106100</v>
      </c>
      <c r="Y48" s="17">
        <v>31326</v>
      </c>
      <c r="Z48" s="17">
        <v>160075</v>
      </c>
      <c r="AA48" s="17">
        <v>51442</v>
      </c>
      <c r="AB48" s="17">
        <v>3992075</v>
      </c>
      <c r="AC48" s="17">
        <v>508021</v>
      </c>
      <c r="AD48" s="17">
        <v>35422</v>
      </c>
      <c r="AE48" s="17">
        <v>11369</v>
      </c>
      <c r="AF48" s="17">
        <v>670814</v>
      </c>
      <c r="AG48" s="17">
        <v>1404836</v>
      </c>
      <c r="AH48" s="17">
        <v>31224</v>
      </c>
      <c r="AI48" s="17">
        <v>339525</v>
      </c>
      <c r="AJ48" s="17">
        <v>33883</v>
      </c>
      <c r="AK48" s="17">
        <v>112978</v>
      </c>
      <c r="AL48" s="17">
        <v>32316</v>
      </c>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row>
    <row r="49" spans="1:40" s="24" customFormat="1">
      <c r="A49" s="3">
        <v>2016</v>
      </c>
      <c r="B49" s="17">
        <v>97107</v>
      </c>
      <c r="C49" s="17">
        <v>56318</v>
      </c>
      <c r="D49" s="17">
        <v>8852</v>
      </c>
      <c r="E49" s="17">
        <v>85803</v>
      </c>
      <c r="F49" s="17">
        <v>155616</v>
      </c>
      <c r="G49" s="17">
        <v>19285</v>
      </c>
      <c r="H49" s="17">
        <v>133345</v>
      </c>
      <c r="I49" s="17">
        <v>96148</v>
      </c>
      <c r="J49" s="17">
        <v>731231</v>
      </c>
      <c r="K49" s="17">
        <v>376362</v>
      </c>
      <c r="L49" s="17">
        <v>1640652</v>
      </c>
      <c r="M49" s="17">
        <v>58915</v>
      </c>
      <c r="N49" s="17">
        <v>87299</v>
      </c>
      <c r="O49" s="17">
        <v>317083</v>
      </c>
      <c r="P49" s="17">
        <v>92061</v>
      </c>
      <c r="Q49" s="17">
        <v>206170</v>
      </c>
      <c r="R49" s="17">
        <v>280553</v>
      </c>
      <c r="S49" s="17">
        <v>154186</v>
      </c>
      <c r="T49" s="17">
        <v>156955</v>
      </c>
      <c r="U49" s="17">
        <v>316895</v>
      </c>
      <c r="V49" s="17">
        <v>3158988</v>
      </c>
      <c r="W49" s="17">
        <v>37887</v>
      </c>
      <c r="X49" s="17">
        <v>124537</v>
      </c>
      <c r="Y49" s="17">
        <v>16237</v>
      </c>
      <c r="Z49" s="17">
        <v>76514</v>
      </c>
      <c r="AA49" s="17">
        <v>61064</v>
      </c>
      <c r="AB49" s="17">
        <v>4393988</v>
      </c>
      <c r="AC49" s="17">
        <v>131315</v>
      </c>
      <c r="AD49" s="17">
        <v>53192</v>
      </c>
      <c r="AE49" s="17">
        <v>37277</v>
      </c>
      <c r="AF49" s="17">
        <v>994866</v>
      </c>
      <c r="AG49" s="17">
        <v>39841</v>
      </c>
      <c r="AH49" s="17">
        <v>35615</v>
      </c>
      <c r="AI49" s="17">
        <v>675711</v>
      </c>
      <c r="AJ49" s="17">
        <v>26670</v>
      </c>
      <c r="AK49" s="17">
        <v>162482</v>
      </c>
      <c r="AL49" s="17">
        <v>4256</v>
      </c>
      <c r="AM49"/>
    </row>
    <row r="50" spans="1:40" s="24" customFormat="1">
      <c r="A50" s="3">
        <v>2017</v>
      </c>
      <c r="B50" s="17">
        <v>1817098</v>
      </c>
      <c r="C50" s="17">
        <v>230827</v>
      </c>
      <c r="D50" s="17">
        <v>4836</v>
      </c>
      <c r="E50" s="17">
        <v>116087</v>
      </c>
      <c r="F50" s="17">
        <v>135452</v>
      </c>
      <c r="G50" s="17">
        <v>39126</v>
      </c>
      <c r="H50" s="17">
        <v>30083</v>
      </c>
      <c r="I50" s="17">
        <v>1243706</v>
      </c>
      <c r="J50" s="17">
        <v>636168</v>
      </c>
      <c r="K50" s="17">
        <v>957608</v>
      </c>
      <c r="L50" s="17">
        <v>170016</v>
      </c>
      <c r="M50" s="17">
        <v>140449</v>
      </c>
      <c r="N50" s="17">
        <v>115075</v>
      </c>
      <c r="O50" s="17">
        <v>1125616</v>
      </c>
      <c r="P50" s="17">
        <v>157604</v>
      </c>
      <c r="Q50" s="17">
        <v>1950513</v>
      </c>
      <c r="R50" s="17">
        <v>176548</v>
      </c>
      <c r="S50" s="17">
        <v>837117</v>
      </c>
      <c r="T50" s="17">
        <v>95876</v>
      </c>
      <c r="U50" s="17">
        <v>300007</v>
      </c>
      <c r="V50" s="17">
        <v>2272946</v>
      </c>
      <c r="W50" s="17">
        <v>156173</v>
      </c>
      <c r="X50" s="17">
        <v>163756</v>
      </c>
      <c r="Y50" s="17">
        <v>60314</v>
      </c>
      <c r="Z50" s="17">
        <v>528236</v>
      </c>
      <c r="AA50" s="17">
        <v>41228</v>
      </c>
      <c r="AB50" s="17">
        <v>5307518</v>
      </c>
      <c r="AC50" s="17">
        <v>50229</v>
      </c>
      <c r="AD50" s="17">
        <v>3245714</v>
      </c>
      <c r="AE50" s="17">
        <v>64216</v>
      </c>
      <c r="AF50" s="17">
        <v>749963</v>
      </c>
      <c r="AG50" s="17">
        <v>30209</v>
      </c>
      <c r="AH50" s="17">
        <v>19779</v>
      </c>
      <c r="AI50" s="17">
        <v>6069363</v>
      </c>
      <c r="AJ50" s="17">
        <v>9925</v>
      </c>
      <c r="AK50" s="17">
        <v>342558</v>
      </c>
      <c r="AL50" s="17">
        <v>16052</v>
      </c>
      <c r="AM50"/>
    </row>
    <row r="51" spans="1:40" s="24" customFormat="1">
      <c r="A51" s="3">
        <v>2018</v>
      </c>
      <c r="B51" s="17">
        <v>282900</v>
      </c>
      <c r="C51" s="17">
        <v>918744</v>
      </c>
      <c r="D51" s="17">
        <v>7497</v>
      </c>
      <c r="E51" s="17">
        <v>72895</v>
      </c>
      <c r="F51" s="17">
        <v>273029</v>
      </c>
      <c r="G51" s="17">
        <v>125405</v>
      </c>
      <c r="H51" s="17">
        <v>6744066</v>
      </c>
      <c r="I51" s="17">
        <v>569202</v>
      </c>
      <c r="J51" s="17">
        <v>223865</v>
      </c>
      <c r="K51" s="17">
        <v>3397587</v>
      </c>
      <c r="L51" s="17">
        <v>798776</v>
      </c>
      <c r="M51" s="17">
        <v>968238</v>
      </c>
      <c r="N51" s="17">
        <v>176158</v>
      </c>
      <c r="O51" s="17">
        <v>304293</v>
      </c>
      <c r="P51" s="17">
        <v>151910</v>
      </c>
      <c r="Q51" s="17">
        <v>462690</v>
      </c>
      <c r="R51" s="17">
        <v>1117458</v>
      </c>
      <c r="S51" s="17">
        <v>373792</v>
      </c>
      <c r="T51" s="17">
        <v>6216917</v>
      </c>
      <c r="U51" s="17">
        <v>271227</v>
      </c>
      <c r="V51" s="17">
        <v>973228</v>
      </c>
      <c r="W51" s="17">
        <v>413774</v>
      </c>
      <c r="X51" s="17">
        <v>2074076</v>
      </c>
      <c r="Y51" s="17">
        <v>13800</v>
      </c>
      <c r="Z51" s="17">
        <v>1410042</v>
      </c>
      <c r="AA51" s="17">
        <v>95008</v>
      </c>
      <c r="AB51" s="17">
        <v>4572485</v>
      </c>
      <c r="AC51" s="17">
        <v>113690</v>
      </c>
      <c r="AD51" s="17">
        <v>959110</v>
      </c>
      <c r="AE51" s="17">
        <v>126822</v>
      </c>
      <c r="AF51" s="17">
        <v>1220920</v>
      </c>
      <c r="AG51" s="17">
        <v>15414</v>
      </c>
      <c r="AH51" s="17">
        <v>398565</v>
      </c>
      <c r="AI51" s="17">
        <v>833612</v>
      </c>
      <c r="AJ51" s="17">
        <v>909546</v>
      </c>
      <c r="AK51" s="17">
        <v>6949924</v>
      </c>
      <c r="AL51" s="17">
        <v>445342</v>
      </c>
    </row>
    <row r="52" spans="1:40" s="24" customFormat="1">
      <c r="A52" s="3">
        <v>2019</v>
      </c>
      <c r="B52" s="17">
        <v>30190</v>
      </c>
      <c r="C52" s="17">
        <v>51644</v>
      </c>
      <c r="D52" s="17">
        <v>421</v>
      </c>
      <c r="E52" s="17">
        <v>14844</v>
      </c>
      <c r="F52" s="17">
        <v>47973</v>
      </c>
      <c r="G52" s="17">
        <v>17341</v>
      </c>
      <c r="H52" s="17">
        <v>302</v>
      </c>
      <c r="I52" s="17">
        <v>115592</v>
      </c>
      <c r="J52" s="17">
        <v>481541</v>
      </c>
      <c r="K52" s="17">
        <v>113816</v>
      </c>
      <c r="L52" s="17">
        <v>89902</v>
      </c>
      <c r="M52" s="17">
        <v>26291</v>
      </c>
      <c r="N52" s="17">
        <v>116504</v>
      </c>
      <c r="O52" s="17">
        <v>203482</v>
      </c>
      <c r="P52" s="17">
        <v>21320</v>
      </c>
      <c r="Q52" s="17">
        <v>233594</v>
      </c>
      <c r="R52" s="17">
        <v>30833</v>
      </c>
      <c r="S52" s="17">
        <v>95057</v>
      </c>
      <c r="T52" s="17">
        <v>114758</v>
      </c>
      <c r="U52" s="17">
        <v>120551</v>
      </c>
      <c r="V52" s="17">
        <v>1060092</v>
      </c>
      <c r="W52" s="17">
        <v>13646</v>
      </c>
      <c r="X52" s="17">
        <v>98821</v>
      </c>
      <c r="Y52" s="17">
        <v>772</v>
      </c>
      <c r="Z52" s="17">
        <v>87448</v>
      </c>
      <c r="AA52" s="17">
        <v>18280</v>
      </c>
      <c r="AB52" s="17">
        <v>3944905</v>
      </c>
      <c r="AC52" s="17">
        <v>111432</v>
      </c>
      <c r="AD52" s="17">
        <v>74328</v>
      </c>
      <c r="AE52" s="17">
        <v>16757</v>
      </c>
      <c r="AF52" s="17">
        <v>408207</v>
      </c>
      <c r="AG52" s="17">
        <v>24964</v>
      </c>
      <c r="AH52" s="17">
        <v>6615</v>
      </c>
      <c r="AI52" s="17">
        <v>434716</v>
      </c>
      <c r="AJ52" s="17">
        <v>11913</v>
      </c>
      <c r="AK52" s="17">
        <v>60212</v>
      </c>
      <c r="AL52" s="17">
        <v>43943</v>
      </c>
    </row>
    <row r="54" spans="1:40">
      <c r="A54" s="4" t="str">
        <f>CONCATENATE("Annual Volume Killed on the CFLB as of ",MAX(A1:A53)," -- ",IF($B$2 = "(ALL)","ALL Modelled Health Factors",$B$2))</f>
        <v>Annual Volume Killed on the CFLB as of 2019 -- ALL Modelled Health Factors</v>
      </c>
    </row>
    <row r="55" spans="1:40">
      <c r="A55" s="4" t="str">
        <f t="shared" ref="A55:AM55" si="0">A5</f>
        <v>Year</v>
      </c>
      <c r="B55" s="4" t="str">
        <f t="shared" si="0"/>
        <v>100 Mile House TSA</v>
      </c>
      <c r="C55" s="4" t="str">
        <f t="shared" si="0"/>
        <v>Arrow TSA</v>
      </c>
      <c r="D55" s="4" t="str">
        <f t="shared" si="0"/>
        <v>Arrowsmith TSA</v>
      </c>
      <c r="E55" s="4" t="str">
        <f t="shared" si="0"/>
        <v>Boundary TSA</v>
      </c>
      <c r="F55" s="4" t="str">
        <f t="shared" si="0"/>
        <v>Bulkley TSA</v>
      </c>
      <c r="G55" s="4" t="str">
        <f t="shared" si="0"/>
        <v>Cascadia TSA</v>
      </c>
      <c r="H55" s="4" t="str">
        <f t="shared" si="0"/>
        <v>Cassiar TSA</v>
      </c>
      <c r="I55" s="4" t="str">
        <f t="shared" si="0"/>
        <v>Cranbrook TSA</v>
      </c>
      <c r="J55" s="4" t="str">
        <f t="shared" si="0"/>
        <v>Dawson Creek TSA</v>
      </c>
      <c r="K55" s="4" t="str">
        <f t="shared" si="0"/>
        <v>Fort Nelson TSA</v>
      </c>
      <c r="L55" s="4" t="str">
        <f t="shared" si="0"/>
        <v>Fort St. John TSA</v>
      </c>
      <c r="M55" s="4" t="str">
        <f t="shared" si="0"/>
        <v>Fraser TSA</v>
      </c>
      <c r="N55" s="4" t="str">
        <f t="shared" si="0"/>
        <v>Golden TSA</v>
      </c>
      <c r="O55" s="4" t="str">
        <f t="shared" si="0"/>
        <v>Invermere TSA</v>
      </c>
      <c r="P55" s="4" t="str">
        <f t="shared" si="0"/>
        <v>Kalum TSA</v>
      </c>
      <c r="Q55" s="4" t="str">
        <f t="shared" si="0"/>
        <v>Kamloops TSA</v>
      </c>
      <c r="R55" s="4" t="str">
        <f t="shared" si="0"/>
        <v>Kispiox TSA</v>
      </c>
      <c r="S55" s="4" t="str">
        <f t="shared" si="0"/>
        <v>Kootenay Lake TSA</v>
      </c>
      <c r="T55" s="4" t="str">
        <f t="shared" si="0"/>
        <v>Lakes TSA</v>
      </c>
      <c r="U55" s="4" t="str">
        <f t="shared" si="0"/>
        <v>Lillooet TSA</v>
      </c>
      <c r="V55" s="4" t="str">
        <f t="shared" si="0"/>
        <v>MacKenzie TSA</v>
      </c>
      <c r="W55" s="4" t="str">
        <f t="shared" si="0"/>
        <v>Merritt TSA</v>
      </c>
      <c r="X55" s="4" t="str">
        <f t="shared" si="0"/>
        <v>Morice TSA</v>
      </c>
      <c r="Y55" s="4" t="str">
        <f t="shared" si="0"/>
        <v>Nass TSA</v>
      </c>
      <c r="Z55" s="4" t="str">
        <f t="shared" si="0"/>
        <v>Okanagan TSA</v>
      </c>
      <c r="AA55" s="4" t="str">
        <f t="shared" si="0"/>
        <v>Pacific TSA</v>
      </c>
      <c r="AB55" s="4" t="str">
        <f t="shared" si="0"/>
        <v>Prince George TSA</v>
      </c>
      <c r="AC55" s="4" t="str">
        <f t="shared" si="0"/>
        <v>Queen Charlotte TSA</v>
      </c>
      <c r="AD55" s="4" t="str">
        <f t="shared" si="0"/>
        <v>Quesnel TSA</v>
      </c>
      <c r="AE55" s="4" t="str">
        <f t="shared" si="0"/>
        <v>Revelstoke TSA</v>
      </c>
      <c r="AF55" s="4" t="str">
        <f t="shared" si="0"/>
        <v>Robson Valley TSA</v>
      </c>
      <c r="AG55" s="4" t="str">
        <f t="shared" si="0"/>
        <v>Soo TSA</v>
      </c>
      <c r="AH55" s="4" t="str">
        <f t="shared" si="0"/>
        <v>Sunshine Coast TSA</v>
      </c>
      <c r="AI55" s="4" t="str">
        <f t="shared" si="0"/>
        <v>Williams Lake TSA</v>
      </c>
      <c r="AJ55" s="4" t="str">
        <f t="shared" si="0"/>
        <v>GBR South TSA</v>
      </c>
      <c r="AK55" s="4" t="str">
        <f t="shared" si="0"/>
        <v>GBR North TSA</v>
      </c>
      <c r="AL55" s="4" t="str">
        <f t="shared" si="0"/>
        <v>North Island TSA</v>
      </c>
      <c r="AM55" s="4">
        <f t="shared" si="0"/>
        <v>0</v>
      </c>
      <c r="AN55" s="4" t="s">
        <v>38</v>
      </c>
    </row>
    <row r="56" spans="1:40">
      <c r="A56">
        <f t="shared" ref="A56:AM56" si="1">A6</f>
        <v>1999</v>
      </c>
      <c r="B56" s="13">
        <f t="shared" si="1"/>
        <v>355147</v>
      </c>
      <c r="C56" s="13">
        <f t="shared" si="1"/>
        <v>223828</v>
      </c>
      <c r="D56" s="13">
        <f t="shared" si="1"/>
        <v>0</v>
      </c>
      <c r="E56" s="13">
        <f t="shared" si="1"/>
        <v>10717</v>
      </c>
      <c r="F56" s="13">
        <f t="shared" si="1"/>
        <v>167868</v>
      </c>
      <c r="G56" s="13">
        <f t="shared" si="1"/>
        <v>11900</v>
      </c>
      <c r="H56" s="13">
        <f t="shared" si="1"/>
        <v>0</v>
      </c>
      <c r="I56" s="13">
        <f t="shared" si="1"/>
        <v>136160</v>
      </c>
      <c r="J56" s="13">
        <f t="shared" si="1"/>
        <v>7</v>
      </c>
      <c r="K56" s="13">
        <f t="shared" si="1"/>
        <v>0</v>
      </c>
      <c r="L56" s="13">
        <f t="shared" si="1"/>
        <v>0</v>
      </c>
      <c r="M56" s="13">
        <f t="shared" si="1"/>
        <v>51458</v>
      </c>
      <c r="N56" s="13">
        <f t="shared" si="1"/>
        <v>126206</v>
      </c>
      <c r="O56" s="13">
        <f t="shared" si="1"/>
        <v>90157</v>
      </c>
      <c r="P56" s="13">
        <f t="shared" si="1"/>
        <v>312</v>
      </c>
      <c r="Q56" s="13">
        <f t="shared" si="1"/>
        <v>402104</v>
      </c>
      <c r="R56" s="13">
        <f t="shared" si="1"/>
        <v>624082</v>
      </c>
      <c r="S56" s="13">
        <f t="shared" si="1"/>
        <v>55602</v>
      </c>
      <c r="T56" s="13">
        <f t="shared" si="1"/>
        <v>1565098</v>
      </c>
      <c r="U56" s="13">
        <f t="shared" si="1"/>
        <v>38090</v>
      </c>
      <c r="V56" s="13">
        <f t="shared" si="1"/>
        <v>2549257</v>
      </c>
      <c r="W56" s="13">
        <f t="shared" si="1"/>
        <v>275414</v>
      </c>
      <c r="X56" s="13">
        <f t="shared" si="1"/>
        <v>990384</v>
      </c>
      <c r="Y56" s="13">
        <f t="shared" si="1"/>
        <v>10838</v>
      </c>
      <c r="Z56" s="13">
        <f t="shared" si="1"/>
        <v>344706</v>
      </c>
      <c r="AA56" s="13">
        <f t="shared" si="1"/>
        <v>0</v>
      </c>
      <c r="AB56" s="13">
        <f t="shared" si="1"/>
        <v>3081516</v>
      </c>
      <c r="AC56" s="13">
        <f t="shared" si="1"/>
        <v>0</v>
      </c>
      <c r="AD56" s="13">
        <f t="shared" si="1"/>
        <v>1709810</v>
      </c>
      <c r="AE56" s="13">
        <f t="shared" si="1"/>
        <v>0</v>
      </c>
      <c r="AF56" s="13">
        <f t="shared" si="1"/>
        <v>1445204</v>
      </c>
      <c r="AG56" s="13">
        <f t="shared" si="1"/>
        <v>196854</v>
      </c>
      <c r="AH56" s="13">
        <f t="shared" si="1"/>
        <v>0</v>
      </c>
      <c r="AI56" s="13">
        <f t="shared" si="1"/>
        <v>645694</v>
      </c>
      <c r="AJ56" s="13">
        <f t="shared" si="1"/>
        <v>0</v>
      </c>
      <c r="AK56" s="13">
        <f t="shared" si="1"/>
        <v>334337</v>
      </c>
      <c r="AL56" s="13">
        <f t="shared" si="1"/>
        <v>0</v>
      </c>
      <c r="AM56" s="13">
        <f t="shared" si="1"/>
        <v>0</v>
      </c>
      <c r="AN56" s="14">
        <f>SUM(B56:AM56)</f>
        <v>15442750</v>
      </c>
    </row>
    <row r="57" spans="1:40">
      <c r="A57">
        <f t="shared" ref="A57:AM57" si="2">A7</f>
        <v>2000</v>
      </c>
      <c r="B57" s="13">
        <f t="shared" si="2"/>
        <v>223327</v>
      </c>
      <c r="C57" s="13">
        <f t="shared" si="2"/>
        <v>231982</v>
      </c>
      <c r="D57" s="13">
        <f t="shared" si="2"/>
        <v>0</v>
      </c>
      <c r="E57" s="13">
        <f t="shared" si="2"/>
        <v>48987</v>
      </c>
      <c r="F57" s="13">
        <f t="shared" si="2"/>
        <v>203174</v>
      </c>
      <c r="G57" s="13">
        <f t="shared" si="2"/>
        <v>67169</v>
      </c>
      <c r="H57" s="13">
        <f t="shared" si="2"/>
        <v>554</v>
      </c>
      <c r="I57" s="13">
        <f t="shared" si="2"/>
        <v>100485</v>
      </c>
      <c r="J57" s="13">
        <f t="shared" si="2"/>
        <v>157514</v>
      </c>
      <c r="K57" s="13">
        <f t="shared" si="2"/>
        <v>54091</v>
      </c>
      <c r="L57" s="13">
        <f t="shared" si="2"/>
        <v>2840</v>
      </c>
      <c r="M57" s="13">
        <f t="shared" si="2"/>
        <v>113940</v>
      </c>
      <c r="N57" s="13">
        <f t="shared" si="2"/>
        <v>162956</v>
      </c>
      <c r="O57" s="13">
        <f t="shared" si="2"/>
        <v>159869</v>
      </c>
      <c r="P57" s="13">
        <f t="shared" si="2"/>
        <v>1545</v>
      </c>
      <c r="Q57" s="13">
        <f t="shared" si="2"/>
        <v>242948</v>
      </c>
      <c r="R57" s="13">
        <f t="shared" si="2"/>
        <v>665245</v>
      </c>
      <c r="S57" s="13">
        <f t="shared" si="2"/>
        <v>70079</v>
      </c>
      <c r="T57" s="13">
        <f t="shared" si="2"/>
        <v>5458474</v>
      </c>
      <c r="U57" s="13">
        <f t="shared" si="2"/>
        <v>44265</v>
      </c>
      <c r="V57" s="13">
        <f t="shared" si="2"/>
        <v>3344314</v>
      </c>
      <c r="W57" s="13">
        <f t="shared" si="2"/>
        <v>288195</v>
      </c>
      <c r="X57" s="13">
        <f t="shared" si="2"/>
        <v>1305899</v>
      </c>
      <c r="Y57" s="13">
        <f t="shared" si="2"/>
        <v>10104</v>
      </c>
      <c r="Z57" s="13">
        <f t="shared" si="2"/>
        <v>174038</v>
      </c>
      <c r="AA57" s="13">
        <f t="shared" si="2"/>
        <v>0</v>
      </c>
      <c r="AB57" s="13">
        <f t="shared" si="2"/>
        <v>9780926</v>
      </c>
      <c r="AC57" s="13">
        <f t="shared" si="2"/>
        <v>0</v>
      </c>
      <c r="AD57" s="13">
        <f t="shared" si="2"/>
        <v>2174731</v>
      </c>
      <c r="AE57" s="13">
        <f t="shared" si="2"/>
        <v>10781</v>
      </c>
      <c r="AF57" s="13">
        <f t="shared" si="2"/>
        <v>901502</v>
      </c>
      <c r="AG57" s="13">
        <f t="shared" si="2"/>
        <v>67640</v>
      </c>
      <c r="AH57" s="13">
        <f t="shared" si="2"/>
        <v>0</v>
      </c>
      <c r="AI57" s="13">
        <f t="shared" si="2"/>
        <v>611761</v>
      </c>
      <c r="AJ57" s="13">
        <f t="shared" si="2"/>
        <v>2368</v>
      </c>
      <c r="AK57" s="13">
        <f t="shared" si="2"/>
        <v>746286</v>
      </c>
      <c r="AL57" s="13">
        <f t="shared" si="2"/>
        <v>0</v>
      </c>
      <c r="AM57" s="13">
        <f t="shared" si="2"/>
        <v>0</v>
      </c>
      <c r="AN57" s="14">
        <f t="shared" ref="AN57:AN70" si="3">SUM(B57:AM57)</f>
        <v>27427989</v>
      </c>
    </row>
    <row r="58" spans="1:40">
      <c r="A58">
        <f t="shared" ref="A58:AM58" si="4">A8</f>
        <v>2001</v>
      </c>
      <c r="B58" s="13">
        <f t="shared" si="4"/>
        <v>328698</v>
      </c>
      <c r="C58" s="13">
        <f t="shared" si="4"/>
        <v>165270</v>
      </c>
      <c r="D58" s="13">
        <f t="shared" si="4"/>
        <v>0</v>
      </c>
      <c r="E58" s="13">
        <f t="shared" si="4"/>
        <v>8908</v>
      </c>
      <c r="F58" s="13">
        <f t="shared" si="4"/>
        <v>730680</v>
      </c>
      <c r="G58" s="13">
        <f t="shared" si="4"/>
        <v>52241</v>
      </c>
      <c r="H58" s="13">
        <f t="shared" si="4"/>
        <v>13856</v>
      </c>
      <c r="I58" s="13">
        <f t="shared" si="4"/>
        <v>94755</v>
      </c>
      <c r="J58" s="13">
        <f t="shared" si="4"/>
        <v>366370</v>
      </c>
      <c r="K58" s="13">
        <f t="shared" si="4"/>
        <v>0</v>
      </c>
      <c r="L58" s="13">
        <f t="shared" si="4"/>
        <v>78193</v>
      </c>
      <c r="M58" s="13">
        <f t="shared" si="4"/>
        <v>131455</v>
      </c>
      <c r="N58" s="13">
        <f t="shared" si="4"/>
        <v>66706</v>
      </c>
      <c r="O58" s="13">
        <f t="shared" si="4"/>
        <v>63223</v>
      </c>
      <c r="P58" s="13">
        <f t="shared" si="4"/>
        <v>61457</v>
      </c>
      <c r="Q58" s="13">
        <f t="shared" si="4"/>
        <v>431273</v>
      </c>
      <c r="R58" s="13">
        <f t="shared" si="4"/>
        <v>3255075</v>
      </c>
      <c r="S58" s="13">
        <f t="shared" si="4"/>
        <v>90339</v>
      </c>
      <c r="T58" s="13">
        <f t="shared" si="4"/>
        <v>9277351</v>
      </c>
      <c r="U58" s="13">
        <f t="shared" si="4"/>
        <v>93909</v>
      </c>
      <c r="V58" s="13">
        <f t="shared" si="4"/>
        <v>507241</v>
      </c>
      <c r="W58" s="13">
        <f t="shared" si="4"/>
        <v>450769</v>
      </c>
      <c r="X58" s="13">
        <f t="shared" si="4"/>
        <v>2050035</v>
      </c>
      <c r="Y58" s="13">
        <f t="shared" si="4"/>
        <v>51747</v>
      </c>
      <c r="Z58" s="13">
        <f t="shared" si="4"/>
        <v>349893</v>
      </c>
      <c r="AA58" s="13">
        <f t="shared" si="4"/>
        <v>370</v>
      </c>
      <c r="AB58" s="13">
        <f t="shared" si="4"/>
        <v>6612265</v>
      </c>
      <c r="AC58" s="13">
        <f t="shared" si="4"/>
        <v>0</v>
      </c>
      <c r="AD58" s="13">
        <f t="shared" si="4"/>
        <v>4387576</v>
      </c>
      <c r="AE58" s="13">
        <f t="shared" si="4"/>
        <v>1391</v>
      </c>
      <c r="AF58" s="13">
        <f t="shared" si="4"/>
        <v>196719</v>
      </c>
      <c r="AG58" s="13">
        <f t="shared" si="4"/>
        <v>68573</v>
      </c>
      <c r="AH58" s="13">
        <f t="shared" si="4"/>
        <v>0</v>
      </c>
      <c r="AI58" s="13">
        <f t="shared" si="4"/>
        <v>1522605</v>
      </c>
      <c r="AJ58" s="13">
        <f t="shared" si="4"/>
        <v>0</v>
      </c>
      <c r="AK58" s="13">
        <f t="shared" si="4"/>
        <v>3844057</v>
      </c>
      <c r="AL58" s="13">
        <f t="shared" si="4"/>
        <v>0</v>
      </c>
      <c r="AM58" s="13">
        <f t="shared" si="4"/>
        <v>0</v>
      </c>
      <c r="AN58" s="14">
        <f t="shared" si="3"/>
        <v>35353000</v>
      </c>
    </row>
    <row r="59" spans="1:40">
      <c r="A59">
        <f t="shared" ref="A59:AM59" si="5">A9</f>
        <v>2002</v>
      </c>
      <c r="B59" s="13">
        <f t="shared" si="5"/>
        <v>489528</v>
      </c>
      <c r="C59" s="13">
        <f t="shared" si="5"/>
        <v>217085</v>
      </c>
      <c r="D59" s="13">
        <f t="shared" si="5"/>
        <v>0</v>
      </c>
      <c r="E59" s="13">
        <f t="shared" si="5"/>
        <v>4514</v>
      </c>
      <c r="F59" s="13">
        <f t="shared" si="5"/>
        <v>124878</v>
      </c>
      <c r="G59" s="13">
        <f t="shared" si="5"/>
        <v>74384</v>
      </c>
      <c r="H59" s="13">
        <f t="shared" si="5"/>
        <v>45960</v>
      </c>
      <c r="I59" s="13">
        <f t="shared" si="5"/>
        <v>185831</v>
      </c>
      <c r="J59" s="13">
        <f t="shared" si="5"/>
        <v>230536</v>
      </c>
      <c r="K59" s="13">
        <f t="shared" si="5"/>
        <v>9576</v>
      </c>
      <c r="L59" s="13">
        <f t="shared" si="5"/>
        <v>7641</v>
      </c>
      <c r="M59" s="13">
        <f t="shared" si="5"/>
        <v>178016</v>
      </c>
      <c r="N59" s="13">
        <f t="shared" si="5"/>
        <v>98959</v>
      </c>
      <c r="O59" s="13">
        <f t="shared" si="5"/>
        <v>70366</v>
      </c>
      <c r="P59" s="13">
        <f t="shared" si="5"/>
        <v>33524</v>
      </c>
      <c r="Q59" s="13">
        <f t="shared" si="5"/>
        <v>686414</v>
      </c>
      <c r="R59" s="13">
        <f t="shared" si="5"/>
        <v>331103</v>
      </c>
      <c r="S59" s="13">
        <f t="shared" si="5"/>
        <v>107141</v>
      </c>
      <c r="T59" s="13">
        <f t="shared" si="5"/>
        <v>15068767</v>
      </c>
      <c r="U59" s="13">
        <f t="shared" si="5"/>
        <v>164080</v>
      </c>
      <c r="V59" s="13">
        <f t="shared" si="5"/>
        <v>2025893</v>
      </c>
      <c r="W59" s="13">
        <f t="shared" si="5"/>
        <v>348194</v>
      </c>
      <c r="X59" s="13">
        <f t="shared" si="5"/>
        <v>518500</v>
      </c>
      <c r="Y59" s="13">
        <f t="shared" si="5"/>
        <v>94759</v>
      </c>
      <c r="Z59" s="13">
        <f t="shared" si="5"/>
        <v>350674</v>
      </c>
      <c r="AA59" s="13">
        <f t="shared" si="5"/>
        <v>0</v>
      </c>
      <c r="AB59" s="13">
        <f t="shared" si="5"/>
        <v>22678509</v>
      </c>
      <c r="AC59" s="13">
        <f t="shared" si="5"/>
        <v>0</v>
      </c>
      <c r="AD59" s="13">
        <f t="shared" si="5"/>
        <v>9837758</v>
      </c>
      <c r="AE59" s="13">
        <f t="shared" si="5"/>
        <v>485</v>
      </c>
      <c r="AF59" s="13">
        <f t="shared" si="5"/>
        <v>1118140</v>
      </c>
      <c r="AG59" s="13">
        <f t="shared" si="5"/>
        <v>93412</v>
      </c>
      <c r="AH59" s="13">
        <f t="shared" si="5"/>
        <v>0</v>
      </c>
      <c r="AI59" s="13">
        <f t="shared" si="5"/>
        <v>3038479</v>
      </c>
      <c r="AJ59" s="13">
        <f t="shared" si="5"/>
        <v>0</v>
      </c>
      <c r="AK59" s="13">
        <f t="shared" si="5"/>
        <v>4822138</v>
      </c>
      <c r="AL59" s="13">
        <f t="shared" si="5"/>
        <v>0</v>
      </c>
      <c r="AM59" s="13">
        <f t="shared" si="5"/>
        <v>0</v>
      </c>
      <c r="AN59" s="14">
        <f t="shared" si="3"/>
        <v>63055244</v>
      </c>
    </row>
    <row r="60" spans="1:40">
      <c r="A60">
        <f t="shared" ref="A60:AM60" si="6">A10</f>
        <v>2003</v>
      </c>
      <c r="B60" s="13">
        <f t="shared" si="6"/>
        <v>2196957</v>
      </c>
      <c r="C60" s="13">
        <f t="shared" si="6"/>
        <v>456208</v>
      </c>
      <c r="D60" s="13">
        <f t="shared" si="6"/>
        <v>0</v>
      </c>
      <c r="E60" s="13">
        <f t="shared" si="6"/>
        <v>17452</v>
      </c>
      <c r="F60" s="13">
        <f t="shared" si="6"/>
        <v>154569</v>
      </c>
      <c r="G60" s="13">
        <f t="shared" si="6"/>
        <v>313941</v>
      </c>
      <c r="H60" s="13">
        <f t="shared" si="6"/>
        <v>0</v>
      </c>
      <c r="I60" s="13">
        <f t="shared" si="6"/>
        <v>317325</v>
      </c>
      <c r="J60" s="13">
        <f t="shared" si="6"/>
        <v>608202</v>
      </c>
      <c r="K60" s="13">
        <f t="shared" si="6"/>
        <v>146061</v>
      </c>
      <c r="L60" s="13">
        <f t="shared" si="6"/>
        <v>24020</v>
      </c>
      <c r="M60" s="13">
        <f t="shared" si="6"/>
        <v>211302</v>
      </c>
      <c r="N60" s="13">
        <f t="shared" si="6"/>
        <v>111734</v>
      </c>
      <c r="O60" s="13">
        <f t="shared" si="6"/>
        <v>180026</v>
      </c>
      <c r="P60" s="13">
        <f t="shared" si="6"/>
        <v>2995</v>
      </c>
      <c r="Q60" s="13">
        <f t="shared" si="6"/>
        <v>1372671</v>
      </c>
      <c r="R60" s="13">
        <f t="shared" si="6"/>
        <v>451153</v>
      </c>
      <c r="S60" s="13">
        <f t="shared" si="6"/>
        <v>176679</v>
      </c>
      <c r="T60" s="13">
        <f t="shared" si="6"/>
        <v>13785680</v>
      </c>
      <c r="U60" s="13">
        <f t="shared" si="6"/>
        <v>88159</v>
      </c>
      <c r="V60" s="13">
        <f t="shared" si="6"/>
        <v>4108654</v>
      </c>
      <c r="W60" s="13">
        <f t="shared" si="6"/>
        <v>240036</v>
      </c>
      <c r="X60" s="13">
        <f t="shared" si="6"/>
        <v>782800</v>
      </c>
      <c r="Y60" s="13">
        <f t="shared" si="6"/>
        <v>19206</v>
      </c>
      <c r="Z60" s="13">
        <f t="shared" si="6"/>
        <v>471697</v>
      </c>
      <c r="AA60" s="13">
        <f t="shared" si="6"/>
        <v>0</v>
      </c>
      <c r="AB60" s="13">
        <f t="shared" si="6"/>
        <v>37554463</v>
      </c>
      <c r="AC60" s="13">
        <f t="shared" si="6"/>
        <v>0</v>
      </c>
      <c r="AD60" s="13">
        <f t="shared" si="6"/>
        <v>22947897</v>
      </c>
      <c r="AE60" s="13">
        <f t="shared" si="6"/>
        <v>3013</v>
      </c>
      <c r="AF60" s="13">
        <f t="shared" si="6"/>
        <v>149558</v>
      </c>
      <c r="AG60" s="13">
        <f t="shared" si="6"/>
        <v>78973</v>
      </c>
      <c r="AH60" s="13">
        <f t="shared" si="6"/>
        <v>0</v>
      </c>
      <c r="AI60" s="13">
        <f t="shared" si="6"/>
        <v>8866709</v>
      </c>
      <c r="AJ60" s="13">
        <f t="shared" si="6"/>
        <v>0</v>
      </c>
      <c r="AK60" s="13">
        <f t="shared" si="6"/>
        <v>5044184</v>
      </c>
      <c r="AL60" s="13">
        <f t="shared" si="6"/>
        <v>676</v>
      </c>
      <c r="AM60" s="13">
        <f t="shared" si="6"/>
        <v>0</v>
      </c>
      <c r="AN60" s="14">
        <f t="shared" si="3"/>
        <v>100883000</v>
      </c>
    </row>
    <row r="61" spans="1:40">
      <c r="A61">
        <f t="shared" ref="A61:AM61" si="7">A11</f>
        <v>2004</v>
      </c>
      <c r="B61" s="13">
        <f t="shared" si="7"/>
        <v>6429726</v>
      </c>
      <c r="C61" s="13">
        <f t="shared" si="7"/>
        <v>1224342</v>
      </c>
      <c r="D61" s="13">
        <f t="shared" si="7"/>
        <v>0</v>
      </c>
      <c r="E61" s="13">
        <f t="shared" si="7"/>
        <v>73350</v>
      </c>
      <c r="F61" s="13">
        <f t="shared" si="7"/>
        <v>109255</v>
      </c>
      <c r="G61" s="13">
        <f t="shared" si="7"/>
        <v>508504</v>
      </c>
      <c r="H61" s="13">
        <f t="shared" si="7"/>
        <v>1397008</v>
      </c>
      <c r="I61" s="13">
        <f t="shared" si="7"/>
        <v>579634</v>
      </c>
      <c r="J61" s="13">
        <f t="shared" si="7"/>
        <v>272107</v>
      </c>
      <c r="K61" s="13">
        <f t="shared" si="7"/>
        <v>898657</v>
      </c>
      <c r="L61" s="13">
        <f t="shared" si="7"/>
        <v>146162</v>
      </c>
      <c r="M61" s="13">
        <f t="shared" si="7"/>
        <v>569638</v>
      </c>
      <c r="N61" s="13">
        <f t="shared" si="7"/>
        <v>106453</v>
      </c>
      <c r="O61" s="13">
        <f t="shared" si="7"/>
        <v>342660</v>
      </c>
      <c r="P61" s="13">
        <f t="shared" si="7"/>
        <v>23901</v>
      </c>
      <c r="Q61" s="13">
        <f t="shared" si="7"/>
        <v>4400906</v>
      </c>
      <c r="R61" s="13">
        <f t="shared" si="7"/>
        <v>133105</v>
      </c>
      <c r="S61" s="13">
        <f t="shared" si="7"/>
        <v>371001</v>
      </c>
      <c r="T61" s="13">
        <f t="shared" si="7"/>
        <v>7727537</v>
      </c>
      <c r="U61" s="13">
        <f t="shared" si="7"/>
        <v>333546</v>
      </c>
      <c r="V61" s="13">
        <f t="shared" si="7"/>
        <v>1604893</v>
      </c>
      <c r="W61" s="13">
        <f t="shared" si="7"/>
        <v>710847</v>
      </c>
      <c r="X61" s="13">
        <f t="shared" si="7"/>
        <v>772214</v>
      </c>
      <c r="Y61" s="13">
        <f t="shared" si="7"/>
        <v>21697</v>
      </c>
      <c r="Z61" s="13">
        <f t="shared" si="7"/>
        <v>1362208</v>
      </c>
      <c r="AA61" s="13">
        <f t="shared" si="7"/>
        <v>0</v>
      </c>
      <c r="AB61" s="13">
        <f t="shared" si="7"/>
        <v>37309327</v>
      </c>
      <c r="AC61" s="13">
        <f t="shared" si="7"/>
        <v>0</v>
      </c>
      <c r="AD61" s="13">
        <f t="shared" si="7"/>
        <v>34085406</v>
      </c>
      <c r="AE61" s="13">
        <f t="shared" si="7"/>
        <v>18958</v>
      </c>
      <c r="AF61" s="13">
        <f t="shared" si="7"/>
        <v>517258</v>
      </c>
      <c r="AG61" s="13">
        <f t="shared" si="7"/>
        <v>147606</v>
      </c>
      <c r="AH61" s="13">
        <f t="shared" si="7"/>
        <v>0</v>
      </c>
      <c r="AI61" s="13">
        <f t="shared" si="7"/>
        <v>20116785</v>
      </c>
      <c r="AJ61" s="13">
        <f t="shared" si="7"/>
        <v>453</v>
      </c>
      <c r="AK61" s="13">
        <f t="shared" si="7"/>
        <v>3809284</v>
      </c>
      <c r="AL61" s="13">
        <f t="shared" si="7"/>
        <v>0</v>
      </c>
      <c r="AM61" s="13">
        <f t="shared" si="7"/>
        <v>0</v>
      </c>
      <c r="AN61" s="14">
        <f t="shared" si="3"/>
        <v>126124428</v>
      </c>
    </row>
    <row r="62" spans="1:40">
      <c r="A62">
        <f t="shared" ref="A62:AM62" si="8">A12</f>
        <v>2005</v>
      </c>
      <c r="B62" s="13">
        <f t="shared" si="8"/>
        <v>11583650</v>
      </c>
      <c r="C62" s="13">
        <f t="shared" si="8"/>
        <v>1538178</v>
      </c>
      <c r="D62" s="13">
        <f t="shared" si="8"/>
        <v>203</v>
      </c>
      <c r="E62" s="13">
        <f t="shared" si="8"/>
        <v>137131</v>
      </c>
      <c r="F62" s="13">
        <f t="shared" si="8"/>
        <v>189314</v>
      </c>
      <c r="G62" s="13">
        <f t="shared" si="8"/>
        <v>609580</v>
      </c>
      <c r="H62" s="13">
        <f t="shared" si="8"/>
        <v>284</v>
      </c>
      <c r="I62" s="13">
        <f t="shared" si="8"/>
        <v>1034014</v>
      </c>
      <c r="J62" s="13">
        <f t="shared" si="8"/>
        <v>310532</v>
      </c>
      <c r="K62" s="13">
        <f t="shared" si="8"/>
        <v>67351</v>
      </c>
      <c r="L62" s="13">
        <f t="shared" si="8"/>
        <v>72311</v>
      </c>
      <c r="M62" s="13">
        <f t="shared" si="8"/>
        <v>580674</v>
      </c>
      <c r="N62" s="13">
        <f t="shared" si="8"/>
        <v>353958</v>
      </c>
      <c r="O62" s="13">
        <f t="shared" si="8"/>
        <v>641426</v>
      </c>
      <c r="P62" s="13">
        <f t="shared" si="8"/>
        <v>2206</v>
      </c>
      <c r="Q62" s="13">
        <f t="shared" si="8"/>
        <v>8906170</v>
      </c>
      <c r="R62" s="13">
        <f t="shared" si="8"/>
        <v>162108</v>
      </c>
      <c r="S62" s="13">
        <f t="shared" si="8"/>
        <v>733945</v>
      </c>
      <c r="T62" s="13">
        <f t="shared" si="8"/>
        <v>23726241</v>
      </c>
      <c r="U62" s="13">
        <f t="shared" si="8"/>
        <v>755499</v>
      </c>
      <c r="V62" s="13">
        <f t="shared" si="8"/>
        <v>2260755</v>
      </c>
      <c r="W62" s="13">
        <f t="shared" si="8"/>
        <v>1392742</v>
      </c>
      <c r="X62" s="13">
        <f t="shared" si="8"/>
        <v>5524721</v>
      </c>
      <c r="Y62" s="13">
        <f t="shared" si="8"/>
        <v>45108</v>
      </c>
      <c r="Z62" s="13">
        <f t="shared" si="8"/>
        <v>1915286</v>
      </c>
      <c r="AA62" s="13">
        <f t="shared" si="8"/>
        <v>0</v>
      </c>
      <c r="AB62" s="13">
        <f t="shared" si="8"/>
        <v>69518210</v>
      </c>
      <c r="AC62" s="13">
        <f t="shared" si="8"/>
        <v>0</v>
      </c>
      <c r="AD62" s="13">
        <f t="shared" si="8"/>
        <v>37332113</v>
      </c>
      <c r="AE62" s="13">
        <f t="shared" si="8"/>
        <v>85292</v>
      </c>
      <c r="AF62" s="13">
        <f t="shared" si="8"/>
        <v>589119</v>
      </c>
      <c r="AG62" s="13">
        <f t="shared" si="8"/>
        <v>53580</v>
      </c>
      <c r="AH62" s="13">
        <f t="shared" si="8"/>
        <v>0</v>
      </c>
      <c r="AI62" s="13">
        <f t="shared" si="8"/>
        <v>26207704</v>
      </c>
      <c r="AJ62" s="13">
        <f t="shared" si="8"/>
        <v>41389</v>
      </c>
      <c r="AK62" s="13">
        <f t="shared" si="8"/>
        <v>1565103</v>
      </c>
      <c r="AL62" s="13">
        <f t="shared" si="8"/>
        <v>0</v>
      </c>
      <c r="AM62" s="13">
        <f t="shared" si="8"/>
        <v>0</v>
      </c>
      <c r="AN62" s="14">
        <f t="shared" si="3"/>
        <v>197935897</v>
      </c>
    </row>
    <row r="63" spans="1:40">
      <c r="A63">
        <f t="shared" ref="A63:AM63" si="9">A13</f>
        <v>2006</v>
      </c>
      <c r="B63" s="13">
        <f t="shared" si="9"/>
        <v>22604759</v>
      </c>
      <c r="C63" s="13">
        <f t="shared" si="9"/>
        <v>1479552</v>
      </c>
      <c r="D63" s="13">
        <f t="shared" si="9"/>
        <v>0</v>
      </c>
      <c r="E63" s="13">
        <f t="shared" si="9"/>
        <v>155376</v>
      </c>
      <c r="F63" s="13">
        <f t="shared" si="9"/>
        <v>129110</v>
      </c>
      <c r="G63" s="13">
        <f t="shared" si="9"/>
        <v>209945</v>
      </c>
      <c r="H63" s="13">
        <f t="shared" si="9"/>
        <v>12290</v>
      </c>
      <c r="I63" s="13">
        <f t="shared" si="9"/>
        <v>893402</v>
      </c>
      <c r="J63" s="13">
        <f t="shared" si="9"/>
        <v>1475432</v>
      </c>
      <c r="K63" s="13">
        <f t="shared" si="9"/>
        <v>736146</v>
      </c>
      <c r="L63" s="13">
        <f t="shared" si="9"/>
        <v>443321</v>
      </c>
      <c r="M63" s="13">
        <f t="shared" si="9"/>
        <v>483407</v>
      </c>
      <c r="N63" s="13">
        <f t="shared" si="9"/>
        <v>487863</v>
      </c>
      <c r="O63" s="13">
        <f t="shared" si="9"/>
        <v>839016</v>
      </c>
      <c r="P63" s="13">
        <f t="shared" si="9"/>
        <v>37649</v>
      </c>
      <c r="Q63" s="13">
        <f t="shared" si="9"/>
        <v>13280499</v>
      </c>
      <c r="R63" s="13">
        <f t="shared" si="9"/>
        <v>405561</v>
      </c>
      <c r="S63" s="13">
        <f t="shared" si="9"/>
        <v>1032132</v>
      </c>
      <c r="T63" s="13">
        <f t="shared" si="9"/>
        <v>14173733</v>
      </c>
      <c r="U63" s="13">
        <f t="shared" si="9"/>
        <v>1348402</v>
      </c>
      <c r="V63" s="13">
        <f t="shared" si="9"/>
        <v>4601646</v>
      </c>
      <c r="W63" s="13">
        <f t="shared" si="9"/>
        <v>2823593</v>
      </c>
      <c r="X63" s="13">
        <f t="shared" si="9"/>
        <v>8680548</v>
      </c>
      <c r="Y63" s="13">
        <f t="shared" si="9"/>
        <v>59868</v>
      </c>
      <c r="Z63" s="13">
        <f t="shared" si="9"/>
        <v>2691011</v>
      </c>
      <c r="AA63" s="13">
        <f t="shared" si="9"/>
        <v>465</v>
      </c>
      <c r="AB63" s="13">
        <f t="shared" si="9"/>
        <v>35515399</v>
      </c>
      <c r="AC63" s="13">
        <f t="shared" si="9"/>
        <v>0</v>
      </c>
      <c r="AD63" s="13">
        <f t="shared" si="9"/>
        <v>19168379</v>
      </c>
      <c r="AE63" s="13">
        <f t="shared" si="9"/>
        <v>97694</v>
      </c>
      <c r="AF63" s="13">
        <f t="shared" si="9"/>
        <v>593209</v>
      </c>
      <c r="AG63" s="13">
        <f t="shared" si="9"/>
        <v>240182</v>
      </c>
      <c r="AH63" s="13">
        <f t="shared" si="9"/>
        <v>0</v>
      </c>
      <c r="AI63" s="13">
        <f t="shared" si="9"/>
        <v>29386859</v>
      </c>
      <c r="AJ63" s="13">
        <f t="shared" si="9"/>
        <v>90761</v>
      </c>
      <c r="AK63" s="13">
        <f t="shared" si="9"/>
        <v>1716979</v>
      </c>
      <c r="AL63" s="13">
        <f t="shared" si="9"/>
        <v>9347</v>
      </c>
      <c r="AM63" s="13">
        <f t="shared" si="9"/>
        <v>0</v>
      </c>
      <c r="AN63" s="14">
        <f t="shared" si="3"/>
        <v>165903535</v>
      </c>
    </row>
    <row r="64" spans="1:40">
      <c r="A64">
        <f t="shared" ref="A64:AM64" si="10">A14</f>
        <v>2007</v>
      </c>
      <c r="B64" s="13">
        <f t="shared" si="10"/>
        <v>9978381</v>
      </c>
      <c r="C64" s="13">
        <f t="shared" si="10"/>
        <v>889853</v>
      </c>
      <c r="D64" s="13">
        <f t="shared" si="10"/>
        <v>219110</v>
      </c>
      <c r="E64" s="13">
        <f t="shared" si="10"/>
        <v>138862</v>
      </c>
      <c r="F64" s="13">
        <f t="shared" si="10"/>
        <v>377245</v>
      </c>
      <c r="G64" s="13">
        <f t="shared" si="10"/>
        <v>82939</v>
      </c>
      <c r="H64" s="13">
        <f t="shared" si="10"/>
        <v>6598</v>
      </c>
      <c r="I64" s="13">
        <f t="shared" si="10"/>
        <v>531184</v>
      </c>
      <c r="J64" s="13">
        <f t="shared" si="10"/>
        <v>10761200</v>
      </c>
      <c r="K64" s="13">
        <f t="shared" si="10"/>
        <v>252628</v>
      </c>
      <c r="L64" s="13">
        <f t="shared" si="10"/>
        <v>124768</v>
      </c>
      <c r="M64" s="13">
        <f t="shared" si="10"/>
        <v>435719</v>
      </c>
      <c r="N64" s="13">
        <f t="shared" si="10"/>
        <v>211346</v>
      </c>
      <c r="O64" s="13">
        <f t="shared" si="10"/>
        <v>925208</v>
      </c>
      <c r="P64" s="13">
        <f t="shared" si="10"/>
        <v>3449</v>
      </c>
      <c r="Q64" s="13">
        <f t="shared" si="10"/>
        <v>10907627</v>
      </c>
      <c r="R64" s="13">
        <f t="shared" si="10"/>
        <v>209551</v>
      </c>
      <c r="S64" s="13">
        <f t="shared" si="10"/>
        <v>970288</v>
      </c>
      <c r="T64" s="13">
        <f t="shared" si="10"/>
        <v>8866207</v>
      </c>
      <c r="U64" s="13">
        <f t="shared" si="10"/>
        <v>2127039</v>
      </c>
      <c r="V64" s="13">
        <f t="shared" si="10"/>
        <v>9328591</v>
      </c>
      <c r="W64" s="13">
        <f t="shared" si="10"/>
        <v>4102865</v>
      </c>
      <c r="X64" s="13">
        <f t="shared" si="10"/>
        <v>9557823</v>
      </c>
      <c r="Y64" s="13">
        <f t="shared" si="10"/>
        <v>7114</v>
      </c>
      <c r="Z64" s="13">
        <f t="shared" si="10"/>
        <v>3374481</v>
      </c>
      <c r="AA64" s="13">
        <f t="shared" si="10"/>
        <v>50362</v>
      </c>
      <c r="AB64" s="13">
        <f t="shared" si="10"/>
        <v>40643891</v>
      </c>
      <c r="AC64" s="13">
        <f t="shared" si="10"/>
        <v>73009</v>
      </c>
      <c r="AD64" s="13">
        <f t="shared" si="10"/>
        <v>8055246</v>
      </c>
      <c r="AE64" s="13">
        <f t="shared" si="10"/>
        <v>62957</v>
      </c>
      <c r="AF64" s="13">
        <f t="shared" si="10"/>
        <v>902632</v>
      </c>
      <c r="AG64" s="13">
        <f t="shared" si="10"/>
        <v>188829</v>
      </c>
      <c r="AH64" s="13">
        <f t="shared" si="10"/>
        <v>3855</v>
      </c>
      <c r="AI64" s="13">
        <f t="shared" si="10"/>
        <v>27253946</v>
      </c>
      <c r="AJ64" s="13">
        <f t="shared" si="10"/>
        <v>40457</v>
      </c>
      <c r="AK64" s="13">
        <f t="shared" si="10"/>
        <v>1611769</v>
      </c>
      <c r="AL64" s="13">
        <f t="shared" si="10"/>
        <v>19346</v>
      </c>
      <c r="AM64" s="13">
        <f t="shared" si="10"/>
        <v>0</v>
      </c>
      <c r="AN64" s="14">
        <f t="shared" si="3"/>
        <v>153296375</v>
      </c>
    </row>
    <row r="65" spans="1:40">
      <c r="A65">
        <f t="shared" ref="A65:AM65" si="11">A15</f>
        <v>2008</v>
      </c>
      <c r="B65" s="13">
        <f t="shared" si="11"/>
        <v>2617865</v>
      </c>
      <c r="C65" s="13">
        <f t="shared" si="11"/>
        <v>678597</v>
      </c>
      <c r="D65" s="13">
        <f t="shared" si="11"/>
        <v>61576</v>
      </c>
      <c r="E65" s="13">
        <f t="shared" si="11"/>
        <v>334141</v>
      </c>
      <c r="F65" s="13">
        <f t="shared" si="11"/>
        <v>817811</v>
      </c>
      <c r="G65" s="13">
        <f t="shared" si="11"/>
        <v>59068</v>
      </c>
      <c r="H65" s="13">
        <f t="shared" si="11"/>
        <v>4688</v>
      </c>
      <c r="I65" s="13">
        <f t="shared" si="11"/>
        <v>1027397</v>
      </c>
      <c r="J65" s="13">
        <f t="shared" si="11"/>
        <v>11252484</v>
      </c>
      <c r="K65" s="13">
        <f t="shared" si="11"/>
        <v>172079</v>
      </c>
      <c r="L65" s="13">
        <f t="shared" si="11"/>
        <v>824390</v>
      </c>
      <c r="M65" s="13">
        <f t="shared" si="11"/>
        <v>339538</v>
      </c>
      <c r="N65" s="13">
        <f t="shared" si="11"/>
        <v>283121</v>
      </c>
      <c r="O65" s="13">
        <f t="shared" si="11"/>
        <v>1121313</v>
      </c>
      <c r="P65" s="13">
        <f t="shared" si="11"/>
        <v>96774</v>
      </c>
      <c r="Q65" s="13">
        <f t="shared" si="11"/>
        <v>3275972</v>
      </c>
      <c r="R65" s="13">
        <f t="shared" si="11"/>
        <v>227485</v>
      </c>
      <c r="S65" s="13">
        <f t="shared" si="11"/>
        <v>1115496</v>
      </c>
      <c r="T65" s="13">
        <f t="shared" si="11"/>
        <v>3803071</v>
      </c>
      <c r="U65" s="13">
        <f t="shared" si="11"/>
        <v>2033103</v>
      </c>
      <c r="V65" s="13">
        <f t="shared" si="11"/>
        <v>14164648</v>
      </c>
      <c r="W65" s="13">
        <f t="shared" si="11"/>
        <v>3947383</v>
      </c>
      <c r="X65" s="13">
        <f t="shared" si="11"/>
        <v>9172956</v>
      </c>
      <c r="Y65" s="13">
        <f t="shared" si="11"/>
        <v>8722</v>
      </c>
      <c r="Z65" s="13">
        <f t="shared" si="11"/>
        <v>2832060</v>
      </c>
      <c r="AA65" s="13">
        <f t="shared" si="11"/>
        <v>28814</v>
      </c>
      <c r="AB65" s="13">
        <f t="shared" si="11"/>
        <v>19535346</v>
      </c>
      <c r="AC65" s="13">
        <f t="shared" si="11"/>
        <v>42338</v>
      </c>
      <c r="AD65" s="13">
        <f t="shared" si="11"/>
        <v>1796060</v>
      </c>
      <c r="AE65" s="13">
        <f t="shared" si="11"/>
        <v>18381</v>
      </c>
      <c r="AF65" s="13">
        <f t="shared" si="11"/>
        <v>887927</v>
      </c>
      <c r="AG65" s="13">
        <f t="shared" si="11"/>
        <v>113454</v>
      </c>
      <c r="AH65" s="13">
        <f t="shared" si="11"/>
        <v>9953</v>
      </c>
      <c r="AI65" s="13">
        <f t="shared" si="11"/>
        <v>8515931</v>
      </c>
      <c r="AJ65" s="13">
        <f t="shared" si="11"/>
        <v>202428</v>
      </c>
      <c r="AK65" s="13">
        <f t="shared" si="11"/>
        <v>796437</v>
      </c>
      <c r="AL65" s="13">
        <f t="shared" si="11"/>
        <v>302</v>
      </c>
      <c r="AM65" s="13">
        <f t="shared" si="11"/>
        <v>0</v>
      </c>
      <c r="AN65" s="14">
        <f t="shared" si="3"/>
        <v>92219109</v>
      </c>
    </row>
    <row r="66" spans="1:40">
      <c r="A66">
        <f t="shared" ref="A66:AM66" si="12">A16</f>
        <v>2009</v>
      </c>
      <c r="B66" s="13">
        <f t="shared" si="12"/>
        <v>1010231</v>
      </c>
      <c r="C66" s="13">
        <f t="shared" si="12"/>
        <v>646474</v>
      </c>
      <c r="D66" s="13">
        <f t="shared" si="12"/>
        <v>483</v>
      </c>
      <c r="E66" s="13">
        <f t="shared" si="12"/>
        <v>143989</v>
      </c>
      <c r="F66" s="13">
        <f t="shared" si="12"/>
        <v>832479</v>
      </c>
      <c r="G66" s="13">
        <f t="shared" si="12"/>
        <v>150790</v>
      </c>
      <c r="H66" s="13">
        <f t="shared" si="12"/>
        <v>412743</v>
      </c>
      <c r="I66" s="13">
        <f t="shared" si="12"/>
        <v>582521</v>
      </c>
      <c r="J66" s="13">
        <f t="shared" si="12"/>
        <v>6993537</v>
      </c>
      <c r="K66" s="13">
        <f t="shared" si="12"/>
        <v>1453260</v>
      </c>
      <c r="L66" s="13">
        <f t="shared" si="12"/>
        <v>2390276</v>
      </c>
      <c r="M66" s="13">
        <f t="shared" si="12"/>
        <v>260642</v>
      </c>
      <c r="N66" s="13">
        <f t="shared" si="12"/>
        <v>121249</v>
      </c>
      <c r="O66" s="13">
        <f t="shared" si="12"/>
        <v>629748</v>
      </c>
      <c r="P66" s="13">
        <f t="shared" si="12"/>
        <v>445632</v>
      </c>
      <c r="Q66" s="13">
        <f t="shared" si="12"/>
        <v>1493042</v>
      </c>
      <c r="R66" s="13">
        <f t="shared" si="12"/>
        <v>318189</v>
      </c>
      <c r="S66" s="13">
        <f t="shared" si="12"/>
        <v>484576</v>
      </c>
      <c r="T66" s="13">
        <f t="shared" si="12"/>
        <v>941050</v>
      </c>
      <c r="U66" s="13">
        <f t="shared" si="12"/>
        <v>3478117</v>
      </c>
      <c r="V66" s="13">
        <f t="shared" si="12"/>
        <v>36281493</v>
      </c>
      <c r="W66" s="13">
        <f t="shared" si="12"/>
        <v>3766552</v>
      </c>
      <c r="X66" s="13">
        <f t="shared" si="12"/>
        <v>3111454</v>
      </c>
      <c r="Y66" s="13">
        <f t="shared" si="12"/>
        <v>16777</v>
      </c>
      <c r="Z66" s="13">
        <f t="shared" si="12"/>
        <v>2689575</v>
      </c>
      <c r="AA66" s="13">
        <f t="shared" si="12"/>
        <v>58126</v>
      </c>
      <c r="AB66" s="13">
        <f t="shared" si="12"/>
        <v>14044309</v>
      </c>
      <c r="AC66" s="13">
        <f t="shared" si="12"/>
        <v>0</v>
      </c>
      <c r="AD66" s="13">
        <f t="shared" si="12"/>
        <v>744549</v>
      </c>
      <c r="AE66" s="13">
        <f t="shared" si="12"/>
        <v>35600</v>
      </c>
      <c r="AF66" s="13">
        <f t="shared" si="12"/>
        <v>730230</v>
      </c>
      <c r="AG66" s="13">
        <f t="shared" si="12"/>
        <v>188216</v>
      </c>
      <c r="AH66" s="13">
        <f t="shared" si="12"/>
        <v>38717</v>
      </c>
      <c r="AI66" s="13">
        <f t="shared" si="12"/>
        <v>5435021</v>
      </c>
      <c r="AJ66" s="13">
        <f t="shared" si="12"/>
        <v>28858</v>
      </c>
      <c r="AK66" s="13">
        <f t="shared" si="12"/>
        <v>486797</v>
      </c>
      <c r="AL66" s="13">
        <f t="shared" si="12"/>
        <v>232191</v>
      </c>
      <c r="AM66" s="13">
        <f t="shared" si="12"/>
        <v>0</v>
      </c>
      <c r="AN66" s="14">
        <f t="shared" si="3"/>
        <v>90677493</v>
      </c>
    </row>
    <row r="67" spans="1:40">
      <c r="A67">
        <f t="shared" ref="A67:AM67" si="13">A17</f>
        <v>2010</v>
      </c>
      <c r="B67" s="13">
        <f t="shared" si="13"/>
        <v>245459</v>
      </c>
      <c r="C67" s="13">
        <f t="shared" si="13"/>
        <v>208865</v>
      </c>
      <c r="D67" s="13">
        <f t="shared" si="13"/>
        <v>11238</v>
      </c>
      <c r="E67" s="13">
        <f t="shared" si="13"/>
        <v>108727</v>
      </c>
      <c r="F67" s="13">
        <f t="shared" si="13"/>
        <v>1466055</v>
      </c>
      <c r="G67" s="13">
        <f t="shared" si="13"/>
        <v>33982</v>
      </c>
      <c r="H67" s="13">
        <f t="shared" si="13"/>
        <v>1232866</v>
      </c>
      <c r="I67" s="13">
        <f t="shared" si="13"/>
        <v>580327</v>
      </c>
      <c r="J67" s="13">
        <f t="shared" si="13"/>
        <v>10009594</v>
      </c>
      <c r="K67" s="13">
        <f t="shared" si="13"/>
        <v>127782</v>
      </c>
      <c r="L67" s="13">
        <f t="shared" si="13"/>
        <v>7133117</v>
      </c>
      <c r="M67" s="13">
        <f t="shared" si="13"/>
        <v>128114</v>
      </c>
      <c r="N67" s="13">
        <f t="shared" si="13"/>
        <v>122765</v>
      </c>
      <c r="O67" s="13">
        <f t="shared" si="13"/>
        <v>691393</v>
      </c>
      <c r="P67" s="13">
        <f t="shared" si="13"/>
        <v>74573</v>
      </c>
      <c r="Q67" s="13">
        <f t="shared" si="13"/>
        <v>486075</v>
      </c>
      <c r="R67" s="13">
        <f t="shared" si="13"/>
        <v>288471</v>
      </c>
      <c r="S67" s="13">
        <f t="shared" si="13"/>
        <v>413191</v>
      </c>
      <c r="T67" s="13">
        <f t="shared" si="13"/>
        <v>859657</v>
      </c>
      <c r="U67" s="13">
        <f t="shared" si="13"/>
        <v>774402</v>
      </c>
      <c r="V67" s="13">
        <f t="shared" si="13"/>
        <v>33686859</v>
      </c>
      <c r="W67" s="13">
        <f t="shared" si="13"/>
        <v>941684</v>
      </c>
      <c r="X67" s="13">
        <f t="shared" si="13"/>
        <v>2228337</v>
      </c>
      <c r="Y67" s="13">
        <f t="shared" si="13"/>
        <v>5307</v>
      </c>
      <c r="Z67" s="13">
        <f t="shared" si="13"/>
        <v>1187592</v>
      </c>
      <c r="AA67" s="13">
        <f t="shared" si="13"/>
        <v>596</v>
      </c>
      <c r="AB67" s="13">
        <f t="shared" si="13"/>
        <v>9076816</v>
      </c>
      <c r="AC67" s="13">
        <f t="shared" si="13"/>
        <v>996</v>
      </c>
      <c r="AD67" s="13">
        <f t="shared" si="13"/>
        <v>879480</v>
      </c>
      <c r="AE67" s="13">
        <f t="shared" si="13"/>
        <v>50068</v>
      </c>
      <c r="AF67" s="13">
        <f t="shared" si="13"/>
        <v>843999</v>
      </c>
      <c r="AG67" s="13">
        <f t="shared" si="13"/>
        <v>47180</v>
      </c>
      <c r="AH67" s="13">
        <f t="shared" si="13"/>
        <v>58301</v>
      </c>
      <c r="AI67" s="13">
        <f t="shared" si="13"/>
        <v>1850217</v>
      </c>
      <c r="AJ67" s="13">
        <f t="shared" si="13"/>
        <v>9610</v>
      </c>
      <c r="AK67" s="13">
        <f t="shared" si="13"/>
        <v>1301966</v>
      </c>
      <c r="AL67" s="13">
        <f t="shared" si="13"/>
        <v>633</v>
      </c>
      <c r="AM67" s="13">
        <f t="shared" si="13"/>
        <v>0</v>
      </c>
      <c r="AN67" s="14">
        <f t="shared" si="3"/>
        <v>77166294</v>
      </c>
    </row>
    <row r="68" spans="1:40">
      <c r="A68">
        <f t="shared" ref="A68:AM68" si="14">A18</f>
        <v>2011</v>
      </c>
      <c r="B68" s="13">
        <f t="shared" si="14"/>
        <v>28263</v>
      </c>
      <c r="C68" s="13">
        <f t="shared" si="14"/>
        <v>71345</v>
      </c>
      <c r="D68" s="13">
        <f t="shared" si="14"/>
        <v>7196</v>
      </c>
      <c r="E68" s="13">
        <f t="shared" si="14"/>
        <v>77219</v>
      </c>
      <c r="F68" s="13">
        <f t="shared" si="14"/>
        <v>1731958</v>
      </c>
      <c r="G68" s="13">
        <f t="shared" si="14"/>
        <v>9835</v>
      </c>
      <c r="H68" s="13">
        <f t="shared" si="14"/>
        <v>327183</v>
      </c>
      <c r="I68" s="13">
        <f t="shared" si="14"/>
        <v>241676</v>
      </c>
      <c r="J68" s="13">
        <f t="shared" si="14"/>
        <v>3104583</v>
      </c>
      <c r="K68" s="13">
        <f t="shared" si="14"/>
        <v>440838</v>
      </c>
      <c r="L68" s="13">
        <f t="shared" si="14"/>
        <v>7315639</v>
      </c>
      <c r="M68" s="13">
        <f t="shared" si="14"/>
        <v>227297</v>
      </c>
      <c r="N68" s="13">
        <f t="shared" si="14"/>
        <v>63495</v>
      </c>
      <c r="O68" s="13">
        <f t="shared" si="14"/>
        <v>317202</v>
      </c>
      <c r="P68" s="13">
        <f t="shared" si="14"/>
        <v>98987</v>
      </c>
      <c r="Q68" s="13">
        <f t="shared" si="14"/>
        <v>175078</v>
      </c>
      <c r="R68" s="13">
        <f t="shared" si="14"/>
        <v>379431</v>
      </c>
      <c r="S68" s="13">
        <f t="shared" si="14"/>
        <v>151025</v>
      </c>
      <c r="T68" s="13">
        <f t="shared" si="14"/>
        <v>89578</v>
      </c>
      <c r="U68" s="13">
        <f t="shared" si="14"/>
        <v>248911</v>
      </c>
      <c r="V68" s="13">
        <f t="shared" si="14"/>
        <v>16101382</v>
      </c>
      <c r="W68" s="13">
        <f t="shared" si="14"/>
        <v>259883</v>
      </c>
      <c r="X68" s="13">
        <f t="shared" si="14"/>
        <v>1452656</v>
      </c>
      <c r="Y68" s="13">
        <f t="shared" si="14"/>
        <v>3839</v>
      </c>
      <c r="Z68" s="13">
        <f t="shared" si="14"/>
        <v>671045</v>
      </c>
      <c r="AA68" s="13">
        <f t="shared" si="14"/>
        <v>13188</v>
      </c>
      <c r="AB68" s="13">
        <f t="shared" si="14"/>
        <v>6524025</v>
      </c>
      <c r="AC68" s="13">
        <f t="shared" si="14"/>
        <v>108801</v>
      </c>
      <c r="AD68" s="13">
        <f t="shared" si="14"/>
        <v>20729</v>
      </c>
      <c r="AE68" s="13">
        <f t="shared" si="14"/>
        <v>11049</v>
      </c>
      <c r="AF68" s="13">
        <f t="shared" si="14"/>
        <v>943521</v>
      </c>
      <c r="AG68" s="13">
        <f t="shared" si="14"/>
        <v>26408</v>
      </c>
      <c r="AH68" s="13">
        <f t="shared" si="14"/>
        <v>19416</v>
      </c>
      <c r="AI68" s="13">
        <f t="shared" si="14"/>
        <v>189877</v>
      </c>
      <c r="AJ68" s="13">
        <f t="shared" si="14"/>
        <v>26264</v>
      </c>
      <c r="AK68" s="13">
        <f t="shared" si="14"/>
        <v>133899</v>
      </c>
      <c r="AL68" s="13">
        <f t="shared" si="14"/>
        <v>6409</v>
      </c>
      <c r="AM68" s="13">
        <f t="shared" si="14"/>
        <v>0</v>
      </c>
      <c r="AN68" s="14">
        <f t="shared" si="3"/>
        <v>41619130</v>
      </c>
    </row>
    <row r="69" spans="1:40">
      <c r="A69">
        <f t="shared" ref="A69:AM69" si="15">A19</f>
        <v>2012</v>
      </c>
      <c r="B69" s="13">
        <f t="shared" si="15"/>
        <v>259655</v>
      </c>
      <c r="C69" s="13">
        <f t="shared" si="15"/>
        <v>50870</v>
      </c>
      <c r="D69" s="13">
        <f t="shared" si="15"/>
        <v>6036</v>
      </c>
      <c r="E69" s="13">
        <f t="shared" si="15"/>
        <v>131058</v>
      </c>
      <c r="F69" s="13">
        <f t="shared" si="15"/>
        <v>1085413</v>
      </c>
      <c r="G69" s="13">
        <f t="shared" si="15"/>
        <v>34330</v>
      </c>
      <c r="H69" s="13">
        <f t="shared" si="15"/>
        <v>118645</v>
      </c>
      <c r="I69" s="13">
        <f t="shared" si="15"/>
        <v>115330</v>
      </c>
      <c r="J69" s="13">
        <f t="shared" si="15"/>
        <v>1414950</v>
      </c>
      <c r="K69" s="13">
        <f t="shared" si="15"/>
        <v>1986294</v>
      </c>
      <c r="L69" s="13">
        <f t="shared" si="15"/>
        <v>6567954</v>
      </c>
      <c r="M69" s="13">
        <f t="shared" si="15"/>
        <v>42516</v>
      </c>
      <c r="N69" s="13">
        <f t="shared" si="15"/>
        <v>82397</v>
      </c>
      <c r="O69" s="13">
        <f t="shared" si="15"/>
        <v>258332</v>
      </c>
      <c r="P69" s="13">
        <f t="shared" si="15"/>
        <v>120440</v>
      </c>
      <c r="Q69" s="13">
        <f t="shared" si="15"/>
        <v>92132</v>
      </c>
      <c r="R69" s="13">
        <f t="shared" si="15"/>
        <v>323668</v>
      </c>
      <c r="S69" s="13">
        <f t="shared" si="15"/>
        <v>115518</v>
      </c>
      <c r="T69" s="13">
        <f t="shared" si="15"/>
        <v>80424</v>
      </c>
      <c r="U69" s="13">
        <f t="shared" si="15"/>
        <v>170066</v>
      </c>
      <c r="V69" s="13">
        <f t="shared" si="15"/>
        <v>8208455</v>
      </c>
      <c r="W69" s="13">
        <f t="shared" si="15"/>
        <v>117774</v>
      </c>
      <c r="X69" s="13">
        <f t="shared" si="15"/>
        <v>870810</v>
      </c>
      <c r="Y69" s="13">
        <f t="shared" si="15"/>
        <v>11899</v>
      </c>
      <c r="Z69" s="13">
        <f t="shared" si="15"/>
        <v>446001</v>
      </c>
      <c r="AA69" s="13">
        <f t="shared" si="15"/>
        <v>18804</v>
      </c>
      <c r="AB69" s="13">
        <f t="shared" si="15"/>
        <v>3329312</v>
      </c>
      <c r="AC69" s="13">
        <f t="shared" si="15"/>
        <v>176233</v>
      </c>
      <c r="AD69" s="13">
        <f t="shared" si="15"/>
        <v>186630</v>
      </c>
      <c r="AE69" s="13">
        <f t="shared" si="15"/>
        <v>2801</v>
      </c>
      <c r="AF69" s="13">
        <f t="shared" si="15"/>
        <v>612880</v>
      </c>
      <c r="AG69" s="13">
        <f t="shared" si="15"/>
        <v>29775</v>
      </c>
      <c r="AH69" s="13">
        <f t="shared" si="15"/>
        <v>15290</v>
      </c>
      <c r="AI69" s="13">
        <f t="shared" si="15"/>
        <v>717254</v>
      </c>
      <c r="AJ69" s="13">
        <f t="shared" si="15"/>
        <v>28306</v>
      </c>
      <c r="AK69" s="13">
        <f t="shared" si="15"/>
        <v>628829</v>
      </c>
      <c r="AL69" s="13">
        <f t="shared" si="15"/>
        <v>58819</v>
      </c>
      <c r="AM69" s="13">
        <f t="shared" si="15"/>
        <v>0</v>
      </c>
      <c r="AN69" s="14">
        <f t="shared" si="3"/>
        <v>28515900</v>
      </c>
    </row>
    <row r="70" spans="1:40">
      <c r="A70">
        <f t="shared" ref="A70:AM70" si="16">A20</f>
        <v>2013</v>
      </c>
      <c r="B70" s="13">
        <f t="shared" si="16"/>
        <v>5315</v>
      </c>
      <c r="C70" s="13">
        <f t="shared" si="16"/>
        <v>58332</v>
      </c>
      <c r="D70" s="13">
        <f t="shared" si="16"/>
        <v>19708</v>
      </c>
      <c r="E70" s="13">
        <f t="shared" si="16"/>
        <v>124437</v>
      </c>
      <c r="F70" s="13">
        <f t="shared" si="16"/>
        <v>393677</v>
      </c>
      <c r="G70" s="13">
        <f t="shared" si="16"/>
        <v>7340</v>
      </c>
      <c r="H70" s="13">
        <f t="shared" si="16"/>
        <v>127441</v>
      </c>
      <c r="I70" s="13">
        <f t="shared" si="16"/>
        <v>74129</v>
      </c>
      <c r="J70" s="13">
        <f t="shared" si="16"/>
        <v>426679</v>
      </c>
      <c r="K70" s="13">
        <f t="shared" si="16"/>
        <v>988684</v>
      </c>
      <c r="L70" s="13">
        <f t="shared" si="16"/>
        <v>4788815</v>
      </c>
      <c r="M70" s="13">
        <f t="shared" si="16"/>
        <v>53028</v>
      </c>
      <c r="N70" s="13">
        <f t="shared" si="16"/>
        <v>31675</v>
      </c>
      <c r="O70" s="13">
        <f t="shared" si="16"/>
        <v>155474</v>
      </c>
      <c r="P70" s="13">
        <f t="shared" si="16"/>
        <v>32313</v>
      </c>
      <c r="Q70" s="13">
        <f t="shared" si="16"/>
        <v>132213</v>
      </c>
      <c r="R70" s="13">
        <f t="shared" si="16"/>
        <v>202250</v>
      </c>
      <c r="S70" s="13">
        <f t="shared" si="16"/>
        <v>82364</v>
      </c>
      <c r="T70" s="13">
        <f t="shared" si="16"/>
        <v>66417</v>
      </c>
      <c r="U70" s="13">
        <f t="shared" si="16"/>
        <v>119996</v>
      </c>
      <c r="V70" s="13">
        <f t="shared" si="16"/>
        <v>3013141</v>
      </c>
      <c r="W70" s="13">
        <f t="shared" si="16"/>
        <v>58444</v>
      </c>
      <c r="X70" s="13">
        <f t="shared" si="16"/>
        <v>234341</v>
      </c>
      <c r="Y70" s="13">
        <f t="shared" si="16"/>
        <v>12164</v>
      </c>
      <c r="Z70" s="13">
        <f t="shared" si="16"/>
        <v>187219</v>
      </c>
      <c r="AA70" s="13">
        <f t="shared" si="16"/>
        <v>22647</v>
      </c>
      <c r="AB70" s="13">
        <f t="shared" si="16"/>
        <v>769037</v>
      </c>
      <c r="AC70" s="13">
        <f t="shared" si="16"/>
        <v>141396</v>
      </c>
      <c r="AD70" s="13">
        <f t="shared" si="16"/>
        <v>18052</v>
      </c>
      <c r="AE70" s="13">
        <f t="shared" si="16"/>
        <v>12505</v>
      </c>
      <c r="AF70" s="13">
        <f t="shared" si="16"/>
        <v>309689</v>
      </c>
      <c r="AG70" s="13">
        <f t="shared" si="16"/>
        <v>17152</v>
      </c>
      <c r="AH70" s="13">
        <f t="shared" si="16"/>
        <v>20626</v>
      </c>
      <c r="AI70" s="13">
        <f t="shared" si="16"/>
        <v>134971</v>
      </c>
      <c r="AJ70" s="13">
        <f t="shared" si="16"/>
        <v>30200</v>
      </c>
      <c r="AK70" s="13">
        <f t="shared" si="16"/>
        <v>129755</v>
      </c>
      <c r="AL70" s="13">
        <f t="shared" si="16"/>
        <v>17570</v>
      </c>
      <c r="AM70" s="13">
        <f t="shared" si="16"/>
        <v>0</v>
      </c>
      <c r="AN70" s="14">
        <f t="shared" si="3"/>
        <v>13019196</v>
      </c>
    </row>
    <row r="71" spans="1:40" s="24" customFormat="1">
      <c r="A71" s="24">
        <f t="shared" ref="A71:AM71" si="17">A21</f>
        <v>2014</v>
      </c>
      <c r="B71" s="13">
        <f t="shared" si="17"/>
        <v>20509</v>
      </c>
      <c r="C71" s="13">
        <f t="shared" si="17"/>
        <v>55354</v>
      </c>
      <c r="D71" s="13">
        <f t="shared" si="17"/>
        <v>448</v>
      </c>
      <c r="E71" s="13">
        <f t="shared" si="17"/>
        <v>113031</v>
      </c>
      <c r="F71" s="13">
        <f t="shared" si="17"/>
        <v>79472</v>
      </c>
      <c r="G71" s="13">
        <f t="shared" si="17"/>
        <v>7695</v>
      </c>
      <c r="H71" s="13">
        <f t="shared" si="17"/>
        <v>25310</v>
      </c>
      <c r="I71" s="13">
        <f t="shared" si="17"/>
        <v>88006</v>
      </c>
      <c r="J71" s="13">
        <f t="shared" si="17"/>
        <v>2358767</v>
      </c>
      <c r="K71" s="13">
        <f t="shared" si="17"/>
        <v>936280</v>
      </c>
      <c r="L71" s="13">
        <f t="shared" si="17"/>
        <v>1883270</v>
      </c>
      <c r="M71" s="13">
        <f t="shared" si="17"/>
        <v>221368</v>
      </c>
      <c r="N71" s="13">
        <f t="shared" si="17"/>
        <v>72186</v>
      </c>
      <c r="O71" s="13">
        <f t="shared" si="17"/>
        <v>327586</v>
      </c>
      <c r="P71" s="13">
        <f t="shared" si="17"/>
        <v>19413</v>
      </c>
      <c r="Q71" s="13">
        <f t="shared" si="17"/>
        <v>56885</v>
      </c>
      <c r="R71" s="13">
        <f t="shared" si="17"/>
        <v>219303</v>
      </c>
      <c r="S71" s="13">
        <f t="shared" si="17"/>
        <v>74291</v>
      </c>
      <c r="T71" s="13">
        <f t="shared" si="17"/>
        <v>2252414</v>
      </c>
      <c r="U71" s="13">
        <f t="shared" si="17"/>
        <v>188196</v>
      </c>
      <c r="V71" s="13">
        <f t="shared" si="17"/>
        <v>7765997</v>
      </c>
      <c r="W71" s="13">
        <f t="shared" si="17"/>
        <v>86718</v>
      </c>
      <c r="X71" s="13">
        <f t="shared" si="17"/>
        <v>167298</v>
      </c>
      <c r="Y71" s="13">
        <f t="shared" si="17"/>
        <v>33913</v>
      </c>
      <c r="Z71" s="13">
        <f t="shared" si="17"/>
        <v>120989</v>
      </c>
      <c r="AA71" s="13">
        <f t="shared" si="17"/>
        <v>15099</v>
      </c>
      <c r="AB71" s="13">
        <f t="shared" si="17"/>
        <v>3504150</v>
      </c>
      <c r="AC71" s="13">
        <f t="shared" si="17"/>
        <v>146866</v>
      </c>
      <c r="AD71" s="13">
        <f t="shared" si="17"/>
        <v>221782</v>
      </c>
      <c r="AE71" s="13">
        <f t="shared" si="17"/>
        <v>8577</v>
      </c>
      <c r="AF71" s="13">
        <f t="shared" si="17"/>
        <v>451785</v>
      </c>
      <c r="AG71" s="13">
        <f t="shared" si="17"/>
        <v>41216</v>
      </c>
      <c r="AH71" s="13">
        <f t="shared" si="17"/>
        <v>3776</v>
      </c>
      <c r="AI71" s="13">
        <f t="shared" si="17"/>
        <v>259082</v>
      </c>
      <c r="AJ71" s="13">
        <f t="shared" si="17"/>
        <v>28011</v>
      </c>
      <c r="AK71" s="13">
        <f t="shared" si="17"/>
        <v>195115</v>
      </c>
      <c r="AL71" s="13">
        <f t="shared" si="17"/>
        <v>21345</v>
      </c>
      <c r="AM71" s="13">
        <f t="shared" si="17"/>
        <v>0</v>
      </c>
      <c r="AN71" s="14">
        <f t="shared" ref="AN71" si="18">SUM(B71:AM71)</f>
        <v>22071503</v>
      </c>
    </row>
    <row r="72" spans="1:40" s="24" customFormat="1">
      <c r="A72" s="24">
        <f t="shared" ref="A72:AM72" si="19">A22</f>
        <v>2015</v>
      </c>
      <c r="B72" s="13">
        <f t="shared" si="19"/>
        <v>60883</v>
      </c>
      <c r="C72" s="13">
        <f t="shared" si="19"/>
        <v>125574</v>
      </c>
      <c r="D72" s="13">
        <f t="shared" si="19"/>
        <v>47526</v>
      </c>
      <c r="E72" s="13">
        <f t="shared" si="19"/>
        <v>192125</v>
      </c>
      <c r="F72" s="13">
        <f t="shared" si="19"/>
        <v>96377</v>
      </c>
      <c r="G72" s="13">
        <f t="shared" si="19"/>
        <v>15976</v>
      </c>
      <c r="H72" s="13">
        <f t="shared" si="19"/>
        <v>537464</v>
      </c>
      <c r="I72" s="13">
        <f t="shared" si="19"/>
        <v>106715</v>
      </c>
      <c r="J72" s="13">
        <f t="shared" si="19"/>
        <v>460751</v>
      </c>
      <c r="K72" s="13">
        <f t="shared" si="19"/>
        <v>3978927</v>
      </c>
      <c r="L72" s="13">
        <f t="shared" si="19"/>
        <v>612412</v>
      </c>
      <c r="M72" s="13">
        <f t="shared" si="19"/>
        <v>407996</v>
      </c>
      <c r="N72" s="13">
        <f t="shared" si="19"/>
        <v>75401</v>
      </c>
      <c r="O72" s="13">
        <f t="shared" si="19"/>
        <v>247586</v>
      </c>
      <c r="P72" s="13">
        <f t="shared" si="19"/>
        <v>26991</v>
      </c>
      <c r="Q72" s="13">
        <f t="shared" si="19"/>
        <v>91154</v>
      </c>
      <c r="R72" s="13">
        <f t="shared" si="19"/>
        <v>181721</v>
      </c>
      <c r="S72" s="13">
        <f t="shared" si="19"/>
        <v>175529</v>
      </c>
      <c r="T72" s="13">
        <f t="shared" si="19"/>
        <v>133764</v>
      </c>
      <c r="U72" s="13">
        <f t="shared" si="19"/>
        <v>318830</v>
      </c>
      <c r="V72" s="13">
        <f t="shared" si="19"/>
        <v>2440669</v>
      </c>
      <c r="W72" s="13">
        <f t="shared" si="19"/>
        <v>50370</v>
      </c>
      <c r="X72" s="13">
        <f t="shared" si="19"/>
        <v>114462</v>
      </c>
      <c r="Y72" s="13">
        <f t="shared" si="19"/>
        <v>31749</v>
      </c>
      <c r="Z72" s="13">
        <f t="shared" si="19"/>
        <v>170688</v>
      </c>
      <c r="AA72" s="13">
        <f t="shared" si="19"/>
        <v>54963</v>
      </c>
      <c r="AB72" s="13">
        <f t="shared" si="19"/>
        <v>4304079</v>
      </c>
      <c r="AC72" s="13">
        <f t="shared" si="19"/>
        <v>509194</v>
      </c>
      <c r="AD72" s="13">
        <f t="shared" si="19"/>
        <v>39698</v>
      </c>
      <c r="AE72" s="13">
        <f t="shared" si="19"/>
        <v>11462</v>
      </c>
      <c r="AF72" s="13">
        <f t="shared" si="19"/>
        <v>677771</v>
      </c>
      <c r="AG72" s="13">
        <f t="shared" si="19"/>
        <v>1410792</v>
      </c>
      <c r="AH72" s="13">
        <f t="shared" si="19"/>
        <v>44462</v>
      </c>
      <c r="AI72" s="13">
        <f t="shared" si="19"/>
        <v>342031</v>
      </c>
      <c r="AJ72" s="13">
        <f t="shared" si="19"/>
        <v>34428</v>
      </c>
      <c r="AK72" s="13">
        <f t="shared" si="19"/>
        <v>112988</v>
      </c>
      <c r="AL72" s="13">
        <f t="shared" si="19"/>
        <v>32571</v>
      </c>
      <c r="AM72" s="13">
        <f t="shared" si="19"/>
        <v>0</v>
      </c>
      <c r="AN72" s="14">
        <f t="shared" ref="AN72" si="20">SUM(B72:AM72)</f>
        <v>18276079</v>
      </c>
    </row>
    <row r="73" spans="1:40" s="24" customFormat="1">
      <c r="A73" s="24">
        <f t="shared" ref="A73:AM73" si="21">A23</f>
        <v>2016</v>
      </c>
      <c r="B73" s="13">
        <f t="shared" si="21"/>
        <v>100232</v>
      </c>
      <c r="C73" s="13">
        <f t="shared" si="21"/>
        <v>59531</v>
      </c>
      <c r="D73" s="13">
        <f t="shared" si="21"/>
        <v>8919</v>
      </c>
      <c r="E73" s="13">
        <f t="shared" si="21"/>
        <v>88459</v>
      </c>
      <c r="F73" s="13">
        <f t="shared" si="21"/>
        <v>169181</v>
      </c>
      <c r="G73" s="13">
        <f t="shared" si="21"/>
        <v>24683</v>
      </c>
      <c r="H73" s="13">
        <f t="shared" si="21"/>
        <v>133345</v>
      </c>
      <c r="I73" s="13">
        <f t="shared" si="21"/>
        <v>101082</v>
      </c>
      <c r="J73" s="13">
        <f t="shared" si="21"/>
        <v>733502</v>
      </c>
      <c r="K73" s="13">
        <f t="shared" si="21"/>
        <v>376380</v>
      </c>
      <c r="L73" s="13">
        <f t="shared" si="21"/>
        <v>1795024</v>
      </c>
      <c r="M73" s="13">
        <f t="shared" si="21"/>
        <v>59398</v>
      </c>
      <c r="N73" s="13">
        <f t="shared" si="21"/>
        <v>87626</v>
      </c>
      <c r="O73" s="13">
        <f t="shared" si="21"/>
        <v>339689</v>
      </c>
      <c r="P73" s="13">
        <f t="shared" si="21"/>
        <v>92073</v>
      </c>
      <c r="Q73" s="13">
        <f t="shared" si="21"/>
        <v>209772</v>
      </c>
      <c r="R73" s="13">
        <f t="shared" si="21"/>
        <v>280708</v>
      </c>
      <c r="S73" s="13">
        <f t="shared" si="21"/>
        <v>156884</v>
      </c>
      <c r="T73" s="13">
        <f t="shared" si="21"/>
        <v>158658</v>
      </c>
      <c r="U73" s="13">
        <f t="shared" si="21"/>
        <v>320860</v>
      </c>
      <c r="V73" s="13">
        <f t="shared" si="21"/>
        <v>3231150</v>
      </c>
      <c r="W73" s="13">
        <f t="shared" si="21"/>
        <v>42194</v>
      </c>
      <c r="X73" s="13">
        <f t="shared" si="21"/>
        <v>133381</v>
      </c>
      <c r="Y73" s="13">
        <f t="shared" si="21"/>
        <v>16237</v>
      </c>
      <c r="Z73" s="13">
        <f t="shared" si="21"/>
        <v>81822</v>
      </c>
      <c r="AA73" s="13">
        <f t="shared" si="21"/>
        <v>61064</v>
      </c>
      <c r="AB73" s="13">
        <f t="shared" si="21"/>
        <v>4644764</v>
      </c>
      <c r="AC73" s="13">
        <f t="shared" si="21"/>
        <v>131562</v>
      </c>
      <c r="AD73" s="13">
        <f t="shared" si="21"/>
        <v>56162</v>
      </c>
      <c r="AE73" s="13">
        <f t="shared" si="21"/>
        <v>37791</v>
      </c>
      <c r="AF73" s="13">
        <f t="shared" si="21"/>
        <v>1001867</v>
      </c>
      <c r="AG73" s="13">
        <f t="shared" si="21"/>
        <v>40984</v>
      </c>
      <c r="AH73" s="13">
        <f t="shared" si="21"/>
        <v>35777</v>
      </c>
      <c r="AI73" s="13">
        <f t="shared" si="21"/>
        <v>688394</v>
      </c>
      <c r="AJ73" s="13">
        <f t="shared" si="21"/>
        <v>27265</v>
      </c>
      <c r="AK73" s="13">
        <f t="shared" si="21"/>
        <v>162519</v>
      </c>
      <c r="AL73" s="13">
        <f t="shared" si="21"/>
        <v>4262</v>
      </c>
      <c r="AM73" s="13">
        <f t="shared" si="21"/>
        <v>0</v>
      </c>
      <c r="AN73" s="14">
        <f t="shared" ref="AN73:AN76" si="22">SUM(B73:AM73)</f>
        <v>15693201</v>
      </c>
    </row>
    <row r="74" spans="1:40" s="24" customFormat="1">
      <c r="A74" s="24">
        <f t="shared" ref="A74:AM74" si="23">A24</f>
        <v>2017</v>
      </c>
      <c r="B74" s="13">
        <f t="shared" si="23"/>
        <v>1914470</v>
      </c>
      <c r="C74" s="13">
        <f t="shared" si="23"/>
        <v>238596</v>
      </c>
      <c r="D74" s="13">
        <f t="shared" si="23"/>
        <v>4848</v>
      </c>
      <c r="E74" s="13">
        <f t="shared" si="23"/>
        <v>118716</v>
      </c>
      <c r="F74" s="13">
        <f t="shared" si="23"/>
        <v>142397</v>
      </c>
      <c r="G74" s="13">
        <f t="shared" si="23"/>
        <v>40496</v>
      </c>
      <c r="H74" s="13">
        <f t="shared" si="23"/>
        <v>30098</v>
      </c>
      <c r="I74" s="13">
        <f t="shared" si="23"/>
        <v>1358545</v>
      </c>
      <c r="J74" s="13">
        <f t="shared" si="23"/>
        <v>637806</v>
      </c>
      <c r="K74" s="13">
        <f t="shared" si="23"/>
        <v>957685</v>
      </c>
      <c r="L74" s="13">
        <f t="shared" si="23"/>
        <v>171950</v>
      </c>
      <c r="M74" s="13">
        <f t="shared" si="23"/>
        <v>151473</v>
      </c>
      <c r="N74" s="13">
        <f t="shared" si="23"/>
        <v>116035</v>
      </c>
      <c r="O74" s="13">
        <f t="shared" si="23"/>
        <v>1186549</v>
      </c>
      <c r="P74" s="13">
        <f t="shared" si="23"/>
        <v>157613</v>
      </c>
      <c r="Q74" s="13">
        <f t="shared" si="23"/>
        <v>1982393</v>
      </c>
      <c r="R74" s="13">
        <f t="shared" si="23"/>
        <v>176908</v>
      </c>
      <c r="S74" s="13">
        <f t="shared" si="23"/>
        <v>839463</v>
      </c>
      <c r="T74" s="13">
        <f t="shared" si="23"/>
        <v>96646</v>
      </c>
      <c r="U74" s="13">
        <f t="shared" si="23"/>
        <v>301980</v>
      </c>
      <c r="V74" s="13">
        <f t="shared" si="23"/>
        <v>2307403</v>
      </c>
      <c r="W74" s="13">
        <f t="shared" si="23"/>
        <v>180121</v>
      </c>
      <c r="X74" s="13">
        <f t="shared" si="23"/>
        <v>172683</v>
      </c>
      <c r="Y74" s="13">
        <f t="shared" si="23"/>
        <v>60510</v>
      </c>
      <c r="Z74" s="13">
        <f t="shared" si="23"/>
        <v>557873</v>
      </c>
      <c r="AA74" s="13">
        <f t="shared" si="23"/>
        <v>41228</v>
      </c>
      <c r="AB74" s="13">
        <f t="shared" si="23"/>
        <v>5512442</v>
      </c>
      <c r="AC74" s="13">
        <f t="shared" si="23"/>
        <v>50229</v>
      </c>
      <c r="AD74" s="13">
        <f t="shared" si="23"/>
        <v>3326217</v>
      </c>
      <c r="AE74" s="13">
        <f t="shared" si="23"/>
        <v>67975</v>
      </c>
      <c r="AF74" s="13">
        <f t="shared" si="23"/>
        <v>751774</v>
      </c>
      <c r="AG74" s="13">
        <f t="shared" si="23"/>
        <v>30230</v>
      </c>
      <c r="AH74" s="13">
        <f t="shared" si="23"/>
        <v>19788</v>
      </c>
      <c r="AI74" s="13">
        <f t="shared" si="23"/>
        <v>6262505</v>
      </c>
      <c r="AJ74" s="13">
        <f t="shared" si="23"/>
        <v>9925</v>
      </c>
      <c r="AK74" s="13">
        <f t="shared" si="23"/>
        <v>342561</v>
      </c>
      <c r="AL74" s="13">
        <f t="shared" si="23"/>
        <v>16052</v>
      </c>
      <c r="AM74" s="13">
        <f t="shared" si="23"/>
        <v>0</v>
      </c>
      <c r="AN74" s="14">
        <f t="shared" si="22"/>
        <v>30334183</v>
      </c>
    </row>
    <row r="75" spans="1:40" s="24" customFormat="1">
      <c r="A75" s="24">
        <f t="shared" ref="A75:AM75" si="24">A25</f>
        <v>2018</v>
      </c>
      <c r="B75" s="13">
        <f t="shared" si="24"/>
        <v>286723</v>
      </c>
      <c r="C75" s="13">
        <f t="shared" si="24"/>
        <v>927928</v>
      </c>
      <c r="D75" s="13">
        <f t="shared" si="24"/>
        <v>7497</v>
      </c>
      <c r="E75" s="13">
        <f t="shared" si="24"/>
        <v>73143</v>
      </c>
      <c r="F75" s="13">
        <f t="shared" si="24"/>
        <v>280750</v>
      </c>
      <c r="G75" s="13">
        <f t="shared" si="24"/>
        <v>125511</v>
      </c>
      <c r="H75" s="13">
        <f t="shared" si="24"/>
        <v>6744066</v>
      </c>
      <c r="I75" s="13">
        <f t="shared" si="24"/>
        <v>602946</v>
      </c>
      <c r="J75" s="13">
        <f t="shared" si="24"/>
        <v>224354</v>
      </c>
      <c r="K75" s="13">
        <f t="shared" si="24"/>
        <v>3397587</v>
      </c>
      <c r="L75" s="13">
        <f t="shared" si="24"/>
        <v>806312</v>
      </c>
      <c r="M75" s="13">
        <f t="shared" si="24"/>
        <v>968570</v>
      </c>
      <c r="N75" s="13">
        <f t="shared" si="24"/>
        <v>180927</v>
      </c>
      <c r="O75" s="13">
        <f t="shared" si="24"/>
        <v>314285</v>
      </c>
      <c r="P75" s="13">
        <f t="shared" si="24"/>
        <v>151910</v>
      </c>
      <c r="Q75" s="13">
        <f t="shared" si="24"/>
        <v>464298</v>
      </c>
      <c r="R75" s="13">
        <f t="shared" si="24"/>
        <v>1117813</v>
      </c>
      <c r="S75" s="13">
        <f t="shared" si="24"/>
        <v>386686</v>
      </c>
      <c r="T75" s="13">
        <f t="shared" si="24"/>
        <v>6254443</v>
      </c>
      <c r="U75" s="13">
        <f t="shared" si="24"/>
        <v>271358</v>
      </c>
      <c r="V75" s="13">
        <f t="shared" si="24"/>
        <v>975481</v>
      </c>
      <c r="W75" s="13">
        <f t="shared" si="24"/>
        <v>529141</v>
      </c>
      <c r="X75" s="13">
        <f t="shared" si="24"/>
        <v>2200764</v>
      </c>
      <c r="Y75" s="13">
        <f t="shared" si="24"/>
        <v>13800</v>
      </c>
      <c r="Z75" s="13">
        <f t="shared" si="24"/>
        <v>1437434</v>
      </c>
      <c r="AA75" s="13">
        <f t="shared" si="24"/>
        <v>95354</v>
      </c>
      <c r="AB75" s="13">
        <f t="shared" si="24"/>
        <v>4640137</v>
      </c>
      <c r="AC75" s="13">
        <f t="shared" si="24"/>
        <v>113690</v>
      </c>
      <c r="AD75" s="13">
        <f t="shared" si="24"/>
        <v>961555</v>
      </c>
      <c r="AE75" s="13">
        <f t="shared" si="24"/>
        <v>127716</v>
      </c>
      <c r="AF75" s="13">
        <f t="shared" si="24"/>
        <v>1224087</v>
      </c>
      <c r="AG75" s="13">
        <f t="shared" si="24"/>
        <v>15414</v>
      </c>
      <c r="AH75" s="13">
        <f t="shared" si="24"/>
        <v>398849</v>
      </c>
      <c r="AI75" s="13">
        <f t="shared" si="24"/>
        <v>843134</v>
      </c>
      <c r="AJ75" s="13">
        <f t="shared" si="24"/>
        <v>909546</v>
      </c>
      <c r="AK75" s="13">
        <f t="shared" si="24"/>
        <v>6949936</v>
      </c>
      <c r="AL75" s="13">
        <f t="shared" si="24"/>
        <v>446515</v>
      </c>
      <c r="AM75" s="13">
        <f t="shared" si="24"/>
        <v>0</v>
      </c>
      <c r="AN75" s="14">
        <f t="shared" si="22"/>
        <v>45469660</v>
      </c>
    </row>
    <row r="76" spans="1:40" s="24" customFormat="1">
      <c r="A76" s="24">
        <f t="shared" ref="A76:AM76" si="25">A26</f>
        <v>2019</v>
      </c>
      <c r="B76" s="13">
        <f t="shared" si="25"/>
        <v>30190</v>
      </c>
      <c r="C76" s="13">
        <f t="shared" si="25"/>
        <v>51644</v>
      </c>
      <c r="D76" s="13">
        <f t="shared" si="25"/>
        <v>421</v>
      </c>
      <c r="E76" s="13">
        <f t="shared" si="25"/>
        <v>14844</v>
      </c>
      <c r="F76" s="13">
        <f t="shared" si="25"/>
        <v>47973</v>
      </c>
      <c r="G76" s="13">
        <f t="shared" si="25"/>
        <v>17341</v>
      </c>
      <c r="H76" s="13">
        <f t="shared" si="25"/>
        <v>302</v>
      </c>
      <c r="I76" s="13">
        <f t="shared" si="25"/>
        <v>115592</v>
      </c>
      <c r="J76" s="13">
        <f t="shared" si="25"/>
        <v>481541</v>
      </c>
      <c r="K76" s="13">
        <f t="shared" si="25"/>
        <v>113816</v>
      </c>
      <c r="L76" s="13">
        <f t="shared" si="25"/>
        <v>89902</v>
      </c>
      <c r="M76" s="13">
        <f t="shared" si="25"/>
        <v>26291</v>
      </c>
      <c r="N76" s="13">
        <f t="shared" si="25"/>
        <v>116504</v>
      </c>
      <c r="O76" s="13">
        <f t="shared" si="25"/>
        <v>203482</v>
      </c>
      <c r="P76" s="13">
        <f t="shared" si="25"/>
        <v>21320</v>
      </c>
      <c r="Q76" s="13">
        <f t="shared" si="25"/>
        <v>233594</v>
      </c>
      <c r="R76" s="13">
        <f t="shared" si="25"/>
        <v>30833</v>
      </c>
      <c r="S76" s="13">
        <f t="shared" si="25"/>
        <v>95057</v>
      </c>
      <c r="T76" s="13">
        <f t="shared" si="25"/>
        <v>114758</v>
      </c>
      <c r="U76" s="13">
        <f t="shared" si="25"/>
        <v>120551</v>
      </c>
      <c r="V76" s="13">
        <f t="shared" si="25"/>
        <v>1060092</v>
      </c>
      <c r="W76" s="13">
        <f t="shared" si="25"/>
        <v>13646</v>
      </c>
      <c r="X76" s="13">
        <f t="shared" si="25"/>
        <v>98821</v>
      </c>
      <c r="Y76" s="13">
        <f t="shared" si="25"/>
        <v>772</v>
      </c>
      <c r="Z76" s="13">
        <f t="shared" si="25"/>
        <v>87448</v>
      </c>
      <c r="AA76" s="13">
        <f t="shared" si="25"/>
        <v>18280</v>
      </c>
      <c r="AB76" s="13">
        <f t="shared" si="25"/>
        <v>3944905</v>
      </c>
      <c r="AC76" s="13">
        <f t="shared" si="25"/>
        <v>111432</v>
      </c>
      <c r="AD76" s="13">
        <f t="shared" si="25"/>
        <v>74328</v>
      </c>
      <c r="AE76" s="13">
        <f t="shared" si="25"/>
        <v>16757</v>
      </c>
      <c r="AF76" s="13">
        <f t="shared" si="25"/>
        <v>408207</v>
      </c>
      <c r="AG76" s="13">
        <f t="shared" si="25"/>
        <v>24964</v>
      </c>
      <c r="AH76" s="13">
        <f t="shared" si="25"/>
        <v>6615</v>
      </c>
      <c r="AI76" s="13">
        <f t="shared" si="25"/>
        <v>434716</v>
      </c>
      <c r="AJ76" s="13">
        <f t="shared" si="25"/>
        <v>11913</v>
      </c>
      <c r="AK76" s="13">
        <f t="shared" si="25"/>
        <v>60212</v>
      </c>
      <c r="AL76" s="13">
        <f t="shared" si="25"/>
        <v>43943</v>
      </c>
      <c r="AM76" s="13">
        <f t="shared" si="25"/>
        <v>0</v>
      </c>
      <c r="AN76" s="14">
        <f t="shared" si="22"/>
        <v>8343007</v>
      </c>
    </row>
    <row r="77" spans="1:40">
      <c r="A77" s="4" t="s">
        <v>38</v>
      </c>
      <c r="B77" s="14">
        <f>SUM(B56:B76)</f>
        <v>60769968</v>
      </c>
      <c r="C77" s="14">
        <f t="shared" ref="C77:AN77" si="26">SUM(C56:C76)</f>
        <v>9599408</v>
      </c>
      <c r="D77" s="14">
        <f t="shared" si="26"/>
        <v>395209</v>
      </c>
      <c r="E77" s="14">
        <f t="shared" si="26"/>
        <v>2115186</v>
      </c>
      <c r="F77" s="14">
        <f t="shared" si="26"/>
        <v>9329636</v>
      </c>
      <c r="G77" s="14">
        <f t="shared" si="26"/>
        <v>2457650</v>
      </c>
      <c r="H77" s="14">
        <f t="shared" si="26"/>
        <v>11170701</v>
      </c>
      <c r="I77" s="14">
        <f t="shared" si="26"/>
        <v>8867056</v>
      </c>
      <c r="J77" s="14">
        <f t="shared" si="26"/>
        <v>52280448</v>
      </c>
      <c r="K77" s="14">
        <f t="shared" si="26"/>
        <v>17094122</v>
      </c>
      <c r="L77" s="14">
        <f t="shared" si="26"/>
        <v>35278317</v>
      </c>
      <c r="M77" s="14">
        <f t="shared" si="26"/>
        <v>5641840</v>
      </c>
      <c r="N77" s="14">
        <f t="shared" si="26"/>
        <v>3079562</v>
      </c>
      <c r="O77" s="14">
        <f t="shared" si="26"/>
        <v>9104590</v>
      </c>
      <c r="P77" s="14">
        <f t="shared" si="26"/>
        <v>1505077</v>
      </c>
      <c r="Q77" s="14">
        <f t="shared" si="26"/>
        <v>49323220</v>
      </c>
      <c r="R77" s="14">
        <f t="shared" si="26"/>
        <v>9983763</v>
      </c>
      <c r="S77" s="14">
        <f t="shared" si="26"/>
        <v>7697286</v>
      </c>
      <c r="T77" s="14">
        <f t="shared" si="26"/>
        <v>114499968</v>
      </c>
      <c r="U77" s="14">
        <f t="shared" si="26"/>
        <v>13339359</v>
      </c>
      <c r="V77" s="14">
        <f t="shared" si="26"/>
        <v>159568014</v>
      </c>
      <c r="W77" s="14">
        <f t="shared" si="26"/>
        <v>20626565</v>
      </c>
      <c r="X77" s="14">
        <f t="shared" si="26"/>
        <v>50140887</v>
      </c>
      <c r="Y77" s="14">
        <f t="shared" si="26"/>
        <v>536130</v>
      </c>
      <c r="Z77" s="14">
        <f t="shared" si="26"/>
        <v>21503740</v>
      </c>
      <c r="AA77" s="14">
        <f t="shared" si="26"/>
        <v>479360</v>
      </c>
      <c r="AB77" s="14">
        <f t="shared" si="26"/>
        <v>342523828</v>
      </c>
      <c r="AC77" s="14">
        <f t="shared" si="26"/>
        <v>1605746</v>
      </c>
      <c r="AD77" s="14">
        <f t="shared" si="26"/>
        <v>148024158</v>
      </c>
      <c r="AE77" s="14">
        <f t="shared" si="26"/>
        <v>681253</v>
      </c>
      <c r="AF77" s="14">
        <f t="shared" si="26"/>
        <v>15257078</v>
      </c>
      <c r="AG77" s="14">
        <f t="shared" si="26"/>
        <v>3121434</v>
      </c>
      <c r="AH77" s="14">
        <f t="shared" si="26"/>
        <v>675425</v>
      </c>
      <c r="AI77" s="14">
        <f t="shared" si="26"/>
        <v>143323675</v>
      </c>
      <c r="AJ77" s="14">
        <f t="shared" si="26"/>
        <v>1522182</v>
      </c>
      <c r="AK77" s="14">
        <f t="shared" si="26"/>
        <v>34795151</v>
      </c>
      <c r="AL77" s="14">
        <f t="shared" si="26"/>
        <v>909981</v>
      </c>
      <c r="AM77" s="14">
        <f t="shared" si="26"/>
        <v>0</v>
      </c>
      <c r="AN77" s="14">
        <f t="shared" si="26"/>
        <v>1368826973</v>
      </c>
    </row>
    <row r="80" spans="1:40">
      <c r="A80" s="4" t="str">
        <f>CONCATENATE("Annual Volume Killed on the CFLB and Not Harvested as of ",MAX(A1:A55)," -- ",IF($B$2 = "(ALL)","ALL Modelled Health Factors",$B$2))</f>
        <v>Annual Volume Killed on the CFLB and Not Harvested as of 2019 -- ALL Modelled Health Factors</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row>
    <row r="81" spans="1:40" s="4" customFormat="1">
      <c r="A81" s="4" t="str">
        <f t="shared" ref="A81:P81" si="27">A31</f>
        <v>Year</v>
      </c>
      <c r="B81" s="27" t="str">
        <f t="shared" si="27"/>
        <v>100 Mile House TSA</v>
      </c>
      <c r="C81" s="27" t="str">
        <f t="shared" si="27"/>
        <v>Arrow TSA</v>
      </c>
      <c r="D81" s="27" t="str">
        <f t="shared" si="27"/>
        <v>Arrowsmith TSA</v>
      </c>
      <c r="E81" s="27" t="str">
        <f t="shared" si="27"/>
        <v>Boundary TSA</v>
      </c>
      <c r="F81" s="27" t="str">
        <f t="shared" si="27"/>
        <v>Bulkley TSA</v>
      </c>
      <c r="G81" s="27" t="str">
        <f t="shared" si="27"/>
        <v>Cascadia TSA</v>
      </c>
      <c r="H81" s="27" t="str">
        <f t="shared" si="27"/>
        <v>Cassiar TSA</v>
      </c>
      <c r="I81" s="27" t="str">
        <f t="shared" si="27"/>
        <v>Cranbrook TSA</v>
      </c>
      <c r="J81" s="27" t="str">
        <f t="shared" si="27"/>
        <v>Dawson Creek TSA</v>
      </c>
      <c r="K81" s="27" t="str">
        <f t="shared" si="27"/>
        <v>Fort Nelson TSA</v>
      </c>
      <c r="L81" s="27" t="str">
        <f t="shared" si="27"/>
        <v>Fort St. John TSA</v>
      </c>
      <c r="M81" s="27" t="str">
        <f t="shared" si="27"/>
        <v>Fraser TSA</v>
      </c>
      <c r="N81" s="27" t="str">
        <f t="shared" si="27"/>
        <v>Golden TSA</v>
      </c>
      <c r="O81" s="27" t="str">
        <f t="shared" si="27"/>
        <v>Invermere TSA</v>
      </c>
      <c r="P81" s="27" t="str">
        <f t="shared" si="27"/>
        <v>Kalum TSA</v>
      </c>
      <c r="Q81" s="27" t="str">
        <f t="shared" ref="Q81:AM81" si="28">Q31</f>
        <v>Kamloops TSA</v>
      </c>
      <c r="R81" s="27" t="str">
        <f t="shared" si="28"/>
        <v>Kispiox TSA</v>
      </c>
      <c r="S81" s="27" t="str">
        <f t="shared" si="28"/>
        <v>Kootenay Lake TSA</v>
      </c>
      <c r="T81" s="27" t="str">
        <f t="shared" si="28"/>
        <v>Lakes TSA</v>
      </c>
      <c r="U81" s="27" t="str">
        <f t="shared" si="28"/>
        <v>Lillooet TSA</v>
      </c>
      <c r="V81" s="27" t="str">
        <f t="shared" si="28"/>
        <v>MacKenzie TSA</v>
      </c>
      <c r="W81" s="27" t="str">
        <f t="shared" si="28"/>
        <v>Merritt TSA</v>
      </c>
      <c r="X81" s="27" t="str">
        <f t="shared" si="28"/>
        <v>Morice TSA</v>
      </c>
      <c r="Y81" s="27" t="str">
        <f t="shared" si="28"/>
        <v>Nass TSA</v>
      </c>
      <c r="Z81" s="27" t="str">
        <f t="shared" si="28"/>
        <v>Okanagan TSA</v>
      </c>
      <c r="AA81" s="27" t="str">
        <f t="shared" si="28"/>
        <v>Pacific TSA</v>
      </c>
      <c r="AB81" s="27" t="str">
        <f t="shared" si="28"/>
        <v>Prince George TSA</v>
      </c>
      <c r="AC81" s="27" t="str">
        <f t="shared" si="28"/>
        <v>Queen Charlotte TSA</v>
      </c>
      <c r="AD81" s="27" t="str">
        <f t="shared" si="28"/>
        <v>Quesnel TSA</v>
      </c>
      <c r="AE81" s="27" t="str">
        <f t="shared" si="28"/>
        <v>Revelstoke TSA</v>
      </c>
      <c r="AF81" s="27" t="str">
        <f t="shared" si="28"/>
        <v>Robson Valley TSA</v>
      </c>
      <c r="AG81" s="27" t="str">
        <f t="shared" si="28"/>
        <v>Soo TSA</v>
      </c>
      <c r="AH81" s="27" t="str">
        <f t="shared" si="28"/>
        <v>Sunshine Coast TSA</v>
      </c>
      <c r="AI81" s="27" t="str">
        <f t="shared" si="28"/>
        <v>Williams Lake TSA</v>
      </c>
      <c r="AJ81" s="27" t="str">
        <f t="shared" si="28"/>
        <v>GBR South TSA</v>
      </c>
      <c r="AK81" s="27" t="str">
        <f t="shared" si="28"/>
        <v>GBR North TSA</v>
      </c>
      <c r="AL81" s="27" t="str">
        <f t="shared" si="28"/>
        <v>North Island TSA</v>
      </c>
      <c r="AM81" s="27">
        <f t="shared" si="28"/>
        <v>0</v>
      </c>
      <c r="AN81" s="4" t="s">
        <v>38</v>
      </c>
    </row>
    <row r="82" spans="1:40">
      <c r="A82" s="24">
        <f t="shared" ref="A82:P82" si="29">A32</f>
        <v>1999</v>
      </c>
      <c r="B82" s="26">
        <f t="shared" si="29"/>
        <v>248492</v>
      </c>
      <c r="C82" s="26">
        <f t="shared" si="29"/>
        <v>182058</v>
      </c>
      <c r="D82" s="26">
        <f t="shared" si="29"/>
        <v>0</v>
      </c>
      <c r="E82" s="26">
        <f t="shared" si="29"/>
        <v>7599</v>
      </c>
      <c r="F82" s="26">
        <f t="shared" si="29"/>
        <v>150270</v>
      </c>
      <c r="G82" s="26">
        <f t="shared" si="29"/>
        <v>9985</v>
      </c>
      <c r="H82" s="26">
        <f t="shared" si="29"/>
        <v>0</v>
      </c>
      <c r="I82" s="26">
        <f t="shared" si="29"/>
        <v>84303</v>
      </c>
      <c r="J82" s="26">
        <f t="shared" si="29"/>
        <v>7</v>
      </c>
      <c r="K82" s="26">
        <f t="shared" si="29"/>
        <v>0</v>
      </c>
      <c r="L82" s="26">
        <f t="shared" si="29"/>
        <v>0</v>
      </c>
      <c r="M82" s="26">
        <f t="shared" si="29"/>
        <v>51236</v>
      </c>
      <c r="N82" s="26">
        <f t="shared" si="29"/>
        <v>91093</v>
      </c>
      <c r="O82" s="26">
        <f t="shared" si="29"/>
        <v>67184</v>
      </c>
      <c r="P82" s="26">
        <f t="shared" si="29"/>
        <v>288</v>
      </c>
      <c r="Q82" s="26">
        <f t="shared" ref="Q82:AM82" si="30">Q32</f>
        <v>286726</v>
      </c>
      <c r="R82" s="26">
        <f t="shared" si="30"/>
        <v>622736</v>
      </c>
      <c r="S82" s="26">
        <f t="shared" si="30"/>
        <v>45795</v>
      </c>
      <c r="T82" s="26">
        <f t="shared" si="30"/>
        <v>1536074</v>
      </c>
      <c r="U82" s="26">
        <f t="shared" si="30"/>
        <v>33687</v>
      </c>
      <c r="V82" s="26">
        <f t="shared" si="30"/>
        <v>2449990</v>
      </c>
      <c r="W82" s="26">
        <f t="shared" si="30"/>
        <v>203271</v>
      </c>
      <c r="X82" s="26">
        <f t="shared" si="30"/>
        <v>786822</v>
      </c>
      <c r="Y82" s="26">
        <f t="shared" si="30"/>
        <v>10189</v>
      </c>
      <c r="Z82" s="26">
        <f t="shared" si="30"/>
        <v>253979</v>
      </c>
      <c r="AA82" s="26">
        <f t="shared" si="30"/>
        <v>0</v>
      </c>
      <c r="AB82" s="26">
        <f t="shared" si="30"/>
        <v>2209292</v>
      </c>
      <c r="AC82" s="26">
        <f t="shared" si="30"/>
        <v>0</v>
      </c>
      <c r="AD82" s="26">
        <f t="shared" si="30"/>
        <v>1143741</v>
      </c>
      <c r="AE82" s="26">
        <f t="shared" si="30"/>
        <v>0</v>
      </c>
      <c r="AF82" s="26">
        <f t="shared" si="30"/>
        <v>1363529</v>
      </c>
      <c r="AG82" s="26">
        <f t="shared" si="30"/>
        <v>182685</v>
      </c>
      <c r="AH82" s="26">
        <f t="shared" si="30"/>
        <v>0</v>
      </c>
      <c r="AI82" s="26">
        <f t="shared" si="30"/>
        <v>484023</v>
      </c>
      <c r="AJ82" s="26">
        <f t="shared" si="30"/>
        <v>0</v>
      </c>
      <c r="AK82" s="26">
        <f t="shared" si="30"/>
        <v>334330</v>
      </c>
      <c r="AL82" s="26">
        <f t="shared" si="30"/>
        <v>0</v>
      </c>
      <c r="AM82" s="26">
        <f t="shared" si="30"/>
        <v>0</v>
      </c>
      <c r="AN82" s="26">
        <f t="shared" ref="AN82:AN95" si="31">SUM(B82:AM82)</f>
        <v>12839384</v>
      </c>
    </row>
    <row r="83" spans="1:40">
      <c r="A83" s="24">
        <f t="shared" ref="A83" si="32">A33</f>
        <v>2000</v>
      </c>
      <c r="B83" s="26">
        <f t="shared" ref="B83:P83" si="33">B33</f>
        <v>158409</v>
      </c>
      <c r="C83" s="26">
        <f t="shared" si="33"/>
        <v>195507</v>
      </c>
      <c r="D83" s="26">
        <f t="shared" si="33"/>
        <v>0</v>
      </c>
      <c r="E83" s="26">
        <f t="shared" si="33"/>
        <v>44782</v>
      </c>
      <c r="F83" s="26">
        <f t="shared" si="33"/>
        <v>182081</v>
      </c>
      <c r="G83" s="26">
        <f t="shared" si="33"/>
        <v>59019</v>
      </c>
      <c r="H83" s="26">
        <f t="shared" si="33"/>
        <v>554</v>
      </c>
      <c r="I83" s="26">
        <f t="shared" si="33"/>
        <v>66220</v>
      </c>
      <c r="J83" s="26">
        <f t="shared" si="33"/>
        <v>152268</v>
      </c>
      <c r="K83" s="26">
        <f t="shared" si="33"/>
        <v>52688</v>
      </c>
      <c r="L83" s="26">
        <f t="shared" si="33"/>
        <v>2768</v>
      </c>
      <c r="M83" s="26">
        <f t="shared" si="33"/>
        <v>113206</v>
      </c>
      <c r="N83" s="26">
        <f t="shared" si="33"/>
        <v>131972</v>
      </c>
      <c r="O83" s="26">
        <f t="shared" si="33"/>
        <v>131228</v>
      </c>
      <c r="P83" s="26">
        <f t="shared" si="33"/>
        <v>1215</v>
      </c>
      <c r="Q83" s="26">
        <f t="shared" ref="Q83:AM83" si="34">Q33</f>
        <v>197295</v>
      </c>
      <c r="R83" s="26">
        <f t="shared" si="34"/>
        <v>648790</v>
      </c>
      <c r="S83" s="26">
        <f t="shared" si="34"/>
        <v>57294</v>
      </c>
      <c r="T83" s="26">
        <f t="shared" si="34"/>
        <v>5318244</v>
      </c>
      <c r="U83" s="26">
        <f t="shared" si="34"/>
        <v>39764</v>
      </c>
      <c r="V83" s="26">
        <f t="shared" si="34"/>
        <v>3183470</v>
      </c>
      <c r="W83" s="26">
        <f t="shared" si="34"/>
        <v>221733</v>
      </c>
      <c r="X83" s="26">
        <f t="shared" si="34"/>
        <v>981716</v>
      </c>
      <c r="Y83" s="26">
        <f t="shared" si="34"/>
        <v>10034</v>
      </c>
      <c r="Z83" s="26">
        <f t="shared" si="34"/>
        <v>132488</v>
      </c>
      <c r="AA83" s="26">
        <f t="shared" si="34"/>
        <v>0</v>
      </c>
      <c r="AB83" s="26">
        <f t="shared" si="34"/>
        <v>8247605</v>
      </c>
      <c r="AC83" s="26">
        <f t="shared" si="34"/>
        <v>0</v>
      </c>
      <c r="AD83" s="26">
        <f t="shared" si="34"/>
        <v>1411328</v>
      </c>
      <c r="AE83" s="26">
        <f t="shared" si="34"/>
        <v>9716</v>
      </c>
      <c r="AF83" s="26">
        <f t="shared" si="34"/>
        <v>866683</v>
      </c>
      <c r="AG83" s="26">
        <f t="shared" si="34"/>
        <v>59410</v>
      </c>
      <c r="AH83" s="26">
        <f t="shared" si="34"/>
        <v>0</v>
      </c>
      <c r="AI83" s="26">
        <f t="shared" si="34"/>
        <v>449588</v>
      </c>
      <c r="AJ83" s="26">
        <f t="shared" si="34"/>
        <v>2368</v>
      </c>
      <c r="AK83" s="26">
        <f t="shared" si="34"/>
        <v>746279</v>
      </c>
      <c r="AL83" s="26">
        <f t="shared" si="34"/>
        <v>0</v>
      </c>
      <c r="AM83" s="26">
        <f t="shared" si="34"/>
        <v>0</v>
      </c>
      <c r="AN83" s="26">
        <f t="shared" si="31"/>
        <v>23875722</v>
      </c>
    </row>
    <row r="84" spans="1:40">
      <c r="A84" s="24">
        <f t="shared" ref="A84" si="35">A34</f>
        <v>2001</v>
      </c>
      <c r="B84" s="26">
        <f t="shared" ref="B84:P84" si="36">B34</f>
        <v>238253</v>
      </c>
      <c r="C84" s="26">
        <f t="shared" si="36"/>
        <v>142647</v>
      </c>
      <c r="D84" s="26">
        <f t="shared" si="36"/>
        <v>0</v>
      </c>
      <c r="E84" s="26">
        <f t="shared" si="36"/>
        <v>7849</v>
      </c>
      <c r="F84" s="26">
        <f t="shared" si="36"/>
        <v>696066</v>
      </c>
      <c r="G84" s="26">
        <f t="shared" si="36"/>
        <v>46669</v>
      </c>
      <c r="H84" s="26">
        <f t="shared" si="36"/>
        <v>13856</v>
      </c>
      <c r="I84" s="26">
        <f t="shared" si="36"/>
        <v>69927</v>
      </c>
      <c r="J84" s="26">
        <f t="shared" si="36"/>
        <v>356802</v>
      </c>
      <c r="K84" s="26">
        <f t="shared" si="36"/>
        <v>0</v>
      </c>
      <c r="L84" s="26">
        <f t="shared" si="36"/>
        <v>75996</v>
      </c>
      <c r="M84" s="26">
        <f t="shared" si="36"/>
        <v>131115</v>
      </c>
      <c r="N84" s="26">
        <f t="shared" si="36"/>
        <v>55182</v>
      </c>
      <c r="O84" s="26">
        <f t="shared" si="36"/>
        <v>51756</v>
      </c>
      <c r="P84" s="26">
        <f t="shared" si="36"/>
        <v>58729</v>
      </c>
      <c r="Q84" s="26">
        <f t="shared" ref="Q84:AM84" si="37">Q34</f>
        <v>305528</v>
      </c>
      <c r="R84" s="26">
        <f t="shared" si="37"/>
        <v>3202722</v>
      </c>
      <c r="S84" s="26">
        <f t="shared" si="37"/>
        <v>75150</v>
      </c>
      <c r="T84" s="26">
        <f t="shared" si="37"/>
        <v>8577803</v>
      </c>
      <c r="U84" s="26">
        <f t="shared" si="37"/>
        <v>88314</v>
      </c>
      <c r="V84" s="26">
        <f t="shared" si="37"/>
        <v>487371</v>
      </c>
      <c r="W84" s="26">
        <f t="shared" si="37"/>
        <v>355684</v>
      </c>
      <c r="X84" s="26">
        <f t="shared" si="37"/>
        <v>1603924</v>
      </c>
      <c r="Y84" s="26">
        <f t="shared" si="37"/>
        <v>51747</v>
      </c>
      <c r="Z84" s="26">
        <f t="shared" si="37"/>
        <v>255757</v>
      </c>
      <c r="AA84" s="26">
        <f t="shared" si="37"/>
        <v>370</v>
      </c>
      <c r="AB84" s="26">
        <f t="shared" si="37"/>
        <v>5313162</v>
      </c>
      <c r="AC84" s="26">
        <f t="shared" si="37"/>
        <v>0</v>
      </c>
      <c r="AD84" s="26">
        <f t="shared" si="37"/>
        <v>2778559</v>
      </c>
      <c r="AE84" s="26">
        <f t="shared" si="37"/>
        <v>1258</v>
      </c>
      <c r="AF84" s="26">
        <f t="shared" si="37"/>
        <v>174191</v>
      </c>
      <c r="AG84" s="26">
        <f t="shared" si="37"/>
        <v>63459</v>
      </c>
      <c r="AH84" s="26">
        <f t="shared" si="37"/>
        <v>0</v>
      </c>
      <c r="AI84" s="26">
        <f t="shared" si="37"/>
        <v>1101709</v>
      </c>
      <c r="AJ84" s="26">
        <f t="shared" si="37"/>
        <v>0</v>
      </c>
      <c r="AK84" s="26">
        <f t="shared" si="37"/>
        <v>3844037</v>
      </c>
      <c r="AL84" s="26">
        <f t="shared" si="37"/>
        <v>0</v>
      </c>
      <c r="AM84" s="26">
        <f t="shared" si="37"/>
        <v>0</v>
      </c>
      <c r="AN84" s="26">
        <f t="shared" si="31"/>
        <v>30225592</v>
      </c>
    </row>
    <row r="85" spans="1:40">
      <c r="A85" s="24">
        <f t="shared" ref="A85" si="38">A35</f>
        <v>2002</v>
      </c>
      <c r="B85" s="26">
        <f t="shared" ref="B85:P85" si="39">B35</f>
        <v>363274</v>
      </c>
      <c r="C85" s="26">
        <f t="shared" si="39"/>
        <v>186244</v>
      </c>
      <c r="D85" s="26">
        <f t="shared" si="39"/>
        <v>0</v>
      </c>
      <c r="E85" s="26">
        <f t="shared" si="39"/>
        <v>4207</v>
      </c>
      <c r="F85" s="26">
        <f t="shared" si="39"/>
        <v>113435</v>
      </c>
      <c r="G85" s="26">
        <f t="shared" si="39"/>
        <v>63011</v>
      </c>
      <c r="H85" s="26">
        <f t="shared" si="39"/>
        <v>45960</v>
      </c>
      <c r="I85" s="26">
        <f t="shared" si="39"/>
        <v>129759</v>
      </c>
      <c r="J85" s="26">
        <f t="shared" si="39"/>
        <v>227407</v>
      </c>
      <c r="K85" s="26">
        <f t="shared" si="39"/>
        <v>9576</v>
      </c>
      <c r="L85" s="26">
        <f t="shared" si="39"/>
        <v>7543</v>
      </c>
      <c r="M85" s="26">
        <f t="shared" si="39"/>
        <v>177076</v>
      </c>
      <c r="N85" s="26">
        <f t="shared" si="39"/>
        <v>79818</v>
      </c>
      <c r="O85" s="26">
        <f t="shared" si="39"/>
        <v>53595</v>
      </c>
      <c r="P85" s="26">
        <f t="shared" si="39"/>
        <v>33462</v>
      </c>
      <c r="Q85" s="26">
        <f t="shared" ref="Q85:AM85" si="40">Q35</f>
        <v>477576</v>
      </c>
      <c r="R85" s="26">
        <f t="shared" si="40"/>
        <v>328822</v>
      </c>
      <c r="S85" s="26">
        <f t="shared" si="40"/>
        <v>96107</v>
      </c>
      <c r="T85" s="26">
        <f t="shared" si="40"/>
        <v>13531527</v>
      </c>
      <c r="U85" s="26">
        <f t="shared" si="40"/>
        <v>158620</v>
      </c>
      <c r="V85" s="26">
        <f t="shared" si="40"/>
        <v>1925853</v>
      </c>
      <c r="W85" s="26">
        <f t="shared" si="40"/>
        <v>249004</v>
      </c>
      <c r="X85" s="26">
        <f t="shared" si="40"/>
        <v>405839</v>
      </c>
      <c r="Y85" s="26">
        <f t="shared" si="40"/>
        <v>91734</v>
      </c>
      <c r="Z85" s="26">
        <f t="shared" si="40"/>
        <v>233758</v>
      </c>
      <c r="AA85" s="26">
        <f t="shared" si="40"/>
        <v>0</v>
      </c>
      <c r="AB85" s="26">
        <f t="shared" si="40"/>
        <v>17576585</v>
      </c>
      <c r="AC85" s="26">
        <f t="shared" si="40"/>
        <v>0</v>
      </c>
      <c r="AD85" s="26">
        <f t="shared" si="40"/>
        <v>6821635</v>
      </c>
      <c r="AE85" s="26">
        <f t="shared" si="40"/>
        <v>427</v>
      </c>
      <c r="AF85" s="26">
        <f t="shared" si="40"/>
        <v>1075282</v>
      </c>
      <c r="AG85" s="26">
        <f t="shared" si="40"/>
        <v>87463</v>
      </c>
      <c r="AH85" s="26">
        <f t="shared" si="40"/>
        <v>0</v>
      </c>
      <c r="AI85" s="26">
        <f t="shared" si="40"/>
        <v>2258165</v>
      </c>
      <c r="AJ85" s="26">
        <f t="shared" si="40"/>
        <v>0</v>
      </c>
      <c r="AK85" s="26">
        <f t="shared" si="40"/>
        <v>4822057</v>
      </c>
      <c r="AL85" s="26">
        <f t="shared" si="40"/>
        <v>0</v>
      </c>
      <c r="AM85" s="26">
        <f t="shared" si="40"/>
        <v>0</v>
      </c>
      <c r="AN85" s="26">
        <f t="shared" si="31"/>
        <v>51634821</v>
      </c>
    </row>
    <row r="86" spans="1:40">
      <c r="A86" s="24">
        <f t="shared" ref="A86" si="41">A36</f>
        <v>2003</v>
      </c>
      <c r="B86" s="26">
        <f t="shared" ref="B86:P86" si="42">B36</f>
        <v>1705889</v>
      </c>
      <c r="C86" s="26">
        <f t="shared" si="42"/>
        <v>387630</v>
      </c>
      <c r="D86" s="26">
        <f t="shared" si="42"/>
        <v>0</v>
      </c>
      <c r="E86" s="26">
        <f t="shared" si="42"/>
        <v>16898</v>
      </c>
      <c r="F86" s="26">
        <f t="shared" si="42"/>
        <v>141800</v>
      </c>
      <c r="G86" s="26">
        <f t="shared" si="42"/>
        <v>267834</v>
      </c>
      <c r="H86" s="26">
        <f t="shared" si="42"/>
        <v>0</v>
      </c>
      <c r="I86" s="26">
        <f t="shared" si="42"/>
        <v>240113</v>
      </c>
      <c r="J86" s="26">
        <f t="shared" si="42"/>
        <v>604669</v>
      </c>
      <c r="K86" s="26">
        <f t="shared" si="42"/>
        <v>145758</v>
      </c>
      <c r="L86" s="26">
        <f t="shared" si="42"/>
        <v>22645</v>
      </c>
      <c r="M86" s="26">
        <f t="shared" si="42"/>
        <v>210401</v>
      </c>
      <c r="N86" s="26">
        <f t="shared" si="42"/>
        <v>92032</v>
      </c>
      <c r="O86" s="26">
        <f t="shared" si="42"/>
        <v>144538</v>
      </c>
      <c r="P86" s="26">
        <f t="shared" si="42"/>
        <v>2995</v>
      </c>
      <c r="Q86" s="26">
        <f t="shared" ref="Q86:AM86" si="43">Q36</f>
        <v>996937</v>
      </c>
      <c r="R86" s="26">
        <f t="shared" si="43"/>
        <v>449587</v>
      </c>
      <c r="S86" s="26">
        <f t="shared" si="43"/>
        <v>159664</v>
      </c>
      <c r="T86" s="26">
        <f t="shared" si="43"/>
        <v>11821029</v>
      </c>
      <c r="U86" s="26">
        <f t="shared" si="43"/>
        <v>82602</v>
      </c>
      <c r="V86" s="26">
        <f t="shared" si="43"/>
        <v>3923395</v>
      </c>
      <c r="W86" s="26">
        <f t="shared" si="43"/>
        <v>175597</v>
      </c>
      <c r="X86" s="26">
        <f t="shared" si="43"/>
        <v>693643</v>
      </c>
      <c r="Y86" s="26">
        <f t="shared" si="43"/>
        <v>19206</v>
      </c>
      <c r="Z86" s="26">
        <f t="shared" si="43"/>
        <v>323612</v>
      </c>
      <c r="AA86" s="26">
        <f t="shared" si="43"/>
        <v>0</v>
      </c>
      <c r="AB86" s="26">
        <f t="shared" si="43"/>
        <v>28669495</v>
      </c>
      <c r="AC86" s="26">
        <f t="shared" si="43"/>
        <v>0</v>
      </c>
      <c r="AD86" s="26">
        <f t="shared" si="43"/>
        <v>16457014</v>
      </c>
      <c r="AE86" s="26">
        <f t="shared" si="43"/>
        <v>2607</v>
      </c>
      <c r="AF86" s="26">
        <f t="shared" si="43"/>
        <v>138112</v>
      </c>
      <c r="AG86" s="26">
        <f t="shared" si="43"/>
        <v>73707</v>
      </c>
      <c r="AH86" s="26">
        <f t="shared" si="43"/>
        <v>0</v>
      </c>
      <c r="AI86" s="26">
        <f t="shared" si="43"/>
        <v>7145020</v>
      </c>
      <c r="AJ86" s="26">
        <f t="shared" si="43"/>
        <v>0</v>
      </c>
      <c r="AK86" s="26">
        <f t="shared" si="43"/>
        <v>5043440</v>
      </c>
      <c r="AL86" s="26">
        <f t="shared" si="43"/>
        <v>586</v>
      </c>
      <c r="AM86" s="26">
        <f t="shared" si="43"/>
        <v>0</v>
      </c>
      <c r="AN86" s="26">
        <f t="shared" si="31"/>
        <v>80158455</v>
      </c>
    </row>
    <row r="87" spans="1:40">
      <c r="A87" s="24">
        <f t="shared" ref="A87" si="44">A37</f>
        <v>2004</v>
      </c>
      <c r="B87" s="26">
        <f t="shared" ref="B87:P87" si="45">B37</f>
        <v>4827162</v>
      </c>
      <c r="C87" s="26">
        <f t="shared" si="45"/>
        <v>1049809</v>
      </c>
      <c r="D87" s="26">
        <f t="shared" si="45"/>
        <v>0</v>
      </c>
      <c r="E87" s="26">
        <f t="shared" si="45"/>
        <v>69040</v>
      </c>
      <c r="F87" s="26">
        <f t="shared" si="45"/>
        <v>96197</v>
      </c>
      <c r="G87" s="26">
        <f t="shared" si="45"/>
        <v>421319</v>
      </c>
      <c r="H87" s="26">
        <f t="shared" si="45"/>
        <v>1397008</v>
      </c>
      <c r="I87" s="26">
        <f t="shared" si="45"/>
        <v>425177</v>
      </c>
      <c r="J87" s="26">
        <f t="shared" si="45"/>
        <v>246345</v>
      </c>
      <c r="K87" s="26">
        <f t="shared" si="45"/>
        <v>898657</v>
      </c>
      <c r="L87" s="26">
        <f t="shared" si="45"/>
        <v>138369</v>
      </c>
      <c r="M87" s="26">
        <f t="shared" si="45"/>
        <v>560635</v>
      </c>
      <c r="N87" s="26">
        <f t="shared" si="45"/>
        <v>87725</v>
      </c>
      <c r="O87" s="26">
        <f t="shared" si="45"/>
        <v>259433</v>
      </c>
      <c r="P87" s="26">
        <f t="shared" si="45"/>
        <v>23901</v>
      </c>
      <c r="Q87" s="26">
        <f t="shared" ref="Q87:AM87" si="46">Q37</f>
        <v>3130555</v>
      </c>
      <c r="R87" s="26">
        <f t="shared" si="46"/>
        <v>129631</v>
      </c>
      <c r="S87" s="26">
        <f t="shared" si="46"/>
        <v>332597</v>
      </c>
      <c r="T87" s="26">
        <f t="shared" si="46"/>
        <v>6270441</v>
      </c>
      <c r="U87" s="26">
        <f t="shared" si="46"/>
        <v>320666</v>
      </c>
      <c r="V87" s="26">
        <f t="shared" si="46"/>
        <v>1522591</v>
      </c>
      <c r="W87" s="26">
        <f t="shared" si="46"/>
        <v>487501</v>
      </c>
      <c r="X87" s="26">
        <f t="shared" si="46"/>
        <v>633639</v>
      </c>
      <c r="Y87" s="26">
        <f t="shared" si="46"/>
        <v>21601</v>
      </c>
      <c r="Z87" s="26">
        <f t="shared" si="46"/>
        <v>928891</v>
      </c>
      <c r="AA87" s="26">
        <f t="shared" si="46"/>
        <v>0</v>
      </c>
      <c r="AB87" s="26">
        <f t="shared" si="46"/>
        <v>26592316</v>
      </c>
      <c r="AC87" s="26">
        <f t="shared" si="46"/>
        <v>0</v>
      </c>
      <c r="AD87" s="26">
        <f t="shared" si="46"/>
        <v>23286453</v>
      </c>
      <c r="AE87" s="26">
        <f t="shared" si="46"/>
        <v>16857</v>
      </c>
      <c r="AF87" s="26">
        <f t="shared" si="46"/>
        <v>491735</v>
      </c>
      <c r="AG87" s="26">
        <f t="shared" si="46"/>
        <v>140845</v>
      </c>
      <c r="AH87" s="26">
        <f t="shared" si="46"/>
        <v>0</v>
      </c>
      <c r="AI87" s="26">
        <f t="shared" si="46"/>
        <v>15858713</v>
      </c>
      <c r="AJ87" s="26">
        <f t="shared" si="46"/>
        <v>453</v>
      </c>
      <c r="AK87" s="26">
        <f t="shared" si="46"/>
        <v>3807725</v>
      </c>
      <c r="AL87" s="26">
        <f t="shared" si="46"/>
        <v>0</v>
      </c>
      <c r="AM87" s="26">
        <f t="shared" si="46"/>
        <v>0</v>
      </c>
      <c r="AN87" s="26">
        <f t="shared" si="31"/>
        <v>94473987</v>
      </c>
    </row>
    <row r="88" spans="1:40">
      <c r="A88" s="24">
        <f t="shared" ref="A88" si="47">A38</f>
        <v>2005</v>
      </c>
      <c r="B88" s="26">
        <f t="shared" ref="B88:P88" si="48">B38</f>
        <v>8218584</v>
      </c>
      <c r="C88" s="26">
        <f t="shared" si="48"/>
        <v>1371791</v>
      </c>
      <c r="D88" s="26">
        <f t="shared" si="48"/>
        <v>0</v>
      </c>
      <c r="E88" s="26">
        <f t="shared" si="48"/>
        <v>127514</v>
      </c>
      <c r="F88" s="26">
        <f t="shared" si="48"/>
        <v>164340</v>
      </c>
      <c r="G88" s="26">
        <f t="shared" si="48"/>
        <v>502797</v>
      </c>
      <c r="H88" s="26">
        <f t="shared" si="48"/>
        <v>284</v>
      </c>
      <c r="I88" s="26">
        <f t="shared" si="48"/>
        <v>822605</v>
      </c>
      <c r="J88" s="26">
        <f t="shared" si="48"/>
        <v>281019</v>
      </c>
      <c r="K88" s="26">
        <f t="shared" si="48"/>
        <v>67327</v>
      </c>
      <c r="L88" s="26">
        <f t="shared" si="48"/>
        <v>69993</v>
      </c>
      <c r="M88" s="26">
        <f t="shared" si="48"/>
        <v>579472</v>
      </c>
      <c r="N88" s="26">
        <f t="shared" si="48"/>
        <v>307889</v>
      </c>
      <c r="O88" s="26">
        <f t="shared" si="48"/>
        <v>542611</v>
      </c>
      <c r="P88" s="26">
        <f t="shared" si="48"/>
        <v>2186</v>
      </c>
      <c r="Q88" s="26">
        <f t="shared" ref="Q88:AM88" si="49">Q38</f>
        <v>5781658</v>
      </c>
      <c r="R88" s="26">
        <f t="shared" si="49"/>
        <v>161678</v>
      </c>
      <c r="S88" s="26">
        <f t="shared" si="49"/>
        <v>661764</v>
      </c>
      <c r="T88" s="26">
        <f t="shared" si="49"/>
        <v>18340306</v>
      </c>
      <c r="U88" s="26">
        <f t="shared" si="49"/>
        <v>722091</v>
      </c>
      <c r="V88" s="26">
        <f t="shared" si="49"/>
        <v>2027448</v>
      </c>
      <c r="W88" s="26">
        <f t="shared" si="49"/>
        <v>924794</v>
      </c>
      <c r="X88" s="26">
        <f t="shared" si="49"/>
        <v>4154225</v>
      </c>
      <c r="Y88" s="26">
        <f t="shared" si="49"/>
        <v>44655</v>
      </c>
      <c r="Z88" s="26">
        <f t="shared" si="49"/>
        <v>1286460</v>
      </c>
      <c r="AA88" s="26">
        <f t="shared" si="49"/>
        <v>0</v>
      </c>
      <c r="AB88" s="26">
        <f t="shared" si="49"/>
        <v>44796621</v>
      </c>
      <c r="AC88" s="26">
        <f t="shared" si="49"/>
        <v>0</v>
      </c>
      <c r="AD88" s="26">
        <f t="shared" si="49"/>
        <v>26051322</v>
      </c>
      <c r="AE88" s="26">
        <f t="shared" si="49"/>
        <v>75057</v>
      </c>
      <c r="AF88" s="26">
        <f t="shared" si="49"/>
        <v>540629</v>
      </c>
      <c r="AG88" s="26">
        <f t="shared" si="49"/>
        <v>52575</v>
      </c>
      <c r="AH88" s="26">
        <f t="shared" si="49"/>
        <v>0</v>
      </c>
      <c r="AI88" s="26">
        <f t="shared" si="49"/>
        <v>19498007</v>
      </c>
      <c r="AJ88" s="26">
        <f t="shared" si="49"/>
        <v>41389</v>
      </c>
      <c r="AK88" s="26">
        <f t="shared" si="49"/>
        <v>1564563</v>
      </c>
      <c r="AL88" s="26">
        <f t="shared" si="49"/>
        <v>0</v>
      </c>
      <c r="AM88" s="26">
        <f t="shared" si="49"/>
        <v>0</v>
      </c>
      <c r="AN88" s="26">
        <f t="shared" si="31"/>
        <v>139783654</v>
      </c>
    </row>
    <row r="89" spans="1:40">
      <c r="A89" s="24">
        <f t="shared" ref="A89" si="50">A39</f>
        <v>2006</v>
      </c>
      <c r="B89" s="26">
        <f t="shared" ref="B89:P89" si="51">B39</f>
        <v>14846121</v>
      </c>
      <c r="C89" s="26">
        <f t="shared" si="51"/>
        <v>1311415</v>
      </c>
      <c r="D89" s="26">
        <f t="shared" si="51"/>
        <v>0</v>
      </c>
      <c r="E89" s="26">
        <f t="shared" si="51"/>
        <v>142997</v>
      </c>
      <c r="F89" s="26">
        <f t="shared" si="51"/>
        <v>116954</v>
      </c>
      <c r="G89" s="26">
        <f t="shared" si="51"/>
        <v>178741</v>
      </c>
      <c r="H89" s="26">
        <f t="shared" si="51"/>
        <v>12290</v>
      </c>
      <c r="I89" s="26">
        <f t="shared" si="51"/>
        <v>707827</v>
      </c>
      <c r="J89" s="26">
        <f t="shared" si="51"/>
        <v>1395112</v>
      </c>
      <c r="K89" s="26">
        <f t="shared" si="51"/>
        <v>736122</v>
      </c>
      <c r="L89" s="26">
        <f t="shared" si="51"/>
        <v>416212</v>
      </c>
      <c r="M89" s="26">
        <f t="shared" si="51"/>
        <v>478552</v>
      </c>
      <c r="N89" s="26">
        <f t="shared" si="51"/>
        <v>397864</v>
      </c>
      <c r="O89" s="26">
        <f t="shared" si="51"/>
        <v>716261</v>
      </c>
      <c r="P89" s="26">
        <f t="shared" si="51"/>
        <v>36529</v>
      </c>
      <c r="Q89" s="26">
        <f t="shared" ref="Q89:AM89" si="52">Q39</f>
        <v>8924796</v>
      </c>
      <c r="R89" s="26">
        <f t="shared" si="52"/>
        <v>404080</v>
      </c>
      <c r="S89" s="26">
        <f t="shared" si="52"/>
        <v>939539</v>
      </c>
      <c r="T89" s="26">
        <f t="shared" si="52"/>
        <v>10864813</v>
      </c>
      <c r="U89" s="26">
        <f t="shared" si="52"/>
        <v>1292238</v>
      </c>
      <c r="V89" s="26">
        <f t="shared" si="52"/>
        <v>3929168</v>
      </c>
      <c r="W89" s="26">
        <f t="shared" si="52"/>
        <v>1918859</v>
      </c>
      <c r="X89" s="26">
        <f t="shared" si="52"/>
        <v>6329430</v>
      </c>
      <c r="Y89" s="26">
        <f t="shared" si="52"/>
        <v>59868</v>
      </c>
      <c r="Z89" s="26">
        <f t="shared" si="52"/>
        <v>1870789</v>
      </c>
      <c r="AA89" s="26">
        <f t="shared" si="52"/>
        <v>465</v>
      </c>
      <c r="AB89" s="26">
        <f t="shared" si="52"/>
        <v>23625591</v>
      </c>
      <c r="AC89" s="26">
        <f t="shared" si="52"/>
        <v>0</v>
      </c>
      <c r="AD89" s="26">
        <f t="shared" si="52"/>
        <v>14260110</v>
      </c>
      <c r="AE89" s="26">
        <f t="shared" si="52"/>
        <v>96195</v>
      </c>
      <c r="AF89" s="26">
        <f t="shared" si="52"/>
        <v>542872</v>
      </c>
      <c r="AG89" s="26">
        <f t="shared" si="52"/>
        <v>233615</v>
      </c>
      <c r="AH89" s="26">
        <f t="shared" si="52"/>
        <v>0</v>
      </c>
      <c r="AI89" s="26">
        <f t="shared" si="52"/>
        <v>23665949</v>
      </c>
      <c r="AJ89" s="26">
        <f t="shared" si="52"/>
        <v>89695</v>
      </c>
      <c r="AK89" s="26">
        <f t="shared" si="52"/>
        <v>1716721</v>
      </c>
      <c r="AL89" s="26">
        <f t="shared" si="52"/>
        <v>8500</v>
      </c>
      <c r="AM89" s="26">
        <f t="shared" si="52"/>
        <v>0</v>
      </c>
      <c r="AN89" s="26">
        <f t="shared" si="31"/>
        <v>122266290</v>
      </c>
    </row>
    <row r="90" spans="1:40">
      <c r="A90" s="24">
        <f t="shared" ref="A90" si="53">A40</f>
        <v>2007</v>
      </c>
      <c r="B90" s="26">
        <f t="shared" ref="B90:P90" si="54">B40</f>
        <v>6959201</v>
      </c>
      <c r="C90" s="26">
        <f t="shared" si="54"/>
        <v>809676</v>
      </c>
      <c r="D90" s="26">
        <f t="shared" si="54"/>
        <v>196189</v>
      </c>
      <c r="E90" s="26">
        <f t="shared" si="54"/>
        <v>131831</v>
      </c>
      <c r="F90" s="26">
        <f t="shared" si="54"/>
        <v>332364</v>
      </c>
      <c r="G90" s="26">
        <f t="shared" si="54"/>
        <v>72721</v>
      </c>
      <c r="H90" s="26">
        <f t="shared" si="54"/>
        <v>6598</v>
      </c>
      <c r="I90" s="26">
        <f t="shared" si="54"/>
        <v>441056</v>
      </c>
      <c r="J90" s="26">
        <f t="shared" si="54"/>
        <v>9265388</v>
      </c>
      <c r="K90" s="26">
        <f t="shared" si="54"/>
        <v>252628</v>
      </c>
      <c r="L90" s="26">
        <f t="shared" si="54"/>
        <v>112834</v>
      </c>
      <c r="M90" s="26">
        <f t="shared" si="54"/>
        <v>423991</v>
      </c>
      <c r="N90" s="26">
        <f t="shared" si="54"/>
        <v>178486</v>
      </c>
      <c r="O90" s="26">
        <f t="shared" si="54"/>
        <v>837753</v>
      </c>
      <c r="P90" s="26">
        <f t="shared" si="54"/>
        <v>3259</v>
      </c>
      <c r="Q90" s="26">
        <f t="shared" ref="Q90:AM90" si="55">Q40</f>
        <v>7836528</v>
      </c>
      <c r="R90" s="26">
        <f t="shared" si="55"/>
        <v>206939</v>
      </c>
      <c r="S90" s="26">
        <f t="shared" si="55"/>
        <v>920011</v>
      </c>
      <c r="T90" s="26">
        <f t="shared" si="55"/>
        <v>6751419</v>
      </c>
      <c r="U90" s="26">
        <f t="shared" si="55"/>
        <v>2055810</v>
      </c>
      <c r="V90" s="26">
        <f t="shared" si="55"/>
        <v>7371360</v>
      </c>
      <c r="W90" s="26">
        <f t="shared" si="55"/>
        <v>2629355</v>
      </c>
      <c r="X90" s="26">
        <f t="shared" si="55"/>
        <v>7007227</v>
      </c>
      <c r="Y90" s="26">
        <f t="shared" si="55"/>
        <v>7114</v>
      </c>
      <c r="Z90" s="26">
        <f t="shared" si="55"/>
        <v>2452530</v>
      </c>
      <c r="AA90" s="26">
        <f t="shared" si="55"/>
        <v>49531</v>
      </c>
      <c r="AB90" s="26">
        <f t="shared" si="55"/>
        <v>27879455</v>
      </c>
      <c r="AC90" s="26">
        <f t="shared" si="55"/>
        <v>73009</v>
      </c>
      <c r="AD90" s="26">
        <f t="shared" si="55"/>
        <v>6270829</v>
      </c>
      <c r="AE90" s="26">
        <f t="shared" si="55"/>
        <v>62575</v>
      </c>
      <c r="AF90" s="26">
        <f t="shared" si="55"/>
        <v>835400</v>
      </c>
      <c r="AG90" s="26">
        <f t="shared" si="55"/>
        <v>185764</v>
      </c>
      <c r="AH90" s="26">
        <f t="shared" si="55"/>
        <v>3491</v>
      </c>
      <c r="AI90" s="26">
        <f t="shared" si="55"/>
        <v>22870831</v>
      </c>
      <c r="AJ90" s="26">
        <f t="shared" si="55"/>
        <v>40457</v>
      </c>
      <c r="AK90" s="26">
        <f t="shared" si="55"/>
        <v>1609939</v>
      </c>
      <c r="AL90" s="26">
        <f t="shared" si="55"/>
        <v>17778</v>
      </c>
      <c r="AM90" s="26">
        <f t="shared" si="55"/>
        <v>0</v>
      </c>
      <c r="AN90" s="26">
        <f t="shared" si="31"/>
        <v>117161327</v>
      </c>
    </row>
    <row r="91" spans="1:40">
      <c r="A91" s="24">
        <f t="shared" ref="A91" si="56">A41</f>
        <v>2008</v>
      </c>
      <c r="B91" s="26">
        <f t="shared" ref="B91:P91" si="57">B41</f>
        <v>1965437</v>
      </c>
      <c r="C91" s="26">
        <f t="shared" si="57"/>
        <v>608752</v>
      </c>
      <c r="D91" s="26">
        <f t="shared" si="57"/>
        <v>48987</v>
      </c>
      <c r="E91" s="26">
        <f t="shared" si="57"/>
        <v>328642</v>
      </c>
      <c r="F91" s="26">
        <f t="shared" si="57"/>
        <v>702647</v>
      </c>
      <c r="G91" s="26">
        <f t="shared" si="57"/>
        <v>56246</v>
      </c>
      <c r="H91" s="26">
        <f t="shared" si="57"/>
        <v>4688</v>
      </c>
      <c r="I91" s="26">
        <f t="shared" si="57"/>
        <v>909626</v>
      </c>
      <c r="J91" s="26">
        <f t="shared" si="57"/>
        <v>9732055</v>
      </c>
      <c r="K91" s="26">
        <f t="shared" si="57"/>
        <v>172079</v>
      </c>
      <c r="L91" s="26">
        <f t="shared" si="57"/>
        <v>733827</v>
      </c>
      <c r="M91" s="26">
        <f t="shared" si="57"/>
        <v>333433</v>
      </c>
      <c r="N91" s="26">
        <f t="shared" si="57"/>
        <v>241368</v>
      </c>
      <c r="O91" s="26">
        <f t="shared" si="57"/>
        <v>1007860</v>
      </c>
      <c r="P91" s="26">
        <f t="shared" si="57"/>
        <v>91458</v>
      </c>
      <c r="Q91" s="26">
        <f t="shared" ref="Q91:AM91" si="58">Q41</f>
        <v>2493691</v>
      </c>
      <c r="R91" s="26">
        <f t="shared" si="58"/>
        <v>214256</v>
      </c>
      <c r="S91" s="26">
        <f t="shared" si="58"/>
        <v>1056845</v>
      </c>
      <c r="T91" s="26">
        <f t="shared" si="58"/>
        <v>3054927</v>
      </c>
      <c r="U91" s="26">
        <f t="shared" si="58"/>
        <v>1984195</v>
      </c>
      <c r="V91" s="26">
        <f t="shared" si="58"/>
        <v>12021955</v>
      </c>
      <c r="W91" s="26">
        <f t="shared" si="58"/>
        <v>2554785</v>
      </c>
      <c r="X91" s="26">
        <f t="shared" si="58"/>
        <v>6745170</v>
      </c>
      <c r="Y91" s="26">
        <f t="shared" si="58"/>
        <v>8722</v>
      </c>
      <c r="Z91" s="26">
        <f t="shared" si="58"/>
        <v>2106048</v>
      </c>
      <c r="AA91" s="26">
        <f t="shared" si="58"/>
        <v>28814</v>
      </c>
      <c r="AB91" s="26">
        <f t="shared" si="58"/>
        <v>15298092</v>
      </c>
      <c r="AC91" s="26">
        <f t="shared" si="58"/>
        <v>42338</v>
      </c>
      <c r="AD91" s="26">
        <f t="shared" si="58"/>
        <v>1501240</v>
      </c>
      <c r="AE91" s="26">
        <f t="shared" si="58"/>
        <v>16969</v>
      </c>
      <c r="AF91" s="26">
        <f t="shared" si="58"/>
        <v>791113</v>
      </c>
      <c r="AG91" s="26">
        <f t="shared" si="58"/>
        <v>111260</v>
      </c>
      <c r="AH91" s="26">
        <f t="shared" si="58"/>
        <v>9953</v>
      </c>
      <c r="AI91" s="26">
        <f t="shared" si="58"/>
        <v>7637208</v>
      </c>
      <c r="AJ91" s="26">
        <f t="shared" si="58"/>
        <v>201153</v>
      </c>
      <c r="AK91" s="26">
        <f t="shared" si="58"/>
        <v>793112</v>
      </c>
      <c r="AL91" s="26">
        <f t="shared" si="58"/>
        <v>95</v>
      </c>
      <c r="AM91" s="26">
        <f t="shared" si="58"/>
        <v>0</v>
      </c>
      <c r="AN91" s="26">
        <f t="shared" si="31"/>
        <v>75609046</v>
      </c>
    </row>
    <row r="92" spans="1:40">
      <c r="A92" s="24">
        <f t="shared" ref="A92" si="59">A42</f>
        <v>2009</v>
      </c>
      <c r="B92" s="26">
        <f t="shared" ref="B92:P92" si="60">B42</f>
        <v>942321</v>
      </c>
      <c r="C92" s="26">
        <f t="shared" si="60"/>
        <v>618461</v>
      </c>
      <c r="D92" s="26">
        <f t="shared" si="60"/>
        <v>483</v>
      </c>
      <c r="E92" s="26">
        <f t="shared" si="60"/>
        <v>136306</v>
      </c>
      <c r="F92" s="26">
        <f t="shared" si="60"/>
        <v>738544</v>
      </c>
      <c r="G92" s="26">
        <f t="shared" si="60"/>
        <v>141819</v>
      </c>
      <c r="H92" s="26">
        <f t="shared" si="60"/>
        <v>412032</v>
      </c>
      <c r="I92" s="26">
        <f t="shared" si="60"/>
        <v>503298</v>
      </c>
      <c r="J92" s="26">
        <f t="shared" si="60"/>
        <v>5993464</v>
      </c>
      <c r="K92" s="26">
        <f t="shared" si="60"/>
        <v>1453260</v>
      </c>
      <c r="L92" s="26">
        <f t="shared" si="60"/>
        <v>2211828</v>
      </c>
      <c r="M92" s="26">
        <f t="shared" si="60"/>
        <v>256640</v>
      </c>
      <c r="N92" s="26">
        <f t="shared" si="60"/>
        <v>110054</v>
      </c>
      <c r="O92" s="26">
        <f t="shared" si="60"/>
        <v>554587</v>
      </c>
      <c r="P92" s="26">
        <f t="shared" si="60"/>
        <v>413714</v>
      </c>
      <c r="Q92" s="26">
        <f t="shared" ref="Q92:AM92" si="61">Q42</f>
        <v>1321712</v>
      </c>
      <c r="R92" s="26">
        <f t="shared" si="61"/>
        <v>314264</v>
      </c>
      <c r="S92" s="26">
        <f t="shared" si="61"/>
        <v>457876</v>
      </c>
      <c r="T92" s="26">
        <f t="shared" si="61"/>
        <v>787249</v>
      </c>
      <c r="U92" s="26">
        <f t="shared" si="61"/>
        <v>3443492</v>
      </c>
      <c r="V92" s="26">
        <f t="shared" si="61"/>
        <v>32793307</v>
      </c>
      <c r="W92" s="26">
        <f t="shared" si="61"/>
        <v>2606857</v>
      </c>
      <c r="X92" s="26">
        <f t="shared" si="61"/>
        <v>2469351</v>
      </c>
      <c r="Y92" s="26">
        <f t="shared" si="61"/>
        <v>16443</v>
      </c>
      <c r="Z92" s="26">
        <f t="shared" si="61"/>
        <v>2210806</v>
      </c>
      <c r="AA92" s="26">
        <f t="shared" si="61"/>
        <v>58126</v>
      </c>
      <c r="AB92" s="26">
        <f t="shared" si="61"/>
        <v>12755805</v>
      </c>
      <c r="AC92" s="26">
        <f t="shared" si="61"/>
        <v>0</v>
      </c>
      <c r="AD92" s="26">
        <f t="shared" si="61"/>
        <v>685961</v>
      </c>
      <c r="AE92" s="26">
        <f t="shared" si="61"/>
        <v>33805</v>
      </c>
      <c r="AF92" s="26">
        <f t="shared" si="61"/>
        <v>617982</v>
      </c>
      <c r="AG92" s="26">
        <f t="shared" si="61"/>
        <v>187408</v>
      </c>
      <c r="AH92" s="26">
        <f t="shared" si="61"/>
        <v>38717</v>
      </c>
      <c r="AI92" s="26">
        <f t="shared" si="61"/>
        <v>5089236</v>
      </c>
      <c r="AJ92" s="26">
        <f t="shared" si="61"/>
        <v>28858</v>
      </c>
      <c r="AK92" s="26">
        <f t="shared" si="61"/>
        <v>483604</v>
      </c>
      <c r="AL92" s="26">
        <f t="shared" si="61"/>
        <v>228947</v>
      </c>
      <c r="AM92" s="26">
        <f t="shared" si="61"/>
        <v>0</v>
      </c>
      <c r="AN92" s="26">
        <f t="shared" si="31"/>
        <v>81116617</v>
      </c>
    </row>
    <row r="93" spans="1:40">
      <c r="A93" s="24">
        <f t="shared" ref="A93" si="62">A43</f>
        <v>2010</v>
      </c>
      <c r="B93" s="26">
        <f t="shared" ref="B93:P93" si="63">B43</f>
        <v>189428</v>
      </c>
      <c r="C93" s="26">
        <f t="shared" si="63"/>
        <v>194374</v>
      </c>
      <c r="D93" s="26">
        <f t="shared" si="63"/>
        <v>10228</v>
      </c>
      <c r="E93" s="26">
        <f t="shared" si="63"/>
        <v>102654</v>
      </c>
      <c r="F93" s="26">
        <f t="shared" si="63"/>
        <v>1272323</v>
      </c>
      <c r="G93" s="26">
        <f t="shared" si="63"/>
        <v>29764</v>
      </c>
      <c r="H93" s="26">
        <f t="shared" si="63"/>
        <v>1232148</v>
      </c>
      <c r="I93" s="26">
        <f t="shared" si="63"/>
        <v>499128</v>
      </c>
      <c r="J93" s="26">
        <f t="shared" si="63"/>
        <v>8624851</v>
      </c>
      <c r="K93" s="26">
        <f t="shared" si="63"/>
        <v>127782</v>
      </c>
      <c r="L93" s="26">
        <f t="shared" si="63"/>
        <v>6661780</v>
      </c>
      <c r="M93" s="26">
        <f t="shared" si="63"/>
        <v>126301</v>
      </c>
      <c r="N93" s="26">
        <f t="shared" si="63"/>
        <v>114581</v>
      </c>
      <c r="O93" s="26">
        <f t="shared" si="63"/>
        <v>604277</v>
      </c>
      <c r="P93" s="26">
        <f t="shared" si="63"/>
        <v>72633</v>
      </c>
      <c r="Q93" s="26">
        <f t="shared" ref="Q93:AF93" si="64">Q43</f>
        <v>458741</v>
      </c>
      <c r="R93" s="26">
        <f t="shared" si="64"/>
        <v>279249</v>
      </c>
      <c r="S93" s="26">
        <f t="shared" si="64"/>
        <v>394939</v>
      </c>
      <c r="T93" s="26">
        <f t="shared" si="64"/>
        <v>821652</v>
      </c>
      <c r="U93" s="26">
        <f t="shared" si="64"/>
        <v>759762</v>
      </c>
      <c r="V93" s="26">
        <f t="shared" si="64"/>
        <v>32060573</v>
      </c>
      <c r="W93" s="26">
        <f t="shared" si="64"/>
        <v>630340</v>
      </c>
      <c r="X93" s="26">
        <f t="shared" si="64"/>
        <v>1891977</v>
      </c>
      <c r="Y93" s="26">
        <f t="shared" si="64"/>
        <v>5202</v>
      </c>
      <c r="Z93" s="26">
        <f t="shared" si="64"/>
        <v>932936</v>
      </c>
      <c r="AA93" s="26">
        <f t="shared" si="64"/>
        <v>554</v>
      </c>
      <c r="AB93" s="26">
        <f t="shared" si="64"/>
        <v>8630114</v>
      </c>
      <c r="AC93" s="26">
        <f t="shared" si="64"/>
        <v>996</v>
      </c>
      <c r="AD93" s="26">
        <f t="shared" si="64"/>
        <v>864031</v>
      </c>
      <c r="AE93" s="26">
        <f t="shared" si="64"/>
        <v>46522</v>
      </c>
      <c r="AF93" s="26">
        <f t="shared" si="64"/>
        <v>725629</v>
      </c>
      <c r="AG93" s="26">
        <f t="shared" ref="AG93:AM93" si="65">AG43</f>
        <v>46056</v>
      </c>
      <c r="AH93" s="26">
        <f t="shared" si="65"/>
        <v>51223</v>
      </c>
      <c r="AI93" s="26">
        <f t="shared" si="65"/>
        <v>1815626</v>
      </c>
      <c r="AJ93" s="26">
        <f t="shared" si="65"/>
        <v>9610</v>
      </c>
      <c r="AK93" s="26">
        <f t="shared" si="65"/>
        <v>1301966</v>
      </c>
      <c r="AL93" s="26">
        <f t="shared" si="65"/>
        <v>633</v>
      </c>
      <c r="AM93" s="26">
        <f t="shared" si="65"/>
        <v>0</v>
      </c>
      <c r="AN93" s="26">
        <f>SUM(B93:AM93)</f>
        <v>71590583</v>
      </c>
    </row>
    <row r="94" spans="1:40">
      <c r="A94" s="24">
        <f t="shared" ref="A94:AM94" si="66">A44</f>
        <v>2011</v>
      </c>
      <c r="B94" s="26">
        <f t="shared" si="66"/>
        <v>25122</v>
      </c>
      <c r="C94" s="26">
        <f t="shared" si="66"/>
        <v>67468</v>
      </c>
      <c r="D94" s="26">
        <f t="shared" si="66"/>
        <v>6217</v>
      </c>
      <c r="E94" s="26">
        <f t="shared" si="66"/>
        <v>71883</v>
      </c>
      <c r="F94" s="26">
        <f t="shared" si="66"/>
        <v>1483183</v>
      </c>
      <c r="G94" s="26">
        <f t="shared" si="66"/>
        <v>9688</v>
      </c>
      <c r="H94" s="26">
        <f t="shared" si="66"/>
        <v>326888</v>
      </c>
      <c r="I94" s="26">
        <f t="shared" si="66"/>
        <v>201057</v>
      </c>
      <c r="J94" s="26">
        <f t="shared" si="66"/>
        <v>2851460</v>
      </c>
      <c r="K94" s="26">
        <f t="shared" si="66"/>
        <v>440770</v>
      </c>
      <c r="L94" s="26">
        <f t="shared" si="66"/>
        <v>6886470</v>
      </c>
      <c r="M94" s="26">
        <f t="shared" si="66"/>
        <v>226058</v>
      </c>
      <c r="N94" s="26">
        <f t="shared" si="66"/>
        <v>58966</v>
      </c>
      <c r="O94" s="26">
        <f t="shared" si="66"/>
        <v>277305</v>
      </c>
      <c r="P94" s="26">
        <f t="shared" si="66"/>
        <v>95035</v>
      </c>
      <c r="Q94" s="26">
        <f t="shared" si="66"/>
        <v>152373</v>
      </c>
      <c r="R94" s="26">
        <f t="shared" si="66"/>
        <v>366011</v>
      </c>
      <c r="S94" s="26">
        <f t="shared" si="66"/>
        <v>143662</v>
      </c>
      <c r="T94" s="26">
        <f t="shared" si="66"/>
        <v>77870</v>
      </c>
      <c r="U94" s="26">
        <f t="shared" si="66"/>
        <v>238123</v>
      </c>
      <c r="V94" s="26">
        <f t="shared" si="66"/>
        <v>15468249</v>
      </c>
      <c r="W94" s="26">
        <f t="shared" si="66"/>
        <v>187652</v>
      </c>
      <c r="X94" s="26">
        <f t="shared" si="66"/>
        <v>1217998</v>
      </c>
      <c r="Y94" s="26">
        <f t="shared" si="66"/>
        <v>3839</v>
      </c>
      <c r="Z94" s="26">
        <f t="shared" si="66"/>
        <v>521181</v>
      </c>
      <c r="AA94" s="26">
        <f t="shared" si="66"/>
        <v>12173</v>
      </c>
      <c r="AB94" s="26">
        <f t="shared" si="66"/>
        <v>6269156</v>
      </c>
      <c r="AC94" s="26">
        <f t="shared" si="66"/>
        <v>106414</v>
      </c>
      <c r="AD94" s="26">
        <f t="shared" si="66"/>
        <v>19319</v>
      </c>
      <c r="AE94" s="26">
        <f t="shared" si="66"/>
        <v>10855</v>
      </c>
      <c r="AF94" s="26">
        <f t="shared" si="66"/>
        <v>848669</v>
      </c>
      <c r="AG94" s="26">
        <f t="shared" si="66"/>
        <v>25466</v>
      </c>
      <c r="AH94" s="26">
        <f t="shared" si="66"/>
        <v>17907</v>
      </c>
      <c r="AI94" s="26">
        <f t="shared" si="66"/>
        <v>185676</v>
      </c>
      <c r="AJ94" s="26">
        <f t="shared" si="66"/>
        <v>26264</v>
      </c>
      <c r="AK94" s="26">
        <f t="shared" si="66"/>
        <v>133710</v>
      </c>
      <c r="AL94" s="26">
        <f t="shared" si="66"/>
        <v>6254</v>
      </c>
      <c r="AM94" s="26">
        <f t="shared" si="66"/>
        <v>0</v>
      </c>
      <c r="AN94" s="26">
        <f t="shared" si="31"/>
        <v>39066391</v>
      </c>
    </row>
    <row r="95" spans="1:40">
      <c r="A95" s="24">
        <f>A45</f>
        <v>2012</v>
      </c>
      <c r="B95" s="24">
        <f t="shared" ref="B95:AM95" si="67">B45</f>
        <v>220925</v>
      </c>
      <c r="C95" s="24">
        <f t="shared" si="67"/>
        <v>48055</v>
      </c>
      <c r="D95" s="24">
        <f t="shared" si="67"/>
        <v>5291</v>
      </c>
      <c r="E95" s="24">
        <f t="shared" si="67"/>
        <v>122076</v>
      </c>
      <c r="F95" s="24">
        <f t="shared" si="67"/>
        <v>929538</v>
      </c>
      <c r="G95" s="24">
        <f t="shared" si="67"/>
        <v>32196</v>
      </c>
      <c r="H95" s="24">
        <f t="shared" si="67"/>
        <v>117434</v>
      </c>
      <c r="I95" s="24">
        <f t="shared" si="67"/>
        <v>95844</v>
      </c>
      <c r="J95" s="24">
        <f t="shared" si="67"/>
        <v>1329090</v>
      </c>
      <c r="K95" s="24">
        <f t="shared" si="67"/>
        <v>1986206</v>
      </c>
      <c r="L95" s="24">
        <f t="shared" si="67"/>
        <v>6190923</v>
      </c>
      <c r="M95" s="24">
        <f t="shared" si="67"/>
        <v>42019</v>
      </c>
      <c r="N95" s="24">
        <f t="shared" si="67"/>
        <v>78479</v>
      </c>
      <c r="O95" s="24">
        <f t="shared" si="67"/>
        <v>228014</v>
      </c>
      <c r="P95" s="24">
        <f t="shared" si="67"/>
        <v>114187</v>
      </c>
      <c r="Q95" s="24">
        <f t="shared" si="67"/>
        <v>83098</v>
      </c>
      <c r="R95" s="24">
        <f t="shared" si="67"/>
        <v>312202</v>
      </c>
      <c r="S95" s="24">
        <f t="shared" si="67"/>
        <v>105079</v>
      </c>
      <c r="T95" s="24">
        <f t="shared" si="67"/>
        <v>77335</v>
      </c>
      <c r="U95" s="24">
        <f t="shared" si="67"/>
        <v>165696</v>
      </c>
      <c r="V95" s="24">
        <f t="shared" si="67"/>
        <v>7987328</v>
      </c>
      <c r="W95" s="24">
        <f t="shared" si="67"/>
        <v>94260</v>
      </c>
      <c r="X95" s="24">
        <f t="shared" si="67"/>
        <v>756664</v>
      </c>
      <c r="Y95" s="24">
        <f t="shared" si="67"/>
        <v>11899</v>
      </c>
      <c r="Z95" s="24">
        <f t="shared" si="67"/>
        <v>370916</v>
      </c>
      <c r="AA95" s="24">
        <f t="shared" si="67"/>
        <v>18723</v>
      </c>
      <c r="AB95" s="24">
        <f t="shared" si="67"/>
        <v>3214605</v>
      </c>
      <c r="AC95" s="24">
        <f t="shared" si="67"/>
        <v>169759</v>
      </c>
      <c r="AD95" s="24">
        <f t="shared" si="67"/>
        <v>175990</v>
      </c>
      <c r="AE95" s="24">
        <f t="shared" si="67"/>
        <v>2065</v>
      </c>
      <c r="AF95" s="24">
        <f t="shared" si="67"/>
        <v>579155</v>
      </c>
      <c r="AG95" s="24">
        <f t="shared" si="67"/>
        <v>29632</v>
      </c>
      <c r="AH95" s="24">
        <f t="shared" si="67"/>
        <v>14566</v>
      </c>
      <c r="AI95" s="24">
        <f t="shared" si="67"/>
        <v>706178</v>
      </c>
      <c r="AJ95" s="24">
        <f t="shared" si="67"/>
        <v>28306</v>
      </c>
      <c r="AK95" s="24">
        <f t="shared" si="67"/>
        <v>626878</v>
      </c>
      <c r="AL95" s="24">
        <f t="shared" si="67"/>
        <v>58816</v>
      </c>
      <c r="AM95" s="24">
        <f t="shared" si="67"/>
        <v>0</v>
      </c>
      <c r="AN95" s="26">
        <f t="shared" si="31"/>
        <v>27129427</v>
      </c>
    </row>
    <row r="96" spans="1:40" s="24" customFormat="1">
      <c r="A96" s="24">
        <f>A46</f>
        <v>2013</v>
      </c>
      <c r="B96" s="24">
        <f t="shared" ref="B96:AM96" si="68">B46</f>
        <v>5022</v>
      </c>
      <c r="C96" s="24">
        <f t="shared" si="68"/>
        <v>55496</v>
      </c>
      <c r="D96" s="24">
        <f t="shared" si="68"/>
        <v>16380</v>
      </c>
      <c r="E96" s="24">
        <f t="shared" si="68"/>
        <v>115678</v>
      </c>
      <c r="F96" s="24">
        <f t="shared" si="68"/>
        <v>341481</v>
      </c>
      <c r="G96" s="24">
        <f t="shared" si="68"/>
        <v>7153</v>
      </c>
      <c r="H96" s="24">
        <f t="shared" si="68"/>
        <v>126772</v>
      </c>
      <c r="I96" s="24">
        <f t="shared" si="68"/>
        <v>65254</v>
      </c>
      <c r="J96" s="24">
        <f t="shared" si="68"/>
        <v>406258</v>
      </c>
      <c r="K96" s="24">
        <f t="shared" si="68"/>
        <v>988612</v>
      </c>
      <c r="L96" s="24">
        <f t="shared" si="68"/>
        <v>4597048</v>
      </c>
      <c r="M96" s="24">
        <f t="shared" si="68"/>
        <v>52522</v>
      </c>
      <c r="N96" s="24">
        <f t="shared" si="68"/>
        <v>29184</v>
      </c>
      <c r="O96" s="24">
        <f t="shared" si="68"/>
        <v>138555</v>
      </c>
      <c r="P96" s="24">
        <f t="shared" si="68"/>
        <v>31720</v>
      </c>
      <c r="Q96" s="24">
        <f t="shared" si="68"/>
        <v>129704</v>
      </c>
      <c r="R96" s="24">
        <f t="shared" si="68"/>
        <v>201133</v>
      </c>
      <c r="S96" s="24">
        <f t="shared" si="68"/>
        <v>77793</v>
      </c>
      <c r="T96" s="24">
        <f t="shared" si="68"/>
        <v>65732</v>
      </c>
      <c r="U96" s="24">
        <f t="shared" si="68"/>
        <v>117874</v>
      </c>
      <c r="V96" s="24">
        <f t="shared" si="68"/>
        <v>2976799</v>
      </c>
      <c r="W96" s="24">
        <f t="shared" si="68"/>
        <v>47429</v>
      </c>
      <c r="X96" s="24">
        <f t="shared" si="68"/>
        <v>206781</v>
      </c>
      <c r="Y96" s="24">
        <f t="shared" si="68"/>
        <v>11233</v>
      </c>
      <c r="Z96" s="24">
        <f t="shared" si="68"/>
        <v>160343</v>
      </c>
      <c r="AA96" s="24">
        <f t="shared" si="68"/>
        <v>22647</v>
      </c>
      <c r="AB96" s="24">
        <f t="shared" si="68"/>
        <v>735486</v>
      </c>
      <c r="AC96" s="24">
        <f t="shared" si="68"/>
        <v>141396</v>
      </c>
      <c r="AD96" s="24">
        <f t="shared" si="68"/>
        <v>17793</v>
      </c>
      <c r="AE96" s="24">
        <f t="shared" si="68"/>
        <v>10660</v>
      </c>
      <c r="AF96" s="24">
        <f t="shared" si="68"/>
        <v>300473</v>
      </c>
      <c r="AG96" s="24">
        <f t="shared" si="68"/>
        <v>17100</v>
      </c>
      <c r="AH96" s="24">
        <f t="shared" si="68"/>
        <v>16194</v>
      </c>
      <c r="AI96" s="24">
        <f t="shared" si="68"/>
        <v>133380</v>
      </c>
      <c r="AJ96" s="24">
        <f t="shared" si="68"/>
        <v>30072</v>
      </c>
      <c r="AK96" s="24">
        <f t="shared" si="68"/>
        <v>129626</v>
      </c>
      <c r="AL96" s="24">
        <f t="shared" si="68"/>
        <v>17452</v>
      </c>
      <c r="AM96" s="24">
        <f t="shared" si="68"/>
        <v>0</v>
      </c>
      <c r="AN96" s="26">
        <f>SUM(B96:AM96)</f>
        <v>12544235</v>
      </c>
    </row>
    <row r="97" spans="1:40" s="24" customFormat="1">
      <c r="A97" s="24">
        <f>A47</f>
        <v>2014</v>
      </c>
      <c r="B97" s="24">
        <f t="shared" ref="B97:AM97" si="69">B47</f>
        <v>20385</v>
      </c>
      <c r="C97" s="24">
        <f t="shared" si="69"/>
        <v>53247</v>
      </c>
      <c r="D97" s="24">
        <f t="shared" si="69"/>
        <v>448</v>
      </c>
      <c r="E97" s="24">
        <f t="shared" si="69"/>
        <v>107945</v>
      </c>
      <c r="F97" s="24">
        <f t="shared" si="69"/>
        <v>72147</v>
      </c>
      <c r="G97" s="24">
        <f t="shared" si="69"/>
        <v>7462</v>
      </c>
      <c r="H97" s="24">
        <f t="shared" si="69"/>
        <v>24180</v>
      </c>
      <c r="I97" s="24">
        <f t="shared" si="69"/>
        <v>79799</v>
      </c>
      <c r="J97" s="24">
        <f t="shared" si="69"/>
        <v>2283052</v>
      </c>
      <c r="K97" s="24">
        <f t="shared" si="69"/>
        <v>936134</v>
      </c>
      <c r="L97" s="24">
        <f t="shared" si="69"/>
        <v>1863758</v>
      </c>
      <c r="M97" s="24">
        <f t="shared" si="69"/>
        <v>221175</v>
      </c>
      <c r="N97" s="24">
        <f t="shared" si="69"/>
        <v>71670</v>
      </c>
      <c r="O97" s="24">
        <f t="shared" si="69"/>
        <v>306206</v>
      </c>
      <c r="P97" s="24">
        <f t="shared" si="69"/>
        <v>18144</v>
      </c>
      <c r="Q97" s="24">
        <f t="shared" si="69"/>
        <v>53848</v>
      </c>
      <c r="R97" s="24">
        <f t="shared" si="69"/>
        <v>218415</v>
      </c>
      <c r="S97" s="24">
        <f t="shared" si="69"/>
        <v>70000</v>
      </c>
      <c r="T97" s="24">
        <f t="shared" si="69"/>
        <v>2239765</v>
      </c>
      <c r="U97" s="24">
        <f t="shared" si="69"/>
        <v>184002</v>
      </c>
      <c r="V97" s="24">
        <f t="shared" si="69"/>
        <v>7684606</v>
      </c>
      <c r="W97" s="24">
        <f t="shared" si="69"/>
        <v>63129</v>
      </c>
      <c r="X97" s="24">
        <f t="shared" si="69"/>
        <v>158262</v>
      </c>
      <c r="Y97" s="24">
        <f t="shared" si="69"/>
        <v>33375</v>
      </c>
      <c r="Z97" s="24">
        <f t="shared" si="69"/>
        <v>107085</v>
      </c>
      <c r="AA97" s="24">
        <f t="shared" si="69"/>
        <v>15099</v>
      </c>
      <c r="AB97" s="24">
        <f t="shared" si="69"/>
        <v>3315962</v>
      </c>
      <c r="AC97" s="24">
        <f t="shared" si="69"/>
        <v>146866</v>
      </c>
      <c r="AD97" s="24">
        <f t="shared" si="69"/>
        <v>203245</v>
      </c>
      <c r="AE97" s="24">
        <f t="shared" si="69"/>
        <v>8524</v>
      </c>
      <c r="AF97" s="24">
        <f t="shared" si="69"/>
        <v>443256</v>
      </c>
      <c r="AG97" s="24">
        <f t="shared" si="69"/>
        <v>41140</v>
      </c>
      <c r="AH97" s="24">
        <f t="shared" si="69"/>
        <v>3761</v>
      </c>
      <c r="AI97" s="24">
        <f t="shared" si="69"/>
        <v>257162</v>
      </c>
      <c r="AJ97" s="24">
        <f t="shared" si="69"/>
        <v>28011</v>
      </c>
      <c r="AK97" s="24">
        <f t="shared" si="69"/>
        <v>194929</v>
      </c>
      <c r="AL97" s="24">
        <f t="shared" si="69"/>
        <v>21345</v>
      </c>
      <c r="AM97" s="24">
        <f t="shared" si="69"/>
        <v>0</v>
      </c>
      <c r="AN97" s="26">
        <f>SUM(B97:AM97)</f>
        <v>21557539</v>
      </c>
    </row>
    <row r="98" spans="1:40" s="24" customFormat="1">
      <c r="A98" s="24">
        <f>A48</f>
        <v>2015</v>
      </c>
      <c r="B98" s="24">
        <f t="shared" ref="B98:AM98" si="70">B48</f>
        <v>60174</v>
      </c>
      <c r="C98" s="24">
        <f t="shared" si="70"/>
        <v>114829</v>
      </c>
      <c r="D98" s="24">
        <f t="shared" si="70"/>
        <v>47526</v>
      </c>
      <c r="E98" s="24">
        <f t="shared" si="70"/>
        <v>179237</v>
      </c>
      <c r="F98" s="24">
        <f t="shared" si="70"/>
        <v>89754</v>
      </c>
      <c r="G98" s="24">
        <f t="shared" si="70"/>
        <v>15727</v>
      </c>
      <c r="H98" s="24">
        <f t="shared" si="70"/>
        <v>537464</v>
      </c>
      <c r="I98" s="24">
        <f t="shared" si="70"/>
        <v>96438</v>
      </c>
      <c r="J98" s="24">
        <f t="shared" si="70"/>
        <v>455972</v>
      </c>
      <c r="K98" s="24">
        <f t="shared" si="70"/>
        <v>3978899</v>
      </c>
      <c r="L98" s="24">
        <f t="shared" si="70"/>
        <v>610780</v>
      </c>
      <c r="M98" s="24">
        <f t="shared" si="70"/>
        <v>399654</v>
      </c>
      <c r="N98" s="24">
        <f t="shared" si="70"/>
        <v>74497</v>
      </c>
      <c r="O98" s="24">
        <f t="shared" si="70"/>
        <v>217034</v>
      </c>
      <c r="P98" s="24">
        <f t="shared" si="70"/>
        <v>26682</v>
      </c>
      <c r="Q98" s="24">
        <f t="shared" si="70"/>
        <v>87029</v>
      </c>
      <c r="R98" s="24">
        <f t="shared" si="70"/>
        <v>181522</v>
      </c>
      <c r="S98" s="24">
        <f t="shared" si="70"/>
        <v>169296</v>
      </c>
      <c r="T98" s="24">
        <f t="shared" si="70"/>
        <v>130094</v>
      </c>
      <c r="U98" s="24">
        <f t="shared" si="70"/>
        <v>316441</v>
      </c>
      <c r="V98" s="24">
        <f t="shared" si="70"/>
        <v>2371289</v>
      </c>
      <c r="W98" s="24">
        <f t="shared" si="70"/>
        <v>43767</v>
      </c>
      <c r="X98" s="24">
        <f t="shared" si="70"/>
        <v>106100</v>
      </c>
      <c r="Y98" s="24">
        <f t="shared" si="70"/>
        <v>31326</v>
      </c>
      <c r="Z98" s="24">
        <f t="shared" si="70"/>
        <v>160075</v>
      </c>
      <c r="AA98" s="24">
        <f t="shared" si="70"/>
        <v>51442</v>
      </c>
      <c r="AB98" s="24">
        <f t="shared" si="70"/>
        <v>3992075</v>
      </c>
      <c r="AC98" s="24">
        <f t="shared" si="70"/>
        <v>508021</v>
      </c>
      <c r="AD98" s="24">
        <f t="shared" si="70"/>
        <v>35422</v>
      </c>
      <c r="AE98" s="24">
        <f t="shared" si="70"/>
        <v>11369</v>
      </c>
      <c r="AF98" s="24">
        <f t="shared" si="70"/>
        <v>670814</v>
      </c>
      <c r="AG98" s="24">
        <f t="shared" si="70"/>
        <v>1404836</v>
      </c>
      <c r="AH98" s="24">
        <f t="shared" si="70"/>
        <v>31224</v>
      </c>
      <c r="AI98" s="24">
        <f t="shared" si="70"/>
        <v>339525</v>
      </c>
      <c r="AJ98" s="24">
        <f t="shared" si="70"/>
        <v>33883</v>
      </c>
      <c r="AK98" s="24">
        <f t="shared" si="70"/>
        <v>112978</v>
      </c>
      <c r="AL98" s="24">
        <f t="shared" si="70"/>
        <v>32316</v>
      </c>
      <c r="AM98" s="24">
        <f t="shared" si="70"/>
        <v>0</v>
      </c>
      <c r="AN98" s="26">
        <f>SUM(B98:AM98)</f>
        <v>17725511</v>
      </c>
    </row>
    <row r="99" spans="1:40" s="24" customFormat="1">
      <c r="A99" s="24">
        <f t="shared" ref="A99:AM99" si="71">A49</f>
        <v>2016</v>
      </c>
      <c r="B99" s="24">
        <f t="shared" si="71"/>
        <v>97107</v>
      </c>
      <c r="C99" s="24">
        <f t="shared" si="71"/>
        <v>56318</v>
      </c>
      <c r="D99" s="24">
        <f t="shared" si="71"/>
        <v>8852</v>
      </c>
      <c r="E99" s="24">
        <f t="shared" si="71"/>
        <v>85803</v>
      </c>
      <c r="F99" s="24">
        <f t="shared" si="71"/>
        <v>155616</v>
      </c>
      <c r="G99" s="24">
        <f t="shared" si="71"/>
        <v>19285</v>
      </c>
      <c r="H99" s="24">
        <f t="shared" si="71"/>
        <v>133345</v>
      </c>
      <c r="I99" s="24">
        <f t="shared" si="71"/>
        <v>96148</v>
      </c>
      <c r="J99" s="24">
        <f t="shared" si="71"/>
        <v>731231</v>
      </c>
      <c r="K99" s="24">
        <f t="shared" si="71"/>
        <v>376362</v>
      </c>
      <c r="L99" s="24">
        <f t="shared" si="71"/>
        <v>1640652</v>
      </c>
      <c r="M99" s="24">
        <f t="shared" si="71"/>
        <v>58915</v>
      </c>
      <c r="N99" s="24">
        <f t="shared" si="71"/>
        <v>87299</v>
      </c>
      <c r="O99" s="24">
        <f t="shared" si="71"/>
        <v>317083</v>
      </c>
      <c r="P99" s="24">
        <f t="shared" si="71"/>
        <v>92061</v>
      </c>
      <c r="Q99" s="24">
        <f t="shared" si="71"/>
        <v>206170</v>
      </c>
      <c r="R99" s="24">
        <f t="shared" si="71"/>
        <v>280553</v>
      </c>
      <c r="S99" s="24">
        <f t="shared" si="71"/>
        <v>154186</v>
      </c>
      <c r="T99" s="24">
        <f t="shared" si="71"/>
        <v>156955</v>
      </c>
      <c r="U99" s="24">
        <f t="shared" si="71"/>
        <v>316895</v>
      </c>
      <c r="V99" s="24">
        <f t="shared" si="71"/>
        <v>3158988</v>
      </c>
      <c r="W99" s="24">
        <f t="shared" si="71"/>
        <v>37887</v>
      </c>
      <c r="X99" s="24">
        <f t="shared" si="71"/>
        <v>124537</v>
      </c>
      <c r="Y99" s="24">
        <f t="shared" si="71"/>
        <v>16237</v>
      </c>
      <c r="Z99" s="24">
        <f t="shared" si="71"/>
        <v>76514</v>
      </c>
      <c r="AA99" s="24">
        <f t="shared" si="71"/>
        <v>61064</v>
      </c>
      <c r="AB99" s="24">
        <f t="shared" si="71"/>
        <v>4393988</v>
      </c>
      <c r="AC99" s="24">
        <f t="shared" si="71"/>
        <v>131315</v>
      </c>
      <c r="AD99" s="24">
        <f t="shared" si="71"/>
        <v>53192</v>
      </c>
      <c r="AE99" s="24">
        <f t="shared" si="71"/>
        <v>37277</v>
      </c>
      <c r="AF99" s="24">
        <f t="shared" si="71"/>
        <v>994866</v>
      </c>
      <c r="AG99" s="24">
        <f t="shared" si="71"/>
        <v>39841</v>
      </c>
      <c r="AH99" s="24">
        <f t="shared" si="71"/>
        <v>35615</v>
      </c>
      <c r="AI99" s="24">
        <f t="shared" si="71"/>
        <v>675711</v>
      </c>
      <c r="AJ99" s="24">
        <f t="shared" si="71"/>
        <v>26670</v>
      </c>
      <c r="AK99" s="24">
        <f t="shared" si="71"/>
        <v>162482</v>
      </c>
      <c r="AL99" s="24">
        <f t="shared" si="71"/>
        <v>4256</v>
      </c>
      <c r="AM99" s="24">
        <f t="shared" si="71"/>
        <v>0</v>
      </c>
      <c r="AN99" s="26">
        <f t="shared" ref="AN99:AN102" si="72">SUM(B99:AM99)</f>
        <v>15101276</v>
      </c>
    </row>
    <row r="100" spans="1:40" s="24" customFormat="1">
      <c r="A100" s="24">
        <f t="shared" ref="A100:AM100" si="73">A50</f>
        <v>2017</v>
      </c>
      <c r="B100" s="24">
        <f t="shared" si="73"/>
        <v>1817098</v>
      </c>
      <c r="C100" s="24">
        <f t="shared" si="73"/>
        <v>230827</v>
      </c>
      <c r="D100" s="24">
        <f t="shared" si="73"/>
        <v>4836</v>
      </c>
      <c r="E100" s="24">
        <f t="shared" si="73"/>
        <v>116087</v>
      </c>
      <c r="F100" s="24">
        <f t="shared" si="73"/>
        <v>135452</v>
      </c>
      <c r="G100" s="24">
        <f t="shared" si="73"/>
        <v>39126</v>
      </c>
      <c r="H100" s="24">
        <f t="shared" si="73"/>
        <v>30083</v>
      </c>
      <c r="I100" s="24">
        <f t="shared" si="73"/>
        <v>1243706</v>
      </c>
      <c r="J100" s="24">
        <f t="shared" si="73"/>
        <v>636168</v>
      </c>
      <c r="K100" s="24">
        <f t="shared" si="73"/>
        <v>957608</v>
      </c>
      <c r="L100" s="24">
        <f t="shared" si="73"/>
        <v>170016</v>
      </c>
      <c r="M100" s="24">
        <f t="shared" si="73"/>
        <v>140449</v>
      </c>
      <c r="N100" s="24">
        <f t="shared" si="73"/>
        <v>115075</v>
      </c>
      <c r="O100" s="24">
        <f t="shared" si="73"/>
        <v>1125616</v>
      </c>
      <c r="P100" s="24">
        <f t="shared" si="73"/>
        <v>157604</v>
      </c>
      <c r="Q100" s="24">
        <f t="shared" si="73"/>
        <v>1950513</v>
      </c>
      <c r="R100" s="24">
        <f t="shared" si="73"/>
        <v>176548</v>
      </c>
      <c r="S100" s="24">
        <f t="shared" si="73"/>
        <v>837117</v>
      </c>
      <c r="T100" s="24">
        <f t="shared" si="73"/>
        <v>95876</v>
      </c>
      <c r="U100" s="24">
        <f t="shared" si="73"/>
        <v>300007</v>
      </c>
      <c r="V100" s="24">
        <f t="shared" si="73"/>
        <v>2272946</v>
      </c>
      <c r="W100" s="24">
        <f t="shared" si="73"/>
        <v>156173</v>
      </c>
      <c r="X100" s="24">
        <f t="shared" si="73"/>
        <v>163756</v>
      </c>
      <c r="Y100" s="24">
        <f t="shared" si="73"/>
        <v>60314</v>
      </c>
      <c r="Z100" s="24">
        <f t="shared" si="73"/>
        <v>528236</v>
      </c>
      <c r="AA100" s="24">
        <f t="shared" si="73"/>
        <v>41228</v>
      </c>
      <c r="AB100" s="24">
        <f t="shared" si="73"/>
        <v>5307518</v>
      </c>
      <c r="AC100" s="24">
        <f t="shared" si="73"/>
        <v>50229</v>
      </c>
      <c r="AD100" s="24">
        <f t="shared" si="73"/>
        <v>3245714</v>
      </c>
      <c r="AE100" s="24">
        <f t="shared" si="73"/>
        <v>64216</v>
      </c>
      <c r="AF100" s="24">
        <f t="shared" si="73"/>
        <v>749963</v>
      </c>
      <c r="AG100" s="24">
        <f t="shared" si="73"/>
        <v>30209</v>
      </c>
      <c r="AH100" s="24">
        <f t="shared" si="73"/>
        <v>19779</v>
      </c>
      <c r="AI100" s="24">
        <f t="shared" si="73"/>
        <v>6069363</v>
      </c>
      <c r="AJ100" s="24">
        <f t="shared" si="73"/>
        <v>9925</v>
      </c>
      <c r="AK100" s="24">
        <f t="shared" si="73"/>
        <v>342558</v>
      </c>
      <c r="AL100" s="24">
        <f t="shared" si="73"/>
        <v>16052</v>
      </c>
      <c r="AM100" s="24">
        <f t="shared" si="73"/>
        <v>0</v>
      </c>
      <c r="AN100" s="26">
        <f t="shared" si="72"/>
        <v>29407991</v>
      </c>
    </row>
    <row r="101" spans="1:40" s="24" customFormat="1">
      <c r="A101" s="24">
        <f t="shared" ref="A101:AM101" si="74">A51</f>
        <v>2018</v>
      </c>
      <c r="B101" s="24">
        <f t="shared" si="74"/>
        <v>282900</v>
      </c>
      <c r="C101" s="24">
        <f t="shared" si="74"/>
        <v>918744</v>
      </c>
      <c r="D101" s="24">
        <f t="shared" si="74"/>
        <v>7497</v>
      </c>
      <c r="E101" s="24">
        <f t="shared" si="74"/>
        <v>72895</v>
      </c>
      <c r="F101" s="24">
        <f t="shared" si="74"/>
        <v>273029</v>
      </c>
      <c r="G101" s="24">
        <f t="shared" si="74"/>
        <v>125405</v>
      </c>
      <c r="H101" s="24">
        <f t="shared" si="74"/>
        <v>6744066</v>
      </c>
      <c r="I101" s="24">
        <f t="shared" si="74"/>
        <v>569202</v>
      </c>
      <c r="J101" s="24">
        <f t="shared" si="74"/>
        <v>223865</v>
      </c>
      <c r="K101" s="24">
        <f t="shared" si="74"/>
        <v>3397587</v>
      </c>
      <c r="L101" s="24">
        <f t="shared" si="74"/>
        <v>798776</v>
      </c>
      <c r="M101" s="24">
        <f t="shared" si="74"/>
        <v>968238</v>
      </c>
      <c r="N101" s="24">
        <f t="shared" si="74"/>
        <v>176158</v>
      </c>
      <c r="O101" s="24">
        <f t="shared" si="74"/>
        <v>304293</v>
      </c>
      <c r="P101" s="24">
        <f t="shared" si="74"/>
        <v>151910</v>
      </c>
      <c r="Q101" s="24">
        <f t="shared" si="74"/>
        <v>462690</v>
      </c>
      <c r="R101" s="24">
        <f t="shared" si="74"/>
        <v>1117458</v>
      </c>
      <c r="S101" s="24">
        <f t="shared" si="74"/>
        <v>373792</v>
      </c>
      <c r="T101" s="24">
        <f t="shared" si="74"/>
        <v>6216917</v>
      </c>
      <c r="U101" s="24">
        <f t="shared" si="74"/>
        <v>271227</v>
      </c>
      <c r="V101" s="24">
        <f t="shared" si="74"/>
        <v>973228</v>
      </c>
      <c r="W101" s="24">
        <f t="shared" si="74"/>
        <v>413774</v>
      </c>
      <c r="X101" s="24">
        <f t="shared" si="74"/>
        <v>2074076</v>
      </c>
      <c r="Y101" s="24">
        <f t="shared" si="74"/>
        <v>13800</v>
      </c>
      <c r="Z101" s="24">
        <f t="shared" si="74"/>
        <v>1410042</v>
      </c>
      <c r="AA101" s="24">
        <f t="shared" si="74"/>
        <v>95008</v>
      </c>
      <c r="AB101" s="24">
        <f t="shared" si="74"/>
        <v>4572485</v>
      </c>
      <c r="AC101" s="24">
        <f t="shared" si="74"/>
        <v>113690</v>
      </c>
      <c r="AD101" s="24">
        <f t="shared" si="74"/>
        <v>959110</v>
      </c>
      <c r="AE101" s="24">
        <f t="shared" si="74"/>
        <v>126822</v>
      </c>
      <c r="AF101" s="24">
        <f t="shared" si="74"/>
        <v>1220920</v>
      </c>
      <c r="AG101" s="24">
        <f t="shared" si="74"/>
        <v>15414</v>
      </c>
      <c r="AH101" s="24">
        <f t="shared" si="74"/>
        <v>398565</v>
      </c>
      <c r="AI101" s="24">
        <f t="shared" si="74"/>
        <v>833612</v>
      </c>
      <c r="AJ101" s="24">
        <f t="shared" si="74"/>
        <v>909546</v>
      </c>
      <c r="AK101" s="24">
        <f t="shared" si="74"/>
        <v>6949924</v>
      </c>
      <c r="AL101" s="24">
        <f t="shared" si="74"/>
        <v>445342</v>
      </c>
      <c r="AM101" s="24">
        <f t="shared" si="74"/>
        <v>0</v>
      </c>
      <c r="AN101" s="26">
        <f t="shared" si="72"/>
        <v>44982007</v>
      </c>
    </row>
    <row r="102" spans="1:40" s="24" customFormat="1">
      <c r="A102" s="24">
        <f t="shared" ref="A102:AM102" si="75">A52</f>
        <v>2019</v>
      </c>
      <c r="B102" s="24">
        <f t="shared" si="75"/>
        <v>30190</v>
      </c>
      <c r="C102" s="24">
        <f t="shared" si="75"/>
        <v>51644</v>
      </c>
      <c r="D102" s="24">
        <f t="shared" si="75"/>
        <v>421</v>
      </c>
      <c r="E102" s="24">
        <f t="shared" si="75"/>
        <v>14844</v>
      </c>
      <c r="F102" s="24">
        <f t="shared" si="75"/>
        <v>47973</v>
      </c>
      <c r="G102" s="24">
        <f t="shared" si="75"/>
        <v>17341</v>
      </c>
      <c r="H102" s="24">
        <f t="shared" si="75"/>
        <v>302</v>
      </c>
      <c r="I102" s="24">
        <f t="shared" si="75"/>
        <v>115592</v>
      </c>
      <c r="J102" s="24">
        <f t="shared" si="75"/>
        <v>481541</v>
      </c>
      <c r="K102" s="24">
        <f t="shared" si="75"/>
        <v>113816</v>
      </c>
      <c r="L102" s="24">
        <f t="shared" si="75"/>
        <v>89902</v>
      </c>
      <c r="M102" s="24">
        <f t="shared" si="75"/>
        <v>26291</v>
      </c>
      <c r="N102" s="24">
        <f t="shared" si="75"/>
        <v>116504</v>
      </c>
      <c r="O102" s="24">
        <f t="shared" si="75"/>
        <v>203482</v>
      </c>
      <c r="P102" s="24">
        <f t="shared" si="75"/>
        <v>21320</v>
      </c>
      <c r="Q102" s="24">
        <f t="shared" si="75"/>
        <v>233594</v>
      </c>
      <c r="R102" s="24">
        <f t="shared" si="75"/>
        <v>30833</v>
      </c>
      <c r="S102" s="24">
        <f t="shared" si="75"/>
        <v>95057</v>
      </c>
      <c r="T102" s="24">
        <f t="shared" si="75"/>
        <v>114758</v>
      </c>
      <c r="U102" s="24">
        <f t="shared" si="75"/>
        <v>120551</v>
      </c>
      <c r="V102" s="24">
        <f t="shared" si="75"/>
        <v>1060092</v>
      </c>
      <c r="W102" s="24">
        <f t="shared" si="75"/>
        <v>13646</v>
      </c>
      <c r="X102" s="24">
        <f t="shared" si="75"/>
        <v>98821</v>
      </c>
      <c r="Y102" s="24">
        <f t="shared" si="75"/>
        <v>772</v>
      </c>
      <c r="Z102" s="24">
        <f t="shared" si="75"/>
        <v>87448</v>
      </c>
      <c r="AA102" s="24">
        <f t="shared" si="75"/>
        <v>18280</v>
      </c>
      <c r="AB102" s="24">
        <f t="shared" si="75"/>
        <v>3944905</v>
      </c>
      <c r="AC102" s="24">
        <f t="shared" si="75"/>
        <v>111432</v>
      </c>
      <c r="AD102" s="24">
        <f t="shared" si="75"/>
        <v>74328</v>
      </c>
      <c r="AE102" s="24">
        <f t="shared" si="75"/>
        <v>16757</v>
      </c>
      <c r="AF102" s="24">
        <f t="shared" si="75"/>
        <v>408207</v>
      </c>
      <c r="AG102" s="24">
        <f t="shared" si="75"/>
        <v>24964</v>
      </c>
      <c r="AH102" s="24">
        <f t="shared" si="75"/>
        <v>6615</v>
      </c>
      <c r="AI102" s="24">
        <f t="shared" si="75"/>
        <v>434716</v>
      </c>
      <c r="AJ102" s="24">
        <f t="shared" si="75"/>
        <v>11913</v>
      </c>
      <c r="AK102" s="24">
        <f t="shared" si="75"/>
        <v>60212</v>
      </c>
      <c r="AL102" s="24">
        <f t="shared" si="75"/>
        <v>43943</v>
      </c>
      <c r="AM102" s="24">
        <f t="shared" si="75"/>
        <v>0</v>
      </c>
      <c r="AN102" s="26">
        <f t="shared" si="72"/>
        <v>8343007</v>
      </c>
    </row>
    <row r="103" spans="1:40" s="4" customFormat="1">
      <c r="A103" s="4" t="s">
        <v>38</v>
      </c>
      <c r="B103" s="27">
        <f>SUM(B82:B102)</f>
        <v>43221494</v>
      </c>
      <c r="C103" s="27">
        <f t="shared" ref="C103:AN103" si="76">SUM(C82:C102)</f>
        <v>8654992</v>
      </c>
      <c r="D103" s="27">
        <f t="shared" si="76"/>
        <v>353355</v>
      </c>
      <c r="E103" s="27">
        <f t="shared" si="76"/>
        <v>2006767</v>
      </c>
      <c r="F103" s="27">
        <f t="shared" si="76"/>
        <v>8235194</v>
      </c>
      <c r="G103" s="27">
        <f t="shared" si="76"/>
        <v>2123308</v>
      </c>
      <c r="H103" s="27">
        <f t="shared" si="76"/>
        <v>11165952</v>
      </c>
      <c r="I103" s="27">
        <f t="shared" si="76"/>
        <v>7462079</v>
      </c>
      <c r="J103" s="27">
        <f t="shared" si="76"/>
        <v>46278024</v>
      </c>
      <c r="K103" s="27">
        <f t="shared" si="76"/>
        <v>17091871</v>
      </c>
      <c r="L103" s="27">
        <f t="shared" si="76"/>
        <v>33302120</v>
      </c>
      <c r="M103" s="27">
        <f t="shared" si="76"/>
        <v>5577379</v>
      </c>
      <c r="N103" s="27">
        <f t="shared" si="76"/>
        <v>2695896</v>
      </c>
      <c r="O103" s="27">
        <f t="shared" si="76"/>
        <v>8088671</v>
      </c>
      <c r="P103" s="27">
        <f t="shared" si="76"/>
        <v>1449032</v>
      </c>
      <c r="Q103" s="27">
        <f t="shared" si="76"/>
        <v>35570762</v>
      </c>
      <c r="R103" s="27">
        <f t="shared" si="76"/>
        <v>9847429</v>
      </c>
      <c r="S103" s="27">
        <f t="shared" si="76"/>
        <v>7223563</v>
      </c>
      <c r="T103" s="27">
        <f t="shared" si="76"/>
        <v>96850786</v>
      </c>
      <c r="U103" s="27">
        <f t="shared" si="76"/>
        <v>13012057</v>
      </c>
      <c r="V103" s="27">
        <f t="shared" si="76"/>
        <v>147650006</v>
      </c>
      <c r="W103" s="27">
        <f t="shared" si="76"/>
        <v>14015497</v>
      </c>
      <c r="X103" s="27">
        <f t="shared" si="76"/>
        <v>38609958</v>
      </c>
      <c r="Y103" s="27">
        <f t="shared" si="76"/>
        <v>529310</v>
      </c>
      <c r="Z103" s="27">
        <f t="shared" si="76"/>
        <v>16409894</v>
      </c>
      <c r="AA103" s="27">
        <f t="shared" si="76"/>
        <v>473524</v>
      </c>
      <c r="AB103" s="27">
        <f t="shared" si="76"/>
        <v>257340313</v>
      </c>
      <c r="AC103" s="27">
        <f t="shared" si="76"/>
        <v>1595465</v>
      </c>
      <c r="AD103" s="27">
        <f t="shared" si="76"/>
        <v>106316336</v>
      </c>
      <c r="AE103" s="27">
        <f t="shared" si="76"/>
        <v>650533</v>
      </c>
      <c r="AF103" s="27">
        <f t="shared" si="76"/>
        <v>14379480</v>
      </c>
      <c r="AG103" s="27">
        <f t="shared" si="76"/>
        <v>3052849</v>
      </c>
      <c r="AH103" s="27">
        <f t="shared" si="76"/>
        <v>647610</v>
      </c>
      <c r="AI103" s="27">
        <f t="shared" si="76"/>
        <v>117509398</v>
      </c>
      <c r="AJ103" s="27">
        <f t="shared" si="76"/>
        <v>1518573</v>
      </c>
      <c r="AK103" s="27">
        <f t="shared" si="76"/>
        <v>34781070</v>
      </c>
      <c r="AL103" s="27">
        <f>SUM(AL82:AL102)</f>
        <v>902315</v>
      </c>
      <c r="AM103" s="27">
        <f t="shared" si="76"/>
        <v>0</v>
      </c>
      <c r="AN103" s="27">
        <f t="shared" si="76"/>
        <v>1116592862</v>
      </c>
    </row>
    <row r="106" spans="1:40">
      <c r="A106" s="4" t="str">
        <f>CONCATENATE("Annual Volume Killed on the CFLB and Harvested as of ",MAX(A1:A55)," -- ",IF($B$2 = "(ALL)","ALL Modelled Health Factors",$B$2))</f>
        <v>Annual Volume Killed on the CFLB and Harvested as of 2019 -- ALL Modelled Health Factors</v>
      </c>
    </row>
    <row r="107" spans="1:40" s="4" customFormat="1">
      <c r="A107" s="4" t="str">
        <f>A81</f>
        <v>Year</v>
      </c>
      <c r="B107" s="4" t="str">
        <f t="shared" ref="B107:AN107" si="77">B81</f>
        <v>100 Mile House TSA</v>
      </c>
      <c r="C107" s="4" t="str">
        <f t="shared" si="77"/>
        <v>Arrow TSA</v>
      </c>
      <c r="D107" s="4" t="str">
        <f t="shared" si="77"/>
        <v>Arrowsmith TSA</v>
      </c>
      <c r="E107" s="4" t="str">
        <f t="shared" si="77"/>
        <v>Boundary TSA</v>
      </c>
      <c r="F107" s="4" t="str">
        <f t="shared" si="77"/>
        <v>Bulkley TSA</v>
      </c>
      <c r="G107" s="4" t="str">
        <f t="shared" si="77"/>
        <v>Cascadia TSA</v>
      </c>
      <c r="H107" s="4" t="str">
        <f t="shared" si="77"/>
        <v>Cassiar TSA</v>
      </c>
      <c r="I107" s="4" t="str">
        <f t="shared" si="77"/>
        <v>Cranbrook TSA</v>
      </c>
      <c r="J107" s="4" t="str">
        <f t="shared" si="77"/>
        <v>Dawson Creek TSA</v>
      </c>
      <c r="K107" s="4" t="str">
        <f t="shared" si="77"/>
        <v>Fort Nelson TSA</v>
      </c>
      <c r="L107" s="4" t="str">
        <f t="shared" si="77"/>
        <v>Fort St. John TSA</v>
      </c>
      <c r="M107" s="4" t="str">
        <f t="shared" si="77"/>
        <v>Fraser TSA</v>
      </c>
      <c r="N107" s="4" t="str">
        <f t="shared" si="77"/>
        <v>Golden TSA</v>
      </c>
      <c r="O107" s="4" t="str">
        <f t="shared" si="77"/>
        <v>Invermere TSA</v>
      </c>
      <c r="P107" s="4" t="str">
        <f t="shared" si="77"/>
        <v>Kalum TSA</v>
      </c>
      <c r="Q107" s="4" t="str">
        <f t="shared" si="77"/>
        <v>Kamloops TSA</v>
      </c>
      <c r="R107" s="4" t="str">
        <f t="shared" si="77"/>
        <v>Kispiox TSA</v>
      </c>
      <c r="S107" s="4" t="str">
        <f t="shared" si="77"/>
        <v>Kootenay Lake TSA</v>
      </c>
      <c r="T107" s="4" t="str">
        <f t="shared" si="77"/>
        <v>Lakes TSA</v>
      </c>
      <c r="U107" s="4" t="str">
        <f t="shared" si="77"/>
        <v>Lillooet TSA</v>
      </c>
      <c r="V107" s="4" t="str">
        <f t="shared" si="77"/>
        <v>MacKenzie TSA</v>
      </c>
      <c r="W107" s="4" t="str">
        <f t="shared" si="77"/>
        <v>Merritt TSA</v>
      </c>
      <c r="X107" s="4" t="str">
        <f t="shared" si="77"/>
        <v>Morice TSA</v>
      </c>
      <c r="Y107" s="4" t="str">
        <f t="shared" si="77"/>
        <v>Nass TSA</v>
      </c>
      <c r="Z107" s="4" t="str">
        <f t="shared" si="77"/>
        <v>Okanagan TSA</v>
      </c>
      <c r="AA107" s="4" t="str">
        <f t="shared" si="77"/>
        <v>Pacific TSA</v>
      </c>
      <c r="AB107" s="4" t="str">
        <f t="shared" si="77"/>
        <v>Prince George TSA</v>
      </c>
      <c r="AC107" s="4" t="str">
        <f t="shared" si="77"/>
        <v>Queen Charlotte TSA</v>
      </c>
      <c r="AD107" s="4" t="str">
        <f t="shared" si="77"/>
        <v>Quesnel TSA</v>
      </c>
      <c r="AE107" s="4" t="str">
        <f t="shared" si="77"/>
        <v>Revelstoke TSA</v>
      </c>
      <c r="AF107" s="4" t="str">
        <f t="shared" si="77"/>
        <v>Robson Valley TSA</v>
      </c>
      <c r="AG107" s="4" t="str">
        <f t="shared" si="77"/>
        <v>Soo TSA</v>
      </c>
      <c r="AH107" s="4" t="str">
        <f t="shared" si="77"/>
        <v>Sunshine Coast TSA</v>
      </c>
      <c r="AI107" s="4" t="str">
        <f t="shared" si="77"/>
        <v>Williams Lake TSA</v>
      </c>
      <c r="AJ107" s="4" t="str">
        <f t="shared" si="77"/>
        <v>GBR South TSA</v>
      </c>
      <c r="AK107" s="4" t="str">
        <f t="shared" si="77"/>
        <v>GBR North TSA</v>
      </c>
      <c r="AL107" s="4" t="str">
        <f t="shared" si="77"/>
        <v>North Island TSA</v>
      </c>
      <c r="AM107" s="4">
        <f t="shared" si="77"/>
        <v>0</v>
      </c>
      <c r="AN107" s="4" t="str">
        <f t="shared" si="77"/>
        <v>Grand Total</v>
      </c>
    </row>
    <row r="108" spans="1:40">
      <c r="A108">
        <f>A82</f>
        <v>1999</v>
      </c>
      <c r="B108" s="26">
        <f t="shared" ref="B108:AM108" si="78">B56-B82</f>
        <v>106655</v>
      </c>
      <c r="C108" s="26">
        <f t="shared" si="78"/>
        <v>41770</v>
      </c>
      <c r="D108" s="26">
        <f t="shared" si="78"/>
        <v>0</v>
      </c>
      <c r="E108" s="26">
        <f t="shared" si="78"/>
        <v>3118</v>
      </c>
      <c r="F108" s="26">
        <f t="shared" si="78"/>
        <v>17598</v>
      </c>
      <c r="G108" s="26">
        <f t="shared" si="78"/>
        <v>1915</v>
      </c>
      <c r="H108" s="26">
        <f t="shared" si="78"/>
        <v>0</v>
      </c>
      <c r="I108" s="26">
        <f t="shared" si="78"/>
        <v>51857</v>
      </c>
      <c r="J108" s="26">
        <f t="shared" si="78"/>
        <v>0</v>
      </c>
      <c r="K108" s="26">
        <f t="shared" si="78"/>
        <v>0</v>
      </c>
      <c r="L108" s="26">
        <f t="shared" si="78"/>
        <v>0</v>
      </c>
      <c r="M108" s="26">
        <f t="shared" si="78"/>
        <v>222</v>
      </c>
      <c r="N108" s="26">
        <f t="shared" si="78"/>
        <v>35113</v>
      </c>
      <c r="O108" s="26">
        <f t="shared" si="78"/>
        <v>22973</v>
      </c>
      <c r="P108" s="26">
        <f t="shared" si="78"/>
        <v>24</v>
      </c>
      <c r="Q108" s="26">
        <f t="shared" si="78"/>
        <v>115378</v>
      </c>
      <c r="R108" s="26">
        <f t="shared" si="78"/>
        <v>1346</v>
      </c>
      <c r="S108" s="26">
        <f t="shared" si="78"/>
        <v>9807</v>
      </c>
      <c r="T108" s="26">
        <f t="shared" si="78"/>
        <v>29024</v>
      </c>
      <c r="U108" s="26">
        <f t="shared" si="78"/>
        <v>4403</v>
      </c>
      <c r="V108" s="26">
        <f t="shared" si="78"/>
        <v>99267</v>
      </c>
      <c r="W108" s="26">
        <f t="shared" si="78"/>
        <v>72143</v>
      </c>
      <c r="X108" s="26">
        <f t="shared" si="78"/>
        <v>203562</v>
      </c>
      <c r="Y108" s="26">
        <f t="shared" si="78"/>
        <v>649</v>
      </c>
      <c r="Z108" s="26">
        <f t="shared" si="78"/>
        <v>90727</v>
      </c>
      <c r="AA108" s="26">
        <f t="shared" si="78"/>
        <v>0</v>
      </c>
      <c r="AB108" s="26">
        <f t="shared" si="78"/>
        <v>872224</v>
      </c>
      <c r="AC108" s="26">
        <f t="shared" si="78"/>
        <v>0</v>
      </c>
      <c r="AD108" s="26">
        <f t="shared" si="78"/>
        <v>566069</v>
      </c>
      <c r="AE108" s="26">
        <f t="shared" si="78"/>
        <v>0</v>
      </c>
      <c r="AF108" s="26">
        <f t="shared" si="78"/>
        <v>81675</v>
      </c>
      <c r="AG108" s="26">
        <f t="shared" si="78"/>
        <v>14169</v>
      </c>
      <c r="AH108" s="26">
        <f t="shared" si="78"/>
        <v>0</v>
      </c>
      <c r="AI108" s="26">
        <f t="shared" si="78"/>
        <v>161671</v>
      </c>
      <c r="AJ108" s="26">
        <f t="shared" si="78"/>
        <v>0</v>
      </c>
      <c r="AK108" s="26">
        <f t="shared" si="78"/>
        <v>7</v>
      </c>
      <c r="AL108" s="26">
        <f t="shared" si="78"/>
        <v>0</v>
      </c>
      <c r="AM108" s="26">
        <f t="shared" si="78"/>
        <v>0</v>
      </c>
      <c r="AN108" s="26">
        <f>SUM(B108:AM108)</f>
        <v>2603366</v>
      </c>
    </row>
    <row r="109" spans="1:40">
      <c r="A109" s="24">
        <f>A83</f>
        <v>2000</v>
      </c>
      <c r="B109" s="26">
        <f t="shared" ref="B109:AM109" si="79">B57-B83</f>
        <v>64918</v>
      </c>
      <c r="C109" s="26">
        <f t="shared" si="79"/>
        <v>36475</v>
      </c>
      <c r="D109" s="26">
        <f t="shared" si="79"/>
        <v>0</v>
      </c>
      <c r="E109" s="26">
        <f t="shared" si="79"/>
        <v>4205</v>
      </c>
      <c r="F109" s="26">
        <f t="shared" si="79"/>
        <v>21093</v>
      </c>
      <c r="G109" s="26">
        <f t="shared" si="79"/>
        <v>8150</v>
      </c>
      <c r="H109" s="26">
        <f t="shared" si="79"/>
        <v>0</v>
      </c>
      <c r="I109" s="26">
        <f t="shared" si="79"/>
        <v>34265</v>
      </c>
      <c r="J109" s="26">
        <f t="shared" si="79"/>
        <v>5246</v>
      </c>
      <c r="K109" s="26">
        <f t="shared" si="79"/>
        <v>1403</v>
      </c>
      <c r="L109" s="26">
        <f t="shared" si="79"/>
        <v>72</v>
      </c>
      <c r="M109" s="26">
        <f t="shared" si="79"/>
        <v>734</v>
      </c>
      <c r="N109" s="26">
        <f t="shared" si="79"/>
        <v>30984</v>
      </c>
      <c r="O109" s="26">
        <f t="shared" si="79"/>
        <v>28641</v>
      </c>
      <c r="P109" s="26">
        <f t="shared" si="79"/>
        <v>330</v>
      </c>
      <c r="Q109" s="26">
        <f t="shared" si="79"/>
        <v>45653</v>
      </c>
      <c r="R109" s="26">
        <f t="shared" si="79"/>
        <v>16455</v>
      </c>
      <c r="S109" s="26">
        <f t="shared" si="79"/>
        <v>12785</v>
      </c>
      <c r="T109" s="26">
        <f t="shared" si="79"/>
        <v>140230</v>
      </c>
      <c r="U109" s="26">
        <f t="shared" si="79"/>
        <v>4501</v>
      </c>
      <c r="V109" s="26">
        <f t="shared" si="79"/>
        <v>160844</v>
      </c>
      <c r="W109" s="26">
        <f t="shared" si="79"/>
        <v>66462</v>
      </c>
      <c r="X109" s="26">
        <f t="shared" si="79"/>
        <v>324183</v>
      </c>
      <c r="Y109" s="26">
        <f t="shared" si="79"/>
        <v>70</v>
      </c>
      <c r="Z109" s="26">
        <f t="shared" si="79"/>
        <v>41550</v>
      </c>
      <c r="AA109" s="26">
        <f t="shared" si="79"/>
        <v>0</v>
      </c>
      <c r="AB109" s="26">
        <f t="shared" si="79"/>
        <v>1533321</v>
      </c>
      <c r="AC109" s="26">
        <f t="shared" si="79"/>
        <v>0</v>
      </c>
      <c r="AD109" s="26">
        <f t="shared" si="79"/>
        <v>763403</v>
      </c>
      <c r="AE109" s="26">
        <f t="shared" si="79"/>
        <v>1065</v>
      </c>
      <c r="AF109" s="26">
        <f t="shared" si="79"/>
        <v>34819</v>
      </c>
      <c r="AG109" s="26">
        <f t="shared" si="79"/>
        <v>8230</v>
      </c>
      <c r="AH109" s="26">
        <f t="shared" si="79"/>
        <v>0</v>
      </c>
      <c r="AI109" s="26">
        <f t="shared" si="79"/>
        <v>162173</v>
      </c>
      <c r="AJ109" s="26">
        <f t="shared" si="79"/>
        <v>0</v>
      </c>
      <c r="AK109" s="26">
        <f t="shared" si="79"/>
        <v>7</v>
      </c>
      <c r="AL109" s="26">
        <f t="shared" si="79"/>
        <v>0</v>
      </c>
      <c r="AM109" s="26">
        <f t="shared" si="79"/>
        <v>0</v>
      </c>
      <c r="AN109" s="26">
        <f t="shared" ref="AN109:AN122" si="80">SUM(B109:AM109)</f>
        <v>3552267</v>
      </c>
    </row>
    <row r="110" spans="1:40">
      <c r="A110" s="24">
        <f>A84</f>
        <v>2001</v>
      </c>
      <c r="B110" s="26">
        <f t="shared" ref="B110:AM110" si="81">B58-B84</f>
        <v>90445</v>
      </c>
      <c r="C110" s="26">
        <f t="shared" si="81"/>
        <v>22623</v>
      </c>
      <c r="D110" s="26">
        <f t="shared" si="81"/>
        <v>0</v>
      </c>
      <c r="E110" s="26">
        <f t="shared" si="81"/>
        <v>1059</v>
      </c>
      <c r="F110" s="26">
        <f t="shared" si="81"/>
        <v>34614</v>
      </c>
      <c r="G110" s="26">
        <f t="shared" si="81"/>
        <v>5572</v>
      </c>
      <c r="H110" s="26">
        <f t="shared" si="81"/>
        <v>0</v>
      </c>
      <c r="I110" s="26">
        <f t="shared" si="81"/>
        <v>24828</v>
      </c>
      <c r="J110" s="26">
        <f t="shared" si="81"/>
        <v>9568</v>
      </c>
      <c r="K110" s="26">
        <f t="shared" si="81"/>
        <v>0</v>
      </c>
      <c r="L110" s="26">
        <f t="shared" si="81"/>
        <v>2197</v>
      </c>
      <c r="M110" s="26">
        <f t="shared" si="81"/>
        <v>340</v>
      </c>
      <c r="N110" s="26">
        <f t="shared" si="81"/>
        <v>11524</v>
      </c>
      <c r="O110" s="26">
        <f t="shared" si="81"/>
        <v>11467</v>
      </c>
      <c r="P110" s="26">
        <f t="shared" si="81"/>
        <v>2728</v>
      </c>
      <c r="Q110" s="26">
        <f t="shared" si="81"/>
        <v>125745</v>
      </c>
      <c r="R110" s="26">
        <f t="shared" si="81"/>
        <v>52353</v>
      </c>
      <c r="S110" s="26">
        <f t="shared" si="81"/>
        <v>15189</v>
      </c>
      <c r="T110" s="26">
        <f t="shared" si="81"/>
        <v>699548</v>
      </c>
      <c r="U110" s="26">
        <f t="shared" si="81"/>
        <v>5595</v>
      </c>
      <c r="V110" s="26">
        <f t="shared" si="81"/>
        <v>19870</v>
      </c>
      <c r="W110" s="26">
        <f t="shared" si="81"/>
        <v>95085</v>
      </c>
      <c r="X110" s="26">
        <f t="shared" si="81"/>
        <v>446111</v>
      </c>
      <c r="Y110" s="26">
        <f t="shared" si="81"/>
        <v>0</v>
      </c>
      <c r="Z110" s="26">
        <f t="shared" si="81"/>
        <v>94136</v>
      </c>
      <c r="AA110" s="26">
        <f t="shared" si="81"/>
        <v>0</v>
      </c>
      <c r="AB110" s="26">
        <f t="shared" si="81"/>
        <v>1299103</v>
      </c>
      <c r="AC110" s="26">
        <f t="shared" si="81"/>
        <v>0</v>
      </c>
      <c r="AD110" s="26">
        <f t="shared" si="81"/>
        <v>1609017</v>
      </c>
      <c r="AE110" s="26">
        <f t="shared" si="81"/>
        <v>133</v>
      </c>
      <c r="AF110" s="26">
        <f t="shared" si="81"/>
        <v>22528</v>
      </c>
      <c r="AG110" s="26">
        <f t="shared" si="81"/>
        <v>5114</v>
      </c>
      <c r="AH110" s="26">
        <f t="shared" si="81"/>
        <v>0</v>
      </c>
      <c r="AI110" s="26">
        <f t="shared" si="81"/>
        <v>420896</v>
      </c>
      <c r="AJ110" s="26">
        <f t="shared" si="81"/>
        <v>0</v>
      </c>
      <c r="AK110" s="26">
        <f t="shared" si="81"/>
        <v>20</v>
      </c>
      <c r="AL110" s="26">
        <f t="shared" si="81"/>
        <v>0</v>
      </c>
      <c r="AM110" s="26">
        <f t="shared" si="81"/>
        <v>0</v>
      </c>
      <c r="AN110" s="26">
        <f t="shared" si="80"/>
        <v>5127408</v>
      </c>
    </row>
    <row r="111" spans="1:40">
      <c r="A111" s="24">
        <f>A85</f>
        <v>2002</v>
      </c>
      <c r="B111" s="26">
        <f t="shared" ref="B111:AM111" si="82">B59-B85</f>
        <v>126254</v>
      </c>
      <c r="C111" s="26">
        <f t="shared" si="82"/>
        <v>30841</v>
      </c>
      <c r="D111" s="26">
        <f t="shared" si="82"/>
        <v>0</v>
      </c>
      <c r="E111" s="26">
        <f t="shared" si="82"/>
        <v>307</v>
      </c>
      <c r="F111" s="26">
        <f t="shared" si="82"/>
        <v>11443</v>
      </c>
      <c r="G111" s="26">
        <f t="shared" si="82"/>
        <v>11373</v>
      </c>
      <c r="H111" s="26">
        <f t="shared" si="82"/>
        <v>0</v>
      </c>
      <c r="I111" s="26">
        <f t="shared" si="82"/>
        <v>56072</v>
      </c>
      <c r="J111" s="26">
        <f t="shared" si="82"/>
        <v>3129</v>
      </c>
      <c r="K111" s="26">
        <f t="shared" si="82"/>
        <v>0</v>
      </c>
      <c r="L111" s="26">
        <f t="shared" si="82"/>
        <v>98</v>
      </c>
      <c r="M111" s="26">
        <f t="shared" si="82"/>
        <v>940</v>
      </c>
      <c r="N111" s="26">
        <f t="shared" si="82"/>
        <v>19141</v>
      </c>
      <c r="O111" s="26">
        <f t="shared" si="82"/>
        <v>16771</v>
      </c>
      <c r="P111" s="26">
        <f t="shared" si="82"/>
        <v>62</v>
      </c>
      <c r="Q111" s="26">
        <f t="shared" si="82"/>
        <v>208838</v>
      </c>
      <c r="R111" s="26">
        <f t="shared" si="82"/>
        <v>2281</v>
      </c>
      <c r="S111" s="26">
        <f t="shared" si="82"/>
        <v>11034</v>
      </c>
      <c r="T111" s="26">
        <f t="shared" si="82"/>
        <v>1537240</v>
      </c>
      <c r="U111" s="26">
        <f t="shared" si="82"/>
        <v>5460</v>
      </c>
      <c r="V111" s="26">
        <f t="shared" si="82"/>
        <v>100040</v>
      </c>
      <c r="W111" s="26">
        <f t="shared" si="82"/>
        <v>99190</v>
      </c>
      <c r="X111" s="26">
        <f t="shared" si="82"/>
        <v>112661</v>
      </c>
      <c r="Y111" s="26">
        <f t="shared" si="82"/>
        <v>3025</v>
      </c>
      <c r="Z111" s="26">
        <f t="shared" si="82"/>
        <v>116916</v>
      </c>
      <c r="AA111" s="26">
        <f t="shared" si="82"/>
        <v>0</v>
      </c>
      <c r="AB111" s="26">
        <f t="shared" si="82"/>
        <v>5101924</v>
      </c>
      <c r="AC111" s="26">
        <f t="shared" si="82"/>
        <v>0</v>
      </c>
      <c r="AD111" s="26">
        <f t="shared" si="82"/>
        <v>3016123</v>
      </c>
      <c r="AE111" s="26">
        <f t="shared" si="82"/>
        <v>58</v>
      </c>
      <c r="AF111" s="26">
        <f t="shared" si="82"/>
        <v>42858</v>
      </c>
      <c r="AG111" s="26">
        <f t="shared" si="82"/>
        <v>5949</v>
      </c>
      <c r="AH111" s="26">
        <f t="shared" si="82"/>
        <v>0</v>
      </c>
      <c r="AI111" s="26">
        <f t="shared" si="82"/>
        <v>780314</v>
      </c>
      <c r="AJ111" s="26">
        <f t="shared" si="82"/>
        <v>0</v>
      </c>
      <c r="AK111" s="26">
        <f t="shared" si="82"/>
        <v>81</v>
      </c>
      <c r="AL111" s="26">
        <f t="shared" si="82"/>
        <v>0</v>
      </c>
      <c r="AM111" s="26">
        <f t="shared" si="82"/>
        <v>0</v>
      </c>
      <c r="AN111" s="26">
        <f t="shared" si="80"/>
        <v>11420423</v>
      </c>
    </row>
    <row r="112" spans="1:40">
      <c r="A112" s="24">
        <f>A86</f>
        <v>2003</v>
      </c>
      <c r="B112" s="26">
        <f t="shared" ref="B112:AM112" si="83">B60-B86</f>
        <v>491068</v>
      </c>
      <c r="C112" s="26">
        <f t="shared" si="83"/>
        <v>68578</v>
      </c>
      <c r="D112" s="26">
        <f t="shared" si="83"/>
        <v>0</v>
      </c>
      <c r="E112" s="26">
        <f t="shared" si="83"/>
        <v>554</v>
      </c>
      <c r="F112" s="26">
        <f t="shared" si="83"/>
        <v>12769</v>
      </c>
      <c r="G112" s="26">
        <f t="shared" si="83"/>
        <v>46107</v>
      </c>
      <c r="H112" s="26">
        <f t="shared" si="83"/>
        <v>0</v>
      </c>
      <c r="I112" s="26">
        <f t="shared" si="83"/>
        <v>77212</v>
      </c>
      <c r="J112" s="26">
        <f t="shared" si="83"/>
        <v>3533</v>
      </c>
      <c r="K112" s="26">
        <f t="shared" si="83"/>
        <v>303</v>
      </c>
      <c r="L112" s="26">
        <f t="shared" si="83"/>
        <v>1375</v>
      </c>
      <c r="M112" s="26">
        <f t="shared" si="83"/>
        <v>901</v>
      </c>
      <c r="N112" s="26">
        <f t="shared" si="83"/>
        <v>19702</v>
      </c>
      <c r="O112" s="26">
        <f t="shared" si="83"/>
        <v>35488</v>
      </c>
      <c r="P112" s="26">
        <f t="shared" si="83"/>
        <v>0</v>
      </c>
      <c r="Q112" s="26">
        <f t="shared" si="83"/>
        <v>375734</v>
      </c>
      <c r="R112" s="26">
        <f t="shared" si="83"/>
        <v>1566</v>
      </c>
      <c r="S112" s="26">
        <f t="shared" si="83"/>
        <v>17015</v>
      </c>
      <c r="T112" s="26">
        <f t="shared" si="83"/>
        <v>1964651</v>
      </c>
      <c r="U112" s="26">
        <f t="shared" si="83"/>
        <v>5557</v>
      </c>
      <c r="V112" s="26">
        <f t="shared" si="83"/>
        <v>185259</v>
      </c>
      <c r="W112" s="26">
        <f t="shared" si="83"/>
        <v>64439</v>
      </c>
      <c r="X112" s="26">
        <f t="shared" si="83"/>
        <v>89157</v>
      </c>
      <c r="Y112" s="26">
        <f t="shared" si="83"/>
        <v>0</v>
      </c>
      <c r="Z112" s="26">
        <f t="shared" si="83"/>
        <v>148085</v>
      </c>
      <c r="AA112" s="26">
        <f t="shared" si="83"/>
        <v>0</v>
      </c>
      <c r="AB112" s="26">
        <f t="shared" si="83"/>
        <v>8884968</v>
      </c>
      <c r="AC112" s="26">
        <f t="shared" si="83"/>
        <v>0</v>
      </c>
      <c r="AD112" s="26">
        <f t="shared" si="83"/>
        <v>6490883</v>
      </c>
      <c r="AE112" s="26">
        <f t="shared" si="83"/>
        <v>406</v>
      </c>
      <c r="AF112" s="26">
        <f t="shared" si="83"/>
        <v>11446</v>
      </c>
      <c r="AG112" s="26">
        <f t="shared" si="83"/>
        <v>5266</v>
      </c>
      <c r="AH112" s="26">
        <f t="shared" si="83"/>
        <v>0</v>
      </c>
      <c r="AI112" s="26">
        <f t="shared" si="83"/>
        <v>1721689</v>
      </c>
      <c r="AJ112" s="26">
        <f t="shared" si="83"/>
        <v>0</v>
      </c>
      <c r="AK112" s="26">
        <f t="shared" si="83"/>
        <v>744</v>
      </c>
      <c r="AL112" s="26">
        <f t="shared" si="83"/>
        <v>90</v>
      </c>
      <c r="AM112" s="26">
        <f t="shared" si="83"/>
        <v>0</v>
      </c>
      <c r="AN112" s="26">
        <f t="shared" si="80"/>
        <v>20724545</v>
      </c>
    </row>
    <row r="113" spans="1:40">
      <c r="A113" s="24">
        <f>A87</f>
        <v>2004</v>
      </c>
      <c r="B113" s="26">
        <f t="shared" ref="B113:AM113" si="84">B61-B87</f>
        <v>1602564</v>
      </c>
      <c r="C113" s="26">
        <f t="shared" si="84"/>
        <v>174533</v>
      </c>
      <c r="D113" s="26">
        <f t="shared" si="84"/>
        <v>0</v>
      </c>
      <c r="E113" s="26">
        <f t="shared" si="84"/>
        <v>4310</v>
      </c>
      <c r="F113" s="26">
        <f t="shared" si="84"/>
        <v>13058</v>
      </c>
      <c r="G113" s="26">
        <f t="shared" si="84"/>
        <v>87185</v>
      </c>
      <c r="H113" s="26">
        <f t="shared" si="84"/>
        <v>0</v>
      </c>
      <c r="I113" s="26">
        <f t="shared" si="84"/>
        <v>154457</v>
      </c>
      <c r="J113" s="26">
        <f t="shared" si="84"/>
        <v>25762</v>
      </c>
      <c r="K113" s="26">
        <f t="shared" si="84"/>
        <v>0</v>
      </c>
      <c r="L113" s="26">
        <f t="shared" si="84"/>
        <v>7793</v>
      </c>
      <c r="M113" s="26">
        <f t="shared" si="84"/>
        <v>9003</v>
      </c>
      <c r="N113" s="26">
        <f t="shared" si="84"/>
        <v>18728</v>
      </c>
      <c r="O113" s="26">
        <f t="shared" si="84"/>
        <v>83227</v>
      </c>
      <c r="P113" s="26">
        <f t="shared" si="84"/>
        <v>0</v>
      </c>
      <c r="Q113" s="26">
        <f t="shared" si="84"/>
        <v>1270351</v>
      </c>
      <c r="R113" s="26">
        <f t="shared" si="84"/>
        <v>3474</v>
      </c>
      <c r="S113" s="26">
        <f t="shared" si="84"/>
        <v>38404</v>
      </c>
      <c r="T113" s="26">
        <f t="shared" si="84"/>
        <v>1457096</v>
      </c>
      <c r="U113" s="26">
        <f t="shared" si="84"/>
        <v>12880</v>
      </c>
      <c r="V113" s="26">
        <f t="shared" si="84"/>
        <v>82302</v>
      </c>
      <c r="W113" s="26">
        <f t="shared" si="84"/>
        <v>223346</v>
      </c>
      <c r="X113" s="26">
        <f t="shared" si="84"/>
        <v>138575</v>
      </c>
      <c r="Y113" s="26">
        <f t="shared" si="84"/>
        <v>96</v>
      </c>
      <c r="Z113" s="26">
        <f t="shared" si="84"/>
        <v>433317</v>
      </c>
      <c r="AA113" s="26">
        <f t="shared" si="84"/>
        <v>0</v>
      </c>
      <c r="AB113" s="26">
        <f t="shared" si="84"/>
        <v>10717011</v>
      </c>
      <c r="AC113" s="26">
        <f t="shared" si="84"/>
        <v>0</v>
      </c>
      <c r="AD113" s="26">
        <f t="shared" si="84"/>
        <v>10798953</v>
      </c>
      <c r="AE113" s="26">
        <f t="shared" si="84"/>
        <v>2101</v>
      </c>
      <c r="AF113" s="26">
        <f t="shared" si="84"/>
        <v>25523</v>
      </c>
      <c r="AG113" s="26">
        <f t="shared" si="84"/>
        <v>6761</v>
      </c>
      <c r="AH113" s="26">
        <f t="shared" si="84"/>
        <v>0</v>
      </c>
      <c r="AI113" s="26">
        <f t="shared" si="84"/>
        <v>4258072</v>
      </c>
      <c r="AJ113" s="26">
        <f t="shared" si="84"/>
        <v>0</v>
      </c>
      <c r="AK113" s="26">
        <f t="shared" si="84"/>
        <v>1559</v>
      </c>
      <c r="AL113" s="26">
        <f t="shared" si="84"/>
        <v>0</v>
      </c>
      <c r="AM113" s="26">
        <f t="shared" si="84"/>
        <v>0</v>
      </c>
      <c r="AN113" s="26">
        <f t="shared" si="80"/>
        <v>31650441</v>
      </c>
    </row>
    <row r="114" spans="1:40">
      <c r="A114" s="24">
        <f>A88</f>
        <v>2005</v>
      </c>
      <c r="B114" s="26">
        <f t="shared" ref="B114:AM114" si="85">B62-B88</f>
        <v>3365066</v>
      </c>
      <c r="C114" s="26">
        <f t="shared" si="85"/>
        <v>166387</v>
      </c>
      <c r="D114" s="26">
        <f t="shared" si="85"/>
        <v>203</v>
      </c>
      <c r="E114" s="26">
        <f t="shared" si="85"/>
        <v>9617</v>
      </c>
      <c r="F114" s="26">
        <f t="shared" si="85"/>
        <v>24974</v>
      </c>
      <c r="G114" s="26">
        <f t="shared" si="85"/>
        <v>106783</v>
      </c>
      <c r="H114" s="26">
        <f t="shared" si="85"/>
        <v>0</v>
      </c>
      <c r="I114" s="26">
        <f t="shared" si="85"/>
        <v>211409</v>
      </c>
      <c r="J114" s="26">
        <f t="shared" si="85"/>
        <v>29513</v>
      </c>
      <c r="K114" s="26">
        <f t="shared" si="85"/>
        <v>24</v>
      </c>
      <c r="L114" s="26">
        <f t="shared" si="85"/>
        <v>2318</v>
      </c>
      <c r="M114" s="26">
        <f t="shared" si="85"/>
        <v>1202</v>
      </c>
      <c r="N114" s="26">
        <f t="shared" si="85"/>
        <v>46069</v>
      </c>
      <c r="O114" s="26">
        <f t="shared" si="85"/>
        <v>98815</v>
      </c>
      <c r="P114" s="26">
        <f t="shared" si="85"/>
        <v>20</v>
      </c>
      <c r="Q114" s="26">
        <f t="shared" si="85"/>
        <v>3124512</v>
      </c>
      <c r="R114" s="26">
        <f t="shared" si="85"/>
        <v>430</v>
      </c>
      <c r="S114" s="26">
        <f t="shared" si="85"/>
        <v>72181</v>
      </c>
      <c r="T114" s="26">
        <f t="shared" si="85"/>
        <v>5385935</v>
      </c>
      <c r="U114" s="26">
        <f t="shared" si="85"/>
        <v>33408</v>
      </c>
      <c r="V114" s="26">
        <f t="shared" si="85"/>
        <v>233307</v>
      </c>
      <c r="W114" s="26">
        <f t="shared" si="85"/>
        <v>467948</v>
      </c>
      <c r="X114" s="26">
        <f t="shared" si="85"/>
        <v>1370496</v>
      </c>
      <c r="Y114" s="26">
        <f t="shared" si="85"/>
        <v>453</v>
      </c>
      <c r="Z114" s="26">
        <f t="shared" si="85"/>
        <v>628826</v>
      </c>
      <c r="AA114" s="26">
        <f t="shared" si="85"/>
        <v>0</v>
      </c>
      <c r="AB114" s="26">
        <f t="shared" si="85"/>
        <v>24721589</v>
      </c>
      <c r="AC114" s="26">
        <f t="shared" si="85"/>
        <v>0</v>
      </c>
      <c r="AD114" s="26">
        <f t="shared" si="85"/>
        <v>11280791</v>
      </c>
      <c r="AE114" s="26">
        <f t="shared" si="85"/>
        <v>10235</v>
      </c>
      <c r="AF114" s="26">
        <f t="shared" si="85"/>
        <v>48490</v>
      </c>
      <c r="AG114" s="26">
        <f t="shared" si="85"/>
        <v>1005</v>
      </c>
      <c r="AH114" s="26">
        <f t="shared" si="85"/>
        <v>0</v>
      </c>
      <c r="AI114" s="26">
        <f t="shared" si="85"/>
        <v>6709697</v>
      </c>
      <c r="AJ114" s="26">
        <f t="shared" si="85"/>
        <v>0</v>
      </c>
      <c r="AK114" s="26">
        <f t="shared" si="85"/>
        <v>540</v>
      </c>
      <c r="AL114" s="26">
        <f t="shared" si="85"/>
        <v>0</v>
      </c>
      <c r="AM114" s="26">
        <f t="shared" si="85"/>
        <v>0</v>
      </c>
      <c r="AN114" s="26">
        <f t="shared" si="80"/>
        <v>58152243</v>
      </c>
    </row>
    <row r="115" spans="1:40">
      <c r="A115" s="24">
        <f>A89</f>
        <v>2006</v>
      </c>
      <c r="B115" s="26">
        <f t="shared" ref="B115:AM115" si="86">B63-B89</f>
        <v>7758638</v>
      </c>
      <c r="C115" s="26">
        <f t="shared" si="86"/>
        <v>168137</v>
      </c>
      <c r="D115" s="26">
        <f t="shared" si="86"/>
        <v>0</v>
      </c>
      <c r="E115" s="26">
        <f t="shared" si="86"/>
        <v>12379</v>
      </c>
      <c r="F115" s="26">
        <f t="shared" si="86"/>
        <v>12156</v>
      </c>
      <c r="G115" s="26">
        <f t="shared" si="86"/>
        <v>31204</v>
      </c>
      <c r="H115" s="26">
        <f t="shared" si="86"/>
        <v>0</v>
      </c>
      <c r="I115" s="26">
        <f t="shared" si="86"/>
        <v>185575</v>
      </c>
      <c r="J115" s="26">
        <f t="shared" si="86"/>
        <v>80320</v>
      </c>
      <c r="K115" s="26">
        <f t="shared" si="86"/>
        <v>24</v>
      </c>
      <c r="L115" s="26">
        <f t="shared" si="86"/>
        <v>27109</v>
      </c>
      <c r="M115" s="26">
        <f t="shared" si="86"/>
        <v>4855</v>
      </c>
      <c r="N115" s="26">
        <f t="shared" si="86"/>
        <v>89999</v>
      </c>
      <c r="O115" s="26">
        <f t="shared" si="86"/>
        <v>122755</v>
      </c>
      <c r="P115" s="26">
        <f t="shared" si="86"/>
        <v>1120</v>
      </c>
      <c r="Q115" s="26">
        <f t="shared" si="86"/>
        <v>4355703</v>
      </c>
      <c r="R115" s="26">
        <f t="shared" si="86"/>
        <v>1481</v>
      </c>
      <c r="S115" s="26">
        <f t="shared" si="86"/>
        <v>92593</v>
      </c>
      <c r="T115" s="26">
        <f t="shared" si="86"/>
        <v>3308920</v>
      </c>
      <c r="U115" s="26">
        <f t="shared" si="86"/>
        <v>56164</v>
      </c>
      <c r="V115" s="26">
        <f t="shared" si="86"/>
        <v>672478</v>
      </c>
      <c r="W115" s="26">
        <f t="shared" si="86"/>
        <v>904734</v>
      </c>
      <c r="X115" s="26">
        <f t="shared" si="86"/>
        <v>2351118</v>
      </c>
      <c r="Y115" s="26">
        <f t="shared" si="86"/>
        <v>0</v>
      </c>
      <c r="Z115" s="26">
        <f t="shared" si="86"/>
        <v>820222</v>
      </c>
      <c r="AA115" s="26">
        <f t="shared" si="86"/>
        <v>0</v>
      </c>
      <c r="AB115" s="26">
        <f t="shared" si="86"/>
        <v>11889808</v>
      </c>
      <c r="AC115" s="26">
        <f t="shared" si="86"/>
        <v>0</v>
      </c>
      <c r="AD115" s="26">
        <f t="shared" si="86"/>
        <v>4908269</v>
      </c>
      <c r="AE115" s="26">
        <f t="shared" si="86"/>
        <v>1499</v>
      </c>
      <c r="AF115" s="26">
        <f t="shared" si="86"/>
        <v>50337</v>
      </c>
      <c r="AG115" s="26">
        <f t="shared" si="86"/>
        <v>6567</v>
      </c>
      <c r="AH115" s="26">
        <f t="shared" si="86"/>
        <v>0</v>
      </c>
      <c r="AI115" s="26">
        <f t="shared" si="86"/>
        <v>5720910</v>
      </c>
      <c r="AJ115" s="26">
        <f t="shared" si="86"/>
        <v>1066</v>
      </c>
      <c r="AK115" s="26">
        <f t="shared" si="86"/>
        <v>258</v>
      </c>
      <c r="AL115" s="26">
        <f t="shared" si="86"/>
        <v>847</v>
      </c>
      <c r="AM115" s="26">
        <f t="shared" si="86"/>
        <v>0</v>
      </c>
      <c r="AN115" s="26">
        <f t="shared" si="80"/>
        <v>43637245</v>
      </c>
    </row>
    <row r="116" spans="1:40">
      <c r="A116" s="24">
        <f>A90</f>
        <v>2007</v>
      </c>
      <c r="B116" s="26">
        <f t="shared" ref="B116:AM116" si="87">B64-B90</f>
        <v>3019180</v>
      </c>
      <c r="C116" s="26">
        <f t="shared" si="87"/>
        <v>80177</v>
      </c>
      <c r="D116" s="26">
        <f t="shared" si="87"/>
        <v>22921</v>
      </c>
      <c r="E116" s="26">
        <f t="shared" si="87"/>
        <v>7031</v>
      </c>
      <c r="F116" s="26">
        <f t="shared" si="87"/>
        <v>44881</v>
      </c>
      <c r="G116" s="26">
        <f t="shared" si="87"/>
        <v>10218</v>
      </c>
      <c r="H116" s="26">
        <f t="shared" si="87"/>
        <v>0</v>
      </c>
      <c r="I116" s="26">
        <f t="shared" si="87"/>
        <v>90128</v>
      </c>
      <c r="J116" s="26">
        <f t="shared" si="87"/>
        <v>1495812</v>
      </c>
      <c r="K116" s="26">
        <f t="shared" si="87"/>
        <v>0</v>
      </c>
      <c r="L116" s="26">
        <f t="shared" si="87"/>
        <v>11934</v>
      </c>
      <c r="M116" s="26">
        <f t="shared" si="87"/>
        <v>11728</v>
      </c>
      <c r="N116" s="26">
        <f t="shared" si="87"/>
        <v>32860</v>
      </c>
      <c r="O116" s="26">
        <f t="shared" si="87"/>
        <v>87455</v>
      </c>
      <c r="P116" s="26">
        <f t="shared" si="87"/>
        <v>190</v>
      </c>
      <c r="Q116" s="26">
        <f t="shared" si="87"/>
        <v>3071099</v>
      </c>
      <c r="R116" s="26">
        <f t="shared" si="87"/>
        <v>2612</v>
      </c>
      <c r="S116" s="26">
        <f t="shared" si="87"/>
        <v>50277</v>
      </c>
      <c r="T116" s="26">
        <f t="shared" si="87"/>
        <v>2114788</v>
      </c>
      <c r="U116" s="26">
        <f t="shared" si="87"/>
        <v>71229</v>
      </c>
      <c r="V116" s="26">
        <f t="shared" si="87"/>
        <v>1957231</v>
      </c>
      <c r="W116" s="26">
        <f t="shared" si="87"/>
        <v>1473510</v>
      </c>
      <c r="X116" s="26">
        <f t="shared" si="87"/>
        <v>2550596</v>
      </c>
      <c r="Y116" s="26">
        <f t="shared" si="87"/>
        <v>0</v>
      </c>
      <c r="Z116" s="26">
        <f t="shared" si="87"/>
        <v>921951</v>
      </c>
      <c r="AA116" s="26">
        <f t="shared" si="87"/>
        <v>831</v>
      </c>
      <c r="AB116" s="26">
        <f t="shared" si="87"/>
        <v>12764436</v>
      </c>
      <c r="AC116" s="26">
        <f t="shared" si="87"/>
        <v>0</v>
      </c>
      <c r="AD116" s="26">
        <f t="shared" si="87"/>
        <v>1784417</v>
      </c>
      <c r="AE116" s="26">
        <f t="shared" si="87"/>
        <v>382</v>
      </c>
      <c r="AF116" s="26">
        <f t="shared" si="87"/>
        <v>67232</v>
      </c>
      <c r="AG116" s="26">
        <f t="shared" si="87"/>
        <v>3065</v>
      </c>
      <c r="AH116" s="26">
        <f t="shared" si="87"/>
        <v>364</v>
      </c>
      <c r="AI116" s="26">
        <f t="shared" si="87"/>
        <v>4383115</v>
      </c>
      <c r="AJ116" s="26">
        <f t="shared" si="87"/>
        <v>0</v>
      </c>
      <c r="AK116" s="26">
        <f t="shared" si="87"/>
        <v>1830</v>
      </c>
      <c r="AL116" s="26">
        <f t="shared" si="87"/>
        <v>1568</v>
      </c>
      <c r="AM116" s="26">
        <f t="shared" si="87"/>
        <v>0</v>
      </c>
      <c r="AN116" s="26">
        <f t="shared" si="80"/>
        <v>36135048</v>
      </c>
    </row>
    <row r="117" spans="1:40">
      <c r="A117" s="24">
        <f>A91</f>
        <v>2008</v>
      </c>
      <c r="B117" s="26">
        <f t="shared" ref="B117:AM117" si="88">B65-B91</f>
        <v>652428</v>
      </c>
      <c r="C117" s="26">
        <f t="shared" si="88"/>
        <v>69845</v>
      </c>
      <c r="D117" s="26">
        <f t="shared" si="88"/>
        <v>12589</v>
      </c>
      <c r="E117" s="26">
        <f t="shared" si="88"/>
        <v>5499</v>
      </c>
      <c r="F117" s="26">
        <f t="shared" si="88"/>
        <v>115164</v>
      </c>
      <c r="G117" s="26">
        <f t="shared" si="88"/>
        <v>2822</v>
      </c>
      <c r="H117" s="26">
        <f t="shared" si="88"/>
        <v>0</v>
      </c>
      <c r="I117" s="26">
        <f t="shared" si="88"/>
        <v>117771</v>
      </c>
      <c r="J117" s="26">
        <f t="shared" si="88"/>
        <v>1520429</v>
      </c>
      <c r="K117" s="26">
        <f t="shared" si="88"/>
        <v>0</v>
      </c>
      <c r="L117" s="26">
        <f t="shared" si="88"/>
        <v>90563</v>
      </c>
      <c r="M117" s="26">
        <f t="shared" si="88"/>
        <v>6105</v>
      </c>
      <c r="N117" s="26">
        <f t="shared" si="88"/>
        <v>41753</v>
      </c>
      <c r="O117" s="26">
        <f t="shared" si="88"/>
        <v>113453</v>
      </c>
      <c r="P117" s="26">
        <f t="shared" si="88"/>
        <v>5316</v>
      </c>
      <c r="Q117" s="26">
        <f t="shared" si="88"/>
        <v>782281</v>
      </c>
      <c r="R117" s="26">
        <f t="shared" si="88"/>
        <v>13229</v>
      </c>
      <c r="S117" s="26">
        <f t="shared" si="88"/>
        <v>58651</v>
      </c>
      <c r="T117" s="26">
        <f t="shared" si="88"/>
        <v>748144</v>
      </c>
      <c r="U117" s="26">
        <f t="shared" si="88"/>
        <v>48908</v>
      </c>
      <c r="V117" s="26">
        <f t="shared" si="88"/>
        <v>2142693</v>
      </c>
      <c r="W117" s="26">
        <f t="shared" si="88"/>
        <v>1392598</v>
      </c>
      <c r="X117" s="26">
        <f t="shared" si="88"/>
        <v>2427786</v>
      </c>
      <c r="Y117" s="26">
        <f t="shared" si="88"/>
        <v>0</v>
      </c>
      <c r="Z117" s="26">
        <f t="shared" si="88"/>
        <v>726012</v>
      </c>
      <c r="AA117" s="26">
        <f t="shared" si="88"/>
        <v>0</v>
      </c>
      <c r="AB117" s="26">
        <f t="shared" si="88"/>
        <v>4237254</v>
      </c>
      <c r="AC117" s="26">
        <f t="shared" si="88"/>
        <v>0</v>
      </c>
      <c r="AD117" s="26">
        <f t="shared" si="88"/>
        <v>294820</v>
      </c>
      <c r="AE117" s="26">
        <f t="shared" si="88"/>
        <v>1412</v>
      </c>
      <c r="AF117" s="26">
        <f t="shared" si="88"/>
        <v>96814</v>
      </c>
      <c r="AG117" s="26">
        <f t="shared" si="88"/>
        <v>2194</v>
      </c>
      <c r="AH117" s="26">
        <f t="shared" si="88"/>
        <v>0</v>
      </c>
      <c r="AI117" s="26">
        <f t="shared" si="88"/>
        <v>878723</v>
      </c>
      <c r="AJ117" s="26">
        <f t="shared" si="88"/>
        <v>1275</v>
      </c>
      <c r="AK117" s="26">
        <f t="shared" si="88"/>
        <v>3325</v>
      </c>
      <c r="AL117" s="26">
        <f t="shared" si="88"/>
        <v>207</v>
      </c>
      <c r="AM117" s="26">
        <f t="shared" si="88"/>
        <v>0</v>
      </c>
      <c r="AN117" s="26">
        <f t="shared" si="80"/>
        <v>16610063</v>
      </c>
    </row>
    <row r="118" spans="1:40">
      <c r="A118" s="24">
        <f>A92</f>
        <v>2009</v>
      </c>
      <c r="B118" s="26">
        <f t="shared" ref="B118:AM118" si="89">B66-B92</f>
        <v>67910</v>
      </c>
      <c r="C118" s="26">
        <f t="shared" si="89"/>
        <v>28013</v>
      </c>
      <c r="D118" s="26">
        <f t="shared" si="89"/>
        <v>0</v>
      </c>
      <c r="E118" s="26">
        <f t="shared" si="89"/>
        <v>7683</v>
      </c>
      <c r="F118" s="26">
        <f t="shared" si="89"/>
        <v>93935</v>
      </c>
      <c r="G118" s="26">
        <f t="shared" si="89"/>
        <v>8971</v>
      </c>
      <c r="H118" s="26">
        <f t="shared" si="89"/>
        <v>711</v>
      </c>
      <c r="I118" s="26">
        <f t="shared" si="89"/>
        <v>79223</v>
      </c>
      <c r="J118" s="26">
        <f t="shared" si="89"/>
        <v>1000073</v>
      </c>
      <c r="K118" s="26">
        <f t="shared" si="89"/>
        <v>0</v>
      </c>
      <c r="L118" s="26">
        <f t="shared" si="89"/>
        <v>178448</v>
      </c>
      <c r="M118" s="26">
        <f t="shared" si="89"/>
        <v>4002</v>
      </c>
      <c r="N118" s="26">
        <f t="shared" si="89"/>
        <v>11195</v>
      </c>
      <c r="O118" s="26">
        <f t="shared" si="89"/>
        <v>75161</v>
      </c>
      <c r="P118" s="26">
        <f t="shared" si="89"/>
        <v>31918</v>
      </c>
      <c r="Q118" s="26">
        <f t="shared" si="89"/>
        <v>171330</v>
      </c>
      <c r="R118" s="26">
        <f t="shared" si="89"/>
        <v>3925</v>
      </c>
      <c r="S118" s="26">
        <f t="shared" si="89"/>
        <v>26700</v>
      </c>
      <c r="T118" s="26">
        <f t="shared" si="89"/>
        <v>153801</v>
      </c>
      <c r="U118" s="26">
        <f t="shared" si="89"/>
        <v>34625</v>
      </c>
      <c r="V118" s="26">
        <f t="shared" si="89"/>
        <v>3488186</v>
      </c>
      <c r="W118" s="26">
        <f t="shared" si="89"/>
        <v>1159695</v>
      </c>
      <c r="X118" s="26">
        <f t="shared" si="89"/>
        <v>642103</v>
      </c>
      <c r="Y118" s="26">
        <f t="shared" si="89"/>
        <v>334</v>
      </c>
      <c r="Z118" s="26">
        <f t="shared" si="89"/>
        <v>478769</v>
      </c>
      <c r="AA118" s="26">
        <f t="shared" si="89"/>
        <v>0</v>
      </c>
      <c r="AB118" s="26">
        <f t="shared" si="89"/>
        <v>1288504</v>
      </c>
      <c r="AC118" s="26">
        <f t="shared" si="89"/>
        <v>0</v>
      </c>
      <c r="AD118" s="26">
        <f t="shared" si="89"/>
        <v>58588</v>
      </c>
      <c r="AE118" s="26">
        <f t="shared" si="89"/>
        <v>1795</v>
      </c>
      <c r="AF118" s="26">
        <f t="shared" si="89"/>
        <v>112248</v>
      </c>
      <c r="AG118" s="26">
        <f t="shared" si="89"/>
        <v>808</v>
      </c>
      <c r="AH118" s="26">
        <f t="shared" si="89"/>
        <v>0</v>
      </c>
      <c r="AI118" s="26">
        <f t="shared" si="89"/>
        <v>345785</v>
      </c>
      <c r="AJ118" s="26">
        <f t="shared" si="89"/>
        <v>0</v>
      </c>
      <c r="AK118" s="26">
        <f t="shared" si="89"/>
        <v>3193</v>
      </c>
      <c r="AL118" s="26">
        <f t="shared" si="89"/>
        <v>3244</v>
      </c>
      <c r="AM118" s="26">
        <f t="shared" si="89"/>
        <v>0</v>
      </c>
      <c r="AN118" s="26">
        <f t="shared" si="80"/>
        <v>9560876</v>
      </c>
    </row>
    <row r="119" spans="1:40">
      <c r="A119" s="24">
        <f>A93</f>
        <v>2010</v>
      </c>
      <c r="B119" s="26">
        <f t="shared" ref="B119:AM119" si="90">B67-B93</f>
        <v>56031</v>
      </c>
      <c r="C119" s="26">
        <f t="shared" si="90"/>
        <v>14491</v>
      </c>
      <c r="D119" s="26">
        <f t="shared" si="90"/>
        <v>1010</v>
      </c>
      <c r="E119" s="26">
        <f t="shared" si="90"/>
        <v>6073</v>
      </c>
      <c r="F119" s="26">
        <f t="shared" si="90"/>
        <v>193732</v>
      </c>
      <c r="G119" s="26">
        <f t="shared" si="90"/>
        <v>4218</v>
      </c>
      <c r="H119" s="26">
        <f t="shared" si="90"/>
        <v>718</v>
      </c>
      <c r="I119" s="26">
        <f t="shared" si="90"/>
        <v>81199</v>
      </c>
      <c r="J119" s="26">
        <f t="shared" si="90"/>
        <v>1384743</v>
      </c>
      <c r="K119" s="26">
        <f t="shared" si="90"/>
        <v>0</v>
      </c>
      <c r="L119" s="26">
        <f t="shared" si="90"/>
        <v>471337</v>
      </c>
      <c r="M119" s="26">
        <f t="shared" si="90"/>
        <v>1813</v>
      </c>
      <c r="N119" s="26">
        <f t="shared" si="90"/>
        <v>8184</v>
      </c>
      <c r="O119" s="26">
        <f t="shared" si="90"/>
        <v>87116</v>
      </c>
      <c r="P119" s="26">
        <f t="shared" si="90"/>
        <v>1940</v>
      </c>
      <c r="Q119" s="26">
        <f t="shared" si="90"/>
        <v>27334</v>
      </c>
      <c r="R119" s="26">
        <f t="shared" si="90"/>
        <v>9222</v>
      </c>
      <c r="S119" s="26">
        <f t="shared" si="90"/>
        <v>18252</v>
      </c>
      <c r="T119" s="26">
        <f t="shared" si="90"/>
        <v>38005</v>
      </c>
      <c r="U119" s="26">
        <f t="shared" si="90"/>
        <v>14640</v>
      </c>
      <c r="V119" s="26">
        <f t="shared" si="90"/>
        <v>1626286</v>
      </c>
      <c r="W119" s="26">
        <f t="shared" si="90"/>
        <v>311344</v>
      </c>
      <c r="X119" s="26">
        <f t="shared" si="90"/>
        <v>336360</v>
      </c>
      <c r="Y119" s="26">
        <f t="shared" si="90"/>
        <v>105</v>
      </c>
      <c r="Z119" s="26">
        <f t="shared" si="90"/>
        <v>254656</v>
      </c>
      <c r="AA119" s="26">
        <f t="shared" si="90"/>
        <v>42</v>
      </c>
      <c r="AB119" s="26">
        <f t="shared" si="90"/>
        <v>446702</v>
      </c>
      <c r="AC119" s="26">
        <f t="shared" si="90"/>
        <v>0</v>
      </c>
      <c r="AD119" s="26">
        <f t="shared" si="90"/>
        <v>15449</v>
      </c>
      <c r="AE119" s="26">
        <f t="shared" si="90"/>
        <v>3546</v>
      </c>
      <c r="AF119" s="26">
        <f t="shared" si="90"/>
        <v>118370</v>
      </c>
      <c r="AG119" s="26">
        <f t="shared" si="90"/>
        <v>1124</v>
      </c>
      <c r="AH119" s="26">
        <f t="shared" si="90"/>
        <v>7078</v>
      </c>
      <c r="AI119" s="26">
        <f t="shared" si="90"/>
        <v>34591</v>
      </c>
      <c r="AJ119" s="26">
        <f t="shared" si="90"/>
        <v>0</v>
      </c>
      <c r="AK119" s="26">
        <f t="shared" si="90"/>
        <v>0</v>
      </c>
      <c r="AL119" s="26">
        <f t="shared" si="90"/>
        <v>0</v>
      </c>
      <c r="AM119" s="26">
        <f t="shared" si="90"/>
        <v>0</v>
      </c>
      <c r="AN119" s="26">
        <f t="shared" si="80"/>
        <v>5575711</v>
      </c>
    </row>
    <row r="120" spans="1:40">
      <c r="A120" s="24">
        <f>A94</f>
        <v>2011</v>
      </c>
      <c r="B120" s="26">
        <f t="shared" ref="B120:AM120" si="91">B68-B94</f>
        <v>3141</v>
      </c>
      <c r="C120" s="26">
        <f t="shared" si="91"/>
        <v>3877</v>
      </c>
      <c r="D120" s="26">
        <f t="shared" si="91"/>
        <v>979</v>
      </c>
      <c r="E120" s="26">
        <f t="shared" si="91"/>
        <v>5336</v>
      </c>
      <c r="F120" s="26">
        <f t="shared" si="91"/>
        <v>248775</v>
      </c>
      <c r="G120" s="26">
        <f t="shared" si="91"/>
        <v>147</v>
      </c>
      <c r="H120" s="26">
        <f t="shared" si="91"/>
        <v>295</v>
      </c>
      <c r="I120" s="26">
        <f t="shared" si="91"/>
        <v>40619</v>
      </c>
      <c r="J120" s="26">
        <f t="shared" si="91"/>
        <v>253123</v>
      </c>
      <c r="K120" s="26">
        <f t="shared" si="91"/>
        <v>68</v>
      </c>
      <c r="L120" s="26">
        <f t="shared" si="91"/>
        <v>429169</v>
      </c>
      <c r="M120" s="26">
        <f t="shared" si="91"/>
        <v>1239</v>
      </c>
      <c r="N120" s="26">
        <f t="shared" si="91"/>
        <v>4529</v>
      </c>
      <c r="O120" s="26">
        <f t="shared" si="91"/>
        <v>39897</v>
      </c>
      <c r="P120" s="26">
        <f t="shared" si="91"/>
        <v>3952</v>
      </c>
      <c r="Q120" s="26">
        <f t="shared" si="91"/>
        <v>22705</v>
      </c>
      <c r="R120" s="26">
        <f t="shared" si="91"/>
        <v>13420</v>
      </c>
      <c r="S120" s="26">
        <f t="shared" si="91"/>
        <v>7363</v>
      </c>
      <c r="T120" s="26">
        <f t="shared" si="91"/>
        <v>11708</v>
      </c>
      <c r="U120" s="26">
        <f t="shared" si="91"/>
        <v>10788</v>
      </c>
      <c r="V120" s="26">
        <f t="shared" si="91"/>
        <v>633133</v>
      </c>
      <c r="W120" s="26">
        <f t="shared" si="91"/>
        <v>72231</v>
      </c>
      <c r="X120" s="26">
        <f t="shared" si="91"/>
        <v>234658</v>
      </c>
      <c r="Y120" s="26">
        <f t="shared" si="91"/>
        <v>0</v>
      </c>
      <c r="Z120" s="26">
        <f t="shared" si="91"/>
        <v>149864</v>
      </c>
      <c r="AA120" s="26">
        <f t="shared" si="91"/>
        <v>1015</v>
      </c>
      <c r="AB120" s="26">
        <f t="shared" si="91"/>
        <v>254869</v>
      </c>
      <c r="AC120" s="26">
        <f t="shared" si="91"/>
        <v>2387</v>
      </c>
      <c r="AD120" s="26">
        <f t="shared" si="91"/>
        <v>1410</v>
      </c>
      <c r="AE120" s="26">
        <f t="shared" si="91"/>
        <v>194</v>
      </c>
      <c r="AF120" s="26">
        <f t="shared" si="91"/>
        <v>94852</v>
      </c>
      <c r="AG120" s="26">
        <f t="shared" si="91"/>
        <v>942</v>
      </c>
      <c r="AH120" s="26">
        <f t="shared" si="91"/>
        <v>1509</v>
      </c>
      <c r="AI120" s="26">
        <f t="shared" si="91"/>
        <v>4201</v>
      </c>
      <c r="AJ120" s="26">
        <f t="shared" si="91"/>
        <v>0</v>
      </c>
      <c r="AK120" s="26">
        <f t="shared" si="91"/>
        <v>189</v>
      </c>
      <c r="AL120" s="26">
        <f t="shared" si="91"/>
        <v>155</v>
      </c>
      <c r="AM120" s="26">
        <f t="shared" si="91"/>
        <v>0</v>
      </c>
      <c r="AN120" s="26">
        <f t="shared" si="80"/>
        <v>2552739</v>
      </c>
    </row>
    <row r="121" spans="1:40">
      <c r="A121" s="24">
        <f>A95</f>
        <v>2012</v>
      </c>
      <c r="B121" s="26">
        <f t="shared" ref="B121:AM121" si="92">B69-B95</f>
        <v>38730</v>
      </c>
      <c r="C121" s="26">
        <f t="shared" si="92"/>
        <v>2815</v>
      </c>
      <c r="D121" s="26">
        <f t="shared" si="92"/>
        <v>745</v>
      </c>
      <c r="E121" s="26">
        <f t="shared" si="92"/>
        <v>8982</v>
      </c>
      <c r="F121" s="26">
        <f t="shared" si="92"/>
        <v>155875</v>
      </c>
      <c r="G121" s="26">
        <f t="shared" si="92"/>
        <v>2134</v>
      </c>
      <c r="H121" s="26">
        <f t="shared" si="92"/>
        <v>1211</v>
      </c>
      <c r="I121" s="26">
        <f t="shared" si="92"/>
        <v>19486</v>
      </c>
      <c r="J121" s="26">
        <f t="shared" si="92"/>
        <v>85860</v>
      </c>
      <c r="K121" s="26">
        <f t="shared" si="92"/>
        <v>88</v>
      </c>
      <c r="L121" s="26">
        <f t="shared" si="92"/>
        <v>377031</v>
      </c>
      <c r="M121" s="26">
        <f t="shared" si="92"/>
        <v>497</v>
      </c>
      <c r="N121" s="26">
        <f t="shared" si="92"/>
        <v>3918</v>
      </c>
      <c r="O121" s="26">
        <f t="shared" si="92"/>
        <v>30318</v>
      </c>
      <c r="P121" s="26">
        <f t="shared" si="92"/>
        <v>6253</v>
      </c>
      <c r="Q121" s="26">
        <f t="shared" si="92"/>
        <v>9034</v>
      </c>
      <c r="R121" s="26">
        <f t="shared" si="92"/>
        <v>11466</v>
      </c>
      <c r="S121" s="26">
        <f t="shared" si="92"/>
        <v>10439</v>
      </c>
      <c r="T121" s="26">
        <f t="shared" si="92"/>
        <v>3089</v>
      </c>
      <c r="U121" s="26">
        <f t="shared" si="92"/>
        <v>4370</v>
      </c>
      <c r="V121" s="26">
        <f t="shared" si="92"/>
        <v>221127</v>
      </c>
      <c r="W121" s="26">
        <f t="shared" si="92"/>
        <v>23514</v>
      </c>
      <c r="X121" s="26">
        <f t="shared" si="92"/>
        <v>114146</v>
      </c>
      <c r="Y121" s="26">
        <f t="shared" si="92"/>
        <v>0</v>
      </c>
      <c r="Z121" s="26">
        <f t="shared" si="92"/>
        <v>75085</v>
      </c>
      <c r="AA121" s="26">
        <f t="shared" si="92"/>
        <v>81</v>
      </c>
      <c r="AB121" s="26">
        <f t="shared" si="92"/>
        <v>114707</v>
      </c>
      <c r="AC121" s="26">
        <f t="shared" si="92"/>
        <v>6474</v>
      </c>
      <c r="AD121" s="26">
        <f t="shared" si="92"/>
        <v>10640</v>
      </c>
      <c r="AE121" s="26">
        <f t="shared" si="92"/>
        <v>736</v>
      </c>
      <c r="AF121" s="26">
        <f t="shared" si="92"/>
        <v>33725</v>
      </c>
      <c r="AG121" s="26">
        <f t="shared" si="92"/>
        <v>143</v>
      </c>
      <c r="AH121" s="26">
        <f t="shared" si="92"/>
        <v>724</v>
      </c>
      <c r="AI121" s="26">
        <f t="shared" si="92"/>
        <v>11076</v>
      </c>
      <c r="AJ121" s="26">
        <f t="shared" si="92"/>
        <v>0</v>
      </c>
      <c r="AK121" s="26">
        <f t="shared" si="92"/>
        <v>1951</v>
      </c>
      <c r="AL121" s="26">
        <f t="shared" si="92"/>
        <v>3</v>
      </c>
      <c r="AM121" s="26">
        <f t="shared" si="92"/>
        <v>0</v>
      </c>
      <c r="AN121" s="26">
        <f t="shared" si="80"/>
        <v>1386473</v>
      </c>
    </row>
    <row r="122" spans="1:40">
      <c r="A122" s="24">
        <f>A96</f>
        <v>2013</v>
      </c>
      <c r="B122" s="26">
        <f t="shared" ref="B122:AM122" si="93">B70-B96</f>
        <v>293</v>
      </c>
      <c r="C122" s="26">
        <f t="shared" si="93"/>
        <v>2836</v>
      </c>
      <c r="D122" s="26">
        <f t="shared" si="93"/>
        <v>3328</v>
      </c>
      <c r="E122" s="26">
        <f t="shared" si="93"/>
        <v>8759</v>
      </c>
      <c r="F122" s="26">
        <f t="shared" si="93"/>
        <v>52196</v>
      </c>
      <c r="G122" s="26">
        <f t="shared" si="93"/>
        <v>187</v>
      </c>
      <c r="H122" s="26">
        <f t="shared" si="93"/>
        <v>669</v>
      </c>
      <c r="I122" s="26">
        <f t="shared" si="93"/>
        <v>8875</v>
      </c>
      <c r="J122" s="26">
        <f t="shared" si="93"/>
        <v>20421</v>
      </c>
      <c r="K122" s="26">
        <f t="shared" si="93"/>
        <v>72</v>
      </c>
      <c r="L122" s="26">
        <f t="shared" si="93"/>
        <v>191767</v>
      </c>
      <c r="M122" s="26">
        <f t="shared" si="93"/>
        <v>506</v>
      </c>
      <c r="N122" s="26">
        <f t="shared" si="93"/>
        <v>2491</v>
      </c>
      <c r="O122" s="26">
        <f t="shared" si="93"/>
        <v>16919</v>
      </c>
      <c r="P122" s="26">
        <f t="shared" si="93"/>
        <v>593</v>
      </c>
      <c r="Q122" s="26">
        <f t="shared" si="93"/>
        <v>2509</v>
      </c>
      <c r="R122" s="26">
        <f t="shared" si="93"/>
        <v>1117</v>
      </c>
      <c r="S122" s="26">
        <f t="shared" si="93"/>
        <v>4571</v>
      </c>
      <c r="T122" s="26">
        <f t="shared" si="93"/>
        <v>685</v>
      </c>
      <c r="U122" s="26">
        <f t="shared" si="93"/>
        <v>2122</v>
      </c>
      <c r="V122" s="26">
        <f t="shared" si="93"/>
        <v>36342</v>
      </c>
      <c r="W122" s="26">
        <f t="shared" si="93"/>
        <v>11015</v>
      </c>
      <c r="X122" s="26">
        <f t="shared" si="93"/>
        <v>27560</v>
      </c>
      <c r="Y122" s="26">
        <f t="shared" si="93"/>
        <v>931</v>
      </c>
      <c r="Z122" s="26">
        <f t="shared" si="93"/>
        <v>26876</v>
      </c>
      <c r="AA122" s="26">
        <f t="shared" si="93"/>
        <v>0</v>
      </c>
      <c r="AB122" s="26">
        <f t="shared" si="93"/>
        <v>33551</v>
      </c>
      <c r="AC122" s="26">
        <f t="shared" si="93"/>
        <v>0</v>
      </c>
      <c r="AD122" s="26">
        <f t="shared" si="93"/>
        <v>259</v>
      </c>
      <c r="AE122" s="26">
        <f t="shared" si="93"/>
        <v>1845</v>
      </c>
      <c r="AF122" s="26">
        <f t="shared" si="93"/>
        <v>9216</v>
      </c>
      <c r="AG122" s="26">
        <f t="shared" si="93"/>
        <v>52</v>
      </c>
      <c r="AH122" s="26">
        <f t="shared" si="93"/>
        <v>4432</v>
      </c>
      <c r="AI122" s="26">
        <f t="shared" si="93"/>
        <v>1591</v>
      </c>
      <c r="AJ122" s="26">
        <f t="shared" si="93"/>
        <v>128</v>
      </c>
      <c r="AK122" s="26">
        <f t="shared" si="93"/>
        <v>129</v>
      </c>
      <c r="AL122" s="26">
        <f t="shared" si="93"/>
        <v>118</v>
      </c>
      <c r="AM122" s="26">
        <f t="shared" si="93"/>
        <v>0</v>
      </c>
      <c r="AN122" s="26">
        <f t="shared" si="80"/>
        <v>474961</v>
      </c>
    </row>
    <row r="123" spans="1:40" s="24" customFormat="1">
      <c r="A123" s="24">
        <f>A97</f>
        <v>2014</v>
      </c>
      <c r="B123" s="26">
        <f t="shared" ref="B123:AM123" si="94">B71-B97</f>
        <v>124</v>
      </c>
      <c r="C123" s="26">
        <f t="shared" si="94"/>
        <v>2107</v>
      </c>
      <c r="D123" s="26">
        <f t="shared" si="94"/>
        <v>0</v>
      </c>
      <c r="E123" s="26">
        <f t="shared" si="94"/>
        <v>5086</v>
      </c>
      <c r="F123" s="26">
        <f t="shared" si="94"/>
        <v>7325</v>
      </c>
      <c r="G123" s="26">
        <f t="shared" si="94"/>
        <v>233</v>
      </c>
      <c r="H123" s="26">
        <f t="shared" si="94"/>
        <v>1130</v>
      </c>
      <c r="I123" s="26">
        <f t="shared" si="94"/>
        <v>8207</v>
      </c>
      <c r="J123" s="26">
        <f t="shared" si="94"/>
        <v>75715</v>
      </c>
      <c r="K123" s="26">
        <f t="shared" si="94"/>
        <v>146</v>
      </c>
      <c r="L123" s="26">
        <f t="shared" si="94"/>
        <v>19512</v>
      </c>
      <c r="M123" s="26">
        <f t="shared" si="94"/>
        <v>193</v>
      </c>
      <c r="N123" s="26">
        <f t="shared" si="94"/>
        <v>516</v>
      </c>
      <c r="O123" s="26">
        <f t="shared" si="94"/>
        <v>21380</v>
      </c>
      <c r="P123" s="26">
        <f t="shared" si="94"/>
        <v>1269</v>
      </c>
      <c r="Q123" s="26">
        <f t="shared" si="94"/>
        <v>3037</v>
      </c>
      <c r="R123" s="26">
        <f t="shared" si="94"/>
        <v>888</v>
      </c>
      <c r="S123" s="26">
        <f t="shared" si="94"/>
        <v>4291</v>
      </c>
      <c r="T123" s="26">
        <f t="shared" si="94"/>
        <v>12649</v>
      </c>
      <c r="U123" s="26">
        <f t="shared" si="94"/>
        <v>4194</v>
      </c>
      <c r="V123" s="26">
        <f t="shared" si="94"/>
        <v>81391</v>
      </c>
      <c r="W123" s="26">
        <f t="shared" si="94"/>
        <v>23589</v>
      </c>
      <c r="X123" s="26">
        <f t="shared" si="94"/>
        <v>9036</v>
      </c>
      <c r="Y123" s="26">
        <f t="shared" si="94"/>
        <v>538</v>
      </c>
      <c r="Z123" s="26">
        <f t="shared" si="94"/>
        <v>13904</v>
      </c>
      <c r="AA123" s="26">
        <f t="shared" si="94"/>
        <v>0</v>
      </c>
      <c r="AB123" s="26">
        <f t="shared" si="94"/>
        <v>188188</v>
      </c>
      <c r="AC123" s="26">
        <f t="shared" si="94"/>
        <v>0</v>
      </c>
      <c r="AD123" s="26">
        <f t="shared" si="94"/>
        <v>18537</v>
      </c>
      <c r="AE123" s="26">
        <f t="shared" si="94"/>
        <v>53</v>
      </c>
      <c r="AF123" s="26">
        <f t="shared" si="94"/>
        <v>8529</v>
      </c>
      <c r="AG123" s="26">
        <f t="shared" si="94"/>
        <v>76</v>
      </c>
      <c r="AH123" s="26">
        <f t="shared" si="94"/>
        <v>15</v>
      </c>
      <c r="AI123" s="26">
        <f t="shared" si="94"/>
        <v>1920</v>
      </c>
      <c r="AJ123" s="26">
        <f t="shared" si="94"/>
        <v>0</v>
      </c>
      <c r="AK123" s="26">
        <f t="shared" si="94"/>
        <v>186</v>
      </c>
      <c r="AL123" s="26">
        <f t="shared" si="94"/>
        <v>0</v>
      </c>
      <c r="AM123" s="26">
        <f t="shared" si="94"/>
        <v>0</v>
      </c>
      <c r="AN123" s="26">
        <f t="shared" ref="AN123" si="95">SUM(B123:AM123)</f>
        <v>513964</v>
      </c>
    </row>
    <row r="124" spans="1:40" s="24" customFormat="1">
      <c r="A124" s="24">
        <f t="shared" ref="A124:A128" si="96">A98</f>
        <v>2015</v>
      </c>
      <c r="B124" s="26">
        <f t="shared" ref="B124:AM124" si="97">B72-B98</f>
        <v>709</v>
      </c>
      <c r="C124" s="26">
        <f t="shared" si="97"/>
        <v>10745</v>
      </c>
      <c r="D124" s="26">
        <f t="shared" si="97"/>
        <v>0</v>
      </c>
      <c r="E124" s="26">
        <f t="shared" si="97"/>
        <v>12888</v>
      </c>
      <c r="F124" s="26">
        <f t="shared" si="97"/>
        <v>6623</v>
      </c>
      <c r="G124" s="26">
        <f t="shared" si="97"/>
        <v>249</v>
      </c>
      <c r="H124" s="26">
        <f t="shared" si="97"/>
        <v>0</v>
      </c>
      <c r="I124" s="26">
        <f t="shared" si="97"/>
        <v>10277</v>
      </c>
      <c r="J124" s="26">
        <f t="shared" si="97"/>
        <v>4779</v>
      </c>
      <c r="K124" s="26">
        <f t="shared" si="97"/>
        <v>28</v>
      </c>
      <c r="L124" s="26">
        <f t="shared" si="97"/>
        <v>1632</v>
      </c>
      <c r="M124" s="26">
        <f t="shared" si="97"/>
        <v>8342</v>
      </c>
      <c r="N124" s="26">
        <f t="shared" si="97"/>
        <v>904</v>
      </c>
      <c r="O124" s="26">
        <f t="shared" si="97"/>
        <v>30552</v>
      </c>
      <c r="P124" s="26">
        <f t="shared" si="97"/>
        <v>309</v>
      </c>
      <c r="Q124" s="26">
        <f t="shared" si="97"/>
        <v>4125</v>
      </c>
      <c r="R124" s="26">
        <f t="shared" si="97"/>
        <v>199</v>
      </c>
      <c r="S124" s="26">
        <f t="shared" si="97"/>
        <v>6233</v>
      </c>
      <c r="T124" s="26">
        <f t="shared" si="97"/>
        <v>3670</v>
      </c>
      <c r="U124" s="26">
        <f t="shared" si="97"/>
        <v>2389</v>
      </c>
      <c r="V124" s="26">
        <f t="shared" si="97"/>
        <v>69380</v>
      </c>
      <c r="W124" s="26">
        <f t="shared" si="97"/>
        <v>6603</v>
      </c>
      <c r="X124" s="26">
        <f t="shared" si="97"/>
        <v>8362</v>
      </c>
      <c r="Y124" s="26">
        <f t="shared" si="97"/>
        <v>423</v>
      </c>
      <c r="Z124" s="26">
        <f t="shared" si="97"/>
        <v>10613</v>
      </c>
      <c r="AA124" s="26">
        <f t="shared" si="97"/>
        <v>3521</v>
      </c>
      <c r="AB124" s="26">
        <f t="shared" si="97"/>
        <v>312004</v>
      </c>
      <c r="AC124" s="26">
        <f t="shared" si="97"/>
        <v>1173</v>
      </c>
      <c r="AD124" s="26">
        <f t="shared" si="97"/>
        <v>4276</v>
      </c>
      <c r="AE124" s="26">
        <f t="shared" si="97"/>
        <v>93</v>
      </c>
      <c r="AF124" s="26">
        <f t="shared" si="97"/>
        <v>6957</v>
      </c>
      <c r="AG124" s="26">
        <f t="shared" si="97"/>
        <v>5956</v>
      </c>
      <c r="AH124" s="26">
        <f t="shared" si="97"/>
        <v>13238</v>
      </c>
      <c r="AI124" s="26">
        <f t="shared" si="97"/>
        <v>2506</v>
      </c>
      <c r="AJ124" s="26">
        <f t="shared" si="97"/>
        <v>545</v>
      </c>
      <c r="AK124" s="26">
        <f t="shared" si="97"/>
        <v>10</v>
      </c>
      <c r="AL124" s="26">
        <f t="shared" si="97"/>
        <v>255</v>
      </c>
      <c r="AM124" s="26">
        <f t="shared" si="97"/>
        <v>0</v>
      </c>
      <c r="AN124" s="26">
        <f t="shared" ref="AN124:AN128" si="98">SUM(B124:AM124)</f>
        <v>550568</v>
      </c>
    </row>
    <row r="125" spans="1:40" s="24" customFormat="1">
      <c r="A125" s="24">
        <f t="shared" si="96"/>
        <v>2016</v>
      </c>
      <c r="B125" s="26">
        <f t="shared" ref="B125:AM125" si="99">B73-B99</f>
        <v>3125</v>
      </c>
      <c r="C125" s="26">
        <f t="shared" si="99"/>
        <v>3213</v>
      </c>
      <c r="D125" s="26">
        <f t="shared" si="99"/>
        <v>67</v>
      </c>
      <c r="E125" s="26">
        <f t="shared" si="99"/>
        <v>2656</v>
      </c>
      <c r="F125" s="26">
        <f t="shared" si="99"/>
        <v>13565</v>
      </c>
      <c r="G125" s="26">
        <f t="shared" si="99"/>
        <v>5398</v>
      </c>
      <c r="H125" s="26">
        <f t="shared" si="99"/>
        <v>0</v>
      </c>
      <c r="I125" s="26">
        <f t="shared" si="99"/>
        <v>4934</v>
      </c>
      <c r="J125" s="26">
        <f t="shared" si="99"/>
        <v>2271</v>
      </c>
      <c r="K125" s="26">
        <f t="shared" si="99"/>
        <v>18</v>
      </c>
      <c r="L125" s="26">
        <f t="shared" si="99"/>
        <v>154372</v>
      </c>
      <c r="M125" s="26">
        <f t="shared" si="99"/>
        <v>483</v>
      </c>
      <c r="N125" s="26">
        <f t="shared" si="99"/>
        <v>327</v>
      </c>
      <c r="O125" s="26">
        <f t="shared" si="99"/>
        <v>22606</v>
      </c>
      <c r="P125" s="26">
        <f t="shared" si="99"/>
        <v>12</v>
      </c>
      <c r="Q125" s="26">
        <f t="shared" si="99"/>
        <v>3602</v>
      </c>
      <c r="R125" s="26">
        <f t="shared" si="99"/>
        <v>155</v>
      </c>
      <c r="S125" s="26">
        <f t="shared" si="99"/>
        <v>2698</v>
      </c>
      <c r="T125" s="26">
        <f t="shared" si="99"/>
        <v>1703</v>
      </c>
      <c r="U125" s="26">
        <f t="shared" si="99"/>
        <v>3965</v>
      </c>
      <c r="V125" s="26">
        <f t="shared" si="99"/>
        <v>72162</v>
      </c>
      <c r="W125" s="26">
        <f t="shared" si="99"/>
        <v>4307</v>
      </c>
      <c r="X125" s="26">
        <f t="shared" si="99"/>
        <v>8844</v>
      </c>
      <c r="Y125" s="26">
        <f t="shared" si="99"/>
        <v>0</v>
      </c>
      <c r="Z125" s="26">
        <f t="shared" si="99"/>
        <v>5308</v>
      </c>
      <c r="AA125" s="26">
        <f t="shared" si="99"/>
        <v>0</v>
      </c>
      <c r="AB125" s="26">
        <f t="shared" si="99"/>
        <v>250776</v>
      </c>
      <c r="AC125" s="26">
        <f t="shared" si="99"/>
        <v>247</v>
      </c>
      <c r="AD125" s="26">
        <f t="shared" si="99"/>
        <v>2970</v>
      </c>
      <c r="AE125" s="26">
        <f t="shared" si="99"/>
        <v>514</v>
      </c>
      <c r="AF125" s="26">
        <f t="shared" si="99"/>
        <v>7001</v>
      </c>
      <c r="AG125" s="26">
        <f t="shared" si="99"/>
        <v>1143</v>
      </c>
      <c r="AH125" s="26">
        <f t="shared" si="99"/>
        <v>162</v>
      </c>
      <c r="AI125" s="26">
        <f t="shared" si="99"/>
        <v>12683</v>
      </c>
      <c r="AJ125" s="26">
        <f t="shared" si="99"/>
        <v>595</v>
      </c>
      <c r="AK125" s="26">
        <f t="shared" si="99"/>
        <v>37</v>
      </c>
      <c r="AL125" s="26">
        <f t="shared" si="99"/>
        <v>6</v>
      </c>
      <c r="AM125" s="26">
        <f t="shared" si="99"/>
        <v>0</v>
      </c>
      <c r="AN125" s="26">
        <f t="shared" si="98"/>
        <v>591925</v>
      </c>
    </row>
    <row r="126" spans="1:40" s="24" customFormat="1">
      <c r="A126" s="24">
        <f t="shared" si="96"/>
        <v>2017</v>
      </c>
      <c r="B126" s="26">
        <f t="shared" ref="B126:AM126" si="100">B74-B100</f>
        <v>97372</v>
      </c>
      <c r="C126" s="26">
        <f t="shared" si="100"/>
        <v>7769</v>
      </c>
      <c r="D126" s="26">
        <f t="shared" si="100"/>
        <v>12</v>
      </c>
      <c r="E126" s="26">
        <f t="shared" si="100"/>
        <v>2629</v>
      </c>
      <c r="F126" s="26">
        <f t="shared" si="100"/>
        <v>6945</v>
      </c>
      <c r="G126" s="26">
        <f t="shared" si="100"/>
        <v>1370</v>
      </c>
      <c r="H126" s="26">
        <f t="shared" si="100"/>
        <v>15</v>
      </c>
      <c r="I126" s="26">
        <f t="shared" si="100"/>
        <v>114839</v>
      </c>
      <c r="J126" s="26">
        <f t="shared" si="100"/>
        <v>1638</v>
      </c>
      <c r="K126" s="26">
        <f t="shared" si="100"/>
        <v>77</v>
      </c>
      <c r="L126" s="26">
        <f t="shared" si="100"/>
        <v>1934</v>
      </c>
      <c r="M126" s="26">
        <f t="shared" si="100"/>
        <v>11024</v>
      </c>
      <c r="N126" s="26">
        <f t="shared" si="100"/>
        <v>960</v>
      </c>
      <c r="O126" s="26">
        <f t="shared" si="100"/>
        <v>60933</v>
      </c>
      <c r="P126" s="26">
        <f t="shared" si="100"/>
        <v>9</v>
      </c>
      <c r="Q126" s="26">
        <f t="shared" si="100"/>
        <v>31880</v>
      </c>
      <c r="R126" s="26">
        <f t="shared" si="100"/>
        <v>360</v>
      </c>
      <c r="S126" s="26">
        <f t="shared" si="100"/>
        <v>2346</v>
      </c>
      <c r="T126" s="26">
        <f t="shared" si="100"/>
        <v>770</v>
      </c>
      <c r="U126" s="26">
        <f t="shared" si="100"/>
        <v>1973</v>
      </c>
      <c r="V126" s="26">
        <f t="shared" si="100"/>
        <v>34457</v>
      </c>
      <c r="W126" s="26">
        <f t="shared" si="100"/>
        <v>23948</v>
      </c>
      <c r="X126" s="26">
        <f t="shared" si="100"/>
        <v>8927</v>
      </c>
      <c r="Y126" s="26">
        <f t="shared" si="100"/>
        <v>196</v>
      </c>
      <c r="Z126" s="26">
        <f t="shared" si="100"/>
        <v>29637</v>
      </c>
      <c r="AA126" s="26">
        <f t="shared" si="100"/>
        <v>0</v>
      </c>
      <c r="AB126" s="26">
        <f t="shared" si="100"/>
        <v>204924</v>
      </c>
      <c r="AC126" s="26">
        <f t="shared" si="100"/>
        <v>0</v>
      </c>
      <c r="AD126" s="26">
        <f t="shared" si="100"/>
        <v>80503</v>
      </c>
      <c r="AE126" s="26">
        <f t="shared" si="100"/>
        <v>3759</v>
      </c>
      <c r="AF126" s="26">
        <f t="shared" si="100"/>
        <v>1811</v>
      </c>
      <c r="AG126" s="26">
        <f t="shared" si="100"/>
        <v>21</v>
      </c>
      <c r="AH126" s="26">
        <f t="shared" si="100"/>
        <v>9</v>
      </c>
      <c r="AI126" s="26">
        <f t="shared" si="100"/>
        <v>193142</v>
      </c>
      <c r="AJ126" s="26">
        <f t="shared" si="100"/>
        <v>0</v>
      </c>
      <c r="AK126" s="26">
        <f t="shared" si="100"/>
        <v>3</v>
      </c>
      <c r="AL126" s="26">
        <f t="shared" si="100"/>
        <v>0</v>
      </c>
      <c r="AM126" s="26">
        <f t="shared" si="100"/>
        <v>0</v>
      </c>
      <c r="AN126" s="26">
        <f t="shared" si="98"/>
        <v>926192</v>
      </c>
    </row>
    <row r="127" spans="1:40" s="24" customFormat="1">
      <c r="A127" s="24">
        <f t="shared" si="96"/>
        <v>2018</v>
      </c>
      <c r="B127" s="26">
        <f t="shared" ref="B127:AM127" si="101">B75-B101</f>
        <v>3823</v>
      </c>
      <c r="C127" s="26">
        <f t="shared" si="101"/>
        <v>9184</v>
      </c>
      <c r="D127" s="26">
        <f t="shared" si="101"/>
        <v>0</v>
      </c>
      <c r="E127" s="26">
        <f t="shared" si="101"/>
        <v>248</v>
      </c>
      <c r="F127" s="26">
        <f t="shared" si="101"/>
        <v>7721</v>
      </c>
      <c r="G127" s="26">
        <f t="shared" si="101"/>
        <v>106</v>
      </c>
      <c r="H127" s="26">
        <f t="shared" si="101"/>
        <v>0</v>
      </c>
      <c r="I127" s="26">
        <f t="shared" si="101"/>
        <v>33744</v>
      </c>
      <c r="J127" s="26">
        <f t="shared" si="101"/>
        <v>489</v>
      </c>
      <c r="K127" s="26">
        <f t="shared" si="101"/>
        <v>0</v>
      </c>
      <c r="L127" s="26">
        <f t="shared" si="101"/>
        <v>7536</v>
      </c>
      <c r="M127" s="26">
        <f t="shared" si="101"/>
        <v>332</v>
      </c>
      <c r="N127" s="26">
        <f t="shared" si="101"/>
        <v>4769</v>
      </c>
      <c r="O127" s="26">
        <f t="shared" si="101"/>
        <v>9992</v>
      </c>
      <c r="P127" s="26">
        <f t="shared" si="101"/>
        <v>0</v>
      </c>
      <c r="Q127" s="26">
        <f t="shared" si="101"/>
        <v>1608</v>
      </c>
      <c r="R127" s="26">
        <f t="shared" si="101"/>
        <v>355</v>
      </c>
      <c r="S127" s="26">
        <f t="shared" si="101"/>
        <v>12894</v>
      </c>
      <c r="T127" s="26">
        <f t="shared" si="101"/>
        <v>37526</v>
      </c>
      <c r="U127" s="26">
        <f t="shared" si="101"/>
        <v>131</v>
      </c>
      <c r="V127" s="26">
        <f t="shared" si="101"/>
        <v>2253</v>
      </c>
      <c r="W127" s="26">
        <f t="shared" si="101"/>
        <v>115367</v>
      </c>
      <c r="X127" s="26">
        <f t="shared" si="101"/>
        <v>126688</v>
      </c>
      <c r="Y127" s="26">
        <f t="shared" si="101"/>
        <v>0</v>
      </c>
      <c r="Z127" s="26">
        <f t="shared" si="101"/>
        <v>27392</v>
      </c>
      <c r="AA127" s="26">
        <f t="shared" si="101"/>
        <v>346</v>
      </c>
      <c r="AB127" s="26">
        <f t="shared" si="101"/>
        <v>67652</v>
      </c>
      <c r="AC127" s="26">
        <f t="shared" si="101"/>
        <v>0</v>
      </c>
      <c r="AD127" s="26">
        <f t="shared" si="101"/>
        <v>2445</v>
      </c>
      <c r="AE127" s="26">
        <f t="shared" si="101"/>
        <v>894</v>
      </c>
      <c r="AF127" s="26">
        <f t="shared" si="101"/>
        <v>3167</v>
      </c>
      <c r="AG127" s="26">
        <f t="shared" si="101"/>
        <v>0</v>
      </c>
      <c r="AH127" s="26">
        <f t="shared" si="101"/>
        <v>284</v>
      </c>
      <c r="AI127" s="26">
        <f t="shared" si="101"/>
        <v>9522</v>
      </c>
      <c r="AJ127" s="26">
        <f t="shared" si="101"/>
        <v>0</v>
      </c>
      <c r="AK127" s="26">
        <f t="shared" si="101"/>
        <v>12</v>
      </c>
      <c r="AL127" s="26">
        <f t="shared" si="101"/>
        <v>1173</v>
      </c>
      <c r="AM127" s="26">
        <f t="shared" si="101"/>
        <v>0</v>
      </c>
      <c r="AN127" s="26">
        <f t="shared" si="98"/>
        <v>487653</v>
      </c>
    </row>
    <row r="128" spans="1:40" s="24" customFormat="1">
      <c r="A128" s="24">
        <f t="shared" si="96"/>
        <v>2019</v>
      </c>
      <c r="B128" s="26">
        <f t="shared" ref="B128:AM128" si="102">B76-B102</f>
        <v>0</v>
      </c>
      <c r="C128" s="26">
        <f t="shared" si="102"/>
        <v>0</v>
      </c>
      <c r="D128" s="26">
        <f t="shared" si="102"/>
        <v>0</v>
      </c>
      <c r="E128" s="26">
        <f t="shared" si="102"/>
        <v>0</v>
      </c>
      <c r="F128" s="26">
        <f t="shared" si="102"/>
        <v>0</v>
      </c>
      <c r="G128" s="26">
        <f t="shared" si="102"/>
        <v>0</v>
      </c>
      <c r="H128" s="26">
        <f t="shared" si="102"/>
        <v>0</v>
      </c>
      <c r="I128" s="26">
        <f t="shared" si="102"/>
        <v>0</v>
      </c>
      <c r="J128" s="26">
        <f t="shared" si="102"/>
        <v>0</v>
      </c>
      <c r="K128" s="26">
        <f t="shared" si="102"/>
        <v>0</v>
      </c>
      <c r="L128" s="26">
        <f t="shared" si="102"/>
        <v>0</v>
      </c>
      <c r="M128" s="26">
        <f t="shared" si="102"/>
        <v>0</v>
      </c>
      <c r="N128" s="26">
        <f t="shared" si="102"/>
        <v>0</v>
      </c>
      <c r="O128" s="26">
        <f t="shared" si="102"/>
        <v>0</v>
      </c>
      <c r="P128" s="26">
        <f t="shared" si="102"/>
        <v>0</v>
      </c>
      <c r="Q128" s="26">
        <f t="shared" si="102"/>
        <v>0</v>
      </c>
      <c r="R128" s="26">
        <f t="shared" si="102"/>
        <v>0</v>
      </c>
      <c r="S128" s="26">
        <f t="shared" si="102"/>
        <v>0</v>
      </c>
      <c r="T128" s="26">
        <f t="shared" si="102"/>
        <v>0</v>
      </c>
      <c r="U128" s="26">
        <f t="shared" si="102"/>
        <v>0</v>
      </c>
      <c r="V128" s="26">
        <f t="shared" si="102"/>
        <v>0</v>
      </c>
      <c r="W128" s="26">
        <f t="shared" si="102"/>
        <v>0</v>
      </c>
      <c r="X128" s="26">
        <f t="shared" si="102"/>
        <v>0</v>
      </c>
      <c r="Y128" s="26">
        <f t="shared" si="102"/>
        <v>0</v>
      </c>
      <c r="Z128" s="26">
        <f t="shared" si="102"/>
        <v>0</v>
      </c>
      <c r="AA128" s="26">
        <f t="shared" si="102"/>
        <v>0</v>
      </c>
      <c r="AB128" s="26">
        <f t="shared" si="102"/>
        <v>0</v>
      </c>
      <c r="AC128" s="26">
        <f t="shared" si="102"/>
        <v>0</v>
      </c>
      <c r="AD128" s="26">
        <f t="shared" si="102"/>
        <v>0</v>
      </c>
      <c r="AE128" s="26">
        <f t="shared" si="102"/>
        <v>0</v>
      </c>
      <c r="AF128" s="26">
        <f t="shared" si="102"/>
        <v>0</v>
      </c>
      <c r="AG128" s="26">
        <f t="shared" si="102"/>
        <v>0</v>
      </c>
      <c r="AH128" s="26">
        <f t="shared" si="102"/>
        <v>0</v>
      </c>
      <c r="AI128" s="26">
        <f t="shared" si="102"/>
        <v>0</v>
      </c>
      <c r="AJ128" s="26">
        <f t="shared" si="102"/>
        <v>0</v>
      </c>
      <c r="AK128" s="26">
        <f t="shared" si="102"/>
        <v>0</v>
      </c>
      <c r="AL128" s="26">
        <f t="shared" si="102"/>
        <v>0</v>
      </c>
      <c r="AM128" s="26">
        <f t="shared" si="102"/>
        <v>0</v>
      </c>
      <c r="AN128" s="26">
        <f t="shared" si="98"/>
        <v>0</v>
      </c>
    </row>
    <row r="129" spans="1:40" s="4" customFormat="1">
      <c r="A129" s="4" t="s">
        <v>38</v>
      </c>
      <c r="B129" s="27">
        <f>SUM(B108:B128)</f>
        <v>17548474</v>
      </c>
      <c r="C129" s="27">
        <f>SUM(C108:C128)</f>
        <v>944416</v>
      </c>
      <c r="D129" s="27">
        <f>SUM(D108:D128)</f>
        <v>41854</v>
      </c>
      <c r="E129" s="27">
        <f>SUM(E108:E128)</f>
        <v>108419</v>
      </c>
      <c r="F129" s="27">
        <f>SUM(F108:F128)</f>
        <v>1094442</v>
      </c>
      <c r="G129" s="27">
        <f>SUM(G108:G128)</f>
        <v>334342</v>
      </c>
      <c r="H129" s="27">
        <f>SUM(H108:H128)</f>
        <v>4749</v>
      </c>
      <c r="I129" s="27">
        <f>SUM(I108:I128)</f>
        <v>1404977</v>
      </c>
      <c r="J129" s="27">
        <f>SUM(J108:J128)</f>
        <v>6002424</v>
      </c>
      <c r="K129" s="27">
        <f>SUM(K108:K128)</f>
        <v>2251</v>
      </c>
      <c r="L129" s="27">
        <f>SUM(L108:L128)</f>
        <v>1976197</v>
      </c>
      <c r="M129" s="27">
        <f>SUM(M108:M128)</f>
        <v>64461</v>
      </c>
      <c r="N129" s="27">
        <f>SUM(N108:N128)</f>
        <v>383666</v>
      </c>
      <c r="O129" s="27">
        <f>SUM(O108:O128)</f>
        <v>1015919</v>
      </c>
      <c r="P129" s="27">
        <f>SUM(P108:P128)</f>
        <v>56045</v>
      </c>
      <c r="Q129" s="27">
        <f>SUM(Q108:Q128)</f>
        <v>13752458</v>
      </c>
      <c r="R129" s="27">
        <f>SUM(R108:R128)</f>
        <v>136334</v>
      </c>
      <c r="S129" s="27">
        <f>SUM(S108:S128)</f>
        <v>473723</v>
      </c>
      <c r="T129" s="27">
        <f>SUM(T108:T128)</f>
        <v>17649182</v>
      </c>
      <c r="U129" s="27">
        <f>SUM(U108:U128)</f>
        <v>327302</v>
      </c>
      <c r="V129" s="27">
        <f>SUM(V108:V128)</f>
        <v>11918008</v>
      </c>
      <c r="W129" s="27">
        <f>SUM(W108:W128)</f>
        <v>6611068</v>
      </c>
      <c r="X129" s="27">
        <f>SUM(X108:X128)</f>
        <v>11530929</v>
      </c>
      <c r="Y129" s="27">
        <f>SUM(Y108:Y128)</f>
        <v>6820</v>
      </c>
      <c r="Z129" s="27">
        <f>SUM(Z108:Z128)</f>
        <v>5093846</v>
      </c>
      <c r="AA129" s="27">
        <f>SUM(AA108:AA128)</f>
        <v>5836</v>
      </c>
      <c r="AB129" s="27">
        <f>SUM(AB108:AB128)</f>
        <v>85183515</v>
      </c>
      <c r="AC129" s="27">
        <f>SUM(AC108:AC128)</f>
        <v>10281</v>
      </c>
      <c r="AD129" s="27">
        <f>SUM(AD108:AD128)</f>
        <v>41707822</v>
      </c>
      <c r="AE129" s="27">
        <f>SUM(AE108:AE128)</f>
        <v>30720</v>
      </c>
      <c r="AF129" s="27">
        <f>SUM(AF108:AF128)</f>
        <v>877598</v>
      </c>
      <c r="AG129" s="27">
        <f>SUM(AG108:AG128)</f>
        <v>68585</v>
      </c>
      <c r="AH129" s="27">
        <f>SUM(AH108:AH128)</f>
        <v>27815</v>
      </c>
      <c r="AI129" s="27">
        <f>SUM(AI108:AI128)</f>
        <v>25814277</v>
      </c>
      <c r="AJ129" s="27">
        <f>SUM(AJ108:AJ128)</f>
        <v>3609</v>
      </c>
      <c r="AK129" s="27">
        <f>SUM(AK108:AK128)</f>
        <v>14081</v>
      </c>
      <c r="AL129" s="27">
        <f>SUM(AL108:AL128)</f>
        <v>7666</v>
      </c>
      <c r="AM129" s="27">
        <f>SUM(AM108:AM128)</f>
        <v>0</v>
      </c>
      <c r="AN129" s="27">
        <f>SUM(AN108:AN128)</f>
        <v>252234111</v>
      </c>
    </row>
    <row r="132" spans="1:40">
      <c r="A132" s="4" t="str">
        <f>CONCATENATE("Cumulative Volume Killed on the CFLB  as of ",MAX(A1:A55)," -- ",IF($B$2 = "(ALL)","ALL Modelled Health Factors",$B$2))</f>
        <v>Cumulative Volume Killed on the CFLB  as of 2019 -- ALL Modelled Health Factors</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row>
    <row r="133" spans="1:40">
      <c r="A133" s="4" t="str">
        <f>A31</f>
        <v>Year</v>
      </c>
      <c r="B133" s="4" t="str">
        <f>B31</f>
        <v>100 Mile House TSA</v>
      </c>
      <c r="C133" s="4" t="str">
        <f>C31</f>
        <v>Arrow TSA</v>
      </c>
      <c r="D133" s="4" t="str">
        <f>D31</f>
        <v>Arrowsmith TSA</v>
      </c>
      <c r="E133" s="4" t="str">
        <f>E31</f>
        <v>Boundary TSA</v>
      </c>
      <c r="F133" s="4" t="str">
        <f>F31</f>
        <v>Bulkley TSA</v>
      </c>
      <c r="G133" s="4" t="str">
        <f>G31</f>
        <v>Cascadia TSA</v>
      </c>
      <c r="H133" s="4" t="str">
        <f>H31</f>
        <v>Cassiar TSA</v>
      </c>
      <c r="I133" s="4" t="str">
        <f>I31</f>
        <v>Cranbrook TSA</v>
      </c>
      <c r="J133" s="4" t="str">
        <f>J31</f>
        <v>Dawson Creek TSA</v>
      </c>
      <c r="K133" s="4" t="str">
        <f>K31</f>
        <v>Fort Nelson TSA</v>
      </c>
      <c r="L133" s="4" t="str">
        <f>L31</f>
        <v>Fort St. John TSA</v>
      </c>
      <c r="M133" s="4" t="str">
        <f>M31</f>
        <v>Fraser TSA</v>
      </c>
      <c r="N133" s="4" t="str">
        <f>N31</f>
        <v>Golden TSA</v>
      </c>
      <c r="O133" s="4" t="str">
        <f>O31</f>
        <v>Invermere TSA</v>
      </c>
      <c r="P133" s="4" t="str">
        <f>P31</f>
        <v>Kalum TSA</v>
      </c>
      <c r="Q133" s="4" t="str">
        <f>Q31</f>
        <v>Kamloops TSA</v>
      </c>
      <c r="R133" s="4" t="str">
        <f>R31</f>
        <v>Kispiox TSA</v>
      </c>
      <c r="S133" s="4" t="str">
        <f>S31</f>
        <v>Kootenay Lake TSA</v>
      </c>
      <c r="T133" s="4" t="str">
        <f>T31</f>
        <v>Lakes TSA</v>
      </c>
      <c r="U133" s="4" t="str">
        <f>U31</f>
        <v>Lillooet TSA</v>
      </c>
      <c r="V133" s="4" t="str">
        <f>V31</f>
        <v>MacKenzie TSA</v>
      </c>
      <c r="W133" s="4" t="str">
        <f>W31</f>
        <v>Merritt TSA</v>
      </c>
      <c r="X133" s="4" t="str">
        <f>X31</f>
        <v>Morice TSA</v>
      </c>
      <c r="Y133" s="4" t="str">
        <f>Y31</f>
        <v>Nass TSA</v>
      </c>
      <c r="Z133" s="4" t="str">
        <f>Z31</f>
        <v>Okanagan TSA</v>
      </c>
      <c r="AA133" s="4" t="str">
        <f>AA31</f>
        <v>Pacific TSA</v>
      </c>
      <c r="AB133" s="4" t="str">
        <f>AB31</f>
        <v>Prince George TSA</v>
      </c>
      <c r="AC133" s="4" t="str">
        <f>AC31</f>
        <v>Queen Charlotte TSA</v>
      </c>
      <c r="AD133" s="4" t="str">
        <f>AD31</f>
        <v>Quesnel TSA</v>
      </c>
      <c r="AE133" s="4" t="str">
        <f>AE31</f>
        <v>Revelstoke TSA</v>
      </c>
      <c r="AF133" s="4" t="str">
        <f>AF31</f>
        <v>Robson Valley TSA</v>
      </c>
      <c r="AG133" s="4" t="str">
        <f>AG31</f>
        <v>Soo TSA</v>
      </c>
      <c r="AH133" s="4" t="str">
        <f>AH31</f>
        <v>Sunshine Coast TSA</v>
      </c>
      <c r="AI133" s="4" t="str">
        <f>AI31</f>
        <v>Williams Lake TSA</v>
      </c>
      <c r="AJ133" s="4" t="str">
        <f>AJ31</f>
        <v>GBR South TSA</v>
      </c>
      <c r="AK133" s="4" t="str">
        <f>AK31</f>
        <v>GBR North TSA</v>
      </c>
      <c r="AL133" s="4" t="str">
        <f>AL31</f>
        <v>North Island TSA</v>
      </c>
      <c r="AM133" s="4">
        <f>AM31</f>
        <v>0</v>
      </c>
      <c r="AN133" s="4" t="s">
        <v>38</v>
      </c>
    </row>
    <row r="134" spans="1:40">
      <c r="A134" s="12">
        <f>A32</f>
        <v>1999</v>
      </c>
      <c r="B134" s="13">
        <f>B6</f>
        <v>355147</v>
      </c>
      <c r="C134" s="13">
        <f t="shared" ref="C134:AM134" si="103">C6</f>
        <v>223828</v>
      </c>
      <c r="D134" s="13">
        <f t="shared" si="103"/>
        <v>0</v>
      </c>
      <c r="E134" s="13">
        <f t="shared" si="103"/>
        <v>10717</v>
      </c>
      <c r="F134" s="13">
        <f t="shared" si="103"/>
        <v>167868</v>
      </c>
      <c r="G134" s="13">
        <f t="shared" si="103"/>
        <v>11900</v>
      </c>
      <c r="H134" s="13">
        <f t="shared" si="103"/>
        <v>0</v>
      </c>
      <c r="I134" s="13">
        <f t="shared" si="103"/>
        <v>136160</v>
      </c>
      <c r="J134" s="13">
        <f t="shared" si="103"/>
        <v>7</v>
      </c>
      <c r="K134" s="13">
        <f t="shared" si="103"/>
        <v>0</v>
      </c>
      <c r="L134" s="13">
        <f t="shared" si="103"/>
        <v>0</v>
      </c>
      <c r="M134" s="13">
        <f t="shared" si="103"/>
        <v>51458</v>
      </c>
      <c r="N134" s="13">
        <f t="shared" si="103"/>
        <v>126206</v>
      </c>
      <c r="O134" s="13">
        <f t="shared" si="103"/>
        <v>90157</v>
      </c>
      <c r="P134" s="13">
        <f t="shared" si="103"/>
        <v>312</v>
      </c>
      <c r="Q134" s="13">
        <f t="shared" si="103"/>
        <v>402104</v>
      </c>
      <c r="R134" s="13">
        <f t="shared" si="103"/>
        <v>624082</v>
      </c>
      <c r="S134" s="13">
        <f t="shared" si="103"/>
        <v>55602</v>
      </c>
      <c r="T134" s="13">
        <f t="shared" si="103"/>
        <v>1565098</v>
      </c>
      <c r="U134" s="13">
        <f t="shared" si="103"/>
        <v>38090</v>
      </c>
      <c r="V134" s="13">
        <f t="shared" si="103"/>
        <v>2549257</v>
      </c>
      <c r="W134" s="13">
        <f t="shared" si="103"/>
        <v>275414</v>
      </c>
      <c r="X134" s="13">
        <f t="shared" si="103"/>
        <v>990384</v>
      </c>
      <c r="Y134" s="13">
        <f t="shared" si="103"/>
        <v>10838</v>
      </c>
      <c r="Z134" s="13">
        <f t="shared" si="103"/>
        <v>344706</v>
      </c>
      <c r="AA134" s="13">
        <f t="shared" si="103"/>
        <v>0</v>
      </c>
      <c r="AB134" s="13">
        <f t="shared" si="103"/>
        <v>3081516</v>
      </c>
      <c r="AC134" s="13">
        <f t="shared" si="103"/>
        <v>0</v>
      </c>
      <c r="AD134" s="13">
        <f t="shared" si="103"/>
        <v>1709810</v>
      </c>
      <c r="AE134" s="13">
        <f t="shared" si="103"/>
        <v>0</v>
      </c>
      <c r="AF134" s="13">
        <f t="shared" si="103"/>
        <v>1445204</v>
      </c>
      <c r="AG134" s="13">
        <f t="shared" si="103"/>
        <v>196854</v>
      </c>
      <c r="AH134" s="13">
        <f t="shared" si="103"/>
        <v>0</v>
      </c>
      <c r="AI134" s="13">
        <f t="shared" si="103"/>
        <v>645694</v>
      </c>
      <c r="AJ134" s="13">
        <f t="shared" si="103"/>
        <v>0</v>
      </c>
      <c r="AK134" s="13">
        <f t="shared" si="103"/>
        <v>334337</v>
      </c>
      <c r="AL134" s="13">
        <f t="shared" si="103"/>
        <v>0</v>
      </c>
      <c r="AM134" s="13">
        <f t="shared" si="103"/>
        <v>0</v>
      </c>
      <c r="AN134" s="14">
        <f>SUM(B134:AM134)</f>
        <v>15442750</v>
      </c>
    </row>
    <row r="135" spans="1:40">
      <c r="A135" s="12">
        <f>A33</f>
        <v>2000</v>
      </c>
      <c r="B135" s="13">
        <f>B134+B7</f>
        <v>578474</v>
      </c>
      <c r="C135" s="13">
        <f t="shared" ref="C135:AM135" si="104">C134+C7</f>
        <v>455810</v>
      </c>
      <c r="D135" s="13">
        <f t="shared" si="104"/>
        <v>0</v>
      </c>
      <c r="E135" s="13">
        <f t="shared" si="104"/>
        <v>59704</v>
      </c>
      <c r="F135" s="13">
        <f t="shared" si="104"/>
        <v>371042</v>
      </c>
      <c r="G135" s="13">
        <f t="shared" si="104"/>
        <v>79069</v>
      </c>
      <c r="H135" s="13">
        <f t="shared" si="104"/>
        <v>554</v>
      </c>
      <c r="I135" s="13">
        <f t="shared" si="104"/>
        <v>236645</v>
      </c>
      <c r="J135" s="13">
        <f t="shared" si="104"/>
        <v>157521</v>
      </c>
      <c r="K135" s="13">
        <f t="shared" si="104"/>
        <v>54091</v>
      </c>
      <c r="L135" s="13">
        <f t="shared" si="104"/>
        <v>2840</v>
      </c>
      <c r="M135" s="13">
        <f t="shared" si="104"/>
        <v>165398</v>
      </c>
      <c r="N135" s="13">
        <f t="shared" si="104"/>
        <v>289162</v>
      </c>
      <c r="O135" s="13">
        <f t="shared" si="104"/>
        <v>250026</v>
      </c>
      <c r="P135" s="13">
        <f t="shared" si="104"/>
        <v>1857</v>
      </c>
      <c r="Q135" s="13">
        <f t="shared" si="104"/>
        <v>645052</v>
      </c>
      <c r="R135" s="13">
        <f t="shared" si="104"/>
        <v>1289327</v>
      </c>
      <c r="S135" s="13">
        <f t="shared" si="104"/>
        <v>125681</v>
      </c>
      <c r="T135" s="13">
        <f t="shared" si="104"/>
        <v>7023572</v>
      </c>
      <c r="U135" s="13">
        <f t="shared" si="104"/>
        <v>82355</v>
      </c>
      <c r="V135" s="13">
        <f t="shared" si="104"/>
        <v>5893571</v>
      </c>
      <c r="W135" s="13">
        <f t="shared" si="104"/>
        <v>563609</v>
      </c>
      <c r="X135" s="13">
        <f t="shared" si="104"/>
        <v>2296283</v>
      </c>
      <c r="Y135" s="13">
        <f t="shared" si="104"/>
        <v>20942</v>
      </c>
      <c r="Z135" s="13">
        <f t="shared" si="104"/>
        <v>518744</v>
      </c>
      <c r="AA135" s="13">
        <f t="shared" si="104"/>
        <v>0</v>
      </c>
      <c r="AB135" s="13">
        <f t="shared" si="104"/>
        <v>12862442</v>
      </c>
      <c r="AC135" s="13">
        <f t="shared" si="104"/>
        <v>0</v>
      </c>
      <c r="AD135" s="13">
        <f t="shared" si="104"/>
        <v>3884541</v>
      </c>
      <c r="AE135" s="13">
        <f t="shared" si="104"/>
        <v>10781</v>
      </c>
      <c r="AF135" s="13">
        <f t="shared" si="104"/>
        <v>2346706</v>
      </c>
      <c r="AG135" s="13">
        <f t="shared" si="104"/>
        <v>264494</v>
      </c>
      <c r="AH135" s="13">
        <f t="shared" si="104"/>
        <v>0</v>
      </c>
      <c r="AI135" s="13">
        <f t="shared" si="104"/>
        <v>1257455</v>
      </c>
      <c r="AJ135" s="13">
        <f t="shared" si="104"/>
        <v>2368</v>
      </c>
      <c r="AK135" s="13">
        <f t="shared" si="104"/>
        <v>1080623</v>
      </c>
      <c r="AL135" s="13">
        <f t="shared" si="104"/>
        <v>0</v>
      </c>
      <c r="AM135" s="13">
        <f t="shared" si="104"/>
        <v>0</v>
      </c>
      <c r="AN135" s="14">
        <f t="shared" ref="AN135:AN148" si="105">SUM(B135:AM135)</f>
        <v>42870739</v>
      </c>
    </row>
    <row r="136" spans="1:40">
      <c r="A136" s="12">
        <f>A34</f>
        <v>2001</v>
      </c>
      <c r="B136" s="13">
        <f>B135+B8</f>
        <v>907172</v>
      </c>
      <c r="C136" s="13">
        <f t="shared" ref="C136:AM142" si="106">C135+C8</f>
        <v>621080</v>
      </c>
      <c r="D136" s="13">
        <f t="shared" si="106"/>
        <v>0</v>
      </c>
      <c r="E136" s="13">
        <f t="shared" si="106"/>
        <v>68612</v>
      </c>
      <c r="F136" s="13">
        <f t="shared" si="106"/>
        <v>1101722</v>
      </c>
      <c r="G136" s="13">
        <f t="shared" si="106"/>
        <v>131310</v>
      </c>
      <c r="H136" s="13">
        <f t="shared" si="106"/>
        <v>14410</v>
      </c>
      <c r="I136" s="13">
        <f t="shared" si="106"/>
        <v>331400</v>
      </c>
      <c r="J136" s="13">
        <f t="shared" si="106"/>
        <v>523891</v>
      </c>
      <c r="K136" s="13">
        <f t="shared" si="106"/>
        <v>54091</v>
      </c>
      <c r="L136" s="13">
        <f t="shared" si="106"/>
        <v>81033</v>
      </c>
      <c r="M136" s="13">
        <f t="shared" si="106"/>
        <v>296853</v>
      </c>
      <c r="N136" s="13">
        <f t="shared" si="106"/>
        <v>355868</v>
      </c>
      <c r="O136" s="13">
        <f t="shared" si="106"/>
        <v>313249</v>
      </c>
      <c r="P136" s="13">
        <f t="shared" si="106"/>
        <v>63314</v>
      </c>
      <c r="Q136" s="13">
        <f t="shared" si="106"/>
        <v>1076325</v>
      </c>
      <c r="R136" s="13">
        <f t="shared" si="106"/>
        <v>4544402</v>
      </c>
      <c r="S136" s="13">
        <f t="shared" si="106"/>
        <v>216020</v>
      </c>
      <c r="T136" s="13">
        <f t="shared" si="106"/>
        <v>16300923</v>
      </c>
      <c r="U136" s="13">
        <f t="shared" si="106"/>
        <v>176264</v>
      </c>
      <c r="V136" s="13">
        <f t="shared" si="106"/>
        <v>6400812</v>
      </c>
      <c r="W136" s="13">
        <f t="shared" si="106"/>
        <v>1014378</v>
      </c>
      <c r="X136" s="13">
        <f t="shared" si="106"/>
        <v>4346318</v>
      </c>
      <c r="Y136" s="13">
        <f t="shared" si="106"/>
        <v>72689</v>
      </c>
      <c r="Z136" s="13">
        <f t="shared" si="106"/>
        <v>868637</v>
      </c>
      <c r="AA136" s="13">
        <f t="shared" si="106"/>
        <v>370</v>
      </c>
      <c r="AB136" s="13">
        <f t="shared" si="106"/>
        <v>19474707</v>
      </c>
      <c r="AC136" s="13">
        <f t="shared" si="106"/>
        <v>0</v>
      </c>
      <c r="AD136" s="13">
        <f t="shared" si="106"/>
        <v>8272117</v>
      </c>
      <c r="AE136" s="13">
        <f t="shared" si="106"/>
        <v>12172</v>
      </c>
      <c r="AF136" s="13">
        <f t="shared" si="106"/>
        <v>2543425</v>
      </c>
      <c r="AG136" s="13">
        <f t="shared" si="106"/>
        <v>333067</v>
      </c>
      <c r="AH136" s="13">
        <f t="shared" si="106"/>
        <v>0</v>
      </c>
      <c r="AI136" s="13">
        <f t="shared" si="106"/>
        <v>2780060</v>
      </c>
      <c r="AJ136" s="13">
        <f t="shared" si="106"/>
        <v>2368</v>
      </c>
      <c r="AK136" s="13">
        <f t="shared" si="106"/>
        <v>4924680</v>
      </c>
      <c r="AL136" s="13">
        <f t="shared" si="106"/>
        <v>0</v>
      </c>
      <c r="AM136" s="13">
        <f t="shared" si="106"/>
        <v>0</v>
      </c>
      <c r="AN136" s="14">
        <f t="shared" si="105"/>
        <v>78223739</v>
      </c>
    </row>
    <row r="137" spans="1:40">
      <c r="A137" s="12">
        <f>A35</f>
        <v>2002</v>
      </c>
      <c r="B137" s="13">
        <f t="shared" ref="B137:B154" si="107">B136+B9</f>
        <v>1396700</v>
      </c>
      <c r="C137" s="13">
        <f t="shared" si="106"/>
        <v>838165</v>
      </c>
      <c r="D137" s="13">
        <f t="shared" si="106"/>
        <v>0</v>
      </c>
      <c r="E137" s="13">
        <f t="shared" si="106"/>
        <v>73126</v>
      </c>
      <c r="F137" s="13">
        <f t="shared" si="106"/>
        <v>1226600</v>
      </c>
      <c r="G137" s="13">
        <f t="shared" si="106"/>
        <v>205694</v>
      </c>
      <c r="H137" s="13">
        <f t="shared" si="106"/>
        <v>60370</v>
      </c>
      <c r="I137" s="13">
        <f t="shared" si="106"/>
        <v>517231</v>
      </c>
      <c r="J137" s="13">
        <f t="shared" si="106"/>
        <v>754427</v>
      </c>
      <c r="K137" s="13">
        <f t="shared" si="106"/>
        <v>63667</v>
      </c>
      <c r="L137" s="13">
        <f t="shared" si="106"/>
        <v>88674</v>
      </c>
      <c r="M137" s="13">
        <f t="shared" si="106"/>
        <v>474869</v>
      </c>
      <c r="N137" s="13">
        <f t="shared" si="106"/>
        <v>454827</v>
      </c>
      <c r="O137" s="13">
        <f t="shared" si="106"/>
        <v>383615</v>
      </c>
      <c r="P137" s="13">
        <f t="shared" si="106"/>
        <v>96838</v>
      </c>
      <c r="Q137" s="13">
        <f t="shared" si="106"/>
        <v>1762739</v>
      </c>
      <c r="R137" s="13">
        <f t="shared" si="106"/>
        <v>4875505</v>
      </c>
      <c r="S137" s="13">
        <f t="shared" si="106"/>
        <v>323161</v>
      </c>
      <c r="T137" s="13">
        <f t="shared" si="106"/>
        <v>31369690</v>
      </c>
      <c r="U137" s="13">
        <f t="shared" si="106"/>
        <v>340344</v>
      </c>
      <c r="V137" s="13">
        <f t="shared" si="106"/>
        <v>8426705</v>
      </c>
      <c r="W137" s="13">
        <f t="shared" si="106"/>
        <v>1362572</v>
      </c>
      <c r="X137" s="13">
        <f t="shared" si="106"/>
        <v>4864818</v>
      </c>
      <c r="Y137" s="13">
        <f t="shared" si="106"/>
        <v>167448</v>
      </c>
      <c r="Z137" s="13">
        <f t="shared" si="106"/>
        <v>1219311</v>
      </c>
      <c r="AA137" s="13">
        <f t="shared" si="106"/>
        <v>370</v>
      </c>
      <c r="AB137" s="13">
        <f t="shared" si="106"/>
        <v>42153216</v>
      </c>
      <c r="AC137" s="13">
        <f t="shared" si="106"/>
        <v>0</v>
      </c>
      <c r="AD137" s="13">
        <f t="shared" si="106"/>
        <v>18109875</v>
      </c>
      <c r="AE137" s="13">
        <f t="shared" si="106"/>
        <v>12657</v>
      </c>
      <c r="AF137" s="13">
        <f t="shared" si="106"/>
        <v>3661565</v>
      </c>
      <c r="AG137" s="13">
        <f t="shared" si="106"/>
        <v>426479</v>
      </c>
      <c r="AH137" s="13">
        <f t="shared" si="106"/>
        <v>0</v>
      </c>
      <c r="AI137" s="13">
        <f t="shared" si="106"/>
        <v>5818539</v>
      </c>
      <c r="AJ137" s="13">
        <f t="shared" si="106"/>
        <v>2368</v>
      </c>
      <c r="AK137" s="13">
        <f t="shared" si="106"/>
        <v>9746818</v>
      </c>
      <c r="AL137" s="13">
        <f t="shared" si="106"/>
        <v>0</v>
      </c>
      <c r="AM137" s="13">
        <f t="shared" si="106"/>
        <v>0</v>
      </c>
      <c r="AN137" s="14">
        <f t="shared" si="105"/>
        <v>141278983</v>
      </c>
    </row>
    <row r="138" spans="1:40">
      <c r="A138" s="12">
        <f>A36</f>
        <v>2003</v>
      </c>
      <c r="B138" s="13">
        <f t="shared" si="107"/>
        <v>3593657</v>
      </c>
      <c r="C138" s="13">
        <f t="shared" si="106"/>
        <v>1294373</v>
      </c>
      <c r="D138" s="13">
        <f t="shared" si="106"/>
        <v>0</v>
      </c>
      <c r="E138" s="13">
        <f t="shared" si="106"/>
        <v>90578</v>
      </c>
      <c r="F138" s="13">
        <f t="shared" si="106"/>
        <v>1381169</v>
      </c>
      <c r="G138" s="13">
        <f t="shared" si="106"/>
        <v>519635</v>
      </c>
      <c r="H138" s="13">
        <f t="shared" si="106"/>
        <v>60370</v>
      </c>
      <c r="I138" s="13">
        <f t="shared" si="106"/>
        <v>834556</v>
      </c>
      <c r="J138" s="13">
        <f t="shared" si="106"/>
        <v>1362629</v>
      </c>
      <c r="K138" s="13">
        <f t="shared" si="106"/>
        <v>209728</v>
      </c>
      <c r="L138" s="13">
        <f t="shared" si="106"/>
        <v>112694</v>
      </c>
      <c r="M138" s="13">
        <f t="shared" si="106"/>
        <v>686171</v>
      </c>
      <c r="N138" s="13">
        <f t="shared" si="106"/>
        <v>566561</v>
      </c>
      <c r="O138" s="13">
        <f t="shared" si="106"/>
        <v>563641</v>
      </c>
      <c r="P138" s="13">
        <f t="shared" si="106"/>
        <v>99833</v>
      </c>
      <c r="Q138" s="13">
        <f t="shared" si="106"/>
        <v>3135410</v>
      </c>
      <c r="R138" s="13">
        <f t="shared" si="106"/>
        <v>5326658</v>
      </c>
      <c r="S138" s="13">
        <f t="shared" si="106"/>
        <v>499840</v>
      </c>
      <c r="T138" s="13">
        <f t="shared" si="106"/>
        <v>45155370</v>
      </c>
      <c r="U138" s="13">
        <f t="shared" si="106"/>
        <v>428503</v>
      </c>
      <c r="V138" s="13">
        <f t="shared" si="106"/>
        <v>12535359</v>
      </c>
      <c r="W138" s="13">
        <f t="shared" si="106"/>
        <v>1602608</v>
      </c>
      <c r="X138" s="13">
        <f t="shared" si="106"/>
        <v>5647618</v>
      </c>
      <c r="Y138" s="13">
        <f t="shared" si="106"/>
        <v>186654</v>
      </c>
      <c r="Z138" s="13">
        <f t="shared" si="106"/>
        <v>1691008</v>
      </c>
      <c r="AA138" s="13">
        <f t="shared" si="106"/>
        <v>370</v>
      </c>
      <c r="AB138" s="13">
        <f t="shared" si="106"/>
        <v>79707679</v>
      </c>
      <c r="AC138" s="13">
        <f t="shared" si="106"/>
        <v>0</v>
      </c>
      <c r="AD138" s="13">
        <f t="shared" si="106"/>
        <v>41057772</v>
      </c>
      <c r="AE138" s="13">
        <f t="shared" si="106"/>
        <v>15670</v>
      </c>
      <c r="AF138" s="13">
        <f t="shared" si="106"/>
        <v>3811123</v>
      </c>
      <c r="AG138" s="13">
        <f t="shared" si="106"/>
        <v>505452</v>
      </c>
      <c r="AH138" s="13">
        <f t="shared" si="106"/>
        <v>0</v>
      </c>
      <c r="AI138" s="13">
        <f t="shared" si="106"/>
        <v>14685248</v>
      </c>
      <c r="AJ138" s="13">
        <f t="shared" si="106"/>
        <v>2368</v>
      </c>
      <c r="AK138" s="13">
        <f t="shared" si="106"/>
        <v>14791002</v>
      </c>
      <c r="AL138" s="13">
        <f t="shared" si="106"/>
        <v>676</v>
      </c>
      <c r="AM138" s="13">
        <f t="shared" si="106"/>
        <v>0</v>
      </c>
      <c r="AN138" s="14">
        <f t="shared" si="105"/>
        <v>242161983</v>
      </c>
    </row>
    <row r="139" spans="1:40">
      <c r="A139" s="12">
        <f>A37</f>
        <v>2004</v>
      </c>
      <c r="B139" s="13">
        <f t="shared" si="107"/>
        <v>10023383</v>
      </c>
      <c r="C139" s="13">
        <f t="shared" si="106"/>
        <v>2518715</v>
      </c>
      <c r="D139" s="13">
        <f t="shared" si="106"/>
        <v>0</v>
      </c>
      <c r="E139" s="13">
        <f t="shared" si="106"/>
        <v>163928</v>
      </c>
      <c r="F139" s="13">
        <f t="shared" si="106"/>
        <v>1490424</v>
      </c>
      <c r="G139" s="13">
        <f t="shared" si="106"/>
        <v>1028139</v>
      </c>
      <c r="H139" s="13">
        <f t="shared" si="106"/>
        <v>1457378</v>
      </c>
      <c r="I139" s="13">
        <f t="shared" si="106"/>
        <v>1414190</v>
      </c>
      <c r="J139" s="13">
        <f t="shared" si="106"/>
        <v>1634736</v>
      </c>
      <c r="K139" s="13">
        <f t="shared" si="106"/>
        <v>1108385</v>
      </c>
      <c r="L139" s="13">
        <f t="shared" si="106"/>
        <v>258856</v>
      </c>
      <c r="M139" s="13">
        <f t="shared" si="106"/>
        <v>1255809</v>
      </c>
      <c r="N139" s="13">
        <f t="shared" si="106"/>
        <v>673014</v>
      </c>
      <c r="O139" s="13">
        <f t="shared" si="106"/>
        <v>906301</v>
      </c>
      <c r="P139" s="13">
        <f t="shared" si="106"/>
        <v>123734</v>
      </c>
      <c r="Q139" s="13">
        <f t="shared" si="106"/>
        <v>7536316</v>
      </c>
      <c r="R139" s="13">
        <f t="shared" si="106"/>
        <v>5459763</v>
      </c>
      <c r="S139" s="13">
        <f t="shared" si="106"/>
        <v>870841</v>
      </c>
      <c r="T139" s="13">
        <f t="shared" si="106"/>
        <v>52882907</v>
      </c>
      <c r="U139" s="13">
        <f t="shared" si="106"/>
        <v>762049</v>
      </c>
      <c r="V139" s="13">
        <f t="shared" si="106"/>
        <v>14140252</v>
      </c>
      <c r="W139" s="13">
        <f t="shared" si="106"/>
        <v>2313455</v>
      </c>
      <c r="X139" s="13">
        <f t="shared" si="106"/>
        <v>6419832</v>
      </c>
      <c r="Y139" s="13">
        <f t="shared" si="106"/>
        <v>208351</v>
      </c>
      <c r="Z139" s="13">
        <f t="shared" si="106"/>
        <v>3053216</v>
      </c>
      <c r="AA139" s="13">
        <f t="shared" si="106"/>
        <v>370</v>
      </c>
      <c r="AB139" s="13">
        <f t="shared" si="106"/>
        <v>117017006</v>
      </c>
      <c r="AC139" s="13">
        <f t="shared" si="106"/>
        <v>0</v>
      </c>
      <c r="AD139" s="13">
        <f t="shared" si="106"/>
        <v>75143178</v>
      </c>
      <c r="AE139" s="13">
        <f t="shared" si="106"/>
        <v>34628</v>
      </c>
      <c r="AF139" s="13">
        <f t="shared" si="106"/>
        <v>4328381</v>
      </c>
      <c r="AG139" s="13">
        <f t="shared" si="106"/>
        <v>653058</v>
      </c>
      <c r="AH139" s="13">
        <f t="shared" si="106"/>
        <v>0</v>
      </c>
      <c r="AI139" s="13">
        <f t="shared" si="106"/>
        <v>34802033</v>
      </c>
      <c r="AJ139" s="13">
        <f t="shared" si="106"/>
        <v>2821</v>
      </c>
      <c r="AK139" s="13">
        <f t="shared" si="106"/>
        <v>18600286</v>
      </c>
      <c r="AL139" s="13">
        <f t="shared" si="106"/>
        <v>676</v>
      </c>
      <c r="AM139" s="13">
        <f t="shared" si="106"/>
        <v>0</v>
      </c>
      <c r="AN139" s="14">
        <f t="shared" si="105"/>
        <v>368286411</v>
      </c>
    </row>
    <row r="140" spans="1:40">
      <c r="A140" s="12">
        <f>A38</f>
        <v>2005</v>
      </c>
      <c r="B140" s="13">
        <f t="shared" si="107"/>
        <v>21607033</v>
      </c>
      <c r="C140" s="13">
        <f t="shared" si="106"/>
        <v>4056893</v>
      </c>
      <c r="D140" s="13">
        <f t="shared" si="106"/>
        <v>203</v>
      </c>
      <c r="E140" s="13">
        <f t="shared" si="106"/>
        <v>301059</v>
      </c>
      <c r="F140" s="13">
        <f t="shared" si="106"/>
        <v>1679738</v>
      </c>
      <c r="G140" s="13">
        <f t="shared" si="106"/>
        <v>1637719</v>
      </c>
      <c r="H140" s="13">
        <f t="shared" si="106"/>
        <v>1457662</v>
      </c>
      <c r="I140" s="13">
        <f t="shared" si="106"/>
        <v>2448204</v>
      </c>
      <c r="J140" s="13">
        <f t="shared" si="106"/>
        <v>1945268</v>
      </c>
      <c r="K140" s="13">
        <f t="shared" si="106"/>
        <v>1175736</v>
      </c>
      <c r="L140" s="13">
        <f t="shared" si="106"/>
        <v>331167</v>
      </c>
      <c r="M140" s="13">
        <f t="shared" si="106"/>
        <v>1836483</v>
      </c>
      <c r="N140" s="13">
        <f t="shared" si="106"/>
        <v>1026972</v>
      </c>
      <c r="O140" s="13">
        <f t="shared" si="106"/>
        <v>1547727</v>
      </c>
      <c r="P140" s="13">
        <f t="shared" si="106"/>
        <v>125940</v>
      </c>
      <c r="Q140" s="13">
        <f t="shared" si="106"/>
        <v>16442486</v>
      </c>
      <c r="R140" s="13">
        <f t="shared" si="106"/>
        <v>5621871</v>
      </c>
      <c r="S140" s="13">
        <f t="shared" si="106"/>
        <v>1604786</v>
      </c>
      <c r="T140" s="13">
        <f t="shared" si="106"/>
        <v>76609148</v>
      </c>
      <c r="U140" s="13">
        <f t="shared" si="106"/>
        <v>1517548</v>
      </c>
      <c r="V140" s="13">
        <f t="shared" si="106"/>
        <v>16401007</v>
      </c>
      <c r="W140" s="13">
        <f t="shared" si="106"/>
        <v>3706197</v>
      </c>
      <c r="X140" s="13">
        <f t="shared" si="106"/>
        <v>11944553</v>
      </c>
      <c r="Y140" s="13">
        <f t="shared" si="106"/>
        <v>253459</v>
      </c>
      <c r="Z140" s="13">
        <f t="shared" si="106"/>
        <v>4968502</v>
      </c>
      <c r="AA140" s="13">
        <f t="shared" si="106"/>
        <v>370</v>
      </c>
      <c r="AB140" s="13">
        <f t="shared" si="106"/>
        <v>186535216</v>
      </c>
      <c r="AC140" s="13">
        <f t="shared" si="106"/>
        <v>0</v>
      </c>
      <c r="AD140" s="13">
        <f t="shared" si="106"/>
        <v>112475291</v>
      </c>
      <c r="AE140" s="13">
        <f t="shared" si="106"/>
        <v>119920</v>
      </c>
      <c r="AF140" s="13">
        <f t="shared" si="106"/>
        <v>4917500</v>
      </c>
      <c r="AG140" s="13">
        <f t="shared" si="106"/>
        <v>706638</v>
      </c>
      <c r="AH140" s="13">
        <f t="shared" si="106"/>
        <v>0</v>
      </c>
      <c r="AI140" s="13">
        <f t="shared" si="106"/>
        <v>61009737</v>
      </c>
      <c r="AJ140" s="13">
        <f t="shared" si="106"/>
        <v>44210</v>
      </c>
      <c r="AK140" s="13">
        <f t="shared" si="106"/>
        <v>20165389</v>
      </c>
      <c r="AL140" s="13">
        <f t="shared" si="106"/>
        <v>676</v>
      </c>
      <c r="AM140" s="13">
        <f t="shared" si="106"/>
        <v>0</v>
      </c>
      <c r="AN140" s="14">
        <f t="shared" si="105"/>
        <v>566222308</v>
      </c>
    </row>
    <row r="141" spans="1:40">
      <c r="A141" s="12">
        <f>A39</f>
        <v>2006</v>
      </c>
      <c r="B141" s="13">
        <f t="shared" si="107"/>
        <v>44211792</v>
      </c>
      <c r="C141" s="13">
        <f t="shared" si="106"/>
        <v>5536445</v>
      </c>
      <c r="D141" s="13">
        <f t="shared" si="106"/>
        <v>203</v>
      </c>
      <c r="E141" s="13">
        <f t="shared" si="106"/>
        <v>456435</v>
      </c>
      <c r="F141" s="13">
        <f t="shared" si="106"/>
        <v>1808848</v>
      </c>
      <c r="G141" s="13">
        <f t="shared" si="106"/>
        <v>1847664</v>
      </c>
      <c r="H141" s="13">
        <f t="shared" si="106"/>
        <v>1469952</v>
      </c>
      <c r="I141" s="13">
        <f t="shared" si="106"/>
        <v>3341606</v>
      </c>
      <c r="J141" s="13">
        <f t="shared" si="106"/>
        <v>3420700</v>
      </c>
      <c r="K141" s="13">
        <f t="shared" si="106"/>
        <v>1911882</v>
      </c>
      <c r="L141" s="13">
        <f t="shared" si="106"/>
        <v>774488</v>
      </c>
      <c r="M141" s="13">
        <f t="shared" si="106"/>
        <v>2319890</v>
      </c>
      <c r="N141" s="13">
        <f t="shared" si="106"/>
        <v>1514835</v>
      </c>
      <c r="O141" s="13">
        <f t="shared" si="106"/>
        <v>2386743</v>
      </c>
      <c r="P141" s="13">
        <f t="shared" si="106"/>
        <v>163589</v>
      </c>
      <c r="Q141" s="13">
        <f t="shared" si="106"/>
        <v>29722985</v>
      </c>
      <c r="R141" s="13">
        <f t="shared" si="106"/>
        <v>6027432</v>
      </c>
      <c r="S141" s="13">
        <f t="shared" si="106"/>
        <v>2636918</v>
      </c>
      <c r="T141" s="13">
        <f t="shared" si="106"/>
        <v>90782881</v>
      </c>
      <c r="U141" s="13">
        <f t="shared" si="106"/>
        <v>2865950</v>
      </c>
      <c r="V141" s="13">
        <f t="shared" si="106"/>
        <v>21002653</v>
      </c>
      <c r="W141" s="13">
        <f t="shared" si="106"/>
        <v>6529790</v>
      </c>
      <c r="X141" s="13">
        <f t="shared" si="106"/>
        <v>20625101</v>
      </c>
      <c r="Y141" s="13">
        <f t="shared" si="106"/>
        <v>313327</v>
      </c>
      <c r="Z141" s="13">
        <f t="shared" si="106"/>
        <v>7659513</v>
      </c>
      <c r="AA141" s="13">
        <f t="shared" si="106"/>
        <v>835</v>
      </c>
      <c r="AB141" s="13">
        <f t="shared" si="106"/>
        <v>222050615</v>
      </c>
      <c r="AC141" s="13">
        <f t="shared" si="106"/>
        <v>0</v>
      </c>
      <c r="AD141" s="13">
        <f t="shared" si="106"/>
        <v>131643670</v>
      </c>
      <c r="AE141" s="13">
        <f t="shared" si="106"/>
        <v>217614</v>
      </c>
      <c r="AF141" s="13">
        <f t="shared" si="106"/>
        <v>5510709</v>
      </c>
      <c r="AG141" s="13">
        <f t="shared" si="106"/>
        <v>946820</v>
      </c>
      <c r="AH141" s="13">
        <f t="shared" si="106"/>
        <v>0</v>
      </c>
      <c r="AI141" s="13">
        <f t="shared" si="106"/>
        <v>90396596</v>
      </c>
      <c r="AJ141" s="13">
        <f t="shared" si="106"/>
        <v>134971</v>
      </c>
      <c r="AK141" s="13">
        <f t="shared" si="106"/>
        <v>21882368</v>
      </c>
      <c r="AL141" s="13">
        <f t="shared" si="106"/>
        <v>10023</v>
      </c>
      <c r="AM141" s="13">
        <f t="shared" si="106"/>
        <v>0</v>
      </c>
      <c r="AN141" s="14">
        <f t="shared" si="105"/>
        <v>732125843</v>
      </c>
    </row>
    <row r="142" spans="1:40">
      <c r="A142" s="12">
        <f>A40</f>
        <v>2007</v>
      </c>
      <c r="B142" s="13">
        <f t="shared" si="107"/>
        <v>54190173</v>
      </c>
      <c r="C142" s="13">
        <f t="shared" si="106"/>
        <v>6426298</v>
      </c>
      <c r="D142" s="13">
        <f t="shared" si="106"/>
        <v>219313</v>
      </c>
      <c r="E142" s="13">
        <f t="shared" si="106"/>
        <v>595297</v>
      </c>
      <c r="F142" s="13">
        <f t="shared" si="106"/>
        <v>2186093</v>
      </c>
      <c r="G142" s="13">
        <f t="shared" si="106"/>
        <v>1930603</v>
      </c>
      <c r="H142" s="13">
        <f t="shared" si="106"/>
        <v>1476550</v>
      </c>
      <c r="I142" s="13">
        <f t="shared" si="106"/>
        <v>3872790</v>
      </c>
      <c r="J142" s="13">
        <f t="shared" si="106"/>
        <v>14181900</v>
      </c>
      <c r="K142" s="13">
        <f t="shared" si="106"/>
        <v>2164510</v>
      </c>
      <c r="L142" s="13">
        <f t="shared" si="106"/>
        <v>899256</v>
      </c>
      <c r="M142" s="13">
        <f t="shared" si="106"/>
        <v>2755609</v>
      </c>
      <c r="N142" s="13">
        <f t="shared" si="106"/>
        <v>1726181</v>
      </c>
      <c r="O142" s="13">
        <f t="shared" si="106"/>
        <v>3311951</v>
      </c>
      <c r="P142" s="13">
        <f t="shared" si="106"/>
        <v>167038</v>
      </c>
      <c r="Q142" s="13">
        <f t="shared" si="106"/>
        <v>40630612</v>
      </c>
      <c r="R142" s="13">
        <f t="shared" si="106"/>
        <v>6236983</v>
      </c>
      <c r="S142" s="13">
        <f t="shared" si="106"/>
        <v>3607206</v>
      </c>
      <c r="T142" s="13">
        <f t="shared" si="106"/>
        <v>99649088</v>
      </c>
      <c r="U142" s="13">
        <f t="shared" si="106"/>
        <v>4992989</v>
      </c>
      <c r="V142" s="13">
        <f t="shared" si="106"/>
        <v>30331244</v>
      </c>
      <c r="W142" s="13">
        <f t="shared" si="106"/>
        <v>10632655</v>
      </c>
      <c r="X142" s="13">
        <f t="shared" si="106"/>
        <v>30182924</v>
      </c>
      <c r="Y142" s="13">
        <f t="shared" si="106"/>
        <v>320441</v>
      </c>
      <c r="Z142" s="13">
        <f t="shared" si="106"/>
        <v>11033994</v>
      </c>
      <c r="AA142" s="13">
        <f t="shared" si="106"/>
        <v>51197</v>
      </c>
      <c r="AB142" s="13">
        <f t="shared" si="106"/>
        <v>262694506</v>
      </c>
      <c r="AC142" s="13">
        <f t="shared" si="106"/>
        <v>73009</v>
      </c>
      <c r="AD142" s="13">
        <f t="shared" si="106"/>
        <v>139698916</v>
      </c>
      <c r="AE142" s="13">
        <f t="shared" si="106"/>
        <v>280571</v>
      </c>
      <c r="AF142" s="13">
        <f t="shared" si="106"/>
        <v>6413341</v>
      </c>
      <c r="AG142" s="13">
        <f t="shared" si="106"/>
        <v>1135649</v>
      </c>
      <c r="AH142" s="13">
        <f t="shared" si="106"/>
        <v>3855</v>
      </c>
      <c r="AI142" s="13">
        <f t="shared" si="106"/>
        <v>117650542</v>
      </c>
      <c r="AJ142" s="13">
        <f t="shared" ref="AJ142:AJ154" si="108">AJ141+AJ14</f>
        <v>175428</v>
      </c>
      <c r="AK142" s="13">
        <f t="shared" ref="AK142:AK154" si="109">AK141+AK14</f>
        <v>23494137</v>
      </c>
      <c r="AL142" s="13">
        <f t="shared" ref="AL142:AL154" si="110">AL141+AL14</f>
        <v>29369</v>
      </c>
      <c r="AM142" s="13">
        <f t="shared" ref="AM142:AM154" si="111">AM141+AM14</f>
        <v>0</v>
      </c>
      <c r="AN142" s="14">
        <f t="shared" si="105"/>
        <v>885422218</v>
      </c>
    </row>
    <row r="143" spans="1:40">
      <c r="A143" s="12">
        <f>A41</f>
        <v>2008</v>
      </c>
      <c r="B143" s="13">
        <f t="shared" si="107"/>
        <v>56808038</v>
      </c>
      <c r="C143" s="13">
        <f t="shared" ref="C143:C154" si="112">C142+C15</f>
        <v>7104895</v>
      </c>
      <c r="D143" s="13">
        <f t="shared" ref="D143:D154" si="113">D142+D15</f>
        <v>280889</v>
      </c>
      <c r="E143" s="13">
        <f t="shared" ref="E143:E154" si="114">E142+E15</f>
        <v>929438</v>
      </c>
      <c r="F143" s="13">
        <f t="shared" ref="F143:F154" si="115">F142+F15</f>
        <v>3003904</v>
      </c>
      <c r="G143" s="13">
        <f t="shared" ref="G143:G154" si="116">G142+G15</f>
        <v>1989671</v>
      </c>
      <c r="H143" s="13">
        <f t="shared" ref="H143:H154" si="117">H142+H15</f>
        <v>1481238</v>
      </c>
      <c r="I143" s="13">
        <f t="shared" ref="I143:I154" si="118">I142+I15</f>
        <v>4900187</v>
      </c>
      <c r="J143" s="13">
        <f t="shared" ref="J143:J154" si="119">J142+J15</f>
        <v>25434384</v>
      </c>
      <c r="K143" s="13">
        <f t="shared" ref="K143:K154" si="120">K142+K15</f>
        <v>2336589</v>
      </c>
      <c r="L143" s="13">
        <f t="shared" ref="L143:L154" si="121">L142+L15</f>
        <v>1723646</v>
      </c>
      <c r="M143" s="13">
        <f t="shared" ref="M143:M154" si="122">M142+M15</f>
        <v>3095147</v>
      </c>
      <c r="N143" s="13">
        <f t="shared" ref="N143:N154" si="123">N142+N15</f>
        <v>2009302</v>
      </c>
      <c r="O143" s="13">
        <f t="shared" ref="O143:O154" si="124">O142+O15</f>
        <v>4433264</v>
      </c>
      <c r="P143" s="13">
        <f t="shared" ref="P143:P154" si="125">P142+P15</f>
        <v>263812</v>
      </c>
      <c r="Q143" s="13">
        <f t="shared" ref="Q143:Q154" si="126">Q142+Q15</f>
        <v>43906584</v>
      </c>
      <c r="R143" s="13">
        <f t="shared" ref="R143:R154" si="127">R142+R15</f>
        <v>6464468</v>
      </c>
      <c r="S143" s="13">
        <f t="shared" ref="S143:S154" si="128">S142+S15</f>
        <v>4722702</v>
      </c>
      <c r="T143" s="13">
        <f t="shared" ref="T143:T154" si="129">T142+T15</f>
        <v>103452159</v>
      </c>
      <c r="U143" s="13">
        <f t="shared" ref="U143:U154" si="130">U142+U15</f>
        <v>7026092</v>
      </c>
      <c r="V143" s="13">
        <f t="shared" ref="V143:V154" si="131">V142+V15</f>
        <v>44495892</v>
      </c>
      <c r="W143" s="13">
        <f t="shared" ref="W143:W154" si="132">W142+W15</f>
        <v>14580038</v>
      </c>
      <c r="X143" s="13">
        <f t="shared" ref="X143:X154" si="133">X142+X15</f>
        <v>39355880</v>
      </c>
      <c r="Y143" s="13">
        <f t="shared" ref="Y143:Y154" si="134">Y142+Y15</f>
        <v>329163</v>
      </c>
      <c r="Z143" s="13">
        <f t="shared" ref="Z143:Z154" si="135">Z142+Z15</f>
        <v>13866054</v>
      </c>
      <c r="AA143" s="13">
        <f t="shared" ref="AA143:AA154" si="136">AA142+AA15</f>
        <v>80011</v>
      </c>
      <c r="AB143" s="13">
        <f t="shared" ref="AB143:AB154" si="137">AB142+AB15</f>
        <v>282229852</v>
      </c>
      <c r="AC143" s="13">
        <f t="shared" ref="AC143:AC154" si="138">AC142+AC15</f>
        <v>115347</v>
      </c>
      <c r="AD143" s="13">
        <f t="shared" ref="AD143:AD154" si="139">AD142+AD15</f>
        <v>141494976</v>
      </c>
      <c r="AE143" s="13">
        <f t="shared" ref="AE143:AE154" si="140">AE142+AE15</f>
        <v>298952</v>
      </c>
      <c r="AF143" s="13">
        <f t="shared" ref="AF143:AF154" si="141">AF142+AF15</f>
        <v>7301268</v>
      </c>
      <c r="AG143" s="13">
        <f t="shared" ref="AG143:AG154" si="142">AG142+AG15</f>
        <v>1249103</v>
      </c>
      <c r="AH143" s="13">
        <f t="shared" ref="AH143:AH154" si="143">AH142+AH15</f>
        <v>13808</v>
      </c>
      <c r="AI143" s="13">
        <f t="shared" ref="AI143:AI154" si="144">AI142+AI15</f>
        <v>126166473</v>
      </c>
      <c r="AJ143" s="13">
        <f t="shared" si="108"/>
        <v>377856</v>
      </c>
      <c r="AK143" s="13">
        <f t="shared" si="109"/>
        <v>24290574</v>
      </c>
      <c r="AL143" s="13">
        <f t="shared" si="110"/>
        <v>29671</v>
      </c>
      <c r="AM143" s="13">
        <f t="shared" si="111"/>
        <v>0</v>
      </c>
      <c r="AN143" s="14">
        <f t="shared" si="105"/>
        <v>977641327</v>
      </c>
    </row>
    <row r="144" spans="1:40">
      <c r="A144" s="12">
        <f>A42</f>
        <v>2009</v>
      </c>
      <c r="B144" s="13">
        <f t="shared" si="107"/>
        <v>57818269</v>
      </c>
      <c r="C144" s="13">
        <f t="shared" si="112"/>
        <v>7751369</v>
      </c>
      <c r="D144" s="13">
        <f t="shared" si="113"/>
        <v>281372</v>
      </c>
      <c r="E144" s="13">
        <f t="shared" si="114"/>
        <v>1073427</v>
      </c>
      <c r="F144" s="13">
        <f t="shared" si="115"/>
        <v>3836383</v>
      </c>
      <c r="G144" s="13">
        <f t="shared" si="116"/>
        <v>2140461</v>
      </c>
      <c r="H144" s="13">
        <f t="shared" si="117"/>
        <v>1893981</v>
      </c>
      <c r="I144" s="13">
        <f t="shared" si="118"/>
        <v>5482708</v>
      </c>
      <c r="J144" s="13">
        <f t="shared" si="119"/>
        <v>32427921</v>
      </c>
      <c r="K144" s="13">
        <f t="shared" si="120"/>
        <v>3789849</v>
      </c>
      <c r="L144" s="13">
        <f t="shared" si="121"/>
        <v>4113922</v>
      </c>
      <c r="M144" s="13">
        <f t="shared" si="122"/>
        <v>3355789</v>
      </c>
      <c r="N144" s="13">
        <f t="shared" si="123"/>
        <v>2130551</v>
      </c>
      <c r="O144" s="13">
        <f t="shared" si="124"/>
        <v>5063012</v>
      </c>
      <c r="P144" s="13">
        <f t="shared" si="125"/>
        <v>709444</v>
      </c>
      <c r="Q144" s="13">
        <f t="shared" si="126"/>
        <v>45399626</v>
      </c>
      <c r="R144" s="13">
        <f t="shared" si="127"/>
        <v>6782657</v>
      </c>
      <c r="S144" s="13">
        <f t="shared" si="128"/>
        <v>5207278</v>
      </c>
      <c r="T144" s="13">
        <f t="shared" si="129"/>
        <v>104393209</v>
      </c>
      <c r="U144" s="13">
        <f t="shared" si="130"/>
        <v>10504209</v>
      </c>
      <c r="V144" s="13">
        <f t="shared" si="131"/>
        <v>80777385</v>
      </c>
      <c r="W144" s="13">
        <f t="shared" si="132"/>
        <v>18346590</v>
      </c>
      <c r="X144" s="13">
        <f t="shared" si="133"/>
        <v>42467334</v>
      </c>
      <c r="Y144" s="13">
        <f t="shared" si="134"/>
        <v>345940</v>
      </c>
      <c r="Z144" s="13">
        <f t="shared" si="135"/>
        <v>16555629</v>
      </c>
      <c r="AA144" s="13">
        <f t="shared" si="136"/>
        <v>138137</v>
      </c>
      <c r="AB144" s="13">
        <f t="shared" si="137"/>
        <v>296274161</v>
      </c>
      <c r="AC144" s="13">
        <f t="shared" si="138"/>
        <v>115347</v>
      </c>
      <c r="AD144" s="13">
        <f t="shared" si="139"/>
        <v>142239525</v>
      </c>
      <c r="AE144" s="13">
        <f t="shared" si="140"/>
        <v>334552</v>
      </c>
      <c r="AF144" s="13">
        <f t="shared" si="141"/>
        <v>8031498</v>
      </c>
      <c r="AG144" s="13">
        <f t="shared" si="142"/>
        <v>1437319</v>
      </c>
      <c r="AH144" s="13">
        <f t="shared" si="143"/>
        <v>52525</v>
      </c>
      <c r="AI144" s="13">
        <f t="shared" si="144"/>
        <v>131601494</v>
      </c>
      <c r="AJ144" s="13">
        <f t="shared" si="108"/>
        <v>406714</v>
      </c>
      <c r="AK144" s="13">
        <f t="shared" si="109"/>
        <v>24777371</v>
      </c>
      <c r="AL144" s="13">
        <f t="shared" si="110"/>
        <v>261862</v>
      </c>
      <c r="AM144" s="13">
        <f t="shared" si="111"/>
        <v>0</v>
      </c>
      <c r="AN144" s="14">
        <f t="shared" si="105"/>
        <v>1068318820</v>
      </c>
    </row>
    <row r="145" spans="1:40">
      <c r="A145" s="12">
        <f>A43</f>
        <v>2010</v>
      </c>
      <c r="B145" s="13">
        <f t="shared" si="107"/>
        <v>58063728</v>
      </c>
      <c r="C145" s="13">
        <f t="shared" si="112"/>
        <v>7960234</v>
      </c>
      <c r="D145" s="13">
        <f t="shared" si="113"/>
        <v>292610</v>
      </c>
      <c r="E145" s="13">
        <f t="shared" si="114"/>
        <v>1182154</v>
      </c>
      <c r="F145" s="13">
        <f t="shared" si="115"/>
        <v>5302438</v>
      </c>
      <c r="G145" s="13">
        <f t="shared" si="116"/>
        <v>2174443</v>
      </c>
      <c r="H145" s="13">
        <f t="shared" si="117"/>
        <v>3126847</v>
      </c>
      <c r="I145" s="13">
        <f t="shared" si="118"/>
        <v>6063035</v>
      </c>
      <c r="J145" s="13">
        <f t="shared" si="119"/>
        <v>42437515</v>
      </c>
      <c r="K145" s="13">
        <f t="shared" si="120"/>
        <v>3917631</v>
      </c>
      <c r="L145" s="13">
        <f t="shared" si="121"/>
        <v>11247039</v>
      </c>
      <c r="M145" s="13">
        <f t="shared" si="122"/>
        <v>3483903</v>
      </c>
      <c r="N145" s="13">
        <f t="shared" si="123"/>
        <v>2253316</v>
      </c>
      <c r="O145" s="13">
        <f t="shared" si="124"/>
        <v>5754405</v>
      </c>
      <c r="P145" s="13">
        <f t="shared" si="125"/>
        <v>784017</v>
      </c>
      <c r="Q145" s="13">
        <f t="shared" si="126"/>
        <v>45885701</v>
      </c>
      <c r="R145" s="13">
        <f t="shared" si="127"/>
        <v>7071128</v>
      </c>
      <c r="S145" s="13">
        <f t="shared" si="128"/>
        <v>5620469</v>
      </c>
      <c r="T145" s="13">
        <f t="shared" si="129"/>
        <v>105252866</v>
      </c>
      <c r="U145" s="13">
        <f t="shared" si="130"/>
        <v>11278611</v>
      </c>
      <c r="V145" s="13">
        <f t="shared" si="131"/>
        <v>114464244</v>
      </c>
      <c r="W145" s="13">
        <f t="shared" si="132"/>
        <v>19288274</v>
      </c>
      <c r="X145" s="13">
        <f t="shared" si="133"/>
        <v>44695671</v>
      </c>
      <c r="Y145" s="13">
        <f t="shared" si="134"/>
        <v>351247</v>
      </c>
      <c r="Z145" s="13">
        <f t="shared" si="135"/>
        <v>17743221</v>
      </c>
      <c r="AA145" s="13">
        <f t="shared" si="136"/>
        <v>138733</v>
      </c>
      <c r="AB145" s="13">
        <f t="shared" si="137"/>
        <v>305350977</v>
      </c>
      <c r="AC145" s="13">
        <f t="shared" si="138"/>
        <v>116343</v>
      </c>
      <c r="AD145" s="13">
        <f t="shared" si="139"/>
        <v>143119005</v>
      </c>
      <c r="AE145" s="13">
        <f t="shared" si="140"/>
        <v>384620</v>
      </c>
      <c r="AF145" s="13">
        <f t="shared" si="141"/>
        <v>8875497</v>
      </c>
      <c r="AG145" s="13">
        <f t="shared" si="142"/>
        <v>1484499</v>
      </c>
      <c r="AH145" s="13">
        <f t="shared" si="143"/>
        <v>110826</v>
      </c>
      <c r="AI145" s="13">
        <f t="shared" si="144"/>
        <v>133451711</v>
      </c>
      <c r="AJ145" s="13">
        <f t="shared" si="108"/>
        <v>416324</v>
      </c>
      <c r="AK145" s="13">
        <f t="shared" si="109"/>
        <v>26079337</v>
      </c>
      <c r="AL145" s="13">
        <f t="shared" si="110"/>
        <v>262495</v>
      </c>
      <c r="AM145" s="13">
        <f t="shared" si="111"/>
        <v>0</v>
      </c>
      <c r="AN145" s="14">
        <f t="shared" si="105"/>
        <v>1145485114</v>
      </c>
    </row>
    <row r="146" spans="1:40">
      <c r="A146" s="12">
        <f>A44</f>
        <v>2011</v>
      </c>
      <c r="B146" s="13">
        <f t="shared" si="107"/>
        <v>58091991</v>
      </c>
      <c r="C146" s="13">
        <f t="shared" si="112"/>
        <v>8031579</v>
      </c>
      <c r="D146" s="13">
        <f t="shared" si="113"/>
        <v>299806</v>
      </c>
      <c r="E146" s="13">
        <f t="shared" si="114"/>
        <v>1259373</v>
      </c>
      <c r="F146" s="13">
        <f t="shared" si="115"/>
        <v>7034396</v>
      </c>
      <c r="G146" s="13">
        <f t="shared" si="116"/>
        <v>2184278</v>
      </c>
      <c r="H146" s="13">
        <f t="shared" si="117"/>
        <v>3454030</v>
      </c>
      <c r="I146" s="13">
        <f t="shared" si="118"/>
        <v>6304711</v>
      </c>
      <c r="J146" s="13">
        <f t="shared" si="119"/>
        <v>45542098</v>
      </c>
      <c r="K146" s="13">
        <f t="shared" si="120"/>
        <v>4358469</v>
      </c>
      <c r="L146" s="13">
        <f t="shared" si="121"/>
        <v>18562678</v>
      </c>
      <c r="M146" s="13">
        <f t="shared" si="122"/>
        <v>3711200</v>
      </c>
      <c r="N146" s="13">
        <f t="shared" si="123"/>
        <v>2316811</v>
      </c>
      <c r="O146" s="13">
        <f t="shared" si="124"/>
        <v>6071607</v>
      </c>
      <c r="P146" s="13">
        <f t="shared" si="125"/>
        <v>883004</v>
      </c>
      <c r="Q146" s="13">
        <f t="shared" si="126"/>
        <v>46060779</v>
      </c>
      <c r="R146" s="13">
        <f t="shared" si="127"/>
        <v>7450559</v>
      </c>
      <c r="S146" s="13">
        <f t="shared" si="128"/>
        <v>5771494</v>
      </c>
      <c r="T146" s="13">
        <f t="shared" si="129"/>
        <v>105342444</v>
      </c>
      <c r="U146" s="13">
        <f t="shared" si="130"/>
        <v>11527522</v>
      </c>
      <c r="V146" s="13">
        <f t="shared" si="131"/>
        <v>130565626</v>
      </c>
      <c r="W146" s="13">
        <f t="shared" si="132"/>
        <v>19548157</v>
      </c>
      <c r="X146" s="13">
        <f t="shared" si="133"/>
        <v>46148327</v>
      </c>
      <c r="Y146" s="13">
        <f t="shared" si="134"/>
        <v>355086</v>
      </c>
      <c r="Z146" s="13">
        <f t="shared" si="135"/>
        <v>18414266</v>
      </c>
      <c r="AA146" s="13">
        <f t="shared" si="136"/>
        <v>151921</v>
      </c>
      <c r="AB146" s="13">
        <f t="shared" si="137"/>
        <v>311875002</v>
      </c>
      <c r="AC146" s="13">
        <f t="shared" si="138"/>
        <v>225144</v>
      </c>
      <c r="AD146" s="13">
        <f t="shared" si="139"/>
        <v>143139734</v>
      </c>
      <c r="AE146" s="13">
        <f t="shared" si="140"/>
        <v>395669</v>
      </c>
      <c r="AF146" s="13">
        <f t="shared" si="141"/>
        <v>9819018</v>
      </c>
      <c r="AG146" s="13">
        <f t="shared" si="142"/>
        <v>1510907</v>
      </c>
      <c r="AH146" s="13">
        <f t="shared" si="143"/>
        <v>130242</v>
      </c>
      <c r="AI146" s="13">
        <f t="shared" si="144"/>
        <v>133641588</v>
      </c>
      <c r="AJ146" s="13">
        <f t="shared" si="108"/>
        <v>442588</v>
      </c>
      <c r="AK146" s="13">
        <f t="shared" si="109"/>
        <v>26213236</v>
      </c>
      <c r="AL146" s="13">
        <f t="shared" si="110"/>
        <v>268904</v>
      </c>
      <c r="AM146" s="13">
        <f t="shared" si="111"/>
        <v>0</v>
      </c>
      <c r="AN146" s="14">
        <f t="shared" si="105"/>
        <v>1187104244</v>
      </c>
    </row>
    <row r="147" spans="1:40">
      <c r="A147" s="12">
        <f>A45</f>
        <v>2012</v>
      </c>
      <c r="B147" s="13">
        <f t="shared" si="107"/>
        <v>58351646</v>
      </c>
      <c r="C147" s="13">
        <f t="shared" si="112"/>
        <v>8082449</v>
      </c>
      <c r="D147" s="13">
        <f t="shared" si="113"/>
        <v>305842</v>
      </c>
      <c r="E147" s="13">
        <f t="shared" si="114"/>
        <v>1390431</v>
      </c>
      <c r="F147" s="13">
        <f t="shared" si="115"/>
        <v>8119809</v>
      </c>
      <c r="G147" s="13">
        <f t="shared" si="116"/>
        <v>2218608</v>
      </c>
      <c r="H147" s="13">
        <f t="shared" si="117"/>
        <v>3572675</v>
      </c>
      <c r="I147" s="13">
        <f t="shared" si="118"/>
        <v>6420041</v>
      </c>
      <c r="J147" s="13">
        <f t="shared" si="119"/>
        <v>46957048</v>
      </c>
      <c r="K147" s="13">
        <f t="shared" si="120"/>
        <v>6344763</v>
      </c>
      <c r="L147" s="13">
        <f t="shared" si="121"/>
        <v>25130632</v>
      </c>
      <c r="M147" s="13">
        <f t="shared" si="122"/>
        <v>3753716</v>
      </c>
      <c r="N147" s="13">
        <f t="shared" si="123"/>
        <v>2399208</v>
      </c>
      <c r="O147" s="13">
        <f t="shared" si="124"/>
        <v>6329939</v>
      </c>
      <c r="P147" s="13">
        <f t="shared" si="125"/>
        <v>1003444</v>
      </c>
      <c r="Q147" s="13">
        <f t="shared" si="126"/>
        <v>46152911</v>
      </c>
      <c r="R147" s="13">
        <f t="shared" si="127"/>
        <v>7774227</v>
      </c>
      <c r="S147" s="13">
        <f t="shared" si="128"/>
        <v>5887012</v>
      </c>
      <c r="T147" s="13">
        <f t="shared" si="129"/>
        <v>105422868</v>
      </c>
      <c r="U147" s="13">
        <f t="shared" si="130"/>
        <v>11697588</v>
      </c>
      <c r="V147" s="13">
        <f t="shared" si="131"/>
        <v>138774081</v>
      </c>
      <c r="W147" s="13">
        <f t="shared" si="132"/>
        <v>19665931</v>
      </c>
      <c r="X147" s="13">
        <f t="shared" si="133"/>
        <v>47019137</v>
      </c>
      <c r="Y147" s="13">
        <f t="shared" si="134"/>
        <v>366985</v>
      </c>
      <c r="Z147" s="13">
        <f t="shared" si="135"/>
        <v>18860267</v>
      </c>
      <c r="AA147" s="13">
        <f t="shared" si="136"/>
        <v>170725</v>
      </c>
      <c r="AB147" s="13">
        <f t="shared" si="137"/>
        <v>315204314</v>
      </c>
      <c r="AC147" s="13">
        <f t="shared" si="138"/>
        <v>401377</v>
      </c>
      <c r="AD147" s="13">
        <f t="shared" si="139"/>
        <v>143326364</v>
      </c>
      <c r="AE147" s="13">
        <f t="shared" si="140"/>
        <v>398470</v>
      </c>
      <c r="AF147" s="13">
        <f t="shared" si="141"/>
        <v>10431898</v>
      </c>
      <c r="AG147" s="13">
        <f t="shared" si="142"/>
        <v>1540682</v>
      </c>
      <c r="AH147" s="13">
        <f t="shared" si="143"/>
        <v>145532</v>
      </c>
      <c r="AI147" s="13">
        <f t="shared" si="144"/>
        <v>134358842</v>
      </c>
      <c r="AJ147" s="13">
        <f t="shared" si="108"/>
        <v>470894</v>
      </c>
      <c r="AK147" s="13">
        <f t="shared" si="109"/>
        <v>26842065</v>
      </c>
      <c r="AL147" s="13">
        <f t="shared" si="110"/>
        <v>327723</v>
      </c>
      <c r="AM147" s="13">
        <f t="shared" si="111"/>
        <v>0</v>
      </c>
      <c r="AN147" s="14">
        <f t="shared" si="105"/>
        <v>1215620144</v>
      </c>
    </row>
    <row r="148" spans="1:40">
      <c r="A148" s="12">
        <f>A46</f>
        <v>2013</v>
      </c>
      <c r="B148" s="13">
        <f t="shared" si="107"/>
        <v>58356961</v>
      </c>
      <c r="C148" s="13">
        <f t="shared" si="112"/>
        <v>8140781</v>
      </c>
      <c r="D148" s="13">
        <f t="shared" si="113"/>
        <v>325550</v>
      </c>
      <c r="E148" s="13">
        <f t="shared" si="114"/>
        <v>1514868</v>
      </c>
      <c r="F148" s="13">
        <f t="shared" si="115"/>
        <v>8513486</v>
      </c>
      <c r="G148" s="13">
        <f t="shared" si="116"/>
        <v>2225948</v>
      </c>
      <c r="H148" s="13">
        <f t="shared" si="117"/>
        <v>3700116</v>
      </c>
      <c r="I148" s="13">
        <f t="shared" si="118"/>
        <v>6494170</v>
      </c>
      <c r="J148" s="13">
        <f t="shared" si="119"/>
        <v>47383727</v>
      </c>
      <c r="K148" s="13">
        <f t="shared" si="120"/>
        <v>7333447</v>
      </c>
      <c r="L148" s="13">
        <f t="shared" si="121"/>
        <v>29919447</v>
      </c>
      <c r="M148" s="13">
        <f t="shared" si="122"/>
        <v>3806744</v>
      </c>
      <c r="N148" s="13">
        <f t="shared" si="123"/>
        <v>2430883</v>
      </c>
      <c r="O148" s="13">
        <f t="shared" si="124"/>
        <v>6485413</v>
      </c>
      <c r="P148" s="13">
        <f t="shared" si="125"/>
        <v>1035757</v>
      </c>
      <c r="Q148" s="13">
        <f t="shared" si="126"/>
        <v>46285124</v>
      </c>
      <c r="R148" s="13">
        <f t="shared" si="127"/>
        <v>7976477</v>
      </c>
      <c r="S148" s="13">
        <f t="shared" si="128"/>
        <v>5969376</v>
      </c>
      <c r="T148" s="13">
        <f t="shared" si="129"/>
        <v>105489285</v>
      </c>
      <c r="U148" s="13">
        <f t="shared" si="130"/>
        <v>11817584</v>
      </c>
      <c r="V148" s="13">
        <f t="shared" si="131"/>
        <v>141787222</v>
      </c>
      <c r="W148" s="13">
        <f t="shared" si="132"/>
        <v>19724375</v>
      </c>
      <c r="X148" s="13">
        <f t="shared" si="133"/>
        <v>47253478</v>
      </c>
      <c r="Y148" s="13">
        <f t="shared" si="134"/>
        <v>379149</v>
      </c>
      <c r="Z148" s="13">
        <f t="shared" si="135"/>
        <v>19047486</v>
      </c>
      <c r="AA148" s="13">
        <f t="shared" si="136"/>
        <v>193372</v>
      </c>
      <c r="AB148" s="13">
        <f t="shared" si="137"/>
        <v>315973351</v>
      </c>
      <c r="AC148" s="13">
        <f t="shared" si="138"/>
        <v>542773</v>
      </c>
      <c r="AD148" s="13">
        <f t="shared" si="139"/>
        <v>143344416</v>
      </c>
      <c r="AE148" s="13">
        <f t="shared" si="140"/>
        <v>410975</v>
      </c>
      <c r="AF148" s="13">
        <f t="shared" si="141"/>
        <v>10741587</v>
      </c>
      <c r="AG148" s="13">
        <f t="shared" si="142"/>
        <v>1557834</v>
      </c>
      <c r="AH148" s="13">
        <f t="shared" si="143"/>
        <v>166158</v>
      </c>
      <c r="AI148" s="13">
        <f t="shared" si="144"/>
        <v>134493813</v>
      </c>
      <c r="AJ148" s="13">
        <f t="shared" si="108"/>
        <v>501094</v>
      </c>
      <c r="AK148" s="13">
        <f t="shared" si="109"/>
        <v>26971820</v>
      </c>
      <c r="AL148" s="13">
        <f t="shared" si="110"/>
        <v>345293</v>
      </c>
      <c r="AM148" s="13">
        <f t="shared" si="111"/>
        <v>0</v>
      </c>
      <c r="AN148" s="14">
        <f t="shared" si="105"/>
        <v>1228639340</v>
      </c>
    </row>
    <row r="149" spans="1:40">
      <c r="A149" s="12">
        <f>A47</f>
        <v>2014</v>
      </c>
      <c r="B149" s="13">
        <f t="shared" si="107"/>
        <v>58377470</v>
      </c>
      <c r="C149" s="13">
        <f t="shared" si="112"/>
        <v>8196135</v>
      </c>
      <c r="D149" s="13">
        <f t="shared" si="113"/>
        <v>325998</v>
      </c>
      <c r="E149" s="13">
        <f t="shared" si="114"/>
        <v>1627899</v>
      </c>
      <c r="F149" s="13">
        <f t="shared" si="115"/>
        <v>8592958</v>
      </c>
      <c r="G149" s="13">
        <f t="shared" si="116"/>
        <v>2233643</v>
      </c>
      <c r="H149" s="13">
        <f t="shared" si="117"/>
        <v>3725426</v>
      </c>
      <c r="I149" s="13">
        <f t="shared" si="118"/>
        <v>6582176</v>
      </c>
      <c r="J149" s="13">
        <f t="shared" si="119"/>
        <v>49742494</v>
      </c>
      <c r="K149" s="13">
        <f t="shared" si="120"/>
        <v>8269727</v>
      </c>
      <c r="L149" s="13">
        <f t="shared" si="121"/>
        <v>31802717</v>
      </c>
      <c r="M149" s="13">
        <f t="shared" si="122"/>
        <v>4028112</v>
      </c>
      <c r="N149" s="13">
        <f t="shared" si="123"/>
        <v>2503069</v>
      </c>
      <c r="O149" s="13">
        <f t="shared" si="124"/>
        <v>6812999</v>
      </c>
      <c r="P149" s="13">
        <f t="shared" si="125"/>
        <v>1055170</v>
      </c>
      <c r="Q149" s="13">
        <f t="shared" si="126"/>
        <v>46342009</v>
      </c>
      <c r="R149" s="13">
        <f t="shared" si="127"/>
        <v>8195780</v>
      </c>
      <c r="S149" s="13">
        <f t="shared" si="128"/>
        <v>6043667</v>
      </c>
      <c r="T149" s="13">
        <f t="shared" si="129"/>
        <v>107741699</v>
      </c>
      <c r="U149" s="13">
        <f t="shared" si="130"/>
        <v>12005780</v>
      </c>
      <c r="V149" s="13">
        <f t="shared" si="131"/>
        <v>149553219</v>
      </c>
      <c r="W149" s="13">
        <f t="shared" si="132"/>
        <v>19811093</v>
      </c>
      <c r="X149" s="13">
        <f t="shared" si="133"/>
        <v>47420776</v>
      </c>
      <c r="Y149" s="13">
        <f t="shared" si="134"/>
        <v>413062</v>
      </c>
      <c r="Z149" s="13">
        <f t="shared" si="135"/>
        <v>19168475</v>
      </c>
      <c r="AA149" s="13">
        <f t="shared" si="136"/>
        <v>208471</v>
      </c>
      <c r="AB149" s="13">
        <f t="shared" si="137"/>
        <v>319477501</v>
      </c>
      <c r="AC149" s="13">
        <f t="shared" si="138"/>
        <v>689639</v>
      </c>
      <c r="AD149" s="13">
        <f t="shared" si="139"/>
        <v>143566198</v>
      </c>
      <c r="AE149" s="13">
        <f t="shared" si="140"/>
        <v>419552</v>
      </c>
      <c r="AF149" s="13">
        <f t="shared" si="141"/>
        <v>11193372</v>
      </c>
      <c r="AG149" s="13">
        <f t="shared" si="142"/>
        <v>1599050</v>
      </c>
      <c r="AH149" s="13">
        <f t="shared" si="143"/>
        <v>169934</v>
      </c>
      <c r="AI149" s="13">
        <f t="shared" si="144"/>
        <v>134752895</v>
      </c>
      <c r="AJ149" s="13">
        <f t="shared" si="108"/>
        <v>529105</v>
      </c>
      <c r="AK149" s="13">
        <f t="shared" si="109"/>
        <v>27166935</v>
      </c>
      <c r="AL149" s="13">
        <f t="shared" si="110"/>
        <v>366638</v>
      </c>
      <c r="AM149" s="13">
        <f t="shared" si="111"/>
        <v>0</v>
      </c>
      <c r="AN149" s="14">
        <f t="shared" ref="AN149" si="145">SUM(B149:AM149)</f>
        <v>1250710843</v>
      </c>
    </row>
    <row r="150" spans="1:40" s="24" customFormat="1">
      <c r="A150" s="12">
        <f t="shared" ref="A150:A154" si="146">A48</f>
        <v>2015</v>
      </c>
      <c r="B150" s="13">
        <f t="shared" si="107"/>
        <v>58438353</v>
      </c>
      <c r="C150" s="13">
        <f t="shared" si="112"/>
        <v>8321709</v>
      </c>
      <c r="D150" s="13">
        <f t="shared" si="113"/>
        <v>373524</v>
      </c>
      <c r="E150" s="13">
        <f t="shared" si="114"/>
        <v>1820024</v>
      </c>
      <c r="F150" s="13">
        <f t="shared" si="115"/>
        <v>8689335</v>
      </c>
      <c r="G150" s="13">
        <f t="shared" si="116"/>
        <v>2249619</v>
      </c>
      <c r="H150" s="13">
        <f t="shared" si="117"/>
        <v>4262890</v>
      </c>
      <c r="I150" s="13">
        <f t="shared" si="118"/>
        <v>6688891</v>
      </c>
      <c r="J150" s="13">
        <f t="shared" si="119"/>
        <v>50203245</v>
      </c>
      <c r="K150" s="13">
        <f t="shared" si="120"/>
        <v>12248654</v>
      </c>
      <c r="L150" s="13">
        <f t="shared" si="121"/>
        <v>32415129</v>
      </c>
      <c r="M150" s="13">
        <f t="shared" si="122"/>
        <v>4436108</v>
      </c>
      <c r="N150" s="13">
        <f t="shared" si="123"/>
        <v>2578470</v>
      </c>
      <c r="O150" s="13">
        <f t="shared" si="124"/>
        <v>7060585</v>
      </c>
      <c r="P150" s="13">
        <f t="shared" si="125"/>
        <v>1082161</v>
      </c>
      <c r="Q150" s="13">
        <f t="shared" si="126"/>
        <v>46433163</v>
      </c>
      <c r="R150" s="13">
        <f t="shared" si="127"/>
        <v>8377501</v>
      </c>
      <c r="S150" s="13">
        <f t="shared" si="128"/>
        <v>6219196</v>
      </c>
      <c r="T150" s="13">
        <f t="shared" si="129"/>
        <v>107875463</v>
      </c>
      <c r="U150" s="13">
        <f t="shared" si="130"/>
        <v>12324610</v>
      </c>
      <c r="V150" s="13">
        <f t="shared" si="131"/>
        <v>151993888</v>
      </c>
      <c r="W150" s="13">
        <f t="shared" si="132"/>
        <v>19861463</v>
      </c>
      <c r="X150" s="13">
        <f t="shared" si="133"/>
        <v>47535238</v>
      </c>
      <c r="Y150" s="13">
        <f t="shared" si="134"/>
        <v>444811</v>
      </c>
      <c r="Z150" s="13">
        <f t="shared" si="135"/>
        <v>19339163</v>
      </c>
      <c r="AA150" s="13">
        <f t="shared" si="136"/>
        <v>263434</v>
      </c>
      <c r="AB150" s="13">
        <f t="shared" si="137"/>
        <v>323781580</v>
      </c>
      <c r="AC150" s="13">
        <f t="shared" si="138"/>
        <v>1198833</v>
      </c>
      <c r="AD150" s="13">
        <f t="shared" si="139"/>
        <v>143605896</v>
      </c>
      <c r="AE150" s="13">
        <f t="shared" si="140"/>
        <v>431014</v>
      </c>
      <c r="AF150" s="13">
        <f t="shared" si="141"/>
        <v>11871143</v>
      </c>
      <c r="AG150" s="13">
        <f t="shared" si="142"/>
        <v>3009842</v>
      </c>
      <c r="AH150" s="13">
        <f t="shared" si="143"/>
        <v>214396</v>
      </c>
      <c r="AI150" s="13">
        <f t="shared" si="144"/>
        <v>135094926</v>
      </c>
      <c r="AJ150" s="13">
        <f t="shared" si="108"/>
        <v>563533</v>
      </c>
      <c r="AK150" s="13">
        <f t="shared" si="109"/>
        <v>27279923</v>
      </c>
      <c r="AL150" s="13">
        <f t="shared" si="110"/>
        <v>399209</v>
      </c>
      <c r="AM150" s="13">
        <f t="shared" si="111"/>
        <v>0</v>
      </c>
      <c r="AN150" s="14">
        <f t="shared" ref="AN150:AN154" si="147">SUM(B150:AM150)</f>
        <v>1268986922</v>
      </c>
    </row>
    <row r="151" spans="1:40" s="24" customFormat="1">
      <c r="A151" s="12">
        <f t="shared" si="146"/>
        <v>2016</v>
      </c>
      <c r="B151" s="13">
        <f t="shared" si="107"/>
        <v>58538585</v>
      </c>
      <c r="C151" s="13">
        <f t="shared" si="112"/>
        <v>8381240</v>
      </c>
      <c r="D151" s="13">
        <f t="shared" si="113"/>
        <v>382443</v>
      </c>
      <c r="E151" s="13">
        <f t="shared" si="114"/>
        <v>1908483</v>
      </c>
      <c r="F151" s="13">
        <f t="shared" si="115"/>
        <v>8858516</v>
      </c>
      <c r="G151" s="13">
        <f t="shared" si="116"/>
        <v>2274302</v>
      </c>
      <c r="H151" s="13">
        <f t="shared" si="117"/>
        <v>4396235</v>
      </c>
      <c r="I151" s="13">
        <f t="shared" si="118"/>
        <v>6789973</v>
      </c>
      <c r="J151" s="13">
        <f t="shared" si="119"/>
        <v>50936747</v>
      </c>
      <c r="K151" s="13">
        <f t="shared" si="120"/>
        <v>12625034</v>
      </c>
      <c r="L151" s="13">
        <f t="shared" si="121"/>
        <v>34210153</v>
      </c>
      <c r="M151" s="13">
        <f t="shared" si="122"/>
        <v>4495506</v>
      </c>
      <c r="N151" s="13">
        <f t="shared" si="123"/>
        <v>2666096</v>
      </c>
      <c r="O151" s="13">
        <f t="shared" si="124"/>
        <v>7400274</v>
      </c>
      <c r="P151" s="13">
        <f t="shared" si="125"/>
        <v>1174234</v>
      </c>
      <c r="Q151" s="13">
        <f t="shared" si="126"/>
        <v>46642935</v>
      </c>
      <c r="R151" s="13">
        <f t="shared" si="127"/>
        <v>8658209</v>
      </c>
      <c r="S151" s="13">
        <f t="shared" si="128"/>
        <v>6376080</v>
      </c>
      <c r="T151" s="13">
        <f t="shared" si="129"/>
        <v>108034121</v>
      </c>
      <c r="U151" s="13">
        <f t="shared" si="130"/>
        <v>12645470</v>
      </c>
      <c r="V151" s="13">
        <f t="shared" si="131"/>
        <v>155225038</v>
      </c>
      <c r="W151" s="13">
        <f t="shared" si="132"/>
        <v>19903657</v>
      </c>
      <c r="X151" s="13">
        <f t="shared" si="133"/>
        <v>47668619</v>
      </c>
      <c r="Y151" s="13">
        <f t="shared" si="134"/>
        <v>461048</v>
      </c>
      <c r="Z151" s="13">
        <f t="shared" si="135"/>
        <v>19420985</v>
      </c>
      <c r="AA151" s="13">
        <f t="shared" si="136"/>
        <v>324498</v>
      </c>
      <c r="AB151" s="13">
        <f t="shared" si="137"/>
        <v>328426344</v>
      </c>
      <c r="AC151" s="13">
        <f t="shared" si="138"/>
        <v>1330395</v>
      </c>
      <c r="AD151" s="13">
        <f t="shared" si="139"/>
        <v>143662058</v>
      </c>
      <c r="AE151" s="13">
        <f t="shared" si="140"/>
        <v>468805</v>
      </c>
      <c r="AF151" s="13">
        <f t="shared" si="141"/>
        <v>12873010</v>
      </c>
      <c r="AG151" s="13">
        <f t="shared" si="142"/>
        <v>3050826</v>
      </c>
      <c r="AH151" s="13">
        <f t="shared" si="143"/>
        <v>250173</v>
      </c>
      <c r="AI151" s="13">
        <f t="shared" si="144"/>
        <v>135783320</v>
      </c>
      <c r="AJ151" s="13">
        <f t="shared" si="108"/>
        <v>590798</v>
      </c>
      <c r="AK151" s="13">
        <f t="shared" si="109"/>
        <v>27442442</v>
      </c>
      <c r="AL151" s="13">
        <f t="shared" si="110"/>
        <v>403471</v>
      </c>
      <c r="AM151" s="13">
        <f t="shared" si="111"/>
        <v>0</v>
      </c>
      <c r="AN151" s="14">
        <f t="shared" si="147"/>
        <v>1284680123</v>
      </c>
    </row>
    <row r="152" spans="1:40">
      <c r="A152" s="12">
        <f t="shared" si="146"/>
        <v>2017</v>
      </c>
      <c r="B152" s="13">
        <f t="shared" si="107"/>
        <v>60453055</v>
      </c>
      <c r="C152" s="13">
        <f t="shared" si="112"/>
        <v>8619836</v>
      </c>
      <c r="D152" s="13">
        <f t="shared" si="113"/>
        <v>387291</v>
      </c>
      <c r="E152" s="13">
        <f t="shared" si="114"/>
        <v>2027199</v>
      </c>
      <c r="F152" s="13">
        <f t="shared" si="115"/>
        <v>9000913</v>
      </c>
      <c r="G152" s="13">
        <f t="shared" si="116"/>
        <v>2314798</v>
      </c>
      <c r="H152" s="13">
        <f t="shared" si="117"/>
        <v>4426333</v>
      </c>
      <c r="I152" s="13">
        <f t="shared" si="118"/>
        <v>8148518</v>
      </c>
      <c r="J152" s="13">
        <f t="shared" si="119"/>
        <v>51574553</v>
      </c>
      <c r="K152" s="13">
        <f t="shared" si="120"/>
        <v>13582719</v>
      </c>
      <c r="L152" s="13">
        <f t="shared" si="121"/>
        <v>34382103</v>
      </c>
      <c r="M152" s="13">
        <f t="shared" si="122"/>
        <v>4646979</v>
      </c>
      <c r="N152" s="13">
        <f t="shared" si="123"/>
        <v>2782131</v>
      </c>
      <c r="O152" s="13">
        <f t="shared" si="124"/>
        <v>8586823</v>
      </c>
      <c r="P152" s="13">
        <f t="shared" si="125"/>
        <v>1331847</v>
      </c>
      <c r="Q152" s="13">
        <f t="shared" si="126"/>
        <v>48625328</v>
      </c>
      <c r="R152" s="13">
        <f t="shared" si="127"/>
        <v>8835117</v>
      </c>
      <c r="S152" s="13">
        <f t="shared" si="128"/>
        <v>7215543</v>
      </c>
      <c r="T152" s="13">
        <f t="shared" si="129"/>
        <v>108130767</v>
      </c>
      <c r="U152" s="13">
        <f t="shared" si="130"/>
        <v>12947450</v>
      </c>
      <c r="V152" s="13">
        <f t="shared" si="131"/>
        <v>157532441</v>
      </c>
      <c r="W152" s="13">
        <f t="shared" si="132"/>
        <v>20083778</v>
      </c>
      <c r="X152" s="13">
        <f t="shared" si="133"/>
        <v>47841302</v>
      </c>
      <c r="Y152" s="13">
        <f t="shared" si="134"/>
        <v>521558</v>
      </c>
      <c r="Z152" s="13">
        <f t="shared" si="135"/>
        <v>19978858</v>
      </c>
      <c r="AA152" s="13">
        <f t="shared" si="136"/>
        <v>365726</v>
      </c>
      <c r="AB152" s="13">
        <f t="shared" si="137"/>
        <v>333938786</v>
      </c>
      <c r="AC152" s="13">
        <f t="shared" si="138"/>
        <v>1380624</v>
      </c>
      <c r="AD152" s="13">
        <f t="shared" si="139"/>
        <v>146988275</v>
      </c>
      <c r="AE152" s="13">
        <f t="shared" si="140"/>
        <v>536780</v>
      </c>
      <c r="AF152" s="13">
        <f t="shared" si="141"/>
        <v>13624784</v>
      </c>
      <c r="AG152" s="13">
        <f t="shared" si="142"/>
        <v>3081056</v>
      </c>
      <c r="AH152" s="13">
        <f t="shared" si="143"/>
        <v>269961</v>
      </c>
      <c r="AI152" s="13">
        <f t="shared" si="144"/>
        <v>142045825</v>
      </c>
      <c r="AJ152" s="13">
        <f t="shared" si="108"/>
        <v>600723</v>
      </c>
      <c r="AK152" s="13">
        <f t="shared" si="109"/>
        <v>27785003</v>
      </c>
      <c r="AL152" s="13">
        <f t="shared" si="110"/>
        <v>419523</v>
      </c>
      <c r="AM152" s="13">
        <f t="shared" si="111"/>
        <v>0</v>
      </c>
      <c r="AN152" s="14">
        <f t="shared" si="147"/>
        <v>1315014306</v>
      </c>
    </row>
    <row r="153" spans="1:40">
      <c r="A153" s="12">
        <f t="shared" si="146"/>
        <v>2018</v>
      </c>
      <c r="B153" s="13">
        <f t="shared" si="107"/>
        <v>60739778</v>
      </c>
      <c r="C153" s="13">
        <f t="shared" si="112"/>
        <v>9547764</v>
      </c>
      <c r="D153" s="13">
        <f t="shared" si="113"/>
        <v>394788</v>
      </c>
      <c r="E153" s="13">
        <f t="shared" si="114"/>
        <v>2100342</v>
      </c>
      <c r="F153" s="13">
        <f t="shared" si="115"/>
        <v>9281663</v>
      </c>
      <c r="G153" s="13">
        <f t="shared" si="116"/>
        <v>2440309</v>
      </c>
      <c r="H153" s="13">
        <f t="shared" si="117"/>
        <v>11170399</v>
      </c>
      <c r="I153" s="13">
        <f t="shared" si="118"/>
        <v>8751464</v>
      </c>
      <c r="J153" s="13">
        <f t="shared" si="119"/>
        <v>51798907</v>
      </c>
      <c r="K153" s="13">
        <f t="shared" si="120"/>
        <v>16980306</v>
      </c>
      <c r="L153" s="13">
        <f t="shared" si="121"/>
        <v>35188415</v>
      </c>
      <c r="M153" s="13">
        <f t="shared" si="122"/>
        <v>5615549</v>
      </c>
      <c r="N153" s="13">
        <f t="shared" si="123"/>
        <v>2963058</v>
      </c>
      <c r="O153" s="13">
        <f t="shared" si="124"/>
        <v>8901108</v>
      </c>
      <c r="P153" s="13">
        <f t="shared" si="125"/>
        <v>1483757</v>
      </c>
      <c r="Q153" s="13">
        <f t="shared" si="126"/>
        <v>49089626</v>
      </c>
      <c r="R153" s="13">
        <f t="shared" si="127"/>
        <v>9952930</v>
      </c>
      <c r="S153" s="13">
        <f t="shared" si="128"/>
        <v>7602229</v>
      </c>
      <c r="T153" s="13">
        <f t="shared" si="129"/>
        <v>114385210</v>
      </c>
      <c r="U153" s="13">
        <f t="shared" si="130"/>
        <v>13218808</v>
      </c>
      <c r="V153" s="13">
        <f t="shared" si="131"/>
        <v>158507922</v>
      </c>
      <c r="W153" s="13">
        <f t="shared" si="132"/>
        <v>20612919</v>
      </c>
      <c r="X153" s="13">
        <f t="shared" si="133"/>
        <v>50042066</v>
      </c>
      <c r="Y153" s="13">
        <f t="shared" si="134"/>
        <v>535358</v>
      </c>
      <c r="Z153" s="13">
        <f t="shared" si="135"/>
        <v>21416292</v>
      </c>
      <c r="AA153" s="13">
        <f t="shared" si="136"/>
        <v>461080</v>
      </c>
      <c r="AB153" s="13">
        <f t="shared" si="137"/>
        <v>338578923</v>
      </c>
      <c r="AC153" s="13">
        <f t="shared" si="138"/>
        <v>1494314</v>
      </c>
      <c r="AD153" s="13">
        <f t="shared" si="139"/>
        <v>147949830</v>
      </c>
      <c r="AE153" s="13">
        <f t="shared" si="140"/>
        <v>664496</v>
      </c>
      <c r="AF153" s="13">
        <f t="shared" si="141"/>
        <v>14848871</v>
      </c>
      <c r="AG153" s="13">
        <f t="shared" si="142"/>
        <v>3096470</v>
      </c>
      <c r="AH153" s="13">
        <f t="shared" si="143"/>
        <v>668810</v>
      </c>
      <c r="AI153" s="13">
        <f t="shared" si="144"/>
        <v>142888959</v>
      </c>
      <c r="AJ153" s="13">
        <f t="shared" si="108"/>
        <v>1510269</v>
      </c>
      <c r="AK153" s="13">
        <f t="shared" si="109"/>
        <v>34734939</v>
      </c>
      <c r="AL153" s="13">
        <f t="shared" si="110"/>
        <v>866038</v>
      </c>
      <c r="AM153" s="13">
        <f t="shared" si="111"/>
        <v>0</v>
      </c>
      <c r="AN153" s="14">
        <f t="shared" si="147"/>
        <v>1360483966</v>
      </c>
    </row>
    <row r="154" spans="1:40">
      <c r="A154" s="12">
        <f t="shared" si="146"/>
        <v>2019</v>
      </c>
      <c r="B154" s="13">
        <f t="shared" si="107"/>
        <v>60769968</v>
      </c>
      <c r="C154" s="13">
        <f t="shared" si="112"/>
        <v>9599408</v>
      </c>
      <c r="D154" s="13">
        <f t="shared" si="113"/>
        <v>395209</v>
      </c>
      <c r="E154" s="13">
        <f t="shared" si="114"/>
        <v>2115186</v>
      </c>
      <c r="F154" s="13">
        <f t="shared" si="115"/>
        <v>9329636</v>
      </c>
      <c r="G154" s="13">
        <f t="shared" si="116"/>
        <v>2457650</v>
      </c>
      <c r="H154" s="13">
        <f t="shared" si="117"/>
        <v>11170701</v>
      </c>
      <c r="I154" s="13">
        <f t="shared" si="118"/>
        <v>8867056</v>
      </c>
      <c r="J154" s="13">
        <f t="shared" si="119"/>
        <v>52280448</v>
      </c>
      <c r="K154" s="13">
        <f t="shared" si="120"/>
        <v>17094122</v>
      </c>
      <c r="L154" s="13">
        <f t="shared" si="121"/>
        <v>35278317</v>
      </c>
      <c r="M154" s="13">
        <f t="shared" si="122"/>
        <v>5641840</v>
      </c>
      <c r="N154" s="13">
        <f t="shared" si="123"/>
        <v>3079562</v>
      </c>
      <c r="O154" s="13">
        <f t="shared" si="124"/>
        <v>9104590</v>
      </c>
      <c r="P154" s="13">
        <f t="shared" si="125"/>
        <v>1505077</v>
      </c>
      <c r="Q154" s="13">
        <f t="shared" si="126"/>
        <v>49323220</v>
      </c>
      <c r="R154" s="13">
        <f t="shared" si="127"/>
        <v>9983763</v>
      </c>
      <c r="S154" s="13">
        <f t="shared" si="128"/>
        <v>7697286</v>
      </c>
      <c r="T154" s="13">
        <f t="shared" si="129"/>
        <v>114499968</v>
      </c>
      <c r="U154" s="13">
        <f t="shared" si="130"/>
        <v>13339359</v>
      </c>
      <c r="V154" s="13">
        <f t="shared" si="131"/>
        <v>159568014</v>
      </c>
      <c r="W154" s="13">
        <f t="shared" si="132"/>
        <v>20626565</v>
      </c>
      <c r="X154" s="13">
        <f t="shared" si="133"/>
        <v>50140887</v>
      </c>
      <c r="Y154" s="13">
        <f t="shared" si="134"/>
        <v>536130</v>
      </c>
      <c r="Z154" s="13">
        <f t="shared" si="135"/>
        <v>21503740</v>
      </c>
      <c r="AA154" s="13">
        <f t="shared" si="136"/>
        <v>479360</v>
      </c>
      <c r="AB154" s="13">
        <f t="shared" si="137"/>
        <v>342523828</v>
      </c>
      <c r="AC154" s="13">
        <f t="shared" si="138"/>
        <v>1605746</v>
      </c>
      <c r="AD154" s="13">
        <f t="shared" si="139"/>
        <v>148024158</v>
      </c>
      <c r="AE154" s="13">
        <f t="shared" si="140"/>
        <v>681253</v>
      </c>
      <c r="AF154" s="13">
        <f t="shared" si="141"/>
        <v>15257078</v>
      </c>
      <c r="AG154" s="13">
        <f t="shared" si="142"/>
        <v>3121434</v>
      </c>
      <c r="AH154" s="13">
        <f t="shared" si="143"/>
        <v>675425</v>
      </c>
      <c r="AI154" s="13">
        <f t="shared" si="144"/>
        <v>143323675</v>
      </c>
      <c r="AJ154" s="13">
        <f t="shared" si="108"/>
        <v>1522182</v>
      </c>
      <c r="AK154" s="13">
        <f t="shared" si="109"/>
        <v>34795151</v>
      </c>
      <c r="AL154" s="13">
        <f t="shared" si="110"/>
        <v>909981</v>
      </c>
      <c r="AM154" s="13">
        <f t="shared" si="111"/>
        <v>0</v>
      </c>
      <c r="AN154" s="14">
        <f t="shared" si="147"/>
        <v>1368826973</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
  <sheetViews>
    <sheetView workbookViewId="0">
      <selection activeCell="S34" sqref="S34"/>
    </sheetView>
  </sheetViews>
  <sheetFormatPr defaultRowHeight="15"/>
  <cols>
    <col min="1" max="16384" width="9.140625" style="33"/>
  </cols>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sheetPr>
  <dimension ref="A2:BJ154"/>
  <sheetViews>
    <sheetView workbookViewId="0">
      <selection activeCell="A132" sqref="A132"/>
    </sheetView>
  </sheetViews>
  <sheetFormatPr defaultRowHeight="15"/>
  <cols>
    <col min="1" max="1" width="19.85546875" bestFit="1" customWidth="1"/>
    <col min="2" max="2" width="17.28515625" customWidth="1"/>
    <col min="3" max="3" width="23.7109375" customWidth="1"/>
    <col min="4" max="4" width="27" bestFit="1" customWidth="1"/>
    <col min="5" max="5" width="18.140625" bestFit="1" customWidth="1"/>
    <col min="6" max="6" width="9" bestFit="1" customWidth="1"/>
    <col min="7" max="7" width="8.7109375" bestFit="1" customWidth="1"/>
    <col min="8" max="8" width="21.42578125" bestFit="1" customWidth="1"/>
    <col min="9" max="9" width="20.7109375" bestFit="1" customWidth="1"/>
    <col min="10" max="10" width="21.42578125" bestFit="1" customWidth="1"/>
    <col min="11" max="11" width="13.42578125" bestFit="1" customWidth="1"/>
    <col min="12" max="12" width="11.42578125" bestFit="1" customWidth="1"/>
    <col min="13" max="13" width="16" bestFit="1" customWidth="1"/>
    <col min="14" max="14" width="26.5703125" bestFit="1" customWidth="1"/>
    <col min="15" max="15" width="19.7109375" bestFit="1" customWidth="1"/>
    <col min="16" max="16" width="19.7109375" customWidth="1"/>
    <col min="17" max="17" width="24.140625" bestFit="1" customWidth="1"/>
    <col min="18" max="21" width="11.140625" bestFit="1" customWidth="1"/>
    <col min="22" max="39" width="5.140625" bestFit="1" customWidth="1"/>
    <col min="40" max="40" width="14.28515625" bestFit="1" customWidth="1"/>
  </cols>
  <sheetData>
    <row r="2" spans="1:18">
      <c r="A2" s="2" t="s">
        <v>230</v>
      </c>
      <c r="B2" s="6" t="s">
        <v>37</v>
      </c>
    </row>
    <row r="4" spans="1:18">
      <c r="A4" s="2" t="s">
        <v>221</v>
      </c>
      <c r="B4" s="2" t="s">
        <v>203</v>
      </c>
    </row>
    <row r="5" spans="1:18">
      <c r="A5" s="2" t="s">
        <v>39</v>
      </c>
      <c r="B5" s="24" t="s">
        <v>199</v>
      </c>
      <c r="C5" s="24" t="s">
        <v>209</v>
      </c>
      <c r="D5" s="24" t="s">
        <v>210</v>
      </c>
      <c r="E5" s="24" t="s">
        <v>208</v>
      </c>
      <c r="F5" s="24" t="s">
        <v>200</v>
      </c>
      <c r="G5" s="24" t="s">
        <v>206</v>
      </c>
      <c r="H5" s="24" t="s">
        <v>211</v>
      </c>
      <c r="I5" s="24" t="s">
        <v>204</v>
      </c>
      <c r="J5" s="24" t="s">
        <v>212</v>
      </c>
      <c r="K5" s="24" t="s">
        <v>202</v>
      </c>
      <c r="L5" s="24" t="s">
        <v>201</v>
      </c>
      <c r="M5" s="24" t="s">
        <v>213</v>
      </c>
      <c r="N5" s="24" t="s">
        <v>198</v>
      </c>
      <c r="O5" s="24" t="s">
        <v>214</v>
      </c>
      <c r="P5" s="24" t="s">
        <v>215</v>
      </c>
      <c r="Q5" s="24" t="s">
        <v>334</v>
      </c>
      <c r="R5" s="24" t="s">
        <v>336</v>
      </c>
    </row>
    <row r="6" spans="1:18">
      <c r="A6" s="3">
        <v>1999</v>
      </c>
      <c r="B6" s="17">
        <v>54966</v>
      </c>
      <c r="C6" s="17"/>
      <c r="D6" s="17">
        <v>4354</v>
      </c>
      <c r="E6" s="17"/>
      <c r="F6" s="17">
        <v>395218</v>
      </c>
      <c r="G6" s="17">
        <v>16835</v>
      </c>
      <c r="H6" s="17"/>
      <c r="I6" s="17">
        <v>9405312</v>
      </c>
      <c r="J6" s="17"/>
      <c r="K6" s="17">
        <v>1327525</v>
      </c>
      <c r="L6" s="17"/>
      <c r="M6" s="17"/>
      <c r="N6" s="17">
        <v>3928239</v>
      </c>
      <c r="O6" s="17">
        <v>198</v>
      </c>
      <c r="P6" s="17"/>
      <c r="Q6" s="17">
        <v>234143</v>
      </c>
      <c r="R6" s="17">
        <v>75960</v>
      </c>
    </row>
    <row r="7" spans="1:18">
      <c r="A7" s="3">
        <v>2000</v>
      </c>
      <c r="B7" s="17">
        <v>287118</v>
      </c>
      <c r="C7" s="17"/>
      <c r="D7" s="17">
        <v>74</v>
      </c>
      <c r="E7" s="17"/>
      <c r="F7" s="17">
        <v>79475</v>
      </c>
      <c r="G7" s="17">
        <v>17757</v>
      </c>
      <c r="H7" s="17"/>
      <c r="I7" s="17">
        <v>15767268</v>
      </c>
      <c r="J7" s="17"/>
      <c r="K7" s="17">
        <v>3156392</v>
      </c>
      <c r="L7" s="17"/>
      <c r="M7" s="17"/>
      <c r="N7" s="17">
        <v>8095307</v>
      </c>
      <c r="O7" s="17">
        <v>132</v>
      </c>
      <c r="P7" s="17"/>
      <c r="Q7" s="17">
        <v>115</v>
      </c>
      <c r="R7" s="17">
        <v>24351</v>
      </c>
    </row>
    <row r="8" spans="1:18">
      <c r="A8" s="3">
        <v>2001</v>
      </c>
      <c r="B8" s="17">
        <v>326079</v>
      </c>
      <c r="C8" s="17">
        <v>108</v>
      </c>
      <c r="D8" s="17">
        <v>2876</v>
      </c>
      <c r="E8" s="17"/>
      <c r="F8" s="17">
        <v>153429</v>
      </c>
      <c r="G8" s="17">
        <v>219523</v>
      </c>
      <c r="H8" s="17"/>
      <c r="I8" s="17">
        <v>26842756</v>
      </c>
      <c r="J8" s="17">
        <v>0</v>
      </c>
      <c r="K8" s="17">
        <v>1349229</v>
      </c>
      <c r="L8" s="17"/>
      <c r="M8" s="17">
        <v>18</v>
      </c>
      <c r="N8" s="17">
        <v>6450623</v>
      </c>
      <c r="O8" s="17">
        <v>304</v>
      </c>
      <c r="P8" s="17"/>
      <c r="Q8" s="17">
        <v>298</v>
      </c>
      <c r="R8" s="17">
        <v>7757</v>
      </c>
    </row>
    <row r="9" spans="1:18">
      <c r="A9" s="3">
        <v>2002</v>
      </c>
      <c r="B9" s="17">
        <v>145925</v>
      </c>
      <c r="C9" s="17">
        <v>0</v>
      </c>
      <c r="D9" s="17">
        <v>170</v>
      </c>
      <c r="E9" s="17"/>
      <c r="F9" s="17">
        <v>171233</v>
      </c>
      <c r="G9" s="17">
        <v>176747</v>
      </c>
      <c r="H9" s="17">
        <v>2173</v>
      </c>
      <c r="I9" s="17">
        <v>51735795</v>
      </c>
      <c r="J9" s="17">
        <v>0</v>
      </c>
      <c r="K9" s="17">
        <v>4971313</v>
      </c>
      <c r="L9" s="17"/>
      <c r="M9" s="17"/>
      <c r="N9" s="17">
        <v>5820397</v>
      </c>
      <c r="O9" s="17">
        <v>48</v>
      </c>
      <c r="P9" s="17"/>
      <c r="Q9" s="17">
        <v>8015</v>
      </c>
      <c r="R9" s="17">
        <v>23428</v>
      </c>
    </row>
    <row r="10" spans="1:18">
      <c r="A10" s="3">
        <v>2003</v>
      </c>
      <c r="B10" s="17">
        <v>226805</v>
      </c>
      <c r="C10" s="17">
        <v>1233</v>
      </c>
      <c r="D10" s="17">
        <v>6853</v>
      </c>
      <c r="E10" s="17"/>
      <c r="F10" s="17">
        <v>696825</v>
      </c>
      <c r="G10" s="17">
        <v>151688</v>
      </c>
      <c r="H10" s="17">
        <v>56</v>
      </c>
      <c r="I10" s="17">
        <v>86861902</v>
      </c>
      <c r="J10" s="17"/>
      <c r="K10" s="17">
        <v>3846734</v>
      </c>
      <c r="L10" s="17"/>
      <c r="M10" s="17"/>
      <c r="N10" s="17">
        <v>9079122</v>
      </c>
      <c r="O10" s="17">
        <v>625</v>
      </c>
      <c r="P10" s="17"/>
      <c r="Q10" s="17">
        <v>8893</v>
      </c>
      <c r="R10" s="17">
        <v>2264</v>
      </c>
    </row>
    <row r="11" spans="1:18">
      <c r="A11" s="3">
        <v>2004</v>
      </c>
      <c r="B11" s="17">
        <v>244971</v>
      </c>
      <c r="C11" s="17"/>
      <c r="D11" s="17"/>
      <c r="E11" s="17">
        <v>0</v>
      </c>
      <c r="F11" s="17">
        <v>7225685</v>
      </c>
      <c r="G11" s="17">
        <v>78633</v>
      </c>
      <c r="H11" s="17"/>
      <c r="I11" s="17">
        <v>111332055</v>
      </c>
      <c r="J11" s="17"/>
      <c r="K11" s="17">
        <v>2952704</v>
      </c>
      <c r="L11" s="17"/>
      <c r="M11" s="17"/>
      <c r="N11" s="17">
        <v>3154643</v>
      </c>
      <c r="O11" s="17">
        <v>550</v>
      </c>
      <c r="P11" s="17"/>
      <c r="Q11" s="17">
        <v>64990</v>
      </c>
      <c r="R11" s="17">
        <v>1070197</v>
      </c>
    </row>
    <row r="12" spans="1:18">
      <c r="A12" s="3">
        <v>2005</v>
      </c>
      <c r="B12" s="17">
        <v>272916</v>
      </c>
      <c r="C12" s="17">
        <v>86</v>
      </c>
      <c r="D12" s="17"/>
      <c r="E12" s="17">
        <v>5097</v>
      </c>
      <c r="F12" s="17">
        <v>830240</v>
      </c>
      <c r="G12" s="17">
        <v>60722</v>
      </c>
      <c r="H12" s="17"/>
      <c r="I12" s="17">
        <v>192227771</v>
      </c>
      <c r="J12" s="17"/>
      <c r="K12" s="17">
        <v>975349</v>
      </c>
      <c r="L12" s="17"/>
      <c r="M12" s="17"/>
      <c r="N12" s="17">
        <v>3173335</v>
      </c>
      <c r="O12" s="17">
        <v>306</v>
      </c>
      <c r="P12" s="17"/>
      <c r="Q12" s="17">
        <v>2935</v>
      </c>
      <c r="R12" s="17">
        <v>387140</v>
      </c>
    </row>
    <row r="13" spans="1:18">
      <c r="A13" s="3">
        <v>2006</v>
      </c>
      <c r="B13" s="17">
        <v>302431</v>
      </c>
      <c r="C13" s="17"/>
      <c r="D13" s="17"/>
      <c r="E13" s="17"/>
      <c r="F13" s="17">
        <v>4435912</v>
      </c>
      <c r="G13" s="17">
        <v>67568</v>
      </c>
      <c r="H13" s="17"/>
      <c r="I13" s="17">
        <v>157224309</v>
      </c>
      <c r="J13" s="17"/>
      <c r="K13" s="17">
        <v>735327</v>
      </c>
      <c r="L13" s="17"/>
      <c r="M13" s="17"/>
      <c r="N13" s="17">
        <v>2685040</v>
      </c>
      <c r="O13" s="17">
        <v>0</v>
      </c>
      <c r="P13" s="17">
        <v>130561</v>
      </c>
      <c r="Q13" s="17">
        <v>126259</v>
      </c>
      <c r="R13" s="17">
        <v>196128</v>
      </c>
    </row>
    <row r="14" spans="1:18">
      <c r="A14" s="3">
        <v>2007</v>
      </c>
      <c r="B14" s="17">
        <v>306740</v>
      </c>
      <c r="C14" s="17">
        <v>617</v>
      </c>
      <c r="D14" s="17">
        <v>0</v>
      </c>
      <c r="E14" s="17"/>
      <c r="F14" s="17">
        <v>1344884</v>
      </c>
      <c r="G14" s="17">
        <v>68877</v>
      </c>
      <c r="H14" s="17"/>
      <c r="I14" s="17">
        <v>148447359</v>
      </c>
      <c r="J14" s="17"/>
      <c r="K14" s="17">
        <v>758714</v>
      </c>
      <c r="L14" s="17"/>
      <c r="M14" s="17">
        <v>124</v>
      </c>
      <c r="N14" s="17">
        <v>1540480</v>
      </c>
      <c r="O14" s="17"/>
      <c r="P14" s="17">
        <v>438759</v>
      </c>
      <c r="Q14" s="17">
        <v>740</v>
      </c>
      <c r="R14" s="17">
        <v>389081</v>
      </c>
    </row>
    <row r="15" spans="1:18">
      <c r="A15" s="3">
        <v>2008</v>
      </c>
      <c r="B15" s="17">
        <v>472082</v>
      </c>
      <c r="C15" s="17">
        <v>14040</v>
      </c>
      <c r="D15" s="17">
        <v>0</v>
      </c>
      <c r="E15" s="17"/>
      <c r="F15" s="17">
        <v>789596</v>
      </c>
      <c r="G15" s="17">
        <v>62457</v>
      </c>
      <c r="H15" s="17"/>
      <c r="I15" s="17">
        <v>89423978</v>
      </c>
      <c r="J15" s="17"/>
      <c r="K15" s="17">
        <v>343423</v>
      </c>
      <c r="L15" s="17"/>
      <c r="M15" s="17">
        <v>474</v>
      </c>
      <c r="N15" s="17">
        <v>228877</v>
      </c>
      <c r="O15" s="17"/>
      <c r="P15" s="17">
        <v>568426</v>
      </c>
      <c r="Q15" s="17">
        <v>4867</v>
      </c>
      <c r="R15" s="17">
        <v>310889</v>
      </c>
    </row>
    <row r="16" spans="1:18">
      <c r="A16" s="3">
        <v>2009</v>
      </c>
      <c r="B16" s="17">
        <v>447390</v>
      </c>
      <c r="C16" s="17">
        <v>148279</v>
      </c>
      <c r="D16" s="17">
        <v>705</v>
      </c>
      <c r="E16" s="17"/>
      <c r="F16" s="17">
        <v>8573528</v>
      </c>
      <c r="G16" s="17">
        <v>114633</v>
      </c>
      <c r="H16" s="17">
        <v>47</v>
      </c>
      <c r="I16" s="17">
        <v>74487133</v>
      </c>
      <c r="J16" s="17"/>
      <c r="K16" s="17">
        <v>667208</v>
      </c>
      <c r="L16" s="17">
        <v>0</v>
      </c>
      <c r="M16" s="17">
        <v>0</v>
      </c>
      <c r="N16" s="17">
        <v>1305044</v>
      </c>
      <c r="O16" s="17"/>
      <c r="P16" s="17">
        <v>65524</v>
      </c>
      <c r="Q16" s="17">
        <v>4712712</v>
      </c>
      <c r="R16" s="17">
        <v>155290</v>
      </c>
    </row>
    <row r="17" spans="1:33">
      <c r="A17" s="3">
        <v>2010</v>
      </c>
      <c r="B17" s="17">
        <v>182774</v>
      </c>
      <c r="C17" s="17">
        <v>257306</v>
      </c>
      <c r="D17" s="17"/>
      <c r="E17" s="17"/>
      <c r="F17" s="17">
        <v>6457013</v>
      </c>
      <c r="G17" s="17">
        <v>58756</v>
      </c>
      <c r="H17" s="17"/>
      <c r="I17" s="17">
        <v>67939714</v>
      </c>
      <c r="J17" s="17"/>
      <c r="K17" s="17">
        <v>630690</v>
      </c>
      <c r="L17" s="17"/>
      <c r="M17" s="17"/>
      <c r="N17" s="17">
        <v>1321172</v>
      </c>
      <c r="O17" s="17"/>
      <c r="P17" s="17">
        <v>145751</v>
      </c>
      <c r="Q17" s="17">
        <v>6783</v>
      </c>
      <c r="R17" s="17">
        <v>166335</v>
      </c>
    </row>
    <row r="18" spans="1:33">
      <c r="A18" s="3">
        <v>2011</v>
      </c>
      <c r="B18" s="17">
        <v>226082</v>
      </c>
      <c r="C18" s="17">
        <v>51366</v>
      </c>
      <c r="D18" s="17">
        <v>9</v>
      </c>
      <c r="E18" s="17"/>
      <c r="F18" s="17">
        <v>377331</v>
      </c>
      <c r="G18" s="17">
        <v>337448</v>
      </c>
      <c r="H18" s="17"/>
      <c r="I18" s="17">
        <v>39433150</v>
      </c>
      <c r="J18" s="17"/>
      <c r="K18" s="17">
        <v>238633</v>
      </c>
      <c r="L18" s="17"/>
      <c r="M18" s="17"/>
      <c r="N18" s="17">
        <v>210218</v>
      </c>
      <c r="O18" s="17"/>
      <c r="P18" s="17">
        <v>43711</v>
      </c>
      <c r="Q18" s="17">
        <v>704</v>
      </c>
      <c r="R18" s="17">
        <v>700478</v>
      </c>
    </row>
    <row r="19" spans="1:33">
      <c r="A19" s="3">
        <v>2012</v>
      </c>
      <c r="B19" s="17">
        <v>191242</v>
      </c>
      <c r="C19" s="17">
        <v>380</v>
      </c>
      <c r="D19" s="17"/>
      <c r="E19" s="17"/>
      <c r="F19" s="17">
        <v>2269587</v>
      </c>
      <c r="G19" s="17">
        <v>381297</v>
      </c>
      <c r="H19" s="17"/>
      <c r="I19" s="17">
        <v>23065747</v>
      </c>
      <c r="J19" s="17"/>
      <c r="K19" s="17">
        <v>742120</v>
      </c>
      <c r="L19" s="17"/>
      <c r="M19" s="17">
        <v>75568</v>
      </c>
      <c r="N19" s="17">
        <v>622691</v>
      </c>
      <c r="O19" s="17"/>
      <c r="P19" s="17">
        <v>34160</v>
      </c>
      <c r="Q19" s="17">
        <v>551969</v>
      </c>
      <c r="R19" s="17">
        <v>581139</v>
      </c>
    </row>
    <row r="20" spans="1:33">
      <c r="A20" s="3">
        <v>2013</v>
      </c>
      <c r="B20" s="17">
        <v>129803</v>
      </c>
      <c r="C20" s="17"/>
      <c r="D20" s="17">
        <v>8</v>
      </c>
      <c r="E20" s="17"/>
      <c r="F20" s="17">
        <v>515154</v>
      </c>
      <c r="G20" s="17">
        <v>197611</v>
      </c>
      <c r="H20" s="17">
        <v>110</v>
      </c>
      <c r="I20" s="17">
        <v>11202645</v>
      </c>
      <c r="J20" s="17"/>
      <c r="K20" s="17">
        <v>155862</v>
      </c>
      <c r="L20" s="17"/>
      <c r="M20" s="17">
        <v>2353</v>
      </c>
      <c r="N20" s="17">
        <v>465633</v>
      </c>
      <c r="O20" s="17"/>
      <c r="P20" s="17">
        <v>85063</v>
      </c>
      <c r="Q20" s="17">
        <v>0</v>
      </c>
      <c r="R20" s="17">
        <v>264954</v>
      </c>
    </row>
    <row r="21" spans="1:33" s="24" customFormat="1">
      <c r="A21" s="3">
        <v>2014</v>
      </c>
      <c r="B21" s="17">
        <v>260085</v>
      </c>
      <c r="C21" s="17"/>
      <c r="D21" s="17"/>
      <c r="E21" s="17"/>
      <c r="F21" s="17">
        <v>10645981</v>
      </c>
      <c r="G21" s="17">
        <v>433666</v>
      </c>
      <c r="H21" s="17">
        <v>15536</v>
      </c>
      <c r="I21" s="17">
        <v>5546527</v>
      </c>
      <c r="J21" s="17"/>
      <c r="K21" s="17">
        <v>1195206</v>
      </c>
      <c r="L21" s="17"/>
      <c r="M21" s="17">
        <v>315</v>
      </c>
      <c r="N21" s="17">
        <v>3556093</v>
      </c>
      <c r="O21" s="17"/>
      <c r="P21" s="17">
        <v>121880</v>
      </c>
      <c r="Q21" s="17">
        <v>100516</v>
      </c>
      <c r="R21" s="17">
        <v>195698</v>
      </c>
      <c r="S21"/>
      <c r="T21"/>
      <c r="U21"/>
    </row>
    <row r="22" spans="1:33">
      <c r="A22" s="3">
        <v>2015</v>
      </c>
      <c r="B22" s="17">
        <v>386582</v>
      </c>
      <c r="C22" s="17"/>
      <c r="D22" s="17"/>
      <c r="E22" s="17"/>
      <c r="F22" s="17">
        <v>7140727</v>
      </c>
      <c r="G22" s="17">
        <v>424465</v>
      </c>
      <c r="H22" s="17"/>
      <c r="I22" s="17">
        <v>2204383</v>
      </c>
      <c r="J22" s="17"/>
      <c r="K22" s="17">
        <v>3016676</v>
      </c>
      <c r="L22" s="17"/>
      <c r="M22" s="17">
        <v>46</v>
      </c>
      <c r="N22" s="17">
        <v>3794253</v>
      </c>
      <c r="O22" s="17"/>
      <c r="P22" s="17">
        <v>132888</v>
      </c>
      <c r="Q22" s="17">
        <v>767598</v>
      </c>
      <c r="R22" s="17">
        <v>408461</v>
      </c>
    </row>
    <row r="23" spans="1:33" s="24" customFormat="1">
      <c r="A23" s="3">
        <v>2016</v>
      </c>
      <c r="B23" s="17">
        <v>771551</v>
      </c>
      <c r="C23" s="17"/>
      <c r="D23" s="17"/>
      <c r="E23" s="17"/>
      <c r="F23" s="17">
        <v>2036940</v>
      </c>
      <c r="G23" s="17">
        <v>356589</v>
      </c>
      <c r="H23" s="17">
        <v>131</v>
      </c>
      <c r="I23" s="17">
        <v>1874649</v>
      </c>
      <c r="J23" s="17"/>
      <c r="K23" s="17">
        <v>3496216</v>
      </c>
      <c r="L23" s="17"/>
      <c r="M23" s="17"/>
      <c r="N23" s="17">
        <v>6584440</v>
      </c>
      <c r="O23" s="17">
        <v>242</v>
      </c>
      <c r="P23" s="17">
        <v>180046</v>
      </c>
      <c r="Q23" s="17">
        <v>132505</v>
      </c>
      <c r="R23" s="17">
        <v>259892</v>
      </c>
      <c r="S23"/>
      <c r="T23"/>
      <c r="U23"/>
    </row>
    <row r="24" spans="1:33" s="24" customFormat="1">
      <c r="A24" s="3">
        <v>2017</v>
      </c>
      <c r="B24" s="17">
        <v>1287750</v>
      </c>
      <c r="C24" s="17">
        <v>0</v>
      </c>
      <c r="D24" s="17">
        <v>0</v>
      </c>
      <c r="E24" s="17"/>
      <c r="F24" s="17">
        <v>16220491</v>
      </c>
      <c r="G24" s="17">
        <v>983396</v>
      </c>
      <c r="H24" s="17">
        <v>630</v>
      </c>
      <c r="I24" s="17">
        <v>1751349</v>
      </c>
      <c r="J24" s="17"/>
      <c r="K24" s="17">
        <v>4641393</v>
      </c>
      <c r="L24" s="17"/>
      <c r="M24" s="17"/>
      <c r="N24" s="17">
        <v>4994433</v>
      </c>
      <c r="O24" s="17">
        <v>13</v>
      </c>
      <c r="P24" s="17">
        <v>175744</v>
      </c>
      <c r="Q24" s="17">
        <v>131807</v>
      </c>
      <c r="R24" s="17">
        <v>147177</v>
      </c>
      <c r="S24"/>
      <c r="T24"/>
      <c r="U24"/>
    </row>
    <row r="25" spans="1:33" s="24" customFormat="1">
      <c r="A25" s="3">
        <v>2018</v>
      </c>
      <c r="B25" s="17">
        <v>846588</v>
      </c>
      <c r="C25" s="17">
        <v>0</v>
      </c>
      <c r="D25" s="17"/>
      <c r="E25" s="17"/>
      <c r="F25" s="17">
        <v>37611657</v>
      </c>
      <c r="G25" s="17">
        <v>337669</v>
      </c>
      <c r="H25" s="17"/>
      <c r="I25" s="17">
        <v>621172</v>
      </c>
      <c r="J25" s="17"/>
      <c r="K25" s="17">
        <v>1896374</v>
      </c>
      <c r="L25" s="17"/>
      <c r="M25" s="17">
        <v>0</v>
      </c>
      <c r="N25" s="17">
        <v>2967853</v>
      </c>
      <c r="O25" s="17">
        <v>15</v>
      </c>
      <c r="P25" s="17">
        <v>86377</v>
      </c>
      <c r="Q25" s="17">
        <v>884917</v>
      </c>
      <c r="R25" s="17">
        <v>217038</v>
      </c>
      <c r="S25"/>
      <c r="T25"/>
      <c r="U25"/>
    </row>
    <row r="26" spans="1:33" s="24" customFormat="1">
      <c r="A26" s="3">
        <v>2019</v>
      </c>
      <c r="B26" s="17">
        <v>510273</v>
      </c>
      <c r="C26" s="17">
        <v>20893</v>
      </c>
      <c r="D26" s="17"/>
      <c r="E26" s="17"/>
      <c r="F26" s="17"/>
      <c r="G26" s="17">
        <v>162955</v>
      </c>
      <c r="H26" s="17"/>
      <c r="I26" s="17">
        <v>542626</v>
      </c>
      <c r="J26" s="17"/>
      <c r="K26" s="17">
        <v>3513592</v>
      </c>
      <c r="L26" s="17"/>
      <c r="M26" s="17">
        <v>51</v>
      </c>
      <c r="N26" s="17">
        <v>3242713</v>
      </c>
      <c r="O26" s="17">
        <v>115</v>
      </c>
      <c r="P26" s="17">
        <v>64618</v>
      </c>
      <c r="Q26" s="17">
        <v>122683</v>
      </c>
      <c r="R26" s="17">
        <v>162488</v>
      </c>
      <c r="S26"/>
      <c r="T26"/>
      <c r="U26"/>
    </row>
    <row r="27" spans="1:33" s="24" customFormat="1">
      <c r="A27" s="3"/>
      <c r="B27" s="17"/>
      <c r="C27" s="17"/>
      <c r="D27" s="17"/>
      <c r="E27" s="17"/>
      <c r="F27" s="17"/>
      <c r="G27" s="17"/>
      <c r="H27" s="17"/>
      <c r="I27" s="17"/>
      <c r="J27" s="17"/>
      <c r="K27" s="17"/>
      <c r="L27" s="17"/>
      <c r="M27" s="17"/>
      <c r="N27" s="17"/>
      <c r="O27" s="17"/>
      <c r="P27" s="17"/>
      <c r="Q27" s="17"/>
      <c r="R27" s="17"/>
      <c r="S27" s="17"/>
    </row>
    <row r="28" spans="1:33" s="24" customFormat="1">
      <c r="A28" s="2" t="s">
        <v>230</v>
      </c>
      <c r="B28" s="6" t="s">
        <v>37</v>
      </c>
    </row>
    <row r="29" spans="1:33" s="24" customFormat="1"/>
    <row r="30" spans="1:33" s="24" customFormat="1">
      <c r="A30" s="2" t="s">
        <v>223</v>
      </c>
      <c r="B30" s="2" t="s">
        <v>203</v>
      </c>
      <c r="C30"/>
      <c r="D30"/>
      <c r="E30"/>
      <c r="F30"/>
      <c r="G30"/>
      <c r="H30"/>
      <c r="I30"/>
      <c r="J30"/>
      <c r="K30"/>
      <c r="L30"/>
      <c r="M30"/>
      <c r="N30"/>
      <c r="O30"/>
      <c r="P30"/>
      <c r="Q30"/>
      <c r="R30"/>
      <c r="S30"/>
      <c r="T30"/>
      <c r="U30"/>
      <c r="V30"/>
      <c r="W30"/>
      <c r="X30"/>
      <c r="Y30"/>
      <c r="Z30"/>
      <c r="AA30"/>
      <c r="AB30"/>
      <c r="AC30"/>
      <c r="AD30"/>
      <c r="AE30"/>
      <c r="AF30"/>
      <c r="AG30"/>
    </row>
    <row r="31" spans="1:33" s="24" customFormat="1">
      <c r="A31" s="2" t="s">
        <v>39</v>
      </c>
      <c r="B31" s="24" t="s">
        <v>199</v>
      </c>
      <c r="C31" s="24" t="s">
        <v>209</v>
      </c>
      <c r="D31" s="24" t="s">
        <v>210</v>
      </c>
      <c r="E31" s="24" t="s">
        <v>208</v>
      </c>
      <c r="F31" s="24" t="s">
        <v>200</v>
      </c>
      <c r="G31" s="24" t="s">
        <v>206</v>
      </c>
      <c r="H31" s="24" t="s">
        <v>211</v>
      </c>
      <c r="I31" s="24" t="s">
        <v>204</v>
      </c>
      <c r="J31" s="24" t="s">
        <v>212</v>
      </c>
      <c r="K31" s="24" t="s">
        <v>202</v>
      </c>
      <c r="L31" s="24" t="s">
        <v>201</v>
      </c>
      <c r="M31" s="24" t="s">
        <v>213</v>
      </c>
      <c r="N31" s="24" t="s">
        <v>198</v>
      </c>
      <c r="O31" s="24" t="s">
        <v>214</v>
      </c>
      <c r="P31" s="24" t="s">
        <v>215</v>
      </c>
      <c r="Q31" s="24" t="s">
        <v>334</v>
      </c>
      <c r="R31" s="24" t="s">
        <v>336</v>
      </c>
      <c r="S31"/>
      <c r="T31"/>
      <c r="U31"/>
      <c r="V31"/>
      <c r="W31"/>
      <c r="X31"/>
      <c r="Y31"/>
      <c r="Z31"/>
      <c r="AA31"/>
      <c r="AB31"/>
      <c r="AC31"/>
      <c r="AD31"/>
      <c r="AE31"/>
      <c r="AF31"/>
      <c r="AG31"/>
    </row>
    <row r="32" spans="1:33" s="24" customFormat="1">
      <c r="A32" s="3">
        <v>1999</v>
      </c>
      <c r="B32" s="17">
        <v>46860</v>
      </c>
      <c r="C32" s="17"/>
      <c r="D32" s="17">
        <v>3869</v>
      </c>
      <c r="E32" s="17"/>
      <c r="F32" s="17">
        <v>321726</v>
      </c>
      <c r="G32" s="17">
        <v>15194</v>
      </c>
      <c r="H32" s="17"/>
      <c r="I32" s="17">
        <v>7255310</v>
      </c>
      <c r="J32" s="17"/>
      <c r="K32" s="17">
        <v>1219820</v>
      </c>
      <c r="L32" s="17"/>
      <c r="M32" s="17"/>
      <c r="N32" s="17">
        <v>3733052</v>
      </c>
      <c r="O32" s="17">
        <v>198</v>
      </c>
      <c r="P32" s="17"/>
      <c r="Q32" s="17">
        <v>178328</v>
      </c>
      <c r="R32" s="17">
        <v>65027</v>
      </c>
      <c r="S32"/>
      <c r="T32"/>
      <c r="U32"/>
      <c r="V32"/>
      <c r="W32"/>
      <c r="X32"/>
      <c r="Y32"/>
      <c r="Z32"/>
      <c r="AA32"/>
      <c r="AB32"/>
      <c r="AC32"/>
      <c r="AD32"/>
      <c r="AE32"/>
      <c r="AF32"/>
      <c r="AG32"/>
    </row>
    <row r="33" spans="1:33" s="24" customFormat="1">
      <c r="A33" s="3">
        <v>2000</v>
      </c>
      <c r="B33" s="17">
        <v>248107</v>
      </c>
      <c r="C33" s="17"/>
      <c r="D33" s="17">
        <v>74</v>
      </c>
      <c r="E33" s="17"/>
      <c r="F33" s="17">
        <v>73103</v>
      </c>
      <c r="G33" s="17">
        <v>16849</v>
      </c>
      <c r="H33" s="17"/>
      <c r="I33" s="17">
        <v>13135565</v>
      </c>
      <c r="J33" s="17"/>
      <c r="K33" s="17">
        <v>2433636</v>
      </c>
      <c r="L33" s="17"/>
      <c r="M33" s="17"/>
      <c r="N33" s="17">
        <v>7953665</v>
      </c>
      <c r="O33" s="17">
        <v>132</v>
      </c>
      <c r="P33" s="17"/>
      <c r="Q33" s="17">
        <v>115</v>
      </c>
      <c r="R33" s="17">
        <v>14476</v>
      </c>
      <c r="S33"/>
      <c r="T33"/>
      <c r="U33"/>
      <c r="V33"/>
      <c r="W33"/>
      <c r="X33"/>
      <c r="Y33"/>
      <c r="Z33"/>
      <c r="AA33"/>
      <c r="AB33"/>
      <c r="AC33"/>
      <c r="AD33"/>
      <c r="AE33"/>
      <c r="AF33"/>
      <c r="AG33"/>
    </row>
    <row r="34" spans="1:33" s="24" customFormat="1">
      <c r="A34" s="3">
        <v>2001</v>
      </c>
      <c r="B34" s="17">
        <v>295123</v>
      </c>
      <c r="C34" s="17">
        <v>108</v>
      </c>
      <c r="D34" s="17">
        <v>1532</v>
      </c>
      <c r="E34" s="17"/>
      <c r="F34" s="17">
        <v>142165</v>
      </c>
      <c r="G34" s="17">
        <v>202921</v>
      </c>
      <c r="H34" s="17"/>
      <c r="I34" s="17">
        <v>22201618</v>
      </c>
      <c r="J34" s="17">
        <v>0</v>
      </c>
      <c r="K34" s="17">
        <v>1128222</v>
      </c>
      <c r="L34" s="17"/>
      <c r="M34" s="17">
        <v>18</v>
      </c>
      <c r="N34" s="17">
        <v>6246296</v>
      </c>
      <c r="O34" s="17">
        <v>267</v>
      </c>
      <c r="P34" s="17"/>
      <c r="Q34" s="17">
        <v>298</v>
      </c>
      <c r="R34" s="17">
        <v>7024</v>
      </c>
      <c r="S34"/>
      <c r="T34"/>
      <c r="U34"/>
      <c r="V34"/>
      <c r="W34"/>
      <c r="X34"/>
      <c r="Y34"/>
      <c r="Z34"/>
      <c r="AA34"/>
      <c r="AB34"/>
      <c r="AC34"/>
      <c r="AD34"/>
      <c r="AE34"/>
      <c r="AF34"/>
      <c r="AG34"/>
    </row>
    <row r="35" spans="1:33" s="24" customFormat="1">
      <c r="A35" s="3">
        <v>2002</v>
      </c>
      <c r="B35" s="17">
        <v>133075</v>
      </c>
      <c r="C35" s="17">
        <v>0</v>
      </c>
      <c r="D35" s="17">
        <v>170</v>
      </c>
      <c r="E35" s="17"/>
      <c r="F35" s="17">
        <v>163336</v>
      </c>
      <c r="G35" s="17">
        <v>153651</v>
      </c>
      <c r="H35" s="17">
        <v>2173</v>
      </c>
      <c r="I35" s="17">
        <v>41329090</v>
      </c>
      <c r="J35" s="17">
        <v>0</v>
      </c>
      <c r="K35" s="17">
        <v>4206580</v>
      </c>
      <c r="L35" s="17"/>
      <c r="M35" s="17"/>
      <c r="N35" s="17">
        <v>5617182</v>
      </c>
      <c r="O35" s="17">
        <v>48</v>
      </c>
      <c r="P35" s="17"/>
      <c r="Q35" s="17">
        <v>6557</v>
      </c>
      <c r="R35" s="17">
        <v>22959</v>
      </c>
      <c r="S35"/>
      <c r="T35"/>
      <c r="U35"/>
      <c r="V35"/>
      <c r="W35"/>
      <c r="X35"/>
      <c r="Y35"/>
      <c r="Z35"/>
      <c r="AA35"/>
      <c r="AB35"/>
      <c r="AC35"/>
      <c r="AD35"/>
      <c r="AE35"/>
      <c r="AF35"/>
      <c r="AG35"/>
    </row>
    <row r="36" spans="1:33" s="24" customFormat="1">
      <c r="A36" s="3">
        <v>2003</v>
      </c>
      <c r="B36" s="17">
        <v>205902</v>
      </c>
      <c r="C36" s="17">
        <v>1233</v>
      </c>
      <c r="D36" s="17">
        <v>6794</v>
      </c>
      <c r="E36" s="17"/>
      <c r="F36" s="17">
        <v>686211</v>
      </c>
      <c r="G36" s="17">
        <v>147991</v>
      </c>
      <c r="H36" s="17">
        <v>56</v>
      </c>
      <c r="I36" s="17">
        <v>66820052</v>
      </c>
      <c r="J36" s="17"/>
      <c r="K36" s="17">
        <v>3539712</v>
      </c>
      <c r="L36" s="17"/>
      <c r="M36" s="17"/>
      <c r="N36" s="17">
        <v>8739076</v>
      </c>
      <c r="O36" s="17">
        <v>587</v>
      </c>
      <c r="P36" s="17"/>
      <c r="Q36" s="17">
        <v>8893</v>
      </c>
      <c r="R36" s="17">
        <v>1948</v>
      </c>
      <c r="S36"/>
      <c r="T36"/>
      <c r="U36"/>
      <c r="V36"/>
      <c r="W36"/>
      <c r="X36"/>
      <c r="Y36"/>
      <c r="Z36"/>
      <c r="AA36"/>
      <c r="AB36"/>
      <c r="AC36"/>
      <c r="AD36"/>
      <c r="AE36"/>
      <c r="AF36"/>
      <c r="AG36"/>
    </row>
    <row r="37" spans="1:33" s="24" customFormat="1">
      <c r="A37" s="3">
        <v>2004</v>
      </c>
      <c r="B37" s="17">
        <v>234077</v>
      </c>
      <c r="C37" s="17"/>
      <c r="D37" s="17"/>
      <c r="E37" s="17">
        <v>0</v>
      </c>
      <c r="F37" s="17">
        <v>7137925</v>
      </c>
      <c r="G37" s="17">
        <v>76219</v>
      </c>
      <c r="H37" s="17"/>
      <c r="I37" s="17">
        <v>80392687</v>
      </c>
      <c r="J37" s="17"/>
      <c r="K37" s="17">
        <v>2644209</v>
      </c>
      <c r="L37" s="17"/>
      <c r="M37" s="17"/>
      <c r="N37" s="17">
        <v>3043935</v>
      </c>
      <c r="O37" s="17">
        <v>104</v>
      </c>
      <c r="P37" s="17"/>
      <c r="Q37" s="17">
        <v>61699</v>
      </c>
      <c r="R37" s="17">
        <v>883132</v>
      </c>
      <c r="S37"/>
      <c r="T37"/>
      <c r="U37"/>
      <c r="V37"/>
      <c r="W37"/>
      <c r="X37"/>
      <c r="Y37"/>
      <c r="Z37"/>
      <c r="AA37"/>
      <c r="AB37"/>
      <c r="AC37"/>
      <c r="AD37"/>
      <c r="AE37"/>
      <c r="AF37"/>
      <c r="AG37"/>
    </row>
    <row r="38" spans="1:33" s="24" customFormat="1">
      <c r="A38" s="3">
        <v>2005</v>
      </c>
      <c r="B38" s="17">
        <v>252169</v>
      </c>
      <c r="C38" s="17">
        <v>86</v>
      </c>
      <c r="D38" s="17"/>
      <c r="E38" s="17">
        <v>4554</v>
      </c>
      <c r="F38" s="17">
        <v>813090</v>
      </c>
      <c r="G38" s="17">
        <v>58691</v>
      </c>
      <c r="H38" s="17"/>
      <c r="I38" s="17">
        <v>134399396</v>
      </c>
      <c r="J38" s="17"/>
      <c r="K38" s="17">
        <v>896588</v>
      </c>
      <c r="L38" s="17"/>
      <c r="M38" s="17"/>
      <c r="N38" s="17">
        <v>3082355</v>
      </c>
      <c r="O38" s="17">
        <v>306</v>
      </c>
      <c r="P38" s="17"/>
      <c r="Q38" s="17">
        <v>2935</v>
      </c>
      <c r="R38" s="17">
        <v>273484</v>
      </c>
      <c r="S38"/>
      <c r="T38"/>
      <c r="U38"/>
      <c r="V38"/>
      <c r="W38"/>
      <c r="X38"/>
      <c r="Y38"/>
      <c r="Z38"/>
      <c r="AA38"/>
      <c r="AB38"/>
      <c r="AC38"/>
      <c r="AD38"/>
      <c r="AE38"/>
      <c r="AF38"/>
      <c r="AG38"/>
    </row>
    <row r="39" spans="1:33" s="24" customFormat="1">
      <c r="A39" s="3">
        <v>2006</v>
      </c>
      <c r="B39" s="17">
        <v>272479</v>
      </c>
      <c r="C39" s="17"/>
      <c r="D39" s="17"/>
      <c r="E39" s="17"/>
      <c r="F39" s="17">
        <v>4265795</v>
      </c>
      <c r="G39" s="17">
        <v>66730</v>
      </c>
      <c r="H39" s="17"/>
      <c r="I39" s="17">
        <v>113945542</v>
      </c>
      <c r="J39" s="17"/>
      <c r="K39" s="17">
        <v>638031</v>
      </c>
      <c r="L39" s="17"/>
      <c r="M39" s="17"/>
      <c r="N39" s="17">
        <v>2640048</v>
      </c>
      <c r="O39" s="17">
        <v>0</v>
      </c>
      <c r="P39" s="17">
        <v>130407</v>
      </c>
      <c r="Q39" s="17">
        <v>125548</v>
      </c>
      <c r="R39" s="17">
        <v>181710</v>
      </c>
      <c r="S39"/>
      <c r="T39"/>
      <c r="U39"/>
      <c r="V39"/>
      <c r="W39"/>
      <c r="X39"/>
      <c r="Y39"/>
      <c r="Z39"/>
      <c r="AA39"/>
      <c r="AB39"/>
      <c r="AC39"/>
      <c r="AD39"/>
      <c r="AE39"/>
      <c r="AF39"/>
      <c r="AG39"/>
    </row>
    <row r="40" spans="1:33" s="24" customFormat="1">
      <c r="A40" s="3">
        <v>2007</v>
      </c>
      <c r="B40" s="17">
        <v>292323</v>
      </c>
      <c r="C40" s="17">
        <v>617</v>
      </c>
      <c r="D40" s="17">
        <v>0</v>
      </c>
      <c r="E40" s="17"/>
      <c r="F40" s="17">
        <v>1317188</v>
      </c>
      <c r="G40" s="17">
        <v>67653</v>
      </c>
      <c r="H40" s="17"/>
      <c r="I40" s="17">
        <v>112537727</v>
      </c>
      <c r="J40" s="17"/>
      <c r="K40" s="17">
        <v>667262</v>
      </c>
      <c r="L40" s="17"/>
      <c r="M40" s="17">
        <v>124</v>
      </c>
      <c r="N40" s="17">
        <v>1491735</v>
      </c>
      <c r="O40" s="17"/>
      <c r="P40" s="17">
        <v>437046</v>
      </c>
      <c r="Q40" s="17">
        <v>740</v>
      </c>
      <c r="R40" s="17">
        <v>348912</v>
      </c>
      <c r="S40"/>
      <c r="T40"/>
      <c r="U40"/>
      <c r="V40"/>
      <c r="W40"/>
      <c r="X40"/>
      <c r="Y40"/>
      <c r="Z40"/>
      <c r="AA40"/>
      <c r="AB40"/>
      <c r="AC40"/>
      <c r="AD40"/>
      <c r="AE40"/>
      <c r="AF40"/>
      <c r="AG40"/>
    </row>
    <row r="41" spans="1:33" s="24" customFormat="1">
      <c r="A41" s="3">
        <v>2008</v>
      </c>
      <c r="B41" s="17">
        <v>453978</v>
      </c>
      <c r="C41" s="17">
        <v>13098</v>
      </c>
      <c r="D41" s="17">
        <v>0</v>
      </c>
      <c r="E41" s="17"/>
      <c r="F41" s="17">
        <v>722506</v>
      </c>
      <c r="G41" s="17">
        <v>62221</v>
      </c>
      <c r="H41" s="17"/>
      <c r="I41" s="17">
        <v>72982908</v>
      </c>
      <c r="J41" s="17"/>
      <c r="K41" s="17">
        <v>325494</v>
      </c>
      <c r="L41" s="17"/>
      <c r="M41" s="17">
        <v>474</v>
      </c>
      <c r="N41" s="17">
        <v>221023</v>
      </c>
      <c r="O41" s="17"/>
      <c r="P41" s="17">
        <v>563409</v>
      </c>
      <c r="Q41" s="17">
        <v>4867</v>
      </c>
      <c r="R41" s="17">
        <v>259068</v>
      </c>
      <c r="S41"/>
      <c r="T41"/>
      <c r="U41"/>
      <c r="V41"/>
      <c r="W41"/>
      <c r="X41"/>
      <c r="Y41"/>
      <c r="Z41"/>
      <c r="AA41"/>
      <c r="AB41"/>
      <c r="AC41"/>
      <c r="AD41"/>
      <c r="AE41"/>
      <c r="AF41"/>
      <c r="AG41"/>
    </row>
    <row r="42" spans="1:33" s="24" customFormat="1">
      <c r="A42" s="3">
        <v>2009</v>
      </c>
      <c r="B42" s="17">
        <v>431864</v>
      </c>
      <c r="C42" s="17">
        <v>146472</v>
      </c>
      <c r="D42" s="17">
        <v>649</v>
      </c>
      <c r="E42" s="17"/>
      <c r="F42" s="17">
        <v>8434337</v>
      </c>
      <c r="G42" s="17">
        <v>113969</v>
      </c>
      <c r="H42" s="17">
        <v>47</v>
      </c>
      <c r="I42" s="17">
        <v>65271908</v>
      </c>
      <c r="J42" s="17"/>
      <c r="K42" s="17">
        <v>585673</v>
      </c>
      <c r="L42" s="17">
        <v>0</v>
      </c>
      <c r="M42" s="17">
        <v>0</v>
      </c>
      <c r="N42" s="17">
        <v>1276978</v>
      </c>
      <c r="O42" s="17"/>
      <c r="P42" s="17">
        <v>64773</v>
      </c>
      <c r="Q42" s="17">
        <v>4650075</v>
      </c>
      <c r="R42" s="17">
        <v>139872</v>
      </c>
      <c r="S42"/>
      <c r="T42"/>
      <c r="U42"/>
      <c r="V42"/>
      <c r="W42"/>
      <c r="X42"/>
      <c r="Y42"/>
      <c r="Z42"/>
      <c r="AA42"/>
      <c r="AB42"/>
      <c r="AC42"/>
      <c r="AD42"/>
      <c r="AE42"/>
      <c r="AF42"/>
      <c r="AG42"/>
    </row>
    <row r="43" spans="1:33" s="24" customFormat="1">
      <c r="A43" s="3">
        <v>2010</v>
      </c>
      <c r="B43" s="17">
        <v>168084</v>
      </c>
      <c r="C43" s="17">
        <v>256877</v>
      </c>
      <c r="D43" s="17"/>
      <c r="E43" s="17"/>
      <c r="F43" s="17">
        <v>6392080</v>
      </c>
      <c r="G43" s="17">
        <v>58132</v>
      </c>
      <c r="H43" s="17"/>
      <c r="I43" s="17">
        <v>62560350</v>
      </c>
      <c r="J43" s="17"/>
      <c r="K43" s="17">
        <v>569675</v>
      </c>
      <c r="L43" s="17"/>
      <c r="M43" s="17"/>
      <c r="N43" s="17">
        <v>1276903</v>
      </c>
      <c r="O43" s="17"/>
      <c r="P43" s="17">
        <v>145751</v>
      </c>
      <c r="Q43" s="17">
        <v>6783</v>
      </c>
      <c r="R43" s="17">
        <v>155948</v>
      </c>
      <c r="S43"/>
      <c r="T43"/>
      <c r="U43"/>
      <c r="V43"/>
      <c r="W43"/>
      <c r="X43"/>
      <c r="Y43"/>
      <c r="Z43"/>
      <c r="AA43"/>
      <c r="AB43"/>
      <c r="AC43"/>
      <c r="AD43"/>
      <c r="AE43"/>
      <c r="AF43"/>
      <c r="AG43"/>
    </row>
    <row r="44" spans="1:33" s="24" customFormat="1">
      <c r="A44" s="3">
        <v>2011</v>
      </c>
      <c r="B44" s="17">
        <v>219730</v>
      </c>
      <c r="C44" s="17">
        <v>51310</v>
      </c>
      <c r="D44" s="17">
        <v>9</v>
      </c>
      <c r="E44" s="17"/>
      <c r="F44" s="17">
        <v>376384</v>
      </c>
      <c r="G44" s="17">
        <v>336525</v>
      </c>
      <c r="H44" s="17"/>
      <c r="I44" s="17">
        <v>36976496</v>
      </c>
      <c r="J44" s="17"/>
      <c r="K44" s="17">
        <v>206701</v>
      </c>
      <c r="L44" s="17"/>
      <c r="M44" s="17"/>
      <c r="N44" s="17">
        <v>203802</v>
      </c>
      <c r="O44" s="17"/>
      <c r="P44" s="17">
        <v>43711</v>
      </c>
      <c r="Q44" s="17">
        <v>704</v>
      </c>
      <c r="R44" s="17">
        <v>651019</v>
      </c>
      <c r="S44"/>
      <c r="T44"/>
      <c r="U44"/>
      <c r="V44"/>
      <c r="W44"/>
      <c r="X44"/>
      <c r="Y44"/>
      <c r="Z44"/>
      <c r="AA44"/>
      <c r="AB44"/>
      <c r="AC44"/>
      <c r="AD44"/>
      <c r="AE44"/>
      <c r="AF44"/>
      <c r="AG44"/>
    </row>
    <row r="45" spans="1:33" s="24" customFormat="1">
      <c r="A45" s="3">
        <v>2012</v>
      </c>
      <c r="B45" s="17">
        <v>179201</v>
      </c>
      <c r="C45" s="17">
        <v>380</v>
      </c>
      <c r="D45" s="17"/>
      <c r="E45" s="17"/>
      <c r="F45" s="17">
        <v>2264512</v>
      </c>
      <c r="G45" s="17">
        <v>380974</v>
      </c>
      <c r="H45" s="17"/>
      <c r="I45" s="17">
        <v>21802190</v>
      </c>
      <c r="J45" s="17"/>
      <c r="K45" s="17">
        <v>690997</v>
      </c>
      <c r="L45" s="17"/>
      <c r="M45" s="17">
        <v>72532</v>
      </c>
      <c r="N45" s="17">
        <v>600819</v>
      </c>
      <c r="O45" s="17"/>
      <c r="P45" s="17">
        <v>34158</v>
      </c>
      <c r="Q45" s="17">
        <v>546101</v>
      </c>
      <c r="R45" s="17">
        <v>557563</v>
      </c>
      <c r="S45"/>
      <c r="T45"/>
      <c r="U45"/>
      <c r="V45"/>
      <c r="W45"/>
      <c r="X45"/>
      <c r="Y45"/>
      <c r="Z45"/>
      <c r="AA45"/>
      <c r="AB45"/>
      <c r="AC45"/>
      <c r="AD45"/>
      <c r="AE45"/>
      <c r="AF45"/>
      <c r="AG45"/>
    </row>
    <row r="46" spans="1:33" s="24" customFormat="1">
      <c r="A46" s="3">
        <v>2013</v>
      </c>
      <c r="B46" s="17">
        <v>120753</v>
      </c>
      <c r="C46" s="17"/>
      <c r="D46" s="17">
        <v>8</v>
      </c>
      <c r="E46" s="17"/>
      <c r="F46" s="17">
        <v>510736</v>
      </c>
      <c r="G46" s="17">
        <v>195436</v>
      </c>
      <c r="H46" s="17">
        <v>110</v>
      </c>
      <c r="I46" s="17">
        <v>10760772</v>
      </c>
      <c r="J46" s="17"/>
      <c r="K46" s="17">
        <v>150987</v>
      </c>
      <c r="L46" s="17"/>
      <c r="M46" s="17">
        <v>2292</v>
      </c>
      <c r="N46" s="17">
        <v>456474</v>
      </c>
      <c r="O46" s="17"/>
      <c r="P46" s="17">
        <v>85024</v>
      </c>
      <c r="Q46" s="17">
        <v>0</v>
      </c>
      <c r="R46" s="17">
        <v>261643</v>
      </c>
      <c r="S46"/>
      <c r="T46"/>
      <c r="U46"/>
      <c r="V46"/>
      <c r="W46"/>
      <c r="X46"/>
      <c r="Y46"/>
      <c r="Z46"/>
      <c r="AA46"/>
      <c r="AB46"/>
      <c r="AC46"/>
      <c r="AD46"/>
      <c r="AE46"/>
      <c r="AF46"/>
      <c r="AG46"/>
    </row>
    <row r="47" spans="1:33" s="24" customFormat="1">
      <c r="A47" s="3">
        <v>2014</v>
      </c>
      <c r="B47" s="17">
        <v>253993</v>
      </c>
      <c r="C47" s="17"/>
      <c r="D47" s="17"/>
      <c r="E47" s="17"/>
      <c r="F47" s="17">
        <v>10483288</v>
      </c>
      <c r="G47" s="17">
        <v>430125</v>
      </c>
      <c r="H47" s="17">
        <v>15536</v>
      </c>
      <c r="I47" s="17">
        <v>5429545</v>
      </c>
      <c r="J47" s="17"/>
      <c r="K47" s="17">
        <v>1049709</v>
      </c>
      <c r="L47" s="17"/>
      <c r="M47" s="17">
        <v>315</v>
      </c>
      <c r="N47" s="17">
        <v>3478370</v>
      </c>
      <c r="O47" s="17"/>
      <c r="P47" s="17">
        <v>121694</v>
      </c>
      <c r="Q47" s="17">
        <v>99557</v>
      </c>
      <c r="R47" s="17">
        <v>195407</v>
      </c>
      <c r="S47"/>
      <c r="T47"/>
      <c r="U47"/>
    </row>
    <row r="48" spans="1:33" s="24" customFormat="1">
      <c r="A48" s="3">
        <v>2015</v>
      </c>
      <c r="B48" s="17">
        <v>374859</v>
      </c>
      <c r="C48" s="17"/>
      <c r="D48" s="17"/>
      <c r="E48" s="17"/>
      <c r="F48" s="17">
        <v>7068616</v>
      </c>
      <c r="G48" s="17">
        <v>423764</v>
      </c>
      <c r="H48" s="17"/>
      <c r="I48" s="17">
        <v>2153475</v>
      </c>
      <c r="J48" s="17"/>
      <c r="K48" s="17">
        <v>2687618</v>
      </c>
      <c r="L48" s="17"/>
      <c r="M48" s="17">
        <v>46</v>
      </c>
      <c r="N48" s="17">
        <v>3718245</v>
      </c>
      <c r="O48" s="17"/>
      <c r="P48" s="17">
        <v>132333</v>
      </c>
      <c r="Q48" s="17">
        <v>765514</v>
      </c>
      <c r="R48" s="17">
        <v>401041</v>
      </c>
      <c r="S48"/>
      <c r="T48"/>
      <c r="U48"/>
      <c r="V48"/>
      <c r="W48"/>
      <c r="X48"/>
      <c r="Y48"/>
      <c r="Z48"/>
      <c r="AA48"/>
      <c r="AB48"/>
      <c r="AC48"/>
      <c r="AD48"/>
      <c r="AE48"/>
      <c r="AF48"/>
      <c r="AG48"/>
    </row>
    <row r="49" spans="1:62" s="24" customFormat="1">
      <c r="A49" s="3">
        <v>2016</v>
      </c>
      <c r="B49" s="17">
        <v>739248</v>
      </c>
      <c r="C49" s="17"/>
      <c r="D49" s="17"/>
      <c r="E49" s="17"/>
      <c r="F49" s="17">
        <v>1880108</v>
      </c>
      <c r="G49" s="17">
        <v>356342</v>
      </c>
      <c r="H49" s="17">
        <v>131</v>
      </c>
      <c r="I49" s="17">
        <v>1837829</v>
      </c>
      <c r="J49" s="17"/>
      <c r="K49" s="17">
        <v>3218515</v>
      </c>
      <c r="L49" s="17"/>
      <c r="M49" s="17"/>
      <c r="N49" s="17">
        <v>6505953</v>
      </c>
      <c r="O49" s="17">
        <v>242</v>
      </c>
      <c r="P49" s="17">
        <v>179414</v>
      </c>
      <c r="Q49" s="17">
        <v>127206</v>
      </c>
      <c r="R49" s="17">
        <v>256288</v>
      </c>
      <c r="S49"/>
      <c r="T49"/>
      <c r="U49"/>
    </row>
    <row r="50" spans="1:62" s="24" customFormat="1">
      <c r="A50" s="3">
        <v>2017</v>
      </c>
      <c r="B50" s="17">
        <v>1260039</v>
      </c>
      <c r="C50" s="17">
        <v>0</v>
      </c>
      <c r="D50" s="17">
        <v>0</v>
      </c>
      <c r="E50" s="17"/>
      <c r="F50" s="17">
        <v>15598872</v>
      </c>
      <c r="G50" s="17">
        <v>983333</v>
      </c>
      <c r="H50" s="17">
        <v>630</v>
      </c>
      <c r="I50" s="17">
        <v>1726091</v>
      </c>
      <c r="J50" s="17"/>
      <c r="K50" s="17">
        <v>4440662</v>
      </c>
      <c r="L50" s="17"/>
      <c r="M50" s="17"/>
      <c r="N50" s="17">
        <v>4945356</v>
      </c>
      <c r="O50" s="17">
        <v>13</v>
      </c>
      <c r="P50" s="17">
        <v>175741</v>
      </c>
      <c r="Q50" s="17">
        <v>131807</v>
      </c>
      <c r="R50" s="17">
        <v>145447</v>
      </c>
      <c r="S50"/>
      <c r="T50"/>
      <c r="U50"/>
    </row>
    <row r="51" spans="1:62" s="24" customFormat="1">
      <c r="A51" s="3">
        <v>2018</v>
      </c>
      <c r="B51" s="17">
        <v>840482</v>
      </c>
      <c r="C51" s="17">
        <v>0</v>
      </c>
      <c r="D51" s="17"/>
      <c r="E51" s="17"/>
      <c r="F51" s="17">
        <v>37164593</v>
      </c>
      <c r="G51" s="17">
        <v>336958</v>
      </c>
      <c r="H51" s="17"/>
      <c r="I51" s="17">
        <v>620818</v>
      </c>
      <c r="J51" s="17"/>
      <c r="K51" s="17">
        <v>1873343</v>
      </c>
      <c r="L51" s="17"/>
      <c r="M51" s="17">
        <v>0</v>
      </c>
      <c r="N51" s="17">
        <v>2961782</v>
      </c>
      <c r="O51" s="17">
        <v>15</v>
      </c>
      <c r="P51" s="17">
        <v>86365</v>
      </c>
      <c r="Q51" s="17">
        <v>880751</v>
      </c>
      <c r="R51" s="17">
        <v>216900</v>
      </c>
      <c r="S51"/>
      <c r="T51"/>
      <c r="U51"/>
    </row>
    <row r="52" spans="1:62" s="24" customFormat="1">
      <c r="A52" s="3">
        <v>2019</v>
      </c>
      <c r="B52" s="17">
        <v>510273</v>
      </c>
      <c r="C52" s="17">
        <v>20893</v>
      </c>
      <c r="D52" s="17"/>
      <c r="E52" s="17"/>
      <c r="F52" s="17"/>
      <c r="G52" s="17">
        <v>162955</v>
      </c>
      <c r="H52" s="17"/>
      <c r="I52" s="17">
        <v>542626</v>
      </c>
      <c r="J52" s="17"/>
      <c r="K52" s="17">
        <v>3513592</v>
      </c>
      <c r="L52" s="17"/>
      <c r="M52" s="17">
        <v>51</v>
      </c>
      <c r="N52" s="17">
        <v>3242713</v>
      </c>
      <c r="O52" s="17">
        <v>115</v>
      </c>
      <c r="P52" s="17">
        <v>64618</v>
      </c>
      <c r="Q52" s="17">
        <v>122683</v>
      </c>
      <c r="R52" s="17">
        <v>162488</v>
      </c>
      <c r="S52"/>
      <c r="T52"/>
      <c r="U52"/>
    </row>
    <row r="53" spans="1:62" s="24" customFormat="1"/>
    <row r="54" spans="1:62">
      <c r="A54" s="4" t="str">
        <f>CONCATENATE("Annual Volume Killed on the CFLB as of ",MAX(A1:A53)," -- ",IF($B$2 = "(ALL)","ALL TSAs",$B$2))</f>
        <v>Annual Volume Killed on the CFLB as of 2019 -- ALL TSAs</v>
      </c>
    </row>
    <row r="55" spans="1:62">
      <c r="A55" s="4" t="str">
        <f t="shared" ref="A55:Q55" si="0">A5</f>
        <v>Year</v>
      </c>
      <c r="B55" s="4" t="str">
        <f t="shared" si="0"/>
        <v>Douglas-fir Beetle</v>
      </c>
      <c r="C55" s="4" t="str">
        <f t="shared" si="0"/>
        <v>Douglas-fir Tussock Moth</v>
      </c>
      <c r="D55" s="4" t="str">
        <f t="shared" si="0"/>
        <v>Engraver Beetle (Ips species)</v>
      </c>
      <c r="E55" s="4" t="str">
        <f t="shared" si="0"/>
        <v>Fir engraver Beetle</v>
      </c>
      <c r="F55" s="4" t="str">
        <f t="shared" si="0"/>
        <v>Fire</v>
      </c>
      <c r="G55" s="4" t="str">
        <f t="shared" si="0"/>
        <v>Flooding</v>
      </c>
      <c r="H55" s="4" t="str">
        <f t="shared" si="0"/>
        <v>Lodgepole Pine Beetle</v>
      </c>
      <c r="I55" s="4" t="str">
        <f t="shared" si="0"/>
        <v>Mountain Pine Beetle</v>
      </c>
      <c r="J55" s="4" t="str">
        <f t="shared" si="0"/>
        <v>Red Turpentine Beetle</v>
      </c>
      <c r="K55" s="4" t="str">
        <f t="shared" si="0"/>
        <v>Spruce Beetle</v>
      </c>
      <c r="L55" s="4" t="str">
        <f t="shared" si="0"/>
        <v>Twig Beetle</v>
      </c>
      <c r="M55" s="4" t="str">
        <f t="shared" si="0"/>
        <v>Unknown Beetle</v>
      </c>
      <c r="N55" s="4" t="str">
        <f t="shared" si="0"/>
        <v>Western Balsam Bark Beetle</v>
      </c>
      <c r="O55" s="4" t="str">
        <f t="shared" si="0"/>
        <v>Western Pine Beetle</v>
      </c>
      <c r="P55" s="4" t="str">
        <f t="shared" si="0"/>
        <v>Yellow cedar decline</v>
      </c>
      <c r="Q55" s="4" t="str">
        <f t="shared" si="0"/>
        <v>Drought-caused Mortality</v>
      </c>
      <c r="R55" s="4" t="str">
        <f t="shared" ref="R55:S55" si="1">R5</f>
        <v>Windthrow</v>
      </c>
      <c r="S55" s="4">
        <f t="shared" si="1"/>
        <v>0</v>
      </c>
      <c r="T55" s="4"/>
      <c r="U55" s="4"/>
      <c r="V55" s="4"/>
      <c r="W55" s="4"/>
      <c r="X55" s="4"/>
      <c r="Y55" s="4"/>
      <c r="Z55" s="4"/>
      <c r="AA55" s="4"/>
      <c r="AB55" s="4"/>
      <c r="AC55" s="4"/>
      <c r="AD55" s="4"/>
      <c r="AE55" s="4"/>
      <c r="AF55" s="4"/>
      <c r="AG55" s="4"/>
      <c r="AH55" s="4"/>
      <c r="AI55" s="4"/>
      <c r="AJ55" s="4"/>
      <c r="AK55" s="4"/>
      <c r="AL55" s="4"/>
      <c r="AM55" s="4"/>
      <c r="AN55" s="4" t="s">
        <v>38</v>
      </c>
      <c r="AO55" s="4"/>
      <c r="AP55" s="4"/>
      <c r="AQ55" s="4"/>
      <c r="AR55" s="4"/>
      <c r="AS55" s="4"/>
      <c r="AT55" s="4"/>
      <c r="AU55" s="4"/>
      <c r="AV55" s="4"/>
      <c r="AW55" s="4"/>
      <c r="AX55" s="4"/>
      <c r="AY55" s="4"/>
      <c r="AZ55" s="4"/>
      <c r="BA55" s="4"/>
      <c r="BB55" s="4"/>
      <c r="BC55" s="4"/>
      <c r="BD55" s="4"/>
      <c r="BE55" s="4"/>
      <c r="BF55" s="4"/>
      <c r="BG55" s="4"/>
      <c r="BH55" s="4"/>
      <c r="BI55" s="4"/>
      <c r="BJ55" s="4"/>
    </row>
    <row r="56" spans="1:62">
      <c r="A56">
        <f t="shared" ref="A56:Q56" si="2">A6</f>
        <v>1999</v>
      </c>
      <c r="B56" s="13">
        <f t="shared" si="2"/>
        <v>54966</v>
      </c>
      <c r="C56" s="13">
        <f t="shared" si="2"/>
        <v>0</v>
      </c>
      <c r="D56" s="13">
        <f t="shared" si="2"/>
        <v>4354</v>
      </c>
      <c r="E56" s="13">
        <f t="shared" si="2"/>
        <v>0</v>
      </c>
      <c r="F56" s="13">
        <f t="shared" si="2"/>
        <v>395218</v>
      </c>
      <c r="G56" s="13">
        <f t="shared" si="2"/>
        <v>16835</v>
      </c>
      <c r="H56" s="13">
        <f t="shared" si="2"/>
        <v>0</v>
      </c>
      <c r="I56" s="13">
        <f t="shared" si="2"/>
        <v>9405312</v>
      </c>
      <c r="J56" s="13">
        <f t="shared" si="2"/>
        <v>0</v>
      </c>
      <c r="K56" s="13">
        <f t="shared" si="2"/>
        <v>1327525</v>
      </c>
      <c r="L56" s="13">
        <f t="shared" si="2"/>
        <v>0</v>
      </c>
      <c r="M56" s="13">
        <f t="shared" si="2"/>
        <v>0</v>
      </c>
      <c r="N56" s="13">
        <f t="shared" si="2"/>
        <v>3928239</v>
      </c>
      <c r="O56" s="13">
        <f t="shared" si="2"/>
        <v>198</v>
      </c>
      <c r="P56" s="13">
        <f t="shared" si="2"/>
        <v>0</v>
      </c>
      <c r="Q56" s="13">
        <f t="shared" si="2"/>
        <v>234143</v>
      </c>
      <c r="R56" s="13">
        <f t="shared" ref="R56:S56" si="3">R6</f>
        <v>75960</v>
      </c>
      <c r="S56" s="13">
        <f t="shared" si="3"/>
        <v>0</v>
      </c>
      <c r="T56" s="13"/>
      <c r="U56" s="13"/>
      <c r="V56" s="13"/>
      <c r="W56" s="13"/>
      <c r="X56" s="13"/>
      <c r="Y56" s="13"/>
      <c r="Z56" s="13"/>
      <c r="AA56" s="13"/>
      <c r="AB56" s="13"/>
      <c r="AC56" s="13"/>
      <c r="AD56" s="13"/>
      <c r="AE56" s="13"/>
      <c r="AF56" s="13"/>
      <c r="AG56" s="13"/>
      <c r="AH56" s="13"/>
      <c r="AI56" s="13"/>
      <c r="AJ56" s="13"/>
      <c r="AK56" s="13"/>
      <c r="AL56" s="13"/>
      <c r="AM56" s="13"/>
      <c r="AN56" s="14">
        <f>SUM(B56:Q56)</f>
        <v>15366790</v>
      </c>
      <c r="BJ56" s="4"/>
    </row>
    <row r="57" spans="1:62">
      <c r="A57">
        <f t="shared" ref="A57:Q57" si="4">A7</f>
        <v>2000</v>
      </c>
      <c r="B57" s="13">
        <f t="shared" si="4"/>
        <v>287118</v>
      </c>
      <c r="C57" s="13">
        <f t="shared" si="4"/>
        <v>0</v>
      </c>
      <c r="D57" s="13">
        <f t="shared" si="4"/>
        <v>74</v>
      </c>
      <c r="E57" s="13">
        <f t="shared" si="4"/>
        <v>0</v>
      </c>
      <c r="F57" s="13">
        <f t="shared" si="4"/>
        <v>79475</v>
      </c>
      <c r="G57" s="13">
        <f t="shared" si="4"/>
        <v>17757</v>
      </c>
      <c r="H57" s="13">
        <f t="shared" si="4"/>
        <v>0</v>
      </c>
      <c r="I57" s="13">
        <f t="shared" si="4"/>
        <v>15767268</v>
      </c>
      <c r="J57" s="13">
        <f t="shared" si="4"/>
        <v>0</v>
      </c>
      <c r="K57" s="13">
        <f t="shared" si="4"/>
        <v>3156392</v>
      </c>
      <c r="L57" s="13">
        <f t="shared" si="4"/>
        <v>0</v>
      </c>
      <c r="M57" s="13">
        <f t="shared" si="4"/>
        <v>0</v>
      </c>
      <c r="N57" s="13">
        <f t="shared" si="4"/>
        <v>8095307</v>
      </c>
      <c r="O57" s="13">
        <f t="shared" si="4"/>
        <v>132</v>
      </c>
      <c r="P57" s="13">
        <f t="shared" si="4"/>
        <v>0</v>
      </c>
      <c r="Q57" s="13">
        <f t="shared" si="4"/>
        <v>115</v>
      </c>
      <c r="R57" s="13">
        <f t="shared" ref="R57:S57" si="5">R7</f>
        <v>24351</v>
      </c>
      <c r="S57" s="13">
        <f t="shared" si="5"/>
        <v>0</v>
      </c>
      <c r="T57" s="13"/>
      <c r="U57" s="13"/>
      <c r="V57" s="13"/>
      <c r="W57" s="13"/>
      <c r="X57" s="13"/>
      <c r="Y57" s="13"/>
      <c r="Z57" s="13"/>
      <c r="AA57" s="13"/>
      <c r="AB57" s="13"/>
      <c r="AC57" s="13"/>
      <c r="AD57" s="13"/>
      <c r="AE57" s="13"/>
      <c r="AF57" s="13"/>
      <c r="AG57" s="13"/>
      <c r="AH57" s="13"/>
      <c r="AI57" s="13"/>
      <c r="AJ57" s="13"/>
      <c r="AK57" s="13"/>
      <c r="AL57" s="13"/>
      <c r="AM57" s="13"/>
      <c r="AN57" s="14">
        <f>SUM(B57:Q57)</f>
        <v>27403638</v>
      </c>
      <c r="BJ57" s="4"/>
    </row>
    <row r="58" spans="1:62">
      <c r="A58">
        <f t="shared" ref="A58:Q58" si="6">A8</f>
        <v>2001</v>
      </c>
      <c r="B58" s="13">
        <f t="shared" si="6"/>
        <v>326079</v>
      </c>
      <c r="C58" s="13">
        <f t="shared" si="6"/>
        <v>108</v>
      </c>
      <c r="D58" s="13">
        <f t="shared" si="6"/>
        <v>2876</v>
      </c>
      <c r="E58" s="13">
        <f t="shared" si="6"/>
        <v>0</v>
      </c>
      <c r="F58" s="13">
        <f t="shared" si="6"/>
        <v>153429</v>
      </c>
      <c r="G58" s="13">
        <f t="shared" si="6"/>
        <v>219523</v>
      </c>
      <c r="H58" s="13">
        <f t="shared" si="6"/>
        <v>0</v>
      </c>
      <c r="I58" s="13">
        <f t="shared" si="6"/>
        <v>26842756</v>
      </c>
      <c r="J58" s="13">
        <f t="shared" si="6"/>
        <v>0</v>
      </c>
      <c r="K58" s="13">
        <f t="shared" si="6"/>
        <v>1349229</v>
      </c>
      <c r="L58" s="13">
        <f t="shared" si="6"/>
        <v>0</v>
      </c>
      <c r="M58" s="13">
        <f t="shared" si="6"/>
        <v>18</v>
      </c>
      <c r="N58" s="13">
        <f t="shared" si="6"/>
        <v>6450623</v>
      </c>
      <c r="O58" s="13">
        <f t="shared" si="6"/>
        <v>304</v>
      </c>
      <c r="P58" s="13">
        <f t="shared" si="6"/>
        <v>0</v>
      </c>
      <c r="Q58" s="13">
        <f t="shared" si="6"/>
        <v>298</v>
      </c>
      <c r="R58" s="13">
        <f t="shared" ref="R58:S58" si="7">R8</f>
        <v>7757</v>
      </c>
      <c r="S58" s="13">
        <f t="shared" si="7"/>
        <v>0</v>
      </c>
      <c r="T58" s="13"/>
      <c r="U58" s="13"/>
      <c r="V58" s="13"/>
      <c r="W58" s="13"/>
      <c r="X58" s="13"/>
      <c r="Y58" s="13"/>
      <c r="Z58" s="13"/>
      <c r="AA58" s="13"/>
      <c r="AB58" s="13"/>
      <c r="AC58" s="13"/>
      <c r="AD58" s="13"/>
      <c r="AE58" s="13"/>
      <c r="AF58" s="13"/>
      <c r="AG58" s="13"/>
      <c r="AH58" s="13"/>
      <c r="AI58" s="13"/>
      <c r="AJ58" s="13"/>
      <c r="AK58" s="13"/>
      <c r="AL58" s="13"/>
      <c r="AM58" s="13"/>
      <c r="AN58" s="14">
        <f>SUM(B58:Q58)</f>
        <v>35345243</v>
      </c>
      <c r="BJ58" s="4"/>
    </row>
    <row r="59" spans="1:62">
      <c r="A59">
        <f t="shared" ref="A59:Q59" si="8">A9</f>
        <v>2002</v>
      </c>
      <c r="B59" s="13">
        <f t="shared" si="8"/>
        <v>145925</v>
      </c>
      <c r="C59" s="13">
        <f t="shared" si="8"/>
        <v>0</v>
      </c>
      <c r="D59" s="13">
        <f t="shared" si="8"/>
        <v>170</v>
      </c>
      <c r="E59" s="13">
        <f t="shared" si="8"/>
        <v>0</v>
      </c>
      <c r="F59" s="13">
        <f t="shared" si="8"/>
        <v>171233</v>
      </c>
      <c r="G59" s="13">
        <f t="shared" si="8"/>
        <v>176747</v>
      </c>
      <c r="H59" s="13">
        <f t="shared" si="8"/>
        <v>2173</v>
      </c>
      <c r="I59" s="13">
        <f t="shared" si="8"/>
        <v>51735795</v>
      </c>
      <c r="J59" s="13">
        <f t="shared" si="8"/>
        <v>0</v>
      </c>
      <c r="K59" s="13">
        <f t="shared" si="8"/>
        <v>4971313</v>
      </c>
      <c r="L59" s="13">
        <f t="shared" si="8"/>
        <v>0</v>
      </c>
      <c r="M59" s="13">
        <f t="shared" si="8"/>
        <v>0</v>
      </c>
      <c r="N59" s="13">
        <f t="shared" si="8"/>
        <v>5820397</v>
      </c>
      <c r="O59" s="13">
        <f t="shared" si="8"/>
        <v>48</v>
      </c>
      <c r="P59" s="13">
        <f t="shared" si="8"/>
        <v>0</v>
      </c>
      <c r="Q59" s="13">
        <f t="shared" si="8"/>
        <v>8015</v>
      </c>
      <c r="R59" s="13">
        <f t="shared" ref="R59:S59" si="9">R9</f>
        <v>23428</v>
      </c>
      <c r="S59" s="13">
        <f t="shared" si="9"/>
        <v>0</v>
      </c>
      <c r="T59" s="13"/>
      <c r="U59" s="13"/>
      <c r="V59" s="13"/>
      <c r="W59" s="13"/>
      <c r="X59" s="13"/>
      <c r="Y59" s="13"/>
      <c r="Z59" s="13"/>
      <c r="AA59" s="13"/>
      <c r="AB59" s="13"/>
      <c r="AC59" s="13"/>
      <c r="AD59" s="13"/>
      <c r="AE59" s="13"/>
      <c r="AF59" s="13"/>
      <c r="AG59" s="13"/>
      <c r="AH59" s="13"/>
      <c r="AI59" s="13"/>
      <c r="AJ59" s="13"/>
      <c r="AK59" s="13"/>
      <c r="AL59" s="13"/>
      <c r="AM59" s="13"/>
      <c r="AN59" s="14">
        <f>SUM(B59:Q59)</f>
        <v>63031816</v>
      </c>
      <c r="BJ59" s="4"/>
    </row>
    <row r="60" spans="1:62">
      <c r="A60">
        <f t="shared" ref="A60:Q60" si="10">A10</f>
        <v>2003</v>
      </c>
      <c r="B60" s="13">
        <f t="shared" si="10"/>
        <v>226805</v>
      </c>
      <c r="C60" s="13">
        <f t="shared" si="10"/>
        <v>1233</v>
      </c>
      <c r="D60" s="13">
        <f t="shared" si="10"/>
        <v>6853</v>
      </c>
      <c r="E60" s="13">
        <f t="shared" si="10"/>
        <v>0</v>
      </c>
      <c r="F60" s="13">
        <f t="shared" si="10"/>
        <v>696825</v>
      </c>
      <c r="G60" s="13">
        <f t="shared" si="10"/>
        <v>151688</v>
      </c>
      <c r="H60" s="13">
        <f t="shared" si="10"/>
        <v>56</v>
      </c>
      <c r="I60" s="13">
        <f t="shared" si="10"/>
        <v>86861902</v>
      </c>
      <c r="J60" s="13">
        <f t="shared" si="10"/>
        <v>0</v>
      </c>
      <c r="K60" s="13">
        <f t="shared" si="10"/>
        <v>3846734</v>
      </c>
      <c r="L60" s="13">
        <f t="shared" si="10"/>
        <v>0</v>
      </c>
      <c r="M60" s="13">
        <f t="shared" si="10"/>
        <v>0</v>
      </c>
      <c r="N60" s="13">
        <f t="shared" si="10"/>
        <v>9079122</v>
      </c>
      <c r="O60" s="13">
        <f t="shared" si="10"/>
        <v>625</v>
      </c>
      <c r="P60" s="13">
        <f t="shared" si="10"/>
        <v>0</v>
      </c>
      <c r="Q60" s="13">
        <f t="shared" si="10"/>
        <v>8893</v>
      </c>
      <c r="R60" s="13">
        <f t="shared" ref="R60:S60" si="11">R10</f>
        <v>2264</v>
      </c>
      <c r="S60" s="13">
        <f t="shared" si="11"/>
        <v>0</v>
      </c>
      <c r="T60" s="13"/>
      <c r="U60" s="13"/>
      <c r="V60" s="13"/>
      <c r="W60" s="13"/>
      <c r="X60" s="13"/>
      <c r="Y60" s="13"/>
      <c r="Z60" s="13"/>
      <c r="AA60" s="13"/>
      <c r="AB60" s="13"/>
      <c r="AC60" s="13"/>
      <c r="AD60" s="13"/>
      <c r="AE60" s="13"/>
      <c r="AF60" s="13"/>
      <c r="AG60" s="13"/>
      <c r="AH60" s="13"/>
      <c r="AI60" s="13"/>
      <c r="AJ60" s="13"/>
      <c r="AK60" s="13"/>
      <c r="AL60" s="13"/>
      <c r="AM60" s="13"/>
      <c r="AN60" s="14">
        <f>SUM(B60:Q60)</f>
        <v>100880736</v>
      </c>
      <c r="BJ60" s="4"/>
    </row>
    <row r="61" spans="1:62">
      <c r="A61">
        <f t="shared" ref="A61:Q61" si="12">A11</f>
        <v>2004</v>
      </c>
      <c r="B61" s="13">
        <f t="shared" si="12"/>
        <v>244971</v>
      </c>
      <c r="C61" s="13">
        <f t="shared" si="12"/>
        <v>0</v>
      </c>
      <c r="D61" s="13">
        <f t="shared" si="12"/>
        <v>0</v>
      </c>
      <c r="E61" s="13">
        <f t="shared" si="12"/>
        <v>0</v>
      </c>
      <c r="F61" s="13">
        <f t="shared" si="12"/>
        <v>7225685</v>
      </c>
      <c r="G61" s="13">
        <f t="shared" si="12"/>
        <v>78633</v>
      </c>
      <c r="H61" s="13">
        <f t="shared" si="12"/>
        <v>0</v>
      </c>
      <c r="I61" s="13">
        <f t="shared" si="12"/>
        <v>111332055</v>
      </c>
      <c r="J61" s="13">
        <f t="shared" si="12"/>
        <v>0</v>
      </c>
      <c r="K61" s="13">
        <f t="shared" si="12"/>
        <v>2952704</v>
      </c>
      <c r="L61" s="13">
        <f t="shared" si="12"/>
        <v>0</v>
      </c>
      <c r="M61" s="13">
        <f t="shared" si="12"/>
        <v>0</v>
      </c>
      <c r="N61" s="13">
        <f t="shared" si="12"/>
        <v>3154643</v>
      </c>
      <c r="O61" s="13">
        <f t="shared" si="12"/>
        <v>550</v>
      </c>
      <c r="P61" s="13">
        <f t="shared" si="12"/>
        <v>0</v>
      </c>
      <c r="Q61" s="13">
        <f t="shared" si="12"/>
        <v>64990</v>
      </c>
      <c r="R61" s="13">
        <f t="shared" ref="R61:S61" si="13">R11</f>
        <v>1070197</v>
      </c>
      <c r="S61" s="13">
        <f t="shared" si="13"/>
        <v>0</v>
      </c>
      <c r="T61" s="13"/>
      <c r="U61" s="13"/>
      <c r="V61" s="13"/>
      <c r="W61" s="13"/>
      <c r="X61" s="13"/>
      <c r="Y61" s="13"/>
      <c r="Z61" s="13"/>
      <c r="AA61" s="13"/>
      <c r="AB61" s="13"/>
      <c r="AC61" s="13"/>
      <c r="AD61" s="13"/>
      <c r="AE61" s="13"/>
      <c r="AF61" s="13"/>
      <c r="AG61" s="13"/>
      <c r="AH61" s="13"/>
      <c r="AI61" s="13"/>
      <c r="AJ61" s="13"/>
      <c r="AK61" s="13"/>
      <c r="AL61" s="13"/>
      <c r="AM61" s="13"/>
      <c r="AN61" s="14">
        <f>SUM(B61:Q61)</f>
        <v>125054231</v>
      </c>
      <c r="BJ61" s="4"/>
    </row>
    <row r="62" spans="1:62">
      <c r="A62">
        <f t="shared" ref="A62:Q62" si="14">A12</f>
        <v>2005</v>
      </c>
      <c r="B62" s="13">
        <f t="shared" si="14"/>
        <v>272916</v>
      </c>
      <c r="C62" s="13">
        <f t="shared" si="14"/>
        <v>86</v>
      </c>
      <c r="D62" s="13">
        <f t="shared" si="14"/>
        <v>0</v>
      </c>
      <c r="E62" s="13">
        <f t="shared" si="14"/>
        <v>5097</v>
      </c>
      <c r="F62" s="13">
        <f t="shared" si="14"/>
        <v>830240</v>
      </c>
      <c r="G62" s="13">
        <f t="shared" si="14"/>
        <v>60722</v>
      </c>
      <c r="H62" s="13">
        <f t="shared" si="14"/>
        <v>0</v>
      </c>
      <c r="I62" s="13">
        <f t="shared" si="14"/>
        <v>192227771</v>
      </c>
      <c r="J62" s="13">
        <f t="shared" si="14"/>
        <v>0</v>
      </c>
      <c r="K62" s="13">
        <f t="shared" si="14"/>
        <v>975349</v>
      </c>
      <c r="L62" s="13">
        <f t="shared" si="14"/>
        <v>0</v>
      </c>
      <c r="M62" s="13">
        <f t="shared" si="14"/>
        <v>0</v>
      </c>
      <c r="N62" s="13">
        <f t="shared" si="14"/>
        <v>3173335</v>
      </c>
      <c r="O62" s="13">
        <f t="shared" si="14"/>
        <v>306</v>
      </c>
      <c r="P62" s="13">
        <f t="shared" si="14"/>
        <v>0</v>
      </c>
      <c r="Q62" s="13">
        <f t="shared" si="14"/>
        <v>2935</v>
      </c>
      <c r="R62" s="13">
        <f t="shared" ref="R62:S62" si="15">R12</f>
        <v>387140</v>
      </c>
      <c r="S62" s="13">
        <f t="shared" si="15"/>
        <v>0</v>
      </c>
      <c r="T62" s="13"/>
      <c r="U62" s="13"/>
      <c r="V62" s="13"/>
      <c r="W62" s="13"/>
      <c r="X62" s="13"/>
      <c r="Y62" s="13"/>
      <c r="Z62" s="13"/>
      <c r="AA62" s="13"/>
      <c r="AB62" s="13"/>
      <c r="AC62" s="13"/>
      <c r="AD62" s="13"/>
      <c r="AE62" s="13"/>
      <c r="AF62" s="13"/>
      <c r="AG62" s="13"/>
      <c r="AH62" s="13"/>
      <c r="AI62" s="13"/>
      <c r="AJ62" s="13"/>
      <c r="AK62" s="13"/>
      <c r="AL62" s="13"/>
      <c r="AM62" s="13"/>
      <c r="AN62" s="14">
        <f>SUM(B62:Q62)</f>
        <v>197548757</v>
      </c>
      <c r="BJ62" s="4"/>
    </row>
    <row r="63" spans="1:62">
      <c r="A63">
        <f t="shared" ref="A63:Q63" si="16">A13</f>
        <v>2006</v>
      </c>
      <c r="B63" s="13">
        <f t="shared" si="16"/>
        <v>302431</v>
      </c>
      <c r="C63" s="13">
        <f t="shared" si="16"/>
        <v>0</v>
      </c>
      <c r="D63" s="13">
        <f t="shared" si="16"/>
        <v>0</v>
      </c>
      <c r="E63" s="13">
        <f t="shared" si="16"/>
        <v>0</v>
      </c>
      <c r="F63" s="13">
        <f t="shared" si="16"/>
        <v>4435912</v>
      </c>
      <c r="G63" s="13">
        <f t="shared" si="16"/>
        <v>67568</v>
      </c>
      <c r="H63" s="13">
        <f t="shared" si="16"/>
        <v>0</v>
      </c>
      <c r="I63" s="13">
        <f t="shared" si="16"/>
        <v>157224309</v>
      </c>
      <c r="J63" s="13">
        <f t="shared" si="16"/>
        <v>0</v>
      </c>
      <c r="K63" s="13">
        <f t="shared" si="16"/>
        <v>735327</v>
      </c>
      <c r="L63" s="13">
        <f t="shared" si="16"/>
        <v>0</v>
      </c>
      <c r="M63" s="13">
        <f t="shared" si="16"/>
        <v>0</v>
      </c>
      <c r="N63" s="13">
        <f t="shared" si="16"/>
        <v>2685040</v>
      </c>
      <c r="O63" s="13">
        <f t="shared" si="16"/>
        <v>0</v>
      </c>
      <c r="P63" s="13">
        <f t="shared" si="16"/>
        <v>130561</v>
      </c>
      <c r="Q63" s="13">
        <f t="shared" si="16"/>
        <v>126259</v>
      </c>
      <c r="R63" s="13">
        <f t="shared" ref="R63:S63" si="17">R13</f>
        <v>196128</v>
      </c>
      <c r="S63" s="13">
        <f t="shared" si="17"/>
        <v>0</v>
      </c>
      <c r="T63" s="13"/>
      <c r="U63" s="13"/>
      <c r="V63" s="13"/>
      <c r="W63" s="13"/>
      <c r="X63" s="13"/>
      <c r="Y63" s="13"/>
      <c r="Z63" s="13"/>
      <c r="AA63" s="13"/>
      <c r="AB63" s="13"/>
      <c r="AC63" s="13"/>
      <c r="AD63" s="13"/>
      <c r="AE63" s="13"/>
      <c r="AF63" s="13"/>
      <c r="AG63" s="13"/>
      <c r="AH63" s="13"/>
      <c r="AI63" s="13"/>
      <c r="AJ63" s="13"/>
      <c r="AK63" s="13"/>
      <c r="AL63" s="13"/>
      <c r="AM63" s="13"/>
      <c r="AN63" s="14">
        <f>SUM(B63:Q63)</f>
        <v>165707407</v>
      </c>
      <c r="BJ63" s="4"/>
    </row>
    <row r="64" spans="1:62">
      <c r="A64">
        <f t="shared" ref="A64:Q64" si="18">A14</f>
        <v>2007</v>
      </c>
      <c r="B64" s="13">
        <f t="shared" si="18"/>
        <v>306740</v>
      </c>
      <c r="C64" s="13">
        <f t="shared" si="18"/>
        <v>617</v>
      </c>
      <c r="D64" s="13">
        <f t="shared" si="18"/>
        <v>0</v>
      </c>
      <c r="E64" s="13">
        <f t="shared" si="18"/>
        <v>0</v>
      </c>
      <c r="F64" s="13">
        <f t="shared" si="18"/>
        <v>1344884</v>
      </c>
      <c r="G64" s="13">
        <f t="shared" si="18"/>
        <v>68877</v>
      </c>
      <c r="H64" s="13">
        <f t="shared" si="18"/>
        <v>0</v>
      </c>
      <c r="I64" s="13">
        <f t="shared" si="18"/>
        <v>148447359</v>
      </c>
      <c r="J64" s="13">
        <f t="shared" si="18"/>
        <v>0</v>
      </c>
      <c r="K64" s="13">
        <f t="shared" si="18"/>
        <v>758714</v>
      </c>
      <c r="L64" s="13">
        <f t="shared" si="18"/>
        <v>0</v>
      </c>
      <c r="M64" s="13">
        <f t="shared" si="18"/>
        <v>124</v>
      </c>
      <c r="N64" s="13">
        <f t="shared" si="18"/>
        <v>1540480</v>
      </c>
      <c r="O64" s="13">
        <f t="shared" si="18"/>
        <v>0</v>
      </c>
      <c r="P64" s="13">
        <f t="shared" si="18"/>
        <v>438759</v>
      </c>
      <c r="Q64" s="13">
        <f t="shared" si="18"/>
        <v>740</v>
      </c>
      <c r="R64" s="13">
        <f t="shared" ref="R64:S64" si="19">R14</f>
        <v>389081</v>
      </c>
      <c r="S64" s="13">
        <f t="shared" si="19"/>
        <v>0</v>
      </c>
      <c r="T64" s="13"/>
      <c r="U64" s="13"/>
      <c r="V64" s="13"/>
      <c r="W64" s="13"/>
      <c r="X64" s="13"/>
      <c r="Y64" s="13"/>
      <c r="Z64" s="13"/>
      <c r="AA64" s="13"/>
      <c r="AB64" s="13"/>
      <c r="AC64" s="13"/>
      <c r="AD64" s="13"/>
      <c r="AE64" s="13"/>
      <c r="AF64" s="13"/>
      <c r="AG64" s="13"/>
      <c r="AH64" s="13"/>
      <c r="AI64" s="13"/>
      <c r="AJ64" s="13"/>
      <c r="AK64" s="13"/>
      <c r="AL64" s="13"/>
      <c r="AM64" s="13"/>
      <c r="AN64" s="14">
        <f>SUM(B64:Q64)</f>
        <v>152907294</v>
      </c>
      <c r="BJ64" s="4"/>
    </row>
    <row r="65" spans="1:62">
      <c r="A65">
        <f t="shared" ref="A65:Q65" si="20">A15</f>
        <v>2008</v>
      </c>
      <c r="B65" s="13">
        <f t="shared" si="20"/>
        <v>472082</v>
      </c>
      <c r="C65" s="13">
        <f t="shared" si="20"/>
        <v>14040</v>
      </c>
      <c r="D65" s="13">
        <f t="shared" si="20"/>
        <v>0</v>
      </c>
      <c r="E65" s="13">
        <f t="shared" si="20"/>
        <v>0</v>
      </c>
      <c r="F65" s="13">
        <f t="shared" si="20"/>
        <v>789596</v>
      </c>
      <c r="G65" s="13">
        <f t="shared" si="20"/>
        <v>62457</v>
      </c>
      <c r="H65" s="13">
        <f t="shared" si="20"/>
        <v>0</v>
      </c>
      <c r="I65" s="13">
        <f t="shared" si="20"/>
        <v>89423978</v>
      </c>
      <c r="J65" s="13">
        <f t="shared" si="20"/>
        <v>0</v>
      </c>
      <c r="K65" s="13">
        <f t="shared" si="20"/>
        <v>343423</v>
      </c>
      <c r="L65" s="13">
        <f t="shared" si="20"/>
        <v>0</v>
      </c>
      <c r="M65" s="13">
        <f t="shared" si="20"/>
        <v>474</v>
      </c>
      <c r="N65" s="13">
        <f t="shared" si="20"/>
        <v>228877</v>
      </c>
      <c r="O65" s="13">
        <f t="shared" si="20"/>
        <v>0</v>
      </c>
      <c r="P65" s="13">
        <f t="shared" si="20"/>
        <v>568426</v>
      </c>
      <c r="Q65" s="13">
        <f t="shared" si="20"/>
        <v>4867</v>
      </c>
      <c r="R65" s="13">
        <f t="shared" ref="R65:S65" si="21">R15</f>
        <v>310889</v>
      </c>
      <c r="S65" s="13">
        <f t="shared" si="21"/>
        <v>0</v>
      </c>
      <c r="T65" s="13"/>
      <c r="U65" s="13"/>
      <c r="V65" s="13"/>
      <c r="W65" s="13"/>
      <c r="X65" s="13"/>
      <c r="Y65" s="13"/>
      <c r="Z65" s="13"/>
      <c r="AA65" s="13"/>
      <c r="AB65" s="13"/>
      <c r="AC65" s="13"/>
      <c r="AD65" s="13"/>
      <c r="AE65" s="13"/>
      <c r="AF65" s="13"/>
      <c r="AG65" s="13"/>
      <c r="AH65" s="13"/>
      <c r="AI65" s="13"/>
      <c r="AJ65" s="13"/>
      <c r="AK65" s="13"/>
      <c r="AL65" s="13"/>
      <c r="AM65" s="13"/>
      <c r="AN65" s="14">
        <f>SUM(B65:Q65)</f>
        <v>91908220</v>
      </c>
      <c r="BJ65" s="4"/>
    </row>
    <row r="66" spans="1:62">
      <c r="A66">
        <f t="shared" ref="A66:Q66" si="22">A16</f>
        <v>2009</v>
      </c>
      <c r="B66" s="13">
        <f t="shared" si="22"/>
        <v>447390</v>
      </c>
      <c r="C66" s="13">
        <f t="shared" si="22"/>
        <v>148279</v>
      </c>
      <c r="D66" s="13">
        <f t="shared" si="22"/>
        <v>705</v>
      </c>
      <c r="E66" s="13">
        <f t="shared" si="22"/>
        <v>0</v>
      </c>
      <c r="F66" s="13">
        <f t="shared" si="22"/>
        <v>8573528</v>
      </c>
      <c r="G66" s="13">
        <f t="shared" si="22"/>
        <v>114633</v>
      </c>
      <c r="H66" s="13">
        <f t="shared" si="22"/>
        <v>47</v>
      </c>
      <c r="I66" s="13">
        <f t="shared" si="22"/>
        <v>74487133</v>
      </c>
      <c r="J66" s="13">
        <f t="shared" si="22"/>
        <v>0</v>
      </c>
      <c r="K66" s="13">
        <f t="shared" si="22"/>
        <v>667208</v>
      </c>
      <c r="L66" s="13">
        <f t="shared" si="22"/>
        <v>0</v>
      </c>
      <c r="M66" s="13">
        <f t="shared" si="22"/>
        <v>0</v>
      </c>
      <c r="N66" s="13">
        <f t="shared" si="22"/>
        <v>1305044</v>
      </c>
      <c r="O66" s="13">
        <f t="shared" si="22"/>
        <v>0</v>
      </c>
      <c r="P66" s="13">
        <f t="shared" si="22"/>
        <v>65524</v>
      </c>
      <c r="Q66" s="13">
        <f t="shared" si="22"/>
        <v>4712712</v>
      </c>
      <c r="R66" s="13">
        <f t="shared" ref="R66:S66" si="23">R16</f>
        <v>155290</v>
      </c>
      <c r="S66" s="13">
        <f t="shared" si="23"/>
        <v>0</v>
      </c>
      <c r="T66" s="13"/>
      <c r="U66" s="13"/>
      <c r="V66" s="13"/>
      <c r="W66" s="13"/>
      <c r="X66" s="13"/>
      <c r="Y66" s="13"/>
      <c r="Z66" s="13"/>
      <c r="AA66" s="13"/>
      <c r="AB66" s="13"/>
      <c r="AC66" s="13"/>
      <c r="AD66" s="13"/>
      <c r="AE66" s="13"/>
      <c r="AF66" s="13"/>
      <c r="AG66" s="13"/>
      <c r="AH66" s="13"/>
      <c r="AI66" s="13"/>
      <c r="AJ66" s="13"/>
      <c r="AK66" s="13"/>
      <c r="AL66" s="13"/>
      <c r="AM66" s="13"/>
      <c r="AN66" s="14">
        <f>SUM(B66:Q66)</f>
        <v>90522203</v>
      </c>
      <c r="BJ66" s="4"/>
    </row>
    <row r="67" spans="1:62">
      <c r="A67">
        <f t="shared" ref="A67:Q67" si="24">A17</f>
        <v>2010</v>
      </c>
      <c r="B67" s="13">
        <f t="shared" si="24"/>
        <v>182774</v>
      </c>
      <c r="C67" s="13">
        <f t="shared" si="24"/>
        <v>257306</v>
      </c>
      <c r="D67" s="13">
        <f t="shared" si="24"/>
        <v>0</v>
      </c>
      <c r="E67" s="13">
        <f t="shared" si="24"/>
        <v>0</v>
      </c>
      <c r="F67" s="13">
        <f t="shared" si="24"/>
        <v>6457013</v>
      </c>
      <c r="G67" s="13">
        <f t="shared" si="24"/>
        <v>58756</v>
      </c>
      <c r="H67" s="13">
        <f t="shared" si="24"/>
        <v>0</v>
      </c>
      <c r="I67" s="13">
        <f t="shared" si="24"/>
        <v>67939714</v>
      </c>
      <c r="J67" s="13">
        <f t="shared" si="24"/>
        <v>0</v>
      </c>
      <c r="K67" s="13">
        <f t="shared" si="24"/>
        <v>630690</v>
      </c>
      <c r="L67" s="13">
        <f t="shared" si="24"/>
        <v>0</v>
      </c>
      <c r="M67" s="13">
        <f t="shared" si="24"/>
        <v>0</v>
      </c>
      <c r="N67" s="13">
        <f t="shared" si="24"/>
        <v>1321172</v>
      </c>
      <c r="O67" s="13">
        <f t="shared" si="24"/>
        <v>0</v>
      </c>
      <c r="P67" s="13">
        <f t="shared" si="24"/>
        <v>145751</v>
      </c>
      <c r="Q67" s="13">
        <f t="shared" si="24"/>
        <v>6783</v>
      </c>
      <c r="R67" s="13">
        <f t="shared" ref="R67:S67" si="25">R17</f>
        <v>166335</v>
      </c>
      <c r="S67" s="13">
        <f t="shared" si="25"/>
        <v>0</v>
      </c>
      <c r="T67" s="13"/>
      <c r="U67" s="13"/>
      <c r="V67" s="13"/>
      <c r="W67" s="13"/>
      <c r="X67" s="13"/>
      <c r="Y67" s="13"/>
      <c r="Z67" s="13"/>
      <c r="AA67" s="13"/>
      <c r="AB67" s="13"/>
      <c r="AC67" s="13"/>
      <c r="AD67" s="13"/>
      <c r="AE67" s="13"/>
      <c r="AF67" s="13"/>
      <c r="AG67" s="13"/>
      <c r="AH67" s="13"/>
      <c r="AI67" s="13"/>
      <c r="AJ67" s="13"/>
      <c r="AK67" s="13"/>
      <c r="AL67" s="13"/>
      <c r="AM67" s="13"/>
      <c r="AN67" s="14">
        <f>SUM(B67:Q67)</f>
        <v>76999959</v>
      </c>
      <c r="BJ67" s="4"/>
    </row>
    <row r="68" spans="1:62">
      <c r="A68">
        <f t="shared" ref="A68:Q68" si="26">A18</f>
        <v>2011</v>
      </c>
      <c r="B68" s="13">
        <f t="shared" si="26"/>
        <v>226082</v>
      </c>
      <c r="C68" s="13">
        <f t="shared" si="26"/>
        <v>51366</v>
      </c>
      <c r="D68" s="13">
        <f t="shared" si="26"/>
        <v>9</v>
      </c>
      <c r="E68" s="13">
        <f t="shared" si="26"/>
        <v>0</v>
      </c>
      <c r="F68" s="13">
        <f t="shared" si="26"/>
        <v>377331</v>
      </c>
      <c r="G68" s="13">
        <f t="shared" si="26"/>
        <v>337448</v>
      </c>
      <c r="H68" s="13">
        <f t="shared" si="26"/>
        <v>0</v>
      </c>
      <c r="I68" s="13">
        <f t="shared" si="26"/>
        <v>39433150</v>
      </c>
      <c r="J68" s="13">
        <f t="shared" si="26"/>
        <v>0</v>
      </c>
      <c r="K68" s="13">
        <f t="shared" si="26"/>
        <v>238633</v>
      </c>
      <c r="L68" s="13">
        <f t="shared" si="26"/>
        <v>0</v>
      </c>
      <c r="M68" s="13">
        <f t="shared" si="26"/>
        <v>0</v>
      </c>
      <c r="N68" s="13">
        <f t="shared" si="26"/>
        <v>210218</v>
      </c>
      <c r="O68" s="13">
        <f t="shared" si="26"/>
        <v>0</v>
      </c>
      <c r="P68" s="13">
        <f t="shared" si="26"/>
        <v>43711</v>
      </c>
      <c r="Q68" s="13">
        <f t="shared" si="26"/>
        <v>704</v>
      </c>
      <c r="R68" s="13">
        <f t="shared" ref="R68:S68" si="27">R18</f>
        <v>700478</v>
      </c>
      <c r="S68" s="13">
        <f t="shared" si="27"/>
        <v>0</v>
      </c>
      <c r="T68" s="13"/>
      <c r="U68" s="13"/>
      <c r="V68" s="13"/>
      <c r="W68" s="13"/>
      <c r="X68" s="13"/>
      <c r="Y68" s="13"/>
      <c r="Z68" s="13"/>
      <c r="AA68" s="13"/>
      <c r="AB68" s="13"/>
      <c r="AC68" s="13"/>
      <c r="AD68" s="13"/>
      <c r="AE68" s="13"/>
      <c r="AF68" s="13"/>
      <c r="AG68" s="13"/>
      <c r="AH68" s="13"/>
      <c r="AI68" s="13"/>
      <c r="AJ68" s="13"/>
      <c r="AK68" s="13"/>
      <c r="AL68" s="13"/>
      <c r="AM68" s="13"/>
      <c r="AN68" s="14">
        <f>SUM(B68:Q68)</f>
        <v>40918652</v>
      </c>
      <c r="BJ68" s="4"/>
    </row>
    <row r="69" spans="1:62">
      <c r="A69">
        <f t="shared" ref="A69:Q69" si="28">A19</f>
        <v>2012</v>
      </c>
      <c r="B69" s="13">
        <f t="shared" si="28"/>
        <v>191242</v>
      </c>
      <c r="C69" s="13">
        <f t="shared" si="28"/>
        <v>380</v>
      </c>
      <c r="D69" s="13">
        <f t="shared" si="28"/>
        <v>0</v>
      </c>
      <c r="E69" s="13">
        <f t="shared" si="28"/>
        <v>0</v>
      </c>
      <c r="F69" s="13">
        <f t="shared" si="28"/>
        <v>2269587</v>
      </c>
      <c r="G69" s="13">
        <f t="shared" si="28"/>
        <v>381297</v>
      </c>
      <c r="H69" s="13">
        <f t="shared" si="28"/>
        <v>0</v>
      </c>
      <c r="I69" s="13">
        <f t="shared" si="28"/>
        <v>23065747</v>
      </c>
      <c r="J69" s="13">
        <f t="shared" si="28"/>
        <v>0</v>
      </c>
      <c r="K69" s="13">
        <f t="shared" si="28"/>
        <v>742120</v>
      </c>
      <c r="L69" s="13">
        <f t="shared" si="28"/>
        <v>0</v>
      </c>
      <c r="M69" s="13">
        <f t="shared" si="28"/>
        <v>75568</v>
      </c>
      <c r="N69" s="13">
        <f t="shared" si="28"/>
        <v>622691</v>
      </c>
      <c r="O69" s="13">
        <f t="shared" si="28"/>
        <v>0</v>
      </c>
      <c r="P69" s="13">
        <f t="shared" si="28"/>
        <v>34160</v>
      </c>
      <c r="Q69" s="13">
        <f t="shared" si="28"/>
        <v>551969</v>
      </c>
      <c r="R69" s="13">
        <f t="shared" ref="R69:S69" si="29">R19</f>
        <v>581139</v>
      </c>
      <c r="S69" s="13">
        <f t="shared" si="29"/>
        <v>0</v>
      </c>
      <c r="T69" s="13"/>
      <c r="U69" s="13"/>
      <c r="V69" s="13"/>
      <c r="W69" s="13"/>
      <c r="X69" s="13"/>
      <c r="Y69" s="13"/>
      <c r="Z69" s="13"/>
      <c r="AA69" s="13"/>
      <c r="AB69" s="13"/>
      <c r="AC69" s="13"/>
      <c r="AD69" s="13"/>
      <c r="AE69" s="13"/>
      <c r="AF69" s="13"/>
      <c r="AG69" s="13"/>
      <c r="AH69" s="13"/>
      <c r="AI69" s="13"/>
      <c r="AJ69" s="13"/>
      <c r="AK69" s="13"/>
      <c r="AL69" s="13"/>
      <c r="AM69" s="13"/>
      <c r="AN69" s="14">
        <f>SUM(B69:Q69)</f>
        <v>27934761</v>
      </c>
      <c r="BJ69" s="4"/>
    </row>
    <row r="70" spans="1:62">
      <c r="A70">
        <f t="shared" ref="A70:Q70" si="30">A20</f>
        <v>2013</v>
      </c>
      <c r="B70" s="13">
        <f t="shared" si="30"/>
        <v>129803</v>
      </c>
      <c r="C70" s="13">
        <f t="shared" si="30"/>
        <v>0</v>
      </c>
      <c r="D70" s="13">
        <f t="shared" si="30"/>
        <v>8</v>
      </c>
      <c r="E70" s="13">
        <f t="shared" si="30"/>
        <v>0</v>
      </c>
      <c r="F70" s="13">
        <f t="shared" si="30"/>
        <v>515154</v>
      </c>
      <c r="G70" s="13">
        <f t="shared" si="30"/>
        <v>197611</v>
      </c>
      <c r="H70" s="13">
        <f t="shared" si="30"/>
        <v>110</v>
      </c>
      <c r="I70" s="13">
        <f t="shared" si="30"/>
        <v>11202645</v>
      </c>
      <c r="J70" s="13">
        <f t="shared" si="30"/>
        <v>0</v>
      </c>
      <c r="K70" s="13">
        <f t="shared" si="30"/>
        <v>155862</v>
      </c>
      <c r="L70" s="13">
        <f t="shared" si="30"/>
        <v>0</v>
      </c>
      <c r="M70" s="13">
        <f t="shared" si="30"/>
        <v>2353</v>
      </c>
      <c r="N70" s="13">
        <f t="shared" si="30"/>
        <v>465633</v>
      </c>
      <c r="O70" s="13">
        <f t="shared" si="30"/>
        <v>0</v>
      </c>
      <c r="P70" s="13">
        <f t="shared" si="30"/>
        <v>85063</v>
      </c>
      <c r="Q70" s="13">
        <f t="shared" si="30"/>
        <v>0</v>
      </c>
      <c r="R70" s="13">
        <f t="shared" ref="R70:S70" si="31">R20</f>
        <v>264954</v>
      </c>
      <c r="S70" s="13">
        <f t="shared" si="31"/>
        <v>0</v>
      </c>
      <c r="T70" s="13"/>
      <c r="U70" s="13"/>
      <c r="V70" s="13"/>
      <c r="W70" s="13"/>
      <c r="X70" s="13"/>
      <c r="Y70" s="13"/>
      <c r="Z70" s="13"/>
      <c r="AA70" s="13"/>
      <c r="AB70" s="13"/>
      <c r="AC70" s="13"/>
      <c r="AD70" s="13"/>
      <c r="AE70" s="13"/>
      <c r="AF70" s="13"/>
      <c r="AG70" s="13"/>
      <c r="AH70" s="13"/>
      <c r="AI70" s="13"/>
      <c r="AJ70" s="13"/>
      <c r="AK70" s="13"/>
      <c r="AL70" s="13"/>
      <c r="AM70" s="13"/>
      <c r="AN70" s="14">
        <f>SUM(B70:Q70)</f>
        <v>12754242</v>
      </c>
      <c r="BJ70" s="4"/>
    </row>
    <row r="71" spans="1:62" s="24" customFormat="1">
      <c r="A71" s="24">
        <f t="shared" ref="A71:Q71" si="32">A21</f>
        <v>2014</v>
      </c>
      <c r="B71" s="13">
        <f t="shared" si="32"/>
        <v>260085</v>
      </c>
      <c r="C71" s="13">
        <f t="shared" si="32"/>
        <v>0</v>
      </c>
      <c r="D71" s="13">
        <f t="shared" si="32"/>
        <v>0</v>
      </c>
      <c r="E71" s="13">
        <f t="shared" si="32"/>
        <v>0</v>
      </c>
      <c r="F71" s="13">
        <f t="shared" si="32"/>
        <v>10645981</v>
      </c>
      <c r="G71" s="13">
        <f t="shared" si="32"/>
        <v>433666</v>
      </c>
      <c r="H71" s="13">
        <f t="shared" si="32"/>
        <v>15536</v>
      </c>
      <c r="I71" s="13">
        <f t="shared" si="32"/>
        <v>5546527</v>
      </c>
      <c r="J71" s="13">
        <f t="shared" si="32"/>
        <v>0</v>
      </c>
      <c r="K71" s="13">
        <f t="shared" si="32"/>
        <v>1195206</v>
      </c>
      <c r="L71" s="13">
        <f t="shared" si="32"/>
        <v>0</v>
      </c>
      <c r="M71" s="13">
        <f t="shared" si="32"/>
        <v>315</v>
      </c>
      <c r="N71" s="13">
        <f t="shared" si="32"/>
        <v>3556093</v>
      </c>
      <c r="O71" s="13">
        <f t="shared" si="32"/>
        <v>0</v>
      </c>
      <c r="P71" s="13">
        <f t="shared" si="32"/>
        <v>121880</v>
      </c>
      <c r="Q71" s="13">
        <f t="shared" si="32"/>
        <v>100516</v>
      </c>
      <c r="R71" s="13">
        <f t="shared" ref="R71:S71" si="33">R21</f>
        <v>195698</v>
      </c>
      <c r="S71" s="13">
        <f t="shared" si="33"/>
        <v>0</v>
      </c>
      <c r="T71" s="13"/>
      <c r="U71" s="13"/>
      <c r="V71" s="13"/>
      <c r="W71" s="13"/>
      <c r="X71" s="13"/>
      <c r="Y71" s="13"/>
      <c r="Z71" s="13"/>
      <c r="AA71" s="13"/>
      <c r="AB71" s="13"/>
      <c r="AC71" s="13"/>
      <c r="AD71" s="13"/>
      <c r="AE71" s="13"/>
      <c r="AF71" s="13"/>
      <c r="AG71" s="13"/>
      <c r="AH71" s="13"/>
      <c r="AI71" s="13"/>
      <c r="AJ71" s="13"/>
      <c r="AK71" s="13"/>
      <c r="AL71" s="13"/>
      <c r="AM71" s="13"/>
      <c r="AN71" s="14">
        <f>SUM(B71:Q71)</f>
        <v>21875805</v>
      </c>
      <c r="BJ71" s="4"/>
    </row>
    <row r="72" spans="1:62" s="24" customFormat="1">
      <c r="A72" s="24">
        <f t="shared" ref="A72:Q72" si="34">A22</f>
        <v>2015</v>
      </c>
      <c r="B72" s="13">
        <f t="shared" si="34"/>
        <v>386582</v>
      </c>
      <c r="C72" s="13">
        <f t="shared" si="34"/>
        <v>0</v>
      </c>
      <c r="D72" s="13">
        <f t="shared" si="34"/>
        <v>0</v>
      </c>
      <c r="E72" s="13">
        <f t="shared" si="34"/>
        <v>0</v>
      </c>
      <c r="F72" s="13">
        <f t="shared" si="34"/>
        <v>7140727</v>
      </c>
      <c r="G72" s="13">
        <f t="shared" si="34"/>
        <v>424465</v>
      </c>
      <c r="H72" s="13">
        <f t="shared" si="34"/>
        <v>0</v>
      </c>
      <c r="I72" s="13">
        <f t="shared" si="34"/>
        <v>2204383</v>
      </c>
      <c r="J72" s="13">
        <f t="shared" si="34"/>
        <v>0</v>
      </c>
      <c r="K72" s="13">
        <f t="shared" si="34"/>
        <v>3016676</v>
      </c>
      <c r="L72" s="13">
        <f t="shared" si="34"/>
        <v>0</v>
      </c>
      <c r="M72" s="13">
        <f t="shared" si="34"/>
        <v>46</v>
      </c>
      <c r="N72" s="13">
        <f t="shared" si="34"/>
        <v>3794253</v>
      </c>
      <c r="O72" s="13">
        <f t="shared" si="34"/>
        <v>0</v>
      </c>
      <c r="P72" s="13">
        <f t="shared" si="34"/>
        <v>132888</v>
      </c>
      <c r="Q72" s="13">
        <f t="shared" si="34"/>
        <v>767598</v>
      </c>
      <c r="R72" s="13">
        <f t="shared" ref="R72:S72" si="35">R22</f>
        <v>408461</v>
      </c>
      <c r="S72" s="13">
        <f t="shared" si="35"/>
        <v>0</v>
      </c>
      <c r="T72" s="13"/>
      <c r="U72" s="13"/>
      <c r="V72" s="13"/>
      <c r="W72" s="13"/>
      <c r="X72" s="13"/>
      <c r="Y72" s="13"/>
      <c r="Z72" s="13"/>
      <c r="AA72" s="13"/>
      <c r="AB72" s="13"/>
      <c r="AC72" s="13"/>
      <c r="AD72" s="13"/>
      <c r="AE72" s="13"/>
      <c r="AF72" s="13"/>
      <c r="AG72" s="13"/>
      <c r="AH72" s="13"/>
      <c r="AI72" s="13"/>
      <c r="AJ72" s="13"/>
      <c r="AK72" s="13"/>
      <c r="AL72" s="13"/>
      <c r="AM72" s="13"/>
      <c r="AN72" s="14">
        <f>SUM(B72:Q72)</f>
        <v>17867618</v>
      </c>
      <c r="BJ72" s="4"/>
    </row>
    <row r="73" spans="1:62" s="24" customFormat="1">
      <c r="A73" s="24">
        <f t="shared" ref="A73:Q73" si="36">A23</f>
        <v>2016</v>
      </c>
      <c r="B73" s="13">
        <f t="shared" si="36"/>
        <v>771551</v>
      </c>
      <c r="C73" s="13">
        <f t="shared" si="36"/>
        <v>0</v>
      </c>
      <c r="D73" s="13">
        <f t="shared" si="36"/>
        <v>0</v>
      </c>
      <c r="E73" s="13">
        <f t="shared" si="36"/>
        <v>0</v>
      </c>
      <c r="F73" s="13">
        <f t="shared" si="36"/>
        <v>2036940</v>
      </c>
      <c r="G73" s="13">
        <f t="shared" si="36"/>
        <v>356589</v>
      </c>
      <c r="H73" s="13">
        <f t="shared" si="36"/>
        <v>131</v>
      </c>
      <c r="I73" s="13">
        <f t="shared" si="36"/>
        <v>1874649</v>
      </c>
      <c r="J73" s="13">
        <f t="shared" si="36"/>
        <v>0</v>
      </c>
      <c r="K73" s="13">
        <f t="shared" si="36"/>
        <v>3496216</v>
      </c>
      <c r="L73" s="13">
        <f t="shared" si="36"/>
        <v>0</v>
      </c>
      <c r="M73" s="13">
        <f t="shared" si="36"/>
        <v>0</v>
      </c>
      <c r="N73" s="13">
        <f t="shared" si="36"/>
        <v>6584440</v>
      </c>
      <c r="O73" s="13">
        <f t="shared" si="36"/>
        <v>242</v>
      </c>
      <c r="P73" s="13">
        <f t="shared" si="36"/>
        <v>180046</v>
      </c>
      <c r="Q73" s="13">
        <f t="shared" si="36"/>
        <v>132505</v>
      </c>
      <c r="R73" s="13">
        <f t="shared" ref="R73:S73" si="37">R23</f>
        <v>259892</v>
      </c>
      <c r="S73" s="13">
        <f t="shared" si="37"/>
        <v>0</v>
      </c>
      <c r="T73" s="13"/>
      <c r="U73" s="13"/>
      <c r="V73" s="13"/>
      <c r="W73" s="13"/>
      <c r="X73" s="13"/>
      <c r="Y73" s="13"/>
      <c r="Z73" s="13"/>
      <c r="AA73" s="13"/>
      <c r="AB73" s="13"/>
      <c r="AC73" s="13"/>
      <c r="AD73" s="13"/>
      <c r="AE73" s="13"/>
      <c r="AF73" s="13"/>
      <c r="AG73" s="13"/>
      <c r="AH73" s="13"/>
      <c r="AI73" s="13"/>
      <c r="AJ73" s="13"/>
      <c r="AK73" s="13"/>
      <c r="AL73" s="13"/>
      <c r="AM73" s="13"/>
      <c r="AN73" s="14">
        <f>SUM(B73:Q73)</f>
        <v>15433309</v>
      </c>
      <c r="BJ73" s="4"/>
    </row>
    <row r="74" spans="1:62" s="24" customFormat="1">
      <c r="A74" s="24">
        <f t="shared" ref="A74:Q74" si="38">A24</f>
        <v>2017</v>
      </c>
      <c r="B74" s="13">
        <f t="shared" si="38"/>
        <v>1287750</v>
      </c>
      <c r="C74" s="13">
        <f t="shared" si="38"/>
        <v>0</v>
      </c>
      <c r="D74" s="13">
        <f t="shared" si="38"/>
        <v>0</v>
      </c>
      <c r="E74" s="13">
        <f t="shared" si="38"/>
        <v>0</v>
      </c>
      <c r="F74" s="13">
        <f t="shared" si="38"/>
        <v>16220491</v>
      </c>
      <c r="G74" s="13">
        <f t="shared" si="38"/>
        <v>983396</v>
      </c>
      <c r="H74" s="13">
        <f t="shared" si="38"/>
        <v>630</v>
      </c>
      <c r="I74" s="13">
        <f t="shared" si="38"/>
        <v>1751349</v>
      </c>
      <c r="J74" s="13">
        <f t="shared" si="38"/>
        <v>0</v>
      </c>
      <c r="K74" s="13">
        <f t="shared" si="38"/>
        <v>4641393</v>
      </c>
      <c r="L74" s="13">
        <f t="shared" si="38"/>
        <v>0</v>
      </c>
      <c r="M74" s="13">
        <f t="shared" si="38"/>
        <v>0</v>
      </c>
      <c r="N74" s="13">
        <f t="shared" si="38"/>
        <v>4994433</v>
      </c>
      <c r="O74" s="13">
        <f t="shared" si="38"/>
        <v>13</v>
      </c>
      <c r="P74" s="13">
        <f t="shared" si="38"/>
        <v>175744</v>
      </c>
      <c r="Q74" s="13">
        <f t="shared" si="38"/>
        <v>131807</v>
      </c>
      <c r="R74" s="13">
        <f t="shared" ref="R74:S74" si="39">R24</f>
        <v>147177</v>
      </c>
      <c r="S74" s="13">
        <f t="shared" si="39"/>
        <v>0</v>
      </c>
      <c r="T74" s="13"/>
      <c r="U74" s="13"/>
      <c r="V74" s="13"/>
      <c r="W74" s="13"/>
      <c r="X74" s="13"/>
      <c r="Y74" s="13"/>
      <c r="Z74" s="13"/>
      <c r="AA74" s="13"/>
      <c r="AB74" s="13"/>
      <c r="AC74" s="13"/>
      <c r="AD74" s="13"/>
      <c r="AE74" s="13"/>
      <c r="AF74" s="13"/>
      <c r="AG74" s="13"/>
      <c r="AH74" s="13"/>
      <c r="AI74" s="13"/>
      <c r="AJ74" s="13"/>
      <c r="AK74" s="13"/>
      <c r="AL74" s="13"/>
      <c r="AM74" s="13"/>
      <c r="AN74" s="14">
        <f>SUM(B74:Q74)</f>
        <v>30187006</v>
      </c>
      <c r="BJ74" s="4"/>
    </row>
    <row r="75" spans="1:62" s="24" customFormat="1">
      <c r="A75" s="24">
        <f t="shared" ref="A75:Q75" si="40">A25</f>
        <v>2018</v>
      </c>
      <c r="B75" s="13">
        <f t="shared" si="40"/>
        <v>846588</v>
      </c>
      <c r="C75" s="13">
        <f t="shared" si="40"/>
        <v>0</v>
      </c>
      <c r="D75" s="13">
        <f t="shared" si="40"/>
        <v>0</v>
      </c>
      <c r="E75" s="13">
        <f t="shared" si="40"/>
        <v>0</v>
      </c>
      <c r="F75" s="13">
        <f t="shared" si="40"/>
        <v>37611657</v>
      </c>
      <c r="G75" s="13">
        <f t="shared" si="40"/>
        <v>337669</v>
      </c>
      <c r="H75" s="13">
        <f t="shared" si="40"/>
        <v>0</v>
      </c>
      <c r="I75" s="13">
        <f t="shared" si="40"/>
        <v>621172</v>
      </c>
      <c r="J75" s="13">
        <f t="shared" si="40"/>
        <v>0</v>
      </c>
      <c r="K75" s="13">
        <f t="shared" si="40"/>
        <v>1896374</v>
      </c>
      <c r="L75" s="13">
        <f t="shared" si="40"/>
        <v>0</v>
      </c>
      <c r="M75" s="13">
        <f t="shared" si="40"/>
        <v>0</v>
      </c>
      <c r="N75" s="13">
        <f t="shared" si="40"/>
        <v>2967853</v>
      </c>
      <c r="O75" s="13">
        <f t="shared" si="40"/>
        <v>15</v>
      </c>
      <c r="P75" s="13">
        <f t="shared" si="40"/>
        <v>86377</v>
      </c>
      <c r="Q75" s="13">
        <f t="shared" si="40"/>
        <v>884917</v>
      </c>
      <c r="R75" s="13">
        <f t="shared" ref="R75:S75" si="41">R25</f>
        <v>217038</v>
      </c>
      <c r="S75" s="13">
        <f t="shared" si="41"/>
        <v>0</v>
      </c>
      <c r="T75" s="13"/>
      <c r="U75" s="13"/>
      <c r="V75" s="13"/>
      <c r="W75" s="13"/>
      <c r="X75" s="13"/>
      <c r="Y75" s="13"/>
      <c r="Z75" s="13"/>
      <c r="AA75" s="13"/>
      <c r="AB75" s="13"/>
      <c r="AC75" s="13"/>
      <c r="AD75" s="13"/>
      <c r="AE75" s="13"/>
      <c r="AF75" s="13"/>
      <c r="AG75" s="13"/>
      <c r="AH75" s="13"/>
      <c r="AI75" s="13"/>
      <c r="AJ75" s="13"/>
      <c r="AK75" s="13"/>
      <c r="AL75" s="13"/>
      <c r="AM75" s="13"/>
      <c r="AN75" s="14">
        <f>SUM(B75:Q75)</f>
        <v>45252622</v>
      </c>
      <c r="BJ75" s="4"/>
    </row>
    <row r="76" spans="1:62" s="24" customFormat="1">
      <c r="A76" s="24">
        <f t="shared" ref="A76:Q76" si="42">A26</f>
        <v>2019</v>
      </c>
      <c r="B76" s="13">
        <f t="shared" si="42"/>
        <v>510273</v>
      </c>
      <c r="C76" s="13">
        <f t="shared" si="42"/>
        <v>20893</v>
      </c>
      <c r="D76" s="13">
        <f t="shared" si="42"/>
        <v>0</v>
      </c>
      <c r="E76" s="13">
        <f t="shared" si="42"/>
        <v>0</v>
      </c>
      <c r="F76" s="13">
        <f t="shared" si="42"/>
        <v>0</v>
      </c>
      <c r="G76" s="13">
        <f t="shared" si="42"/>
        <v>162955</v>
      </c>
      <c r="H76" s="13">
        <f t="shared" si="42"/>
        <v>0</v>
      </c>
      <c r="I76" s="13">
        <f t="shared" si="42"/>
        <v>542626</v>
      </c>
      <c r="J76" s="13">
        <f t="shared" si="42"/>
        <v>0</v>
      </c>
      <c r="K76" s="13">
        <f t="shared" si="42"/>
        <v>3513592</v>
      </c>
      <c r="L76" s="13">
        <f t="shared" si="42"/>
        <v>0</v>
      </c>
      <c r="M76" s="13">
        <f t="shared" si="42"/>
        <v>51</v>
      </c>
      <c r="N76" s="13">
        <f t="shared" si="42"/>
        <v>3242713</v>
      </c>
      <c r="O76" s="13">
        <f t="shared" si="42"/>
        <v>115</v>
      </c>
      <c r="P76" s="13">
        <f t="shared" si="42"/>
        <v>64618</v>
      </c>
      <c r="Q76" s="13">
        <f t="shared" si="42"/>
        <v>122683</v>
      </c>
      <c r="R76" s="13">
        <f t="shared" ref="R76:S76" si="43">R26</f>
        <v>162488</v>
      </c>
      <c r="S76" s="13">
        <f t="shared" si="43"/>
        <v>0</v>
      </c>
      <c r="T76" s="13"/>
      <c r="U76" s="13"/>
      <c r="V76" s="13"/>
      <c r="W76" s="13"/>
      <c r="X76" s="13"/>
      <c r="Y76" s="13"/>
      <c r="Z76" s="13"/>
      <c r="AA76" s="13"/>
      <c r="AB76" s="13"/>
      <c r="AC76" s="13"/>
      <c r="AD76" s="13"/>
      <c r="AE76" s="13"/>
      <c r="AF76" s="13"/>
      <c r="AG76" s="13"/>
      <c r="AH76" s="13"/>
      <c r="AI76" s="13"/>
      <c r="AJ76" s="13"/>
      <c r="AK76" s="13"/>
      <c r="AL76" s="13"/>
      <c r="AM76" s="13"/>
      <c r="AN76" s="14">
        <f>SUM(B76:Q76)</f>
        <v>8180519</v>
      </c>
      <c r="BJ76" s="4"/>
    </row>
    <row r="77" spans="1:62">
      <c r="A77" s="4" t="s">
        <v>38</v>
      </c>
      <c r="B77" s="14">
        <f>SUM(B56:B76)</f>
        <v>7880153</v>
      </c>
      <c r="C77" s="14">
        <f t="shared" ref="C77:AN77" si="44">SUM(C56:C76)</f>
        <v>494308</v>
      </c>
      <c r="D77" s="14">
        <f t="shared" si="44"/>
        <v>15049</v>
      </c>
      <c r="E77" s="14">
        <f t="shared" si="44"/>
        <v>5097</v>
      </c>
      <c r="F77" s="14">
        <f t="shared" si="44"/>
        <v>107970906</v>
      </c>
      <c r="G77" s="14">
        <f t="shared" si="44"/>
        <v>4709292</v>
      </c>
      <c r="H77" s="14">
        <f t="shared" si="44"/>
        <v>18683</v>
      </c>
      <c r="I77" s="14">
        <f t="shared" si="44"/>
        <v>1117937600</v>
      </c>
      <c r="J77" s="14">
        <f t="shared" si="44"/>
        <v>0</v>
      </c>
      <c r="K77" s="14">
        <f t="shared" si="44"/>
        <v>40610680</v>
      </c>
      <c r="L77" s="14">
        <f t="shared" si="44"/>
        <v>0</v>
      </c>
      <c r="M77" s="14">
        <f t="shared" si="44"/>
        <v>78949</v>
      </c>
      <c r="N77" s="14">
        <f t="shared" si="44"/>
        <v>73220606</v>
      </c>
      <c r="O77" s="14">
        <f t="shared" si="44"/>
        <v>2548</v>
      </c>
      <c r="P77" s="14">
        <f t="shared" si="44"/>
        <v>2273508</v>
      </c>
      <c r="Q77" s="14">
        <f t="shared" si="44"/>
        <v>7863449</v>
      </c>
      <c r="R77" s="14">
        <f t="shared" ref="R77:S77" si="45">SUM(R56:R76)</f>
        <v>5746145</v>
      </c>
      <c r="S77" s="14">
        <f t="shared" si="45"/>
        <v>0</v>
      </c>
      <c r="T77" s="14"/>
      <c r="U77" s="14"/>
      <c r="V77" s="14"/>
      <c r="W77" s="14"/>
      <c r="X77" s="14"/>
      <c r="Y77" s="14"/>
      <c r="Z77" s="14"/>
      <c r="AA77" s="14"/>
      <c r="AB77" s="14"/>
      <c r="AC77" s="14"/>
      <c r="AD77" s="14"/>
      <c r="AE77" s="14"/>
      <c r="AF77" s="14"/>
      <c r="AG77" s="14"/>
      <c r="AH77" s="14"/>
      <c r="AI77" s="14"/>
      <c r="AJ77" s="14"/>
      <c r="AK77" s="14"/>
      <c r="AL77" s="14"/>
      <c r="AM77" s="14"/>
      <c r="AN77" s="14">
        <f t="shared" si="44"/>
        <v>1363080828</v>
      </c>
      <c r="AO77" s="12"/>
      <c r="AP77" s="12"/>
      <c r="AQ77" s="12"/>
      <c r="AR77" s="12"/>
      <c r="AS77" s="12"/>
      <c r="AT77" s="12"/>
      <c r="AU77" s="12"/>
      <c r="AV77" s="12"/>
      <c r="AW77" s="12"/>
      <c r="AX77" s="12"/>
      <c r="AY77" s="12"/>
      <c r="AZ77" s="12"/>
      <c r="BA77" s="12"/>
      <c r="BB77" s="12"/>
      <c r="BC77" s="12"/>
      <c r="BD77" s="12"/>
      <c r="BE77" s="12"/>
      <c r="BF77" s="12"/>
      <c r="BG77" s="12"/>
      <c r="BH77" s="12"/>
      <c r="BI77" s="12"/>
      <c r="BJ77" s="12"/>
    </row>
    <row r="80" spans="1:62" s="24" customFormat="1">
      <c r="A80" s="4" t="str">
        <f>CONCATENATE("Annual Volume Killed on the CFLB and Not Harvested as of ",MAX(A1:A53)," -- ",IF($B$2 = "(ALL)","ALL TSAs",$B$2))</f>
        <v>Annual Volume Killed on the CFLB and Not Harvested as of 2019 -- ALL TSAs</v>
      </c>
    </row>
    <row r="81" spans="1:62" s="24" customFormat="1">
      <c r="A81" s="4" t="str">
        <f>A31</f>
        <v>Year</v>
      </c>
      <c r="B81" s="4" t="str">
        <f t="shared" ref="B81:Q81" si="46">B31</f>
        <v>Douglas-fir Beetle</v>
      </c>
      <c r="C81" s="4" t="str">
        <f t="shared" si="46"/>
        <v>Douglas-fir Tussock Moth</v>
      </c>
      <c r="D81" s="4" t="str">
        <f t="shared" si="46"/>
        <v>Engraver Beetle (Ips species)</v>
      </c>
      <c r="E81" s="4" t="str">
        <f t="shared" si="46"/>
        <v>Fir engraver Beetle</v>
      </c>
      <c r="F81" s="4" t="str">
        <f t="shared" si="46"/>
        <v>Fire</v>
      </c>
      <c r="G81" s="4" t="str">
        <f t="shared" si="46"/>
        <v>Flooding</v>
      </c>
      <c r="H81" s="4" t="str">
        <f t="shared" si="46"/>
        <v>Lodgepole Pine Beetle</v>
      </c>
      <c r="I81" s="4" t="str">
        <f t="shared" si="46"/>
        <v>Mountain Pine Beetle</v>
      </c>
      <c r="J81" s="4" t="str">
        <f t="shared" si="46"/>
        <v>Red Turpentine Beetle</v>
      </c>
      <c r="K81" s="4" t="str">
        <f t="shared" si="46"/>
        <v>Spruce Beetle</v>
      </c>
      <c r="L81" s="4" t="str">
        <f t="shared" si="46"/>
        <v>Twig Beetle</v>
      </c>
      <c r="M81" s="4" t="str">
        <f t="shared" si="46"/>
        <v>Unknown Beetle</v>
      </c>
      <c r="N81" s="4" t="str">
        <f t="shared" si="46"/>
        <v>Western Balsam Bark Beetle</v>
      </c>
      <c r="O81" s="4" t="str">
        <f t="shared" si="46"/>
        <v>Western Pine Beetle</v>
      </c>
      <c r="P81" s="4" t="str">
        <f t="shared" si="46"/>
        <v>Yellow cedar decline</v>
      </c>
      <c r="Q81" s="4" t="str">
        <f t="shared" si="46"/>
        <v>Drought-caused Mortality</v>
      </c>
      <c r="R81" s="4" t="str">
        <f t="shared" ref="R81:S81" si="47">R31</f>
        <v>Windthrow</v>
      </c>
      <c r="S81" s="4">
        <f t="shared" si="47"/>
        <v>0</v>
      </c>
      <c r="T81" s="4"/>
      <c r="U81" s="4"/>
      <c r="V81" s="4"/>
      <c r="W81" s="4"/>
      <c r="X81" s="4"/>
      <c r="Y81" s="4"/>
      <c r="Z81" s="4"/>
      <c r="AA81" s="4"/>
      <c r="AB81" s="4"/>
      <c r="AC81" s="4"/>
      <c r="AD81" s="4"/>
      <c r="AE81" s="4"/>
      <c r="AF81" s="4"/>
      <c r="AG81" s="4"/>
      <c r="AH81" s="4"/>
      <c r="AI81" s="4"/>
      <c r="AJ81" s="4"/>
      <c r="AK81" s="4"/>
      <c r="AL81" s="4"/>
      <c r="AM81" s="4"/>
      <c r="AN81" s="4" t="s">
        <v>38</v>
      </c>
      <c r="AO81" s="4"/>
      <c r="AP81" s="4"/>
      <c r="AQ81" s="4"/>
      <c r="AR81" s="4"/>
      <c r="AS81" s="4"/>
      <c r="AT81" s="4"/>
      <c r="AU81" s="4"/>
      <c r="AV81" s="4"/>
      <c r="AW81" s="4"/>
      <c r="AX81" s="4"/>
      <c r="AY81" s="4"/>
      <c r="AZ81" s="4"/>
      <c r="BA81" s="4"/>
      <c r="BB81" s="4"/>
      <c r="BC81" s="4"/>
      <c r="BD81" s="4"/>
      <c r="BE81" s="4"/>
      <c r="BF81" s="4"/>
      <c r="BG81" s="4"/>
      <c r="BH81" s="4"/>
      <c r="BI81" s="4"/>
      <c r="BJ81" s="4"/>
    </row>
    <row r="82" spans="1:62" s="24" customFormat="1">
      <c r="A82" s="24">
        <f t="shared" ref="A82:Q82" si="48">A32</f>
        <v>1999</v>
      </c>
      <c r="B82" s="13">
        <f t="shared" si="48"/>
        <v>46860</v>
      </c>
      <c r="C82" s="13">
        <f t="shared" si="48"/>
        <v>0</v>
      </c>
      <c r="D82" s="13">
        <f t="shared" si="48"/>
        <v>3869</v>
      </c>
      <c r="E82" s="13">
        <f t="shared" si="48"/>
        <v>0</v>
      </c>
      <c r="F82" s="13">
        <f t="shared" si="48"/>
        <v>321726</v>
      </c>
      <c r="G82" s="13">
        <f t="shared" si="48"/>
        <v>15194</v>
      </c>
      <c r="H82" s="13">
        <f t="shared" si="48"/>
        <v>0</v>
      </c>
      <c r="I82" s="13">
        <f t="shared" si="48"/>
        <v>7255310</v>
      </c>
      <c r="J82" s="13">
        <f t="shared" si="48"/>
        <v>0</v>
      </c>
      <c r="K82" s="13">
        <f t="shared" si="48"/>
        <v>1219820</v>
      </c>
      <c r="L82" s="13">
        <f t="shared" si="48"/>
        <v>0</v>
      </c>
      <c r="M82" s="13">
        <f t="shared" si="48"/>
        <v>0</v>
      </c>
      <c r="N82" s="13">
        <f t="shared" si="48"/>
        <v>3733052</v>
      </c>
      <c r="O82" s="13">
        <f t="shared" si="48"/>
        <v>198</v>
      </c>
      <c r="P82" s="13">
        <f t="shared" si="48"/>
        <v>0</v>
      </c>
      <c r="Q82" s="13">
        <f t="shared" si="48"/>
        <v>178328</v>
      </c>
      <c r="R82" s="13">
        <f t="shared" ref="R82:S82" si="49">R32</f>
        <v>65027</v>
      </c>
      <c r="S82" s="13">
        <f t="shared" si="49"/>
        <v>0</v>
      </c>
      <c r="T82" s="13"/>
      <c r="U82" s="13"/>
      <c r="V82" s="13"/>
      <c r="W82" s="13"/>
      <c r="X82" s="13"/>
      <c r="Y82" s="13"/>
      <c r="Z82" s="13"/>
      <c r="AA82" s="13"/>
      <c r="AB82" s="13"/>
      <c r="AC82" s="13"/>
      <c r="AD82" s="13"/>
      <c r="AE82" s="13"/>
      <c r="AF82" s="13"/>
      <c r="AG82" s="13"/>
      <c r="AH82" s="13"/>
      <c r="AI82" s="13"/>
      <c r="AJ82" s="13"/>
      <c r="AK82" s="13"/>
      <c r="AL82" s="13"/>
      <c r="AM82" s="13"/>
      <c r="AN82" s="14">
        <f>SUM(B82:Q82)</f>
        <v>12774357</v>
      </c>
      <c r="BJ82" s="4"/>
    </row>
    <row r="83" spans="1:62" s="24" customFormat="1">
      <c r="A83" s="24">
        <f t="shared" ref="A83:Q83" si="50">A33</f>
        <v>2000</v>
      </c>
      <c r="B83" s="13">
        <f t="shared" si="50"/>
        <v>248107</v>
      </c>
      <c r="C83" s="13">
        <f t="shared" si="50"/>
        <v>0</v>
      </c>
      <c r="D83" s="13">
        <f t="shared" si="50"/>
        <v>74</v>
      </c>
      <c r="E83" s="13">
        <f t="shared" si="50"/>
        <v>0</v>
      </c>
      <c r="F83" s="13">
        <f t="shared" si="50"/>
        <v>73103</v>
      </c>
      <c r="G83" s="13">
        <f t="shared" si="50"/>
        <v>16849</v>
      </c>
      <c r="H83" s="13">
        <f t="shared" si="50"/>
        <v>0</v>
      </c>
      <c r="I83" s="13">
        <f t="shared" si="50"/>
        <v>13135565</v>
      </c>
      <c r="J83" s="13">
        <f t="shared" si="50"/>
        <v>0</v>
      </c>
      <c r="K83" s="13">
        <f t="shared" si="50"/>
        <v>2433636</v>
      </c>
      <c r="L83" s="13">
        <f t="shared" si="50"/>
        <v>0</v>
      </c>
      <c r="M83" s="13">
        <f t="shared" si="50"/>
        <v>0</v>
      </c>
      <c r="N83" s="13">
        <f t="shared" si="50"/>
        <v>7953665</v>
      </c>
      <c r="O83" s="13">
        <f t="shared" si="50"/>
        <v>132</v>
      </c>
      <c r="P83" s="13">
        <f t="shared" si="50"/>
        <v>0</v>
      </c>
      <c r="Q83" s="13">
        <f t="shared" si="50"/>
        <v>115</v>
      </c>
      <c r="R83" s="13">
        <f t="shared" ref="R83:S83" si="51">R33</f>
        <v>14476</v>
      </c>
      <c r="S83" s="13">
        <f t="shared" si="51"/>
        <v>0</v>
      </c>
      <c r="T83" s="13"/>
      <c r="U83" s="13"/>
      <c r="V83" s="13"/>
      <c r="W83" s="13"/>
      <c r="X83" s="13"/>
      <c r="Y83" s="13"/>
      <c r="Z83" s="13"/>
      <c r="AA83" s="13"/>
      <c r="AB83" s="13"/>
      <c r="AC83" s="13"/>
      <c r="AD83" s="13"/>
      <c r="AE83" s="13"/>
      <c r="AF83" s="13"/>
      <c r="AG83" s="13"/>
      <c r="AH83" s="13"/>
      <c r="AI83" s="13"/>
      <c r="AJ83" s="13"/>
      <c r="AK83" s="13"/>
      <c r="AL83" s="13"/>
      <c r="AM83" s="13"/>
      <c r="AN83" s="14">
        <f>SUM(B83:Q83)</f>
        <v>23861246</v>
      </c>
      <c r="BJ83" s="4"/>
    </row>
    <row r="84" spans="1:62" s="24" customFormat="1">
      <c r="A84" s="24">
        <f t="shared" ref="A84:Q84" si="52">A34</f>
        <v>2001</v>
      </c>
      <c r="B84" s="13">
        <f t="shared" si="52"/>
        <v>295123</v>
      </c>
      <c r="C84" s="13">
        <f t="shared" si="52"/>
        <v>108</v>
      </c>
      <c r="D84" s="13">
        <f t="shared" si="52"/>
        <v>1532</v>
      </c>
      <c r="E84" s="13">
        <f t="shared" si="52"/>
        <v>0</v>
      </c>
      <c r="F84" s="13">
        <f t="shared" si="52"/>
        <v>142165</v>
      </c>
      <c r="G84" s="13">
        <f t="shared" si="52"/>
        <v>202921</v>
      </c>
      <c r="H84" s="13">
        <f t="shared" si="52"/>
        <v>0</v>
      </c>
      <c r="I84" s="13">
        <f t="shared" si="52"/>
        <v>22201618</v>
      </c>
      <c r="J84" s="13">
        <f t="shared" si="52"/>
        <v>0</v>
      </c>
      <c r="K84" s="13">
        <f t="shared" si="52"/>
        <v>1128222</v>
      </c>
      <c r="L84" s="13">
        <f t="shared" si="52"/>
        <v>0</v>
      </c>
      <c r="M84" s="13">
        <f t="shared" si="52"/>
        <v>18</v>
      </c>
      <c r="N84" s="13">
        <f t="shared" si="52"/>
        <v>6246296</v>
      </c>
      <c r="O84" s="13">
        <f t="shared" si="52"/>
        <v>267</v>
      </c>
      <c r="P84" s="13">
        <f t="shared" si="52"/>
        <v>0</v>
      </c>
      <c r="Q84" s="13">
        <f t="shared" si="52"/>
        <v>298</v>
      </c>
      <c r="R84" s="13">
        <f t="shared" ref="R84:S84" si="53">R34</f>
        <v>7024</v>
      </c>
      <c r="S84" s="13">
        <f t="shared" si="53"/>
        <v>0</v>
      </c>
      <c r="T84" s="13"/>
      <c r="U84" s="13"/>
      <c r="V84" s="13"/>
      <c r="W84" s="13"/>
      <c r="X84" s="13"/>
      <c r="Y84" s="13"/>
      <c r="Z84" s="13"/>
      <c r="AA84" s="13"/>
      <c r="AB84" s="13"/>
      <c r="AC84" s="13"/>
      <c r="AD84" s="13"/>
      <c r="AE84" s="13"/>
      <c r="AF84" s="13"/>
      <c r="AG84" s="13"/>
      <c r="AH84" s="13"/>
      <c r="AI84" s="13"/>
      <c r="AJ84" s="13"/>
      <c r="AK84" s="13"/>
      <c r="AL84" s="13"/>
      <c r="AM84" s="13"/>
      <c r="AN84" s="14">
        <f>SUM(B84:Q84)</f>
        <v>30218568</v>
      </c>
      <c r="BJ84" s="4"/>
    </row>
    <row r="85" spans="1:62" s="24" customFormat="1">
      <c r="A85" s="24">
        <f t="shared" ref="A85:Q85" si="54">A35</f>
        <v>2002</v>
      </c>
      <c r="B85" s="13">
        <f t="shared" si="54"/>
        <v>133075</v>
      </c>
      <c r="C85" s="13">
        <f t="shared" si="54"/>
        <v>0</v>
      </c>
      <c r="D85" s="13">
        <f t="shared" si="54"/>
        <v>170</v>
      </c>
      <c r="E85" s="13">
        <f t="shared" si="54"/>
        <v>0</v>
      </c>
      <c r="F85" s="13">
        <f t="shared" si="54"/>
        <v>163336</v>
      </c>
      <c r="G85" s="13">
        <f t="shared" si="54"/>
        <v>153651</v>
      </c>
      <c r="H85" s="13">
        <f t="shared" si="54"/>
        <v>2173</v>
      </c>
      <c r="I85" s="13">
        <f t="shared" si="54"/>
        <v>41329090</v>
      </c>
      <c r="J85" s="13">
        <f t="shared" si="54"/>
        <v>0</v>
      </c>
      <c r="K85" s="13">
        <f t="shared" si="54"/>
        <v>4206580</v>
      </c>
      <c r="L85" s="13">
        <f t="shared" si="54"/>
        <v>0</v>
      </c>
      <c r="M85" s="13">
        <f t="shared" si="54"/>
        <v>0</v>
      </c>
      <c r="N85" s="13">
        <f t="shared" si="54"/>
        <v>5617182</v>
      </c>
      <c r="O85" s="13">
        <f t="shared" si="54"/>
        <v>48</v>
      </c>
      <c r="P85" s="13">
        <f t="shared" si="54"/>
        <v>0</v>
      </c>
      <c r="Q85" s="13">
        <f t="shared" si="54"/>
        <v>6557</v>
      </c>
      <c r="R85" s="13">
        <f t="shared" ref="R85:S85" si="55">R35</f>
        <v>22959</v>
      </c>
      <c r="S85" s="13">
        <f t="shared" si="55"/>
        <v>0</v>
      </c>
      <c r="T85" s="13"/>
      <c r="U85" s="13"/>
      <c r="V85" s="13"/>
      <c r="W85" s="13"/>
      <c r="X85" s="13"/>
      <c r="Y85" s="13"/>
      <c r="Z85" s="13"/>
      <c r="AA85" s="13"/>
      <c r="AB85" s="13"/>
      <c r="AC85" s="13"/>
      <c r="AD85" s="13"/>
      <c r="AE85" s="13"/>
      <c r="AF85" s="13"/>
      <c r="AG85" s="13"/>
      <c r="AH85" s="13"/>
      <c r="AI85" s="13"/>
      <c r="AJ85" s="13"/>
      <c r="AK85" s="13"/>
      <c r="AL85" s="13"/>
      <c r="AM85" s="13"/>
      <c r="AN85" s="14">
        <f>SUM(B85:Q85)</f>
        <v>51611862</v>
      </c>
      <c r="BJ85" s="4"/>
    </row>
    <row r="86" spans="1:62" s="24" customFormat="1">
      <c r="A86" s="24">
        <f t="shared" ref="A86:Q86" si="56">A36</f>
        <v>2003</v>
      </c>
      <c r="B86" s="13">
        <f t="shared" si="56"/>
        <v>205902</v>
      </c>
      <c r="C86" s="13">
        <f t="shared" si="56"/>
        <v>1233</v>
      </c>
      <c r="D86" s="13">
        <f t="shared" si="56"/>
        <v>6794</v>
      </c>
      <c r="E86" s="13">
        <f t="shared" si="56"/>
        <v>0</v>
      </c>
      <c r="F86" s="13">
        <f t="shared" si="56"/>
        <v>686211</v>
      </c>
      <c r="G86" s="13">
        <f t="shared" si="56"/>
        <v>147991</v>
      </c>
      <c r="H86" s="13">
        <f t="shared" si="56"/>
        <v>56</v>
      </c>
      <c r="I86" s="13">
        <f t="shared" si="56"/>
        <v>66820052</v>
      </c>
      <c r="J86" s="13">
        <f t="shared" si="56"/>
        <v>0</v>
      </c>
      <c r="K86" s="13">
        <f t="shared" si="56"/>
        <v>3539712</v>
      </c>
      <c r="L86" s="13">
        <f t="shared" si="56"/>
        <v>0</v>
      </c>
      <c r="M86" s="13">
        <f t="shared" si="56"/>
        <v>0</v>
      </c>
      <c r="N86" s="13">
        <f t="shared" si="56"/>
        <v>8739076</v>
      </c>
      <c r="O86" s="13">
        <f t="shared" si="56"/>
        <v>587</v>
      </c>
      <c r="P86" s="13">
        <f t="shared" si="56"/>
        <v>0</v>
      </c>
      <c r="Q86" s="13">
        <f t="shared" si="56"/>
        <v>8893</v>
      </c>
      <c r="R86" s="13">
        <f t="shared" ref="R86:S86" si="57">R36</f>
        <v>1948</v>
      </c>
      <c r="S86" s="13">
        <f t="shared" si="57"/>
        <v>0</v>
      </c>
      <c r="T86" s="13"/>
      <c r="U86" s="13"/>
      <c r="V86" s="13"/>
      <c r="W86" s="13"/>
      <c r="X86" s="13"/>
      <c r="Y86" s="13"/>
      <c r="Z86" s="13"/>
      <c r="AA86" s="13"/>
      <c r="AB86" s="13"/>
      <c r="AC86" s="13"/>
      <c r="AD86" s="13"/>
      <c r="AE86" s="13"/>
      <c r="AF86" s="13"/>
      <c r="AG86" s="13"/>
      <c r="AH86" s="13"/>
      <c r="AI86" s="13"/>
      <c r="AJ86" s="13"/>
      <c r="AK86" s="13"/>
      <c r="AL86" s="13"/>
      <c r="AM86" s="13"/>
      <c r="AN86" s="14">
        <f>SUM(B86:Q86)</f>
        <v>80156507</v>
      </c>
      <c r="BJ86" s="4"/>
    </row>
    <row r="87" spans="1:62" s="24" customFormat="1">
      <c r="A87" s="24">
        <f t="shared" ref="A87:Q87" si="58">A37</f>
        <v>2004</v>
      </c>
      <c r="B87" s="13">
        <f t="shared" si="58"/>
        <v>234077</v>
      </c>
      <c r="C87" s="13">
        <f t="shared" si="58"/>
        <v>0</v>
      </c>
      <c r="D87" s="13">
        <f t="shared" si="58"/>
        <v>0</v>
      </c>
      <c r="E87" s="13">
        <f t="shared" si="58"/>
        <v>0</v>
      </c>
      <c r="F87" s="13">
        <f t="shared" si="58"/>
        <v>7137925</v>
      </c>
      <c r="G87" s="13">
        <f t="shared" si="58"/>
        <v>76219</v>
      </c>
      <c r="H87" s="13">
        <f t="shared" si="58"/>
        <v>0</v>
      </c>
      <c r="I87" s="13">
        <f t="shared" si="58"/>
        <v>80392687</v>
      </c>
      <c r="J87" s="13">
        <f t="shared" si="58"/>
        <v>0</v>
      </c>
      <c r="K87" s="13">
        <f t="shared" si="58"/>
        <v>2644209</v>
      </c>
      <c r="L87" s="13">
        <f t="shared" si="58"/>
        <v>0</v>
      </c>
      <c r="M87" s="13">
        <f t="shared" si="58"/>
        <v>0</v>
      </c>
      <c r="N87" s="13">
        <f t="shared" si="58"/>
        <v>3043935</v>
      </c>
      <c r="O87" s="13">
        <f t="shared" si="58"/>
        <v>104</v>
      </c>
      <c r="P87" s="13">
        <f t="shared" si="58"/>
        <v>0</v>
      </c>
      <c r="Q87" s="13">
        <f t="shared" si="58"/>
        <v>61699</v>
      </c>
      <c r="R87" s="13">
        <f t="shared" ref="R87:S87" si="59">R37</f>
        <v>883132</v>
      </c>
      <c r="S87" s="13">
        <f t="shared" si="59"/>
        <v>0</v>
      </c>
      <c r="T87" s="13"/>
      <c r="U87" s="13"/>
      <c r="V87" s="13"/>
      <c r="W87" s="13"/>
      <c r="X87" s="13"/>
      <c r="Y87" s="13"/>
      <c r="Z87" s="13"/>
      <c r="AA87" s="13"/>
      <c r="AB87" s="13"/>
      <c r="AC87" s="13"/>
      <c r="AD87" s="13"/>
      <c r="AE87" s="13"/>
      <c r="AF87" s="13"/>
      <c r="AG87" s="13"/>
      <c r="AH87" s="13"/>
      <c r="AI87" s="13"/>
      <c r="AJ87" s="13"/>
      <c r="AK87" s="13"/>
      <c r="AL87" s="13"/>
      <c r="AM87" s="13"/>
      <c r="AN87" s="14">
        <f>SUM(B87:Q87)</f>
        <v>93590855</v>
      </c>
      <c r="BJ87" s="4"/>
    </row>
    <row r="88" spans="1:62" s="24" customFormat="1">
      <c r="A88" s="24">
        <f t="shared" ref="A88:Q88" si="60">A38</f>
        <v>2005</v>
      </c>
      <c r="B88" s="13">
        <f t="shared" si="60"/>
        <v>252169</v>
      </c>
      <c r="C88" s="13">
        <f t="shared" si="60"/>
        <v>86</v>
      </c>
      <c r="D88" s="13">
        <f t="shared" si="60"/>
        <v>0</v>
      </c>
      <c r="E88" s="13">
        <f t="shared" si="60"/>
        <v>4554</v>
      </c>
      <c r="F88" s="13">
        <f t="shared" si="60"/>
        <v>813090</v>
      </c>
      <c r="G88" s="13">
        <f t="shared" si="60"/>
        <v>58691</v>
      </c>
      <c r="H88" s="13">
        <f t="shared" si="60"/>
        <v>0</v>
      </c>
      <c r="I88" s="13">
        <f t="shared" si="60"/>
        <v>134399396</v>
      </c>
      <c r="J88" s="13">
        <f t="shared" si="60"/>
        <v>0</v>
      </c>
      <c r="K88" s="13">
        <f t="shared" si="60"/>
        <v>896588</v>
      </c>
      <c r="L88" s="13">
        <f t="shared" si="60"/>
        <v>0</v>
      </c>
      <c r="M88" s="13">
        <f t="shared" si="60"/>
        <v>0</v>
      </c>
      <c r="N88" s="13">
        <f t="shared" si="60"/>
        <v>3082355</v>
      </c>
      <c r="O88" s="13">
        <f t="shared" si="60"/>
        <v>306</v>
      </c>
      <c r="P88" s="13">
        <f t="shared" si="60"/>
        <v>0</v>
      </c>
      <c r="Q88" s="13">
        <f t="shared" si="60"/>
        <v>2935</v>
      </c>
      <c r="R88" s="13">
        <f t="shared" ref="R88:S88" si="61">R38</f>
        <v>273484</v>
      </c>
      <c r="S88" s="13">
        <f t="shared" si="61"/>
        <v>0</v>
      </c>
      <c r="T88" s="13"/>
      <c r="U88" s="13"/>
      <c r="V88" s="13"/>
      <c r="W88" s="13"/>
      <c r="X88" s="13"/>
      <c r="Y88" s="13"/>
      <c r="Z88" s="13"/>
      <c r="AA88" s="13"/>
      <c r="AB88" s="13"/>
      <c r="AC88" s="13"/>
      <c r="AD88" s="13"/>
      <c r="AE88" s="13"/>
      <c r="AF88" s="13"/>
      <c r="AG88" s="13"/>
      <c r="AH88" s="13"/>
      <c r="AI88" s="13"/>
      <c r="AJ88" s="13"/>
      <c r="AK88" s="13"/>
      <c r="AL88" s="13"/>
      <c r="AM88" s="13"/>
      <c r="AN88" s="14">
        <f>SUM(B88:Q88)</f>
        <v>139510170</v>
      </c>
      <c r="BJ88" s="4"/>
    </row>
    <row r="89" spans="1:62" s="24" customFormat="1">
      <c r="A89" s="24">
        <f t="shared" ref="A89:Q89" si="62">A39</f>
        <v>2006</v>
      </c>
      <c r="B89" s="13">
        <f t="shared" si="62"/>
        <v>272479</v>
      </c>
      <c r="C89" s="13">
        <f t="shared" si="62"/>
        <v>0</v>
      </c>
      <c r="D89" s="13">
        <f t="shared" si="62"/>
        <v>0</v>
      </c>
      <c r="E89" s="13">
        <f t="shared" si="62"/>
        <v>0</v>
      </c>
      <c r="F89" s="13">
        <f t="shared" si="62"/>
        <v>4265795</v>
      </c>
      <c r="G89" s="13">
        <f t="shared" si="62"/>
        <v>66730</v>
      </c>
      <c r="H89" s="13">
        <f t="shared" si="62"/>
        <v>0</v>
      </c>
      <c r="I89" s="13">
        <f t="shared" si="62"/>
        <v>113945542</v>
      </c>
      <c r="J89" s="13">
        <f t="shared" si="62"/>
        <v>0</v>
      </c>
      <c r="K89" s="13">
        <f t="shared" si="62"/>
        <v>638031</v>
      </c>
      <c r="L89" s="13">
        <f t="shared" si="62"/>
        <v>0</v>
      </c>
      <c r="M89" s="13">
        <f t="shared" si="62"/>
        <v>0</v>
      </c>
      <c r="N89" s="13">
        <f t="shared" si="62"/>
        <v>2640048</v>
      </c>
      <c r="O89" s="13">
        <f t="shared" si="62"/>
        <v>0</v>
      </c>
      <c r="P89" s="13">
        <f t="shared" si="62"/>
        <v>130407</v>
      </c>
      <c r="Q89" s="13">
        <f t="shared" si="62"/>
        <v>125548</v>
      </c>
      <c r="R89" s="13">
        <f t="shared" ref="R89:S89" si="63">R39</f>
        <v>181710</v>
      </c>
      <c r="S89" s="13">
        <f t="shared" si="63"/>
        <v>0</v>
      </c>
      <c r="T89" s="13"/>
      <c r="U89" s="13"/>
      <c r="V89" s="13"/>
      <c r="W89" s="13"/>
      <c r="X89" s="13"/>
      <c r="Y89" s="13"/>
      <c r="Z89" s="13"/>
      <c r="AA89" s="13"/>
      <c r="AB89" s="13"/>
      <c r="AC89" s="13"/>
      <c r="AD89" s="13"/>
      <c r="AE89" s="13"/>
      <c r="AF89" s="13"/>
      <c r="AG89" s="13"/>
      <c r="AH89" s="13"/>
      <c r="AI89" s="13"/>
      <c r="AJ89" s="13"/>
      <c r="AK89" s="13"/>
      <c r="AL89" s="13"/>
      <c r="AM89" s="13"/>
      <c r="AN89" s="14">
        <f>SUM(B89:Q89)</f>
        <v>122084580</v>
      </c>
      <c r="BJ89" s="4"/>
    </row>
    <row r="90" spans="1:62" s="24" customFormat="1">
      <c r="A90" s="24">
        <f t="shared" ref="A90:Q90" si="64">A40</f>
        <v>2007</v>
      </c>
      <c r="B90" s="13">
        <f t="shared" si="64"/>
        <v>292323</v>
      </c>
      <c r="C90" s="13">
        <f t="shared" si="64"/>
        <v>617</v>
      </c>
      <c r="D90" s="13">
        <f t="shared" si="64"/>
        <v>0</v>
      </c>
      <c r="E90" s="13">
        <f t="shared" si="64"/>
        <v>0</v>
      </c>
      <c r="F90" s="13">
        <f t="shared" si="64"/>
        <v>1317188</v>
      </c>
      <c r="G90" s="13">
        <f t="shared" si="64"/>
        <v>67653</v>
      </c>
      <c r="H90" s="13">
        <f t="shared" si="64"/>
        <v>0</v>
      </c>
      <c r="I90" s="13">
        <f t="shared" si="64"/>
        <v>112537727</v>
      </c>
      <c r="J90" s="13">
        <f t="shared" si="64"/>
        <v>0</v>
      </c>
      <c r="K90" s="13">
        <f t="shared" si="64"/>
        <v>667262</v>
      </c>
      <c r="L90" s="13">
        <f t="shared" si="64"/>
        <v>0</v>
      </c>
      <c r="M90" s="13">
        <f t="shared" si="64"/>
        <v>124</v>
      </c>
      <c r="N90" s="13">
        <f t="shared" si="64"/>
        <v>1491735</v>
      </c>
      <c r="O90" s="13">
        <f t="shared" si="64"/>
        <v>0</v>
      </c>
      <c r="P90" s="13">
        <f t="shared" si="64"/>
        <v>437046</v>
      </c>
      <c r="Q90" s="13">
        <f t="shared" si="64"/>
        <v>740</v>
      </c>
      <c r="R90" s="13">
        <f t="shared" ref="R90:S90" si="65">R40</f>
        <v>348912</v>
      </c>
      <c r="S90" s="13">
        <f t="shared" si="65"/>
        <v>0</v>
      </c>
      <c r="T90" s="13"/>
      <c r="U90" s="13"/>
      <c r="V90" s="13"/>
      <c r="W90" s="13"/>
      <c r="X90" s="13"/>
      <c r="Y90" s="13"/>
      <c r="Z90" s="13"/>
      <c r="AA90" s="13"/>
      <c r="AB90" s="13"/>
      <c r="AC90" s="13"/>
      <c r="AD90" s="13"/>
      <c r="AE90" s="13"/>
      <c r="AF90" s="13"/>
      <c r="AG90" s="13"/>
      <c r="AH90" s="13"/>
      <c r="AI90" s="13"/>
      <c r="AJ90" s="13"/>
      <c r="AK90" s="13"/>
      <c r="AL90" s="13"/>
      <c r="AM90" s="13"/>
      <c r="AN90" s="14">
        <f>SUM(B90:Q90)</f>
        <v>116812415</v>
      </c>
      <c r="BJ90" s="4"/>
    </row>
    <row r="91" spans="1:62" s="24" customFormat="1">
      <c r="A91" s="24">
        <f t="shared" ref="A91:Q91" si="66">A41</f>
        <v>2008</v>
      </c>
      <c r="B91" s="13">
        <f t="shared" si="66"/>
        <v>453978</v>
      </c>
      <c r="C91" s="13">
        <f t="shared" si="66"/>
        <v>13098</v>
      </c>
      <c r="D91" s="13">
        <f t="shared" si="66"/>
        <v>0</v>
      </c>
      <c r="E91" s="13">
        <f t="shared" si="66"/>
        <v>0</v>
      </c>
      <c r="F91" s="13">
        <f t="shared" si="66"/>
        <v>722506</v>
      </c>
      <c r="G91" s="13">
        <f t="shared" si="66"/>
        <v>62221</v>
      </c>
      <c r="H91" s="13">
        <f t="shared" si="66"/>
        <v>0</v>
      </c>
      <c r="I91" s="13">
        <f t="shared" si="66"/>
        <v>72982908</v>
      </c>
      <c r="J91" s="13">
        <f t="shared" si="66"/>
        <v>0</v>
      </c>
      <c r="K91" s="13">
        <f t="shared" si="66"/>
        <v>325494</v>
      </c>
      <c r="L91" s="13">
        <f t="shared" si="66"/>
        <v>0</v>
      </c>
      <c r="M91" s="13">
        <f t="shared" si="66"/>
        <v>474</v>
      </c>
      <c r="N91" s="13">
        <f t="shared" si="66"/>
        <v>221023</v>
      </c>
      <c r="O91" s="13">
        <f t="shared" si="66"/>
        <v>0</v>
      </c>
      <c r="P91" s="13">
        <f t="shared" si="66"/>
        <v>563409</v>
      </c>
      <c r="Q91" s="13">
        <f t="shared" si="66"/>
        <v>4867</v>
      </c>
      <c r="R91" s="13">
        <f t="shared" ref="R91:S91" si="67">R41</f>
        <v>259068</v>
      </c>
      <c r="S91" s="13">
        <f t="shared" si="67"/>
        <v>0</v>
      </c>
      <c r="T91" s="13"/>
      <c r="U91" s="13"/>
      <c r="V91" s="13"/>
      <c r="W91" s="13"/>
      <c r="X91" s="13"/>
      <c r="Y91" s="13"/>
      <c r="Z91" s="13"/>
      <c r="AA91" s="13"/>
      <c r="AB91" s="13"/>
      <c r="AC91" s="13"/>
      <c r="AD91" s="13"/>
      <c r="AE91" s="13"/>
      <c r="AF91" s="13"/>
      <c r="AG91" s="13"/>
      <c r="AH91" s="13"/>
      <c r="AI91" s="13"/>
      <c r="AJ91" s="13"/>
      <c r="AK91" s="13"/>
      <c r="AL91" s="13"/>
      <c r="AM91" s="13"/>
      <c r="AN91" s="14">
        <f>SUM(B91:Q91)</f>
        <v>75349978</v>
      </c>
      <c r="BJ91" s="4"/>
    </row>
    <row r="92" spans="1:62" s="24" customFormat="1">
      <c r="A92" s="24">
        <f t="shared" ref="A92:Q92" si="68">A42</f>
        <v>2009</v>
      </c>
      <c r="B92" s="13">
        <f t="shared" si="68"/>
        <v>431864</v>
      </c>
      <c r="C92" s="13">
        <f t="shared" si="68"/>
        <v>146472</v>
      </c>
      <c r="D92" s="13">
        <f t="shared" si="68"/>
        <v>649</v>
      </c>
      <c r="E92" s="13">
        <f t="shared" si="68"/>
        <v>0</v>
      </c>
      <c r="F92" s="13">
        <f t="shared" si="68"/>
        <v>8434337</v>
      </c>
      <c r="G92" s="13">
        <f t="shared" si="68"/>
        <v>113969</v>
      </c>
      <c r="H92" s="13">
        <f t="shared" si="68"/>
        <v>47</v>
      </c>
      <c r="I92" s="13">
        <f t="shared" si="68"/>
        <v>65271908</v>
      </c>
      <c r="J92" s="13">
        <f t="shared" si="68"/>
        <v>0</v>
      </c>
      <c r="K92" s="13">
        <f t="shared" si="68"/>
        <v>585673</v>
      </c>
      <c r="L92" s="13">
        <f t="shared" si="68"/>
        <v>0</v>
      </c>
      <c r="M92" s="13">
        <f t="shared" si="68"/>
        <v>0</v>
      </c>
      <c r="N92" s="13">
        <f t="shared" si="68"/>
        <v>1276978</v>
      </c>
      <c r="O92" s="13">
        <f t="shared" si="68"/>
        <v>0</v>
      </c>
      <c r="P92" s="13">
        <f t="shared" si="68"/>
        <v>64773</v>
      </c>
      <c r="Q92" s="13">
        <f t="shared" si="68"/>
        <v>4650075</v>
      </c>
      <c r="R92" s="13">
        <f t="shared" ref="R92:S92" si="69">R42</f>
        <v>139872</v>
      </c>
      <c r="S92" s="13">
        <f t="shared" si="69"/>
        <v>0</v>
      </c>
      <c r="T92" s="13"/>
      <c r="U92" s="13"/>
      <c r="V92" s="13"/>
      <c r="W92" s="13"/>
      <c r="X92" s="13"/>
      <c r="Y92" s="13"/>
      <c r="Z92" s="13"/>
      <c r="AA92" s="13"/>
      <c r="AB92" s="13"/>
      <c r="AC92" s="13"/>
      <c r="AD92" s="13"/>
      <c r="AE92" s="13"/>
      <c r="AF92" s="13"/>
      <c r="AG92" s="13"/>
      <c r="AH92" s="13"/>
      <c r="AI92" s="13"/>
      <c r="AJ92" s="13"/>
      <c r="AK92" s="13"/>
      <c r="AL92" s="13"/>
      <c r="AM92" s="13"/>
      <c r="AN92" s="14">
        <f>SUM(B92:Q92)</f>
        <v>80976745</v>
      </c>
      <c r="BJ92" s="4"/>
    </row>
    <row r="93" spans="1:62" s="24" customFormat="1">
      <c r="A93" s="24">
        <f t="shared" ref="A93:Q93" si="70">A43</f>
        <v>2010</v>
      </c>
      <c r="B93" s="13">
        <f t="shared" si="70"/>
        <v>168084</v>
      </c>
      <c r="C93" s="13">
        <f t="shared" si="70"/>
        <v>256877</v>
      </c>
      <c r="D93" s="13">
        <f t="shared" si="70"/>
        <v>0</v>
      </c>
      <c r="E93" s="13">
        <f t="shared" si="70"/>
        <v>0</v>
      </c>
      <c r="F93" s="13">
        <f t="shared" si="70"/>
        <v>6392080</v>
      </c>
      <c r="G93" s="13">
        <f t="shared" si="70"/>
        <v>58132</v>
      </c>
      <c r="H93" s="13">
        <f t="shared" si="70"/>
        <v>0</v>
      </c>
      <c r="I93" s="13">
        <f t="shared" si="70"/>
        <v>62560350</v>
      </c>
      <c r="J93" s="13">
        <f t="shared" si="70"/>
        <v>0</v>
      </c>
      <c r="K93" s="13">
        <f t="shared" si="70"/>
        <v>569675</v>
      </c>
      <c r="L93" s="13">
        <f t="shared" si="70"/>
        <v>0</v>
      </c>
      <c r="M93" s="13">
        <f t="shared" si="70"/>
        <v>0</v>
      </c>
      <c r="N93" s="13">
        <f t="shared" si="70"/>
        <v>1276903</v>
      </c>
      <c r="O93" s="13">
        <f t="shared" si="70"/>
        <v>0</v>
      </c>
      <c r="P93" s="13">
        <f t="shared" si="70"/>
        <v>145751</v>
      </c>
      <c r="Q93" s="13">
        <f t="shared" si="70"/>
        <v>6783</v>
      </c>
      <c r="R93" s="13">
        <f t="shared" ref="R93:S93" si="71">R43</f>
        <v>155948</v>
      </c>
      <c r="S93" s="13">
        <f t="shared" si="71"/>
        <v>0</v>
      </c>
      <c r="T93" s="13"/>
      <c r="U93" s="13"/>
      <c r="V93" s="13"/>
      <c r="W93" s="13"/>
      <c r="X93" s="13"/>
      <c r="Y93" s="13"/>
      <c r="Z93" s="13"/>
      <c r="AA93" s="13"/>
      <c r="AB93" s="13"/>
      <c r="AC93" s="13"/>
      <c r="AD93" s="13"/>
      <c r="AE93" s="13"/>
      <c r="AF93" s="13"/>
      <c r="AG93" s="13"/>
      <c r="AH93" s="13"/>
      <c r="AI93" s="13"/>
      <c r="AJ93" s="13"/>
      <c r="AK93" s="13"/>
      <c r="AL93" s="13"/>
      <c r="AM93" s="13"/>
      <c r="AN93" s="14">
        <f>SUM(B93:Q93)</f>
        <v>71434635</v>
      </c>
      <c r="BJ93" s="4"/>
    </row>
    <row r="94" spans="1:62" s="24" customFormat="1">
      <c r="A94" s="24">
        <f t="shared" ref="A94:Q94" si="72">A44</f>
        <v>2011</v>
      </c>
      <c r="B94" s="13">
        <f t="shared" si="72"/>
        <v>219730</v>
      </c>
      <c r="C94" s="13">
        <f t="shared" si="72"/>
        <v>51310</v>
      </c>
      <c r="D94" s="13">
        <f t="shared" si="72"/>
        <v>9</v>
      </c>
      <c r="E94" s="13">
        <f t="shared" si="72"/>
        <v>0</v>
      </c>
      <c r="F94" s="13">
        <f t="shared" si="72"/>
        <v>376384</v>
      </c>
      <c r="G94" s="13">
        <f t="shared" si="72"/>
        <v>336525</v>
      </c>
      <c r="H94" s="13">
        <f t="shared" si="72"/>
        <v>0</v>
      </c>
      <c r="I94" s="13">
        <f t="shared" si="72"/>
        <v>36976496</v>
      </c>
      <c r="J94" s="13">
        <f t="shared" si="72"/>
        <v>0</v>
      </c>
      <c r="K94" s="13">
        <f t="shared" si="72"/>
        <v>206701</v>
      </c>
      <c r="L94" s="13">
        <f t="shared" si="72"/>
        <v>0</v>
      </c>
      <c r="M94" s="13">
        <f t="shared" si="72"/>
        <v>0</v>
      </c>
      <c r="N94" s="13">
        <f t="shared" si="72"/>
        <v>203802</v>
      </c>
      <c r="O94" s="13">
        <f t="shared" si="72"/>
        <v>0</v>
      </c>
      <c r="P94" s="13">
        <f t="shared" si="72"/>
        <v>43711</v>
      </c>
      <c r="Q94" s="13">
        <f t="shared" si="72"/>
        <v>704</v>
      </c>
      <c r="R94" s="13">
        <f t="shared" ref="R94:S94" si="73">R44</f>
        <v>651019</v>
      </c>
      <c r="S94" s="13">
        <f t="shared" si="73"/>
        <v>0</v>
      </c>
      <c r="T94" s="13"/>
      <c r="U94" s="13"/>
      <c r="V94" s="13"/>
      <c r="W94" s="13"/>
      <c r="X94" s="13"/>
      <c r="Y94" s="13"/>
      <c r="Z94" s="13"/>
      <c r="AA94" s="13"/>
      <c r="AB94" s="13"/>
      <c r="AC94" s="13"/>
      <c r="AD94" s="13"/>
      <c r="AE94" s="13"/>
      <c r="AF94" s="13"/>
      <c r="AG94" s="13"/>
      <c r="AH94" s="13"/>
      <c r="AI94" s="13"/>
      <c r="AJ94" s="13"/>
      <c r="AK94" s="13"/>
      <c r="AL94" s="13"/>
      <c r="AM94" s="13"/>
      <c r="AN94" s="14">
        <f>SUM(B94:Q94)</f>
        <v>38415372</v>
      </c>
      <c r="BJ94" s="4"/>
    </row>
    <row r="95" spans="1:62" s="24" customFormat="1">
      <c r="A95" s="24">
        <f t="shared" ref="A95:Q95" si="74">A45</f>
        <v>2012</v>
      </c>
      <c r="B95" s="13">
        <f t="shared" si="74"/>
        <v>179201</v>
      </c>
      <c r="C95" s="13">
        <f t="shared" si="74"/>
        <v>380</v>
      </c>
      <c r="D95" s="13">
        <f t="shared" si="74"/>
        <v>0</v>
      </c>
      <c r="E95" s="13">
        <f t="shared" si="74"/>
        <v>0</v>
      </c>
      <c r="F95" s="13">
        <f t="shared" si="74"/>
        <v>2264512</v>
      </c>
      <c r="G95" s="13">
        <f t="shared" si="74"/>
        <v>380974</v>
      </c>
      <c r="H95" s="13">
        <f t="shared" si="74"/>
        <v>0</v>
      </c>
      <c r="I95" s="13">
        <f t="shared" si="74"/>
        <v>21802190</v>
      </c>
      <c r="J95" s="13">
        <f t="shared" si="74"/>
        <v>0</v>
      </c>
      <c r="K95" s="13">
        <f t="shared" si="74"/>
        <v>690997</v>
      </c>
      <c r="L95" s="13">
        <f t="shared" si="74"/>
        <v>0</v>
      </c>
      <c r="M95" s="13">
        <f t="shared" si="74"/>
        <v>72532</v>
      </c>
      <c r="N95" s="13">
        <f t="shared" si="74"/>
        <v>600819</v>
      </c>
      <c r="O95" s="13">
        <f t="shared" si="74"/>
        <v>0</v>
      </c>
      <c r="P95" s="13">
        <f t="shared" si="74"/>
        <v>34158</v>
      </c>
      <c r="Q95" s="13">
        <f t="shared" si="74"/>
        <v>546101</v>
      </c>
      <c r="R95" s="13">
        <f t="shared" ref="R95:S95" si="75">R45</f>
        <v>557563</v>
      </c>
      <c r="S95" s="13">
        <f t="shared" si="75"/>
        <v>0</v>
      </c>
      <c r="T95" s="13"/>
      <c r="U95" s="13"/>
      <c r="V95" s="13"/>
      <c r="W95" s="13"/>
      <c r="X95" s="13"/>
      <c r="Y95" s="13"/>
      <c r="Z95" s="13"/>
      <c r="AA95" s="13"/>
      <c r="AB95" s="13"/>
      <c r="AC95" s="13"/>
      <c r="AD95" s="13"/>
      <c r="AE95" s="13"/>
      <c r="AF95" s="13"/>
      <c r="AG95" s="13"/>
      <c r="AH95" s="13"/>
      <c r="AI95" s="13"/>
      <c r="AJ95" s="13"/>
      <c r="AK95" s="13"/>
      <c r="AL95" s="13"/>
      <c r="AM95" s="13"/>
      <c r="AN95" s="14">
        <f>SUM(B95:Q95)</f>
        <v>26571864</v>
      </c>
      <c r="BJ95" s="4"/>
    </row>
    <row r="96" spans="1:62" s="24" customFormat="1">
      <c r="A96" s="24">
        <f t="shared" ref="A96:Q96" si="76">A46</f>
        <v>2013</v>
      </c>
      <c r="B96" s="13">
        <f t="shared" si="76"/>
        <v>120753</v>
      </c>
      <c r="C96" s="13">
        <f t="shared" si="76"/>
        <v>0</v>
      </c>
      <c r="D96" s="13">
        <f t="shared" si="76"/>
        <v>8</v>
      </c>
      <c r="E96" s="13">
        <f t="shared" si="76"/>
        <v>0</v>
      </c>
      <c r="F96" s="13">
        <f t="shared" si="76"/>
        <v>510736</v>
      </c>
      <c r="G96" s="13">
        <f t="shared" si="76"/>
        <v>195436</v>
      </c>
      <c r="H96" s="13">
        <f t="shared" si="76"/>
        <v>110</v>
      </c>
      <c r="I96" s="13">
        <f t="shared" si="76"/>
        <v>10760772</v>
      </c>
      <c r="J96" s="13">
        <f t="shared" si="76"/>
        <v>0</v>
      </c>
      <c r="K96" s="13">
        <f t="shared" si="76"/>
        <v>150987</v>
      </c>
      <c r="L96" s="13">
        <f t="shared" si="76"/>
        <v>0</v>
      </c>
      <c r="M96" s="13">
        <f t="shared" si="76"/>
        <v>2292</v>
      </c>
      <c r="N96" s="13">
        <f t="shared" si="76"/>
        <v>456474</v>
      </c>
      <c r="O96" s="13">
        <f t="shared" si="76"/>
        <v>0</v>
      </c>
      <c r="P96" s="13">
        <f t="shared" si="76"/>
        <v>85024</v>
      </c>
      <c r="Q96" s="13">
        <f t="shared" si="76"/>
        <v>0</v>
      </c>
      <c r="R96" s="13">
        <f t="shared" ref="R96:S96" si="77">R46</f>
        <v>261643</v>
      </c>
      <c r="S96" s="13">
        <f t="shared" si="77"/>
        <v>0</v>
      </c>
      <c r="T96" s="13"/>
      <c r="U96" s="13"/>
      <c r="V96" s="13"/>
      <c r="W96" s="13"/>
      <c r="X96" s="13"/>
      <c r="Y96" s="13"/>
      <c r="Z96" s="13"/>
      <c r="AA96" s="13"/>
      <c r="AB96" s="13"/>
      <c r="AC96" s="13"/>
      <c r="AD96" s="13"/>
      <c r="AE96" s="13"/>
      <c r="AF96" s="13"/>
      <c r="AG96" s="13"/>
      <c r="AH96" s="13"/>
      <c r="AI96" s="13"/>
      <c r="AJ96" s="13"/>
      <c r="AK96" s="13"/>
      <c r="AL96" s="13"/>
      <c r="AM96" s="13"/>
      <c r="AN96" s="14">
        <f>SUM(B96:Q96)</f>
        <v>12282592</v>
      </c>
      <c r="BJ96" s="4"/>
    </row>
    <row r="97" spans="1:62" s="24" customFormat="1">
      <c r="A97" s="24">
        <f t="shared" ref="A97:Q97" si="78">A47</f>
        <v>2014</v>
      </c>
      <c r="B97" s="13">
        <f t="shared" si="78"/>
        <v>253993</v>
      </c>
      <c r="C97" s="13">
        <f t="shared" si="78"/>
        <v>0</v>
      </c>
      <c r="D97" s="13">
        <f t="shared" si="78"/>
        <v>0</v>
      </c>
      <c r="E97" s="13">
        <f t="shared" si="78"/>
        <v>0</v>
      </c>
      <c r="F97" s="13">
        <f t="shared" si="78"/>
        <v>10483288</v>
      </c>
      <c r="G97" s="13">
        <f t="shared" si="78"/>
        <v>430125</v>
      </c>
      <c r="H97" s="13">
        <f t="shared" si="78"/>
        <v>15536</v>
      </c>
      <c r="I97" s="13">
        <f t="shared" si="78"/>
        <v>5429545</v>
      </c>
      <c r="J97" s="13">
        <f t="shared" si="78"/>
        <v>0</v>
      </c>
      <c r="K97" s="13">
        <f t="shared" si="78"/>
        <v>1049709</v>
      </c>
      <c r="L97" s="13">
        <f t="shared" si="78"/>
        <v>0</v>
      </c>
      <c r="M97" s="13">
        <f t="shared" si="78"/>
        <v>315</v>
      </c>
      <c r="N97" s="13">
        <f t="shared" si="78"/>
        <v>3478370</v>
      </c>
      <c r="O97" s="13">
        <f t="shared" si="78"/>
        <v>0</v>
      </c>
      <c r="P97" s="13">
        <f t="shared" si="78"/>
        <v>121694</v>
      </c>
      <c r="Q97" s="13">
        <f t="shared" si="78"/>
        <v>99557</v>
      </c>
      <c r="R97" s="13">
        <f t="shared" ref="R97:S97" si="79">R47</f>
        <v>195407</v>
      </c>
      <c r="S97" s="13">
        <f t="shared" si="79"/>
        <v>0</v>
      </c>
      <c r="T97" s="13"/>
      <c r="U97" s="13"/>
      <c r="V97" s="13"/>
      <c r="W97" s="13"/>
      <c r="X97" s="13"/>
      <c r="Y97" s="13"/>
      <c r="Z97" s="13"/>
      <c r="AA97" s="13"/>
      <c r="AB97" s="13"/>
      <c r="AC97" s="13"/>
      <c r="AD97" s="13"/>
      <c r="AE97" s="13"/>
      <c r="AF97" s="13"/>
      <c r="AG97" s="13"/>
      <c r="AH97" s="13"/>
      <c r="AI97" s="13"/>
      <c r="AJ97" s="13"/>
      <c r="AK97" s="13"/>
      <c r="AL97" s="13"/>
      <c r="AM97" s="13"/>
      <c r="AN97" s="14">
        <f>SUM(B97:Q97)</f>
        <v>21362132</v>
      </c>
      <c r="BJ97" s="4"/>
    </row>
    <row r="98" spans="1:62" s="24" customFormat="1">
      <c r="A98" s="24">
        <f t="shared" ref="A98:Q98" si="80">A48</f>
        <v>2015</v>
      </c>
      <c r="B98" s="13">
        <f t="shared" si="80"/>
        <v>374859</v>
      </c>
      <c r="C98" s="13">
        <f t="shared" si="80"/>
        <v>0</v>
      </c>
      <c r="D98" s="13">
        <f t="shared" si="80"/>
        <v>0</v>
      </c>
      <c r="E98" s="13">
        <f t="shared" si="80"/>
        <v>0</v>
      </c>
      <c r="F98" s="13">
        <f t="shared" si="80"/>
        <v>7068616</v>
      </c>
      <c r="G98" s="13">
        <f t="shared" si="80"/>
        <v>423764</v>
      </c>
      <c r="H98" s="13">
        <f t="shared" si="80"/>
        <v>0</v>
      </c>
      <c r="I98" s="13">
        <f t="shared" si="80"/>
        <v>2153475</v>
      </c>
      <c r="J98" s="13">
        <f t="shared" si="80"/>
        <v>0</v>
      </c>
      <c r="K98" s="13">
        <f t="shared" si="80"/>
        <v>2687618</v>
      </c>
      <c r="L98" s="13">
        <f t="shared" si="80"/>
        <v>0</v>
      </c>
      <c r="M98" s="13">
        <f t="shared" si="80"/>
        <v>46</v>
      </c>
      <c r="N98" s="13">
        <f t="shared" si="80"/>
        <v>3718245</v>
      </c>
      <c r="O98" s="13">
        <f t="shared" si="80"/>
        <v>0</v>
      </c>
      <c r="P98" s="13">
        <f t="shared" si="80"/>
        <v>132333</v>
      </c>
      <c r="Q98" s="13">
        <f t="shared" si="80"/>
        <v>765514</v>
      </c>
      <c r="R98" s="13">
        <f t="shared" ref="R98:S98" si="81">R48</f>
        <v>401041</v>
      </c>
      <c r="S98" s="13">
        <f t="shared" si="81"/>
        <v>0</v>
      </c>
      <c r="T98" s="13"/>
      <c r="U98" s="13"/>
      <c r="V98" s="13"/>
      <c r="W98" s="13"/>
      <c r="X98" s="13"/>
      <c r="Y98" s="13"/>
      <c r="Z98" s="13"/>
      <c r="AA98" s="13"/>
      <c r="AB98" s="13"/>
      <c r="AC98" s="13"/>
      <c r="AD98" s="13"/>
      <c r="AE98" s="13"/>
      <c r="AF98" s="13"/>
      <c r="AG98" s="13"/>
      <c r="AH98" s="13"/>
      <c r="AI98" s="13"/>
      <c r="AJ98" s="13"/>
      <c r="AK98" s="13"/>
      <c r="AL98" s="13"/>
      <c r="AM98" s="13"/>
      <c r="AN98" s="14">
        <f>SUM(B98:Q98)</f>
        <v>17324470</v>
      </c>
      <c r="BJ98" s="4"/>
    </row>
    <row r="99" spans="1:62" s="24" customFormat="1">
      <c r="A99" s="24">
        <f t="shared" ref="A99:Q99" si="82">A49</f>
        <v>2016</v>
      </c>
      <c r="B99" s="13">
        <f t="shared" si="82"/>
        <v>739248</v>
      </c>
      <c r="C99" s="13">
        <f t="shared" si="82"/>
        <v>0</v>
      </c>
      <c r="D99" s="13">
        <f t="shared" si="82"/>
        <v>0</v>
      </c>
      <c r="E99" s="13">
        <f t="shared" si="82"/>
        <v>0</v>
      </c>
      <c r="F99" s="13">
        <f t="shared" si="82"/>
        <v>1880108</v>
      </c>
      <c r="G99" s="13">
        <f t="shared" si="82"/>
        <v>356342</v>
      </c>
      <c r="H99" s="13">
        <f t="shared" si="82"/>
        <v>131</v>
      </c>
      <c r="I99" s="13">
        <f t="shared" si="82"/>
        <v>1837829</v>
      </c>
      <c r="J99" s="13">
        <f t="shared" si="82"/>
        <v>0</v>
      </c>
      <c r="K99" s="13">
        <f t="shared" si="82"/>
        <v>3218515</v>
      </c>
      <c r="L99" s="13">
        <f t="shared" si="82"/>
        <v>0</v>
      </c>
      <c r="M99" s="13">
        <f t="shared" si="82"/>
        <v>0</v>
      </c>
      <c r="N99" s="13">
        <f t="shared" si="82"/>
        <v>6505953</v>
      </c>
      <c r="O99" s="13">
        <f t="shared" si="82"/>
        <v>242</v>
      </c>
      <c r="P99" s="13">
        <f t="shared" si="82"/>
        <v>179414</v>
      </c>
      <c r="Q99" s="13">
        <f t="shared" si="82"/>
        <v>127206</v>
      </c>
      <c r="R99" s="13">
        <f t="shared" ref="R99:S99" si="83">R49</f>
        <v>256288</v>
      </c>
      <c r="S99" s="13">
        <f t="shared" si="83"/>
        <v>0</v>
      </c>
      <c r="T99" s="13"/>
      <c r="U99" s="13"/>
      <c r="V99" s="13"/>
      <c r="W99" s="13"/>
      <c r="X99" s="13"/>
      <c r="Y99" s="13"/>
      <c r="Z99" s="13"/>
      <c r="AA99" s="13"/>
      <c r="AB99" s="13"/>
      <c r="AC99" s="13"/>
      <c r="AD99" s="13"/>
      <c r="AE99" s="13"/>
      <c r="AF99" s="13"/>
      <c r="AG99" s="13"/>
      <c r="AH99" s="13"/>
      <c r="AI99" s="13"/>
      <c r="AJ99" s="13"/>
      <c r="AK99" s="13"/>
      <c r="AL99" s="13"/>
      <c r="AM99" s="13"/>
      <c r="AN99" s="14">
        <f>SUM(B99:Q99)</f>
        <v>14844988</v>
      </c>
      <c r="BJ99" s="4"/>
    </row>
    <row r="100" spans="1:62" s="24" customFormat="1">
      <c r="A100" s="24">
        <f t="shared" ref="A100:Q100" si="84">A50</f>
        <v>2017</v>
      </c>
      <c r="B100" s="13">
        <f t="shared" si="84"/>
        <v>1260039</v>
      </c>
      <c r="C100" s="13">
        <f t="shared" si="84"/>
        <v>0</v>
      </c>
      <c r="D100" s="13">
        <f t="shared" si="84"/>
        <v>0</v>
      </c>
      <c r="E100" s="13">
        <f t="shared" si="84"/>
        <v>0</v>
      </c>
      <c r="F100" s="13">
        <f t="shared" si="84"/>
        <v>15598872</v>
      </c>
      <c r="G100" s="13">
        <f t="shared" si="84"/>
        <v>983333</v>
      </c>
      <c r="H100" s="13">
        <f t="shared" si="84"/>
        <v>630</v>
      </c>
      <c r="I100" s="13">
        <f t="shared" si="84"/>
        <v>1726091</v>
      </c>
      <c r="J100" s="13">
        <f t="shared" si="84"/>
        <v>0</v>
      </c>
      <c r="K100" s="13">
        <f t="shared" si="84"/>
        <v>4440662</v>
      </c>
      <c r="L100" s="13">
        <f t="shared" si="84"/>
        <v>0</v>
      </c>
      <c r="M100" s="13">
        <f t="shared" si="84"/>
        <v>0</v>
      </c>
      <c r="N100" s="13">
        <f t="shared" si="84"/>
        <v>4945356</v>
      </c>
      <c r="O100" s="13">
        <f t="shared" si="84"/>
        <v>13</v>
      </c>
      <c r="P100" s="13">
        <f t="shared" si="84"/>
        <v>175741</v>
      </c>
      <c r="Q100" s="13">
        <f t="shared" si="84"/>
        <v>131807</v>
      </c>
      <c r="R100" s="13">
        <f t="shared" ref="R100:S100" si="85">R50</f>
        <v>145447</v>
      </c>
      <c r="S100" s="13">
        <f t="shared" si="85"/>
        <v>0</v>
      </c>
      <c r="T100" s="13"/>
      <c r="U100" s="13"/>
      <c r="V100" s="13"/>
      <c r="W100" s="13"/>
      <c r="X100" s="13"/>
      <c r="Y100" s="13"/>
      <c r="Z100" s="13"/>
      <c r="AA100" s="13"/>
      <c r="AB100" s="13"/>
      <c r="AC100" s="13"/>
      <c r="AD100" s="13"/>
      <c r="AE100" s="13"/>
      <c r="AF100" s="13"/>
      <c r="AG100" s="13"/>
      <c r="AH100" s="13"/>
      <c r="AI100" s="13"/>
      <c r="AJ100" s="13"/>
      <c r="AK100" s="13"/>
      <c r="AL100" s="13"/>
      <c r="AM100" s="13"/>
      <c r="AN100" s="14">
        <f>SUM(B100:Q100)</f>
        <v>29262544</v>
      </c>
      <c r="BJ100" s="4"/>
    </row>
    <row r="101" spans="1:62" s="24" customFormat="1">
      <c r="A101" s="24">
        <f t="shared" ref="A101:Q101" si="86">A51</f>
        <v>2018</v>
      </c>
      <c r="B101" s="13">
        <f t="shared" si="86"/>
        <v>840482</v>
      </c>
      <c r="C101" s="13">
        <f t="shared" si="86"/>
        <v>0</v>
      </c>
      <c r="D101" s="13">
        <f t="shared" si="86"/>
        <v>0</v>
      </c>
      <c r="E101" s="13">
        <f t="shared" si="86"/>
        <v>0</v>
      </c>
      <c r="F101" s="13">
        <f t="shared" si="86"/>
        <v>37164593</v>
      </c>
      <c r="G101" s="13">
        <f t="shared" si="86"/>
        <v>336958</v>
      </c>
      <c r="H101" s="13">
        <f t="shared" si="86"/>
        <v>0</v>
      </c>
      <c r="I101" s="13">
        <f t="shared" si="86"/>
        <v>620818</v>
      </c>
      <c r="J101" s="13">
        <f t="shared" si="86"/>
        <v>0</v>
      </c>
      <c r="K101" s="13">
        <f t="shared" si="86"/>
        <v>1873343</v>
      </c>
      <c r="L101" s="13">
        <f t="shared" si="86"/>
        <v>0</v>
      </c>
      <c r="M101" s="13">
        <f t="shared" si="86"/>
        <v>0</v>
      </c>
      <c r="N101" s="13">
        <f t="shared" si="86"/>
        <v>2961782</v>
      </c>
      <c r="O101" s="13">
        <f t="shared" si="86"/>
        <v>15</v>
      </c>
      <c r="P101" s="13">
        <f t="shared" si="86"/>
        <v>86365</v>
      </c>
      <c r="Q101" s="13">
        <f t="shared" si="86"/>
        <v>880751</v>
      </c>
      <c r="R101" s="13">
        <f t="shared" ref="R101:S101" si="87">R51</f>
        <v>216900</v>
      </c>
      <c r="S101" s="13">
        <f t="shared" si="87"/>
        <v>0</v>
      </c>
      <c r="T101" s="13"/>
      <c r="U101" s="13"/>
      <c r="V101" s="13"/>
      <c r="W101" s="13"/>
      <c r="X101" s="13"/>
      <c r="Y101" s="13"/>
      <c r="Z101" s="13"/>
      <c r="AA101" s="13"/>
      <c r="AB101" s="13"/>
      <c r="AC101" s="13"/>
      <c r="AD101" s="13"/>
      <c r="AE101" s="13"/>
      <c r="AF101" s="13"/>
      <c r="AG101" s="13"/>
      <c r="AH101" s="13"/>
      <c r="AI101" s="13"/>
      <c r="AJ101" s="13"/>
      <c r="AK101" s="13"/>
      <c r="AL101" s="13"/>
      <c r="AM101" s="13"/>
      <c r="AN101" s="14">
        <f>SUM(B101:Q101)</f>
        <v>44765107</v>
      </c>
      <c r="BJ101" s="4"/>
    </row>
    <row r="102" spans="1:62" s="24" customFormat="1">
      <c r="A102" s="24">
        <f t="shared" ref="A102:Q102" si="88">A52</f>
        <v>2019</v>
      </c>
      <c r="B102" s="13">
        <f t="shared" si="88"/>
        <v>510273</v>
      </c>
      <c r="C102" s="13">
        <f t="shared" si="88"/>
        <v>20893</v>
      </c>
      <c r="D102" s="13">
        <f t="shared" si="88"/>
        <v>0</v>
      </c>
      <c r="E102" s="13">
        <f t="shared" si="88"/>
        <v>0</v>
      </c>
      <c r="F102" s="13">
        <f t="shared" si="88"/>
        <v>0</v>
      </c>
      <c r="G102" s="13">
        <f t="shared" si="88"/>
        <v>162955</v>
      </c>
      <c r="H102" s="13">
        <f t="shared" si="88"/>
        <v>0</v>
      </c>
      <c r="I102" s="13">
        <f t="shared" si="88"/>
        <v>542626</v>
      </c>
      <c r="J102" s="13">
        <f t="shared" si="88"/>
        <v>0</v>
      </c>
      <c r="K102" s="13">
        <f t="shared" si="88"/>
        <v>3513592</v>
      </c>
      <c r="L102" s="13">
        <f t="shared" si="88"/>
        <v>0</v>
      </c>
      <c r="M102" s="13">
        <f t="shared" si="88"/>
        <v>51</v>
      </c>
      <c r="N102" s="13">
        <f t="shared" si="88"/>
        <v>3242713</v>
      </c>
      <c r="O102" s="13">
        <f t="shared" si="88"/>
        <v>115</v>
      </c>
      <c r="P102" s="13">
        <f t="shared" si="88"/>
        <v>64618</v>
      </c>
      <c r="Q102" s="13">
        <f t="shared" si="88"/>
        <v>122683</v>
      </c>
      <c r="R102" s="13">
        <f t="shared" ref="R102:S102" si="89">R52</f>
        <v>162488</v>
      </c>
      <c r="S102" s="13">
        <f t="shared" si="89"/>
        <v>0</v>
      </c>
      <c r="T102" s="13"/>
      <c r="U102" s="13"/>
      <c r="V102" s="13"/>
      <c r="W102" s="13"/>
      <c r="X102" s="13"/>
      <c r="Y102" s="13"/>
      <c r="Z102" s="13"/>
      <c r="AA102" s="13"/>
      <c r="AB102" s="13"/>
      <c r="AC102" s="13"/>
      <c r="AD102" s="13"/>
      <c r="AE102" s="13"/>
      <c r="AF102" s="13"/>
      <c r="AG102" s="13"/>
      <c r="AH102" s="13"/>
      <c r="AI102" s="13"/>
      <c r="AJ102" s="13"/>
      <c r="AK102" s="13"/>
      <c r="AL102" s="13"/>
      <c r="AM102" s="13"/>
      <c r="AN102" s="14">
        <f>SUM(B102:Q102)</f>
        <v>8180519</v>
      </c>
      <c r="BJ102" s="4"/>
    </row>
    <row r="103" spans="1:62" s="24" customFormat="1">
      <c r="A103" s="4" t="s">
        <v>38</v>
      </c>
      <c r="B103" s="14">
        <f>SUM(B82:B102)</f>
        <v>7532619</v>
      </c>
      <c r="C103" s="14">
        <f t="shared" ref="C103:AN103" si="90">SUM(C82:C102)</f>
        <v>491074</v>
      </c>
      <c r="D103" s="14">
        <f t="shared" si="90"/>
        <v>13105</v>
      </c>
      <c r="E103" s="14">
        <f t="shared" si="90"/>
        <v>4554</v>
      </c>
      <c r="F103" s="14">
        <f t="shared" si="90"/>
        <v>105816571</v>
      </c>
      <c r="G103" s="14">
        <f t="shared" si="90"/>
        <v>4646633</v>
      </c>
      <c r="H103" s="14">
        <f t="shared" si="90"/>
        <v>18683</v>
      </c>
      <c r="I103" s="14">
        <f t="shared" si="90"/>
        <v>874681995</v>
      </c>
      <c r="J103" s="14">
        <f t="shared" si="90"/>
        <v>0</v>
      </c>
      <c r="K103" s="14">
        <f t="shared" si="90"/>
        <v>36687026</v>
      </c>
      <c r="L103" s="14">
        <f t="shared" si="90"/>
        <v>0</v>
      </c>
      <c r="M103" s="14">
        <f t="shared" si="90"/>
        <v>75852</v>
      </c>
      <c r="N103" s="14">
        <f t="shared" si="90"/>
        <v>71435762</v>
      </c>
      <c r="O103" s="14">
        <f t="shared" si="90"/>
        <v>2027</v>
      </c>
      <c r="P103" s="14">
        <f t="shared" si="90"/>
        <v>2264444</v>
      </c>
      <c r="Q103" s="14">
        <f t="shared" si="90"/>
        <v>7721161</v>
      </c>
      <c r="R103" s="14">
        <f t="shared" ref="R103:S103" si="91">SUM(R82:R102)</f>
        <v>5201356</v>
      </c>
      <c r="S103" s="14">
        <f t="shared" si="91"/>
        <v>0</v>
      </c>
      <c r="T103" s="14"/>
      <c r="U103" s="14"/>
      <c r="V103" s="14"/>
      <c r="W103" s="14"/>
      <c r="X103" s="14"/>
      <c r="Y103" s="14"/>
      <c r="Z103" s="14"/>
      <c r="AA103" s="14"/>
      <c r="AB103" s="14"/>
      <c r="AC103" s="14"/>
      <c r="AD103" s="14"/>
      <c r="AE103" s="14"/>
      <c r="AF103" s="14"/>
      <c r="AG103" s="14"/>
      <c r="AH103" s="14"/>
      <c r="AI103" s="14"/>
      <c r="AJ103" s="14"/>
      <c r="AK103" s="14"/>
      <c r="AL103" s="14"/>
      <c r="AM103" s="14"/>
      <c r="AN103" s="14">
        <f t="shared" si="90"/>
        <v>1111391506</v>
      </c>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row>
    <row r="106" spans="1:62" s="24" customFormat="1">
      <c r="A106" s="4" t="str">
        <f>CONCATENATE("Annual Volume Killed on the CFLB and Harvested as of ",MAX(A1:A53),"  -- ",IF($B$2 = "(ALL)","ALL TSAs",$B$2))</f>
        <v>Annual Volume Killed on the CFLB and Harvested as of 2019  -- ALL TSAs</v>
      </c>
    </row>
    <row r="107" spans="1:62" s="4" customFormat="1">
      <c r="A107" s="4" t="str">
        <f>A81</f>
        <v>Year</v>
      </c>
      <c r="B107" s="4" t="str">
        <f t="shared" ref="B107:Q107" si="92">B81</f>
        <v>Douglas-fir Beetle</v>
      </c>
      <c r="C107" s="4" t="str">
        <f t="shared" si="92"/>
        <v>Douglas-fir Tussock Moth</v>
      </c>
      <c r="D107" s="4" t="str">
        <f t="shared" si="92"/>
        <v>Engraver Beetle (Ips species)</v>
      </c>
      <c r="E107" s="4" t="str">
        <f t="shared" si="92"/>
        <v>Fir engraver Beetle</v>
      </c>
      <c r="F107" s="4" t="str">
        <f t="shared" si="92"/>
        <v>Fire</v>
      </c>
      <c r="G107" s="4" t="str">
        <f t="shared" si="92"/>
        <v>Flooding</v>
      </c>
      <c r="H107" s="4" t="str">
        <f t="shared" si="92"/>
        <v>Lodgepole Pine Beetle</v>
      </c>
      <c r="I107" s="4" t="str">
        <f t="shared" si="92"/>
        <v>Mountain Pine Beetle</v>
      </c>
      <c r="J107" s="4" t="str">
        <f t="shared" si="92"/>
        <v>Red Turpentine Beetle</v>
      </c>
      <c r="K107" s="4" t="str">
        <f t="shared" si="92"/>
        <v>Spruce Beetle</v>
      </c>
      <c r="L107" s="4" t="str">
        <f t="shared" si="92"/>
        <v>Twig Beetle</v>
      </c>
      <c r="M107" s="4" t="str">
        <f t="shared" si="92"/>
        <v>Unknown Beetle</v>
      </c>
      <c r="N107" s="4" t="str">
        <f t="shared" si="92"/>
        <v>Western Balsam Bark Beetle</v>
      </c>
      <c r="O107" s="4" t="str">
        <f t="shared" si="92"/>
        <v>Western Pine Beetle</v>
      </c>
      <c r="P107" s="4" t="str">
        <f t="shared" si="92"/>
        <v>Yellow cedar decline</v>
      </c>
      <c r="Q107" s="4" t="str">
        <f t="shared" si="92"/>
        <v>Drought-caused Mortality</v>
      </c>
      <c r="R107" s="4" t="str">
        <f t="shared" ref="R107:S107" si="93">R81</f>
        <v>Windthrow</v>
      </c>
      <c r="S107" s="4">
        <f t="shared" si="93"/>
        <v>0</v>
      </c>
      <c r="T107" s="4">
        <f>AP81</f>
        <v>0</v>
      </c>
      <c r="U107" s="4">
        <f>AQ81</f>
        <v>0</v>
      </c>
      <c r="V107" s="4">
        <f>AR81</f>
        <v>0</v>
      </c>
      <c r="W107" s="4">
        <f>AS81</f>
        <v>0</v>
      </c>
      <c r="X107" s="4">
        <f>AT81</f>
        <v>0</v>
      </c>
      <c r="Y107" s="4">
        <f>AU81</f>
        <v>0</v>
      </c>
      <c r="Z107" s="4">
        <f>AV81</f>
        <v>0</v>
      </c>
      <c r="AA107" s="4">
        <f>AW81</f>
        <v>0</v>
      </c>
      <c r="AB107" s="4">
        <f>AX81</f>
        <v>0</v>
      </c>
      <c r="AC107" s="4">
        <f>AY81</f>
        <v>0</v>
      </c>
      <c r="AD107" s="4">
        <f>AZ81</f>
        <v>0</v>
      </c>
      <c r="AE107" s="4">
        <f>BA81</f>
        <v>0</v>
      </c>
      <c r="AF107" s="4">
        <f>BB81</f>
        <v>0</v>
      </c>
      <c r="AG107" s="4">
        <f>BC81</f>
        <v>0</v>
      </c>
      <c r="AH107" s="4">
        <f>BD81</f>
        <v>0</v>
      </c>
      <c r="AI107" s="4">
        <f>BE81</f>
        <v>0</v>
      </c>
      <c r="AJ107" s="4">
        <f>BF81</f>
        <v>0</v>
      </c>
      <c r="AK107" s="4">
        <f>BG81</f>
        <v>0</v>
      </c>
      <c r="AL107" s="4">
        <f>BH81</f>
        <v>0</v>
      </c>
      <c r="AM107" s="4">
        <f>BI81</f>
        <v>0</v>
      </c>
      <c r="AN107" s="4">
        <f>BJ81</f>
        <v>0</v>
      </c>
    </row>
    <row r="108" spans="1:62" s="24" customFormat="1">
      <c r="A108" s="24">
        <f>A82</f>
        <v>1999</v>
      </c>
      <c r="B108" s="26">
        <f t="shared" ref="B108:Q108" si="94">B56-B82</f>
        <v>8106</v>
      </c>
      <c r="C108" s="26">
        <f t="shared" si="94"/>
        <v>0</v>
      </c>
      <c r="D108" s="26">
        <f t="shared" si="94"/>
        <v>485</v>
      </c>
      <c r="E108" s="26">
        <f t="shared" si="94"/>
        <v>0</v>
      </c>
      <c r="F108" s="26">
        <f t="shared" si="94"/>
        <v>73492</v>
      </c>
      <c r="G108" s="26">
        <f t="shared" si="94"/>
        <v>1641</v>
      </c>
      <c r="H108" s="26">
        <f t="shared" si="94"/>
        <v>0</v>
      </c>
      <c r="I108" s="26">
        <f t="shared" si="94"/>
        <v>2150002</v>
      </c>
      <c r="J108" s="26">
        <f t="shared" si="94"/>
        <v>0</v>
      </c>
      <c r="K108" s="26">
        <f t="shared" si="94"/>
        <v>107705</v>
      </c>
      <c r="L108" s="26">
        <f t="shared" si="94"/>
        <v>0</v>
      </c>
      <c r="M108" s="26">
        <f t="shared" si="94"/>
        <v>0</v>
      </c>
      <c r="N108" s="26">
        <f t="shared" si="94"/>
        <v>195187</v>
      </c>
      <c r="O108" s="26">
        <f t="shared" si="94"/>
        <v>0</v>
      </c>
      <c r="P108" s="26">
        <f t="shared" si="94"/>
        <v>0</v>
      </c>
      <c r="Q108" s="26">
        <f t="shared" si="94"/>
        <v>55815</v>
      </c>
      <c r="R108" s="26">
        <f t="shared" ref="R108:S108" si="95">R56-R82</f>
        <v>10933</v>
      </c>
      <c r="S108" s="26">
        <f t="shared" si="95"/>
        <v>0</v>
      </c>
      <c r="T108" s="26">
        <f>AP56-AP82</f>
        <v>0</v>
      </c>
      <c r="U108" s="26">
        <f>AQ56-AQ82</f>
        <v>0</v>
      </c>
      <c r="V108" s="26">
        <f>AR56-AR82</f>
        <v>0</v>
      </c>
      <c r="W108" s="26">
        <f>AS56-AS82</f>
        <v>0</v>
      </c>
      <c r="X108" s="26">
        <f>AT56-AT82</f>
        <v>0</v>
      </c>
      <c r="Y108" s="26">
        <f>AU56-AU82</f>
        <v>0</v>
      </c>
      <c r="Z108" s="26">
        <f>AV56-AV82</f>
        <v>0</v>
      </c>
      <c r="AA108" s="26">
        <f>AW56-AW82</f>
        <v>0</v>
      </c>
      <c r="AB108" s="26">
        <f>AX56-AX82</f>
        <v>0</v>
      </c>
      <c r="AC108" s="26">
        <f>AY56-AY82</f>
        <v>0</v>
      </c>
      <c r="AD108" s="26">
        <f>AZ56-AZ82</f>
        <v>0</v>
      </c>
      <c r="AE108" s="26">
        <f>BA56-BA82</f>
        <v>0</v>
      </c>
      <c r="AF108" s="26">
        <f>BB56-BB82</f>
        <v>0</v>
      </c>
      <c r="AG108" s="26">
        <f>BC56-BC82</f>
        <v>0</v>
      </c>
      <c r="AH108" s="26">
        <f>BD56-BD82</f>
        <v>0</v>
      </c>
      <c r="AI108" s="26">
        <f>BE56-BE82</f>
        <v>0</v>
      </c>
      <c r="AJ108" s="26">
        <f>BF56-BF82</f>
        <v>0</v>
      </c>
      <c r="AK108" s="26">
        <f>BG56-BG82</f>
        <v>0</v>
      </c>
      <c r="AL108" s="26">
        <f>BH56-BH82</f>
        <v>0</v>
      </c>
      <c r="AM108" s="26">
        <f>BI56-BI82</f>
        <v>0</v>
      </c>
      <c r="AN108" s="26">
        <f>SUM(B108:AM108)</f>
        <v>2603366</v>
      </c>
    </row>
    <row r="109" spans="1:62" s="24" customFormat="1">
      <c r="A109" s="24">
        <f>A83</f>
        <v>2000</v>
      </c>
      <c r="B109" s="26">
        <f t="shared" ref="B109:Q109" si="96">B57-B83</f>
        <v>39011</v>
      </c>
      <c r="C109" s="26">
        <f t="shared" si="96"/>
        <v>0</v>
      </c>
      <c r="D109" s="26">
        <f t="shared" si="96"/>
        <v>0</v>
      </c>
      <c r="E109" s="26">
        <f t="shared" si="96"/>
        <v>0</v>
      </c>
      <c r="F109" s="26">
        <f t="shared" si="96"/>
        <v>6372</v>
      </c>
      <c r="G109" s="26">
        <f t="shared" si="96"/>
        <v>908</v>
      </c>
      <c r="H109" s="26">
        <f t="shared" si="96"/>
        <v>0</v>
      </c>
      <c r="I109" s="26">
        <f t="shared" si="96"/>
        <v>2631703</v>
      </c>
      <c r="J109" s="26">
        <f t="shared" si="96"/>
        <v>0</v>
      </c>
      <c r="K109" s="26">
        <f t="shared" si="96"/>
        <v>722756</v>
      </c>
      <c r="L109" s="26">
        <f t="shared" si="96"/>
        <v>0</v>
      </c>
      <c r="M109" s="26">
        <f t="shared" si="96"/>
        <v>0</v>
      </c>
      <c r="N109" s="26">
        <f t="shared" si="96"/>
        <v>141642</v>
      </c>
      <c r="O109" s="26">
        <f t="shared" si="96"/>
        <v>0</v>
      </c>
      <c r="P109" s="26">
        <f t="shared" si="96"/>
        <v>0</v>
      </c>
      <c r="Q109" s="26">
        <f t="shared" si="96"/>
        <v>0</v>
      </c>
      <c r="R109" s="26">
        <f t="shared" ref="R109:S109" si="97">R57-R83</f>
        <v>9875</v>
      </c>
      <c r="S109" s="26">
        <f t="shared" si="97"/>
        <v>0</v>
      </c>
      <c r="T109" s="26">
        <f>AP57-AP83</f>
        <v>0</v>
      </c>
      <c r="U109" s="26">
        <f>AQ57-AQ83</f>
        <v>0</v>
      </c>
      <c r="V109" s="26">
        <f>AR57-AR83</f>
        <v>0</v>
      </c>
      <c r="W109" s="26">
        <f>AS57-AS83</f>
        <v>0</v>
      </c>
      <c r="X109" s="26">
        <f>AT57-AT83</f>
        <v>0</v>
      </c>
      <c r="Y109" s="26">
        <f>AU57-AU83</f>
        <v>0</v>
      </c>
      <c r="Z109" s="26">
        <f>AV57-AV83</f>
        <v>0</v>
      </c>
      <c r="AA109" s="26">
        <f>AW57-AW83</f>
        <v>0</v>
      </c>
      <c r="AB109" s="26">
        <f>AX57-AX83</f>
        <v>0</v>
      </c>
      <c r="AC109" s="26">
        <f>AY57-AY83</f>
        <v>0</v>
      </c>
      <c r="AD109" s="26">
        <f>AZ57-AZ83</f>
        <v>0</v>
      </c>
      <c r="AE109" s="26">
        <f>BA57-BA83</f>
        <v>0</v>
      </c>
      <c r="AF109" s="26">
        <f>BB57-BB83</f>
        <v>0</v>
      </c>
      <c r="AG109" s="26">
        <f>BC57-BC83</f>
        <v>0</v>
      </c>
      <c r="AH109" s="26">
        <f>BD57-BD83</f>
        <v>0</v>
      </c>
      <c r="AI109" s="26">
        <f>BE57-BE83</f>
        <v>0</v>
      </c>
      <c r="AJ109" s="26">
        <f>BF57-BF83</f>
        <v>0</v>
      </c>
      <c r="AK109" s="26">
        <f>BG57-BG83</f>
        <v>0</v>
      </c>
      <c r="AL109" s="26">
        <f>BH57-BH83</f>
        <v>0</v>
      </c>
      <c r="AM109" s="26">
        <f>BI57-BI83</f>
        <v>0</v>
      </c>
      <c r="AN109" s="26">
        <f t="shared" ref="AN109:AN121" si="98">SUM(B109:AM109)</f>
        <v>3552267</v>
      </c>
    </row>
    <row r="110" spans="1:62" s="24" customFormat="1">
      <c r="A110" s="24">
        <f>A84</f>
        <v>2001</v>
      </c>
      <c r="B110" s="26">
        <f t="shared" ref="B110:Q110" si="99">B58-B84</f>
        <v>30956</v>
      </c>
      <c r="C110" s="26">
        <f t="shared" si="99"/>
        <v>0</v>
      </c>
      <c r="D110" s="26">
        <f t="shared" si="99"/>
        <v>1344</v>
      </c>
      <c r="E110" s="26">
        <f t="shared" si="99"/>
        <v>0</v>
      </c>
      <c r="F110" s="26">
        <f t="shared" si="99"/>
        <v>11264</v>
      </c>
      <c r="G110" s="26">
        <f t="shared" si="99"/>
        <v>16602</v>
      </c>
      <c r="H110" s="26">
        <f t="shared" si="99"/>
        <v>0</v>
      </c>
      <c r="I110" s="26">
        <f t="shared" si="99"/>
        <v>4641138</v>
      </c>
      <c r="J110" s="26">
        <f t="shared" si="99"/>
        <v>0</v>
      </c>
      <c r="K110" s="26">
        <f t="shared" si="99"/>
        <v>221007</v>
      </c>
      <c r="L110" s="26">
        <f t="shared" si="99"/>
        <v>0</v>
      </c>
      <c r="M110" s="26">
        <f t="shared" si="99"/>
        <v>0</v>
      </c>
      <c r="N110" s="26">
        <f t="shared" si="99"/>
        <v>204327</v>
      </c>
      <c r="O110" s="26">
        <f t="shared" si="99"/>
        <v>37</v>
      </c>
      <c r="P110" s="26">
        <f t="shared" si="99"/>
        <v>0</v>
      </c>
      <c r="Q110" s="26">
        <f t="shared" si="99"/>
        <v>0</v>
      </c>
      <c r="R110" s="26">
        <f t="shared" ref="R110:S110" si="100">R58-R84</f>
        <v>733</v>
      </c>
      <c r="S110" s="26">
        <f t="shared" si="100"/>
        <v>0</v>
      </c>
      <c r="T110" s="26">
        <f>AP58-AP84</f>
        <v>0</v>
      </c>
      <c r="U110" s="26">
        <f>AQ58-AQ84</f>
        <v>0</v>
      </c>
      <c r="V110" s="26">
        <f>AR58-AR84</f>
        <v>0</v>
      </c>
      <c r="W110" s="26">
        <f>AS58-AS84</f>
        <v>0</v>
      </c>
      <c r="X110" s="26">
        <f>AT58-AT84</f>
        <v>0</v>
      </c>
      <c r="Y110" s="26">
        <f>AU58-AU84</f>
        <v>0</v>
      </c>
      <c r="Z110" s="26">
        <f>AV58-AV84</f>
        <v>0</v>
      </c>
      <c r="AA110" s="26">
        <f>AW58-AW84</f>
        <v>0</v>
      </c>
      <c r="AB110" s="26">
        <f>AX58-AX84</f>
        <v>0</v>
      </c>
      <c r="AC110" s="26">
        <f>AY58-AY84</f>
        <v>0</v>
      </c>
      <c r="AD110" s="26">
        <f>AZ58-AZ84</f>
        <v>0</v>
      </c>
      <c r="AE110" s="26">
        <f>BA58-BA84</f>
        <v>0</v>
      </c>
      <c r="AF110" s="26">
        <f>BB58-BB84</f>
        <v>0</v>
      </c>
      <c r="AG110" s="26">
        <f>BC58-BC84</f>
        <v>0</v>
      </c>
      <c r="AH110" s="26">
        <f>BD58-BD84</f>
        <v>0</v>
      </c>
      <c r="AI110" s="26">
        <f>BE58-BE84</f>
        <v>0</v>
      </c>
      <c r="AJ110" s="26">
        <f>BF58-BF84</f>
        <v>0</v>
      </c>
      <c r="AK110" s="26">
        <f>BG58-BG84</f>
        <v>0</v>
      </c>
      <c r="AL110" s="26">
        <f>BH58-BH84</f>
        <v>0</v>
      </c>
      <c r="AM110" s="26">
        <f>BI58-BI84</f>
        <v>0</v>
      </c>
      <c r="AN110" s="26">
        <f t="shared" si="98"/>
        <v>5127408</v>
      </c>
    </row>
    <row r="111" spans="1:62" s="24" customFormat="1">
      <c r="A111" s="24">
        <f>A85</f>
        <v>2002</v>
      </c>
      <c r="B111" s="26">
        <f t="shared" ref="B111:Q111" si="101">B59-B85</f>
        <v>12850</v>
      </c>
      <c r="C111" s="26">
        <f t="shared" si="101"/>
        <v>0</v>
      </c>
      <c r="D111" s="26">
        <f t="shared" si="101"/>
        <v>0</v>
      </c>
      <c r="E111" s="26">
        <f t="shared" si="101"/>
        <v>0</v>
      </c>
      <c r="F111" s="26">
        <f t="shared" si="101"/>
        <v>7897</v>
      </c>
      <c r="G111" s="26">
        <f t="shared" si="101"/>
        <v>23096</v>
      </c>
      <c r="H111" s="26">
        <f t="shared" si="101"/>
        <v>0</v>
      </c>
      <c r="I111" s="26">
        <f t="shared" si="101"/>
        <v>10406705</v>
      </c>
      <c r="J111" s="26">
        <f t="shared" si="101"/>
        <v>0</v>
      </c>
      <c r="K111" s="26">
        <f t="shared" si="101"/>
        <v>764733</v>
      </c>
      <c r="L111" s="26">
        <f t="shared" si="101"/>
        <v>0</v>
      </c>
      <c r="M111" s="26">
        <f t="shared" si="101"/>
        <v>0</v>
      </c>
      <c r="N111" s="26">
        <f t="shared" si="101"/>
        <v>203215</v>
      </c>
      <c r="O111" s="26">
        <f t="shared" si="101"/>
        <v>0</v>
      </c>
      <c r="P111" s="26">
        <f t="shared" si="101"/>
        <v>0</v>
      </c>
      <c r="Q111" s="26">
        <f t="shared" si="101"/>
        <v>1458</v>
      </c>
      <c r="R111" s="26">
        <f t="shared" ref="R111:S111" si="102">R59-R85</f>
        <v>469</v>
      </c>
      <c r="S111" s="26">
        <f t="shared" si="102"/>
        <v>0</v>
      </c>
      <c r="T111" s="26">
        <f>AP59-AP85</f>
        <v>0</v>
      </c>
      <c r="U111" s="26">
        <f>AQ59-AQ85</f>
        <v>0</v>
      </c>
      <c r="V111" s="26">
        <f>AR59-AR85</f>
        <v>0</v>
      </c>
      <c r="W111" s="26">
        <f>AS59-AS85</f>
        <v>0</v>
      </c>
      <c r="X111" s="26">
        <f>AT59-AT85</f>
        <v>0</v>
      </c>
      <c r="Y111" s="26">
        <f>AU59-AU85</f>
        <v>0</v>
      </c>
      <c r="Z111" s="26">
        <f>AV59-AV85</f>
        <v>0</v>
      </c>
      <c r="AA111" s="26">
        <f>AW59-AW85</f>
        <v>0</v>
      </c>
      <c r="AB111" s="26">
        <f>AX59-AX85</f>
        <v>0</v>
      </c>
      <c r="AC111" s="26">
        <f>AY59-AY85</f>
        <v>0</v>
      </c>
      <c r="AD111" s="26">
        <f>AZ59-AZ85</f>
        <v>0</v>
      </c>
      <c r="AE111" s="26">
        <f>BA59-BA85</f>
        <v>0</v>
      </c>
      <c r="AF111" s="26">
        <f>BB59-BB85</f>
        <v>0</v>
      </c>
      <c r="AG111" s="26">
        <f>BC59-BC85</f>
        <v>0</v>
      </c>
      <c r="AH111" s="26">
        <f>BD59-BD85</f>
        <v>0</v>
      </c>
      <c r="AI111" s="26">
        <f>BE59-BE85</f>
        <v>0</v>
      </c>
      <c r="AJ111" s="26">
        <f>BF59-BF85</f>
        <v>0</v>
      </c>
      <c r="AK111" s="26">
        <f>BG59-BG85</f>
        <v>0</v>
      </c>
      <c r="AL111" s="26">
        <f>BH59-BH85</f>
        <v>0</v>
      </c>
      <c r="AM111" s="26">
        <f>BI59-BI85</f>
        <v>0</v>
      </c>
      <c r="AN111" s="26">
        <f t="shared" si="98"/>
        <v>11420423</v>
      </c>
    </row>
    <row r="112" spans="1:62" s="24" customFormat="1">
      <c r="A112" s="24">
        <f>A86</f>
        <v>2003</v>
      </c>
      <c r="B112" s="26">
        <f t="shared" ref="B112:Q112" si="103">B60-B86</f>
        <v>20903</v>
      </c>
      <c r="C112" s="26">
        <f t="shared" si="103"/>
        <v>0</v>
      </c>
      <c r="D112" s="26">
        <f t="shared" si="103"/>
        <v>59</v>
      </c>
      <c r="E112" s="26">
        <f t="shared" si="103"/>
        <v>0</v>
      </c>
      <c r="F112" s="26">
        <f t="shared" si="103"/>
        <v>10614</v>
      </c>
      <c r="G112" s="26">
        <f t="shared" si="103"/>
        <v>3697</v>
      </c>
      <c r="H112" s="26">
        <f t="shared" si="103"/>
        <v>0</v>
      </c>
      <c r="I112" s="26">
        <f t="shared" si="103"/>
        <v>20041850</v>
      </c>
      <c r="J112" s="26">
        <f t="shared" si="103"/>
        <v>0</v>
      </c>
      <c r="K112" s="26">
        <f t="shared" si="103"/>
        <v>307022</v>
      </c>
      <c r="L112" s="26">
        <f t="shared" si="103"/>
        <v>0</v>
      </c>
      <c r="M112" s="26">
        <f t="shared" si="103"/>
        <v>0</v>
      </c>
      <c r="N112" s="26">
        <f t="shared" si="103"/>
        <v>340046</v>
      </c>
      <c r="O112" s="26">
        <f t="shared" si="103"/>
        <v>38</v>
      </c>
      <c r="P112" s="26">
        <f t="shared" si="103"/>
        <v>0</v>
      </c>
      <c r="Q112" s="26">
        <f t="shared" si="103"/>
        <v>0</v>
      </c>
      <c r="R112" s="26">
        <f t="shared" ref="R112:S112" si="104">R60-R86</f>
        <v>316</v>
      </c>
      <c r="S112" s="26">
        <f t="shared" si="104"/>
        <v>0</v>
      </c>
      <c r="T112" s="26">
        <f>AP60-AP86</f>
        <v>0</v>
      </c>
      <c r="U112" s="26">
        <f>AQ60-AQ86</f>
        <v>0</v>
      </c>
      <c r="V112" s="26">
        <f>AR60-AR86</f>
        <v>0</v>
      </c>
      <c r="W112" s="26">
        <f>AS60-AS86</f>
        <v>0</v>
      </c>
      <c r="X112" s="26">
        <f>AT60-AT86</f>
        <v>0</v>
      </c>
      <c r="Y112" s="26">
        <f>AU60-AU86</f>
        <v>0</v>
      </c>
      <c r="Z112" s="26">
        <f>AV60-AV86</f>
        <v>0</v>
      </c>
      <c r="AA112" s="26">
        <f>AW60-AW86</f>
        <v>0</v>
      </c>
      <c r="AB112" s="26">
        <f>AX60-AX86</f>
        <v>0</v>
      </c>
      <c r="AC112" s="26">
        <f>AY60-AY86</f>
        <v>0</v>
      </c>
      <c r="AD112" s="26">
        <f>AZ60-AZ86</f>
        <v>0</v>
      </c>
      <c r="AE112" s="26">
        <f>BA60-BA86</f>
        <v>0</v>
      </c>
      <c r="AF112" s="26">
        <f>BB60-BB86</f>
        <v>0</v>
      </c>
      <c r="AG112" s="26">
        <f>BC60-BC86</f>
        <v>0</v>
      </c>
      <c r="AH112" s="26">
        <f>BD60-BD86</f>
        <v>0</v>
      </c>
      <c r="AI112" s="26">
        <f>BE60-BE86</f>
        <v>0</v>
      </c>
      <c r="AJ112" s="26">
        <f>BF60-BF86</f>
        <v>0</v>
      </c>
      <c r="AK112" s="26">
        <f>BG60-BG86</f>
        <v>0</v>
      </c>
      <c r="AL112" s="26">
        <f>BH60-BH86</f>
        <v>0</v>
      </c>
      <c r="AM112" s="26">
        <f>BI60-BI86</f>
        <v>0</v>
      </c>
      <c r="AN112" s="26">
        <f t="shared" si="98"/>
        <v>20724545</v>
      </c>
    </row>
    <row r="113" spans="1:40" s="24" customFormat="1">
      <c r="A113" s="24">
        <f>A87</f>
        <v>2004</v>
      </c>
      <c r="B113" s="26">
        <f t="shared" ref="B113:Q113" si="105">B61-B87</f>
        <v>10894</v>
      </c>
      <c r="C113" s="26">
        <f t="shared" si="105"/>
        <v>0</v>
      </c>
      <c r="D113" s="26">
        <f t="shared" si="105"/>
        <v>0</v>
      </c>
      <c r="E113" s="26">
        <f t="shared" si="105"/>
        <v>0</v>
      </c>
      <c r="F113" s="26">
        <f t="shared" si="105"/>
        <v>87760</v>
      </c>
      <c r="G113" s="26">
        <f t="shared" si="105"/>
        <v>2414</v>
      </c>
      <c r="H113" s="26">
        <f t="shared" si="105"/>
        <v>0</v>
      </c>
      <c r="I113" s="26">
        <f t="shared" si="105"/>
        <v>30939368</v>
      </c>
      <c r="J113" s="26">
        <f t="shared" si="105"/>
        <v>0</v>
      </c>
      <c r="K113" s="26">
        <f t="shared" si="105"/>
        <v>308495</v>
      </c>
      <c r="L113" s="26">
        <f t="shared" si="105"/>
        <v>0</v>
      </c>
      <c r="M113" s="26">
        <f t="shared" si="105"/>
        <v>0</v>
      </c>
      <c r="N113" s="26">
        <f t="shared" si="105"/>
        <v>110708</v>
      </c>
      <c r="O113" s="26">
        <f t="shared" si="105"/>
        <v>446</v>
      </c>
      <c r="P113" s="26">
        <f t="shared" si="105"/>
        <v>0</v>
      </c>
      <c r="Q113" s="26">
        <f t="shared" si="105"/>
        <v>3291</v>
      </c>
      <c r="R113" s="26">
        <f t="shared" ref="R113:S113" si="106">R61-R87</f>
        <v>187065</v>
      </c>
      <c r="S113" s="26">
        <f t="shared" si="106"/>
        <v>0</v>
      </c>
      <c r="T113" s="26">
        <f>AP61-AP87</f>
        <v>0</v>
      </c>
      <c r="U113" s="26">
        <f>AQ61-AQ87</f>
        <v>0</v>
      </c>
      <c r="V113" s="26">
        <f>AR61-AR87</f>
        <v>0</v>
      </c>
      <c r="W113" s="26">
        <f>AS61-AS87</f>
        <v>0</v>
      </c>
      <c r="X113" s="26">
        <f>AT61-AT87</f>
        <v>0</v>
      </c>
      <c r="Y113" s="26">
        <f>AU61-AU87</f>
        <v>0</v>
      </c>
      <c r="Z113" s="26">
        <f>AV61-AV87</f>
        <v>0</v>
      </c>
      <c r="AA113" s="26">
        <f>AW61-AW87</f>
        <v>0</v>
      </c>
      <c r="AB113" s="26">
        <f>AX61-AX87</f>
        <v>0</v>
      </c>
      <c r="AC113" s="26">
        <f>AY61-AY87</f>
        <v>0</v>
      </c>
      <c r="AD113" s="26">
        <f>AZ61-AZ87</f>
        <v>0</v>
      </c>
      <c r="AE113" s="26">
        <f>BA61-BA87</f>
        <v>0</v>
      </c>
      <c r="AF113" s="26">
        <f>BB61-BB87</f>
        <v>0</v>
      </c>
      <c r="AG113" s="26">
        <f>BC61-BC87</f>
        <v>0</v>
      </c>
      <c r="AH113" s="26">
        <f>BD61-BD87</f>
        <v>0</v>
      </c>
      <c r="AI113" s="26">
        <f>BE61-BE87</f>
        <v>0</v>
      </c>
      <c r="AJ113" s="26">
        <f>BF61-BF87</f>
        <v>0</v>
      </c>
      <c r="AK113" s="26">
        <f>BG61-BG87</f>
        <v>0</v>
      </c>
      <c r="AL113" s="26">
        <f>BH61-BH87</f>
        <v>0</v>
      </c>
      <c r="AM113" s="26">
        <f>BI61-BI87</f>
        <v>0</v>
      </c>
      <c r="AN113" s="26">
        <f t="shared" si="98"/>
        <v>31650441</v>
      </c>
    </row>
    <row r="114" spans="1:40" s="24" customFormat="1">
      <c r="A114" s="24">
        <f>A88</f>
        <v>2005</v>
      </c>
      <c r="B114" s="26">
        <f t="shared" ref="B114:Q114" si="107">B62-B88</f>
        <v>20747</v>
      </c>
      <c r="C114" s="26">
        <f t="shared" si="107"/>
        <v>0</v>
      </c>
      <c r="D114" s="26">
        <f t="shared" si="107"/>
        <v>0</v>
      </c>
      <c r="E114" s="26">
        <f t="shared" si="107"/>
        <v>543</v>
      </c>
      <c r="F114" s="26">
        <f t="shared" si="107"/>
        <v>17150</v>
      </c>
      <c r="G114" s="26">
        <f t="shared" si="107"/>
        <v>2031</v>
      </c>
      <c r="H114" s="26">
        <f t="shared" si="107"/>
        <v>0</v>
      </c>
      <c r="I114" s="26">
        <f t="shared" si="107"/>
        <v>57828375</v>
      </c>
      <c r="J114" s="26">
        <f t="shared" si="107"/>
        <v>0</v>
      </c>
      <c r="K114" s="26">
        <f t="shared" si="107"/>
        <v>78761</v>
      </c>
      <c r="L114" s="26">
        <f t="shared" si="107"/>
        <v>0</v>
      </c>
      <c r="M114" s="26">
        <f t="shared" si="107"/>
        <v>0</v>
      </c>
      <c r="N114" s="26">
        <f t="shared" si="107"/>
        <v>90980</v>
      </c>
      <c r="O114" s="26">
        <f t="shared" si="107"/>
        <v>0</v>
      </c>
      <c r="P114" s="26">
        <f t="shared" si="107"/>
        <v>0</v>
      </c>
      <c r="Q114" s="26">
        <f t="shared" si="107"/>
        <v>0</v>
      </c>
      <c r="R114" s="26">
        <f t="shared" ref="R114:S114" si="108">R62-R88</f>
        <v>113656</v>
      </c>
      <c r="S114" s="26">
        <f t="shared" si="108"/>
        <v>0</v>
      </c>
      <c r="T114" s="26">
        <f>AP62-AP88</f>
        <v>0</v>
      </c>
      <c r="U114" s="26">
        <f>AQ62-AQ88</f>
        <v>0</v>
      </c>
      <c r="V114" s="26">
        <f>AR62-AR88</f>
        <v>0</v>
      </c>
      <c r="W114" s="26">
        <f>AS62-AS88</f>
        <v>0</v>
      </c>
      <c r="X114" s="26">
        <f>AT62-AT88</f>
        <v>0</v>
      </c>
      <c r="Y114" s="26">
        <f>AU62-AU88</f>
        <v>0</v>
      </c>
      <c r="Z114" s="26">
        <f>AV62-AV88</f>
        <v>0</v>
      </c>
      <c r="AA114" s="26">
        <f>AW62-AW88</f>
        <v>0</v>
      </c>
      <c r="AB114" s="26">
        <f>AX62-AX88</f>
        <v>0</v>
      </c>
      <c r="AC114" s="26">
        <f>AY62-AY88</f>
        <v>0</v>
      </c>
      <c r="AD114" s="26">
        <f>AZ62-AZ88</f>
        <v>0</v>
      </c>
      <c r="AE114" s="26">
        <f>BA62-BA88</f>
        <v>0</v>
      </c>
      <c r="AF114" s="26">
        <f>BB62-BB88</f>
        <v>0</v>
      </c>
      <c r="AG114" s="26">
        <f>BC62-BC88</f>
        <v>0</v>
      </c>
      <c r="AH114" s="26">
        <f>BD62-BD88</f>
        <v>0</v>
      </c>
      <c r="AI114" s="26">
        <f>BE62-BE88</f>
        <v>0</v>
      </c>
      <c r="AJ114" s="26">
        <f>BF62-BF88</f>
        <v>0</v>
      </c>
      <c r="AK114" s="26">
        <f>BG62-BG88</f>
        <v>0</v>
      </c>
      <c r="AL114" s="26">
        <f>BH62-BH88</f>
        <v>0</v>
      </c>
      <c r="AM114" s="26">
        <f>BI62-BI88</f>
        <v>0</v>
      </c>
      <c r="AN114" s="26">
        <f t="shared" si="98"/>
        <v>58152243</v>
      </c>
    </row>
    <row r="115" spans="1:40" s="24" customFormat="1">
      <c r="A115" s="24">
        <f>A89</f>
        <v>2006</v>
      </c>
      <c r="B115" s="26">
        <f t="shared" ref="B115:Q115" si="109">B63-B89</f>
        <v>29952</v>
      </c>
      <c r="C115" s="26">
        <f t="shared" si="109"/>
        <v>0</v>
      </c>
      <c r="D115" s="26">
        <f t="shared" si="109"/>
        <v>0</v>
      </c>
      <c r="E115" s="26">
        <f t="shared" si="109"/>
        <v>0</v>
      </c>
      <c r="F115" s="26">
        <f t="shared" si="109"/>
        <v>170117</v>
      </c>
      <c r="G115" s="26">
        <f t="shared" si="109"/>
        <v>838</v>
      </c>
      <c r="H115" s="26">
        <f t="shared" si="109"/>
        <v>0</v>
      </c>
      <c r="I115" s="26">
        <f t="shared" si="109"/>
        <v>43278767</v>
      </c>
      <c r="J115" s="26">
        <f t="shared" si="109"/>
        <v>0</v>
      </c>
      <c r="K115" s="26">
        <f t="shared" si="109"/>
        <v>97296</v>
      </c>
      <c r="L115" s="26">
        <f t="shared" si="109"/>
        <v>0</v>
      </c>
      <c r="M115" s="26">
        <f t="shared" si="109"/>
        <v>0</v>
      </c>
      <c r="N115" s="26">
        <f t="shared" si="109"/>
        <v>44992</v>
      </c>
      <c r="O115" s="26">
        <f t="shared" si="109"/>
        <v>0</v>
      </c>
      <c r="P115" s="26">
        <f t="shared" si="109"/>
        <v>154</v>
      </c>
      <c r="Q115" s="26">
        <f t="shared" si="109"/>
        <v>711</v>
      </c>
      <c r="R115" s="26">
        <f t="shared" ref="R115:S115" si="110">R63-R89</f>
        <v>14418</v>
      </c>
      <c r="S115" s="26">
        <f t="shared" si="110"/>
        <v>0</v>
      </c>
      <c r="T115" s="26">
        <f>AP63-AP89</f>
        <v>0</v>
      </c>
      <c r="U115" s="26">
        <f>AQ63-AQ89</f>
        <v>0</v>
      </c>
      <c r="V115" s="26">
        <f>AR63-AR89</f>
        <v>0</v>
      </c>
      <c r="W115" s="26">
        <f>AS63-AS89</f>
        <v>0</v>
      </c>
      <c r="X115" s="26">
        <f>AT63-AT89</f>
        <v>0</v>
      </c>
      <c r="Y115" s="26">
        <f>AU63-AU89</f>
        <v>0</v>
      </c>
      <c r="Z115" s="26">
        <f>AV63-AV89</f>
        <v>0</v>
      </c>
      <c r="AA115" s="26">
        <f>AW63-AW89</f>
        <v>0</v>
      </c>
      <c r="AB115" s="26">
        <f>AX63-AX89</f>
        <v>0</v>
      </c>
      <c r="AC115" s="26">
        <f>AY63-AY89</f>
        <v>0</v>
      </c>
      <c r="AD115" s="26">
        <f>AZ63-AZ89</f>
        <v>0</v>
      </c>
      <c r="AE115" s="26">
        <f>BA63-BA89</f>
        <v>0</v>
      </c>
      <c r="AF115" s="26">
        <f>BB63-BB89</f>
        <v>0</v>
      </c>
      <c r="AG115" s="26">
        <f>BC63-BC89</f>
        <v>0</v>
      </c>
      <c r="AH115" s="26">
        <f>BD63-BD89</f>
        <v>0</v>
      </c>
      <c r="AI115" s="26">
        <f>BE63-BE89</f>
        <v>0</v>
      </c>
      <c r="AJ115" s="26">
        <f>BF63-BF89</f>
        <v>0</v>
      </c>
      <c r="AK115" s="26">
        <f>BG63-BG89</f>
        <v>0</v>
      </c>
      <c r="AL115" s="26">
        <f>BH63-BH89</f>
        <v>0</v>
      </c>
      <c r="AM115" s="26">
        <f>BI63-BI89</f>
        <v>0</v>
      </c>
      <c r="AN115" s="26">
        <f t="shared" si="98"/>
        <v>43637245</v>
      </c>
    </row>
    <row r="116" spans="1:40" s="24" customFormat="1">
      <c r="A116" s="24">
        <f>A90</f>
        <v>2007</v>
      </c>
      <c r="B116" s="26">
        <f t="shared" ref="B116:Q116" si="111">B64-B90</f>
        <v>14417</v>
      </c>
      <c r="C116" s="26">
        <f t="shared" si="111"/>
        <v>0</v>
      </c>
      <c r="D116" s="26">
        <f t="shared" si="111"/>
        <v>0</v>
      </c>
      <c r="E116" s="26">
        <f t="shared" si="111"/>
        <v>0</v>
      </c>
      <c r="F116" s="26">
        <f t="shared" si="111"/>
        <v>27696</v>
      </c>
      <c r="G116" s="26">
        <f t="shared" si="111"/>
        <v>1224</v>
      </c>
      <c r="H116" s="26">
        <f t="shared" si="111"/>
        <v>0</v>
      </c>
      <c r="I116" s="26">
        <f t="shared" si="111"/>
        <v>35909632</v>
      </c>
      <c r="J116" s="26">
        <f t="shared" si="111"/>
        <v>0</v>
      </c>
      <c r="K116" s="26">
        <f t="shared" si="111"/>
        <v>91452</v>
      </c>
      <c r="L116" s="26">
        <f t="shared" si="111"/>
        <v>0</v>
      </c>
      <c r="M116" s="26">
        <f t="shared" si="111"/>
        <v>0</v>
      </c>
      <c r="N116" s="26">
        <f t="shared" si="111"/>
        <v>48745</v>
      </c>
      <c r="O116" s="26">
        <f t="shared" si="111"/>
        <v>0</v>
      </c>
      <c r="P116" s="26">
        <f t="shared" si="111"/>
        <v>1713</v>
      </c>
      <c r="Q116" s="26">
        <f t="shared" si="111"/>
        <v>0</v>
      </c>
      <c r="R116" s="26">
        <f t="shared" ref="R116:S116" si="112">R64-R90</f>
        <v>40169</v>
      </c>
      <c r="S116" s="26">
        <f t="shared" si="112"/>
        <v>0</v>
      </c>
      <c r="T116" s="26">
        <f>AP64-AP90</f>
        <v>0</v>
      </c>
      <c r="U116" s="26">
        <f>AQ64-AQ90</f>
        <v>0</v>
      </c>
      <c r="V116" s="26">
        <f>AR64-AR90</f>
        <v>0</v>
      </c>
      <c r="W116" s="26">
        <f>AS64-AS90</f>
        <v>0</v>
      </c>
      <c r="X116" s="26">
        <f>AT64-AT90</f>
        <v>0</v>
      </c>
      <c r="Y116" s="26">
        <f>AU64-AU90</f>
        <v>0</v>
      </c>
      <c r="Z116" s="26">
        <f>AV64-AV90</f>
        <v>0</v>
      </c>
      <c r="AA116" s="26">
        <f>AW64-AW90</f>
        <v>0</v>
      </c>
      <c r="AB116" s="26">
        <f>AX64-AX90</f>
        <v>0</v>
      </c>
      <c r="AC116" s="26">
        <f>AY64-AY90</f>
        <v>0</v>
      </c>
      <c r="AD116" s="26">
        <f>AZ64-AZ90</f>
        <v>0</v>
      </c>
      <c r="AE116" s="26">
        <f>BA64-BA90</f>
        <v>0</v>
      </c>
      <c r="AF116" s="26">
        <f>BB64-BB90</f>
        <v>0</v>
      </c>
      <c r="AG116" s="26">
        <f>BC64-BC90</f>
        <v>0</v>
      </c>
      <c r="AH116" s="26">
        <f>BD64-BD90</f>
        <v>0</v>
      </c>
      <c r="AI116" s="26">
        <f>BE64-BE90</f>
        <v>0</v>
      </c>
      <c r="AJ116" s="26">
        <f>BF64-BF90</f>
        <v>0</v>
      </c>
      <c r="AK116" s="26">
        <f>BG64-BG90</f>
        <v>0</v>
      </c>
      <c r="AL116" s="26">
        <f>BH64-BH90</f>
        <v>0</v>
      </c>
      <c r="AM116" s="26">
        <f>BI64-BI90</f>
        <v>0</v>
      </c>
      <c r="AN116" s="26">
        <f t="shared" si="98"/>
        <v>36135048</v>
      </c>
    </row>
    <row r="117" spans="1:40" s="24" customFormat="1">
      <c r="A117" s="24">
        <f>A91</f>
        <v>2008</v>
      </c>
      <c r="B117" s="26">
        <f t="shared" ref="B117:Q117" si="113">B65-B91</f>
        <v>18104</v>
      </c>
      <c r="C117" s="26">
        <f t="shared" si="113"/>
        <v>942</v>
      </c>
      <c r="D117" s="26">
        <f t="shared" si="113"/>
        <v>0</v>
      </c>
      <c r="E117" s="26">
        <f t="shared" si="113"/>
        <v>0</v>
      </c>
      <c r="F117" s="26">
        <f t="shared" si="113"/>
        <v>67090</v>
      </c>
      <c r="G117" s="26">
        <f t="shared" si="113"/>
        <v>236</v>
      </c>
      <c r="H117" s="26">
        <f t="shared" si="113"/>
        <v>0</v>
      </c>
      <c r="I117" s="26">
        <f t="shared" si="113"/>
        <v>16441070</v>
      </c>
      <c r="J117" s="26">
        <f t="shared" si="113"/>
        <v>0</v>
      </c>
      <c r="K117" s="26">
        <f t="shared" si="113"/>
        <v>17929</v>
      </c>
      <c r="L117" s="26">
        <f t="shared" si="113"/>
        <v>0</v>
      </c>
      <c r="M117" s="26">
        <f t="shared" si="113"/>
        <v>0</v>
      </c>
      <c r="N117" s="26">
        <f t="shared" si="113"/>
        <v>7854</v>
      </c>
      <c r="O117" s="26">
        <f t="shared" si="113"/>
        <v>0</v>
      </c>
      <c r="P117" s="26">
        <f t="shared" si="113"/>
        <v>5017</v>
      </c>
      <c r="Q117" s="26">
        <f t="shared" si="113"/>
        <v>0</v>
      </c>
      <c r="R117" s="26">
        <f t="shared" ref="R117:S117" si="114">R65-R91</f>
        <v>51821</v>
      </c>
      <c r="S117" s="26">
        <f t="shared" si="114"/>
        <v>0</v>
      </c>
      <c r="T117" s="26">
        <f>AP65-AP91</f>
        <v>0</v>
      </c>
      <c r="U117" s="26">
        <f>AQ65-AQ91</f>
        <v>0</v>
      </c>
      <c r="V117" s="26">
        <f>AR65-AR91</f>
        <v>0</v>
      </c>
      <c r="W117" s="26">
        <f>AS65-AS91</f>
        <v>0</v>
      </c>
      <c r="X117" s="26">
        <f>AT65-AT91</f>
        <v>0</v>
      </c>
      <c r="Y117" s="26">
        <f>AU65-AU91</f>
        <v>0</v>
      </c>
      <c r="Z117" s="26">
        <f>AV65-AV91</f>
        <v>0</v>
      </c>
      <c r="AA117" s="26">
        <f>AW65-AW91</f>
        <v>0</v>
      </c>
      <c r="AB117" s="26">
        <f>AX65-AX91</f>
        <v>0</v>
      </c>
      <c r="AC117" s="26">
        <f>AY65-AY91</f>
        <v>0</v>
      </c>
      <c r="AD117" s="26">
        <f>AZ65-AZ91</f>
        <v>0</v>
      </c>
      <c r="AE117" s="26">
        <f>BA65-BA91</f>
        <v>0</v>
      </c>
      <c r="AF117" s="26">
        <f>BB65-BB91</f>
        <v>0</v>
      </c>
      <c r="AG117" s="26">
        <f>BC65-BC91</f>
        <v>0</v>
      </c>
      <c r="AH117" s="26">
        <f>BD65-BD91</f>
        <v>0</v>
      </c>
      <c r="AI117" s="26">
        <f>BE65-BE91</f>
        <v>0</v>
      </c>
      <c r="AJ117" s="26">
        <f>BF65-BF91</f>
        <v>0</v>
      </c>
      <c r="AK117" s="26">
        <f>BG65-BG91</f>
        <v>0</v>
      </c>
      <c r="AL117" s="26">
        <f>BH65-BH91</f>
        <v>0</v>
      </c>
      <c r="AM117" s="26">
        <f>BI65-BI91</f>
        <v>0</v>
      </c>
      <c r="AN117" s="26">
        <f t="shared" si="98"/>
        <v>16610063</v>
      </c>
    </row>
    <row r="118" spans="1:40" s="24" customFormat="1">
      <c r="A118" s="24">
        <f>A92</f>
        <v>2009</v>
      </c>
      <c r="B118" s="26">
        <f t="shared" ref="B118:Q118" si="115">B66-B92</f>
        <v>15526</v>
      </c>
      <c r="C118" s="26">
        <f t="shared" si="115"/>
        <v>1807</v>
      </c>
      <c r="D118" s="26">
        <f t="shared" si="115"/>
        <v>56</v>
      </c>
      <c r="E118" s="26">
        <f t="shared" si="115"/>
        <v>0</v>
      </c>
      <c r="F118" s="26">
        <f t="shared" si="115"/>
        <v>139191</v>
      </c>
      <c r="G118" s="26">
        <f t="shared" si="115"/>
        <v>664</v>
      </c>
      <c r="H118" s="26">
        <f t="shared" si="115"/>
        <v>0</v>
      </c>
      <c r="I118" s="26">
        <f t="shared" si="115"/>
        <v>9215225</v>
      </c>
      <c r="J118" s="26">
        <f t="shared" si="115"/>
        <v>0</v>
      </c>
      <c r="K118" s="26">
        <f t="shared" si="115"/>
        <v>81535</v>
      </c>
      <c r="L118" s="26">
        <f t="shared" si="115"/>
        <v>0</v>
      </c>
      <c r="M118" s="26">
        <f t="shared" si="115"/>
        <v>0</v>
      </c>
      <c r="N118" s="26">
        <f t="shared" si="115"/>
        <v>28066</v>
      </c>
      <c r="O118" s="26">
        <f t="shared" si="115"/>
        <v>0</v>
      </c>
      <c r="P118" s="26">
        <f t="shared" si="115"/>
        <v>751</v>
      </c>
      <c r="Q118" s="26">
        <f t="shared" si="115"/>
        <v>62637</v>
      </c>
      <c r="R118" s="26">
        <f t="shared" ref="R118:S118" si="116">R66-R92</f>
        <v>15418</v>
      </c>
      <c r="S118" s="26">
        <f t="shared" si="116"/>
        <v>0</v>
      </c>
      <c r="T118" s="26">
        <f>AP66-AP92</f>
        <v>0</v>
      </c>
      <c r="U118" s="26">
        <f>AQ66-AQ92</f>
        <v>0</v>
      </c>
      <c r="V118" s="26">
        <f>AR66-AR92</f>
        <v>0</v>
      </c>
      <c r="W118" s="26">
        <f>AS66-AS92</f>
        <v>0</v>
      </c>
      <c r="X118" s="26">
        <f>AT66-AT92</f>
        <v>0</v>
      </c>
      <c r="Y118" s="26">
        <f>AU66-AU92</f>
        <v>0</v>
      </c>
      <c r="Z118" s="26">
        <f>AV66-AV92</f>
        <v>0</v>
      </c>
      <c r="AA118" s="26">
        <f>AW66-AW92</f>
        <v>0</v>
      </c>
      <c r="AB118" s="26">
        <f>AX66-AX92</f>
        <v>0</v>
      </c>
      <c r="AC118" s="26">
        <f>AY66-AY92</f>
        <v>0</v>
      </c>
      <c r="AD118" s="26">
        <f>AZ66-AZ92</f>
        <v>0</v>
      </c>
      <c r="AE118" s="26">
        <f>BA66-BA92</f>
        <v>0</v>
      </c>
      <c r="AF118" s="26">
        <f>BB66-BB92</f>
        <v>0</v>
      </c>
      <c r="AG118" s="26">
        <f>BC66-BC92</f>
        <v>0</v>
      </c>
      <c r="AH118" s="26">
        <f>BD66-BD92</f>
        <v>0</v>
      </c>
      <c r="AI118" s="26">
        <f>BE66-BE92</f>
        <v>0</v>
      </c>
      <c r="AJ118" s="26">
        <f>BF66-BF92</f>
        <v>0</v>
      </c>
      <c r="AK118" s="26">
        <f>BG66-BG92</f>
        <v>0</v>
      </c>
      <c r="AL118" s="26">
        <f>BH66-BH92</f>
        <v>0</v>
      </c>
      <c r="AM118" s="26">
        <f>BI66-BI92</f>
        <v>0</v>
      </c>
      <c r="AN118" s="26">
        <f t="shared" si="98"/>
        <v>9560876</v>
      </c>
    </row>
    <row r="119" spans="1:40" s="24" customFormat="1">
      <c r="A119" s="24">
        <f>A93</f>
        <v>2010</v>
      </c>
      <c r="B119" s="26">
        <f t="shared" ref="B119:Q119" si="117">B67-B93</f>
        <v>14690</v>
      </c>
      <c r="C119" s="26">
        <f t="shared" si="117"/>
        <v>429</v>
      </c>
      <c r="D119" s="26">
        <f t="shared" si="117"/>
        <v>0</v>
      </c>
      <c r="E119" s="26">
        <f t="shared" si="117"/>
        <v>0</v>
      </c>
      <c r="F119" s="26">
        <f t="shared" si="117"/>
        <v>64933</v>
      </c>
      <c r="G119" s="26">
        <f t="shared" si="117"/>
        <v>624</v>
      </c>
      <c r="H119" s="26">
        <f t="shared" si="117"/>
        <v>0</v>
      </c>
      <c r="I119" s="26">
        <f t="shared" si="117"/>
        <v>5379364</v>
      </c>
      <c r="J119" s="26">
        <f t="shared" si="117"/>
        <v>0</v>
      </c>
      <c r="K119" s="26">
        <f t="shared" si="117"/>
        <v>61015</v>
      </c>
      <c r="L119" s="26">
        <f t="shared" si="117"/>
        <v>0</v>
      </c>
      <c r="M119" s="26">
        <f t="shared" si="117"/>
        <v>0</v>
      </c>
      <c r="N119" s="26">
        <f t="shared" si="117"/>
        <v>44269</v>
      </c>
      <c r="O119" s="26">
        <f t="shared" si="117"/>
        <v>0</v>
      </c>
      <c r="P119" s="26">
        <f t="shared" si="117"/>
        <v>0</v>
      </c>
      <c r="Q119" s="26">
        <f t="shared" si="117"/>
        <v>0</v>
      </c>
      <c r="R119" s="26">
        <f t="shared" ref="R119:S119" si="118">R67-R93</f>
        <v>10387</v>
      </c>
      <c r="S119" s="26">
        <f t="shared" si="118"/>
        <v>0</v>
      </c>
      <c r="T119" s="26">
        <f>AP67-AP93</f>
        <v>0</v>
      </c>
      <c r="U119" s="26">
        <f>AQ67-AQ93</f>
        <v>0</v>
      </c>
      <c r="V119" s="26">
        <f>AR67-AR93</f>
        <v>0</v>
      </c>
      <c r="W119" s="26">
        <f>AS67-AS93</f>
        <v>0</v>
      </c>
      <c r="X119" s="26">
        <f>AT67-AT93</f>
        <v>0</v>
      </c>
      <c r="Y119" s="26">
        <f>AU67-AU93</f>
        <v>0</v>
      </c>
      <c r="Z119" s="26">
        <f>AV67-AV93</f>
        <v>0</v>
      </c>
      <c r="AA119" s="26">
        <f>AW67-AW93</f>
        <v>0</v>
      </c>
      <c r="AB119" s="26">
        <f>AX67-AX93</f>
        <v>0</v>
      </c>
      <c r="AC119" s="26">
        <f>AY67-AY93</f>
        <v>0</v>
      </c>
      <c r="AD119" s="26">
        <f>AZ67-AZ93</f>
        <v>0</v>
      </c>
      <c r="AE119" s="26">
        <f>BA67-BA93</f>
        <v>0</v>
      </c>
      <c r="AF119" s="26">
        <f>BB67-BB93</f>
        <v>0</v>
      </c>
      <c r="AG119" s="26">
        <f>BC67-BC93</f>
        <v>0</v>
      </c>
      <c r="AH119" s="26">
        <f>BD67-BD93</f>
        <v>0</v>
      </c>
      <c r="AI119" s="26">
        <f>BE67-BE93</f>
        <v>0</v>
      </c>
      <c r="AJ119" s="26">
        <f>BF67-BF93</f>
        <v>0</v>
      </c>
      <c r="AK119" s="26">
        <f>BG67-BG93</f>
        <v>0</v>
      </c>
      <c r="AL119" s="26">
        <f>BH67-BH93</f>
        <v>0</v>
      </c>
      <c r="AM119" s="26">
        <f>BI67-BI93</f>
        <v>0</v>
      </c>
      <c r="AN119" s="26">
        <f t="shared" si="98"/>
        <v>5575711</v>
      </c>
    </row>
    <row r="120" spans="1:40" s="24" customFormat="1">
      <c r="A120" s="24">
        <f>A94</f>
        <v>2011</v>
      </c>
      <c r="B120" s="26">
        <f t="shared" ref="B120:Q120" si="119">B68-B94</f>
        <v>6352</v>
      </c>
      <c r="C120" s="26">
        <f t="shared" si="119"/>
        <v>56</v>
      </c>
      <c r="D120" s="26">
        <f t="shared" si="119"/>
        <v>0</v>
      </c>
      <c r="E120" s="26">
        <f t="shared" si="119"/>
        <v>0</v>
      </c>
      <c r="F120" s="26">
        <f t="shared" si="119"/>
        <v>947</v>
      </c>
      <c r="G120" s="26">
        <f t="shared" si="119"/>
        <v>923</v>
      </c>
      <c r="H120" s="26">
        <f t="shared" si="119"/>
        <v>0</v>
      </c>
      <c r="I120" s="26">
        <f t="shared" si="119"/>
        <v>2456654</v>
      </c>
      <c r="J120" s="26">
        <f t="shared" si="119"/>
        <v>0</v>
      </c>
      <c r="K120" s="26">
        <f t="shared" si="119"/>
        <v>31932</v>
      </c>
      <c r="L120" s="26">
        <f t="shared" si="119"/>
        <v>0</v>
      </c>
      <c r="M120" s="26">
        <f t="shared" si="119"/>
        <v>0</v>
      </c>
      <c r="N120" s="26">
        <f t="shared" si="119"/>
        <v>6416</v>
      </c>
      <c r="O120" s="26">
        <f t="shared" si="119"/>
        <v>0</v>
      </c>
      <c r="P120" s="26">
        <f t="shared" si="119"/>
        <v>0</v>
      </c>
      <c r="Q120" s="26">
        <f t="shared" si="119"/>
        <v>0</v>
      </c>
      <c r="R120" s="26">
        <f t="shared" ref="R120:S120" si="120">R68-R94</f>
        <v>49459</v>
      </c>
      <c r="S120" s="26">
        <f t="shared" si="120"/>
        <v>0</v>
      </c>
      <c r="T120" s="26">
        <f>AP68-AP94</f>
        <v>0</v>
      </c>
      <c r="U120" s="26">
        <f>AQ68-AQ94</f>
        <v>0</v>
      </c>
      <c r="V120" s="26">
        <f>AR68-AR94</f>
        <v>0</v>
      </c>
      <c r="W120" s="26">
        <f>AS68-AS94</f>
        <v>0</v>
      </c>
      <c r="X120" s="26">
        <f>AT68-AT94</f>
        <v>0</v>
      </c>
      <c r="Y120" s="26">
        <f>AU68-AU94</f>
        <v>0</v>
      </c>
      <c r="Z120" s="26">
        <f>AV68-AV94</f>
        <v>0</v>
      </c>
      <c r="AA120" s="26">
        <f>AW68-AW94</f>
        <v>0</v>
      </c>
      <c r="AB120" s="26">
        <f>AX68-AX94</f>
        <v>0</v>
      </c>
      <c r="AC120" s="26">
        <f>AY68-AY94</f>
        <v>0</v>
      </c>
      <c r="AD120" s="26">
        <f>AZ68-AZ94</f>
        <v>0</v>
      </c>
      <c r="AE120" s="26">
        <f>BA68-BA94</f>
        <v>0</v>
      </c>
      <c r="AF120" s="26">
        <f>BB68-BB94</f>
        <v>0</v>
      </c>
      <c r="AG120" s="26">
        <f>BC68-BC94</f>
        <v>0</v>
      </c>
      <c r="AH120" s="26">
        <f>BD68-BD94</f>
        <v>0</v>
      </c>
      <c r="AI120" s="26">
        <f>BE68-BE94</f>
        <v>0</v>
      </c>
      <c r="AJ120" s="26">
        <f>BF68-BF94</f>
        <v>0</v>
      </c>
      <c r="AK120" s="26">
        <f>BG68-BG94</f>
        <v>0</v>
      </c>
      <c r="AL120" s="26">
        <f>BH68-BH94</f>
        <v>0</v>
      </c>
      <c r="AM120" s="26">
        <f>BI68-BI94</f>
        <v>0</v>
      </c>
      <c r="AN120" s="26">
        <f t="shared" si="98"/>
        <v>2552739</v>
      </c>
    </row>
    <row r="121" spans="1:40" s="24" customFormat="1">
      <c r="A121" s="24">
        <f>A95</f>
        <v>2012</v>
      </c>
      <c r="B121" s="26">
        <f t="shared" ref="B121:Q121" si="121">B69-B95</f>
        <v>12041</v>
      </c>
      <c r="C121" s="26">
        <f t="shared" si="121"/>
        <v>0</v>
      </c>
      <c r="D121" s="26">
        <f t="shared" si="121"/>
        <v>0</v>
      </c>
      <c r="E121" s="26">
        <f t="shared" si="121"/>
        <v>0</v>
      </c>
      <c r="F121" s="26">
        <f t="shared" si="121"/>
        <v>5075</v>
      </c>
      <c r="G121" s="26">
        <f t="shared" si="121"/>
        <v>323</v>
      </c>
      <c r="H121" s="26">
        <f t="shared" si="121"/>
        <v>0</v>
      </c>
      <c r="I121" s="26">
        <f t="shared" si="121"/>
        <v>1263557</v>
      </c>
      <c r="J121" s="26">
        <f t="shared" si="121"/>
        <v>0</v>
      </c>
      <c r="K121" s="26">
        <f t="shared" si="121"/>
        <v>51123</v>
      </c>
      <c r="L121" s="26">
        <f t="shared" si="121"/>
        <v>0</v>
      </c>
      <c r="M121" s="26">
        <f t="shared" si="121"/>
        <v>3036</v>
      </c>
      <c r="N121" s="26">
        <f t="shared" si="121"/>
        <v>21872</v>
      </c>
      <c r="O121" s="26">
        <f t="shared" si="121"/>
        <v>0</v>
      </c>
      <c r="P121" s="26">
        <f t="shared" si="121"/>
        <v>2</v>
      </c>
      <c r="Q121" s="26">
        <f t="shared" si="121"/>
        <v>5868</v>
      </c>
      <c r="R121" s="26">
        <f t="shared" ref="R121:S121" si="122">R69-R95</f>
        <v>23576</v>
      </c>
      <c r="S121" s="26">
        <f t="shared" si="122"/>
        <v>0</v>
      </c>
      <c r="T121" s="26">
        <f>AP69-AP95</f>
        <v>0</v>
      </c>
      <c r="U121" s="26">
        <f>AQ69-AQ95</f>
        <v>0</v>
      </c>
      <c r="V121" s="26">
        <f>AR69-AR95</f>
        <v>0</v>
      </c>
      <c r="W121" s="26">
        <f>AS69-AS95</f>
        <v>0</v>
      </c>
      <c r="X121" s="26">
        <f>AT69-AT95</f>
        <v>0</v>
      </c>
      <c r="Y121" s="26">
        <f>AU69-AU95</f>
        <v>0</v>
      </c>
      <c r="Z121" s="26">
        <f>AV69-AV95</f>
        <v>0</v>
      </c>
      <c r="AA121" s="26">
        <f>AW69-AW95</f>
        <v>0</v>
      </c>
      <c r="AB121" s="26">
        <f>AX69-AX95</f>
        <v>0</v>
      </c>
      <c r="AC121" s="26">
        <f>AY69-AY95</f>
        <v>0</v>
      </c>
      <c r="AD121" s="26">
        <f>AZ69-AZ95</f>
        <v>0</v>
      </c>
      <c r="AE121" s="26">
        <f>BA69-BA95</f>
        <v>0</v>
      </c>
      <c r="AF121" s="26">
        <f>BB69-BB95</f>
        <v>0</v>
      </c>
      <c r="AG121" s="26">
        <f>BC69-BC95</f>
        <v>0</v>
      </c>
      <c r="AH121" s="26">
        <f>BD69-BD95</f>
        <v>0</v>
      </c>
      <c r="AI121" s="26">
        <f>BE69-BE95</f>
        <v>0</v>
      </c>
      <c r="AJ121" s="26">
        <f>BF69-BF95</f>
        <v>0</v>
      </c>
      <c r="AK121" s="26">
        <f>BG69-BG95</f>
        <v>0</v>
      </c>
      <c r="AL121" s="26">
        <f>BH69-BH95</f>
        <v>0</v>
      </c>
      <c r="AM121" s="26">
        <f>BI69-BI95</f>
        <v>0</v>
      </c>
      <c r="AN121" s="26">
        <f t="shared" si="98"/>
        <v>1386473</v>
      </c>
    </row>
    <row r="122" spans="1:40" s="24" customFormat="1">
      <c r="A122" s="24">
        <f>A96</f>
        <v>2013</v>
      </c>
      <c r="B122" s="26">
        <f t="shared" ref="B122:Q122" si="123">B70-B96</f>
        <v>9050</v>
      </c>
      <c r="C122" s="26">
        <f t="shared" si="123"/>
        <v>0</v>
      </c>
      <c r="D122" s="26">
        <f t="shared" si="123"/>
        <v>0</v>
      </c>
      <c r="E122" s="26">
        <f t="shared" si="123"/>
        <v>0</v>
      </c>
      <c r="F122" s="26">
        <f t="shared" si="123"/>
        <v>4418</v>
      </c>
      <c r="G122" s="26">
        <f t="shared" si="123"/>
        <v>2175</v>
      </c>
      <c r="H122" s="26">
        <f t="shared" si="123"/>
        <v>0</v>
      </c>
      <c r="I122" s="26">
        <f t="shared" si="123"/>
        <v>441873</v>
      </c>
      <c r="J122" s="26">
        <f t="shared" si="123"/>
        <v>0</v>
      </c>
      <c r="K122" s="26">
        <f t="shared" si="123"/>
        <v>4875</v>
      </c>
      <c r="L122" s="26">
        <f t="shared" si="123"/>
        <v>0</v>
      </c>
      <c r="M122" s="26">
        <f t="shared" si="123"/>
        <v>61</v>
      </c>
      <c r="N122" s="26">
        <f t="shared" si="123"/>
        <v>9159</v>
      </c>
      <c r="O122" s="26">
        <f t="shared" si="123"/>
        <v>0</v>
      </c>
      <c r="P122" s="26">
        <f t="shared" si="123"/>
        <v>39</v>
      </c>
      <c r="Q122" s="26">
        <f t="shared" si="123"/>
        <v>0</v>
      </c>
      <c r="R122" s="26">
        <f t="shared" ref="R122:S122" si="124">R70-R96</f>
        <v>3311</v>
      </c>
      <c r="S122" s="26">
        <f t="shared" si="124"/>
        <v>0</v>
      </c>
      <c r="T122" s="26">
        <f>AP70-AP96</f>
        <v>0</v>
      </c>
      <c r="U122" s="26">
        <f>AQ70-AQ96</f>
        <v>0</v>
      </c>
      <c r="V122" s="26">
        <f>AR70-AR96</f>
        <v>0</v>
      </c>
      <c r="W122" s="26">
        <f>AS70-AS96</f>
        <v>0</v>
      </c>
      <c r="X122" s="26">
        <f>AT70-AT96</f>
        <v>0</v>
      </c>
      <c r="Y122" s="26">
        <f>AU70-AU96</f>
        <v>0</v>
      </c>
      <c r="Z122" s="26">
        <f>AV70-AV96</f>
        <v>0</v>
      </c>
      <c r="AA122" s="26">
        <f>AW70-AW96</f>
        <v>0</v>
      </c>
      <c r="AB122" s="26">
        <f>AX70-AX96</f>
        <v>0</v>
      </c>
      <c r="AC122" s="26">
        <f>AY70-AY96</f>
        <v>0</v>
      </c>
      <c r="AD122" s="26">
        <f>AZ70-AZ96</f>
        <v>0</v>
      </c>
      <c r="AE122" s="26">
        <f>BA70-BA96</f>
        <v>0</v>
      </c>
      <c r="AF122" s="26">
        <f>BB70-BB96</f>
        <v>0</v>
      </c>
      <c r="AG122" s="26">
        <f>BC70-BC96</f>
        <v>0</v>
      </c>
      <c r="AH122" s="26">
        <f>BD70-BD96</f>
        <v>0</v>
      </c>
      <c r="AI122" s="26">
        <f>BE70-BE96</f>
        <v>0</v>
      </c>
      <c r="AJ122" s="26">
        <f>BF70-BF96</f>
        <v>0</v>
      </c>
      <c r="AK122" s="26">
        <f>BG70-BG96</f>
        <v>0</v>
      </c>
      <c r="AL122" s="26">
        <f>BH70-BH96</f>
        <v>0</v>
      </c>
      <c r="AM122" s="26">
        <f>BI70-BI96</f>
        <v>0</v>
      </c>
      <c r="AN122" s="26">
        <f t="shared" ref="AN122:AN123" si="125">SUM(B122:AM122)</f>
        <v>474961</v>
      </c>
    </row>
    <row r="123" spans="1:40" s="24" customFormat="1">
      <c r="A123" s="24">
        <f>A97</f>
        <v>2014</v>
      </c>
      <c r="B123" s="26">
        <f t="shared" ref="B123:Q123" si="126">B71-B97</f>
        <v>6092</v>
      </c>
      <c r="C123" s="26">
        <f t="shared" si="126"/>
        <v>0</v>
      </c>
      <c r="D123" s="26">
        <f t="shared" si="126"/>
        <v>0</v>
      </c>
      <c r="E123" s="26">
        <f t="shared" si="126"/>
        <v>0</v>
      </c>
      <c r="F123" s="26">
        <f t="shared" si="126"/>
        <v>162693</v>
      </c>
      <c r="G123" s="26">
        <f t="shared" si="126"/>
        <v>3541</v>
      </c>
      <c r="H123" s="26">
        <f t="shared" si="126"/>
        <v>0</v>
      </c>
      <c r="I123" s="26">
        <f t="shared" si="126"/>
        <v>116982</v>
      </c>
      <c r="J123" s="26">
        <f t="shared" si="126"/>
        <v>0</v>
      </c>
      <c r="K123" s="26">
        <f t="shared" si="126"/>
        <v>145497</v>
      </c>
      <c r="L123" s="26">
        <f t="shared" si="126"/>
        <v>0</v>
      </c>
      <c r="M123" s="26">
        <f t="shared" si="126"/>
        <v>0</v>
      </c>
      <c r="N123" s="26">
        <f t="shared" si="126"/>
        <v>77723</v>
      </c>
      <c r="O123" s="26">
        <f t="shared" si="126"/>
        <v>0</v>
      </c>
      <c r="P123" s="26">
        <f t="shared" si="126"/>
        <v>186</v>
      </c>
      <c r="Q123" s="26">
        <f t="shared" si="126"/>
        <v>959</v>
      </c>
      <c r="R123" s="26">
        <f t="shared" ref="R123:S123" si="127">R71-R97</f>
        <v>291</v>
      </c>
      <c r="S123" s="26">
        <f t="shared" si="127"/>
        <v>0</v>
      </c>
      <c r="T123" s="26">
        <f>AP71-AP97</f>
        <v>0</v>
      </c>
      <c r="U123" s="26">
        <f>AQ71-AQ97</f>
        <v>0</v>
      </c>
      <c r="V123" s="26">
        <f>AR71-AR97</f>
        <v>0</v>
      </c>
      <c r="W123" s="26">
        <f>AS71-AS97</f>
        <v>0</v>
      </c>
      <c r="X123" s="26">
        <f>AT71-AT97</f>
        <v>0</v>
      </c>
      <c r="Y123" s="26">
        <f>AU71-AU97</f>
        <v>0</v>
      </c>
      <c r="Z123" s="26">
        <f>AV71-AV97</f>
        <v>0</v>
      </c>
      <c r="AA123" s="26">
        <f>AW71-AW97</f>
        <v>0</v>
      </c>
      <c r="AB123" s="26">
        <f>AX71-AX97</f>
        <v>0</v>
      </c>
      <c r="AC123" s="26">
        <f>AY71-AY97</f>
        <v>0</v>
      </c>
      <c r="AD123" s="26">
        <f>AZ71-AZ97</f>
        <v>0</v>
      </c>
      <c r="AE123" s="26">
        <f>BA71-BA97</f>
        <v>0</v>
      </c>
      <c r="AF123" s="26">
        <f>BB71-BB97</f>
        <v>0</v>
      </c>
      <c r="AG123" s="26">
        <f>BC71-BC97</f>
        <v>0</v>
      </c>
      <c r="AH123" s="26">
        <f>BD71-BD97</f>
        <v>0</v>
      </c>
      <c r="AI123" s="26">
        <f>BE71-BE97</f>
        <v>0</v>
      </c>
      <c r="AJ123" s="26">
        <f>BF71-BF97</f>
        <v>0</v>
      </c>
      <c r="AK123" s="26">
        <f>BG71-BG97</f>
        <v>0</v>
      </c>
      <c r="AL123" s="26">
        <f>BH71-BH97</f>
        <v>0</v>
      </c>
      <c r="AM123" s="26">
        <f>BI71-BI97</f>
        <v>0</v>
      </c>
      <c r="AN123" s="26">
        <f t="shared" si="125"/>
        <v>513964</v>
      </c>
    </row>
    <row r="124" spans="1:40" s="24" customFormat="1">
      <c r="A124" s="24">
        <f>A98</f>
        <v>2015</v>
      </c>
      <c r="B124" s="26">
        <f t="shared" ref="B124:Q124" si="128">B72-B98</f>
        <v>11723</v>
      </c>
      <c r="C124" s="26">
        <f t="shared" si="128"/>
        <v>0</v>
      </c>
      <c r="D124" s="26">
        <f t="shared" si="128"/>
        <v>0</v>
      </c>
      <c r="E124" s="26">
        <f t="shared" si="128"/>
        <v>0</v>
      </c>
      <c r="F124" s="26">
        <f t="shared" si="128"/>
        <v>72111</v>
      </c>
      <c r="G124" s="26">
        <f t="shared" si="128"/>
        <v>701</v>
      </c>
      <c r="H124" s="26">
        <f t="shared" si="128"/>
        <v>0</v>
      </c>
      <c r="I124" s="26">
        <f t="shared" si="128"/>
        <v>50908</v>
      </c>
      <c r="J124" s="26">
        <f t="shared" si="128"/>
        <v>0</v>
      </c>
      <c r="K124" s="26">
        <f t="shared" si="128"/>
        <v>329058</v>
      </c>
      <c r="L124" s="26">
        <f t="shared" si="128"/>
        <v>0</v>
      </c>
      <c r="M124" s="26">
        <f t="shared" si="128"/>
        <v>0</v>
      </c>
      <c r="N124" s="26">
        <f t="shared" si="128"/>
        <v>76008</v>
      </c>
      <c r="O124" s="26">
        <f t="shared" si="128"/>
        <v>0</v>
      </c>
      <c r="P124" s="26">
        <f t="shared" si="128"/>
        <v>555</v>
      </c>
      <c r="Q124" s="26">
        <f t="shared" si="128"/>
        <v>2084</v>
      </c>
      <c r="R124" s="26">
        <f t="shared" ref="R124:S124" si="129">R72-R98</f>
        <v>7420</v>
      </c>
      <c r="S124" s="26">
        <f t="shared" si="129"/>
        <v>0</v>
      </c>
      <c r="T124" s="26">
        <f>AP72-AP98</f>
        <v>0</v>
      </c>
      <c r="U124" s="26">
        <f>AQ72-AQ98</f>
        <v>0</v>
      </c>
      <c r="V124" s="26">
        <f>AR72-AR98</f>
        <v>0</v>
      </c>
      <c r="W124" s="26">
        <f>AS72-AS98</f>
        <v>0</v>
      </c>
      <c r="X124" s="26">
        <f>AT72-AT98</f>
        <v>0</v>
      </c>
      <c r="Y124" s="26">
        <f>AU72-AU98</f>
        <v>0</v>
      </c>
      <c r="Z124" s="26">
        <f>AV72-AV98</f>
        <v>0</v>
      </c>
      <c r="AA124" s="26">
        <f>AW72-AW98</f>
        <v>0</v>
      </c>
      <c r="AB124" s="26">
        <f>AX72-AX98</f>
        <v>0</v>
      </c>
      <c r="AC124" s="26">
        <f>AY72-AY98</f>
        <v>0</v>
      </c>
      <c r="AD124" s="26">
        <f>AZ72-AZ98</f>
        <v>0</v>
      </c>
      <c r="AE124" s="26">
        <f>BA72-BA98</f>
        <v>0</v>
      </c>
      <c r="AF124" s="26">
        <f>BB72-BB98</f>
        <v>0</v>
      </c>
      <c r="AG124" s="26">
        <f>BC72-BC98</f>
        <v>0</v>
      </c>
      <c r="AH124" s="26">
        <f>BD72-BD98</f>
        <v>0</v>
      </c>
      <c r="AI124" s="26">
        <f>BE72-BE98</f>
        <v>0</v>
      </c>
      <c r="AJ124" s="26">
        <f>BF72-BF98</f>
        <v>0</v>
      </c>
      <c r="AK124" s="26">
        <f>BG72-BG98</f>
        <v>0</v>
      </c>
      <c r="AL124" s="26">
        <f>BH72-BH98</f>
        <v>0</v>
      </c>
      <c r="AM124" s="26">
        <f>BI72-BI98</f>
        <v>0</v>
      </c>
      <c r="AN124" s="26">
        <f t="shared" ref="AN124" si="130">SUM(B124:AM124)</f>
        <v>550568</v>
      </c>
    </row>
    <row r="125" spans="1:40" s="24" customFormat="1">
      <c r="A125" s="24">
        <f>A99</f>
        <v>2016</v>
      </c>
      <c r="B125" s="26">
        <f t="shared" ref="B125:Q125" si="131">B73-B99</f>
        <v>32303</v>
      </c>
      <c r="C125" s="26">
        <f t="shared" si="131"/>
        <v>0</v>
      </c>
      <c r="D125" s="26">
        <f t="shared" si="131"/>
        <v>0</v>
      </c>
      <c r="E125" s="26">
        <f t="shared" si="131"/>
        <v>0</v>
      </c>
      <c r="F125" s="26">
        <f t="shared" si="131"/>
        <v>156832</v>
      </c>
      <c r="G125" s="26">
        <f t="shared" si="131"/>
        <v>247</v>
      </c>
      <c r="H125" s="26">
        <f t="shared" si="131"/>
        <v>0</v>
      </c>
      <c r="I125" s="26">
        <f t="shared" si="131"/>
        <v>36820</v>
      </c>
      <c r="J125" s="26">
        <f t="shared" si="131"/>
        <v>0</v>
      </c>
      <c r="K125" s="26">
        <f t="shared" si="131"/>
        <v>277701</v>
      </c>
      <c r="L125" s="26">
        <f t="shared" si="131"/>
        <v>0</v>
      </c>
      <c r="M125" s="26">
        <f t="shared" si="131"/>
        <v>0</v>
      </c>
      <c r="N125" s="26">
        <f t="shared" si="131"/>
        <v>78487</v>
      </c>
      <c r="O125" s="26">
        <f t="shared" si="131"/>
        <v>0</v>
      </c>
      <c r="P125" s="26">
        <f t="shared" si="131"/>
        <v>632</v>
      </c>
      <c r="Q125" s="26">
        <f t="shared" si="131"/>
        <v>5299</v>
      </c>
      <c r="R125" s="26">
        <f t="shared" ref="R125:S125" si="132">R73-R99</f>
        <v>3604</v>
      </c>
      <c r="S125" s="26">
        <f t="shared" si="132"/>
        <v>0</v>
      </c>
      <c r="T125" s="26">
        <f>AP73-AP99</f>
        <v>0</v>
      </c>
      <c r="U125" s="26">
        <f>AQ73-AQ99</f>
        <v>0</v>
      </c>
      <c r="V125" s="26">
        <f>AR73-AR99</f>
        <v>0</v>
      </c>
      <c r="W125" s="26">
        <f>AS73-AS99</f>
        <v>0</v>
      </c>
      <c r="X125" s="26">
        <f>AT73-AT99</f>
        <v>0</v>
      </c>
      <c r="Y125" s="26">
        <f>AU73-AU99</f>
        <v>0</v>
      </c>
      <c r="Z125" s="26">
        <f>AV73-AV99</f>
        <v>0</v>
      </c>
      <c r="AA125" s="26">
        <f>AW73-AW99</f>
        <v>0</v>
      </c>
      <c r="AB125" s="26">
        <f>AX73-AX99</f>
        <v>0</v>
      </c>
      <c r="AC125" s="26">
        <f>AY73-AY99</f>
        <v>0</v>
      </c>
      <c r="AD125" s="26">
        <f>AZ73-AZ99</f>
        <v>0</v>
      </c>
      <c r="AE125" s="26">
        <f>BA73-BA99</f>
        <v>0</v>
      </c>
      <c r="AF125" s="26">
        <f>BB73-BB99</f>
        <v>0</v>
      </c>
      <c r="AG125" s="26">
        <f>BC73-BC99</f>
        <v>0</v>
      </c>
      <c r="AH125" s="26">
        <f>BD73-BD99</f>
        <v>0</v>
      </c>
      <c r="AI125" s="26">
        <f>BE73-BE99</f>
        <v>0</v>
      </c>
      <c r="AJ125" s="26">
        <f>BF73-BF99</f>
        <v>0</v>
      </c>
      <c r="AK125" s="26">
        <f>BG73-BG99</f>
        <v>0</v>
      </c>
      <c r="AL125" s="26">
        <f>BH73-BH99</f>
        <v>0</v>
      </c>
      <c r="AM125" s="26">
        <f>BI73-BI99</f>
        <v>0</v>
      </c>
      <c r="AN125" s="26">
        <f t="shared" ref="AN125" si="133">SUM(B125:AM125)</f>
        <v>591925</v>
      </c>
    </row>
    <row r="126" spans="1:40" s="24" customFormat="1">
      <c r="A126" s="24">
        <f t="shared" ref="A126:A128" si="134">A100</f>
        <v>2017</v>
      </c>
      <c r="B126" s="26">
        <f t="shared" ref="B126:Q126" si="135">B74-B100</f>
        <v>27711</v>
      </c>
      <c r="C126" s="26">
        <f t="shared" si="135"/>
        <v>0</v>
      </c>
      <c r="D126" s="26">
        <f t="shared" si="135"/>
        <v>0</v>
      </c>
      <c r="E126" s="26">
        <f t="shared" si="135"/>
        <v>0</v>
      </c>
      <c r="F126" s="26">
        <f t="shared" si="135"/>
        <v>621619</v>
      </c>
      <c r="G126" s="26">
        <f t="shared" si="135"/>
        <v>63</v>
      </c>
      <c r="H126" s="26">
        <f t="shared" si="135"/>
        <v>0</v>
      </c>
      <c r="I126" s="26">
        <f t="shared" si="135"/>
        <v>25258</v>
      </c>
      <c r="J126" s="26">
        <f t="shared" si="135"/>
        <v>0</v>
      </c>
      <c r="K126" s="26">
        <f t="shared" si="135"/>
        <v>200731</v>
      </c>
      <c r="L126" s="26">
        <f t="shared" si="135"/>
        <v>0</v>
      </c>
      <c r="M126" s="26">
        <f t="shared" si="135"/>
        <v>0</v>
      </c>
      <c r="N126" s="26">
        <f t="shared" si="135"/>
        <v>49077</v>
      </c>
      <c r="O126" s="26">
        <f t="shared" si="135"/>
        <v>0</v>
      </c>
      <c r="P126" s="26">
        <f t="shared" si="135"/>
        <v>3</v>
      </c>
      <c r="Q126" s="26">
        <f t="shared" si="135"/>
        <v>0</v>
      </c>
      <c r="R126" s="26">
        <f t="shared" ref="R126:S126" si="136">R74-R100</f>
        <v>1730</v>
      </c>
      <c r="S126" s="26">
        <f t="shared" si="136"/>
        <v>0</v>
      </c>
      <c r="T126" s="26">
        <f>AP74-AP100</f>
        <v>0</v>
      </c>
      <c r="U126" s="26">
        <f>AQ74-AQ100</f>
        <v>0</v>
      </c>
      <c r="V126" s="26">
        <f>AR74-AR100</f>
        <v>0</v>
      </c>
      <c r="W126" s="26">
        <f>AS74-AS100</f>
        <v>0</v>
      </c>
      <c r="X126" s="26">
        <f>AT74-AT100</f>
        <v>0</v>
      </c>
      <c r="Y126" s="26">
        <f>AU74-AU100</f>
        <v>0</v>
      </c>
      <c r="Z126" s="26">
        <f>AV74-AV100</f>
        <v>0</v>
      </c>
      <c r="AA126" s="26">
        <f>AW74-AW100</f>
        <v>0</v>
      </c>
      <c r="AB126" s="26">
        <f>AX74-AX100</f>
        <v>0</v>
      </c>
      <c r="AC126" s="26">
        <f>AY74-AY100</f>
        <v>0</v>
      </c>
      <c r="AD126" s="26">
        <f>AZ74-AZ100</f>
        <v>0</v>
      </c>
      <c r="AE126" s="26">
        <f>BA74-BA100</f>
        <v>0</v>
      </c>
      <c r="AF126" s="26">
        <f>BB74-BB100</f>
        <v>0</v>
      </c>
      <c r="AG126" s="26">
        <f>BC74-BC100</f>
        <v>0</v>
      </c>
      <c r="AH126" s="26">
        <f>BD74-BD100</f>
        <v>0</v>
      </c>
      <c r="AI126" s="26">
        <f>BE74-BE100</f>
        <v>0</v>
      </c>
      <c r="AJ126" s="26">
        <f>BF74-BF100</f>
        <v>0</v>
      </c>
      <c r="AK126" s="26">
        <f>BG74-BG100</f>
        <v>0</v>
      </c>
      <c r="AL126" s="26">
        <f>BH74-BH100</f>
        <v>0</v>
      </c>
      <c r="AM126" s="26">
        <f>BI74-BI100</f>
        <v>0</v>
      </c>
      <c r="AN126" s="26">
        <f t="shared" ref="AN126:AN128" si="137">SUM(B126:AM126)</f>
        <v>926192</v>
      </c>
    </row>
    <row r="127" spans="1:40" s="24" customFormat="1">
      <c r="A127" s="24">
        <f t="shared" si="134"/>
        <v>2018</v>
      </c>
      <c r="B127" s="26">
        <f t="shared" ref="B127:Q127" si="138">B75-B101</f>
        <v>6106</v>
      </c>
      <c r="C127" s="26">
        <f t="shared" si="138"/>
        <v>0</v>
      </c>
      <c r="D127" s="26">
        <f t="shared" si="138"/>
        <v>0</v>
      </c>
      <c r="E127" s="26">
        <f t="shared" si="138"/>
        <v>0</v>
      </c>
      <c r="F127" s="26">
        <f t="shared" si="138"/>
        <v>447064</v>
      </c>
      <c r="G127" s="26">
        <f t="shared" si="138"/>
        <v>711</v>
      </c>
      <c r="H127" s="26">
        <f t="shared" si="138"/>
        <v>0</v>
      </c>
      <c r="I127" s="26">
        <f t="shared" si="138"/>
        <v>354</v>
      </c>
      <c r="J127" s="26">
        <f t="shared" si="138"/>
        <v>0</v>
      </c>
      <c r="K127" s="26">
        <f t="shared" si="138"/>
        <v>23031</v>
      </c>
      <c r="L127" s="26">
        <f t="shared" si="138"/>
        <v>0</v>
      </c>
      <c r="M127" s="26">
        <f t="shared" si="138"/>
        <v>0</v>
      </c>
      <c r="N127" s="26">
        <f t="shared" si="138"/>
        <v>6071</v>
      </c>
      <c r="O127" s="26">
        <f t="shared" si="138"/>
        <v>0</v>
      </c>
      <c r="P127" s="26">
        <f t="shared" si="138"/>
        <v>12</v>
      </c>
      <c r="Q127" s="26">
        <f t="shared" si="138"/>
        <v>4166</v>
      </c>
      <c r="R127" s="26">
        <f t="shared" ref="R127:S127" si="139">R75-R101</f>
        <v>138</v>
      </c>
      <c r="S127" s="26">
        <f t="shared" si="139"/>
        <v>0</v>
      </c>
      <c r="T127" s="26">
        <f>AP75-AP101</f>
        <v>0</v>
      </c>
      <c r="U127" s="26">
        <f>AQ75-AQ101</f>
        <v>0</v>
      </c>
      <c r="V127" s="26">
        <f>AR75-AR101</f>
        <v>0</v>
      </c>
      <c r="W127" s="26">
        <f>AS75-AS101</f>
        <v>0</v>
      </c>
      <c r="X127" s="26">
        <f>AT75-AT101</f>
        <v>0</v>
      </c>
      <c r="Y127" s="26">
        <f>AU75-AU101</f>
        <v>0</v>
      </c>
      <c r="Z127" s="26">
        <f>AV75-AV101</f>
        <v>0</v>
      </c>
      <c r="AA127" s="26">
        <f>AW75-AW101</f>
        <v>0</v>
      </c>
      <c r="AB127" s="26">
        <f>AX75-AX101</f>
        <v>0</v>
      </c>
      <c r="AC127" s="26">
        <f>AY75-AY101</f>
        <v>0</v>
      </c>
      <c r="AD127" s="26">
        <f>AZ75-AZ101</f>
        <v>0</v>
      </c>
      <c r="AE127" s="26">
        <f>BA75-BA101</f>
        <v>0</v>
      </c>
      <c r="AF127" s="26">
        <f>BB75-BB101</f>
        <v>0</v>
      </c>
      <c r="AG127" s="26">
        <f>BC75-BC101</f>
        <v>0</v>
      </c>
      <c r="AH127" s="26">
        <f>BD75-BD101</f>
        <v>0</v>
      </c>
      <c r="AI127" s="26">
        <f>BE75-BE101</f>
        <v>0</v>
      </c>
      <c r="AJ127" s="26">
        <f>BF75-BF101</f>
        <v>0</v>
      </c>
      <c r="AK127" s="26">
        <f>BG75-BG101</f>
        <v>0</v>
      </c>
      <c r="AL127" s="26">
        <f>BH75-BH101</f>
        <v>0</v>
      </c>
      <c r="AM127" s="26">
        <f>BI75-BI101</f>
        <v>0</v>
      </c>
      <c r="AN127" s="26">
        <f t="shared" si="137"/>
        <v>487653</v>
      </c>
    </row>
    <row r="128" spans="1:40" s="24" customFormat="1">
      <c r="A128" s="24">
        <f t="shared" si="134"/>
        <v>2019</v>
      </c>
      <c r="B128" s="26">
        <f t="shared" ref="B128:Q128" si="140">B76-B102</f>
        <v>0</v>
      </c>
      <c r="C128" s="26">
        <f t="shared" si="140"/>
        <v>0</v>
      </c>
      <c r="D128" s="26">
        <f t="shared" si="140"/>
        <v>0</v>
      </c>
      <c r="E128" s="26">
        <f t="shared" si="140"/>
        <v>0</v>
      </c>
      <c r="F128" s="26">
        <f t="shared" si="140"/>
        <v>0</v>
      </c>
      <c r="G128" s="26">
        <f t="shared" si="140"/>
        <v>0</v>
      </c>
      <c r="H128" s="26">
        <f t="shared" si="140"/>
        <v>0</v>
      </c>
      <c r="I128" s="26">
        <f t="shared" si="140"/>
        <v>0</v>
      </c>
      <c r="J128" s="26">
        <f t="shared" si="140"/>
        <v>0</v>
      </c>
      <c r="K128" s="26">
        <f t="shared" si="140"/>
        <v>0</v>
      </c>
      <c r="L128" s="26">
        <f t="shared" si="140"/>
        <v>0</v>
      </c>
      <c r="M128" s="26">
        <f t="shared" si="140"/>
        <v>0</v>
      </c>
      <c r="N128" s="26">
        <f t="shared" si="140"/>
        <v>0</v>
      </c>
      <c r="O128" s="26">
        <f t="shared" si="140"/>
        <v>0</v>
      </c>
      <c r="P128" s="26">
        <f t="shared" si="140"/>
        <v>0</v>
      </c>
      <c r="Q128" s="26">
        <f t="shared" si="140"/>
        <v>0</v>
      </c>
      <c r="R128" s="26">
        <f t="shared" ref="R128:S128" si="141">R76-R102</f>
        <v>0</v>
      </c>
      <c r="S128" s="26">
        <f t="shared" si="141"/>
        <v>0</v>
      </c>
      <c r="T128" s="26">
        <f>AP76-AP102</f>
        <v>0</v>
      </c>
      <c r="U128" s="26">
        <f>AQ76-AQ102</f>
        <v>0</v>
      </c>
      <c r="V128" s="26">
        <f>AR76-AR102</f>
        <v>0</v>
      </c>
      <c r="W128" s="26">
        <f>AS76-AS102</f>
        <v>0</v>
      </c>
      <c r="X128" s="26">
        <f>AT76-AT102</f>
        <v>0</v>
      </c>
      <c r="Y128" s="26">
        <f>AU76-AU102</f>
        <v>0</v>
      </c>
      <c r="Z128" s="26">
        <f>AV76-AV102</f>
        <v>0</v>
      </c>
      <c r="AA128" s="26">
        <f>AW76-AW102</f>
        <v>0</v>
      </c>
      <c r="AB128" s="26">
        <f>AX76-AX102</f>
        <v>0</v>
      </c>
      <c r="AC128" s="26">
        <f>AY76-AY102</f>
        <v>0</v>
      </c>
      <c r="AD128" s="26">
        <f>AZ76-AZ102</f>
        <v>0</v>
      </c>
      <c r="AE128" s="26">
        <f>BA76-BA102</f>
        <v>0</v>
      </c>
      <c r="AF128" s="26">
        <f>BB76-BB102</f>
        <v>0</v>
      </c>
      <c r="AG128" s="26">
        <f>BC76-BC102</f>
        <v>0</v>
      </c>
      <c r="AH128" s="26">
        <f>BD76-BD102</f>
        <v>0</v>
      </c>
      <c r="AI128" s="26">
        <f>BE76-BE102</f>
        <v>0</v>
      </c>
      <c r="AJ128" s="26">
        <f>BF76-BF102</f>
        <v>0</v>
      </c>
      <c r="AK128" s="26">
        <f>BG76-BG102</f>
        <v>0</v>
      </c>
      <c r="AL128" s="26">
        <f>BH76-BH102</f>
        <v>0</v>
      </c>
      <c r="AM128" s="26">
        <f>BI76-BI102</f>
        <v>0</v>
      </c>
      <c r="AN128" s="26">
        <f t="shared" si="137"/>
        <v>0</v>
      </c>
    </row>
    <row r="129" spans="1:40" s="4" customFormat="1">
      <c r="A129" s="4" t="s">
        <v>38</v>
      </c>
      <c r="B129" s="27">
        <f>SUM(B108:B128)</f>
        <v>347534</v>
      </c>
      <c r="C129" s="27">
        <f>SUM(C108:C128)</f>
        <v>3234</v>
      </c>
      <c r="D129" s="27">
        <f>SUM(D108:D128)</f>
        <v>1944</v>
      </c>
      <c r="E129" s="27">
        <f>SUM(E108:E128)</f>
        <v>543</v>
      </c>
      <c r="F129" s="27">
        <f>SUM(F108:F128)</f>
        <v>2154335</v>
      </c>
      <c r="G129" s="27">
        <f>SUM(G108:G128)</f>
        <v>62659</v>
      </c>
      <c r="H129" s="27">
        <f>SUM(H108:H128)</f>
        <v>0</v>
      </c>
      <c r="I129" s="27">
        <f>SUM(I108:I128)</f>
        <v>243255605</v>
      </c>
      <c r="J129" s="27">
        <f>SUM(J108:J128)</f>
        <v>0</v>
      </c>
      <c r="K129" s="27">
        <f>SUM(K108:K128)</f>
        <v>3923654</v>
      </c>
      <c r="L129" s="27">
        <f>SUM(L108:L128)</f>
        <v>0</v>
      </c>
      <c r="M129" s="27">
        <f>SUM(M108:M128)</f>
        <v>3097</v>
      </c>
      <c r="N129" s="27">
        <f>SUM(N108:N128)</f>
        <v>1784844</v>
      </c>
      <c r="O129" s="27">
        <f>SUM(O108:O128)</f>
        <v>521</v>
      </c>
      <c r="P129" s="27">
        <f>SUM(P108:P128)</f>
        <v>9064</v>
      </c>
      <c r="Q129" s="27">
        <f>SUM(Q108:Q128)</f>
        <v>142288</v>
      </c>
      <c r="R129" s="27">
        <f t="shared" ref="R129:S129" si="142">SUM(R108:R128)</f>
        <v>544789</v>
      </c>
      <c r="S129" s="27">
        <f t="shared" si="142"/>
        <v>0</v>
      </c>
      <c r="T129" s="27">
        <f>SUM(T108:T128)</f>
        <v>0</v>
      </c>
      <c r="U129" s="27">
        <f>SUM(U108:U128)</f>
        <v>0</v>
      </c>
      <c r="V129" s="27">
        <f>SUM(V108:V128)</f>
        <v>0</v>
      </c>
      <c r="W129" s="27">
        <f>SUM(W108:W128)</f>
        <v>0</v>
      </c>
      <c r="X129" s="27">
        <f>SUM(X108:X128)</f>
        <v>0</v>
      </c>
      <c r="Y129" s="27">
        <f>SUM(Y108:Y128)</f>
        <v>0</v>
      </c>
      <c r="Z129" s="27">
        <f>SUM(Z108:Z128)</f>
        <v>0</v>
      </c>
      <c r="AA129" s="27">
        <f>SUM(AA108:AA128)</f>
        <v>0</v>
      </c>
      <c r="AB129" s="27">
        <f>SUM(AB108:AB128)</f>
        <v>0</v>
      </c>
      <c r="AC129" s="27">
        <f>SUM(AC108:AC128)</f>
        <v>0</v>
      </c>
      <c r="AD129" s="27">
        <f>SUM(AD108:AD128)</f>
        <v>0</v>
      </c>
      <c r="AE129" s="27">
        <f>SUM(AE108:AE128)</f>
        <v>0</v>
      </c>
      <c r="AF129" s="27">
        <f>SUM(AF108:AF128)</f>
        <v>0</v>
      </c>
      <c r="AG129" s="27">
        <f>SUM(AG108:AG128)</f>
        <v>0</v>
      </c>
      <c r="AH129" s="27">
        <f>SUM(AH108:AH128)</f>
        <v>0</v>
      </c>
      <c r="AI129" s="27">
        <f>SUM(AI108:AI128)</f>
        <v>0</v>
      </c>
      <c r="AJ129" s="27">
        <f>SUM(AJ108:AJ128)</f>
        <v>0</v>
      </c>
      <c r="AK129" s="27">
        <f>SUM(AK108:AK128)</f>
        <v>0</v>
      </c>
      <c r="AL129" s="27">
        <f>SUM(AL108:AL128)</f>
        <v>0</v>
      </c>
      <c r="AM129" s="27">
        <f>SUM(AM108:AM128)</f>
        <v>0</v>
      </c>
      <c r="AN129" s="27">
        <f>SUM(AN108:AN128)</f>
        <v>252234111</v>
      </c>
    </row>
    <row r="132" spans="1:40">
      <c r="A132" s="4" t="str">
        <f>CONCATENATE("Cumulative Volume Killed on the CFLB as of ",MAX(A1:A53)," -- ",IF($B$2 = "(ALL)","ALL TSAs",$B$2))</f>
        <v>Cumulative Volume Killed on the CFLB as of 2019 -- ALL TSAs</v>
      </c>
    </row>
    <row r="133" spans="1:40" s="24" customFormat="1">
      <c r="A133" s="4" t="str">
        <f>A31</f>
        <v>Year</v>
      </c>
      <c r="B133" s="4" t="str">
        <f>B31</f>
        <v>Douglas-fir Beetle</v>
      </c>
      <c r="C133" s="4" t="str">
        <f>C31</f>
        <v>Douglas-fir Tussock Moth</v>
      </c>
      <c r="D133" s="4" t="str">
        <f>D31</f>
        <v>Engraver Beetle (Ips species)</v>
      </c>
      <c r="E133" s="4" t="str">
        <f>E31</f>
        <v>Fir engraver Beetle</v>
      </c>
      <c r="F133" s="4" t="str">
        <f>F31</f>
        <v>Fire</v>
      </c>
      <c r="G133" s="4" t="str">
        <f>G31</f>
        <v>Flooding</v>
      </c>
      <c r="H133" s="4" t="str">
        <f>H31</f>
        <v>Lodgepole Pine Beetle</v>
      </c>
      <c r="I133" s="4" t="str">
        <f>I31</f>
        <v>Mountain Pine Beetle</v>
      </c>
      <c r="J133" s="4" t="str">
        <f>J31</f>
        <v>Red Turpentine Beetle</v>
      </c>
      <c r="K133" s="4" t="str">
        <f>K31</f>
        <v>Spruce Beetle</v>
      </c>
      <c r="L133" s="4" t="str">
        <f>L31</f>
        <v>Twig Beetle</v>
      </c>
      <c r="M133" s="4" t="str">
        <f>M31</f>
        <v>Unknown Beetle</v>
      </c>
      <c r="N133" s="4" t="str">
        <f>N31</f>
        <v>Western Balsam Bark Beetle</v>
      </c>
      <c r="O133" s="4" t="str">
        <f>O31</f>
        <v>Western Pine Beetle</v>
      </c>
      <c r="P133" s="4" t="str">
        <f>P31</f>
        <v>Yellow cedar decline</v>
      </c>
      <c r="Q133" s="4" t="str">
        <f>Q31</f>
        <v>Drought-caused Mortality</v>
      </c>
      <c r="R133" s="4" t="str">
        <f>R31</f>
        <v>Windthrow</v>
      </c>
      <c r="S133" s="4">
        <f>S31</f>
        <v>0</v>
      </c>
      <c r="T133" s="4">
        <f>T31</f>
        <v>0</v>
      </c>
      <c r="U133" s="4">
        <f>U31</f>
        <v>0</v>
      </c>
      <c r="V133" s="4">
        <f>V31</f>
        <v>0</v>
      </c>
      <c r="W133" s="4">
        <f>W31</f>
        <v>0</v>
      </c>
      <c r="X133" s="4">
        <f>X31</f>
        <v>0</v>
      </c>
      <c r="Y133" s="4">
        <f>Y31</f>
        <v>0</v>
      </c>
      <c r="Z133" s="4">
        <f>Z31</f>
        <v>0</v>
      </c>
      <c r="AA133" s="4">
        <f>AA31</f>
        <v>0</v>
      </c>
      <c r="AB133" s="4">
        <f>AB31</f>
        <v>0</v>
      </c>
      <c r="AC133" s="4">
        <f>AC31</f>
        <v>0</v>
      </c>
      <c r="AD133" s="4">
        <f>AD31</f>
        <v>0</v>
      </c>
      <c r="AE133" s="4">
        <f>AE31</f>
        <v>0</v>
      </c>
      <c r="AF133" s="4">
        <f>AF31</f>
        <v>0</v>
      </c>
      <c r="AG133" s="4">
        <f>AG31</f>
        <v>0</v>
      </c>
      <c r="AH133" s="4">
        <f>AH31</f>
        <v>0</v>
      </c>
      <c r="AI133" s="4">
        <f>AI31</f>
        <v>0</v>
      </c>
      <c r="AJ133" s="4">
        <f>AJ31</f>
        <v>0</v>
      </c>
      <c r="AK133" s="4">
        <f>AK31</f>
        <v>0</v>
      </c>
      <c r="AL133" s="4">
        <f>AL31</f>
        <v>0</v>
      </c>
      <c r="AM133" s="4">
        <f>AM31</f>
        <v>0</v>
      </c>
      <c r="AN133" s="4" t="s">
        <v>38</v>
      </c>
    </row>
    <row r="134" spans="1:40" s="24" customFormat="1">
      <c r="A134" s="12">
        <f>A32</f>
        <v>1999</v>
      </c>
      <c r="B134" s="13">
        <f>B32</f>
        <v>46860</v>
      </c>
      <c r="C134" s="13">
        <f>C32</f>
        <v>0</v>
      </c>
      <c r="D134" s="13">
        <f>D32</f>
        <v>3869</v>
      </c>
      <c r="E134" s="13">
        <f>E32</f>
        <v>0</v>
      </c>
      <c r="F134" s="13">
        <f>F32</f>
        <v>321726</v>
      </c>
      <c r="G134" s="13">
        <f>G32</f>
        <v>15194</v>
      </c>
      <c r="H134" s="13">
        <f>H32</f>
        <v>0</v>
      </c>
      <c r="I134" s="13">
        <f>I32</f>
        <v>7255310</v>
      </c>
      <c r="J134" s="13">
        <f>J32</f>
        <v>0</v>
      </c>
      <c r="K134" s="13">
        <f>K32</f>
        <v>1219820</v>
      </c>
      <c r="L134" s="13">
        <f>L32</f>
        <v>0</v>
      </c>
      <c r="M134" s="13">
        <f>M32</f>
        <v>0</v>
      </c>
      <c r="N134" s="13">
        <f>N32</f>
        <v>3733052</v>
      </c>
      <c r="O134" s="13">
        <f>O32</f>
        <v>198</v>
      </c>
      <c r="P134" s="13">
        <f>P32</f>
        <v>0</v>
      </c>
      <c r="Q134" s="13">
        <f>Q32</f>
        <v>178328</v>
      </c>
      <c r="R134" s="13">
        <f>R32</f>
        <v>65027</v>
      </c>
      <c r="S134" s="13">
        <f>S32</f>
        <v>0</v>
      </c>
      <c r="T134" s="13">
        <f>T32</f>
        <v>0</v>
      </c>
      <c r="U134" s="13">
        <f>U32</f>
        <v>0</v>
      </c>
      <c r="V134" s="13">
        <f>V32</f>
        <v>0</v>
      </c>
      <c r="W134" s="13">
        <f>W32</f>
        <v>0</v>
      </c>
      <c r="X134" s="13">
        <f>X32</f>
        <v>0</v>
      </c>
      <c r="Y134" s="13">
        <f>Y32</f>
        <v>0</v>
      </c>
      <c r="Z134" s="13">
        <f>Z32</f>
        <v>0</v>
      </c>
      <c r="AA134" s="13">
        <f>AA32</f>
        <v>0</v>
      </c>
      <c r="AB134" s="13">
        <f>AB32</f>
        <v>0</v>
      </c>
      <c r="AC134" s="13">
        <f>AC32</f>
        <v>0</v>
      </c>
      <c r="AD134" s="13">
        <f>AD32</f>
        <v>0</v>
      </c>
      <c r="AE134" s="13">
        <f>AE32</f>
        <v>0</v>
      </c>
      <c r="AF134" s="13">
        <f>AF32</f>
        <v>0</v>
      </c>
      <c r="AG134" s="13">
        <f>AG32</f>
        <v>0</v>
      </c>
      <c r="AH134" s="13">
        <f>AH32</f>
        <v>0</v>
      </c>
      <c r="AI134" s="13">
        <f>AI32</f>
        <v>0</v>
      </c>
      <c r="AJ134" s="13">
        <f>AJ32</f>
        <v>0</v>
      </c>
      <c r="AK134" s="13">
        <f>AK32</f>
        <v>0</v>
      </c>
      <c r="AL134" s="13">
        <f>AL32</f>
        <v>0</v>
      </c>
      <c r="AM134" s="13">
        <f>AM32</f>
        <v>0</v>
      </c>
      <c r="AN134" s="14">
        <f>SUM(B134:AM134)</f>
        <v>12839384</v>
      </c>
    </row>
    <row r="135" spans="1:40" s="24" customFormat="1">
      <c r="A135" s="12">
        <f>A33</f>
        <v>2000</v>
      </c>
      <c r="B135" s="13">
        <f>B134+B7</f>
        <v>333978</v>
      </c>
      <c r="C135" s="13">
        <f t="shared" ref="C135:AM141" si="143">C134+C7</f>
        <v>0</v>
      </c>
      <c r="D135" s="13">
        <f t="shared" si="143"/>
        <v>3943</v>
      </c>
      <c r="E135" s="13">
        <f t="shared" si="143"/>
        <v>0</v>
      </c>
      <c r="F135" s="13">
        <f t="shared" si="143"/>
        <v>401201</v>
      </c>
      <c r="G135" s="13">
        <f t="shared" si="143"/>
        <v>32951</v>
      </c>
      <c r="H135" s="13">
        <f t="shared" si="143"/>
        <v>0</v>
      </c>
      <c r="I135" s="13">
        <f t="shared" si="143"/>
        <v>23022578</v>
      </c>
      <c r="J135" s="13">
        <f t="shared" si="143"/>
        <v>0</v>
      </c>
      <c r="K135" s="13">
        <f t="shared" si="143"/>
        <v>4376212</v>
      </c>
      <c r="L135" s="13">
        <f t="shared" si="143"/>
        <v>0</v>
      </c>
      <c r="M135" s="13">
        <f t="shared" si="143"/>
        <v>0</v>
      </c>
      <c r="N135" s="13">
        <f t="shared" si="143"/>
        <v>11828359</v>
      </c>
      <c r="O135" s="13">
        <f t="shared" si="143"/>
        <v>330</v>
      </c>
      <c r="P135" s="13">
        <f t="shared" si="143"/>
        <v>0</v>
      </c>
      <c r="Q135" s="13">
        <f t="shared" si="143"/>
        <v>178443</v>
      </c>
      <c r="R135" s="13">
        <f t="shared" si="143"/>
        <v>89378</v>
      </c>
      <c r="S135" s="13">
        <f t="shared" si="143"/>
        <v>0</v>
      </c>
      <c r="T135" s="13">
        <f t="shared" si="143"/>
        <v>0</v>
      </c>
      <c r="U135" s="13">
        <f t="shared" si="143"/>
        <v>0</v>
      </c>
      <c r="V135" s="13">
        <f t="shared" si="143"/>
        <v>0</v>
      </c>
      <c r="W135" s="13">
        <f t="shared" si="143"/>
        <v>0</v>
      </c>
      <c r="X135" s="13">
        <f t="shared" si="143"/>
        <v>0</v>
      </c>
      <c r="Y135" s="13">
        <f t="shared" si="143"/>
        <v>0</v>
      </c>
      <c r="Z135" s="13">
        <f t="shared" si="143"/>
        <v>0</v>
      </c>
      <c r="AA135" s="13">
        <f t="shared" si="143"/>
        <v>0</v>
      </c>
      <c r="AB135" s="13">
        <f t="shared" si="143"/>
        <v>0</v>
      </c>
      <c r="AC135" s="13">
        <f t="shared" si="143"/>
        <v>0</v>
      </c>
      <c r="AD135" s="13">
        <f t="shared" si="143"/>
        <v>0</v>
      </c>
      <c r="AE135" s="13">
        <f t="shared" si="143"/>
        <v>0</v>
      </c>
      <c r="AF135" s="13">
        <f t="shared" si="143"/>
        <v>0</v>
      </c>
      <c r="AG135" s="13">
        <f t="shared" si="143"/>
        <v>0</v>
      </c>
      <c r="AH135" s="13">
        <f t="shared" si="143"/>
        <v>0</v>
      </c>
      <c r="AI135" s="13">
        <f t="shared" si="143"/>
        <v>0</v>
      </c>
      <c r="AJ135" s="13">
        <f t="shared" si="143"/>
        <v>0</v>
      </c>
      <c r="AK135" s="13">
        <f t="shared" si="143"/>
        <v>0</v>
      </c>
      <c r="AL135" s="13">
        <f t="shared" si="143"/>
        <v>0</v>
      </c>
      <c r="AM135" s="13">
        <f t="shared" si="143"/>
        <v>0</v>
      </c>
      <c r="AN135" s="14">
        <f t="shared" ref="AN135:AN148" si="144">SUM(B135:AM135)</f>
        <v>40267373</v>
      </c>
    </row>
    <row r="136" spans="1:40" s="24" customFormat="1">
      <c r="A136" s="12">
        <f>A34</f>
        <v>2001</v>
      </c>
      <c r="B136" s="13">
        <f t="shared" ref="B136:B154" si="145">B135+B8</f>
        <v>660057</v>
      </c>
      <c r="C136" s="13">
        <f t="shared" si="143"/>
        <v>108</v>
      </c>
      <c r="D136" s="13">
        <f t="shared" si="143"/>
        <v>6819</v>
      </c>
      <c r="E136" s="13">
        <f t="shared" si="143"/>
        <v>0</v>
      </c>
      <c r="F136" s="13">
        <f t="shared" si="143"/>
        <v>554630</v>
      </c>
      <c r="G136" s="13">
        <f t="shared" si="143"/>
        <v>252474</v>
      </c>
      <c r="H136" s="13">
        <f t="shared" si="143"/>
        <v>0</v>
      </c>
      <c r="I136" s="13">
        <f t="shared" si="143"/>
        <v>49865334</v>
      </c>
      <c r="J136" s="13">
        <f t="shared" si="143"/>
        <v>0</v>
      </c>
      <c r="K136" s="13">
        <f t="shared" si="143"/>
        <v>5725441</v>
      </c>
      <c r="L136" s="13">
        <f t="shared" si="143"/>
        <v>0</v>
      </c>
      <c r="M136" s="13">
        <f t="shared" si="143"/>
        <v>18</v>
      </c>
      <c r="N136" s="13">
        <f t="shared" si="143"/>
        <v>18278982</v>
      </c>
      <c r="O136" s="13">
        <f t="shared" si="143"/>
        <v>634</v>
      </c>
      <c r="P136" s="13">
        <f t="shared" si="143"/>
        <v>0</v>
      </c>
      <c r="Q136" s="13">
        <f t="shared" si="143"/>
        <v>178741</v>
      </c>
      <c r="R136" s="13">
        <f t="shared" si="143"/>
        <v>97135</v>
      </c>
      <c r="S136" s="13">
        <f t="shared" si="143"/>
        <v>0</v>
      </c>
      <c r="T136" s="13">
        <f t="shared" si="143"/>
        <v>0</v>
      </c>
      <c r="U136" s="13">
        <f t="shared" si="143"/>
        <v>0</v>
      </c>
      <c r="V136" s="13">
        <f t="shared" si="143"/>
        <v>0</v>
      </c>
      <c r="W136" s="13">
        <f t="shared" si="143"/>
        <v>0</v>
      </c>
      <c r="X136" s="13">
        <f t="shared" si="143"/>
        <v>0</v>
      </c>
      <c r="Y136" s="13">
        <f t="shared" si="143"/>
        <v>0</v>
      </c>
      <c r="Z136" s="13">
        <f t="shared" si="143"/>
        <v>0</v>
      </c>
      <c r="AA136" s="13">
        <f t="shared" si="143"/>
        <v>0</v>
      </c>
      <c r="AB136" s="13">
        <f t="shared" si="143"/>
        <v>0</v>
      </c>
      <c r="AC136" s="13">
        <f t="shared" si="143"/>
        <v>0</v>
      </c>
      <c r="AD136" s="13">
        <f t="shared" si="143"/>
        <v>0</v>
      </c>
      <c r="AE136" s="13">
        <f t="shared" si="143"/>
        <v>0</v>
      </c>
      <c r="AF136" s="13">
        <f t="shared" si="143"/>
        <v>0</v>
      </c>
      <c r="AG136" s="13">
        <f t="shared" si="143"/>
        <v>0</v>
      </c>
      <c r="AH136" s="13">
        <f t="shared" si="143"/>
        <v>0</v>
      </c>
      <c r="AI136" s="13">
        <f t="shared" si="143"/>
        <v>0</v>
      </c>
      <c r="AJ136" s="13">
        <f t="shared" si="143"/>
        <v>0</v>
      </c>
      <c r="AK136" s="13">
        <f t="shared" si="143"/>
        <v>0</v>
      </c>
      <c r="AL136" s="13">
        <f t="shared" si="143"/>
        <v>0</v>
      </c>
      <c r="AM136" s="13">
        <f t="shared" si="143"/>
        <v>0</v>
      </c>
      <c r="AN136" s="14">
        <f t="shared" si="144"/>
        <v>75620373</v>
      </c>
    </row>
    <row r="137" spans="1:40" s="24" customFormat="1">
      <c r="A137" s="12">
        <f>A35</f>
        <v>2002</v>
      </c>
      <c r="B137" s="13">
        <f t="shared" si="145"/>
        <v>805982</v>
      </c>
      <c r="C137" s="13">
        <f t="shared" si="143"/>
        <v>108</v>
      </c>
      <c r="D137" s="13">
        <f t="shared" si="143"/>
        <v>6989</v>
      </c>
      <c r="E137" s="13">
        <f t="shared" si="143"/>
        <v>0</v>
      </c>
      <c r="F137" s="13">
        <f t="shared" si="143"/>
        <v>725863</v>
      </c>
      <c r="G137" s="13">
        <f t="shared" si="143"/>
        <v>429221</v>
      </c>
      <c r="H137" s="13">
        <f t="shared" si="143"/>
        <v>2173</v>
      </c>
      <c r="I137" s="13">
        <f t="shared" si="143"/>
        <v>101601129</v>
      </c>
      <c r="J137" s="13">
        <f t="shared" si="143"/>
        <v>0</v>
      </c>
      <c r="K137" s="13">
        <f t="shared" si="143"/>
        <v>10696754</v>
      </c>
      <c r="L137" s="13">
        <f t="shared" si="143"/>
        <v>0</v>
      </c>
      <c r="M137" s="13">
        <f t="shared" si="143"/>
        <v>18</v>
      </c>
      <c r="N137" s="13">
        <f t="shared" si="143"/>
        <v>24099379</v>
      </c>
      <c r="O137" s="13">
        <f t="shared" si="143"/>
        <v>682</v>
      </c>
      <c r="P137" s="13">
        <f t="shared" si="143"/>
        <v>0</v>
      </c>
      <c r="Q137" s="13">
        <f t="shared" si="143"/>
        <v>186756</v>
      </c>
      <c r="R137" s="13">
        <f t="shared" si="143"/>
        <v>120563</v>
      </c>
      <c r="S137" s="13">
        <f t="shared" si="143"/>
        <v>0</v>
      </c>
      <c r="T137" s="13">
        <f t="shared" si="143"/>
        <v>0</v>
      </c>
      <c r="U137" s="13">
        <f t="shared" si="143"/>
        <v>0</v>
      </c>
      <c r="V137" s="13">
        <f t="shared" si="143"/>
        <v>0</v>
      </c>
      <c r="W137" s="13">
        <f t="shared" si="143"/>
        <v>0</v>
      </c>
      <c r="X137" s="13">
        <f t="shared" si="143"/>
        <v>0</v>
      </c>
      <c r="Y137" s="13">
        <f t="shared" si="143"/>
        <v>0</v>
      </c>
      <c r="Z137" s="13">
        <f t="shared" si="143"/>
        <v>0</v>
      </c>
      <c r="AA137" s="13">
        <f t="shared" si="143"/>
        <v>0</v>
      </c>
      <c r="AB137" s="13">
        <f t="shared" si="143"/>
        <v>0</v>
      </c>
      <c r="AC137" s="13">
        <f t="shared" si="143"/>
        <v>0</v>
      </c>
      <c r="AD137" s="13">
        <f t="shared" si="143"/>
        <v>0</v>
      </c>
      <c r="AE137" s="13">
        <f t="shared" si="143"/>
        <v>0</v>
      </c>
      <c r="AF137" s="13">
        <f t="shared" si="143"/>
        <v>0</v>
      </c>
      <c r="AG137" s="13">
        <f t="shared" si="143"/>
        <v>0</v>
      </c>
      <c r="AH137" s="13">
        <f t="shared" si="143"/>
        <v>0</v>
      </c>
      <c r="AI137" s="13">
        <f t="shared" si="143"/>
        <v>0</v>
      </c>
      <c r="AJ137" s="13">
        <f t="shared" si="143"/>
        <v>0</v>
      </c>
      <c r="AK137" s="13">
        <f t="shared" si="143"/>
        <v>0</v>
      </c>
      <c r="AL137" s="13">
        <f t="shared" si="143"/>
        <v>0</v>
      </c>
      <c r="AM137" s="13">
        <f t="shared" si="143"/>
        <v>0</v>
      </c>
      <c r="AN137" s="14">
        <f t="shared" si="144"/>
        <v>138675617</v>
      </c>
    </row>
    <row r="138" spans="1:40" s="24" customFormat="1">
      <c r="A138" s="12">
        <f>A36</f>
        <v>2003</v>
      </c>
      <c r="B138" s="13">
        <f t="shared" si="145"/>
        <v>1032787</v>
      </c>
      <c r="C138" s="13">
        <f t="shared" si="143"/>
        <v>1341</v>
      </c>
      <c r="D138" s="13">
        <f t="shared" si="143"/>
        <v>13842</v>
      </c>
      <c r="E138" s="13">
        <f t="shared" si="143"/>
        <v>0</v>
      </c>
      <c r="F138" s="13">
        <f t="shared" si="143"/>
        <v>1422688</v>
      </c>
      <c r="G138" s="13">
        <f t="shared" si="143"/>
        <v>580909</v>
      </c>
      <c r="H138" s="13">
        <f t="shared" si="143"/>
        <v>2229</v>
      </c>
      <c r="I138" s="13">
        <f t="shared" si="143"/>
        <v>188463031</v>
      </c>
      <c r="J138" s="13">
        <f t="shared" si="143"/>
        <v>0</v>
      </c>
      <c r="K138" s="13">
        <f t="shared" si="143"/>
        <v>14543488</v>
      </c>
      <c r="L138" s="13">
        <f t="shared" si="143"/>
        <v>0</v>
      </c>
      <c r="M138" s="13">
        <f t="shared" si="143"/>
        <v>18</v>
      </c>
      <c r="N138" s="13">
        <f t="shared" si="143"/>
        <v>33178501</v>
      </c>
      <c r="O138" s="13">
        <f t="shared" si="143"/>
        <v>1307</v>
      </c>
      <c r="P138" s="13">
        <f t="shared" si="143"/>
        <v>0</v>
      </c>
      <c r="Q138" s="13">
        <f t="shared" si="143"/>
        <v>195649</v>
      </c>
      <c r="R138" s="13">
        <f t="shared" si="143"/>
        <v>122827</v>
      </c>
      <c r="S138" s="13">
        <f t="shared" si="143"/>
        <v>0</v>
      </c>
      <c r="T138" s="13">
        <f t="shared" si="143"/>
        <v>0</v>
      </c>
      <c r="U138" s="13">
        <f t="shared" si="143"/>
        <v>0</v>
      </c>
      <c r="V138" s="13">
        <f t="shared" si="143"/>
        <v>0</v>
      </c>
      <c r="W138" s="13">
        <f t="shared" si="143"/>
        <v>0</v>
      </c>
      <c r="X138" s="13">
        <f t="shared" si="143"/>
        <v>0</v>
      </c>
      <c r="Y138" s="13">
        <f t="shared" si="143"/>
        <v>0</v>
      </c>
      <c r="Z138" s="13">
        <f t="shared" si="143"/>
        <v>0</v>
      </c>
      <c r="AA138" s="13">
        <f t="shared" si="143"/>
        <v>0</v>
      </c>
      <c r="AB138" s="13">
        <f t="shared" si="143"/>
        <v>0</v>
      </c>
      <c r="AC138" s="13">
        <f t="shared" si="143"/>
        <v>0</v>
      </c>
      <c r="AD138" s="13">
        <f t="shared" si="143"/>
        <v>0</v>
      </c>
      <c r="AE138" s="13">
        <f t="shared" si="143"/>
        <v>0</v>
      </c>
      <c r="AF138" s="13">
        <f t="shared" si="143"/>
        <v>0</v>
      </c>
      <c r="AG138" s="13">
        <f t="shared" si="143"/>
        <v>0</v>
      </c>
      <c r="AH138" s="13">
        <f t="shared" si="143"/>
        <v>0</v>
      </c>
      <c r="AI138" s="13">
        <f t="shared" si="143"/>
        <v>0</v>
      </c>
      <c r="AJ138" s="13">
        <f t="shared" si="143"/>
        <v>0</v>
      </c>
      <c r="AK138" s="13">
        <f t="shared" si="143"/>
        <v>0</v>
      </c>
      <c r="AL138" s="13">
        <f t="shared" si="143"/>
        <v>0</v>
      </c>
      <c r="AM138" s="13">
        <f t="shared" si="143"/>
        <v>0</v>
      </c>
      <c r="AN138" s="14">
        <f t="shared" si="144"/>
        <v>239558617</v>
      </c>
    </row>
    <row r="139" spans="1:40" s="24" customFormat="1">
      <c r="A139" s="12">
        <f>A37</f>
        <v>2004</v>
      </c>
      <c r="B139" s="13">
        <f t="shared" si="145"/>
        <v>1277758</v>
      </c>
      <c r="C139" s="13">
        <f t="shared" si="143"/>
        <v>1341</v>
      </c>
      <c r="D139" s="13">
        <f t="shared" si="143"/>
        <v>13842</v>
      </c>
      <c r="E139" s="13">
        <f t="shared" si="143"/>
        <v>0</v>
      </c>
      <c r="F139" s="13">
        <f t="shared" si="143"/>
        <v>8648373</v>
      </c>
      <c r="G139" s="13">
        <f t="shared" si="143"/>
        <v>659542</v>
      </c>
      <c r="H139" s="13">
        <f t="shared" si="143"/>
        <v>2229</v>
      </c>
      <c r="I139" s="13">
        <f t="shared" si="143"/>
        <v>299795086</v>
      </c>
      <c r="J139" s="13">
        <f t="shared" si="143"/>
        <v>0</v>
      </c>
      <c r="K139" s="13">
        <f t="shared" si="143"/>
        <v>17496192</v>
      </c>
      <c r="L139" s="13">
        <f t="shared" si="143"/>
        <v>0</v>
      </c>
      <c r="M139" s="13">
        <f t="shared" si="143"/>
        <v>18</v>
      </c>
      <c r="N139" s="13">
        <f t="shared" si="143"/>
        <v>36333144</v>
      </c>
      <c r="O139" s="13">
        <f t="shared" si="143"/>
        <v>1857</v>
      </c>
      <c r="P139" s="13">
        <f t="shared" si="143"/>
        <v>0</v>
      </c>
      <c r="Q139" s="13">
        <f t="shared" si="143"/>
        <v>260639</v>
      </c>
      <c r="R139" s="13">
        <f t="shared" si="143"/>
        <v>1193024</v>
      </c>
      <c r="S139" s="13">
        <f t="shared" si="143"/>
        <v>0</v>
      </c>
      <c r="T139" s="13">
        <f t="shared" si="143"/>
        <v>0</v>
      </c>
      <c r="U139" s="13">
        <f t="shared" si="143"/>
        <v>0</v>
      </c>
      <c r="V139" s="13">
        <f t="shared" si="143"/>
        <v>0</v>
      </c>
      <c r="W139" s="13">
        <f t="shared" si="143"/>
        <v>0</v>
      </c>
      <c r="X139" s="13">
        <f t="shared" si="143"/>
        <v>0</v>
      </c>
      <c r="Y139" s="13">
        <f t="shared" si="143"/>
        <v>0</v>
      </c>
      <c r="Z139" s="13">
        <f t="shared" si="143"/>
        <v>0</v>
      </c>
      <c r="AA139" s="13">
        <f t="shared" si="143"/>
        <v>0</v>
      </c>
      <c r="AB139" s="13">
        <f t="shared" si="143"/>
        <v>0</v>
      </c>
      <c r="AC139" s="13">
        <f t="shared" si="143"/>
        <v>0</v>
      </c>
      <c r="AD139" s="13">
        <f t="shared" si="143"/>
        <v>0</v>
      </c>
      <c r="AE139" s="13">
        <f t="shared" si="143"/>
        <v>0</v>
      </c>
      <c r="AF139" s="13">
        <f t="shared" si="143"/>
        <v>0</v>
      </c>
      <c r="AG139" s="13">
        <f t="shared" si="143"/>
        <v>0</v>
      </c>
      <c r="AH139" s="13">
        <f t="shared" si="143"/>
        <v>0</v>
      </c>
      <c r="AI139" s="13">
        <f t="shared" si="143"/>
        <v>0</v>
      </c>
      <c r="AJ139" s="13">
        <f t="shared" si="143"/>
        <v>0</v>
      </c>
      <c r="AK139" s="13">
        <f t="shared" si="143"/>
        <v>0</v>
      </c>
      <c r="AL139" s="13">
        <f t="shared" si="143"/>
        <v>0</v>
      </c>
      <c r="AM139" s="13">
        <f t="shared" si="143"/>
        <v>0</v>
      </c>
      <c r="AN139" s="14">
        <f t="shared" si="144"/>
        <v>365683045</v>
      </c>
    </row>
    <row r="140" spans="1:40" s="24" customFormat="1">
      <c r="A140" s="12">
        <f>A38</f>
        <v>2005</v>
      </c>
      <c r="B140" s="13">
        <f t="shared" si="145"/>
        <v>1550674</v>
      </c>
      <c r="C140" s="13">
        <f t="shared" si="143"/>
        <v>1427</v>
      </c>
      <c r="D140" s="13">
        <f t="shared" si="143"/>
        <v>13842</v>
      </c>
      <c r="E140" s="13">
        <f t="shared" si="143"/>
        <v>5097</v>
      </c>
      <c r="F140" s="13">
        <f t="shared" si="143"/>
        <v>9478613</v>
      </c>
      <c r="G140" s="13">
        <f t="shared" si="143"/>
        <v>720264</v>
      </c>
      <c r="H140" s="13">
        <f t="shared" si="143"/>
        <v>2229</v>
      </c>
      <c r="I140" s="13">
        <f t="shared" si="143"/>
        <v>492022857</v>
      </c>
      <c r="J140" s="13">
        <f t="shared" si="143"/>
        <v>0</v>
      </c>
      <c r="K140" s="13">
        <f t="shared" si="143"/>
        <v>18471541</v>
      </c>
      <c r="L140" s="13">
        <f t="shared" si="143"/>
        <v>0</v>
      </c>
      <c r="M140" s="13">
        <f t="shared" si="143"/>
        <v>18</v>
      </c>
      <c r="N140" s="13">
        <f t="shared" si="143"/>
        <v>39506479</v>
      </c>
      <c r="O140" s="13">
        <f t="shared" si="143"/>
        <v>2163</v>
      </c>
      <c r="P140" s="13">
        <f t="shared" si="143"/>
        <v>0</v>
      </c>
      <c r="Q140" s="13">
        <f t="shared" si="143"/>
        <v>263574</v>
      </c>
      <c r="R140" s="13">
        <f t="shared" si="143"/>
        <v>1580164</v>
      </c>
      <c r="S140" s="13">
        <f t="shared" si="143"/>
        <v>0</v>
      </c>
      <c r="T140" s="13">
        <f t="shared" si="143"/>
        <v>0</v>
      </c>
      <c r="U140" s="13">
        <f t="shared" si="143"/>
        <v>0</v>
      </c>
      <c r="V140" s="13">
        <f t="shared" si="143"/>
        <v>0</v>
      </c>
      <c r="W140" s="13">
        <f t="shared" si="143"/>
        <v>0</v>
      </c>
      <c r="X140" s="13">
        <f t="shared" si="143"/>
        <v>0</v>
      </c>
      <c r="Y140" s="13">
        <f t="shared" si="143"/>
        <v>0</v>
      </c>
      <c r="Z140" s="13">
        <f t="shared" si="143"/>
        <v>0</v>
      </c>
      <c r="AA140" s="13">
        <f t="shared" si="143"/>
        <v>0</v>
      </c>
      <c r="AB140" s="13">
        <f t="shared" si="143"/>
        <v>0</v>
      </c>
      <c r="AC140" s="13">
        <f t="shared" si="143"/>
        <v>0</v>
      </c>
      <c r="AD140" s="13">
        <f t="shared" si="143"/>
        <v>0</v>
      </c>
      <c r="AE140" s="13">
        <f t="shared" si="143"/>
        <v>0</v>
      </c>
      <c r="AF140" s="13">
        <f t="shared" si="143"/>
        <v>0</v>
      </c>
      <c r="AG140" s="13">
        <f t="shared" si="143"/>
        <v>0</v>
      </c>
      <c r="AH140" s="13">
        <f t="shared" si="143"/>
        <v>0</v>
      </c>
      <c r="AI140" s="13">
        <f t="shared" si="143"/>
        <v>0</v>
      </c>
      <c r="AJ140" s="13">
        <f t="shared" si="143"/>
        <v>0</v>
      </c>
      <c r="AK140" s="13">
        <f t="shared" si="143"/>
        <v>0</v>
      </c>
      <c r="AL140" s="13">
        <f t="shared" si="143"/>
        <v>0</v>
      </c>
      <c r="AM140" s="13">
        <f t="shared" si="143"/>
        <v>0</v>
      </c>
      <c r="AN140" s="14">
        <f t="shared" si="144"/>
        <v>563618942</v>
      </c>
    </row>
    <row r="141" spans="1:40" s="24" customFormat="1">
      <c r="A141" s="12">
        <f>A39</f>
        <v>2006</v>
      </c>
      <c r="B141" s="13">
        <f t="shared" si="145"/>
        <v>1853105</v>
      </c>
      <c r="C141" s="13">
        <f t="shared" si="143"/>
        <v>1427</v>
      </c>
      <c r="D141" s="13">
        <f t="shared" si="143"/>
        <v>13842</v>
      </c>
      <c r="E141" s="13">
        <f t="shared" si="143"/>
        <v>5097</v>
      </c>
      <c r="F141" s="13">
        <f t="shared" si="143"/>
        <v>13914525</v>
      </c>
      <c r="G141" s="13">
        <f t="shared" si="143"/>
        <v>787832</v>
      </c>
      <c r="H141" s="13">
        <f t="shared" si="143"/>
        <v>2229</v>
      </c>
      <c r="I141" s="13">
        <f t="shared" si="143"/>
        <v>649247166</v>
      </c>
      <c r="J141" s="13">
        <f t="shared" si="143"/>
        <v>0</v>
      </c>
      <c r="K141" s="13">
        <f t="shared" si="143"/>
        <v>19206868</v>
      </c>
      <c r="L141" s="13">
        <f t="shared" si="143"/>
        <v>0</v>
      </c>
      <c r="M141" s="13">
        <f t="shared" si="143"/>
        <v>18</v>
      </c>
      <c r="N141" s="13">
        <f t="shared" si="143"/>
        <v>42191519</v>
      </c>
      <c r="O141" s="13">
        <f t="shared" si="143"/>
        <v>2163</v>
      </c>
      <c r="P141" s="13">
        <f t="shared" si="143"/>
        <v>130561</v>
      </c>
      <c r="Q141" s="13">
        <f t="shared" si="143"/>
        <v>389833</v>
      </c>
      <c r="R141" s="13">
        <f t="shared" si="143"/>
        <v>1776292</v>
      </c>
      <c r="S141" s="13">
        <f t="shared" si="143"/>
        <v>0</v>
      </c>
      <c r="T141" s="13">
        <f t="shared" si="143"/>
        <v>0</v>
      </c>
      <c r="U141" s="13">
        <f t="shared" si="143"/>
        <v>0</v>
      </c>
      <c r="V141" s="13">
        <f t="shared" si="143"/>
        <v>0</v>
      </c>
      <c r="W141" s="13">
        <f t="shared" si="143"/>
        <v>0</v>
      </c>
      <c r="X141" s="13">
        <f t="shared" si="143"/>
        <v>0</v>
      </c>
      <c r="Y141" s="13">
        <f t="shared" si="143"/>
        <v>0</v>
      </c>
      <c r="Z141" s="13">
        <f t="shared" si="143"/>
        <v>0</v>
      </c>
      <c r="AA141" s="13">
        <f t="shared" si="143"/>
        <v>0</v>
      </c>
      <c r="AB141" s="13">
        <f t="shared" si="143"/>
        <v>0</v>
      </c>
      <c r="AC141" s="13">
        <f t="shared" si="143"/>
        <v>0</v>
      </c>
      <c r="AD141" s="13">
        <f t="shared" si="143"/>
        <v>0</v>
      </c>
      <c r="AE141" s="13">
        <f t="shared" si="143"/>
        <v>0</v>
      </c>
      <c r="AF141" s="13">
        <f t="shared" si="143"/>
        <v>0</v>
      </c>
      <c r="AG141" s="13">
        <f t="shared" si="143"/>
        <v>0</v>
      </c>
      <c r="AH141" s="13">
        <f t="shared" si="143"/>
        <v>0</v>
      </c>
      <c r="AI141" s="13">
        <f t="shared" si="143"/>
        <v>0</v>
      </c>
      <c r="AJ141" s="13">
        <f t="shared" ref="AJ141:AJ154" si="146">AJ140+AJ13</f>
        <v>0</v>
      </c>
      <c r="AK141" s="13">
        <f t="shared" ref="AK141:AK154" si="147">AK140+AK13</f>
        <v>0</v>
      </c>
      <c r="AL141" s="13">
        <f t="shared" ref="AL141:AL154" si="148">AL140+AL13</f>
        <v>0</v>
      </c>
      <c r="AM141" s="13">
        <f t="shared" ref="AM141:AM154" si="149">AM140+AM13</f>
        <v>0</v>
      </c>
      <c r="AN141" s="14">
        <f t="shared" si="144"/>
        <v>729522477</v>
      </c>
    </row>
    <row r="142" spans="1:40" s="24" customFormat="1">
      <c r="A142" s="12">
        <f>A40</f>
        <v>2007</v>
      </c>
      <c r="B142" s="13">
        <f t="shared" si="145"/>
        <v>2159845</v>
      </c>
      <c r="C142" s="13">
        <f t="shared" ref="C142:C154" si="150">C141+C14</f>
        <v>2044</v>
      </c>
      <c r="D142" s="13">
        <f t="shared" ref="D142:D154" si="151">D141+D14</f>
        <v>13842</v>
      </c>
      <c r="E142" s="13">
        <f t="shared" ref="E142:E154" si="152">E141+E14</f>
        <v>5097</v>
      </c>
      <c r="F142" s="13">
        <f t="shared" ref="F142:F154" si="153">F141+F14</f>
        <v>15259409</v>
      </c>
      <c r="G142" s="13">
        <f t="shared" ref="G142:G154" si="154">G141+G14</f>
        <v>856709</v>
      </c>
      <c r="H142" s="13">
        <f t="shared" ref="H142:H154" si="155">H141+H14</f>
        <v>2229</v>
      </c>
      <c r="I142" s="13">
        <f t="shared" ref="I142:I154" si="156">I141+I14</f>
        <v>797694525</v>
      </c>
      <c r="J142" s="13">
        <f t="shared" ref="J142:J154" si="157">J141+J14</f>
        <v>0</v>
      </c>
      <c r="K142" s="13">
        <f t="shared" ref="K142:K154" si="158">K141+K14</f>
        <v>19965582</v>
      </c>
      <c r="L142" s="13">
        <f t="shared" ref="L142:L154" si="159">L141+L14</f>
        <v>0</v>
      </c>
      <c r="M142" s="13">
        <f t="shared" ref="M142:M154" si="160">M141+M14</f>
        <v>142</v>
      </c>
      <c r="N142" s="13">
        <f t="shared" ref="N142:N154" si="161">N141+N14</f>
        <v>43731999</v>
      </c>
      <c r="O142" s="13">
        <f t="shared" ref="O142:O154" si="162">O141+O14</f>
        <v>2163</v>
      </c>
      <c r="P142" s="13">
        <f t="shared" ref="P142:P154" si="163">P141+P14</f>
        <v>569320</v>
      </c>
      <c r="Q142" s="13">
        <f t="shared" ref="Q142:Q154" si="164">Q141+Q14</f>
        <v>390573</v>
      </c>
      <c r="R142" s="13">
        <f t="shared" ref="R142:R154" si="165">R141+R14</f>
        <v>2165373</v>
      </c>
      <c r="S142" s="13">
        <f t="shared" ref="S142:S154" si="166">S141+S14</f>
        <v>0</v>
      </c>
      <c r="T142" s="13">
        <f t="shared" ref="T142:T154" si="167">T141+T14</f>
        <v>0</v>
      </c>
      <c r="U142" s="13">
        <f t="shared" ref="U142:U154" si="168">U141+U14</f>
        <v>0</v>
      </c>
      <c r="V142" s="13">
        <f t="shared" ref="V142:V154" si="169">V141+V14</f>
        <v>0</v>
      </c>
      <c r="W142" s="13">
        <f t="shared" ref="W142:W154" si="170">W141+W14</f>
        <v>0</v>
      </c>
      <c r="X142" s="13">
        <f t="shared" ref="X142:X154" si="171">X141+X14</f>
        <v>0</v>
      </c>
      <c r="Y142" s="13">
        <f t="shared" ref="Y142:Y154" si="172">Y141+Y14</f>
        <v>0</v>
      </c>
      <c r="Z142" s="13">
        <f t="shared" ref="Z142:Z154" si="173">Z141+Z14</f>
        <v>0</v>
      </c>
      <c r="AA142" s="13">
        <f t="shared" ref="AA142:AA154" si="174">AA141+AA14</f>
        <v>0</v>
      </c>
      <c r="AB142" s="13">
        <f t="shared" ref="AB142:AB154" si="175">AB141+AB14</f>
        <v>0</v>
      </c>
      <c r="AC142" s="13">
        <f t="shared" ref="AC142:AC154" si="176">AC141+AC14</f>
        <v>0</v>
      </c>
      <c r="AD142" s="13">
        <f t="shared" ref="AD142:AD154" si="177">AD141+AD14</f>
        <v>0</v>
      </c>
      <c r="AE142" s="13">
        <f t="shared" ref="AE142:AE154" si="178">AE141+AE14</f>
        <v>0</v>
      </c>
      <c r="AF142" s="13">
        <f t="shared" ref="AF142:AF154" si="179">AF141+AF14</f>
        <v>0</v>
      </c>
      <c r="AG142" s="13">
        <f t="shared" ref="AG142:AG154" si="180">AG141+AG14</f>
        <v>0</v>
      </c>
      <c r="AH142" s="13">
        <f t="shared" ref="AH142:AH154" si="181">AH141+AH14</f>
        <v>0</v>
      </c>
      <c r="AI142" s="13">
        <f t="shared" ref="AI142:AI154" si="182">AI141+AI14</f>
        <v>0</v>
      </c>
      <c r="AJ142" s="13">
        <f t="shared" si="146"/>
        <v>0</v>
      </c>
      <c r="AK142" s="13">
        <f t="shared" si="147"/>
        <v>0</v>
      </c>
      <c r="AL142" s="13">
        <f t="shared" si="148"/>
        <v>0</v>
      </c>
      <c r="AM142" s="13">
        <f t="shared" si="149"/>
        <v>0</v>
      </c>
      <c r="AN142" s="14">
        <f t="shared" si="144"/>
        <v>882818852</v>
      </c>
    </row>
    <row r="143" spans="1:40" s="24" customFormat="1">
      <c r="A143" s="12">
        <f>A41</f>
        <v>2008</v>
      </c>
      <c r="B143" s="13">
        <f t="shared" si="145"/>
        <v>2631927</v>
      </c>
      <c r="C143" s="13">
        <f t="shared" si="150"/>
        <v>16084</v>
      </c>
      <c r="D143" s="13">
        <f t="shared" si="151"/>
        <v>13842</v>
      </c>
      <c r="E143" s="13">
        <f t="shared" si="152"/>
        <v>5097</v>
      </c>
      <c r="F143" s="13">
        <f t="shared" si="153"/>
        <v>16049005</v>
      </c>
      <c r="G143" s="13">
        <f t="shared" si="154"/>
        <v>919166</v>
      </c>
      <c r="H143" s="13">
        <f t="shared" si="155"/>
        <v>2229</v>
      </c>
      <c r="I143" s="13">
        <f t="shared" si="156"/>
        <v>887118503</v>
      </c>
      <c r="J143" s="13">
        <f t="shared" si="157"/>
        <v>0</v>
      </c>
      <c r="K143" s="13">
        <f t="shared" si="158"/>
        <v>20309005</v>
      </c>
      <c r="L143" s="13">
        <f t="shared" si="159"/>
        <v>0</v>
      </c>
      <c r="M143" s="13">
        <f t="shared" si="160"/>
        <v>616</v>
      </c>
      <c r="N143" s="13">
        <f t="shared" si="161"/>
        <v>43960876</v>
      </c>
      <c r="O143" s="13">
        <f t="shared" si="162"/>
        <v>2163</v>
      </c>
      <c r="P143" s="13">
        <f t="shared" si="163"/>
        <v>1137746</v>
      </c>
      <c r="Q143" s="13">
        <f t="shared" si="164"/>
        <v>395440</v>
      </c>
      <c r="R143" s="13">
        <f t="shared" si="165"/>
        <v>2476262</v>
      </c>
      <c r="S143" s="13">
        <f t="shared" si="166"/>
        <v>0</v>
      </c>
      <c r="T143" s="13">
        <f t="shared" si="167"/>
        <v>0</v>
      </c>
      <c r="U143" s="13">
        <f t="shared" si="168"/>
        <v>0</v>
      </c>
      <c r="V143" s="13">
        <f t="shared" si="169"/>
        <v>0</v>
      </c>
      <c r="W143" s="13">
        <f t="shared" si="170"/>
        <v>0</v>
      </c>
      <c r="X143" s="13">
        <f t="shared" si="171"/>
        <v>0</v>
      </c>
      <c r="Y143" s="13">
        <f t="shared" si="172"/>
        <v>0</v>
      </c>
      <c r="Z143" s="13">
        <f t="shared" si="173"/>
        <v>0</v>
      </c>
      <c r="AA143" s="13">
        <f t="shared" si="174"/>
        <v>0</v>
      </c>
      <c r="AB143" s="13">
        <f t="shared" si="175"/>
        <v>0</v>
      </c>
      <c r="AC143" s="13">
        <f t="shared" si="176"/>
        <v>0</v>
      </c>
      <c r="AD143" s="13">
        <f t="shared" si="177"/>
        <v>0</v>
      </c>
      <c r="AE143" s="13">
        <f t="shared" si="178"/>
        <v>0</v>
      </c>
      <c r="AF143" s="13">
        <f t="shared" si="179"/>
        <v>0</v>
      </c>
      <c r="AG143" s="13">
        <f t="shared" si="180"/>
        <v>0</v>
      </c>
      <c r="AH143" s="13">
        <f t="shared" si="181"/>
        <v>0</v>
      </c>
      <c r="AI143" s="13">
        <f t="shared" si="182"/>
        <v>0</v>
      </c>
      <c r="AJ143" s="13">
        <f t="shared" si="146"/>
        <v>0</v>
      </c>
      <c r="AK143" s="13">
        <f t="shared" si="147"/>
        <v>0</v>
      </c>
      <c r="AL143" s="13">
        <f t="shared" si="148"/>
        <v>0</v>
      </c>
      <c r="AM143" s="13">
        <f t="shared" si="149"/>
        <v>0</v>
      </c>
      <c r="AN143" s="14">
        <f t="shared" si="144"/>
        <v>975037961</v>
      </c>
    </row>
    <row r="144" spans="1:40" s="24" customFormat="1">
      <c r="A144" s="12">
        <f>A42</f>
        <v>2009</v>
      </c>
      <c r="B144" s="13">
        <f t="shared" si="145"/>
        <v>3079317</v>
      </c>
      <c r="C144" s="13">
        <f t="shared" si="150"/>
        <v>164363</v>
      </c>
      <c r="D144" s="13">
        <f t="shared" si="151"/>
        <v>14547</v>
      </c>
      <c r="E144" s="13">
        <f t="shared" si="152"/>
        <v>5097</v>
      </c>
      <c r="F144" s="13">
        <f t="shared" si="153"/>
        <v>24622533</v>
      </c>
      <c r="G144" s="13">
        <f t="shared" si="154"/>
        <v>1033799</v>
      </c>
      <c r="H144" s="13">
        <f t="shared" si="155"/>
        <v>2276</v>
      </c>
      <c r="I144" s="13">
        <f t="shared" si="156"/>
        <v>961605636</v>
      </c>
      <c r="J144" s="13">
        <f t="shared" si="157"/>
        <v>0</v>
      </c>
      <c r="K144" s="13">
        <f t="shared" si="158"/>
        <v>20976213</v>
      </c>
      <c r="L144" s="13">
        <f t="shared" si="159"/>
        <v>0</v>
      </c>
      <c r="M144" s="13">
        <f t="shared" si="160"/>
        <v>616</v>
      </c>
      <c r="N144" s="13">
        <f t="shared" si="161"/>
        <v>45265920</v>
      </c>
      <c r="O144" s="13">
        <f t="shared" si="162"/>
        <v>2163</v>
      </c>
      <c r="P144" s="13">
        <f t="shared" si="163"/>
        <v>1203270</v>
      </c>
      <c r="Q144" s="13">
        <f t="shared" si="164"/>
        <v>5108152</v>
      </c>
      <c r="R144" s="13">
        <f t="shared" si="165"/>
        <v>2631552</v>
      </c>
      <c r="S144" s="13">
        <f t="shared" si="166"/>
        <v>0</v>
      </c>
      <c r="T144" s="13">
        <f t="shared" si="167"/>
        <v>0</v>
      </c>
      <c r="U144" s="13">
        <f t="shared" si="168"/>
        <v>0</v>
      </c>
      <c r="V144" s="13">
        <f t="shared" si="169"/>
        <v>0</v>
      </c>
      <c r="W144" s="13">
        <f t="shared" si="170"/>
        <v>0</v>
      </c>
      <c r="X144" s="13">
        <f t="shared" si="171"/>
        <v>0</v>
      </c>
      <c r="Y144" s="13">
        <f t="shared" si="172"/>
        <v>0</v>
      </c>
      <c r="Z144" s="13">
        <f t="shared" si="173"/>
        <v>0</v>
      </c>
      <c r="AA144" s="13">
        <f t="shared" si="174"/>
        <v>0</v>
      </c>
      <c r="AB144" s="13">
        <f t="shared" si="175"/>
        <v>0</v>
      </c>
      <c r="AC144" s="13">
        <f t="shared" si="176"/>
        <v>0</v>
      </c>
      <c r="AD144" s="13">
        <f t="shared" si="177"/>
        <v>0</v>
      </c>
      <c r="AE144" s="13">
        <f t="shared" si="178"/>
        <v>0</v>
      </c>
      <c r="AF144" s="13">
        <f t="shared" si="179"/>
        <v>0</v>
      </c>
      <c r="AG144" s="13">
        <f t="shared" si="180"/>
        <v>0</v>
      </c>
      <c r="AH144" s="13">
        <f t="shared" si="181"/>
        <v>0</v>
      </c>
      <c r="AI144" s="13">
        <f t="shared" si="182"/>
        <v>0</v>
      </c>
      <c r="AJ144" s="13">
        <f t="shared" si="146"/>
        <v>0</v>
      </c>
      <c r="AK144" s="13">
        <f t="shared" si="147"/>
        <v>0</v>
      </c>
      <c r="AL144" s="13">
        <f t="shared" si="148"/>
        <v>0</v>
      </c>
      <c r="AM144" s="13">
        <f t="shared" si="149"/>
        <v>0</v>
      </c>
      <c r="AN144" s="14">
        <f t="shared" si="144"/>
        <v>1065715454</v>
      </c>
    </row>
    <row r="145" spans="1:40" s="24" customFormat="1">
      <c r="A145" s="12">
        <f>A43</f>
        <v>2010</v>
      </c>
      <c r="B145" s="13">
        <f t="shared" si="145"/>
        <v>3262091</v>
      </c>
      <c r="C145" s="13">
        <f t="shared" si="150"/>
        <v>421669</v>
      </c>
      <c r="D145" s="13">
        <f t="shared" si="151"/>
        <v>14547</v>
      </c>
      <c r="E145" s="13">
        <f t="shared" si="152"/>
        <v>5097</v>
      </c>
      <c r="F145" s="13">
        <f t="shared" si="153"/>
        <v>31079546</v>
      </c>
      <c r="G145" s="13">
        <f t="shared" si="154"/>
        <v>1092555</v>
      </c>
      <c r="H145" s="13">
        <f t="shared" si="155"/>
        <v>2276</v>
      </c>
      <c r="I145" s="13">
        <f t="shared" si="156"/>
        <v>1029545350</v>
      </c>
      <c r="J145" s="13">
        <f t="shared" si="157"/>
        <v>0</v>
      </c>
      <c r="K145" s="13">
        <f t="shared" si="158"/>
        <v>21606903</v>
      </c>
      <c r="L145" s="13">
        <f t="shared" si="159"/>
        <v>0</v>
      </c>
      <c r="M145" s="13">
        <f t="shared" si="160"/>
        <v>616</v>
      </c>
      <c r="N145" s="13">
        <f t="shared" si="161"/>
        <v>46587092</v>
      </c>
      <c r="O145" s="13">
        <f t="shared" si="162"/>
        <v>2163</v>
      </c>
      <c r="P145" s="13">
        <f t="shared" si="163"/>
        <v>1349021</v>
      </c>
      <c r="Q145" s="13">
        <f t="shared" si="164"/>
        <v>5114935</v>
      </c>
      <c r="R145" s="13">
        <f t="shared" si="165"/>
        <v>2797887</v>
      </c>
      <c r="S145" s="13">
        <f t="shared" si="166"/>
        <v>0</v>
      </c>
      <c r="T145" s="13">
        <f t="shared" si="167"/>
        <v>0</v>
      </c>
      <c r="U145" s="13">
        <f t="shared" si="168"/>
        <v>0</v>
      </c>
      <c r="V145" s="13">
        <f t="shared" si="169"/>
        <v>0</v>
      </c>
      <c r="W145" s="13">
        <f t="shared" si="170"/>
        <v>0</v>
      </c>
      <c r="X145" s="13">
        <f t="shared" si="171"/>
        <v>0</v>
      </c>
      <c r="Y145" s="13">
        <f t="shared" si="172"/>
        <v>0</v>
      </c>
      <c r="Z145" s="13">
        <f t="shared" si="173"/>
        <v>0</v>
      </c>
      <c r="AA145" s="13">
        <f t="shared" si="174"/>
        <v>0</v>
      </c>
      <c r="AB145" s="13">
        <f t="shared" si="175"/>
        <v>0</v>
      </c>
      <c r="AC145" s="13">
        <f t="shared" si="176"/>
        <v>0</v>
      </c>
      <c r="AD145" s="13">
        <f t="shared" si="177"/>
        <v>0</v>
      </c>
      <c r="AE145" s="13">
        <f t="shared" si="178"/>
        <v>0</v>
      </c>
      <c r="AF145" s="13">
        <f t="shared" si="179"/>
        <v>0</v>
      </c>
      <c r="AG145" s="13">
        <f t="shared" si="180"/>
        <v>0</v>
      </c>
      <c r="AH145" s="13">
        <f t="shared" si="181"/>
        <v>0</v>
      </c>
      <c r="AI145" s="13">
        <f t="shared" si="182"/>
        <v>0</v>
      </c>
      <c r="AJ145" s="13">
        <f t="shared" si="146"/>
        <v>0</v>
      </c>
      <c r="AK145" s="13">
        <f t="shared" si="147"/>
        <v>0</v>
      </c>
      <c r="AL145" s="13">
        <f t="shared" si="148"/>
        <v>0</v>
      </c>
      <c r="AM145" s="13">
        <f t="shared" si="149"/>
        <v>0</v>
      </c>
      <c r="AN145" s="14">
        <f t="shared" si="144"/>
        <v>1142881748</v>
      </c>
    </row>
    <row r="146" spans="1:40" s="24" customFormat="1">
      <c r="A146" s="12">
        <f>A44</f>
        <v>2011</v>
      </c>
      <c r="B146" s="13">
        <f t="shared" si="145"/>
        <v>3488173</v>
      </c>
      <c r="C146" s="13">
        <f t="shared" si="150"/>
        <v>473035</v>
      </c>
      <c r="D146" s="13">
        <f t="shared" si="151"/>
        <v>14556</v>
      </c>
      <c r="E146" s="13">
        <f t="shared" si="152"/>
        <v>5097</v>
      </c>
      <c r="F146" s="13">
        <f t="shared" si="153"/>
        <v>31456877</v>
      </c>
      <c r="G146" s="13">
        <f t="shared" si="154"/>
        <v>1430003</v>
      </c>
      <c r="H146" s="13">
        <f t="shared" si="155"/>
        <v>2276</v>
      </c>
      <c r="I146" s="13">
        <f t="shared" si="156"/>
        <v>1068978500</v>
      </c>
      <c r="J146" s="13">
        <f t="shared" si="157"/>
        <v>0</v>
      </c>
      <c r="K146" s="13">
        <f t="shared" si="158"/>
        <v>21845536</v>
      </c>
      <c r="L146" s="13">
        <f t="shared" si="159"/>
        <v>0</v>
      </c>
      <c r="M146" s="13">
        <f t="shared" si="160"/>
        <v>616</v>
      </c>
      <c r="N146" s="13">
        <f t="shared" si="161"/>
        <v>46797310</v>
      </c>
      <c r="O146" s="13">
        <f t="shared" si="162"/>
        <v>2163</v>
      </c>
      <c r="P146" s="13">
        <f t="shared" si="163"/>
        <v>1392732</v>
      </c>
      <c r="Q146" s="13">
        <f t="shared" si="164"/>
        <v>5115639</v>
      </c>
      <c r="R146" s="13">
        <f t="shared" si="165"/>
        <v>3498365</v>
      </c>
      <c r="S146" s="13">
        <f t="shared" si="166"/>
        <v>0</v>
      </c>
      <c r="T146" s="13">
        <f t="shared" si="167"/>
        <v>0</v>
      </c>
      <c r="U146" s="13">
        <f t="shared" si="168"/>
        <v>0</v>
      </c>
      <c r="V146" s="13">
        <f t="shared" si="169"/>
        <v>0</v>
      </c>
      <c r="W146" s="13">
        <f t="shared" si="170"/>
        <v>0</v>
      </c>
      <c r="X146" s="13">
        <f t="shared" si="171"/>
        <v>0</v>
      </c>
      <c r="Y146" s="13">
        <f t="shared" si="172"/>
        <v>0</v>
      </c>
      <c r="Z146" s="13">
        <f t="shared" si="173"/>
        <v>0</v>
      </c>
      <c r="AA146" s="13">
        <f t="shared" si="174"/>
        <v>0</v>
      </c>
      <c r="AB146" s="13">
        <f t="shared" si="175"/>
        <v>0</v>
      </c>
      <c r="AC146" s="13">
        <f t="shared" si="176"/>
        <v>0</v>
      </c>
      <c r="AD146" s="13">
        <f t="shared" si="177"/>
        <v>0</v>
      </c>
      <c r="AE146" s="13">
        <f t="shared" si="178"/>
        <v>0</v>
      </c>
      <c r="AF146" s="13">
        <f t="shared" si="179"/>
        <v>0</v>
      </c>
      <c r="AG146" s="13">
        <f t="shared" si="180"/>
        <v>0</v>
      </c>
      <c r="AH146" s="13">
        <f t="shared" si="181"/>
        <v>0</v>
      </c>
      <c r="AI146" s="13">
        <f t="shared" si="182"/>
        <v>0</v>
      </c>
      <c r="AJ146" s="13">
        <f t="shared" si="146"/>
        <v>0</v>
      </c>
      <c r="AK146" s="13">
        <f t="shared" si="147"/>
        <v>0</v>
      </c>
      <c r="AL146" s="13">
        <f t="shared" si="148"/>
        <v>0</v>
      </c>
      <c r="AM146" s="13">
        <f t="shared" si="149"/>
        <v>0</v>
      </c>
      <c r="AN146" s="14">
        <f t="shared" si="144"/>
        <v>1184500878</v>
      </c>
    </row>
    <row r="147" spans="1:40" s="24" customFormat="1">
      <c r="A147" s="12">
        <f>A45</f>
        <v>2012</v>
      </c>
      <c r="B147" s="13">
        <f t="shared" si="145"/>
        <v>3679415</v>
      </c>
      <c r="C147" s="13">
        <f t="shared" si="150"/>
        <v>473415</v>
      </c>
      <c r="D147" s="13">
        <f t="shared" si="151"/>
        <v>14556</v>
      </c>
      <c r="E147" s="13">
        <f t="shared" si="152"/>
        <v>5097</v>
      </c>
      <c r="F147" s="13">
        <f t="shared" si="153"/>
        <v>33726464</v>
      </c>
      <c r="G147" s="13">
        <f t="shared" si="154"/>
        <v>1811300</v>
      </c>
      <c r="H147" s="13">
        <f t="shared" si="155"/>
        <v>2276</v>
      </c>
      <c r="I147" s="13">
        <f t="shared" si="156"/>
        <v>1092044247</v>
      </c>
      <c r="J147" s="13">
        <f t="shared" si="157"/>
        <v>0</v>
      </c>
      <c r="K147" s="13">
        <f t="shared" si="158"/>
        <v>22587656</v>
      </c>
      <c r="L147" s="13">
        <f t="shared" si="159"/>
        <v>0</v>
      </c>
      <c r="M147" s="13">
        <f t="shared" si="160"/>
        <v>76184</v>
      </c>
      <c r="N147" s="13">
        <f t="shared" si="161"/>
        <v>47420001</v>
      </c>
      <c r="O147" s="13">
        <f t="shared" si="162"/>
        <v>2163</v>
      </c>
      <c r="P147" s="13">
        <f t="shared" si="163"/>
        <v>1426892</v>
      </c>
      <c r="Q147" s="13">
        <f t="shared" si="164"/>
        <v>5667608</v>
      </c>
      <c r="R147" s="13">
        <f t="shared" si="165"/>
        <v>4079504</v>
      </c>
      <c r="S147" s="13">
        <f t="shared" si="166"/>
        <v>0</v>
      </c>
      <c r="T147" s="13">
        <f t="shared" si="167"/>
        <v>0</v>
      </c>
      <c r="U147" s="13">
        <f t="shared" si="168"/>
        <v>0</v>
      </c>
      <c r="V147" s="13">
        <f t="shared" si="169"/>
        <v>0</v>
      </c>
      <c r="W147" s="13">
        <f t="shared" si="170"/>
        <v>0</v>
      </c>
      <c r="X147" s="13">
        <f t="shared" si="171"/>
        <v>0</v>
      </c>
      <c r="Y147" s="13">
        <f t="shared" si="172"/>
        <v>0</v>
      </c>
      <c r="Z147" s="13">
        <f t="shared" si="173"/>
        <v>0</v>
      </c>
      <c r="AA147" s="13">
        <f t="shared" si="174"/>
        <v>0</v>
      </c>
      <c r="AB147" s="13">
        <f t="shared" si="175"/>
        <v>0</v>
      </c>
      <c r="AC147" s="13">
        <f t="shared" si="176"/>
        <v>0</v>
      </c>
      <c r="AD147" s="13">
        <f t="shared" si="177"/>
        <v>0</v>
      </c>
      <c r="AE147" s="13">
        <f t="shared" si="178"/>
        <v>0</v>
      </c>
      <c r="AF147" s="13">
        <f t="shared" si="179"/>
        <v>0</v>
      </c>
      <c r="AG147" s="13">
        <f t="shared" si="180"/>
        <v>0</v>
      </c>
      <c r="AH147" s="13">
        <f t="shared" si="181"/>
        <v>0</v>
      </c>
      <c r="AI147" s="13">
        <f t="shared" si="182"/>
        <v>0</v>
      </c>
      <c r="AJ147" s="13">
        <f t="shared" si="146"/>
        <v>0</v>
      </c>
      <c r="AK147" s="13">
        <f t="shared" si="147"/>
        <v>0</v>
      </c>
      <c r="AL147" s="13">
        <f t="shared" si="148"/>
        <v>0</v>
      </c>
      <c r="AM147" s="13">
        <f t="shared" si="149"/>
        <v>0</v>
      </c>
      <c r="AN147" s="14">
        <f t="shared" si="144"/>
        <v>1213016778</v>
      </c>
    </row>
    <row r="148" spans="1:40" s="24" customFormat="1">
      <c r="A148" s="12">
        <f>A46</f>
        <v>2013</v>
      </c>
      <c r="B148" s="13">
        <f t="shared" si="145"/>
        <v>3809218</v>
      </c>
      <c r="C148" s="13">
        <f t="shared" si="150"/>
        <v>473415</v>
      </c>
      <c r="D148" s="13">
        <f t="shared" si="151"/>
        <v>14564</v>
      </c>
      <c r="E148" s="13">
        <f t="shared" si="152"/>
        <v>5097</v>
      </c>
      <c r="F148" s="13">
        <f t="shared" si="153"/>
        <v>34241618</v>
      </c>
      <c r="G148" s="13">
        <f t="shared" si="154"/>
        <v>2008911</v>
      </c>
      <c r="H148" s="13">
        <f t="shared" si="155"/>
        <v>2386</v>
      </c>
      <c r="I148" s="13">
        <f t="shared" si="156"/>
        <v>1103246892</v>
      </c>
      <c r="J148" s="13">
        <f t="shared" si="157"/>
        <v>0</v>
      </c>
      <c r="K148" s="13">
        <f t="shared" si="158"/>
        <v>22743518</v>
      </c>
      <c r="L148" s="13">
        <f t="shared" si="159"/>
        <v>0</v>
      </c>
      <c r="M148" s="13">
        <f t="shared" si="160"/>
        <v>78537</v>
      </c>
      <c r="N148" s="13">
        <f t="shared" si="161"/>
        <v>47885634</v>
      </c>
      <c r="O148" s="13">
        <f t="shared" si="162"/>
        <v>2163</v>
      </c>
      <c r="P148" s="13">
        <f t="shared" si="163"/>
        <v>1511955</v>
      </c>
      <c r="Q148" s="13">
        <f t="shared" si="164"/>
        <v>5667608</v>
      </c>
      <c r="R148" s="13">
        <f t="shared" si="165"/>
        <v>4344458</v>
      </c>
      <c r="S148" s="13">
        <f t="shared" si="166"/>
        <v>0</v>
      </c>
      <c r="T148" s="13">
        <f t="shared" si="167"/>
        <v>0</v>
      </c>
      <c r="U148" s="13">
        <f t="shared" si="168"/>
        <v>0</v>
      </c>
      <c r="V148" s="13">
        <f t="shared" si="169"/>
        <v>0</v>
      </c>
      <c r="W148" s="13">
        <f t="shared" si="170"/>
        <v>0</v>
      </c>
      <c r="X148" s="13">
        <f t="shared" si="171"/>
        <v>0</v>
      </c>
      <c r="Y148" s="13">
        <f t="shared" si="172"/>
        <v>0</v>
      </c>
      <c r="Z148" s="13">
        <f t="shared" si="173"/>
        <v>0</v>
      </c>
      <c r="AA148" s="13">
        <f t="shared" si="174"/>
        <v>0</v>
      </c>
      <c r="AB148" s="13">
        <f t="shared" si="175"/>
        <v>0</v>
      </c>
      <c r="AC148" s="13">
        <f t="shared" si="176"/>
        <v>0</v>
      </c>
      <c r="AD148" s="13">
        <f t="shared" si="177"/>
        <v>0</v>
      </c>
      <c r="AE148" s="13">
        <f t="shared" si="178"/>
        <v>0</v>
      </c>
      <c r="AF148" s="13">
        <f t="shared" si="179"/>
        <v>0</v>
      </c>
      <c r="AG148" s="13">
        <f t="shared" si="180"/>
        <v>0</v>
      </c>
      <c r="AH148" s="13">
        <f t="shared" si="181"/>
        <v>0</v>
      </c>
      <c r="AI148" s="13">
        <f t="shared" si="182"/>
        <v>0</v>
      </c>
      <c r="AJ148" s="13">
        <f t="shared" si="146"/>
        <v>0</v>
      </c>
      <c r="AK148" s="13">
        <f t="shared" si="147"/>
        <v>0</v>
      </c>
      <c r="AL148" s="13">
        <f t="shared" si="148"/>
        <v>0</v>
      </c>
      <c r="AM148" s="13">
        <f t="shared" si="149"/>
        <v>0</v>
      </c>
      <c r="AN148" s="14">
        <f t="shared" si="144"/>
        <v>1226035974</v>
      </c>
    </row>
    <row r="149" spans="1:40">
      <c r="A149" s="12">
        <f>A47</f>
        <v>2014</v>
      </c>
      <c r="B149" s="13">
        <f t="shared" si="145"/>
        <v>4069303</v>
      </c>
      <c r="C149" s="13">
        <f t="shared" si="150"/>
        <v>473415</v>
      </c>
      <c r="D149" s="13">
        <f t="shared" si="151"/>
        <v>14564</v>
      </c>
      <c r="E149" s="13">
        <f t="shared" si="152"/>
        <v>5097</v>
      </c>
      <c r="F149" s="13">
        <f t="shared" si="153"/>
        <v>44887599</v>
      </c>
      <c r="G149" s="13">
        <f t="shared" si="154"/>
        <v>2442577</v>
      </c>
      <c r="H149" s="13">
        <f t="shared" si="155"/>
        <v>17922</v>
      </c>
      <c r="I149" s="13">
        <f t="shared" si="156"/>
        <v>1108793419</v>
      </c>
      <c r="J149" s="13">
        <f t="shared" si="157"/>
        <v>0</v>
      </c>
      <c r="K149" s="13">
        <f t="shared" si="158"/>
        <v>23938724</v>
      </c>
      <c r="L149" s="13">
        <f t="shared" si="159"/>
        <v>0</v>
      </c>
      <c r="M149" s="13">
        <f t="shared" si="160"/>
        <v>78852</v>
      </c>
      <c r="N149" s="13">
        <f t="shared" si="161"/>
        <v>51441727</v>
      </c>
      <c r="O149" s="13">
        <f t="shared" si="162"/>
        <v>2163</v>
      </c>
      <c r="P149" s="13">
        <f t="shared" si="163"/>
        <v>1633835</v>
      </c>
      <c r="Q149" s="13">
        <f t="shared" si="164"/>
        <v>5768124</v>
      </c>
      <c r="R149" s="13">
        <f t="shared" si="165"/>
        <v>4540156</v>
      </c>
      <c r="S149" s="13">
        <f t="shared" si="166"/>
        <v>0</v>
      </c>
      <c r="T149" s="13">
        <f t="shared" si="167"/>
        <v>0</v>
      </c>
      <c r="U149" s="13">
        <f t="shared" si="168"/>
        <v>0</v>
      </c>
      <c r="V149" s="13">
        <f t="shared" si="169"/>
        <v>0</v>
      </c>
      <c r="W149" s="13">
        <f t="shared" si="170"/>
        <v>0</v>
      </c>
      <c r="X149" s="13">
        <f t="shared" si="171"/>
        <v>0</v>
      </c>
      <c r="Y149" s="13">
        <f t="shared" si="172"/>
        <v>0</v>
      </c>
      <c r="Z149" s="13">
        <f t="shared" si="173"/>
        <v>0</v>
      </c>
      <c r="AA149" s="13">
        <f t="shared" si="174"/>
        <v>0</v>
      </c>
      <c r="AB149" s="13">
        <f t="shared" si="175"/>
        <v>0</v>
      </c>
      <c r="AC149" s="13">
        <f t="shared" si="176"/>
        <v>0</v>
      </c>
      <c r="AD149" s="13">
        <f t="shared" si="177"/>
        <v>0</v>
      </c>
      <c r="AE149" s="13">
        <f t="shared" si="178"/>
        <v>0</v>
      </c>
      <c r="AF149" s="13">
        <f t="shared" si="179"/>
        <v>0</v>
      </c>
      <c r="AG149" s="13">
        <f t="shared" si="180"/>
        <v>0</v>
      </c>
      <c r="AH149" s="13">
        <f t="shared" si="181"/>
        <v>0</v>
      </c>
      <c r="AI149" s="13">
        <f t="shared" si="182"/>
        <v>0</v>
      </c>
      <c r="AJ149" s="13">
        <f t="shared" si="146"/>
        <v>0</v>
      </c>
      <c r="AK149" s="13">
        <f t="shared" si="147"/>
        <v>0</v>
      </c>
      <c r="AL149" s="13">
        <f t="shared" si="148"/>
        <v>0</v>
      </c>
      <c r="AM149" s="13">
        <f t="shared" si="149"/>
        <v>0</v>
      </c>
      <c r="AN149" s="14">
        <f t="shared" ref="AN149" si="183">SUM(B149:AM149)</f>
        <v>1248107477</v>
      </c>
    </row>
    <row r="150" spans="1:40">
      <c r="A150" s="12">
        <f>A48</f>
        <v>2015</v>
      </c>
      <c r="B150" s="13">
        <f t="shared" si="145"/>
        <v>4455885</v>
      </c>
      <c r="C150" s="13">
        <f t="shared" si="150"/>
        <v>473415</v>
      </c>
      <c r="D150" s="13">
        <f t="shared" si="151"/>
        <v>14564</v>
      </c>
      <c r="E150" s="13">
        <f t="shared" si="152"/>
        <v>5097</v>
      </c>
      <c r="F150" s="13">
        <f t="shared" si="153"/>
        <v>52028326</v>
      </c>
      <c r="G150" s="13">
        <f t="shared" si="154"/>
        <v>2867042</v>
      </c>
      <c r="H150" s="13">
        <f t="shared" si="155"/>
        <v>17922</v>
      </c>
      <c r="I150" s="13">
        <f t="shared" si="156"/>
        <v>1110997802</v>
      </c>
      <c r="J150" s="13">
        <f t="shared" si="157"/>
        <v>0</v>
      </c>
      <c r="K150" s="13">
        <f t="shared" si="158"/>
        <v>26955400</v>
      </c>
      <c r="L150" s="13">
        <f t="shared" si="159"/>
        <v>0</v>
      </c>
      <c r="M150" s="13">
        <f t="shared" si="160"/>
        <v>78898</v>
      </c>
      <c r="N150" s="13">
        <f t="shared" si="161"/>
        <v>55235980</v>
      </c>
      <c r="O150" s="13">
        <f t="shared" si="162"/>
        <v>2163</v>
      </c>
      <c r="P150" s="13">
        <f t="shared" si="163"/>
        <v>1766723</v>
      </c>
      <c r="Q150" s="13">
        <f t="shared" si="164"/>
        <v>6535722</v>
      </c>
      <c r="R150" s="13">
        <f t="shared" si="165"/>
        <v>4948617</v>
      </c>
      <c r="S150" s="13">
        <f t="shared" si="166"/>
        <v>0</v>
      </c>
      <c r="T150" s="13">
        <f t="shared" si="167"/>
        <v>0</v>
      </c>
      <c r="U150" s="13">
        <f t="shared" si="168"/>
        <v>0</v>
      </c>
      <c r="V150" s="13">
        <f t="shared" si="169"/>
        <v>0</v>
      </c>
      <c r="W150" s="13">
        <f t="shared" si="170"/>
        <v>0</v>
      </c>
      <c r="X150" s="13">
        <f t="shared" si="171"/>
        <v>0</v>
      </c>
      <c r="Y150" s="13">
        <f t="shared" si="172"/>
        <v>0</v>
      </c>
      <c r="Z150" s="13">
        <f t="shared" si="173"/>
        <v>0</v>
      </c>
      <c r="AA150" s="13">
        <f t="shared" si="174"/>
        <v>0</v>
      </c>
      <c r="AB150" s="13">
        <f t="shared" si="175"/>
        <v>0</v>
      </c>
      <c r="AC150" s="13">
        <f t="shared" si="176"/>
        <v>0</v>
      </c>
      <c r="AD150" s="13">
        <f t="shared" si="177"/>
        <v>0</v>
      </c>
      <c r="AE150" s="13">
        <f t="shared" si="178"/>
        <v>0</v>
      </c>
      <c r="AF150" s="13">
        <f t="shared" si="179"/>
        <v>0</v>
      </c>
      <c r="AG150" s="13">
        <f t="shared" si="180"/>
        <v>0</v>
      </c>
      <c r="AH150" s="13">
        <f t="shared" si="181"/>
        <v>0</v>
      </c>
      <c r="AI150" s="13">
        <f t="shared" si="182"/>
        <v>0</v>
      </c>
      <c r="AJ150" s="13">
        <f t="shared" si="146"/>
        <v>0</v>
      </c>
      <c r="AK150" s="13">
        <f t="shared" si="147"/>
        <v>0</v>
      </c>
      <c r="AL150" s="13">
        <f t="shared" si="148"/>
        <v>0</v>
      </c>
      <c r="AM150" s="13">
        <f t="shared" si="149"/>
        <v>0</v>
      </c>
      <c r="AN150" s="14">
        <f t="shared" ref="AN150" si="184">SUM(B150:AM150)</f>
        <v>1266383556</v>
      </c>
    </row>
    <row r="151" spans="1:40">
      <c r="A151" s="12">
        <f>A49</f>
        <v>2016</v>
      </c>
      <c r="B151" s="13">
        <f t="shared" si="145"/>
        <v>5227436</v>
      </c>
      <c r="C151" s="13">
        <f t="shared" si="150"/>
        <v>473415</v>
      </c>
      <c r="D151" s="13">
        <f t="shared" si="151"/>
        <v>14564</v>
      </c>
      <c r="E151" s="13">
        <f t="shared" si="152"/>
        <v>5097</v>
      </c>
      <c r="F151" s="13">
        <f t="shared" si="153"/>
        <v>54065266</v>
      </c>
      <c r="G151" s="13">
        <f t="shared" si="154"/>
        <v>3223631</v>
      </c>
      <c r="H151" s="13">
        <f t="shared" si="155"/>
        <v>18053</v>
      </c>
      <c r="I151" s="13">
        <f t="shared" si="156"/>
        <v>1112872451</v>
      </c>
      <c r="J151" s="13">
        <f t="shared" si="157"/>
        <v>0</v>
      </c>
      <c r="K151" s="13">
        <f t="shared" si="158"/>
        <v>30451616</v>
      </c>
      <c r="L151" s="13">
        <f t="shared" si="159"/>
        <v>0</v>
      </c>
      <c r="M151" s="13">
        <f t="shared" si="160"/>
        <v>78898</v>
      </c>
      <c r="N151" s="13">
        <f t="shared" si="161"/>
        <v>61820420</v>
      </c>
      <c r="O151" s="13">
        <f t="shared" si="162"/>
        <v>2405</v>
      </c>
      <c r="P151" s="13">
        <f t="shared" si="163"/>
        <v>1946769</v>
      </c>
      <c r="Q151" s="13">
        <f t="shared" si="164"/>
        <v>6668227</v>
      </c>
      <c r="R151" s="13">
        <f t="shared" si="165"/>
        <v>5208509</v>
      </c>
      <c r="S151" s="13">
        <f t="shared" si="166"/>
        <v>0</v>
      </c>
      <c r="T151" s="13">
        <f t="shared" si="167"/>
        <v>0</v>
      </c>
      <c r="U151" s="13">
        <f t="shared" si="168"/>
        <v>0</v>
      </c>
      <c r="V151" s="13">
        <f t="shared" si="169"/>
        <v>0</v>
      </c>
      <c r="W151" s="13">
        <f t="shared" si="170"/>
        <v>0</v>
      </c>
      <c r="X151" s="13">
        <f t="shared" si="171"/>
        <v>0</v>
      </c>
      <c r="Y151" s="13">
        <f t="shared" si="172"/>
        <v>0</v>
      </c>
      <c r="Z151" s="13">
        <f t="shared" si="173"/>
        <v>0</v>
      </c>
      <c r="AA151" s="13">
        <f t="shared" si="174"/>
        <v>0</v>
      </c>
      <c r="AB151" s="13">
        <f t="shared" si="175"/>
        <v>0</v>
      </c>
      <c r="AC151" s="13">
        <f t="shared" si="176"/>
        <v>0</v>
      </c>
      <c r="AD151" s="13">
        <f t="shared" si="177"/>
        <v>0</v>
      </c>
      <c r="AE151" s="13">
        <f t="shared" si="178"/>
        <v>0</v>
      </c>
      <c r="AF151" s="13">
        <f t="shared" si="179"/>
        <v>0</v>
      </c>
      <c r="AG151" s="13">
        <f t="shared" si="180"/>
        <v>0</v>
      </c>
      <c r="AH151" s="13">
        <f t="shared" si="181"/>
        <v>0</v>
      </c>
      <c r="AI151" s="13">
        <f t="shared" si="182"/>
        <v>0</v>
      </c>
      <c r="AJ151" s="13">
        <f t="shared" si="146"/>
        <v>0</v>
      </c>
      <c r="AK151" s="13">
        <f t="shared" si="147"/>
        <v>0</v>
      </c>
      <c r="AL151" s="13">
        <f t="shared" si="148"/>
        <v>0</v>
      </c>
      <c r="AM151" s="13">
        <f t="shared" si="149"/>
        <v>0</v>
      </c>
      <c r="AN151" s="14">
        <f t="shared" ref="AN151" si="185">SUM(B151:AM151)</f>
        <v>1282076757</v>
      </c>
    </row>
    <row r="152" spans="1:40" s="24" customFormat="1">
      <c r="A152" s="12">
        <f t="shared" ref="A152:A154" si="186">A50</f>
        <v>2017</v>
      </c>
      <c r="B152" s="13">
        <f t="shared" si="145"/>
        <v>6515186</v>
      </c>
      <c r="C152" s="13">
        <f t="shared" si="150"/>
        <v>473415</v>
      </c>
      <c r="D152" s="13">
        <f t="shared" si="151"/>
        <v>14564</v>
      </c>
      <c r="E152" s="13">
        <f t="shared" si="152"/>
        <v>5097</v>
      </c>
      <c r="F152" s="13">
        <f t="shared" si="153"/>
        <v>70285757</v>
      </c>
      <c r="G152" s="13">
        <f t="shared" si="154"/>
        <v>4207027</v>
      </c>
      <c r="H152" s="13">
        <f t="shared" si="155"/>
        <v>18683</v>
      </c>
      <c r="I152" s="13">
        <f t="shared" si="156"/>
        <v>1114623800</v>
      </c>
      <c r="J152" s="13">
        <f t="shared" si="157"/>
        <v>0</v>
      </c>
      <c r="K152" s="13">
        <f t="shared" si="158"/>
        <v>35093009</v>
      </c>
      <c r="L152" s="13">
        <f t="shared" si="159"/>
        <v>0</v>
      </c>
      <c r="M152" s="13">
        <f t="shared" si="160"/>
        <v>78898</v>
      </c>
      <c r="N152" s="13">
        <f t="shared" si="161"/>
        <v>66814853</v>
      </c>
      <c r="O152" s="13">
        <f t="shared" si="162"/>
        <v>2418</v>
      </c>
      <c r="P152" s="13">
        <f t="shared" si="163"/>
        <v>2122513</v>
      </c>
      <c r="Q152" s="13">
        <f t="shared" si="164"/>
        <v>6800034</v>
      </c>
      <c r="R152" s="13">
        <f t="shared" si="165"/>
        <v>5355686</v>
      </c>
      <c r="S152" s="13">
        <f t="shared" si="166"/>
        <v>0</v>
      </c>
      <c r="T152" s="13">
        <f t="shared" si="167"/>
        <v>0</v>
      </c>
      <c r="U152" s="13">
        <f t="shared" si="168"/>
        <v>0</v>
      </c>
      <c r="V152" s="13">
        <f t="shared" si="169"/>
        <v>0</v>
      </c>
      <c r="W152" s="13">
        <f t="shared" si="170"/>
        <v>0</v>
      </c>
      <c r="X152" s="13">
        <f t="shared" si="171"/>
        <v>0</v>
      </c>
      <c r="Y152" s="13">
        <f t="shared" si="172"/>
        <v>0</v>
      </c>
      <c r="Z152" s="13">
        <f t="shared" si="173"/>
        <v>0</v>
      </c>
      <c r="AA152" s="13">
        <f t="shared" si="174"/>
        <v>0</v>
      </c>
      <c r="AB152" s="13">
        <f t="shared" si="175"/>
        <v>0</v>
      </c>
      <c r="AC152" s="13">
        <f t="shared" si="176"/>
        <v>0</v>
      </c>
      <c r="AD152" s="13">
        <f t="shared" si="177"/>
        <v>0</v>
      </c>
      <c r="AE152" s="13">
        <f t="shared" si="178"/>
        <v>0</v>
      </c>
      <c r="AF152" s="13">
        <f t="shared" si="179"/>
        <v>0</v>
      </c>
      <c r="AG152" s="13">
        <f t="shared" si="180"/>
        <v>0</v>
      </c>
      <c r="AH152" s="13">
        <f t="shared" si="181"/>
        <v>0</v>
      </c>
      <c r="AI152" s="13">
        <f t="shared" si="182"/>
        <v>0</v>
      </c>
      <c r="AJ152" s="13">
        <f t="shared" si="146"/>
        <v>0</v>
      </c>
      <c r="AK152" s="13">
        <f t="shared" si="147"/>
        <v>0</v>
      </c>
      <c r="AL152" s="13">
        <f t="shared" si="148"/>
        <v>0</v>
      </c>
      <c r="AM152" s="13">
        <f t="shared" si="149"/>
        <v>0</v>
      </c>
      <c r="AN152" s="14">
        <f t="shared" ref="AN152:AN154" si="187">SUM(B152:AM152)</f>
        <v>1312410940</v>
      </c>
    </row>
    <row r="153" spans="1:40" s="24" customFormat="1">
      <c r="A153" s="12">
        <f t="shared" si="186"/>
        <v>2018</v>
      </c>
      <c r="B153" s="13">
        <f t="shared" si="145"/>
        <v>7361774</v>
      </c>
      <c r="C153" s="13">
        <f t="shared" si="150"/>
        <v>473415</v>
      </c>
      <c r="D153" s="13">
        <f t="shared" si="151"/>
        <v>14564</v>
      </c>
      <c r="E153" s="13">
        <f t="shared" si="152"/>
        <v>5097</v>
      </c>
      <c r="F153" s="13">
        <f t="shared" si="153"/>
        <v>107897414</v>
      </c>
      <c r="G153" s="13">
        <f t="shared" si="154"/>
        <v>4544696</v>
      </c>
      <c r="H153" s="13">
        <f t="shared" si="155"/>
        <v>18683</v>
      </c>
      <c r="I153" s="13">
        <f t="shared" si="156"/>
        <v>1115244972</v>
      </c>
      <c r="J153" s="13">
        <f t="shared" si="157"/>
        <v>0</v>
      </c>
      <c r="K153" s="13">
        <f t="shared" si="158"/>
        <v>36989383</v>
      </c>
      <c r="L153" s="13">
        <f t="shared" si="159"/>
        <v>0</v>
      </c>
      <c r="M153" s="13">
        <f t="shared" si="160"/>
        <v>78898</v>
      </c>
      <c r="N153" s="13">
        <f t="shared" si="161"/>
        <v>69782706</v>
      </c>
      <c r="O153" s="13">
        <f t="shared" si="162"/>
        <v>2433</v>
      </c>
      <c r="P153" s="13">
        <f t="shared" si="163"/>
        <v>2208890</v>
      </c>
      <c r="Q153" s="13">
        <f t="shared" si="164"/>
        <v>7684951</v>
      </c>
      <c r="R153" s="13">
        <f t="shared" si="165"/>
        <v>5572724</v>
      </c>
      <c r="S153" s="13">
        <f t="shared" si="166"/>
        <v>0</v>
      </c>
      <c r="T153" s="13">
        <f t="shared" si="167"/>
        <v>0</v>
      </c>
      <c r="U153" s="13">
        <f t="shared" si="168"/>
        <v>0</v>
      </c>
      <c r="V153" s="13">
        <f t="shared" si="169"/>
        <v>0</v>
      </c>
      <c r="W153" s="13">
        <f t="shared" si="170"/>
        <v>0</v>
      </c>
      <c r="X153" s="13">
        <f t="shared" si="171"/>
        <v>0</v>
      </c>
      <c r="Y153" s="13">
        <f t="shared" si="172"/>
        <v>0</v>
      </c>
      <c r="Z153" s="13">
        <f t="shared" si="173"/>
        <v>0</v>
      </c>
      <c r="AA153" s="13">
        <f t="shared" si="174"/>
        <v>0</v>
      </c>
      <c r="AB153" s="13">
        <f t="shared" si="175"/>
        <v>0</v>
      </c>
      <c r="AC153" s="13">
        <f t="shared" si="176"/>
        <v>0</v>
      </c>
      <c r="AD153" s="13">
        <f t="shared" si="177"/>
        <v>0</v>
      </c>
      <c r="AE153" s="13">
        <f t="shared" si="178"/>
        <v>0</v>
      </c>
      <c r="AF153" s="13">
        <f t="shared" si="179"/>
        <v>0</v>
      </c>
      <c r="AG153" s="13">
        <f t="shared" si="180"/>
        <v>0</v>
      </c>
      <c r="AH153" s="13">
        <f t="shared" si="181"/>
        <v>0</v>
      </c>
      <c r="AI153" s="13">
        <f t="shared" si="182"/>
        <v>0</v>
      </c>
      <c r="AJ153" s="13">
        <f t="shared" si="146"/>
        <v>0</v>
      </c>
      <c r="AK153" s="13">
        <f t="shared" si="147"/>
        <v>0</v>
      </c>
      <c r="AL153" s="13">
        <f t="shared" si="148"/>
        <v>0</v>
      </c>
      <c r="AM153" s="13">
        <f t="shared" si="149"/>
        <v>0</v>
      </c>
      <c r="AN153" s="14">
        <f t="shared" si="187"/>
        <v>1357880600</v>
      </c>
    </row>
    <row r="154" spans="1:40">
      <c r="A154" s="12">
        <f t="shared" si="186"/>
        <v>2019</v>
      </c>
      <c r="B154" s="13">
        <f t="shared" si="145"/>
        <v>7872047</v>
      </c>
      <c r="C154" s="13">
        <f t="shared" si="150"/>
        <v>494308</v>
      </c>
      <c r="D154" s="13">
        <f t="shared" si="151"/>
        <v>14564</v>
      </c>
      <c r="E154" s="13">
        <f t="shared" si="152"/>
        <v>5097</v>
      </c>
      <c r="F154" s="13">
        <f t="shared" si="153"/>
        <v>107897414</v>
      </c>
      <c r="G154" s="13">
        <f t="shared" si="154"/>
        <v>4707651</v>
      </c>
      <c r="H154" s="13">
        <f t="shared" si="155"/>
        <v>18683</v>
      </c>
      <c r="I154" s="13">
        <f t="shared" si="156"/>
        <v>1115787598</v>
      </c>
      <c r="J154" s="13">
        <f t="shared" si="157"/>
        <v>0</v>
      </c>
      <c r="K154" s="13">
        <f t="shared" si="158"/>
        <v>40502975</v>
      </c>
      <c r="L154" s="13">
        <f t="shared" si="159"/>
        <v>0</v>
      </c>
      <c r="M154" s="13">
        <f t="shared" si="160"/>
        <v>78949</v>
      </c>
      <c r="N154" s="13">
        <f t="shared" si="161"/>
        <v>73025419</v>
      </c>
      <c r="O154" s="13">
        <f t="shared" si="162"/>
        <v>2548</v>
      </c>
      <c r="P154" s="13">
        <f t="shared" si="163"/>
        <v>2273508</v>
      </c>
      <c r="Q154" s="13">
        <f t="shared" si="164"/>
        <v>7807634</v>
      </c>
      <c r="R154" s="13">
        <f t="shared" si="165"/>
        <v>5735212</v>
      </c>
      <c r="S154" s="13">
        <f t="shared" si="166"/>
        <v>0</v>
      </c>
      <c r="T154" s="13">
        <f t="shared" si="167"/>
        <v>0</v>
      </c>
      <c r="U154" s="13">
        <f t="shared" si="168"/>
        <v>0</v>
      </c>
      <c r="V154" s="13">
        <f t="shared" si="169"/>
        <v>0</v>
      </c>
      <c r="W154" s="13">
        <f t="shared" si="170"/>
        <v>0</v>
      </c>
      <c r="X154" s="13">
        <f t="shared" si="171"/>
        <v>0</v>
      </c>
      <c r="Y154" s="13">
        <f t="shared" si="172"/>
        <v>0</v>
      </c>
      <c r="Z154" s="13">
        <f t="shared" si="173"/>
        <v>0</v>
      </c>
      <c r="AA154" s="13">
        <f t="shared" si="174"/>
        <v>0</v>
      </c>
      <c r="AB154" s="13">
        <f t="shared" si="175"/>
        <v>0</v>
      </c>
      <c r="AC154" s="13">
        <f t="shared" si="176"/>
        <v>0</v>
      </c>
      <c r="AD154" s="13">
        <f t="shared" si="177"/>
        <v>0</v>
      </c>
      <c r="AE154" s="13">
        <f t="shared" si="178"/>
        <v>0</v>
      </c>
      <c r="AF154" s="13">
        <f t="shared" si="179"/>
        <v>0</v>
      </c>
      <c r="AG154" s="13">
        <f t="shared" si="180"/>
        <v>0</v>
      </c>
      <c r="AH154" s="13">
        <f t="shared" si="181"/>
        <v>0</v>
      </c>
      <c r="AI154" s="13">
        <f t="shared" si="182"/>
        <v>0</v>
      </c>
      <c r="AJ154" s="13">
        <f t="shared" si="146"/>
        <v>0</v>
      </c>
      <c r="AK154" s="13">
        <f t="shared" si="147"/>
        <v>0</v>
      </c>
      <c r="AL154" s="13">
        <f t="shared" si="148"/>
        <v>0</v>
      </c>
      <c r="AM154" s="13">
        <f t="shared" si="149"/>
        <v>0</v>
      </c>
      <c r="AN154" s="14">
        <f t="shared" si="187"/>
        <v>1366223607</v>
      </c>
    </row>
  </sheetData>
  <pageMargins left="0.7" right="0.7" top="0.75" bottom="0.75" header="0.3" footer="0.3"/>
  <pageSetup orientation="portrait"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
  <sheetViews>
    <sheetView workbookViewId="0">
      <selection activeCell="S61" sqref="S61"/>
    </sheetView>
  </sheetViews>
  <sheetFormatPr defaultRowHeight="15"/>
  <cols>
    <col min="1" max="16384" width="9.140625" style="33"/>
  </cols>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0" tint="-0.14999847407452621"/>
  </sheetPr>
  <dimension ref="A1:M103"/>
  <sheetViews>
    <sheetView workbookViewId="0">
      <selection activeCell="G34" sqref="G34"/>
    </sheetView>
  </sheetViews>
  <sheetFormatPr defaultRowHeight="15"/>
  <cols>
    <col min="1" max="1" width="19.28515625" bestFit="1" customWidth="1"/>
    <col min="2" max="2" width="29.7109375" customWidth="1"/>
    <col min="3" max="3" width="19.42578125" customWidth="1"/>
    <col min="4" max="4" width="42.5703125" customWidth="1"/>
    <col min="5" max="5" width="15.5703125" customWidth="1"/>
    <col min="7" max="7" width="19.28515625" bestFit="1" customWidth="1"/>
    <col min="8" max="8" width="23.5703125" customWidth="1"/>
    <col min="9" max="9" width="52.42578125" bestFit="1" customWidth="1"/>
  </cols>
  <sheetData>
    <row r="1" spans="1:13">
      <c r="A1" s="5" t="s">
        <v>45</v>
      </c>
      <c r="B1" s="24" t="s">
        <v>180</v>
      </c>
      <c r="C1" s="24"/>
      <c r="D1" s="24"/>
      <c r="E1" s="24"/>
      <c r="F1" s="24"/>
      <c r="G1" s="24"/>
      <c r="H1" s="63"/>
      <c r="I1" s="24"/>
      <c r="J1" s="24"/>
      <c r="K1" s="24"/>
      <c r="L1" s="24"/>
      <c r="M1" s="24"/>
    </row>
    <row r="2" spans="1:13" ht="26.25">
      <c r="A2" s="64" t="s">
        <v>282</v>
      </c>
      <c r="B2" s="10" t="s">
        <v>181</v>
      </c>
      <c r="C2" s="24"/>
      <c r="D2" s="24"/>
      <c r="E2" s="24"/>
      <c r="F2" s="24"/>
      <c r="G2" s="24"/>
      <c r="H2" s="63"/>
      <c r="I2" s="24"/>
      <c r="J2" s="24"/>
      <c r="K2" s="24"/>
      <c r="L2" s="24"/>
      <c r="M2" s="24"/>
    </row>
    <row r="3" spans="1:13">
      <c r="A3" s="24"/>
      <c r="B3" s="24"/>
      <c r="C3" s="24"/>
      <c r="D3" s="5"/>
      <c r="E3" s="24"/>
      <c r="F3" s="24"/>
      <c r="G3" s="24"/>
      <c r="H3" s="63"/>
      <c r="I3" s="24"/>
      <c r="J3" s="24"/>
      <c r="K3" s="24"/>
      <c r="L3" s="24"/>
      <c r="M3" s="24"/>
    </row>
    <row r="4" spans="1:13" ht="40.5" customHeight="1">
      <c r="A4" s="5" t="s">
        <v>40</v>
      </c>
      <c r="B4" s="5" t="s">
        <v>41</v>
      </c>
      <c r="C4" s="5" t="s">
        <v>42</v>
      </c>
      <c r="D4" s="5" t="s">
        <v>43</v>
      </c>
      <c r="E4" s="5" t="s">
        <v>44</v>
      </c>
      <c r="F4" s="64" t="s">
        <v>45</v>
      </c>
      <c r="G4" s="64" t="s">
        <v>282</v>
      </c>
      <c r="H4" s="65" t="s">
        <v>285</v>
      </c>
      <c r="I4" s="5" t="s">
        <v>46</v>
      </c>
      <c r="J4" s="24"/>
      <c r="K4" s="24"/>
      <c r="L4" s="24"/>
      <c r="M4" s="24"/>
    </row>
    <row r="5" spans="1:13">
      <c r="A5" s="24" t="str">
        <f t="shared" ref="A5:A63" si="0">TRIM(LEFT(D5,FIND("=",D5)-1))</f>
        <v>A</v>
      </c>
      <c r="B5" s="24" t="str">
        <f t="shared" ref="B5:B63" si="1">TRIM(MID(D5,FIND("=",D5)+1,100))</f>
        <v>Animal</v>
      </c>
      <c r="C5" s="24" t="s">
        <v>47</v>
      </c>
      <c r="D5" s="24" t="s">
        <v>48</v>
      </c>
      <c r="E5" s="24" t="s">
        <v>49</v>
      </c>
      <c r="F5" s="24" t="s">
        <v>50</v>
      </c>
      <c r="G5" s="24" t="s">
        <v>51</v>
      </c>
      <c r="H5" s="66" t="s">
        <v>283</v>
      </c>
      <c r="I5" s="24" t="s">
        <v>52</v>
      </c>
      <c r="J5" s="24"/>
      <c r="K5" s="24"/>
      <c r="L5" s="24"/>
      <c r="M5" s="24"/>
    </row>
    <row r="6" spans="1:13">
      <c r="A6" s="24" t="str">
        <f t="shared" si="0"/>
        <v>AB</v>
      </c>
      <c r="B6" s="24" t="str">
        <f t="shared" si="1"/>
        <v>Bear</v>
      </c>
      <c r="C6" s="24" t="s">
        <v>47</v>
      </c>
      <c r="D6" s="24" t="s">
        <v>53</v>
      </c>
      <c r="E6" s="24" t="s">
        <v>49</v>
      </c>
      <c r="F6" s="24" t="s">
        <v>50</v>
      </c>
      <c r="G6" s="24" t="s">
        <v>51</v>
      </c>
      <c r="H6" s="66" t="s">
        <v>283</v>
      </c>
      <c r="I6" s="24" t="s">
        <v>52</v>
      </c>
      <c r="J6" s="24"/>
      <c r="K6" s="24"/>
      <c r="L6" s="24"/>
      <c r="M6" s="24"/>
    </row>
    <row r="7" spans="1:13">
      <c r="A7" s="24" t="str">
        <f t="shared" si="0"/>
        <v>AD</v>
      </c>
      <c r="B7" s="24" t="str">
        <f t="shared" si="1"/>
        <v>Deer</v>
      </c>
      <c r="C7" s="24" t="s">
        <v>47</v>
      </c>
      <c r="D7" s="24" t="s">
        <v>54</v>
      </c>
      <c r="E7" s="24" t="s">
        <v>49</v>
      </c>
      <c r="F7" s="24" t="s">
        <v>50</v>
      </c>
      <c r="G7" s="24" t="s">
        <v>51</v>
      </c>
      <c r="H7" s="66" t="s">
        <v>283</v>
      </c>
      <c r="I7" s="24" t="s">
        <v>52</v>
      </c>
      <c r="J7" s="24"/>
      <c r="K7" s="24"/>
      <c r="L7" s="24"/>
      <c r="M7" s="24"/>
    </row>
    <row r="8" spans="1:13">
      <c r="A8" s="24" t="str">
        <f t="shared" si="0"/>
        <v>AH</v>
      </c>
      <c r="B8" s="24" t="str">
        <f t="shared" si="1"/>
        <v>Hare/Rabbits</v>
      </c>
      <c r="C8" s="24" t="s">
        <v>47</v>
      </c>
      <c r="D8" s="24" t="s">
        <v>55</v>
      </c>
      <c r="E8" s="24" t="s">
        <v>49</v>
      </c>
      <c r="F8" s="24" t="s">
        <v>50</v>
      </c>
      <c r="G8" s="24" t="s">
        <v>51</v>
      </c>
      <c r="H8" s="66" t="s">
        <v>283</v>
      </c>
      <c r="I8" s="24" t="s">
        <v>52</v>
      </c>
      <c r="J8" s="24"/>
      <c r="K8" s="24"/>
      <c r="L8" s="24"/>
      <c r="M8" s="24"/>
    </row>
    <row r="9" spans="1:13">
      <c r="A9" s="24" t="str">
        <f t="shared" si="0"/>
        <v>AP</v>
      </c>
      <c r="B9" s="24" t="str">
        <f t="shared" si="1"/>
        <v>Porcupine</v>
      </c>
      <c r="C9" s="24" t="s">
        <v>47</v>
      </c>
      <c r="D9" s="24" t="s">
        <v>56</v>
      </c>
      <c r="E9" s="24" t="s">
        <v>49</v>
      </c>
      <c r="F9" s="24" t="s">
        <v>50</v>
      </c>
      <c r="G9" s="24" t="s">
        <v>51</v>
      </c>
      <c r="H9" s="66" t="s">
        <v>283</v>
      </c>
      <c r="I9" s="24" t="s">
        <v>52</v>
      </c>
      <c r="J9" s="24"/>
      <c r="K9" s="24"/>
      <c r="L9" s="24"/>
      <c r="M9" s="24"/>
    </row>
    <row r="10" spans="1:13">
      <c r="A10" s="24" t="str">
        <f t="shared" si="0"/>
        <v>DF</v>
      </c>
      <c r="B10" s="24" t="str">
        <f t="shared" si="1"/>
        <v>Unknown Disease</v>
      </c>
      <c r="C10" s="24" t="s">
        <v>57</v>
      </c>
      <c r="D10" s="24" t="s">
        <v>58</v>
      </c>
      <c r="E10" s="24" t="s">
        <v>49</v>
      </c>
      <c r="F10" s="24" t="s">
        <v>59</v>
      </c>
      <c r="G10" s="24" t="s">
        <v>51</v>
      </c>
      <c r="H10" s="66" t="s">
        <v>283</v>
      </c>
      <c r="I10" s="24" t="s">
        <v>52</v>
      </c>
      <c r="J10" s="24"/>
      <c r="K10" s="24"/>
      <c r="L10" s="24"/>
      <c r="M10" s="24"/>
    </row>
    <row r="11" spans="1:13">
      <c r="A11" s="24" t="str">
        <f t="shared" si="0"/>
        <v>DFB</v>
      </c>
      <c r="B11" s="24" t="str">
        <f t="shared" si="1"/>
        <v>Delphinella needle cast</v>
      </c>
      <c r="C11" s="24" t="s">
        <v>57</v>
      </c>
      <c r="D11" s="24" t="s">
        <v>60</v>
      </c>
      <c r="E11" s="24" t="s">
        <v>61</v>
      </c>
      <c r="F11" s="24" t="s">
        <v>59</v>
      </c>
      <c r="G11" s="24" t="s">
        <v>51</v>
      </c>
      <c r="H11" s="66" t="s">
        <v>283</v>
      </c>
      <c r="I11" s="24" t="s">
        <v>52</v>
      </c>
      <c r="J11" s="24"/>
      <c r="K11" s="24"/>
      <c r="L11" s="24"/>
      <c r="M11" s="24"/>
    </row>
    <row r="12" spans="1:13">
      <c r="A12" s="24" t="str">
        <f t="shared" si="0"/>
        <v>DFC</v>
      </c>
      <c r="B12" s="24" t="str">
        <f t="shared" si="1"/>
        <v>Large-spored Spruce-labrador Tea Rust</v>
      </c>
      <c r="C12" s="24" t="s">
        <v>57</v>
      </c>
      <c r="D12" s="24" t="s">
        <v>62</v>
      </c>
      <c r="E12" s="24" t="s">
        <v>63</v>
      </c>
      <c r="F12" s="24" t="s">
        <v>59</v>
      </c>
      <c r="G12" s="24" t="s">
        <v>51</v>
      </c>
      <c r="H12" s="66" t="s">
        <v>283</v>
      </c>
      <c r="I12" s="24" t="s">
        <v>52</v>
      </c>
      <c r="J12" s="24"/>
      <c r="K12" s="24"/>
      <c r="L12" s="24"/>
      <c r="M12" s="24"/>
    </row>
    <row r="13" spans="1:13">
      <c r="A13" s="24" t="str">
        <f t="shared" si="0"/>
        <v>DFH</v>
      </c>
      <c r="B13" s="24" t="str">
        <f t="shared" si="1"/>
        <v>Larch Needle Blight</v>
      </c>
      <c r="C13" s="24" t="s">
        <v>57</v>
      </c>
      <c r="D13" s="24" t="s">
        <v>64</v>
      </c>
      <c r="E13" s="24" t="s">
        <v>65</v>
      </c>
      <c r="F13" s="24" t="s">
        <v>59</v>
      </c>
      <c r="G13" s="24" t="s">
        <v>50</v>
      </c>
      <c r="H13" s="66" t="s">
        <v>283</v>
      </c>
      <c r="I13" s="24" t="s">
        <v>52</v>
      </c>
      <c r="J13" s="24"/>
      <c r="K13" s="24"/>
      <c r="L13" s="24"/>
      <c r="M13" s="24"/>
    </row>
    <row r="14" spans="1:13">
      <c r="A14" s="24" t="str">
        <f t="shared" si="0"/>
        <v>DFL</v>
      </c>
      <c r="B14" s="24" t="str">
        <f t="shared" si="1"/>
        <v>Lophodermella Needle Cast</v>
      </c>
      <c r="C14" s="24" t="s">
        <v>57</v>
      </c>
      <c r="D14" s="24" t="s">
        <v>66</v>
      </c>
      <c r="E14" s="24" t="s">
        <v>67</v>
      </c>
      <c r="F14" s="24" t="s">
        <v>59</v>
      </c>
      <c r="G14" s="24" t="s">
        <v>68</v>
      </c>
      <c r="H14" s="66" t="s">
        <v>283</v>
      </c>
      <c r="I14" s="24" t="s">
        <v>52</v>
      </c>
      <c r="J14" s="24"/>
      <c r="K14" s="24"/>
      <c r="L14" s="24"/>
      <c r="M14" s="24"/>
    </row>
    <row r="15" spans="1:13">
      <c r="A15" s="24" t="str">
        <f t="shared" si="0"/>
        <v>DFM</v>
      </c>
      <c r="B15" s="24" t="str">
        <f t="shared" si="1"/>
        <v>Larch Needle Cast</v>
      </c>
      <c r="C15" s="24" t="s">
        <v>57</v>
      </c>
      <c r="D15" s="24" t="s">
        <v>69</v>
      </c>
      <c r="E15" s="24" t="s">
        <v>65</v>
      </c>
      <c r="F15" s="24" t="s">
        <v>59</v>
      </c>
      <c r="G15" s="24" t="s">
        <v>51</v>
      </c>
      <c r="H15" s="66" t="s">
        <v>283</v>
      </c>
      <c r="I15" s="24" t="s">
        <v>52</v>
      </c>
      <c r="J15" s="24"/>
      <c r="K15" s="24"/>
      <c r="L15" s="24"/>
      <c r="M15" s="24"/>
    </row>
    <row r="16" spans="1:13">
      <c r="A16" s="24" t="str">
        <f t="shared" si="0"/>
        <v>DFR</v>
      </c>
      <c r="B16" s="24" t="str">
        <f t="shared" si="1"/>
        <v>Douglas-fir Needle Cast</v>
      </c>
      <c r="C16" s="24" t="s">
        <v>57</v>
      </c>
      <c r="D16" s="24" t="s">
        <v>70</v>
      </c>
      <c r="E16" s="24" t="s">
        <v>71</v>
      </c>
      <c r="F16" s="24" t="s">
        <v>59</v>
      </c>
      <c r="G16" s="24" t="s">
        <v>50</v>
      </c>
      <c r="H16" s="66" t="s">
        <v>283</v>
      </c>
      <c r="I16" s="24" t="s">
        <v>52</v>
      </c>
      <c r="J16" s="24"/>
      <c r="K16" s="24"/>
      <c r="L16" s="24"/>
      <c r="M16" s="24"/>
    </row>
    <row r="17" spans="1:13">
      <c r="A17" s="24" t="str">
        <f t="shared" si="0"/>
        <v>DFS</v>
      </c>
      <c r="B17" s="24" t="str">
        <f t="shared" si="1"/>
        <v>Dothistroma Needle Blight</v>
      </c>
      <c r="C17" s="24" t="s">
        <v>57</v>
      </c>
      <c r="D17" s="24" t="s">
        <v>72</v>
      </c>
      <c r="E17" s="24" t="s">
        <v>67</v>
      </c>
      <c r="F17" s="24" t="s">
        <v>73</v>
      </c>
      <c r="G17" s="24" t="s">
        <v>50</v>
      </c>
      <c r="H17" s="66" t="s">
        <v>283</v>
      </c>
      <c r="I17" s="24" t="s">
        <v>74</v>
      </c>
      <c r="J17" s="24"/>
      <c r="K17" s="24"/>
      <c r="L17" s="24"/>
      <c r="M17" s="24"/>
    </row>
    <row r="18" spans="1:13">
      <c r="A18" s="24" t="str">
        <f t="shared" si="0"/>
        <v>DFZ</v>
      </c>
      <c r="B18" s="24" t="str">
        <f t="shared" si="1"/>
        <v>Rhizosphaera Needle Cast</v>
      </c>
      <c r="C18" s="24" t="s">
        <v>57</v>
      </c>
      <c r="D18" s="24" t="s">
        <v>75</v>
      </c>
      <c r="E18" s="24" t="s">
        <v>63</v>
      </c>
      <c r="F18" s="24" t="s">
        <v>59</v>
      </c>
      <c r="G18" s="24" t="s">
        <v>51</v>
      </c>
      <c r="H18" s="66" t="s">
        <v>283</v>
      </c>
      <c r="I18" s="24" t="s">
        <v>52</v>
      </c>
      <c r="J18" s="24"/>
      <c r="K18" s="24"/>
      <c r="L18" s="24"/>
      <c r="M18" s="24"/>
    </row>
    <row r="19" spans="1:13">
      <c r="A19" s="24" t="str">
        <f t="shared" si="0"/>
        <v>DL</v>
      </c>
      <c r="B19" s="24" t="str">
        <f t="shared" si="1"/>
        <v>Unknown Dieback</v>
      </c>
      <c r="C19" s="24" t="s">
        <v>57</v>
      </c>
      <c r="D19" s="24" t="s">
        <v>76</v>
      </c>
      <c r="E19" s="24" t="s">
        <v>49</v>
      </c>
      <c r="F19" s="24" t="s">
        <v>73</v>
      </c>
      <c r="G19" s="24" t="s">
        <v>51</v>
      </c>
      <c r="H19" s="66" t="s">
        <v>283</v>
      </c>
      <c r="I19" s="24" t="s">
        <v>52</v>
      </c>
      <c r="J19" s="24"/>
      <c r="K19" s="24"/>
      <c r="L19" s="24"/>
      <c r="M19" s="24"/>
    </row>
    <row r="20" spans="1:13">
      <c r="A20" s="24" t="str">
        <f t="shared" si="0"/>
        <v>DLV</v>
      </c>
      <c r="B20" s="24" t="str">
        <f t="shared" si="1"/>
        <v>Venturia Blight</v>
      </c>
      <c r="C20" s="24" t="s">
        <v>57</v>
      </c>
      <c r="D20" s="24" t="s">
        <v>77</v>
      </c>
      <c r="E20" s="24" t="s">
        <v>78</v>
      </c>
      <c r="F20" s="24" t="s">
        <v>59</v>
      </c>
      <c r="G20" s="24" t="s">
        <v>51</v>
      </c>
      <c r="H20" s="66" t="s">
        <v>283</v>
      </c>
      <c r="I20" s="24" t="s">
        <v>79</v>
      </c>
      <c r="J20" s="24"/>
      <c r="K20" s="24"/>
      <c r="L20" s="24"/>
      <c r="M20" s="24"/>
    </row>
    <row r="21" spans="1:13">
      <c r="A21" s="24" t="str">
        <f t="shared" si="0"/>
        <v>DMP</v>
      </c>
      <c r="B21" s="24" t="str">
        <f t="shared" si="1"/>
        <v>Lodgepole Pine Dwarf Mistletoe</v>
      </c>
      <c r="C21" s="24" t="s">
        <v>57</v>
      </c>
      <c r="D21" s="24" t="s">
        <v>80</v>
      </c>
      <c r="E21" s="24" t="s">
        <v>67</v>
      </c>
      <c r="F21" s="24" t="s">
        <v>59</v>
      </c>
      <c r="G21" s="24" t="s">
        <v>50</v>
      </c>
      <c r="H21" s="66" t="s">
        <v>283</v>
      </c>
      <c r="I21" s="24" t="s">
        <v>52</v>
      </c>
      <c r="J21" s="24"/>
      <c r="K21" s="24"/>
      <c r="L21" s="24"/>
      <c r="M21" s="24"/>
    </row>
    <row r="22" spans="1:13">
      <c r="A22" s="24" t="str">
        <f t="shared" si="0"/>
        <v>DR</v>
      </c>
      <c r="B22" s="24" t="str">
        <f t="shared" si="1"/>
        <v>Unknown Root Disease</v>
      </c>
      <c r="C22" s="24" t="s">
        <v>57</v>
      </c>
      <c r="D22" s="24" t="s">
        <v>81</v>
      </c>
      <c r="E22" s="24" t="s">
        <v>49</v>
      </c>
      <c r="F22" s="24" t="s">
        <v>73</v>
      </c>
      <c r="G22" s="24" t="s">
        <v>50</v>
      </c>
      <c r="H22" s="66" t="s">
        <v>283</v>
      </c>
      <c r="I22" s="24" t="s">
        <v>52</v>
      </c>
      <c r="J22" s="24"/>
      <c r="K22" s="24"/>
      <c r="L22" s="24"/>
      <c r="M22" s="24"/>
    </row>
    <row r="23" spans="1:13">
      <c r="A23" s="24" t="str">
        <f t="shared" si="0"/>
        <v>DRA</v>
      </c>
      <c r="B23" s="24" t="str">
        <f t="shared" si="1"/>
        <v>Armillaria Root Disease</v>
      </c>
      <c r="C23" s="24" t="s">
        <v>57</v>
      </c>
      <c r="D23" s="24" t="s">
        <v>82</v>
      </c>
      <c r="E23" s="24" t="s">
        <v>49</v>
      </c>
      <c r="F23" s="24" t="s">
        <v>73</v>
      </c>
      <c r="G23" s="24" t="s">
        <v>68</v>
      </c>
      <c r="H23" s="66" t="s">
        <v>283</v>
      </c>
      <c r="I23" s="24" t="s">
        <v>52</v>
      </c>
      <c r="J23" s="24"/>
      <c r="K23" s="24"/>
      <c r="L23" s="24"/>
      <c r="M23" s="24"/>
    </row>
    <row r="24" spans="1:13">
      <c r="A24" s="24" t="str">
        <f t="shared" si="0"/>
        <v>DRB</v>
      </c>
      <c r="B24" s="24" t="str">
        <f t="shared" si="1"/>
        <v>Blackstain root disease</v>
      </c>
      <c r="C24" s="24" t="s">
        <v>57</v>
      </c>
      <c r="D24" s="24" t="s">
        <v>83</v>
      </c>
      <c r="E24" s="24" t="s">
        <v>71</v>
      </c>
      <c r="F24" s="24" t="s">
        <v>73</v>
      </c>
      <c r="G24" s="24" t="s">
        <v>68</v>
      </c>
      <c r="H24" s="66" t="s">
        <v>283</v>
      </c>
      <c r="I24" s="24" t="s">
        <v>52</v>
      </c>
      <c r="J24" s="24"/>
      <c r="K24" s="24"/>
      <c r="L24" s="24"/>
      <c r="M24" s="24"/>
    </row>
    <row r="25" spans="1:13">
      <c r="A25" s="24" t="str">
        <f t="shared" si="0"/>
        <v>DRL</v>
      </c>
      <c r="B25" s="24" t="str">
        <f t="shared" si="1"/>
        <v>Laminated Root Disease</v>
      </c>
      <c r="C25" s="24" t="s">
        <v>57</v>
      </c>
      <c r="D25" s="24" t="s">
        <v>84</v>
      </c>
      <c r="E25" s="24" t="s">
        <v>71</v>
      </c>
      <c r="F25" s="24" t="s">
        <v>73</v>
      </c>
      <c r="G25" s="24" t="s">
        <v>50</v>
      </c>
      <c r="H25" s="66" t="s">
        <v>283</v>
      </c>
      <c r="I25" s="24" t="s">
        <v>52</v>
      </c>
      <c r="J25" s="24"/>
      <c r="K25" s="24"/>
      <c r="L25" s="24"/>
      <c r="M25" s="24"/>
    </row>
    <row r="26" spans="1:13">
      <c r="A26" s="24" t="str">
        <f t="shared" si="0"/>
        <v>DSB</v>
      </c>
      <c r="B26" s="24" t="str">
        <f t="shared" si="1"/>
        <v>White Pine Blister Rust</v>
      </c>
      <c r="C26" s="24" t="s">
        <v>57</v>
      </c>
      <c r="D26" s="24" t="s">
        <v>85</v>
      </c>
      <c r="E26" s="24" t="s">
        <v>86</v>
      </c>
      <c r="F26" s="24" t="s">
        <v>50</v>
      </c>
      <c r="G26" s="24" t="s">
        <v>68</v>
      </c>
      <c r="H26" s="66" t="s">
        <v>283</v>
      </c>
      <c r="I26" s="24" t="s">
        <v>52</v>
      </c>
      <c r="J26" s="24"/>
      <c r="K26" s="24"/>
      <c r="L26" s="24"/>
      <c r="M26" s="24"/>
    </row>
    <row r="27" spans="1:13">
      <c r="A27" s="24" t="str">
        <f t="shared" si="0"/>
        <v>DSC</v>
      </c>
      <c r="B27" s="24" t="str">
        <f t="shared" si="1"/>
        <v>Comandra Blister Rust</v>
      </c>
      <c r="C27" s="24" t="s">
        <v>57</v>
      </c>
      <c r="D27" s="24" t="s">
        <v>87</v>
      </c>
      <c r="E27" s="24" t="s">
        <v>67</v>
      </c>
      <c r="F27" s="24" t="s">
        <v>50</v>
      </c>
      <c r="G27" s="24" t="s">
        <v>68</v>
      </c>
      <c r="H27" s="66" t="s">
        <v>283</v>
      </c>
      <c r="I27" s="24" t="s">
        <v>52</v>
      </c>
      <c r="J27" s="24"/>
      <c r="K27" s="24"/>
      <c r="L27" s="24"/>
      <c r="M27" s="24"/>
    </row>
    <row r="28" spans="1:13">
      <c r="A28" s="24" t="str">
        <f t="shared" si="0"/>
        <v>IAB</v>
      </c>
      <c r="B28" s="24" t="str">
        <f t="shared" si="1"/>
        <v>Balsam Woolly Adelgid</v>
      </c>
      <c r="C28" s="24" t="s">
        <v>88</v>
      </c>
      <c r="D28" s="24" t="s">
        <v>89</v>
      </c>
      <c r="E28" s="24" t="s">
        <v>90</v>
      </c>
      <c r="F28" s="24" t="s">
        <v>59</v>
      </c>
      <c r="G28" s="24" t="s">
        <v>51</v>
      </c>
      <c r="H28" s="66" t="s">
        <v>283</v>
      </c>
      <c r="I28" s="24" t="s">
        <v>91</v>
      </c>
      <c r="J28" s="24"/>
      <c r="K28" s="24"/>
      <c r="L28" s="24"/>
      <c r="M28" s="24"/>
    </row>
    <row r="29" spans="1:13">
      <c r="A29" s="24" t="str">
        <f t="shared" si="0"/>
        <v>IAS</v>
      </c>
      <c r="B29" s="24" t="str">
        <f t="shared" si="1"/>
        <v>Green Spruce Aphid</v>
      </c>
      <c r="C29" s="24" t="s">
        <v>88</v>
      </c>
      <c r="D29" s="24" t="s">
        <v>92</v>
      </c>
      <c r="E29" s="24" t="s">
        <v>93</v>
      </c>
      <c r="F29" s="24" t="s">
        <v>59</v>
      </c>
      <c r="G29" s="24" t="s">
        <v>51</v>
      </c>
      <c r="H29" s="66" t="s">
        <v>283</v>
      </c>
      <c r="I29" s="24" t="s">
        <v>94</v>
      </c>
      <c r="J29" s="24"/>
      <c r="K29" s="24"/>
      <c r="L29" s="24"/>
      <c r="M29" s="24"/>
    </row>
    <row r="30" spans="1:13">
      <c r="A30" s="6" t="str">
        <f t="shared" si="0"/>
        <v>IB</v>
      </c>
      <c r="B30" s="6" t="str">
        <f t="shared" si="1"/>
        <v>Unknown Beetle</v>
      </c>
      <c r="C30" s="6" t="s">
        <v>95</v>
      </c>
      <c r="D30" s="6" t="s">
        <v>96</v>
      </c>
      <c r="E30" s="6" t="s">
        <v>97</v>
      </c>
      <c r="F30" s="6" t="s">
        <v>50</v>
      </c>
      <c r="G30" s="6" t="s">
        <v>51</v>
      </c>
      <c r="H30" s="67" t="s">
        <v>284</v>
      </c>
      <c r="I30" s="6"/>
      <c r="J30" s="24"/>
      <c r="K30" s="24"/>
      <c r="L30" s="24"/>
      <c r="M30" s="24"/>
    </row>
    <row r="31" spans="1:13">
      <c r="A31" s="6" t="str">
        <f t="shared" si="0"/>
        <v>IBB</v>
      </c>
      <c r="B31" s="6" t="str">
        <f t="shared" si="1"/>
        <v>Western Balsam Bark Beetle</v>
      </c>
      <c r="C31" s="6" t="s">
        <v>95</v>
      </c>
      <c r="D31" s="6" t="s">
        <v>98</v>
      </c>
      <c r="E31" s="6" t="s">
        <v>61</v>
      </c>
      <c r="F31" s="6" t="s">
        <v>50</v>
      </c>
      <c r="G31" s="6" t="s">
        <v>50</v>
      </c>
      <c r="H31" s="67" t="s">
        <v>284</v>
      </c>
      <c r="I31" s="6" t="s">
        <v>99</v>
      </c>
      <c r="J31" s="24"/>
      <c r="K31" s="24"/>
      <c r="L31" s="24"/>
      <c r="M31" s="24"/>
    </row>
    <row r="32" spans="1:13">
      <c r="A32" s="6" t="str">
        <f t="shared" si="0"/>
        <v>IBD</v>
      </c>
      <c r="B32" s="6" t="str">
        <f t="shared" si="1"/>
        <v>Douglas-fir Beetle</v>
      </c>
      <c r="C32" s="6" t="s">
        <v>95</v>
      </c>
      <c r="D32" s="6" t="s">
        <v>100</v>
      </c>
      <c r="E32" s="6" t="s">
        <v>71</v>
      </c>
      <c r="F32" s="6" t="s">
        <v>50</v>
      </c>
      <c r="G32" s="6" t="s">
        <v>68</v>
      </c>
      <c r="H32" s="67" t="s">
        <v>284</v>
      </c>
      <c r="I32" s="6" t="s">
        <v>101</v>
      </c>
      <c r="J32" s="24"/>
      <c r="K32" s="24"/>
      <c r="L32" s="24"/>
      <c r="M32" s="24"/>
    </row>
    <row r="33" spans="1:13">
      <c r="A33" s="6" t="str">
        <f t="shared" si="0"/>
        <v>IBF</v>
      </c>
      <c r="B33" s="6" t="str">
        <f t="shared" si="1"/>
        <v>Fir engraver Beetle</v>
      </c>
      <c r="C33" s="6" t="s">
        <v>95</v>
      </c>
      <c r="D33" s="6" t="s">
        <v>102</v>
      </c>
      <c r="E33" s="6" t="s">
        <v>90</v>
      </c>
      <c r="F33" s="6" t="s">
        <v>50</v>
      </c>
      <c r="G33" s="6" t="s">
        <v>51</v>
      </c>
      <c r="H33" s="67" t="s">
        <v>284</v>
      </c>
      <c r="I33" s="6" t="s">
        <v>103</v>
      </c>
      <c r="J33" s="24"/>
      <c r="K33" s="24"/>
      <c r="L33" s="24"/>
      <c r="M33" s="24"/>
    </row>
    <row r="34" spans="1:13">
      <c r="A34" s="6" t="str">
        <f t="shared" si="0"/>
        <v>IBI</v>
      </c>
      <c r="B34" s="6" t="str">
        <f t="shared" si="1"/>
        <v>Engraver Beetle (Ips species)</v>
      </c>
      <c r="C34" s="6" t="s">
        <v>95</v>
      </c>
      <c r="D34" s="6" t="s">
        <v>104</v>
      </c>
      <c r="E34" s="6" t="s">
        <v>67</v>
      </c>
      <c r="F34" s="6" t="s">
        <v>50</v>
      </c>
      <c r="G34" s="6" t="s">
        <v>51</v>
      </c>
      <c r="H34" s="67" t="s">
        <v>284</v>
      </c>
      <c r="I34" s="6" t="s">
        <v>105</v>
      </c>
      <c r="J34" s="24"/>
      <c r="K34" s="24"/>
      <c r="L34" s="24"/>
      <c r="M34" s="24"/>
    </row>
    <row r="35" spans="1:13">
      <c r="A35" s="6" t="str">
        <f t="shared" si="0"/>
        <v>IBL</v>
      </c>
      <c r="B35" s="6" t="str">
        <f t="shared" si="1"/>
        <v>Lodgepole Pine Beetle</v>
      </c>
      <c r="C35" s="6" t="s">
        <v>95</v>
      </c>
      <c r="D35" s="6" t="s">
        <v>106</v>
      </c>
      <c r="E35" s="6" t="s">
        <v>67</v>
      </c>
      <c r="F35" s="6" t="s">
        <v>50</v>
      </c>
      <c r="G35" s="6" t="s">
        <v>51</v>
      </c>
      <c r="H35" s="67" t="s">
        <v>284</v>
      </c>
      <c r="I35" s="6" t="s">
        <v>107</v>
      </c>
      <c r="J35" s="24"/>
      <c r="K35" s="24"/>
      <c r="L35" s="24"/>
      <c r="M35" s="24"/>
    </row>
    <row r="36" spans="1:13">
      <c r="A36" s="6" t="str">
        <f t="shared" si="0"/>
        <v>IBM</v>
      </c>
      <c r="B36" s="6" t="str">
        <f t="shared" si="1"/>
        <v>Mountain Pine Beetle</v>
      </c>
      <c r="C36" s="6" t="s">
        <v>95</v>
      </c>
      <c r="D36" s="6" t="s">
        <v>108</v>
      </c>
      <c r="E36" s="6" t="s">
        <v>109</v>
      </c>
      <c r="F36" s="6" t="s">
        <v>50</v>
      </c>
      <c r="G36" s="6" t="s">
        <v>68</v>
      </c>
      <c r="H36" s="67" t="s">
        <v>284</v>
      </c>
      <c r="I36" s="6" t="s">
        <v>101</v>
      </c>
      <c r="J36" s="24"/>
      <c r="K36" s="24"/>
      <c r="L36" s="24"/>
      <c r="M36" s="24"/>
    </row>
    <row r="37" spans="1:13">
      <c r="A37" s="6" t="str">
        <f t="shared" si="0"/>
        <v>IBP</v>
      </c>
      <c r="B37" s="6" t="str">
        <f t="shared" si="1"/>
        <v>Twig Beetle</v>
      </c>
      <c r="C37" s="6" t="s">
        <v>95</v>
      </c>
      <c r="D37" s="6" t="s">
        <v>216</v>
      </c>
      <c r="E37" s="6" t="s">
        <v>67</v>
      </c>
      <c r="F37" s="6" t="s">
        <v>50</v>
      </c>
      <c r="G37" s="6" t="s">
        <v>51</v>
      </c>
      <c r="H37" s="67" t="s">
        <v>284</v>
      </c>
      <c r="I37" s="6" t="s">
        <v>105</v>
      </c>
      <c r="J37" s="24"/>
      <c r="K37" s="24"/>
      <c r="L37" s="24"/>
      <c r="M37" s="24"/>
    </row>
    <row r="38" spans="1:13">
      <c r="A38" s="6" t="str">
        <f t="shared" si="0"/>
        <v>IBS</v>
      </c>
      <c r="B38" s="6" t="str">
        <f t="shared" si="1"/>
        <v>Spruce Beetle</v>
      </c>
      <c r="C38" s="6" t="s">
        <v>95</v>
      </c>
      <c r="D38" s="6" t="s">
        <v>110</v>
      </c>
      <c r="E38" s="6" t="s">
        <v>63</v>
      </c>
      <c r="F38" s="6" t="s">
        <v>50</v>
      </c>
      <c r="G38" s="6" t="s">
        <v>68</v>
      </c>
      <c r="H38" s="67" t="s">
        <v>284</v>
      </c>
      <c r="I38" s="6" t="s">
        <v>101</v>
      </c>
      <c r="J38" s="24"/>
      <c r="K38" s="24"/>
      <c r="L38" s="24"/>
      <c r="M38" s="24"/>
    </row>
    <row r="39" spans="1:13">
      <c r="A39" s="6" t="str">
        <f t="shared" si="0"/>
        <v>IBT</v>
      </c>
      <c r="B39" s="6" t="str">
        <f t="shared" si="1"/>
        <v>Red Turpentine Beetle</v>
      </c>
      <c r="C39" s="6" t="s">
        <v>95</v>
      </c>
      <c r="D39" s="6" t="s">
        <v>111</v>
      </c>
      <c r="E39" s="6" t="s">
        <v>67</v>
      </c>
      <c r="F39" s="6" t="s">
        <v>50</v>
      </c>
      <c r="G39" s="6" t="s">
        <v>51</v>
      </c>
      <c r="H39" s="67" t="s">
        <v>284</v>
      </c>
      <c r="I39" s="6" t="s">
        <v>107</v>
      </c>
      <c r="J39" s="24"/>
      <c r="K39" s="24"/>
      <c r="L39" s="24"/>
      <c r="M39" s="24"/>
    </row>
    <row r="40" spans="1:13">
      <c r="A40" s="6" t="str">
        <f t="shared" si="0"/>
        <v>IBW</v>
      </c>
      <c r="B40" s="6" t="str">
        <f t="shared" si="1"/>
        <v>Western Pine Beetle</v>
      </c>
      <c r="C40" s="6" t="s">
        <v>95</v>
      </c>
      <c r="D40" s="6" t="s">
        <v>112</v>
      </c>
      <c r="E40" s="6" t="s">
        <v>113</v>
      </c>
      <c r="F40" s="6" t="s">
        <v>50</v>
      </c>
      <c r="G40" s="6" t="s">
        <v>51</v>
      </c>
      <c r="H40" s="67" t="s">
        <v>284</v>
      </c>
      <c r="I40" s="6" t="s">
        <v>114</v>
      </c>
      <c r="J40" s="24"/>
      <c r="K40" s="24"/>
      <c r="L40" s="24"/>
      <c r="M40" s="24"/>
    </row>
    <row r="41" spans="1:13">
      <c r="A41" s="24" t="str">
        <f t="shared" si="0"/>
        <v>ID</v>
      </c>
      <c r="B41" s="24" t="str">
        <f t="shared" si="1"/>
        <v>Defoliators</v>
      </c>
      <c r="C41" s="24" t="s">
        <v>88</v>
      </c>
      <c r="D41" s="24" t="s">
        <v>115</v>
      </c>
      <c r="E41" s="24" t="s">
        <v>49</v>
      </c>
      <c r="F41" s="24" t="s">
        <v>59</v>
      </c>
      <c r="G41" s="24"/>
      <c r="H41" s="66" t="s">
        <v>283</v>
      </c>
      <c r="I41" s="24"/>
      <c r="J41" s="24"/>
      <c r="K41" s="24"/>
      <c r="L41" s="24"/>
      <c r="M41" s="24"/>
    </row>
    <row r="42" spans="1:13">
      <c r="A42" s="24" t="str">
        <f t="shared" si="0"/>
        <v>ID2</v>
      </c>
      <c r="B42" s="24" t="str">
        <f t="shared" si="1"/>
        <v>Bruce spanworm</v>
      </c>
      <c r="C42" s="24" t="s">
        <v>88</v>
      </c>
      <c r="D42" s="24" t="s">
        <v>116</v>
      </c>
      <c r="E42" s="24" t="s">
        <v>117</v>
      </c>
      <c r="F42" s="24" t="s">
        <v>59</v>
      </c>
      <c r="G42" s="24" t="s">
        <v>51</v>
      </c>
      <c r="H42" s="66" t="s">
        <v>283</v>
      </c>
      <c r="I42" s="24" t="s">
        <v>79</v>
      </c>
      <c r="J42" s="24"/>
      <c r="K42" s="24"/>
      <c r="L42" s="24"/>
      <c r="M42" s="24"/>
    </row>
    <row r="43" spans="1:13">
      <c r="A43" s="24" t="str">
        <f t="shared" si="0"/>
        <v>ID6</v>
      </c>
      <c r="B43" s="24" t="str">
        <f t="shared" si="1"/>
        <v>Aspen Leaf Miner</v>
      </c>
      <c r="C43" s="24" t="s">
        <v>88</v>
      </c>
      <c r="D43" s="24" t="s">
        <v>118</v>
      </c>
      <c r="E43" s="24" t="s">
        <v>117</v>
      </c>
      <c r="F43" s="24" t="s">
        <v>59</v>
      </c>
      <c r="G43" s="24" t="s">
        <v>51</v>
      </c>
      <c r="H43" s="66" t="s">
        <v>283</v>
      </c>
      <c r="I43" s="24" t="s">
        <v>79</v>
      </c>
      <c r="J43" s="24"/>
      <c r="K43" s="24"/>
      <c r="L43" s="24"/>
      <c r="M43" s="24"/>
    </row>
    <row r="44" spans="1:13">
      <c r="A44" s="24" t="str">
        <f t="shared" si="0"/>
        <v>IDA</v>
      </c>
      <c r="B44" s="24" t="str">
        <f t="shared" si="1"/>
        <v>Black Army Cutworm</v>
      </c>
      <c r="C44" s="24" t="s">
        <v>88</v>
      </c>
      <c r="D44" s="24" t="s">
        <v>119</v>
      </c>
      <c r="E44" s="24" t="s">
        <v>49</v>
      </c>
      <c r="F44" s="24" t="s">
        <v>50</v>
      </c>
      <c r="G44" s="24" t="s">
        <v>51</v>
      </c>
      <c r="H44" s="66" t="s">
        <v>283</v>
      </c>
      <c r="I44" s="24" t="s">
        <v>120</v>
      </c>
      <c r="J44" s="24"/>
      <c r="K44" s="24"/>
      <c r="L44" s="24"/>
      <c r="M44" s="24"/>
    </row>
    <row r="45" spans="1:13">
      <c r="A45" s="24" t="str">
        <f t="shared" si="0"/>
        <v>IDB</v>
      </c>
      <c r="B45" s="24" t="str">
        <f t="shared" si="1"/>
        <v>2-Year Budworm</v>
      </c>
      <c r="C45" s="24" t="s">
        <v>88</v>
      </c>
      <c r="D45" s="24" t="s">
        <v>121</v>
      </c>
      <c r="E45" s="24" t="s">
        <v>122</v>
      </c>
      <c r="F45" s="24" t="s">
        <v>73</v>
      </c>
      <c r="G45" s="24" t="s">
        <v>50</v>
      </c>
      <c r="H45" s="66" t="s">
        <v>283</v>
      </c>
      <c r="I45" s="11" t="s">
        <v>123</v>
      </c>
      <c r="J45" s="24"/>
      <c r="K45" s="24"/>
      <c r="L45" s="24"/>
      <c r="M45" s="24"/>
    </row>
    <row r="46" spans="1:13">
      <c r="A46" s="24" t="str">
        <f t="shared" si="0"/>
        <v>IDC</v>
      </c>
      <c r="B46" s="24" t="str">
        <f t="shared" si="1"/>
        <v>Larch casebearer</v>
      </c>
      <c r="C46" s="24" t="s">
        <v>88</v>
      </c>
      <c r="D46" s="24" t="s">
        <v>124</v>
      </c>
      <c r="E46" s="24" t="s">
        <v>65</v>
      </c>
      <c r="F46" s="24" t="s">
        <v>59</v>
      </c>
      <c r="G46" s="24" t="s">
        <v>51</v>
      </c>
      <c r="H46" s="66" t="s">
        <v>283</v>
      </c>
      <c r="I46" s="24" t="s">
        <v>125</v>
      </c>
      <c r="J46" s="24"/>
      <c r="K46" s="24"/>
      <c r="L46" s="24"/>
      <c r="M46" s="24"/>
    </row>
    <row r="47" spans="1:13">
      <c r="A47" s="24" t="str">
        <f t="shared" si="0"/>
        <v>IDE</v>
      </c>
      <c r="B47" s="24" t="str">
        <f t="shared" si="1"/>
        <v>Spruce Budworm</v>
      </c>
      <c r="C47" s="24" t="s">
        <v>88</v>
      </c>
      <c r="D47" s="24" t="s">
        <v>126</v>
      </c>
      <c r="E47" s="24" t="s">
        <v>122</v>
      </c>
      <c r="F47" s="24" t="s">
        <v>59</v>
      </c>
      <c r="G47" s="24" t="s">
        <v>50</v>
      </c>
      <c r="H47" s="66" t="s">
        <v>283</v>
      </c>
      <c r="I47" s="24" t="s">
        <v>127</v>
      </c>
      <c r="J47" s="24"/>
      <c r="K47" s="24"/>
      <c r="L47" s="24"/>
      <c r="M47" s="24"/>
    </row>
    <row r="48" spans="1:13">
      <c r="A48" s="24" t="str">
        <f t="shared" si="0"/>
        <v>IDF</v>
      </c>
      <c r="B48" s="24" t="str">
        <f t="shared" si="1"/>
        <v>Forest Tent Caterpillar</v>
      </c>
      <c r="C48" s="24" t="s">
        <v>88</v>
      </c>
      <c r="D48" s="24" t="s">
        <v>128</v>
      </c>
      <c r="E48" s="24" t="s">
        <v>129</v>
      </c>
      <c r="F48" s="24" t="s">
        <v>73</v>
      </c>
      <c r="G48" s="24" t="s">
        <v>50</v>
      </c>
      <c r="H48" s="66" t="s">
        <v>283</v>
      </c>
      <c r="I48" s="24" t="s">
        <v>79</v>
      </c>
      <c r="J48" s="24"/>
      <c r="K48" s="24"/>
      <c r="L48" s="24"/>
      <c r="M48" s="24"/>
    </row>
    <row r="49" spans="1:13">
      <c r="A49" s="24" t="str">
        <f t="shared" si="0"/>
        <v>IDH</v>
      </c>
      <c r="B49" s="24" t="str">
        <f t="shared" si="1"/>
        <v>Western Blackheaded Budworm</v>
      </c>
      <c r="C49" s="24" t="s">
        <v>88</v>
      </c>
      <c r="D49" s="24" t="s">
        <v>130</v>
      </c>
      <c r="E49" s="24" t="s">
        <v>131</v>
      </c>
      <c r="F49" s="24" t="s">
        <v>73</v>
      </c>
      <c r="G49" s="24" t="s">
        <v>68</v>
      </c>
      <c r="H49" s="66" t="s">
        <v>283</v>
      </c>
      <c r="I49" s="24" t="s">
        <v>132</v>
      </c>
      <c r="J49" s="24"/>
      <c r="K49" s="24"/>
      <c r="L49" s="24"/>
      <c r="M49" s="24"/>
    </row>
    <row r="50" spans="1:13">
      <c r="A50" s="24" t="str">
        <f t="shared" si="0"/>
        <v>IDI</v>
      </c>
      <c r="B50" s="24" t="str">
        <f t="shared" si="1"/>
        <v>Pine needle sheathminer</v>
      </c>
      <c r="C50" s="24" t="s">
        <v>88</v>
      </c>
      <c r="D50" s="24" t="s">
        <v>133</v>
      </c>
      <c r="E50" s="24" t="s">
        <v>67</v>
      </c>
      <c r="F50" s="24" t="s">
        <v>59</v>
      </c>
      <c r="G50" s="24" t="s">
        <v>51</v>
      </c>
      <c r="H50" s="66" t="s">
        <v>283</v>
      </c>
      <c r="I50" s="24" t="s">
        <v>125</v>
      </c>
      <c r="J50" s="24"/>
      <c r="K50" s="24"/>
      <c r="L50" s="24"/>
      <c r="M50" s="24"/>
    </row>
    <row r="51" spans="1:13">
      <c r="A51" s="24" t="str">
        <f t="shared" si="0"/>
        <v>IDK</v>
      </c>
      <c r="B51" s="24" t="str">
        <f t="shared" si="1"/>
        <v>Northern Tent Caterpillar</v>
      </c>
      <c r="C51" s="24" t="s">
        <v>88</v>
      </c>
      <c r="D51" s="24" t="s">
        <v>134</v>
      </c>
      <c r="E51" s="24" t="s">
        <v>135</v>
      </c>
      <c r="F51" s="24" t="s">
        <v>59</v>
      </c>
      <c r="G51" s="24" t="s">
        <v>51</v>
      </c>
      <c r="H51" s="66" t="s">
        <v>283</v>
      </c>
      <c r="I51" s="24" t="s">
        <v>79</v>
      </c>
      <c r="J51" s="24"/>
      <c r="K51" s="24"/>
      <c r="L51" s="24"/>
      <c r="M51" s="24"/>
    </row>
    <row r="52" spans="1:13">
      <c r="A52" s="24" t="str">
        <f t="shared" si="0"/>
        <v>IDL</v>
      </c>
      <c r="B52" s="24" t="str">
        <f t="shared" si="1"/>
        <v>Western Hemlock Looper</v>
      </c>
      <c r="C52" s="24" t="s">
        <v>88</v>
      </c>
      <c r="D52" s="24" t="s">
        <v>136</v>
      </c>
      <c r="E52" s="24" t="s">
        <v>137</v>
      </c>
      <c r="F52" s="24" t="s">
        <v>73</v>
      </c>
      <c r="G52" s="24" t="s">
        <v>68</v>
      </c>
      <c r="H52" s="66" t="s">
        <v>283</v>
      </c>
      <c r="I52" s="11" t="s">
        <v>123</v>
      </c>
      <c r="J52" s="24"/>
      <c r="K52" s="24"/>
      <c r="L52" s="24"/>
      <c r="M52" s="24"/>
    </row>
    <row r="53" spans="1:13">
      <c r="A53" s="24" t="str">
        <f t="shared" si="0"/>
        <v>IDN</v>
      </c>
      <c r="B53" s="24" t="str">
        <f t="shared" si="1"/>
        <v>Birch Leaf Miner</v>
      </c>
      <c r="C53" s="24" t="s">
        <v>88</v>
      </c>
      <c r="D53" s="24" t="s">
        <v>138</v>
      </c>
      <c r="E53" s="24" t="s">
        <v>139</v>
      </c>
      <c r="F53" s="24" t="s">
        <v>59</v>
      </c>
      <c r="G53" s="24" t="s">
        <v>51</v>
      </c>
      <c r="H53" s="66" t="s">
        <v>283</v>
      </c>
      <c r="I53" s="24" t="s">
        <v>79</v>
      </c>
      <c r="J53" s="24"/>
      <c r="K53" s="24"/>
      <c r="L53" s="24"/>
      <c r="M53" s="24"/>
    </row>
    <row r="54" spans="1:13">
      <c r="A54" s="24" t="str">
        <f t="shared" si="0"/>
        <v>IDP</v>
      </c>
      <c r="B54" s="24" t="str">
        <f t="shared" si="1"/>
        <v>Larch Sawfly</v>
      </c>
      <c r="C54" s="24" t="s">
        <v>88</v>
      </c>
      <c r="D54" s="24" t="s">
        <v>140</v>
      </c>
      <c r="E54" s="24" t="s">
        <v>65</v>
      </c>
      <c r="F54" s="24" t="s">
        <v>59</v>
      </c>
      <c r="G54" s="24" t="s">
        <v>51</v>
      </c>
      <c r="H54" s="66" t="s">
        <v>283</v>
      </c>
      <c r="I54" s="24" t="s">
        <v>125</v>
      </c>
      <c r="J54" s="24"/>
      <c r="K54" s="24"/>
      <c r="L54" s="24"/>
      <c r="M54" s="24"/>
    </row>
    <row r="55" spans="1:13">
      <c r="A55" s="24" t="str">
        <f t="shared" si="0"/>
        <v>IDR</v>
      </c>
      <c r="B55" s="24" t="str">
        <f t="shared" si="1"/>
        <v>Alder Sawfly</v>
      </c>
      <c r="C55" s="24" t="s">
        <v>88</v>
      </c>
      <c r="D55" s="24" t="s">
        <v>141</v>
      </c>
      <c r="E55" s="24" t="s">
        <v>142</v>
      </c>
      <c r="F55" s="24" t="s">
        <v>59</v>
      </c>
      <c r="G55" s="24" t="s">
        <v>51</v>
      </c>
      <c r="H55" s="66" t="s">
        <v>283</v>
      </c>
      <c r="I55" s="24" t="s">
        <v>79</v>
      </c>
      <c r="J55" s="24"/>
      <c r="K55" s="24"/>
      <c r="L55" s="24"/>
      <c r="M55" s="24"/>
    </row>
    <row r="56" spans="1:13">
      <c r="A56" s="24" t="str">
        <f t="shared" si="0"/>
        <v>IDS</v>
      </c>
      <c r="B56" s="24" t="str">
        <f t="shared" si="1"/>
        <v>Conifer Sawflies</v>
      </c>
      <c r="C56" s="24" t="s">
        <v>88</v>
      </c>
      <c r="D56" s="24" t="s">
        <v>143</v>
      </c>
      <c r="E56" s="24" t="s">
        <v>144</v>
      </c>
      <c r="F56" s="24" t="s">
        <v>59</v>
      </c>
      <c r="G56" s="24" t="s">
        <v>51</v>
      </c>
      <c r="H56" s="66" t="s">
        <v>283</v>
      </c>
      <c r="I56" s="24" t="s">
        <v>125</v>
      </c>
      <c r="J56" s="24"/>
      <c r="K56" s="24"/>
      <c r="L56" s="24"/>
      <c r="M56" s="24"/>
    </row>
    <row r="57" spans="1:13">
      <c r="A57" s="6" t="str">
        <f t="shared" si="0"/>
        <v>IDT</v>
      </c>
      <c r="B57" s="6" t="str">
        <f t="shared" si="1"/>
        <v>Douglas-fir Tussock Moth</v>
      </c>
      <c r="C57" s="6" t="s">
        <v>88</v>
      </c>
      <c r="D57" s="6" t="s">
        <v>145</v>
      </c>
      <c r="E57" s="6" t="s">
        <v>71</v>
      </c>
      <c r="F57" s="6" t="s">
        <v>73</v>
      </c>
      <c r="G57" s="6" t="s">
        <v>50</v>
      </c>
      <c r="H57" s="67" t="s">
        <v>284</v>
      </c>
      <c r="I57" s="6" t="s">
        <v>146</v>
      </c>
      <c r="J57" s="11"/>
      <c r="K57" s="11"/>
      <c r="L57" s="11"/>
      <c r="M57" s="11"/>
    </row>
    <row r="58" spans="1:13">
      <c r="A58" s="24" t="str">
        <f t="shared" si="0"/>
        <v>IDU</v>
      </c>
      <c r="B58" s="24" t="str">
        <f t="shared" si="1"/>
        <v>Satin Moth</v>
      </c>
      <c r="C58" s="24" t="s">
        <v>88</v>
      </c>
      <c r="D58" s="24" t="s">
        <v>147</v>
      </c>
      <c r="E58" s="24" t="s">
        <v>78</v>
      </c>
      <c r="F58" s="24" t="s">
        <v>59</v>
      </c>
      <c r="G58" s="24" t="s">
        <v>51</v>
      </c>
      <c r="H58" s="66" t="s">
        <v>283</v>
      </c>
      <c r="I58" s="24" t="s">
        <v>79</v>
      </c>
      <c r="J58" s="11"/>
      <c r="K58" s="11"/>
      <c r="L58" s="11"/>
      <c r="M58" s="11"/>
    </row>
    <row r="59" spans="1:13">
      <c r="A59" s="24" t="str">
        <f t="shared" si="0"/>
        <v>IDW</v>
      </c>
      <c r="B59" s="24" t="str">
        <f t="shared" si="1"/>
        <v>Western Spruce Budworm</v>
      </c>
      <c r="C59" s="24" t="s">
        <v>88</v>
      </c>
      <c r="D59" s="24" t="s">
        <v>148</v>
      </c>
      <c r="E59" s="24" t="s">
        <v>71</v>
      </c>
      <c r="F59" s="24" t="s">
        <v>73</v>
      </c>
      <c r="G59" s="24" t="s">
        <v>68</v>
      </c>
      <c r="H59" s="66" t="s">
        <v>283</v>
      </c>
      <c r="I59" s="24" t="s">
        <v>149</v>
      </c>
      <c r="J59" s="11"/>
      <c r="K59" s="11"/>
      <c r="L59" s="11"/>
      <c r="M59" s="11"/>
    </row>
    <row r="60" spans="1:13">
      <c r="A60" s="24" t="str">
        <f t="shared" si="0"/>
        <v>IDX</v>
      </c>
      <c r="B60" s="24" t="str">
        <f t="shared" si="1"/>
        <v>Large Aspen Tortrix</v>
      </c>
      <c r="C60" s="24" t="s">
        <v>88</v>
      </c>
      <c r="D60" s="24" t="s">
        <v>150</v>
      </c>
      <c r="E60" s="24" t="s">
        <v>78</v>
      </c>
      <c r="F60" s="24" t="s">
        <v>59</v>
      </c>
      <c r="G60" s="24" t="s">
        <v>51</v>
      </c>
      <c r="H60" s="66" t="s">
        <v>283</v>
      </c>
      <c r="I60" s="24" t="s">
        <v>79</v>
      </c>
      <c r="J60" s="11"/>
      <c r="K60" s="11"/>
      <c r="L60" s="11"/>
      <c r="M60" s="11"/>
    </row>
    <row r="61" spans="1:13">
      <c r="A61" s="24" t="str">
        <f t="shared" si="0"/>
        <v>IDZ</v>
      </c>
      <c r="B61" s="24" t="str">
        <f t="shared" si="1"/>
        <v>False Hemlock Looper</v>
      </c>
      <c r="C61" s="24" t="s">
        <v>88</v>
      </c>
      <c r="D61" s="24" t="s">
        <v>151</v>
      </c>
      <c r="E61" s="24" t="s">
        <v>144</v>
      </c>
      <c r="F61" s="24" t="s">
        <v>59</v>
      </c>
      <c r="G61" s="24" t="s">
        <v>51</v>
      </c>
      <c r="H61" s="66" t="s">
        <v>283</v>
      </c>
      <c r="I61" s="24" t="s">
        <v>125</v>
      </c>
      <c r="J61" s="11"/>
      <c r="K61" s="11"/>
      <c r="L61" s="11"/>
      <c r="M61" s="11"/>
    </row>
    <row r="62" spans="1:13">
      <c r="A62" s="24" t="str">
        <f t="shared" si="0"/>
        <v>IEB</v>
      </c>
      <c r="B62" s="24" t="str">
        <f t="shared" si="1"/>
        <v>Hemlock Sawfly</v>
      </c>
      <c r="C62" s="24" t="s">
        <v>88</v>
      </c>
      <c r="D62" s="24" t="s">
        <v>152</v>
      </c>
      <c r="E62" s="24" t="s">
        <v>144</v>
      </c>
      <c r="F62" s="24" t="s">
        <v>59</v>
      </c>
      <c r="G62" s="24" t="s">
        <v>50</v>
      </c>
      <c r="H62" s="66" t="s">
        <v>283</v>
      </c>
      <c r="I62" s="24" t="s">
        <v>125</v>
      </c>
      <c r="J62" s="11"/>
      <c r="K62" s="11"/>
      <c r="L62" s="11"/>
      <c r="M62" s="11"/>
    </row>
    <row r="63" spans="1:13">
      <c r="A63" s="24" t="str">
        <f t="shared" si="0"/>
        <v>IWW</v>
      </c>
      <c r="B63" s="24" t="str">
        <f t="shared" si="1"/>
        <v>Warrens Root Collar Weevil</v>
      </c>
      <c r="C63" s="24" t="s">
        <v>95</v>
      </c>
      <c r="D63" s="24" t="s">
        <v>153</v>
      </c>
      <c r="E63" s="24" t="s">
        <v>154</v>
      </c>
      <c r="F63" s="24" t="s">
        <v>50</v>
      </c>
      <c r="G63" s="24" t="s">
        <v>51</v>
      </c>
      <c r="H63" s="66" t="s">
        <v>283</v>
      </c>
      <c r="I63" s="24" t="s">
        <v>52</v>
      </c>
      <c r="J63" s="11"/>
      <c r="K63" s="11"/>
      <c r="L63" s="11"/>
      <c r="M63" s="11"/>
    </row>
    <row r="64" spans="1:13">
      <c r="A64" s="24" t="s">
        <v>155</v>
      </c>
      <c r="B64" s="24" t="s">
        <v>156</v>
      </c>
      <c r="C64" s="24" t="s">
        <v>156</v>
      </c>
      <c r="D64" s="24" t="s">
        <v>155</v>
      </c>
      <c r="E64" s="24"/>
      <c r="F64" s="24"/>
      <c r="G64" s="24"/>
      <c r="H64" s="66" t="s">
        <v>283</v>
      </c>
      <c r="I64" s="24"/>
      <c r="J64" s="11"/>
      <c r="K64" s="11"/>
      <c r="L64" s="11"/>
      <c r="M64" s="11"/>
    </row>
    <row r="65" spans="1:13">
      <c r="A65" s="24" t="str">
        <f t="shared" ref="A65:A80" si="2">TRIM(LEFT(D65,FIND("=",D65)-1))</f>
        <v>NAV</v>
      </c>
      <c r="B65" s="24" t="str">
        <f t="shared" ref="B65:B80" si="3">TRIM(MID(D65,FIND("=",D65)+1,100))</f>
        <v>Avalanche or snow slide</v>
      </c>
      <c r="C65" s="24" t="s">
        <v>156</v>
      </c>
      <c r="D65" s="24" t="s">
        <v>157</v>
      </c>
      <c r="E65" s="24" t="s">
        <v>49</v>
      </c>
      <c r="F65" s="24" t="s">
        <v>50</v>
      </c>
      <c r="G65" s="24" t="s">
        <v>51</v>
      </c>
      <c r="H65" s="66" t="s">
        <v>283</v>
      </c>
      <c r="I65" s="24"/>
      <c r="J65" s="11"/>
      <c r="K65" s="11"/>
      <c r="L65" s="11"/>
      <c r="M65" s="11"/>
    </row>
    <row r="66" spans="1:13">
      <c r="A66" s="6" t="str">
        <f t="shared" si="2"/>
        <v>NB</v>
      </c>
      <c r="B66" s="6" t="str">
        <f t="shared" si="3"/>
        <v>Fire</v>
      </c>
      <c r="C66" s="6" t="s">
        <v>156</v>
      </c>
      <c r="D66" s="6" t="s">
        <v>158</v>
      </c>
      <c r="E66" s="6" t="s">
        <v>49</v>
      </c>
      <c r="F66" s="6" t="s">
        <v>50</v>
      </c>
      <c r="G66" s="6" t="s">
        <v>68</v>
      </c>
      <c r="H66" s="67" t="s">
        <v>284</v>
      </c>
      <c r="I66" s="6"/>
      <c r="J66" s="11"/>
      <c r="K66" s="11"/>
      <c r="L66" s="11"/>
      <c r="M66" s="11"/>
    </row>
    <row r="67" spans="1:13">
      <c r="A67" s="24" t="str">
        <f t="shared" si="2"/>
        <v>NCA</v>
      </c>
      <c r="B67" s="24" t="str">
        <f t="shared" si="3"/>
        <v>Aspen decline</v>
      </c>
      <c r="C67" s="24" t="s">
        <v>156</v>
      </c>
      <c r="D67" s="24" t="s">
        <v>159</v>
      </c>
      <c r="E67" s="24" t="s">
        <v>117</v>
      </c>
      <c r="F67" s="24" t="s">
        <v>73</v>
      </c>
      <c r="G67" s="24" t="s">
        <v>160</v>
      </c>
      <c r="H67" s="66" t="s">
        <v>283</v>
      </c>
      <c r="I67" s="11" t="s">
        <v>123</v>
      </c>
      <c r="J67" s="11"/>
      <c r="K67" s="11"/>
      <c r="L67" s="11"/>
      <c r="M67" s="11"/>
    </row>
    <row r="68" spans="1:13">
      <c r="A68" s="24" t="str">
        <f t="shared" si="2"/>
        <v>NCB</v>
      </c>
      <c r="B68" s="24" t="str">
        <f t="shared" si="3"/>
        <v>Birch decline</v>
      </c>
      <c r="C68" s="24" t="s">
        <v>156</v>
      </c>
      <c r="D68" s="24" t="s">
        <v>161</v>
      </c>
      <c r="E68" s="24" t="s">
        <v>139</v>
      </c>
      <c r="F68" s="24" t="s">
        <v>73</v>
      </c>
      <c r="G68" s="24" t="s">
        <v>160</v>
      </c>
      <c r="H68" s="66" t="s">
        <v>283</v>
      </c>
      <c r="I68" s="11" t="s">
        <v>123</v>
      </c>
      <c r="J68" s="11"/>
      <c r="K68" s="11"/>
      <c r="L68" s="11"/>
      <c r="M68" s="11"/>
    </row>
    <row r="69" spans="1:13">
      <c r="A69" s="6" t="str">
        <f t="shared" si="2"/>
        <v>NCY</v>
      </c>
      <c r="B69" s="6" t="str">
        <f t="shared" si="3"/>
        <v>Yellow cedar decline</v>
      </c>
      <c r="C69" s="6" t="s">
        <v>156</v>
      </c>
      <c r="D69" s="6" t="s">
        <v>162</v>
      </c>
      <c r="E69" s="6" t="s">
        <v>163</v>
      </c>
      <c r="F69" s="6" t="s">
        <v>73</v>
      </c>
      <c r="G69" s="6" t="s">
        <v>50</v>
      </c>
      <c r="H69" s="67" t="s">
        <v>284</v>
      </c>
      <c r="I69" s="6" t="s">
        <v>164</v>
      </c>
      <c r="J69" s="11"/>
      <c r="K69" s="11"/>
      <c r="L69" s="11"/>
      <c r="M69" s="11"/>
    </row>
    <row r="70" spans="1:13">
      <c r="A70" s="6" t="str">
        <f t="shared" si="2"/>
        <v>ND</v>
      </c>
      <c r="B70" s="6" t="str">
        <f t="shared" si="3"/>
        <v>Drought</v>
      </c>
      <c r="C70" s="6" t="s">
        <v>156</v>
      </c>
      <c r="D70" s="6" t="s">
        <v>165</v>
      </c>
      <c r="E70" s="6" t="s">
        <v>49</v>
      </c>
      <c r="F70" s="6" t="s">
        <v>50</v>
      </c>
      <c r="G70" s="6" t="s">
        <v>51</v>
      </c>
      <c r="H70" s="67" t="s">
        <v>284</v>
      </c>
      <c r="I70" s="6" t="s">
        <v>338</v>
      </c>
      <c r="J70" s="11"/>
      <c r="K70" s="11"/>
      <c r="L70" s="11"/>
      <c r="M70" s="11"/>
    </row>
    <row r="71" spans="1:13" s="24" customFormat="1">
      <c r="A71" s="6" t="s">
        <v>332</v>
      </c>
      <c r="B71" s="6" t="s">
        <v>334</v>
      </c>
      <c r="C71" s="6" t="s">
        <v>156</v>
      </c>
      <c r="D71" s="6" t="s">
        <v>335</v>
      </c>
      <c r="E71" s="6" t="s">
        <v>49</v>
      </c>
      <c r="F71" s="120" t="s">
        <v>50</v>
      </c>
      <c r="G71" s="120" t="s">
        <v>51</v>
      </c>
      <c r="H71" s="67" t="s">
        <v>284</v>
      </c>
      <c r="I71" s="6"/>
      <c r="J71" s="11"/>
      <c r="K71" s="11"/>
      <c r="L71" s="11"/>
      <c r="M71" s="11"/>
    </row>
    <row r="72" spans="1:13">
      <c r="A72" s="6" t="str">
        <f t="shared" si="2"/>
        <v>NF</v>
      </c>
      <c r="B72" s="6" t="str">
        <f t="shared" si="3"/>
        <v>Flooding</v>
      </c>
      <c r="C72" s="6" t="s">
        <v>156</v>
      </c>
      <c r="D72" s="6" t="s">
        <v>166</v>
      </c>
      <c r="E72" s="6" t="s">
        <v>49</v>
      </c>
      <c r="F72" s="6" t="s">
        <v>50</v>
      </c>
      <c r="G72" s="6" t="s">
        <v>51</v>
      </c>
      <c r="H72" s="67" t="s">
        <v>284</v>
      </c>
      <c r="I72" s="6"/>
      <c r="J72" s="11"/>
      <c r="K72" s="11"/>
      <c r="L72" s="11"/>
      <c r="M72" s="11"/>
    </row>
    <row r="73" spans="1:13">
      <c r="A73" s="24" t="str">
        <f t="shared" si="2"/>
        <v>NGK</v>
      </c>
      <c r="B73" s="24" t="str">
        <f t="shared" si="3"/>
        <v>Shoot/Bud Frost Kill</v>
      </c>
      <c r="C73" s="24" t="s">
        <v>156</v>
      </c>
      <c r="D73" s="24" t="s">
        <v>167</v>
      </c>
      <c r="E73" s="24" t="s">
        <v>49</v>
      </c>
      <c r="F73" s="24" t="s">
        <v>59</v>
      </c>
      <c r="G73" s="24" t="s">
        <v>51</v>
      </c>
      <c r="H73" s="66" t="s">
        <v>283</v>
      </c>
      <c r="I73" s="24"/>
      <c r="J73" s="24"/>
      <c r="K73" s="24"/>
      <c r="L73" s="24"/>
      <c r="M73" s="24"/>
    </row>
    <row r="74" spans="1:13">
      <c r="A74" s="24" t="str">
        <f t="shared" si="2"/>
        <v>NH</v>
      </c>
      <c r="B74" s="24" t="str">
        <f t="shared" si="3"/>
        <v>Hail</v>
      </c>
      <c r="C74" s="24" t="s">
        <v>156</v>
      </c>
      <c r="D74" s="24" t="s">
        <v>168</v>
      </c>
      <c r="E74" s="24" t="s">
        <v>49</v>
      </c>
      <c r="F74" s="24" t="s">
        <v>59</v>
      </c>
      <c r="G74" s="24" t="s">
        <v>51</v>
      </c>
      <c r="H74" s="66" t="s">
        <v>283</v>
      </c>
      <c r="I74" s="24"/>
      <c r="J74" s="24"/>
      <c r="K74" s="24"/>
      <c r="L74" s="24"/>
      <c r="M74" s="24"/>
    </row>
    <row r="75" spans="1:13">
      <c r="A75" s="24" t="str">
        <f t="shared" si="2"/>
        <v>NN</v>
      </c>
      <c r="B75" s="24" t="str">
        <f t="shared" si="3"/>
        <v>Road Salt</v>
      </c>
      <c r="C75" s="24" t="s">
        <v>156</v>
      </c>
      <c r="D75" s="24" t="s">
        <v>169</v>
      </c>
      <c r="E75" s="24" t="s">
        <v>49</v>
      </c>
      <c r="F75" s="24" t="s">
        <v>50</v>
      </c>
      <c r="G75" s="24" t="s">
        <v>51</v>
      </c>
      <c r="H75" s="66" t="s">
        <v>283</v>
      </c>
      <c r="I75" s="24"/>
      <c r="J75" s="24"/>
      <c r="K75" s="24"/>
      <c r="L75" s="24"/>
      <c r="M75" s="24"/>
    </row>
    <row r="76" spans="1:13">
      <c r="A76" s="24" t="str">
        <f t="shared" si="2"/>
        <v>NR</v>
      </c>
      <c r="B76" s="24" t="str">
        <f t="shared" si="3"/>
        <v>Redbelt</v>
      </c>
      <c r="C76" s="24" t="s">
        <v>156</v>
      </c>
      <c r="D76" s="24" t="s">
        <v>170</v>
      </c>
      <c r="E76" s="24" t="s">
        <v>49</v>
      </c>
      <c r="F76" s="24" t="s">
        <v>59</v>
      </c>
      <c r="G76" s="24" t="s">
        <v>51</v>
      </c>
      <c r="H76" s="66" t="s">
        <v>283</v>
      </c>
      <c r="I76" s="24"/>
      <c r="J76" s="24"/>
      <c r="K76" s="24"/>
      <c r="L76" s="24"/>
      <c r="M76" s="24"/>
    </row>
    <row r="77" spans="1:13">
      <c r="A77" s="24" t="str">
        <f t="shared" si="2"/>
        <v>NS</v>
      </c>
      <c r="B77" s="24" t="str">
        <f t="shared" si="3"/>
        <v>Slide</v>
      </c>
      <c r="C77" s="24" t="s">
        <v>156</v>
      </c>
      <c r="D77" s="24" t="s">
        <v>171</v>
      </c>
      <c r="E77" s="24" t="s">
        <v>49</v>
      </c>
      <c r="F77" s="24" t="s">
        <v>59</v>
      </c>
      <c r="G77" s="24" t="s">
        <v>51</v>
      </c>
      <c r="H77" s="66" t="s">
        <v>283</v>
      </c>
      <c r="I77" s="24"/>
      <c r="J77" s="24"/>
      <c r="K77" s="24"/>
      <c r="L77" s="24"/>
      <c r="M77" s="24"/>
    </row>
    <row r="78" spans="1:13">
      <c r="A78" s="6" t="str">
        <f t="shared" si="2"/>
        <v>NW</v>
      </c>
      <c r="B78" s="6" t="str">
        <f t="shared" si="3"/>
        <v>Windthrow</v>
      </c>
      <c r="C78" s="6" t="s">
        <v>156</v>
      </c>
      <c r="D78" s="6" t="s">
        <v>172</v>
      </c>
      <c r="E78" s="6" t="s">
        <v>49</v>
      </c>
      <c r="F78" s="6" t="s">
        <v>59</v>
      </c>
      <c r="G78" s="6" t="s">
        <v>50</v>
      </c>
      <c r="H78" s="67" t="s">
        <v>284</v>
      </c>
      <c r="I78" s="6"/>
      <c r="J78" s="24"/>
      <c r="K78" s="24"/>
      <c r="L78" s="24"/>
      <c r="M78" s="24"/>
    </row>
    <row r="79" spans="1:13">
      <c r="A79" s="24" t="str">
        <f t="shared" si="2"/>
        <v>NY</v>
      </c>
      <c r="B79" s="24" t="str">
        <f t="shared" si="3"/>
        <v>Snow/Ice</v>
      </c>
      <c r="C79" s="24" t="s">
        <v>156</v>
      </c>
      <c r="D79" s="24" t="s">
        <v>173</v>
      </c>
      <c r="E79" s="24" t="s">
        <v>49</v>
      </c>
      <c r="F79" s="24" t="s">
        <v>73</v>
      </c>
      <c r="G79" s="24" t="s">
        <v>51</v>
      </c>
      <c r="H79" s="66" t="s">
        <v>283</v>
      </c>
      <c r="I79" s="24"/>
      <c r="J79" s="24"/>
      <c r="K79" s="24"/>
      <c r="L79" s="24"/>
      <c r="M79" s="24"/>
    </row>
    <row r="80" spans="1:13">
      <c r="A80" s="24" t="str">
        <f t="shared" si="2"/>
        <v>PDT</v>
      </c>
      <c r="B80" s="24" t="str">
        <f t="shared" si="3"/>
        <v>Cedar Leaf Blight</v>
      </c>
      <c r="C80" s="24" t="s">
        <v>57</v>
      </c>
      <c r="D80" s="7" t="s">
        <v>174</v>
      </c>
      <c r="E80" s="24" t="s">
        <v>175</v>
      </c>
      <c r="F80" s="24" t="s">
        <v>59</v>
      </c>
      <c r="G80" s="24" t="s">
        <v>176</v>
      </c>
      <c r="H80" s="66" t="s">
        <v>283</v>
      </c>
      <c r="I80" s="24"/>
      <c r="J80" s="24"/>
      <c r="K80" s="24"/>
      <c r="L80" s="24"/>
      <c r="M80" s="24"/>
    </row>
    <row r="81" spans="1:13">
      <c r="A81" s="8" t="s">
        <v>177</v>
      </c>
      <c r="B81" s="8" t="s">
        <v>178</v>
      </c>
      <c r="C81" s="8" t="s">
        <v>156</v>
      </c>
      <c r="D81" s="8" t="s">
        <v>179</v>
      </c>
      <c r="E81" s="9" t="s">
        <v>49</v>
      </c>
      <c r="F81" s="9" t="s">
        <v>50</v>
      </c>
      <c r="G81" s="9" t="s">
        <v>68</v>
      </c>
      <c r="H81" s="68" t="s">
        <v>283</v>
      </c>
      <c r="I81" s="9"/>
      <c r="J81" s="9"/>
      <c r="K81" s="9"/>
      <c r="L81" s="9"/>
      <c r="M81" s="9"/>
    </row>
    <row r="82" spans="1:13">
      <c r="A82" s="24"/>
      <c r="B82" s="24"/>
      <c r="C82" s="24"/>
      <c r="D82" s="24"/>
      <c r="E82" s="24"/>
      <c r="F82" s="24"/>
      <c r="G82" s="24"/>
      <c r="H82" s="63"/>
      <c r="I82" s="24"/>
      <c r="J82" s="24"/>
      <c r="K82" s="24"/>
      <c r="L82" s="24"/>
      <c r="M82" s="24"/>
    </row>
    <row r="83" spans="1:13">
      <c r="A83" s="24"/>
      <c r="B83" s="24"/>
      <c r="C83" s="24"/>
      <c r="D83" s="24"/>
      <c r="E83" s="24"/>
      <c r="F83" s="24"/>
      <c r="G83" s="24"/>
      <c r="H83" s="63"/>
      <c r="I83" s="24"/>
      <c r="J83" s="24"/>
      <c r="K83" s="24"/>
      <c r="L83" s="24"/>
      <c r="M83" s="24"/>
    </row>
    <row r="84" spans="1:13">
      <c r="A84" s="24"/>
      <c r="B84" s="24"/>
      <c r="C84" s="24"/>
      <c r="D84" s="24"/>
      <c r="E84" s="24"/>
      <c r="F84" s="24"/>
      <c r="G84" s="24"/>
      <c r="H84" s="63"/>
      <c r="I84" s="24"/>
      <c r="J84" s="24"/>
      <c r="K84" s="24"/>
      <c r="L84" s="24"/>
      <c r="M84" s="24"/>
    </row>
    <row r="85" spans="1:13" ht="33.75" customHeight="1">
      <c r="A85" s="24"/>
      <c r="B85" s="5" t="s">
        <v>41</v>
      </c>
      <c r="C85" s="16" t="s">
        <v>40</v>
      </c>
      <c r="D85" s="15" t="s">
        <v>217</v>
      </c>
      <c r="E85" s="24"/>
      <c r="F85" s="24"/>
      <c r="G85" s="24"/>
      <c r="H85" s="63"/>
      <c r="I85" s="24"/>
      <c r="J85" s="24"/>
      <c r="K85" s="24"/>
      <c r="L85" s="24"/>
      <c r="M85" s="24"/>
    </row>
    <row r="86" spans="1:13">
      <c r="A86" s="24"/>
      <c r="B86" s="24" t="s">
        <v>200</v>
      </c>
      <c r="C86" s="24" t="s">
        <v>188</v>
      </c>
      <c r="D86" s="24" t="s">
        <v>218</v>
      </c>
      <c r="E86" s="24"/>
      <c r="F86" s="24"/>
      <c r="G86" s="24"/>
      <c r="H86" s="63"/>
      <c r="I86" s="24"/>
      <c r="J86" s="24"/>
      <c r="K86" s="24"/>
      <c r="L86" s="24"/>
      <c r="M86" s="24"/>
    </row>
    <row r="87" spans="1:13">
      <c r="A87" s="24"/>
      <c r="B87" s="24" t="s">
        <v>334</v>
      </c>
      <c r="C87" s="24" t="s">
        <v>337</v>
      </c>
      <c r="D87" s="24" t="s">
        <v>218</v>
      </c>
      <c r="E87" s="24"/>
      <c r="F87" s="24"/>
      <c r="G87" s="24"/>
      <c r="H87" s="63"/>
      <c r="I87" s="24"/>
      <c r="J87" s="24"/>
      <c r="K87" s="24"/>
      <c r="L87" s="24"/>
      <c r="M87" s="24"/>
    </row>
    <row r="88" spans="1:13">
      <c r="A88" s="24"/>
      <c r="B88" s="24" t="s">
        <v>206</v>
      </c>
      <c r="C88" s="24" t="s">
        <v>190</v>
      </c>
      <c r="D88" s="24" t="s">
        <v>218</v>
      </c>
      <c r="E88" s="24"/>
      <c r="F88" s="24"/>
      <c r="G88" s="24"/>
      <c r="H88" s="63"/>
      <c r="I88" s="24"/>
      <c r="J88" s="24"/>
      <c r="K88" s="24"/>
      <c r="L88" s="24"/>
      <c r="M88" s="24"/>
    </row>
    <row r="89" spans="1:13" s="24" customFormat="1">
      <c r="B89" s="24" t="s">
        <v>336</v>
      </c>
      <c r="C89" s="24" t="s">
        <v>333</v>
      </c>
      <c r="D89" s="24" t="s">
        <v>218</v>
      </c>
      <c r="F89" s="34"/>
      <c r="G89" s="34"/>
      <c r="H89" s="63"/>
    </row>
    <row r="90" spans="1:13">
      <c r="A90" s="24"/>
      <c r="B90" s="24" t="s">
        <v>204</v>
      </c>
      <c r="C90" s="24" t="s">
        <v>185</v>
      </c>
      <c r="D90" s="24" t="s">
        <v>109</v>
      </c>
      <c r="E90" s="24"/>
      <c r="F90" s="24"/>
      <c r="G90" s="24"/>
      <c r="H90" s="63"/>
      <c r="I90" s="24"/>
      <c r="J90" s="24"/>
      <c r="K90" s="24"/>
      <c r="L90" s="24"/>
      <c r="M90" s="24"/>
    </row>
    <row r="91" spans="1:13">
      <c r="A91" s="24"/>
      <c r="B91" s="24" t="s">
        <v>198</v>
      </c>
      <c r="C91" s="24" t="s">
        <v>182</v>
      </c>
      <c r="D91" s="24" t="s">
        <v>61</v>
      </c>
      <c r="E91" s="24"/>
      <c r="F91" s="24"/>
      <c r="G91" s="24"/>
      <c r="H91" s="63"/>
      <c r="I91" s="24"/>
      <c r="J91" s="24"/>
      <c r="K91" s="24"/>
      <c r="L91" s="24"/>
      <c r="M91" s="24"/>
    </row>
    <row r="92" spans="1:13">
      <c r="A92" s="24"/>
      <c r="B92" s="24" t="s">
        <v>202</v>
      </c>
      <c r="C92" s="24" t="s">
        <v>186</v>
      </c>
      <c r="D92" s="24" t="s">
        <v>63</v>
      </c>
      <c r="E92" s="24"/>
      <c r="F92" s="24"/>
      <c r="G92" s="24"/>
      <c r="H92" s="63"/>
      <c r="I92" s="24"/>
      <c r="J92" s="24"/>
      <c r="K92" s="24"/>
      <c r="L92" s="24"/>
      <c r="M92" s="24"/>
    </row>
    <row r="93" spans="1:13">
      <c r="A93" s="24"/>
      <c r="B93" s="24" t="s">
        <v>199</v>
      </c>
      <c r="C93" s="24" t="s">
        <v>183</v>
      </c>
      <c r="D93" s="24" t="s">
        <v>71</v>
      </c>
      <c r="E93" s="24"/>
      <c r="F93" s="24"/>
      <c r="G93" s="24"/>
      <c r="H93" s="63"/>
      <c r="I93" s="24"/>
      <c r="J93" s="24"/>
      <c r="K93" s="24"/>
      <c r="L93" s="24"/>
      <c r="M93" s="24"/>
    </row>
    <row r="94" spans="1:13">
      <c r="A94" s="24"/>
      <c r="B94" s="24" t="s">
        <v>208</v>
      </c>
      <c r="C94" s="24" t="s">
        <v>195</v>
      </c>
      <c r="D94" s="24" t="s">
        <v>90</v>
      </c>
      <c r="E94" s="24"/>
      <c r="F94" s="24"/>
      <c r="G94" s="24"/>
      <c r="H94" s="63"/>
      <c r="I94" s="24"/>
      <c r="J94" s="24"/>
      <c r="K94" s="24"/>
      <c r="L94" s="24"/>
      <c r="M94" s="24"/>
    </row>
    <row r="95" spans="1:13">
      <c r="A95" s="24"/>
      <c r="B95" s="24" t="s">
        <v>210</v>
      </c>
      <c r="C95" s="24" t="s">
        <v>184</v>
      </c>
      <c r="D95" s="24" t="s">
        <v>67</v>
      </c>
      <c r="E95" s="24"/>
      <c r="F95" s="24"/>
      <c r="G95" s="24"/>
      <c r="H95" s="63"/>
      <c r="I95" s="24"/>
      <c r="J95" s="24"/>
      <c r="K95" s="24"/>
      <c r="L95" s="24"/>
      <c r="M95" s="24"/>
    </row>
    <row r="96" spans="1:13">
      <c r="A96" s="24"/>
      <c r="B96" s="24" t="s">
        <v>211</v>
      </c>
      <c r="C96" s="24" t="s">
        <v>194</v>
      </c>
      <c r="D96" s="24" t="s">
        <v>67</v>
      </c>
      <c r="E96" s="24"/>
      <c r="F96" s="24"/>
      <c r="G96" s="24"/>
      <c r="H96" s="63"/>
      <c r="I96" s="24"/>
      <c r="J96" s="24"/>
      <c r="K96" s="24"/>
      <c r="L96" s="24"/>
      <c r="M96" s="24"/>
    </row>
    <row r="97" spans="1:13">
      <c r="A97" s="24"/>
      <c r="B97" s="24" t="s">
        <v>201</v>
      </c>
      <c r="C97" s="24" t="s">
        <v>197</v>
      </c>
      <c r="D97" s="24" t="s">
        <v>67</v>
      </c>
      <c r="E97" s="24"/>
      <c r="F97" s="24"/>
      <c r="G97" s="24"/>
      <c r="H97" s="63"/>
      <c r="I97" s="24"/>
      <c r="J97" s="24"/>
      <c r="K97" s="24"/>
      <c r="L97" s="24"/>
      <c r="M97" s="24"/>
    </row>
    <row r="98" spans="1:13">
      <c r="A98" s="24"/>
      <c r="B98" s="24" t="s">
        <v>212</v>
      </c>
      <c r="C98" s="24" t="s">
        <v>192</v>
      </c>
      <c r="D98" s="24" t="s">
        <v>67</v>
      </c>
      <c r="E98" s="24"/>
      <c r="F98" s="24"/>
      <c r="G98" s="24"/>
      <c r="H98" s="63"/>
      <c r="I98" s="24"/>
      <c r="J98" s="24"/>
      <c r="K98" s="24"/>
      <c r="L98" s="24"/>
      <c r="M98" s="24"/>
    </row>
    <row r="99" spans="1:13">
      <c r="A99" s="24"/>
      <c r="B99" s="24" t="s">
        <v>214</v>
      </c>
      <c r="C99" s="24" t="s">
        <v>187</v>
      </c>
      <c r="D99" s="24" t="s">
        <v>113</v>
      </c>
      <c r="E99" s="24"/>
      <c r="F99" s="24"/>
      <c r="G99" s="24"/>
      <c r="H99" s="63"/>
      <c r="I99" s="24"/>
      <c r="J99" s="24"/>
      <c r="K99" s="24"/>
      <c r="L99" s="24"/>
      <c r="M99" s="24"/>
    </row>
    <row r="100" spans="1:13">
      <c r="A100" s="24"/>
      <c r="B100" s="24" t="s">
        <v>209</v>
      </c>
      <c r="C100" s="24" t="s">
        <v>193</v>
      </c>
      <c r="D100" s="24" t="s">
        <v>71</v>
      </c>
      <c r="E100" s="24"/>
      <c r="F100" s="24"/>
      <c r="G100" s="24"/>
      <c r="H100" s="63"/>
      <c r="I100" s="24"/>
      <c r="J100" s="24"/>
      <c r="K100" s="24"/>
      <c r="L100" s="24"/>
      <c r="M100" s="24"/>
    </row>
    <row r="101" spans="1:13">
      <c r="A101" s="24"/>
      <c r="B101" s="24" t="s">
        <v>215</v>
      </c>
      <c r="C101" s="24" t="s">
        <v>196</v>
      </c>
      <c r="D101" s="24" t="s">
        <v>163</v>
      </c>
      <c r="E101" s="24"/>
      <c r="F101" s="24"/>
      <c r="G101" s="24"/>
      <c r="H101" s="63"/>
      <c r="I101" s="24"/>
      <c r="J101" s="24"/>
      <c r="K101" s="24"/>
      <c r="L101" s="24"/>
      <c r="M101" s="24"/>
    </row>
    <row r="102" spans="1:13">
      <c r="A102" s="24"/>
      <c r="B102" s="24" t="s">
        <v>213</v>
      </c>
      <c r="C102" s="24" t="s">
        <v>191</v>
      </c>
      <c r="D102" s="24" t="s">
        <v>97</v>
      </c>
      <c r="E102" s="24"/>
      <c r="F102" s="24"/>
      <c r="G102" s="24"/>
      <c r="H102" s="63"/>
      <c r="I102" s="24"/>
      <c r="J102" s="24"/>
      <c r="K102" s="24"/>
      <c r="L102" s="24"/>
      <c r="M102" s="24"/>
    </row>
    <row r="103" spans="1:13">
      <c r="A103" s="24"/>
      <c r="B103" s="24"/>
      <c r="C103" s="24"/>
      <c r="D103" s="24"/>
      <c r="E103" s="24"/>
      <c r="F103" s="24"/>
      <c r="G103" s="24"/>
      <c r="H103" s="63"/>
      <c r="I103" s="24"/>
      <c r="J103" s="24"/>
      <c r="K103" s="24"/>
      <c r="L103" s="24"/>
      <c r="M103" s="24"/>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0" tint="-0.14999847407452621"/>
  </sheetPr>
  <dimension ref="A1:E33"/>
  <sheetViews>
    <sheetView workbookViewId="0">
      <selection activeCell="E23" sqref="E23"/>
    </sheetView>
  </sheetViews>
  <sheetFormatPr defaultRowHeight="15"/>
  <cols>
    <col min="1" max="1" width="49.42578125" style="24" bestFit="1" customWidth="1"/>
    <col min="2" max="2" width="10.42578125" style="34" bestFit="1" customWidth="1"/>
    <col min="3" max="3" width="15.85546875" bestFit="1" customWidth="1"/>
    <col min="5" max="5" width="64" bestFit="1" customWidth="1"/>
  </cols>
  <sheetData>
    <row r="1" spans="1:5" ht="24.75" customHeight="1" thickBot="1">
      <c r="A1" s="35" t="s">
        <v>280</v>
      </c>
      <c r="B1" s="56" t="s">
        <v>281</v>
      </c>
      <c r="C1" s="36" t="s">
        <v>279</v>
      </c>
      <c r="D1" s="36" t="s">
        <v>278</v>
      </c>
      <c r="E1" s="37" t="s">
        <v>224</v>
      </c>
    </row>
    <row r="2" spans="1:5" s="24" customFormat="1">
      <c r="A2" s="102" t="s">
        <v>236</v>
      </c>
      <c r="B2" s="57" t="s">
        <v>155</v>
      </c>
      <c r="C2" s="43">
        <v>40</v>
      </c>
      <c r="D2" s="43" t="s">
        <v>155</v>
      </c>
      <c r="E2" s="44" t="s">
        <v>237</v>
      </c>
    </row>
    <row r="3" spans="1:5" s="24" customFormat="1">
      <c r="A3" s="103"/>
      <c r="B3" s="58" t="s">
        <v>155</v>
      </c>
      <c r="C3" s="39">
        <v>41</v>
      </c>
      <c r="D3" s="39" t="s">
        <v>155</v>
      </c>
      <c r="E3" s="45" t="s">
        <v>238</v>
      </c>
    </row>
    <row r="4" spans="1:5">
      <c r="A4" s="104" t="s">
        <v>239</v>
      </c>
      <c r="B4" s="59" t="s">
        <v>155</v>
      </c>
      <c r="C4" s="38">
        <v>50</v>
      </c>
      <c r="D4" s="38" t="s">
        <v>155</v>
      </c>
      <c r="E4" s="46" t="s">
        <v>240</v>
      </c>
    </row>
    <row r="5" spans="1:5">
      <c r="A5" s="105"/>
      <c r="B5" s="60" t="s">
        <v>155</v>
      </c>
      <c r="C5" s="40">
        <v>51</v>
      </c>
      <c r="D5" s="40" t="s">
        <v>155</v>
      </c>
      <c r="E5" s="47" t="s">
        <v>241</v>
      </c>
    </row>
    <row r="6" spans="1:5">
      <c r="A6" s="105"/>
      <c r="B6" s="60" t="s">
        <v>155</v>
      </c>
      <c r="C6" s="40">
        <v>52</v>
      </c>
      <c r="D6" s="40" t="s">
        <v>155</v>
      </c>
      <c r="E6" s="47" t="s">
        <v>242</v>
      </c>
    </row>
    <row r="7" spans="1:5">
      <c r="A7" s="105"/>
      <c r="B7" s="60" t="s">
        <v>155</v>
      </c>
      <c r="C7" s="40">
        <v>53</v>
      </c>
      <c r="D7" s="40" t="s">
        <v>155</v>
      </c>
      <c r="E7" s="47" t="s">
        <v>243</v>
      </c>
    </row>
    <row r="8" spans="1:5">
      <c r="A8" s="103"/>
      <c r="B8" s="58" t="s">
        <v>155</v>
      </c>
      <c r="C8" s="39">
        <v>54</v>
      </c>
      <c r="D8" s="39" t="s">
        <v>155</v>
      </c>
      <c r="E8" s="45" t="s">
        <v>244</v>
      </c>
    </row>
    <row r="9" spans="1:5">
      <c r="A9" s="104" t="s">
        <v>245</v>
      </c>
      <c r="B9" s="59" t="s">
        <v>277</v>
      </c>
      <c r="C9" s="38">
        <v>60</v>
      </c>
      <c r="D9" s="38" t="s">
        <v>155</v>
      </c>
      <c r="E9" s="46" t="s">
        <v>246</v>
      </c>
    </row>
    <row r="10" spans="1:5">
      <c r="A10" s="105"/>
      <c r="B10" s="60" t="s">
        <v>277</v>
      </c>
      <c r="C10" s="40">
        <v>61</v>
      </c>
      <c r="D10" s="40" t="s">
        <v>247</v>
      </c>
      <c r="E10" s="47" t="s">
        <v>248</v>
      </c>
    </row>
    <row r="11" spans="1:5">
      <c r="A11" s="105"/>
      <c r="B11" s="60" t="s">
        <v>277</v>
      </c>
      <c r="C11" s="41">
        <v>62</v>
      </c>
      <c r="D11" s="41" t="s">
        <v>247</v>
      </c>
      <c r="E11" s="48" t="s">
        <v>249</v>
      </c>
    </row>
    <row r="12" spans="1:5">
      <c r="A12" s="105"/>
      <c r="B12" s="60" t="s">
        <v>277</v>
      </c>
      <c r="C12" s="40">
        <v>63</v>
      </c>
      <c r="D12" s="40" t="s">
        <v>155</v>
      </c>
      <c r="E12" s="49" t="s">
        <v>250</v>
      </c>
    </row>
    <row r="13" spans="1:5">
      <c r="A13" s="105"/>
      <c r="B13" s="60" t="s">
        <v>277</v>
      </c>
      <c r="C13" s="40">
        <v>64</v>
      </c>
      <c r="D13" s="40" t="s">
        <v>155</v>
      </c>
      <c r="E13" s="49" t="s">
        <v>251</v>
      </c>
    </row>
    <row r="14" spans="1:5">
      <c r="A14" s="105"/>
      <c r="B14" s="60" t="s">
        <v>277</v>
      </c>
      <c r="C14" s="40">
        <v>65</v>
      </c>
      <c r="D14" s="40" t="s">
        <v>252</v>
      </c>
      <c r="E14" s="47" t="s">
        <v>253</v>
      </c>
    </row>
    <row r="15" spans="1:5">
      <c r="A15" s="105"/>
      <c r="B15" s="60" t="s">
        <v>277</v>
      </c>
      <c r="C15" s="40">
        <v>66</v>
      </c>
      <c r="D15" s="40" t="s">
        <v>155</v>
      </c>
      <c r="E15" s="47" t="s">
        <v>254</v>
      </c>
    </row>
    <row r="16" spans="1:5">
      <c r="A16" s="105"/>
      <c r="B16" s="60" t="s">
        <v>277</v>
      </c>
      <c r="C16" s="40">
        <v>67</v>
      </c>
      <c r="D16" s="40" t="s">
        <v>155</v>
      </c>
      <c r="E16" s="47" t="s">
        <v>255</v>
      </c>
    </row>
    <row r="17" spans="1:5">
      <c r="A17" s="105"/>
      <c r="B17" s="60" t="s">
        <v>277</v>
      </c>
      <c r="C17" s="40">
        <v>68</v>
      </c>
      <c r="D17" s="40" t="s">
        <v>252</v>
      </c>
      <c r="E17" s="47" t="s">
        <v>256</v>
      </c>
    </row>
    <row r="18" spans="1:5">
      <c r="A18" s="105"/>
      <c r="B18" s="60" t="s">
        <v>277</v>
      </c>
      <c r="C18" s="40">
        <v>69</v>
      </c>
      <c r="D18" s="40" t="s">
        <v>247</v>
      </c>
      <c r="E18" s="47" t="s">
        <v>257</v>
      </c>
    </row>
    <row r="19" spans="1:5">
      <c r="A19" s="103"/>
      <c r="B19" s="58" t="s">
        <v>277</v>
      </c>
      <c r="C19" s="39">
        <v>69</v>
      </c>
      <c r="D19" s="39" t="s">
        <v>252</v>
      </c>
      <c r="E19" s="50" t="s">
        <v>258</v>
      </c>
    </row>
    <row r="20" spans="1:5">
      <c r="A20" s="104" t="s">
        <v>259</v>
      </c>
      <c r="B20" s="59" t="s">
        <v>277</v>
      </c>
      <c r="C20" s="38">
        <v>70</v>
      </c>
      <c r="D20" s="38" t="s">
        <v>252</v>
      </c>
      <c r="E20" s="46" t="s">
        <v>260</v>
      </c>
    </row>
    <row r="21" spans="1:5">
      <c r="A21" s="105"/>
      <c r="B21" s="60" t="s">
        <v>155</v>
      </c>
      <c r="C21" s="40">
        <v>72</v>
      </c>
      <c r="D21" s="40" t="s">
        <v>129</v>
      </c>
      <c r="E21" s="47" t="s">
        <v>261</v>
      </c>
    </row>
    <row r="22" spans="1:5">
      <c r="A22" s="105"/>
      <c r="B22" s="60" t="s">
        <v>155</v>
      </c>
      <c r="C22" s="40">
        <v>72</v>
      </c>
      <c r="D22" s="40" t="s">
        <v>73</v>
      </c>
      <c r="E22" s="47" t="s">
        <v>262</v>
      </c>
    </row>
    <row r="23" spans="1:5">
      <c r="A23" s="105"/>
      <c r="B23" s="60" t="s">
        <v>277</v>
      </c>
      <c r="C23" s="40">
        <v>74</v>
      </c>
      <c r="D23" s="40" t="s">
        <v>155</v>
      </c>
      <c r="E23" s="47" t="s">
        <v>263</v>
      </c>
    </row>
    <row r="24" spans="1:5">
      <c r="A24" s="105"/>
      <c r="B24" s="60" t="s">
        <v>277</v>
      </c>
      <c r="C24" s="40">
        <v>75</v>
      </c>
      <c r="D24" s="40" t="s">
        <v>155</v>
      </c>
      <c r="E24" s="47" t="s">
        <v>264</v>
      </c>
    </row>
    <row r="25" spans="1:5">
      <c r="A25" s="105"/>
      <c r="B25" s="60" t="s">
        <v>277</v>
      </c>
      <c r="C25" s="40">
        <v>77</v>
      </c>
      <c r="D25" s="40" t="s">
        <v>129</v>
      </c>
      <c r="E25" s="47" t="s">
        <v>265</v>
      </c>
    </row>
    <row r="26" spans="1:5">
      <c r="A26" s="105"/>
      <c r="B26" s="60" t="s">
        <v>277</v>
      </c>
      <c r="C26" s="40">
        <v>77</v>
      </c>
      <c r="D26" s="40" t="s">
        <v>73</v>
      </c>
      <c r="E26" s="47" t="s">
        <v>266</v>
      </c>
    </row>
    <row r="27" spans="1:5">
      <c r="A27" s="105"/>
      <c r="B27" s="60" t="s">
        <v>277</v>
      </c>
      <c r="C27" s="40">
        <v>78</v>
      </c>
      <c r="D27" s="40" t="s">
        <v>73</v>
      </c>
      <c r="E27" s="47" t="s">
        <v>267</v>
      </c>
    </row>
    <row r="28" spans="1:5">
      <c r="A28" s="105"/>
      <c r="B28" s="60" t="s">
        <v>277</v>
      </c>
      <c r="C28" s="40">
        <v>79</v>
      </c>
      <c r="D28" s="40" t="s">
        <v>129</v>
      </c>
      <c r="E28" s="47" t="s">
        <v>268</v>
      </c>
    </row>
    <row r="29" spans="1:5">
      <c r="A29" s="103"/>
      <c r="B29" s="58" t="s">
        <v>277</v>
      </c>
      <c r="C29" s="39">
        <v>79</v>
      </c>
      <c r="D29" s="39" t="s">
        <v>73</v>
      </c>
      <c r="E29" s="45" t="s">
        <v>269</v>
      </c>
    </row>
    <row r="30" spans="1:5">
      <c r="A30" s="104" t="s">
        <v>270</v>
      </c>
      <c r="B30" s="59" t="s">
        <v>155</v>
      </c>
      <c r="C30" s="38">
        <v>80</v>
      </c>
      <c r="D30" s="38" t="s">
        <v>155</v>
      </c>
      <c r="E30" s="46" t="s">
        <v>271</v>
      </c>
    </row>
    <row r="31" spans="1:5">
      <c r="A31" s="105"/>
      <c r="B31" s="60" t="s">
        <v>155</v>
      </c>
      <c r="C31" s="40">
        <v>81</v>
      </c>
      <c r="D31" s="40" t="s">
        <v>252</v>
      </c>
      <c r="E31" s="47" t="s">
        <v>272</v>
      </c>
    </row>
    <row r="32" spans="1:5">
      <c r="A32" s="51" t="s">
        <v>273</v>
      </c>
      <c r="B32" s="61" t="s">
        <v>155</v>
      </c>
      <c r="C32" s="42">
        <v>99</v>
      </c>
      <c r="D32" s="42" t="s">
        <v>155</v>
      </c>
      <c r="E32" s="52" t="s">
        <v>274</v>
      </c>
    </row>
    <row r="33" spans="1:5" ht="15.75" thickBot="1">
      <c r="A33" s="53" t="s">
        <v>275</v>
      </c>
      <c r="B33" s="62" t="s">
        <v>155</v>
      </c>
      <c r="C33" s="54">
        <v>91</v>
      </c>
      <c r="D33" s="54" t="s">
        <v>252</v>
      </c>
      <c r="E33" s="55" t="s">
        <v>276</v>
      </c>
    </row>
  </sheetData>
  <mergeCells count="5">
    <mergeCell ref="A2:A3"/>
    <mergeCell ref="A4:A8"/>
    <mergeCell ref="A9:A19"/>
    <mergeCell ref="A20:A29"/>
    <mergeCell ref="A30:A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D57"/>
  <sheetViews>
    <sheetView workbookViewId="0">
      <selection activeCell="L18" sqref="L18"/>
    </sheetView>
  </sheetViews>
  <sheetFormatPr defaultRowHeight="15"/>
  <cols>
    <col min="1" max="1" width="16.140625" style="24" customWidth="1"/>
    <col min="2" max="2" width="32.140625" style="24" customWidth="1"/>
    <col min="3" max="3" width="34" style="24" customWidth="1"/>
    <col min="4" max="4" width="17.85546875" style="24" customWidth="1"/>
    <col min="5" max="7" width="9.140625" style="24"/>
    <col min="8" max="8" width="9.140625" style="24" customWidth="1"/>
    <col min="9" max="16384" width="9.140625" style="24"/>
  </cols>
  <sheetData>
    <row r="1" spans="1:3">
      <c r="A1" s="116" t="s">
        <v>286</v>
      </c>
      <c r="B1" s="116"/>
      <c r="C1" s="116"/>
    </row>
    <row r="2" spans="1:3" ht="17.25" customHeight="1">
      <c r="A2" s="106" t="s">
        <v>287</v>
      </c>
      <c r="B2" s="107"/>
      <c r="C2" s="107"/>
    </row>
    <row r="3" spans="1:3">
      <c r="A3" s="106" t="s">
        <v>288</v>
      </c>
      <c r="B3" s="107"/>
      <c r="C3" s="107"/>
    </row>
    <row r="4" spans="1:3" ht="45" customHeight="1">
      <c r="A4" s="106" t="s">
        <v>289</v>
      </c>
      <c r="B4" s="107"/>
      <c r="C4" s="107"/>
    </row>
    <row r="5" spans="1:3" ht="62.25" customHeight="1">
      <c r="A5" s="106" t="s">
        <v>290</v>
      </c>
      <c r="B5" s="107"/>
      <c r="C5" s="107"/>
    </row>
    <row r="6" spans="1:3" ht="60" customHeight="1">
      <c r="A6" s="106" t="s">
        <v>291</v>
      </c>
      <c r="B6" s="107"/>
      <c r="C6" s="107"/>
    </row>
    <row r="7" spans="1:3" ht="16.5" customHeight="1">
      <c r="A7" s="69"/>
      <c r="B7" s="70"/>
      <c r="C7" s="70"/>
    </row>
    <row r="8" spans="1:3">
      <c r="A8" s="116" t="s">
        <v>292</v>
      </c>
      <c r="B8" s="117"/>
      <c r="C8" s="117"/>
    </row>
    <row r="9" spans="1:3" ht="75.75" customHeight="1">
      <c r="A9" s="106" t="s">
        <v>293</v>
      </c>
      <c r="B9" s="107"/>
      <c r="C9" s="107"/>
    </row>
    <row r="10" spans="1:3" ht="43.5" customHeight="1">
      <c r="A10" s="118" t="s">
        <v>294</v>
      </c>
      <c r="B10" s="119"/>
      <c r="C10" s="119"/>
    </row>
    <row r="11" spans="1:3" ht="16.5" customHeight="1">
      <c r="A11" s="71"/>
      <c r="B11" s="72"/>
      <c r="C11" s="72"/>
    </row>
    <row r="12" spans="1:3">
      <c r="A12" s="116" t="s">
        <v>295</v>
      </c>
      <c r="B12" s="117"/>
      <c r="C12" s="117"/>
    </row>
    <row r="13" spans="1:3" ht="45" customHeight="1">
      <c r="A13" s="106" t="s">
        <v>296</v>
      </c>
      <c r="B13" s="107"/>
      <c r="C13" s="107"/>
    </row>
    <row r="14" spans="1:3" ht="30.75" customHeight="1">
      <c r="A14" s="106" t="s">
        <v>297</v>
      </c>
      <c r="B14" s="107"/>
      <c r="C14" s="107"/>
    </row>
    <row r="15" spans="1:3" ht="45.75" customHeight="1">
      <c r="A15" s="106" t="s">
        <v>298</v>
      </c>
      <c r="B15" s="107"/>
      <c r="C15" s="107"/>
    </row>
    <row r="16" spans="1:3" ht="45.75" customHeight="1">
      <c r="A16" s="106" t="s">
        <v>299</v>
      </c>
      <c r="B16" s="107"/>
      <c r="C16" s="107"/>
    </row>
    <row r="17" spans="1:4" ht="17.25" customHeight="1">
      <c r="A17" s="73"/>
      <c r="B17" s="74"/>
      <c r="C17" s="74"/>
    </row>
    <row r="18" spans="1:4">
      <c r="A18" s="116" t="s">
        <v>300</v>
      </c>
      <c r="B18" s="117"/>
      <c r="C18" s="117"/>
    </row>
    <row r="19" spans="1:4" ht="30" customHeight="1">
      <c r="A19" s="106" t="s">
        <v>301</v>
      </c>
      <c r="B19" s="107"/>
      <c r="C19" s="107"/>
    </row>
    <row r="20" spans="1:4" ht="16.5" customHeight="1">
      <c r="A20" s="73"/>
      <c r="B20" s="74"/>
      <c r="C20" s="74"/>
    </row>
    <row r="21" spans="1:4">
      <c r="A21" s="116" t="s">
        <v>302</v>
      </c>
      <c r="B21" s="117"/>
      <c r="C21" s="117"/>
    </row>
    <row r="22" spans="1:4" ht="60.75" customHeight="1" thickBot="1">
      <c r="A22" s="114" t="s">
        <v>303</v>
      </c>
      <c r="B22" s="115"/>
      <c r="C22" s="115"/>
    </row>
    <row r="23" spans="1:4" ht="30.75" thickBot="1">
      <c r="A23" s="75"/>
      <c r="B23" s="76" t="s">
        <v>304</v>
      </c>
      <c r="C23" s="76" t="s">
        <v>40</v>
      </c>
      <c r="D23" s="77" t="s">
        <v>217</v>
      </c>
    </row>
    <row r="24" spans="1:4">
      <c r="B24" s="78" t="s">
        <v>200</v>
      </c>
      <c r="C24" s="79" t="s">
        <v>188</v>
      </c>
      <c r="D24" s="79" t="s">
        <v>218</v>
      </c>
    </row>
    <row r="25" spans="1:4">
      <c r="B25" s="78" t="s">
        <v>205</v>
      </c>
      <c r="C25" s="79" t="s">
        <v>189</v>
      </c>
      <c r="D25" s="79" t="s">
        <v>218</v>
      </c>
    </row>
    <row r="26" spans="1:4">
      <c r="B26" s="78" t="s">
        <v>206</v>
      </c>
      <c r="C26" s="79" t="s">
        <v>190</v>
      </c>
      <c r="D26" s="79" t="s">
        <v>218</v>
      </c>
    </row>
    <row r="27" spans="1:4">
      <c r="B27" s="78" t="s">
        <v>204</v>
      </c>
      <c r="C27" s="79" t="s">
        <v>185</v>
      </c>
      <c r="D27" s="79" t="s">
        <v>109</v>
      </c>
    </row>
    <row r="28" spans="1:4">
      <c r="B28" s="78" t="s">
        <v>198</v>
      </c>
      <c r="C28" s="79" t="s">
        <v>182</v>
      </c>
      <c r="D28" s="79" t="s">
        <v>61</v>
      </c>
    </row>
    <row r="29" spans="1:4">
      <c r="B29" s="78" t="s">
        <v>202</v>
      </c>
      <c r="C29" s="79" t="s">
        <v>186</v>
      </c>
      <c r="D29" s="79" t="s">
        <v>63</v>
      </c>
    </row>
    <row r="30" spans="1:4">
      <c r="B30" s="78" t="s">
        <v>199</v>
      </c>
      <c r="C30" s="79" t="s">
        <v>183</v>
      </c>
      <c r="D30" s="79" t="s">
        <v>71</v>
      </c>
    </row>
    <row r="31" spans="1:4">
      <c r="B31" s="78" t="s">
        <v>208</v>
      </c>
      <c r="C31" s="79" t="s">
        <v>195</v>
      </c>
      <c r="D31" s="79" t="s">
        <v>90</v>
      </c>
    </row>
    <row r="32" spans="1:4">
      <c r="B32" s="78" t="s">
        <v>210</v>
      </c>
      <c r="C32" s="79" t="s">
        <v>184</v>
      </c>
      <c r="D32" s="79" t="s">
        <v>67</v>
      </c>
    </row>
    <row r="33" spans="1:4">
      <c r="B33" s="78" t="s">
        <v>211</v>
      </c>
      <c r="C33" s="79" t="s">
        <v>194</v>
      </c>
      <c r="D33" s="79" t="s">
        <v>67</v>
      </c>
    </row>
    <row r="34" spans="1:4">
      <c r="B34" s="78" t="s">
        <v>201</v>
      </c>
      <c r="C34" s="79" t="s">
        <v>197</v>
      </c>
      <c r="D34" s="79" t="s">
        <v>67</v>
      </c>
    </row>
    <row r="35" spans="1:4">
      <c r="B35" s="78" t="s">
        <v>212</v>
      </c>
      <c r="C35" s="79" t="s">
        <v>192</v>
      </c>
      <c r="D35" s="79" t="s">
        <v>67</v>
      </c>
    </row>
    <row r="36" spans="1:4">
      <c r="B36" s="78" t="s">
        <v>214</v>
      </c>
      <c r="C36" s="79" t="s">
        <v>187</v>
      </c>
      <c r="D36" s="79" t="s">
        <v>113</v>
      </c>
    </row>
    <row r="37" spans="1:4">
      <c r="B37" s="78" t="s">
        <v>209</v>
      </c>
      <c r="C37" s="79" t="s">
        <v>193</v>
      </c>
      <c r="D37" s="79" t="s">
        <v>71</v>
      </c>
    </row>
    <row r="38" spans="1:4">
      <c r="B38" s="78" t="s">
        <v>215</v>
      </c>
      <c r="C38" s="79" t="s">
        <v>196</v>
      </c>
      <c r="D38" s="79" t="s">
        <v>163</v>
      </c>
    </row>
    <row r="39" spans="1:4" ht="15.75" thickBot="1">
      <c r="B39" s="80" t="s">
        <v>213</v>
      </c>
      <c r="C39" s="81" t="s">
        <v>191</v>
      </c>
      <c r="D39" s="81" t="s">
        <v>97</v>
      </c>
    </row>
    <row r="40" spans="1:4" ht="31.5" customHeight="1">
      <c r="A40" s="106" t="s">
        <v>305</v>
      </c>
      <c r="B40" s="107"/>
      <c r="C40" s="107"/>
    </row>
    <row r="41" spans="1:4" ht="21" customHeight="1">
      <c r="A41" s="106" t="s">
        <v>306</v>
      </c>
      <c r="B41" s="107"/>
      <c r="C41" s="107"/>
    </row>
    <row r="42" spans="1:4" ht="32.25" customHeight="1">
      <c r="A42" s="108" t="s">
        <v>307</v>
      </c>
      <c r="B42" s="109"/>
      <c r="C42" s="109"/>
    </row>
    <row r="43" spans="1:4" ht="58.5" customHeight="1">
      <c r="A43" s="108" t="s">
        <v>308</v>
      </c>
      <c r="B43" s="109"/>
      <c r="C43" s="109"/>
    </row>
    <row r="44" spans="1:4" ht="30.75" customHeight="1">
      <c r="A44" s="110" t="s">
        <v>309</v>
      </c>
      <c r="B44" s="111"/>
      <c r="C44" s="111"/>
    </row>
    <row r="45" spans="1:4" ht="32.25" customHeight="1">
      <c r="A45" s="110" t="s">
        <v>310</v>
      </c>
      <c r="B45" s="111"/>
      <c r="C45" s="111"/>
    </row>
    <row r="46" spans="1:4" ht="28.5" customHeight="1" thickBot="1">
      <c r="A46" s="110" t="s">
        <v>311</v>
      </c>
      <c r="B46" s="111"/>
      <c r="C46" s="111"/>
    </row>
    <row r="47" spans="1:4" ht="15.75" thickBot="1">
      <c r="B47" s="82" t="s">
        <v>312</v>
      </c>
      <c r="C47" s="83" t="s">
        <v>313</v>
      </c>
    </row>
    <row r="48" spans="1:4">
      <c r="B48" s="84" t="s">
        <v>314</v>
      </c>
      <c r="C48" s="85">
        <v>75</v>
      </c>
    </row>
    <row r="49" spans="1:3">
      <c r="B49" s="84" t="s">
        <v>315</v>
      </c>
      <c r="C49" s="85">
        <v>30</v>
      </c>
    </row>
    <row r="50" spans="1:3">
      <c r="B50" s="84" t="s">
        <v>316</v>
      </c>
      <c r="C50" s="85">
        <v>15</v>
      </c>
    </row>
    <row r="51" spans="1:3">
      <c r="B51" s="84" t="s">
        <v>317</v>
      </c>
      <c r="C51" s="85">
        <v>5</v>
      </c>
    </row>
    <row r="52" spans="1:3" ht="15.75" thickBot="1">
      <c r="B52" s="86" t="s">
        <v>318</v>
      </c>
      <c r="C52" s="87">
        <v>0.5</v>
      </c>
    </row>
    <row r="53" spans="1:3" ht="31.5" customHeight="1">
      <c r="A53" s="112" t="s">
        <v>319</v>
      </c>
      <c r="B53" s="113"/>
      <c r="C53" s="113"/>
    </row>
    <row r="54" spans="1:3" ht="45" customHeight="1">
      <c r="A54" s="112" t="s">
        <v>320</v>
      </c>
      <c r="B54" s="113"/>
      <c r="C54" s="113"/>
    </row>
    <row r="55" spans="1:3" ht="36" customHeight="1">
      <c r="A55" s="106" t="s">
        <v>321</v>
      </c>
      <c r="B55" s="107"/>
      <c r="C55" s="107"/>
    </row>
    <row r="56" spans="1:3" ht="44.25" customHeight="1">
      <c r="A56" s="106" t="s">
        <v>322</v>
      </c>
      <c r="B56" s="107"/>
      <c r="C56" s="107"/>
    </row>
    <row r="57" spans="1:3" ht="45.75" customHeight="1">
      <c r="A57" s="106" t="s">
        <v>323</v>
      </c>
      <c r="B57" s="107"/>
      <c r="C57" s="107"/>
    </row>
  </sheetData>
  <mergeCells count="30">
    <mergeCell ref="A6:C6"/>
    <mergeCell ref="A1:C1"/>
    <mergeCell ref="A2:C2"/>
    <mergeCell ref="A3:C3"/>
    <mergeCell ref="A4:C4"/>
    <mergeCell ref="A5:C5"/>
    <mergeCell ref="A22:C22"/>
    <mergeCell ref="A8:C8"/>
    <mergeCell ref="A9:C9"/>
    <mergeCell ref="A10:C10"/>
    <mergeCell ref="A12:C12"/>
    <mergeCell ref="A13:C13"/>
    <mergeCell ref="A14:C14"/>
    <mergeCell ref="A15:C15"/>
    <mergeCell ref="A16:C16"/>
    <mergeCell ref="A18:C18"/>
    <mergeCell ref="A19:C19"/>
    <mergeCell ref="A21:C21"/>
    <mergeCell ref="A57:C57"/>
    <mergeCell ref="A40:C40"/>
    <mergeCell ref="A41:C41"/>
    <mergeCell ref="A42:C42"/>
    <mergeCell ref="A43:C43"/>
    <mergeCell ref="A44:C44"/>
    <mergeCell ref="A45:C45"/>
    <mergeCell ref="A46:C46"/>
    <mergeCell ref="A53:C53"/>
    <mergeCell ref="A54:C54"/>
    <mergeCell ref="A55:C55"/>
    <mergeCell ref="A56:C5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0" tint="-0.14999847407452621"/>
  </sheetPr>
  <dimension ref="A1:N8844"/>
  <sheetViews>
    <sheetView workbookViewId="0"/>
  </sheetViews>
  <sheetFormatPr defaultRowHeight="15"/>
  <cols>
    <col min="1" max="1" width="5.42578125" style="24" bestFit="1" customWidth="1"/>
    <col min="2" max="2" width="7" style="24" bestFit="1" customWidth="1"/>
    <col min="3" max="3" width="27" bestFit="1" customWidth="1"/>
    <col min="4" max="4" width="13.140625" style="24" bestFit="1" customWidth="1"/>
    <col min="5" max="5" width="19.85546875" style="24" bestFit="1" customWidth="1"/>
    <col min="6" max="6" width="14.42578125" style="24" bestFit="1" customWidth="1"/>
    <col min="7" max="7" width="12" style="24" bestFit="1" customWidth="1"/>
    <col min="8" max="8" width="11.85546875" bestFit="1" customWidth="1"/>
    <col min="9" max="9" width="14.7109375" bestFit="1" customWidth="1"/>
    <col min="10" max="10" width="13.140625" bestFit="1" customWidth="1"/>
    <col min="11" max="11" width="19.85546875" bestFit="1" customWidth="1"/>
    <col min="12" max="12" width="14.42578125" bestFit="1" customWidth="1"/>
    <col min="13" max="13" width="12" bestFit="1" customWidth="1"/>
  </cols>
  <sheetData>
    <row r="1" spans="1:14">
      <c r="A1" s="24" t="s">
        <v>0</v>
      </c>
      <c r="B1" s="24" t="s">
        <v>1</v>
      </c>
      <c r="C1" s="1" t="s">
        <v>207</v>
      </c>
      <c r="D1" s="24" t="s">
        <v>2</v>
      </c>
      <c r="E1" s="24" t="s">
        <v>230</v>
      </c>
      <c r="F1" s="24" t="s">
        <v>219</v>
      </c>
      <c r="G1" s="24" t="s">
        <v>220</v>
      </c>
      <c r="H1" t="s">
        <v>324</v>
      </c>
      <c r="I1" t="s">
        <v>326</v>
      </c>
      <c r="J1" t="s">
        <v>327</v>
      </c>
    </row>
    <row r="2" spans="1:14">
      <c r="A2" s="24">
        <v>1999</v>
      </c>
      <c r="B2" s="24" t="s">
        <v>182</v>
      </c>
      <c r="C2" t="str">
        <f>VLOOKUP(B2,'FHF LUT'!$A$5:$H$81,2,FALSE)</f>
        <v>Western Balsam Bark Beetle</v>
      </c>
      <c r="D2" s="24">
        <v>1</v>
      </c>
      <c r="E2" s="24" t="s">
        <v>10</v>
      </c>
      <c r="F2" s="24">
        <v>15255</v>
      </c>
      <c r="G2" s="24">
        <v>10343</v>
      </c>
      <c r="H2" t="str">
        <f>CONCATENATE(A2,"_",B2,"_",D2)</f>
        <v>1999_IBB_1</v>
      </c>
      <c r="I2">
        <f>VLOOKUP(H2,inTHLBdata!A:H,7,FALSE)</f>
        <v>8087</v>
      </c>
      <c r="J2">
        <f>VLOOKUP(H2,inTHLBdata!A:H,8,FALSE)</f>
        <v>4483</v>
      </c>
    </row>
    <row r="3" spans="1:14">
      <c r="A3" s="24">
        <v>1999</v>
      </c>
      <c r="B3" s="24" t="s">
        <v>182</v>
      </c>
      <c r="C3" t="str">
        <f>VLOOKUP(B3,'FHF LUT'!$A$5:$H$81,2,FALSE)</f>
        <v>Western Balsam Bark Beetle</v>
      </c>
      <c r="D3" s="24">
        <v>2</v>
      </c>
      <c r="E3" s="24" t="s">
        <v>22</v>
      </c>
      <c r="F3" s="24">
        <v>1832</v>
      </c>
      <c r="G3" s="24">
        <v>1433</v>
      </c>
      <c r="H3" s="24" t="str">
        <f t="shared" ref="H3:H66" si="0">CONCATENATE(A3,"_",B3,"_",D3)</f>
        <v>1999_IBB_2</v>
      </c>
      <c r="I3" s="24">
        <f>VLOOKUP(H3,inTHLBdata!A:H,7,FALSE)</f>
        <v>5996</v>
      </c>
      <c r="J3" s="24">
        <f>VLOOKUP(H3,inTHLBdata!A:H,8,FALSE)</f>
        <v>3956</v>
      </c>
      <c r="N3" s="24"/>
    </row>
    <row r="4" spans="1:14">
      <c r="A4" s="24">
        <v>1999</v>
      </c>
      <c r="B4" s="24" t="s">
        <v>182</v>
      </c>
      <c r="C4" t="str">
        <f>VLOOKUP(B4,'FHF LUT'!$A$5:$H$81,2,FALSE)</f>
        <v>Western Balsam Bark Beetle</v>
      </c>
      <c r="D4" s="24">
        <v>3</v>
      </c>
      <c r="E4" s="24" t="s">
        <v>13</v>
      </c>
      <c r="F4" s="24">
        <v>61368</v>
      </c>
      <c r="G4" s="24">
        <v>59614</v>
      </c>
      <c r="H4" s="24" t="str">
        <f t="shared" si="0"/>
        <v>1999_IBB_3</v>
      </c>
      <c r="I4" s="24">
        <f>VLOOKUP(H4,inTHLBdata!A:H,7,FALSE)</f>
        <v>38495</v>
      </c>
      <c r="J4" s="24">
        <f>VLOOKUP(H4,inTHLBdata!A:H,8,FALSE)</f>
        <v>36914</v>
      </c>
      <c r="N4" s="24"/>
    </row>
    <row r="5" spans="1:14">
      <c r="A5" s="24">
        <v>1999</v>
      </c>
      <c r="B5" s="24" t="s">
        <v>182</v>
      </c>
      <c r="C5" t="str">
        <f>VLOOKUP(B5,'FHF LUT'!$A$5:$H$81,2,FALSE)</f>
        <v>Western Balsam Bark Beetle</v>
      </c>
      <c r="D5" s="24">
        <v>4</v>
      </c>
      <c r="E5" s="24" t="s">
        <v>28</v>
      </c>
      <c r="F5" s="24">
        <v>0</v>
      </c>
      <c r="G5" s="24">
        <v>0</v>
      </c>
      <c r="H5" s="24" t="str">
        <f t="shared" si="0"/>
        <v>1999_IBB_4</v>
      </c>
      <c r="I5" s="24">
        <f>VLOOKUP(H5,inTHLBdata!A:H,7,FALSE)</f>
        <v>0</v>
      </c>
      <c r="J5" s="24">
        <f>VLOOKUP(H5,inTHLBdata!A:H,8,FALSE)</f>
        <v>0</v>
      </c>
      <c r="N5" s="24"/>
    </row>
    <row r="6" spans="1:14">
      <c r="A6" s="24">
        <v>1999</v>
      </c>
      <c r="B6" s="24" t="s">
        <v>182</v>
      </c>
      <c r="C6" t="str">
        <f>VLOOKUP(B6,'FHF LUT'!$A$5:$H$81,2,FALSE)</f>
        <v>Western Balsam Bark Beetle</v>
      </c>
      <c r="D6" s="24">
        <v>5</v>
      </c>
      <c r="E6" s="24" t="s">
        <v>16</v>
      </c>
      <c r="F6" s="24">
        <v>4786</v>
      </c>
      <c r="G6" s="24">
        <v>4104</v>
      </c>
      <c r="H6" s="24" t="str">
        <f t="shared" si="0"/>
        <v>1999_IBB_5</v>
      </c>
      <c r="I6" s="24">
        <f>VLOOKUP(H6,inTHLBdata!A:H,7,FALSE)</f>
        <v>1033</v>
      </c>
      <c r="J6" s="24">
        <f>VLOOKUP(H6,inTHLBdata!A:H,8,FALSE)</f>
        <v>770</v>
      </c>
      <c r="N6" s="24"/>
    </row>
    <row r="7" spans="1:14">
      <c r="A7" s="24">
        <v>1999</v>
      </c>
      <c r="B7" s="24" t="s">
        <v>182</v>
      </c>
      <c r="C7" t="str">
        <f>VLOOKUP(B7,'FHF LUT'!$A$5:$H$81,2,FALSE)</f>
        <v>Western Balsam Bark Beetle</v>
      </c>
      <c r="D7" s="24">
        <v>7</v>
      </c>
      <c r="E7" s="24" t="s">
        <v>25</v>
      </c>
      <c r="F7" s="24">
        <v>0</v>
      </c>
      <c r="G7" s="24">
        <v>0</v>
      </c>
      <c r="H7" s="24" t="str">
        <f t="shared" si="0"/>
        <v>1999_IBB_7</v>
      </c>
      <c r="I7" s="24">
        <f>VLOOKUP(H7,inTHLBdata!A:H,7,FALSE)</f>
        <v>0</v>
      </c>
      <c r="J7" s="24">
        <f>VLOOKUP(H7,inTHLBdata!A:H,8,FALSE)</f>
        <v>0</v>
      </c>
      <c r="N7" s="24"/>
    </row>
    <row r="8" spans="1:14">
      <c r="A8" s="24">
        <v>1999</v>
      </c>
      <c r="B8" s="24" t="s">
        <v>182</v>
      </c>
      <c r="C8" t="str">
        <f>VLOOKUP(B8,'FHF LUT'!$A$5:$H$81,2,FALSE)</f>
        <v>Western Balsam Bark Beetle</v>
      </c>
      <c r="D8" s="24">
        <v>8</v>
      </c>
      <c r="E8" s="24" t="s">
        <v>29</v>
      </c>
      <c r="F8" s="24">
        <v>0</v>
      </c>
      <c r="G8" s="24">
        <v>0</v>
      </c>
      <c r="H8" s="24" t="str">
        <f t="shared" si="0"/>
        <v>1999_IBB_8</v>
      </c>
      <c r="I8" s="24">
        <f>VLOOKUP(H8,inTHLBdata!A:H,7,FALSE)</f>
        <v>0</v>
      </c>
      <c r="J8" s="24">
        <f>VLOOKUP(H8,inTHLBdata!A:H,8,FALSE)</f>
        <v>0</v>
      </c>
      <c r="N8" s="24"/>
    </row>
    <row r="9" spans="1:14">
      <c r="A9" s="24">
        <v>1999</v>
      </c>
      <c r="B9" s="24" t="s">
        <v>182</v>
      </c>
      <c r="C9" t="str">
        <f>VLOOKUP(B9,'FHF LUT'!$A$5:$H$81,2,FALSE)</f>
        <v>Western Balsam Bark Beetle</v>
      </c>
      <c r="D9" s="24">
        <v>9</v>
      </c>
      <c r="E9" s="24" t="s">
        <v>7</v>
      </c>
      <c r="F9" s="24">
        <v>0</v>
      </c>
      <c r="G9" s="24">
        <v>0</v>
      </c>
      <c r="H9" s="24" t="str">
        <f t="shared" si="0"/>
        <v>1999_IBB_9</v>
      </c>
      <c r="I9" s="24">
        <f>VLOOKUP(H9,inTHLBdata!A:H,7,FALSE)</f>
        <v>0</v>
      </c>
      <c r="J9" s="24">
        <f>VLOOKUP(H9,inTHLBdata!A:H,8,FALSE)</f>
        <v>0</v>
      </c>
      <c r="N9" s="24"/>
    </row>
    <row r="10" spans="1:14">
      <c r="A10" s="24">
        <v>1999</v>
      </c>
      <c r="B10" s="24" t="s">
        <v>182</v>
      </c>
      <c r="C10" t="str">
        <f>VLOOKUP(B10,'FHF LUT'!$A$5:$H$81,2,FALSE)</f>
        <v>Western Balsam Bark Beetle</v>
      </c>
      <c r="D10" s="24">
        <v>10</v>
      </c>
      <c r="E10" s="24" t="s">
        <v>18</v>
      </c>
      <c r="F10" s="24">
        <v>0</v>
      </c>
      <c r="G10" s="24">
        <v>0</v>
      </c>
      <c r="H10" s="24" t="str">
        <f t="shared" si="0"/>
        <v>1999_IBB_10</v>
      </c>
      <c r="I10" s="24">
        <f>VLOOKUP(H10,inTHLBdata!A:H,7,FALSE)</f>
        <v>0</v>
      </c>
      <c r="J10" s="24">
        <f>VLOOKUP(H10,inTHLBdata!A:H,8,FALSE)</f>
        <v>0</v>
      </c>
      <c r="N10" s="24"/>
    </row>
    <row r="11" spans="1:14">
      <c r="A11" s="24">
        <v>1999</v>
      </c>
      <c r="B11" s="24" t="s">
        <v>182</v>
      </c>
      <c r="C11" t="str">
        <f>VLOOKUP(B11,'FHF LUT'!$A$5:$H$81,2,FALSE)</f>
        <v>Western Balsam Bark Beetle</v>
      </c>
      <c r="D11" s="24">
        <v>11</v>
      </c>
      <c r="E11" s="24" t="s">
        <v>4</v>
      </c>
      <c r="F11" s="24">
        <v>16955</v>
      </c>
      <c r="G11" s="24">
        <v>12404</v>
      </c>
      <c r="H11" s="24" t="str">
        <f t="shared" si="0"/>
        <v>1999_IBB_11</v>
      </c>
      <c r="I11" s="24">
        <f>VLOOKUP(H11,inTHLBdata!A:H,7,FALSE)</f>
        <v>8380</v>
      </c>
      <c r="J11" s="24">
        <f>VLOOKUP(H11,inTHLBdata!A:H,8,FALSE)</f>
        <v>4984</v>
      </c>
      <c r="N11" s="24"/>
    </row>
    <row r="12" spans="1:14">
      <c r="A12" s="24">
        <v>1999</v>
      </c>
      <c r="B12" s="24" t="s">
        <v>182</v>
      </c>
      <c r="C12" t="str">
        <f>VLOOKUP(B12,'FHF LUT'!$A$5:$H$81,2,FALSE)</f>
        <v>Western Balsam Bark Beetle</v>
      </c>
      <c r="D12" s="24">
        <v>12</v>
      </c>
      <c r="E12" s="24" t="s">
        <v>11</v>
      </c>
      <c r="F12" s="24">
        <v>598177</v>
      </c>
      <c r="G12" s="24">
        <v>596831</v>
      </c>
      <c r="H12" s="24" t="str">
        <f t="shared" si="0"/>
        <v>1999_IBB_12</v>
      </c>
      <c r="I12" s="24">
        <f>VLOOKUP(H12,inTHLBdata!A:H,7,FALSE)</f>
        <v>280742</v>
      </c>
      <c r="J12" s="24">
        <f>VLOOKUP(H12,inTHLBdata!A:H,8,FALSE)</f>
        <v>279685</v>
      </c>
      <c r="N12" s="24"/>
    </row>
    <row r="13" spans="1:14">
      <c r="A13" s="24">
        <v>1999</v>
      </c>
      <c r="B13" s="24" t="s">
        <v>182</v>
      </c>
      <c r="C13" t="str">
        <f>VLOOKUP(B13,'FHF LUT'!$A$5:$H$81,2,FALSE)</f>
        <v>Western Balsam Bark Beetle</v>
      </c>
      <c r="D13" s="24">
        <v>13</v>
      </c>
      <c r="E13" s="24" t="s">
        <v>24</v>
      </c>
      <c r="F13" s="24">
        <v>211</v>
      </c>
      <c r="G13" s="24">
        <v>211</v>
      </c>
      <c r="H13" s="24" t="str">
        <f t="shared" si="0"/>
        <v>1999_IBB_13</v>
      </c>
      <c r="I13" s="24">
        <f>VLOOKUP(H13,inTHLBdata!A:H,7,FALSE)</f>
        <v>0</v>
      </c>
      <c r="J13" s="24">
        <f>VLOOKUP(H13,inTHLBdata!A:H,8,FALSE)</f>
        <v>0</v>
      </c>
      <c r="N13" s="24"/>
    </row>
    <row r="14" spans="1:14">
      <c r="A14" s="24">
        <v>1999</v>
      </c>
      <c r="B14" s="24" t="s">
        <v>182</v>
      </c>
      <c r="C14" t="str">
        <f>VLOOKUP(B14,'FHF LUT'!$A$5:$H$81,2,FALSE)</f>
        <v>Western Balsam Bark Beetle</v>
      </c>
      <c r="D14" s="24">
        <v>14</v>
      </c>
      <c r="E14" s="24" t="s">
        <v>30</v>
      </c>
      <c r="F14" s="24">
        <v>0</v>
      </c>
      <c r="G14" s="24">
        <v>0</v>
      </c>
      <c r="H14" s="24" t="str">
        <f t="shared" si="0"/>
        <v>1999_IBB_14</v>
      </c>
      <c r="I14" s="24">
        <f>VLOOKUP(H14,inTHLBdata!A:H,7,FALSE)</f>
        <v>0</v>
      </c>
      <c r="J14" s="24">
        <f>VLOOKUP(H14,inTHLBdata!A:H,8,FALSE)</f>
        <v>0</v>
      </c>
      <c r="N14" s="24"/>
    </row>
    <row r="15" spans="1:14">
      <c r="A15" s="24">
        <v>1999</v>
      </c>
      <c r="B15" s="24" t="s">
        <v>182</v>
      </c>
      <c r="C15" t="str">
        <f>VLOOKUP(B15,'FHF LUT'!$A$5:$H$81,2,FALSE)</f>
        <v>Western Balsam Bark Beetle</v>
      </c>
      <c r="D15" s="24">
        <v>15</v>
      </c>
      <c r="E15" s="24" t="s">
        <v>33</v>
      </c>
      <c r="F15" s="24">
        <v>6183</v>
      </c>
      <c r="G15" s="24">
        <v>5892</v>
      </c>
      <c r="H15" s="24" t="str">
        <f t="shared" si="0"/>
        <v>1999_IBB_15</v>
      </c>
      <c r="I15" s="24">
        <f>VLOOKUP(H15,inTHLBdata!A:H,7,FALSE)</f>
        <v>3575</v>
      </c>
      <c r="J15" s="24">
        <f>VLOOKUP(H15,inTHLBdata!A:H,8,FALSE)</f>
        <v>3296</v>
      </c>
      <c r="N15" s="24"/>
    </row>
    <row r="16" spans="1:14">
      <c r="A16" s="24">
        <v>1999</v>
      </c>
      <c r="B16" s="24" t="s">
        <v>182</v>
      </c>
      <c r="C16" t="str">
        <f>VLOOKUP(B16,'FHF LUT'!$A$5:$H$81,2,FALSE)</f>
        <v>Western Balsam Bark Beetle</v>
      </c>
      <c r="D16" s="24">
        <v>16</v>
      </c>
      <c r="E16" s="24" t="s">
        <v>12</v>
      </c>
      <c r="F16" s="24">
        <v>2435345</v>
      </c>
      <c r="G16" s="24">
        <v>2358102</v>
      </c>
      <c r="H16" s="24" t="str">
        <f t="shared" si="0"/>
        <v>1999_IBB_16</v>
      </c>
      <c r="I16" s="24">
        <f>VLOOKUP(H16,inTHLBdata!A:H,7,FALSE)</f>
        <v>724670</v>
      </c>
      <c r="J16" s="24">
        <f>VLOOKUP(H16,inTHLBdata!A:H,8,FALSE)</f>
        <v>659845</v>
      </c>
      <c r="N16" s="24"/>
    </row>
    <row r="17" spans="1:14">
      <c r="A17" s="24">
        <v>1999</v>
      </c>
      <c r="B17" s="24" t="s">
        <v>182</v>
      </c>
      <c r="C17" t="str">
        <f>VLOOKUP(B17,'FHF LUT'!$A$5:$H$81,2,FALSE)</f>
        <v>Western Balsam Bark Beetle</v>
      </c>
      <c r="D17" s="24">
        <v>17</v>
      </c>
      <c r="E17" s="24" t="s">
        <v>32</v>
      </c>
      <c r="F17" s="24">
        <v>128996</v>
      </c>
      <c r="G17" s="24">
        <v>125152</v>
      </c>
      <c r="H17" s="24" t="str">
        <f t="shared" si="0"/>
        <v>1999_IBB_17</v>
      </c>
      <c r="I17" s="24">
        <f>VLOOKUP(H17,inTHLBdata!A:H,7,FALSE)</f>
        <v>32284</v>
      </c>
      <c r="J17" s="24">
        <f>VLOOKUP(H17,inTHLBdata!A:H,8,FALSE)</f>
        <v>31165</v>
      </c>
      <c r="N17" s="24"/>
    </row>
    <row r="18" spans="1:14">
      <c r="A18" s="24">
        <v>1999</v>
      </c>
      <c r="B18" s="24" t="s">
        <v>182</v>
      </c>
      <c r="C18" t="str">
        <f>VLOOKUP(B18,'FHF LUT'!$A$5:$H$81,2,FALSE)</f>
        <v>Western Balsam Bark Beetle</v>
      </c>
      <c r="D18" s="24">
        <v>18</v>
      </c>
      <c r="E18" s="24" t="s">
        <v>15</v>
      </c>
      <c r="F18" s="24">
        <v>273</v>
      </c>
      <c r="G18" s="24">
        <v>260</v>
      </c>
      <c r="H18" s="24" t="str">
        <f t="shared" si="0"/>
        <v>1999_IBB_18</v>
      </c>
      <c r="I18" s="24">
        <f>VLOOKUP(H18,inTHLBdata!A:H,7,FALSE)</f>
        <v>234</v>
      </c>
      <c r="J18" s="24">
        <f>VLOOKUP(H18,inTHLBdata!A:H,8,FALSE)</f>
        <v>221</v>
      </c>
      <c r="N18" s="24"/>
    </row>
    <row r="19" spans="1:14">
      <c r="A19" s="24">
        <v>1999</v>
      </c>
      <c r="B19" s="24" t="s">
        <v>182</v>
      </c>
      <c r="C19" t="str">
        <f>VLOOKUP(B19,'FHF LUT'!$A$5:$H$81,2,FALSE)</f>
        <v>Western Balsam Bark Beetle</v>
      </c>
      <c r="D19" s="24">
        <v>20</v>
      </c>
      <c r="E19" s="24" t="s">
        <v>6</v>
      </c>
      <c r="F19" s="24">
        <v>425296</v>
      </c>
      <c r="G19" s="24">
        <v>383762</v>
      </c>
      <c r="H19" s="24" t="str">
        <f t="shared" si="0"/>
        <v>1999_IBB_20</v>
      </c>
      <c r="I19" s="24">
        <f>VLOOKUP(H19,inTHLBdata!A:H,7,FALSE)</f>
        <v>186568</v>
      </c>
      <c r="J19" s="24">
        <f>VLOOKUP(H19,inTHLBdata!A:H,8,FALSE)</f>
        <v>155874</v>
      </c>
      <c r="N19" s="24"/>
    </row>
    <row r="20" spans="1:14">
      <c r="A20" s="24">
        <v>1999</v>
      </c>
      <c r="B20" s="24" t="s">
        <v>182</v>
      </c>
      <c r="C20" t="str">
        <f>VLOOKUP(B20,'FHF LUT'!$A$5:$H$81,2,FALSE)</f>
        <v>Western Balsam Bark Beetle</v>
      </c>
      <c r="D20" s="24">
        <v>22</v>
      </c>
      <c r="E20" s="24" t="s">
        <v>19</v>
      </c>
      <c r="F20" s="24">
        <v>1634</v>
      </c>
      <c r="G20" s="24">
        <v>1508</v>
      </c>
      <c r="H20" s="24" t="str">
        <f t="shared" si="0"/>
        <v>1999_IBB_22</v>
      </c>
      <c r="I20" s="24">
        <f>VLOOKUP(H20,inTHLBdata!A:H,7,FALSE)</f>
        <v>897</v>
      </c>
      <c r="J20" s="24">
        <f>VLOOKUP(H20,inTHLBdata!A:H,8,FALSE)</f>
        <v>837</v>
      </c>
      <c r="N20" s="24"/>
    </row>
    <row r="21" spans="1:14">
      <c r="A21" s="24">
        <v>1999</v>
      </c>
      <c r="B21" s="24" t="s">
        <v>182</v>
      </c>
      <c r="C21" t="str">
        <f>VLOOKUP(B21,'FHF LUT'!$A$5:$H$81,2,FALSE)</f>
        <v>Western Balsam Bark Beetle</v>
      </c>
      <c r="D21" s="24">
        <v>23</v>
      </c>
      <c r="E21" s="24" t="s">
        <v>27</v>
      </c>
      <c r="F21" s="24">
        <v>791</v>
      </c>
      <c r="G21" s="24">
        <v>779</v>
      </c>
      <c r="H21" s="24" t="str">
        <f t="shared" si="0"/>
        <v>1999_IBB_23</v>
      </c>
      <c r="I21" s="24">
        <f>VLOOKUP(H21,inTHLBdata!A:H,7,FALSE)</f>
        <v>734</v>
      </c>
      <c r="J21" s="24">
        <f>VLOOKUP(H21,inTHLBdata!A:H,8,FALSE)</f>
        <v>734</v>
      </c>
      <c r="N21" s="24"/>
    </row>
    <row r="22" spans="1:14">
      <c r="A22" s="24">
        <v>1999</v>
      </c>
      <c r="B22" s="24" t="s">
        <v>182</v>
      </c>
      <c r="C22" t="str">
        <f>VLOOKUP(B22,'FHF LUT'!$A$5:$H$81,2,FALSE)</f>
        <v>Western Balsam Bark Beetle</v>
      </c>
      <c r="D22" s="24">
        <v>24</v>
      </c>
      <c r="E22" s="24" t="s">
        <v>17</v>
      </c>
      <c r="F22" s="24">
        <v>136710</v>
      </c>
      <c r="G22" s="24">
        <v>91444</v>
      </c>
      <c r="H22" s="24" t="str">
        <f t="shared" si="0"/>
        <v>1999_IBB_24</v>
      </c>
      <c r="I22" s="24">
        <f>VLOOKUP(H22,inTHLBdata!A:H,7,FALSE)</f>
        <v>78438</v>
      </c>
      <c r="J22" s="24">
        <f>VLOOKUP(H22,inTHLBdata!A:H,8,FALSE)</f>
        <v>41353</v>
      </c>
      <c r="N22" s="24"/>
    </row>
    <row r="23" spans="1:14">
      <c r="A23" s="24">
        <v>1999</v>
      </c>
      <c r="B23" s="24" t="s">
        <v>182</v>
      </c>
      <c r="C23" t="str">
        <f>VLOOKUP(B23,'FHF LUT'!$A$5:$H$81,2,FALSE)</f>
        <v>Western Balsam Bark Beetle</v>
      </c>
      <c r="D23" s="24">
        <v>25</v>
      </c>
      <c r="E23" s="24" t="s">
        <v>23</v>
      </c>
      <c r="F23" s="24">
        <v>0</v>
      </c>
      <c r="G23" s="24">
        <v>0</v>
      </c>
      <c r="H23" s="24" t="str">
        <f t="shared" si="0"/>
        <v>1999_IBB_25</v>
      </c>
      <c r="I23" s="24">
        <f>VLOOKUP(H23,inTHLBdata!A:H,7,FALSE)</f>
        <v>0</v>
      </c>
      <c r="J23" s="24">
        <f>VLOOKUP(H23,inTHLBdata!A:H,8,FALSE)</f>
        <v>0</v>
      </c>
      <c r="N23" s="24"/>
    </row>
    <row r="24" spans="1:14">
      <c r="A24" s="24">
        <v>1999</v>
      </c>
      <c r="B24" s="24" t="s">
        <v>182</v>
      </c>
      <c r="C24" t="str">
        <f>VLOOKUP(B24,'FHF LUT'!$A$5:$H$81,2,FALSE)</f>
        <v>Western Balsam Bark Beetle</v>
      </c>
      <c r="D24" s="24">
        <v>26</v>
      </c>
      <c r="E24" s="24" t="s">
        <v>14</v>
      </c>
      <c r="F24" s="24">
        <v>55444</v>
      </c>
      <c r="G24" s="24">
        <v>44816</v>
      </c>
      <c r="H24" s="24" t="str">
        <f t="shared" si="0"/>
        <v>1999_IBB_26</v>
      </c>
      <c r="I24" s="24">
        <f>VLOOKUP(H24,inTHLBdata!A:H,7,FALSE)</f>
        <v>14333</v>
      </c>
      <c r="J24" s="24">
        <f>VLOOKUP(H24,inTHLBdata!A:H,8,FALSE)</f>
        <v>11958</v>
      </c>
      <c r="N24" s="24"/>
    </row>
    <row r="25" spans="1:14">
      <c r="A25" s="24">
        <v>1999</v>
      </c>
      <c r="B25" s="24" t="s">
        <v>182</v>
      </c>
      <c r="C25" t="str">
        <f>VLOOKUP(B25,'FHF LUT'!$A$5:$H$81,2,FALSE)</f>
        <v>Western Balsam Bark Beetle</v>
      </c>
      <c r="D25" s="24">
        <v>27</v>
      </c>
      <c r="E25" s="24" t="s">
        <v>21</v>
      </c>
      <c r="F25" s="24">
        <v>0</v>
      </c>
      <c r="G25" s="24">
        <v>0</v>
      </c>
      <c r="H25" s="24" t="str">
        <f t="shared" si="0"/>
        <v>1999_IBB_27</v>
      </c>
      <c r="I25" s="24">
        <f>VLOOKUP(H25,inTHLBdata!A:H,7,FALSE)</f>
        <v>0</v>
      </c>
      <c r="J25" s="24">
        <f>VLOOKUP(H25,inTHLBdata!A:H,8,FALSE)</f>
        <v>0</v>
      </c>
      <c r="N25" s="24"/>
    </row>
    <row r="26" spans="1:14">
      <c r="A26" s="24">
        <v>1999</v>
      </c>
      <c r="B26" s="24" t="s">
        <v>182</v>
      </c>
      <c r="C26" t="str">
        <f>VLOOKUP(B26,'FHF LUT'!$A$5:$H$81,2,FALSE)</f>
        <v>Western Balsam Bark Beetle</v>
      </c>
      <c r="D26" s="24">
        <v>29</v>
      </c>
      <c r="E26" s="24" t="s">
        <v>9</v>
      </c>
      <c r="F26" s="24">
        <v>25843</v>
      </c>
      <c r="G26" s="24">
        <v>24345</v>
      </c>
      <c r="H26" s="24" t="str">
        <f t="shared" si="0"/>
        <v>1999_IBB_29</v>
      </c>
      <c r="I26" s="24">
        <f>VLOOKUP(H26,inTHLBdata!A:H,7,FALSE)</f>
        <v>9406</v>
      </c>
      <c r="J26" s="24">
        <f>VLOOKUP(H26,inTHLBdata!A:H,8,FALSE)</f>
        <v>8460</v>
      </c>
      <c r="N26" s="24"/>
    </row>
    <row r="27" spans="1:14">
      <c r="A27" s="24">
        <v>1999</v>
      </c>
      <c r="B27" s="24" t="s">
        <v>182</v>
      </c>
      <c r="C27" t="str">
        <f>VLOOKUP(B27,'FHF LUT'!$A$5:$H$81,2,FALSE)</f>
        <v>Western Balsam Bark Beetle</v>
      </c>
      <c r="D27" s="24">
        <v>30</v>
      </c>
      <c r="E27" s="24" t="s">
        <v>35</v>
      </c>
      <c r="F27" s="24">
        <v>1329</v>
      </c>
      <c r="G27" s="24">
        <v>1231</v>
      </c>
      <c r="H27" s="24" t="str">
        <f t="shared" si="0"/>
        <v>1999_IBB_30</v>
      </c>
      <c r="I27" s="24">
        <f>VLOOKUP(H27,inTHLBdata!A:H,7,FALSE)</f>
        <v>589</v>
      </c>
      <c r="J27" s="24">
        <f>VLOOKUP(H27,inTHLBdata!A:H,8,FALSE)</f>
        <v>517</v>
      </c>
      <c r="N27" s="24"/>
    </row>
    <row r="28" spans="1:14">
      <c r="A28" s="24">
        <v>1999</v>
      </c>
      <c r="B28" s="24" t="s">
        <v>182</v>
      </c>
      <c r="C28" t="str">
        <f>VLOOKUP(B28,'FHF LUT'!$A$5:$H$81,2,FALSE)</f>
        <v>Western Balsam Bark Beetle</v>
      </c>
      <c r="D28" s="24">
        <v>31</v>
      </c>
      <c r="E28" s="24" t="s">
        <v>34</v>
      </c>
      <c r="F28" s="24">
        <v>0</v>
      </c>
      <c r="G28" s="24">
        <v>0</v>
      </c>
      <c r="H28" s="24" t="str">
        <f t="shared" si="0"/>
        <v>1999_IBB_31</v>
      </c>
      <c r="I28" s="24">
        <f>VLOOKUP(H28,inTHLBdata!A:H,7,FALSE)</f>
        <v>0</v>
      </c>
      <c r="J28" s="24">
        <f>VLOOKUP(H28,inTHLBdata!A:H,8,FALSE)</f>
        <v>0</v>
      </c>
      <c r="N28" s="24"/>
    </row>
    <row r="29" spans="1:14">
      <c r="A29" s="24">
        <v>1999</v>
      </c>
      <c r="B29" s="24" t="s">
        <v>182</v>
      </c>
      <c r="C29" t="str">
        <f>VLOOKUP(B29,'FHF LUT'!$A$5:$H$81,2,FALSE)</f>
        <v>Western Balsam Bark Beetle</v>
      </c>
      <c r="D29" s="24">
        <v>38</v>
      </c>
      <c r="E29" s="24" t="s">
        <v>8</v>
      </c>
      <c r="F29" s="24">
        <v>0</v>
      </c>
      <c r="G29" s="24">
        <v>0</v>
      </c>
      <c r="H29" s="24" t="str">
        <f t="shared" si="0"/>
        <v>1999_IBB_38</v>
      </c>
      <c r="I29" s="24">
        <f>VLOOKUP(H29,inTHLBdata!A:H,7,FALSE)</f>
        <v>0</v>
      </c>
      <c r="J29" s="24">
        <f>VLOOKUP(H29,inTHLBdata!A:H,8,FALSE)</f>
        <v>0</v>
      </c>
      <c r="N29" s="24"/>
    </row>
    <row r="30" spans="1:14">
      <c r="A30" s="24">
        <v>1999</v>
      </c>
      <c r="B30" s="24" t="s">
        <v>182</v>
      </c>
      <c r="C30" t="str">
        <f>VLOOKUP(B30,'FHF LUT'!$A$5:$H$81,2,FALSE)</f>
        <v>Western Balsam Bark Beetle</v>
      </c>
      <c r="D30" s="24">
        <v>39</v>
      </c>
      <c r="E30" s="24" t="s">
        <v>36</v>
      </c>
      <c r="F30" s="24">
        <v>0</v>
      </c>
      <c r="G30" s="24">
        <v>0</v>
      </c>
      <c r="H30" s="24" t="str">
        <f t="shared" si="0"/>
        <v>1999_IBB_39</v>
      </c>
      <c r="I30" s="24">
        <f>VLOOKUP(H30,inTHLBdata!A:H,7,FALSE)</f>
        <v>0</v>
      </c>
      <c r="J30" s="24">
        <f>VLOOKUP(H30,inTHLBdata!A:H,8,FALSE)</f>
        <v>0</v>
      </c>
      <c r="N30" s="24"/>
    </row>
    <row r="31" spans="1:14">
      <c r="A31" s="24">
        <v>1999</v>
      </c>
      <c r="B31" s="24" t="s">
        <v>182</v>
      </c>
      <c r="C31" t="str">
        <f>VLOOKUP(B31,'FHF LUT'!$A$5:$H$81,2,FALSE)</f>
        <v>Western Balsam Bark Beetle</v>
      </c>
      <c r="D31" s="24">
        <v>40</v>
      </c>
      <c r="E31" s="24" t="s">
        <v>31</v>
      </c>
      <c r="F31" s="24">
        <v>0</v>
      </c>
      <c r="G31" s="24">
        <v>0</v>
      </c>
      <c r="H31" s="24" t="str">
        <f t="shared" si="0"/>
        <v>1999_IBB_40</v>
      </c>
      <c r="I31" s="24">
        <f>VLOOKUP(H31,inTHLBdata!A:H,7,FALSE)</f>
        <v>0</v>
      </c>
      <c r="J31" s="24">
        <f>VLOOKUP(H31,inTHLBdata!A:H,8,FALSE)</f>
        <v>0</v>
      </c>
      <c r="N31" s="24"/>
    </row>
    <row r="32" spans="1:14">
      <c r="A32" s="24">
        <v>1999</v>
      </c>
      <c r="B32" s="24" t="s">
        <v>182</v>
      </c>
      <c r="C32" t="str">
        <f>VLOOKUP(B32,'FHF LUT'!$A$5:$H$81,2,FALSE)</f>
        <v>Western Balsam Bark Beetle</v>
      </c>
      <c r="D32" s="24">
        <v>41</v>
      </c>
      <c r="E32" s="24" t="s">
        <v>26</v>
      </c>
      <c r="F32" s="24">
        <v>7</v>
      </c>
      <c r="G32" s="24">
        <v>7</v>
      </c>
      <c r="H32" s="24" t="str">
        <f t="shared" si="0"/>
        <v>1999_IBB_41</v>
      </c>
      <c r="I32" s="24">
        <f>VLOOKUP(H32,inTHLBdata!A:H,7,FALSE)</f>
        <v>0</v>
      </c>
      <c r="J32" s="24">
        <f>VLOOKUP(H32,inTHLBdata!A:H,8,FALSE)</f>
        <v>0</v>
      </c>
      <c r="N32" s="24"/>
    </row>
    <row r="33" spans="1:14">
      <c r="A33" s="24">
        <v>1999</v>
      </c>
      <c r="B33" s="24" t="s">
        <v>182</v>
      </c>
      <c r="C33" t="str">
        <f>VLOOKUP(B33,'FHF LUT'!$A$5:$H$81,2,FALSE)</f>
        <v>Western Balsam Bark Beetle</v>
      </c>
      <c r="D33" s="24">
        <v>43</v>
      </c>
      <c r="E33" s="24" t="s">
        <v>20</v>
      </c>
      <c r="F33" s="24">
        <v>10838</v>
      </c>
      <c r="G33" s="24">
        <v>10189</v>
      </c>
      <c r="H33" s="24" t="str">
        <f t="shared" si="0"/>
        <v>1999_IBB_43</v>
      </c>
      <c r="I33" s="24">
        <f>VLOOKUP(H33,inTHLBdata!A:H,7,FALSE)</f>
        <v>630</v>
      </c>
      <c r="J33" s="24">
        <f>VLOOKUP(H33,inTHLBdata!A:H,8,FALSE)</f>
        <v>574</v>
      </c>
      <c r="N33" s="24"/>
    </row>
    <row r="34" spans="1:14">
      <c r="A34" s="24">
        <v>1999</v>
      </c>
      <c r="B34" s="24" t="s">
        <v>182</v>
      </c>
      <c r="C34" t="str">
        <f>VLOOKUP(B34,'FHF LUT'!$A$5:$H$81,2,FALSE)</f>
        <v>Western Balsam Bark Beetle</v>
      </c>
      <c r="D34" s="24">
        <v>44</v>
      </c>
      <c r="E34" s="24" t="s">
        <v>3</v>
      </c>
      <c r="F34" s="24">
        <v>0</v>
      </c>
      <c r="G34" s="24">
        <v>0</v>
      </c>
      <c r="H34" s="24" t="str">
        <f t="shared" si="0"/>
        <v>1999_IBB_44</v>
      </c>
      <c r="I34" s="24">
        <f>VLOOKUP(H34,inTHLBdata!A:H,7,FALSE)</f>
        <v>0</v>
      </c>
      <c r="J34" s="24">
        <f>VLOOKUP(H34,inTHLBdata!A:H,8,FALSE)</f>
        <v>0</v>
      </c>
      <c r="N34" s="24"/>
    </row>
    <row r="35" spans="1:14">
      <c r="A35" s="24">
        <v>1999</v>
      </c>
      <c r="B35" s="24" t="s">
        <v>182</v>
      </c>
      <c r="C35" t="str">
        <f>VLOOKUP(B35,'FHF LUT'!$A$5:$H$81,2,FALSE)</f>
        <v>Western Balsam Bark Beetle</v>
      </c>
      <c r="D35" s="24">
        <v>45</v>
      </c>
      <c r="E35" s="24" t="s">
        <v>5</v>
      </c>
      <c r="F35" s="24">
        <v>966</v>
      </c>
      <c r="G35" s="24">
        <v>625</v>
      </c>
      <c r="H35" s="24" t="str">
        <f t="shared" si="0"/>
        <v>1999_IBB_45</v>
      </c>
      <c r="I35" s="24">
        <f>VLOOKUP(H35,inTHLBdata!A:H,7,FALSE)</f>
        <v>836</v>
      </c>
      <c r="J35" s="24">
        <f>VLOOKUP(H35,inTHLBdata!A:H,8,FALSE)</f>
        <v>498</v>
      </c>
      <c r="N35" s="24"/>
    </row>
    <row r="36" spans="1:14">
      <c r="A36" s="24">
        <v>1999</v>
      </c>
      <c r="B36" s="24" t="s">
        <v>182</v>
      </c>
      <c r="C36" t="str">
        <f>VLOOKUP(B36,'FHF LUT'!$A$5:$H$81,2,FALSE)</f>
        <v>Western Balsam Bark Beetle</v>
      </c>
      <c r="D36" s="24">
        <v>46</v>
      </c>
      <c r="E36" s="24" t="s">
        <v>234</v>
      </c>
      <c r="F36" s="24">
        <v>0</v>
      </c>
      <c r="G36" s="24">
        <v>0</v>
      </c>
      <c r="H36" s="24" t="str">
        <f t="shared" si="0"/>
        <v>1999_IBB_46</v>
      </c>
      <c r="I36" s="24">
        <f>VLOOKUP(H36,inTHLBdata!A:H,7,FALSE)</f>
        <v>0</v>
      </c>
      <c r="J36" s="24">
        <f>VLOOKUP(H36,inTHLBdata!A:H,8,FALSE)</f>
        <v>0</v>
      </c>
      <c r="N36" s="24"/>
    </row>
    <row r="37" spans="1:14">
      <c r="A37" s="24">
        <v>1999</v>
      </c>
      <c r="B37" s="24" t="s">
        <v>182</v>
      </c>
      <c r="C37" t="str">
        <f>VLOOKUP(B37,'FHF LUT'!$A$5:$H$81,2,FALSE)</f>
        <v>Western Balsam Bark Beetle</v>
      </c>
      <c r="D37" s="24">
        <v>47</v>
      </c>
      <c r="E37" s="24" t="s">
        <v>233</v>
      </c>
      <c r="F37" s="24">
        <v>0</v>
      </c>
      <c r="G37" s="24">
        <v>0</v>
      </c>
      <c r="H37" s="24" t="str">
        <f t="shared" si="0"/>
        <v>1999_IBB_47</v>
      </c>
      <c r="I37" s="24">
        <f>VLOOKUP(H37,inTHLBdata!A:H,7,FALSE)</f>
        <v>0</v>
      </c>
      <c r="J37" s="24">
        <f>VLOOKUP(H37,inTHLBdata!A:H,8,FALSE)</f>
        <v>0</v>
      </c>
      <c r="N37" s="24"/>
    </row>
    <row r="38" spans="1:14">
      <c r="A38" s="24">
        <v>1999</v>
      </c>
      <c r="B38" s="24" t="s">
        <v>182</v>
      </c>
      <c r="C38" t="str">
        <f>VLOOKUP(B38,'FHF LUT'!$A$5:$H$81,2,FALSE)</f>
        <v>Western Balsam Bark Beetle</v>
      </c>
      <c r="D38" s="24">
        <v>48</v>
      </c>
      <c r="E38" s="24" t="s">
        <v>235</v>
      </c>
      <c r="F38" s="24">
        <v>0</v>
      </c>
      <c r="G38" s="24">
        <v>0</v>
      </c>
      <c r="H38" s="24" t="str">
        <f t="shared" si="0"/>
        <v>1999_IBB_48</v>
      </c>
      <c r="I38" s="24">
        <f>VLOOKUP(H38,inTHLBdata!A:H,7,FALSE)</f>
        <v>0</v>
      </c>
      <c r="J38" s="24">
        <f>VLOOKUP(H38,inTHLBdata!A:H,8,FALSE)</f>
        <v>0</v>
      </c>
      <c r="N38" s="24"/>
    </row>
    <row r="39" spans="1:14">
      <c r="A39" s="24">
        <v>1999</v>
      </c>
      <c r="B39" s="24" t="s">
        <v>183</v>
      </c>
      <c r="C39" t="str">
        <f>VLOOKUP(B39,'FHF LUT'!$A$5:$H$81,2,FALSE)</f>
        <v>Douglas-fir Beetle</v>
      </c>
      <c r="D39" s="24">
        <v>1</v>
      </c>
      <c r="E39" s="24" t="s">
        <v>10</v>
      </c>
      <c r="F39" s="24">
        <v>226</v>
      </c>
      <c r="G39" s="24">
        <v>226</v>
      </c>
      <c r="H39" s="24" t="str">
        <f t="shared" si="0"/>
        <v>1999_IBD_1</v>
      </c>
      <c r="I39" s="24">
        <f>VLOOKUP(H39,inTHLBdata!A:H,7,FALSE)</f>
        <v>127</v>
      </c>
      <c r="J39" s="24">
        <f>VLOOKUP(H39,inTHLBdata!A:H,8,FALSE)</f>
        <v>127</v>
      </c>
      <c r="N39" s="24"/>
    </row>
    <row r="40" spans="1:14">
      <c r="A40" s="24">
        <v>1999</v>
      </c>
      <c r="B40" s="24" t="s">
        <v>183</v>
      </c>
      <c r="C40" t="str">
        <f>VLOOKUP(B40,'FHF LUT'!$A$5:$H$81,2,FALSE)</f>
        <v>Douglas-fir Beetle</v>
      </c>
      <c r="D40" s="24">
        <v>2</v>
      </c>
      <c r="E40" s="24" t="s">
        <v>22</v>
      </c>
      <c r="F40" s="24">
        <v>2623</v>
      </c>
      <c r="G40" s="24">
        <v>1309</v>
      </c>
      <c r="H40" s="24" t="str">
        <f t="shared" si="0"/>
        <v>1999_IBD_2</v>
      </c>
      <c r="I40" s="24">
        <f>VLOOKUP(H40,inTHLBdata!A:H,7,FALSE)</f>
        <v>601</v>
      </c>
      <c r="J40" s="24">
        <f>VLOOKUP(H40,inTHLBdata!A:H,8,FALSE)</f>
        <v>425</v>
      </c>
      <c r="N40" s="24"/>
    </row>
    <row r="41" spans="1:14">
      <c r="A41" s="24">
        <v>1999</v>
      </c>
      <c r="B41" s="24" t="s">
        <v>183</v>
      </c>
      <c r="C41" t="str">
        <f>VLOOKUP(B41,'FHF LUT'!$A$5:$H$81,2,FALSE)</f>
        <v>Douglas-fir Beetle</v>
      </c>
      <c r="D41" s="24">
        <v>3</v>
      </c>
      <c r="E41" s="24" t="s">
        <v>13</v>
      </c>
      <c r="F41" s="24">
        <v>0</v>
      </c>
      <c r="G41" s="24">
        <v>0</v>
      </c>
      <c r="H41" s="24" t="str">
        <f t="shared" si="0"/>
        <v>1999_IBD_3</v>
      </c>
      <c r="I41" s="24">
        <f>VLOOKUP(H41,inTHLBdata!A:H,7,FALSE)</f>
        <v>0</v>
      </c>
      <c r="J41" s="24">
        <f>VLOOKUP(H41,inTHLBdata!A:H,8,FALSE)</f>
        <v>0</v>
      </c>
      <c r="N41" s="24"/>
    </row>
    <row r="42" spans="1:14">
      <c r="A42" s="24">
        <v>1999</v>
      </c>
      <c r="B42" s="24" t="s">
        <v>183</v>
      </c>
      <c r="C42" t="str">
        <f>VLOOKUP(B42,'FHF LUT'!$A$5:$H$81,2,FALSE)</f>
        <v>Douglas-fir Beetle</v>
      </c>
      <c r="D42" s="24">
        <v>4</v>
      </c>
      <c r="E42" s="24" t="s">
        <v>28</v>
      </c>
      <c r="F42" s="24">
        <v>0</v>
      </c>
      <c r="G42" s="24">
        <v>0</v>
      </c>
      <c r="H42" s="24" t="str">
        <f t="shared" si="0"/>
        <v>1999_IBD_4</v>
      </c>
      <c r="I42" s="24">
        <f>VLOOKUP(H42,inTHLBdata!A:H,7,FALSE)</f>
        <v>0</v>
      </c>
      <c r="J42" s="24">
        <f>VLOOKUP(H42,inTHLBdata!A:H,8,FALSE)</f>
        <v>0</v>
      </c>
      <c r="N42" s="24"/>
    </row>
    <row r="43" spans="1:14">
      <c r="A43" s="24">
        <v>1999</v>
      </c>
      <c r="B43" s="24" t="s">
        <v>183</v>
      </c>
      <c r="C43" t="str">
        <f>VLOOKUP(B43,'FHF LUT'!$A$5:$H$81,2,FALSE)</f>
        <v>Douglas-fir Beetle</v>
      </c>
      <c r="D43" s="24">
        <v>5</v>
      </c>
      <c r="E43" s="24" t="s">
        <v>16</v>
      </c>
      <c r="F43" s="24">
        <v>856</v>
      </c>
      <c r="G43" s="24">
        <v>709</v>
      </c>
      <c r="H43" s="24" t="str">
        <f t="shared" si="0"/>
        <v>1999_IBD_5</v>
      </c>
      <c r="I43" s="24">
        <f>VLOOKUP(H43,inTHLBdata!A:H,7,FALSE)</f>
        <v>258</v>
      </c>
      <c r="J43" s="24">
        <f>VLOOKUP(H43,inTHLBdata!A:H,8,FALSE)</f>
        <v>141</v>
      </c>
      <c r="N43" s="24"/>
    </row>
    <row r="44" spans="1:14">
      <c r="A44" s="24">
        <v>1999</v>
      </c>
      <c r="B44" s="24" t="s">
        <v>183</v>
      </c>
      <c r="C44" t="str">
        <f>VLOOKUP(B44,'FHF LUT'!$A$5:$H$81,2,FALSE)</f>
        <v>Douglas-fir Beetle</v>
      </c>
      <c r="D44" s="24">
        <v>7</v>
      </c>
      <c r="E44" s="24" t="s">
        <v>25</v>
      </c>
      <c r="F44" s="24">
        <v>0</v>
      </c>
      <c r="G44" s="24">
        <v>0</v>
      </c>
      <c r="H44" s="24" t="str">
        <f t="shared" si="0"/>
        <v>1999_IBD_7</v>
      </c>
      <c r="I44" s="24">
        <f>VLOOKUP(H44,inTHLBdata!A:H,7,FALSE)</f>
        <v>0</v>
      </c>
      <c r="J44" s="24">
        <f>VLOOKUP(H44,inTHLBdata!A:H,8,FALSE)</f>
        <v>0</v>
      </c>
      <c r="N44" s="24"/>
    </row>
    <row r="45" spans="1:14">
      <c r="A45" s="24">
        <v>1999</v>
      </c>
      <c r="B45" s="24" t="s">
        <v>183</v>
      </c>
      <c r="C45" t="str">
        <f>VLOOKUP(B45,'FHF LUT'!$A$5:$H$81,2,FALSE)</f>
        <v>Douglas-fir Beetle</v>
      </c>
      <c r="D45" s="24">
        <v>8</v>
      </c>
      <c r="E45" s="24" t="s">
        <v>29</v>
      </c>
      <c r="F45" s="24">
        <v>0</v>
      </c>
      <c r="G45" s="24">
        <v>0</v>
      </c>
      <c r="H45" s="24" t="str">
        <f t="shared" si="0"/>
        <v>1999_IBD_8</v>
      </c>
      <c r="I45" s="24">
        <f>VLOOKUP(H45,inTHLBdata!A:H,7,FALSE)</f>
        <v>0</v>
      </c>
      <c r="J45" s="24">
        <f>VLOOKUP(H45,inTHLBdata!A:H,8,FALSE)</f>
        <v>0</v>
      </c>
      <c r="N45" s="24"/>
    </row>
    <row r="46" spans="1:14">
      <c r="A46" s="24">
        <v>1999</v>
      </c>
      <c r="B46" s="24" t="s">
        <v>183</v>
      </c>
      <c r="C46" t="str">
        <f>VLOOKUP(B46,'FHF LUT'!$A$5:$H$81,2,FALSE)</f>
        <v>Douglas-fir Beetle</v>
      </c>
      <c r="D46" s="24">
        <v>9</v>
      </c>
      <c r="E46" s="24" t="s">
        <v>7</v>
      </c>
      <c r="F46" s="24">
        <v>3273</v>
      </c>
      <c r="G46" s="24">
        <v>2607</v>
      </c>
      <c r="H46" s="24" t="str">
        <f t="shared" si="0"/>
        <v>1999_IBD_9</v>
      </c>
      <c r="I46" s="24">
        <f>VLOOKUP(H46,inTHLBdata!A:H,7,FALSE)</f>
        <v>961</v>
      </c>
      <c r="J46" s="24">
        <f>VLOOKUP(H46,inTHLBdata!A:H,8,FALSE)</f>
        <v>413</v>
      </c>
      <c r="N46" s="24"/>
    </row>
    <row r="47" spans="1:14">
      <c r="A47" s="24">
        <v>1999</v>
      </c>
      <c r="B47" s="24" t="s">
        <v>183</v>
      </c>
      <c r="C47" t="str">
        <f>VLOOKUP(B47,'FHF LUT'!$A$5:$H$81,2,FALSE)</f>
        <v>Douglas-fir Beetle</v>
      </c>
      <c r="D47" s="24">
        <v>10</v>
      </c>
      <c r="E47" s="24" t="s">
        <v>18</v>
      </c>
      <c r="F47" s="24">
        <v>0</v>
      </c>
      <c r="G47" s="24">
        <v>0</v>
      </c>
      <c r="H47" s="24" t="str">
        <f t="shared" si="0"/>
        <v>1999_IBD_10</v>
      </c>
      <c r="I47" s="24">
        <f>VLOOKUP(H47,inTHLBdata!A:H,7,FALSE)</f>
        <v>0</v>
      </c>
      <c r="J47" s="24">
        <f>VLOOKUP(H47,inTHLBdata!A:H,8,FALSE)</f>
        <v>0</v>
      </c>
      <c r="N47" s="24"/>
    </row>
    <row r="48" spans="1:14">
      <c r="A48" s="24">
        <v>1999</v>
      </c>
      <c r="B48" s="24" t="s">
        <v>183</v>
      </c>
      <c r="C48" t="str">
        <f>VLOOKUP(B48,'FHF LUT'!$A$5:$H$81,2,FALSE)</f>
        <v>Douglas-fir Beetle</v>
      </c>
      <c r="D48" s="24">
        <v>11</v>
      </c>
      <c r="E48" s="24" t="s">
        <v>4</v>
      </c>
      <c r="F48" s="24">
        <v>1144</v>
      </c>
      <c r="G48" s="24">
        <v>975</v>
      </c>
      <c r="H48" s="24" t="str">
        <f t="shared" si="0"/>
        <v>1999_IBD_11</v>
      </c>
      <c r="I48" s="24">
        <f>VLOOKUP(H48,inTHLBdata!A:H,7,FALSE)</f>
        <v>640</v>
      </c>
      <c r="J48" s="24">
        <f>VLOOKUP(H48,inTHLBdata!A:H,8,FALSE)</f>
        <v>471</v>
      </c>
      <c r="N48" s="24"/>
    </row>
    <row r="49" spans="1:14">
      <c r="A49" s="24">
        <v>1999</v>
      </c>
      <c r="B49" s="24" t="s">
        <v>183</v>
      </c>
      <c r="C49" t="str">
        <f>VLOOKUP(B49,'FHF LUT'!$A$5:$H$81,2,FALSE)</f>
        <v>Douglas-fir Beetle</v>
      </c>
      <c r="D49" s="24">
        <v>12</v>
      </c>
      <c r="E49" s="24" t="s">
        <v>11</v>
      </c>
      <c r="F49" s="24">
        <v>0</v>
      </c>
      <c r="G49" s="24">
        <v>0</v>
      </c>
      <c r="H49" s="24" t="str">
        <f t="shared" si="0"/>
        <v>1999_IBD_12</v>
      </c>
      <c r="I49" s="24">
        <f>VLOOKUP(H49,inTHLBdata!A:H,7,FALSE)</f>
        <v>0</v>
      </c>
      <c r="J49" s="24">
        <f>VLOOKUP(H49,inTHLBdata!A:H,8,FALSE)</f>
        <v>0</v>
      </c>
      <c r="N49" s="24"/>
    </row>
    <row r="50" spans="1:14">
      <c r="A50" s="24">
        <v>1999</v>
      </c>
      <c r="B50" s="24" t="s">
        <v>183</v>
      </c>
      <c r="C50" t="str">
        <f>VLOOKUP(B50,'FHF LUT'!$A$5:$H$81,2,FALSE)</f>
        <v>Douglas-fir Beetle</v>
      </c>
      <c r="D50" s="24">
        <v>13</v>
      </c>
      <c r="E50" s="24" t="s">
        <v>24</v>
      </c>
      <c r="F50" s="24">
        <v>16002</v>
      </c>
      <c r="G50" s="24">
        <v>13660</v>
      </c>
      <c r="H50" s="24" t="str">
        <f t="shared" si="0"/>
        <v>1999_IBD_13</v>
      </c>
      <c r="I50" s="24">
        <f>VLOOKUP(H50,inTHLBdata!A:H,7,FALSE)</f>
        <v>9533</v>
      </c>
      <c r="J50" s="24">
        <f>VLOOKUP(H50,inTHLBdata!A:H,8,FALSE)</f>
        <v>8350</v>
      </c>
      <c r="N50" s="24"/>
    </row>
    <row r="51" spans="1:14">
      <c r="A51" s="24">
        <v>1999</v>
      </c>
      <c r="B51" s="24" t="s">
        <v>183</v>
      </c>
      <c r="C51" t="str">
        <f>VLOOKUP(B51,'FHF LUT'!$A$5:$H$81,2,FALSE)</f>
        <v>Douglas-fir Beetle</v>
      </c>
      <c r="D51" s="24">
        <v>14</v>
      </c>
      <c r="E51" s="24" t="s">
        <v>30</v>
      </c>
      <c r="F51" s="24">
        <v>0</v>
      </c>
      <c r="G51" s="24">
        <v>0</v>
      </c>
      <c r="H51" s="24" t="str">
        <f t="shared" si="0"/>
        <v>1999_IBD_14</v>
      </c>
      <c r="I51" s="24">
        <f>VLOOKUP(H51,inTHLBdata!A:H,7,FALSE)</f>
        <v>0</v>
      </c>
      <c r="J51" s="24">
        <f>VLOOKUP(H51,inTHLBdata!A:H,8,FALSE)</f>
        <v>0</v>
      </c>
      <c r="N51" s="24"/>
    </row>
    <row r="52" spans="1:14">
      <c r="A52" s="24">
        <v>1999</v>
      </c>
      <c r="B52" s="24" t="s">
        <v>183</v>
      </c>
      <c r="C52" t="str">
        <f>VLOOKUP(B52,'FHF LUT'!$A$5:$H$81,2,FALSE)</f>
        <v>Douglas-fir Beetle</v>
      </c>
      <c r="D52" s="24">
        <v>15</v>
      </c>
      <c r="E52" s="24" t="s">
        <v>33</v>
      </c>
      <c r="F52" s="24">
        <v>35</v>
      </c>
      <c r="G52" s="24">
        <v>35</v>
      </c>
      <c r="H52" s="24" t="str">
        <f t="shared" si="0"/>
        <v>1999_IBD_15</v>
      </c>
      <c r="I52" s="24">
        <f>VLOOKUP(H52,inTHLBdata!A:H,7,FALSE)</f>
        <v>0</v>
      </c>
      <c r="J52" s="24">
        <f>VLOOKUP(H52,inTHLBdata!A:H,8,FALSE)</f>
        <v>0</v>
      </c>
      <c r="N52" s="24"/>
    </row>
    <row r="53" spans="1:14">
      <c r="A53" s="24">
        <v>1999</v>
      </c>
      <c r="B53" s="24" t="s">
        <v>183</v>
      </c>
      <c r="C53" t="str">
        <f>VLOOKUP(B53,'FHF LUT'!$A$5:$H$81,2,FALSE)</f>
        <v>Douglas-fir Beetle</v>
      </c>
      <c r="D53" s="24">
        <v>16</v>
      </c>
      <c r="E53" s="24" t="s">
        <v>12</v>
      </c>
      <c r="F53" s="24">
        <v>0</v>
      </c>
      <c r="G53" s="24">
        <v>0</v>
      </c>
      <c r="H53" s="24" t="str">
        <f t="shared" si="0"/>
        <v>1999_IBD_16</v>
      </c>
      <c r="I53" s="24">
        <f>VLOOKUP(H53,inTHLBdata!A:H,7,FALSE)</f>
        <v>0</v>
      </c>
      <c r="J53" s="24">
        <f>VLOOKUP(H53,inTHLBdata!A:H,8,FALSE)</f>
        <v>0</v>
      </c>
      <c r="N53" s="24"/>
    </row>
    <row r="54" spans="1:14">
      <c r="A54" s="24">
        <v>1999</v>
      </c>
      <c r="B54" s="24" t="s">
        <v>183</v>
      </c>
      <c r="C54" t="str">
        <f>VLOOKUP(B54,'FHF LUT'!$A$5:$H$81,2,FALSE)</f>
        <v>Douglas-fir Beetle</v>
      </c>
      <c r="D54" s="24">
        <v>17</v>
      </c>
      <c r="E54" s="24" t="s">
        <v>32</v>
      </c>
      <c r="F54" s="24">
        <v>60</v>
      </c>
      <c r="G54" s="24">
        <v>60</v>
      </c>
      <c r="H54" s="24" t="str">
        <f t="shared" si="0"/>
        <v>1999_IBD_17</v>
      </c>
      <c r="I54" s="24">
        <f>VLOOKUP(H54,inTHLBdata!A:H,7,FALSE)</f>
        <v>0</v>
      </c>
      <c r="J54" s="24">
        <f>VLOOKUP(H54,inTHLBdata!A:H,8,FALSE)</f>
        <v>0</v>
      </c>
      <c r="N54" s="24"/>
    </row>
    <row r="55" spans="1:14">
      <c r="A55" s="24">
        <v>1999</v>
      </c>
      <c r="B55" s="24" t="s">
        <v>183</v>
      </c>
      <c r="C55" t="str">
        <f>VLOOKUP(B55,'FHF LUT'!$A$5:$H$81,2,FALSE)</f>
        <v>Douglas-fir Beetle</v>
      </c>
      <c r="D55" s="24">
        <v>18</v>
      </c>
      <c r="E55" s="24" t="s">
        <v>15</v>
      </c>
      <c r="F55" s="24">
        <v>25</v>
      </c>
      <c r="G55" s="24">
        <v>25</v>
      </c>
      <c r="H55" s="24" t="str">
        <f t="shared" si="0"/>
        <v>1999_IBD_18</v>
      </c>
      <c r="I55" s="24">
        <f>VLOOKUP(H55,inTHLBdata!A:H,7,FALSE)</f>
        <v>0</v>
      </c>
      <c r="J55" s="24">
        <f>VLOOKUP(H55,inTHLBdata!A:H,8,FALSE)</f>
        <v>0</v>
      </c>
      <c r="N55" s="24"/>
    </row>
    <row r="56" spans="1:14">
      <c r="A56" s="24">
        <v>1999</v>
      </c>
      <c r="B56" s="24" t="s">
        <v>183</v>
      </c>
      <c r="C56" t="str">
        <f>VLOOKUP(B56,'FHF LUT'!$A$5:$H$81,2,FALSE)</f>
        <v>Douglas-fir Beetle</v>
      </c>
      <c r="D56" s="24">
        <v>20</v>
      </c>
      <c r="E56" s="24" t="s">
        <v>6</v>
      </c>
      <c r="F56" s="24">
        <v>0</v>
      </c>
      <c r="G56" s="24">
        <v>0</v>
      </c>
      <c r="H56" s="24" t="str">
        <f t="shared" si="0"/>
        <v>1999_IBD_20</v>
      </c>
      <c r="I56" s="24">
        <f>VLOOKUP(H56,inTHLBdata!A:H,7,FALSE)</f>
        <v>0</v>
      </c>
      <c r="J56" s="24">
        <f>VLOOKUP(H56,inTHLBdata!A:H,8,FALSE)</f>
        <v>0</v>
      </c>
      <c r="N56" s="24"/>
    </row>
    <row r="57" spans="1:14">
      <c r="A57" s="24">
        <v>1999</v>
      </c>
      <c r="B57" s="24" t="s">
        <v>183</v>
      </c>
      <c r="C57" t="str">
        <f>VLOOKUP(B57,'FHF LUT'!$A$5:$H$81,2,FALSE)</f>
        <v>Douglas-fir Beetle</v>
      </c>
      <c r="D57" s="24">
        <v>22</v>
      </c>
      <c r="E57" s="24" t="s">
        <v>19</v>
      </c>
      <c r="F57" s="24">
        <v>1860</v>
      </c>
      <c r="G57" s="24">
        <v>1713</v>
      </c>
      <c r="H57" s="24" t="str">
        <f t="shared" si="0"/>
        <v>1999_IBD_22</v>
      </c>
      <c r="I57" s="24">
        <f>VLOOKUP(H57,inTHLBdata!A:H,7,FALSE)</f>
        <v>1098</v>
      </c>
      <c r="J57" s="24">
        <f>VLOOKUP(H57,inTHLBdata!A:H,8,FALSE)</f>
        <v>1098</v>
      </c>
      <c r="N57" s="24"/>
    </row>
    <row r="58" spans="1:14">
      <c r="A58" s="24">
        <v>1999</v>
      </c>
      <c r="B58" s="24" t="s">
        <v>183</v>
      </c>
      <c r="C58" t="str">
        <f>VLOOKUP(B58,'FHF LUT'!$A$5:$H$81,2,FALSE)</f>
        <v>Douglas-fir Beetle</v>
      </c>
      <c r="D58" s="24">
        <v>23</v>
      </c>
      <c r="E58" s="24" t="s">
        <v>27</v>
      </c>
      <c r="F58" s="24">
        <v>3862</v>
      </c>
      <c r="G58" s="24">
        <v>3672</v>
      </c>
      <c r="H58" s="24" t="str">
        <f t="shared" si="0"/>
        <v>1999_IBD_23</v>
      </c>
      <c r="I58" s="24">
        <f>VLOOKUP(H58,inTHLBdata!A:H,7,FALSE)</f>
        <v>1658</v>
      </c>
      <c r="J58" s="24">
        <f>VLOOKUP(H58,inTHLBdata!A:H,8,FALSE)</f>
        <v>1468</v>
      </c>
      <c r="N58" s="24"/>
    </row>
    <row r="59" spans="1:14">
      <c r="A59" s="24">
        <v>1999</v>
      </c>
      <c r="B59" s="24" t="s">
        <v>183</v>
      </c>
      <c r="C59" t="str">
        <f>VLOOKUP(B59,'FHF LUT'!$A$5:$H$81,2,FALSE)</f>
        <v>Douglas-fir Beetle</v>
      </c>
      <c r="D59" s="24">
        <v>24</v>
      </c>
      <c r="E59" s="24" t="s">
        <v>17</v>
      </c>
      <c r="F59" s="24">
        <v>7494</v>
      </c>
      <c r="G59" s="24">
        <v>6589</v>
      </c>
      <c r="H59" s="24" t="str">
        <f t="shared" si="0"/>
        <v>1999_IBD_24</v>
      </c>
      <c r="I59" s="24">
        <f>VLOOKUP(H59,inTHLBdata!A:H,7,FALSE)</f>
        <v>2891</v>
      </c>
      <c r="J59" s="24">
        <f>VLOOKUP(H59,inTHLBdata!A:H,8,FALSE)</f>
        <v>2416</v>
      </c>
      <c r="N59" s="24"/>
    </row>
    <row r="60" spans="1:14">
      <c r="A60" s="24">
        <v>1999</v>
      </c>
      <c r="B60" s="24" t="s">
        <v>183</v>
      </c>
      <c r="C60" t="str">
        <f>VLOOKUP(B60,'FHF LUT'!$A$5:$H$81,2,FALSE)</f>
        <v>Douglas-fir Beetle</v>
      </c>
      <c r="D60" s="24">
        <v>25</v>
      </c>
      <c r="E60" s="24" t="s">
        <v>23</v>
      </c>
      <c r="F60" s="24">
        <v>0</v>
      </c>
      <c r="G60" s="24">
        <v>0</v>
      </c>
      <c r="H60" s="24" t="str">
        <f t="shared" si="0"/>
        <v>1999_IBD_25</v>
      </c>
      <c r="I60" s="24">
        <f>VLOOKUP(H60,inTHLBdata!A:H,7,FALSE)</f>
        <v>0</v>
      </c>
      <c r="J60" s="24">
        <f>VLOOKUP(H60,inTHLBdata!A:H,8,FALSE)</f>
        <v>0</v>
      </c>
      <c r="N60" s="24"/>
    </row>
    <row r="61" spans="1:14">
      <c r="A61" s="24">
        <v>1999</v>
      </c>
      <c r="B61" s="24" t="s">
        <v>183</v>
      </c>
      <c r="C61" t="str">
        <f>VLOOKUP(B61,'FHF LUT'!$A$5:$H$81,2,FALSE)</f>
        <v>Douglas-fir Beetle</v>
      </c>
      <c r="D61" s="24">
        <v>26</v>
      </c>
      <c r="E61" s="24" t="s">
        <v>14</v>
      </c>
      <c r="F61" s="24">
        <v>1721</v>
      </c>
      <c r="G61" s="24">
        <v>1566</v>
      </c>
      <c r="H61" s="24" t="str">
        <f t="shared" si="0"/>
        <v>1999_IBD_26</v>
      </c>
      <c r="I61" s="24">
        <f>VLOOKUP(H61,inTHLBdata!A:H,7,FALSE)</f>
        <v>300</v>
      </c>
      <c r="J61" s="24">
        <f>VLOOKUP(H61,inTHLBdata!A:H,8,FALSE)</f>
        <v>145</v>
      </c>
      <c r="N61" s="24"/>
    </row>
    <row r="62" spans="1:14">
      <c r="A62" s="24">
        <v>1999</v>
      </c>
      <c r="B62" s="24" t="s">
        <v>183</v>
      </c>
      <c r="C62" t="str">
        <f>VLOOKUP(B62,'FHF LUT'!$A$5:$H$81,2,FALSE)</f>
        <v>Douglas-fir Beetle</v>
      </c>
      <c r="D62" s="24">
        <v>27</v>
      </c>
      <c r="E62" s="24" t="s">
        <v>21</v>
      </c>
      <c r="F62" s="24">
        <v>0</v>
      </c>
      <c r="G62" s="24">
        <v>0</v>
      </c>
      <c r="H62" s="24" t="str">
        <f t="shared" si="0"/>
        <v>1999_IBD_27</v>
      </c>
      <c r="I62" s="24">
        <f>VLOOKUP(H62,inTHLBdata!A:H,7,FALSE)</f>
        <v>0</v>
      </c>
      <c r="J62" s="24">
        <f>VLOOKUP(H62,inTHLBdata!A:H,8,FALSE)</f>
        <v>0</v>
      </c>
      <c r="N62" s="24"/>
    </row>
    <row r="63" spans="1:14">
      <c r="A63" s="24">
        <v>1999</v>
      </c>
      <c r="B63" s="24" t="s">
        <v>183</v>
      </c>
      <c r="C63" t="str">
        <f>VLOOKUP(B63,'FHF LUT'!$A$5:$H$81,2,FALSE)</f>
        <v>Douglas-fir Beetle</v>
      </c>
      <c r="D63" s="24">
        <v>29</v>
      </c>
      <c r="E63" s="24" t="s">
        <v>9</v>
      </c>
      <c r="F63" s="24">
        <v>15514</v>
      </c>
      <c r="G63" s="24">
        <v>13443</v>
      </c>
      <c r="H63" s="24" t="str">
        <f t="shared" si="0"/>
        <v>1999_IBD_29</v>
      </c>
      <c r="I63" s="24">
        <f>VLOOKUP(H63,inTHLBdata!A:H,7,FALSE)</f>
        <v>6013</v>
      </c>
      <c r="J63" s="24">
        <f>VLOOKUP(H63,inTHLBdata!A:H,8,FALSE)</f>
        <v>4873</v>
      </c>
      <c r="N63" s="24"/>
    </row>
    <row r="64" spans="1:14">
      <c r="A64" s="24">
        <v>1999</v>
      </c>
      <c r="B64" s="24" t="s">
        <v>183</v>
      </c>
      <c r="C64" t="str">
        <f>VLOOKUP(B64,'FHF LUT'!$A$5:$H$81,2,FALSE)</f>
        <v>Douglas-fir Beetle</v>
      </c>
      <c r="D64" s="24">
        <v>30</v>
      </c>
      <c r="E64" s="24" t="s">
        <v>35</v>
      </c>
      <c r="F64" s="24">
        <v>195</v>
      </c>
      <c r="G64" s="24">
        <v>195</v>
      </c>
      <c r="H64" s="24" t="str">
        <f t="shared" si="0"/>
        <v>1999_IBD_30</v>
      </c>
      <c r="I64" s="24">
        <f>VLOOKUP(H64,inTHLBdata!A:H,7,FALSE)</f>
        <v>14</v>
      </c>
      <c r="J64" s="24">
        <f>VLOOKUP(H64,inTHLBdata!A:H,8,FALSE)</f>
        <v>14</v>
      </c>
      <c r="N64" s="24"/>
    </row>
    <row r="65" spans="1:14">
      <c r="A65" s="24">
        <v>1999</v>
      </c>
      <c r="B65" s="24" t="s">
        <v>183</v>
      </c>
      <c r="C65" t="str">
        <f>VLOOKUP(B65,'FHF LUT'!$A$5:$H$81,2,FALSE)</f>
        <v>Douglas-fir Beetle</v>
      </c>
      <c r="D65" s="24">
        <v>31</v>
      </c>
      <c r="E65" s="24" t="s">
        <v>34</v>
      </c>
      <c r="F65" s="24">
        <v>76</v>
      </c>
      <c r="G65" s="24">
        <v>76</v>
      </c>
      <c r="H65" s="24" t="str">
        <f t="shared" si="0"/>
        <v>1999_IBD_31</v>
      </c>
      <c r="I65" s="24">
        <f>VLOOKUP(H65,inTHLBdata!A:H,7,FALSE)</f>
        <v>0</v>
      </c>
      <c r="J65" s="24">
        <f>VLOOKUP(H65,inTHLBdata!A:H,8,FALSE)</f>
        <v>0</v>
      </c>
      <c r="N65" s="24"/>
    </row>
    <row r="66" spans="1:14">
      <c r="A66" s="24">
        <v>1999</v>
      </c>
      <c r="B66" s="24" t="s">
        <v>183</v>
      </c>
      <c r="C66" t="str">
        <f>VLOOKUP(B66,'FHF LUT'!$A$5:$H$81,2,FALSE)</f>
        <v>Douglas-fir Beetle</v>
      </c>
      <c r="D66" s="24">
        <v>38</v>
      </c>
      <c r="E66" s="24" t="s">
        <v>8</v>
      </c>
      <c r="F66" s="24">
        <v>0</v>
      </c>
      <c r="G66" s="24">
        <v>0</v>
      </c>
      <c r="H66" s="24" t="str">
        <f t="shared" si="0"/>
        <v>1999_IBD_38</v>
      </c>
      <c r="I66" s="24">
        <f>VLOOKUP(H66,inTHLBdata!A:H,7,FALSE)</f>
        <v>0</v>
      </c>
      <c r="J66" s="24">
        <f>VLOOKUP(H66,inTHLBdata!A:H,8,FALSE)</f>
        <v>0</v>
      </c>
      <c r="N66" s="24"/>
    </row>
    <row r="67" spans="1:14">
      <c r="A67" s="24">
        <v>1999</v>
      </c>
      <c r="B67" s="24" t="s">
        <v>183</v>
      </c>
      <c r="C67" t="str">
        <f>VLOOKUP(B67,'FHF LUT'!$A$5:$H$81,2,FALSE)</f>
        <v>Douglas-fir Beetle</v>
      </c>
      <c r="D67" s="24">
        <v>39</v>
      </c>
      <c r="E67" s="24" t="s">
        <v>36</v>
      </c>
      <c r="F67" s="24">
        <v>0</v>
      </c>
      <c r="G67" s="24">
        <v>0</v>
      </c>
      <c r="H67" s="24" t="str">
        <f t="shared" ref="H67:H130" si="1">CONCATENATE(A67,"_",B67,"_",D67)</f>
        <v>1999_IBD_39</v>
      </c>
      <c r="I67" s="24">
        <f>VLOOKUP(H67,inTHLBdata!A:H,7,FALSE)</f>
        <v>0</v>
      </c>
      <c r="J67" s="24">
        <f>VLOOKUP(H67,inTHLBdata!A:H,8,FALSE)</f>
        <v>0</v>
      </c>
      <c r="N67" s="24"/>
    </row>
    <row r="68" spans="1:14">
      <c r="A68" s="24">
        <v>1999</v>
      </c>
      <c r="B68" s="24" t="s">
        <v>183</v>
      </c>
      <c r="C68" t="str">
        <f>VLOOKUP(B68,'FHF LUT'!$A$5:$H$81,2,FALSE)</f>
        <v>Douglas-fir Beetle</v>
      </c>
      <c r="D68" s="24">
        <v>40</v>
      </c>
      <c r="E68" s="24" t="s">
        <v>31</v>
      </c>
      <c r="F68" s="24">
        <v>0</v>
      </c>
      <c r="G68" s="24">
        <v>0</v>
      </c>
      <c r="H68" s="24" t="str">
        <f t="shared" si="1"/>
        <v>1999_IBD_40</v>
      </c>
      <c r="I68" s="24">
        <f>VLOOKUP(H68,inTHLBdata!A:H,7,FALSE)</f>
        <v>0</v>
      </c>
      <c r="J68" s="24">
        <f>VLOOKUP(H68,inTHLBdata!A:H,8,FALSE)</f>
        <v>0</v>
      </c>
      <c r="N68" s="24"/>
    </row>
    <row r="69" spans="1:14">
      <c r="A69" s="24">
        <v>1999</v>
      </c>
      <c r="B69" s="24" t="s">
        <v>183</v>
      </c>
      <c r="C69" t="str">
        <f>VLOOKUP(B69,'FHF LUT'!$A$5:$H$81,2,FALSE)</f>
        <v>Douglas-fir Beetle</v>
      </c>
      <c r="D69" s="24">
        <v>41</v>
      </c>
      <c r="E69" s="24" t="s">
        <v>26</v>
      </c>
      <c r="F69" s="24">
        <v>0</v>
      </c>
      <c r="G69" s="24">
        <v>0</v>
      </c>
      <c r="H69" s="24" t="str">
        <f t="shared" si="1"/>
        <v>1999_IBD_41</v>
      </c>
      <c r="I69" s="24">
        <f>VLOOKUP(H69,inTHLBdata!A:H,7,FALSE)</f>
        <v>0</v>
      </c>
      <c r="J69" s="24">
        <f>VLOOKUP(H69,inTHLBdata!A:H,8,FALSE)</f>
        <v>0</v>
      </c>
      <c r="N69" s="24"/>
    </row>
    <row r="70" spans="1:14">
      <c r="A70" s="24">
        <v>1999</v>
      </c>
      <c r="B70" s="24" t="s">
        <v>183</v>
      </c>
      <c r="C70" t="str">
        <f>VLOOKUP(B70,'FHF LUT'!$A$5:$H$81,2,FALSE)</f>
        <v>Douglas-fir Beetle</v>
      </c>
      <c r="D70" s="24">
        <v>43</v>
      </c>
      <c r="E70" s="24" t="s">
        <v>20</v>
      </c>
      <c r="F70" s="24">
        <v>0</v>
      </c>
      <c r="G70" s="24">
        <v>0</v>
      </c>
      <c r="H70" s="24" t="str">
        <f t="shared" si="1"/>
        <v>1999_IBD_43</v>
      </c>
      <c r="I70" s="24">
        <f>VLOOKUP(H70,inTHLBdata!A:H,7,FALSE)</f>
        <v>0</v>
      </c>
      <c r="J70" s="24">
        <f>VLOOKUP(H70,inTHLBdata!A:H,8,FALSE)</f>
        <v>0</v>
      </c>
      <c r="N70" s="24"/>
    </row>
    <row r="71" spans="1:14">
      <c r="A71" s="24">
        <v>1999</v>
      </c>
      <c r="B71" s="24" t="s">
        <v>183</v>
      </c>
      <c r="C71" t="str">
        <f>VLOOKUP(B71,'FHF LUT'!$A$5:$H$81,2,FALSE)</f>
        <v>Douglas-fir Beetle</v>
      </c>
      <c r="D71" s="24">
        <v>44</v>
      </c>
      <c r="E71" s="24" t="s">
        <v>3</v>
      </c>
      <c r="F71" s="24">
        <v>0</v>
      </c>
      <c r="G71" s="24">
        <v>0</v>
      </c>
      <c r="H71" s="24" t="str">
        <f t="shared" si="1"/>
        <v>1999_IBD_44</v>
      </c>
      <c r="I71" s="24">
        <f>VLOOKUP(H71,inTHLBdata!A:H,7,FALSE)</f>
        <v>0</v>
      </c>
      <c r="J71" s="24">
        <f>VLOOKUP(H71,inTHLBdata!A:H,8,FALSE)</f>
        <v>0</v>
      </c>
      <c r="N71" s="24"/>
    </row>
    <row r="72" spans="1:14">
      <c r="A72" s="24">
        <v>1999</v>
      </c>
      <c r="B72" s="24" t="s">
        <v>183</v>
      </c>
      <c r="C72" t="str">
        <f>VLOOKUP(B72,'FHF LUT'!$A$5:$H$81,2,FALSE)</f>
        <v>Douglas-fir Beetle</v>
      </c>
      <c r="D72" s="24">
        <v>45</v>
      </c>
      <c r="E72" s="24" t="s">
        <v>5</v>
      </c>
      <c r="F72" s="24">
        <v>0</v>
      </c>
      <c r="G72" s="24">
        <v>0</v>
      </c>
      <c r="H72" s="24" t="str">
        <f t="shared" si="1"/>
        <v>1999_IBD_45</v>
      </c>
      <c r="I72" s="24">
        <f>VLOOKUP(H72,inTHLBdata!A:H,7,FALSE)</f>
        <v>0</v>
      </c>
      <c r="J72" s="24">
        <f>VLOOKUP(H72,inTHLBdata!A:H,8,FALSE)</f>
        <v>0</v>
      </c>
      <c r="N72" s="24"/>
    </row>
    <row r="73" spans="1:14">
      <c r="A73" s="24">
        <v>1999</v>
      </c>
      <c r="B73" s="24" t="s">
        <v>183</v>
      </c>
      <c r="C73" t="str">
        <f>VLOOKUP(B73,'FHF LUT'!$A$5:$H$81,2,FALSE)</f>
        <v>Douglas-fir Beetle</v>
      </c>
      <c r="D73" s="24">
        <v>46</v>
      </c>
      <c r="E73" s="24" t="s">
        <v>234</v>
      </c>
      <c r="F73" s="24">
        <v>0</v>
      </c>
      <c r="G73" s="24">
        <v>0</v>
      </c>
      <c r="H73" s="24" t="str">
        <f t="shared" si="1"/>
        <v>1999_IBD_46</v>
      </c>
      <c r="I73" s="24">
        <f>VLOOKUP(H73,inTHLBdata!A:H,7,FALSE)</f>
        <v>0</v>
      </c>
      <c r="J73" s="24">
        <f>VLOOKUP(H73,inTHLBdata!A:H,8,FALSE)</f>
        <v>0</v>
      </c>
      <c r="N73" s="24"/>
    </row>
    <row r="74" spans="1:14">
      <c r="A74" s="24">
        <v>1999</v>
      </c>
      <c r="B74" s="24" t="s">
        <v>183</v>
      </c>
      <c r="C74" t="str">
        <f>VLOOKUP(B74,'FHF LUT'!$A$5:$H$81,2,FALSE)</f>
        <v>Douglas-fir Beetle</v>
      </c>
      <c r="D74" s="24">
        <v>47</v>
      </c>
      <c r="E74" s="24" t="s">
        <v>233</v>
      </c>
      <c r="F74" s="24">
        <v>0</v>
      </c>
      <c r="G74" s="24">
        <v>0</v>
      </c>
      <c r="H74" s="24" t="str">
        <f t="shared" si="1"/>
        <v>1999_IBD_47</v>
      </c>
      <c r="I74" s="24">
        <f>VLOOKUP(H74,inTHLBdata!A:H,7,FALSE)</f>
        <v>0</v>
      </c>
      <c r="J74" s="24">
        <f>VLOOKUP(H74,inTHLBdata!A:H,8,FALSE)</f>
        <v>0</v>
      </c>
      <c r="N74" s="24"/>
    </row>
    <row r="75" spans="1:14">
      <c r="A75" s="24">
        <v>1999</v>
      </c>
      <c r="B75" s="24" t="s">
        <v>183</v>
      </c>
      <c r="C75" t="str">
        <f>VLOOKUP(B75,'FHF LUT'!$A$5:$H$81,2,FALSE)</f>
        <v>Douglas-fir Beetle</v>
      </c>
      <c r="D75" s="24">
        <v>48</v>
      </c>
      <c r="E75" s="24" t="s">
        <v>235</v>
      </c>
      <c r="F75" s="24">
        <v>0</v>
      </c>
      <c r="G75" s="24">
        <v>0</v>
      </c>
      <c r="H75" s="24" t="str">
        <f t="shared" si="1"/>
        <v>1999_IBD_48</v>
      </c>
      <c r="I75" s="24">
        <f>VLOOKUP(H75,inTHLBdata!A:H,7,FALSE)</f>
        <v>0</v>
      </c>
      <c r="J75" s="24">
        <f>VLOOKUP(H75,inTHLBdata!A:H,8,FALSE)</f>
        <v>0</v>
      </c>
      <c r="N75" s="24"/>
    </row>
    <row r="76" spans="1:14">
      <c r="A76" s="24">
        <v>1999</v>
      </c>
      <c r="B76" s="24" t="s">
        <v>184</v>
      </c>
      <c r="C76" t="str">
        <f>VLOOKUP(B76,'FHF LUT'!$A$5:$H$81,2,FALSE)</f>
        <v>Engraver Beetle (Ips species)</v>
      </c>
      <c r="D76" s="24">
        <v>1</v>
      </c>
      <c r="E76" s="24" t="s">
        <v>10</v>
      </c>
      <c r="F76" s="24">
        <v>0</v>
      </c>
      <c r="G76" s="24">
        <v>0</v>
      </c>
      <c r="H76" s="24" t="str">
        <f t="shared" si="1"/>
        <v>1999_IBI_1</v>
      </c>
      <c r="I76" s="24">
        <f>VLOOKUP(H76,inTHLBdata!A:H,7,FALSE)</f>
        <v>0</v>
      </c>
      <c r="J76" s="24">
        <f>VLOOKUP(H76,inTHLBdata!A:H,8,FALSE)</f>
        <v>0</v>
      </c>
      <c r="N76" s="24"/>
    </row>
    <row r="77" spans="1:14">
      <c r="A77" s="24">
        <v>1999</v>
      </c>
      <c r="B77" s="24" t="s">
        <v>184</v>
      </c>
      <c r="C77" t="str">
        <f>VLOOKUP(B77,'FHF LUT'!$A$5:$H$81,2,FALSE)</f>
        <v>Engraver Beetle (Ips species)</v>
      </c>
      <c r="D77" s="24">
        <v>2</v>
      </c>
      <c r="E77" s="24" t="s">
        <v>22</v>
      </c>
      <c r="F77" s="24">
        <v>0</v>
      </c>
      <c r="G77" s="24">
        <v>0</v>
      </c>
      <c r="H77" s="24" t="str">
        <f t="shared" si="1"/>
        <v>1999_IBI_2</v>
      </c>
      <c r="I77" s="24">
        <f>VLOOKUP(H77,inTHLBdata!A:H,7,FALSE)</f>
        <v>0</v>
      </c>
      <c r="J77" s="24">
        <f>VLOOKUP(H77,inTHLBdata!A:H,8,FALSE)</f>
        <v>0</v>
      </c>
      <c r="N77" s="24"/>
    </row>
    <row r="78" spans="1:14">
      <c r="A78" s="24">
        <v>1999</v>
      </c>
      <c r="B78" s="24" t="s">
        <v>184</v>
      </c>
      <c r="C78" t="str">
        <f>VLOOKUP(B78,'FHF LUT'!$A$5:$H$81,2,FALSE)</f>
        <v>Engraver Beetle (Ips species)</v>
      </c>
      <c r="D78" s="24">
        <v>3</v>
      </c>
      <c r="E78" s="24" t="s">
        <v>13</v>
      </c>
      <c r="F78" s="24">
        <v>0</v>
      </c>
      <c r="G78" s="24">
        <v>0</v>
      </c>
      <c r="H78" s="24" t="str">
        <f t="shared" si="1"/>
        <v>1999_IBI_3</v>
      </c>
      <c r="I78" s="24">
        <f>VLOOKUP(H78,inTHLBdata!A:H,7,FALSE)</f>
        <v>0</v>
      </c>
      <c r="J78" s="24">
        <f>VLOOKUP(H78,inTHLBdata!A:H,8,FALSE)</f>
        <v>0</v>
      </c>
      <c r="N78" s="24"/>
    </row>
    <row r="79" spans="1:14">
      <c r="A79" s="24">
        <v>1999</v>
      </c>
      <c r="B79" s="24" t="s">
        <v>184</v>
      </c>
      <c r="C79" t="str">
        <f>VLOOKUP(B79,'FHF LUT'!$A$5:$H$81,2,FALSE)</f>
        <v>Engraver Beetle (Ips species)</v>
      </c>
      <c r="D79" s="24">
        <v>4</v>
      </c>
      <c r="E79" s="24" t="s">
        <v>28</v>
      </c>
      <c r="F79" s="24">
        <v>0</v>
      </c>
      <c r="G79" s="24">
        <v>0</v>
      </c>
      <c r="H79" s="24" t="str">
        <f t="shared" si="1"/>
        <v>1999_IBI_4</v>
      </c>
      <c r="I79" s="24">
        <f>VLOOKUP(H79,inTHLBdata!A:H,7,FALSE)</f>
        <v>0</v>
      </c>
      <c r="J79" s="24">
        <f>VLOOKUP(H79,inTHLBdata!A:H,8,FALSE)</f>
        <v>0</v>
      </c>
      <c r="N79" s="24"/>
    </row>
    <row r="80" spans="1:14">
      <c r="A80" s="24">
        <v>1999</v>
      </c>
      <c r="B80" s="24" t="s">
        <v>184</v>
      </c>
      <c r="C80" t="str">
        <f>VLOOKUP(B80,'FHF LUT'!$A$5:$H$81,2,FALSE)</f>
        <v>Engraver Beetle (Ips species)</v>
      </c>
      <c r="D80" s="24">
        <v>5</v>
      </c>
      <c r="E80" s="24" t="s">
        <v>16</v>
      </c>
      <c r="F80" s="24">
        <v>0</v>
      </c>
      <c r="G80" s="24">
        <v>0</v>
      </c>
      <c r="H80" s="24" t="str">
        <f t="shared" si="1"/>
        <v>1999_IBI_5</v>
      </c>
      <c r="I80" s="24">
        <f>VLOOKUP(H80,inTHLBdata!A:H,7,FALSE)</f>
        <v>0</v>
      </c>
      <c r="J80" s="24">
        <f>VLOOKUP(H80,inTHLBdata!A:H,8,FALSE)</f>
        <v>0</v>
      </c>
      <c r="N80" s="24"/>
    </row>
    <row r="81" spans="1:14">
      <c r="A81" s="24">
        <v>1999</v>
      </c>
      <c r="B81" s="24" t="s">
        <v>184</v>
      </c>
      <c r="C81" t="str">
        <f>VLOOKUP(B81,'FHF LUT'!$A$5:$H$81,2,FALSE)</f>
        <v>Engraver Beetle (Ips species)</v>
      </c>
      <c r="D81" s="24">
        <v>7</v>
      </c>
      <c r="E81" s="24" t="s">
        <v>25</v>
      </c>
      <c r="F81" s="24">
        <v>0</v>
      </c>
      <c r="G81" s="24">
        <v>0</v>
      </c>
      <c r="H81" s="24" t="str">
        <f t="shared" si="1"/>
        <v>1999_IBI_7</v>
      </c>
      <c r="I81" s="24">
        <f>VLOOKUP(H81,inTHLBdata!A:H,7,FALSE)</f>
        <v>0</v>
      </c>
      <c r="J81" s="24">
        <f>VLOOKUP(H81,inTHLBdata!A:H,8,FALSE)</f>
        <v>0</v>
      </c>
      <c r="N81" s="24"/>
    </row>
    <row r="82" spans="1:14">
      <c r="A82" s="24">
        <v>1999</v>
      </c>
      <c r="B82" s="24" t="s">
        <v>184</v>
      </c>
      <c r="C82" t="str">
        <f>VLOOKUP(B82,'FHF LUT'!$A$5:$H$81,2,FALSE)</f>
        <v>Engraver Beetle (Ips species)</v>
      </c>
      <c r="D82" s="24">
        <v>8</v>
      </c>
      <c r="E82" s="24" t="s">
        <v>29</v>
      </c>
      <c r="F82" s="24">
        <v>0</v>
      </c>
      <c r="G82" s="24">
        <v>0</v>
      </c>
      <c r="H82" s="24" t="str">
        <f t="shared" si="1"/>
        <v>1999_IBI_8</v>
      </c>
      <c r="I82" s="24">
        <f>VLOOKUP(H82,inTHLBdata!A:H,7,FALSE)</f>
        <v>0</v>
      </c>
      <c r="J82" s="24">
        <f>VLOOKUP(H82,inTHLBdata!A:H,8,FALSE)</f>
        <v>0</v>
      </c>
      <c r="N82" s="24"/>
    </row>
    <row r="83" spans="1:14">
      <c r="A83" s="24">
        <v>1999</v>
      </c>
      <c r="B83" s="24" t="s">
        <v>184</v>
      </c>
      <c r="C83" t="str">
        <f>VLOOKUP(B83,'FHF LUT'!$A$5:$H$81,2,FALSE)</f>
        <v>Engraver Beetle (Ips species)</v>
      </c>
      <c r="D83" s="24">
        <v>9</v>
      </c>
      <c r="E83" s="24" t="s">
        <v>7</v>
      </c>
      <c r="F83" s="24">
        <v>0</v>
      </c>
      <c r="G83" s="24">
        <v>0</v>
      </c>
      <c r="H83" s="24" t="str">
        <f t="shared" si="1"/>
        <v>1999_IBI_9</v>
      </c>
      <c r="I83" s="24">
        <f>VLOOKUP(H83,inTHLBdata!A:H,7,FALSE)</f>
        <v>0</v>
      </c>
      <c r="J83" s="24">
        <f>VLOOKUP(H83,inTHLBdata!A:H,8,FALSE)</f>
        <v>0</v>
      </c>
      <c r="N83" s="24"/>
    </row>
    <row r="84" spans="1:14">
      <c r="A84" s="24">
        <v>1999</v>
      </c>
      <c r="B84" s="24" t="s">
        <v>184</v>
      </c>
      <c r="C84" t="str">
        <f>VLOOKUP(B84,'FHF LUT'!$A$5:$H$81,2,FALSE)</f>
        <v>Engraver Beetle (Ips species)</v>
      </c>
      <c r="D84" s="24">
        <v>10</v>
      </c>
      <c r="E84" s="24" t="s">
        <v>18</v>
      </c>
      <c r="F84" s="24">
        <v>0</v>
      </c>
      <c r="G84" s="24">
        <v>0</v>
      </c>
      <c r="H84" s="24" t="str">
        <f t="shared" si="1"/>
        <v>1999_IBI_10</v>
      </c>
      <c r="I84" s="24">
        <f>VLOOKUP(H84,inTHLBdata!A:H,7,FALSE)</f>
        <v>0</v>
      </c>
      <c r="J84" s="24">
        <f>VLOOKUP(H84,inTHLBdata!A:H,8,FALSE)</f>
        <v>0</v>
      </c>
      <c r="N84" s="24"/>
    </row>
    <row r="85" spans="1:14">
      <c r="A85" s="24">
        <v>1999</v>
      </c>
      <c r="B85" s="24" t="s">
        <v>184</v>
      </c>
      <c r="C85" t="str">
        <f>VLOOKUP(B85,'FHF LUT'!$A$5:$H$81,2,FALSE)</f>
        <v>Engraver Beetle (Ips species)</v>
      </c>
      <c r="D85" s="24">
        <v>11</v>
      </c>
      <c r="E85" s="24" t="s">
        <v>4</v>
      </c>
      <c r="F85" s="24">
        <v>0</v>
      </c>
      <c r="G85" s="24">
        <v>0</v>
      </c>
      <c r="H85" s="24" t="str">
        <f t="shared" si="1"/>
        <v>1999_IBI_11</v>
      </c>
      <c r="I85" s="24">
        <f>VLOOKUP(H85,inTHLBdata!A:H,7,FALSE)</f>
        <v>0</v>
      </c>
      <c r="J85" s="24">
        <f>VLOOKUP(H85,inTHLBdata!A:H,8,FALSE)</f>
        <v>0</v>
      </c>
      <c r="N85" s="24"/>
    </row>
    <row r="86" spans="1:14">
      <c r="A86" s="24">
        <v>1999</v>
      </c>
      <c r="B86" s="24" t="s">
        <v>184</v>
      </c>
      <c r="C86" t="str">
        <f>VLOOKUP(B86,'FHF LUT'!$A$5:$H$81,2,FALSE)</f>
        <v>Engraver Beetle (Ips species)</v>
      </c>
      <c r="D86" s="24">
        <v>12</v>
      </c>
      <c r="E86" s="24" t="s">
        <v>11</v>
      </c>
      <c r="F86" s="24">
        <v>0</v>
      </c>
      <c r="G86" s="24">
        <v>0</v>
      </c>
      <c r="H86" s="24" t="str">
        <f t="shared" si="1"/>
        <v>1999_IBI_12</v>
      </c>
      <c r="I86" s="24">
        <f>VLOOKUP(H86,inTHLBdata!A:H,7,FALSE)</f>
        <v>0</v>
      </c>
      <c r="J86" s="24">
        <f>VLOOKUP(H86,inTHLBdata!A:H,8,FALSE)</f>
        <v>0</v>
      </c>
      <c r="N86" s="24"/>
    </row>
    <row r="87" spans="1:14">
      <c r="A87" s="24">
        <v>1999</v>
      </c>
      <c r="B87" s="24" t="s">
        <v>184</v>
      </c>
      <c r="C87" t="str">
        <f>VLOOKUP(B87,'FHF LUT'!$A$5:$H$81,2,FALSE)</f>
        <v>Engraver Beetle (Ips species)</v>
      </c>
      <c r="D87" s="24">
        <v>13</v>
      </c>
      <c r="E87" s="24" t="s">
        <v>24</v>
      </c>
      <c r="F87" s="24">
        <v>0</v>
      </c>
      <c r="G87" s="24">
        <v>0</v>
      </c>
      <c r="H87" s="24" t="str">
        <f t="shared" si="1"/>
        <v>1999_IBI_13</v>
      </c>
      <c r="I87" s="24">
        <f>VLOOKUP(H87,inTHLBdata!A:H,7,FALSE)</f>
        <v>0</v>
      </c>
      <c r="J87" s="24">
        <f>VLOOKUP(H87,inTHLBdata!A:H,8,FALSE)</f>
        <v>0</v>
      </c>
      <c r="N87" s="24"/>
    </row>
    <row r="88" spans="1:14">
      <c r="A88" s="24">
        <v>1999</v>
      </c>
      <c r="B88" s="24" t="s">
        <v>184</v>
      </c>
      <c r="C88" t="str">
        <f>VLOOKUP(B88,'FHF LUT'!$A$5:$H$81,2,FALSE)</f>
        <v>Engraver Beetle (Ips species)</v>
      </c>
      <c r="D88" s="24">
        <v>14</v>
      </c>
      <c r="E88" s="24" t="s">
        <v>30</v>
      </c>
      <c r="F88" s="24">
        <v>0</v>
      </c>
      <c r="G88" s="24">
        <v>0</v>
      </c>
      <c r="H88" s="24" t="str">
        <f t="shared" si="1"/>
        <v>1999_IBI_14</v>
      </c>
      <c r="I88" s="24">
        <f>VLOOKUP(H88,inTHLBdata!A:H,7,FALSE)</f>
        <v>0</v>
      </c>
      <c r="J88" s="24">
        <f>VLOOKUP(H88,inTHLBdata!A:H,8,FALSE)</f>
        <v>0</v>
      </c>
      <c r="N88" s="24"/>
    </row>
    <row r="89" spans="1:14">
      <c r="A89" s="24">
        <v>1999</v>
      </c>
      <c r="B89" s="24" t="s">
        <v>184</v>
      </c>
      <c r="C89" t="str">
        <f>VLOOKUP(B89,'FHF LUT'!$A$5:$H$81,2,FALSE)</f>
        <v>Engraver Beetle (Ips species)</v>
      </c>
      <c r="D89" s="24">
        <v>15</v>
      </c>
      <c r="E89" s="24" t="s">
        <v>33</v>
      </c>
      <c r="F89" s="24">
        <v>0</v>
      </c>
      <c r="G89" s="24">
        <v>0</v>
      </c>
      <c r="H89" s="24" t="str">
        <f t="shared" si="1"/>
        <v>1999_IBI_15</v>
      </c>
      <c r="I89" s="24">
        <f>VLOOKUP(H89,inTHLBdata!A:H,7,FALSE)</f>
        <v>0</v>
      </c>
      <c r="J89" s="24">
        <f>VLOOKUP(H89,inTHLBdata!A:H,8,FALSE)</f>
        <v>0</v>
      </c>
      <c r="N89" s="24"/>
    </row>
    <row r="90" spans="1:14">
      <c r="A90" s="24">
        <v>1999</v>
      </c>
      <c r="B90" s="24" t="s">
        <v>184</v>
      </c>
      <c r="C90" t="str">
        <f>VLOOKUP(B90,'FHF LUT'!$A$5:$H$81,2,FALSE)</f>
        <v>Engraver Beetle (Ips species)</v>
      </c>
      <c r="D90" s="24">
        <v>16</v>
      </c>
      <c r="E90" s="24" t="s">
        <v>12</v>
      </c>
      <c r="F90" s="24">
        <v>0</v>
      </c>
      <c r="G90" s="24">
        <v>0</v>
      </c>
      <c r="H90" s="24" t="str">
        <f t="shared" si="1"/>
        <v>1999_IBI_16</v>
      </c>
      <c r="I90" s="24">
        <f>VLOOKUP(H90,inTHLBdata!A:H,7,FALSE)</f>
        <v>0</v>
      </c>
      <c r="J90" s="24">
        <f>VLOOKUP(H90,inTHLBdata!A:H,8,FALSE)</f>
        <v>0</v>
      </c>
      <c r="N90" s="24"/>
    </row>
    <row r="91" spans="1:14">
      <c r="A91" s="24">
        <v>1999</v>
      </c>
      <c r="B91" s="24" t="s">
        <v>184</v>
      </c>
      <c r="C91" t="str">
        <f>VLOOKUP(B91,'FHF LUT'!$A$5:$H$81,2,FALSE)</f>
        <v>Engraver Beetle (Ips species)</v>
      </c>
      <c r="D91" s="24">
        <v>17</v>
      </c>
      <c r="E91" s="24" t="s">
        <v>32</v>
      </c>
      <c r="F91" s="24">
        <v>0</v>
      </c>
      <c r="G91" s="24">
        <v>0</v>
      </c>
      <c r="H91" s="24" t="str">
        <f t="shared" si="1"/>
        <v>1999_IBI_17</v>
      </c>
      <c r="I91" s="24">
        <f>VLOOKUP(H91,inTHLBdata!A:H,7,FALSE)</f>
        <v>0</v>
      </c>
      <c r="J91" s="24">
        <f>VLOOKUP(H91,inTHLBdata!A:H,8,FALSE)</f>
        <v>0</v>
      </c>
      <c r="N91" s="24"/>
    </row>
    <row r="92" spans="1:14">
      <c r="A92" s="24">
        <v>1999</v>
      </c>
      <c r="B92" s="24" t="s">
        <v>184</v>
      </c>
      <c r="C92" t="str">
        <f>VLOOKUP(B92,'FHF LUT'!$A$5:$H$81,2,FALSE)</f>
        <v>Engraver Beetle (Ips species)</v>
      </c>
      <c r="D92" s="24">
        <v>18</v>
      </c>
      <c r="E92" s="24" t="s">
        <v>15</v>
      </c>
      <c r="F92" s="24">
        <v>0</v>
      </c>
      <c r="G92" s="24">
        <v>0</v>
      </c>
      <c r="H92" s="24" t="str">
        <f t="shared" si="1"/>
        <v>1999_IBI_18</v>
      </c>
      <c r="I92" s="24">
        <f>VLOOKUP(H92,inTHLBdata!A:H,7,FALSE)</f>
        <v>0</v>
      </c>
      <c r="J92" s="24">
        <f>VLOOKUP(H92,inTHLBdata!A:H,8,FALSE)</f>
        <v>0</v>
      </c>
      <c r="N92" s="24"/>
    </row>
    <row r="93" spans="1:14">
      <c r="A93" s="24">
        <v>1999</v>
      </c>
      <c r="B93" s="24" t="s">
        <v>184</v>
      </c>
      <c r="C93" t="str">
        <f>VLOOKUP(B93,'FHF LUT'!$A$5:$H$81,2,FALSE)</f>
        <v>Engraver Beetle (Ips species)</v>
      </c>
      <c r="D93" s="24">
        <v>20</v>
      </c>
      <c r="E93" s="24" t="s">
        <v>6</v>
      </c>
      <c r="F93" s="24">
        <v>0</v>
      </c>
      <c r="G93" s="24">
        <v>0</v>
      </c>
      <c r="H93" s="24" t="str">
        <f t="shared" si="1"/>
        <v>1999_IBI_20</v>
      </c>
      <c r="I93" s="24">
        <f>VLOOKUP(H93,inTHLBdata!A:H,7,FALSE)</f>
        <v>0</v>
      </c>
      <c r="J93" s="24">
        <f>VLOOKUP(H93,inTHLBdata!A:H,8,FALSE)</f>
        <v>0</v>
      </c>
      <c r="N93" s="24"/>
    </row>
    <row r="94" spans="1:14">
      <c r="A94" s="24">
        <v>1999</v>
      </c>
      <c r="B94" s="24" t="s">
        <v>184</v>
      </c>
      <c r="C94" t="str">
        <f>VLOOKUP(B94,'FHF LUT'!$A$5:$H$81,2,FALSE)</f>
        <v>Engraver Beetle (Ips species)</v>
      </c>
      <c r="D94" s="24">
        <v>22</v>
      </c>
      <c r="E94" s="24" t="s">
        <v>19</v>
      </c>
      <c r="F94" s="24">
        <v>0</v>
      </c>
      <c r="G94" s="24">
        <v>0</v>
      </c>
      <c r="H94" s="24" t="str">
        <f t="shared" si="1"/>
        <v>1999_IBI_22</v>
      </c>
      <c r="I94" s="24">
        <f>VLOOKUP(H94,inTHLBdata!A:H,7,FALSE)</f>
        <v>0</v>
      </c>
      <c r="J94" s="24">
        <f>VLOOKUP(H94,inTHLBdata!A:H,8,FALSE)</f>
        <v>0</v>
      </c>
      <c r="N94" s="24"/>
    </row>
    <row r="95" spans="1:14">
      <c r="A95" s="24">
        <v>1999</v>
      </c>
      <c r="B95" s="24" t="s">
        <v>184</v>
      </c>
      <c r="C95" t="str">
        <f>VLOOKUP(B95,'FHF LUT'!$A$5:$H$81,2,FALSE)</f>
        <v>Engraver Beetle (Ips species)</v>
      </c>
      <c r="D95" s="24">
        <v>23</v>
      </c>
      <c r="E95" s="24" t="s">
        <v>27</v>
      </c>
      <c r="F95" s="24">
        <v>2403</v>
      </c>
      <c r="G95" s="24">
        <v>1918</v>
      </c>
      <c r="H95" s="24" t="str">
        <f t="shared" si="1"/>
        <v>1999_IBI_23</v>
      </c>
      <c r="I95" s="24">
        <f>VLOOKUP(H95,inTHLBdata!A:H,7,FALSE)</f>
        <v>2169</v>
      </c>
      <c r="J95" s="24">
        <f>VLOOKUP(H95,inTHLBdata!A:H,8,FALSE)</f>
        <v>1684</v>
      </c>
      <c r="N95" s="24"/>
    </row>
    <row r="96" spans="1:14">
      <c r="A96" s="24">
        <v>1999</v>
      </c>
      <c r="B96" s="24" t="s">
        <v>184</v>
      </c>
      <c r="C96" t="str">
        <f>VLOOKUP(B96,'FHF LUT'!$A$5:$H$81,2,FALSE)</f>
        <v>Engraver Beetle (Ips species)</v>
      </c>
      <c r="D96" s="24">
        <v>24</v>
      </c>
      <c r="E96" s="24" t="s">
        <v>17</v>
      </c>
      <c r="F96" s="24">
        <v>0</v>
      </c>
      <c r="G96" s="24">
        <v>0</v>
      </c>
      <c r="H96" s="24" t="str">
        <f t="shared" si="1"/>
        <v>1999_IBI_24</v>
      </c>
      <c r="I96" s="24">
        <f>VLOOKUP(H96,inTHLBdata!A:H,7,FALSE)</f>
        <v>0</v>
      </c>
      <c r="J96" s="24">
        <f>VLOOKUP(H96,inTHLBdata!A:H,8,FALSE)</f>
        <v>0</v>
      </c>
      <c r="N96" s="24"/>
    </row>
    <row r="97" spans="1:14">
      <c r="A97" s="24">
        <v>1999</v>
      </c>
      <c r="B97" s="24" t="s">
        <v>184</v>
      </c>
      <c r="C97" t="str">
        <f>VLOOKUP(B97,'FHF LUT'!$A$5:$H$81,2,FALSE)</f>
        <v>Engraver Beetle (Ips species)</v>
      </c>
      <c r="D97" s="24">
        <v>25</v>
      </c>
      <c r="E97" s="24" t="s">
        <v>23</v>
      </c>
      <c r="F97" s="24">
        <v>0</v>
      </c>
      <c r="G97" s="24">
        <v>0</v>
      </c>
      <c r="H97" s="24" t="str">
        <f t="shared" si="1"/>
        <v>1999_IBI_25</v>
      </c>
      <c r="I97" s="24">
        <f>VLOOKUP(H97,inTHLBdata!A:H,7,FALSE)</f>
        <v>0</v>
      </c>
      <c r="J97" s="24">
        <f>VLOOKUP(H97,inTHLBdata!A:H,8,FALSE)</f>
        <v>0</v>
      </c>
      <c r="N97" s="24"/>
    </row>
    <row r="98" spans="1:14">
      <c r="A98" s="24">
        <v>1999</v>
      </c>
      <c r="B98" s="24" t="s">
        <v>184</v>
      </c>
      <c r="C98" t="str">
        <f>VLOOKUP(B98,'FHF LUT'!$A$5:$H$81,2,FALSE)</f>
        <v>Engraver Beetle (Ips species)</v>
      </c>
      <c r="D98" s="24">
        <v>26</v>
      </c>
      <c r="E98" s="24" t="s">
        <v>14</v>
      </c>
      <c r="F98" s="24">
        <v>64</v>
      </c>
      <c r="G98" s="24">
        <v>64</v>
      </c>
      <c r="H98" s="24" t="str">
        <f t="shared" si="1"/>
        <v>1999_IBI_26</v>
      </c>
      <c r="I98" s="24">
        <f>VLOOKUP(H98,inTHLBdata!A:H,7,FALSE)</f>
        <v>64</v>
      </c>
      <c r="J98" s="24">
        <f>VLOOKUP(H98,inTHLBdata!A:H,8,FALSE)</f>
        <v>64</v>
      </c>
      <c r="N98" s="24"/>
    </row>
    <row r="99" spans="1:14">
      <c r="A99" s="24">
        <v>1999</v>
      </c>
      <c r="B99" s="24" t="s">
        <v>184</v>
      </c>
      <c r="C99" t="str">
        <f>VLOOKUP(B99,'FHF LUT'!$A$5:$H$81,2,FALSE)</f>
        <v>Engraver Beetle (Ips species)</v>
      </c>
      <c r="D99" s="24">
        <v>27</v>
      </c>
      <c r="E99" s="24" t="s">
        <v>21</v>
      </c>
      <c r="F99" s="24">
        <v>0</v>
      </c>
      <c r="G99" s="24">
        <v>0</v>
      </c>
      <c r="H99" s="24" t="str">
        <f t="shared" si="1"/>
        <v>1999_IBI_27</v>
      </c>
      <c r="I99" s="24">
        <f>VLOOKUP(H99,inTHLBdata!A:H,7,FALSE)</f>
        <v>0</v>
      </c>
      <c r="J99" s="24">
        <f>VLOOKUP(H99,inTHLBdata!A:H,8,FALSE)</f>
        <v>0</v>
      </c>
      <c r="N99" s="24"/>
    </row>
    <row r="100" spans="1:14">
      <c r="A100" s="24">
        <v>1999</v>
      </c>
      <c r="B100" s="24" t="s">
        <v>184</v>
      </c>
      <c r="C100" t="str">
        <f>VLOOKUP(B100,'FHF LUT'!$A$5:$H$81,2,FALSE)</f>
        <v>Engraver Beetle (Ips species)</v>
      </c>
      <c r="D100" s="24">
        <v>29</v>
      </c>
      <c r="E100" s="24" t="s">
        <v>9</v>
      </c>
      <c r="F100" s="24">
        <v>1887</v>
      </c>
      <c r="G100" s="24">
        <v>1887</v>
      </c>
      <c r="H100" s="24" t="str">
        <f t="shared" si="1"/>
        <v>1999_IBI_29</v>
      </c>
      <c r="I100" s="24">
        <f>VLOOKUP(H100,inTHLBdata!A:H,7,FALSE)</f>
        <v>0</v>
      </c>
      <c r="J100" s="24">
        <f>VLOOKUP(H100,inTHLBdata!A:H,8,FALSE)</f>
        <v>0</v>
      </c>
      <c r="N100" s="24"/>
    </row>
    <row r="101" spans="1:14">
      <c r="A101" s="24">
        <v>1999</v>
      </c>
      <c r="B101" s="24" t="s">
        <v>184</v>
      </c>
      <c r="C101" t="str">
        <f>VLOOKUP(B101,'FHF LUT'!$A$5:$H$81,2,FALSE)</f>
        <v>Engraver Beetle (Ips species)</v>
      </c>
      <c r="D101" s="24">
        <v>30</v>
      </c>
      <c r="E101" s="24" t="s">
        <v>35</v>
      </c>
      <c r="F101" s="24">
        <v>0</v>
      </c>
      <c r="G101" s="24">
        <v>0</v>
      </c>
      <c r="H101" s="24" t="str">
        <f t="shared" si="1"/>
        <v>1999_IBI_30</v>
      </c>
      <c r="I101" s="24">
        <f>VLOOKUP(H101,inTHLBdata!A:H,7,FALSE)</f>
        <v>0</v>
      </c>
      <c r="J101" s="24">
        <f>VLOOKUP(H101,inTHLBdata!A:H,8,FALSE)</f>
        <v>0</v>
      </c>
      <c r="N101" s="24"/>
    </row>
    <row r="102" spans="1:14">
      <c r="A102" s="24">
        <v>1999</v>
      </c>
      <c r="B102" s="24" t="s">
        <v>184</v>
      </c>
      <c r="C102" t="str">
        <f>VLOOKUP(B102,'FHF LUT'!$A$5:$H$81,2,FALSE)</f>
        <v>Engraver Beetle (Ips species)</v>
      </c>
      <c r="D102" s="24">
        <v>31</v>
      </c>
      <c r="E102" s="24" t="s">
        <v>34</v>
      </c>
      <c r="F102" s="24">
        <v>0</v>
      </c>
      <c r="G102" s="24">
        <v>0</v>
      </c>
      <c r="H102" s="24" t="str">
        <f t="shared" si="1"/>
        <v>1999_IBI_31</v>
      </c>
      <c r="I102" s="24">
        <f>VLOOKUP(H102,inTHLBdata!A:H,7,FALSE)</f>
        <v>0</v>
      </c>
      <c r="J102" s="24">
        <f>VLOOKUP(H102,inTHLBdata!A:H,8,FALSE)</f>
        <v>0</v>
      </c>
      <c r="N102" s="24"/>
    </row>
    <row r="103" spans="1:14">
      <c r="A103" s="24">
        <v>1999</v>
      </c>
      <c r="B103" s="24" t="s">
        <v>184</v>
      </c>
      <c r="C103" t="str">
        <f>VLOOKUP(B103,'FHF LUT'!$A$5:$H$81,2,FALSE)</f>
        <v>Engraver Beetle (Ips species)</v>
      </c>
      <c r="D103" s="24">
        <v>38</v>
      </c>
      <c r="E103" s="24" t="s">
        <v>8</v>
      </c>
      <c r="F103" s="24">
        <v>0</v>
      </c>
      <c r="G103" s="24">
        <v>0</v>
      </c>
      <c r="H103" s="24" t="str">
        <f t="shared" si="1"/>
        <v>1999_IBI_38</v>
      </c>
      <c r="I103" s="24">
        <f>VLOOKUP(H103,inTHLBdata!A:H,7,FALSE)</f>
        <v>0</v>
      </c>
      <c r="J103" s="24">
        <f>VLOOKUP(H103,inTHLBdata!A:H,8,FALSE)</f>
        <v>0</v>
      </c>
      <c r="N103" s="24"/>
    </row>
    <row r="104" spans="1:14">
      <c r="A104" s="24">
        <v>1999</v>
      </c>
      <c r="B104" s="24" t="s">
        <v>184</v>
      </c>
      <c r="C104" t="str">
        <f>VLOOKUP(B104,'FHF LUT'!$A$5:$H$81,2,FALSE)</f>
        <v>Engraver Beetle (Ips species)</v>
      </c>
      <c r="D104" s="24">
        <v>39</v>
      </c>
      <c r="E104" s="24" t="s">
        <v>36</v>
      </c>
      <c r="F104" s="24">
        <v>0</v>
      </c>
      <c r="G104" s="24">
        <v>0</v>
      </c>
      <c r="H104" s="24" t="str">
        <f t="shared" si="1"/>
        <v>1999_IBI_39</v>
      </c>
      <c r="I104" s="24">
        <f>VLOOKUP(H104,inTHLBdata!A:H,7,FALSE)</f>
        <v>0</v>
      </c>
      <c r="J104" s="24">
        <f>VLOOKUP(H104,inTHLBdata!A:H,8,FALSE)</f>
        <v>0</v>
      </c>
      <c r="N104" s="24"/>
    </row>
    <row r="105" spans="1:14">
      <c r="A105" s="24">
        <v>1999</v>
      </c>
      <c r="B105" s="24" t="s">
        <v>184</v>
      </c>
      <c r="C105" t="str">
        <f>VLOOKUP(B105,'FHF LUT'!$A$5:$H$81,2,FALSE)</f>
        <v>Engraver Beetle (Ips species)</v>
      </c>
      <c r="D105" s="24">
        <v>40</v>
      </c>
      <c r="E105" s="24" t="s">
        <v>31</v>
      </c>
      <c r="F105" s="24">
        <v>0</v>
      </c>
      <c r="G105" s="24">
        <v>0</v>
      </c>
      <c r="H105" s="24" t="str">
        <f t="shared" si="1"/>
        <v>1999_IBI_40</v>
      </c>
      <c r="I105" s="24">
        <f>VLOOKUP(H105,inTHLBdata!A:H,7,FALSE)</f>
        <v>0</v>
      </c>
      <c r="J105" s="24">
        <f>VLOOKUP(H105,inTHLBdata!A:H,8,FALSE)</f>
        <v>0</v>
      </c>
      <c r="N105" s="24"/>
    </row>
    <row r="106" spans="1:14">
      <c r="A106" s="24">
        <v>1999</v>
      </c>
      <c r="B106" s="24" t="s">
        <v>184</v>
      </c>
      <c r="C106" t="str">
        <f>VLOOKUP(B106,'FHF LUT'!$A$5:$H$81,2,FALSE)</f>
        <v>Engraver Beetle (Ips species)</v>
      </c>
      <c r="D106" s="24">
        <v>41</v>
      </c>
      <c r="E106" s="24" t="s">
        <v>26</v>
      </c>
      <c r="F106" s="24">
        <v>0</v>
      </c>
      <c r="G106" s="24">
        <v>0</v>
      </c>
      <c r="H106" s="24" t="str">
        <f t="shared" si="1"/>
        <v>1999_IBI_41</v>
      </c>
      <c r="I106" s="24">
        <f>VLOOKUP(H106,inTHLBdata!A:H,7,FALSE)</f>
        <v>0</v>
      </c>
      <c r="J106" s="24">
        <f>VLOOKUP(H106,inTHLBdata!A:H,8,FALSE)</f>
        <v>0</v>
      </c>
      <c r="N106" s="24"/>
    </row>
    <row r="107" spans="1:14">
      <c r="A107" s="24">
        <v>1999</v>
      </c>
      <c r="B107" s="24" t="s">
        <v>184</v>
      </c>
      <c r="C107" t="str">
        <f>VLOOKUP(B107,'FHF LUT'!$A$5:$H$81,2,FALSE)</f>
        <v>Engraver Beetle (Ips species)</v>
      </c>
      <c r="D107" s="24">
        <v>43</v>
      </c>
      <c r="E107" s="24" t="s">
        <v>20</v>
      </c>
      <c r="F107" s="24">
        <v>0</v>
      </c>
      <c r="G107" s="24">
        <v>0</v>
      </c>
      <c r="H107" s="24" t="str">
        <f t="shared" si="1"/>
        <v>1999_IBI_43</v>
      </c>
      <c r="I107" s="24">
        <f>VLOOKUP(H107,inTHLBdata!A:H,7,FALSE)</f>
        <v>0</v>
      </c>
      <c r="J107" s="24">
        <f>VLOOKUP(H107,inTHLBdata!A:H,8,FALSE)</f>
        <v>0</v>
      </c>
      <c r="N107" s="24"/>
    </row>
    <row r="108" spans="1:14">
      <c r="A108" s="24">
        <v>1999</v>
      </c>
      <c r="B108" s="24" t="s">
        <v>184</v>
      </c>
      <c r="C108" t="str">
        <f>VLOOKUP(B108,'FHF LUT'!$A$5:$H$81,2,FALSE)</f>
        <v>Engraver Beetle (Ips species)</v>
      </c>
      <c r="D108" s="24">
        <v>44</v>
      </c>
      <c r="E108" s="24" t="s">
        <v>3</v>
      </c>
      <c r="F108" s="24">
        <v>0</v>
      </c>
      <c r="G108" s="24">
        <v>0</v>
      </c>
      <c r="H108" s="24" t="str">
        <f t="shared" si="1"/>
        <v>1999_IBI_44</v>
      </c>
      <c r="I108" s="24">
        <f>VLOOKUP(H108,inTHLBdata!A:H,7,FALSE)</f>
        <v>0</v>
      </c>
      <c r="J108" s="24">
        <f>VLOOKUP(H108,inTHLBdata!A:H,8,FALSE)</f>
        <v>0</v>
      </c>
      <c r="N108" s="24"/>
    </row>
    <row r="109" spans="1:14">
      <c r="A109" s="24">
        <v>1999</v>
      </c>
      <c r="B109" s="24" t="s">
        <v>184</v>
      </c>
      <c r="C109" t="str">
        <f>VLOOKUP(B109,'FHF LUT'!$A$5:$H$81,2,FALSE)</f>
        <v>Engraver Beetle (Ips species)</v>
      </c>
      <c r="D109" s="24">
        <v>45</v>
      </c>
      <c r="E109" s="24" t="s">
        <v>5</v>
      </c>
      <c r="F109" s="24">
        <v>0</v>
      </c>
      <c r="G109" s="24">
        <v>0</v>
      </c>
      <c r="H109" s="24" t="str">
        <f t="shared" si="1"/>
        <v>1999_IBI_45</v>
      </c>
      <c r="I109" s="24">
        <f>VLOOKUP(H109,inTHLBdata!A:H,7,FALSE)</f>
        <v>0</v>
      </c>
      <c r="J109" s="24">
        <f>VLOOKUP(H109,inTHLBdata!A:H,8,FALSE)</f>
        <v>0</v>
      </c>
      <c r="N109" s="24"/>
    </row>
    <row r="110" spans="1:14">
      <c r="A110" s="24">
        <v>1999</v>
      </c>
      <c r="B110" s="24" t="s">
        <v>184</v>
      </c>
      <c r="C110" t="str">
        <f>VLOOKUP(B110,'FHF LUT'!$A$5:$H$81,2,FALSE)</f>
        <v>Engraver Beetle (Ips species)</v>
      </c>
      <c r="D110" s="24">
        <v>46</v>
      </c>
      <c r="E110" s="24" t="s">
        <v>234</v>
      </c>
      <c r="F110" s="24">
        <v>0</v>
      </c>
      <c r="G110" s="24">
        <v>0</v>
      </c>
      <c r="H110" s="24" t="str">
        <f t="shared" si="1"/>
        <v>1999_IBI_46</v>
      </c>
      <c r="I110" s="24">
        <f>VLOOKUP(H110,inTHLBdata!A:H,7,FALSE)</f>
        <v>0</v>
      </c>
      <c r="J110" s="24">
        <f>VLOOKUP(H110,inTHLBdata!A:H,8,FALSE)</f>
        <v>0</v>
      </c>
      <c r="N110" s="24"/>
    </row>
    <row r="111" spans="1:14">
      <c r="A111" s="24">
        <v>1999</v>
      </c>
      <c r="B111" s="24" t="s">
        <v>184</v>
      </c>
      <c r="C111" t="str">
        <f>VLOOKUP(B111,'FHF LUT'!$A$5:$H$81,2,FALSE)</f>
        <v>Engraver Beetle (Ips species)</v>
      </c>
      <c r="D111" s="24">
        <v>47</v>
      </c>
      <c r="E111" s="24" t="s">
        <v>233</v>
      </c>
      <c r="F111" s="24">
        <v>0</v>
      </c>
      <c r="G111" s="24">
        <v>0</v>
      </c>
      <c r="H111" s="24" t="str">
        <f t="shared" si="1"/>
        <v>1999_IBI_47</v>
      </c>
      <c r="I111" s="24">
        <f>VLOOKUP(H111,inTHLBdata!A:H,7,FALSE)</f>
        <v>0</v>
      </c>
      <c r="J111" s="24">
        <f>VLOOKUP(H111,inTHLBdata!A:H,8,FALSE)</f>
        <v>0</v>
      </c>
      <c r="N111" s="24"/>
    </row>
    <row r="112" spans="1:14">
      <c r="A112" s="24">
        <v>1999</v>
      </c>
      <c r="B112" s="24" t="s">
        <v>184</v>
      </c>
      <c r="C112" t="str">
        <f>VLOOKUP(B112,'FHF LUT'!$A$5:$H$81,2,FALSE)</f>
        <v>Engraver Beetle (Ips species)</v>
      </c>
      <c r="D112" s="24">
        <v>48</v>
      </c>
      <c r="E112" s="24" t="s">
        <v>235</v>
      </c>
      <c r="F112" s="24">
        <v>0</v>
      </c>
      <c r="G112" s="24">
        <v>0</v>
      </c>
      <c r="H112" s="24" t="str">
        <f t="shared" si="1"/>
        <v>1999_IBI_48</v>
      </c>
      <c r="I112" s="24">
        <f>VLOOKUP(H112,inTHLBdata!A:H,7,FALSE)</f>
        <v>0</v>
      </c>
      <c r="J112" s="24">
        <f>VLOOKUP(H112,inTHLBdata!A:H,8,FALSE)</f>
        <v>0</v>
      </c>
      <c r="N112" s="24"/>
    </row>
    <row r="113" spans="1:14">
      <c r="A113" s="24">
        <v>1999</v>
      </c>
      <c r="B113" s="24" t="s">
        <v>185</v>
      </c>
      <c r="C113" t="str">
        <f>VLOOKUP(B113,'FHF LUT'!$A$5:$H$81,2,FALSE)</f>
        <v>Mountain Pine Beetle</v>
      </c>
      <c r="D113" s="24">
        <v>1</v>
      </c>
      <c r="E113" s="24" t="s">
        <v>10</v>
      </c>
      <c r="F113" s="24">
        <v>191310</v>
      </c>
      <c r="G113" s="24">
        <v>154452</v>
      </c>
      <c r="H113" s="24" t="str">
        <f t="shared" si="1"/>
        <v>1999_IBM_1</v>
      </c>
      <c r="I113" s="24">
        <f>VLOOKUP(H113,inTHLBdata!A:H,7,FALSE)</f>
        <v>44372</v>
      </c>
      <c r="J113" s="24">
        <f>VLOOKUP(H113,inTHLBdata!A:H,8,FALSE)</f>
        <v>29379</v>
      </c>
      <c r="N113" s="24"/>
    </row>
    <row r="114" spans="1:14">
      <c r="A114" s="24">
        <v>1999</v>
      </c>
      <c r="B114" s="24" t="s">
        <v>185</v>
      </c>
      <c r="C114" t="str">
        <f>VLOOKUP(B114,'FHF LUT'!$A$5:$H$81,2,FALSE)</f>
        <v>Mountain Pine Beetle</v>
      </c>
      <c r="D114" s="24">
        <v>2</v>
      </c>
      <c r="E114" s="24" t="s">
        <v>22</v>
      </c>
      <c r="F114" s="24">
        <v>3139</v>
      </c>
      <c r="G114" s="24">
        <v>2897</v>
      </c>
      <c r="H114" s="24" t="str">
        <f t="shared" si="1"/>
        <v>1999_IBM_2</v>
      </c>
      <c r="I114" s="24">
        <f>VLOOKUP(H114,inTHLBdata!A:H,7,FALSE)</f>
        <v>7156</v>
      </c>
      <c r="J114" s="24">
        <f>VLOOKUP(H114,inTHLBdata!A:H,8,FALSE)</f>
        <v>5184</v>
      </c>
      <c r="N114" s="24"/>
    </row>
    <row r="115" spans="1:14">
      <c r="A115" s="24">
        <v>1999</v>
      </c>
      <c r="B115" s="24" t="s">
        <v>185</v>
      </c>
      <c r="C115" t="str">
        <f>VLOOKUP(B115,'FHF LUT'!$A$5:$H$81,2,FALSE)</f>
        <v>Mountain Pine Beetle</v>
      </c>
      <c r="D115" s="24">
        <v>3</v>
      </c>
      <c r="E115" s="24" t="s">
        <v>13</v>
      </c>
      <c r="F115" s="24">
        <v>106339</v>
      </c>
      <c r="G115" s="24">
        <v>90495</v>
      </c>
      <c r="H115" s="24" t="str">
        <f t="shared" si="1"/>
        <v>1999_IBM_3</v>
      </c>
      <c r="I115" s="24">
        <f>VLOOKUP(H115,inTHLBdata!A:H,7,FALSE)</f>
        <v>59529</v>
      </c>
      <c r="J115" s="24">
        <f>VLOOKUP(H115,inTHLBdata!A:H,8,FALSE)</f>
        <v>47366</v>
      </c>
      <c r="N115" s="24"/>
    </row>
    <row r="116" spans="1:14">
      <c r="A116" s="24">
        <v>1999</v>
      </c>
      <c r="B116" s="24" t="s">
        <v>185</v>
      </c>
      <c r="C116" t="str">
        <f>VLOOKUP(B116,'FHF LUT'!$A$5:$H$81,2,FALSE)</f>
        <v>Mountain Pine Beetle</v>
      </c>
      <c r="D116" s="24">
        <v>4</v>
      </c>
      <c r="E116" s="24" t="s">
        <v>28</v>
      </c>
      <c r="F116" s="24">
        <v>0</v>
      </c>
      <c r="G116" s="24">
        <v>0</v>
      </c>
      <c r="H116" s="24" t="str">
        <f t="shared" si="1"/>
        <v>1999_IBM_4</v>
      </c>
      <c r="I116" s="24">
        <f>VLOOKUP(H116,inTHLBdata!A:H,7,FALSE)</f>
        <v>0</v>
      </c>
      <c r="J116" s="24">
        <f>VLOOKUP(H116,inTHLBdata!A:H,8,FALSE)</f>
        <v>0</v>
      </c>
      <c r="N116" s="24"/>
    </row>
    <row r="117" spans="1:14">
      <c r="A117" s="24">
        <v>1999</v>
      </c>
      <c r="B117" s="24" t="s">
        <v>185</v>
      </c>
      <c r="C117" t="str">
        <f>VLOOKUP(B117,'FHF LUT'!$A$5:$H$81,2,FALSE)</f>
        <v>Mountain Pine Beetle</v>
      </c>
      <c r="D117" s="24">
        <v>5</v>
      </c>
      <c r="E117" s="24" t="s">
        <v>16</v>
      </c>
      <c r="F117" s="24">
        <v>128432</v>
      </c>
      <c r="G117" s="24">
        <v>77874</v>
      </c>
      <c r="H117" s="24" t="str">
        <f t="shared" si="1"/>
        <v>1999_IBM_5</v>
      </c>
      <c r="I117" s="24">
        <f>VLOOKUP(H117,inTHLBdata!A:H,7,FALSE)</f>
        <v>72226</v>
      </c>
      <c r="J117" s="24">
        <f>VLOOKUP(H117,inTHLBdata!A:H,8,FALSE)</f>
        <v>37402</v>
      </c>
      <c r="N117" s="24"/>
    </row>
    <row r="118" spans="1:14">
      <c r="A118" s="24">
        <v>1999</v>
      </c>
      <c r="B118" s="24" t="s">
        <v>185</v>
      </c>
      <c r="C118" t="str">
        <f>VLOOKUP(B118,'FHF LUT'!$A$5:$H$81,2,FALSE)</f>
        <v>Mountain Pine Beetle</v>
      </c>
      <c r="D118" s="24">
        <v>7</v>
      </c>
      <c r="E118" s="24" t="s">
        <v>25</v>
      </c>
      <c r="F118" s="24">
        <v>126206</v>
      </c>
      <c r="G118" s="24">
        <v>91093</v>
      </c>
      <c r="H118" s="24" t="str">
        <f t="shared" si="1"/>
        <v>1999_IBM_7</v>
      </c>
      <c r="I118" s="24">
        <f>VLOOKUP(H118,inTHLBdata!A:H,7,FALSE)</f>
        <v>64217</v>
      </c>
      <c r="J118" s="24">
        <f>VLOOKUP(H118,inTHLBdata!A:H,8,FALSE)</f>
        <v>39419</v>
      </c>
      <c r="N118" s="24"/>
    </row>
    <row r="119" spans="1:14">
      <c r="A119" s="24">
        <v>1999</v>
      </c>
      <c r="B119" s="24" t="s">
        <v>185</v>
      </c>
      <c r="C119" t="str">
        <f>VLOOKUP(B119,'FHF LUT'!$A$5:$H$81,2,FALSE)</f>
        <v>Mountain Pine Beetle</v>
      </c>
      <c r="D119" s="24">
        <v>8</v>
      </c>
      <c r="E119" s="24" t="s">
        <v>29</v>
      </c>
      <c r="F119" s="24">
        <v>0</v>
      </c>
      <c r="G119" s="24">
        <v>0</v>
      </c>
      <c r="H119" s="24" t="str">
        <f t="shared" si="1"/>
        <v>1999_IBM_8</v>
      </c>
      <c r="I119" s="24">
        <f>VLOOKUP(H119,inTHLBdata!A:H,7,FALSE)</f>
        <v>0</v>
      </c>
      <c r="J119" s="24">
        <f>VLOOKUP(H119,inTHLBdata!A:H,8,FALSE)</f>
        <v>0</v>
      </c>
      <c r="N119" s="24"/>
    </row>
    <row r="120" spans="1:14">
      <c r="A120" s="24">
        <v>1999</v>
      </c>
      <c r="B120" s="24" t="s">
        <v>185</v>
      </c>
      <c r="C120" t="str">
        <f>VLOOKUP(B120,'FHF LUT'!$A$5:$H$81,2,FALSE)</f>
        <v>Mountain Pine Beetle</v>
      </c>
      <c r="D120" s="24">
        <v>9</v>
      </c>
      <c r="E120" s="24" t="s">
        <v>7</v>
      </c>
      <c r="F120" s="24">
        <v>86884</v>
      </c>
      <c r="G120" s="24">
        <v>64577</v>
      </c>
      <c r="H120" s="24" t="str">
        <f t="shared" si="1"/>
        <v>1999_IBM_9</v>
      </c>
      <c r="I120" s="24">
        <f>VLOOKUP(H120,inTHLBdata!A:H,7,FALSE)</f>
        <v>23397</v>
      </c>
      <c r="J120" s="24">
        <f>VLOOKUP(H120,inTHLBdata!A:H,8,FALSE)</f>
        <v>13248</v>
      </c>
      <c r="N120" s="24"/>
    </row>
    <row r="121" spans="1:14">
      <c r="A121" s="24">
        <v>1999</v>
      </c>
      <c r="B121" s="24" t="s">
        <v>185</v>
      </c>
      <c r="C121" t="str">
        <f>VLOOKUP(B121,'FHF LUT'!$A$5:$H$81,2,FALSE)</f>
        <v>Mountain Pine Beetle</v>
      </c>
      <c r="D121" s="24">
        <v>10</v>
      </c>
      <c r="E121" s="24" t="s">
        <v>18</v>
      </c>
      <c r="F121" s="24">
        <v>312</v>
      </c>
      <c r="G121" s="24">
        <v>288</v>
      </c>
      <c r="H121" s="24" t="str">
        <f t="shared" si="1"/>
        <v>1999_IBM_10</v>
      </c>
      <c r="I121" s="24">
        <f>VLOOKUP(H121,inTHLBdata!A:H,7,FALSE)</f>
        <v>89</v>
      </c>
      <c r="J121" s="24">
        <f>VLOOKUP(H121,inTHLBdata!A:H,8,FALSE)</f>
        <v>65</v>
      </c>
      <c r="N121" s="24"/>
    </row>
    <row r="122" spans="1:14">
      <c r="A122" s="24">
        <v>1999</v>
      </c>
      <c r="B122" s="24" t="s">
        <v>185</v>
      </c>
      <c r="C122" t="str">
        <f>VLOOKUP(B122,'FHF LUT'!$A$5:$H$81,2,FALSE)</f>
        <v>Mountain Pine Beetle</v>
      </c>
      <c r="D122" s="24">
        <v>11</v>
      </c>
      <c r="E122" s="24" t="s">
        <v>4</v>
      </c>
      <c r="F122" s="24">
        <v>302274</v>
      </c>
      <c r="G122" s="24">
        <v>211829</v>
      </c>
      <c r="H122" s="24" t="str">
        <f t="shared" si="1"/>
        <v>1999_IBM_11</v>
      </c>
      <c r="I122" s="24">
        <f>VLOOKUP(H122,inTHLBdata!A:H,7,FALSE)</f>
        <v>174972</v>
      </c>
      <c r="J122" s="24">
        <f>VLOOKUP(H122,inTHLBdata!A:H,8,FALSE)</f>
        <v>108397</v>
      </c>
      <c r="N122" s="24"/>
    </row>
    <row r="123" spans="1:14">
      <c r="A123" s="24">
        <v>1999</v>
      </c>
      <c r="B123" s="24" t="s">
        <v>185</v>
      </c>
      <c r="C123" t="str">
        <f>VLOOKUP(B123,'FHF LUT'!$A$5:$H$81,2,FALSE)</f>
        <v>Mountain Pine Beetle</v>
      </c>
      <c r="D123" s="24">
        <v>12</v>
      </c>
      <c r="E123" s="24" t="s">
        <v>11</v>
      </c>
      <c r="F123" s="24">
        <v>25905</v>
      </c>
      <c r="G123" s="24">
        <v>25905</v>
      </c>
      <c r="H123" s="24" t="str">
        <f t="shared" si="1"/>
        <v>1999_IBM_12</v>
      </c>
      <c r="I123" s="24">
        <f>VLOOKUP(H123,inTHLBdata!A:H,7,FALSE)</f>
        <v>894</v>
      </c>
      <c r="J123" s="24">
        <f>VLOOKUP(H123,inTHLBdata!A:H,8,FALSE)</f>
        <v>894</v>
      </c>
      <c r="N123" s="24"/>
    </row>
    <row r="124" spans="1:14">
      <c r="A124" s="24">
        <v>1999</v>
      </c>
      <c r="B124" s="24" t="s">
        <v>185</v>
      </c>
      <c r="C124" t="str">
        <f>VLOOKUP(B124,'FHF LUT'!$A$5:$H$81,2,FALSE)</f>
        <v>Mountain Pine Beetle</v>
      </c>
      <c r="D124" s="24">
        <v>13</v>
      </c>
      <c r="E124" s="24" t="s">
        <v>24</v>
      </c>
      <c r="F124" s="24">
        <v>18405</v>
      </c>
      <c r="G124" s="24">
        <v>14025</v>
      </c>
      <c r="H124" s="24" t="str">
        <f t="shared" si="1"/>
        <v>1999_IBM_13</v>
      </c>
      <c r="I124" s="24">
        <f>VLOOKUP(H124,inTHLBdata!A:H,7,FALSE)</f>
        <v>8066</v>
      </c>
      <c r="J124" s="24">
        <f>VLOOKUP(H124,inTHLBdata!A:H,8,FALSE)</f>
        <v>6045</v>
      </c>
      <c r="N124" s="24"/>
    </row>
    <row r="125" spans="1:14">
      <c r="A125" s="24">
        <v>1999</v>
      </c>
      <c r="B125" s="24" t="s">
        <v>185</v>
      </c>
      <c r="C125" t="str">
        <f>VLOOKUP(B125,'FHF LUT'!$A$5:$H$81,2,FALSE)</f>
        <v>Mountain Pine Beetle</v>
      </c>
      <c r="D125" s="24">
        <v>14</v>
      </c>
      <c r="E125" s="24" t="s">
        <v>30</v>
      </c>
      <c r="F125" s="24">
        <v>1564273</v>
      </c>
      <c r="G125" s="24">
        <v>1535249</v>
      </c>
      <c r="H125" s="24" t="str">
        <f t="shared" si="1"/>
        <v>1999_IBM_14</v>
      </c>
      <c r="I125" s="24">
        <f>VLOOKUP(H125,inTHLBdata!A:H,7,FALSE)</f>
        <v>68285</v>
      </c>
      <c r="J125" s="24">
        <f>VLOOKUP(H125,inTHLBdata!A:H,8,FALSE)</f>
        <v>46331</v>
      </c>
      <c r="N125" s="24"/>
    </row>
    <row r="126" spans="1:14">
      <c r="A126" s="24">
        <v>1999</v>
      </c>
      <c r="B126" s="24" t="s">
        <v>185</v>
      </c>
      <c r="C126" t="str">
        <f>VLOOKUP(B126,'FHF LUT'!$A$5:$H$81,2,FALSE)</f>
        <v>Mountain Pine Beetle</v>
      </c>
      <c r="D126" s="24">
        <v>15</v>
      </c>
      <c r="E126" s="24" t="s">
        <v>33</v>
      </c>
      <c r="F126" s="24">
        <v>30367</v>
      </c>
      <c r="G126" s="24">
        <v>26327</v>
      </c>
      <c r="H126" s="24" t="str">
        <f t="shared" si="1"/>
        <v>1999_IBM_15</v>
      </c>
      <c r="I126" s="24">
        <f>VLOOKUP(H126,inTHLBdata!A:H,7,FALSE)</f>
        <v>15444</v>
      </c>
      <c r="J126" s="24">
        <f>VLOOKUP(H126,inTHLBdata!A:H,8,FALSE)</f>
        <v>13199</v>
      </c>
      <c r="N126" s="24"/>
    </row>
    <row r="127" spans="1:14">
      <c r="A127" s="24">
        <v>1999</v>
      </c>
      <c r="B127" s="24" t="s">
        <v>185</v>
      </c>
      <c r="C127" t="str">
        <f>VLOOKUP(B127,'FHF LUT'!$A$5:$H$81,2,FALSE)</f>
        <v>Mountain Pine Beetle</v>
      </c>
      <c r="D127" s="24">
        <v>16</v>
      </c>
      <c r="E127" s="24" t="s">
        <v>12</v>
      </c>
      <c r="F127" s="24">
        <v>113388</v>
      </c>
      <c r="G127" s="24">
        <v>91637</v>
      </c>
      <c r="H127" s="24" t="str">
        <f t="shared" si="1"/>
        <v>1999_IBM_16</v>
      </c>
      <c r="I127" s="24">
        <f>VLOOKUP(H127,inTHLBdata!A:H,7,FALSE)</f>
        <v>63013</v>
      </c>
      <c r="J127" s="24">
        <f>VLOOKUP(H127,inTHLBdata!A:H,8,FALSE)</f>
        <v>45626</v>
      </c>
      <c r="N127" s="24"/>
    </row>
    <row r="128" spans="1:14">
      <c r="A128" s="24">
        <v>1999</v>
      </c>
      <c r="B128" s="24" t="s">
        <v>185</v>
      </c>
      <c r="C128" t="str">
        <f>VLOOKUP(B128,'FHF LUT'!$A$5:$H$81,2,FALSE)</f>
        <v>Mountain Pine Beetle</v>
      </c>
      <c r="D128" s="24">
        <v>17</v>
      </c>
      <c r="E128" s="24" t="s">
        <v>32</v>
      </c>
      <c r="F128" s="24">
        <v>56450</v>
      </c>
      <c r="G128" s="24">
        <v>45319</v>
      </c>
      <c r="H128" s="24" t="str">
        <f t="shared" si="1"/>
        <v>1999_IBM_17</v>
      </c>
      <c r="I128" s="24">
        <f>VLOOKUP(H128,inTHLBdata!A:H,7,FALSE)</f>
        <v>16438</v>
      </c>
      <c r="J128" s="24">
        <f>VLOOKUP(H128,inTHLBdata!A:H,8,FALSE)</f>
        <v>9767</v>
      </c>
      <c r="N128" s="24"/>
    </row>
    <row r="129" spans="1:14">
      <c r="A129" s="24">
        <v>1999</v>
      </c>
      <c r="B129" s="24" t="s">
        <v>185</v>
      </c>
      <c r="C129" t="str">
        <f>VLOOKUP(B129,'FHF LUT'!$A$5:$H$81,2,FALSE)</f>
        <v>Mountain Pine Beetle</v>
      </c>
      <c r="D129" s="24">
        <v>18</v>
      </c>
      <c r="E129" s="24" t="s">
        <v>15</v>
      </c>
      <c r="F129" s="24">
        <v>273466</v>
      </c>
      <c r="G129" s="24">
        <v>202205</v>
      </c>
      <c r="H129" s="24" t="str">
        <f t="shared" si="1"/>
        <v>1999_IBM_18</v>
      </c>
      <c r="I129" s="24">
        <f>VLOOKUP(H129,inTHLBdata!A:H,7,FALSE)</f>
        <v>204025</v>
      </c>
      <c r="J129" s="24">
        <f>VLOOKUP(H129,inTHLBdata!A:H,8,FALSE)</f>
        <v>142515</v>
      </c>
      <c r="N129" s="24"/>
    </row>
    <row r="130" spans="1:14">
      <c r="A130" s="24">
        <v>1999</v>
      </c>
      <c r="B130" s="24" t="s">
        <v>185</v>
      </c>
      <c r="C130" t="str">
        <f>VLOOKUP(B130,'FHF LUT'!$A$5:$H$81,2,FALSE)</f>
        <v>Mountain Pine Beetle</v>
      </c>
      <c r="D130" s="24">
        <v>20</v>
      </c>
      <c r="E130" s="24" t="s">
        <v>6</v>
      </c>
      <c r="F130" s="24">
        <v>539959</v>
      </c>
      <c r="G130" s="24">
        <v>388341</v>
      </c>
      <c r="H130" s="24" t="str">
        <f t="shared" si="1"/>
        <v>1999_IBM_20</v>
      </c>
      <c r="I130" s="24">
        <f>VLOOKUP(H130,inTHLBdata!A:H,7,FALSE)</f>
        <v>372708</v>
      </c>
      <c r="J130" s="24">
        <f>VLOOKUP(H130,inTHLBdata!A:H,8,FALSE)</f>
        <v>240020</v>
      </c>
      <c r="N130" s="24"/>
    </row>
    <row r="131" spans="1:14">
      <c r="A131" s="24">
        <v>1999</v>
      </c>
      <c r="B131" s="24" t="s">
        <v>185</v>
      </c>
      <c r="C131" t="str">
        <f>VLOOKUP(B131,'FHF LUT'!$A$5:$H$81,2,FALSE)</f>
        <v>Mountain Pine Beetle</v>
      </c>
      <c r="D131" s="24">
        <v>22</v>
      </c>
      <c r="E131" s="24" t="s">
        <v>19</v>
      </c>
      <c r="F131" s="24">
        <v>176953</v>
      </c>
      <c r="G131" s="24">
        <v>135750</v>
      </c>
      <c r="H131" s="24" t="str">
        <f t="shared" ref="H131:H194" si="2">CONCATENATE(A131,"_",B131,"_",D131)</f>
        <v>1999_IBM_22</v>
      </c>
      <c r="I131" s="24">
        <f>VLOOKUP(H131,inTHLBdata!A:H,7,FALSE)</f>
        <v>52478</v>
      </c>
      <c r="J131" s="24">
        <f>VLOOKUP(H131,inTHLBdata!A:H,8,FALSE)</f>
        <v>37725</v>
      </c>
      <c r="N131" s="24"/>
    </row>
    <row r="132" spans="1:14">
      <c r="A132" s="24">
        <v>1999</v>
      </c>
      <c r="B132" s="24" t="s">
        <v>185</v>
      </c>
      <c r="C132" t="str">
        <f>VLOOKUP(B132,'FHF LUT'!$A$5:$H$81,2,FALSE)</f>
        <v>Mountain Pine Beetle</v>
      </c>
      <c r="D132" s="24">
        <v>23</v>
      </c>
      <c r="E132" s="24" t="s">
        <v>27</v>
      </c>
      <c r="F132" s="24">
        <v>304879</v>
      </c>
      <c r="G132" s="24">
        <v>209684</v>
      </c>
      <c r="H132" s="24" t="str">
        <f t="shared" si="2"/>
        <v>1999_IBM_23</v>
      </c>
      <c r="I132" s="24">
        <f>VLOOKUP(H132,inTHLBdata!A:H,7,FALSE)</f>
        <v>202633</v>
      </c>
      <c r="J132" s="24">
        <f>VLOOKUP(H132,inTHLBdata!A:H,8,FALSE)</f>
        <v>116608</v>
      </c>
      <c r="N132" s="24"/>
    </row>
    <row r="133" spans="1:14">
      <c r="A133" s="24">
        <v>1999</v>
      </c>
      <c r="B133" s="24" t="s">
        <v>185</v>
      </c>
      <c r="C133" t="str">
        <f>VLOOKUP(B133,'FHF LUT'!$A$5:$H$81,2,FALSE)</f>
        <v>Mountain Pine Beetle</v>
      </c>
      <c r="D133" s="24">
        <v>24</v>
      </c>
      <c r="E133" s="24" t="s">
        <v>17</v>
      </c>
      <c r="F133" s="24">
        <v>2643279</v>
      </c>
      <c r="G133" s="24">
        <v>1896709</v>
      </c>
      <c r="H133" s="24" t="str">
        <f t="shared" si="2"/>
        <v>1999_IBM_24</v>
      </c>
      <c r="I133" s="24">
        <f>VLOOKUP(H133,inTHLBdata!A:H,7,FALSE)</f>
        <v>1505656</v>
      </c>
      <c r="J133" s="24">
        <f>VLOOKUP(H133,inTHLBdata!A:H,8,FALSE)</f>
        <v>996644</v>
      </c>
      <c r="N133" s="24"/>
    </row>
    <row r="134" spans="1:14">
      <c r="A134" s="24">
        <v>1999</v>
      </c>
      <c r="B134" s="24" t="s">
        <v>185</v>
      </c>
      <c r="C134" t="str">
        <f>VLOOKUP(B134,'FHF LUT'!$A$5:$H$81,2,FALSE)</f>
        <v>Mountain Pine Beetle</v>
      </c>
      <c r="D134" s="24">
        <v>25</v>
      </c>
      <c r="E134" s="24" t="s">
        <v>23</v>
      </c>
      <c r="F134" s="24">
        <v>0</v>
      </c>
      <c r="G134" s="24">
        <v>0</v>
      </c>
      <c r="H134" s="24" t="str">
        <f t="shared" si="2"/>
        <v>1999_IBM_25</v>
      </c>
      <c r="I134" s="24">
        <f>VLOOKUP(H134,inTHLBdata!A:H,7,FALSE)</f>
        <v>0</v>
      </c>
      <c r="J134" s="24">
        <f>VLOOKUP(H134,inTHLBdata!A:H,8,FALSE)</f>
        <v>0</v>
      </c>
      <c r="N134" s="24"/>
    </row>
    <row r="135" spans="1:14">
      <c r="A135" s="24">
        <v>1999</v>
      </c>
      <c r="B135" s="24" t="s">
        <v>185</v>
      </c>
      <c r="C135" t="str">
        <f>VLOOKUP(B135,'FHF LUT'!$A$5:$H$81,2,FALSE)</f>
        <v>Mountain Pine Beetle</v>
      </c>
      <c r="D135" s="24">
        <v>26</v>
      </c>
      <c r="E135" s="24" t="s">
        <v>14</v>
      </c>
      <c r="F135" s="24">
        <v>1645920</v>
      </c>
      <c r="G135" s="24">
        <v>1091029</v>
      </c>
      <c r="H135" s="24" t="str">
        <f t="shared" si="2"/>
        <v>1999_IBM_26</v>
      </c>
      <c r="I135" s="24">
        <f>VLOOKUP(H135,inTHLBdata!A:H,7,FALSE)</f>
        <v>977656</v>
      </c>
      <c r="J135" s="24">
        <f>VLOOKUP(H135,inTHLBdata!A:H,8,FALSE)</f>
        <v>564690</v>
      </c>
      <c r="N135" s="24"/>
    </row>
    <row r="136" spans="1:14">
      <c r="A136" s="24">
        <v>1999</v>
      </c>
      <c r="B136" s="24" t="s">
        <v>185</v>
      </c>
      <c r="C136" t="str">
        <f>VLOOKUP(B136,'FHF LUT'!$A$5:$H$81,2,FALSE)</f>
        <v>Mountain Pine Beetle</v>
      </c>
      <c r="D136" s="24">
        <v>27</v>
      </c>
      <c r="E136" s="24" t="s">
        <v>21</v>
      </c>
      <c r="F136" s="24">
        <v>0</v>
      </c>
      <c r="G136" s="24">
        <v>0</v>
      </c>
      <c r="H136" s="24" t="str">
        <f t="shared" si="2"/>
        <v>1999_IBM_27</v>
      </c>
      <c r="I136" s="24">
        <f>VLOOKUP(H136,inTHLBdata!A:H,7,FALSE)</f>
        <v>0</v>
      </c>
      <c r="J136" s="24">
        <f>VLOOKUP(H136,inTHLBdata!A:H,8,FALSE)</f>
        <v>0</v>
      </c>
      <c r="N136" s="24"/>
    </row>
    <row r="137" spans="1:14">
      <c r="A137" s="24">
        <v>1999</v>
      </c>
      <c r="B137" s="24" t="s">
        <v>185</v>
      </c>
      <c r="C137" t="str">
        <f>VLOOKUP(B137,'FHF LUT'!$A$5:$H$81,2,FALSE)</f>
        <v>Mountain Pine Beetle</v>
      </c>
      <c r="D137" s="24">
        <v>29</v>
      </c>
      <c r="E137" s="24" t="s">
        <v>9</v>
      </c>
      <c r="F137" s="24">
        <v>581546</v>
      </c>
      <c r="G137" s="24">
        <v>425391</v>
      </c>
      <c r="H137" s="24" t="str">
        <f t="shared" si="2"/>
        <v>1999_IBM_29</v>
      </c>
      <c r="I137" s="24">
        <f>VLOOKUP(H137,inTHLBdata!A:H,7,FALSE)</f>
        <v>304881</v>
      </c>
      <c r="J137" s="24">
        <f>VLOOKUP(H137,inTHLBdata!A:H,8,FALSE)</f>
        <v>194691</v>
      </c>
      <c r="N137" s="24"/>
    </row>
    <row r="138" spans="1:14">
      <c r="A138" s="24">
        <v>1999</v>
      </c>
      <c r="B138" s="24" t="s">
        <v>185</v>
      </c>
      <c r="C138" t="str">
        <f>VLOOKUP(B138,'FHF LUT'!$A$5:$H$81,2,FALSE)</f>
        <v>Mountain Pine Beetle</v>
      </c>
      <c r="D138" s="24">
        <v>30</v>
      </c>
      <c r="E138" s="24" t="s">
        <v>35</v>
      </c>
      <c r="F138" s="24">
        <v>48721</v>
      </c>
      <c r="G138" s="24">
        <v>48597</v>
      </c>
      <c r="H138" s="24" t="str">
        <f t="shared" si="2"/>
        <v>1999_IBM_30</v>
      </c>
      <c r="I138" s="24">
        <f>VLOOKUP(H138,inTHLBdata!A:H,7,FALSE)</f>
        <v>41</v>
      </c>
      <c r="J138" s="24">
        <f>VLOOKUP(H138,inTHLBdata!A:H,8,FALSE)</f>
        <v>41</v>
      </c>
      <c r="N138" s="24"/>
    </row>
    <row r="139" spans="1:14">
      <c r="A139" s="24">
        <v>1999</v>
      </c>
      <c r="B139" s="24" t="s">
        <v>185</v>
      </c>
      <c r="C139" t="str">
        <f>VLOOKUP(B139,'FHF LUT'!$A$5:$H$81,2,FALSE)</f>
        <v>Mountain Pine Beetle</v>
      </c>
      <c r="D139" s="24">
        <v>31</v>
      </c>
      <c r="E139" s="24" t="s">
        <v>34</v>
      </c>
      <c r="F139" s="24">
        <v>92506</v>
      </c>
      <c r="G139" s="24">
        <v>82819</v>
      </c>
      <c r="H139" s="24" t="str">
        <f t="shared" si="2"/>
        <v>1999_IBM_31</v>
      </c>
      <c r="I139" s="24">
        <f>VLOOKUP(H139,inTHLBdata!A:H,7,FALSE)</f>
        <v>17021</v>
      </c>
      <c r="J139" s="24">
        <f>VLOOKUP(H139,inTHLBdata!A:H,8,FALSE)</f>
        <v>12608</v>
      </c>
      <c r="N139" s="24"/>
    </row>
    <row r="140" spans="1:14">
      <c r="A140" s="24">
        <v>1999</v>
      </c>
      <c r="B140" s="24" t="s">
        <v>185</v>
      </c>
      <c r="C140" t="str">
        <f>VLOOKUP(B140,'FHF LUT'!$A$5:$H$81,2,FALSE)</f>
        <v>Mountain Pine Beetle</v>
      </c>
      <c r="D140" s="24">
        <v>38</v>
      </c>
      <c r="E140" s="24" t="s">
        <v>8</v>
      </c>
      <c r="F140" s="24">
        <v>0</v>
      </c>
      <c r="G140" s="24">
        <v>0</v>
      </c>
      <c r="H140" s="24" t="str">
        <f t="shared" si="2"/>
        <v>1999_IBM_38</v>
      </c>
      <c r="I140" s="24">
        <f>VLOOKUP(H140,inTHLBdata!A:H,7,FALSE)</f>
        <v>0</v>
      </c>
      <c r="J140" s="24">
        <f>VLOOKUP(H140,inTHLBdata!A:H,8,FALSE)</f>
        <v>0</v>
      </c>
      <c r="N140" s="24"/>
    </row>
    <row r="141" spans="1:14">
      <c r="A141" s="24">
        <v>1999</v>
      </c>
      <c r="B141" s="24" t="s">
        <v>185</v>
      </c>
      <c r="C141" t="str">
        <f>VLOOKUP(B141,'FHF LUT'!$A$5:$H$81,2,FALSE)</f>
        <v>Mountain Pine Beetle</v>
      </c>
      <c r="D141" s="24">
        <v>39</v>
      </c>
      <c r="E141" s="24" t="s">
        <v>36</v>
      </c>
      <c r="F141" s="24">
        <v>0</v>
      </c>
      <c r="G141" s="24">
        <v>0</v>
      </c>
      <c r="H141" s="24" t="str">
        <f t="shared" si="2"/>
        <v>1999_IBM_39</v>
      </c>
      <c r="I141" s="24">
        <f>VLOOKUP(H141,inTHLBdata!A:H,7,FALSE)</f>
        <v>0</v>
      </c>
      <c r="J141" s="24">
        <f>VLOOKUP(H141,inTHLBdata!A:H,8,FALSE)</f>
        <v>0</v>
      </c>
      <c r="N141" s="24"/>
    </row>
    <row r="142" spans="1:14">
      <c r="A142" s="24">
        <v>1999</v>
      </c>
      <c r="B142" s="24" t="s">
        <v>185</v>
      </c>
      <c r="C142" t="str">
        <f>VLOOKUP(B142,'FHF LUT'!$A$5:$H$81,2,FALSE)</f>
        <v>Mountain Pine Beetle</v>
      </c>
      <c r="D142" s="24">
        <v>40</v>
      </c>
      <c r="E142" s="24" t="s">
        <v>31</v>
      </c>
      <c r="F142" s="24">
        <v>0</v>
      </c>
      <c r="G142" s="24">
        <v>0</v>
      </c>
      <c r="H142" s="24" t="str">
        <f t="shared" si="2"/>
        <v>1999_IBM_40</v>
      </c>
      <c r="I142" s="24">
        <f>VLOOKUP(H142,inTHLBdata!A:H,7,FALSE)</f>
        <v>0</v>
      </c>
      <c r="J142" s="24">
        <f>VLOOKUP(H142,inTHLBdata!A:H,8,FALSE)</f>
        <v>0</v>
      </c>
      <c r="N142" s="24"/>
    </row>
    <row r="143" spans="1:14">
      <c r="A143" s="24">
        <v>1999</v>
      </c>
      <c r="B143" s="24" t="s">
        <v>185</v>
      </c>
      <c r="C143" t="str">
        <f>VLOOKUP(B143,'FHF LUT'!$A$5:$H$81,2,FALSE)</f>
        <v>Mountain Pine Beetle</v>
      </c>
      <c r="D143" s="24">
        <v>41</v>
      </c>
      <c r="E143" s="24" t="s">
        <v>26</v>
      </c>
      <c r="F143" s="24">
        <v>0</v>
      </c>
      <c r="G143" s="24">
        <v>0</v>
      </c>
      <c r="H143" s="24" t="str">
        <f t="shared" si="2"/>
        <v>1999_IBM_41</v>
      </c>
      <c r="I143" s="24">
        <f>VLOOKUP(H143,inTHLBdata!A:H,7,FALSE)</f>
        <v>0</v>
      </c>
      <c r="J143" s="24">
        <f>VLOOKUP(H143,inTHLBdata!A:H,8,FALSE)</f>
        <v>0</v>
      </c>
      <c r="N143" s="24"/>
    </row>
    <row r="144" spans="1:14">
      <c r="A144" s="24">
        <v>1999</v>
      </c>
      <c r="B144" s="24" t="s">
        <v>185</v>
      </c>
      <c r="C144" t="str">
        <f>VLOOKUP(B144,'FHF LUT'!$A$5:$H$81,2,FALSE)</f>
        <v>Mountain Pine Beetle</v>
      </c>
      <c r="D144" s="24">
        <v>43</v>
      </c>
      <c r="E144" s="24" t="s">
        <v>20</v>
      </c>
      <c r="F144" s="24">
        <v>0</v>
      </c>
      <c r="G144" s="24">
        <v>0</v>
      </c>
      <c r="H144" s="24" t="str">
        <f t="shared" si="2"/>
        <v>1999_IBM_43</v>
      </c>
      <c r="I144" s="24">
        <f>VLOOKUP(H144,inTHLBdata!A:H,7,FALSE)</f>
        <v>0</v>
      </c>
      <c r="J144" s="24">
        <f>VLOOKUP(H144,inTHLBdata!A:H,8,FALSE)</f>
        <v>0</v>
      </c>
      <c r="N144" s="24"/>
    </row>
    <row r="145" spans="1:14">
      <c r="A145" s="24">
        <v>1999</v>
      </c>
      <c r="B145" s="24" t="s">
        <v>185</v>
      </c>
      <c r="C145" t="str">
        <f>VLOOKUP(B145,'FHF LUT'!$A$5:$H$81,2,FALSE)</f>
        <v>Mountain Pine Beetle</v>
      </c>
      <c r="D145" s="24">
        <v>44</v>
      </c>
      <c r="E145" s="24" t="s">
        <v>3</v>
      </c>
      <c r="F145" s="24">
        <v>0</v>
      </c>
      <c r="G145" s="24">
        <v>0</v>
      </c>
      <c r="H145" s="24" t="str">
        <f t="shared" si="2"/>
        <v>1999_IBM_44</v>
      </c>
      <c r="I145" s="24">
        <f>VLOOKUP(H145,inTHLBdata!A:H,7,FALSE)</f>
        <v>0</v>
      </c>
      <c r="J145" s="24">
        <f>VLOOKUP(H145,inTHLBdata!A:H,8,FALSE)</f>
        <v>0</v>
      </c>
      <c r="N145" s="24"/>
    </row>
    <row r="146" spans="1:14">
      <c r="A146" s="24">
        <v>1999</v>
      </c>
      <c r="B146" s="24" t="s">
        <v>185</v>
      </c>
      <c r="C146" t="str">
        <f>VLOOKUP(B146,'FHF LUT'!$A$5:$H$81,2,FALSE)</f>
        <v>Mountain Pine Beetle</v>
      </c>
      <c r="D146" s="24">
        <v>45</v>
      </c>
      <c r="E146" s="24" t="s">
        <v>5</v>
      </c>
      <c r="F146" s="24">
        <v>10934</v>
      </c>
      <c r="G146" s="24">
        <v>9360</v>
      </c>
      <c r="H146" s="24" t="str">
        <f t="shared" si="2"/>
        <v>1999_IBM_45</v>
      </c>
      <c r="I146" s="24">
        <f>VLOOKUP(H146,inTHLBdata!A:H,7,FALSE)</f>
        <v>4678</v>
      </c>
      <c r="J146" s="24">
        <f>VLOOKUP(H146,inTHLBdata!A:H,8,FALSE)</f>
        <v>3785</v>
      </c>
      <c r="N146" s="24"/>
    </row>
    <row r="147" spans="1:14">
      <c r="A147" s="24">
        <v>1999</v>
      </c>
      <c r="B147" s="24" t="s">
        <v>185</v>
      </c>
      <c r="C147" t="str">
        <f>VLOOKUP(B147,'FHF LUT'!$A$5:$H$81,2,FALSE)</f>
        <v>Mountain Pine Beetle</v>
      </c>
      <c r="D147" s="24">
        <v>46</v>
      </c>
      <c r="E147" s="24" t="s">
        <v>234</v>
      </c>
      <c r="F147" s="24">
        <v>333465</v>
      </c>
      <c r="G147" s="24">
        <v>333458</v>
      </c>
      <c r="H147" s="24" t="str">
        <f t="shared" si="2"/>
        <v>1999_IBM_46</v>
      </c>
      <c r="I147" s="24">
        <f>VLOOKUP(H147,inTHLBdata!A:H,7,FALSE)</f>
        <v>0</v>
      </c>
      <c r="J147" s="24">
        <f>VLOOKUP(H147,inTHLBdata!A:H,8,FALSE)</f>
        <v>0</v>
      </c>
      <c r="N147" s="24"/>
    </row>
    <row r="148" spans="1:14">
      <c r="A148" s="24">
        <v>1999</v>
      </c>
      <c r="B148" s="24" t="s">
        <v>185</v>
      </c>
      <c r="C148" t="str">
        <f>VLOOKUP(B148,'FHF LUT'!$A$5:$H$81,2,FALSE)</f>
        <v>Mountain Pine Beetle</v>
      </c>
      <c r="D148" s="24">
        <v>47</v>
      </c>
      <c r="E148" s="24" t="s">
        <v>233</v>
      </c>
      <c r="F148" s="24">
        <v>0</v>
      </c>
      <c r="G148" s="24">
        <v>0</v>
      </c>
      <c r="H148" s="24" t="str">
        <f t="shared" si="2"/>
        <v>1999_IBM_47</v>
      </c>
      <c r="I148" s="24">
        <f>VLOOKUP(H148,inTHLBdata!A:H,7,FALSE)</f>
        <v>0</v>
      </c>
      <c r="J148" s="24">
        <f>VLOOKUP(H148,inTHLBdata!A:H,8,FALSE)</f>
        <v>0</v>
      </c>
      <c r="N148" s="24"/>
    </row>
    <row r="149" spans="1:14">
      <c r="A149" s="24">
        <v>1999</v>
      </c>
      <c r="B149" s="24" t="s">
        <v>185</v>
      </c>
      <c r="C149" t="str">
        <f>VLOOKUP(B149,'FHF LUT'!$A$5:$H$81,2,FALSE)</f>
        <v>Mountain Pine Beetle</v>
      </c>
      <c r="D149" s="24">
        <v>48</v>
      </c>
      <c r="E149" s="24" t="s">
        <v>235</v>
      </c>
      <c r="F149" s="24">
        <v>0</v>
      </c>
      <c r="G149" s="24">
        <v>0</v>
      </c>
      <c r="H149" s="24" t="str">
        <f t="shared" si="2"/>
        <v>1999_IBM_48</v>
      </c>
      <c r="I149" s="24">
        <f>VLOOKUP(H149,inTHLBdata!A:H,7,FALSE)</f>
        <v>0</v>
      </c>
      <c r="J149" s="24">
        <f>VLOOKUP(H149,inTHLBdata!A:H,8,FALSE)</f>
        <v>0</v>
      </c>
      <c r="N149" s="24"/>
    </row>
    <row r="150" spans="1:14">
      <c r="A150" s="24">
        <v>1999</v>
      </c>
      <c r="B150" s="24" t="s">
        <v>186</v>
      </c>
      <c r="C150" t="str">
        <f>VLOOKUP(B150,'FHF LUT'!$A$5:$H$81,2,FALSE)</f>
        <v>Spruce Beetle</v>
      </c>
      <c r="D150" s="24">
        <v>1</v>
      </c>
      <c r="E150" s="24" t="s">
        <v>10</v>
      </c>
      <c r="F150" s="24">
        <v>0</v>
      </c>
      <c r="G150" s="24">
        <v>0</v>
      </c>
      <c r="H150" s="24" t="str">
        <f t="shared" si="2"/>
        <v>1999_IBS_1</v>
      </c>
      <c r="I150" s="24">
        <f>VLOOKUP(H150,inTHLBdata!A:H,7,FALSE)</f>
        <v>0</v>
      </c>
      <c r="J150" s="24">
        <f>VLOOKUP(H150,inTHLBdata!A:H,8,FALSE)</f>
        <v>0</v>
      </c>
      <c r="N150" s="24"/>
    </row>
    <row r="151" spans="1:14">
      <c r="A151" s="24">
        <v>1999</v>
      </c>
      <c r="B151" s="24" t="s">
        <v>186</v>
      </c>
      <c r="C151" t="str">
        <f>VLOOKUP(B151,'FHF LUT'!$A$5:$H$81,2,FALSE)</f>
        <v>Spruce Beetle</v>
      </c>
      <c r="D151" s="24">
        <v>2</v>
      </c>
      <c r="E151" s="24" t="s">
        <v>22</v>
      </c>
      <c r="F151" s="24">
        <v>2922</v>
      </c>
      <c r="G151" s="24">
        <v>1838</v>
      </c>
      <c r="H151" s="24" t="str">
        <f t="shared" si="2"/>
        <v>1999_IBS_2</v>
      </c>
      <c r="I151" s="24">
        <f>VLOOKUP(H151,inTHLBdata!A:H,7,FALSE)</f>
        <v>0</v>
      </c>
      <c r="J151" s="24">
        <f>VLOOKUP(H151,inTHLBdata!A:H,8,FALSE)</f>
        <v>0</v>
      </c>
      <c r="N151" s="24"/>
    </row>
    <row r="152" spans="1:14">
      <c r="A152" s="24">
        <v>1999</v>
      </c>
      <c r="B152" s="24" t="s">
        <v>186</v>
      </c>
      <c r="C152" t="str">
        <f>VLOOKUP(B152,'FHF LUT'!$A$5:$H$81,2,FALSE)</f>
        <v>Spruce Beetle</v>
      </c>
      <c r="D152" s="24">
        <v>3</v>
      </c>
      <c r="E152" s="24" t="s">
        <v>13</v>
      </c>
      <c r="F152" s="24">
        <v>161</v>
      </c>
      <c r="G152" s="24">
        <v>161</v>
      </c>
      <c r="H152" s="24" t="str">
        <f t="shared" si="2"/>
        <v>1999_IBS_3</v>
      </c>
      <c r="I152" s="24">
        <f>VLOOKUP(H152,inTHLBdata!A:H,7,FALSE)</f>
        <v>161</v>
      </c>
      <c r="J152" s="24">
        <f>VLOOKUP(H152,inTHLBdata!A:H,8,FALSE)</f>
        <v>161</v>
      </c>
      <c r="N152" s="24"/>
    </row>
    <row r="153" spans="1:14">
      <c r="A153" s="24">
        <v>1999</v>
      </c>
      <c r="B153" s="24" t="s">
        <v>186</v>
      </c>
      <c r="C153" t="str">
        <f>VLOOKUP(B153,'FHF LUT'!$A$5:$H$81,2,FALSE)</f>
        <v>Spruce Beetle</v>
      </c>
      <c r="D153" s="24">
        <v>4</v>
      </c>
      <c r="E153" s="24" t="s">
        <v>28</v>
      </c>
      <c r="F153" s="24">
        <v>0</v>
      </c>
      <c r="G153" s="24">
        <v>0</v>
      </c>
      <c r="H153" s="24" t="str">
        <f t="shared" si="2"/>
        <v>1999_IBS_4</v>
      </c>
      <c r="I153" s="24">
        <f>VLOOKUP(H153,inTHLBdata!A:H,7,FALSE)</f>
        <v>0</v>
      </c>
      <c r="J153" s="24">
        <f>VLOOKUP(H153,inTHLBdata!A:H,8,FALSE)</f>
        <v>0</v>
      </c>
      <c r="N153" s="24"/>
    </row>
    <row r="154" spans="1:14">
      <c r="A154" s="24">
        <v>1999</v>
      </c>
      <c r="B154" s="24" t="s">
        <v>186</v>
      </c>
      <c r="C154" t="str">
        <f>VLOOKUP(B154,'FHF LUT'!$A$5:$H$81,2,FALSE)</f>
        <v>Spruce Beetle</v>
      </c>
      <c r="D154" s="24">
        <v>5</v>
      </c>
      <c r="E154" s="24" t="s">
        <v>16</v>
      </c>
      <c r="F154" s="24">
        <v>0</v>
      </c>
      <c r="G154" s="24">
        <v>0</v>
      </c>
      <c r="H154" s="24" t="str">
        <f t="shared" si="2"/>
        <v>1999_IBS_5</v>
      </c>
      <c r="I154" s="24">
        <f>VLOOKUP(H154,inTHLBdata!A:H,7,FALSE)</f>
        <v>0</v>
      </c>
      <c r="J154" s="24">
        <f>VLOOKUP(H154,inTHLBdata!A:H,8,FALSE)</f>
        <v>0</v>
      </c>
      <c r="N154" s="24"/>
    </row>
    <row r="155" spans="1:14">
      <c r="A155" s="24">
        <v>1999</v>
      </c>
      <c r="B155" s="24" t="s">
        <v>186</v>
      </c>
      <c r="C155" t="str">
        <f>VLOOKUP(B155,'FHF LUT'!$A$5:$H$81,2,FALSE)</f>
        <v>Spruce Beetle</v>
      </c>
      <c r="D155" s="24">
        <v>7</v>
      </c>
      <c r="E155" s="24" t="s">
        <v>25</v>
      </c>
      <c r="F155" s="24">
        <v>0</v>
      </c>
      <c r="G155" s="24">
        <v>0</v>
      </c>
      <c r="H155" s="24" t="str">
        <f t="shared" si="2"/>
        <v>1999_IBS_7</v>
      </c>
      <c r="I155" s="24">
        <f>VLOOKUP(H155,inTHLBdata!A:H,7,FALSE)</f>
        <v>0</v>
      </c>
      <c r="J155" s="24">
        <f>VLOOKUP(H155,inTHLBdata!A:H,8,FALSE)</f>
        <v>0</v>
      </c>
      <c r="N155" s="24"/>
    </row>
    <row r="156" spans="1:14">
      <c r="A156" s="24">
        <v>1999</v>
      </c>
      <c r="B156" s="24" t="s">
        <v>186</v>
      </c>
      <c r="C156" t="str">
        <f>VLOOKUP(B156,'FHF LUT'!$A$5:$H$81,2,FALSE)</f>
        <v>Spruce Beetle</v>
      </c>
      <c r="D156" s="24">
        <v>8</v>
      </c>
      <c r="E156" s="24" t="s">
        <v>29</v>
      </c>
      <c r="F156" s="24">
        <v>0</v>
      </c>
      <c r="G156" s="24">
        <v>0</v>
      </c>
      <c r="H156" s="24" t="str">
        <f t="shared" si="2"/>
        <v>1999_IBS_8</v>
      </c>
      <c r="I156" s="24">
        <f>VLOOKUP(H156,inTHLBdata!A:H,7,FALSE)</f>
        <v>0</v>
      </c>
      <c r="J156" s="24">
        <f>VLOOKUP(H156,inTHLBdata!A:H,8,FALSE)</f>
        <v>0</v>
      </c>
      <c r="N156" s="24"/>
    </row>
    <row r="157" spans="1:14">
      <c r="A157" s="24">
        <v>1999</v>
      </c>
      <c r="B157" s="24" t="s">
        <v>186</v>
      </c>
      <c r="C157" t="str">
        <f>VLOOKUP(B157,'FHF LUT'!$A$5:$H$81,2,FALSE)</f>
        <v>Spruce Beetle</v>
      </c>
      <c r="D157" s="24">
        <v>9</v>
      </c>
      <c r="E157" s="24" t="s">
        <v>7</v>
      </c>
      <c r="F157" s="24">
        <v>0</v>
      </c>
      <c r="G157" s="24">
        <v>0</v>
      </c>
      <c r="H157" s="24" t="str">
        <f t="shared" si="2"/>
        <v>1999_IBS_9</v>
      </c>
      <c r="I157" s="24">
        <f>VLOOKUP(H157,inTHLBdata!A:H,7,FALSE)</f>
        <v>0</v>
      </c>
      <c r="J157" s="24">
        <f>VLOOKUP(H157,inTHLBdata!A:H,8,FALSE)</f>
        <v>0</v>
      </c>
      <c r="N157" s="24"/>
    </row>
    <row r="158" spans="1:14">
      <c r="A158" s="24">
        <v>1999</v>
      </c>
      <c r="B158" s="24" t="s">
        <v>186</v>
      </c>
      <c r="C158" t="str">
        <f>VLOOKUP(B158,'FHF LUT'!$A$5:$H$81,2,FALSE)</f>
        <v>Spruce Beetle</v>
      </c>
      <c r="D158" s="24">
        <v>10</v>
      </c>
      <c r="E158" s="24" t="s">
        <v>18</v>
      </c>
      <c r="F158" s="24">
        <v>0</v>
      </c>
      <c r="G158" s="24">
        <v>0</v>
      </c>
      <c r="H158" s="24" t="str">
        <f t="shared" si="2"/>
        <v>1999_IBS_10</v>
      </c>
      <c r="I158" s="24">
        <f>VLOOKUP(H158,inTHLBdata!A:H,7,FALSE)</f>
        <v>0</v>
      </c>
      <c r="J158" s="24">
        <f>VLOOKUP(H158,inTHLBdata!A:H,8,FALSE)</f>
        <v>0</v>
      </c>
      <c r="N158" s="24"/>
    </row>
    <row r="159" spans="1:14">
      <c r="A159" s="24">
        <v>1999</v>
      </c>
      <c r="B159" s="24" t="s">
        <v>186</v>
      </c>
      <c r="C159" t="str">
        <f>VLOOKUP(B159,'FHF LUT'!$A$5:$H$81,2,FALSE)</f>
        <v>Spruce Beetle</v>
      </c>
      <c r="D159" s="24">
        <v>11</v>
      </c>
      <c r="E159" s="24" t="s">
        <v>4</v>
      </c>
      <c r="F159" s="24">
        <v>0</v>
      </c>
      <c r="G159" s="24">
        <v>0</v>
      </c>
      <c r="H159" s="24" t="str">
        <f t="shared" si="2"/>
        <v>1999_IBS_11</v>
      </c>
      <c r="I159" s="24">
        <f>VLOOKUP(H159,inTHLBdata!A:H,7,FALSE)</f>
        <v>0</v>
      </c>
      <c r="J159" s="24">
        <f>VLOOKUP(H159,inTHLBdata!A:H,8,FALSE)</f>
        <v>0</v>
      </c>
      <c r="N159" s="24"/>
    </row>
    <row r="160" spans="1:14">
      <c r="A160" s="24">
        <v>1999</v>
      </c>
      <c r="B160" s="24" t="s">
        <v>186</v>
      </c>
      <c r="C160" t="str">
        <f>VLOOKUP(B160,'FHF LUT'!$A$5:$H$81,2,FALSE)</f>
        <v>Spruce Beetle</v>
      </c>
      <c r="D160" s="24">
        <v>12</v>
      </c>
      <c r="E160" s="24" t="s">
        <v>11</v>
      </c>
      <c r="F160" s="24">
        <v>0</v>
      </c>
      <c r="G160" s="24">
        <v>0</v>
      </c>
      <c r="H160" s="24" t="str">
        <f t="shared" si="2"/>
        <v>1999_IBS_12</v>
      </c>
      <c r="I160" s="24">
        <f>VLOOKUP(H160,inTHLBdata!A:H,7,FALSE)</f>
        <v>0</v>
      </c>
      <c r="J160" s="24">
        <f>VLOOKUP(H160,inTHLBdata!A:H,8,FALSE)</f>
        <v>0</v>
      </c>
      <c r="N160" s="24"/>
    </row>
    <row r="161" spans="1:14">
      <c r="A161" s="24">
        <v>1999</v>
      </c>
      <c r="B161" s="24" t="s">
        <v>186</v>
      </c>
      <c r="C161" t="str">
        <f>VLOOKUP(B161,'FHF LUT'!$A$5:$H$81,2,FALSE)</f>
        <v>Spruce Beetle</v>
      </c>
      <c r="D161" s="24">
        <v>13</v>
      </c>
      <c r="E161" s="24" t="s">
        <v>24</v>
      </c>
      <c r="F161" s="24">
        <v>440</v>
      </c>
      <c r="G161" s="24">
        <v>440</v>
      </c>
      <c r="H161" s="24" t="str">
        <f t="shared" si="2"/>
        <v>1999_IBS_13</v>
      </c>
      <c r="I161" s="24">
        <f>VLOOKUP(H161,inTHLBdata!A:H,7,FALSE)</f>
        <v>374</v>
      </c>
      <c r="J161" s="24">
        <f>VLOOKUP(H161,inTHLBdata!A:H,8,FALSE)</f>
        <v>374</v>
      </c>
      <c r="N161" s="24"/>
    </row>
    <row r="162" spans="1:14">
      <c r="A162" s="24">
        <v>1999</v>
      </c>
      <c r="B162" s="24" t="s">
        <v>186</v>
      </c>
      <c r="C162" t="str">
        <f>VLOOKUP(B162,'FHF LUT'!$A$5:$H$81,2,FALSE)</f>
        <v>Spruce Beetle</v>
      </c>
      <c r="D162" s="24">
        <v>14</v>
      </c>
      <c r="E162" s="24" t="s">
        <v>30</v>
      </c>
      <c r="F162" s="24">
        <v>825</v>
      </c>
      <c r="G162" s="24">
        <v>825</v>
      </c>
      <c r="H162" s="24" t="str">
        <f t="shared" si="2"/>
        <v>1999_IBS_14</v>
      </c>
      <c r="I162" s="24">
        <f>VLOOKUP(H162,inTHLBdata!A:H,7,FALSE)</f>
        <v>660</v>
      </c>
      <c r="J162" s="24">
        <f>VLOOKUP(H162,inTHLBdata!A:H,8,FALSE)</f>
        <v>660</v>
      </c>
      <c r="N162" s="24"/>
    </row>
    <row r="163" spans="1:14">
      <c r="A163" s="24">
        <v>1999</v>
      </c>
      <c r="B163" s="24" t="s">
        <v>186</v>
      </c>
      <c r="C163" t="str">
        <f>VLOOKUP(B163,'FHF LUT'!$A$5:$H$81,2,FALSE)</f>
        <v>Spruce Beetle</v>
      </c>
      <c r="D163" s="24">
        <v>15</v>
      </c>
      <c r="E163" s="24" t="s">
        <v>33</v>
      </c>
      <c r="F163" s="24">
        <v>255</v>
      </c>
      <c r="G163" s="24">
        <v>255</v>
      </c>
      <c r="H163" s="24" t="str">
        <f t="shared" si="2"/>
        <v>1999_IBS_15</v>
      </c>
      <c r="I163" s="24">
        <f>VLOOKUP(H163,inTHLBdata!A:H,7,FALSE)</f>
        <v>0</v>
      </c>
      <c r="J163" s="24">
        <f>VLOOKUP(H163,inTHLBdata!A:H,8,FALSE)</f>
        <v>0</v>
      </c>
      <c r="N163" s="24"/>
    </row>
    <row r="164" spans="1:14">
      <c r="A164" s="24">
        <v>1999</v>
      </c>
      <c r="B164" s="24" t="s">
        <v>186</v>
      </c>
      <c r="C164" t="str">
        <f>VLOOKUP(B164,'FHF LUT'!$A$5:$H$81,2,FALSE)</f>
        <v>Spruce Beetle</v>
      </c>
      <c r="D164" s="24">
        <v>16</v>
      </c>
      <c r="E164" s="24" t="s">
        <v>12</v>
      </c>
      <c r="F164" s="24">
        <v>524</v>
      </c>
      <c r="G164" s="24">
        <v>251</v>
      </c>
      <c r="H164" s="24" t="str">
        <f t="shared" si="2"/>
        <v>1999_IBS_16</v>
      </c>
      <c r="I164" s="24">
        <f>VLOOKUP(H164,inTHLBdata!A:H,7,FALSE)</f>
        <v>212</v>
      </c>
      <c r="J164" s="24">
        <f>VLOOKUP(H164,inTHLBdata!A:H,8,FALSE)</f>
        <v>47</v>
      </c>
      <c r="N164" s="24"/>
    </row>
    <row r="165" spans="1:14">
      <c r="A165" s="24">
        <v>1999</v>
      </c>
      <c r="B165" s="24" t="s">
        <v>186</v>
      </c>
      <c r="C165" t="str">
        <f>VLOOKUP(B165,'FHF LUT'!$A$5:$H$81,2,FALSE)</f>
        <v>Spruce Beetle</v>
      </c>
      <c r="D165" s="24">
        <v>17</v>
      </c>
      <c r="E165" s="24" t="s">
        <v>32</v>
      </c>
      <c r="F165" s="24">
        <v>950956</v>
      </c>
      <c r="G165" s="24">
        <v>939606</v>
      </c>
      <c r="H165" s="24" t="str">
        <f t="shared" si="2"/>
        <v>1999_IBS_17</v>
      </c>
      <c r="I165" s="24">
        <f>VLOOKUP(H165,inTHLBdata!A:H,7,FALSE)</f>
        <v>127116</v>
      </c>
      <c r="J165" s="24">
        <f>VLOOKUP(H165,inTHLBdata!A:H,8,FALSE)</f>
        <v>122749</v>
      </c>
      <c r="N165" s="24"/>
    </row>
    <row r="166" spans="1:14">
      <c r="A166" s="24">
        <v>1999</v>
      </c>
      <c r="B166" s="24" t="s">
        <v>186</v>
      </c>
      <c r="C166" t="str">
        <f>VLOOKUP(B166,'FHF LUT'!$A$5:$H$81,2,FALSE)</f>
        <v>Spruce Beetle</v>
      </c>
      <c r="D166" s="24">
        <v>18</v>
      </c>
      <c r="E166" s="24" t="s">
        <v>15</v>
      </c>
      <c r="F166" s="24">
        <v>444</v>
      </c>
      <c r="G166" s="24">
        <v>34</v>
      </c>
      <c r="H166" s="24" t="str">
        <f t="shared" si="2"/>
        <v>1999_IBS_18</v>
      </c>
      <c r="I166" s="24">
        <f>VLOOKUP(H166,inTHLBdata!A:H,7,FALSE)</f>
        <v>444</v>
      </c>
      <c r="J166" s="24">
        <f>VLOOKUP(H166,inTHLBdata!A:H,8,FALSE)</f>
        <v>34</v>
      </c>
      <c r="N166" s="24"/>
    </row>
    <row r="167" spans="1:14">
      <c r="A167" s="24">
        <v>1999</v>
      </c>
      <c r="B167" s="24" t="s">
        <v>186</v>
      </c>
      <c r="C167" t="str">
        <f>VLOOKUP(B167,'FHF LUT'!$A$5:$H$81,2,FALSE)</f>
        <v>Spruce Beetle</v>
      </c>
      <c r="D167" s="24">
        <v>20</v>
      </c>
      <c r="E167" s="24" t="s">
        <v>6</v>
      </c>
      <c r="F167" s="24">
        <v>25129</v>
      </c>
      <c r="G167" s="24">
        <v>14719</v>
      </c>
      <c r="H167" s="24" t="str">
        <f t="shared" si="2"/>
        <v>1999_IBS_20</v>
      </c>
      <c r="I167" s="24">
        <f>VLOOKUP(H167,inTHLBdata!A:H,7,FALSE)</f>
        <v>21301</v>
      </c>
      <c r="J167" s="24">
        <f>VLOOKUP(H167,inTHLBdata!A:H,8,FALSE)</f>
        <v>11114</v>
      </c>
      <c r="N167" s="24"/>
    </row>
    <row r="168" spans="1:14">
      <c r="A168" s="24">
        <v>1999</v>
      </c>
      <c r="B168" s="24" t="s">
        <v>186</v>
      </c>
      <c r="C168" t="str">
        <f>VLOOKUP(B168,'FHF LUT'!$A$5:$H$81,2,FALSE)</f>
        <v>Spruce Beetle</v>
      </c>
      <c r="D168" s="24">
        <v>22</v>
      </c>
      <c r="E168" s="24" t="s">
        <v>19</v>
      </c>
      <c r="F168" s="24">
        <v>0</v>
      </c>
      <c r="G168" s="24">
        <v>0</v>
      </c>
      <c r="H168" s="24" t="str">
        <f t="shared" si="2"/>
        <v>1999_IBS_22</v>
      </c>
      <c r="I168" s="24">
        <f>VLOOKUP(H168,inTHLBdata!A:H,7,FALSE)</f>
        <v>0</v>
      </c>
      <c r="J168" s="24">
        <f>VLOOKUP(H168,inTHLBdata!A:H,8,FALSE)</f>
        <v>0</v>
      </c>
      <c r="N168" s="24"/>
    </row>
    <row r="169" spans="1:14">
      <c r="A169" s="24">
        <v>1999</v>
      </c>
      <c r="B169" s="24" t="s">
        <v>186</v>
      </c>
      <c r="C169" t="str">
        <f>VLOOKUP(B169,'FHF LUT'!$A$5:$H$81,2,FALSE)</f>
        <v>Spruce Beetle</v>
      </c>
      <c r="D169" s="24">
        <v>23</v>
      </c>
      <c r="E169" s="24" t="s">
        <v>27</v>
      </c>
      <c r="F169" s="24">
        <v>35535</v>
      </c>
      <c r="G169" s="24">
        <v>26888</v>
      </c>
      <c r="H169" s="24" t="str">
        <f t="shared" si="2"/>
        <v>1999_IBS_23</v>
      </c>
      <c r="I169" s="24">
        <f>VLOOKUP(H169,inTHLBdata!A:H,7,FALSE)</f>
        <v>26763</v>
      </c>
      <c r="J169" s="24">
        <f>VLOOKUP(H169,inTHLBdata!A:H,8,FALSE)</f>
        <v>19349</v>
      </c>
      <c r="N169" s="24"/>
    </row>
    <row r="170" spans="1:14">
      <c r="A170" s="24">
        <v>1999</v>
      </c>
      <c r="B170" s="24" t="s">
        <v>186</v>
      </c>
      <c r="C170" t="str">
        <f>VLOOKUP(B170,'FHF LUT'!$A$5:$H$81,2,FALSE)</f>
        <v>Spruce Beetle</v>
      </c>
      <c r="D170" s="24">
        <v>24</v>
      </c>
      <c r="E170" s="24" t="s">
        <v>17</v>
      </c>
      <c r="F170" s="24">
        <v>279723</v>
      </c>
      <c r="G170" s="24">
        <v>205620</v>
      </c>
      <c r="H170" s="24" t="str">
        <f t="shared" si="2"/>
        <v>1999_IBS_24</v>
      </c>
      <c r="I170" s="24">
        <f>VLOOKUP(H170,inTHLBdata!A:H,7,FALSE)</f>
        <v>139581</v>
      </c>
      <c r="J170" s="24">
        <f>VLOOKUP(H170,inTHLBdata!A:H,8,FALSE)</f>
        <v>78849</v>
      </c>
      <c r="N170" s="24"/>
    </row>
    <row r="171" spans="1:14">
      <c r="A171" s="24">
        <v>1999</v>
      </c>
      <c r="B171" s="24" t="s">
        <v>186</v>
      </c>
      <c r="C171" t="str">
        <f>VLOOKUP(B171,'FHF LUT'!$A$5:$H$81,2,FALSE)</f>
        <v>Spruce Beetle</v>
      </c>
      <c r="D171" s="24">
        <v>25</v>
      </c>
      <c r="E171" s="24" t="s">
        <v>23</v>
      </c>
      <c r="F171" s="24">
        <v>0</v>
      </c>
      <c r="G171" s="24">
        <v>0</v>
      </c>
      <c r="H171" s="24" t="str">
        <f t="shared" si="2"/>
        <v>1999_IBS_25</v>
      </c>
      <c r="I171" s="24">
        <f>VLOOKUP(H171,inTHLBdata!A:H,7,FALSE)</f>
        <v>0</v>
      </c>
      <c r="J171" s="24">
        <f>VLOOKUP(H171,inTHLBdata!A:H,8,FALSE)</f>
        <v>0</v>
      </c>
      <c r="N171" s="24"/>
    </row>
    <row r="172" spans="1:14">
      <c r="A172" s="24">
        <v>1999</v>
      </c>
      <c r="B172" s="24" t="s">
        <v>186</v>
      </c>
      <c r="C172" t="str">
        <f>VLOOKUP(B172,'FHF LUT'!$A$5:$H$81,2,FALSE)</f>
        <v>Spruce Beetle</v>
      </c>
      <c r="D172" s="24">
        <v>26</v>
      </c>
      <c r="E172" s="24" t="s">
        <v>14</v>
      </c>
      <c r="F172" s="24">
        <v>2591</v>
      </c>
      <c r="G172" s="24">
        <v>2591</v>
      </c>
      <c r="H172" s="24" t="str">
        <f t="shared" si="2"/>
        <v>1999_IBS_26</v>
      </c>
      <c r="I172" s="24">
        <f>VLOOKUP(H172,inTHLBdata!A:H,7,FALSE)</f>
        <v>231</v>
      </c>
      <c r="J172" s="24">
        <f>VLOOKUP(H172,inTHLBdata!A:H,8,FALSE)</f>
        <v>231</v>
      </c>
      <c r="N172" s="24"/>
    </row>
    <row r="173" spans="1:14">
      <c r="A173" s="24">
        <v>1999</v>
      </c>
      <c r="B173" s="24" t="s">
        <v>186</v>
      </c>
      <c r="C173" t="str">
        <f>VLOOKUP(B173,'FHF LUT'!$A$5:$H$81,2,FALSE)</f>
        <v>Spruce Beetle</v>
      </c>
      <c r="D173" s="24">
        <v>27</v>
      </c>
      <c r="E173" s="24" t="s">
        <v>21</v>
      </c>
      <c r="F173" s="24">
        <v>0</v>
      </c>
      <c r="G173" s="24">
        <v>0</v>
      </c>
      <c r="H173" s="24" t="str">
        <f t="shared" si="2"/>
        <v>1999_IBS_27</v>
      </c>
      <c r="I173" s="24">
        <f>VLOOKUP(H173,inTHLBdata!A:H,7,FALSE)</f>
        <v>0</v>
      </c>
      <c r="J173" s="24">
        <f>VLOOKUP(H173,inTHLBdata!A:H,8,FALSE)</f>
        <v>0</v>
      </c>
      <c r="N173" s="24"/>
    </row>
    <row r="174" spans="1:14">
      <c r="A174" s="24">
        <v>1999</v>
      </c>
      <c r="B174" s="24" t="s">
        <v>186</v>
      </c>
      <c r="C174" t="str">
        <f>VLOOKUP(B174,'FHF LUT'!$A$5:$H$81,2,FALSE)</f>
        <v>Spruce Beetle</v>
      </c>
      <c r="D174" s="24">
        <v>29</v>
      </c>
      <c r="E174" s="24" t="s">
        <v>9</v>
      </c>
      <c r="F174" s="24">
        <v>9277</v>
      </c>
      <c r="G174" s="24">
        <v>8627</v>
      </c>
      <c r="H174" s="24" t="str">
        <f t="shared" si="2"/>
        <v>1999_IBS_29</v>
      </c>
      <c r="I174" s="24">
        <f>VLOOKUP(H174,inTHLBdata!A:H,7,FALSE)</f>
        <v>3872</v>
      </c>
      <c r="J174" s="24">
        <f>VLOOKUP(H174,inTHLBdata!A:H,8,FALSE)</f>
        <v>3388</v>
      </c>
      <c r="N174" s="24"/>
    </row>
    <row r="175" spans="1:14">
      <c r="A175" s="24">
        <v>1999</v>
      </c>
      <c r="B175" s="24" t="s">
        <v>186</v>
      </c>
      <c r="C175" t="str">
        <f>VLOOKUP(B175,'FHF LUT'!$A$5:$H$81,2,FALSE)</f>
        <v>Spruce Beetle</v>
      </c>
      <c r="D175" s="24">
        <v>30</v>
      </c>
      <c r="E175" s="24" t="s">
        <v>35</v>
      </c>
      <c r="F175" s="24">
        <v>0</v>
      </c>
      <c r="G175" s="24">
        <v>0</v>
      </c>
      <c r="H175" s="24" t="str">
        <f t="shared" si="2"/>
        <v>1999_IBS_30</v>
      </c>
      <c r="I175" s="24">
        <f>VLOOKUP(H175,inTHLBdata!A:H,7,FALSE)</f>
        <v>0</v>
      </c>
      <c r="J175" s="24">
        <f>VLOOKUP(H175,inTHLBdata!A:H,8,FALSE)</f>
        <v>0</v>
      </c>
      <c r="N175" s="24"/>
    </row>
    <row r="176" spans="1:14">
      <c r="A176" s="24">
        <v>1999</v>
      </c>
      <c r="B176" s="24" t="s">
        <v>186</v>
      </c>
      <c r="C176" t="str">
        <f>VLOOKUP(B176,'FHF LUT'!$A$5:$H$81,2,FALSE)</f>
        <v>Spruce Beetle</v>
      </c>
      <c r="D176" s="24">
        <v>31</v>
      </c>
      <c r="E176" s="24" t="s">
        <v>34</v>
      </c>
      <c r="F176" s="24">
        <v>18102</v>
      </c>
      <c r="G176" s="24">
        <v>17324</v>
      </c>
      <c r="H176" s="24" t="str">
        <f t="shared" si="2"/>
        <v>1999_IBS_31</v>
      </c>
      <c r="I176" s="24">
        <f>VLOOKUP(H176,inTHLBdata!A:H,7,FALSE)</f>
        <v>3135</v>
      </c>
      <c r="J176" s="24">
        <f>VLOOKUP(H176,inTHLBdata!A:H,8,FALSE)</f>
        <v>2481</v>
      </c>
      <c r="N176" s="24"/>
    </row>
    <row r="177" spans="1:14">
      <c r="A177" s="24">
        <v>1999</v>
      </c>
      <c r="B177" s="24" t="s">
        <v>186</v>
      </c>
      <c r="C177" t="str">
        <f>VLOOKUP(B177,'FHF LUT'!$A$5:$H$81,2,FALSE)</f>
        <v>Spruce Beetle</v>
      </c>
      <c r="D177" s="24">
        <v>38</v>
      </c>
      <c r="E177" s="24" t="s">
        <v>8</v>
      </c>
      <c r="F177" s="24">
        <v>0</v>
      </c>
      <c r="G177" s="24">
        <v>0</v>
      </c>
      <c r="H177" s="24" t="str">
        <f t="shared" si="2"/>
        <v>1999_IBS_38</v>
      </c>
      <c r="I177" s="24">
        <f>VLOOKUP(H177,inTHLBdata!A:H,7,FALSE)</f>
        <v>0</v>
      </c>
      <c r="J177" s="24">
        <f>VLOOKUP(H177,inTHLBdata!A:H,8,FALSE)</f>
        <v>0</v>
      </c>
      <c r="N177" s="24"/>
    </row>
    <row r="178" spans="1:14">
      <c r="A178" s="24">
        <v>1999</v>
      </c>
      <c r="B178" s="24" t="s">
        <v>186</v>
      </c>
      <c r="C178" t="str">
        <f>VLOOKUP(B178,'FHF LUT'!$A$5:$H$81,2,FALSE)</f>
        <v>Spruce Beetle</v>
      </c>
      <c r="D178" s="24">
        <v>39</v>
      </c>
      <c r="E178" s="24" t="s">
        <v>36</v>
      </c>
      <c r="F178" s="24">
        <v>0</v>
      </c>
      <c r="G178" s="24">
        <v>0</v>
      </c>
      <c r="H178" s="24" t="str">
        <f t="shared" si="2"/>
        <v>1999_IBS_39</v>
      </c>
      <c r="I178" s="24">
        <f>VLOOKUP(H178,inTHLBdata!A:H,7,FALSE)</f>
        <v>0</v>
      </c>
      <c r="J178" s="24">
        <f>VLOOKUP(H178,inTHLBdata!A:H,8,FALSE)</f>
        <v>0</v>
      </c>
      <c r="N178" s="24"/>
    </row>
    <row r="179" spans="1:14">
      <c r="A179" s="24">
        <v>1999</v>
      </c>
      <c r="B179" s="24" t="s">
        <v>186</v>
      </c>
      <c r="C179" t="str">
        <f>VLOOKUP(B179,'FHF LUT'!$A$5:$H$81,2,FALSE)</f>
        <v>Spruce Beetle</v>
      </c>
      <c r="D179" s="24">
        <v>40</v>
      </c>
      <c r="E179" s="24" t="s">
        <v>31</v>
      </c>
      <c r="F179" s="24">
        <v>0</v>
      </c>
      <c r="G179" s="24">
        <v>0</v>
      </c>
      <c r="H179" s="24" t="str">
        <f t="shared" si="2"/>
        <v>1999_IBS_40</v>
      </c>
      <c r="I179" s="24">
        <f>VLOOKUP(H179,inTHLBdata!A:H,7,FALSE)</f>
        <v>0</v>
      </c>
      <c r="J179" s="24">
        <f>VLOOKUP(H179,inTHLBdata!A:H,8,FALSE)</f>
        <v>0</v>
      </c>
      <c r="N179" s="24"/>
    </row>
    <row r="180" spans="1:14">
      <c r="A180" s="24">
        <v>1999</v>
      </c>
      <c r="B180" s="24" t="s">
        <v>186</v>
      </c>
      <c r="C180" t="str">
        <f>VLOOKUP(B180,'FHF LUT'!$A$5:$H$81,2,FALSE)</f>
        <v>Spruce Beetle</v>
      </c>
      <c r="D180" s="24">
        <v>41</v>
      </c>
      <c r="E180" s="24" t="s">
        <v>26</v>
      </c>
      <c r="F180" s="24">
        <v>0</v>
      </c>
      <c r="G180" s="24">
        <v>0</v>
      </c>
      <c r="H180" s="24" t="str">
        <f t="shared" si="2"/>
        <v>1999_IBS_41</v>
      </c>
      <c r="I180" s="24">
        <f>VLOOKUP(H180,inTHLBdata!A:H,7,FALSE)</f>
        <v>0</v>
      </c>
      <c r="J180" s="24">
        <f>VLOOKUP(H180,inTHLBdata!A:H,8,FALSE)</f>
        <v>0</v>
      </c>
      <c r="N180" s="24"/>
    </row>
    <row r="181" spans="1:14">
      <c r="A181" s="24">
        <v>1999</v>
      </c>
      <c r="B181" s="24" t="s">
        <v>186</v>
      </c>
      <c r="C181" t="str">
        <f>VLOOKUP(B181,'FHF LUT'!$A$5:$H$81,2,FALSE)</f>
        <v>Spruce Beetle</v>
      </c>
      <c r="D181" s="24">
        <v>43</v>
      </c>
      <c r="E181" s="24" t="s">
        <v>20</v>
      </c>
      <c r="F181" s="24">
        <v>0</v>
      </c>
      <c r="G181" s="24">
        <v>0</v>
      </c>
      <c r="H181" s="24" t="str">
        <f t="shared" si="2"/>
        <v>1999_IBS_43</v>
      </c>
      <c r="I181" s="24">
        <f>VLOOKUP(H181,inTHLBdata!A:H,7,FALSE)</f>
        <v>0</v>
      </c>
      <c r="J181" s="24">
        <f>VLOOKUP(H181,inTHLBdata!A:H,8,FALSE)</f>
        <v>0</v>
      </c>
      <c r="N181" s="24"/>
    </row>
    <row r="182" spans="1:14">
      <c r="A182" s="24">
        <v>1999</v>
      </c>
      <c r="B182" s="24" t="s">
        <v>186</v>
      </c>
      <c r="C182" t="str">
        <f>VLOOKUP(B182,'FHF LUT'!$A$5:$H$81,2,FALSE)</f>
        <v>Spruce Beetle</v>
      </c>
      <c r="D182" s="24">
        <v>44</v>
      </c>
      <c r="E182" s="24" t="s">
        <v>3</v>
      </c>
      <c r="F182" s="24">
        <v>0</v>
      </c>
      <c r="G182" s="24">
        <v>0</v>
      </c>
      <c r="H182" s="24" t="str">
        <f t="shared" si="2"/>
        <v>1999_IBS_44</v>
      </c>
      <c r="I182" s="24">
        <f>VLOOKUP(H182,inTHLBdata!A:H,7,FALSE)</f>
        <v>0</v>
      </c>
      <c r="J182" s="24">
        <f>VLOOKUP(H182,inTHLBdata!A:H,8,FALSE)</f>
        <v>0</v>
      </c>
      <c r="N182" s="24"/>
    </row>
    <row r="183" spans="1:14">
      <c r="A183" s="24">
        <v>1999</v>
      </c>
      <c r="B183" s="24" t="s">
        <v>186</v>
      </c>
      <c r="C183" t="str">
        <f>VLOOKUP(B183,'FHF LUT'!$A$5:$H$81,2,FALSE)</f>
        <v>Spruce Beetle</v>
      </c>
      <c r="D183" s="24">
        <v>45</v>
      </c>
      <c r="E183" s="24" t="s">
        <v>5</v>
      </c>
      <c r="F183" s="24">
        <v>0</v>
      </c>
      <c r="G183" s="24">
        <v>0</v>
      </c>
      <c r="H183" s="24" t="str">
        <f t="shared" si="2"/>
        <v>1999_IBS_45</v>
      </c>
      <c r="I183" s="24">
        <f>VLOOKUP(H183,inTHLBdata!A:H,7,FALSE)</f>
        <v>0</v>
      </c>
      <c r="J183" s="24">
        <f>VLOOKUP(H183,inTHLBdata!A:H,8,FALSE)</f>
        <v>0</v>
      </c>
      <c r="N183" s="24"/>
    </row>
    <row r="184" spans="1:14">
      <c r="A184" s="24">
        <v>1999</v>
      </c>
      <c r="B184" s="24" t="s">
        <v>186</v>
      </c>
      <c r="C184" t="str">
        <f>VLOOKUP(B184,'FHF LUT'!$A$5:$H$81,2,FALSE)</f>
        <v>Spruce Beetle</v>
      </c>
      <c r="D184" s="24">
        <v>46</v>
      </c>
      <c r="E184" s="24" t="s">
        <v>234</v>
      </c>
      <c r="F184" s="24">
        <v>641</v>
      </c>
      <c r="G184" s="24">
        <v>641</v>
      </c>
      <c r="H184" s="24" t="str">
        <f t="shared" si="2"/>
        <v>1999_IBS_46</v>
      </c>
      <c r="I184" s="24">
        <f>VLOOKUP(H184,inTHLBdata!A:H,7,FALSE)</f>
        <v>0</v>
      </c>
      <c r="J184" s="24">
        <f>VLOOKUP(H184,inTHLBdata!A:H,8,FALSE)</f>
        <v>0</v>
      </c>
      <c r="N184" s="24"/>
    </row>
    <row r="185" spans="1:14">
      <c r="A185" s="24">
        <v>1999</v>
      </c>
      <c r="B185" s="24" t="s">
        <v>186</v>
      </c>
      <c r="C185" t="str">
        <f>VLOOKUP(B185,'FHF LUT'!$A$5:$H$81,2,FALSE)</f>
        <v>Spruce Beetle</v>
      </c>
      <c r="D185" s="24">
        <v>47</v>
      </c>
      <c r="E185" s="24" t="s">
        <v>233</v>
      </c>
      <c r="F185" s="24">
        <v>0</v>
      </c>
      <c r="G185" s="24">
        <v>0</v>
      </c>
      <c r="H185" s="24" t="str">
        <f t="shared" si="2"/>
        <v>1999_IBS_47</v>
      </c>
      <c r="I185" s="24">
        <f>VLOOKUP(H185,inTHLBdata!A:H,7,FALSE)</f>
        <v>0</v>
      </c>
      <c r="J185" s="24">
        <f>VLOOKUP(H185,inTHLBdata!A:H,8,FALSE)</f>
        <v>0</v>
      </c>
      <c r="N185" s="24"/>
    </row>
    <row r="186" spans="1:14">
      <c r="A186" s="24">
        <v>1999</v>
      </c>
      <c r="B186" s="24" t="s">
        <v>186</v>
      </c>
      <c r="C186" t="str">
        <f>VLOOKUP(B186,'FHF LUT'!$A$5:$H$81,2,FALSE)</f>
        <v>Spruce Beetle</v>
      </c>
      <c r="D186" s="24">
        <v>48</v>
      </c>
      <c r="E186" s="24" t="s">
        <v>235</v>
      </c>
      <c r="F186" s="24">
        <v>0</v>
      </c>
      <c r="G186" s="24">
        <v>0</v>
      </c>
      <c r="H186" s="24" t="str">
        <f t="shared" si="2"/>
        <v>1999_IBS_48</v>
      </c>
      <c r="I186" s="24">
        <f>VLOOKUP(H186,inTHLBdata!A:H,7,FALSE)</f>
        <v>0</v>
      </c>
      <c r="J186" s="24">
        <f>VLOOKUP(H186,inTHLBdata!A:H,8,FALSE)</f>
        <v>0</v>
      </c>
      <c r="N186" s="24"/>
    </row>
    <row r="187" spans="1:14">
      <c r="A187" s="24">
        <v>1999</v>
      </c>
      <c r="B187" s="24" t="s">
        <v>187</v>
      </c>
      <c r="C187" t="str">
        <f>VLOOKUP(B187,'FHF LUT'!$A$5:$H$81,2,FALSE)</f>
        <v>Western Pine Beetle</v>
      </c>
      <c r="D187" s="24">
        <v>1</v>
      </c>
      <c r="E187" s="24" t="s">
        <v>10</v>
      </c>
      <c r="F187" s="24">
        <v>0</v>
      </c>
      <c r="G187" s="24">
        <v>0</v>
      </c>
      <c r="H187" s="24" t="str">
        <f t="shared" si="2"/>
        <v>1999_IBW_1</v>
      </c>
      <c r="I187" s="24">
        <f>VLOOKUP(H187,inTHLBdata!A:H,7,FALSE)</f>
        <v>0</v>
      </c>
      <c r="J187" s="24">
        <f>VLOOKUP(H187,inTHLBdata!A:H,8,FALSE)</f>
        <v>0</v>
      </c>
      <c r="N187" s="24"/>
    </row>
    <row r="188" spans="1:14">
      <c r="A188" s="24">
        <v>1999</v>
      </c>
      <c r="B188" s="24" t="s">
        <v>187</v>
      </c>
      <c r="C188" t="str">
        <f>VLOOKUP(B188,'FHF LUT'!$A$5:$H$81,2,FALSE)</f>
        <v>Western Pine Beetle</v>
      </c>
      <c r="D188" s="24">
        <v>2</v>
      </c>
      <c r="E188" s="24" t="s">
        <v>22</v>
      </c>
      <c r="F188" s="24">
        <v>0</v>
      </c>
      <c r="G188" s="24">
        <v>0</v>
      </c>
      <c r="H188" s="24" t="str">
        <f t="shared" si="2"/>
        <v>1999_IBW_2</v>
      </c>
      <c r="I188" s="24">
        <f>VLOOKUP(H188,inTHLBdata!A:H,7,FALSE)</f>
        <v>0</v>
      </c>
      <c r="J188" s="24">
        <f>VLOOKUP(H188,inTHLBdata!A:H,8,FALSE)</f>
        <v>0</v>
      </c>
      <c r="N188" s="24"/>
    </row>
    <row r="189" spans="1:14">
      <c r="A189" s="24">
        <v>1999</v>
      </c>
      <c r="B189" s="24" t="s">
        <v>187</v>
      </c>
      <c r="C189" t="str">
        <f>VLOOKUP(B189,'FHF LUT'!$A$5:$H$81,2,FALSE)</f>
        <v>Western Pine Beetle</v>
      </c>
      <c r="D189" s="24">
        <v>3</v>
      </c>
      <c r="E189" s="24" t="s">
        <v>13</v>
      </c>
      <c r="F189" s="24">
        <v>0</v>
      </c>
      <c r="G189" s="24">
        <v>0</v>
      </c>
      <c r="H189" s="24" t="str">
        <f t="shared" si="2"/>
        <v>1999_IBW_3</v>
      </c>
      <c r="I189" s="24">
        <f>VLOOKUP(H189,inTHLBdata!A:H,7,FALSE)</f>
        <v>0</v>
      </c>
      <c r="J189" s="24">
        <f>VLOOKUP(H189,inTHLBdata!A:H,8,FALSE)</f>
        <v>0</v>
      </c>
      <c r="N189" s="24"/>
    </row>
    <row r="190" spans="1:14">
      <c r="A190" s="24">
        <v>1999</v>
      </c>
      <c r="B190" s="24" t="s">
        <v>187</v>
      </c>
      <c r="C190" t="str">
        <f>VLOOKUP(B190,'FHF LUT'!$A$5:$H$81,2,FALSE)</f>
        <v>Western Pine Beetle</v>
      </c>
      <c r="D190" s="24">
        <v>4</v>
      </c>
      <c r="E190" s="24" t="s">
        <v>28</v>
      </c>
      <c r="F190" s="24">
        <v>0</v>
      </c>
      <c r="G190" s="24">
        <v>0</v>
      </c>
      <c r="H190" s="24" t="str">
        <f t="shared" si="2"/>
        <v>1999_IBW_4</v>
      </c>
      <c r="I190" s="24">
        <f>VLOOKUP(H190,inTHLBdata!A:H,7,FALSE)</f>
        <v>0</v>
      </c>
      <c r="J190" s="24">
        <f>VLOOKUP(H190,inTHLBdata!A:H,8,FALSE)</f>
        <v>0</v>
      </c>
      <c r="N190" s="24"/>
    </row>
    <row r="191" spans="1:14">
      <c r="A191" s="24">
        <v>1999</v>
      </c>
      <c r="B191" s="24" t="s">
        <v>187</v>
      </c>
      <c r="C191" t="str">
        <f>VLOOKUP(B191,'FHF LUT'!$A$5:$H$81,2,FALSE)</f>
        <v>Western Pine Beetle</v>
      </c>
      <c r="D191" s="24">
        <v>5</v>
      </c>
      <c r="E191" s="24" t="s">
        <v>16</v>
      </c>
      <c r="F191" s="24">
        <v>0</v>
      </c>
      <c r="G191" s="24">
        <v>0</v>
      </c>
      <c r="H191" s="24" t="str">
        <f t="shared" si="2"/>
        <v>1999_IBW_5</v>
      </c>
      <c r="I191" s="24">
        <f>VLOOKUP(H191,inTHLBdata!A:H,7,FALSE)</f>
        <v>0</v>
      </c>
      <c r="J191" s="24">
        <f>VLOOKUP(H191,inTHLBdata!A:H,8,FALSE)</f>
        <v>0</v>
      </c>
      <c r="N191" s="24"/>
    </row>
    <row r="192" spans="1:14">
      <c r="A192" s="24">
        <v>1999</v>
      </c>
      <c r="B192" s="24" t="s">
        <v>187</v>
      </c>
      <c r="C192" t="str">
        <f>VLOOKUP(B192,'FHF LUT'!$A$5:$H$81,2,FALSE)</f>
        <v>Western Pine Beetle</v>
      </c>
      <c r="D192" s="24">
        <v>7</v>
      </c>
      <c r="E192" s="24" t="s">
        <v>25</v>
      </c>
      <c r="F192" s="24">
        <v>0</v>
      </c>
      <c r="G192" s="24">
        <v>0</v>
      </c>
      <c r="H192" s="24" t="str">
        <f t="shared" si="2"/>
        <v>1999_IBW_7</v>
      </c>
      <c r="I192" s="24">
        <f>VLOOKUP(H192,inTHLBdata!A:H,7,FALSE)</f>
        <v>0</v>
      </c>
      <c r="J192" s="24">
        <f>VLOOKUP(H192,inTHLBdata!A:H,8,FALSE)</f>
        <v>0</v>
      </c>
      <c r="N192" s="24"/>
    </row>
    <row r="193" spans="1:14">
      <c r="A193" s="24">
        <v>1999</v>
      </c>
      <c r="B193" s="24" t="s">
        <v>187</v>
      </c>
      <c r="C193" t="str">
        <f>VLOOKUP(B193,'FHF LUT'!$A$5:$H$81,2,FALSE)</f>
        <v>Western Pine Beetle</v>
      </c>
      <c r="D193" s="24">
        <v>8</v>
      </c>
      <c r="E193" s="24" t="s">
        <v>29</v>
      </c>
      <c r="F193" s="24">
        <v>0</v>
      </c>
      <c r="G193" s="24">
        <v>0</v>
      </c>
      <c r="H193" s="24" t="str">
        <f t="shared" si="2"/>
        <v>1999_IBW_8</v>
      </c>
      <c r="I193" s="24">
        <f>VLOOKUP(H193,inTHLBdata!A:H,7,FALSE)</f>
        <v>0</v>
      </c>
      <c r="J193" s="24">
        <f>VLOOKUP(H193,inTHLBdata!A:H,8,FALSE)</f>
        <v>0</v>
      </c>
      <c r="N193" s="24"/>
    </row>
    <row r="194" spans="1:14">
      <c r="A194" s="24">
        <v>1999</v>
      </c>
      <c r="B194" s="24" t="s">
        <v>187</v>
      </c>
      <c r="C194" t="str">
        <f>VLOOKUP(B194,'FHF LUT'!$A$5:$H$81,2,FALSE)</f>
        <v>Western Pine Beetle</v>
      </c>
      <c r="D194" s="24">
        <v>9</v>
      </c>
      <c r="E194" s="24" t="s">
        <v>7</v>
      </c>
      <c r="F194" s="24">
        <v>0</v>
      </c>
      <c r="G194" s="24">
        <v>0</v>
      </c>
      <c r="H194" s="24" t="str">
        <f t="shared" si="2"/>
        <v>1999_IBW_9</v>
      </c>
      <c r="I194" s="24">
        <f>VLOOKUP(H194,inTHLBdata!A:H,7,FALSE)</f>
        <v>0</v>
      </c>
      <c r="J194" s="24">
        <f>VLOOKUP(H194,inTHLBdata!A:H,8,FALSE)</f>
        <v>0</v>
      </c>
      <c r="N194" s="24"/>
    </row>
    <row r="195" spans="1:14">
      <c r="A195" s="24">
        <v>1999</v>
      </c>
      <c r="B195" s="24" t="s">
        <v>187</v>
      </c>
      <c r="C195" t="str">
        <f>VLOOKUP(B195,'FHF LUT'!$A$5:$H$81,2,FALSE)</f>
        <v>Western Pine Beetle</v>
      </c>
      <c r="D195" s="24">
        <v>10</v>
      </c>
      <c r="E195" s="24" t="s">
        <v>18</v>
      </c>
      <c r="F195" s="24">
        <v>0</v>
      </c>
      <c r="G195" s="24">
        <v>0</v>
      </c>
      <c r="H195" s="24" t="str">
        <f t="shared" ref="H195:H258" si="3">CONCATENATE(A195,"_",B195,"_",D195)</f>
        <v>1999_IBW_10</v>
      </c>
      <c r="I195" s="24">
        <f>VLOOKUP(H195,inTHLBdata!A:H,7,FALSE)</f>
        <v>0</v>
      </c>
      <c r="J195" s="24">
        <f>VLOOKUP(H195,inTHLBdata!A:H,8,FALSE)</f>
        <v>0</v>
      </c>
      <c r="N195" s="24"/>
    </row>
    <row r="196" spans="1:14">
      <c r="A196" s="24">
        <v>1999</v>
      </c>
      <c r="B196" s="24" t="s">
        <v>187</v>
      </c>
      <c r="C196" t="str">
        <f>VLOOKUP(B196,'FHF LUT'!$A$5:$H$81,2,FALSE)</f>
        <v>Western Pine Beetle</v>
      </c>
      <c r="D196" s="24">
        <v>11</v>
      </c>
      <c r="E196" s="24" t="s">
        <v>4</v>
      </c>
      <c r="F196" s="24">
        <v>0</v>
      </c>
      <c r="G196" s="24">
        <v>0</v>
      </c>
      <c r="H196" s="24" t="str">
        <f t="shared" si="3"/>
        <v>1999_IBW_11</v>
      </c>
      <c r="I196" s="24">
        <f>VLOOKUP(H196,inTHLBdata!A:H,7,FALSE)</f>
        <v>0</v>
      </c>
      <c r="J196" s="24">
        <f>VLOOKUP(H196,inTHLBdata!A:H,8,FALSE)</f>
        <v>0</v>
      </c>
      <c r="N196" s="24"/>
    </row>
    <row r="197" spans="1:14">
      <c r="A197" s="24">
        <v>1999</v>
      </c>
      <c r="B197" s="24" t="s">
        <v>187</v>
      </c>
      <c r="C197" t="str">
        <f>VLOOKUP(B197,'FHF LUT'!$A$5:$H$81,2,FALSE)</f>
        <v>Western Pine Beetle</v>
      </c>
      <c r="D197" s="24">
        <v>12</v>
      </c>
      <c r="E197" s="24" t="s">
        <v>11</v>
      </c>
      <c r="F197" s="24">
        <v>0</v>
      </c>
      <c r="G197" s="24">
        <v>0</v>
      </c>
      <c r="H197" s="24" t="str">
        <f t="shared" si="3"/>
        <v>1999_IBW_12</v>
      </c>
      <c r="I197" s="24">
        <f>VLOOKUP(H197,inTHLBdata!A:H,7,FALSE)</f>
        <v>0</v>
      </c>
      <c r="J197" s="24">
        <f>VLOOKUP(H197,inTHLBdata!A:H,8,FALSE)</f>
        <v>0</v>
      </c>
      <c r="N197" s="24"/>
    </row>
    <row r="198" spans="1:14">
      <c r="A198" s="24">
        <v>1999</v>
      </c>
      <c r="B198" s="24" t="s">
        <v>187</v>
      </c>
      <c r="C198" t="str">
        <f>VLOOKUP(B198,'FHF LUT'!$A$5:$H$81,2,FALSE)</f>
        <v>Western Pine Beetle</v>
      </c>
      <c r="D198" s="24">
        <v>13</v>
      </c>
      <c r="E198" s="24" t="s">
        <v>24</v>
      </c>
      <c r="F198" s="24">
        <v>195</v>
      </c>
      <c r="G198" s="24">
        <v>195</v>
      </c>
      <c r="H198" s="24" t="str">
        <f t="shared" si="3"/>
        <v>1999_IBW_13</v>
      </c>
      <c r="I198" s="24">
        <f>VLOOKUP(H198,inTHLBdata!A:H,7,FALSE)</f>
        <v>195</v>
      </c>
      <c r="J198" s="24">
        <f>VLOOKUP(H198,inTHLBdata!A:H,8,FALSE)</f>
        <v>195</v>
      </c>
      <c r="N198" s="24"/>
    </row>
    <row r="199" spans="1:14">
      <c r="A199" s="24">
        <v>1999</v>
      </c>
      <c r="B199" s="24" t="s">
        <v>187</v>
      </c>
      <c r="C199" t="str">
        <f>VLOOKUP(B199,'FHF LUT'!$A$5:$H$81,2,FALSE)</f>
        <v>Western Pine Beetle</v>
      </c>
      <c r="D199" s="24">
        <v>14</v>
      </c>
      <c r="E199" s="24" t="s">
        <v>30</v>
      </c>
      <c r="F199" s="24">
        <v>0</v>
      </c>
      <c r="G199" s="24">
        <v>0</v>
      </c>
      <c r="H199" s="24" t="str">
        <f t="shared" si="3"/>
        <v>1999_IBW_14</v>
      </c>
      <c r="I199" s="24">
        <f>VLOOKUP(H199,inTHLBdata!A:H,7,FALSE)</f>
        <v>0</v>
      </c>
      <c r="J199" s="24">
        <f>VLOOKUP(H199,inTHLBdata!A:H,8,FALSE)</f>
        <v>0</v>
      </c>
      <c r="N199" s="24"/>
    </row>
    <row r="200" spans="1:14">
      <c r="A200" s="24">
        <v>1999</v>
      </c>
      <c r="B200" s="24" t="s">
        <v>187</v>
      </c>
      <c r="C200" t="str">
        <f>VLOOKUP(B200,'FHF LUT'!$A$5:$H$81,2,FALSE)</f>
        <v>Western Pine Beetle</v>
      </c>
      <c r="D200" s="24">
        <v>15</v>
      </c>
      <c r="E200" s="24" t="s">
        <v>33</v>
      </c>
      <c r="F200" s="24">
        <v>0</v>
      </c>
      <c r="G200" s="24">
        <v>0</v>
      </c>
      <c r="H200" s="24" t="str">
        <f t="shared" si="3"/>
        <v>1999_IBW_15</v>
      </c>
      <c r="I200" s="24">
        <f>VLOOKUP(H200,inTHLBdata!A:H,7,FALSE)</f>
        <v>0</v>
      </c>
      <c r="J200" s="24">
        <f>VLOOKUP(H200,inTHLBdata!A:H,8,FALSE)</f>
        <v>0</v>
      </c>
      <c r="N200" s="24"/>
    </row>
    <row r="201" spans="1:14">
      <c r="A201" s="24">
        <v>1999</v>
      </c>
      <c r="B201" s="24" t="s">
        <v>187</v>
      </c>
      <c r="C201" t="str">
        <f>VLOOKUP(B201,'FHF LUT'!$A$5:$H$81,2,FALSE)</f>
        <v>Western Pine Beetle</v>
      </c>
      <c r="D201" s="24">
        <v>16</v>
      </c>
      <c r="E201" s="24" t="s">
        <v>12</v>
      </c>
      <c r="F201" s="24">
        <v>0</v>
      </c>
      <c r="G201" s="24">
        <v>0</v>
      </c>
      <c r="H201" s="24" t="str">
        <f t="shared" si="3"/>
        <v>1999_IBW_16</v>
      </c>
      <c r="I201" s="24">
        <f>VLOOKUP(H201,inTHLBdata!A:H,7,FALSE)</f>
        <v>0</v>
      </c>
      <c r="J201" s="24">
        <f>VLOOKUP(H201,inTHLBdata!A:H,8,FALSE)</f>
        <v>0</v>
      </c>
      <c r="N201" s="24"/>
    </row>
    <row r="202" spans="1:14">
      <c r="A202" s="24">
        <v>1999</v>
      </c>
      <c r="B202" s="24" t="s">
        <v>187</v>
      </c>
      <c r="C202" t="str">
        <f>VLOOKUP(B202,'FHF LUT'!$A$5:$H$81,2,FALSE)</f>
        <v>Western Pine Beetle</v>
      </c>
      <c r="D202" s="24">
        <v>17</v>
      </c>
      <c r="E202" s="24" t="s">
        <v>32</v>
      </c>
      <c r="F202" s="24">
        <v>0</v>
      </c>
      <c r="G202" s="24">
        <v>0</v>
      </c>
      <c r="H202" s="24" t="str">
        <f t="shared" si="3"/>
        <v>1999_IBW_17</v>
      </c>
      <c r="I202" s="24">
        <f>VLOOKUP(H202,inTHLBdata!A:H,7,FALSE)</f>
        <v>0</v>
      </c>
      <c r="J202" s="24">
        <f>VLOOKUP(H202,inTHLBdata!A:H,8,FALSE)</f>
        <v>0</v>
      </c>
      <c r="N202" s="24"/>
    </row>
    <row r="203" spans="1:14">
      <c r="A203" s="24">
        <v>1999</v>
      </c>
      <c r="B203" s="24" t="s">
        <v>187</v>
      </c>
      <c r="C203" t="str">
        <f>VLOOKUP(B203,'FHF LUT'!$A$5:$H$81,2,FALSE)</f>
        <v>Western Pine Beetle</v>
      </c>
      <c r="D203" s="24">
        <v>18</v>
      </c>
      <c r="E203" s="24" t="s">
        <v>15</v>
      </c>
      <c r="F203" s="24">
        <v>3</v>
      </c>
      <c r="G203" s="24">
        <v>3</v>
      </c>
      <c r="H203" s="24" t="str">
        <f t="shared" si="3"/>
        <v>1999_IBW_18</v>
      </c>
      <c r="I203" s="24">
        <f>VLOOKUP(H203,inTHLBdata!A:H,7,FALSE)</f>
        <v>0</v>
      </c>
      <c r="J203" s="24">
        <f>VLOOKUP(H203,inTHLBdata!A:H,8,FALSE)</f>
        <v>0</v>
      </c>
      <c r="N203" s="24"/>
    </row>
    <row r="204" spans="1:14">
      <c r="A204" s="24">
        <v>1999</v>
      </c>
      <c r="B204" s="24" t="s">
        <v>187</v>
      </c>
      <c r="C204" t="str">
        <f>VLOOKUP(B204,'FHF LUT'!$A$5:$H$81,2,FALSE)</f>
        <v>Western Pine Beetle</v>
      </c>
      <c r="D204" s="24">
        <v>20</v>
      </c>
      <c r="E204" s="24" t="s">
        <v>6</v>
      </c>
      <c r="F204" s="24">
        <v>0</v>
      </c>
      <c r="G204" s="24">
        <v>0</v>
      </c>
      <c r="H204" s="24" t="str">
        <f t="shared" si="3"/>
        <v>1999_IBW_20</v>
      </c>
      <c r="I204" s="24">
        <f>VLOOKUP(H204,inTHLBdata!A:H,7,FALSE)</f>
        <v>0</v>
      </c>
      <c r="J204" s="24">
        <f>VLOOKUP(H204,inTHLBdata!A:H,8,FALSE)</f>
        <v>0</v>
      </c>
      <c r="N204" s="24"/>
    </row>
    <row r="205" spans="1:14">
      <c r="A205" s="24">
        <v>1999</v>
      </c>
      <c r="B205" s="24" t="s">
        <v>187</v>
      </c>
      <c r="C205" t="str">
        <f>VLOOKUP(B205,'FHF LUT'!$A$5:$H$81,2,FALSE)</f>
        <v>Western Pine Beetle</v>
      </c>
      <c r="D205" s="24">
        <v>22</v>
      </c>
      <c r="E205" s="24" t="s">
        <v>19</v>
      </c>
      <c r="F205" s="24">
        <v>0</v>
      </c>
      <c r="G205" s="24">
        <v>0</v>
      </c>
      <c r="H205" s="24" t="str">
        <f t="shared" si="3"/>
        <v>1999_IBW_22</v>
      </c>
      <c r="I205" s="24">
        <f>VLOOKUP(H205,inTHLBdata!A:H,7,FALSE)</f>
        <v>0</v>
      </c>
      <c r="J205" s="24">
        <f>VLOOKUP(H205,inTHLBdata!A:H,8,FALSE)</f>
        <v>0</v>
      </c>
      <c r="N205" s="24"/>
    </row>
    <row r="206" spans="1:14">
      <c r="A206" s="24">
        <v>1999</v>
      </c>
      <c r="B206" s="24" t="s">
        <v>187</v>
      </c>
      <c r="C206" t="str">
        <f>VLOOKUP(B206,'FHF LUT'!$A$5:$H$81,2,FALSE)</f>
        <v>Western Pine Beetle</v>
      </c>
      <c r="D206" s="24">
        <v>23</v>
      </c>
      <c r="E206" s="24" t="s">
        <v>27</v>
      </c>
      <c r="F206" s="24">
        <v>0</v>
      </c>
      <c r="G206" s="24">
        <v>0</v>
      </c>
      <c r="H206" s="24" t="str">
        <f t="shared" si="3"/>
        <v>1999_IBW_23</v>
      </c>
      <c r="I206" s="24">
        <f>VLOOKUP(H206,inTHLBdata!A:H,7,FALSE)</f>
        <v>0</v>
      </c>
      <c r="J206" s="24">
        <f>VLOOKUP(H206,inTHLBdata!A:H,8,FALSE)</f>
        <v>0</v>
      </c>
      <c r="N206" s="24"/>
    </row>
    <row r="207" spans="1:14">
      <c r="A207" s="24">
        <v>1999</v>
      </c>
      <c r="B207" s="24" t="s">
        <v>187</v>
      </c>
      <c r="C207" t="str">
        <f>VLOOKUP(B207,'FHF LUT'!$A$5:$H$81,2,FALSE)</f>
        <v>Western Pine Beetle</v>
      </c>
      <c r="D207" s="24">
        <v>24</v>
      </c>
      <c r="E207" s="24" t="s">
        <v>17</v>
      </c>
      <c r="F207" s="24">
        <v>0</v>
      </c>
      <c r="G207" s="24">
        <v>0</v>
      </c>
      <c r="H207" s="24" t="str">
        <f t="shared" si="3"/>
        <v>1999_IBW_24</v>
      </c>
      <c r="I207" s="24">
        <f>VLOOKUP(H207,inTHLBdata!A:H,7,FALSE)</f>
        <v>0</v>
      </c>
      <c r="J207" s="24">
        <f>VLOOKUP(H207,inTHLBdata!A:H,8,FALSE)</f>
        <v>0</v>
      </c>
      <c r="N207" s="24"/>
    </row>
    <row r="208" spans="1:14">
      <c r="A208" s="24">
        <v>1999</v>
      </c>
      <c r="B208" s="24" t="s">
        <v>187</v>
      </c>
      <c r="C208" t="str">
        <f>VLOOKUP(B208,'FHF LUT'!$A$5:$H$81,2,FALSE)</f>
        <v>Western Pine Beetle</v>
      </c>
      <c r="D208" s="24">
        <v>25</v>
      </c>
      <c r="E208" s="24" t="s">
        <v>23</v>
      </c>
      <c r="F208" s="24">
        <v>0</v>
      </c>
      <c r="G208" s="24">
        <v>0</v>
      </c>
      <c r="H208" s="24" t="str">
        <f t="shared" si="3"/>
        <v>1999_IBW_25</v>
      </c>
      <c r="I208" s="24">
        <f>VLOOKUP(H208,inTHLBdata!A:H,7,FALSE)</f>
        <v>0</v>
      </c>
      <c r="J208" s="24">
        <f>VLOOKUP(H208,inTHLBdata!A:H,8,FALSE)</f>
        <v>0</v>
      </c>
      <c r="N208" s="24"/>
    </row>
    <row r="209" spans="1:14">
      <c r="A209" s="24">
        <v>1999</v>
      </c>
      <c r="B209" s="24" t="s">
        <v>187</v>
      </c>
      <c r="C209" t="str">
        <f>VLOOKUP(B209,'FHF LUT'!$A$5:$H$81,2,FALSE)</f>
        <v>Western Pine Beetle</v>
      </c>
      <c r="D209" s="24">
        <v>26</v>
      </c>
      <c r="E209" s="24" t="s">
        <v>14</v>
      </c>
      <c r="F209" s="24">
        <v>0</v>
      </c>
      <c r="G209" s="24">
        <v>0</v>
      </c>
      <c r="H209" s="24" t="str">
        <f t="shared" si="3"/>
        <v>1999_IBW_26</v>
      </c>
      <c r="I209" s="24">
        <f>VLOOKUP(H209,inTHLBdata!A:H,7,FALSE)</f>
        <v>0</v>
      </c>
      <c r="J209" s="24">
        <f>VLOOKUP(H209,inTHLBdata!A:H,8,FALSE)</f>
        <v>0</v>
      </c>
      <c r="N209" s="24"/>
    </row>
    <row r="210" spans="1:14">
      <c r="A210" s="24">
        <v>1999</v>
      </c>
      <c r="B210" s="24" t="s">
        <v>187</v>
      </c>
      <c r="C210" t="str">
        <f>VLOOKUP(B210,'FHF LUT'!$A$5:$H$81,2,FALSE)</f>
        <v>Western Pine Beetle</v>
      </c>
      <c r="D210" s="24">
        <v>27</v>
      </c>
      <c r="E210" s="24" t="s">
        <v>21</v>
      </c>
      <c r="F210" s="24">
        <v>0</v>
      </c>
      <c r="G210" s="24">
        <v>0</v>
      </c>
      <c r="H210" s="24" t="str">
        <f t="shared" si="3"/>
        <v>1999_IBW_27</v>
      </c>
      <c r="I210" s="24">
        <f>VLOOKUP(H210,inTHLBdata!A:H,7,FALSE)</f>
        <v>0</v>
      </c>
      <c r="J210" s="24">
        <f>VLOOKUP(H210,inTHLBdata!A:H,8,FALSE)</f>
        <v>0</v>
      </c>
      <c r="N210" s="24"/>
    </row>
    <row r="211" spans="1:14">
      <c r="A211" s="24">
        <v>1999</v>
      </c>
      <c r="B211" s="24" t="s">
        <v>187</v>
      </c>
      <c r="C211" t="str">
        <f>VLOOKUP(B211,'FHF LUT'!$A$5:$H$81,2,FALSE)</f>
        <v>Western Pine Beetle</v>
      </c>
      <c r="D211" s="24">
        <v>29</v>
      </c>
      <c r="E211" s="24" t="s">
        <v>9</v>
      </c>
      <c r="F211" s="24">
        <v>0</v>
      </c>
      <c r="G211" s="24">
        <v>0</v>
      </c>
      <c r="H211" s="24" t="str">
        <f t="shared" si="3"/>
        <v>1999_IBW_29</v>
      </c>
      <c r="I211" s="24">
        <f>VLOOKUP(H211,inTHLBdata!A:H,7,FALSE)</f>
        <v>0</v>
      </c>
      <c r="J211" s="24">
        <f>VLOOKUP(H211,inTHLBdata!A:H,8,FALSE)</f>
        <v>0</v>
      </c>
      <c r="N211" s="24"/>
    </row>
    <row r="212" spans="1:14">
      <c r="A212" s="24">
        <v>1999</v>
      </c>
      <c r="B212" s="24" t="s">
        <v>187</v>
      </c>
      <c r="C212" t="str">
        <f>VLOOKUP(B212,'FHF LUT'!$A$5:$H$81,2,FALSE)</f>
        <v>Western Pine Beetle</v>
      </c>
      <c r="D212" s="24">
        <v>30</v>
      </c>
      <c r="E212" s="24" t="s">
        <v>35</v>
      </c>
      <c r="F212" s="24">
        <v>0</v>
      </c>
      <c r="G212" s="24">
        <v>0</v>
      </c>
      <c r="H212" s="24" t="str">
        <f t="shared" si="3"/>
        <v>1999_IBW_30</v>
      </c>
      <c r="I212" s="24">
        <f>VLOOKUP(H212,inTHLBdata!A:H,7,FALSE)</f>
        <v>0</v>
      </c>
      <c r="J212" s="24">
        <f>VLOOKUP(H212,inTHLBdata!A:H,8,FALSE)</f>
        <v>0</v>
      </c>
      <c r="N212" s="24"/>
    </row>
    <row r="213" spans="1:14">
      <c r="A213" s="24">
        <v>1999</v>
      </c>
      <c r="B213" s="24" t="s">
        <v>187</v>
      </c>
      <c r="C213" t="str">
        <f>VLOOKUP(B213,'FHF LUT'!$A$5:$H$81,2,FALSE)</f>
        <v>Western Pine Beetle</v>
      </c>
      <c r="D213" s="24">
        <v>31</v>
      </c>
      <c r="E213" s="24" t="s">
        <v>34</v>
      </c>
      <c r="F213" s="24">
        <v>0</v>
      </c>
      <c r="G213" s="24">
        <v>0</v>
      </c>
      <c r="H213" s="24" t="str">
        <f t="shared" si="3"/>
        <v>1999_IBW_31</v>
      </c>
      <c r="I213" s="24">
        <f>VLOOKUP(H213,inTHLBdata!A:H,7,FALSE)</f>
        <v>0</v>
      </c>
      <c r="J213" s="24">
        <f>VLOOKUP(H213,inTHLBdata!A:H,8,FALSE)</f>
        <v>0</v>
      </c>
      <c r="N213" s="24"/>
    </row>
    <row r="214" spans="1:14">
      <c r="A214" s="24">
        <v>1999</v>
      </c>
      <c r="B214" s="24" t="s">
        <v>187</v>
      </c>
      <c r="C214" t="str">
        <f>VLOOKUP(B214,'FHF LUT'!$A$5:$H$81,2,FALSE)</f>
        <v>Western Pine Beetle</v>
      </c>
      <c r="D214" s="24">
        <v>38</v>
      </c>
      <c r="E214" s="24" t="s">
        <v>8</v>
      </c>
      <c r="F214" s="24">
        <v>0</v>
      </c>
      <c r="G214" s="24">
        <v>0</v>
      </c>
      <c r="H214" s="24" t="str">
        <f t="shared" si="3"/>
        <v>1999_IBW_38</v>
      </c>
      <c r="I214" s="24">
        <f>VLOOKUP(H214,inTHLBdata!A:H,7,FALSE)</f>
        <v>0</v>
      </c>
      <c r="J214" s="24">
        <f>VLOOKUP(H214,inTHLBdata!A:H,8,FALSE)</f>
        <v>0</v>
      </c>
      <c r="N214" s="24"/>
    </row>
    <row r="215" spans="1:14">
      <c r="A215" s="24">
        <v>1999</v>
      </c>
      <c r="B215" s="24" t="s">
        <v>187</v>
      </c>
      <c r="C215" t="str">
        <f>VLOOKUP(B215,'FHF LUT'!$A$5:$H$81,2,FALSE)</f>
        <v>Western Pine Beetle</v>
      </c>
      <c r="D215" s="24">
        <v>39</v>
      </c>
      <c r="E215" s="24" t="s">
        <v>36</v>
      </c>
      <c r="F215" s="24">
        <v>0</v>
      </c>
      <c r="G215" s="24">
        <v>0</v>
      </c>
      <c r="H215" s="24" t="str">
        <f t="shared" si="3"/>
        <v>1999_IBW_39</v>
      </c>
      <c r="I215" s="24">
        <f>VLOOKUP(H215,inTHLBdata!A:H,7,FALSE)</f>
        <v>0</v>
      </c>
      <c r="J215" s="24">
        <f>VLOOKUP(H215,inTHLBdata!A:H,8,FALSE)</f>
        <v>0</v>
      </c>
      <c r="N215" s="24"/>
    </row>
    <row r="216" spans="1:14">
      <c r="A216" s="24">
        <v>1999</v>
      </c>
      <c r="B216" s="24" t="s">
        <v>187</v>
      </c>
      <c r="C216" t="str">
        <f>VLOOKUP(B216,'FHF LUT'!$A$5:$H$81,2,FALSE)</f>
        <v>Western Pine Beetle</v>
      </c>
      <c r="D216" s="24">
        <v>40</v>
      </c>
      <c r="E216" s="24" t="s">
        <v>31</v>
      </c>
      <c r="F216" s="24">
        <v>0</v>
      </c>
      <c r="G216" s="24">
        <v>0</v>
      </c>
      <c r="H216" s="24" t="str">
        <f t="shared" si="3"/>
        <v>1999_IBW_40</v>
      </c>
      <c r="I216" s="24">
        <f>VLOOKUP(H216,inTHLBdata!A:H,7,FALSE)</f>
        <v>0</v>
      </c>
      <c r="J216" s="24">
        <f>VLOOKUP(H216,inTHLBdata!A:H,8,FALSE)</f>
        <v>0</v>
      </c>
      <c r="N216" s="24"/>
    </row>
    <row r="217" spans="1:14">
      <c r="A217" s="24">
        <v>1999</v>
      </c>
      <c r="B217" s="24" t="s">
        <v>187</v>
      </c>
      <c r="C217" t="str">
        <f>VLOOKUP(B217,'FHF LUT'!$A$5:$H$81,2,FALSE)</f>
        <v>Western Pine Beetle</v>
      </c>
      <c r="D217" s="24">
        <v>41</v>
      </c>
      <c r="E217" s="24" t="s">
        <v>26</v>
      </c>
      <c r="F217" s="24">
        <v>0</v>
      </c>
      <c r="G217" s="24">
        <v>0</v>
      </c>
      <c r="H217" s="24" t="str">
        <f t="shared" si="3"/>
        <v>1999_IBW_41</v>
      </c>
      <c r="I217" s="24">
        <f>VLOOKUP(H217,inTHLBdata!A:H,7,FALSE)</f>
        <v>0</v>
      </c>
      <c r="J217" s="24">
        <f>VLOOKUP(H217,inTHLBdata!A:H,8,FALSE)</f>
        <v>0</v>
      </c>
      <c r="N217" s="24"/>
    </row>
    <row r="218" spans="1:14">
      <c r="A218" s="24">
        <v>1999</v>
      </c>
      <c r="B218" s="24" t="s">
        <v>187</v>
      </c>
      <c r="C218" t="str">
        <f>VLOOKUP(B218,'FHF LUT'!$A$5:$H$81,2,FALSE)</f>
        <v>Western Pine Beetle</v>
      </c>
      <c r="D218" s="24">
        <v>43</v>
      </c>
      <c r="E218" s="24" t="s">
        <v>20</v>
      </c>
      <c r="F218" s="24">
        <v>0</v>
      </c>
      <c r="G218" s="24">
        <v>0</v>
      </c>
      <c r="H218" s="24" t="str">
        <f t="shared" si="3"/>
        <v>1999_IBW_43</v>
      </c>
      <c r="I218" s="24">
        <f>VLOOKUP(H218,inTHLBdata!A:H,7,FALSE)</f>
        <v>0</v>
      </c>
      <c r="J218" s="24">
        <f>VLOOKUP(H218,inTHLBdata!A:H,8,FALSE)</f>
        <v>0</v>
      </c>
      <c r="N218" s="24"/>
    </row>
    <row r="219" spans="1:14">
      <c r="A219" s="24">
        <v>1999</v>
      </c>
      <c r="B219" s="24" t="s">
        <v>187</v>
      </c>
      <c r="C219" t="str">
        <f>VLOOKUP(B219,'FHF LUT'!$A$5:$H$81,2,FALSE)</f>
        <v>Western Pine Beetle</v>
      </c>
      <c r="D219" s="24">
        <v>44</v>
      </c>
      <c r="E219" s="24" t="s">
        <v>3</v>
      </c>
      <c r="F219" s="24">
        <v>0</v>
      </c>
      <c r="G219" s="24">
        <v>0</v>
      </c>
      <c r="H219" s="24" t="str">
        <f t="shared" si="3"/>
        <v>1999_IBW_44</v>
      </c>
      <c r="I219" s="24">
        <f>VLOOKUP(H219,inTHLBdata!A:H,7,FALSE)</f>
        <v>0</v>
      </c>
      <c r="J219" s="24">
        <f>VLOOKUP(H219,inTHLBdata!A:H,8,FALSE)</f>
        <v>0</v>
      </c>
      <c r="N219" s="24"/>
    </row>
    <row r="220" spans="1:14">
      <c r="A220" s="24">
        <v>1999</v>
      </c>
      <c r="B220" s="24" t="s">
        <v>187</v>
      </c>
      <c r="C220" t="str">
        <f>VLOOKUP(B220,'FHF LUT'!$A$5:$H$81,2,FALSE)</f>
        <v>Western Pine Beetle</v>
      </c>
      <c r="D220" s="24">
        <v>45</v>
      </c>
      <c r="E220" s="24" t="s">
        <v>5</v>
      </c>
      <c r="F220" s="24">
        <v>0</v>
      </c>
      <c r="G220" s="24">
        <v>0</v>
      </c>
      <c r="H220" s="24" t="str">
        <f t="shared" si="3"/>
        <v>1999_IBW_45</v>
      </c>
      <c r="I220" s="24">
        <f>VLOOKUP(H220,inTHLBdata!A:H,7,FALSE)</f>
        <v>0</v>
      </c>
      <c r="J220" s="24">
        <f>VLOOKUP(H220,inTHLBdata!A:H,8,FALSE)</f>
        <v>0</v>
      </c>
      <c r="N220" s="24"/>
    </row>
    <row r="221" spans="1:14">
      <c r="A221" s="24">
        <v>1999</v>
      </c>
      <c r="B221" s="24" t="s">
        <v>187</v>
      </c>
      <c r="C221" t="str">
        <f>VLOOKUP(B221,'FHF LUT'!$A$5:$H$81,2,FALSE)</f>
        <v>Western Pine Beetle</v>
      </c>
      <c r="D221" s="24">
        <v>46</v>
      </c>
      <c r="E221" s="24" t="s">
        <v>234</v>
      </c>
      <c r="F221" s="24">
        <v>0</v>
      </c>
      <c r="G221" s="24">
        <v>0</v>
      </c>
      <c r="H221" s="24" t="str">
        <f t="shared" si="3"/>
        <v>1999_IBW_46</v>
      </c>
      <c r="I221" s="24">
        <f>VLOOKUP(H221,inTHLBdata!A:H,7,FALSE)</f>
        <v>0</v>
      </c>
      <c r="J221" s="24">
        <f>VLOOKUP(H221,inTHLBdata!A:H,8,FALSE)</f>
        <v>0</v>
      </c>
      <c r="N221" s="24"/>
    </row>
    <row r="222" spans="1:14">
      <c r="A222" s="24">
        <v>1999</v>
      </c>
      <c r="B222" s="24" t="s">
        <v>187</v>
      </c>
      <c r="C222" t="str">
        <f>VLOOKUP(B222,'FHF LUT'!$A$5:$H$81,2,FALSE)</f>
        <v>Western Pine Beetle</v>
      </c>
      <c r="D222" s="24">
        <v>47</v>
      </c>
      <c r="E222" s="24" t="s">
        <v>233</v>
      </c>
      <c r="F222" s="24">
        <v>0</v>
      </c>
      <c r="G222" s="24">
        <v>0</v>
      </c>
      <c r="H222" s="24" t="str">
        <f t="shared" si="3"/>
        <v>1999_IBW_47</v>
      </c>
      <c r="I222" s="24">
        <f>VLOOKUP(H222,inTHLBdata!A:H,7,FALSE)</f>
        <v>0</v>
      </c>
      <c r="J222" s="24">
        <f>VLOOKUP(H222,inTHLBdata!A:H,8,FALSE)</f>
        <v>0</v>
      </c>
      <c r="N222" s="24"/>
    </row>
    <row r="223" spans="1:14">
      <c r="A223" s="24">
        <v>1999</v>
      </c>
      <c r="B223" s="24" t="s">
        <v>187</v>
      </c>
      <c r="C223" t="str">
        <f>VLOOKUP(B223,'FHF LUT'!$A$5:$H$81,2,FALSE)</f>
        <v>Western Pine Beetle</v>
      </c>
      <c r="D223" s="24">
        <v>48</v>
      </c>
      <c r="E223" s="24" t="s">
        <v>235</v>
      </c>
      <c r="F223" s="24">
        <v>0</v>
      </c>
      <c r="G223" s="24">
        <v>0</v>
      </c>
      <c r="H223" s="24" t="str">
        <f t="shared" si="3"/>
        <v>1999_IBW_48</v>
      </c>
      <c r="I223" s="24">
        <f>VLOOKUP(H223,inTHLBdata!A:H,7,FALSE)</f>
        <v>0</v>
      </c>
      <c r="J223" s="24">
        <f>VLOOKUP(H223,inTHLBdata!A:H,8,FALSE)</f>
        <v>0</v>
      </c>
      <c r="N223" s="24"/>
    </row>
    <row r="224" spans="1:14">
      <c r="A224" s="24">
        <v>1999</v>
      </c>
      <c r="B224" s="24" t="s">
        <v>188</v>
      </c>
      <c r="C224" t="str">
        <f>VLOOKUP(B224,'FHF LUT'!$A$5:$H$81,2,FALSE)</f>
        <v>Fire</v>
      </c>
      <c r="D224" s="24">
        <v>1</v>
      </c>
      <c r="E224" s="24" t="s">
        <v>10</v>
      </c>
      <c r="F224" s="24">
        <v>0</v>
      </c>
      <c r="G224" s="24">
        <v>0</v>
      </c>
      <c r="H224" s="24" t="str">
        <f t="shared" si="3"/>
        <v>1999_NB_1</v>
      </c>
      <c r="I224" s="24">
        <f>VLOOKUP(H224,inTHLBdata!A:H,7,FALSE)</f>
        <v>0</v>
      </c>
      <c r="J224" s="24">
        <f>VLOOKUP(H224,inTHLBdata!A:H,8,FALSE)</f>
        <v>0</v>
      </c>
      <c r="N224" s="24"/>
    </row>
    <row r="225" spans="1:14">
      <c r="A225" s="24">
        <v>1999</v>
      </c>
      <c r="B225" s="24" t="s">
        <v>188</v>
      </c>
      <c r="C225" t="str">
        <f>VLOOKUP(B225,'FHF LUT'!$A$5:$H$81,2,FALSE)</f>
        <v>Fire</v>
      </c>
      <c r="D225" s="24">
        <v>2</v>
      </c>
      <c r="E225" s="24" t="s">
        <v>22</v>
      </c>
      <c r="F225" s="24">
        <v>0</v>
      </c>
      <c r="G225" s="24">
        <v>0</v>
      </c>
      <c r="H225" s="24" t="str">
        <f t="shared" si="3"/>
        <v>1999_NB_2</v>
      </c>
      <c r="I225" s="24">
        <f>VLOOKUP(H225,inTHLBdata!A:H,7,FALSE)</f>
        <v>0</v>
      </c>
      <c r="J225" s="24">
        <f>VLOOKUP(H225,inTHLBdata!A:H,8,FALSE)</f>
        <v>0</v>
      </c>
      <c r="N225" s="24"/>
    </row>
    <row r="226" spans="1:14">
      <c r="A226" s="24">
        <v>1999</v>
      </c>
      <c r="B226" s="24" t="s">
        <v>188</v>
      </c>
      <c r="C226" t="str">
        <f>VLOOKUP(B226,'FHF LUT'!$A$5:$H$81,2,FALSE)</f>
        <v>Fire</v>
      </c>
      <c r="D226" s="24">
        <v>3</v>
      </c>
      <c r="E226" s="24" t="s">
        <v>13</v>
      </c>
      <c r="F226" s="24">
        <v>0</v>
      </c>
      <c r="G226" s="24">
        <v>0</v>
      </c>
      <c r="H226" s="24" t="str">
        <f t="shared" si="3"/>
        <v>1999_NB_3</v>
      </c>
      <c r="I226" s="24">
        <f>VLOOKUP(H226,inTHLBdata!A:H,7,FALSE)</f>
        <v>0</v>
      </c>
      <c r="J226" s="24">
        <f>VLOOKUP(H226,inTHLBdata!A:H,8,FALSE)</f>
        <v>0</v>
      </c>
      <c r="N226" s="24"/>
    </row>
    <row r="227" spans="1:14">
      <c r="A227" s="24">
        <v>1999</v>
      </c>
      <c r="B227" s="24" t="s">
        <v>188</v>
      </c>
      <c r="C227" t="str">
        <f>VLOOKUP(B227,'FHF LUT'!$A$5:$H$81,2,FALSE)</f>
        <v>Fire</v>
      </c>
      <c r="D227" s="24">
        <v>4</v>
      </c>
      <c r="E227" s="24" t="s">
        <v>28</v>
      </c>
      <c r="F227" s="24">
        <v>0</v>
      </c>
      <c r="G227" s="24">
        <v>0</v>
      </c>
      <c r="H227" s="24" t="str">
        <f t="shared" si="3"/>
        <v>1999_NB_4</v>
      </c>
      <c r="I227" s="24">
        <f>VLOOKUP(H227,inTHLBdata!A:H,7,FALSE)</f>
        <v>0</v>
      </c>
      <c r="J227" s="24">
        <f>VLOOKUP(H227,inTHLBdata!A:H,8,FALSE)</f>
        <v>0</v>
      </c>
      <c r="N227" s="24"/>
    </row>
    <row r="228" spans="1:14">
      <c r="A228" s="24">
        <v>1999</v>
      </c>
      <c r="B228" s="24" t="s">
        <v>188</v>
      </c>
      <c r="C228" t="str">
        <f>VLOOKUP(B228,'FHF LUT'!$A$5:$H$81,2,FALSE)</f>
        <v>Fire</v>
      </c>
      <c r="D228" s="24">
        <v>5</v>
      </c>
      <c r="E228" s="24" t="s">
        <v>16</v>
      </c>
      <c r="F228" s="24">
        <v>0</v>
      </c>
      <c r="G228" s="24">
        <v>0</v>
      </c>
      <c r="H228" s="24" t="str">
        <f t="shared" si="3"/>
        <v>1999_NB_5</v>
      </c>
      <c r="I228" s="24">
        <f>VLOOKUP(H228,inTHLBdata!A:H,7,FALSE)</f>
        <v>0</v>
      </c>
      <c r="J228" s="24">
        <f>VLOOKUP(H228,inTHLBdata!A:H,8,FALSE)</f>
        <v>0</v>
      </c>
      <c r="N228" s="24"/>
    </row>
    <row r="229" spans="1:14">
      <c r="A229" s="24">
        <v>1999</v>
      </c>
      <c r="B229" s="24" t="s">
        <v>188</v>
      </c>
      <c r="C229" t="str">
        <f>VLOOKUP(B229,'FHF LUT'!$A$5:$H$81,2,FALSE)</f>
        <v>Fire</v>
      </c>
      <c r="D229" s="24">
        <v>7</v>
      </c>
      <c r="E229" s="24" t="s">
        <v>25</v>
      </c>
      <c r="F229" s="24">
        <v>0</v>
      </c>
      <c r="G229" s="24">
        <v>0</v>
      </c>
      <c r="H229" s="24" t="str">
        <f t="shared" si="3"/>
        <v>1999_NB_7</v>
      </c>
      <c r="I229" s="24">
        <f>VLOOKUP(H229,inTHLBdata!A:H,7,FALSE)</f>
        <v>0</v>
      </c>
      <c r="J229" s="24">
        <f>VLOOKUP(H229,inTHLBdata!A:H,8,FALSE)</f>
        <v>0</v>
      </c>
      <c r="N229" s="24"/>
    </row>
    <row r="230" spans="1:14">
      <c r="A230" s="24">
        <v>1999</v>
      </c>
      <c r="B230" s="24" t="s">
        <v>188</v>
      </c>
      <c r="C230" t="str">
        <f>VLOOKUP(B230,'FHF LUT'!$A$5:$H$81,2,FALSE)</f>
        <v>Fire</v>
      </c>
      <c r="D230" s="24">
        <v>8</v>
      </c>
      <c r="E230" s="24" t="s">
        <v>29</v>
      </c>
      <c r="F230" s="24">
        <v>0</v>
      </c>
      <c r="G230" s="24">
        <v>0</v>
      </c>
      <c r="H230" s="24" t="str">
        <f t="shared" si="3"/>
        <v>1999_NB_8</v>
      </c>
      <c r="I230" s="24">
        <f>VLOOKUP(H230,inTHLBdata!A:H,7,FALSE)</f>
        <v>0</v>
      </c>
      <c r="J230" s="24">
        <f>VLOOKUP(H230,inTHLBdata!A:H,8,FALSE)</f>
        <v>0</v>
      </c>
      <c r="N230" s="24"/>
    </row>
    <row r="231" spans="1:14">
      <c r="A231" s="24">
        <v>1999</v>
      </c>
      <c r="B231" s="24" t="s">
        <v>188</v>
      </c>
      <c r="C231" t="str">
        <f>VLOOKUP(B231,'FHF LUT'!$A$5:$H$81,2,FALSE)</f>
        <v>Fire</v>
      </c>
      <c r="D231" s="24">
        <v>9</v>
      </c>
      <c r="E231" s="24" t="s">
        <v>7</v>
      </c>
      <c r="F231" s="24">
        <v>0</v>
      </c>
      <c r="G231" s="24">
        <v>0</v>
      </c>
      <c r="H231" s="24" t="str">
        <f t="shared" si="3"/>
        <v>1999_NB_9</v>
      </c>
      <c r="I231" s="24">
        <f>VLOOKUP(H231,inTHLBdata!A:H,7,FALSE)</f>
        <v>0</v>
      </c>
      <c r="J231" s="24">
        <f>VLOOKUP(H231,inTHLBdata!A:H,8,FALSE)</f>
        <v>0</v>
      </c>
      <c r="N231" s="24"/>
    </row>
    <row r="232" spans="1:14">
      <c r="A232" s="24">
        <v>1999</v>
      </c>
      <c r="B232" s="24" t="s">
        <v>188</v>
      </c>
      <c r="C232" t="str">
        <f>VLOOKUP(B232,'FHF LUT'!$A$5:$H$81,2,FALSE)</f>
        <v>Fire</v>
      </c>
      <c r="D232" s="24">
        <v>10</v>
      </c>
      <c r="E232" s="24" t="s">
        <v>18</v>
      </c>
      <c r="F232" s="24">
        <v>0</v>
      </c>
      <c r="G232" s="24">
        <v>0</v>
      </c>
      <c r="H232" s="24" t="str">
        <f t="shared" si="3"/>
        <v>1999_NB_10</v>
      </c>
      <c r="I232" s="24">
        <f>VLOOKUP(H232,inTHLBdata!A:H,7,FALSE)</f>
        <v>0</v>
      </c>
      <c r="J232" s="24">
        <f>VLOOKUP(H232,inTHLBdata!A:H,8,FALSE)</f>
        <v>0</v>
      </c>
      <c r="N232" s="24"/>
    </row>
    <row r="233" spans="1:14">
      <c r="A233" s="24">
        <v>1999</v>
      </c>
      <c r="B233" s="24" t="s">
        <v>188</v>
      </c>
      <c r="C233" t="str">
        <f>VLOOKUP(B233,'FHF LUT'!$A$5:$H$81,2,FALSE)</f>
        <v>Fire</v>
      </c>
      <c r="D233" s="24">
        <v>11</v>
      </c>
      <c r="E233" s="24" t="s">
        <v>4</v>
      </c>
      <c r="F233" s="24">
        <v>51976</v>
      </c>
      <c r="G233" s="24">
        <v>42219</v>
      </c>
      <c r="H233" s="24" t="str">
        <f t="shared" si="3"/>
        <v>1999_NB_11</v>
      </c>
      <c r="I233" s="24">
        <f>VLOOKUP(H233,inTHLBdata!A:H,7,FALSE)</f>
        <v>18076</v>
      </c>
      <c r="J233" s="24">
        <f>VLOOKUP(H233,inTHLBdata!A:H,8,FALSE)</f>
        <v>14239</v>
      </c>
      <c r="N233" s="24"/>
    </row>
    <row r="234" spans="1:14">
      <c r="A234" s="24">
        <v>1999</v>
      </c>
      <c r="B234" s="24" t="s">
        <v>188</v>
      </c>
      <c r="C234" t="str">
        <f>VLOOKUP(B234,'FHF LUT'!$A$5:$H$81,2,FALSE)</f>
        <v>Fire</v>
      </c>
      <c r="D234" s="24">
        <v>12</v>
      </c>
      <c r="E234" s="24" t="s">
        <v>11</v>
      </c>
      <c r="F234" s="24">
        <v>0</v>
      </c>
      <c r="G234" s="24">
        <v>0</v>
      </c>
      <c r="H234" s="24" t="str">
        <f t="shared" si="3"/>
        <v>1999_NB_12</v>
      </c>
      <c r="I234" s="24">
        <f>VLOOKUP(H234,inTHLBdata!A:H,7,FALSE)</f>
        <v>0</v>
      </c>
      <c r="J234" s="24">
        <f>VLOOKUP(H234,inTHLBdata!A:H,8,FALSE)</f>
        <v>0</v>
      </c>
      <c r="N234" s="24"/>
    </row>
    <row r="235" spans="1:14">
      <c r="A235" s="24">
        <v>1999</v>
      </c>
      <c r="B235" s="24" t="s">
        <v>188</v>
      </c>
      <c r="C235" t="str">
        <f>VLOOKUP(B235,'FHF LUT'!$A$5:$H$81,2,FALSE)</f>
        <v>Fire</v>
      </c>
      <c r="D235" s="24">
        <v>13</v>
      </c>
      <c r="E235" s="24" t="s">
        <v>24</v>
      </c>
      <c r="F235" s="24">
        <v>18</v>
      </c>
      <c r="G235" s="24">
        <v>18</v>
      </c>
      <c r="H235" s="24" t="str">
        <f t="shared" si="3"/>
        <v>1999_NB_13</v>
      </c>
      <c r="I235" s="24">
        <f>VLOOKUP(H235,inTHLBdata!A:H,7,FALSE)</f>
        <v>18</v>
      </c>
      <c r="J235" s="24">
        <f>VLOOKUP(H235,inTHLBdata!A:H,8,FALSE)</f>
        <v>18</v>
      </c>
      <c r="N235" s="24"/>
    </row>
    <row r="236" spans="1:14">
      <c r="A236" s="24">
        <v>1999</v>
      </c>
      <c r="B236" s="24" t="s">
        <v>188</v>
      </c>
      <c r="C236" t="str">
        <f>VLOOKUP(B236,'FHF LUT'!$A$5:$H$81,2,FALSE)</f>
        <v>Fire</v>
      </c>
      <c r="D236" s="24">
        <v>14</v>
      </c>
      <c r="E236" s="24" t="s">
        <v>30</v>
      </c>
      <c r="F236" s="24">
        <v>0</v>
      </c>
      <c r="G236" s="24">
        <v>0</v>
      </c>
      <c r="H236" s="24" t="str">
        <f t="shared" si="3"/>
        <v>1999_NB_14</v>
      </c>
      <c r="I236" s="24">
        <f>VLOOKUP(H236,inTHLBdata!A:H,7,FALSE)</f>
        <v>0</v>
      </c>
      <c r="J236" s="24">
        <f>VLOOKUP(H236,inTHLBdata!A:H,8,FALSE)</f>
        <v>0</v>
      </c>
      <c r="N236" s="24"/>
    </row>
    <row r="237" spans="1:14">
      <c r="A237" s="24">
        <v>1999</v>
      </c>
      <c r="B237" s="24" t="s">
        <v>188</v>
      </c>
      <c r="C237" t="str">
        <f>VLOOKUP(B237,'FHF LUT'!$A$5:$H$81,2,FALSE)</f>
        <v>Fire</v>
      </c>
      <c r="D237" s="24">
        <v>15</v>
      </c>
      <c r="E237" s="24" t="s">
        <v>33</v>
      </c>
      <c r="F237" s="24">
        <v>881</v>
      </c>
      <c r="G237" s="24">
        <v>881</v>
      </c>
      <c r="H237" s="24" t="str">
        <f t="shared" si="3"/>
        <v>1999_NB_15</v>
      </c>
      <c r="I237" s="24">
        <f>VLOOKUP(H237,inTHLBdata!A:H,7,FALSE)</f>
        <v>405</v>
      </c>
      <c r="J237" s="24">
        <f>VLOOKUP(H237,inTHLBdata!A:H,8,FALSE)</f>
        <v>405</v>
      </c>
      <c r="N237" s="24"/>
    </row>
    <row r="238" spans="1:14">
      <c r="A238" s="24">
        <v>1999</v>
      </c>
      <c r="B238" s="24" t="s">
        <v>188</v>
      </c>
      <c r="C238" t="str">
        <f>VLOOKUP(B238,'FHF LUT'!$A$5:$H$81,2,FALSE)</f>
        <v>Fire</v>
      </c>
      <c r="D238" s="24">
        <v>16</v>
      </c>
      <c r="E238" s="24" t="s">
        <v>12</v>
      </c>
      <c r="F238" s="24">
        <v>0</v>
      </c>
      <c r="G238" s="24">
        <v>0</v>
      </c>
      <c r="H238" s="24" t="str">
        <f t="shared" si="3"/>
        <v>1999_NB_16</v>
      </c>
      <c r="I238" s="24">
        <f>VLOOKUP(H238,inTHLBdata!A:H,7,FALSE)</f>
        <v>0</v>
      </c>
      <c r="J238" s="24">
        <f>VLOOKUP(H238,inTHLBdata!A:H,8,FALSE)</f>
        <v>0</v>
      </c>
      <c r="N238" s="24"/>
    </row>
    <row r="239" spans="1:14">
      <c r="A239" s="24">
        <v>1999</v>
      </c>
      <c r="B239" s="24" t="s">
        <v>188</v>
      </c>
      <c r="C239" t="str">
        <f>VLOOKUP(B239,'FHF LUT'!$A$5:$H$81,2,FALSE)</f>
        <v>Fire</v>
      </c>
      <c r="D239" s="24">
        <v>17</v>
      </c>
      <c r="E239" s="24" t="s">
        <v>32</v>
      </c>
      <c r="F239" s="24">
        <v>289653</v>
      </c>
      <c r="G239" s="24">
        <v>234303</v>
      </c>
      <c r="H239" s="24" t="str">
        <f t="shared" si="3"/>
        <v>1999_NB_17</v>
      </c>
      <c r="I239" s="24">
        <f>VLOOKUP(H239,inTHLBdata!A:H,7,FALSE)</f>
        <v>48715</v>
      </c>
      <c r="J239" s="24">
        <f>VLOOKUP(H239,inTHLBdata!A:H,8,FALSE)</f>
        <v>37746</v>
      </c>
      <c r="N239" s="24"/>
    </row>
    <row r="240" spans="1:14">
      <c r="A240" s="24">
        <v>1999</v>
      </c>
      <c r="B240" s="24" t="s">
        <v>188</v>
      </c>
      <c r="C240" t="str">
        <f>VLOOKUP(B240,'FHF LUT'!$A$5:$H$81,2,FALSE)</f>
        <v>Fire</v>
      </c>
      <c r="D240" s="24">
        <v>18</v>
      </c>
      <c r="E240" s="24" t="s">
        <v>15</v>
      </c>
      <c r="F240" s="24">
        <v>156</v>
      </c>
      <c r="G240" s="24">
        <v>156</v>
      </c>
      <c r="H240" s="24" t="str">
        <f t="shared" si="3"/>
        <v>1999_NB_18</v>
      </c>
      <c r="I240" s="24">
        <f>VLOOKUP(H240,inTHLBdata!A:H,7,FALSE)</f>
        <v>52</v>
      </c>
      <c r="J240" s="24">
        <f>VLOOKUP(H240,inTHLBdata!A:H,8,FALSE)</f>
        <v>52</v>
      </c>
      <c r="N240" s="24"/>
    </row>
    <row r="241" spans="1:14">
      <c r="A241" s="24">
        <v>1999</v>
      </c>
      <c r="B241" s="24" t="s">
        <v>188</v>
      </c>
      <c r="C241" t="str">
        <f>VLOOKUP(B241,'FHF LUT'!$A$5:$H$81,2,FALSE)</f>
        <v>Fire</v>
      </c>
      <c r="D241" s="24">
        <v>20</v>
      </c>
      <c r="E241" s="24" t="s">
        <v>6</v>
      </c>
      <c r="F241" s="24">
        <v>0</v>
      </c>
      <c r="G241" s="24">
        <v>0</v>
      </c>
      <c r="H241" s="24" t="str">
        <f t="shared" si="3"/>
        <v>1999_NB_20</v>
      </c>
      <c r="I241" s="24">
        <f>VLOOKUP(H241,inTHLBdata!A:H,7,FALSE)</f>
        <v>0</v>
      </c>
      <c r="J241" s="24">
        <f>VLOOKUP(H241,inTHLBdata!A:H,8,FALSE)</f>
        <v>0</v>
      </c>
      <c r="N241" s="24"/>
    </row>
    <row r="242" spans="1:14">
      <c r="A242" s="24">
        <v>1999</v>
      </c>
      <c r="B242" s="24" t="s">
        <v>188</v>
      </c>
      <c r="C242" t="str">
        <f>VLOOKUP(B242,'FHF LUT'!$A$5:$H$81,2,FALSE)</f>
        <v>Fire</v>
      </c>
      <c r="D242" s="24">
        <v>22</v>
      </c>
      <c r="E242" s="24" t="s">
        <v>19</v>
      </c>
      <c r="F242" s="24">
        <v>46733</v>
      </c>
      <c r="G242" s="24">
        <v>38874</v>
      </c>
      <c r="H242" s="24" t="str">
        <f t="shared" si="3"/>
        <v>1999_NB_22</v>
      </c>
      <c r="I242" s="24">
        <f>VLOOKUP(H242,inTHLBdata!A:H,7,FALSE)</f>
        <v>25355</v>
      </c>
      <c r="J242" s="24">
        <f>VLOOKUP(H242,inTHLBdata!A:H,8,FALSE)</f>
        <v>19188</v>
      </c>
      <c r="N242" s="24"/>
    </row>
    <row r="243" spans="1:14">
      <c r="A243" s="24">
        <v>1999</v>
      </c>
      <c r="B243" s="24" t="s">
        <v>188</v>
      </c>
      <c r="C243" t="str">
        <f>VLOOKUP(B243,'FHF LUT'!$A$5:$H$81,2,FALSE)</f>
        <v>Fire</v>
      </c>
      <c r="D243" s="24">
        <v>23</v>
      </c>
      <c r="E243" s="24" t="s">
        <v>27</v>
      </c>
      <c r="F243" s="24">
        <v>0</v>
      </c>
      <c r="G243" s="24">
        <v>0</v>
      </c>
      <c r="H243" s="24" t="str">
        <f t="shared" si="3"/>
        <v>1999_NB_23</v>
      </c>
      <c r="I243" s="24">
        <f>VLOOKUP(H243,inTHLBdata!A:H,7,FALSE)</f>
        <v>0</v>
      </c>
      <c r="J243" s="24">
        <f>VLOOKUP(H243,inTHLBdata!A:H,8,FALSE)</f>
        <v>0</v>
      </c>
      <c r="N243" s="24"/>
    </row>
    <row r="244" spans="1:14">
      <c r="A244" s="24">
        <v>1999</v>
      </c>
      <c r="B244" s="24" t="s">
        <v>188</v>
      </c>
      <c r="C244" t="str">
        <f>VLOOKUP(B244,'FHF LUT'!$A$5:$H$81,2,FALSE)</f>
        <v>Fire</v>
      </c>
      <c r="D244" s="24">
        <v>24</v>
      </c>
      <c r="E244" s="24" t="s">
        <v>17</v>
      </c>
      <c r="F244" s="24">
        <v>5036</v>
      </c>
      <c r="G244" s="24">
        <v>4510</v>
      </c>
      <c r="H244" s="24" t="str">
        <f t="shared" si="3"/>
        <v>1999_NB_24</v>
      </c>
      <c r="I244" s="24">
        <f>VLOOKUP(H244,inTHLBdata!A:H,7,FALSE)</f>
        <v>1417</v>
      </c>
      <c r="J244" s="24">
        <f>VLOOKUP(H244,inTHLBdata!A:H,8,FALSE)</f>
        <v>891</v>
      </c>
      <c r="N244" s="24"/>
    </row>
    <row r="245" spans="1:14">
      <c r="A245" s="24">
        <v>1999</v>
      </c>
      <c r="B245" s="24" t="s">
        <v>188</v>
      </c>
      <c r="C245" t="str">
        <f>VLOOKUP(B245,'FHF LUT'!$A$5:$H$81,2,FALSE)</f>
        <v>Fire</v>
      </c>
      <c r="D245" s="24">
        <v>25</v>
      </c>
      <c r="E245" s="24" t="s">
        <v>23</v>
      </c>
      <c r="F245" s="24">
        <v>0</v>
      </c>
      <c r="G245" s="24">
        <v>0</v>
      </c>
      <c r="H245" s="24" t="str">
        <f t="shared" si="3"/>
        <v>1999_NB_25</v>
      </c>
      <c r="I245" s="24">
        <f>VLOOKUP(H245,inTHLBdata!A:H,7,FALSE)</f>
        <v>0</v>
      </c>
      <c r="J245" s="24">
        <f>VLOOKUP(H245,inTHLBdata!A:H,8,FALSE)</f>
        <v>0</v>
      </c>
      <c r="N245" s="24"/>
    </row>
    <row r="246" spans="1:14">
      <c r="A246" s="24">
        <v>1999</v>
      </c>
      <c r="B246" s="24" t="s">
        <v>188</v>
      </c>
      <c r="C246" t="str">
        <f>VLOOKUP(B246,'FHF LUT'!$A$5:$H$81,2,FALSE)</f>
        <v>Fire</v>
      </c>
      <c r="D246" s="24">
        <v>26</v>
      </c>
      <c r="E246" s="24" t="s">
        <v>14</v>
      </c>
      <c r="F246" s="24">
        <v>0</v>
      </c>
      <c r="G246" s="24">
        <v>0</v>
      </c>
      <c r="H246" s="24" t="str">
        <f t="shared" si="3"/>
        <v>1999_NB_26</v>
      </c>
      <c r="I246" s="24">
        <f>VLOOKUP(H246,inTHLBdata!A:H,7,FALSE)</f>
        <v>0</v>
      </c>
      <c r="J246" s="24">
        <f>VLOOKUP(H246,inTHLBdata!A:H,8,FALSE)</f>
        <v>0</v>
      </c>
      <c r="N246" s="24"/>
    </row>
    <row r="247" spans="1:14">
      <c r="A247" s="24">
        <v>1999</v>
      </c>
      <c r="B247" s="24" t="s">
        <v>188</v>
      </c>
      <c r="C247" t="str">
        <f>VLOOKUP(B247,'FHF LUT'!$A$5:$H$81,2,FALSE)</f>
        <v>Fire</v>
      </c>
      <c r="D247" s="24">
        <v>27</v>
      </c>
      <c r="E247" s="24" t="s">
        <v>21</v>
      </c>
      <c r="F247" s="24">
        <v>0</v>
      </c>
      <c r="G247" s="24">
        <v>0</v>
      </c>
      <c r="H247" s="24" t="str">
        <f t="shared" si="3"/>
        <v>1999_NB_27</v>
      </c>
      <c r="I247" s="24">
        <f>VLOOKUP(H247,inTHLBdata!A:H,7,FALSE)</f>
        <v>0</v>
      </c>
      <c r="J247" s="24">
        <f>VLOOKUP(H247,inTHLBdata!A:H,8,FALSE)</f>
        <v>0</v>
      </c>
      <c r="N247" s="24"/>
    </row>
    <row r="248" spans="1:14">
      <c r="A248" s="24">
        <v>1999</v>
      </c>
      <c r="B248" s="24" t="s">
        <v>188</v>
      </c>
      <c r="C248" t="str">
        <f>VLOOKUP(B248,'FHF LUT'!$A$5:$H$81,2,FALSE)</f>
        <v>Fire</v>
      </c>
      <c r="D248" s="24">
        <v>29</v>
      </c>
      <c r="E248" s="24" t="s">
        <v>9</v>
      </c>
      <c r="F248" s="24">
        <v>0</v>
      </c>
      <c r="G248" s="24">
        <v>0</v>
      </c>
      <c r="H248" s="24" t="str">
        <f t="shared" si="3"/>
        <v>1999_NB_29</v>
      </c>
      <c r="I248" s="24">
        <f>VLOOKUP(H248,inTHLBdata!A:H,7,FALSE)</f>
        <v>0</v>
      </c>
      <c r="J248" s="24">
        <f>VLOOKUP(H248,inTHLBdata!A:H,8,FALSE)</f>
        <v>0</v>
      </c>
      <c r="N248" s="24"/>
    </row>
    <row r="249" spans="1:14">
      <c r="A249" s="24">
        <v>1999</v>
      </c>
      <c r="B249" s="24" t="s">
        <v>188</v>
      </c>
      <c r="C249" t="str">
        <f>VLOOKUP(B249,'FHF LUT'!$A$5:$H$81,2,FALSE)</f>
        <v>Fire</v>
      </c>
      <c r="D249" s="24">
        <v>30</v>
      </c>
      <c r="E249" s="24" t="s">
        <v>35</v>
      </c>
      <c r="F249" s="24">
        <v>765</v>
      </c>
      <c r="G249" s="24">
        <v>765</v>
      </c>
      <c r="H249" s="24" t="str">
        <f t="shared" si="3"/>
        <v>1999_NB_30</v>
      </c>
      <c r="I249" s="24">
        <f>VLOOKUP(H249,inTHLBdata!A:H,7,FALSE)</f>
        <v>171</v>
      </c>
      <c r="J249" s="24">
        <f>VLOOKUP(H249,inTHLBdata!A:H,8,FALSE)</f>
        <v>171</v>
      </c>
      <c r="N249" s="24"/>
    </row>
    <row r="250" spans="1:14">
      <c r="A250" s="24">
        <v>1999</v>
      </c>
      <c r="B250" s="24" t="s">
        <v>188</v>
      </c>
      <c r="C250" t="str">
        <f>VLOOKUP(B250,'FHF LUT'!$A$5:$H$81,2,FALSE)</f>
        <v>Fire</v>
      </c>
      <c r="D250" s="24">
        <v>31</v>
      </c>
      <c r="E250" s="24" t="s">
        <v>34</v>
      </c>
      <c r="F250" s="24">
        <v>0</v>
      </c>
      <c r="G250" s="24">
        <v>0</v>
      </c>
      <c r="H250" s="24" t="str">
        <f t="shared" si="3"/>
        <v>1999_NB_31</v>
      </c>
      <c r="I250" s="24">
        <f>VLOOKUP(H250,inTHLBdata!A:H,7,FALSE)</f>
        <v>0</v>
      </c>
      <c r="J250" s="24">
        <f>VLOOKUP(H250,inTHLBdata!A:H,8,FALSE)</f>
        <v>0</v>
      </c>
      <c r="N250" s="24"/>
    </row>
    <row r="251" spans="1:14">
      <c r="A251" s="24">
        <v>1999</v>
      </c>
      <c r="B251" s="24" t="s">
        <v>188</v>
      </c>
      <c r="C251" t="str">
        <f>VLOOKUP(B251,'FHF LUT'!$A$5:$H$81,2,FALSE)</f>
        <v>Fire</v>
      </c>
      <c r="D251" s="24">
        <v>38</v>
      </c>
      <c r="E251" s="24" t="s">
        <v>8</v>
      </c>
      <c r="F251" s="24">
        <v>0</v>
      </c>
      <c r="G251" s="24">
        <v>0</v>
      </c>
      <c r="H251" s="24" t="str">
        <f t="shared" si="3"/>
        <v>1999_NB_38</v>
      </c>
      <c r="I251" s="24">
        <f>VLOOKUP(H251,inTHLBdata!A:H,7,FALSE)</f>
        <v>0</v>
      </c>
      <c r="J251" s="24">
        <f>VLOOKUP(H251,inTHLBdata!A:H,8,FALSE)</f>
        <v>0</v>
      </c>
      <c r="N251" s="24"/>
    </row>
    <row r="252" spans="1:14">
      <c r="A252" s="24">
        <v>1999</v>
      </c>
      <c r="B252" s="24" t="s">
        <v>188</v>
      </c>
      <c r="C252" t="str">
        <f>VLOOKUP(B252,'FHF LUT'!$A$5:$H$81,2,FALSE)</f>
        <v>Fire</v>
      </c>
      <c r="D252" s="24">
        <v>39</v>
      </c>
      <c r="E252" s="24" t="s">
        <v>36</v>
      </c>
      <c r="F252" s="24">
        <v>0</v>
      </c>
      <c r="G252" s="24">
        <v>0</v>
      </c>
      <c r="H252" s="24" t="str">
        <f t="shared" si="3"/>
        <v>1999_NB_39</v>
      </c>
      <c r="I252" s="24">
        <f>VLOOKUP(H252,inTHLBdata!A:H,7,FALSE)</f>
        <v>0</v>
      </c>
      <c r="J252" s="24">
        <f>VLOOKUP(H252,inTHLBdata!A:H,8,FALSE)</f>
        <v>0</v>
      </c>
      <c r="N252" s="24"/>
    </row>
    <row r="253" spans="1:14">
      <c r="A253" s="24">
        <v>1999</v>
      </c>
      <c r="B253" s="24" t="s">
        <v>188</v>
      </c>
      <c r="C253" t="str">
        <f>VLOOKUP(B253,'FHF LUT'!$A$5:$H$81,2,FALSE)</f>
        <v>Fire</v>
      </c>
      <c r="D253" s="24">
        <v>40</v>
      </c>
      <c r="E253" s="24" t="s">
        <v>31</v>
      </c>
      <c r="F253" s="24">
        <v>0</v>
      </c>
      <c r="G253" s="24">
        <v>0</v>
      </c>
      <c r="H253" s="24" t="str">
        <f t="shared" si="3"/>
        <v>1999_NB_40</v>
      </c>
      <c r="I253" s="24">
        <f>VLOOKUP(H253,inTHLBdata!A:H,7,FALSE)</f>
        <v>0</v>
      </c>
      <c r="J253" s="24">
        <f>VLOOKUP(H253,inTHLBdata!A:H,8,FALSE)</f>
        <v>0</v>
      </c>
      <c r="N253" s="24"/>
    </row>
    <row r="254" spans="1:14">
      <c r="A254" s="24">
        <v>1999</v>
      </c>
      <c r="B254" s="24" t="s">
        <v>188</v>
      </c>
      <c r="C254" t="str">
        <f>VLOOKUP(B254,'FHF LUT'!$A$5:$H$81,2,FALSE)</f>
        <v>Fire</v>
      </c>
      <c r="D254" s="24">
        <v>41</v>
      </c>
      <c r="E254" s="24" t="s">
        <v>26</v>
      </c>
      <c r="F254" s="24">
        <v>0</v>
      </c>
      <c r="G254" s="24">
        <v>0</v>
      </c>
      <c r="H254" s="24" t="str">
        <f t="shared" si="3"/>
        <v>1999_NB_41</v>
      </c>
      <c r="I254" s="24">
        <f>VLOOKUP(H254,inTHLBdata!A:H,7,FALSE)</f>
        <v>0</v>
      </c>
      <c r="J254" s="24">
        <f>VLOOKUP(H254,inTHLBdata!A:H,8,FALSE)</f>
        <v>0</v>
      </c>
      <c r="N254" s="24"/>
    </row>
    <row r="255" spans="1:14">
      <c r="A255" s="24">
        <v>1999</v>
      </c>
      <c r="B255" s="24" t="s">
        <v>188</v>
      </c>
      <c r="C255" t="str">
        <f>VLOOKUP(B255,'FHF LUT'!$A$5:$H$81,2,FALSE)</f>
        <v>Fire</v>
      </c>
      <c r="D255" s="24">
        <v>43</v>
      </c>
      <c r="E255" s="24" t="s">
        <v>20</v>
      </c>
      <c r="F255" s="24">
        <v>0</v>
      </c>
      <c r="G255" s="24">
        <v>0</v>
      </c>
      <c r="H255" s="24" t="str">
        <f t="shared" si="3"/>
        <v>1999_NB_43</v>
      </c>
      <c r="I255" s="24">
        <f>VLOOKUP(H255,inTHLBdata!A:H,7,FALSE)</f>
        <v>0</v>
      </c>
      <c r="J255" s="24">
        <f>VLOOKUP(H255,inTHLBdata!A:H,8,FALSE)</f>
        <v>0</v>
      </c>
      <c r="N255" s="24"/>
    </row>
    <row r="256" spans="1:14">
      <c r="A256" s="24">
        <v>1999</v>
      </c>
      <c r="B256" s="24" t="s">
        <v>188</v>
      </c>
      <c r="C256" t="str">
        <f>VLOOKUP(B256,'FHF LUT'!$A$5:$H$81,2,FALSE)</f>
        <v>Fire</v>
      </c>
      <c r="D256" s="24">
        <v>44</v>
      </c>
      <c r="E256" s="24" t="s">
        <v>3</v>
      </c>
      <c r="F256" s="24">
        <v>0</v>
      </c>
      <c r="G256" s="24">
        <v>0</v>
      </c>
      <c r="H256" s="24" t="str">
        <f t="shared" si="3"/>
        <v>1999_NB_44</v>
      </c>
      <c r="I256" s="24">
        <f>VLOOKUP(H256,inTHLBdata!A:H,7,FALSE)</f>
        <v>0</v>
      </c>
      <c r="J256" s="24">
        <f>VLOOKUP(H256,inTHLBdata!A:H,8,FALSE)</f>
        <v>0</v>
      </c>
      <c r="N256" s="24"/>
    </row>
    <row r="257" spans="1:14">
      <c r="A257" s="24">
        <v>1999</v>
      </c>
      <c r="B257" s="24" t="s">
        <v>188</v>
      </c>
      <c r="C257" t="str">
        <f>VLOOKUP(B257,'FHF LUT'!$A$5:$H$81,2,FALSE)</f>
        <v>Fire</v>
      </c>
      <c r="D257" s="24">
        <v>45</v>
      </c>
      <c r="E257" s="24" t="s">
        <v>5</v>
      </c>
      <c r="F257" s="24">
        <v>0</v>
      </c>
      <c r="G257" s="24">
        <v>0</v>
      </c>
      <c r="H257" s="24" t="str">
        <f t="shared" si="3"/>
        <v>1999_NB_45</v>
      </c>
      <c r="I257" s="24">
        <f>VLOOKUP(H257,inTHLBdata!A:H,7,FALSE)</f>
        <v>0</v>
      </c>
      <c r="J257" s="24">
        <f>VLOOKUP(H257,inTHLBdata!A:H,8,FALSE)</f>
        <v>0</v>
      </c>
      <c r="N257" s="24"/>
    </row>
    <row r="258" spans="1:14">
      <c r="A258" s="24">
        <v>1999</v>
      </c>
      <c r="B258" s="24" t="s">
        <v>188</v>
      </c>
      <c r="C258" t="str">
        <f>VLOOKUP(B258,'FHF LUT'!$A$5:$H$81,2,FALSE)</f>
        <v>Fire</v>
      </c>
      <c r="D258" s="24">
        <v>46</v>
      </c>
      <c r="E258" s="24" t="s">
        <v>234</v>
      </c>
      <c r="F258" s="24">
        <v>0</v>
      </c>
      <c r="G258" s="24">
        <v>0</v>
      </c>
      <c r="H258" s="24" t="str">
        <f t="shared" si="3"/>
        <v>1999_NB_46</v>
      </c>
      <c r="I258" s="24">
        <f>VLOOKUP(H258,inTHLBdata!A:H,7,FALSE)</f>
        <v>0</v>
      </c>
      <c r="J258" s="24">
        <f>VLOOKUP(H258,inTHLBdata!A:H,8,FALSE)</f>
        <v>0</v>
      </c>
      <c r="N258" s="24"/>
    </row>
    <row r="259" spans="1:14">
      <c r="A259" s="24">
        <v>1999</v>
      </c>
      <c r="B259" s="24" t="s">
        <v>188</v>
      </c>
      <c r="C259" t="str">
        <f>VLOOKUP(B259,'FHF LUT'!$A$5:$H$81,2,FALSE)</f>
        <v>Fire</v>
      </c>
      <c r="D259" s="24">
        <v>47</v>
      </c>
      <c r="E259" s="24" t="s">
        <v>233</v>
      </c>
      <c r="F259" s="24">
        <v>0</v>
      </c>
      <c r="G259" s="24">
        <v>0</v>
      </c>
      <c r="H259" s="24" t="str">
        <f t="shared" ref="H259:H322" si="4">CONCATENATE(A259,"_",B259,"_",D259)</f>
        <v>1999_NB_47</v>
      </c>
      <c r="I259" s="24">
        <f>VLOOKUP(H259,inTHLBdata!A:H,7,FALSE)</f>
        <v>0</v>
      </c>
      <c r="J259" s="24">
        <f>VLOOKUP(H259,inTHLBdata!A:H,8,FALSE)</f>
        <v>0</v>
      </c>
      <c r="N259" s="24"/>
    </row>
    <row r="260" spans="1:14">
      <c r="A260" s="24">
        <v>1999</v>
      </c>
      <c r="B260" s="24" t="s">
        <v>188</v>
      </c>
      <c r="C260" t="str">
        <f>VLOOKUP(B260,'FHF LUT'!$A$5:$H$81,2,FALSE)</f>
        <v>Fire</v>
      </c>
      <c r="D260" s="24">
        <v>48</v>
      </c>
      <c r="E260" s="24" t="s">
        <v>235</v>
      </c>
      <c r="F260" s="24">
        <v>0</v>
      </c>
      <c r="G260" s="24">
        <v>0</v>
      </c>
      <c r="H260" s="24" t="str">
        <f t="shared" si="4"/>
        <v>1999_NB_48</v>
      </c>
      <c r="I260" s="24">
        <f>VLOOKUP(H260,inTHLBdata!A:H,7,FALSE)</f>
        <v>0</v>
      </c>
      <c r="J260" s="24">
        <f>VLOOKUP(H260,inTHLBdata!A:H,8,FALSE)</f>
        <v>0</v>
      </c>
      <c r="N260" s="24"/>
    </row>
    <row r="261" spans="1:14">
      <c r="A261" s="24">
        <v>1999</v>
      </c>
      <c r="B261" s="24" t="s">
        <v>332</v>
      </c>
      <c r="C261" t="str">
        <f>VLOOKUP(B261,'FHF LUT'!$A$5:$H$81,2,FALSE)</f>
        <v>Drought-caused Mortality</v>
      </c>
      <c r="D261" s="24">
        <v>1</v>
      </c>
      <c r="E261" s="24" t="s">
        <v>10</v>
      </c>
      <c r="F261" s="24">
        <v>0</v>
      </c>
      <c r="G261" s="24">
        <v>0</v>
      </c>
      <c r="H261" s="24" t="str">
        <f t="shared" si="4"/>
        <v>1999_NDM_1</v>
      </c>
      <c r="I261" s="24">
        <f>VLOOKUP(H261,inTHLBdata!A:H,7,FALSE)</f>
        <v>0</v>
      </c>
      <c r="J261" s="24">
        <f>VLOOKUP(H261,inTHLBdata!A:H,8,FALSE)</f>
        <v>0</v>
      </c>
      <c r="N261" s="24"/>
    </row>
    <row r="262" spans="1:14">
      <c r="A262" s="24">
        <v>1999</v>
      </c>
      <c r="B262" s="24" t="s">
        <v>332</v>
      </c>
      <c r="C262" t="str">
        <f>VLOOKUP(B262,'FHF LUT'!$A$5:$H$81,2,FALSE)</f>
        <v>Drought-caused Mortality</v>
      </c>
      <c r="D262" s="24">
        <v>2</v>
      </c>
      <c r="E262" s="24" t="s">
        <v>22</v>
      </c>
      <c r="F262" s="24">
        <v>201</v>
      </c>
      <c r="G262" s="24">
        <v>122</v>
      </c>
      <c r="H262" s="24" t="str">
        <f t="shared" si="4"/>
        <v>1999_NDM_2</v>
      </c>
      <c r="I262" s="24">
        <f>VLOOKUP(H262,inTHLBdata!A:H,7,FALSE)</f>
        <v>4449</v>
      </c>
      <c r="J262" s="24">
        <f>VLOOKUP(H262,inTHLBdata!A:H,8,FALSE)</f>
        <v>3070</v>
      </c>
      <c r="N262" s="24"/>
    </row>
    <row r="263" spans="1:14">
      <c r="A263" s="24">
        <v>1999</v>
      </c>
      <c r="B263" s="24" t="s">
        <v>332</v>
      </c>
      <c r="C263" t="str">
        <f>VLOOKUP(B263,'FHF LUT'!$A$5:$H$81,2,FALSE)</f>
        <v>Drought-caused Mortality</v>
      </c>
      <c r="D263" s="24">
        <v>3</v>
      </c>
      <c r="E263" s="24" t="s">
        <v>13</v>
      </c>
      <c r="F263" s="24">
        <v>0</v>
      </c>
      <c r="G263" s="24">
        <v>0</v>
      </c>
      <c r="H263" s="24" t="str">
        <f t="shared" si="4"/>
        <v>1999_NDM_3</v>
      </c>
      <c r="I263" s="24">
        <f>VLOOKUP(H263,inTHLBdata!A:H,7,FALSE)</f>
        <v>0</v>
      </c>
      <c r="J263" s="24">
        <f>VLOOKUP(H263,inTHLBdata!A:H,8,FALSE)</f>
        <v>0</v>
      </c>
      <c r="N263" s="24"/>
    </row>
    <row r="264" spans="1:14">
      <c r="A264" s="24">
        <v>1999</v>
      </c>
      <c r="B264" s="24" t="s">
        <v>332</v>
      </c>
      <c r="C264" t="str">
        <f>VLOOKUP(B264,'FHF LUT'!$A$5:$H$81,2,FALSE)</f>
        <v>Drought-caused Mortality</v>
      </c>
      <c r="D264" s="24">
        <v>4</v>
      </c>
      <c r="E264" s="24" t="s">
        <v>28</v>
      </c>
      <c r="F264" s="24">
        <v>0</v>
      </c>
      <c r="G264" s="24">
        <v>0</v>
      </c>
      <c r="H264" s="24" t="str">
        <f t="shared" si="4"/>
        <v>1999_NDM_4</v>
      </c>
      <c r="I264" s="24">
        <f>VLOOKUP(H264,inTHLBdata!A:H,7,FALSE)</f>
        <v>0</v>
      </c>
      <c r="J264" s="24">
        <f>VLOOKUP(H264,inTHLBdata!A:H,8,FALSE)</f>
        <v>0</v>
      </c>
      <c r="N264" s="24"/>
    </row>
    <row r="265" spans="1:14">
      <c r="A265" s="24">
        <v>1999</v>
      </c>
      <c r="B265" s="24" t="s">
        <v>332</v>
      </c>
      <c r="C265" t="str">
        <f>VLOOKUP(B265,'FHF LUT'!$A$5:$H$81,2,FALSE)</f>
        <v>Drought-caused Mortality</v>
      </c>
      <c r="D265" s="24">
        <v>5</v>
      </c>
      <c r="E265" s="24" t="s">
        <v>16</v>
      </c>
      <c r="F265" s="24">
        <v>0</v>
      </c>
      <c r="G265" s="24">
        <v>0</v>
      </c>
      <c r="H265" s="24" t="str">
        <f t="shared" si="4"/>
        <v>1999_NDM_5</v>
      </c>
      <c r="I265" s="24">
        <f>VLOOKUP(H265,inTHLBdata!A:H,7,FALSE)</f>
        <v>0</v>
      </c>
      <c r="J265" s="24">
        <f>VLOOKUP(H265,inTHLBdata!A:H,8,FALSE)</f>
        <v>0</v>
      </c>
      <c r="N265" s="24"/>
    </row>
    <row r="266" spans="1:14">
      <c r="A266" s="24">
        <v>1999</v>
      </c>
      <c r="B266" s="24" t="s">
        <v>332</v>
      </c>
      <c r="C266" t="str">
        <f>VLOOKUP(B266,'FHF LUT'!$A$5:$H$81,2,FALSE)</f>
        <v>Drought-caused Mortality</v>
      </c>
      <c r="D266" s="24">
        <v>7</v>
      </c>
      <c r="E266" s="24" t="s">
        <v>25</v>
      </c>
      <c r="F266" s="24">
        <v>0</v>
      </c>
      <c r="G266" s="24">
        <v>0</v>
      </c>
      <c r="H266" s="24" t="str">
        <f t="shared" si="4"/>
        <v>1999_NDM_7</v>
      </c>
      <c r="I266" s="24">
        <f>VLOOKUP(H266,inTHLBdata!A:H,7,FALSE)</f>
        <v>0</v>
      </c>
      <c r="J266" s="24">
        <f>VLOOKUP(H266,inTHLBdata!A:H,8,FALSE)</f>
        <v>0</v>
      </c>
      <c r="N266" s="24"/>
    </row>
    <row r="267" spans="1:14">
      <c r="A267" s="24">
        <v>1999</v>
      </c>
      <c r="B267" s="24" t="s">
        <v>332</v>
      </c>
      <c r="C267" t="str">
        <f>VLOOKUP(B267,'FHF LUT'!$A$5:$H$81,2,FALSE)</f>
        <v>Drought-caused Mortality</v>
      </c>
      <c r="D267" s="24">
        <v>8</v>
      </c>
      <c r="E267" s="24" t="s">
        <v>29</v>
      </c>
      <c r="F267" s="24">
        <v>0</v>
      </c>
      <c r="G267" s="24">
        <v>0</v>
      </c>
      <c r="H267" s="24" t="str">
        <f t="shared" si="4"/>
        <v>1999_NDM_8</v>
      </c>
      <c r="I267" s="24">
        <f>VLOOKUP(H267,inTHLBdata!A:H,7,FALSE)</f>
        <v>0</v>
      </c>
      <c r="J267" s="24">
        <f>VLOOKUP(H267,inTHLBdata!A:H,8,FALSE)</f>
        <v>0</v>
      </c>
      <c r="N267" s="24"/>
    </row>
    <row r="268" spans="1:14">
      <c r="A268" s="24">
        <v>1999</v>
      </c>
      <c r="B268" s="24" t="s">
        <v>332</v>
      </c>
      <c r="C268" t="str">
        <f>VLOOKUP(B268,'FHF LUT'!$A$5:$H$81,2,FALSE)</f>
        <v>Drought-caused Mortality</v>
      </c>
      <c r="D268" s="24">
        <v>9</v>
      </c>
      <c r="E268" s="24" t="s">
        <v>7</v>
      </c>
      <c r="F268" s="24">
        <v>0</v>
      </c>
      <c r="G268" s="24">
        <v>0</v>
      </c>
      <c r="H268" s="24" t="str">
        <f t="shared" si="4"/>
        <v>1999_NDM_9</v>
      </c>
      <c r="I268" s="24">
        <f>VLOOKUP(H268,inTHLBdata!A:H,7,FALSE)</f>
        <v>0</v>
      </c>
      <c r="J268" s="24">
        <f>VLOOKUP(H268,inTHLBdata!A:H,8,FALSE)</f>
        <v>0</v>
      </c>
      <c r="N268" s="24"/>
    </row>
    <row r="269" spans="1:14">
      <c r="A269" s="24">
        <v>1999</v>
      </c>
      <c r="B269" s="24" t="s">
        <v>332</v>
      </c>
      <c r="C269" t="str">
        <f>VLOOKUP(B269,'FHF LUT'!$A$5:$H$81,2,FALSE)</f>
        <v>Drought-caused Mortality</v>
      </c>
      <c r="D269" s="24">
        <v>10</v>
      </c>
      <c r="E269" s="24" t="s">
        <v>18</v>
      </c>
      <c r="F269" s="24">
        <v>0</v>
      </c>
      <c r="G269" s="24">
        <v>0</v>
      </c>
      <c r="H269" s="24" t="str">
        <f t="shared" si="4"/>
        <v>1999_NDM_10</v>
      </c>
      <c r="I269" s="24">
        <f>VLOOKUP(H269,inTHLBdata!A:H,7,FALSE)</f>
        <v>0</v>
      </c>
      <c r="J269" s="24">
        <f>VLOOKUP(H269,inTHLBdata!A:H,8,FALSE)</f>
        <v>0</v>
      </c>
      <c r="N269" s="24"/>
    </row>
    <row r="270" spans="1:14">
      <c r="A270" s="24">
        <v>1999</v>
      </c>
      <c r="B270" s="24" t="s">
        <v>332</v>
      </c>
      <c r="C270" t="str">
        <f>VLOOKUP(B270,'FHF LUT'!$A$5:$H$81,2,FALSE)</f>
        <v>Drought-caused Mortality</v>
      </c>
      <c r="D270" s="24">
        <v>11</v>
      </c>
      <c r="E270" s="24" t="s">
        <v>4</v>
      </c>
      <c r="F270" s="24">
        <v>29068</v>
      </c>
      <c r="G270" s="24">
        <v>18774</v>
      </c>
      <c r="H270" s="24" t="str">
        <f t="shared" si="4"/>
        <v>1999_NDM_11</v>
      </c>
      <c r="I270" s="24">
        <f>VLOOKUP(H270,inTHLBdata!A:H,7,FALSE)</f>
        <v>19764</v>
      </c>
      <c r="J270" s="24">
        <f>VLOOKUP(H270,inTHLBdata!A:H,8,FALSE)</f>
        <v>11604</v>
      </c>
      <c r="N270" s="24"/>
    </row>
    <row r="271" spans="1:14">
      <c r="A271" s="24">
        <v>1999</v>
      </c>
      <c r="B271" s="24" t="s">
        <v>332</v>
      </c>
      <c r="C271" t="str">
        <f>VLOOKUP(B271,'FHF LUT'!$A$5:$H$81,2,FALSE)</f>
        <v>Drought-caused Mortality</v>
      </c>
      <c r="D271" s="24">
        <v>12</v>
      </c>
      <c r="E271" s="24" t="s">
        <v>11</v>
      </c>
      <c r="F271" s="24">
        <v>0</v>
      </c>
      <c r="G271" s="24">
        <v>0</v>
      </c>
      <c r="H271" s="24" t="str">
        <f t="shared" si="4"/>
        <v>1999_NDM_12</v>
      </c>
      <c r="I271" s="24">
        <f>VLOOKUP(H271,inTHLBdata!A:H,7,FALSE)</f>
        <v>0</v>
      </c>
      <c r="J271" s="24">
        <f>VLOOKUP(H271,inTHLBdata!A:H,8,FALSE)</f>
        <v>0</v>
      </c>
      <c r="N271" s="24"/>
    </row>
    <row r="272" spans="1:14">
      <c r="A272" s="24">
        <v>1999</v>
      </c>
      <c r="B272" s="24" t="s">
        <v>332</v>
      </c>
      <c r="C272" t="str">
        <f>VLOOKUP(B272,'FHF LUT'!$A$5:$H$81,2,FALSE)</f>
        <v>Drought-caused Mortality</v>
      </c>
      <c r="D272" s="24">
        <v>13</v>
      </c>
      <c r="E272" s="24" t="s">
        <v>24</v>
      </c>
      <c r="F272" s="24">
        <v>436</v>
      </c>
      <c r="G272" s="24">
        <v>378</v>
      </c>
      <c r="H272" s="24" t="str">
        <f t="shared" si="4"/>
        <v>1999_NDM_13</v>
      </c>
      <c r="I272" s="24">
        <f>VLOOKUP(H272,inTHLBdata!A:H,7,FALSE)</f>
        <v>347</v>
      </c>
      <c r="J272" s="24">
        <f>VLOOKUP(H272,inTHLBdata!A:H,8,FALSE)</f>
        <v>289</v>
      </c>
      <c r="N272" s="24"/>
    </row>
    <row r="273" spans="1:14">
      <c r="A273" s="24">
        <v>1999</v>
      </c>
      <c r="B273" s="24" t="s">
        <v>332</v>
      </c>
      <c r="C273" t="str">
        <f>VLOOKUP(B273,'FHF LUT'!$A$5:$H$81,2,FALSE)</f>
        <v>Drought-caused Mortality</v>
      </c>
      <c r="D273" s="24">
        <v>14</v>
      </c>
      <c r="E273" s="24" t="s">
        <v>30</v>
      </c>
      <c r="F273" s="24">
        <v>0</v>
      </c>
      <c r="G273" s="24">
        <v>0</v>
      </c>
      <c r="H273" s="24" t="str">
        <f t="shared" si="4"/>
        <v>1999_NDM_14</v>
      </c>
      <c r="I273" s="24">
        <f>VLOOKUP(H273,inTHLBdata!A:H,7,FALSE)</f>
        <v>0</v>
      </c>
      <c r="J273" s="24">
        <f>VLOOKUP(H273,inTHLBdata!A:H,8,FALSE)</f>
        <v>0</v>
      </c>
      <c r="N273" s="24"/>
    </row>
    <row r="274" spans="1:14">
      <c r="A274" s="24">
        <v>1999</v>
      </c>
      <c r="B274" s="24" t="s">
        <v>332</v>
      </c>
      <c r="C274" t="str">
        <f>VLOOKUP(B274,'FHF LUT'!$A$5:$H$81,2,FALSE)</f>
        <v>Drought-caused Mortality</v>
      </c>
      <c r="D274" s="24">
        <v>15</v>
      </c>
      <c r="E274" s="24" t="s">
        <v>33</v>
      </c>
      <c r="F274" s="24">
        <v>354</v>
      </c>
      <c r="G274" s="24">
        <v>282</v>
      </c>
      <c r="H274" s="24" t="str">
        <f t="shared" si="4"/>
        <v>1999_NDM_15</v>
      </c>
      <c r="I274" s="24">
        <f>VLOOKUP(H274,inTHLBdata!A:H,7,FALSE)</f>
        <v>84</v>
      </c>
      <c r="J274" s="24">
        <f>VLOOKUP(H274,inTHLBdata!A:H,8,FALSE)</f>
        <v>84</v>
      </c>
      <c r="N274" s="24"/>
    </row>
    <row r="275" spans="1:14">
      <c r="A275" s="24">
        <v>1999</v>
      </c>
      <c r="B275" s="24" t="s">
        <v>332</v>
      </c>
      <c r="C275" t="str">
        <f>VLOOKUP(B275,'FHF LUT'!$A$5:$H$81,2,FALSE)</f>
        <v>Drought-caused Mortality</v>
      </c>
      <c r="D275" s="24">
        <v>16</v>
      </c>
      <c r="E275" s="24" t="s">
        <v>12</v>
      </c>
      <c r="F275" s="24">
        <v>0</v>
      </c>
      <c r="G275" s="24">
        <v>0</v>
      </c>
      <c r="H275" s="24" t="str">
        <f t="shared" si="4"/>
        <v>1999_NDM_16</v>
      </c>
      <c r="I275" s="24">
        <f>VLOOKUP(H275,inTHLBdata!A:H,7,FALSE)</f>
        <v>0</v>
      </c>
      <c r="J275" s="24">
        <f>VLOOKUP(H275,inTHLBdata!A:H,8,FALSE)</f>
        <v>0</v>
      </c>
      <c r="N275" s="24"/>
    </row>
    <row r="276" spans="1:14">
      <c r="A276" s="24">
        <v>1999</v>
      </c>
      <c r="B276" s="24" t="s">
        <v>332</v>
      </c>
      <c r="C276" t="str">
        <f>VLOOKUP(B276,'FHF LUT'!$A$5:$H$81,2,FALSE)</f>
        <v>Drought-caused Mortality</v>
      </c>
      <c r="D276" s="24">
        <v>17</v>
      </c>
      <c r="E276" s="24" t="s">
        <v>32</v>
      </c>
      <c r="F276" s="24">
        <v>0</v>
      </c>
      <c r="G276" s="24">
        <v>0</v>
      </c>
      <c r="H276" s="24" t="str">
        <f t="shared" si="4"/>
        <v>1999_NDM_17</v>
      </c>
      <c r="I276" s="24">
        <f>VLOOKUP(H276,inTHLBdata!A:H,7,FALSE)</f>
        <v>0</v>
      </c>
      <c r="J276" s="24">
        <f>VLOOKUP(H276,inTHLBdata!A:H,8,FALSE)</f>
        <v>0</v>
      </c>
      <c r="N276" s="24"/>
    </row>
    <row r="277" spans="1:14">
      <c r="A277" s="24">
        <v>1999</v>
      </c>
      <c r="B277" s="24" t="s">
        <v>332</v>
      </c>
      <c r="C277" t="str">
        <f>VLOOKUP(B277,'FHF LUT'!$A$5:$H$81,2,FALSE)</f>
        <v>Drought-caused Mortality</v>
      </c>
      <c r="D277" s="24">
        <v>18</v>
      </c>
      <c r="E277" s="24" t="s">
        <v>15</v>
      </c>
      <c r="F277" s="24">
        <v>898</v>
      </c>
      <c r="G277" s="24">
        <v>458</v>
      </c>
      <c r="H277" s="24" t="str">
        <f t="shared" si="4"/>
        <v>1999_NDM_18</v>
      </c>
      <c r="I277" s="24">
        <f>VLOOKUP(H277,inTHLBdata!A:H,7,FALSE)</f>
        <v>898</v>
      </c>
      <c r="J277" s="24">
        <f>VLOOKUP(H277,inTHLBdata!A:H,8,FALSE)</f>
        <v>458</v>
      </c>
      <c r="N277" s="24"/>
    </row>
    <row r="278" spans="1:14">
      <c r="A278" s="24">
        <v>1999</v>
      </c>
      <c r="B278" s="24" t="s">
        <v>332</v>
      </c>
      <c r="C278" t="str">
        <f>VLOOKUP(B278,'FHF LUT'!$A$5:$H$81,2,FALSE)</f>
        <v>Drought-caused Mortality</v>
      </c>
      <c r="D278" s="24">
        <v>20</v>
      </c>
      <c r="E278" s="24" t="s">
        <v>6</v>
      </c>
      <c r="F278" s="24">
        <v>0</v>
      </c>
      <c r="G278" s="24">
        <v>0</v>
      </c>
      <c r="H278" s="24" t="str">
        <f t="shared" si="4"/>
        <v>1999_NDM_20</v>
      </c>
      <c r="I278" s="24">
        <f>VLOOKUP(H278,inTHLBdata!A:H,7,FALSE)</f>
        <v>0</v>
      </c>
      <c r="J278" s="24">
        <f>VLOOKUP(H278,inTHLBdata!A:H,8,FALSE)</f>
        <v>0</v>
      </c>
      <c r="N278" s="24"/>
    </row>
    <row r="279" spans="1:14">
      <c r="A279" s="24">
        <v>1999</v>
      </c>
      <c r="B279" s="24" t="s">
        <v>332</v>
      </c>
      <c r="C279" t="str">
        <f>VLOOKUP(B279,'FHF LUT'!$A$5:$H$81,2,FALSE)</f>
        <v>Drought-caused Mortality</v>
      </c>
      <c r="D279" s="24">
        <v>22</v>
      </c>
      <c r="E279" s="24" t="s">
        <v>19</v>
      </c>
      <c r="F279" s="24">
        <v>117016</v>
      </c>
      <c r="G279" s="24">
        <v>75848</v>
      </c>
      <c r="H279" s="24" t="str">
        <f t="shared" si="4"/>
        <v>1999_NDM_22</v>
      </c>
      <c r="I279" s="24">
        <f>VLOOKUP(H279,inTHLBdata!A:H,7,FALSE)</f>
        <v>71461</v>
      </c>
      <c r="J279" s="24">
        <f>VLOOKUP(H279,inTHLBdata!A:H,8,FALSE)</f>
        <v>42901</v>
      </c>
      <c r="N279" s="24"/>
    </row>
    <row r="280" spans="1:14">
      <c r="A280" s="24">
        <v>1999</v>
      </c>
      <c r="B280" s="24" t="s">
        <v>332</v>
      </c>
      <c r="C280" t="str">
        <f>VLOOKUP(B280,'FHF LUT'!$A$5:$H$81,2,FALSE)</f>
        <v>Drought-caused Mortality</v>
      </c>
      <c r="D280" s="24">
        <v>23</v>
      </c>
      <c r="E280" s="24" t="s">
        <v>27</v>
      </c>
      <c r="F280" s="24">
        <v>0</v>
      </c>
      <c r="G280" s="24">
        <v>0</v>
      </c>
      <c r="H280" s="24" t="str">
        <f t="shared" si="4"/>
        <v>1999_NDM_23</v>
      </c>
      <c r="I280" s="24">
        <f>VLOOKUP(H280,inTHLBdata!A:H,7,FALSE)</f>
        <v>0</v>
      </c>
      <c r="J280" s="24">
        <f>VLOOKUP(H280,inTHLBdata!A:H,8,FALSE)</f>
        <v>0</v>
      </c>
      <c r="N280" s="24"/>
    </row>
    <row r="281" spans="1:14">
      <c r="A281" s="24">
        <v>1999</v>
      </c>
      <c r="B281" s="24" t="s">
        <v>332</v>
      </c>
      <c r="C281" t="str">
        <f>VLOOKUP(B281,'FHF LUT'!$A$5:$H$81,2,FALSE)</f>
        <v>Drought-caused Mortality</v>
      </c>
      <c r="D281" s="24">
        <v>24</v>
      </c>
      <c r="E281" s="24" t="s">
        <v>17</v>
      </c>
      <c r="F281" s="24">
        <v>0</v>
      </c>
      <c r="G281" s="24">
        <v>0</v>
      </c>
      <c r="H281" s="24" t="str">
        <f t="shared" si="4"/>
        <v>1999_NDM_24</v>
      </c>
      <c r="I281" s="24">
        <f>VLOOKUP(H281,inTHLBdata!A:H,7,FALSE)</f>
        <v>0</v>
      </c>
      <c r="J281" s="24">
        <f>VLOOKUP(H281,inTHLBdata!A:H,8,FALSE)</f>
        <v>0</v>
      </c>
      <c r="N281" s="24"/>
    </row>
    <row r="282" spans="1:14">
      <c r="A282" s="24">
        <v>1999</v>
      </c>
      <c r="B282" s="24" t="s">
        <v>332</v>
      </c>
      <c r="C282" t="str">
        <f>VLOOKUP(B282,'FHF LUT'!$A$5:$H$81,2,FALSE)</f>
        <v>Drought-caused Mortality</v>
      </c>
      <c r="D282" s="24">
        <v>25</v>
      </c>
      <c r="E282" s="24" t="s">
        <v>23</v>
      </c>
      <c r="F282" s="24">
        <v>0</v>
      </c>
      <c r="G282" s="24">
        <v>0</v>
      </c>
      <c r="H282" s="24" t="str">
        <f t="shared" si="4"/>
        <v>1999_NDM_25</v>
      </c>
      <c r="I282" s="24">
        <f>VLOOKUP(H282,inTHLBdata!A:H,7,FALSE)</f>
        <v>0</v>
      </c>
      <c r="J282" s="24">
        <f>VLOOKUP(H282,inTHLBdata!A:H,8,FALSE)</f>
        <v>0</v>
      </c>
      <c r="N282" s="24"/>
    </row>
    <row r="283" spans="1:14">
      <c r="A283" s="24">
        <v>1999</v>
      </c>
      <c r="B283" s="24" t="s">
        <v>332</v>
      </c>
      <c r="C283" t="str">
        <f>VLOOKUP(B283,'FHF LUT'!$A$5:$H$81,2,FALSE)</f>
        <v>Drought-caused Mortality</v>
      </c>
      <c r="D283" s="24">
        <v>26</v>
      </c>
      <c r="E283" s="24" t="s">
        <v>14</v>
      </c>
      <c r="F283" s="24">
        <v>0</v>
      </c>
      <c r="G283" s="24">
        <v>0</v>
      </c>
      <c r="H283" s="24" t="str">
        <f t="shared" si="4"/>
        <v>1999_NDM_26</v>
      </c>
      <c r="I283" s="24">
        <f>VLOOKUP(H283,inTHLBdata!A:H,7,FALSE)</f>
        <v>0</v>
      </c>
      <c r="J283" s="24">
        <f>VLOOKUP(H283,inTHLBdata!A:H,8,FALSE)</f>
        <v>0</v>
      </c>
      <c r="N283" s="24"/>
    </row>
    <row r="284" spans="1:14">
      <c r="A284" s="24">
        <v>1999</v>
      </c>
      <c r="B284" s="24" t="s">
        <v>332</v>
      </c>
      <c r="C284" t="str">
        <f>VLOOKUP(B284,'FHF LUT'!$A$5:$H$81,2,FALSE)</f>
        <v>Drought-caused Mortality</v>
      </c>
      <c r="D284" s="24">
        <v>27</v>
      </c>
      <c r="E284" s="24" t="s">
        <v>21</v>
      </c>
      <c r="F284" s="24">
        <v>0</v>
      </c>
      <c r="G284" s="24">
        <v>0</v>
      </c>
      <c r="H284" s="24" t="str">
        <f t="shared" si="4"/>
        <v>1999_NDM_27</v>
      </c>
      <c r="I284" s="24">
        <f>VLOOKUP(H284,inTHLBdata!A:H,7,FALSE)</f>
        <v>0</v>
      </c>
      <c r="J284" s="24">
        <f>VLOOKUP(H284,inTHLBdata!A:H,8,FALSE)</f>
        <v>0</v>
      </c>
      <c r="N284" s="24"/>
    </row>
    <row r="285" spans="1:14">
      <c r="A285" s="24">
        <v>1999</v>
      </c>
      <c r="B285" s="24" t="s">
        <v>332</v>
      </c>
      <c r="C285" t="str">
        <f>VLOOKUP(B285,'FHF LUT'!$A$5:$H$81,2,FALSE)</f>
        <v>Drought-caused Mortality</v>
      </c>
      <c r="D285" s="24">
        <v>29</v>
      </c>
      <c r="E285" s="24" t="s">
        <v>9</v>
      </c>
      <c r="F285" s="24">
        <v>0</v>
      </c>
      <c r="G285" s="24">
        <v>0</v>
      </c>
      <c r="H285" s="24" t="str">
        <f t="shared" si="4"/>
        <v>1999_NDM_29</v>
      </c>
      <c r="I285" s="24">
        <f>VLOOKUP(H285,inTHLBdata!A:H,7,FALSE)</f>
        <v>0</v>
      </c>
      <c r="J285" s="24">
        <f>VLOOKUP(H285,inTHLBdata!A:H,8,FALSE)</f>
        <v>0</v>
      </c>
      <c r="N285" s="24"/>
    </row>
    <row r="286" spans="1:14">
      <c r="A286" s="24">
        <v>1999</v>
      </c>
      <c r="B286" s="24" t="s">
        <v>332</v>
      </c>
      <c r="C286" t="str">
        <f>VLOOKUP(B286,'FHF LUT'!$A$5:$H$81,2,FALSE)</f>
        <v>Drought-caused Mortality</v>
      </c>
      <c r="D286" s="24">
        <v>30</v>
      </c>
      <c r="E286" s="24" t="s">
        <v>35</v>
      </c>
      <c r="F286" s="24">
        <v>0</v>
      </c>
      <c r="G286" s="24">
        <v>0</v>
      </c>
      <c r="H286" s="24" t="str">
        <f t="shared" si="4"/>
        <v>1999_NDM_30</v>
      </c>
      <c r="I286" s="24">
        <f>VLOOKUP(H286,inTHLBdata!A:H,7,FALSE)</f>
        <v>0</v>
      </c>
      <c r="J286" s="24">
        <f>VLOOKUP(H286,inTHLBdata!A:H,8,FALSE)</f>
        <v>0</v>
      </c>
      <c r="N286" s="24"/>
    </row>
    <row r="287" spans="1:14">
      <c r="A287" s="24">
        <v>1999</v>
      </c>
      <c r="B287" s="24" t="s">
        <v>332</v>
      </c>
      <c r="C287" t="str">
        <f>VLOOKUP(B287,'FHF LUT'!$A$5:$H$81,2,FALSE)</f>
        <v>Drought-caused Mortality</v>
      </c>
      <c r="D287" s="24">
        <v>31</v>
      </c>
      <c r="E287" s="24" t="s">
        <v>34</v>
      </c>
      <c r="F287" s="24">
        <v>86170</v>
      </c>
      <c r="G287" s="24">
        <v>82466</v>
      </c>
      <c r="H287" s="24" t="str">
        <f t="shared" si="4"/>
        <v>1999_NDM_31</v>
      </c>
      <c r="I287" s="24">
        <f>VLOOKUP(H287,inTHLBdata!A:H,7,FALSE)</f>
        <v>14126</v>
      </c>
      <c r="J287" s="24">
        <f>VLOOKUP(H287,inTHLBdata!A:H,8,FALSE)</f>
        <v>12101</v>
      </c>
      <c r="N287" s="24"/>
    </row>
    <row r="288" spans="1:14">
      <c r="A288" s="24">
        <v>1999</v>
      </c>
      <c r="B288" s="24" t="s">
        <v>332</v>
      </c>
      <c r="C288" t="str">
        <f>VLOOKUP(B288,'FHF LUT'!$A$5:$H$81,2,FALSE)</f>
        <v>Drought-caused Mortality</v>
      </c>
      <c r="D288" s="24">
        <v>38</v>
      </c>
      <c r="E288" s="24" t="s">
        <v>8</v>
      </c>
      <c r="F288" s="24">
        <v>0</v>
      </c>
      <c r="G288" s="24">
        <v>0</v>
      </c>
      <c r="H288" s="24" t="str">
        <f t="shared" si="4"/>
        <v>1999_NDM_38</v>
      </c>
      <c r="I288" s="24">
        <f>VLOOKUP(H288,inTHLBdata!A:H,7,FALSE)</f>
        <v>0</v>
      </c>
      <c r="J288" s="24">
        <f>VLOOKUP(H288,inTHLBdata!A:H,8,FALSE)</f>
        <v>0</v>
      </c>
      <c r="N288" s="24"/>
    </row>
    <row r="289" spans="1:14">
      <c r="A289" s="24">
        <v>1999</v>
      </c>
      <c r="B289" s="24" t="s">
        <v>332</v>
      </c>
      <c r="C289" t="str">
        <f>VLOOKUP(B289,'FHF LUT'!$A$5:$H$81,2,FALSE)</f>
        <v>Drought-caused Mortality</v>
      </c>
      <c r="D289" s="24">
        <v>39</v>
      </c>
      <c r="E289" s="24" t="s">
        <v>36</v>
      </c>
      <c r="F289" s="24">
        <v>0</v>
      </c>
      <c r="G289" s="24">
        <v>0</v>
      </c>
      <c r="H289" s="24" t="str">
        <f t="shared" si="4"/>
        <v>1999_NDM_39</v>
      </c>
      <c r="I289" s="24">
        <f>VLOOKUP(H289,inTHLBdata!A:H,7,FALSE)</f>
        <v>0</v>
      </c>
      <c r="J289" s="24">
        <f>VLOOKUP(H289,inTHLBdata!A:H,8,FALSE)</f>
        <v>0</v>
      </c>
      <c r="N289" s="24"/>
    </row>
    <row r="290" spans="1:14">
      <c r="A290" s="24">
        <v>1999</v>
      </c>
      <c r="B290" s="24" t="s">
        <v>332</v>
      </c>
      <c r="C290" t="str">
        <f>VLOOKUP(B290,'FHF LUT'!$A$5:$H$81,2,FALSE)</f>
        <v>Drought-caused Mortality</v>
      </c>
      <c r="D290" s="24">
        <v>40</v>
      </c>
      <c r="E290" s="24" t="s">
        <v>31</v>
      </c>
      <c r="F290" s="24">
        <v>0</v>
      </c>
      <c r="G290" s="24">
        <v>0</v>
      </c>
      <c r="H290" s="24" t="str">
        <f t="shared" si="4"/>
        <v>1999_NDM_40</v>
      </c>
      <c r="I290" s="24">
        <f>VLOOKUP(H290,inTHLBdata!A:H,7,FALSE)</f>
        <v>0</v>
      </c>
      <c r="J290" s="24">
        <f>VLOOKUP(H290,inTHLBdata!A:H,8,FALSE)</f>
        <v>0</v>
      </c>
      <c r="N290" s="24"/>
    </row>
    <row r="291" spans="1:14">
      <c r="A291" s="24">
        <v>1999</v>
      </c>
      <c r="B291" s="24" t="s">
        <v>332</v>
      </c>
      <c r="C291" t="str">
        <f>VLOOKUP(B291,'FHF LUT'!$A$5:$H$81,2,FALSE)</f>
        <v>Drought-caused Mortality</v>
      </c>
      <c r="D291" s="24">
        <v>41</v>
      </c>
      <c r="E291" s="24" t="s">
        <v>26</v>
      </c>
      <c r="F291" s="24">
        <v>0</v>
      </c>
      <c r="G291" s="24">
        <v>0</v>
      </c>
      <c r="H291" s="24" t="str">
        <f t="shared" si="4"/>
        <v>1999_NDM_41</v>
      </c>
      <c r="I291" s="24">
        <f>VLOOKUP(H291,inTHLBdata!A:H,7,FALSE)</f>
        <v>0</v>
      </c>
      <c r="J291" s="24">
        <f>VLOOKUP(H291,inTHLBdata!A:H,8,FALSE)</f>
        <v>0</v>
      </c>
      <c r="N291" s="24"/>
    </row>
    <row r="292" spans="1:14">
      <c r="A292" s="24">
        <v>1999</v>
      </c>
      <c r="B292" s="24" t="s">
        <v>332</v>
      </c>
      <c r="C292" t="str">
        <f>VLOOKUP(B292,'FHF LUT'!$A$5:$H$81,2,FALSE)</f>
        <v>Drought-caused Mortality</v>
      </c>
      <c r="D292" s="24">
        <v>43</v>
      </c>
      <c r="E292" s="24" t="s">
        <v>20</v>
      </c>
      <c r="F292" s="24">
        <v>0</v>
      </c>
      <c r="G292" s="24">
        <v>0</v>
      </c>
      <c r="H292" s="24" t="str">
        <f t="shared" si="4"/>
        <v>1999_NDM_43</v>
      </c>
      <c r="I292" s="24">
        <f>VLOOKUP(H292,inTHLBdata!A:H,7,FALSE)</f>
        <v>0</v>
      </c>
      <c r="J292" s="24">
        <f>VLOOKUP(H292,inTHLBdata!A:H,8,FALSE)</f>
        <v>0</v>
      </c>
      <c r="N292" s="24"/>
    </row>
    <row r="293" spans="1:14">
      <c r="A293" s="24">
        <v>1999</v>
      </c>
      <c r="B293" s="24" t="s">
        <v>332</v>
      </c>
      <c r="C293" t="str">
        <f>VLOOKUP(B293,'FHF LUT'!$A$5:$H$81,2,FALSE)</f>
        <v>Drought-caused Mortality</v>
      </c>
      <c r="D293" s="24">
        <v>44</v>
      </c>
      <c r="E293" s="24" t="s">
        <v>3</v>
      </c>
      <c r="F293" s="24">
        <v>0</v>
      </c>
      <c r="G293" s="24">
        <v>0</v>
      </c>
      <c r="H293" s="24" t="str">
        <f t="shared" si="4"/>
        <v>1999_NDM_44</v>
      </c>
      <c r="I293" s="24">
        <f>VLOOKUP(H293,inTHLBdata!A:H,7,FALSE)</f>
        <v>0</v>
      </c>
      <c r="J293" s="24">
        <f>VLOOKUP(H293,inTHLBdata!A:H,8,FALSE)</f>
        <v>0</v>
      </c>
      <c r="N293" s="24"/>
    </row>
    <row r="294" spans="1:14">
      <c r="A294" s="24">
        <v>1999</v>
      </c>
      <c r="B294" s="24" t="s">
        <v>332</v>
      </c>
      <c r="C294" t="str">
        <f>VLOOKUP(B294,'FHF LUT'!$A$5:$H$81,2,FALSE)</f>
        <v>Drought-caused Mortality</v>
      </c>
      <c r="D294" s="24">
        <v>45</v>
      </c>
      <c r="E294" s="24" t="s">
        <v>5</v>
      </c>
      <c r="F294" s="24">
        <v>0</v>
      </c>
      <c r="G294" s="24">
        <v>0</v>
      </c>
      <c r="H294" s="24" t="str">
        <f t="shared" si="4"/>
        <v>1999_NDM_45</v>
      </c>
      <c r="I294" s="24">
        <f>VLOOKUP(H294,inTHLBdata!A:H,7,FALSE)</f>
        <v>0</v>
      </c>
      <c r="J294" s="24">
        <f>VLOOKUP(H294,inTHLBdata!A:H,8,FALSE)</f>
        <v>0</v>
      </c>
      <c r="N294" s="24"/>
    </row>
    <row r="295" spans="1:14">
      <c r="A295" s="24">
        <v>1999</v>
      </c>
      <c r="B295" s="24" t="s">
        <v>332</v>
      </c>
      <c r="C295" t="str">
        <f>VLOOKUP(B295,'FHF LUT'!$A$5:$H$81,2,FALSE)</f>
        <v>Drought-caused Mortality</v>
      </c>
      <c r="D295" s="24">
        <v>46</v>
      </c>
      <c r="E295" s="24" t="s">
        <v>234</v>
      </c>
      <c r="F295" s="24">
        <v>0</v>
      </c>
      <c r="G295" s="24">
        <v>0</v>
      </c>
      <c r="H295" s="24" t="str">
        <f t="shared" si="4"/>
        <v>1999_NDM_46</v>
      </c>
      <c r="I295" s="24">
        <f>VLOOKUP(H295,inTHLBdata!A:H,7,FALSE)</f>
        <v>0</v>
      </c>
      <c r="J295" s="24">
        <f>VLOOKUP(H295,inTHLBdata!A:H,8,FALSE)</f>
        <v>0</v>
      </c>
      <c r="N295" s="24"/>
    </row>
    <row r="296" spans="1:14">
      <c r="A296" s="24">
        <v>1999</v>
      </c>
      <c r="B296" s="24" t="s">
        <v>332</v>
      </c>
      <c r="C296" t="str">
        <f>VLOOKUP(B296,'FHF LUT'!$A$5:$H$81,2,FALSE)</f>
        <v>Drought-caused Mortality</v>
      </c>
      <c r="D296" s="24">
        <v>47</v>
      </c>
      <c r="E296" s="24" t="s">
        <v>233</v>
      </c>
      <c r="F296" s="24">
        <v>0</v>
      </c>
      <c r="G296" s="24">
        <v>0</v>
      </c>
      <c r="H296" s="24" t="str">
        <f t="shared" si="4"/>
        <v>1999_NDM_47</v>
      </c>
      <c r="I296" s="24">
        <f>VLOOKUP(H296,inTHLBdata!A:H,7,FALSE)</f>
        <v>0</v>
      </c>
      <c r="J296" s="24">
        <f>VLOOKUP(H296,inTHLBdata!A:H,8,FALSE)</f>
        <v>0</v>
      </c>
      <c r="N296" s="24"/>
    </row>
    <row r="297" spans="1:14">
      <c r="A297" s="24">
        <v>1999</v>
      </c>
      <c r="B297" s="24" t="s">
        <v>332</v>
      </c>
      <c r="C297" t="str">
        <f>VLOOKUP(B297,'FHF LUT'!$A$5:$H$81,2,FALSE)</f>
        <v>Drought-caused Mortality</v>
      </c>
      <c r="D297" s="24">
        <v>48</v>
      </c>
      <c r="E297" s="24" t="s">
        <v>235</v>
      </c>
      <c r="F297" s="24">
        <v>0</v>
      </c>
      <c r="G297" s="24">
        <v>0</v>
      </c>
      <c r="H297" s="24" t="str">
        <f t="shared" si="4"/>
        <v>1999_NDM_48</v>
      </c>
      <c r="I297" s="24">
        <f>VLOOKUP(H297,inTHLBdata!A:H,7,FALSE)</f>
        <v>0</v>
      </c>
      <c r="J297" s="24">
        <f>VLOOKUP(H297,inTHLBdata!A:H,8,FALSE)</f>
        <v>0</v>
      </c>
      <c r="N297" s="24"/>
    </row>
    <row r="298" spans="1:14">
      <c r="A298" s="24">
        <v>1999</v>
      </c>
      <c r="B298" s="24" t="s">
        <v>190</v>
      </c>
      <c r="C298" t="str">
        <f>VLOOKUP(B298,'FHF LUT'!$A$5:$H$81,2,FALSE)</f>
        <v>Flooding</v>
      </c>
      <c r="D298" s="24">
        <v>1</v>
      </c>
      <c r="E298" s="24" t="s">
        <v>10</v>
      </c>
      <c r="F298" s="24">
        <v>0</v>
      </c>
      <c r="G298" s="24">
        <v>0</v>
      </c>
      <c r="H298" s="24" t="str">
        <f t="shared" si="4"/>
        <v>1999_NF_1</v>
      </c>
      <c r="I298" s="24">
        <f>VLOOKUP(H298,inTHLBdata!A:H,7,FALSE)</f>
        <v>0</v>
      </c>
      <c r="J298" s="24">
        <f>VLOOKUP(H298,inTHLBdata!A:H,8,FALSE)</f>
        <v>0</v>
      </c>
      <c r="N298" s="24"/>
    </row>
    <row r="299" spans="1:14">
      <c r="A299" s="24">
        <v>1999</v>
      </c>
      <c r="B299" s="24" t="s">
        <v>190</v>
      </c>
      <c r="C299" t="str">
        <f>VLOOKUP(B299,'FHF LUT'!$A$5:$H$81,2,FALSE)</f>
        <v>Flooding</v>
      </c>
      <c r="D299" s="24">
        <v>2</v>
      </c>
      <c r="E299" s="24" t="s">
        <v>22</v>
      </c>
      <c r="F299" s="24">
        <v>0</v>
      </c>
      <c r="G299" s="24">
        <v>0</v>
      </c>
      <c r="H299" s="24" t="str">
        <f t="shared" si="4"/>
        <v>1999_NF_2</v>
      </c>
      <c r="I299" s="24">
        <f>VLOOKUP(H299,inTHLBdata!A:H,7,FALSE)</f>
        <v>0</v>
      </c>
      <c r="J299" s="24">
        <f>VLOOKUP(H299,inTHLBdata!A:H,8,FALSE)</f>
        <v>0</v>
      </c>
      <c r="N299" s="24"/>
    </row>
    <row r="300" spans="1:14">
      <c r="A300" s="24">
        <v>1999</v>
      </c>
      <c r="B300" s="24" t="s">
        <v>190</v>
      </c>
      <c r="C300" t="str">
        <f>VLOOKUP(B300,'FHF LUT'!$A$5:$H$81,2,FALSE)</f>
        <v>Flooding</v>
      </c>
      <c r="D300" s="24">
        <v>3</v>
      </c>
      <c r="E300" s="24" t="s">
        <v>13</v>
      </c>
      <c r="F300" s="24">
        <v>0</v>
      </c>
      <c r="G300" s="24">
        <v>0</v>
      </c>
      <c r="H300" s="24" t="str">
        <f t="shared" si="4"/>
        <v>1999_NF_3</v>
      </c>
      <c r="I300" s="24">
        <f>VLOOKUP(H300,inTHLBdata!A:H,7,FALSE)</f>
        <v>0</v>
      </c>
      <c r="J300" s="24">
        <f>VLOOKUP(H300,inTHLBdata!A:H,8,FALSE)</f>
        <v>0</v>
      </c>
      <c r="N300" s="24"/>
    </row>
    <row r="301" spans="1:14">
      <c r="A301" s="24">
        <v>1999</v>
      </c>
      <c r="B301" s="24" t="s">
        <v>190</v>
      </c>
      <c r="C301" t="str">
        <f>VLOOKUP(B301,'FHF LUT'!$A$5:$H$81,2,FALSE)</f>
        <v>Flooding</v>
      </c>
      <c r="D301" s="24">
        <v>4</v>
      </c>
      <c r="E301" s="24" t="s">
        <v>28</v>
      </c>
      <c r="F301" s="24">
        <v>0</v>
      </c>
      <c r="G301" s="24">
        <v>0</v>
      </c>
      <c r="H301" s="24" t="str">
        <f t="shared" si="4"/>
        <v>1999_NF_4</v>
      </c>
      <c r="I301" s="24">
        <f>VLOOKUP(H301,inTHLBdata!A:H,7,FALSE)</f>
        <v>0</v>
      </c>
      <c r="J301" s="24">
        <f>VLOOKUP(H301,inTHLBdata!A:H,8,FALSE)</f>
        <v>0</v>
      </c>
      <c r="N301" s="24"/>
    </row>
    <row r="302" spans="1:14">
      <c r="A302" s="24">
        <v>1999</v>
      </c>
      <c r="B302" s="24" t="s">
        <v>190</v>
      </c>
      <c r="C302" t="str">
        <f>VLOOKUP(B302,'FHF LUT'!$A$5:$H$81,2,FALSE)</f>
        <v>Flooding</v>
      </c>
      <c r="D302" s="24">
        <v>5</v>
      </c>
      <c r="E302" s="24" t="s">
        <v>16</v>
      </c>
      <c r="F302" s="24">
        <v>0</v>
      </c>
      <c r="G302" s="24">
        <v>0</v>
      </c>
      <c r="H302" s="24" t="str">
        <f t="shared" si="4"/>
        <v>1999_NF_5</v>
      </c>
      <c r="I302" s="24">
        <f>VLOOKUP(H302,inTHLBdata!A:H,7,FALSE)</f>
        <v>0</v>
      </c>
      <c r="J302" s="24">
        <f>VLOOKUP(H302,inTHLBdata!A:H,8,FALSE)</f>
        <v>0</v>
      </c>
      <c r="N302" s="24"/>
    </row>
    <row r="303" spans="1:14">
      <c r="A303" s="24">
        <v>1999</v>
      </c>
      <c r="B303" s="24" t="s">
        <v>190</v>
      </c>
      <c r="C303" t="str">
        <f>VLOOKUP(B303,'FHF LUT'!$A$5:$H$81,2,FALSE)</f>
        <v>Flooding</v>
      </c>
      <c r="D303" s="24">
        <v>7</v>
      </c>
      <c r="E303" s="24" t="s">
        <v>25</v>
      </c>
      <c r="F303" s="24">
        <v>0</v>
      </c>
      <c r="G303" s="24">
        <v>0</v>
      </c>
      <c r="H303" s="24" t="str">
        <f t="shared" si="4"/>
        <v>1999_NF_7</v>
      </c>
      <c r="I303" s="24">
        <f>VLOOKUP(H303,inTHLBdata!A:H,7,FALSE)</f>
        <v>0</v>
      </c>
      <c r="J303" s="24">
        <f>VLOOKUP(H303,inTHLBdata!A:H,8,FALSE)</f>
        <v>0</v>
      </c>
      <c r="N303" s="24"/>
    </row>
    <row r="304" spans="1:14">
      <c r="A304" s="24">
        <v>1999</v>
      </c>
      <c r="B304" s="24" t="s">
        <v>190</v>
      </c>
      <c r="C304" t="str">
        <f>VLOOKUP(B304,'FHF LUT'!$A$5:$H$81,2,FALSE)</f>
        <v>Flooding</v>
      </c>
      <c r="D304" s="24">
        <v>8</v>
      </c>
      <c r="E304" s="24" t="s">
        <v>29</v>
      </c>
      <c r="F304" s="24">
        <v>0</v>
      </c>
      <c r="G304" s="24">
        <v>0</v>
      </c>
      <c r="H304" s="24" t="str">
        <f t="shared" si="4"/>
        <v>1999_NF_8</v>
      </c>
      <c r="I304" s="24">
        <f>VLOOKUP(H304,inTHLBdata!A:H,7,FALSE)</f>
        <v>0</v>
      </c>
      <c r="J304" s="24">
        <f>VLOOKUP(H304,inTHLBdata!A:H,8,FALSE)</f>
        <v>0</v>
      </c>
      <c r="N304" s="24"/>
    </row>
    <row r="305" spans="1:14">
      <c r="A305" s="24">
        <v>1999</v>
      </c>
      <c r="B305" s="24" t="s">
        <v>190</v>
      </c>
      <c r="C305" t="str">
        <f>VLOOKUP(B305,'FHF LUT'!$A$5:$H$81,2,FALSE)</f>
        <v>Flooding</v>
      </c>
      <c r="D305" s="24">
        <v>9</v>
      </c>
      <c r="E305" s="24" t="s">
        <v>7</v>
      </c>
      <c r="F305" s="24">
        <v>0</v>
      </c>
      <c r="G305" s="24">
        <v>0</v>
      </c>
      <c r="H305" s="24" t="str">
        <f t="shared" si="4"/>
        <v>1999_NF_9</v>
      </c>
      <c r="I305" s="24">
        <f>VLOOKUP(H305,inTHLBdata!A:H,7,FALSE)</f>
        <v>0</v>
      </c>
      <c r="J305" s="24">
        <f>VLOOKUP(H305,inTHLBdata!A:H,8,FALSE)</f>
        <v>0</v>
      </c>
      <c r="N305" s="24"/>
    </row>
    <row r="306" spans="1:14">
      <c r="A306" s="24">
        <v>1999</v>
      </c>
      <c r="B306" s="24" t="s">
        <v>190</v>
      </c>
      <c r="C306" t="str">
        <f>VLOOKUP(B306,'FHF LUT'!$A$5:$H$81,2,FALSE)</f>
        <v>Flooding</v>
      </c>
      <c r="D306" s="24">
        <v>10</v>
      </c>
      <c r="E306" s="24" t="s">
        <v>18</v>
      </c>
      <c r="F306" s="24">
        <v>0</v>
      </c>
      <c r="G306" s="24">
        <v>0</v>
      </c>
      <c r="H306" s="24" t="str">
        <f t="shared" si="4"/>
        <v>1999_NF_10</v>
      </c>
      <c r="I306" s="24">
        <f>VLOOKUP(H306,inTHLBdata!A:H,7,FALSE)</f>
        <v>0</v>
      </c>
      <c r="J306" s="24">
        <f>VLOOKUP(H306,inTHLBdata!A:H,8,FALSE)</f>
        <v>0</v>
      </c>
      <c r="N306" s="24"/>
    </row>
    <row r="307" spans="1:14">
      <c r="A307" s="24">
        <v>1999</v>
      </c>
      <c r="B307" s="24" t="s">
        <v>190</v>
      </c>
      <c r="C307" t="str">
        <f>VLOOKUP(B307,'FHF LUT'!$A$5:$H$81,2,FALSE)</f>
        <v>Flooding</v>
      </c>
      <c r="D307" s="24">
        <v>11</v>
      </c>
      <c r="E307" s="24" t="s">
        <v>4</v>
      </c>
      <c r="F307" s="24">
        <v>687</v>
      </c>
      <c r="G307" s="24">
        <v>525</v>
      </c>
      <c r="H307" s="24" t="str">
        <f t="shared" si="4"/>
        <v>1999_NF_11</v>
      </c>
      <c r="I307" s="24">
        <f>VLOOKUP(H307,inTHLBdata!A:H,7,FALSE)</f>
        <v>687</v>
      </c>
      <c r="J307" s="24">
        <f>VLOOKUP(H307,inTHLBdata!A:H,8,FALSE)</f>
        <v>525</v>
      </c>
      <c r="N307" s="24"/>
    </row>
    <row r="308" spans="1:14">
      <c r="A308" s="24">
        <v>1999</v>
      </c>
      <c r="B308" s="24" t="s">
        <v>190</v>
      </c>
      <c r="C308" t="str">
        <f>VLOOKUP(B308,'FHF LUT'!$A$5:$H$81,2,FALSE)</f>
        <v>Flooding</v>
      </c>
      <c r="D308" s="24">
        <v>12</v>
      </c>
      <c r="E308" s="24" t="s">
        <v>11</v>
      </c>
      <c r="F308" s="24">
        <v>0</v>
      </c>
      <c r="G308" s="24">
        <v>0</v>
      </c>
      <c r="H308" s="24" t="str">
        <f t="shared" si="4"/>
        <v>1999_NF_12</v>
      </c>
      <c r="I308" s="24">
        <f>VLOOKUP(H308,inTHLBdata!A:H,7,FALSE)</f>
        <v>0</v>
      </c>
      <c r="J308" s="24">
        <f>VLOOKUP(H308,inTHLBdata!A:H,8,FALSE)</f>
        <v>0</v>
      </c>
      <c r="N308" s="24"/>
    </row>
    <row r="309" spans="1:14">
      <c r="A309" s="24">
        <v>1999</v>
      </c>
      <c r="B309" s="24" t="s">
        <v>190</v>
      </c>
      <c r="C309" t="str">
        <f>VLOOKUP(B309,'FHF LUT'!$A$5:$H$81,2,FALSE)</f>
        <v>Flooding</v>
      </c>
      <c r="D309" s="24">
        <v>13</v>
      </c>
      <c r="E309" s="24" t="s">
        <v>24</v>
      </c>
      <c r="F309" s="24">
        <v>1024</v>
      </c>
      <c r="G309" s="24">
        <v>1024</v>
      </c>
      <c r="H309" s="24" t="str">
        <f t="shared" si="4"/>
        <v>1999_NF_13</v>
      </c>
      <c r="I309" s="24">
        <f>VLOOKUP(H309,inTHLBdata!A:H,7,FALSE)</f>
        <v>767</v>
      </c>
      <c r="J309" s="24">
        <f>VLOOKUP(H309,inTHLBdata!A:H,8,FALSE)</f>
        <v>767</v>
      </c>
      <c r="N309" s="24"/>
    </row>
    <row r="310" spans="1:14">
      <c r="A310" s="24">
        <v>1999</v>
      </c>
      <c r="B310" s="24" t="s">
        <v>190</v>
      </c>
      <c r="C310" t="str">
        <f>VLOOKUP(B310,'FHF LUT'!$A$5:$H$81,2,FALSE)</f>
        <v>Flooding</v>
      </c>
      <c r="D310" s="24">
        <v>14</v>
      </c>
      <c r="E310" s="24" t="s">
        <v>30</v>
      </c>
      <c r="F310" s="24">
        <v>0</v>
      </c>
      <c r="G310" s="24">
        <v>0</v>
      </c>
      <c r="H310" s="24" t="str">
        <f t="shared" si="4"/>
        <v>1999_NF_14</v>
      </c>
      <c r="I310" s="24">
        <f>VLOOKUP(H310,inTHLBdata!A:H,7,FALSE)</f>
        <v>0</v>
      </c>
      <c r="J310" s="24">
        <f>VLOOKUP(H310,inTHLBdata!A:H,8,FALSE)</f>
        <v>0</v>
      </c>
      <c r="N310" s="24"/>
    </row>
    <row r="311" spans="1:14">
      <c r="A311" s="24">
        <v>1999</v>
      </c>
      <c r="B311" s="24" t="s">
        <v>190</v>
      </c>
      <c r="C311" t="str">
        <f>VLOOKUP(B311,'FHF LUT'!$A$5:$H$81,2,FALSE)</f>
        <v>Flooding</v>
      </c>
      <c r="D311" s="24">
        <v>15</v>
      </c>
      <c r="E311" s="24" t="s">
        <v>33</v>
      </c>
      <c r="F311" s="24">
        <v>0</v>
      </c>
      <c r="G311" s="24">
        <v>0</v>
      </c>
      <c r="H311" s="24" t="str">
        <f t="shared" si="4"/>
        <v>1999_NF_15</v>
      </c>
      <c r="I311" s="24">
        <f>VLOOKUP(H311,inTHLBdata!A:H,7,FALSE)</f>
        <v>0</v>
      </c>
      <c r="J311" s="24">
        <f>VLOOKUP(H311,inTHLBdata!A:H,8,FALSE)</f>
        <v>0</v>
      </c>
      <c r="N311" s="24"/>
    </row>
    <row r="312" spans="1:14">
      <c r="A312" s="24">
        <v>1999</v>
      </c>
      <c r="B312" s="24" t="s">
        <v>190</v>
      </c>
      <c r="C312" t="str">
        <f>VLOOKUP(B312,'FHF LUT'!$A$5:$H$81,2,FALSE)</f>
        <v>Flooding</v>
      </c>
      <c r="D312" s="24">
        <v>16</v>
      </c>
      <c r="E312" s="24" t="s">
        <v>12</v>
      </c>
      <c r="F312" s="24">
        <v>0</v>
      </c>
      <c r="G312" s="24">
        <v>0</v>
      </c>
      <c r="H312" s="24" t="str">
        <f t="shared" si="4"/>
        <v>1999_NF_16</v>
      </c>
      <c r="I312" s="24">
        <f>VLOOKUP(H312,inTHLBdata!A:H,7,FALSE)</f>
        <v>0</v>
      </c>
      <c r="J312" s="24">
        <f>VLOOKUP(H312,inTHLBdata!A:H,8,FALSE)</f>
        <v>0</v>
      </c>
      <c r="N312" s="24"/>
    </row>
    <row r="313" spans="1:14">
      <c r="A313" s="24">
        <v>1999</v>
      </c>
      <c r="B313" s="24" t="s">
        <v>190</v>
      </c>
      <c r="C313" t="str">
        <f>VLOOKUP(B313,'FHF LUT'!$A$5:$H$81,2,FALSE)</f>
        <v>Flooding</v>
      </c>
      <c r="D313" s="24">
        <v>17</v>
      </c>
      <c r="E313" s="24" t="s">
        <v>32</v>
      </c>
      <c r="F313" s="24">
        <v>0</v>
      </c>
      <c r="G313" s="24">
        <v>0</v>
      </c>
      <c r="H313" s="24" t="str">
        <f t="shared" si="4"/>
        <v>1999_NF_17</v>
      </c>
      <c r="I313" s="24">
        <f>VLOOKUP(H313,inTHLBdata!A:H,7,FALSE)</f>
        <v>0</v>
      </c>
      <c r="J313" s="24">
        <f>VLOOKUP(H313,inTHLBdata!A:H,8,FALSE)</f>
        <v>0</v>
      </c>
      <c r="N313" s="24"/>
    </row>
    <row r="314" spans="1:14">
      <c r="A314" s="24">
        <v>1999</v>
      </c>
      <c r="B314" s="24" t="s">
        <v>190</v>
      </c>
      <c r="C314" t="str">
        <f>VLOOKUP(B314,'FHF LUT'!$A$5:$H$81,2,FALSE)</f>
        <v>Flooding</v>
      </c>
      <c r="D314" s="24">
        <v>18</v>
      </c>
      <c r="E314" s="24" t="s">
        <v>15</v>
      </c>
      <c r="F314" s="24">
        <v>65</v>
      </c>
      <c r="G314" s="24">
        <v>65</v>
      </c>
      <c r="H314" s="24" t="str">
        <f t="shared" si="4"/>
        <v>1999_NF_18</v>
      </c>
      <c r="I314" s="24">
        <f>VLOOKUP(H314,inTHLBdata!A:H,7,FALSE)</f>
        <v>0</v>
      </c>
      <c r="J314" s="24">
        <f>VLOOKUP(H314,inTHLBdata!A:H,8,FALSE)</f>
        <v>0</v>
      </c>
      <c r="N314" s="24"/>
    </row>
    <row r="315" spans="1:14">
      <c r="A315" s="24">
        <v>1999</v>
      </c>
      <c r="B315" s="24" t="s">
        <v>190</v>
      </c>
      <c r="C315" t="str">
        <f>VLOOKUP(B315,'FHF LUT'!$A$5:$H$81,2,FALSE)</f>
        <v>Flooding</v>
      </c>
      <c r="D315" s="24">
        <v>20</v>
      </c>
      <c r="E315" s="24" t="s">
        <v>6</v>
      </c>
      <c r="F315" s="24">
        <v>0</v>
      </c>
      <c r="G315" s="24">
        <v>0</v>
      </c>
      <c r="H315" s="24" t="str">
        <f t="shared" si="4"/>
        <v>1999_NF_20</v>
      </c>
      <c r="I315" s="24">
        <f>VLOOKUP(H315,inTHLBdata!A:H,7,FALSE)</f>
        <v>0</v>
      </c>
      <c r="J315" s="24">
        <f>VLOOKUP(H315,inTHLBdata!A:H,8,FALSE)</f>
        <v>0</v>
      </c>
      <c r="N315" s="24"/>
    </row>
    <row r="316" spans="1:14">
      <c r="A316" s="24">
        <v>1999</v>
      </c>
      <c r="B316" s="24" t="s">
        <v>190</v>
      </c>
      <c r="C316" t="str">
        <f>VLOOKUP(B316,'FHF LUT'!$A$5:$H$81,2,FALSE)</f>
        <v>Flooding</v>
      </c>
      <c r="D316" s="24">
        <v>22</v>
      </c>
      <c r="E316" s="24" t="s">
        <v>19</v>
      </c>
      <c r="F316" s="24">
        <v>222</v>
      </c>
      <c r="G316" s="24">
        <v>84</v>
      </c>
      <c r="H316" s="24" t="str">
        <f t="shared" si="4"/>
        <v>1999_NF_22</v>
      </c>
      <c r="I316" s="24">
        <f>VLOOKUP(H316,inTHLBdata!A:H,7,FALSE)</f>
        <v>0</v>
      </c>
      <c r="J316" s="24">
        <f>VLOOKUP(H316,inTHLBdata!A:H,8,FALSE)</f>
        <v>0</v>
      </c>
      <c r="N316" s="24"/>
    </row>
    <row r="317" spans="1:14">
      <c r="A317" s="24">
        <v>1999</v>
      </c>
      <c r="B317" s="24" t="s">
        <v>190</v>
      </c>
      <c r="C317" t="str">
        <f>VLOOKUP(B317,'FHF LUT'!$A$5:$H$81,2,FALSE)</f>
        <v>Flooding</v>
      </c>
      <c r="D317" s="24">
        <v>23</v>
      </c>
      <c r="E317" s="24" t="s">
        <v>27</v>
      </c>
      <c r="F317" s="24">
        <v>1287</v>
      </c>
      <c r="G317" s="24">
        <v>701</v>
      </c>
      <c r="H317" s="24" t="str">
        <f t="shared" si="4"/>
        <v>1999_NF_23</v>
      </c>
      <c r="I317" s="24">
        <f>VLOOKUP(H317,inTHLBdata!A:H,7,FALSE)</f>
        <v>1111</v>
      </c>
      <c r="J317" s="24">
        <f>VLOOKUP(H317,inTHLBdata!A:H,8,FALSE)</f>
        <v>525</v>
      </c>
      <c r="N317" s="24"/>
    </row>
    <row r="318" spans="1:14">
      <c r="A318" s="24">
        <v>1999</v>
      </c>
      <c r="B318" s="24" t="s">
        <v>190</v>
      </c>
      <c r="C318" t="str">
        <f>VLOOKUP(B318,'FHF LUT'!$A$5:$H$81,2,FALSE)</f>
        <v>Flooding</v>
      </c>
      <c r="D318" s="24">
        <v>24</v>
      </c>
      <c r="E318" s="24" t="s">
        <v>17</v>
      </c>
      <c r="F318" s="24">
        <v>0</v>
      </c>
      <c r="G318" s="24">
        <v>0</v>
      </c>
      <c r="H318" s="24" t="str">
        <f t="shared" si="4"/>
        <v>1999_NF_24</v>
      </c>
      <c r="I318" s="24">
        <f>VLOOKUP(H318,inTHLBdata!A:H,7,FALSE)</f>
        <v>0</v>
      </c>
      <c r="J318" s="24">
        <f>VLOOKUP(H318,inTHLBdata!A:H,8,FALSE)</f>
        <v>0</v>
      </c>
      <c r="N318" s="24"/>
    </row>
    <row r="319" spans="1:14">
      <c r="A319" s="24">
        <v>1999</v>
      </c>
      <c r="B319" s="24" t="s">
        <v>190</v>
      </c>
      <c r="C319" t="str">
        <f>VLOOKUP(B319,'FHF LUT'!$A$5:$H$81,2,FALSE)</f>
        <v>Flooding</v>
      </c>
      <c r="D319" s="24">
        <v>25</v>
      </c>
      <c r="E319" s="24" t="s">
        <v>23</v>
      </c>
      <c r="F319" s="24">
        <v>0</v>
      </c>
      <c r="G319" s="24">
        <v>0</v>
      </c>
      <c r="H319" s="24" t="str">
        <f t="shared" si="4"/>
        <v>1999_NF_25</v>
      </c>
      <c r="I319" s="24">
        <f>VLOOKUP(H319,inTHLBdata!A:H,7,FALSE)</f>
        <v>0</v>
      </c>
      <c r="J319" s="24">
        <f>VLOOKUP(H319,inTHLBdata!A:H,8,FALSE)</f>
        <v>0</v>
      </c>
      <c r="N319" s="24"/>
    </row>
    <row r="320" spans="1:14">
      <c r="A320" s="24">
        <v>1999</v>
      </c>
      <c r="B320" s="24" t="s">
        <v>190</v>
      </c>
      <c r="C320" t="str">
        <f>VLOOKUP(B320,'FHF LUT'!$A$5:$H$81,2,FALSE)</f>
        <v>Flooding</v>
      </c>
      <c r="D320" s="24">
        <v>26</v>
      </c>
      <c r="E320" s="24" t="s">
        <v>14</v>
      </c>
      <c r="F320" s="24">
        <v>3447</v>
      </c>
      <c r="G320" s="24">
        <v>3052</v>
      </c>
      <c r="H320" s="24" t="str">
        <f t="shared" si="4"/>
        <v>1999_NF_26</v>
      </c>
      <c r="I320" s="24">
        <f>VLOOKUP(H320,inTHLBdata!A:H,7,FALSE)</f>
        <v>1628</v>
      </c>
      <c r="J320" s="24">
        <f>VLOOKUP(H320,inTHLBdata!A:H,8,FALSE)</f>
        <v>1318</v>
      </c>
      <c r="N320" s="24"/>
    </row>
    <row r="321" spans="1:14">
      <c r="A321" s="24">
        <v>1999</v>
      </c>
      <c r="B321" s="24" t="s">
        <v>190</v>
      </c>
      <c r="C321" t="str">
        <f>VLOOKUP(B321,'FHF LUT'!$A$5:$H$81,2,FALSE)</f>
        <v>Flooding</v>
      </c>
      <c r="D321" s="24">
        <v>27</v>
      </c>
      <c r="E321" s="24" t="s">
        <v>21</v>
      </c>
      <c r="F321" s="24">
        <v>0</v>
      </c>
      <c r="G321" s="24">
        <v>0</v>
      </c>
      <c r="H321" s="24" t="str">
        <f t="shared" si="4"/>
        <v>1999_NF_27</v>
      </c>
      <c r="I321" s="24">
        <f>VLOOKUP(H321,inTHLBdata!A:H,7,FALSE)</f>
        <v>0</v>
      </c>
      <c r="J321" s="24">
        <f>VLOOKUP(H321,inTHLBdata!A:H,8,FALSE)</f>
        <v>0</v>
      </c>
      <c r="N321" s="24"/>
    </row>
    <row r="322" spans="1:14">
      <c r="A322" s="24">
        <v>1999</v>
      </c>
      <c r="B322" s="24" t="s">
        <v>190</v>
      </c>
      <c r="C322" t="str">
        <f>VLOOKUP(B322,'FHF LUT'!$A$5:$H$81,2,FALSE)</f>
        <v>Flooding</v>
      </c>
      <c r="D322" s="24">
        <v>29</v>
      </c>
      <c r="E322" s="24" t="s">
        <v>9</v>
      </c>
      <c r="F322" s="24">
        <v>9872</v>
      </c>
      <c r="G322" s="24">
        <v>9512</v>
      </c>
      <c r="H322" s="24" t="str">
        <f t="shared" si="4"/>
        <v>1999_NF_29</v>
      </c>
      <c r="I322" s="24">
        <f>VLOOKUP(H322,inTHLBdata!A:H,7,FALSE)</f>
        <v>4672</v>
      </c>
      <c r="J322" s="24">
        <f>VLOOKUP(H322,inTHLBdata!A:H,8,FALSE)</f>
        <v>4396</v>
      </c>
      <c r="N322" s="24"/>
    </row>
    <row r="323" spans="1:14">
      <c r="A323" s="24">
        <v>1999</v>
      </c>
      <c r="B323" s="24" t="s">
        <v>190</v>
      </c>
      <c r="C323" t="str">
        <f>VLOOKUP(B323,'FHF LUT'!$A$5:$H$81,2,FALSE)</f>
        <v>Flooding</v>
      </c>
      <c r="D323" s="24">
        <v>30</v>
      </c>
      <c r="E323" s="24" t="s">
        <v>35</v>
      </c>
      <c r="F323" s="24">
        <v>0</v>
      </c>
      <c r="G323" s="24">
        <v>0</v>
      </c>
      <c r="H323" s="24" t="str">
        <f t="shared" ref="H323:H386" si="5">CONCATENATE(A323,"_",B323,"_",D323)</f>
        <v>1999_NF_30</v>
      </c>
      <c r="I323" s="24">
        <f>VLOOKUP(H323,inTHLBdata!A:H,7,FALSE)</f>
        <v>0</v>
      </c>
      <c r="J323" s="24">
        <f>VLOOKUP(H323,inTHLBdata!A:H,8,FALSE)</f>
        <v>0</v>
      </c>
      <c r="N323" s="24"/>
    </row>
    <row r="324" spans="1:14">
      <c r="A324" s="24">
        <v>1999</v>
      </c>
      <c r="B324" s="24" t="s">
        <v>190</v>
      </c>
      <c r="C324" t="str">
        <f>VLOOKUP(B324,'FHF LUT'!$A$5:$H$81,2,FALSE)</f>
        <v>Flooding</v>
      </c>
      <c r="D324" s="24">
        <v>31</v>
      </c>
      <c r="E324" s="24" t="s">
        <v>34</v>
      </c>
      <c r="F324" s="24">
        <v>0</v>
      </c>
      <c r="G324" s="24">
        <v>0</v>
      </c>
      <c r="H324" s="24" t="str">
        <f t="shared" si="5"/>
        <v>1999_NF_31</v>
      </c>
      <c r="I324" s="24">
        <f>VLOOKUP(H324,inTHLBdata!A:H,7,FALSE)</f>
        <v>0</v>
      </c>
      <c r="J324" s="24">
        <f>VLOOKUP(H324,inTHLBdata!A:H,8,FALSE)</f>
        <v>0</v>
      </c>
      <c r="N324" s="24"/>
    </row>
    <row r="325" spans="1:14">
      <c r="A325" s="24">
        <v>1999</v>
      </c>
      <c r="B325" s="24" t="s">
        <v>190</v>
      </c>
      <c r="C325" t="str">
        <f>VLOOKUP(B325,'FHF LUT'!$A$5:$H$81,2,FALSE)</f>
        <v>Flooding</v>
      </c>
      <c r="D325" s="24">
        <v>38</v>
      </c>
      <c r="E325" s="24" t="s">
        <v>8</v>
      </c>
      <c r="F325" s="24">
        <v>0</v>
      </c>
      <c r="G325" s="24">
        <v>0</v>
      </c>
      <c r="H325" s="24" t="str">
        <f t="shared" si="5"/>
        <v>1999_NF_38</v>
      </c>
      <c r="I325" s="24">
        <f>VLOOKUP(H325,inTHLBdata!A:H,7,FALSE)</f>
        <v>0</v>
      </c>
      <c r="J325" s="24">
        <f>VLOOKUP(H325,inTHLBdata!A:H,8,FALSE)</f>
        <v>0</v>
      </c>
      <c r="N325" s="24"/>
    </row>
    <row r="326" spans="1:14">
      <c r="A326" s="24">
        <v>1999</v>
      </c>
      <c r="B326" s="24" t="s">
        <v>190</v>
      </c>
      <c r="C326" t="str">
        <f>VLOOKUP(B326,'FHF LUT'!$A$5:$H$81,2,FALSE)</f>
        <v>Flooding</v>
      </c>
      <c r="D326" s="24">
        <v>39</v>
      </c>
      <c r="E326" s="24" t="s">
        <v>36</v>
      </c>
      <c r="F326" s="24">
        <v>0</v>
      </c>
      <c r="G326" s="24">
        <v>0</v>
      </c>
      <c r="H326" s="24" t="str">
        <f t="shared" si="5"/>
        <v>1999_NF_39</v>
      </c>
      <c r="I326" s="24">
        <f>VLOOKUP(H326,inTHLBdata!A:H,7,FALSE)</f>
        <v>0</v>
      </c>
      <c r="J326" s="24">
        <f>VLOOKUP(H326,inTHLBdata!A:H,8,FALSE)</f>
        <v>0</v>
      </c>
      <c r="N326" s="24"/>
    </row>
    <row r="327" spans="1:14">
      <c r="A327" s="24">
        <v>1999</v>
      </c>
      <c r="B327" s="24" t="s">
        <v>190</v>
      </c>
      <c r="C327" t="str">
        <f>VLOOKUP(B327,'FHF LUT'!$A$5:$H$81,2,FALSE)</f>
        <v>Flooding</v>
      </c>
      <c r="D327" s="24">
        <v>40</v>
      </c>
      <c r="E327" s="24" t="s">
        <v>31</v>
      </c>
      <c r="F327" s="24">
        <v>0</v>
      </c>
      <c r="G327" s="24">
        <v>0</v>
      </c>
      <c r="H327" s="24" t="str">
        <f t="shared" si="5"/>
        <v>1999_NF_40</v>
      </c>
      <c r="I327" s="24">
        <f>VLOOKUP(H327,inTHLBdata!A:H,7,FALSE)</f>
        <v>0</v>
      </c>
      <c r="J327" s="24">
        <f>VLOOKUP(H327,inTHLBdata!A:H,8,FALSE)</f>
        <v>0</v>
      </c>
      <c r="N327" s="24"/>
    </row>
    <row r="328" spans="1:14">
      <c r="A328" s="24">
        <v>1999</v>
      </c>
      <c r="B328" s="24" t="s">
        <v>190</v>
      </c>
      <c r="C328" t="str">
        <f>VLOOKUP(B328,'FHF LUT'!$A$5:$H$81,2,FALSE)</f>
        <v>Flooding</v>
      </c>
      <c r="D328" s="24">
        <v>41</v>
      </c>
      <c r="E328" s="24" t="s">
        <v>26</v>
      </c>
      <c r="F328" s="24">
        <v>0</v>
      </c>
      <c r="G328" s="24">
        <v>0</v>
      </c>
      <c r="H328" s="24" t="str">
        <f t="shared" si="5"/>
        <v>1999_NF_41</v>
      </c>
      <c r="I328" s="24">
        <f>VLOOKUP(H328,inTHLBdata!A:H,7,FALSE)</f>
        <v>0</v>
      </c>
      <c r="J328" s="24">
        <f>VLOOKUP(H328,inTHLBdata!A:H,8,FALSE)</f>
        <v>0</v>
      </c>
      <c r="N328" s="24"/>
    </row>
    <row r="329" spans="1:14">
      <c r="A329" s="24">
        <v>1999</v>
      </c>
      <c r="B329" s="24" t="s">
        <v>190</v>
      </c>
      <c r="C329" t="str">
        <f>VLOOKUP(B329,'FHF LUT'!$A$5:$H$81,2,FALSE)</f>
        <v>Flooding</v>
      </c>
      <c r="D329" s="24">
        <v>43</v>
      </c>
      <c r="E329" s="24" t="s">
        <v>20</v>
      </c>
      <c r="F329" s="24">
        <v>0</v>
      </c>
      <c r="G329" s="24">
        <v>0</v>
      </c>
      <c r="H329" s="24" t="str">
        <f t="shared" si="5"/>
        <v>1999_NF_43</v>
      </c>
      <c r="I329" s="24">
        <f>VLOOKUP(H329,inTHLBdata!A:H,7,FALSE)</f>
        <v>0</v>
      </c>
      <c r="J329" s="24">
        <f>VLOOKUP(H329,inTHLBdata!A:H,8,FALSE)</f>
        <v>0</v>
      </c>
      <c r="N329" s="24"/>
    </row>
    <row r="330" spans="1:14">
      <c r="A330" s="24">
        <v>1999</v>
      </c>
      <c r="B330" s="24" t="s">
        <v>190</v>
      </c>
      <c r="C330" t="str">
        <f>VLOOKUP(B330,'FHF LUT'!$A$5:$H$81,2,FALSE)</f>
        <v>Flooding</v>
      </c>
      <c r="D330" s="24">
        <v>44</v>
      </c>
      <c r="E330" s="24" t="s">
        <v>3</v>
      </c>
      <c r="F330" s="24">
        <v>0</v>
      </c>
      <c r="G330" s="24">
        <v>0</v>
      </c>
      <c r="H330" s="24" t="str">
        <f t="shared" si="5"/>
        <v>1999_NF_44</v>
      </c>
      <c r="I330" s="24">
        <f>VLOOKUP(H330,inTHLBdata!A:H,7,FALSE)</f>
        <v>0</v>
      </c>
      <c r="J330" s="24">
        <f>VLOOKUP(H330,inTHLBdata!A:H,8,FALSE)</f>
        <v>0</v>
      </c>
      <c r="N330" s="24"/>
    </row>
    <row r="331" spans="1:14">
      <c r="A331" s="24">
        <v>1999</v>
      </c>
      <c r="B331" s="24" t="s">
        <v>190</v>
      </c>
      <c r="C331" t="str">
        <f>VLOOKUP(B331,'FHF LUT'!$A$5:$H$81,2,FALSE)</f>
        <v>Flooding</v>
      </c>
      <c r="D331" s="24">
        <v>45</v>
      </c>
      <c r="E331" s="24" t="s">
        <v>5</v>
      </c>
      <c r="F331" s="24">
        <v>0</v>
      </c>
      <c r="G331" s="24">
        <v>0</v>
      </c>
      <c r="H331" s="24" t="str">
        <f t="shared" si="5"/>
        <v>1999_NF_45</v>
      </c>
      <c r="I331" s="24">
        <f>VLOOKUP(H331,inTHLBdata!A:H,7,FALSE)</f>
        <v>0</v>
      </c>
      <c r="J331" s="24">
        <f>VLOOKUP(H331,inTHLBdata!A:H,8,FALSE)</f>
        <v>0</v>
      </c>
      <c r="N331" s="24"/>
    </row>
    <row r="332" spans="1:14">
      <c r="A332" s="24">
        <v>1999</v>
      </c>
      <c r="B332" s="24" t="s">
        <v>190</v>
      </c>
      <c r="C332" t="str">
        <f>VLOOKUP(B332,'FHF LUT'!$A$5:$H$81,2,FALSE)</f>
        <v>Flooding</v>
      </c>
      <c r="D332" s="24">
        <v>46</v>
      </c>
      <c r="E332" s="24" t="s">
        <v>234</v>
      </c>
      <c r="F332" s="24">
        <v>231</v>
      </c>
      <c r="G332" s="24">
        <v>231</v>
      </c>
      <c r="H332" s="24" t="str">
        <f t="shared" si="5"/>
        <v>1999_NF_46</v>
      </c>
      <c r="I332" s="24">
        <f>VLOOKUP(H332,inTHLBdata!A:H,7,FALSE)</f>
        <v>0</v>
      </c>
      <c r="J332" s="24">
        <f>VLOOKUP(H332,inTHLBdata!A:H,8,FALSE)</f>
        <v>0</v>
      </c>
      <c r="N332" s="24"/>
    </row>
    <row r="333" spans="1:14">
      <c r="A333" s="24">
        <v>1999</v>
      </c>
      <c r="B333" s="24" t="s">
        <v>190</v>
      </c>
      <c r="C333" t="str">
        <f>VLOOKUP(B333,'FHF LUT'!$A$5:$H$81,2,FALSE)</f>
        <v>Flooding</v>
      </c>
      <c r="D333" s="24">
        <v>47</v>
      </c>
      <c r="E333" s="24" t="s">
        <v>233</v>
      </c>
      <c r="F333" s="24">
        <v>0</v>
      </c>
      <c r="G333" s="24">
        <v>0</v>
      </c>
      <c r="H333" s="24" t="str">
        <f t="shared" si="5"/>
        <v>1999_NF_47</v>
      </c>
      <c r="I333" s="24">
        <f>VLOOKUP(H333,inTHLBdata!A:H,7,FALSE)</f>
        <v>0</v>
      </c>
      <c r="J333" s="24">
        <f>VLOOKUP(H333,inTHLBdata!A:H,8,FALSE)</f>
        <v>0</v>
      </c>
      <c r="N333" s="24"/>
    </row>
    <row r="334" spans="1:14">
      <c r="A334" s="24">
        <v>1999</v>
      </c>
      <c r="B334" s="24" t="s">
        <v>190</v>
      </c>
      <c r="C334" t="str">
        <f>VLOOKUP(B334,'FHF LUT'!$A$5:$H$81,2,FALSE)</f>
        <v>Flooding</v>
      </c>
      <c r="D334" s="24">
        <v>48</v>
      </c>
      <c r="E334" s="24" t="s">
        <v>235</v>
      </c>
      <c r="F334" s="24">
        <v>0</v>
      </c>
      <c r="G334" s="24">
        <v>0</v>
      </c>
      <c r="H334" s="24" t="str">
        <f t="shared" si="5"/>
        <v>1999_NF_48</v>
      </c>
      <c r="I334" s="24">
        <f>VLOOKUP(H334,inTHLBdata!A:H,7,FALSE)</f>
        <v>0</v>
      </c>
      <c r="J334" s="24">
        <f>VLOOKUP(H334,inTHLBdata!A:H,8,FALSE)</f>
        <v>0</v>
      </c>
      <c r="N334" s="24"/>
    </row>
    <row r="335" spans="1:14">
      <c r="A335" s="24">
        <v>1999</v>
      </c>
      <c r="B335" s="24" t="s">
        <v>333</v>
      </c>
      <c r="C335" t="str">
        <f>VLOOKUP(B335,'FHF LUT'!$A$5:$H$81,2,FALSE)</f>
        <v>Windthrow</v>
      </c>
      <c r="D335" s="24">
        <v>1</v>
      </c>
      <c r="E335" s="24" t="s">
        <v>10</v>
      </c>
      <c r="F335" s="24">
        <v>17037</v>
      </c>
      <c r="G335" s="24">
        <v>17037</v>
      </c>
      <c r="H335" s="24" t="str">
        <f t="shared" si="5"/>
        <v>1999_NW_1</v>
      </c>
      <c r="I335" s="24">
        <f>VLOOKUP(H335,inTHLBdata!A:H,7,FALSE)</f>
        <v>3668</v>
      </c>
      <c r="J335" s="24">
        <f>VLOOKUP(H335,inTHLBdata!A:H,8,FALSE)</f>
        <v>3668</v>
      </c>
      <c r="N335" s="24"/>
    </row>
    <row r="336" spans="1:14">
      <c r="A336" s="24">
        <v>1999</v>
      </c>
      <c r="B336" s="24" t="s">
        <v>333</v>
      </c>
      <c r="C336" t="str">
        <f>VLOOKUP(B336,'FHF LUT'!$A$5:$H$81,2,FALSE)</f>
        <v>Windthrow</v>
      </c>
      <c r="D336" s="24">
        <v>2</v>
      </c>
      <c r="E336" s="24" t="s">
        <v>22</v>
      </c>
      <c r="F336" s="24">
        <v>0</v>
      </c>
      <c r="G336" s="24">
        <v>0</v>
      </c>
      <c r="H336" s="24" t="str">
        <f t="shared" si="5"/>
        <v>1999_NW_2</v>
      </c>
      <c r="I336" s="24">
        <f>VLOOKUP(H336,inTHLBdata!A:H,7,FALSE)</f>
        <v>0</v>
      </c>
      <c r="J336" s="24">
        <f>VLOOKUP(H336,inTHLBdata!A:H,8,FALSE)</f>
        <v>0</v>
      </c>
      <c r="N336" s="24"/>
    </row>
    <row r="337" spans="1:14">
      <c r="A337" s="24">
        <v>1999</v>
      </c>
      <c r="B337" s="24" t="s">
        <v>333</v>
      </c>
      <c r="C337" t="str">
        <f>VLOOKUP(B337,'FHF LUT'!$A$5:$H$81,2,FALSE)</f>
        <v>Windthrow</v>
      </c>
      <c r="D337" s="24">
        <v>3</v>
      </c>
      <c r="E337" s="24" t="s">
        <v>13</v>
      </c>
      <c r="F337" s="24">
        <v>0</v>
      </c>
      <c r="G337" s="24">
        <v>0</v>
      </c>
      <c r="H337" s="24" t="str">
        <f t="shared" si="5"/>
        <v>1999_NW_3</v>
      </c>
      <c r="I337" s="24">
        <f>VLOOKUP(H337,inTHLBdata!A:H,7,FALSE)</f>
        <v>0</v>
      </c>
      <c r="J337" s="24">
        <f>VLOOKUP(H337,inTHLBdata!A:H,8,FALSE)</f>
        <v>0</v>
      </c>
      <c r="N337" s="24"/>
    </row>
    <row r="338" spans="1:14">
      <c r="A338" s="24">
        <v>1999</v>
      </c>
      <c r="B338" s="24" t="s">
        <v>333</v>
      </c>
      <c r="C338" t="str">
        <f>VLOOKUP(B338,'FHF LUT'!$A$5:$H$81,2,FALSE)</f>
        <v>Windthrow</v>
      </c>
      <c r="D338" s="24">
        <v>4</v>
      </c>
      <c r="E338" s="24" t="s">
        <v>28</v>
      </c>
      <c r="F338" s="24">
        <v>0</v>
      </c>
      <c r="G338" s="24">
        <v>0</v>
      </c>
      <c r="H338" s="24" t="str">
        <f t="shared" si="5"/>
        <v>1999_NW_4</v>
      </c>
      <c r="I338" s="24">
        <f>VLOOKUP(H338,inTHLBdata!A:H,7,FALSE)</f>
        <v>0</v>
      </c>
      <c r="J338" s="24">
        <f>VLOOKUP(H338,inTHLBdata!A:H,8,FALSE)</f>
        <v>0</v>
      </c>
      <c r="N338" s="24"/>
    </row>
    <row r="339" spans="1:14">
      <c r="A339" s="24">
        <v>1999</v>
      </c>
      <c r="B339" s="24" t="s">
        <v>333</v>
      </c>
      <c r="C339" t="str">
        <f>VLOOKUP(B339,'FHF LUT'!$A$5:$H$81,2,FALSE)</f>
        <v>Windthrow</v>
      </c>
      <c r="D339" s="24">
        <v>5</v>
      </c>
      <c r="E339" s="24" t="s">
        <v>16</v>
      </c>
      <c r="F339" s="24">
        <v>2086</v>
      </c>
      <c r="G339" s="24">
        <v>1616</v>
      </c>
      <c r="H339" s="24" t="str">
        <f t="shared" si="5"/>
        <v>1999_NW_5</v>
      </c>
      <c r="I339" s="24">
        <f>VLOOKUP(H339,inTHLBdata!A:H,7,FALSE)</f>
        <v>1063</v>
      </c>
      <c r="J339" s="24">
        <f>VLOOKUP(H339,inTHLBdata!A:H,8,FALSE)</f>
        <v>682</v>
      </c>
      <c r="N339" s="24"/>
    </row>
    <row r="340" spans="1:14">
      <c r="A340" s="24">
        <v>1999</v>
      </c>
      <c r="B340" s="24" t="s">
        <v>333</v>
      </c>
      <c r="C340" t="str">
        <f>VLOOKUP(B340,'FHF LUT'!$A$5:$H$81,2,FALSE)</f>
        <v>Windthrow</v>
      </c>
      <c r="D340" s="24">
        <v>7</v>
      </c>
      <c r="E340" s="24" t="s">
        <v>25</v>
      </c>
      <c r="F340" s="24">
        <v>0</v>
      </c>
      <c r="G340" s="24">
        <v>0</v>
      </c>
      <c r="H340" s="24" t="str">
        <f t="shared" si="5"/>
        <v>1999_NW_7</v>
      </c>
      <c r="I340" s="24">
        <f>VLOOKUP(H340,inTHLBdata!A:H,7,FALSE)</f>
        <v>0</v>
      </c>
      <c r="J340" s="24">
        <f>VLOOKUP(H340,inTHLBdata!A:H,8,FALSE)</f>
        <v>0</v>
      </c>
      <c r="N340" s="24"/>
    </row>
    <row r="341" spans="1:14">
      <c r="A341" s="24">
        <v>1999</v>
      </c>
      <c r="B341" s="24" t="s">
        <v>333</v>
      </c>
      <c r="C341" t="str">
        <f>VLOOKUP(B341,'FHF LUT'!$A$5:$H$81,2,FALSE)</f>
        <v>Windthrow</v>
      </c>
      <c r="D341" s="24">
        <v>8</v>
      </c>
      <c r="E341" s="24" t="s">
        <v>29</v>
      </c>
      <c r="F341" s="24">
        <v>0</v>
      </c>
      <c r="G341" s="24">
        <v>0</v>
      </c>
      <c r="H341" s="24" t="str">
        <f t="shared" si="5"/>
        <v>1999_NW_8</v>
      </c>
      <c r="I341" s="24">
        <f>VLOOKUP(H341,inTHLBdata!A:H,7,FALSE)</f>
        <v>0</v>
      </c>
      <c r="J341" s="24">
        <f>VLOOKUP(H341,inTHLBdata!A:H,8,FALSE)</f>
        <v>0</v>
      </c>
      <c r="N341" s="24"/>
    </row>
    <row r="342" spans="1:14">
      <c r="A342" s="24">
        <v>1999</v>
      </c>
      <c r="B342" s="24" t="s">
        <v>333</v>
      </c>
      <c r="C342" t="str">
        <f>VLOOKUP(B342,'FHF LUT'!$A$5:$H$81,2,FALSE)</f>
        <v>Windthrow</v>
      </c>
      <c r="D342" s="24">
        <v>9</v>
      </c>
      <c r="E342" s="24" t="s">
        <v>7</v>
      </c>
      <c r="F342" s="24">
        <v>0</v>
      </c>
      <c r="G342" s="24">
        <v>0</v>
      </c>
      <c r="H342" s="24" t="str">
        <f t="shared" si="5"/>
        <v>1999_NW_9</v>
      </c>
      <c r="I342" s="24">
        <f>VLOOKUP(H342,inTHLBdata!A:H,7,FALSE)</f>
        <v>0</v>
      </c>
      <c r="J342" s="24">
        <f>VLOOKUP(H342,inTHLBdata!A:H,8,FALSE)</f>
        <v>0</v>
      </c>
      <c r="N342" s="24"/>
    </row>
    <row r="343" spans="1:14">
      <c r="A343" s="24">
        <v>1999</v>
      </c>
      <c r="B343" s="24" t="s">
        <v>333</v>
      </c>
      <c r="C343" t="str">
        <f>VLOOKUP(B343,'FHF LUT'!$A$5:$H$81,2,FALSE)</f>
        <v>Windthrow</v>
      </c>
      <c r="D343" s="24">
        <v>10</v>
      </c>
      <c r="E343" s="24" t="s">
        <v>18</v>
      </c>
      <c r="F343" s="24">
        <v>0</v>
      </c>
      <c r="G343" s="24">
        <v>0</v>
      </c>
      <c r="H343" s="24" t="str">
        <f t="shared" si="5"/>
        <v>1999_NW_10</v>
      </c>
      <c r="I343" s="24">
        <f>VLOOKUP(H343,inTHLBdata!A:H,7,FALSE)</f>
        <v>0</v>
      </c>
      <c r="J343" s="24">
        <f>VLOOKUP(H343,inTHLBdata!A:H,8,FALSE)</f>
        <v>0</v>
      </c>
      <c r="N343" s="24"/>
    </row>
    <row r="344" spans="1:14">
      <c r="A344" s="24">
        <v>1999</v>
      </c>
      <c r="B344" s="24" t="s">
        <v>333</v>
      </c>
      <c r="C344" t="str">
        <f>VLOOKUP(B344,'FHF LUT'!$A$5:$H$81,2,FALSE)</f>
        <v>Windthrow</v>
      </c>
      <c r="D344" s="24">
        <v>11</v>
      </c>
      <c r="E344" s="24" t="s">
        <v>4</v>
      </c>
      <c r="F344" s="24">
        <v>0</v>
      </c>
      <c r="G344" s="24">
        <v>0</v>
      </c>
      <c r="H344" s="24" t="str">
        <f t="shared" si="5"/>
        <v>1999_NW_11</v>
      </c>
      <c r="I344" s="24">
        <f>VLOOKUP(H344,inTHLBdata!A:H,7,FALSE)</f>
        <v>0</v>
      </c>
      <c r="J344" s="24">
        <f>VLOOKUP(H344,inTHLBdata!A:H,8,FALSE)</f>
        <v>0</v>
      </c>
      <c r="N344" s="24"/>
    </row>
    <row r="345" spans="1:14">
      <c r="A345" s="24">
        <v>1999</v>
      </c>
      <c r="B345" s="24" t="s">
        <v>333</v>
      </c>
      <c r="C345" t="str">
        <f>VLOOKUP(B345,'FHF LUT'!$A$5:$H$81,2,FALSE)</f>
        <v>Windthrow</v>
      </c>
      <c r="D345" s="24">
        <v>12</v>
      </c>
      <c r="E345" s="24" t="s">
        <v>11</v>
      </c>
      <c r="F345" s="24">
        <v>0</v>
      </c>
      <c r="G345" s="24">
        <v>0</v>
      </c>
      <c r="H345" s="24" t="str">
        <f t="shared" si="5"/>
        <v>1999_NW_12</v>
      </c>
      <c r="I345" s="24">
        <f>VLOOKUP(H345,inTHLBdata!A:H,7,FALSE)</f>
        <v>0</v>
      </c>
      <c r="J345" s="24">
        <f>VLOOKUP(H345,inTHLBdata!A:H,8,FALSE)</f>
        <v>0</v>
      </c>
      <c r="N345" s="24"/>
    </row>
    <row r="346" spans="1:14">
      <c r="A346" s="24">
        <v>1999</v>
      </c>
      <c r="B346" s="24" t="s">
        <v>333</v>
      </c>
      <c r="C346" t="str">
        <f>VLOOKUP(B346,'FHF LUT'!$A$5:$H$81,2,FALSE)</f>
        <v>Windthrow</v>
      </c>
      <c r="D346" s="24">
        <v>13</v>
      </c>
      <c r="E346" s="24" t="s">
        <v>24</v>
      </c>
      <c r="F346" s="24">
        <v>18871</v>
      </c>
      <c r="G346" s="24">
        <v>15844</v>
      </c>
      <c r="H346" s="24" t="str">
        <f t="shared" si="5"/>
        <v>1999_NW_13</v>
      </c>
      <c r="I346" s="24">
        <f>VLOOKUP(H346,inTHLBdata!A:H,7,FALSE)</f>
        <v>11171</v>
      </c>
      <c r="J346" s="24">
        <f>VLOOKUP(H346,inTHLBdata!A:H,8,FALSE)</f>
        <v>8568</v>
      </c>
      <c r="N346" s="24"/>
    </row>
    <row r="347" spans="1:14">
      <c r="A347" s="24">
        <v>1999</v>
      </c>
      <c r="B347" s="24" t="s">
        <v>333</v>
      </c>
      <c r="C347" t="str">
        <f>VLOOKUP(B347,'FHF LUT'!$A$5:$H$81,2,FALSE)</f>
        <v>Windthrow</v>
      </c>
      <c r="D347" s="24">
        <v>14</v>
      </c>
      <c r="E347" s="24" t="s">
        <v>30</v>
      </c>
      <c r="F347" s="24">
        <v>0</v>
      </c>
      <c r="G347" s="24">
        <v>0</v>
      </c>
      <c r="H347" s="24" t="str">
        <f t="shared" si="5"/>
        <v>1999_NW_14</v>
      </c>
      <c r="I347" s="24">
        <f>VLOOKUP(H347,inTHLBdata!A:H,7,FALSE)</f>
        <v>0</v>
      </c>
      <c r="J347" s="24">
        <f>VLOOKUP(H347,inTHLBdata!A:H,8,FALSE)</f>
        <v>0</v>
      </c>
      <c r="N347" s="24"/>
    </row>
    <row r="348" spans="1:14">
      <c r="A348" s="24">
        <v>1999</v>
      </c>
      <c r="B348" s="24" t="s">
        <v>333</v>
      </c>
      <c r="C348" t="str">
        <f>VLOOKUP(B348,'FHF LUT'!$A$5:$H$81,2,FALSE)</f>
        <v>Windthrow</v>
      </c>
      <c r="D348" s="24">
        <v>15</v>
      </c>
      <c r="E348" s="24" t="s">
        <v>33</v>
      </c>
      <c r="F348" s="24">
        <v>15</v>
      </c>
      <c r="G348" s="24">
        <v>15</v>
      </c>
      <c r="H348" s="24" t="str">
        <f t="shared" si="5"/>
        <v>1999_NW_15</v>
      </c>
      <c r="I348" s="24">
        <f>VLOOKUP(H348,inTHLBdata!A:H,7,FALSE)</f>
        <v>15</v>
      </c>
      <c r="J348" s="24">
        <f>VLOOKUP(H348,inTHLBdata!A:H,8,FALSE)</f>
        <v>15</v>
      </c>
      <c r="N348" s="24"/>
    </row>
    <row r="349" spans="1:14">
      <c r="A349" s="24">
        <v>1999</v>
      </c>
      <c r="B349" s="24" t="s">
        <v>333</v>
      </c>
      <c r="C349" t="str">
        <f>VLOOKUP(B349,'FHF LUT'!$A$5:$H$81,2,FALSE)</f>
        <v>Windthrow</v>
      </c>
      <c r="D349" s="24">
        <v>16</v>
      </c>
      <c r="E349" s="24" t="s">
        <v>12</v>
      </c>
      <c r="F349" s="24">
        <v>0</v>
      </c>
      <c r="G349" s="24">
        <v>0</v>
      </c>
      <c r="H349" s="24" t="str">
        <f t="shared" si="5"/>
        <v>1999_NW_16</v>
      </c>
      <c r="I349" s="24">
        <f>VLOOKUP(H349,inTHLBdata!A:H,7,FALSE)</f>
        <v>0</v>
      </c>
      <c r="J349" s="24">
        <f>VLOOKUP(H349,inTHLBdata!A:H,8,FALSE)</f>
        <v>0</v>
      </c>
      <c r="N349" s="24"/>
    </row>
    <row r="350" spans="1:14">
      <c r="A350" s="24">
        <v>1999</v>
      </c>
      <c r="B350" s="24" t="s">
        <v>333</v>
      </c>
      <c r="C350" t="str">
        <f>VLOOKUP(B350,'FHF LUT'!$A$5:$H$81,2,FALSE)</f>
        <v>Windthrow</v>
      </c>
      <c r="D350" s="24">
        <v>17</v>
      </c>
      <c r="E350" s="24" t="s">
        <v>32</v>
      </c>
      <c r="F350" s="24">
        <v>19089</v>
      </c>
      <c r="G350" s="24">
        <v>19089</v>
      </c>
      <c r="H350" s="24" t="str">
        <f t="shared" si="5"/>
        <v>1999_NW_17</v>
      </c>
      <c r="I350" s="24">
        <f>VLOOKUP(H350,inTHLBdata!A:H,7,FALSE)</f>
        <v>0</v>
      </c>
      <c r="J350" s="24">
        <f>VLOOKUP(H350,inTHLBdata!A:H,8,FALSE)</f>
        <v>0</v>
      </c>
      <c r="N350" s="24"/>
    </row>
    <row r="351" spans="1:14">
      <c r="A351" s="24">
        <v>1999</v>
      </c>
      <c r="B351" s="24" t="s">
        <v>333</v>
      </c>
      <c r="C351" t="str">
        <f>VLOOKUP(B351,'FHF LUT'!$A$5:$H$81,2,FALSE)</f>
        <v>Windthrow</v>
      </c>
      <c r="D351" s="24">
        <v>18</v>
      </c>
      <c r="E351" s="24" t="s">
        <v>15</v>
      </c>
      <c r="F351" s="24">
        <v>84</v>
      </c>
      <c r="G351" s="24">
        <v>65</v>
      </c>
      <c r="H351" s="24" t="str">
        <f t="shared" si="5"/>
        <v>1999_NW_18</v>
      </c>
      <c r="I351" s="24">
        <f>VLOOKUP(H351,inTHLBdata!A:H,7,FALSE)</f>
        <v>78</v>
      </c>
      <c r="J351" s="24">
        <f>VLOOKUP(H351,inTHLBdata!A:H,8,FALSE)</f>
        <v>65</v>
      </c>
      <c r="N351" s="24"/>
    </row>
    <row r="352" spans="1:14">
      <c r="A352" s="24">
        <v>1999</v>
      </c>
      <c r="B352" s="24" t="s">
        <v>333</v>
      </c>
      <c r="C352" t="str">
        <f>VLOOKUP(B352,'FHF LUT'!$A$5:$H$81,2,FALSE)</f>
        <v>Windthrow</v>
      </c>
      <c r="D352" s="24">
        <v>20</v>
      </c>
      <c r="E352" s="24" t="s">
        <v>6</v>
      </c>
      <c r="F352" s="24">
        <v>0</v>
      </c>
      <c r="G352" s="24">
        <v>0</v>
      </c>
      <c r="H352" s="24" t="str">
        <f t="shared" si="5"/>
        <v>1999_NW_20</v>
      </c>
      <c r="I352" s="24">
        <f>VLOOKUP(H352,inTHLBdata!A:H,7,FALSE)</f>
        <v>0</v>
      </c>
      <c r="J352" s="24">
        <f>VLOOKUP(H352,inTHLBdata!A:H,8,FALSE)</f>
        <v>0</v>
      </c>
      <c r="N352" s="24"/>
    </row>
    <row r="353" spans="1:14">
      <c r="A353" s="24">
        <v>1999</v>
      </c>
      <c r="B353" s="24" t="s">
        <v>333</v>
      </c>
      <c r="C353" t="str">
        <f>VLOOKUP(B353,'FHF LUT'!$A$5:$H$81,2,FALSE)</f>
        <v>Windthrow</v>
      </c>
      <c r="D353" s="24">
        <v>22</v>
      </c>
      <c r="E353" s="24" t="s">
        <v>19</v>
      </c>
      <c r="F353" s="24">
        <v>288</v>
      </c>
      <c r="G353" s="24">
        <v>202</v>
      </c>
      <c r="H353" s="24" t="str">
        <f t="shared" si="5"/>
        <v>1999_NW_22</v>
      </c>
      <c r="I353" s="24">
        <f>VLOOKUP(H353,inTHLBdata!A:H,7,FALSE)</f>
        <v>52</v>
      </c>
      <c r="J353" s="24">
        <f>VLOOKUP(H353,inTHLBdata!A:H,8,FALSE)</f>
        <v>0</v>
      </c>
      <c r="N353" s="24"/>
    </row>
    <row r="354" spans="1:14">
      <c r="A354" s="24">
        <v>1999</v>
      </c>
      <c r="B354" s="24" t="s">
        <v>333</v>
      </c>
      <c r="C354" t="str">
        <f>VLOOKUP(B354,'FHF LUT'!$A$5:$H$81,2,FALSE)</f>
        <v>Windthrow</v>
      </c>
      <c r="D354" s="24">
        <v>23</v>
      </c>
      <c r="E354" s="24" t="s">
        <v>27</v>
      </c>
      <c r="F354" s="24">
        <v>6390</v>
      </c>
      <c r="G354" s="24">
        <v>4850</v>
      </c>
      <c r="H354" s="24" t="str">
        <f t="shared" si="5"/>
        <v>1999_NW_23</v>
      </c>
      <c r="I354" s="24">
        <f>VLOOKUP(H354,inTHLBdata!A:H,7,FALSE)</f>
        <v>4867</v>
      </c>
      <c r="J354" s="24">
        <f>VLOOKUP(H354,inTHLBdata!A:H,8,FALSE)</f>
        <v>3327</v>
      </c>
      <c r="N354" s="24"/>
    </row>
    <row r="355" spans="1:14">
      <c r="A355" s="24">
        <v>1999</v>
      </c>
      <c r="B355" s="24" t="s">
        <v>333</v>
      </c>
      <c r="C355" t="str">
        <f>VLOOKUP(B355,'FHF LUT'!$A$5:$H$81,2,FALSE)</f>
        <v>Windthrow</v>
      </c>
      <c r="D355" s="24">
        <v>24</v>
      </c>
      <c r="E355" s="24" t="s">
        <v>17</v>
      </c>
      <c r="F355" s="24">
        <v>9274</v>
      </c>
      <c r="G355" s="24">
        <v>4420</v>
      </c>
      <c r="H355" s="24" t="str">
        <f t="shared" si="5"/>
        <v>1999_NW_24</v>
      </c>
      <c r="I355" s="24">
        <f>VLOOKUP(H355,inTHLBdata!A:H,7,FALSE)</f>
        <v>6447</v>
      </c>
      <c r="J355" s="24">
        <f>VLOOKUP(H355,inTHLBdata!A:H,8,FALSE)</f>
        <v>2543</v>
      </c>
      <c r="N355" s="24"/>
    </row>
    <row r="356" spans="1:14">
      <c r="A356" s="24">
        <v>1999</v>
      </c>
      <c r="B356" s="24" t="s">
        <v>333</v>
      </c>
      <c r="C356" t="str">
        <f>VLOOKUP(B356,'FHF LUT'!$A$5:$H$81,2,FALSE)</f>
        <v>Windthrow</v>
      </c>
      <c r="D356" s="24">
        <v>25</v>
      </c>
      <c r="E356" s="24" t="s">
        <v>23</v>
      </c>
      <c r="F356" s="24">
        <v>0</v>
      </c>
      <c r="G356" s="24">
        <v>0</v>
      </c>
      <c r="H356" s="24" t="str">
        <f t="shared" si="5"/>
        <v>1999_NW_25</v>
      </c>
      <c r="I356" s="24">
        <f>VLOOKUP(H356,inTHLBdata!A:H,7,FALSE)</f>
        <v>0</v>
      </c>
      <c r="J356" s="24">
        <f>VLOOKUP(H356,inTHLBdata!A:H,8,FALSE)</f>
        <v>0</v>
      </c>
      <c r="N356" s="24"/>
    </row>
    <row r="357" spans="1:14">
      <c r="A357" s="24">
        <v>1999</v>
      </c>
      <c r="B357" s="24" t="s">
        <v>333</v>
      </c>
      <c r="C357" t="str">
        <f>VLOOKUP(B357,'FHF LUT'!$A$5:$H$81,2,FALSE)</f>
        <v>Windthrow</v>
      </c>
      <c r="D357" s="24">
        <v>26</v>
      </c>
      <c r="E357" s="24" t="s">
        <v>14</v>
      </c>
      <c r="F357" s="24">
        <v>623</v>
      </c>
      <c r="G357" s="24">
        <v>623</v>
      </c>
      <c r="H357" s="24" t="str">
        <f t="shared" si="5"/>
        <v>1999_NW_26</v>
      </c>
      <c r="I357" s="24">
        <f>VLOOKUP(H357,inTHLBdata!A:H,7,FALSE)</f>
        <v>0</v>
      </c>
      <c r="J357" s="24">
        <f>VLOOKUP(H357,inTHLBdata!A:H,8,FALSE)</f>
        <v>0</v>
      </c>
      <c r="N357" s="24"/>
    </row>
    <row r="358" spans="1:14">
      <c r="A358" s="24">
        <v>1999</v>
      </c>
      <c r="B358" s="24" t="s">
        <v>333</v>
      </c>
      <c r="C358" t="str">
        <f>VLOOKUP(B358,'FHF LUT'!$A$5:$H$81,2,FALSE)</f>
        <v>Windthrow</v>
      </c>
      <c r="D358" s="24">
        <v>27</v>
      </c>
      <c r="E358" s="24" t="s">
        <v>21</v>
      </c>
      <c r="F358" s="24">
        <v>0</v>
      </c>
      <c r="G358" s="24">
        <v>0</v>
      </c>
      <c r="H358" s="24" t="str">
        <f t="shared" si="5"/>
        <v>1999_NW_27</v>
      </c>
      <c r="I358" s="24">
        <f>VLOOKUP(H358,inTHLBdata!A:H,7,FALSE)</f>
        <v>0</v>
      </c>
      <c r="J358" s="24">
        <f>VLOOKUP(H358,inTHLBdata!A:H,8,FALSE)</f>
        <v>0</v>
      </c>
      <c r="N358" s="24"/>
    </row>
    <row r="359" spans="1:14">
      <c r="A359" s="24">
        <v>1999</v>
      </c>
      <c r="B359" s="24" t="s">
        <v>333</v>
      </c>
      <c r="C359" t="str">
        <f>VLOOKUP(B359,'FHF LUT'!$A$5:$H$81,2,FALSE)</f>
        <v>Windthrow</v>
      </c>
      <c r="D359" s="24">
        <v>29</v>
      </c>
      <c r="E359" s="24" t="s">
        <v>9</v>
      </c>
      <c r="F359" s="24">
        <v>1755</v>
      </c>
      <c r="G359" s="24">
        <v>818</v>
      </c>
      <c r="H359" s="24" t="str">
        <f t="shared" si="5"/>
        <v>1999_NW_29</v>
      </c>
      <c r="I359" s="24">
        <f>VLOOKUP(H359,inTHLBdata!A:H,7,FALSE)</f>
        <v>1596</v>
      </c>
      <c r="J359" s="24">
        <f>VLOOKUP(H359,inTHLBdata!A:H,8,FALSE)</f>
        <v>659</v>
      </c>
      <c r="N359" s="24"/>
    </row>
    <row r="360" spans="1:14">
      <c r="A360" s="24">
        <v>1999</v>
      </c>
      <c r="B360" s="24" t="s">
        <v>333</v>
      </c>
      <c r="C360" t="str">
        <f>VLOOKUP(B360,'FHF LUT'!$A$5:$H$81,2,FALSE)</f>
        <v>Windthrow</v>
      </c>
      <c r="D360" s="24">
        <v>30</v>
      </c>
      <c r="E360" s="24" t="s">
        <v>35</v>
      </c>
      <c r="F360" s="24">
        <v>448</v>
      </c>
      <c r="G360" s="24">
        <v>448</v>
      </c>
      <c r="H360" s="24" t="str">
        <f t="shared" si="5"/>
        <v>1999_NW_30</v>
      </c>
      <c r="I360" s="24">
        <f>VLOOKUP(H360,inTHLBdata!A:H,7,FALSE)</f>
        <v>0</v>
      </c>
      <c r="J360" s="24">
        <f>VLOOKUP(H360,inTHLBdata!A:H,8,FALSE)</f>
        <v>0</v>
      </c>
      <c r="N360" s="24"/>
    </row>
    <row r="361" spans="1:14">
      <c r="A361" s="24">
        <v>1999</v>
      </c>
      <c r="B361" s="24" t="s">
        <v>333</v>
      </c>
      <c r="C361" t="str">
        <f>VLOOKUP(B361,'FHF LUT'!$A$5:$H$81,2,FALSE)</f>
        <v>Windthrow</v>
      </c>
      <c r="D361" s="24">
        <v>31</v>
      </c>
      <c r="E361" s="24" t="s">
        <v>34</v>
      </c>
      <c r="F361" s="24">
        <v>0</v>
      </c>
      <c r="G361" s="24">
        <v>0</v>
      </c>
      <c r="H361" s="24" t="str">
        <f t="shared" si="5"/>
        <v>1999_NW_31</v>
      </c>
      <c r="I361" s="24">
        <f>VLOOKUP(H361,inTHLBdata!A:H,7,FALSE)</f>
        <v>0</v>
      </c>
      <c r="J361" s="24">
        <f>VLOOKUP(H361,inTHLBdata!A:H,8,FALSE)</f>
        <v>0</v>
      </c>
      <c r="N361" s="24"/>
    </row>
    <row r="362" spans="1:14">
      <c r="A362" s="24">
        <v>1999</v>
      </c>
      <c r="B362" s="24" t="s">
        <v>333</v>
      </c>
      <c r="C362" t="str">
        <f>VLOOKUP(B362,'FHF LUT'!$A$5:$H$81,2,FALSE)</f>
        <v>Windthrow</v>
      </c>
      <c r="D362" s="24">
        <v>38</v>
      </c>
      <c r="E362" s="24" t="s">
        <v>8</v>
      </c>
      <c r="F362" s="24">
        <v>0</v>
      </c>
      <c r="G362" s="24">
        <v>0</v>
      </c>
      <c r="H362" s="24" t="str">
        <f t="shared" si="5"/>
        <v>1999_NW_38</v>
      </c>
      <c r="I362" s="24">
        <f>VLOOKUP(H362,inTHLBdata!A:H,7,FALSE)</f>
        <v>0</v>
      </c>
      <c r="J362" s="24">
        <f>VLOOKUP(H362,inTHLBdata!A:H,8,FALSE)</f>
        <v>0</v>
      </c>
      <c r="N362" s="24"/>
    </row>
    <row r="363" spans="1:14">
      <c r="A363" s="24">
        <v>1999</v>
      </c>
      <c r="B363" s="24" t="s">
        <v>333</v>
      </c>
      <c r="C363" t="str">
        <f>VLOOKUP(B363,'FHF LUT'!$A$5:$H$81,2,FALSE)</f>
        <v>Windthrow</v>
      </c>
      <c r="D363" s="24">
        <v>39</v>
      </c>
      <c r="E363" s="24" t="s">
        <v>36</v>
      </c>
      <c r="F363" s="24">
        <v>0</v>
      </c>
      <c r="G363" s="24">
        <v>0</v>
      </c>
      <c r="H363" s="24" t="str">
        <f t="shared" si="5"/>
        <v>1999_NW_39</v>
      </c>
      <c r="I363" s="24">
        <f>VLOOKUP(H363,inTHLBdata!A:H,7,FALSE)</f>
        <v>0</v>
      </c>
      <c r="J363" s="24">
        <f>VLOOKUP(H363,inTHLBdata!A:H,8,FALSE)</f>
        <v>0</v>
      </c>
      <c r="N363" s="24"/>
    </row>
    <row r="364" spans="1:14">
      <c r="A364" s="24">
        <v>1999</v>
      </c>
      <c r="B364" s="24" t="s">
        <v>333</v>
      </c>
      <c r="C364" t="str">
        <f>VLOOKUP(B364,'FHF LUT'!$A$5:$H$81,2,FALSE)</f>
        <v>Windthrow</v>
      </c>
      <c r="D364" s="24">
        <v>40</v>
      </c>
      <c r="E364" s="24" t="s">
        <v>31</v>
      </c>
      <c r="F364" s="24">
        <v>0</v>
      </c>
      <c r="G364" s="24">
        <v>0</v>
      </c>
      <c r="H364" s="24" t="str">
        <f t="shared" si="5"/>
        <v>1999_NW_40</v>
      </c>
      <c r="I364" s="24">
        <f>VLOOKUP(H364,inTHLBdata!A:H,7,FALSE)</f>
        <v>0</v>
      </c>
      <c r="J364" s="24">
        <f>VLOOKUP(H364,inTHLBdata!A:H,8,FALSE)</f>
        <v>0</v>
      </c>
      <c r="N364" s="24"/>
    </row>
    <row r="365" spans="1:14">
      <c r="A365" s="24">
        <v>1999</v>
      </c>
      <c r="B365" s="24" t="s">
        <v>333</v>
      </c>
      <c r="C365" t="str">
        <f>VLOOKUP(B365,'FHF LUT'!$A$5:$H$81,2,FALSE)</f>
        <v>Windthrow</v>
      </c>
      <c r="D365" s="24">
        <v>41</v>
      </c>
      <c r="E365" s="24" t="s">
        <v>26</v>
      </c>
      <c r="F365" s="24">
        <v>0</v>
      </c>
      <c r="G365" s="24">
        <v>0</v>
      </c>
      <c r="H365" s="24" t="str">
        <f t="shared" si="5"/>
        <v>1999_NW_41</v>
      </c>
      <c r="I365" s="24">
        <f>VLOOKUP(H365,inTHLBdata!A:H,7,FALSE)</f>
        <v>0</v>
      </c>
      <c r="J365" s="24">
        <f>VLOOKUP(H365,inTHLBdata!A:H,8,FALSE)</f>
        <v>0</v>
      </c>
      <c r="N365" s="24"/>
    </row>
    <row r="366" spans="1:14">
      <c r="A366" s="24">
        <v>1999</v>
      </c>
      <c r="B366" s="24" t="s">
        <v>333</v>
      </c>
      <c r="C366" t="str">
        <f>VLOOKUP(B366,'FHF LUT'!$A$5:$H$81,2,FALSE)</f>
        <v>Windthrow</v>
      </c>
      <c r="D366" s="24">
        <v>43</v>
      </c>
      <c r="E366" s="24" t="s">
        <v>20</v>
      </c>
      <c r="F366" s="24">
        <v>0</v>
      </c>
      <c r="G366" s="24">
        <v>0</v>
      </c>
      <c r="H366" s="24" t="str">
        <f t="shared" si="5"/>
        <v>1999_NW_43</v>
      </c>
      <c r="I366" s="24">
        <f>VLOOKUP(H366,inTHLBdata!A:H,7,FALSE)</f>
        <v>0</v>
      </c>
      <c r="J366" s="24">
        <f>VLOOKUP(H366,inTHLBdata!A:H,8,FALSE)</f>
        <v>0</v>
      </c>
      <c r="N366" s="24"/>
    </row>
    <row r="367" spans="1:14">
      <c r="A367" s="24">
        <v>1999</v>
      </c>
      <c r="B367" s="24" t="s">
        <v>333</v>
      </c>
      <c r="C367" t="str">
        <f>VLOOKUP(B367,'FHF LUT'!$A$5:$H$81,2,FALSE)</f>
        <v>Windthrow</v>
      </c>
      <c r="D367" s="24">
        <v>44</v>
      </c>
      <c r="E367" s="24" t="s">
        <v>3</v>
      </c>
      <c r="F367" s="24">
        <v>0</v>
      </c>
      <c r="G367" s="24">
        <v>0</v>
      </c>
      <c r="H367" s="24" t="str">
        <f t="shared" si="5"/>
        <v>1999_NW_44</v>
      </c>
      <c r="I367" s="24">
        <f>VLOOKUP(H367,inTHLBdata!A:H,7,FALSE)</f>
        <v>0</v>
      </c>
      <c r="J367" s="24">
        <f>VLOOKUP(H367,inTHLBdata!A:H,8,FALSE)</f>
        <v>0</v>
      </c>
      <c r="N367" s="24"/>
    </row>
    <row r="368" spans="1:14">
      <c r="A368" s="24">
        <v>1999</v>
      </c>
      <c r="B368" s="24" t="s">
        <v>333</v>
      </c>
      <c r="C368" t="str">
        <f>VLOOKUP(B368,'FHF LUT'!$A$5:$H$81,2,FALSE)</f>
        <v>Windthrow</v>
      </c>
      <c r="D368" s="24">
        <v>45</v>
      </c>
      <c r="E368" s="24" t="s">
        <v>5</v>
      </c>
      <c r="F368" s="24">
        <v>0</v>
      </c>
      <c r="G368" s="24">
        <v>0</v>
      </c>
      <c r="H368" s="24" t="str">
        <f t="shared" si="5"/>
        <v>1999_NW_45</v>
      </c>
      <c r="I368" s="24">
        <f>VLOOKUP(H368,inTHLBdata!A:H,7,FALSE)</f>
        <v>0</v>
      </c>
      <c r="J368" s="24">
        <f>VLOOKUP(H368,inTHLBdata!A:H,8,FALSE)</f>
        <v>0</v>
      </c>
      <c r="N368" s="24"/>
    </row>
    <row r="369" spans="1:14">
      <c r="A369" s="24">
        <v>1999</v>
      </c>
      <c r="B369" s="24" t="s">
        <v>333</v>
      </c>
      <c r="C369" t="str">
        <f>VLOOKUP(B369,'FHF LUT'!$A$5:$H$81,2,FALSE)</f>
        <v>Windthrow</v>
      </c>
      <c r="D369" s="24">
        <v>46</v>
      </c>
      <c r="E369" s="24" t="s">
        <v>234</v>
      </c>
      <c r="F369" s="24">
        <v>0</v>
      </c>
      <c r="G369" s="24">
        <v>0</v>
      </c>
      <c r="H369" s="24" t="str">
        <f t="shared" si="5"/>
        <v>1999_NW_46</v>
      </c>
      <c r="I369" s="24">
        <f>VLOOKUP(H369,inTHLBdata!A:H,7,FALSE)</f>
        <v>0</v>
      </c>
      <c r="J369" s="24">
        <f>VLOOKUP(H369,inTHLBdata!A:H,8,FALSE)</f>
        <v>0</v>
      </c>
      <c r="N369" s="24"/>
    </row>
    <row r="370" spans="1:14">
      <c r="A370" s="24">
        <v>1999</v>
      </c>
      <c r="B370" s="24" t="s">
        <v>333</v>
      </c>
      <c r="C370" t="str">
        <f>VLOOKUP(B370,'FHF LUT'!$A$5:$H$81,2,FALSE)</f>
        <v>Windthrow</v>
      </c>
      <c r="D370" s="24">
        <v>47</v>
      </c>
      <c r="E370" s="24" t="s">
        <v>233</v>
      </c>
      <c r="F370" s="24">
        <v>0</v>
      </c>
      <c r="G370" s="24">
        <v>0</v>
      </c>
      <c r="H370" s="24" t="str">
        <f t="shared" si="5"/>
        <v>1999_NW_47</v>
      </c>
      <c r="I370" s="24">
        <f>VLOOKUP(H370,inTHLBdata!A:H,7,FALSE)</f>
        <v>0</v>
      </c>
      <c r="J370" s="24">
        <f>VLOOKUP(H370,inTHLBdata!A:H,8,FALSE)</f>
        <v>0</v>
      </c>
      <c r="N370" s="24"/>
    </row>
    <row r="371" spans="1:14">
      <c r="A371" s="24">
        <v>1999</v>
      </c>
      <c r="B371" s="24" t="s">
        <v>333</v>
      </c>
      <c r="C371" t="str">
        <f>VLOOKUP(B371,'FHF LUT'!$A$5:$H$81,2,FALSE)</f>
        <v>Windthrow</v>
      </c>
      <c r="D371" s="24">
        <v>48</v>
      </c>
      <c r="E371" s="24" t="s">
        <v>235</v>
      </c>
      <c r="F371" s="24">
        <v>0</v>
      </c>
      <c r="G371" s="24">
        <v>0</v>
      </c>
      <c r="H371" s="24" t="str">
        <f t="shared" si="5"/>
        <v>1999_NW_48</v>
      </c>
      <c r="I371" s="24">
        <f>VLOOKUP(H371,inTHLBdata!A:H,7,FALSE)</f>
        <v>0</v>
      </c>
      <c r="J371" s="24">
        <f>VLOOKUP(H371,inTHLBdata!A:H,8,FALSE)</f>
        <v>0</v>
      </c>
      <c r="N371" s="24"/>
    </row>
    <row r="372" spans="1:14">
      <c r="A372" s="24">
        <v>2000</v>
      </c>
      <c r="B372" s="24" t="s">
        <v>182</v>
      </c>
      <c r="C372" t="str">
        <f>VLOOKUP(B372,'FHF LUT'!$A$5:$H$81,2,FALSE)</f>
        <v>Western Balsam Bark Beetle</v>
      </c>
      <c r="D372" s="24">
        <v>1</v>
      </c>
      <c r="E372" s="24" t="s">
        <v>10</v>
      </c>
      <c r="F372" s="24">
        <v>7991</v>
      </c>
      <c r="G372" s="24">
        <v>6708</v>
      </c>
      <c r="H372" s="24" t="str">
        <f t="shared" si="5"/>
        <v>2000_IBB_1</v>
      </c>
      <c r="I372" s="24">
        <f>VLOOKUP(H372,inTHLBdata!A:H,7,FALSE)</f>
        <v>2708</v>
      </c>
      <c r="J372" s="24">
        <f>VLOOKUP(H372,inTHLBdata!A:H,8,FALSE)</f>
        <v>1864</v>
      </c>
      <c r="N372" s="24"/>
    </row>
    <row r="373" spans="1:14">
      <c r="A373" s="24">
        <v>2000</v>
      </c>
      <c r="B373" s="24" t="s">
        <v>182</v>
      </c>
      <c r="C373" t="str">
        <f>VLOOKUP(B373,'FHF LUT'!$A$5:$H$81,2,FALSE)</f>
        <v>Western Balsam Bark Beetle</v>
      </c>
      <c r="D373" s="24">
        <v>2</v>
      </c>
      <c r="E373" s="24" t="s">
        <v>22</v>
      </c>
      <c r="F373" s="24">
        <v>42047</v>
      </c>
      <c r="G373" s="24">
        <v>39998</v>
      </c>
      <c r="H373" s="24" t="str">
        <f t="shared" si="5"/>
        <v>2000_IBB_2</v>
      </c>
      <c r="I373" s="24">
        <f>VLOOKUP(H373,inTHLBdata!A:H,7,FALSE)</f>
        <v>20105</v>
      </c>
      <c r="J373" s="24">
        <f>VLOOKUP(H373,inTHLBdata!A:H,8,FALSE)</f>
        <v>17294</v>
      </c>
      <c r="N373" s="24"/>
    </row>
    <row r="374" spans="1:14">
      <c r="A374" s="24">
        <v>2000</v>
      </c>
      <c r="B374" s="24" t="s">
        <v>182</v>
      </c>
      <c r="C374" t="str">
        <f>VLOOKUP(B374,'FHF LUT'!$A$5:$H$81,2,FALSE)</f>
        <v>Western Balsam Bark Beetle</v>
      </c>
      <c r="D374" s="24">
        <v>3</v>
      </c>
      <c r="E374" s="24" t="s">
        <v>13</v>
      </c>
      <c r="F374" s="24">
        <v>33383</v>
      </c>
      <c r="G374" s="24">
        <v>33042</v>
      </c>
      <c r="H374" s="24" t="str">
        <f t="shared" si="5"/>
        <v>2000_IBB_3</v>
      </c>
      <c r="I374" s="24">
        <f>VLOOKUP(H374,inTHLBdata!A:H,7,FALSE)</f>
        <v>16761</v>
      </c>
      <c r="J374" s="24">
        <f>VLOOKUP(H374,inTHLBdata!A:H,8,FALSE)</f>
        <v>16437</v>
      </c>
      <c r="N374" s="24"/>
    </row>
    <row r="375" spans="1:14">
      <c r="A375" s="24">
        <v>2000</v>
      </c>
      <c r="B375" s="24" t="s">
        <v>182</v>
      </c>
      <c r="C375" t="str">
        <f>VLOOKUP(B375,'FHF LUT'!$A$5:$H$81,2,FALSE)</f>
        <v>Western Balsam Bark Beetle</v>
      </c>
      <c r="D375" s="24">
        <v>4</v>
      </c>
      <c r="E375" s="24" t="s">
        <v>28</v>
      </c>
      <c r="F375" s="24">
        <v>554</v>
      </c>
      <c r="G375" s="24">
        <v>554</v>
      </c>
      <c r="H375" s="24" t="str">
        <f t="shared" si="5"/>
        <v>2000_IBB_4</v>
      </c>
      <c r="I375" s="24">
        <f>VLOOKUP(H375,inTHLBdata!A:H,7,FALSE)</f>
        <v>0</v>
      </c>
      <c r="J375" s="24">
        <f>VLOOKUP(H375,inTHLBdata!A:H,8,FALSE)</f>
        <v>0</v>
      </c>
      <c r="N375" s="24"/>
    </row>
    <row r="376" spans="1:14">
      <c r="A376" s="24">
        <v>2000</v>
      </c>
      <c r="B376" s="24" t="s">
        <v>182</v>
      </c>
      <c r="C376" t="str">
        <f>VLOOKUP(B376,'FHF LUT'!$A$5:$H$81,2,FALSE)</f>
        <v>Western Balsam Bark Beetle</v>
      </c>
      <c r="D376" s="24">
        <v>5</v>
      </c>
      <c r="E376" s="24" t="s">
        <v>16</v>
      </c>
      <c r="F376" s="24">
        <v>2300</v>
      </c>
      <c r="G376" s="24">
        <v>2241</v>
      </c>
      <c r="H376" s="24" t="str">
        <f t="shared" si="5"/>
        <v>2000_IBB_5</v>
      </c>
      <c r="I376" s="24">
        <f>VLOOKUP(H376,inTHLBdata!A:H,7,FALSE)</f>
        <v>276</v>
      </c>
      <c r="J376" s="24">
        <f>VLOOKUP(H376,inTHLBdata!A:H,8,FALSE)</f>
        <v>271</v>
      </c>
      <c r="N376" s="24"/>
    </row>
    <row r="377" spans="1:14">
      <c r="A377" s="24">
        <v>2000</v>
      </c>
      <c r="B377" s="24" t="s">
        <v>182</v>
      </c>
      <c r="C377" t="str">
        <f>VLOOKUP(B377,'FHF LUT'!$A$5:$H$81,2,FALSE)</f>
        <v>Western Balsam Bark Beetle</v>
      </c>
      <c r="D377" s="24">
        <v>7</v>
      </c>
      <c r="E377" s="24" t="s">
        <v>25</v>
      </c>
      <c r="F377" s="24">
        <v>22028</v>
      </c>
      <c r="G377" s="24">
        <v>21708</v>
      </c>
      <c r="H377" s="24" t="str">
        <f t="shared" si="5"/>
        <v>2000_IBB_7</v>
      </c>
      <c r="I377" s="24">
        <f>VLOOKUP(H377,inTHLBdata!A:H,7,FALSE)</f>
        <v>4836</v>
      </c>
      <c r="J377" s="24">
        <f>VLOOKUP(H377,inTHLBdata!A:H,8,FALSE)</f>
        <v>4516</v>
      </c>
      <c r="N377" s="24"/>
    </row>
    <row r="378" spans="1:14">
      <c r="A378" s="24">
        <v>2000</v>
      </c>
      <c r="B378" s="24" t="s">
        <v>182</v>
      </c>
      <c r="C378" t="str">
        <f>VLOOKUP(B378,'FHF LUT'!$A$5:$H$81,2,FALSE)</f>
        <v>Western Balsam Bark Beetle</v>
      </c>
      <c r="D378" s="24">
        <v>8</v>
      </c>
      <c r="E378" s="24" t="s">
        <v>29</v>
      </c>
      <c r="F378" s="24">
        <v>54091</v>
      </c>
      <c r="G378" s="24">
        <v>52688</v>
      </c>
      <c r="H378" s="24" t="str">
        <f t="shared" si="5"/>
        <v>2000_IBB_8</v>
      </c>
      <c r="I378" s="24">
        <f>VLOOKUP(H378,inTHLBdata!A:H,7,FALSE)</f>
        <v>916</v>
      </c>
      <c r="J378" s="24">
        <f>VLOOKUP(H378,inTHLBdata!A:H,8,FALSE)</f>
        <v>916</v>
      </c>
      <c r="N378" s="24"/>
    </row>
    <row r="379" spans="1:14">
      <c r="A379" s="24">
        <v>2000</v>
      </c>
      <c r="B379" s="24" t="s">
        <v>182</v>
      </c>
      <c r="C379" t="str">
        <f>VLOOKUP(B379,'FHF LUT'!$A$5:$H$81,2,FALSE)</f>
        <v>Western Balsam Bark Beetle</v>
      </c>
      <c r="D379" s="24">
        <v>9</v>
      </c>
      <c r="E379" s="24" t="s">
        <v>7</v>
      </c>
      <c r="F379" s="24">
        <v>4278</v>
      </c>
      <c r="G379" s="24">
        <v>4273</v>
      </c>
      <c r="H379" s="24" t="str">
        <f t="shared" si="5"/>
        <v>2000_IBB_9</v>
      </c>
      <c r="I379" s="24">
        <f>VLOOKUP(H379,inTHLBdata!A:H,7,FALSE)</f>
        <v>458</v>
      </c>
      <c r="J379" s="24">
        <f>VLOOKUP(H379,inTHLBdata!A:H,8,FALSE)</f>
        <v>453</v>
      </c>
      <c r="N379" s="24"/>
    </row>
    <row r="380" spans="1:14">
      <c r="A380" s="24">
        <v>2000</v>
      </c>
      <c r="B380" s="24" t="s">
        <v>182</v>
      </c>
      <c r="C380" t="str">
        <f>VLOOKUP(B380,'FHF LUT'!$A$5:$H$81,2,FALSE)</f>
        <v>Western Balsam Bark Beetle</v>
      </c>
      <c r="D380" s="24">
        <v>10</v>
      </c>
      <c r="E380" s="24" t="s">
        <v>18</v>
      </c>
      <c r="F380" s="24">
        <v>0</v>
      </c>
      <c r="G380" s="24">
        <v>0</v>
      </c>
      <c r="H380" s="24" t="str">
        <f t="shared" si="5"/>
        <v>2000_IBB_10</v>
      </c>
      <c r="I380" s="24">
        <f>VLOOKUP(H380,inTHLBdata!A:H,7,FALSE)</f>
        <v>0</v>
      </c>
      <c r="J380" s="24">
        <f>VLOOKUP(H380,inTHLBdata!A:H,8,FALSE)</f>
        <v>0</v>
      </c>
      <c r="N380" s="24"/>
    </row>
    <row r="381" spans="1:14">
      <c r="A381" s="24">
        <v>2000</v>
      </c>
      <c r="B381" s="24" t="s">
        <v>182</v>
      </c>
      <c r="C381" t="str">
        <f>VLOOKUP(B381,'FHF LUT'!$A$5:$H$81,2,FALSE)</f>
        <v>Western Balsam Bark Beetle</v>
      </c>
      <c r="D381" s="24">
        <v>11</v>
      </c>
      <c r="E381" s="24" t="s">
        <v>4</v>
      </c>
      <c r="F381" s="24">
        <v>28700</v>
      </c>
      <c r="G381" s="24">
        <v>23268</v>
      </c>
      <c r="H381" s="24" t="str">
        <f t="shared" si="5"/>
        <v>2000_IBB_11</v>
      </c>
      <c r="I381" s="24">
        <f>VLOOKUP(H381,inTHLBdata!A:H,7,FALSE)</f>
        <v>17147</v>
      </c>
      <c r="J381" s="24">
        <f>VLOOKUP(H381,inTHLBdata!A:H,8,FALSE)</f>
        <v>12497</v>
      </c>
      <c r="N381" s="24"/>
    </row>
    <row r="382" spans="1:14">
      <c r="A382" s="24">
        <v>2000</v>
      </c>
      <c r="B382" s="24" t="s">
        <v>182</v>
      </c>
      <c r="C382" t="str">
        <f>VLOOKUP(B382,'FHF LUT'!$A$5:$H$81,2,FALSE)</f>
        <v>Western Balsam Bark Beetle</v>
      </c>
      <c r="D382" s="24">
        <v>12</v>
      </c>
      <c r="E382" s="24" t="s">
        <v>11</v>
      </c>
      <c r="F382" s="24">
        <v>536729</v>
      </c>
      <c r="G382" s="24">
        <v>524102</v>
      </c>
      <c r="H382" s="24" t="str">
        <f t="shared" si="5"/>
        <v>2000_IBB_12</v>
      </c>
      <c r="I382" s="24">
        <f>VLOOKUP(H382,inTHLBdata!A:H,7,FALSE)</f>
        <v>230490</v>
      </c>
      <c r="J382" s="24">
        <f>VLOOKUP(H382,inTHLBdata!A:H,8,FALSE)</f>
        <v>219843</v>
      </c>
      <c r="N382" s="24"/>
    </row>
    <row r="383" spans="1:14">
      <c r="A383" s="24">
        <v>2000</v>
      </c>
      <c r="B383" s="24" t="s">
        <v>182</v>
      </c>
      <c r="C383" t="str">
        <f>VLOOKUP(B383,'FHF LUT'!$A$5:$H$81,2,FALSE)</f>
        <v>Western Balsam Bark Beetle</v>
      </c>
      <c r="D383" s="24">
        <v>13</v>
      </c>
      <c r="E383" s="24" t="s">
        <v>24</v>
      </c>
      <c r="F383" s="24">
        <v>440</v>
      </c>
      <c r="G383" s="24">
        <v>364</v>
      </c>
      <c r="H383" s="24" t="str">
        <f t="shared" si="5"/>
        <v>2000_IBB_13</v>
      </c>
      <c r="I383" s="24">
        <f>VLOOKUP(H383,inTHLBdata!A:H,7,FALSE)</f>
        <v>185</v>
      </c>
      <c r="J383" s="24">
        <f>VLOOKUP(H383,inTHLBdata!A:H,8,FALSE)</f>
        <v>109</v>
      </c>
      <c r="N383" s="24"/>
    </row>
    <row r="384" spans="1:14">
      <c r="A384" s="24">
        <v>2000</v>
      </c>
      <c r="B384" s="24" t="s">
        <v>182</v>
      </c>
      <c r="C384" t="str">
        <f>VLOOKUP(B384,'FHF LUT'!$A$5:$H$81,2,FALSE)</f>
        <v>Western Balsam Bark Beetle</v>
      </c>
      <c r="D384" s="24">
        <v>14</v>
      </c>
      <c r="E384" s="24" t="s">
        <v>30</v>
      </c>
      <c r="F384" s="24">
        <v>0</v>
      </c>
      <c r="G384" s="24">
        <v>0</v>
      </c>
      <c r="H384" s="24" t="str">
        <f t="shared" si="5"/>
        <v>2000_IBB_14</v>
      </c>
      <c r="I384" s="24">
        <f>VLOOKUP(H384,inTHLBdata!A:H,7,FALSE)</f>
        <v>0</v>
      </c>
      <c r="J384" s="24">
        <f>VLOOKUP(H384,inTHLBdata!A:H,8,FALSE)</f>
        <v>0</v>
      </c>
      <c r="N384" s="24"/>
    </row>
    <row r="385" spans="1:14">
      <c r="A385" s="24">
        <v>2000</v>
      </c>
      <c r="B385" s="24" t="s">
        <v>182</v>
      </c>
      <c r="C385" t="str">
        <f>VLOOKUP(B385,'FHF LUT'!$A$5:$H$81,2,FALSE)</f>
        <v>Western Balsam Bark Beetle</v>
      </c>
      <c r="D385" s="24">
        <v>15</v>
      </c>
      <c r="E385" s="24" t="s">
        <v>33</v>
      </c>
      <c r="F385" s="24">
        <v>13247</v>
      </c>
      <c r="G385" s="24">
        <v>13247</v>
      </c>
      <c r="H385" s="24" t="str">
        <f t="shared" si="5"/>
        <v>2000_IBB_15</v>
      </c>
      <c r="I385" s="24">
        <f>VLOOKUP(H385,inTHLBdata!A:H,7,FALSE)</f>
        <v>10331</v>
      </c>
      <c r="J385" s="24">
        <f>VLOOKUP(H385,inTHLBdata!A:H,8,FALSE)</f>
        <v>10331</v>
      </c>
      <c r="N385" s="24"/>
    </row>
    <row r="386" spans="1:14">
      <c r="A386" s="24">
        <v>2000</v>
      </c>
      <c r="B386" s="24" t="s">
        <v>182</v>
      </c>
      <c r="C386" t="str">
        <f>VLOOKUP(B386,'FHF LUT'!$A$5:$H$81,2,FALSE)</f>
        <v>Western Balsam Bark Beetle</v>
      </c>
      <c r="D386" s="24">
        <v>16</v>
      </c>
      <c r="E386" s="24" t="s">
        <v>12</v>
      </c>
      <c r="F386" s="24">
        <v>2972182</v>
      </c>
      <c r="G386" s="24">
        <v>2899890</v>
      </c>
      <c r="H386" s="24" t="str">
        <f t="shared" si="5"/>
        <v>2000_IBB_16</v>
      </c>
      <c r="I386" s="24">
        <f>VLOOKUP(H386,inTHLBdata!A:H,7,FALSE)</f>
        <v>809697</v>
      </c>
      <c r="J386" s="24">
        <f>VLOOKUP(H386,inTHLBdata!A:H,8,FALSE)</f>
        <v>749845</v>
      </c>
      <c r="N386" s="24"/>
    </row>
    <row r="387" spans="1:14">
      <c r="A387" s="24">
        <v>2000</v>
      </c>
      <c r="B387" s="24" t="s">
        <v>182</v>
      </c>
      <c r="C387" t="str">
        <f>VLOOKUP(B387,'FHF LUT'!$A$5:$H$81,2,FALSE)</f>
        <v>Western Balsam Bark Beetle</v>
      </c>
      <c r="D387" s="24">
        <v>17</v>
      </c>
      <c r="E387" s="24" t="s">
        <v>32</v>
      </c>
      <c r="F387" s="24">
        <v>407185</v>
      </c>
      <c r="G387" s="24">
        <v>393556</v>
      </c>
      <c r="H387" s="24" t="str">
        <f t="shared" ref="H387:H450" si="6">CONCATENATE(A387,"_",B387,"_",D387)</f>
        <v>2000_IBB_17</v>
      </c>
      <c r="I387" s="24">
        <f>VLOOKUP(H387,inTHLBdata!A:H,7,FALSE)</f>
        <v>53029</v>
      </c>
      <c r="J387" s="24">
        <f>VLOOKUP(H387,inTHLBdata!A:H,8,FALSE)</f>
        <v>49327</v>
      </c>
      <c r="N387" s="24"/>
    </row>
    <row r="388" spans="1:14">
      <c r="A388" s="24">
        <v>2000</v>
      </c>
      <c r="B388" s="24" t="s">
        <v>182</v>
      </c>
      <c r="C388" t="str">
        <f>VLOOKUP(B388,'FHF LUT'!$A$5:$H$81,2,FALSE)</f>
        <v>Western Balsam Bark Beetle</v>
      </c>
      <c r="D388" s="24">
        <v>18</v>
      </c>
      <c r="E388" s="24" t="s">
        <v>15</v>
      </c>
      <c r="F388" s="24">
        <v>1735</v>
      </c>
      <c r="G388" s="24">
        <v>1735</v>
      </c>
      <c r="H388" s="24" t="str">
        <f t="shared" si="6"/>
        <v>2000_IBB_18</v>
      </c>
      <c r="I388" s="24">
        <f>VLOOKUP(H388,inTHLBdata!A:H,7,FALSE)</f>
        <v>1454</v>
      </c>
      <c r="J388" s="24">
        <f>VLOOKUP(H388,inTHLBdata!A:H,8,FALSE)</f>
        <v>1454</v>
      </c>
      <c r="N388" s="24"/>
    </row>
    <row r="389" spans="1:14">
      <c r="A389" s="24">
        <v>2000</v>
      </c>
      <c r="B389" s="24" t="s">
        <v>182</v>
      </c>
      <c r="C389" t="str">
        <f>VLOOKUP(B389,'FHF LUT'!$A$5:$H$81,2,FALSE)</f>
        <v>Western Balsam Bark Beetle</v>
      </c>
      <c r="D389" s="24">
        <v>20</v>
      </c>
      <c r="E389" s="24" t="s">
        <v>6</v>
      </c>
      <c r="F389" s="24">
        <v>12415</v>
      </c>
      <c r="G389" s="24">
        <v>9304</v>
      </c>
      <c r="H389" s="24" t="str">
        <f t="shared" si="6"/>
        <v>2000_IBB_20</v>
      </c>
      <c r="I389" s="24">
        <f>VLOOKUP(H389,inTHLBdata!A:H,7,FALSE)</f>
        <v>7918</v>
      </c>
      <c r="J389" s="24">
        <f>VLOOKUP(H389,inTHLBdata!A:H,8,FALSE)</f>
        <v>5210</v>
      </c>
      <c r="N389" s="24"/>
    </row>
    <row r="390" spans="1:14">
      <c r="A390" s="24">
        <v>2000</v>
      </c>
      <c r="B390" s="24" t="s">
        <v>182</v>
      </c>
      <c r="C390" t="str">
        <f>VLOOKUP(B390,'FHF LUT'!$A$5:$H$81,2,FALSE)</f>
        <v>Western Balsam Bark Beetle</v>
      </c>
      <c r="D390" s="24">
        <v>22</v>
      </c>
      <c r="E390" s="24" t="s">
        <v>19</v>
      </c>
      <c r="F390" s="24">
        <v>5029</v>
      </c>
      <c r="G390" s="24">
        <v>3314</v>
      </c>
      <c r="H390" s="24" t="str">
        <f t="shared" si="6"/>
        <v>2000_IBB_22</v>
      </c>
      <c r="I390" s="24">
        <f>VLOOKUP(H390,inTHLBdata!A:H,7,FALSE)</f>
        <v>3201</v>
      </c>
      <c r="J390" s="24">
        <f>VLOOKUP(H390,inTHLBdata!A:H,8,FALSE)</f>
        <v>2196</v>
      </c>
      <c r="N390" s="24"/>
    </row>
    <row r="391" spans="1:14">
      <c r="A391" s="24">
        <v>2000</v>
      </c>
      <c r="B391" s="24" t="s">
        <v>182</v>
      </c>
      <c r="C391" t="str">
        <f>VLOOKUP(B391,'FHF LUT'!$A$5:$H$81,2,FALSE)</f>
        <v>Western Balsam Bark Beetle</v>
      </c>
      <c r="D391" s="24">
        <v>23</v>
      </c>
      <c r="E391" s="24" t="s">
        <v>27</v>
      </c>
      <c r="F391" s="24">
        <v>1981</v>
      </c>
      <c r="G391" s="24">
        <v>1535</v>
      </c>
      <c r="H391" s="24" t="str">
        <f t="shared" si="6"/>
        <v>2000_IBB_23</v>
      </c>
      <c r="I391" s="24">
        <f>VLOOKUP(H391,inTHLBdata!A:H,7,FALSE)</f>
        <v>1633</v>
      </c>
      <c r="J391" s="24">
        <f>VLOOKUP(H391,inTHLBdata!A:H,8,FALSE)</f>
        <v>1187</v>
      </c>
      <c r="N391" s="24"/>
    </row>
    <row r="392" spans="1:14">
      <c r="A392" s="24">
        <v>2000</v>
      </c>
      <c r="B392" s="24" t="s">
        <v>182</v>
      </c>
      <c r="C392" t="str">
        <f>VLOOKUP(B392,'FHF LUT'!$A$5:$H$81,2,FALSE)</f>
        <v>Western Balsam Bark Beetle</v>
      </c>
      <c r="D392" s="24">
        <v>24</v>
      </c>
      <c r="E392" s="24" t="s">
        <v>17</v>
      </c>
      <c r="F392" s="24">
        <v>3769840</v>
      </c>
      <c r="G392" s="24">
        <v>3746204</v>
      </c>
      <c r="H392" s="24" t="str">
        <f t="shared" si="6"/>
        <v>2000_IBB_24</v>
      </c>
      <c r="I392" s="24">
        <f>VLOOKUP(H392,inTHLBdata!A:H,7,FALSE)</f>
        <v>290002</v>
      </c>
      <c r="J392" s="24">
        <f>VLOOKUP(H392,inTHLBdata!A:H,8,FALSE)</f>
        <v>275392</v>
      </c>
      <c r="N392" s="24"/>
    </row>
    <row r="393" spans="1:14">
      <c r="A393" s="24">
        <v>2000</v>
      </c>
      <c r="B393" s="24" t="s">
        <v>182</v>
      </c>
      <c r="C393" t="str">
        <f>VLOOKUP(B393,'FHF LUT'!$A$5:$H$81,2,FALSE)</f>
        <v>Western Balsam Bark Beetle</v>
      </c>
      <c r="D393" s="24">
        <v>25</v>
      </c>
      <c r="E393" s="24" t="s">
        <v>23</v>
      </c>
      <c r="F393" s="24">
        <v>0</v>
      </c>
      <c r="G393" s="24">
        <v>0</v>
      </c>
      <c r="H393" s="24" t="str">
        <f t="shared" si="6"/>
        <v>2000_IBB_25</v>
      </c>
      <c r="I393" s="24">
        <f>VLOOKUP(H393,inTHLBdata!A:H,7,FALSE)</f>
        <v>0</v>
      </c>
      <c r="J393" s="24">
        <f>VLOOKUP(H393,inTHLBdata!A:H,8,FALSE)</f>
        <v>0</v>
      </c>
      <c r="N393" s="24"/>
    </row>
    <row r="394" spans="1:14">
      <c r="A394" s="24">
        <v>2000</v>
      </c>
      <c r="B394" s="24" t="s">
        <v>182</v>
      </c>
      <c r="C394" t="str">
        <f>VLOOKUP(B394,'FHF LUT'!$A$5:$H$81,2,FALSE)</f>
        <v>Western Balsam Bark Beetle</v>
      </c>
      <c r="D394" s="24">
        <v>26</v>
      </c>
      <c r="E394" s="24" t="s">
        <v>14</v>
      </c>
      <c r="F394" s="24">
        <v>1594</v>
      </c>
      <c r="G394" s="24">
        <v>1296</v>
      </c>
      <c r="H394" s="24" t="str">
        <f t="shared" si="6"/>
        <v>2000_IBB_26</v>
      </c>
      <c r="I394" s="24">
        <f>VLOOKUP(H394,inTHLBdata!A:H,7,FALSE)</f>
        <v>619</v>
      </c>
      <c r="J394" s="24">
        <f>VLOOKUP(H394,inTHLBdata!A:H,8,FALSE)</f>
        <v>337</v>
      </c>
      <c r="N394" s="24"/>
    </row>
    <row r="395" spans="1:14">
      <c r="A395" s="24">
        <v>2000</v>
      </c>
      <c r="B395" s="24" t="s">
        <v>182</v>
      </c>
      <c r="C395" t="str">
        <f>VLOOKUP(B395,'FHF LUT'!$A$5:$H$81,2,FALSE)</f>
        <v>Western Balsam Bark Beetle</v>
      </c>
      <c r="D395" s="24">
        <v>27</v>
      </c>
      <c r="E395" s="24" t="s">
        <v>21</v>
      </c>
      <c r="F395" s="24">
        <v>10531</v>
      </c>
      <c r="G395" s="24">
        <v>9560</v>
      </c>
      <c r="H395" s="24" t="str">
        <f t="shared" si="6"/>
        <v>2000_IBB_27</v>
      </c>
      <c r="I395" s="24">
        <f>VLOOKUP(H395,inTHLBdata!A:H,7,FALSE)</f>
        <v>543</v>
      </c>
      <c r="J395" s="24">
        <f>VLOOKUP(H395,inTHLBdata!A:H,8,FALSE)</f>
        <v>139</v>
      </c>
      <c r="N395" s="24"/>
    </row>
    <row r="396" spans="1:14">
      <c r="A396" s="24">
        <v>2000</v>
      </c>
      <c r="B396" s="24" t="s">
        <v>182</v>
      </c>
      <c r="C396" t="str">
        <f>VLOOKUP(B396,'FHF LUT'!$A$5:$H$81,2,FALSE)</f>
        <v>Western Balsam Bark Beetle</v>
      </c>
      <c r="D396" s="24">
        <v>29</v>
      </c>
      <c r="E396" s="24" t="s">
        <v>9</v>
      </c>
      <c r="F396" s="24">
        <v>36135</v>
      </c>
      <c r="G396" s="24">
        <v>36135</v>
      </c>
      <c r="H396" s="24" t="str">
        <f t="shared" si="6"/>
        <v>2000_IBB_29</v>
      </c>
      <c r="I396" s="24">
        <f>VLOOKUP(H396,inTHLBdata!A:H,7,FALSE)</f>
        <v>10108</v>
      </c>
      <c r="J396" s="24">
        <f>VLOOKUP(H396,inTHLBdata!A:H,8,FALSE)</f>
        <v>10108</v>
      </c>
      <c r="N396" s="24"/>
    </row>
    <row r="397" spans="1:14">
      <c r="A397" s="24">
        <v>2000</v>
      </c>
      <c r="B397" s="24" t="s">
        <v>182</v>
      </c>
      <c r="C397" t="str">
        <f>VLOOKUP(B397,'FHF LUT'!$A$5:$H$81,2,FALSE)</f>
        <v>Western Balsam Bark Beetle</v>
      </c>
      <c r="D397" s="24">
        <v>30</v>
      </c>
      <c r="E397" s="24" t="s">
        <v>35</v>
      </c>
      <c r="F397" s="24">
        <v>0</v>
      </c>
      <c r="G397" s="24">
        <v>0</v>
      </c>
      <c r="H397" s="24" t="str">
        <f t="shared" si="6"/>
        <v>2000_IBB_30</v>
      </c>
      <c r="I397" s="24">
        <f>VLOOKUP(H397,inTHLBdata!A:H,7,FALSE)</f>
        <v>0</v>
      </c>
      <c r="J397" s="24">
        <f>VLOOKUP(H397,inTHLBdata!A:H,8,FALSE)</f>
        <v>0</v>
      </c>
      <c r="N397" s="24"/>
    </row>
    <row r="398" spans="1:14">
      <c r="A398" s="24">
        <v>2000</v>
      </c>
      <c r="B398" s="24" t="s">
        <v>182</v>
      </c>
      <c r="C398" t="str">
        <f>VLOOKUP(B398,'FHF LUT'!$A$5:$H$81,2,FALSE)</f>
        <v>Western Balsam Bark Beetle</v>
      </c>
      <c r="D398" s="24">
        <v>31</v>
      </c>
      <c r="E398" s="24" t="s">
        <v>34</v>
      </c>
      <c r="F398" s="24">
        <v>650</v>
      </c>
      <c r="G398" s="24">
        <v>650</v>
      </c>
      <c r="H398" s="24" t="str">
        <f t="shared" si="6"/>
        <v>2000_IBB_31</v>
      </c>
      <c r="I398" s="24">
        <f>VLOOKUP(H398,inTHLBdata!A:H,7,FALSE)</f>
        <v>0</v>
      </c>
      <c r="J398" s="24">
        <f>VLOOKUP(H398,inTHLBdata!A:H,8,FALSE)</f>
        <v>0</v>
      </c>
      <c r="N398" s="24"/>
    </row>
    <row r="399" spans="1:14">
      <c r="A399" s="24">
        <v>2000</v>
      </c>
      <c r="B399" s="24" t="s">
        <v>182</v>
      </c>
      <c r="C399" t="str">
        <f>VLOOKUP(B399,'FHF LUT'!$A$5:$H$81,2,FALSE)</f>
        <v>Western Balsam Bark Beetle</v>
      </c>
      <c r="D399" s="24">
        <v>38</v>
      </c>
      <c r="E399" s="24" t="s">
        <v>8</v>
      </c>
      <c r="F399" s="24">
        <v>0</v>
      </c>
      <c r="G399" s="24">
        <v>0</v>
      </c>
      <c r="H399" s="24" t="str">
        <f t="shared" si="6"/>
        <v>2000_IBB_38</v>
      </c>
      <c r="I399" s="24">
        <f>VLOOKUP(H399,inTHLBdata!A:H,7,FALSE)</f>
        <v>0</v>
      </c>
      <c r="J399" s="24">
        <f>VLOOKUP(H399,inTHLBdata!A:H,8,FALSE)</f>
        <v>0</v>
      </c>
      <c r="N399" s="24"/>
    </row>
    <row r="400" spans="1:14">
      <c r="A400" s="24">
        <v>2000</v>
      </c>
      <c r="B400" s="24" t="s">
        <v>182</v>
      </c>
      <c r="C400" t="str">
        <f>VLOOKUP(B400,'FHF LUT'!$A$5:$H$81,2,FALSE)</f>
        <v>Western Balsam Bark Beetle</v>
      </c>
      <c r="D400" s="24">
        <v>39</v>
      </c>
      <c r="E400" s="24" t="s">
        <v>36</v>
      </c>
      <c r="F400" s="24">
        <v>0</v>
      </c>
      <c r="G400" s="24">
        <v>0</v>
      </c>
      <c r="H400" s="24" t="str">
        <f t="shared" si="6"/>
        <v>2000_IBB_39</v>
      </c>
      <c r="I400" s="24">
        <f>VLOOKUP(H400,inTHLBdata!A:H,7,FALSE)</f>
        <v>0</v>
      </c>
      <c r="J400" s="24">
        <f>VLOOKUP(H400,inTHLBdata!A:H,8,FALSE)</f>
        <v>0</v>
      </c>
      <c r="N400" s="24"/>
    </row>
    <row r="401" spans="1:14">
      <c r="A401" s="24">
        <v>2000</v>
      </c>
      <c r="B401" s="24" t="s">
        <v>182</v>
      </c>
      <c r="C401" t="str">
        <f>VLOOKUP(B401,'FHF LUT'!$A$5:$H$81,2,FALSE)</f>
        <v>Western Balsam Bark Beetle</v>
      </c>
      <c r="D401" s="24">
        <v>40</v>
      </c>
      <c r="E401" s="24" t="s">
        <v>31</v>
      </c>
      <c r="F401" s="24">
        <v>2713</v>
      </c>
      <c r="G401" s="24">
        <v>2641</v>
      </c>
      <c r="H401" s="24" t="str">
        <f t="shared" si="6"/>
        <v>2000_IBB_40</v>
      </c>
      <c r="I401" s="24">
        <f>VLOOKUP(H401,inTHLBdata!A:H,7,FALSE)</f>
        <v>0</v>
      </c>
      <c r="J401" s="24">
        <f>VLOOKUP(H401,inTHLBdata!A:H,8,FALSE)</f>
        <v>0</v>
      </c>
      <c r="N401" s="24"/>
    </row>
    <row r="402" spans="1:14">
      <c r="A402" s="24">
        <v>2000</v>
      </c>
      <c r="B402" s="24" t="s">
        <v>182</v>
      </c>
      <c r="C402" t="str">
        <f>VLOOKUP(B402,'FHF LUT'!$A$5:$H$81,2,FALSE)</f>
        <v>Western Balsam Bark Beetle</v>
      </c>
      <c r="D402" s="24">
        <v>41</v>
      </c>
      <c r="E402" s="24" t="s">
        <v>26</v>
      </c>
      <c r="F402" s="24">
        <v>120248</v>
      </c>
      <c r="G402" s="24">
        <v>118441</v>
      </c>
      <c r="H402" s="24" t="str">
        <f t="shared" si="6"/>
        <v>2000_IBB_41</v>
      </c>
      <c r="I402" s="24">
        <f>VLOOKUP(H402,inTHLBdata!A:H,7,FALSE)</f>
        <v>42613</v>
      </c>
      <c r="J402" s="24">
        <f>VLOOKUP(H402,inTHLBdata!A:H,8,FALSE)</f>
        <v>42613</v>
      </c>
      <c r="N402" s="24"/>
    </row>
    <row r="403" spans="1:14">
      <c r="A403" s="24">
        <v>2000</v>
      </c>
      <c r="B403" s="24" t="s">
        <v>182</v>
      </c>
      <c r="C403" t="str">
        <f>VLOOKUP(B403,'FHF LUT'!$A$5:$H$81,2,FALSE)</f>
        <v>Western Balsam Bark Beetle</v>
      </c>
      <c r="D403" s="24">
        <v>43</v>
      </c>
      <c r="E403" s="24" t="s">
        <v>20</v>
      </c>
      <c r="F403" s="24">
        <v>7246</v>
      </c>
      <c r="G403" s="24">
        <v>7176</v>
      </c>
      <c r="H403" s="24" t="str">
        <f t="shared" si="6"/>
        <v>2000_IBB_43</v>
      </c>
      <c r="I403" s="24">
        <f>VLOOKUP(H403,inTHLBdata!A:H,7,FALSE)</f>
        <v>176</v>
      </c>
      <c r="J403" s="24">
        <f>VLOOKUP(H403,inTHLBdata!A:H,8,FALSE)</f>
        <v>161</v>
      </c>
      <c r="N403" s="24"/>
    </row>
    <row r="404" spans="1:14">
      <c r="A404" s="24">
        <v>2000</v>
      </c>
      <c r="B404" s="24" t="s">
        <v>182</v>
      </c>
      <c r="C404" t="str">
        <f>VLOOKUP(B404,'FHF LUT'!$A$5:$H$81,2,FALSE)</f>
        <v>Western Balsam Bark Beetle</v>
      </c>
      <c r="D404" s="24">
        <v>44</v>
      </c>
      <c r="E404" s="24" t="s">
        <v>3</v>
      </c>
      <c r="F404" s="24">
        <v>0</v>
      </c>
      <c r="G404" s="24">
        <v>0</v>
      </c>
      <c r="H404" s="24" t="str">
        <f t="shared" si="6"/>
        <v>2000_IBB_44</v>
      </c>
      <c r="I404" s="24">
        <f>VLOOKUP(H404,inTHLBdata!A:H,7,FALSE)</f>
        <v>0</v>
      </c>
      <c r="J404" s="24">
        <f>VLOOKUP(H404,inTHLBdata!A:H,8,FALSE)</f>
        <v>0</v>
      </c>
      <c r="N404" s="24"/>
    </row>
    <row r="405" spans="1:14">
      <c r="A405" s="24">
        <v>2000</v>
      </c>
      <c r="B405" s="24" t="s">
        <v>182</v>
      </c>
      <c r="C405" t="str">
        <f>VLOOKUP(B405,'FHF LUT'!$A$5:$H$81,2,FALSE)</f>
        <v>Western Balsam Bark Beetle</v>
      </c>
      <c r="D405" s="24">
        <v>45</v>
      </c>
      <c r="E405" s="24" t="s">
        <v>5</v>
      </c>
      <c r="F405" s="24">
        <v>35</v>
      </c>
      <c r="G405" s="24">
        <v>35</v>
      </c>
      <c r="H405" s="24" t="str">
        <f t="shared" si="6"/>
        <v>2000_IBB_45</v>
      </c>
      <c r="I405" s="24">
        <f>VLOOKUP(H405,inTHLBdata!A:H,7,FALSE)</f>
        <v>27</v>
      </c>
      <c r="J405" s="24">
        <f>VLOOKUP(H405,inTHLBdata!A:H,8,FALSE)</f>
        <v>27</v>
      </c>
      <c r="N405" s="24"/>
    </row>
    <row r="406" spans="1:14">
      <c r="A406" s="24">
        <v>2000</v>
      </c>
      <c r="B406" s="24" t="s">
        <v>182</v>
      </c>
      <c r="C406" t="str">
        <f>VLOOKUP(B406,'FHF LUT'!$A$5:$H$81,2,FALSE)</f>
        <v>Western Balsam Bark Beetle</v>
      </c>
      <c r="D406" s="24">
        <v>46</v>
      </c>
      <c r="E406" s="24" t="s">
        <v>234</v>
      </c>
      <c r="F406" s="24">
        <v>0</v>
      </c>
      <c r="G406" s="24">
        <v>0</v>
      </c>
      <c r="H406" s="24" t="str">
        <f t="shared" si="6"/>
        <v>2000_IBB_46</v>
      </c>
      <c r="I406" s="24">
        <f>VLOOKUP(H406,inTHLBdata!A:H,7,FALSE)</f>
        <v>0</v>
      </c>
      <c r="J406" s="24">
        <f>VLOOKUP(H406,inTHLBdata!A:H,8,FALSE)</f>
        <v>0</v>
      </c>
      <c r="N406" s="24"/>
    </row>
    <row r="407" spans="1:14">
      <c r="A407" s="24">
        <v>2000</v>
      </c>
      <c r="B407" s="24" t="s">
        <v>182</v>
      </c>
      <c r="C407" t="str">
        <f>VLOOKUP(B407,'FHF LUT'!$A$5:$H$81,2,FALSE)</f>
        <v>Western Balsam Bark Beetle</v>
      </c>
      <c r="D407" s="24">
        <v>47</v>
      </c>
      <c r="E407" s="24" t="s">
        <v>233</v>
      </c>
      <c r="F407" s="24">
        <v>0</v>
      </c>
      <c r="G407" s="24">
        <v>0</v>
      </c>
      <c r="H407" s="24" t="str">
        <f t="shared" si="6"/>
        <v>2000_IBB_47</v>
      </c>
      <c r="I407" s="24">
        <f>VLOOKUP(H407,inTHLBdata!A:H,7,FALSE)</f>
        <v>0</v>
      </c>
      <c r="J407" s="24">
        <f>VLOOKUP(H407,inTHLBdata!A:H,8,FALSE)</f>
        <v>0</v>
      </c>
      <c r="N407" s="24"/>
    </row>
    <row r="408" spans="1:14">
      <c r="A408" s="24">
        <v>2000</v>
      </c>
      <c r="B408" s="24" t="s">
        <v>182</v>
      </c>
      <c r="C408" t="str">
        <f>VLOOKUP(B408,'FHF LUT'!$A$5:$H$81,2,FALSE)</f>
        <v>Western Balsam Bark Beetle</v>
      </c>
      <c r="D408" s="24">
        <v>48</v>
      </c>
      <c r="E408" s="24" t="s">
        <v>235</v>
      </c>
      <c r="F408" s="24">
        <v>0</v>
      </c>
      <c r="G408" s="24">
        <v>0</v>
      </c>
      <c r="H408" s="24" t="str">
        <f t="shared" si="6"/>
        <v>2000_IBB_48</v>
      </c>
      <c r="I408" s="24">
        <f>VLOOKUP(H408,inTHLBdata!A:H,7,FALSE)</f>
        <v>0</v>
      </c>
      <c r="J408" s="24">
        <f>VLOOKUP(H408,inTHLBdata!A:H,8,FALSE)</f>
        <v>0</v>
      </c>
      <c r="N408" s="24"/>
    </row>
    <row r="409" spans="1:14">
      <c r="A409" s="24">
        <v>2000</v>
      </c>
      <c r="B409" s="24" t="s">
        <v>183</v>
      </c>
      <c r="C409" t="str">
        <f>VLOOKUP(B409,'FHF LUT'!$A$5:$H$81,2,FALSE)</f>
        <v>Douglas-fir Beetle</v>
      </c>
      <c r="D409" s="24">
        <v>1</v>
      </c>
      <c r="E409" s="24" t="s">
        <v>10</v>
      </c>
      <c r="F409" s="24">
        <v>22742</v>
      </c>
      <c r="G409" s="24">
        <v>20723</v>
      </c>
      <c r="H409" s="24" t="str">
        <f t="shared" si="6"/>
        <v>2000_IBD_1</v>
      </c>
      <c r="I409" s="24">
        <f>VLOOKUP(H409,inTHLBdata!A:H,7,FALSE)</f>
        <v>7646</v>
      </c>
      <c r="J409" s="24">
        <f>VLOOKUP(H409,inTHLBdata!A:H,8,FALSE)</f>
        <v>6858</v>
      </c>
      <c r="N409" s="24"/>
    </row>
    <row r="410" spans="1:14">
      <c r="A410" s="24">
        <v>2000</v>
      </c>
      <c r="B410" s="24" t="s">
        <v>183</v>
      </c>
      <c r="C410" t="str">
        <f>VLOOKUP(B410,'FHF LUT'!$A$5:$H$81,2,FALSE)</f>
        <v>Douglas-fir Beetle</v>
      </c>
      <c r="D410" s="24">
        <v>2</v>
      </c>
      <c r="E410" s="24" t="s">
        <v>22</v>
      </c>
      <c r="F410" s="24">
        <v>6253</v>
      </c>
      <c r="G410" s="24">
        <v>4240</v>
      </c>
      <c r="H410" s="24" t="str">
        <f t="shared" si="6"/>
        <v>2000_IBD_2</v>
      </c>
      <c r="I410" s="24">
        <f>VLOOKUP(H410,inTHLBdata!A:H,7,FALSE)</f>
        <v>2584</v>
      </c>
      <c r="J410" s="24">
        <f>VLOOKUP(H410,inTHLBdata!A:H,8,FALSE)</f>
        <v>2344</v>
      </c>
      <c r="N410" s="24"/>
    </row>
    <row r="411" spans="1:14">
      <c r="A411" s="24">
        <v>2000</v>
      </c>
      <c r="B411" s="24" t="s">
        <v>183</v>
      </c>
      <c r="C411" t="str">
        <f>VLOOKUP(B411,'FHF LUT'!$A$5:$H$81,2,FALSE)</f>
        <v>Douglas-fir Beetle</v>
      </c>
      <c r="D411" s="24">
        <v>3</v>
      </c>
      <c r="E411" s="24" t="s">
        <v>13</v>
      </c>
      <c r="F411" s="24">
        <v>0</v>
      </c>
      <c r="G411" s="24">
        <v>0</v>
      </c>
      <c r="H411" s="24" t="str">
        <f t="shared" si="6"/>
        <v>2000_IBD_3</v>
      </c>
      <c r="I411" s="24">
        <f>VLOOKUP(H411,inTHLBdata!A:H,7,FALSE)</f>
        <v>0</v>
      </c>
      <c r="J411" s="24">
        <f>VLOOKUP(H411,inTHLBdata!A:H,8,FALSE)</f>
        <v>0</v>
      </c>
      <c r="N411" s="24"/>
    </row>
    <row r="412" spans="1:14">
      <c r="A412" s="24">
        <v>2000</v>
      </c>
      <c r="B412" s="24" t="s">
        <v>183</v>
      </c>
      <c r="C412" t="str">
        <f>VLOOKUP(B412,'FHF LUT'!$A$5:$H$81,2,FALSE)</f>
        <v>Douglas-fir Beetle</v>
      </c>
      <c r="D412" s="24">
        <v>4</v>
      </c>
      <c r="E412" s="24" t="s">
        <v>28</v>
      </c>
      <c r="F412" s="24">
        <v>0</v>
      </c>
      <c r="G412" s="24">
        <v>0</v>
      </c>
      <c r="H412" s="24" t="str">
        <f t="shared" si="6"/>
        <v>2000_IBD_4</v>
      </c>
      <c r="I412" s="24">
        <f>VLOOKUP(H412,inTHLBdata!A:H,7,FALSE)</f>
        <v>0</v>
      </c>
      <c r="J412" s="24">
        <f>VLOOKUP(H412,inTHLBdata!A:H,8,FALSE)</f>
        <v>0</v>
      </c>
      <c r="N412" s="24"/>
    </row>
    <row r="413" spans="1:14">
      <c r="A413" s="24">
        <v>2000</v>
      </c>
      <c r="B413" s="24" t="s">
        <v>183</v>
      </c>
      <c r="C413" t="str">
        <f>VLOOKUP(B413,'FHF LUT'!$A$5:$H$81,2,FALSE)</f>
        <v>Douglas-fir Beetle</v>
      </c>
      <c r="D413" s="24">
        <v>5</v>
      </c>
      <c r="E413" s="24" t="s">
        <v>16</v>
      </c>
      <c r="F413" s="24">
        <v>3263</v>
      </c>
      <c r="G413" s="24">
        <v>3007</v>
      </c>
      <c r="H413" s="24" t="str">
        <f t="shared" si="6"/>
        <v>2000_IBD_5</v>
      </c>
      <c r="I413" s="24">
        <f>VLOOKUP(H413,inTHLBdata!A:H,7,FALSE)</f>
        <v>685</v>
      </c>
      <c r="J413" s="24">
        <f>VLOOKUP(H413,inTHLBdata!A:H,8,FALSE)</f>
        <v>445</v>
      </c>
      <c r="N413" s="24"/>
    </row>
    <row r="414" spans="1:14">
      <c r="A414" s="24">
        <v>2000</v>
      </c>
      <c r="B414" s="24" t="s">
        <v>183</v>
      </c>
      <c r="C414" t="str">
        <f>VLOOKUP(B414,'FHF LUT'!$A$5:$H$81,2,FALSE)</f>
        <v>Douglas-fir Beetle</v>
      </c>
      <c r="D414" s="24">
        <v>7</v>
      </c>
      <c r="E414" s="24" t="s">
        <v>25</v>
      </c>
      <c r="F414" s="24">
        <v>4201</v>
      </c>
      <c r="G414" s="24">
        <v>2949</v>
      </c>
      <c r="H414" s="24" t="str">
        <f t="shared" si="6"/>
        <v>2000_IBD_7</v>
      </c>
      <c r="I414" s="24">
        <f>VLOOKUP(H414,inTHLBdata!A:H,7,FALSE)</f>
        <v>2239</v>
      </c>
      <c r="J414" s="24">
        <f>VLOOKUP(H414,inTHLBdata!A:H,8,FALSE)</f>
        <v>1148</v>
      </c>
      <c r="N414" s="24"/>
    </row>
    <row r="415" spans="1:14">
      <c r="A415" s="24">
        <v>2000</v>
      </c>
      <c r="B415" s="24" t="s">
        <v>183</v>
      </c>
      <c r="C415" t="str">
        <f>VLOOKUP(B415,'FHF LUT'!$A$5:$H$81,2,FALSE)</f>
        <v>Douglas-fir Beetle</v>
      </c>
      <c r="D415" s="24">
        <v>8</v>
      </c>
      <c r="E415" s="24" t="s">
        <v>29</v>
      </c>
      <c r="F415" s="24">
        <v>0</v>
      </c>
      <c r="G415" s="24">
        <v>0</v>
      </c>
      <c r="H415" s="24" t="str">
        <f t="shared" si="6"/>
        <v>2000_IBD_8</v>
      </c>
      <c r="I415" s="24">
        <f>VLOOKUP(H415,inTHLBdata!A:H,7,FALSE)</f>
        <v>0</v>
      </c>
      <c r="J415" s="24">
        <f>VLOOKUP(H415,inTHLBdata!A:H,8,FALSE)</f>
        <v>0</v>
      </c>
      <c r="N415" s="24"/>
    </row>
    <row r="416" spans="1:14">
      <c r="A416" s="24">
        <v>2000</v>
      </c>
      <c r="B416" s="24" t="s">
        <v>183</v>
      </c>
      <c r="C416" t="str">
        <f>VLOOKUP(B416,'FHF LUT'!$A$5:$H$81,2,FALSE)</f>
        <v>Douglas-fir Beetle</v>
      </c>
      <c r="D416" s="24">
        <v>9</v>
      </c>
      <c r="E416" s="24" t="s">
        <v>7</v>
      </c>
      <c r="F416" s="24">
        <v>70519</v>
      </c>
      <c r="G416" s="24">
        <v>59380</v>
      </c>
      <c r="H416" s="24" t="str">
        <f t="shared" si="6"/>
        <v>2000_IBD_9</v>
      </c>
      <c r="I416" s="24">
        <f>VLOOKUP(H416,inTHLBdata!A:H,7,FALSE)</f>
        <v>21352</v>
      </c>
      <c r="J416" s="24">
        <f>VLOOKUP(H416,inTHLBdata!A:H,8,FALSE)</f>
        <v>14643</v>
      </c>
      <c r="N416" s="24"/>
    </row>
    <row r="417" spans="1:14">
      <c r="A417" s="24">
        <v>2000</v>
      </c>
      <c r="B417" s="24" t="s">
        <v>183</v>
      </c>
      <c r="C417" t="str">
        <f>VLOOKUP(B417,'FHF LUT'!$A$5:$H$81,2,FALSE)</f>
        <v>Douglas-fir Beetle</v>
      </c>
      <c r="D417" s="24">
        <v>10</v>
      </c>
      <c r="E417" s="24" t="s">
        <v>18</v>
      </c>
      <c r="F417" s="24">
        <v>0</v>
      </c>
      <c r="G417" s="24">
        <v>0</v>
      </c>
      <c r="H417" s="24" t="str">
        <f t="shared" si="6"/>
        <v>2000_IBD_10</v>
      </c>
      <c r="I417" s="24">
        <f>VLOOKUP(H417,inTHLBdata!A:H,7,FALSE)</f>
        <v>0</v>
      </c>
      <c r="J417" s="24">
        <f>VLOOKUP(H417,inTHLBdata!A:H,8,FALSE)</f>
        <v>0</v>
      </c>
      <c r="N417" s="24"/>
    </row>
    <row r="418" spans="1:14">
      <c r="A418" s="24">
        <v>2000</v>
      </c>
      <c r="B418" s="24" t="s">
        <v>183</v>
      </c>
      <c r="C418" t="str">
        <f>VLOOKUP(B418,'FHF LUT'!$A$5:$H$81,2,FALSE)</f>
        <v>Douglas-fir Beetle</v>
      </c>
      <c r="D418" s="24">
        <v>11</v>
      </c>
      <c r="E418" s="24" t="s">
        <v>4</v>
      </c>
      <c r="F418" s="24">
        <v>12906</v>
      </c>
      <c r="G418" s="24">
        <v>12719</v>
      </c>
      <c r="H418" s="24" t="str">
        <f t="shared" si="6"/>
        <v>2000_IBD_11</v>
      </c>
      <c r="I418" s="24">
        <f>VLOOKUP(H418,inTHLBdata!A:H,7,FALSE)</f>
        <v>815</v>
      </c>
      <c r="J418" s="24">
        <f>VLOOKUP(H418,inTHLBdata!A:H,8,FALSE)</f>
        <v>700</v>
      </c>
      <c r="N418" s="24"/>
    </row>
    <row r="419" spans="1:14">
      <c r="A419" s="24">
        <v>2000</v>
      </c>
      <c r="B419" s="24" t="s">
        <v>183</v>
      </c>
      <c r="C419" t="str">
        <f>VLOOKUP(B419,'FHF LUT'!$A$5:$H$81,2,FALSE)</f>
        <v>Douglas-fir Beetle</v>
      </c>
      <c r="D419" s="24">
        <v>12</v>
      </c>
      <c r="E419" s="24" t="s">
        <v>11</v>
      </c>
      <c r="F419" s="24">
        <v>0</v>
      </c>
      <c r="G419" s="24">
        <v>0</v>
      </c>
      <c r="H419" s="24" t="str">
        <f t="shared" si="6"/>
        <v>2000_IBD_12</v>
      </c>
      <c r="I419" s="24">
        <f>VLOOKUP(H419,inTHLBdata!A:H,7,FALSE)</f>
        <v>0</v>
      </c>
      <c r="J419" s="24">
        <f>VLOOKUP(H419,inTHLBdata!A:H,8,FALSE)</f>
        <v>0</v>
      </c>
      <c r="N419" s="24"/>
    </row>
    <row r="420" spans="1:14">
      <c r="A420" s="24">
        <v>2000</v>
      </c>
      <c r="B420" s="24" t="s">
        <v>183</v>
      </c>
      <c r="C420" t="str">
        <f>VLOOKUP(B420,'FHF LUT'!$A$5:$H$81,2,FALSE)</f>
        <v>Douglas-fir Beetle</v>
      </c>
      <c r="D420" s="24">
        <v>13</v>
      </c>
      <c r="E420" s="24" t="s">
        <v>24</v>
      </c>
      <c r="F420" s="24">
        <v>42406</v>
      </c>
      <c r="G420" s="24">
        <v>35342</v>
      </c>
      <c r="H420" s="24" t="str">
        <f t="shared" si="6"/>
        <v>2000_IBD_13</v>
      </c>
      <c r="I420" s="24">
        <f>VLOOKUP(H420,inTHLBdata!A:H,7,FALSE)</f>
        <v>23231</v>
      </c>
      <c r="J420" s="24">
        <f>VLOOKUP(H420,inTHLBdata!A:H,8,FALSE)</f>
        <v>18441</v>
      </c>
      <c r="N420" s="24"/>
    </row>
    <row r="421" spans="1:14">
      <c r="A421" s="24">
        <v>2000</v>
      </c>
      <c r="B421" s="24" t="s">
        <v>183</v>
      </c>
      <c r="C421" t="str">
        <f>VLOOKUP(B421,'FHF LUT'!$A$5:$H$81,2,FALSE)</f>
        <v>Douglas-fir Beetle</v>
      </c>
      <c r="D421" s="24">
        <v>14</v>
      </c>
      <c r="E421" s="24" t="s">
        <v>30</v>
      </c>
      <c r="F421" s="24">
        <v>0</v>
      </c>
      <c r="G421" s="24">
        <v>0</v>
      </c>
      <c r="H421" s="24" t="str">
        <f t="shared" si="6"/>
        <v>2000_IBD_14</v>
      </c>
      <c r="I421" s="24">
        <f>VLOOKUP(H421,inTHLBdata!A:H,7,FALSE)</f>
        <v>0</v>
      </c>
      <c r="J421" s="24">
        <f>VLOOKUP(H421,inTHLBdata!A:H,8,FALSE)</f>
        <v>0</v>
      </c>
      <c r="N421" s="24"/>
    </row>
    <row r="422" spans="1:14">
      <c r="A422" s="24">
        <v>2000</v>
      </c>
      <c r="B422" s="24" t="s">
        <v>183</v>
      </c>
      <c r="C422" t="str">
        <f>VLOOKUP(B422,'FHF LUT'!$A$5:$H$81,2,FALSE)</f>
        <v>Douglas-fir Beetle</v>
      </c>
      <c r="D422" s="24">
        <v>15</v>
      </c>
      <c r="E422" s="24" t="s">
        <v>33</v>
      </c>
      <c r="F422" s="24">
        <v>486</v>
      </c>
      <c r="G422" s="24">
        <v>486</v>
      </c>
      <c r="H422" s="24" t="str">
        <f t="shared" si="6"/>
        <v>2000_IBD_15</v>
      </c>
      <c r="I422" s="24">
        <f>VLOOKUP(H422,inTHLBdata!A:H,7,FALSE)</f>
        <v>153</v>
      </c>
      <c r="J422" s="24">
        <f>VLOOKUP(H422,inTHLBdata!A:H,8,FALSE)</f>
        <v>153</v>
      </c>
      <c r="N422" s="24"/>
    </row>
    <row r="423" spans="1:14">
      <c r="A423" s="24">
        <v>2000</v>
      </c>
      <c r="B423" s="24" t="s">
        <v>183</v>
      </c>
      <c r="C423" t="str">
        <f>VLOOKUP(B423,'FHF LUT'!$A$5:$H$81,2,FALSE)</f>
        <v>Douglas-fir Beetle</v>
      </c>
      <c r="D423" s="24">
        <v>16</v>
      </c>
      <c r="E423" s="24" t="s">
        <v>12</v>
      </c>
      <c r="F423" s="24">
        <v>0</v>
      </c>
      <c r="G423" s="24">
        <v>0</v>
      </c>
      <c r="H423" s="24" t="str">
        <f t="shared" si="6"/>
        <v>2000_IBD_16</v>
      </c>
      <c r="I423" s="24">
        <f>VLOOKUP(H423,inTHLBdata!A:H,7,FALSE)</f>
        <v>0</v>
      </c>
      <c r="J423" s="24">
        <f>VLOOKUP(H423,inTHLBdata!A:H,8,FALSE)</f>
        <v>0</v>
      </c>
      <c r="N423" s="24"/>
    </row>
    <row r="424" spans="1:14">
      <c r="A424" s="24">
        <v>2000</v>
      </c>
      <c r="B424" s="24" t="s">
        <v>183</v>
      </c>
      <c r="C424" t="str">
        <f>VLOOKUP(B424,'FHF LUT'!$A$5:$H$81,2,FALSE)</f>
        <v>Douglas-fir Beetle</v>
      </c>
      <c r="D424" s="24">
        <v>17</v>
      </c>
      <c r="E424" s="24" t="s">
        <v>32</v>
      </c>
      <c r="F424" s="24">
        <v>39</v>
      </c>
      <c r="G424" s="24">
        <v>39</v>
      </c>
      <c r="H424" s="24" t="str">
        <f t="shared" si="6"/>
        <v>2000_IBD_17</v>
      </c>
      <c r="I424" s="24">
        <f>VLOOKUP(H424,inTHLBdata!A:H,7,FALSE)</f>
        <v>8</v>
      </c>
      <c r="J424" s="24">
        <f>VLOOKUP(H424,inTHLBdata!A:H,8,FALSE)</f>
        <v>8</v>
      </c>
      <c r="N424" s="24"/>
    </row>
    <row r="425" spans="1:14">
      <c r="A425" s="24">
        <v>2000</v>
      </c>
      <c r="B425" s="24" t="s">
        <v>183</v>
      </c>
      <c r="C425" t="str">
        <f>VLOOKUP(B425,'FHF LUT'!$A$5:$H$81,2,FALSE)</f>
        <v>Douglas-fir Beetle</v>
      </c>
      <c r="D425" s="24">
        <v>18</v>
      </c>
      <c r="E425" s="24" t="s">
        <v>15</v>
      </c>
      <c r="F425" s="24">
        <v>1175</v>
      </c>
      <c r="G425" s="24">
        <v>1053</v>
      </c>
      <c r="H425" s="24" t="str">
        <f t="shared" si="6"/>
        <v>2000_IBD_18</v>
      </c>
      <c r="I425" s="24">
        <f>VLOOKUP(H425,inTHLBdata!A:H,7,FALSE)</f>
        <v>654</v>
      </c>
      <c r="J425" s="24">
        <f>VLOOKUP(H425,inTHLBdata!A:H,8,FALSE)</f>
        <v>532</v>
      </c>
      <c r="N425" s="24"/>
    </row>
    <row r="426" spans="1:14">
      <c r="A426" s="24">
        <v>2000</v>
      </c>
      <c r="B426" s="24" t="s">
        <v>183</v>
      </c>
      <c r="C426" t="str">
        <f>VLOOKUP(B426,'FHF LUT'!$A$5:$H$81,2,FALSE)</f>
        <v>Douglas-fir Beetle</v>
      </c>
      <c r="D426" s="24">
        <v>20</v>
      </c>
      <c r="E426" s="24" t="s">
        <v>6</v>
      </c>
      <c r="F426" s="24">
        <v>0</v>
      </c>
      <c r="G426" s="24">
        <v>0</v>
      </c>
      <c r="H426" s="24" t="str">
        <f t="shared" si="6"/>
        <v>2000_IBD_20</v>
      </c>
      <c r="I426" s="24">
        <f>VLOOKUP(H426,inTHLBdata!A:H,7,FALSE)</f>
        <v>0</v>
      </c>
      <c r="J426" s="24">
        <f>VLOOKUP(H426,inTHLBdata!A:H,8,FALSE)</f>
        <v>0</v>
      </c>
      <c r="N426" s="24"/>
    </row>
    <row r="427" spans="1:14">
      <c r="A427" s="24">
        <v>2000</v>
      </c>
      <c r="B427" s="24" t="s">
        <v>183</v>
      </c>
      <c r="C427" t="str">
        <f>VLOOKUP(B427,'FHF LUT'!$A$5:$H$81,2,FALSE)</f>
        <v>Douglas-fir Beetle</v>
      </c>
      <c r="D427" s="24">
        <v>22</v>
      </c>
      <c r="E427" s="24" t="s">
        <v>19</v>
      </c>
      <c r="F427" s="24">
        <v>13390</v>
      </c>
      <c r="G427" s="24">
        <v>11347</v>
      </c>
      <c r="H427" s="24" t="str">
        <f t="shared" si="6"/>
        <v>2000_IBD_22</v>
      </c>
      <c r="I427" s="24">
        <f>VLOOKUP(H427,inTHLBdata!A:H,7,FALSE)</f>
        <v>6246</v>
      </c>
      <c r="J427" s="24">
        <f>VLOOKUP(H427,inTHLBdata!A:H,8,FALSE)</f>
        <v>4633</v>
      </c>
      <c r="N427" s="24"/>
    </row>
    <row r="428" spans="1:14">
      <c r="A428" s="24">
        <v>2000</v>
      </c>
      <c r="B428" s="24" t="s">
        <v>183</v>
      </c>
      <c r="C428" t="str">
        <f>VLOOKUP(B428,'FHF LUT'!$A$5:$H$81,2,FALSE)</f>
        <v>Douglas-fir Beetle</v>
      </c>
      <c r="D428" s="24">
        <v>23</v>
      </c>
      <c r="E428" s="24" t="s">
        <v>27</v>
      </c>
      <c r="F428" s="24">
        <v>4366</v>
      </c>
      <c r="G428" s="24">
        <v>4000</v>
      </c>
      <c r="H428" s="24" t="str">
        <f t="shared" si="6"/>
        <v>2000_IBD_23</v>
      </c>
      <c r="I428" s="24">
        <f>VLOOKUP(H428,inTHLBdata!A:H,7,FALSE)</f>
        <v>2113</v>
      </c>
      <c r="J428" s="24">
        <f>VLOOKUP(H428,inTHLBdata!A:H,8,FALSE)</f>
        <v>1927</v>
      </c>
      <c r="N428" s="24"/>
    </row>
    <row r="429" spans="1:14">
      <c r="A429" s="24">
        <v>2000</v>
      </c>
      <c r="B429" s="24" t="s">
        <v>183</v>
      </c>
      <c r="C429" t="str">
        <f>VLOOKUP(B429,'FHF LUT'!$A$5:$H$81,2,FALSE)</f>
        <v>Douglas-fir Beetle</v>
      </c>
      <c r="D429" s="24">
        <v>24</v>
      </c>
      <c r="E429" s="24" t="s">
        <v>17</v>
      </c>
      <c r="F429" s="24">
        <v>45299</v>
      </c>
      <c r="G429" s="24">
        <v>36605</v>
      </c>
      <c r="H429" s="24" t="str">
        <f t="shared" si="6"/>
        <v>2000_IBD_24</v>
      </c>
      <c r="I429" s="24">
        <f>VLOOKUP(H429,inTHLBdata!A:H,7,FALSE)</f>
        <v>17097</v>
      </c>
      <c r="J429" s="24">
        <f>VLOOKUP(H429,inTHLBdata!A:H,8,FALSE)</f>
        <v>12631</v>
      </c>
      <c r="N429" s="24"/>
    </row>
    <row r="430" spans="1:14">
      <c r="A430" s="24">
        <v>2000</v>
      </c>
      <c r="B430" s="24" t="s">
        <v>183</v>
      </c>
      <c r="C430" t="str">
        <f>VLOOKUP(B430,'FHF LUT'!$A$5:$H$81,2,FALSE)</f>
        <v>Douglas-fir Beetle</v>
      </c>
      <c r="D430" s="24">
        <v>25</v>
      </c>
      <c r="E430" s="24" t="s">
        <v>23</v>
      </c>
      <c r="F430" s="24">
        <v>0</v>
      </c>
      <c r="G430" s="24">
        <v>0</v>
      </c>
      <c r="H430" s="24" t="str">
        <f t="shared" si="6"/>
        <v>2000_IBD_25</v>
      </c>
      <c r="I430" s="24">
        <f>VLOOKUP(H430,inTHLBdata!A:H,7,FALSE)</f>
        <v>0</v>
      </c>
      <c r="J430" s="24">
        <f>VLOOKUP(H430,inTHLBdata!A:H,8,FALSE)</f>
        <v>0</v>
      </c>
      <c r="N430" s="24"/>
    </row>
    <row r="431" spans="1:14">
      <c r="A431" s="24">
        <v>2000</v>
      </c>
      <c r="B431" s="24" t="s">
        <v>183</v>
      </c>
      <c r="C431" t="str">
        <f>VLOOKUP(B431,'FHF LUT'!$A$5:$H$81,2,FALSE)</f>
        <v>Douglas-fir Beetle</v>
      </c>
      <c r="D431" s="24">
        <v>26</v>
      </c>
      <c r="E431" s="24" t="s">
        <v>14</v>
      </c>
      <c r="F431" s="24">
        <v>1644</v>
      </c>
      <c r="G431" s="24">
        <v>1388</v>
      </c>
      <c r="H431" s="24" t="str">
        <f t="shared" si="6"/>
        <v>2000_IBD_26</v>
      </c>
      <c r="I431" s="24">
        <f>VLOOKUP(H431,inTHLBdata!A:H,7,FALSE)</f>
        <v>586</v>
      </c>
      <c r="J431" s="24">
        <f>VLOOKUP(H431,inTHLBdata!A:H,8,FALSE)</f>
        <v>501</v>
      </c>
      <c r="N431" s="24"/>
    </row>
    <row r="432" spans="1:14">
      <c r="A432" s="24">
        <v>2000</v>
      </c>
      <c r="B432" s="24" t="s">
        <v>183</v>
      </c>
      <c r="C432" t="str">
        <f>VLOOKUP(B432,'FHF LUT'!$A$5:$H$81,2,FALSE)</f>
        <v>Douglas-fir Beetle</v>
      </c>
      <c r="D432" s="24">
        <v>27</v>
      </c>
      <c r="E432" s="24" t="s">
        <v>21</v>
      </c>
      <c r="F432" s="24">
        <v>112</v>
      </c>
      <c r="G432" s="24">
        <v>112</v>
      </c>
      <c r="H432" s="24" t="str">
        <f t="shared" si="6"/>
        <v>2000_IBD_27</v>
      </c>
      <c r="I432" s="24">
        <f>VLOOKUP(H432,inTHLBdata!A:H,7,FALSE)</f>
        <v>102</v>
      </c>
      <c r="J432" s="24">
        <f>VLOOKUP(H432,inTHLBdata!A:H,8,FALSE)</f>
        <v>102</v>
      </c>
      <c r="N432" s="24"/>
    </row>
    <row r="433" spans="1:14">
      <c r="A433" s="24">
        <v>2000</v>
      </c>
      <c r="B433" s="24" t="s">
        <v>183</v>
      </c>
      <c r="C433" t="str">
        <f>VLOOKUP(B433,'FHF LUT'!$A$5:$H$81,2,FALSE)</f>
        <v>Douglas-fir Beetle</v>
      </c>
      <c r="D433" s="24">
        <v>29</v>
      </c>
      <c r="E433" s="24" t="s">
        <v>9</v>
      </c>
      <c r="F433" s="24">
        <v>15125</v>
      </c>
      <c r="G433" s="24">
        <v>12361</v>
      </c>
      <c r="H433" s="24" t="str">
        <f t="shared" si="6"/>
        <v>2000_IBD_29</v>
      </c>
      <c r="I433" s="24">
        <f>VLOOKUP(H433,inTHLBdata!A:H,7,FALSE)</f>
        <v>4404</v>
      </c>
      <c r="J433" s="24">
        <f>VLOOKUP(H433,inTHLBdata!A:H,8,FALSE)</f>
        <v>3448</v>
      </c>
      <c r="N433" s="24"/>
    </row>
    <row r="434" spans="1:14">
      <c r="A434" s="24">
        <v>2000</v>
      </c>
      <c r="B434" s="24" t="s">
        <v>183</v>
      </c>
      <c r="C434" t="str">
        <f>VLOOKUP(B434,'FHF LUT'!$A$5:$H$81,2,FALSE)</f>
        <v>Douglas-fir Beetle</v>
      </c>
      <c r="D434" s="24">
        <v>30</v>
      </c>
      <c r="E434" s="24" t="s">
        <v>35</v>
      </c>
      <c r="F434" s="24">
        <v>42214</v>
      </c>
      <c r="G434" s="24">
        <v>41544</v>
      </c>
      <c r="H434" s="24" t="str">
        <f t="shared" si="6"/>
        <v>2000_IBD_30</v>
      </c>
      <c r="I434" s="24">
        <f>VLOOKUP(H434,inTHLBdata!A:H,7,FALSE)</f>
        <v>29825</v>
      </c>
      <c r="J434" s="24">
        <f>VLOOKUP(H434,inTHLBdata!A:H,8,FALSE)</f>
        <v>29155</v>
      </c>
      <c r="N434" s="24"/>
    </row>
    <row r="435" spans="1:14">
      <c r="A435" s="24">
        <v>2000</v>
      </c>
      <c r="B435" s="24" t="s">
        <v>183</v>
      </c>
      <c r="C435" t="str">
        <f>VLOOKUP(B435,'FHF LUT'!$A$5:$H$81,2,FALSE)</f>
        <v>Douglas-fir Beetle</v>
      </c>
      <c r="D435" s="24">
        <v>31</v>
      </c>
      <c r="E435" s="24" t="s">
        <v>34</v>
      </c>
      <c r="F435" s="24">
        <v>0</v>
      </c>
      <c r="G435" s="24">
        <v>0</v>
      </c>
      <c r="H435" s="24" t="str">
        <f t="shared" si="6"/>
        <v>2000_IBD_31</v>
      </c>
      <c r="I435" s="24">
        <f>VLOOKUP(H435,inTHLBdata!A:H,7,FALSE)</f>
        <v>0</v>
      </c>
      <c r="J435" s="24">
        <f>VLOOKUP(H435,inTHLBdata!A:H,8,FALSE)</f>
        <v>0</v>
      </c>
      <c r="N435" s="24"/>
    </row>
    <row r="436" spans="1:14">
      <c r="A436" s="24">
        <v>2000</v>
      </c>
      <c r="B436" s="24" t="s">
        <v>183</v>
      </c>
      <c r="C436" t="str">
        <f>VLOOKUP(B436,'FHF LUT'!$A$5:$H$81,2,FALSE)</f>
        <v>Douglas-fir Beetle</v>
      </c>
      <c r="D436" s="24">
        <v>38</v>
      </c>
      <c r="E436" s="24" t="s">
        <v>8</v>
      </c>
      <c r="F436" s="24">
        <v>0</v>
      </c>
      <c r="G436" s="24">
        <v>0</v>
      </c>
      <c r="H436" s="24" t="str">
        <f t="shared" si="6"/>
        <v>2000_IBD_38</v>
      </c>
      <c r="I436" s="24">
        <f>VLOOKUP(H436,inTHLBdata!A:H,7,FALSE)</f>
        <v>0</v>
      </c>
      <c r="J436" s="24">
        <f>VLOOKUP(H436,inTHLBdata!A:H,8,FALSE)</f>
        <v>0</v>
      </c>
      <c r="N436" s="24"/>
    </row>
    <row r="437" spans="1:14">
      <c r="A437" s="24">
        <v>2000</v>
      </c>
      <c r="B437" s="24" t="s">
        <v>183</v>
      </c>
      <c r="C437" t="str">
        <f>VLOOKUP(B437,'FHF LUT'!$A$5:$H$81,2,FALSE)</f>
        <v>Douglas-fir Beetle</v>
      </c>
      <c r="D437" s="24">
        <v>39</v>
      </c>
      <c r="E437" s="24" t="s">
        <v>36</v>
      </c>
      <c r="F437" s="24">
        <v>0</v>
      </c>
      <c r="G437" s="24">
        <v>0</v>
      </c>
      <c r="H437" s="24" t="str">
        <f t="shared" si="6"/>
        <v>2000_IBD_39</v>
      </c>
      <c r="I437" s="24">
        <f>VLOOKUP(H437,inTHLBdata!A:H,7,FALSE)</f>
        <v>0</v>
      </c>
      <c r="J437" s="24">
        <f>VLOOKUP(H437,inTHLBdata!A:H,8,FALSE)</f>
        <v>0</v>
      </c>
      <c r="N437" s="24"/>
    </row>
    <row r="438" spans="1:14">
      <c r="A438" s="24">
        <v>2000</v>
      </c>
      <c r="B438" s="24" t="s">
        <v>183</v>
      </c>
      <c r="C438" t="str">
        <f>VLOOKUP(B438,'FHF LUT'!$A$5:$H$81,2,FALSE)</f>
        <v>Douglas-fir Beetle</v>
      </c>
      <c r="D438" s="24">
        <v>40</v>
      </c>
      <c r="E438" s="24" t="s">
        <v>31</v>
      </c>
      <c r="F438" s="24">
        <v>0</v>
      </c>
      <c r="G438" s="24">
        <v>0</v>
      </c>
      <c r="H438" s="24" t="str">
        <f t="shared" si="6"/>
        <v>2000_IBD_40</v>
      </c>
      <c r="I438" s="24">
        <f>VLOOKUP(H438,inTHLBdata!A:H,7,FALSE)</f>
        <v>0</v>
      </c>
      <c r="J438" s="24">
        <f>VLOOKUP(H438,inTHLBdata!A:H,8,FALSE)</f>
        <v>0</v>
      </c>
      <c r="N438" s="24"/>
    </row>
    <row r="439" spans="1:14">
      <c r="A439" s="24">
        <v>2000</v>
      </c>
      <c r="B439" s="24" t="s">
        <v>183</v>
      </c>
      <c r="C439" t="str">
        <f>VLOOKUP(B439,'FHF LUT'!$A$5:$H$81,2,FALSE)</f>
        <v>Douglas-fir Beetle</v>
      </c>
      <c r="D439" s="24">
        <v>41</v>
      </c>
      <c r="E439" s="24" t="s">
        <v>26</v>
      </c>
      <c r="F439" s="24">
        <v>0</v>
      </c>
      <c r="G439" s="24">
        <v>0</v>
      </c>
      <c r="H439" s="24" t="str">
        <f t="shared" si="6"/>
        <v>2000_IBD_41</v>
      </c>
      <c r="I439" s="24">
        <f>VLOOKUP(H439,inTHLBdata!A:H,7,FALSE)</f>
        <v>0</v>
      </c>
      <c r="J439" s="24">
        <f>VLOOKUP(H439,inTHLBdata!A:H,8,FALSE)</f>
        <v>0</v>
      </c>
      <c r="N439" s="24"/>
    </row>
    <row r="440" spans="1:14">
      <c r="A440" s="24">
        <v>2000</v>
      </c>
      <c r="B440" s="24" t="s">
        <v>183</v>
      </c>
      <c r="C440" t="str">
        <f>VLOOKUP(B440,'FHF LUT'!$A$5:$H$81,2,FALSE)</f>
        <v>Douglas-fir Beetle</v>
      </c>
      <c r="D440" s="24">
        <v>43</v>
      </c>
      <c r="E440" s="24" t="s">
        <v>20</v>
      </c>
      <c r="F440" s="24">
        <v>0</v>
      </c>
      <c r="G440" s="24">
        <v>0</v>
      </c>
      <c r="H440" s="24" t="str">
        <f t="shared" si="6"/>
        <v>2000_IBD_43</v>
      </c>
      <c r="I440" s="24">
        <f>VLOOKUP(H440,inTHLBdata!A:H,7,FALSE)</f>
        <v>0</v>
      </c>
      <c r="J440" s="24">
        <f>VLOOKUP(H440,inTHLBdata!A:H,8,FALSE)</f>
        <v>0</v>
      </c>
      <c r="N440" s="24"/>
    </row>
    <row r="441" spans="1:14">
      <c r="A441" s="24">
        <v>2000</v>
      </c>
      <c r="B441" s="24" t="s">
        <v>183</v>
      </c>
      <c r="C441" t="str">
        <f>VLOOKUP(B441,'FHF LUT'!$A$5:$H$81,2,FALSE)</f>
        <v>Douglas-fir Beetle</v>
      </c>
      <c r="D441" s="24">
        <v>44</v>
      </c>
      <c r="E441" s="24" t="s">
        <v>3</v>
      </c>
      <c r="F441" s="24">
        <v>0</v>
      </c>
      <c r="G441" s="24">
        <v>0</v>
      </c>
      <c r="H441" s="24" t="str">
        <f t="shared" si="6"/>
        <v>2000_IBD_44</v>
      </c>
      <c r="I441" s="24">
        <f>VLOOKUP(H441,inTHLBdata!A:H,7,FALSE)</f>
        <v>0</v>
      </c>
      <c r="J441" s="24">
        <f>VLOOKUP(H441,inTHLBdata!A:H,8,FALSE)</f>
        <v>0</v>
      </c>
      <c r="N441" s="24"/>
    </row>
    <row r="442" spans="1:14">
      <c r="A442" s="24">
        <v>2000</v>
      </c>
      <c r="B442" s="24" t="s">
        <v>183</v>
      </c>
      <c r="C442" t="str">
        <f>VLOOKUP(B442,'FHF LUT'!$A$5:$H$81,2,FALSE)</f>
        <v>Douglas-fir Beetle</v>
      </c>
      <c r="D442" s="24">
        <v>45</v>
      </c>
      <c r="E442" s="24" t="s">
        <v>5</v>
      </c>
      <c r="F442" s="24">
        <v>978</v>
      </c>
      <c r="G442" s="24">
        <v>812</v>
      </c>
      <c r="H442" s="24" t="str">
        <f t="shared" si="6"/>
        <v>2000_IBD_45</v>
      </c>
      <c r="I442" s="24">
        <f>VLOOKUP(H442,inTHLBdata!A:H,7,FALSE)</f>
        <v>978</v>
      </c>
      <c r="J442" s="24">
        <f>VLOOKUP(H442,inTHLBdata!A:H,8,FALSE)</f>
        <v>812</v>
      </c>
      <c r="N442" s="24"/>
    </row>
    <row r="443" spans="1:14">
      <c r="A443" s="24">
        <v>2000</v>
      </c>
      <c r="B443" s="24" t="s">
        <v>183</v>
      </c>
      <c r="C443" t="str">
        <f>VLOOKUP(B443,'FHF LUT'!$A$5:$H$81,2,FALSE)</f>
        <v>Douglas-fir Beetle</v>
      </c>
      <c r="D443" s="24">
        <v>46</v>
      </c>
      <c r="E443" s="24" t="s">
        <v>234</v>
      </c>
      <c r="F443" s="24">
        <v>0</v>
      </c>
      <c r="G443" s="24">
        <v>0</v>
      </c>
      <c r="H443" s="24" t="str">
        <f t="shared" si="6"/>
        <v>2000_IBD_46</v>
      </c>
      <c r="I443" s="24">
        <f>VLOOKUP(H443,inTHLBdata!A:H,7,FALSE)</f>
        <v>0</v>
      </c>
      <c r="J443" s="24">
        <f>VLOOKUP(H443,inTHLBdata!A:H,8,FALSE)</f>
        <v>0</v>
      </c>
      <c r="N443" s="24"/>
    </row>
    <row r="444" spans="1:14">
      <c r="A444" s="24">
        <v>2000</v>
      </c>
      <c r="B444" s="24" t="s">
        <v>183</v>
      </c>
      <c r="C444" t="str">
        <f>VLOOKUP(B444,'FHF LUT'!$A$5:$H$81,2,FALSE)</f>
        <v>Douglas-fir Beetle</v>
      </c>
      <c r="D444" s="24">
        <v>47</v>
      </c>
      <c r="E444" s="24" t="s">
        <v>233</v>
      </c>
      <c r="F444" s="24">
        <v>0</v>
      </c>
      <c r="G444" s="24">
        <v>0</v>
      </c>
      <c r="H444" s="24" t="str">
        <f t="shared" si="6"/>
        <v>2000_IBD_47</v>
      </c>
      <c r="I444" s="24">
        <f>VLOOKUP(H444,inTHLBdata!A:H,7,FALSE)</f>
        <v>0</v>
      </c>
      <c r="J444" s="24">
        <f>VLOOKUP(H444,inTHLBdata!A:H,8,FALSE)</f>
        <v>0</v>
      </c>
      <c r="N444" s="24"/>
    </row>
    <row r="445" spans="1:14">
      <c r="A445" s="24">
        <v>2000</v>
      </c>
      <c r="B445" s="24" t="s">
        <v>183</v>
      </c>
      <c r="C445" t="str">
        <f>VLOOKUP(B445,'FHF LUT'!$A$5:$H$81,2,FALSE)</f>
        <v>Douglas-fir Beetle</v>
      </c>
      <c r="D445" s="24">
        <v>48</v>
      </c>
      <c r="E445" s="24" t="s">
        <v>235</v>
      </c>
      <c r="F445" s="24">
        <v>0</v>
      </c>
      <c r="G445" s="24">
        <v>0</v>
      </c>
      <c r="H445" s="24" t="str">
        <f t="shared" si="6"/>
        <v>2000_IBD_48</v>
      </c>
      <c r="I445" s="24">
        <f>VLOOKUP(H445,inTHLBdata!A:H,7,FALSE)</f>
        <v>0</v>
      </c>
      <c r="J445" s="24">
        <f>VLOOKUP(H445,inTHLBdata!A:H,8,FALSE)</f>
        <v>0</v>
      </c>
      <c r="N445" s="24"/>
    </row>
    <row r="446" spans="1:14">
      <c r="A446" s="24">
        <v>2000</v>
      </c>
      <c r="B446" s="24" t="s">
        <v>184</v>
      </c>
      <c r="C446" t="str">
        <f>VLOOKUP(B446,'FHF LUT'!$A$5:$H$81,2,FALSE)</f>
        <v>Engraver Beetle (Ips species)</v>
      </c>
      <c r="D446" s="24">
        <v>1</v>
      </c>
      <c r="E446" s="24" t="s">
        <v>10</v>
      </c>
      <c r="F446" s="24">
        <v>0</v>
      </c>
      <c r="G446" s="24">
        <v>0</v>
      </c>
      <c r="H446" s="24" t="str">
        <f t="shared" si="6"/>
        <v>2000_IBI_1</v>
      </c>
      <c r="I446" s="24">
        <f>VLOOKUP(H446,inTHLBdata!A:H,7,FALSE)</f>
        <v>0</v>
      </c>
      <c r="J446" s="24">
        <f>VLOOKUP(H446,inTHLBdata!A:H,8,FALSE)</f>
        <v>0</v>
      </c>
      <c r="N446" s="24"/>
    </row>
    <row r="447" spans="1:14">
      <c r="A447" s="24">
        <v>2000</v>
      </c>
      <c r="B447" s="24" t="s">
        <v>184</v>
      </c>
      <c r="C447" t="str">
        <f>VLOOKUP(B447,'FHF LUT'!$A$5:$H$81,2,FALSE)</f>
        <v>Engraver Beetle (Ips species)</v>
      </c>
      <c r="D447" s="24">
        <v>2</v>
      </c>
      <c r="E447" s="24" t="s">
        <v>22</v>
      </c>
      <c r="F447" s="24">
        <v>0</v>
      </c>
      <c r="G447" s="24">
        <v>0</v>
      </c>
      <c r="H447" s="24" t="str">
        <f t="shared" si="6"/>
        <v>2000_IBI_2</v>
      </c>
      <c r="I447" s="24">
        <f>VLOOKUP(H447,inTHLBdata!A:H,7,FALSE)</f>
        <v>0</v>
      </c>
      <c r="J447" s="24">
        <f>VLOOKUP(H447,inTHLBdata!A:H,8,FALSE)</f>
        <v>0</v>
      </c>
      <c r="N447" s="24"/>
    </row>
    <row r="448" spans="1:14">
      <c r="A448" s="24">
        <v>2000</v>
      </c>
      <c r="B448" s="24" t="s">
        <v>184</v>
      </c>
      <c r="C448" t="str">
        <f>VLOOKUP(B448,'FHF LUT'!$A$5:$H$81,2,FALSE)</f>
        <v>Engraver Beetle (Ips species)</v>
      </c>
      <c r="D448" s="24">
        <v>3</v>
      </c>
      <c r="E448" s="24" t="s">
        <v>13</v>
      </c>
      <c r="F448" s="24">
        <v>0</v>
      </c>
      <c r="G448" s="24">
        <v>0</v>
      </c>
      <c r="H448" s="24" t="str">
        <f t="shared" si="6"/>
        <v>2000_IBI_3</v>
      </c>
      <c r="I448" s="24">
        <f>VLOOKUP(H448,inTHLBdata!A:H,7,FALSE)</f>
        <v>0</v>
      </c>
      <c r="J448" s="24">
        <f>VLOOKUP(H448,inTHLBdata!A:H,8,FALSE)</f>
        <v>0</v>
      </c>
      <c r="N448" s="24"/>
    </row>
    <row r="449" spans="1:14">
      <c r="A449" s="24">
        <v>2000</v>
      </c>
      <c r="B449" s="24" t="s">
        <v>184</v>
      </c>
      <c r="C449" t="str">
        <f>VLOOKUP(B449,'FHF LUT'!$A$5:$H$81,2,FALSE)</f>
        <v>Engraver Beetle (Ips species)</v>
      </c>
      <c r="D449" s="24">
        <v>4</v>
      </c>
      <c r="E449" s="24" t="s">
        <v>28</v>
      </c>
      <c r="F449" s="24">
        <v>0</v>
      </c>
      <c r="G449" s="24">
        <v>0</v>
      </c>
      <c r="H449" s="24" t="str">
        <f t="shared" si="6"/>
        <v>2000_IBI_4</v>
      </c>
      <c r="I449" s="24">
        <f>VLOOKUP(H449,inTHLBdata!A:H,7,FALSE)</f>
        <v>0</v>
      </c>
      <c r="J449" s="24">
        <f>VLOOKUP(H449,inTHLBdata!A:H,8,FALSE)</f>
        <v>0</v>
      </c>
      <c r="N449" s="24"/>
    </row>
    <row r="450" spans="1:14">
      <c r="A450" s="24">
        <v>2000</v>
      </c>
      <c r="B450" s="24" t="s">
        <v>184</v>
      </c>
      <c r="C450" t="str">
        <f>VLOOKUP(B450,'FHF LUT'!$A$5:$H$81,2,FALSE)</f>
        <v>Engraver Beetle (Ips species)</v>
      </c>
      <c r="D450" s="24">
        <v>5</v>
      </c>
      <c r="E450" s="24" t="s">
        <v>16</v>
      </c>
      <c r="F450" s="24">
        <v>0</v>
      </c>
      <c r="G450" s="24">
        <v>0</v>
      </c>
      <c r="H450" s="24" t="str">
        <f t="shared" si="6"/>
        <v>2000_IBI_5</v>
      </c>
      <c r="I450" s="24">
        <f>VLOOKUP(H450,inTHLBdata!A:H,7,FALSE)</f>
        <v>0</v>
      </c>
      <c r="J450" s="24">
        <f>VLOOKUP(H450,inTHLBdata!A:H,8,FALSE)</f>
        <v>0</v>
      </c>
      <c r="N450" s="24"/>
    </row>
    <row r="451" spans="1:14">
      <c r="A451" s="24">
        <v>2000</v>
      </c>
      <c r="B451" s="24" t="s">
        <v>184</v>
      </c>
      <c r="C451" t="str">
        <f>VLOOKUP(B451,'FHF LUT'!$A$5:$H$81,2,FALSE)</f>
        <v>Engraver Beetle (Ips species)</v>
      </c>
      <c r="D451" s="24">
        <v>7</v>
      </c>
      <c r="E451" s="24" t="s">
        <v>25</v>
      </c>
      <c r="F451" s="24">
        <v>0</v>
      </c>
      <c r="G451" s="24">
        <v>0</v>
      </c>
      <c r="H451" s="24" t="str">
        <f t="shared" ref="H451:H514" si="7">CONCATENATE(A451,"_",B451,"_",D451)</f>
        <v>2000_IBI_7</v>
      </c>
      <c r="I451" s="24">
        <f>VLOOKUP(H451,inTHLBdata!A:H,7,FALSE)</f>
        <v>0</v>
      </c>
      <c r="J451" s="24">
        <f>VLOOKUP(H451,inTHLBdata!A:H,8,FALSE)</f>
        <v>0</v>
      </c>
      <c r="N451" s="24"/>
    </row>
    <row r="452" spans="1:14">
      <c r="A452" s="24">
        <v>2000</v>
      </c>
      <c r="B452" s="24" t="s">
        <v>184</v>
      </c>
      <c r="C452" t="str">
        <f>VLOOKUP(B452,'FHF LUT'!$A$5:$H$81,2,FALSE)</f>
        <v>Engraver Beetle (Ips species)</v>
      </c>
      <c r="D452" s="24">
        <v>8</v>
      </c>
      <c r="E452" s="24" t="s">
        <v>29</v>
      </c>
      <c r="F452" s="24">
        <v>0</v>
      </c>
      <c r="G452" s="24">
        <v>0</v>
      </c>
      <c r="H452" s="24" t="str">
        <f t="shared" si="7"/>
        <v>2000_IBI_8</v>
      </c>
      <c r="I452" s="24">
        <f>VLOOKUP(H452,inTHLBdata!A:H,7,FALSE)</f>
        <v>0</v>
      </c>
      <c r="J452" s="24">
        <f>VLOOKUP(H452,inTHLBdata!A:H,8,FALSE)</f>
        <v>0</v>
      </c>
      <c r="N452" s="24"/>
    </row>
    <row r="453" spans="1:14">
      <c r="A453" s="24">
        <v>2000</v>
      </c>
      <c r="B453" s="24" t="s">
        <v>184</v>
      </c>
      <c r="C453" t="str">
        <f>VLOOKUP(B453,'FHF LUT'!$A$5:$H$81,2,FALSE)</f>
        <v>Engraver Beetle (Ips species)</v>
      </c>
      <c r="D453" s="24">
        <v>9</v>
      </c>
      <c r="E453" s="24" t="s">
        <v>7</v>
      </c>
      <c r="F453" s="24">
        <v>0</v>
      </c>
      <c r="G453" s="24">
        <v>0</v>
      </c>
      <c r="H453" s="24" t="str">
        <f t="shared" si="7"/>
        <v>2000_IBI_9</v>
      </c>
      <c r="I453" s="24">
        <f>VLOOKUP(H453,inTHLBdata!A:H,7,FALSE)</f>
        <v>0</v>
      </c>
      <c r="J453" s="24">
        <f>VLOOKUP(H453,inTHLBdata!A:H,8,FALSE)</f>
        <v>0</v>
      </c>
      <c r="N453" s="24"/>
    </row>
    <row r="454" spans="1:14">
      <c r="A454" s="24">
        <v>2000</v>
      </c>
      <c r="B454" s="24" t="s">
        <v>184</v>
      </c>
      <c r="C454" t="str">
        <f>VLOOKUP(B454,'FHF LUT'!$A$5:$H$81,2,FALSE)</f>
        <v>Engraver Beetle (Ips species)</v>
      </c>
      <c r="D454" s="24">
        <v>10</v>
      </c>
      <c r="E454" s="24" t="s">
        <v>18</v>
      </c>
      <c r="F454" s="24">
        <v>0</v>
      </c>
      <c r="G454" s="24">
        <v>0</v>
      </c>
      <c r="H454" s="24" t="str">
        <f t="shared" si="7"/>
        <v>2000_IBI_10</v>
      </c>
      <c r="I454" s="24">
        <f>VLOOKUP(H454,inTHLBdata!A:H,7,FALSE)</f>
        <v>0</v>
      </c>
      <c r="J454" s="24">
        <f>VLOOKUP(H454,inTHLBdata!A:H,8,FALSE)</f>
        <v>0</v>
      </c>
      <c r="N454" s="24"/>
    </row>
    <row r="455" spans="1:14">
      <c r="A455" s="24">
        <v>2000</v>
      </c>
      <c r="B455" s="24" t="s">
        <v>184</v>
      </c>
      <c r="C455" t="str">
        <f>VLOOKUP(B455,'FHF LUT'!$A$5:$H$81,2,FALSE)</f>
        <v>Engraver Beetle (Ips species)</v>
      </c>
      <c r="D455" s="24">
        <v>11</v>
      </c>
      <c r="E455" s="24" t="s">
        <v>4</v>
      </c>
      <c r="F455" s="24">
        <v>0</v>
      </c>
      <c r="G455" s="24">
        <v>0</v>
      </c>
      <c r="H455" s="24" t="str">
        <f t="shared" si="7"/>
        <v>2000_IBI_11</v>
      </c>
      <c r="I455" s="24">
        <f>VLOOKUP(H455,inTHLBdata!A:H,7,FALSE)</f>
        <v>0</v>
      </c>
      <c r="J455" s="24">
        <f>VLOOKUP(H455,inTHLBdata!A:H,8,FALSE)</f>
        <v>0</v>
      </c>
      <c r="N455" s="24"/>
    </row>
    <row r="456" spans="1:14">
      <c r="A456" s="24">
        <v>2000</v>
      </c>
      <c r="B456" s="24" t="s">
        <v>184</v>
      </c>
      <c r="C456" t="str">
        <f>VLOOKUP(B456,'FHF LUT'!$A$5:$H$81,2,FALSE)</f>
        <v>Engraver Beetle (Ips species)</v>
      </c>
      <c r="D456" s="24">
        <v>12</v>
      </c>
      <c r="E456" s="24" t="s">
        <v>11</v>
      </c>
      <c r="F456" s="24">
        <v>0</v>
      </c>
      <c r="G456" s="24">
        <v>0</v>
      </c>
      <c r="H456" s="24" t="str">
        <f t="shared" si="7"/>
        <v>2000_IBI_12</v>
      </c>
      <c r="I456" s="24">
        <f>VLOOKUP(H456,inTHLBdata!A:H,7,FALSE)</f>
        <v>0</v>
      </c>
      <c r="J456" s="24">
        <f>VLOOKUP(H456,inTHLBdata!A:H,8,FALSE)</f>
        <v>0</v>
      </c>
      <c r="N456" s="24"/>
    </row>
    <row r="457" spans="1:14">
      <c r="A457" s="24">
        <v>2000</v>
      </c>
      <c r="B457" s="24" t="s">
        <v>184</v>
      </c>
      <c r="C457" t="str">
        <f>VLOOKUP(B457,'FHF LUT'!$A$5:$H$81,2,FALSE)</f>
        <v>Engraver Beetle (Ips species)</v>
      </c>
      <c r="D457" s="24">
        <v>13</v>
      </c>
      <c r="E457" s="24" t="s">
        <v>24</v>
      </c>
      <c r="F457" s="24">
        <v>0</v>
      </c>
      <c r="G457" s="24">
        <v>0</v>
      </c>
      <c r="H457" s="24" t="str">
        <f t="shared" si="7"/>
        <v>2000_IBI_13</v>
      </c>
      <c r="I457" s="24">
        <f>VLOOKUP(H457,inTHLBdata!A:H,7,FALSE)</f>
        <v>0</v>
      </c>
      <c r="J457" s="24">
        <f>VLOOKUP(H457,inTHLBdata!A:H,8,FALSE)</f>
        <v>0</v>
      </c>
      <c r="N457" s="24"/>
    </row>
    <row r="458" spans="1:14">
      <c r="A458" s="24">
        <v>2000</v>
      </c>
      <c r="B458" s="24" t="s">
        <v>184</v>
      </c>
      <c r="C458" t="str">
        <f>VLOOKUP(B458,'FHF LUT'!$A$5:$H$81,2,FALSE)</f>
        <v>Engraver Beetle (Ips species)</v>
      </c>
      <c r="D458" s="24">
        <v>14</v>
      </c>
      <c r="E458" s="24" t="s">
        <v>30</v>
      </c>
      <c r="F458" s="24">
        <v>0</v>
      </c>
      <c r="G458" s="24">
        <v>0</v>
      </c>
      <c r="H458" s="24" t="str">
        <f t="shared" si="7"/>
        <v>2000_IBI_14</v>
      </c>
      <c r="I458" s="24">
        <f>VLOOKUP(H458,inTHLBdata!A:H,7,FALSE)</f>
        <v>0</v>
      </c>
      <c r="J458" s="24">
        <f>VLOOKUP(H458,inTHLBdata!A:H,8,FALSE)</f>
        <v>0</v>
      </c>
      <c r="N458" s="24"/>
    </row>
    <row r="459" spans="1:14">
      <c r="A459" s="24">
        <v>2000</v>
      </c>
      <c r="B459" s="24" t="s">
        <v>184</v>
      </c>
      <c r="C459" t="str">
        <f>VLOOKUP(B459,'FHF LUT'!$A$5:$H$81,2,FALSE)</f>
        <v>Engraver Beetle (Ips species)</v>
      </c>
      <c r="D459" s="24">
        <v>15</v>
      </c>
      <c r="E459" s="24" t="s">
        <v>33</v>
      </c>
      <c r="F459" s="24">
        <v>0</v>
      </c>
      <c r="G459" s="24">
        <v>0</v>
      </c>
      <c r="H459" s="24" t="str">
        <f t="shared" si="7"/>
        <v>2000_IBI_15</v>
      </c>
      <c r="I459" s="24">
        <f>VLOOKUP(H459,inTHLBdata!A:H,7,FALSE)</f>
        <v>0</v>
      </c>
      <c r="J459" s="24">
        <f>VLOOKUP(H459,inTHLBdata!A:H,8,FALSE)</f>
        <v>0</v>
      </c>
      <c r="N459" s="24"/>
    </row>
    <row r="460" spans="1:14">
      <c r="A460" s="24">
        <v>2000</v>
      </c>
      <c r="B460" s="24" t="s">
        <v>184</v>
      </c>
      <c r="C460" t="str">
        <f>VLOOKUP(B460,'FHF LUT'!$A$5:$H$81,2,FALSE)</f>
        <v>Engraver Beetle (Ips species)</v>
      </c>
      <c r="D460" s="24">
        <v>16</v>
      </c>
      <c r="E460" s="24" t="s">
        <v>12</v>
      </c>
      <c r="F460" s="24">
        <v>0</v>
      </c>
      <c r="G460" s="24">
        <v>0</v>
      </c>
      <c r="H460" s="24" t="str">
        <f t="shared" si="7"/>
        <v>2000_IBI_16</v>
      </c>
      <c r="I460" s="24">
        <f>VLOOKUP(H460,inTHLBdata!A:H,7,FALSE)</f>
        <v>0</v>
      </c>
      <c r="J460" s="24">
        <f>VLOOKUP(H460,inTHLBdata!A:H,8,FALSE)</f>
        <v>0</v>
      </c>
      <c r="N460" s="24"/>
    </row>
    <row r="461" spans="1:14">
      <c r="A461" s="24">
        <v>2000</v>
      </c>
      <c r="B461" s="24" t="s">
        <v>184</v>
      </c>
      <c r="C461" t="str">
        <f>VLOOKUP(B461,'FHF LUT'!$A$5:$H$81,2,FALSE)</f>
        <v>Engraver Beetle (Ips species)</v>
      </c>
      <c r="D461" s="24">
        <v>17</v>
      </c>
      <c r="E461" s="24" t="s">
        <v>32</v>
      </c>
      <c r="F461" s="24">
        <v>0</v>
      </c>
      <c r="G461" s="24">
        <v>0</v>
      </c>
      <c r="H461" s="24" t="str">
        <f t="shared" si="7"/>
        <v>2000_IBI_17</v>
      </c>
      <c r="I461" s="24">
        <f>VLOOKUP(H461,inTHLBdata!A:H,7,FALSE)</f>
        <v>0</v>
      </c>
      <c r="J461" s="24">
        <f>VLOOKUP(H461,inTHLBdata!A:H,8,FALSE)</f>
        <v>0</v>
      </c>
      <c r="N461" s="24"/>
    </row>
    <row r="462" spans="1:14">
      <c r="A462" s="24">
        <v>2000</v>
      </c>
      <c r="B462" s="24" t="s">
        <v>184</v>
      </c>
      <c r="C462" t="str">
        <f>VLOOKUP(B462,'FHF LUT'!$A$5:$H$81,2,FALSE)</f>
        <v>Engraver Beetle (Ips species)</v>
      </c>
      <c r="D462" s="24">
        <v>18</v>
      </c>
      <c r="E462" s="24" t="s">
        <v>15</v>
      </c>
      <c r="F462" s="24">
        <v>0</v>
      </c>
      <c r="G462" s="24">
        <v>0</v>
      </c>
      <c r="H462" s="24" t="str">
        <f t="shared" si="7"/>
        <v>2000_IBI_18</v>
      </c>
      <c r="I462" s="24">
        <f>VLOOKUP(H462,inTHLBdata!A:H,7,FALSE)</f>
        <v>0</v>
      </c>
      <c r="J462" s="24">
        <f>VLOOKUP(H462,inTHLBdata!A:H,8,FALSE)</f>
        <v>0</v>
      </c>
      <c r="N462" s="24"/>
    </row>
    <row r="463" spans="1:14">
      <c r="A463" s="24">
        <v>2000</v>
      </c>
      <c r="B463" s="24" t="s">
        <v>184</v>
      </c>
      <c r="C463" t="str">
        <f>VLOOKUP(B463,'FHF LUT'!$A$5:$H$81,2,FALSE)</f>
        <v>Engraver Beetle (Ips species)</v>
      </c>
      <c r="D463" s="24">
        <v>20</v>
      </c>
      <c r="E463" s="24" t="s">
        <v>6</v>
      </c>
      <c r="F463" s="24">
        <v>0</v>
      </c>
      <c r="G463" s="24">
        <v>0</v>
      </c>
      <c r="H463" s="24" t="str">
        <f t="shared" si="7"/>
        <v>2000_IBI_20</v>
      </c>
      <c r="I463" s="24">
        <f>VLOOKUP(H463,inTHLBdata!A:H,7,FALSE)</f>
        <v>0</v>
      </c>
      <c r="J463" s="24">
        <f>VLOOKUP(H463,inTHLBdata!A:H,8,FALSE)</f>
        <v>0</v>
      </c>
      <c r="N463" s="24"/>
    </row>
    <row r="464" spans="1:14">
      <c r="A464" s="24">
        <v>2000</v>
      </c>
      <c r="B464" s="24" t="s">
        <v>184</v>
      </c>
      <c r="C464" t="str">
        <f>VLOOKUP(B464,'FHF LUT'!$A$5:$H$81,2,FALSE)</f>
        <v>Engraver Beetle (Ips species)</v>
      </c>
      <c r="D464" s="24">
        <v>22</v>
      </c>
      <c r="E464" s="24" t="s">
        <v>19</v>
      </c>
      <c r="F464" s="24">
        <v>0</v>
      </c>
      <c r="G464" s="24">
        <v>0</v>
      </c>
      <c r="H464" s="24" t="str">
        <f t="shared" si="7"/>
        <v>2000_IBI_22</v>
      </c>
      <c r="I464" s="24">
        <f>VLOOKUP(H464,inTHLBdata!A:H,7,FALSE)</f>
        <v>0</v>
      </c>
      <c r="J464" s="24">
        <f>VLOOKUP(H464,inTHLBdata!A:H,8,FALSE)</f>
        <v>0</v>
      </c>
      <c r="N464" s="24"/>
    </row>
    <row r="465" spans="1:14">
      <c r="A465" s="24">
        <v>2000</v>
      </c>
      <c r="B465" s="24" t="s">
        <v>184</v>
      </c>
      <c r="C465" t="str">
        <f>VLOOKUP(B465,'FHF LUT'!$A$5:$H$81,2,FALSE)</f>
        <v>Engraver Beetle (Ips species)</v>
      </c>
      <c r="D465" s="24">
        <v>23</v>
      </c>
      <c r="E465" s="24" t="s">
        <v>27</v>
      </c>
      <c r="F465" s="24">
        <v>0</v>
      </c>
      <c r="G465" s="24">
        <v>0</v>
      </c>
      <c r="H465" s="24" t="str">
        <f t="shared" si="7"/>
        <v>2000_IBI_23</v>
      </c>
      <c r="I465" s="24">
        <f>VLOOKUP(H465,inTHLBdata!A:H,7,FALSE)</f>
        <v>0</v>
      </c>
      <c r="J465" s="24">
        <f>VLOOKUP(H465,inTHLBdata!A:H,8,FALSE)</f>
        <v>0</v>
      </c>
      <c r="N465" s="24"/>
    </row>
    <row r="466" spans="1:14">
      <c r="A466" s="24">
        <v>2000</v>
      </c>
      <c r="B466" s="24" t="s">
        <v>184</v>
      </c>
      <c r="C466" t="str">
        <f>VLOOKUP(B466,'FHF LUT'!$A$5:$H$81,2,FALSE)</f>
        <v>Engraver Beetle (Ips species)</v>
      </c>
      <c r="D466" s="24">
        <v>24</v>
      </c>
      <c r="E466" s="24" t="s">
        <v>17</v>
      </c>
      <c r="F466" s="24">
        <v>0</v>
      </c>
      <c r="G466" s="24">
        <v>0</v>
      </c>
      <c r="H466" s="24" t="str">
        <f t="shared" si="7"/>
        <v>2000_IBI_24</v>
      </c>
      <c r="I466" s="24">
        <f>VLOOKUP(H466,inTHLBdata!A:H,7,FALSE)</f>
        <v>0</v>
      </c>
      <c r="J466" s="24">
        <f>VLOOKUP(H466,inTHLBdata!A:H,8,FALSE)</f>
        <v>0</v>
      </c>
      <c r="N466" s="24"/>
    </row>
    <row r="467" spans="1:14">
      <c r="A467" s="24">
        <v>2000</v>
      </c>
      <c r="B467" s="24" t="s">
        <v>184</v>
      </c>
      <c r="C467" t="str">
        <f>VLOOKUP(B467,'FHF LUT'!$A$5:$H$81,2,FALSE)</f>
        <v>Engraver Beetle (Ips species)</v>
      </c>
      <c r="D467" s="24">
        <v>25</v>
      </c>
      <c r="E467" s="24" t="s">
        <v>23</v>
      </c>
      <c r="F467" s="24">
        <v>0</v>
      </c>
      <c r="G467" s="24">
        <v>0</v>
      </c>
      <c r="H467" s="24" t="str">
        <f t="shared" si="7"/>
        <v>2000_IBI_25</v>
      </c>
      <c r="I467" s="24">
        <f>VLOOKUP(H467,inTHLBdata!A:H,7,FALSE)</f>
        <v>0</v>
      </c>
      <c r="J467" s="24">
        <f>VLOOKUP(H467,inTHLBdata!A:H,8,FALSE)</f>
        <v>0</v>
      </c>
      <c r="N467" s="24"/>
    </row>
    <row r="468" spans="1:14">
      <c r="A468" s="24">
        <v>2000</v>
      </c>
      <c r="B468" s="24" t="s">
        <v>184</v>
      </c>
      <c r="C468" t="str">
        <f>VLOOKUP(B468,'FHF LUT'!$A$5:$H$81,2,FALSE)</f>
        <v>Engraver Beetle (Ips species)</v>
      </c>
      <c r="D468" s="24">
        <v>26</v>
      </c>
      <c r="E468" s="24" t="s">
        <v>14</v>
      </c>
      <c r="F468" s="24">
        <v>0</v>
      </c>
      <c r="G468" s="24">
        <v>0</v>
      </c>
      <c r="H468" s="24" t="str">
        <f t="shared" si="7"/>
        <v>2000_IBI_26</v>
      </c>
      <c r="I468" s="24">
        <f>VLOOKUP(H468,inTHLBdata!A:H,7,FALSE)</f>
        <v>0</v>
      </c>
      <c r="J468" s="24">
        <f>VLOOKUP(H468,inTHLBdata!A:H,8,FALSE)</f>
        <v>0</v>
      </c>
      <c r="N468" s="24"/>
    </row>
    <row r="469" spans="1:14">
      <c r="A469" s="24">
        <v>2000</v>
      </c>
      <c r="B469" s="24" t="s">
        <v>184</v>
      </c>
      <c r="C469" t="str">
        <f>VLOOKUP(B469,'FHF LUT'!$A$5:$H$81,2,FALSE)</f>
        <v>Engraver Beetle (Ips species)</v>
      </c>
      <c r="D469" s="24">
        <v>27</v>
      </c>
      <c r="E469" s="24" t="s">
        <v>21</v>
      </c>
      <c r="F469" s="24">
        <v>0</v>
      </c>
      <c r="G469" s="24">
        <v>0</v>
      </c>
      <c r="H469" s="24" t="str">
        <f t="shared" si="7"/>
        <v>2000_IBI_27</v>
      </c>
      <c r="I469" s="24">
        <f>VLOOKUP(H469,inTHLBdata!A:H,7,FALSE)</f>
        <v>0</v>
      </c>
      <c r="J469" s="24">
        <f>VLOOKUP(H469,inTHLBdata!A:H,8,FALSE)</f>
        <v>0</v>
      </c>
      <c r="N469" s="24"/>
    </row>
    <row r="470" spans="1:14">
      <c r="A470" s="24">
        <v>2000</v>
      </c>
      <c r="B470" s="24" t="s">
        <v>184</v>
      </c>
      <c r="C470" t="str">
        <f>VLOOKUP(B470,'FHF LUT'!$A$5:$H$81,2,FALSE)</f>
        <v>Engraver Beetle (Ips species)</v>
      </c>
      <c r="D470" s="24">
        <v>29</v>
      </c>
      <c r="E470" s="24" t="s">
        <v>9</v>
      </c>
      <c r="F470" s="24">
        <v>74</v>
      </c>
      <c r="G470" s="24">
        <v>74</v>
      </c>
      <c r="H470" s="24" t="str">
        <f t="shared" si="7"/>
        <v>2000_IBI_29</v>
      </c>
      <c r="I470" s="24">
        <f>VLOOKUP(H470,inTHLBdata!A:H,7,FALSE)</f>
        <v>0</v>
      </c>
      <c r="J470" s="24">
        <f>VLOOKUP(H470,inTHLBdata!A:H,8,FALSE)</f>
        <v>0</v>
      </c>
      <c r="N470" s="24"/>
    </row>
    <row r="471" spans="1:14">
      <c r="A471" s="24">
        <v>2000</v>
      </c>
      <c r="B471" s="24" t="s">
        <v>184</v>
      </c>
      <c r="C471" t="str">
        <f>VLOOKUP(B471,'FHF LUT'!$A$5:$H$81,2,FALSE)</f>
        <v>Engraver Beetle (Ips species)</v>
      </c>
      <c r="D471" s="24">
        <v>30</v>
      </c>
      <c r="E471" s="24" t="s">
        <v>35</v>
      </c>
      <c r="F471" s="24">
        <v>0</v>
      </c>
      <c r="G471" s="24">
        <v>0</v>
      </c>
      <c r="H471" s="24" t="str">
        <f t="shared" si="7"/>
        <v>2000_IBI_30</v>
      </c>
      <c r="I471" s="24">
        <f>VLOOKUP(H471,inTHLBdata!A:H,7,FALSE)</f>
        <v>0</v>
      </c>
      <c r="J471" s="24">
        <f>VLOOKUP(H471,inTHLBdata!A:H,8,FALSE)</f>
        <v>0</v>
      </c>
      <c r="N471" s="24"/>
    </row>
    <row r="472" spans="1:14">
      <c r="A472" s="24">
        <v>2000</v>
      </c>
      <c r="B472" s="24" t="s">
        <v>184</v>
      </c>
      <c r="C472" t="str">
        <f>VLOOKUP(B472,'FHF LUT'!$A$5:$H$81,2,FALSE)</f>
        <v>Engraver Beetle (Ips species)</v>
      </c>
      <c r="D472" s="24">
        <v>31</v>
      </c>
      <c r="E472" s="24" t="s">
        <v>34</v>
      </c>
      <c r="F472" s="24">
        <v>0</v>
      </c>
      <c r="G472" s="24">
        <v>0</v>
      </c>
      <c r="H472" s="24" t="str">
        <f t="shared" si="7"/>
        <v>2000_IBI_31</v>
      </c>
      <c r="I472" s="24">
        <f>VLOOKUP(H472,inTHLBdata!A:H,7,FALSE)</f>
        <v>0</v>
      </c>
      <c r="J472" s="24">
        <f>VLOOKUP(H472,inTHLBdata!A:H,8,FALSE)</f>
        <v>0</v>
      </c>
      <c r="N472" s="24"/>
    </row>
    <row r="473" spans="1:14">
      <c r="A473" s="24">
        <v>2000</v>
      </c>
      <c r="B473" s="24" t="s">
        <v>184</v>
      </c>
      <c r="C473" t="str">
        <f>VLOOKUP(B473,'FHF LUT'!$A$5:$H$81,2,FALSE)</f>
        <v>Engraver Beetle (Ips species)</v>
      </c>
      <c r="D473" s="24">
        <v>38</v>
      </c>
      <c r="E473" s="24" t="s">
        <v>8</v>
      </c>
      <c r="F473" s="24">
        <v>0</v>
      </c>
      <c r="G473" s="24">
        <v>0</v>
      </c>
      <c r="H473" s="24" t="str">
        <f t="shared" si="7"/>
        <v>2000_IBI_38</v>
      </c>
      <c r="I473" s="24">
        <f>VLOOKUP(H473,inTHLBdata!A:H,7,FALSE)</f>
        <v>0</v>
      </c>
      <c r="J473" s="24">
        <f>VLOOKUP(H473,inTHLBdata!A:H,8,FALSE)</f>
        <v>0</v>
      </c>
      <c r="N473" s="24"/>
    </row>
    <row r="474" spans="1:14">
      <c r="A474" s="24">
        <v>2000</v>
      </c>
      <c r="B474" s="24" t="s">
        <v>184</v>
      </c>
      <c r="C474" t="str">
        <f>VLOOKUP(B474,'FHF LUT'!$A$5:$H$81,2,FALSE)</f>
        <v>Engraver Beetle (Ips species)</v>
      </c>
      <c r="D474" s="24">
        <v>39</v>
      </c>
      <c r="E474" s="24" t="s">
        <v>36</v>
      </c>
      <c r="F474" s="24">
        <v>0</v>
      </c>
      <c r="G474" s="24">
        <v>0</v>
      </c>
      <c r="H474" s="24" t="str">
        <f t="shared" si="7"/>
        <v>2000_IBI_39</v>
      </c>
      <c r="I474" s="24">
        <f>VLOOKUP(H474,inTHLBdata!A:H,7,FALSE)</f>
        <v>0</v>
      </c>
      <c r="J474" s="24">
        <f>VLOOKUP(H474,inTHLBdata!A:H,8,FALSE)</f>
        <v>0</v>
      </c>
      <c r="N474" s="24"/>
    </row>
    <row r="475" spans="1:14">
      <c r="A475" s="24">
        <v>2000</v>
      </c>
      <c r="B475" s="24" t="s">
        <v>184</v>
      </c>
      <c r="C475" t="str">
        <f>VLOOKUP(B475,'FHF LUT'!$A$5:$H$81,2,FALSE)</f>
        <v>Engraver Beetle (Ips species)</v>
      </c>
      <c r="D475" s="24">
        <v>40</v>
      </c>
      <c r="E475" s="24" t="s">
        <v>31</v>
      </c>
      <c r="F475" s="24">
        <v>0</v>
      </c>
      <c r="G475" s="24">
        <v>0</v>
      </c>
      <c r="H475" s="24" t="str">
        <f t="shared" si="7"/>
        <v>2000_IBI_40</v>
      </c>
      <c r="I475" s="24">
        <f>VLOOKUP(H475,inTHLBdata!A:H,7,FALSE)</f>
        <v>0</v>
      </c>
      <c r="J475" s="24">
        <f>VLOOKUP(H475,inTHLBdata!A:H,8,FALSE)</f>
        <v>0</v>
      </c>
      <c r="N475" s="24"/>
    </row>
    <row r="476" spans="1:14">
      <c r="A476" s="24">
        <v>2000</v>
      </c>
      <c r="B476" s="24" t="s">
        <v>184</v>
      </c>
      <c r="C476" t="str">
        <f>VLOOKUP(B476,'FHF LUT'!$A$5:$H$81,2,FALSE)</f>
        <v>Engraver Beetle (Ips species)</v>
      </c>
      <c r="D476" s="24">
        <v>41</v>
      </c>
      <c r="E476" s="24" t="s">
        <v>26</v>
      </c>
      <c r="F476" s="24">
        <v>0</v>
      </c>
      <c r="G476" s="24">
        <v>0</v>
      </c>
      <c r="H476" s="24" t="str">
        <f t="shared" si="7"/>
        <v>2000_IBI_41</v>
      </c>
      <c r="I476" s="24">
        <f>VLOOKUP(H476,inTHLBdata!A:H,7,FALSE)</f>
        <v>0</v>
      </c>
      <c r="J476" s="24">
        <f>VLOOKUP(H476,inTHLBdata!A:H,8,FALSE)</f>
        <v>0</v>
      </c>
      <c r="N476" s="24"/>
    </row>
    <row r="477" spans="1:14">
      <c r="A477" s="24">
        <v>2000</v>
      </c>
      <c r="B477" s="24" t="s">
        <v>184</v>
      </c>
      <c r="C477" t="str">
        <f>VLOOKUP(B477,'FHF LUT'!$A$5:$H$81,2,FALSE)</f>
        <v>Engraver Beetle (Ips species)</v>
      </c>
      <c r="D477" s="24">
        <v>43</v>
      </c>
      <c r="E477" s="24" t="s">
        <v>20</v>
      </c>
      <c r="F477" s="24">
        <v>0</v>
      </c>
      <c r="G477" s="24">
        <v>0</v>
      </c>
      <c r="H477" s="24" t="str">
        <f t="shared" si="7"/>
        <v>2000_IBI_43</v>
      </c>
      <c r="I477" s="24">
        <f>VLOOKUP(H477,inTHLBdata!A:H,7,FALSE)</f>
        <v>0</v>
      </c>
      <c r="J477" s="24">
        <f>VLOOKUP(H477,inTHLBdata!A:H,8,FALSE)</f>
        <v>0</v>
      </c>
      <c r="N477" s="24"/>
    </row>
    <row r="478" spans="1:14">
      <c r="A478" s="24">
        <v>2000</v>
      </c>
      <c r="B478" s="24" t="s">
        <v>184</v>
      </c>
      <c r="C478" t="str">
        <f>VLOOKUP(B478,'FHF LUT'!$A$5:$H$81,2,FALSE)</f>
        <v>Engraver Beetle (Ips species)</v>
      </c>
      <c r="D478" s="24">
        <v>44</v>
      </c>
      <c r="E478" s="24" t="s">
        <v>3</v>
      </c>
      <c r="F478" s="24">
        <v>0</v>
      </c>
      <c r="G478" s="24">
        <v>0</v>
      </c>
      <c r="H478" s="24" t="str">
        <f t="shared" si="7"/>
        <v>2000_IBI_44</v>
      </c>
      <c r="I478" s="24">
        <f>VLOOKUP(H478,inTHLBdata!A:H,7,FALSE)</f>
        <v>0</v>
      </c>
      <c r="J478" s="24">
        <f>VLOOKUP(H478,inTHLBdata!A:H,8,FALSE)</f>
        <v>0</v>
      </c>
      <c r="N478" s="24"/>
    </row>
    <row r="479" spans="1:14">
      <c r="A479" s="24">
        <v>2000</v>
      </c>
      <c r="B479" s="24" t="s">
        <v>184</v>
      </c>
      <c r="C479" t="str">
        <f>VLOOKUP(B479,'FHF LUT'!$A$5:$H$81,2,FALSE)</f>
        <v>Engraver Beetle (Ips species)</v>
      </c>
      <c r="D479" s="24">
        <v>45</v>
      </c>
      <c r="E479" s="24" t="s">
        <v>5</v>
      </c>
      <c r="F479" s="24">
        <v>0</v>
      </c>
      <c r="G479" s="24">
        <v>0</v>
      </c>
      <c r="H479" s="24" t="str">
        <f t="shared" si="7"/>
        <v>2000_IBI_45</v>
      </c>
      <c r="I479" s="24">
        <f>VLOOKUP(H479,inTHLBdata!A:H,7,FALSE)</f>
        <v>0</v>
      </c>
      <c r="J479" s="24">
        <f>VLOOKUP(H479,inTHLBdata!A:H,8,FALSE)</f>
        <v>0</v>
      </c>
      <c r="N479" s="24"/>
    </row>
    <row r="480" spans="1:14">
      <c r="A480" s="24">
        <v>2000</v>
      </c>
      <c r="B480" s="24" t="s">
        <v>184</v>
      </c>
      <c r="C480" t="str">
        <f>VLOOKUP(B480,'FHF LUT'!$A$5:$H$81,2,FALSE)</f>
        <v>Engraver Beetle (Ips species)</v>
      </c>
      <c r="D480" s="24">
        <v>46</v>
      </c>
      <c r="E480" s="24" t="s">
        <v>234</v>
      </c>
      <c r="F480" s="24">
        <v>0</v>
      </c>
      <c r="G480" s="24">
        <v>0</v>
      </c>
      <c r="H480" s="24" t="str">
        <f t="shared" si="7"/>
        <v>2000_IBI_46</v>
      </c>
      <c r="I480" s="24">
        <f>VLOOKUP(H480,inTHLBdata!A:H,7,FALSE)</f>
        <v>0</v>
      </c>
      <c r="J480" s="24">
        <f>VLOOKUP(H480,inTHLBdata!A:H,8,FALSE)</f>
        <v>0</v>
      </c>
      <c r="N480" s="24"/>
    </row>
    <row r="481" spans="1:14">
      <c r="A481" s="24">
        <v>2000</v>
      </c>
      <c r="B481" s="24" t="s">
        <v>184</v>
      </c>
      <c r="C481" t="str">
        <f>VLOOKUP(B481,'FHF LUT'!$A$5:$H$81,2,FALSE)</f>
        <v>Engraver Beetle (Ips species)</v>
      </c>
      <c r="D481" s="24">
        <v>47</v>
      </c>
      <c r="E481" s="24" t="s">
        <v>233</v>
      </c>
      <c r="F481" s="24">
        <v>0</v>
      </c>
      <c r="G481" s="24">
        <v>0</v>
      </c>
      <c r="H481" s="24" t="str">
        <f t="shared" si="7"/>
        <v>2000_IBI_47</v>
      </c>
      <c r="I481" s="24">
        <f>VLOOKUP(H481,inTHLBdata!A:H,7,FALSE)</f>
        <v>0</v>
      </c>
      <c r="J481" s="24">
        <f>VLOOKUP(H481,inTHLBdata!A:H,8,FALSE)</f>
        <v>0</v>
      </c>
      <c r="N481" s="24"/>
    </row>
    <row r="482" spans="1:14">
      <c r="A482" s="24">
        <v>2000</v>
      </c>
      <c r="B482" s="24" t="s">
        <v>184</v>
      </c>
      <c r="C482" t="str">
        <f>VLOOKUP(B482,'FHF LUT'!$A$5:$H$81,2,FALSE)</f>
        <v>Engraver Beetle (Ips species)</v>
      </c>
      <c r="D482" s="24">
        <v>48</v>
      </c>
      <c r="E482" s="24" t="s">
        <v>235</v>
      </c>
      <c r="F482" s="24">
        <v>0</v>
      </c>
      <c r="G482" s="24">
        <v>0</v>
      </c>
      <c r="H482" s="24" t="str">
        <f t="shared" si="7"/>
        <v>2000_IBI_48</v>
      </c>
      <c r="I482" s="24">
        <f>VLOOKUP(H482,inTHLBdata!A:H,7,FALSE)</f>
        <v>0</v>
      </c>
      <c r="J482" s="24">
        <f>VLOOKUP(H482,inTHLBdata!A:H,8,FALSE)</f>
        <v>0</v>
      </c>
      <c r="N482" s="24"/>
    </row>
    <row r="483" spans="1:14">
      <c r="A483" s="24">
        <v>2000</v>
      </c>
      <c r="B483" s="24" t="s">
        <v>185</v>
      </c>
      <c r="C483" t="str">
        <f>VLOOKUP(B483,'FHF LUT'!$A$5:$H$81,2,FALSE)</f>
        <v>Mountain Pine Beetle</v>
      </c>
      <c r="D483" s="24">
        <v>1</v>
      </c>
      <c r="E483" s="24" t="s">
        <v>10</v>
      </c>
      <c r="F483" s="24">
        <v>199653</v>
      </c>
      <c r="G483" s="24">
        <v>167561</v>
      </c>
      <c r="H483" s="24" t="str">
        <f t="shared" si="7"/>
        <v>2000_IBM_1</v>
      </c>
      <c r="I483" s="24">
        <f>VLOOKUP(H483,inTHLBdata!A:H,7,FALSE)</f>
        <v>41653</v>
      </c>
      <c r="J483" s="24">
        <f>VLOOKUP(H483,inTHLBdata!A:H,8,FALSE)</f>
        <v>28287</v>
      </c>
      <c r="N483" s="24"/>
    </row>
    <row r="484" spans="1:14">
      <c r="A484" s="24">
        <v>2000</v>
      </c>
      <c r="B484" s="24" t="s">
        <v>185</v>
      </c>
      <c r="C484" t="str">
        <f>VLOOKUP(B484,'FHF LUT'!$A$5:$H$81,2,FALSE)</f>
        <v>Mountain Pine Beetle</v>
      </c>
      <c r="D484" s="24">
        <v>2</v>
      </c>
      <c r="E484" s="24" t="s">
        <v>22</v>
      </c>
      <c r="F484" s="24">
        <v>687</v>
      </c>
      <c r="G484" s="24">
        <v>544</v>
      </c>
      <c r="H484" s="24" t="str">
        <f t="shared" si="7"/>
        <v>2000_IBM_2</v>
      </c>
      <c r="I484" s="24">
        <f>VLOOKUP(H484,inTHLBdata!A:H,7,FALSE)</f>
        <v>4093</v>
      </c>
      <c r="J484" s="24">
        <f>VLOOKUP(H484,inTHLBdata!A:H,8,FALSE)</f>
        <v>2742</v>
      </c>
      <c r="N484" s="24"/>
    </row>
    <row r="485" spans="1:14">
      <c r="A485" s="24">
        <v>2000</v>
      </c>
      <c r="B485" s="24" t="s">
        <v>185</v>
      </c>
      <c r="C485" t="str">
        <f>VLOOKUP(B485,'FHF LUT'!$A$5:$H$81,2,FALSE)</f>
        <v>Mountain Pine Beetle</v>
      </c>
      <c r="D485" s="24">
        <v>3</v>
      </c>
      <c r="E485" s="24" t="s">
        <v>13</v>
      </c>
      <c r="F485" s="24">
        <v>86076</v>
      </c>
      <c r="G485" s="24">
        <v>72484</v>
      </c>
      <c r="H485" s="24" t="str">
        <f t="shared" si="7"/>
        <v>2000_IBM_3</v>
      </c>
      <c r="I485" s="24">
        <f>VLOOKUP(H485,inTHLBdata!A:H,7,FALSE)</f>
        <v>48235</v>
      </c>
      <c r="J485" s="24">
        <f>VLOOKUP(H485,inTHLBdata!A:H,8,FALSE)</f>
        <v>37785</v>
      </c>
      <c r="N485" s="24"/>
    </row>
    <row r="486" spans="1:14">
      <c r="A486" s="24">
        <v>2000</v>
      </c>
      <c r="B486" s="24" t="s">
        <v>185</v>
      </c>
      <c r="C486" t="str">
        <f>VLOOKUP(B486,'FHF LUT'!$A$5:$H$81,2,FALSE)</f>
        <v>Mountain Pine Beetle</v>
      </c>
      <c r="D486" s="24">
        <v>4</v>
      </c>
      <c r="E486" s="24" t="s">
        <v>28</v>
      </c>
      <c r="F486" s="24">
        <v>0</v>
      </c>
      <c r="G486" s="24">
        <v>0</v>
      </c>
      <c r="H486" s="24" t="str">
        <f t="shared" si="7"/>
        <v>2000_IBM_4</v>
      </c>
      <c r="I486" s="24">
        <f>VLOOKUP(H486,inTHLBdata!A:H,7,FALSE)</f>
        <v>0</v>
      </c>
      <c r="J486" s="24">
        <f>VLOOKUP(H486,inTHLBdata!A:H,8,FALSE)</f>
        <v>0</v>
      </c>
      <c r="N486" s="24"/>
    </row>
    <row r="487" spans="1:14">
      <c r="A487" s="24">
        <v>2000</v>
      </c>
      <c r="B487" s="24" t="s">
        <v>185</v>
      </c>
      <c r="C487" t="str">
        <f>VLOOKUP(B487,'FHF LUT'!$A$5:$H$81,2,FALSE)</f>
        <v>Mountain Pine Beetle</v>
      </c>
      <c r="D487" s="24">
        <v>5</v>
      </c>
      <c r="E487" s="24" t="s">
        <v>16</v>
      </c>
      <c r="F487" s="24">
        <v>94017</v>
      </c>
      <c r="G487" s="24">
        <v>60067</v>
      </c>
      <c r="H487" s="24" t="str">
        <f t="shared" si="7"/>
        <v>2000_IBM_5</v>
      </c>
      <c r="I487" s="24">
        <f>VLOOKUP(H487,inTHLBdata!A:H,7,FALSE)</f>
        <v>47434</v>
      </c>
      <c r="J487" s="24">
        <f>VLOOKUP(H487,inTHLBdata!A:H,8,FALSE)</f>
        <v>24746</v>
      </c>
      <c r="N487" s="24"/>
    </row>
    <row r="488" spans="1:14">
      <c r="A488" s="24">
        <v>2000</v>
      </c>
      <c r="B488" s="24" t="s">
        <v>185</v>
      </c>
      <c r="C488" t="str">
        <f>VLOOKUP(B488,'FHF LUT'!$A$5:$H$81,2,FALSE)</f>
        <v>Mountain Pine Beetle</v>
      </c>
      <c r="D488" s="24">
        <v>7</v>
      </c>
      <c r="E488" s="24" t="s">
        <v>25</v>
      </c>
      <c r="F488" s="24">
        <v>125818</v>
      </c>
      <c r="G488" s="24">
        <v>98825</v>
      </c>
      <c r="H488" s="24" t="str">
        <f t="shared" si="7"/>
        <v>2000_IBM_7</v>
      </c>
      <c r="I488" s="24">
        <f>VLOOKUP(H488,inTHLBdata!A:H,7,FALSE)</f>
        <v>54773</v>
      </c>
      <c r="J488" s="24">
        <f>VLOOKUP(H488,inTHLBdata!A:H,8,FALSE)</f>
        <v>37021</v>
      </c>
      <c r="N488" s="24"/>
    </row>
    <row r="489" spans="1:14">
      <c r="A489" s="24">
        <v>2000</v>
      </c>
      <c r="B489" s="24" t="s">
        <v>185</v>
      </c>
      <c r="C489" t="str">
        <f>VLOOKUP(B489,'FHF LUT'!$A$5:$H$81,2,FALSE)</f>
        <v>Mountain Pine Beetle</v>
      </c>
      <c r="D489" s="24">
        <v>8</v>
      </c>
      <c r="E489" s="24" t="s">
        <v>29</v>
      </c>
      <c r="F489" s="24">
        <v>0</v>
      </c>
      <c r="G489" s="24">
        <v>0</v>
      </c>
      <c r="H489" s="24" t="str">
        <f t="shared" si="7"/>
        <v>2000_IBM_8</v>
      </c>
      <c r="I489" s="24">
        <f>VLOOKUP(H489,inTHLBdata!A:H,7,FALSE)</f>
        <v>0</v>
      </c>
      <c r="J489" s="24">
        <f>VLOOKUP(H489,inTHLBdata!A:H,8,FALSE)</f>
        <v>0</v>
      </c>
      <c r="N489" s="24"/>
    </row>
    <row r="490" spans="1:14">
      <c r="A490" s="24">
        <v>2000</v>
      </c>
      <c r="B490" s="24" t="s">
        <v>185</v>
      </c>
      <c r="C490" t="str">
        <f>VLOOKUP(B490,'FHF LUT'!$A$5:$H$81,2,FALSE)</f>
        <v>Mountain Pine Beetle</v>
      </c>
      <c r="D490" s="24">
        <v>9</v>
      </c>
      <c r="E490" s="24" t="s">
        <v>7</v>
      </c>
      <c r="F490" s="24">
        <v>84732</v>
      </c>
      <c r="G490" s="24">
        <v>67235</v>
      </c>
      <c r="H490" s="24" t="str">
        <f t="shared" si="7"/>
        <v>2000_IBM_9</v>
      </c>
      <c r="I490" s="24">
        <f>VLOOKUP(H490,inTHLBdata!A:H,7,FALSE)</f>
        <v>25233</v>
      </c>
      <c r="J490" s="24">
        <f>VLOOKUP(H490,inTHLBdata!A:H,8,FALSE)</f>
        <v>14801</v>
      </c>
      <c r="N490" s="24"/>
    </row>
    <row r="491" spans="1:14">
      <c r="A491" s="24">
        <v>2000</v>
      </c>
      <c r="B491" s="24" t="s">
        <v>185</v>
      </c>
      <c r="C491" t="str">
        <f>VLOOKUP(B491,'FHF LUT'!$A$5:$H$81,2,FALSE)</f>
        <v>Mountain Pine Beetle</v>
      </c>
      <c r="D491" s="24">
        <v>10</v>
      </c>
      <c r="E491" s="24" t="s">
        <v>18</v>
      </c>
      <c r="F491" s="24">
        <v>1545</v>
      </c>
      <c r="G491" s="24">
        <v>1215</v>
      </c>
      <c r="H491" s="24" t="str">
        <f t="shared" si="7"/>
        <v>2000_IBM_10</v>
      </c>
      <c r="I491" s="24">
        <f>VLOOKUP(H491,inTHLBdata!A:H,7,FALSE)</f>
        <v>135</v>
      </c>
      <c r="J491" s="24">
        <f>VLOOKUP(H491,inTHLBdata!A:H,8,FALSE)</f>
        <v>45</v>
      </c>
      <c r="N491" s="24"/>
    </row>
    <row r="492" spans="1:14">
      <c r="A492" s="24">
        <v>2000</v>
      </c>
      <c r="B492" s="24" t="s">
        <v>185</v>
      </c>
      <c r="C492" t="str">
        <f>VLOOKUP(B492,'FHF LUT'!$A$5:$H$81,2,FALSE)</f>
        <v>Mountain Pine Beetle</v>
      </c>
      <c r="D492" s="24">
        <v>11</v>
      </c>
      <c r="E492" s="24" t="s">
        <v>4</v>
      </c>
      <c r="F492" s="24">
        <v>170031</v>
      </c>
      <c r="G492" s="24">
        <v>130300</v>
      </c>
      <c r="H492" s="24" t="str">
        <f t="shared" si="7"/>
        <v>2000_IBM_11</v>
      </c>
      <c r="I492" s="24">
        <f>VLOOKUP(H492,inTHLBdata!A:H,7,FALSE)</f>
        <v>98388</v>
      </c>
      <c r="J492" s="24">
        <f>VLOOKUP(H492,inTHLBdata!A:H,8,FALSE)</f>
        <v>65392</v>
      </c>
      <c r="N492" s="24"/>
    </row>
    <row r="493" spans="1:14">
      <c r="A493" s="24">
        <v>2000</v>
      </c>
      <c r="B493" s="24" t="s">
        <v>185</v>
      </c>
      <c r="C493" t="str">
        <f>VLOOKUP(B493,'FHF LUT'!$A$5:$H$81,2,FALSE)</f>
        <v>Mountain Pine Beetle</v>
      </c>
      <c r="D493" s="24">
        <v>12</v>
      </c>
      <c r="E493" s="24" t="s">
        <v>11</v>
      </c>
      <c r="F493" s="24">
        <v>0</v>
      </c>
      <c r="G493" s="24">
        <v>0</v>
      </c>
      <c r="H493" s="24" t="str">
        <f t="shared" si="7"/>
        <v>2000_IBM_12</v>
      </c>
      <c r="I493" s="24">
        <f>VLOOKUP(H493,inTHLBdata!A:H,7,FALSE)</f>
        <v>0</v>
      </c>
      <c r="J493" s="24">
        <f>VLOOKUP(H493,inTHLBdata!A:H,8,FALSE)</f>
        <v>0</v>
      </c>
      <c r="N493" s="24"/>
    </row>
    <row r="494" spans="1:14">
      <c r="A494" s="24">
        <v>2000</v>
      </c>
      <c r="B494" s="24" t="s">
        <v>185</v>
      </c>
      <c r="C494" t="str">
        <f>VLOOKUP(B494,'FHF LUT'!$A$5:$H$81,2,FALSE)</f>
        <v>Mountain Pine Beetle</v>
      </c>
      <c r="D494" s="24">
        <v>13</v>
      </c>
      <c r="E494" s="24" t="s">
        <v>24</v>
      </c>
      <c r="F494" s="24">
        <v>22773</v>
      </c>
      <c r="G494" s="24">
        <v>17613</v>
      </c>
      <c r="H494" s="24" t="str">
        <f t="shared" si="7"/>
        <v>2000_IBM_13</v>
      </c>
      <c r="I494" s="24">
        <f>VLOOKUP(H494,inTHLBdata!A:H,7,FALSE)</f>
        <v>10040</v>
      </c>
      <c r="J494" s="24">
        <f>VLOOKUP(H494,inTHLBdata!A:H,8,FALSE)</f>
        <v>6491</v>
      </c>
      <c r="N494" s="24"/>
    </row>
    <row r="495" spans="1:14">
      <c r="A495" s="24">
        <v>2000</v>
      </c>
      <c r="B495" s="24" t="s">
        <v>185</v>
      </c>
      <c r="C495" t="str">
        <f>VLOOKUP(B495,'FHF LUT'!$A$5:$H$81,2,FALSE)</f>
        <v>Mountain Pine Beetle</v>
      </c>
      <c r="D495" s="24">
        <v>14</v>
      </c>
      <c r="E495" s="24" t="s">
        <v>30</v>
      </c>
      <c r="F495" s="24">
        <v>5401447</v>
      </c>
      <c r="G495" s="24">
        <v>5282410</v>
      </c>
      <c r="H495" s="24" t="str">
        <f t="shared" si="7"/>
        <v>2000_IBM_14</v>
      </c>
      <c r="I495" s="24">
        <f>VLOOKUP(H495,inTHLBdata!A:H,7,FALSE)</f>
        <v>321896</v>
      </c>
      <c r="J495" s="24">
        <f>VLOOKUP(H495,inTHLBdata!A:H,8,FALSE)</f>
        <v>226262</v>
      </c>
      <c r="N495" s="24"/>
    </row>
    <row r="496" spans="1:14">
      <c r="A496" s="24">
        <v>2000</v>
      </c>
      <c r="B496" s="24" t="s">
        <v>185</v>
      </c>
      <c r="C496" t="str">
        <f>VLOOKUP(B496,'FHF LUT'!$A$5:$H$81,2,FALSE)</f>
        <v>Mountain Pine Beetle</v>
      </c>
      <c r="D496" s="24">
        <v>15</v>
      </c>
      <c r="E496" s="24" t="s">
        <v>33</v>
      </c>
      <c r="F496" s="24">
        <v>25392</v>
      </c>
      <c r="G496" s="24">
        <v>22345</v>
      </c>
      <c r="H496" s="24" t="str">
        <f t="shared" si="7"/>
        <v>2000_IBM_15</v>
      </c>
      <c r="I496" s="24">
        <f>VLOOKUP(H496,inTHLBdata!A:H,7,FALSE)</f>
        <v>14184</v>
      </c>
      <c r="J496" s="24">
        <f>VLOOKUP(H496,inTHLBdata!A:H,8,FALSE)</f>
        <v>12069</v>
      </c>
      <c r="N496" s="24"/>
    </row>
    <row r="497" spans="1:14">
      <c r="A497" s="24">
        <v>2000</v>
      </c>
      <c r="B497" s="24" t="s">
        <v>185</v>
      </c>
      <c r="C497" t="str">
        <f>VLOOKUP(B497,'FHF LUT'!$A$5:$H$81,2,FALSE)</f>
        <v>Mountain Pine Beetle</v>
      </c>
      <c r="D497" s="24">
        <v>16</v>
      </c>
      <c r="E497" s="24" t="s">
        <v>12</v>
      </c>
      <c r="F497" s="24">
        <v>233295</v>
      </c>
      <c r="G497" s="24">
        <v>189757</v>
      </c>
      <c r="H497" s="24" t="str">
        <f t="shared" si="7"/>
        <v>2000_IBM_16</v>
      </c>
      <c r="I497" s="24">
        <f>VLOOKUP(H497,inTHLBdata!A:H,7,FALSE)</f>
        <v>136298</v>
      </c>
      <c r="J497" s="24">
        <f>VLOOKUP(H497,inTHLBdata!A:H,8,FALSE)</f>
        <v>97161</v>
      </c>
      <c r="N497" s="24"/>
    </row>
    <row r="498" spans="1:14">
      <c r="A498" s="24">
        <v>2000</v>
      </c>
      <c r="B498" s="24" t="s">
        <v>185</v>
      </c>
      <c r="C498" t="str">
        <f>VLOOKUP(B498,'FHF LUT'!$A$5:$H$81,2,FALSE)</f>
        <v>Mountain Pine Beetle</v>
      </c>
      <c r="D498" s="24">
        <v>17</v>
      </c>
      <c r="E498" s="24" t="s">
        <v>32</v>
      </c>
      <c r="F498" s="24">
        <v>137902</v>
      </c>
      <c r="G498" s="24">
        <v>120268</v>
      </c>
      <c r="H498" s="24" t="str">
        <f t="shared" si="7"/>
        <v>2000_IBM_17</v>
      </c>
      <c r="I498" s="24">
        <f>VLOOKUP(H498,inTHLBdata!A:H,7,FALSE)</f>
        <v>23614</v>
      </c>
      <c r="J498" s="24">
        <f>VLOOKUP(H498,inTHLBdata!A:H,8,FALSE)</f>
        <v>15071</v>
      </c>
      <c r="N498" s="24"/>
    </row>
    <row r="499" spans="1:14">
      <c r="A499" s="24">
        <v>2000</v>
      </c>
      <c r="B499" s="24" t="s">
        <v>185</v>
      </c>
      <c r="C499" t="str">
        <f>VLOOKUP(B499,'FHF LUT'!$A$5:$H$81,2,FALSE)</f>
        <v>Mountain Pine Beetle</v>
      </c>
      <c r="D499" s="24">
        <v>18</v>
      </c>
      <c r="E499" s="24" t="s">
        <v>15</v>
      </c>
      <c r="F499" s="24">
        <v>281637</v>
      </c>
      <c r="G499" s="24">
        <v>216989</v>
      </c>
      <c r="H499" s="24" t="str">
        <f t="shared" si="7"/>
        <v>2000_IBM_18</v>
      </c>
      <c r="I499" s="24">
        <f>VLOOKUP(H499,inTHLBdata!A:H,7,FALSE)</f>
        <v>218546</v>
      </c>
      <c r="J499" s="24">
        <f>VLOOKUP(H499,inTHLBdata!A:H,8,FALSE)</f>
        <v>163093</v>
      </c>
      <c r="N499" s="24"/>
    </row>
    <row r="500" spans="1:14">
      <c r="A500" s="24">
        <v>2000</v>
      </c>
      <c r="B500" s="24" t="s">
        <v>185</v>
      </c>
      <c r="C500" t="str">
        <f>VLOOKUP(B500,'FHF LUT'!$A$5:$H$81,2,FALSE)</f>
        <v>Mountain Pine Beetle</v>
      </c>
      <c r="D500" s="24">
        <v>20</v>
      </c>
      <c r="E500" s="24" t="s">
        <v>6</v>
      </c>
      <c r="F500" s="24">
        <v>684716</v>
      </c>
      <c r="G500" s="24">
        <v>484769</v>
      </c>
      <c r="H500" s="24" t="str">
        <f t="shared" si="7"/>
        <v>2000_IBM_20</v>
      </c>
      <c r="I500" s="24">
        <f>VLOOKUP(H500,inTHLBdata!A:H,7,FALSE)</f>
        <v>454039</v>
      </c>
      <c r="J500" s="24">
        <f>VLOOKUP(H500,inTHLBdata!A:H,8,FALSE)</f>
        <v>286738</v>
      </c>
      <c r="N500" s="24"/>
    </row>
    <row r="501" spans="1:14">
      <c r="A501" s="24">
        <v>2000</v>
      </c>
      <c r="B501" s="24" t="s">
        <v>185</v>
      </c>
      <c r="C501" t="str">
        <f>VLOOKUP(B501,'FHF LUT'!$A$5:$H$81,2,FALSE)</f>
        <v>Mountain Pine Beetle</v>
      </c>
      <c r="D501" s="24">
        <v>22</v>
      </c>
      <c r="E501" s="24" t="s">
        <v>19</v>
      </c>
      <c r="F501" s="24">
        <v>151133</v>
      </c>
      <c r="G501" s="24">
        <v>113991</v>
      </c>
      <c r="H501" s="24" t="str">
        <f t="shared" si="7"/>
        <v>2000_IBM_22</v>
      </c>
      <c r="I501" s="24">
        <f>VLOOKUP(H501,inTHLBdata!A:H,7,FALSE)</f>
        <v>39212</v>
      </c>
      <c r="J501" s="24">
        <f>VLOOKUP(H501,inTHLBdata!A:H,8,FALSE)</f>
        <v>27840</v>
      </c>
      <c r="N501" s="24"/>
    </row>
    <row r="502" spans="1:14">
      <c r="A502" s="24">
        <v>2000</v>
      </c>
      <c r="B502" s="24" t="s">
        <v>185</v>
      </c>
      <c r="C502" t="str">
        <f>VLOOKUP(B502,'FHF LUT'!$A$5:$H$81,2,FALSE)</f>
        <v>Mountain Pine Beetle</v>
      </c>
      <c r="D502" s="24">
        <v>23</v>
      </c>
      <c r="E502" s="24" t="s">
        <v>27</v>
      </c>
      <c r="F502" s="24">
        <v>186558</v>
      </c>
      <c r="G502" s="24">
        <v>135723</v>
      </c>
      <c r="H502" s="24" t="str">
        <f t="shared" si="7"/>
        <v>2000_IBM_23</v>
      </c>
      <c r="I502" s="24">
        <f>VLOOKUP(H502,inTHLBdata!A:H,7,FALSE)</f>
        <v>116334</v>
      </c>
      <c r="J502" s="24">
        <f>VLOOKUP(H502,inTHLBdata!A:H,8,FALSE)</f>
        <v>72869</v>
      </c>
      <c r="N502" s="24"/>
    </row>
    <row r="503" spans="1:14">
      <c r="A503" s="24">
        <v>2000</v>
      </c>
      <c r="B503" s="24" t="s">
        <v>185</v>
      </c>
      <c r="C503" t="str">
        <f>VLOOKUP(B503,'FHF LUT'!$A$5:$H$81,2,FALSE)</f>
        <v>Mountain Pine Beetle</v>
      </c>
      <c r="D503" s="24">
        <v>24</v>
      </c>
      <c r="E503" s="24" t="s">
        <v>17</v>
      </c>
      <c r="F503" s="24">
        <v>4212603</v>
      </c>
      <c r="G503" s="24">
        <v>3223932</v>
      </c>
      <c r="H503" s="24" t="str">
        <f t="shared" si="7"/>
        <v>2000_IBM_24</v>
      </c>
      <c r="I503" s="24">
        <f>VLOOKUP(H503,inTHLBdata!A:H,7,FALSE)</f>
        <v>2135235</v>
      </c>
      <c r="J503" s="24">
        <f>VLOOKUP(H503,inTHLBdata!A:H,8,FALSE)</f>
        <v>1473031</v>
      </c>
      <c r="N503" s="24"/>
    </row>
    <row r="504" spans="1:14">
      <c r="A504" s="24">
        <v>2000</v>
      </c>
      <c r="B504" s="24" t="s">
        <v>185</v>
      </c>
      <c r="C504" t="str">
        <f>VLOOKUP(B504,'FHF LUT'!$A$5:$H$81,2,FALSE)</f>
        <v>Mountain Pine Beetle</v>
      </c>
      <c r="D504" s="24">
        <v>25</v>
      </c>
      <c r="E504" s="24" t="s">
        <v>23</v>
      </c>
      <c r="F504" s="24">
        <v>0</v>
      </c>
      <c r="G504" s="24">
        <v>0</v>
      </c>
      <c r="H504" s="24" t="str">
        <f t="shared" si="7"/>
        <v>2000_IBM_25</v>
      </c>
      <c r="I504" s="24">
        <f>VLOOKUP(H504,inTHLBdata!A:H,7,FALSE)</f>
        <v>0</v>
      </c>
      <c r="J504" s="24">
        <f>VLOOKUP(H504,inTHLBdata!A:H,8,FALSE)</f>
        <v>0</v>
      </c>
      <c r="N504" s="24"/>
    </row>
    <row r="505" spans="1:14">
      <c r="A505" s="24">
        <v>2000</v>
      </c>
      <c r="B505" s="24" t="s">
        <v>185</v>
      </c>
      <c r="C505" t="str">
        <f>VLOOKUP(B505,'FHF LUT'!$A$5:$H$81,2,FALSE)</f>
        <v>Mountain Pine Beetle</v>
      </c>
      <c r="D505" s="24">
        <v>26</v>
      </c>
      <c r="E505" s="24" t="s">
        <v>14</v>
      </c>
      <c r="F505" s="24">
        <v>2160814</v>
      </c>
      <c r="G505" s="24">
        <v>1398104</v>
      </c>
      <c r="H505" s="24" t="str">
        <f t="shared" si="7"/>
        <v>2000_IBM_26</v>
      </c>
      <c r="I505" s="24">
        <f>VLOOKUP(H505,inTHLBdata!A:H,7,FALSE)</f>
        <v>1391458</v>
      </c>
      <c r="J505" s="24">
        <f>VLOOKUP(H505,inTHLBdata!A:H,8,FALSE)</f>
        <v>793922</v>
      </c>
      <c r="N505" s="24"/>
    </row>
    <row r="506" spans="1:14">
      <c r="A506" s="24">
        <v>2000</v>
      </c>
      <c r="B506" s="24" t="s">
        <v>185</v>
      </c>
      <c r="C506" t="str">
        <f>VLOOKUP(B506,'FHF LUT'!$A$5:$H$81,2,FALSE)</f>
        <v>Mountain Pine Beetle</v>
      </c>
      <c r="D506" s="24">
        <v>27</v>
      </c>
      <c r="E506" s="24" t="s">
        <v>21</v>
      </c>
      <c r="F506" s="24">
        <v>138</v>
      </c>
      <c r="G506" s="24">
        <v>44</v>
      </c>
      <c r="H506" s="24" t="str">
        <f t="shared" si="7"/>
        <v>2000_IBM_27</v>
      </c>
      <c r="I506" s="24">
        <f>VLOOKUP(H506,inTHLBdata!A:H,7,FALSE)</f>
        <v>147</v>
      </c>
      <c r="J506" s="24">
        <f>VLOOKUP(H506,inTHLBdata!A:H,8,FALSE)</f>
        <v>67</v>
      </c>
      <c r="N506" s="24"/>
    </row>
    <row r="507" spans="1:14">
      <c r="A507" s="24">
        <v>2000</v>
      </c>
      <c r="B507" s="24" t="s">
        <v>185</v>
      </c>
      <c r="C507" t="str">
        <f>VLOOKUP(B507,'FHF LUT'!$A$5:$H$81,2,FALSE)</f>
        <v>Mountain Pine Beetle</v>
      </c>
      <c r="D507" s="24">
        <v>29</v>
      </c>
      <c r="E507" s="24" t="s">
        <v>9</v>
      </c>
      <c r="F507" s="24">
        <v>554709</v>
      </c>
      <c r="G507" s="24">
        <v>396429</v>
      </c>
      <c r="H507" s="24" t="str">
        <f t="shared" si="7"/>
        <v>2000_IBM_29</v>
      </c>
      <c r="I507" s="24">
        <f>VLOOKUP(H507,inTHLBdata!A:H,7,FALSE)</f>
        <v>290795</v>
      </c>
      <c r="J507" s="24">
        <f>VLOOKUP(H507,inTHLBdata!A:H,8,FALSE)</f>
        <v>182600</v>
      </c>
      <c r="N507" s="24"/>
    </row>
    <row r="508" spans="1:14">
      <c r="A508" s="24">
        <v>2000</v>
      </c>
      <c r="B508" s="24" t="s">
        <v>185</v>
      </c>
      <c r="C508" t="str">
        <f>VLOOKUP(B508,'FHF LUT'!$A$5:$H$81,2,FALSE)</f>
        <v>Mountain Pine Beetle</v>
      </c>
      <c r="D508" s="24">
        <v>30</v>
      </c>
      <c r="E508" s="24" t="s">
        <v>35</v>
      </c>
      <c r="F508" s="24">
        <v>71611</v>
      </c>
      <c r="G508" s="24">
        <v>71547</v>
      </c>
      <c r="H508" s="24" t="str">
        <f t="shared" si="7"/>
        <v>2000_IBM_30</v>
      </c>
      <c r="I508" s="24">
        <f>VLOOKUP(H508,inTHLBdata!A:H,7,FALSE)</f>
        <v>375</v>
      </c>
      <c r="J508" s="24">
        <f>VLOOKUP(H508,inTHLBdata!A:H,8,FALSE)</f>
        <v>375</v>
      </c>
      <c r="N508" s="24"/>
    </row>
    <row r="509" spans="1:14">
      <c r="A509" s="24">
        <v>2000</v>
      </c>
      <c r="B509" s="24" t="s">
        <v>185</v>
      </c>
      <c r="C509" t="str">
        <f>VLOOKUP(B509,'FHF LUT'!$A$5:$H$81,2,FALSE)</f>
        <v>Mountain Pine Beetle</v>
      </c>
      <c r="D509" s="24">
        <v>31</v>
      </c>
      <c r="E509" s="24" t="s">
        <v>34</v>
      </c>
      <c r="F509" s="24">
        <v>61289</v>
      </c>
      <c r="G509" s="24">
        <v>53059</v>
      </c>
      <c r="H509" s="24" t="str">
        <f t="shared" si="7"/>
        <v>2000_IBM_31</v>
      </c>
      <c r="I509" s="24">
        <f>VLOOKUP(H509,inTHLBdata!A:H,7,FALSE)</f>
        <v>9616</v>
      </c>
      <c r="J509" s="24">
        <f>VLOOKUP(H509,inTHLBdata!A:H,8,FALSE)</f>
        <v>7530</v>
      </c>
      <c r="N509" s="24"/>
    </row>
    <row r="510" spans="1:14">
      <c r="A510" s="24">
        <v>2000</v>
      </c>
      <c r="B510" s="24" t="s">
        <v>185</v>
      </c>
      <c r="C510" t="str">
        <f>VLOOKUP(B510,'FHF LUT'!$A$5:$H$81,2,FALSE)</f>
        <v>Mountain Pine Beetle</v>
      </c>
      <c r="D510" s="24">
        <v>38</v>
      </c>
      <c r="E510" s="24" t="s">
        <v>8</v>
      </c>
      <c r="F510" s="24">
        <v>0</v>
      </c>
      <c r="G510" s="24">
        <v>0</v>
      </c>
      <c r="H510" s="24" t="str">
        <f t="shared" si="7"/>
        <v>2000_IBM_38</v>
      </c>
      <c r="I510" s="24">
        <f>VLOOKUP(H510,inTHLBdata!A:H,7,FALSE)</f>
        <v>0</v>
      </c>
      <c r="J510" s="24">
        <f>VLOOKUP(H510,inTHLBdata!A:H,8,FALSE)</f>
        <v>0</v>
      </c>
      <c r="N510" s="24"/>
    </row>
    <row r="511" spans="1:14">
      <c r="A511" s="24">
        <v>2000</v>
      </c>
      <c r="B511" s="24" t="s">
        <v>185</v>
      </c>
      <c r="C511" t="str">
        <f>VLOOKUP(B511,'FHF LUT'!$A$5:$H$81,2,FALSE)</f>
        <v>Mountain Pine Beetle</v>
      </c>
      <c r="D511" s="24">
        <v>39</v>
      </c>
      <c r="E511" s="24" t="s">
        <v>36</v>
      </c>
      <c r="F511" s="24">
        <v>0</v>
      </c>
      <c r="G511" s="24">
        <v>0</v>
      </c>
      <c r="H511" s="24" t="str">
        <f t="shared" si="7"/>
        <v>2000_IBM_39</v>
      </c>
      <c r="I511" s="24">
        <f>VLOOKUP(H511,inTHLBdata!A:H,7,FALSE)</f>
        <v>0</v>
      </c>
      <c r="J511" s="24">
        <f>VLOOKUP(H511,inTHLBdata!A:H,8,FALSE)</f>
        <v>0</v>
      </c>
      <c r="N511" s="24"/>
    </row>
    <row r="512" spans="1:14">
      <c r="A512" s="24">
        <v>2000</v>
      </c>
      <c r="B512" s="24" t="s">
        <v>185</v>
      </c>
      <c r="C512" t="str">
        <f>VLOOKUP(B512,'FHF LUT'!$A$5:$H$81,2,FALSE)</f>
        <v>Mountain Pine Beetle</v>
      </c>
      <c r="D512" s="24">
        <v>40</v>
      </c>
      <c r="E512" s="24" t="s">
        <v>31</v>
      </c>
      <c r="F512" s="24">
        <v>0</v>
      </c>
      <c r="G512" s="24">
        <v>0</v>
      </c>
      <c r="H512" s="24" t="str">
        <f t="shared" si="7"/>
        <v>2000_IBM_40</v>
      </c>
      <c r="I512" s="24">
        <f>VLOOKUP(H512,inTHLBdata!A:H,7,FALSE)</f>
        <v>0</v>
      </c>
      <c r="J512" s="24">
        <f>VLOOKUP(H512,inTHLBdata!A:H,8,FALSE)</f>
        <v>0</v>
      </c>
      <c r="N512" s="24"/>
    </row>
    <row r="513" spans="1:14">
      <c r="A513" s="24">
        <v>2000</v>
      </c>
      <c r="B513" s="24" t="s">
        <v>185</v>
      </c>
      <c r="C513" t="str">
        <f>VLOOKUP(B513,'FHF LUT'!$A$5:$H$81,2,FALSE)</f>
        <v>Mountain Pine Beetle</v>
      </c>
      <c r="D513" s="24">
        <v>41</v>
      </c>
      <c r="E513" s="24" t="s">
        <v>26</v>
      </c>
      <c r="F513" s="24">
        <v>2560</v>
      </c>
      <c r="G513" s="24">
        <v>2213</v>
      </c>
      <c r="H513" s="24" t="str">
        <f t="shared" si="7"/>
        <v>2000_IBM_41</v>
      </c>
      <c r="I513" s="24">
        <f>VLOOKUP(H513,inTHLBdata!A:H,7,FALSE)</f>
        <v>989</v>
      </c>
      <c r="J513" s="24">
        <f>VLOOKUP(H513,inTHLBdata!A:H,8,FALSE)</f>
        <v>659</v>
      </c>
      <c r="N513" s="24"/>
    </row>
    <row r="514" spans="1:14">
      <c r="A514" s="24">
        <v>2000</v>
      </c>
      <c r="B514" s="24" t="s">
        <v>185</v>
      </c>
      <c r="C514" t="str">
        <f>VLOOKUP(B514,'FHF LUT'!$A$5:$H$81,2,FALSE)</f>
        <v>Mountain Pine Beetle</v>
      </c>
      <c r="D514" s="24">
        <v>43</v>
      </c>
      <c r="E514" s="24" t="s">
        <v>20</v>
      </c>
      <c r="F514" s="24">
        <v>2858</v>
      </c>
      <c r="G514" s="24">
        <v>2858</v>
      </c>
      <c r="H514" s="24" t="str">
        <f t="shared" si="7"/>
        <v>2000_IBM_43</v>
      </c>
      <c r="I514" s="24">
        <f>VLOOKUP(H514,inTHLBdata!A:H,7,FALSE)</f>
        <v>2227</v>
      </c>
      <c r="J514" s="24">
        <f>VLOOKUP(H514,inTHLBdata!A:H,8,FALSE)</f>
        <v>2227</v>
      </c>
      <c r="N514" s="24"/>
    </row>
    <row r="515" spans="1:14">
      <c r="A515" s="24">
        <v>2000</v>
      </c>
      <c r="B515" s="24" t="s">
        <v>185</v>
      </c>
      <c r="C515" t="str">
        <f>VLOOKUP(B515,'FHF LUT'!$A$5:$H$81,2,FALSE)</f>
        <v>Mountain Pine Beetle</v>
      </c>
      <c r="D515" s="24">
        <v>44</v>
      </c>
      <c r="E515" s="24" t="s">
        <v>3</v>
      </c>
      <c r="F515" s="24">
        <v>0</v>
      </c>
      <c r="G515" s="24">
        <v>0</v>
      </c>
      <c r="H515" s="24" t="str">
        <f t="shared" ref="H515:H578" si="8">CONCATENATE(A515,"_",B515,"_",D515)</f>
        <v>2000_IBM_44</v>
      </c>
      <c r="I515" s="24">
        <f>VLOOKUP(H515,inTHLBdata!A:H,7,FALSE)</f>
        <v>0</v>
      </c>
      <c r="J515" s="24">
        <f>VLOOKUP(H515,inTHLBdata!A:H,8,FALSE)</f>
        <v>0</v>
      </c>
      <c r="N515" s="24"/>
    </row>
    <row r="516" spans="1:14">
      <c r="A516" s="24">
        <v>2000</v>
      </c>
      <c r="B516" s="24" t="s">
        <v>185</v>
      </c>
      <c r="C516" t="str">
        <f>VLOOKUP(B516,'FHF LUT'!$A$5:$H$81,2,FALSE)</f>
        <v>Mountain Pine Beetle</v>
      </c>
      <c r="D516" s="24">
        <v>45</v>
      </c>
      <c r="E516" s="24" t="s">
        <v>5</v>
      </c>
      <c r="F516" s="24">
        <v>65798</v>
      </c>
      <c r="G516" s="24">
        <v>57814</v>
      </c>
      <c r="H516" s="24" t="str">
        <f t="shared" si="8"/>
        <v>2000_IBM_45</v>
      </c>
      <c r="I516" s="24">
        <f>VLOOKUP(H516,inTHLBdata!A:H,7,FALSE)</f>
        <v>51321</v>
      </c>
      <c r="J516" s="24">
        <f>VLOOKUP(H516,inTHLBdata!A:H,8,FALSE)</f>
        <v>43882</v>
      </c>
      <c r="N516" s="24"/>
    </row>
    <row r="517" spans="1:14">
      <c r="A517" s="24">
        <v>2000</v>
      </c>
      <c r="B517" s="24" t="s">
        <v>185</v>
      </c>
      <c r="C517" t="str">
        <f>VLOOKUP(B517,'FHF LUT'!$A$5:$H$81,2,FALSE)</f>
        <v>Mountain Pine Beetle</v>
      </c>
      <c r="D517" s="24">
        <v>46</v>
      </c>
      <c r="E517" s="24" t="s">
        <v>234</v>
      </c>
      <c r="F517" s="24">
        <v>745108</v>
      </c>
      <c r="G517" s="24">
        <v>745101</v>
      </c>
      <c r="H517" s="24" t="str">
        <f t="shared" si="8"/>
        <v>2000_IBM_46</v>
      </c>
      <c r="I517" s="24">
        <f>VLOOKUP(H517,inTHLBdata!A:H,7,FALSE)</f>
        <v>1492</v>
      </c>
      <c r="J517" s="24">
        <f>VLOOKUP(H517,inTHLBdata!A:H,8,FALSE)</f>
        <v>1492</v>
      </c>
      <c r="N517" s="24"/>
    </row>
    <row r="518" spans="1:14">
      <c r="A518" s="24">
        <v>2000</v>
      </c>
      <c r="B518" s="24" t="s">
        <v>185</v>
      </c>
      <c r="C518" t="str">
        <f>VLOOKUP(B518,'FHF LUT'!$A$5:$H$81,2,FALSE)</f>
        <v>Mountain Pine Beetle</v>
      </c>
      <c r="D518" s="24">
        <v>47</v>
      </c>
      <c r="E518" s="24" t="s">
        <v>233</v>
      </c>
      <c r="F518" s="24">
        <v>2368</v>
      </c>
      <c r="G518" s="24">
        <v>2368</v>
      </c>
      <c r="H518" s="24" t="str">
        <f t="shared" si="8"/>
        <v>2000_IBM_47</v>
      </c>
      <c r="I518" s="24">
        <f>VLOOKUP(H518,inTHLBdata!A:H,7,FALSE)</f>
        <v>0</v>
      </c>
      <c r="J518" s="24">
        <f>VLOOKUP(H518,inTHLBdata!A:H,8,FALSE)</f>
        <v>0</v>
      </c>
      <c r="N518" s="24"/>
    </row>
    <row r="519" spans="1:14">
      <c r="A519" s="24">
        <v>2000</v>
      </c>
      <c r="B519" s="24" t="s">
        <v>185</v>
      </c>
      <c r="C519" t="str">
        <f>VLOOKUP(B519,'FHF LUT'!$A$5:$H$81,2,FALSE)</f>
        <v>Mountain Pine Beetle</v>
      </c>
      <c r="D519" s="24">
        <v>48</v>
      </c>
      <c r="E519" s="24" t="s">
        <v>235</v>
      </c>
      <c r="F519" s="24">
        <v>0</v>
      </c>
      <c r="G519" s="24">
        <v>0</v>
      </c>
      <c r="H519" s="24" t="str">
        <f t="shared" si="8"/>
        <v>2000_IBM_48</v>
      </c>
      <c r="I519" s="24">
        <f>VLOOKUP(H519,inTHLBdata!A:H,7,FALSE)</f>
        <v>0</v>
      </c>
      <c r="J519" s="24">
        <f>VLOOKUP(H519,inTHLBdata!A:H,8,FALSE)</f>
        <v>0</v>
      </c>
      <c r="N519" s="24"/>
    </row>
    <row r="520" spans="1:14">
      <c r="A520" s="24">
        <v>2000</v>
      </c>
      <c r="B520" s="24" t="s">
        <v>186</v>
      </c>
      <c r="C520" t="str">
        <f>VLOOKUP(B520,'FHF LUT'!$A$5:$H$81,2,FALSE)</f>
        <v>Spruce Beetle</v>
      </c>
      <c r="D520" s="24">
        <v>1</v>
      </c>
      <c r="E520" s="24" t="s">
        <v>10</v>
      </c>
      <c r="F520" s="24">
        <v>0</v>
      </c>
      <c r="G520" s="24">
        <v>0</v>
      </c>
      <c r="H520" s="24" t="str">
        <f t="shared" si="8"/>
        <v>2000_IBS_1</v>
      </c>
      <c r="I520" s="24">
        <f>VLOOKUP(H520,inTHLBdata!A:H,7,FALSE)</f>
        <v>0</v>
      </c>
      <c r="J520" s="24">
        <f>VLOOKUP(H520,inTHLBdata!A:H,8,FALSE)</f>
        <v>0</v>
      </c>
      <c r="N520" s="24"/>
    </row>
    <row r="521" spans="1:14">
      <c r="A521" s="24">
        <v>2000</v>
      </c>
      <c r="B521" s="24" t="s">
        <v>186</v>
      </c>
      <c r="C521" t="str">
        <f>VLOOKUP(B521,'FHF LUT'!$A$5:$H$81,2,FALSE)</f>
        <v>Spruce Beetle</v>
      </c>
      <c r="D521" s="24">
        <v>2</v>
      </c>
      <c r="E521" s="24" t="s">
        <v>22</v>
      </c>
      <c r="F521" s="24">
        <v>0</v>
      </c>
      <c r="G521" s="24">
        <v>0</v>
      </c>
      <c r="H521" s="24" t="str">
        <f t="shared" si="8"/>
        <v>2000_IBS_2</v>
      </c>
      <c r="I521" s="24">
        <f>VLOOKUP(H521,inTHLBdata!A:H,7,FALSE)</f>
        <v>0</v>
      </c>
      <c r="J521" s="24">
        <f>VLOOKUP(H521,inTHLBdata!A:H,8,FALSE)</f>
        <v>0</v>
      </c>
      <c r="N521" s="24"/>
    </row>
    <row r="522" spans="1:14">
      <c r="A522" s="24">
        <v>2000</v>
      </c>
      <c r="B522" s="24" t="s">
        <v>186</v>
      </c>
      <c r="C522" t="str">
        <f>VLOOKUP(B522,'FHF LUT'!$A$5:$H$81,2,FALSE)</f>
        <v>Spruce Beetle</v>
      </c>
      <c r="D522" s="24">
        <v>3</v>
      </c>
      <c r="E522" s="24" t="s">
        <v>13</v>
      </c>
      <c r="F522" s="24">
        <v>83715</v>
      </c>
      <c r="G522" s="24">
        <v>76555</v>
      </c>
      <c r="H522" s="24" t="str">
        <f t="shared" si="8"/>
        <v>2000_IBS_3</v>
      </c>
      <c r="I522" s="24">
        <f>VLOOKUP(H522,inTHLBdata!A:H,7,FALSE)</f>
        <v>52816</v>
      </c>
      <c r="J522" s="24">
        <f>VLOOKUP(H522,inTHLBdata!A:H,8,FALSE)</f>
        <v>46783</v>
      </c>
      <c r="N522" s="24"/>
    </row>
    <row r="523" spans="1:14">
      <c r="A523" s="24">
        <v>2000</v>
      </c>
      <c r="B523" s="24" t="s">
        <v>186</v>
      </c>
      <c r="C523" t="str">
        <f>VLOOKUP(B523,'FHF LUT'!$A$5:$H$81,2,FALSE)</f>
        <v>Spruce Beetle</v>
      </c>
      <c r="D523" s="24">
        <v>4</v>
      </c>
      <c r="E523" s="24" t="s">
        <v>28</v>
      </c>
      <c r="F523" s="24">
        <v>0</v>
      </c>
      <c r="G523" s="24">
        <v>0</v>
      </c>
      <c r="H523" s="24" t="str">
        <f t="shared" si="8"/>
        <v>2000_IBS_4</v>
      </c>
      <c r="I523" s="24">
        <f>VLOOKUP(H523,inTHLBdata!A:H,7,FALSE)</f>
        <v>0</v>
      </c>
      <c r="J523" s="24">
        <f>VLOOKUP(H523,inTHLBdata!A:H,8,FALSE)</f>
        <v>0</v>
      </c>
      <c r="N523" s="24"/>
    </row>
    <row r="524" spans="1:14">
      <c r="A524" s="24">
        <v>2000</v>
      </c>
      <c r="B524" s="24" t="s">
        <v>186</v>
      </c>
      <c r="C524" t="str">
        <f>VLOOKUP(B524,'FHF LUT'!$A$5:$H$81,2,FALSE)</f>
        <v>Spruce Beetle</v>
      </c>
      <c r="D524" s="24">
        <v>5</v>
      </c>
      <c r="E524" s="24" t="s">
        <v>16</v>
      </c>
      <c r="F524" s="24">
        <v>657</v>
      </c>
      <c r="G524" s="24">
        <v>657</v>
      </c>
      <c r="H524" s="24" t="str">
        <f t="shared" si="8"/>
        <v>2000_IBS_5</v>
      </c>
      <c r="I524" s="24">
        <f>VLOOKUP(H524,inTHLBdata!A:H,7,FALSE)</f>
        <v>0</v>
      </c>
      <c r="J524" s="24">
        <f>VLOOKUP(H524,inTHLBdata!A:H,8,FALSE)</f>
        <v>0</v>
      </c>
      <c r="N524" s="24"/>
    </row>
    <row r="525" spans="1:14">
      <c r="A525" s="24">
        <v>2000</v>
      </c>
      <c r="B525" s="24" t="s">
        <v>186</v>
      </c>
      <c r="C525" t="str">
        <f>VLOOKUP(B525,'FHF LUT'!$A$5:$H$81,2,FALSE)</f>
        <v>Spruce Beetle</v>
      </c>
      <c r="D525" s="24">
        <v>7</v>
      </c>
      <c r="E525" s="24" t="s">
        <v>25</v>
      </c>
      <c r="F525" s="24">
        <v>1050</v>
      </c>
      <c r="G525" s="24">
        <v>213</v>
      </c>
      <c r="H525" s="24" t="str">
        <f t="shared" si="8"/>
        <v>2000_IBS_7</v>
      </c>
      <c r="I525" s="24">
        <f>VLOOKUP(H525,inTHLBdata!A:H,7,FALSE)</f>
        <v>752</v>
      </c>
      <c r="J525" s="24">
        <f>VLOOKUP(H525,inTHLBdata!A:H,8,FALSE)</f>
        <v>0</v>
      </c>
      <c r="N525" s="24"/>
    </row>
    <row r="526" spans="1:14">
      <c r="A526" s="24">
        <v>2000</v>
      </c>
      <c r="B526" s="24" t="s">
        <v>186</v>
      </c>
      <c r="C526" t="str">
        <f>VLOOKUP(B526,'FHF LUT'!$A$5:$H$81,2,FALSE)</f>
        <v>Spruce Beetle</v>
      </c>
      <c r="D526" s="24">
        <v>8</v>
      </c>
      <c r="E526" s="24" t="s">
        <v>29</v>
      </c>
      <c r="F526" s="24">
        <v>0</v>
      </c>
      <c r="G526" s="24">
        <v>0</v>
      </c>
      <c r="H526" s="24" t="str">
        <f t="shared" si="8"/>
        <v>2000_IBS_8</v>
      </c>
      <c r="I526" s="24">
        <f>VLOOKUP(H526,inTHLBdata!A:H,7,FALSE)</f>
        <v>0</v>
      </c>
      <c r="J526" s="24">
        <f>VLOOKUP(H526,inTHLBdata!A:H,8,FALSE)</f>
        <v>0</v>
      </c>
      <c r="N526" s="24"/>
    </row>
    <row r="527" spans="1:14">
      <c r="A527" s="24">
        <v>2000</v>
      </c>
      <c r="B527" s="24" t="s">
        <v>186</v>
      </c>
      <c r="C527" t="str">
        <f>VLOOKUP(B527,'FHF LUT'!$A$5:$H$81,2,FALSE)</f>
        <v>Spruce Beetle</v>
      </c>
      <c r="D527" s="24">
        <v>9</v>
      </c>
      <c r="E527" s="24" t="s">
        <v>7</v>
      </c>
      <c r="F527" s="24">
        <v>0</v>
      </c>
      <c r="G527" s="24">
        <v>0</v>
      </c>
      <c r="H527" s="24" t="str">
        <f t="shared" si="8"/>
        <v>2000_IBS_9</v>
      </c>
      <c r="I527" s="24">
        <f>VLOOKUP(H527,inTHLBdata!A:H,7,FALSE)</f>
        <v>0</v>
      </c>
      <c r="J527" s="24">
        <f>VLOOKUP(H527,inTHLBdata!A:H,8,FALSE)</f>
        <v>0</v>
      </c>
      <c r="N527" s="24"/>
    </row>
    <row r="528" spans="1:14">
      <c r="A528" s="24">
        <v>2000</v>
      </c>
      <c r="B528" s="24" t="s">
        <v>186</v>
      </c>
      <c r="C528" t="str">
        <f>VLOOKUP(B528,'FHF LUT'!$A$5:$H$81,2,FALSE)</f>
        <v>Spruce Beetle</v>
      </c>
      <c r="D528" s="24">
        <v>10</v>
      </c>
      <c r="E528" s="24" t="s">
        <v>18</v>
      </c>
      <c r="F528" s="24">
        <v>0</v>
      </c>
      <c r="G528" s="24">
        <v>0</v>
      </c>
      <c r="H528" s="24" t="str">
        <f t="shared" si="8"/>
        <v>2000_IBS_10</v>
      </c>
      <c r="I528" s="24">
        <f>VLOOKUP(H528,inTHLBdata!A:H,7,FALSE)</f>
        <v>0</v>
      </c>
      <c r="J528" s="24">
        <f>VLOOKUP(H528,inTHLBdata!A:H,8,FALSE)</f>
        <v>0</v>
      </c>
      <c r="N528" s="24"/>
    </row>
    <row r="529" spans="1:14">
      <c r="A529" s="24">
        <v>2000</v>
      </c>
      <c r="B529" s="24" t="s">
        <v>186</v>
      </c>
      <c r="C529" t="str">
        <f>VLOOKUP(B529,'FHF LUT'!$A$5:$H$81,2,FALSE)</f>
        <v>Spruce Beetle</v>
      </c>
      <c r="D529" s="24">
        <v>11</v>
      </c>
      <c r="E529" s="24" t="s">
        <v>4</v>
      </c>
      <c r="F529" s="24">
        <v>30347</v>
      </c>
      <c r="G529" s="24">
        <v>30347</v>
      </c>
      <c r="H529" s="24" t="str">
        <f t="shared" si="8"/>
        <v>2000_IBS_11</v>
      </c>
      <c r="I529" s="24">
        <f>VLOOKUP(H529,inTHLBdata!A:H,7,FALSE)</f>
        <v>108</v>
      </c>
      <c r="J529" s="24">
        <f>VLOOKUP(H529,inTHLBdata!A:H,8,FALSE)</f>
        <v>108</v>
      </c>
      <c r="N529" s="24"/>
    </row>
    <row r="530" spans="1:14">
      <c r="A530" s="24">
        <v>2000</v>
      </c>
      <c r="B530" s="24" t="s">
        <v>186</v>
      </c>
      <c r="C530" t="str">
        <f>VLOOKUP(B530,'FHF LUT'!$A$5:$H$81,2,FALSE)</f>
        <v>Spruce Beetle</v>
      </c>
      <c r="D530" s="24">
        <v>12</v>
      </c>
      <c r="E530" s="24" t="s">
        <v>11</v>
      </c>
      <c r="F530" s="24">
        <v>128516</v>
      </c>
      <c r="G530" s="24">
        <v>124688</v>
      </c>
      <c r="H530" s="24" t="str">
        <f t="shared" si="8"/>
        <v>2000_IBS_12</v>
      </c>
      <c r="I530" s="24">
        <f>VLOOKUP(H530,inTHLBdata!A:H,7,FALSE)</f>
        <v>63963</v>
      </c>
      <c r="J530" s="24">
        <f>VLOOKUP(H530,inTHLBdata!A:H,8,FALSE)</f>
        <v>60519</v>
      </c>
      <c r="N530" s="24"/>
    </row>
    <row r="531" spans="1:14">
      <c r="A531" s="24">
        <v>2000</v>
      </c>
      <c r="B531" s="24" t="s">
        <v>186</v>
      </c>
      <c r="C531" t="str">
        <f>VLOOKUP(B531,'FHF LUT'!$A$5:$H$81,2,FALSE)</f>
        <v>Spruce Beetle</v>
      </c>
      <c r="D531" s="24">
        <v>13</v>
      </c>
      <c r="E531" s="24" t="s">
        <v>24</v>
      </c>
      <c r="F531" s="24">
        <v>31</v>
      </c>
      <c r="G531" s="24">
        <v>31</v>
      </c>
      <c r="H531" s="24" t="str">
        <f t="shared" si="8"/>
        <v>2000_IBS_13</v>
      </c>
      <c r="I531" s="24">
        <f>VLOOKUP(H531,inTHLBdata!A:H,7,FALSE)</f>
        <v>0</v>
      </c>
      <c r="J531" s="24">
        <f>VLOOKUP(H531,inTHLBdata!A:H,8,FALSE)</f>
        <v>0</v>
      </c>
      <c r="N531" s="24"/>
    </row>
    <row r="532" spans="1:14">
      <c r="A532" s="24">
        <v>2000</v>
      </c>
      <c r="B532" s="24" t="s">
        <v>186</v>
      </c>
      <c r="C532" t="str">
        <f>VLOOKUP(B532,'FHF LUT'!$A$5:$H$81,2,FALSE)</f>
        <v>Spruce Beetle</v>
      </c>
      <c r="D532" s="24">
        <v>14</v>
      </c>
      <c r="E532" s="24" t="s">
        <v>30</v>
      </c>
      <c r="F532" s="24">
        <v>57027</v>
      </c>
      <c r="G532" s="24">
        <v>35834</v>
      </c>
      <c r="H532" s="24" t="str">
        <f t="shared" si="8"/>
        <v>2000_IBS_14</v>
      </c>
      <c r="I532" s="24">
        <f>VLOOKUP(H532,inTHLBdata!A:H,7,FALSE)</f>
        <v>35638</v>
      </c>
      <c r="J532" s="24">
        <f>VLOOKUP(H532,inTHLBdata!A:H,8,FALSE)</f>
        <v>20235</v>
      </c>
      <c r="N532" s="24"/>
    </row>
    <row r="533" spans="1:14">
      <c r="A533" s="24">
        <v>2000</v>
      </c>
      <c r="B533" s="24" t="s">
        <v>186</v>
      </c>
      <c r="C533" t="str">
        <f>VLOOKUP(B533,'FHF LUT'!$A$5:$H$81,2,FALSE)</f>
        <v>Spruce Beetle</v>
      </c>
      <c r="D533" s="24">
        <v>15</v>
      </c>
      <c r="E533" s="24" t="s">
        <v>33</v>
      </c>
      <c r="F533" s="24">
        <v>4798</v>
      </c>
      <c r="G533" s="24">
        <v>3344</v>
      </c>
      <c r="H533" s="24" t="str">
        <f t="shared" si="8"/>
        <v>2000_IBS_15</v>
      </c>
      <c r="I533" s="24">
        <f>VLOOKUP(H533,inTHLBdata!A:H,7,FALSE)</f>
        <v>4112</v>
      </c>
      <c r="J533" s="24">
        <f>VLOOKUP(H533,inTHLBdata!A:H,8,FALSE)</f>
        <v>2658</v>
      </c>
      <c r="N533" s="24"/>
    </row>
    <row r="534" spans="1:14">
      <c r="A534" s="24">
        <v>2000</v>
      </c>
      <c r="B534" s="24" t="s">
        <v>186</v>
      </c>
      <c r="C534" t="str">
        <f>VLOOKUP(B534,'FHF LUT'!$A$5:$H$81,2,FALSE)</f>
        <v>Spruce Beetle</v>
      </c>
      <c r="D534" s="24">
        <v>16</v>
      </c>
      <c r="E534" s="24" t="s">
        <v>12</v>
      </c>
      <c r="F534" s="24">
        <v>138837</v>
      </c>
      <c r="G534" s="24">
        <v>93823</v>
      </c>
      <c r="H534" s="24" t="str">
        <f t="shared" si="8"/>
        <v>2000_IBS_16</v>
      </c>
      <c r="I534" s="24">
        <f>VLOOKUP(H534,inTHLBdata!A:H,7,FALSE)</f>
        <v>94565</v>
      </c>
      <c r="J534" s="24">
        <f>VLOOKUP(H534,inTHLBdata!A:H,8,FALSE)</f>
        <v>60492</v>
      </c>
      <c r="N534" s="24"/>
    </row>
    <row r="535" spans="1:14">
      <c r="A535" s="24">
        <v>2000</v>
      </c>
      <c r="B535" s="24" t="s">
        <v>186</v>
      </c>
      <c r="C535" t="str">
        <f>VLOOKUP(B535,'FHF LUT'!$A$5:$H$81,2,FALSE)</f>
        <v>Spruce Beetle</v>
      </c>
      <c r="D535" s="24">
        <v>17</v>
      </c>
      <c r="E535" s="24" t="s">
        <v>32</v>
      </c>
      <c r="F535" s="24">
        <v>309990</v>
      </c>
      <c r="G535" s="24">
        <v>306434</v>
      </c>
      <c r="H535" s="24" t="str">
        <f t="shared" si="8"/>
        <v>2000_IBS_17</v>
      </c>
      <c r="I535" s="24">
        <f>VLOOKUP(H535,inTHLBdata!A:H,7,FALSE)</f>
        <v>79052</v>
      </c>
      <c r="J535" s="24">
        <f>VLOOKUP(H535,inTHLBdata!A:H,8,FALSE)</f>
        <v>76495</v>
      </c>
      <c r="N535" s="24"/>
    </row>
    <row r="536" spans="1:14">
      <c r="A536" s="24">
        <v>2000</v>
      </c>
      <c r="B536" s="24" t="s">
        <v>186</v>
      </c>
      <c r="C536" t="str">
        <f>VLOOKUP(B536,'FHF LUT'!$A$5:$H$81,2,FALSE)</f>
        <v>Spruce Beetle</v>
      </c>
      <c r="D536" s="24">
        <v>18</v>
      </c>
      <c r="E536" s="24" t="s">
        <v>15</v>
      </c>
      <c r="F536" s="24">
        <v>437</v>
      </c>
      <c r="G536" s="24">
        <v>437</v>
      </c>
      <c r="H536" s="24" t="str">
        <f t="shared" si="8"/>
        <v>2000_IBS_18</v>
      </c>
      <c r="I536" s="24">
        <f>VLOOKUP(H536,inTHLBdata!A:H,7,FALSE)</f>
        <v>339</v>
      </c>
      <c r="J536" s="24">
        <f>VLOOKUP(H536,inTHLBdata!A:H,8,FALSE)</f>
        <v>339</v>
      </c>
      <c r="N536" s="24"/>
    </row>
    <row r="537" spans="1:14">
      <c r="A537" s="24">
        <v>2000</v>
      </c>
      <c r="B537" s="24" t="s">
        <v>186</v>
      </c>
      <c r="C537" t="str">
        <f>VLOOKUP(B537,'FHF LUT'!$A$5:$H$81,2,FALSE)</f>
        <v>Spruce Beetle</v>
      </c>
      <c r="D537" s="24">
        <v>20</v>
      </c>
      <c r="E537" s="24" t="s">
        <v>6</v>
      </c>
      <c r="F537" s="24">
        <v>608768</v>
      </c>
      <c r="G537" s="24">
        <v>487643</v>
      </c>
      <c r="H537" s="24" t="str">
        <f t="shared" si="8"/>
        <v>2000_IBS_20</v>
      </c>
      <c r="I537" s="24">
        <f>VLOOKUP(H537,inTHLBdata!A:H,7,FALSE)</f>
        <v>362108</v>
      </c>
      <c r="J537" s="24">
        <f>VLOOKUP(H537,inTHLBdata!A:H,8,FALSE)</f>
        <v>259528</v>
      </c>
      <c r="N537" s="24"/>
    </row>
    <row r="538" spans="1:14">
      <c r="A538" s="24">
        <v>2000</v>
      </c>
      <c r="B538" s="24" t="s">
        <v>186</v>
      </c>
      <c r="C538" t="str">
        <f>VLOOKUP(B538,'FHF LUT'!$A$5:$H$81,2,FALSE)</f>
        <v>Spruce Beetle</v>
      </c>
      <c r="D538" s="24">
        <v>22</v>
      </c>
      <c r="E538" s="24" t="s">
        <v>19</v>
      </c>
      <c r="F538" s="24">
        <v>215</v>
      </c>
      <c r="G538" s="24">
        <v>215</v>
      </c>
      <c r="H538" s="24" t="str">
        <f t="shared" si="8"/>
        <v>2000_IBS_22</v>
      </c>
      <c r="I538" s="24">
        <f>VLOOKUP(H538,inTHLBdata!A:H,7,FALSE)</f>
        <v>193</v>
      </c>
      <c r="J538" s="24">
        <f>VLOOKUP(H538,inTHLBdata!A:H,8,FALSE)</f>
        <v>70</v>
      </c>
      <c r="N538" s="24"/>
    </row>
    <row r="539" spans="1:14">
      <c r="A539" s="24">
        <v>2000</v>
      </c>
      <c r="B539" s="24" t="s">
        <v>186</v>
      </c>
      <c r="C539" t="str">
        <f>VLOOKUP(B539,'FHF LUT'!$A$5:$H$81,2,FALSE)</f>
        <v>Spruce Beetle</v>
      </c>
      <c r="D539" s="24">
        <v>23</v>
      </c>
      <c r="E539" s="24" t="s">
        <v>27</v>
      </c>
      <c r="F539" s="24">
        <v>23349</v>
      </c>
      <c r="G539" s="24">
        <v>13636</v>
      </c>
      <c r="H539" s="24" t="str">
        <f t="shared" si="8"/>
        <v>2000_IBS_23</v>
      </c>
      <c r="I539" s="24">
        <f>VLOOKUP(H539,inTHLBdata!A:H,7,FALSE)</f>
        <v>15363</v>
      </c>
      <c r="J539" s="24">
        <f>VLOOKUP(H539,inTHLBdata!A:H,8,FALSE)</f>
        <v>5948</v>
      </c>
      <c r="N539" s="24"/>
    </row>
    <row r="540" spans="1:14">
      <c r="A540" s="24">
        <v>2000</v>
      </c>
      <c r="B540" s="24" t="s">
        <v>186</v>
      </c>
      <c r="C540" t="str">
        <f>VLOOKUP(B540,'FHF LUT'!$A$5:$H$81,2,FALSE)</f>
        <v>Spruce Beetle</v>
      </c>
      <c r="D540" s="24">
        <v>24</v>
      </c>
      <c r="E540" s="24" t="s">
        <v>17</v>
      </c>
      <c r="F540" s="24">
        <v>1727989</v>
      </c>
      <c r="G540" s="24">
        <v>1222259</v>
      </c>
      <c r="H540" s="24" t="str">
        <f t="shared" si="8"/>
        <v>2000_IBS_24</v>
      </c>
      <c r="I540" s="24">
        <f>VLOOKUP(H540,inTHLBdata!A:H,7,FALSE)</f>
        <v>938089</v>
      </c>
      <c r="J540" s="24">
        <f>VLOOKUP(H540,inTHLBdata!A:H,8,FALSE)</f>
        <v>612988</v>
      </c>
      <c r="N540" s="24"/>
    </row>
    <row r="541" spans="1:14">
      <c r="A541" s="24">
        <v>2000</v>
      </c>
      <c r="B541" s="24" t="s">
        <v>186</v>
      </c>
      <c r="C541" t="str">
        <f>VLOOKUP(B541,'FHF LUT'!$A$5:$H$81,2,FALSE)</f>
        <v>Spruce Beetle</v>
      </c>
      <c r="D541" s="24">
        <v>25</v>
      </c>
      <c r="E541" s="24" t="s">
        <v>23</v>
      </c>
      <c r="F541" s="24">
        <v>0</v>
      </c>
      <c r="G541" s="24">
        <v>0</v>
      </c>
      <c r="H541" s="24" t="str">
        <f t="shared" si="8"/>
        <v>2000_IBS_25</v>
      </c>
      <c r="I541" s="24">
        <f>VLOOKUP(H541,inTHLBdata!A:H,7,FALSE)</f>
        <v>0</v>
      </c>
      <c r="J541" s="24">
        <f>VLOOKUP(H541,inTHLBdata!A:H,8,FALSE)</f>
        <v>0</v>
      </c>
      <c r="N541" s="24"/>
    </row>
    <row r="542" spans="1:14">
      <c r="A542" s="24">
        <v>2000</v>
      </c>
      <c r="B542" s="24" t="s">
        <v>186</v>
      </c>
      <c r="C542" t="str">
        <f>VLOOKUP(B542,'FHF LUT'!$A$5:$H$81,2,FALSE)</f>
        <v>Spruce Beetle</v>
      </c>
      <c r="D542" s="24">
        <v>26</v>
      </c>
      <c r="E542" s="24" t="s">
        <v>14</v>
      </c>
      <c r="F542" s="24">
        <v>9170</v>
      </c>
      <c r="G542" s="24">
        <v>9116</v>
      </c>
      <c r="H542" s="24" t="str">
        <f t="shared" si="8"/>
        <v>2000_IBS_26</v>
      </c>
      <c r="I542" s="24">
        <f>VLOOKUP(H542,inTHLBdata!A:H,7,FALSE)</f>
        <v>117</v>
      </c>
      <c r="J542" s="24">
        <f>VLOOKUP(H542,inTHLBdata!A:H,8,FALSE)</f>
        <v>117</v>
      </c>
      <c r="N542" s="24"/>
    </row>
    <row r="543" spans="1:14">
      <c r="A543" s="24">
        <v>2000</v>
      </c>
      <c r="B543" s="24" t="s">
        <v>186</v>
      </c>
      <c r="C543" t="str">
        <f>VLOOKUP(B543,'FHF LUT'!$A$5:$H$81,2,FALSE)</f>
        <v>Spruce Beetle</v>
      </c>
      <c r="D543" s="24">
        <v>27</v>
      </c>
      <c r="E543" s="24" t="s">
        <v>21</v>
      </c>
      <c r="F543" s="24">
        <v>0</v>
      </c>
      <c r="G543" s="24">
        <v>0</v>
      </c>
      <c r="H543" s="24" t="str">
        <f t="shared" si="8"/>
        <v>2000_IBS_27</v>
      </c>
      <c r="I543" s="24">
        <f>VLOOKUP(H543,inTHLBdata!A:H,7,FALSE)</f>
        <v>0</v>
      </c>
      <c r="J543" s="24">
        <f>VLOOKUP(H543,inTHLBdata!A:H,8,FALSE)</f>
        <v>0</v>
      </c>
      <c r="N543" s="24"/>
    </row>
    <row r="544" spans="1:14">
      <c r="A544" s="24">
        <v>2000</v>
      </c>
      <c r="B544" s="24" t="s">
        <v>186</v>
      </c>
      <c r="C544" t="str">
        <f>VLOOKUP(B544,'FHF LUT'!$A$5:$H$81,2,FALSE)</f>
        <v>Spruce Beetle</v>
      </c>
      <c r="D544" s="24">
        <v>29</v>
      </c>
      <c r="E544" s="24" t="s">
        <v>9</v>
      </c>
      <c r="F544" s="24">
        <v>171</v>
      </c>
      <c r="G544" s="24">
        <v>171</v>
      </c>
      <c r="H544" s="24" t="str">
        <f t="shared" si="8"/>
        <v>2000_IBS_29</v>
      </c>
      <c r="I544" s="24">
        <f>VLOOKUP(H544,inTHLBdata!A:H,7,FALSE)</f>
        <v>157</v>
      </c>
      <c r="J544" s="24">
        <f>VLOOKUP(H544,inTHLBdata!A:H,8,FALSE)</f>
        <v>157</v>
      </c>
      <c r="N544" s="24"/>
    </row>
    <row r="545" spans="1:14">
      <c r="A545" s="24">
        <v>2000</v>
      </c>
      <c r="B545" s="24" t="s">
        <v>186</v>
      </c>
      <c r="C545" t="str">
        <f>VLOOKUP(B545,'FHF LUT'!$A$5:$H$81,2,FALSE)</f>
        <v>Spruce Beetle</v>
      </c>
      <c r="D545" s="24">
        <v>30</v>
      </c>
      <c r="E545" s="24" t="s">
        <v>35</v>
      </c>
      <c r="F545" s="24">
        <v>0</v>
      </c>
      <c r="G545" s="24">
        <v>0</v>
      </c>
      <c r="H545" s="24" t="str">
        <f t="shared" si="8"/>
        <v>2000_IBS_30</v>
      </c>
      <c r="I545" s="24">
        <f>VLOOKUP(H545,inTHLBdata!A:H,7,FALSE)</f>
        <v>0</v>
      </c>
      <c r="J545" s="24">
        <f>VLOOKUP(H545,inTHLBdata!A:H,8,FALSE)</f>
        <v>0</v>
      </c>
      <c r="N545" s="24"/>
    </row>
    <row r="546" spans="1:14">
      <c r="A546" s="24">
        <v>2000</v>
      </c>
      <c r="B546" s="24" t="s">
        <v>186</v>
      </c>
      <c r="C546" t="str">
        <f>VLOOKUP(B546,'FHF LUT'!$A$5:$H$81,2,FALSE)</f>
        <v>Spruce Beetle</v>
      </c>
      <c r="D546" s="24">
        <v>31</v>
      </c>
      <c r="E546" s="24" t="s">
        <v>34</v>
      </c>
      <c r="F546" s="24">
        <v>5701</v>
      </c>
      <c r="G546" s="24">
        <v>5701</v>
      </c>
      <c r="H546" s="24" t="str">
        <f t="shared" si="8"/>
        <v>2000_IBS_31</v>
      </c>
      <c r="I546" s="24">
        <f>VLOOKUP(H546,inTHLBdata!A:H,7,FALSE)</f>
        <v>1803</v>
      </c>
      <c r="J546" s="24">
        <f>VLOOKUP(H546,inTHLBdata!A:H,8,FALSE)</f>
        <v>1803</v>
      </c>
      <c r="N546" s="24"/>
    </row>
    <row r="547" spans="1:14">
      <c r="A547" s="24">
        <v>2000</v>
      </c>
      <c r="B547" s="24" t="s">
        <v>186</v>
      </c>
      <c r="C547" t="str">
        <f>VLOOKUP(B547,'FHF LUT'!$A$5:$H$81,2,FALSE)</f>
        <v>Spruce Beetle</v>
      </c>
      <c r="D547" s="24">
        <v>38</v>
      </c>
      <c r="E547" s="24" t="s">
        <v>8</v>
      </c>
      <c r="F547" s="24">
        <v>0</v>
      </c>
      <c r="G547" s="24">
        <v>0</v>
      </c>
      <c r="H547" s="24" t="str">
        <f t="shared" si="8"/>
        <v>2000_IBS_38</v>
      </c>
      <c r="I547" s="24">
        <f>VLOOKUP(H547,inTHLBdata!A:H,7,FALSE)</f>
        <v>0</v>
      </c>
      <c r="J547" s="24">
        <f>VLOOKUP(H547,inTHLBdata!A:H,8,FALSE)</f>
        <v>0</v>
      </c>
      <c r="N547" s="24"/>
    </row>
    <row r="548" spans="1:14">
      <c r="A548" s="24">
        <v>2000</v>
      </c>
      <c r="B548" s="24" t="s">
        <v>186</v>
      </c>
      <c r="C548" t="str">
        <f>VLOOKUP(B548,'FHF LUT'!$A$5:$H$81,2,FALSE)</f>
        <v>Spruce Beetle</v>
      </c>
      <c r="D548" s="24">
        <v>39</v>
      </c>
      <c r="E548" s="24" t="s">
        <v>36</v>
      </c>
      <c r="F548" s="24">
        <v>0</v>
      </c>
      <c r="G548" s="24">
        <v>0</v>
      </c>
      <c r="H548" s="24" t="str">
        <f t="shared" si="8"/>
        <v>2000_IBS_39</v>
      </c>
      <c r="I548" s="24">
        <f>VLOOKUP(H548,inTHLBdata!A:H,7,FALSE)</f>
        <v>0</v>
      </c>
      <c r="J548" s="24">
        <f>VLOOKUP(H548,inTHLBdata!A:H,8,FALSE)</f>
        <v>0</v>
      </c>
      <c r="N548" s="24"/>
    </row>
    <row r="549" spans="1:14">
      <c r="A549" s="24">
        <v>2000</v>
      </c>
      <c r="B549" s="24" t="s">
        <v>186</v>
      </c>
      <c r="C549" t="str">
        <f>VLOOKUP(B549,'FHF LUT'!$A$5:$H$81,2,FALSE)</f>
        <v>Spruce Beetle</v>
      </c>
      <c r="D549" s="24">
        <v>40</v>
      </c>
      <c r="E549" s="24" t="s">
        <v>31</v>
      </c>
      <c r="F549" s="24">
        <v>21</v>
      </c>
      <c r="G549" s="24">
        <v>21</v>
      </c>
      <c r="H549" s="24" t="str">
        <f t="shared" si="8"/>
        <v>2000_IBS_40</v>
      </c>
      <c r="I549" s="24">
        <f>VLOOKUP(H549,inTHLBdata!A:H,7,FALSE)</f>
        <v>21</v>
      </c>
      <c r="J549" s="24">
        <f>VLOOKUP(H549,inTHLBdata!A:H,8,FALSE)</f>
        <v>21</v>
      </c>
      <c r="N549" s="24"/>
    </row>
    <row r="550" spans="1:14">
      <c r="A550" s="24">
        <v>2000</v>
      </c>
      <c r="B550" s="24" t="s">
        <v>186</v>
      </c>
      <c r="C550" t="str">
        <f>VLOOKUP(B550,'FHF LUT'!$A$5:$H$81,2,FALSE)</f>
        <v>Spruce Beetle</v>
      </c>
      <c r="D550" s="24">
        <v>41</v>
      </c>
      <c r="E550" s="24" t="s">
        <v>26</v>
      </c>
      <c r="F550" s="24">
        <v>25364</v>
      </c>
      <c r="G550" s="24">
        <v>22272</v>
      </c>
      <c r="H550" s="24" t="str">
        <f t="shared" si="8"/>
        <v>2000_IBS_41</v>
      </c>
      <c r="I550" s="24">
        <f>VLOOKUP(H550,inTHLBdata!A:H,7,FALSE)</f>
        <v>5286</v>
      </c>
      <c r="J550" s="24">
        <f>VLOOKUP(H550,inTHLBdata!A:H,8,FALSE)</f>
        <v>3890</v>
      </c>
      <c r="N550" s="24"/>
    </row>
    <row r="551" spans="1:14">
      <c r="A551" s="24">
        <v>2000</v>
      </c>
      <c r="B551" s="24" t="s">
        <v>186</v>
      </c>
      <c r="C551" t="str">
        <f>VLOOKUP(B551,'FHF LUT'!$A$5:$H$81,2,FALSE)</f>
        <v>Spruce Beetle</v>
      </c>
      <c r="D551" s="24">
        <v>43</v>
      </c>
      <c r="E551" s="24" t="s">
        <v>20</v>
      </c>
      <c r="F551" s="24">
        <v>0</v>
      </c>
      <c r="G551" s="24">
        <v>0</v>
      </c>
      <c r="H551" s="24" t="str">
        <f t="shared" si="8"/>
        <v>2000_IBS_43</v>
      </c>
      <c r="I551" s="24">
        <f>VLOOKUP(H551,inTHLBdata!A:H,7,FALSE)</f>
        <v>0</v>
      </c>
      <c r="J551" s="24">
        <f>VLOOKUP(H551,inTHLBdata!A:H,8,FALSE)</f>
        <v>0</v>
      </c>
      <c r="N551" s="24"/>
    </row>
    <row r="552" spans="1:14">
      <c r="A552" s="24">
        <v>2000</v>
      </c>
      <c r="B552" s="24" t="s">
        <v>186</v>
      </c>
      <c r="C552" t="str">
        <f>VLOOKUP(B552,'FHF LUT'!$A$5:$H$81,2,FALSE)</f>
        <v>Spruce Beetle</v>
      </c>
      <c r="D552" s="24">
        <v>44</v>
      </c>
      <c r="E552" s="24" t="s">
        <v>3</v>
      </c>
      <c r="F552" s="24">
        <v>0</v>
      </c>
      <c r="G552" s="24">
        <v>0</v>
      </c>
      <c r="H552" s="24" t="str">
        <f t="shared" si="8"/>
        <v>2000_IBS_44</v>
      </c>
      <c r="I552" s="24">
        <f>VLOOKUP(H552,inTHLBdata!A:H,7,FALSE)</f>
        <v>0</v>
      </c>
      <c r="J552" s="24">
        <f>VLOOKUP(H552,inTHLBdata!A:H,8,FALSE)</f>
        <v>0</v>
      </c>
      <c r="N552" s="24"/>
    </row>
    <row r="553" spans="1:14">
      <c r="A553" s="24">
        <v>2000</v>
      </c>
      <c r="B553" s="24" t="s">
        <v>186</v>
      </c>
      <c r="C553" t="str">
        <f>VLOOKUP(B553,'FHF LUT'!$A$5:$H$81,2,FALSE)</f>
        <v>Spruce Beetle</v>
      </c>
      <c r="D553" s="24">
        <v>45</v>
      </c>
      <c r="E553" s="24" t="s">
        <v>5</v>
      </c>
      <c r="F553" s="24">
        <v>227</v>
      </c>
      <c r="G553" s="24">
        <v>227</v>
      </c>
      <c r="H553" s="24" t="str">
        <f t="shared" si="8"/>
        <v>2000_IBS_45</v>
      </c>
      <c r="I553" s="24">
        <f>VLOOKUP(H553,inTHLBdata!A:H,7,FALSE)</f>
        <v>135</v>
      </c>
      <c r="J553" s="24">
        <f>VLOOKUP(H553,inTHLBdata!A:H,8,FALSE)</f>
        <v>135</v>
      </c>
      <c r="N553" s="24"/>
    </row>
    <row r="554" spans="1:14">
      <c r="A554" s="24">
        <v>2000</v>
      </c>
      <c r="B554" s="24" t="s">
        <v>186</v>
      </c>
      <c r="C554" t="str">
        <f>VLOOKUP(B554,'FHF LUT'!$A$5:$H$81,2,FALSE)</f>
        <v>Spruce Beetle</v>
      </c>
      <c r="D554" s="24">
        <v>46</v>
      </c>
      <c r="E554" s="24" t="s">
        <v>234</v>
      </c>
      <c r="F554" s="24">
        <v>12</v>
      </c>
      <c r="G554" s="24">
        <v>12</v>
      </c>
      <c r="H554" s="24" t="str">
        <f t="shared" si="8"/>
        <v>2000_IBS_46</v>
      </c>
      <c r="I554" s="24">
        <f>VLOOKUP(H554,inTHLBdata!A:H,7,FALSE)</f>
        <v>0</v>
      </c>
      <c r="J554" s="24">
        <f>VLOOKUP(H554,inTHLBdata!A:H,8,FALSE)</f>
        <v>0</v>
      </c>
      <c r="N554" s="24"/>
    </row>
    <row r="555" spans="1:14">
      <c r="A555" s="24">
        <v>2000</v>
      </c>
      <c r="B555" s="24" t="s">
        <v>186</v>
      </c>
      <c r="C555" t="str">
        <f>VLOOKUP(B555,'FHF LUT'!$A$5:$H$81,2,FALSE)</f>
        <v>Spruce Beetle</v>
      </c>
      <c r="D555" s="24">
        <v>47</v>
      </c>
      <c r="E555" s="24" t="s">
        <v>233</v>
      </c>
      <c r="F555" s="24">
        <v>0</v>
      </c>
      <c r="G555" s="24">
        <v>0</v>
      </c>
      <c r="H555" s="24" t="str">
        <f t="shared" si="8"/>
        <v>2000_IBS_47</v>
      </c>
      <c r="I555" s="24">
        <f>VLOOKUP(H555,inTHLBdata!A:H,7,FALSE)</f>
        <v>0</v>
      </c>
      <c r="J555" s="24">
        <f>VLOOKUP(H555,inTHLBdata!A:H,8,FALSE)</f>
        <v>0</v>
      </c>
      <c r="N555" s="24"/>
    </row>
    <row r="556" spans="1:14">
      <c r="A556" s="24">
        <v>2000</v>
      </c>
      <c r="B556" s="24" t="s">
        <v>186</v>
      </c>
      <c r="C556" t="str">
        <f>VLOOKUP(B556,'FHF LUT'!$A$5:$H$81,2,FALSE)</f>
        <v>Spruce Beetle</v>
      </c>
      <c r="D556" s="24">
        <v>48</v>
      </c>
      <c r="E556" s="24" t="s">
        <v>235</v>
      </c>
      <c r="F556" s="24">
        <v>0</v>
      </c>
      <c r="G556" s="24">
        <v>0</v>
      </c>
      <c r="H556" s="24" t="str">
        <f t="shared" si="8"/>
        <v>2000_IBS_48</v>
      </c>
      <c r="I556" s="24">
        <f>VLOOKUP(H556,inTHLBdata!A:H,7,FALSE)</f>
        <v>0</v>
      </c>
      <c r="J556" s="24">
        <f>VLOOKUP(H556,inTHLBdata!A:H,8,FALSE)</f>
        <v>0</v>
      </c>
      <c r="N556" s="24"/>
    </row>
    <row r="557" spans="1:14">
      <c r="A557" s="24">
        <v>2000</v>
      </c>
      <c r="B557" s="24" t="s">
        <v>187</v>
      </c>
      <c r="C557" t="str">
        <f>VLOOKUP(B557,'FHF LUT'!$A$5:$H$81,2,FALSE)</f>
        <v>Western Pine Beetle</v>
      </c>
      <c r="D557" s="24">
        <v>1</v>
      </c>
      <c r="E557" s="24" t="s">
        <v>10</v>
      </c>
      <c r="F557" s="24">
        <v>38</v>
      </c>
      <c r="G557" s="24">
        <v>38</v>
      </c>
      <c r="H557" s="24" t="str">
        <f t="shared" si="8"/>
        <v>2000_IBW_1</v>
      </c>
      <c r="I557" s="24">
        <f>VLOOKUP(H557,inTHLBdata!A:H,7,FALSE)</f>
        <v>0</v>
      </c>
      <c r="J557" s="24">
        <f>VLOOKUP(H557,inTHLBdata!A:H,8,FALSE)</f>
        <v>0</v>
      </c>
      <c r="N557" s="24"/>
    </row>
    <row r="558" spans="1:14">
      <c r="A558" s="24">
        <v>2000</v>
      </c>
      <c r="B558" s="24" t="s">
        <v>187</v>
      </c>
      <c r="C558" t="str">
        <f>VLOOKUP(B558,'FHF LUT'!$A$5:$H$81,2,FALSE)</f>
        <v>Western Pine Beetle</v>
      </c>
      <c r="D558" s="24">
        <v>2</v>
      </c>
      <c r="E558" s="24" t="s">
        <v>22</v>
      </c>
      <c r="F558" s="24">
        <v>0</v>
      </c>
      <c r="G558" s="24">
        <v>0</v>
      </c>
      <c r="H558" s="24" t="str">
        <f t="shared" si="8"/>
        <v>2000_IBW_2</v>
      </c>
      <c r="I558" s="24">
        <f>VLOOKUP(H558,inTHLBdata!A:H,7,FALSE)</f>
        <v>0</v>
      </c>
      <c r="J558" s="24">
        <f>VLOOKUP(H558,inTHLBdata!A:H,8,FALSE)</f>
        <v>0</v>
      </c>
      <c r="N558" s="24"/>
    </row>
    <row r="559" spans="1:14">
      <c r="A559" s="24">
        <v>2000</v>
      </c>
      <c r="B559" s="24" t="s">
        <v>187</v>
      </c>
      <c r="C559" t="str">
        <f>VLOOKUP(B559,'FHF LUT'!$A$5:$H$81,2,FALSE)</f>
        <v>Western Pine Beetle</v>
      </c>
      <c r="D559" s="24">
        <v>3</v>
      </c>
      <c r="E559" s="24" t="s">
        <v>13</v>
      </c>
      <c r="F559" s="24">
        <v>0</v>
      </c>
      <c r="G559" s="24">
        <v>0</v>
      </c>
      <c r="H559" s="24" t="str">
        <f t="shared" si="8"/>
        <v>2000_IBW_3</v>
      </c>
      <c r="I559" s="24">
        <f>VLOOKUP(H559,inTHLBdata!A:H,7,FALSE)</f>
        <v>0</v>
      </c>
      <c r="J559" s="24">
        <f>VLOOKUP(H559,inTHLBdata!A:H,8,FALSE)</f>
        <v>0</v>
      </c>
      <c r="N559" s="24"/>
    </row>
    <row r="560" spans="1:14">
      <c r="A560" s="24">
        <v>2000</v>
      </c>
      <c r="B560" s="24" t="s">
        <v>187</v>
      </c>
      <c r="C560" t="str">
        <f>VLOOKUP(B560,'FHF LUT'!$A$5:$H$81,2,FALSE)</f>
        <v>Western Pine Beetle</v>
      </c>
      <c r="D560" s="24">
        <v>4</v>
      </c>
      <c r="E560" s="24" t="s">
        <v>28</v>
      </c>
      <c r="F560" s="24">
        <v>0</v>
      </c>
      <c r="G560" s="24">
        <v>0</v>
      </c>
      <c r="H560" s="24" t="str">
        <f t="shared" si="8"/>
        <v>2000_IBW_4</v>
      </c>
      <c r="I560" s="24">
        <f>VLOOKUP(H560,inTHLBdata!A:H,7,FALSE)</f>
        <v>0</v>
      </c>
      <c r="J560" s="24">
        <f>VLOOKUP(H560,inTHLBdata!A:H,8,FALSE)</f>
        <v>0</v>
      </c>
      <c r="N560" s="24"/>
    </row>
    <row r="561" spans="1:14">
      <c r="A561" s="24">
        <v>2000</v>
      </c>
      <c r="B561" s="24" t="s">
        <v>187</v>
      </c>
      <c r="C561" t="str">
        <f>VLOOKUP(B561,'FHF LUT'!$A$5:$H$81,2,FALSE)</f>
        <v>Western Pine Beetle</v>
      </c>
      <c r="D561" s="24">
        <v>5</v>
      </c>
      <c r="E561" s="24" t="s">
        <v>16</v>
      </c>
      <c r="F561" s="24">
        <v>0</v>
      </c>
      <c r="G561" s="24">
        <v>0</v>
      </c>
      <c r="H561" s="24" t="str">
        <f t="shared" si="8"/>
        <v>2000_IBW_5</v>
      </c>
      <c r="I561" s="24">
        <f>VLOOKUP(H561,inTHLBdata!A:H,7,FALSE)</f>
        <v>0</v>
      </c>
      <c r="J561" s="24">
        <f>VLOOKUP(H561,inTHLBdata!A:H,8,FALSE)</f>
        <v>0</v>
      </c>
      <c r="N561" s="24"/>
    </row>
    <row r="562" spans="1:14">
      <c r="A562" s="24">
        <v>2000</v>
      </c>
      <c r="B562" s="24" t="s">
        <v>187</v>
      </c>
      <c r="C562" t="str">
        <f>VLOOKUP(B562,'FHF LUT'!$A$5:$H$81,2,FALSE)</f>
        <v>Western Pine Beetle</v>
      </c>
      <c r="D562" s="24">
        <v>7</v>
      </c>
      <c r="E562" s="24" t="s">
        <v>25</v>
      </c>
      <c r="F562" s="24">
        <v>0</v>
      </c>
      <c r="G562" s="24">
        <v>0</v>
      </c>
      <c r="H562" s="24" t="str">
        <f t="shared" si="8"/>
        <v>2000_IBW_7</v>
      </c>
      <c r="I562" s="24">
        <f>VLOOKUP(H562,inTHLBdata!A:H,7,FALSE)</f>
        <v>0</v>
      </c>
      <c r="J562" s="24">
        <f>VLOOKUP(H562,inTHLBdata!A:H,8,FALSE)</f>
        <v>0</v>
      </c>
      <c r="N562" s="24"/>
    </row>
    <row r="563" spans="1:14">
      <c r="A563" s="24">
        <v>2000</v>
      </c>
      <c r="B563" s="24" t="s">
        <v>187</v>
      </c>
      <c r="C563" t="str">
        <f>VLOOKUP(B563,'FHF LUT'!$A$5:$H$81,2,FALSE)</f>
        <v>Western Pine Beetle</v>
      </c>
      <c r="D563" s="24">
        <v>8</v>
      </c>
      <c r="E563" s="24" t="s">
        <v>29</v>
      </c>
      <c r="F563" s="24">
        <v>0</v>
      </c>
      <c r="G563" s="24">
        <v>0</v>
      </c>
      <c r="H563" s="24" t="str">
        <f t="shared" si="8"/>
        <v>2000_IBW_8</v>
      </c>
      <c r="I563" s="24">
        <f>VLOOKUP(H563,inTHLBdata!A:H,7,FALSE)</f>
        <v>0</v>
      </c>
      <c r="J563" s="24">
        <f>VLOOKUP(H563,inTHLBdata!A:H,8,FALSE)</f>
        <v>0</v>
      </c>
      <c r="N563" s="24"/>
    </row>
    <row r="564" spans="1:14">
      <c r="A564" s="24">
        <v>2000</v>
      </c>
      <c r="B564" s="24" t="s">
        <v>187</v>
      </c>
      <c r="C564" t="str">
        <f>VLOOKUP(B564,'FHF LUT'!$A$5:$H$81,2,FALSE)</f>
        <v>Western Pine Beetle</v>
      </c>
      <c r="D564" s="24">
        <v>9</v>
      </c>
      <c r="E564" s="24" t="s">
        <v>7</v>
      </c>
      <c r="F564" s="24">
        <v>0</v>
      </c>
      <c r="G564" s="24">
        <v>0</v>
      </c>
      <c r="H564" s="24" t="str">
        <f t="shared" si="8"/>
        <v>2000_IBW_9</v>
      </c>
      <c r="I564" s="24">
        <f>VLOOKUP(H564,inTHLBdata!A:H,7,FALSE)</f>
        <v>0</v>
      </c>
      <c r="J564" s="24">
        <f>VLOOKUP(H564,inTHLBdata!A:H,8,FALSE)</f>
        <v>0</v>
      </c>
      <c r="N564" s="24"/>
    </row>
    <row r="565" spans="1:14">
      <c r="A565" s="24">
        <v>2000</v>
      </c>
      <c r="B565" s="24" t="s">
        <v>187</v>
      </c>
      <c r="C565" t="str">
        <f>VLOOKUP(B565,'FHF LUT'!$A$5:$H$81,2,FALSE)</f>
        <v>Western Pine Beetle</v>
      </c>
      <c r="D565" s="24">
        <v>10</v>
      </c>
      <c r="E565" s="24" t="s">
        <v>18</v>
      </c>
      <c r="F565" s="24">
        <v>0</v>
      </c>
      <c r="G565" s="24">
        <v>0</v>
      </c>
      <c r="H565" s="24" t="str">
        <f t="shared" si="8"/>
        <v>2000_IBW_10</v>
      </c>
      <c r="I565" s="24">
        <f>VLOOKUP(H565,inTHLBdata!A:H,7,FALSE)</f>
        <v>0</v>
      </c>
      <c r="J565" s="24">
        <f>VLOOKUP(H565,inTHLBdata!A:H,8,FALSE)</f>
        <v>0</v>
      </c>
      <c r="N565" s="24"/>
    </row>
    <row r="566" spans="1:14">
      <c r="A566" s="24">
        <v>2000</v>
      </c>
      <c r="B566" s="24" t="s">
        <v>187</v>
      </c>
      <c r="C566" t="str">
        <f>VLOOKUP(B566,'FHF LUT'!$A$5:$H$81,2,FALSE)</f>
        <v>Western Pine Beetle</v>
      </c>
      <c r="D566" s="24">
        <v>11</v>
      </c>
      <c r="E566" s="24" t="s">
        <v>4</v>
      </c>
      <c r="F566" s="24">
        <v>58</v>
      </c>
      <c r="G566" s="24">
        <v>58</v>
      </c>
      <c r="H566" s="24" t="str">
        <f t="shared" si="8"/>
        <v>2000_IBW_11</v>
      </c>
      <c r="I566" s="24">
        <f>VLOOKUP(H566,inTHLBdata!A:H,7,FALSE)</f>
        <v>0</v>
      </c>
      <c r="J566" s="24">
        <f>VLOOKUP(H566,inTHLBdata!A:H,8,FALSE)</f>
        <v>0</v>
      </c>
      <c r="N566" s="24"/>
    </row>
    <row r="567" spans="1:14">
      <c r="A567" s="24">
        <v>2000</v>
      </c>
      <c r="B567" s="24" t="s">
        <v>187</v>
      </c>
      <c r="C567" t="str">
        <f>VLOOKUP(B567,'FHF LUT'!$A$5:$H$81,2,FALSE)</f>
        <v>Western Pine Beetle</v>
      </c>
      <c r="D567" s="24">
        <v>12</v>
      </c>
      <c r="E567" s="24" t="s">
        <v>11</v>
      </c>
      <c r="F567" s="24">
        <v>0</v>
      </c>
      <c r="G567" s="24">
        <v>0</v>
      </c>
      <c r="H567" s="24" t="str">
        <f t="shared" si="8"/>
        <v>2000_IBW_12</v>
      </c>
      <c r="I567" s="24">
        <f>VLOOKUP(H567,inTHLBdata!A:H,7,FALSE)</f>
        <v>0</v>
      </c>
      <c r="J567" s="24">
        <f>VLOOKUP(H567,inTHLBdata!A:H,8,FALSE)</f>
        <v>0</v>
      </c>
      <c r="N567" s="24"/>
    </row>
    <row r="568" spans="1:14">
      <c r="A568" s="24">
        <v>2000</v>
      </c>
      <c r="B568" s="24" t="s">
        <v>187</v>
      </c>
      <c r="C568" t="str">
        <f>VLOOKUP(B568,'FHF LUT'!$A$5:$H$81,2,FALSE)</f>
        <v>Western Pine Beetle</v>
      </c>
      <c r="D568" s="24">
        <v>13</v>
      </c>
      <c r="E568" s="24" t="s">
        <v>24</v>
      </c>
      <c r="F568" s="24">
        <v>0</v>
      </c>
      <c r="G568" s="24">
        <v>0</v>
      </c>
      <c r="H568" s="24" t="str">
        <f t="shared" si="8"/>
        <v>2000_IBW_13</v>
      </c>
      <c r="I568" s="24">
        <f>VLOOKUP(H568,inTHLBdata!A:H,7,FALSE)</f>
        <v>0</v>
      </c>
      <c r="J568" s="24">
        <f>VLOOKUP(H568,inTHLBdata!A:H,8,FALSE)</f>
        <v>0</v>
      </c>
      <c r="N568" s="24"/>
    </row>
    <row r="569" spans="1:14">
      <c r="A569" s="24">
        <v>2000</v>
      </c>
      <c r="B569" s="24" t="s">
        <v>187</v>
      </c>
      <c r="C569" t="str">
        <f>VLOOKUP(B569,'FHF LUT'!$A$5:$H$81,2,FALSE)</f>
        <v>Western Pine Beetle</v>
      </c>
      <c r="D569" s="24">
        <v>14</v>
      </c>
      <c r="E569" s="24" t="s">
        <v>30</v>
      </c>
      <c r="F569" s="24">
        <v>0</v>
      </c>
      <c r="G569" s="24">
        <v>0</v>
      </c>
      <c r="H569" s="24" t="str">
        <f t="shared" si="8"/>
        <v>2000_IBW_14</v>
      </c>
      <c r="I569" s="24">
        <f>VLOOKUP(H569,inTHLBdata!A:H,7,FALSE)</f>
        <v>0</v>
      </c>
      <c r="J569" s="24">
        <f>VLOOKUP(H569,inTHLBdata!A:H,8,FALSE)</f>
        <v>0</v>
      </c>
      <c r="N569" s="24"/>
    </row>
    <row r="570" spans="1:14">
      <c r="A570" s="24">
        <v>2000</v>
      </c>
      <c r="B570" s="24" t="s">
        <v>187</v>
      </c>
      <c r="C570" t="str">
        <f>VLOOKUP(B570,'FHF LUT'!$A$5:$H$81,2,FALSE)</f>
        <v>Western Pine Beetle</v>
      </c>
      <c r="D570" s="24">
        <v>15</v>
      </c>
      <c r="E570" s="24" t="s">
        <v>33</v>
      </c>
      <c r="F570" s="24">
        <v>0</v>
      </c>
      <c r="G570" s="24">
        <v>0</v>
      </c>
      <c r="H570" s="24" t="str">
        <f t="shared" si="8"/>
        <v>2000_IBW_15</v>
      </c>
      <c r="I570" s="24">
        <f>VLOOKUP(H570,inTHLBdata!A:H,7,FALSE)</f>
        <v>0</v>
      </c>
      <c r="J570" s="24">
        <f>VLOOKUP(H570,inTHLBdata!A:H,8,FALSE)</f>
        <v>0</v>
      </c>
      <c r="N570" s="24"/>
    </row>
    <row r="571" spans="1:14">
      <c r="A571" s="24">
        <v>2000</v>
      </c>
      <c r="B571" s="24" t="s">
        <v>187</v>
      </c>
      <c r="C571" t="str">
        <f>VLOOKUP(B571,'FHF LUT'!$A$5:$H$81,2,FALSE)</f>
        <v>Western Pine Beetle</v>
      </c>
      <c r="D571" s="24">
        <v>16</v>
      </c>
      <c r="E571" s="24" t="s">
        <v>12</v>
      </c>
      <c r="F571" s="24">
        <v>0</v>
      </c>
      <c r="G571" s="24">
        <v>0</v>
      </c>
      <c r="H571" s="24" t="str">
        <f t="shared" si="8"/>
        <v>2000_IBW_16</v>
      </c>
      <c r="I571" s="24">
        <f>VLOOKUP(H571,inTHLBdata!A:H,7,FALSE)</f>
        <v>0</v>
      </c>
      <c r="J571" s="24">
        <f>VLOOKUP(H571,inTHLBdata!A:H,8,FALSE)</f>
        <v>0</v>
      </c>
      <c r="N571" s="24"/>
    </row>
    <row r="572" spans="1:14">
      <c r="A572" s="24">
        <v>2000</v>
      </c>
      <c r="B572" s="24" t="s">
        <v>187</v>
      </c>
      <c r="C572" t="str">
        <f>VLOOKUP(B572,'FHF LUT'!$A$5:$H$81,2,FALSE)</f>
        <v>Western Pine Beetle</v>
      </c>
      <c r="D572" s="24">
        <v>17</v>
      </c>
      <c r="E572" s="24" t="s">
        <v>32</v>
      </c>
      <c r="F572" s="24">
        <v>0</v>
      </c>
      <c r="G572" s="24">
        <v>0</v>
      </c>
      <c r="H572" s="24" t="str">
        <f t="shared" si="8"/>
        <v>2000_IBW_17</v>
      </c>
      <c r="I572" s="24">
        <f>VLOOKUP(H572,inTHLBdata!A:H,7,FALSE)</f>
        <v>0</v>
      </c>
      <c r="J572" s="24">
        <f>VLOOKUP(H572,inTHLBdata!A:H,8,FALSE)</f>
        <v>0</v>
      </c>
      <c r="N572" s="24"/>
    </row>
    <row r="573" spans="1:14">
      <c r="A573" s="24">
        <v>2000</v>
      </c>
      <c r="B573" s="24" t="s">
        <v>187</v>
      </c>
      <c r="C573" t="str">
        <f>VLOOKUP(B573,'FHF LUT'!$A$5:$H$81,2,FALSE)</f>
        <v>Western Pine Beetle</v>
      </c>
      <c r="D573" s="24">
        <v>18</v>
      </c>
      <c r="E573" s="24" t="s">
        <v>15</v>
      </c>
      <c r="F573" s="24">
        <v>36</v>
      </c>
      <c r="G573" s="24">
        <v>36</v>
      </c>
      <c r="H573" s="24" t="str">
        <f t="shared" si="8"/>
        <v>2000_IBW_18</v>
      </c>
      <c r="I573" s="24">
        <f>VLOOKUP(H573,inTHLBdata!A:H,7,FALSE)</f>
        <v>0</v>
      </c>
      <c r="J573" s="24">
        <f>VLOOKUP(H573,inTHLBdata!A:H,8,FALSE)</f>
        <v>0</v>
      </c>
      <c r="N573" s="24"/>
    </row>
    <row r="574" spans="1:14">
      <c r="A574" s="24">
        <v>2000</v>
      </c>
      <c r="B574" s="24" t="s">
        <v>187</v>
      </c>
      <c r="C574" t="str">
        <f>VLOOKUP(B574,'FHF LUT'!$A$5:$H$81,2,FALSE)</f>
        <v>Western Pine Beetle</v>
      </c>
      <c r="D574" s="24">
        <v>20</v>
      </c>
      <c r="E574" s="24" t="s">
        <v>6</v>
      </c>
      <c r="F574" s="24">
        <v>0</v>
      </c>
      <c r="G574" s="24">
        <v>0</v>
      </c>
      <c r="H574" s="24" t="str">
        <f t="shared" si="8"/>
        <v>2000_IBW_20</v>
      </c>
      <c r="I574" s="24">
        <f>VLOOKUP(H574,inTHLBdata!A:H,7,FALSE)</f>
        <v>0</v>
      </c>
      <c r="J574" s="24">
        <f>VLOOKUP(H574,inTHLBdata!A:H,8,FALSE)</f>
        <v>0</v>
      </c>
      <c r="N574" s="24"/>
    </row>
    <row r="575" spans="1:14">
      <c r="A575" s="24">
        <v>2000</v>
      </c>
      <c r="B575" s="24" t="s">
        <v>187</v>
      </c>
      <c r="C575" t="str">
        <f>VLOOKUP(B575,'FHF LUT'!$A$5:$H$81,2,FALSE)</f>
        <v>Western Pine Beetle</v>
      </c>
      <c r="D575" s="24">
        <v>22</v>
      </c>
      <c r="E575" s="24" t="s">
        <v>19</v>
      </c>
      <c r="F575" s="24">
        <v>0</v>
      </c>
      <c r="G575" s="24">
        <v>0</v>
      </c>
      <c r="H575" s="24" t="str">
        <f t="shared" si="8"/>
        <v>2000_IBW_22</v>
      </c>
      <c r="I575" s="24">
        <f>VLOOKUP(H575,inTHLBdata!A:H,7,FALSE)</f>
        <v>0</v>
      </c>
      <c r="J575" s="24">
        <f>VLOOKUP(H575,inTHLBdata!A:H,8,FALSE)</f>
        <v>0</v>
      </c>
      <c r="N575" s="24"/>
    </row>
    <row r="576" spans="1:14">
      <c r="A576" s="24">
        <v>2000</v>
      </c>
      <c r="B576" s="24" t="s">
        <v>187</v>
      </c>
      <c r="C576" t="str">
        <f>VLOOKUP(B576,'FHF LUT'!$A$5:$H$81,2,FALSE)</f>
        <v>Western Pine Beetle</v>
      </c>
      <c r="D576" s="24">
        <v>23</v>
      </c>
      <c r="E576" s="24" t="s">
        <v>27</v>
      </c>
      <c r="F576" s="24">
        <v>0</v>
      </c>
      <c r="G576" s="24">
        <v>0</v>
      </c>
      <c r="H576" s="24" t="str">
        <f t="shared" si="8"/>
        <v>2000_IBW_23</v>
      </c>
      <c r="I576" s="24">
        <f>VLOOKUP(H576,inTHLBdata!A:H,7,FALSE)</f>
        <v>0</v>
      </c>
      <c r="J576" s="24">
        <f>VLOOKUP(H576,inTHLBdata!A:H,8,FALSE)</f>
        <v>0</v>
      </c>
      <c r="N576" s="24"/>
    </row>
    <row r="577" spans="1:14">
      <c r="A577" s="24">
        <v>2000</v>
      </c>
      <c r="B577" s="24" t="s">
        <v>187</v>
      </c>
      <c r="C577" t="str">
        <f>VLOOKUP(B577,'FHF LUT'!$A$5:$H$81,2,FALSE)</f>
        <v>Western Pine Beetle</v>
      </c>
      <c r="D577" s="24">
        <v>24</v>
      </c>
      <c r="E577" s="24" t="s">
        <v>17</v>
      </c>
      <c r="F577" s="24">
        <v>0</v>
      </c>
      <c r="G577" s="24">
        <v>0</v>
      </c>
      <c r="H577" s="24" t="str">
        <f t="shared" si="8"/>
        <v>2000_IBW_24</v>
      </c>
      <c r="I577" s="24">
        <f>VLOOKUP(H577,inTHLBdata!A:H,7,FALSE)</f>
        <v>0</v>
      </c>
      <c r="J577" s="24">
        <f>VLOOKUP(H577,inTHLBdata!A:H,8,FALSE)</f>
        <v>0</v>
      </c>
      <c r="N577" s="24"/>
    </row>
    <row r="578" spans="1:14">
      <c r="A578" s="24">
        <v>2000</v>
      </c>
      <c r="B578" s="24" t="s">
        <v>187</v>
      </c>
      <c r="C578" t="str">
        <f>VLOOKUP(B578,'FHF LUT'!$A$5:$H$81,2,FALSE)</f>
        <v>Western Pine Beetle</v>
      </c>
      <c r="D578" s="24">
        <v>25</v>
      </c>
      <c r="E578" s="24" t="s">
        <v>23</v>
      </c>
      <c r="F578" s="24">
        <v>0</v>
      </c>
      <c r="G578" s="24">
        <v>0</v>
      </c>
      <c r="H578" s="24" t="str">
        <f t="shared" si="8"/>
        <v>2000_IBW_25</v>
      </c>
      <c r="I578" s="24">
        <f>VLOOKUP(H578,inTHLBdata!A:H,7,FALSE)</f>
        <v>0</v>
      </c>
      <c r="J578" s="24">
        <f>VLOOKUP(H578,inTHLBdata!A:H,8,FALSE)</f>
        <v>0</v>
      </c>
      <c r="N578" s="24"/>
    </row>
    <row r="579" spans="1:14">
      <c r="A579" s="24">
        <v>2000</v>
      </c>
      <c r="B579" s="24" t="s">
        <v>187</v>
      </c>
      <c r="C579" t="str">
        <f>VLOOKUP(B579,'FHF LUT'!$A$5:$H$81,2,FALSE)</f>
        <v>Western Pine Beetle</v>
      </c>
      <c r="D579" s="24">
        <v>26</v>
      </c>
      <c r="E579" s="24" t="s">
        <v>14</v>
      </c>
      <c r="F579" s="24">
        <v>0</v>
      </c>
      <c r="G579" s="24">
        <v>0</v>
      </c>
      <c r="H579" s="24" t="str">
        <f t="shared" ref="H579:H642" si="9">CONCATENATE(A579,"_",B579,"_",D579)</f>
        <v>2000_IBW_26</v>
      </c>
      <c r="I579" s="24">
        <f>VLOOKUP(H579,inTHLBdata!A:H,7,FALSE)</f>
        <v>0</v>
      </c>
      <c r="J579" s="24">
        <f>VLOOKUP(H579,inTHLBdata!A:H,8,FALSE)</f>
        <v>0</v>
      </c>
      <c r="N579" s="24"/>
    </row>
    <row r="580" spans="1:14">
      <c r="A580" s="24">
        <v>2000</v>
      </c>
      <c r="B580" s="24" t="s">
        <v>187</v>
      </c>
      <c r="C580" t="str">
        <f>VLOOKUP(B580,'FHF LUT'!$A$5:$H$81,2,FALSE)</f>
        <v>Western Pine Beetle</v>
      </c>
      <c r="D580" s="24">
        <v>27</v>
      </c>
      <c r="E580" s="24" t="s">
        <v>21</v>
      </c>
      <c r="F580" s="24">
        <v>0</v>
      </c>
      <c r="G580" s="24">
        <v>0</v>
      </c>
      <c r="H580" s="24" t="str">
        <f t="shared" si="9"/>
        <v>2000_IBW_27</v>
      </c>
      <c r="I580" s="24">
        <f>VLOOKUP(H580,inTHLBdata!A:H,7,FALSE)</f>
        <v>0</v>
      </c>
      <c r="J580" s="24">
        <f>VLOOKUP(H580,inTHLBdata!A:H,8,FALSE)</f>
        <v>0</v>
      </c>
      <c r="N580" s="24"/>
    </row>
    <row r="581" spans="1:14">
      <c r="A581" s="24">
        <v>2000</v>
      </c>
      <c r="B581" s="24" t="s">
        <v>187</v>
      </c>
      <c r="C581" t="str">
        <f>VLOOKUP(B581,'FHF LUT'!$A$5:$H$81,2,FALSE)</f>
        <v>Western Pine Beetle</v>
      </c>
      <c r="D581" s="24">
        <v>29</v>
      </c>
      <c r="E581" s="24" t="s">
        <v>9</v>
      </c>
      <c r="F581" s="24">
        <v>0</v>
      </c>
      <c r="G581" s="24">
        <v>0</v>
      </c>
      <c r="H581" s="24" t="str">
        <f t="shared" si="9"/>
        <v>2000_IBW_29</v>
      </c>
      <c r="I581" s="24">
        <f>VLOOKUP(H581,inTHLBdata!A:H,7,FALSE)</f>
        <v>0</v>
      </c>
      <c r="J581" s="24">
        <f>VLOOKUP(H581,inTHLBdata!A:H,8,FALSE)</f>
        <v>0</v>
      </c>
      <c r="N581" s="24"/>
    </row>
    <row r="582" spans="1:14">
      <c r="A582" s="24">
        <v>2000</v>
      </c>
      <c r="B582" s="24" t="s">
        <v>187</v>
      </c>
      <c r="C582" t="str">
        <f>VLOOKUP(B582,'FHF LUT'!$A$5:$H$81,2,FALSE)</f>
        <v>Western Pine Beetle</v>
      </c>
      <c r="D582" s="24">
        <v>30</v>
      </c>
      <c r="E582" s="24" t="s">
        <v>35</v>
      </c>
      <c r="F582" s="24">
        <v>0</v>
      </c>
      <c r="G582" s="24">
        <v>0</v>
      </c>
      <c r="H582" s="24" t="str">
        <f t="shared" si="9"/>
        <v>2000_IBW_30</v>
      </c>
      <c r="I582" s="24">
        <f>VLOOKUP(H582,inTHLBdata!A:H,7,FALSE)</f>
        <v>0</v>
      </c>
      <c r="J582" s="24">
        <f>VLOOKUP(H582,inTHLBdata!A:H,8,FALSE)</f>
        <v>0</v>
      </c>
      <c r="N582" s="24"/>
    </row>
    <row r="583" spans="1:14">
      <c r="A583" s="24">
        <v>2000</v>
      </c>
      <c r="B583" s="24" t="s">
        <v>187</v>
      </c>
      <c r="C583" t="str">
        <f>VLOOKUP(B583,'FHF LUT'!$A$5:$H$81,2,FALSE)</f>
        <v>Western Pine Beetle</v>
      </c>
      <c r="D583" s="24">
        <v>31</v>
      </c>
      <c r="E583" s="24" t="s">
        <v>34</v>
      </c>
      <c r="F583" s="24">
        <v>0</v>
      </c>
      <c r="G583" s="24">
        <v>0</v>
      </c>
      <c r="H583" s="24" t="str">
        <f t="shared" si="9"/>
        <v>2000_IBW_31</v>
      </c>
      <c r="I583" s="24">
        <f>VLOOKUP(H583,inTHLBdata!A:H,7,FALSE)</f>
        <v>0</v>
      </c>
      <c r="J583" s="24">
        <f>VLOOKUP(H583,inTHLBdata!A:H,8,FALSE)</f>
        <v>0</v>
      </c>
      <c r="N583" s="24"/>
    </row>
    <row r="584" spans="1:14">
      <c r="A584" s="24">
        <v>2000</v>
      </c>
      <c r="B584" s="24" t="s">
        <v>187</v>
      </c>
      <c r="C584" t="str">
        <f>VLOOKUP(B584,'FHF LUT'!$A$5:$H$81,2,FALSE)</f>
        <v>Western Pine Beetle</v>
      </c>
      <c r="D584" s="24">
        <v>38</v>
      </c>
      <c r="E584" s="24" t="s">
        <v>8</v>
      </c>
      <c r="F584" s="24">
        <v>0</v>
      </c>
      <c r="G584" s="24">
        <v>0</v>
      </c>
      <c r="H584" s="24" t="str">
        <f t="shared" si="9"/>
        <v>2000_IBW_38</v>
      </c>
      <c r="I584" s="24">
        <f>VLOOKUP(H584,inTHLBdata!A:H,7,FALSE)</f>
        <v>0</v>
      </c>
      <c r="J584" s="24">
        <f>VLOOKUP(H584,inTHLBdata!A:H,8,FALSE)</f>
        <v>0</v>
      </c>
      <c r="N584" s="24"/>
    </row>
    <row r="585" spans="1:14">
      <c r="A585" s="24">
        <v>2000</v>
      </c>
      <c r="B585" s="24" t="s">
        <v>187</v>
      </c>
      <c r="C585" t="str">
        <f>VLOOKUP(B585,'FHF LUT'!$A$5:$H$81,2,FALSE)</f>
        <v>Western Pine Beetle</v>
      </c>
      <c r="D585" s="24">
        <v>39</v>
      </c>
      <c r="E585" s="24" t="s">
        <v>36</v>
      </c>
      <c r="F585" s="24">
        <v>0</v>
      </c>
      <c r="G585" s="24">
        <v>0</v>
      </c>
      <c r="H585" s="24" t="str">
        <f t="shared" si="9"/>
        <v>2000_IBW_39</v>
      </c>
      <c r="I585" s="24">
        <f>VLOOKUP(H585,inTHLBdata!A:H,7,FALSE)</f>
        <v>0</v>
      </c>
      <c r="J585" s="24">
        <f>VLOOKUP(H585,inTHLBdata!A:H,8,FALSE)</f>
        <v>0</v>
      </c>
      <c r="N585" s="24"/>
    </row>
    <row r="586" spans="1:14">
      <c r="A586" s="24">
        <v>2000</v>
      </c>
      <c r="B586" s="24" t="s">
        <v>187</v>
      </c>
      <c r="C586" t="str">
        <f>VLOOKUP(B586,'FHF LUT'!$A$5:$H$81,2,FALSE)</f>
        <v>Western Pine Beetle</v>
      </c>
      <c r="D586" s="24">
        <v>40</v>
      </c>
      <c r="E586" s="24" t="s">
        <v>31</v>
      </c>
      <c r="F586" s="24">
        <v>0</v>
      </c>
      <c r="G586" s="24">
        <v>0</v>
      </c>
      <c r="H586" s="24" t="str">
        <f t="shared" si="9"/>
        <v>2000_IBW_40</v>
      </c>
      <c r="I586" s="24">
        <f>VLOOKUP(H586,inTHLBdata!A:H,7,FALSE)</f>
        <v>0</v>
      </c>
      <c r="J586" s="24">
        <f>VLOOKUP(H586,inTHLBdata!A:H,8,FALSE)</f>
        <v>0</v>
      </c>
      <c r="N586" s="24"/>
    </row>
    <row r="587" spans="1:14">
      <c r="A587" s="24">
        <v>2000</v>
      </c>
      <c r="B587" s="24" t="s">
        <v>187</v>
      </c>
      <c r="C587" t="str">
        <f>VLOOKUP(B587,'FHF LUT'!$A$5:$H$81,2,FALSE)</f>
        <v>Western Pine Beetle</v>
      </c>
      <c r="D587" s="24">
        <v>41</v>
      </c>
      <c r="E587" s="24" t="s">
        <v>26</v>
      </c>
      <c r="F587" s="24">
        <v>0</v>
      </c>
      <c r="G587" s="24">
        <v>0</v>
      </c>
      <c r="H587" s="24" t="str">
        <f t="shared" si="9"/>
        <v>2000_IBW_41</v>
      </c>
      <c r="I587" s="24">
        <f>VLOOKUP(H587,inTHLBdata!A:H,7,FALSE)</f>
        <v>0</v>
      </c>
      <c r="J587" s="24">
        <f>VLOOKUP(H587,inTHLBdata!A:H,8,FALSE)</f>
        <v>0</v>
      </c>
      <c r="N587" s="24"/>
    </row>
    <row r="588" spans="1:14">
      <c r="A588" s="24">
        <v>2000</v>
      </c>
      <c r="B588" s="24" t="s">
        <v>187</v>
      </c>
      <c r="C588" t="str">
        <f>VLOOKUP(B588,'FHF LUT'!$A$5:$H$81,2,FALSE)</f>
        <v>Western Pine Beetle</v>
      </c>
      <c r="D588" s="24">
        <v>43</v>
      </c>
      <c r="E588" s="24" t="s">
        <v>20</v>
      </c>
      <c r="F588" s="24">
        <v>0</v>
      </c>
      <c r="G588" s="24">
        <v>0</v>
      </c>
      <c r="H588" s="24" t="str">
        <f t="shared" si="9"/>
        <v>2000_IBW_43</v>
      </c>
      <c r="I588" s="24">
        <f>VLOOKUP(H588,inTHLBdata!A:H,7,FALSE)</f>
        <v>0</v>
      </c>
      <c r="J588" s="24">
        <f>VLOOKUP(H588,inTHLBdata!A:H,8,FALSE)</f>
        <v>0</v>
      </c>
      <c r="N588" s="24"/>
    </row>
    <row r="589" spans="1:14">
      <c r="A589" s="24">
        <v>2000</v>
      </c>
      <c r="B589" s="24" t="s">
        <v>187</v>
      </c>
      <c r="C589" t="str">
        <f>VLOOKUP(B589,'FHF LUT'!$A$5:$H$81,2,FALSE)</f>
        <v>Western Pine Beetle</v>
      </c>
      <c r="D589" s="24">
        <v>44</v>
      </c>
      <c r="E589" s="24" t="s">
        <v>3</v>
      </c>
      <c r="F589" s="24">
        <v>0</v>
      </c>
      <c r="G589" s="24">
        <v>0</v>
      </c>
      <c r="H589" s="24" t="str">
        <f t="shared" si="9"/>
        <v>2000_IBW_44</v>
      </c>
      <c r="I589" s="24">
        <f>VLOOKUP(H589,inTHLBdata!A:H,7,FALSE)</f>
        <v>0</v>
      </c>
      <c r="J589" s="24">
        <f>VLOOKUP(H589,inTHLBdata!A:H,8,FALSE)</f>
        <v>0</v>
      </c>
      <c r="N589" s="24"/>
    </row>
    <row r="590" spans="1:14">
      <c r="A590" s="24">
        <v>2000</v>
      </c>
      <c r="B590" s="24" t="s">
        <v>187</v>
      </c>
      <c r="C590" t="str">
        <f>VLOOKUP(B590,'FHF LUT'!$A$5:$H$81,2,FALSE)</f>
        <v>Western Pine Beetle</v>
      </c>
      <c r="D590" s="24">
        <v>45</v>
      </c>
      <c r="E590" s="24" t="s">
        <v>5</v>
      </c>
      <c r="F590" s="24">
        <v>0</v>
      </c>
      <c r="G590" s="24">
        <v>0</v>
      </c>
      <c r="H590" s="24" t="str">
        <f t="shared" si="9"/>
        <v>2000_IBW_45</v>
      </c>
      <c r="I590" s="24">
        <f>VLOOKUP(H590,inTHLBdata!A:H,7,FALSE)</f>
        <v>0</v>
      </c>
      <c r="J590" s="24">
        <f>VLOOKUP(H590,inTHLBdata!A:H,8,FALSE)</f>
        <v>0</v>
      </c>
      <c r="N590" s="24"/>
    </row>
    <row r="591" spans="1:14">
      <c r="A591" s="24">
        <v>2000</v>
      </c>
      <c r="B591" s="24" t="s">
        <v>187</v>
      </c>
      <c r="C591" t="str">
        <f>VLOOKUP(B591,'FHF LUT'!$A$5:$H$81,2,FALSE)</f>
        <v>Western Pine Beetle</v>
      </c>
      <c r="D591" s="24">
        <v>46</v>
      </c>
      <c r="E591" s="24" t="s">
        <v>234</v>
      </c>
      <c r="F591" s="24">
        <v>0</v>
      </c>
      <c r="G591" s="24">
        <v>0</v>
      </c>
      <c r="H591" s="24" t="str">
        <f t="shared" si="9"/>
        <v>2000_IBW_46</v>
      </c>
      <c r="I591" s="24">
        <f>VLOOKUP(H591,inTHLBdata!A:H,7,FALSE)</f>
        <v>0</v>
      </c>
      <c r="J591" s="24">
        <f>VLOOKUP(H591,inTHLBdata!A:H,8,FALSE)</f>
        <v>0</v>
      </c>
      <c r="N591" s="24"/>
    </row>
    <row r="592" spans="1:14">
      <c r="A592" s="24">
        <v>2000</v>
      </c>
      <c r="B592" s="24" t="s">
        <v>187</v>
      </c>
      <c r="C592" t="str">
        <f>VLOOKUP(B592,'FHF LUT'!$A$5:$H$81,2,FALSE)</f>
        <v>Western Pine Beetle</v>
      </c>
      <c r="D592" s="24">
        <v>47</v>
      </c>
      <c r="E592" s="24" t="s">
        <v>233</v>
      </c>
      <c r="F592" s="24">
        <v>0</v>
      </c>
      <c r="G592" s="24">
        <v>0</v>
      </c>
      <c r="H592" s="24" t="str">
        <f t="shared" si="9"/>
        <v>2000_IBW_47</v>
      </c>
      <c r="I592" s="24">
        <f>VLOOKUP(H592,inTHLBdata!A:H,7,FALSE)</f>
        <v>0</v>
      </c>
      <c r="J592" s="24">
        <f>VLOOKUP(H592,inTHLBdata!A:H,8,FALSE)</f>
        <v>0</v>
      </c>
      <c r="N592" s="24"/>
    </row>
    <row r="593" spans="1:14">
      <c r="A593" s="24">
        <v>2000</v>
      </c>
      <c r="B593" s="24" t="s">
        <v>187</v>
      </c>
      <c r="C593" t="str">
        <f>VLOOKUP(B593,'FHF LUT'!$A$5:$H$81,2,FALSE)</f>
        <v>Western Pine Beetle</v>
      </c>
      <c r="D593" s="24">
        <v>48</v>
      </c>
      <c r="E593" s="24" t="s">
        <v>235</v>
      </c>
      <c r="F593" s="24">
        <v>0</v>
      </c>
      <c r="G593" s="24">
        <v>0</v>
      </c>
      <c r="H593" s="24" t="str">
        <f t="shared" si="9"/>
        <v>2000_IBW_48</v>
      </c>
      <c r="I593" s="24">
        <f>VLOOKUP(H593,inTHLBdata!A:H,7,FALSE)</f>
        <v>0</v>
      </c>
      <c r="J593" s="24">
        <f>VLOOKUP(H593,inTHLBdata!A:H,8,FALSE)</f>
        <v>0</v>
      </c>
      <c r="N593" s="24"/>
    </row>
    <row r="594" spans="1:14">
      <c r="A594" s="24">
        <v>2000</v>
      </c>
      <c r="B594" s="24" t="s">
        <v>188</v>
      </c>
      <c r="C594" t="str">
        <f>VLOOKUP(B594,'FHF LUT'!$A$5:$H$81,2,FALSE)</f>
        <v>Fire</v>
      </c>
      <c r="D594" s="24">
        <v>1</v>
      </c>
      <c r="E594" s="24" t="s">
        <v>10</v>
      </c>
      <c r="F594" s="24">
        <v>0</v>
      </c>
      <c r="G594" s="24">
        <v>0</v>
      </c>
      <c r="H594" s="24" t="str">
        <f t="shared" si="9"/>
        <v>2000_NB_1</v>
      </c>
      <c r="I594" s="24">
        <f>VLOOKUP(H594,inTHLBdata!A:H,7,FALSE)</f>
        <v>0</v>
      </c>
      <c r="J594" s="24">
        <f>VLOOKUP(H594,inTHLBdata!A:H,8,FALSE)</f>
        <v>0</v>
      </c>
      <c r="N594" s="24"/>
    </row>
    <row r="595" spans="1:14">
      <c r="A595" s="24">
        <v>2000</v>
      </c>
      <c r="B595" s="24" t="s">
        <v>188</v>
      </c>
      <c r="C595" t="str">
        <f>VLOOKUP(B595,'FHF LUT'!$A$5:$H$81,2,FALSE)</f>
        <v>Fire</v>
      </c>
      <c r="D595" s="24">
        <v>2</v>
      </c>
      <c r="E595" s="24" t="s">
        <v>22</v>
      </c>
      <c r="F595" s="24">
        <v>0</v>
      </c>
      <c r="G595" s="24">
        <v>0</v>
      </c>
      <c r="H595" s="24" t="str">
        <f t="shared" si="9"/>
        <v>2000_NB_2</v>
      </c>
      <c r="I595" s="24">
        <f>VLOOKUP(H595,inTHLBdata!A:H,7,FALSE)</f>
        <v>0</v>
      </c>
      <c r="J595" s="24">
        <f>VLOOKUP(H595,inTHLBdata!A:H,8,FALSE)</f>
        <v>0</v>
      </c>
      <c r="N595" s="24"/>
    </row>
    <row r="596" spans="1:14">
      <c r="A596" s="24">
        <v>2000</v>
      </c>
      <c r="B596" s="24" t="s">
        <v>188</v>
      </c>
      <c r="C596" t="str">
        <f>VLOOKUP(B596,'FHF LUT'!$A$5:$H$81,2,FALSE)</f>
        <v>Fire</v>
      </c>
      <c r="D596" s="24">
        <v>3</v>
      </c>
      <c r="E596" s="24" t="s">
        <v>13</v>
      </c>
      <c r="F596" s="24">
        <v>0</v>
      </c>
      <c r="G596" s="24">
        <v>0</v>
      </c>
      <c r="H596" s="24" t="str">
        <f t="shared" si="9"/>
        <v>2000_NB_3</v>
      </c>
      <c r="I596" s="24">
        <f>VLOOKUP(H596,inTHLBdata!A:H,7,FALSE)</f>
        <v>0</v>
      </c>
      <c r="J596" s="24">
        <f>VLOOKUP(H596,inTHLBdata!A:H,8,FALSE)</f>
        <v>0</v>
      </c>
      <c r="N596" s="24"/>
    </row>
    <row r="597" spans="1:14">
      <c r="A597" s="24">
        <v>2000</v>
      </c>
      <c r="B597" s="24" t="s">
        <v>188</v>
      </c>
      <c r="C597" t="str">
        <f>VLOOKUP(B597,'FHF LUT'!$A$5:$H$81,2,FALSE)</f>
        <v>Fire</v>
      </c>
      <c r="D597" s="24">
        <v>4</v>
      </c>
      <c r="E597" s="24" t="s">
        <v>28</v>
      </c>
      <c r="F597" s="24">
        <v>0</v>
      </c>
      <c r="G597" s="24">
        <v>0</v>
      </c>
      <c r="H597" s="24" t="str">
        <f t="shared" si="9"/>
        <v>2000_NB_4</v>
      </c>
      <c r="I597" s="24">
        <f>VLOOKUP(H597,inTHLBdata!A:H,7,FALSE)</f>
        <v>0</v>
      </c>
      <c r="J597" s="24">
        <f>VLOOKUP(H597,inTHLBdata!A:H,8,FALSE)</f>
        <v>0</v>
      </c>
      <c r="N597" s="24"/>
    </row>
    <row r="598" spans="1:14">
      <c r="A598" s="24">
        <v>2000</v>
      </c>
      <c r="B598" s="24" t="s">
        <v>188</v>
      </c>
      <c r="C598" t="str">
        <f>VLOOKUP(B598,'FHF LUT'!$A$5:$H$81,2,FALSE)</f>
        <v>Fire</v>
      </c>
      <c r="D598" s="24">
        <v>5</v>
      </c>
      <c r="E598" s="24" t="s">
        <v>16</v>
      </c>
      <c r="F598" s="24">
        <v>150</v>
      </c>
      <c r="G598" s="24">
        <v>150</v>
      </c>
      <c r="H598" s="24" t="str">
        <f t="shared" si="9"/>
        <v>2000_NB_5</v>
      </c>
      <c r="I598" s="24">
        <f>VLOOKUP(H598,inTHLBdata!A:H,7,FALSE)</f>
        <v>79</v>
      </c>
      <c r="J598" s="24">
        <f>VLOOKUP(H598,inTHLBdata!A:H,8,FALSE)</f>
        <v>79</v>
      </c>
      <c r="N598" s="24"/>
    </row>
    <row r="599" spans="1:14">
      <c r="A599" s="24">
        <v>2000</v>
      </c>
      <c r="B599" s="24" t="s">
        <v>188</v>
      </c>
      <c r="C599" t="str">
        <f>VLOOKUP(B599,'FHF LUT'!$A$5:$H$81,2,FALSE)</f>
        <v>Fire</v>
      </c>
      <c r="D599" s="24">
        <v>7</v>
      </c>
      <c r="E599" s="24" t="s">
        <v>25</v>
      </c>
      <c r="F599" s="24">
        <v>3788</v>
      </c>
      <c r="G599" s="24">
        <v>3788</v>
      </c>
      <c r="H599" s="24" t="str">
        <f t="shared" si="9"/>
        <v>2000_NB_7</v>
      </c>
      <c r="I599" s="24">
        <f>VLOOKUP(H599,inTHLBdata!A:H,7,FALSE)</f>
        <v>1248</v>
      </c>
      <c r="J599" s="24">
        <f>VLOOKUP(H599,inTHLBdata!A:H,8,FALSE)</f>
        <v>1248</v>
      </c>
      <c r="N599" s="24"/>
    </row>
    <row r="600" spans="1:14">
      <c r="A600" s="24">
        <v>2000</v>
      </c>
      <c r="B600" s="24" t="s">
        <v>188</v>
      </c>
      <c r="C600" t="str">
        <f>VLOOKUP(B600,'FHF LUT'!$A$5:$H$81,2,FALSE)</f>
        <v>Fire</v>
      </c>
      <c r="D600" s="24">
        <v>8</v>
      </c>
      <c r="E600" s="24" t="s">
        <v>29</v>
      </c>
      <c r="F600" s="24">
        <v>0</v>
      </c>
      <c r="G600" s="24">
        <v>0</v>
      </c>
      <c r="H600" s="24" t="str">
        <f t="shared" si="9"/>
        <v>2000_NB_8</v>
      </c>
      <c r="I600" s="24">
        <f>VLOOKUP(H600,inTHLBdata!A:H,7,FALSE)</f>
        <v>0</v>
      </c>
      <c r="J600" s="24">
        <f>VLOOKUP(H600,inTHLBdata!A:H,8,FALSE)</f>
        <v>0</v>
      </c>
      <c r="N600" s="24"/>
    </row>
    <row r="601" spans="1:14">
      <c r="A601" s="24">
        <v>2000</v>
      </c>
      <c r="B601" s="24" t="s">
        <v>188</v>
      </c>
      <c r="C601" t="str">
        <f>VLOOKUP(B601,'FHF LUT'!$A$5:$H$81,2,FALSE)</f>
        <v>Fire</v>
      </c>
      <c r="D601" s="24">
        <v>9</v>
      </c>
      <c r="E601" s="24" t="s">
        <v>7</v>
      </c>
      <c r="F601" s="24">
        <v>152</v>
      </c>
      <c r="G601" s="24">
        <v>152</v>
      </c>
      <c r="H601" s="24" t="str">
        <f t="shared" si="9"/>
        <v>2000_NB_9</v>
      </c>
      <c r="I601" s="24">
        <f>VLOOKUP(H601,inTHLBdata!A:H,7,FALSE)</f>
        <v>18</v>
      </c>
      <c r="J601" s="24">
        <f>VLOOKUP(H601,inTHLBdata!A:H,8,FALSE)</f>
        <v>18</v>
      </c>
      <c r="N601" s="24"/>
    </row>
    <row r="602" spans="1:14">
      <c r="A602" s="24">
        <v>2000</v>
      </c>
      <c r="B602" s="24" t="s">
        <v>188</v>
      </c>
      <c r="C602" t="str">
        <f>VLOOKUP(B602,'FHF LUT'!$A$5:$H$81,2,FALSE)</f>
        <v>Fire</v>
      </c>
      <c r="D602" s="24">
        <v>10</v>
      </c>
      <c r="E602" s="24" t="s">
        <v>18</v>
      </c>
      <c r="F602" s="24">
        <v>0</v>
      </c>
      <c r="G602" s="24">
        <v>0</v>
      </c>
      <c r="H602" s="24" t="str">
        <f t="shared" si="9"/>
        <v>2000_NB_10</v>
      </c>
      <c r="I602" s="24">
        <f>VLOOKUP(H602,inTHLBdata!A:H,7,FALSE)</f>
        <v>0</v>
      </c>
      <c r="J602" s="24">
        <f>VLOOKUP(H602,inTHLBdata!A:H,8,FALSE)</f>
        <v>0</v>
      </c>
      <c r="N602" s="24"/>
    </row>
    <row r="603" spans="1:14">
      <c r="A603" s="24">
        <v>2000</v>
      </c>
      <c r="B603" s="24" t="s">
        <v>188</v>
      </c>
      <c r="C603" t="str">
        <f>VLOOKUP(B603,'FHF LUT'!$A$5:$H$81,2,FALSE)</f>
        <v>Fire</v>
      </c>
      <c r="D603" s="24">
        <v>11</v>
      </c>
      <c r="E603" s="24" t="s">
        <v>4</v>
      </c>
      <c r="F603" s="24">
        <v>725</v>
      </c>
      <c r="G603" s="24">
        <v>422</v>
      </c>
      <c r="H603" s="24" t="str">
        <f t="shared" si="9"/>
        <v>2000_NB_11</v>
      </c>
      <c r="I603" s="24">
        <f>VLOOKUP(H603,inTHLBdata!A:H,7,FALSE)</f>
        <v>451</v>
      </c>
      <c r="J603" s="24">
        <f>VLOOKUP(H603,inTHLBdata!A:H,8,FALSE)</f>
        <v>290</v>
      </c>
      <c r="N603" s="24"/>
    </row>
    <row r="604" spans="1:14">
      <c r="A604" s="24">
        <v>2000</v>
      </c>
      <c r="B604" s="24" t="s">
        <v>188</v>
      </c>
      <c r="C604" t="str">
        <f>VLOOKUP(B604,'FHF LUT'!$A$5:$H$81,2,FALSE)</f>
        <v>Fire</v>
      </c>
      <c r="D604" s="24">
        <v>12</v>
      </c>
      <c r="E604" s="24" t="s">
        <v>11</v>
      </c>
      <c r="F604" s="24">
        <v>0</v>
      </c>
      <c r="G604" s="24">
        <v>0</v>
      </c>
      <c r="H604" s="24" t="str">
        <f t="shared" si="9"/>
        <v>2000_NB_12</v>
      </c>
      <c r="I604" s="24">
        <f>VLOOKUP(H604,inTHLBdata!A:H,7,FALSE)</f>
        <v>0</v>
      </c>
      <c r="J604" s="24">
        <f>VLOOKUP(H604,inTHLBdata!A:H,8,FALSE)</f>
        <v>0</v>
      </c>
      <c r="N604" s="24"/>
    </row>
    <row r="605" spans="1:14">
      <c r="A605" s="24">
        <v>2000</v>
      </c>
      <c r="B605" s="24" t="s">
        <v>188</v>
      </c>
      <c r="C605" t="str">
        <f>VLOOKUP(B605,'FHF LUT'!$A$5:$H$81,2,FALSE)</f>
        <v>Fire</v>
      </c>
      <c r="D605" s="24">
        <v>13</v>
      </c>
      <c r="E605" s="24" t="s">
        <v>24</v>
      </c>
      <c r="F605" s="24">
        <v>1468</v>
      </c>
      <c r="G605" s="24">
        <v>1460</v>
      </c>
      <c r="H605" s="24" t="str">
        <f t="shared" si="9"/>
        <v>2000_NB_13</v>
      </c>
      <c r="I605" s="24">
        <f>VLOOKUP(H605,inTHLBdata!A:H,7,FALSE)</f>
        <v>1182</v>
      </c>
      <c r="J605" s="24">
        <f>VLOOKUP(H605,inTHLBdata!A:H,8,FALSE)</f>
        <v>1174</v>
      </c>
      <c r="N605" s="24"/>
    </row>
    <row r="606" spans="1:14">
      <c r="A606" s="24">
        <v>2000</v>
      </c>
      <c r="B606" s="24" t="s">
        <v>188</v>
      </c>
      <c r="C606" t="str">
        <f>VLOOKUP(B606,'FHF LUT'!$A$5:$H$81,2,FALSE)</f>
        <v>Fire</v>
      </c>
      <c r="D606" s="24">
        <v>14</v>
      </c>
      <c r="E606" s="24" t="s">
        <v>30</v>
      </c>
      <c r="F606" s="24">
        <v>0</v>
      </c>
      <c r="G606" s="24">
        <v>0</v>
      </c>
      <c r="H606" s="24" t="str">
        <f t="shared" si="9"/>
        <v>2000_NB_14</v>
      </c>
      <c r="I606" s="24">
        <f>VLOOKUP(H606,inTHLBdata!A:H,7,FALSE)</f>
        <v>0</v>
      </c>
      <c r="J606" s="24">
        <f>VLOOKUP(H606,inTHLBdata!A:H,8,FALSE)</f>
        <v>0</v>
      </c>
      <c r="N606" s="24"/>
    </row>
    <row r="607" spans="1:14">
      <c r="A607" s="24">
        <v>2000</v>
      </c>
      <c r="B607" s="24" t="s">
        <v>188</v>
      </c>
      <c r="C607" t="str">
        <f>VLOOKUP(B607,'FHF LUT'!$A$5:$H$81,2,FALSE)</f>
        <v>Fire</v>
      </c>
      <c r="D607" s="24">
        <v>15</v>
      </c>
      <c r="E607" s="24" t="s">
        <v>33</v>
      </c>
      <c r="F607" s="24">
        <v>342</v>
      </c>
      <c r="G607" s="24">
        <v>342</v>
      </c>
      <c r="H607" s="24" t="str">
        <f t="shared" si="9"/>
        <v>2000_NB_15</v>
      </c>
      <c r="I607" s="24">
        <f>VLOOKUP(H607,inTHLBdata!A:H,7,FALSE)</f>
        <v>238</v>
      </c>
      <c r="J607" s="24">
        <f>VLOOKUP(H607,inTHLBdata!A:H,8,FALSE)</f>
        <v>238</v>
      </c>
      <c r="N607" s="24"/>
    </row>
    <row r="608" spans="1:14">
      <c r="A608" s="24">
        <v>2000</v>
      </c>
      <c r="B608" s="24" t="s">
        <v>188</v>
      </c>
      <c r="C608" t="str">
        <f>VLOOKUP(B608,'FHF LUT'!$A$5:$H$81,2,FALSE)</f>
        <v>Fire</v>
      </c>
      <c r="D608" s="24">
        <v>16</v>
      </c>
      <c r="E608" s="24" t="s">
        <v>12</v>
      </c>
      <c r="F608" s="24">
        <v>0</v>
      </c>
      <c r="G608" s="24">
        <v>0</v>
      </c>
      <c r="H608" s="24" t="str">
        <f t="shared" si="9"/>
        <v>2000_NB_16</v>
      </c>
      <c r="I608" s="24">
        <f>VLOOKUP(H608,inTHLBdata!A:H,7,FALSE)</f>
        <v>0</v>
      </c>
      <c r="J608" s="24">
        <f>VLOOKUP(H608,inTHLBdata!A:H,8,FALSE)</f>
        <v>0</v>
      </c>
      <c r="N608" s="24"/>
    </row>
    <row r="609" spans="1:14">
      <c r="A609" s="24">
        <v>2000</v>
      </c>
      <c r="B609" s="24" t="s">
        <v>188</v>
      </c>
      <c r="C609" t="str">
        <f>VLOOKUP(B609,'FHF LUT'!$A$5:$H$81,2,FALSE)</f>
        <v>Fire</v>
      </c>
      <c r="D609" s="24">
        <v>17</v>
      </c>
      <c r="E609" s="24" t="s">
        <v>32</v>
      </c>
      <c r="F609" s="24">
        <v>46286</v>
      </c>
      <c r="G609" s="24">
        <v>46286</v>
      </c>
      <c r="H609" s="24" t="str">
        <f t="shared" si="9"/>
        <v>2000_NB_17</v>
      </c>
      <c r="I609" s="24">
        <f>VLOOKUP(H609,inTHLBdata!A:H,7,FALSE)</f>
        <v>415</v>
      </c>
      <c r="J609" s="24">
        <f>VLOOKUP(H609,inTHLBdata!A:H,8,FALSE)</f>
        <v>415</v>
      </c>
      <c r="N609" s="24"/>
    </row>
    <row r="610" spans="1:14">
      <c r="A610" s="24">
        <v>2000</v>
      </c>
      <c r="B610" s="24" t="s">
        <v>188</v>
      </c>
      <c r="C610" t="str">
        <f>VLOOKUP(B610,'FHF LUT'!$A$5:$H$81,2,FALSE)</f>
        <v>Fire</v>
      </c>
      <c r="D610" s="24">
        <v>18</v>
      </c>
      <c r="E610" s="24" t="s">
        <v>15</v>
      </c>
      <c r="F610" s="24">
        <v>3175</v>
      </c>
      <c r="G610" s="24">
        <v>1483</v>
      </c>
      <c r="H610" s="24" t="str">
        <f t="shared" si="9"/>
        <v>2000_NB_18</v>
      </c>
      <c r="I610" s="24">
        <f>VLOOKUP(H610,inTHLBdata!A:H,7,FALSE)</f>
        <v>3098</v>
      </c>
      <c r="J610" s="24">
        <f>VLOOKUP(H610,inTHLBdata!A:H,8,FALSE)</f>
        <v>1406</v>
      </c>
      <c r="N610" s="24"/>
    </row>
    <row r="611" spans="1:14">
      <c r="A611" s="24">
        <v>2000</v>
      </c>
      <c r="B611" s="24" t="s">
        <v>188</v>
      </c>
      <c r="C611" t="str">
        <f>VLOOKUP(B611,'FHF LUT'!$A$5:$H$81,2,FALSE)</f>
        <v>Fire</v>
      </c>
      <c r="D611" s="24">
        <v>20</v>
      </c>
      <c r="E611" s="24" t="s">
        <v>6</v>
      </c>
      <c r="F611" s="24">
        <v>0</v>
      </c>
      <c r="G611" s="24">
        <v>0</v>
      </c>
      <c r="H611" s="24" t="str">
        <f t="shared" si="9"/>
        <v>2000_NB_20</v>
      </c>
      <c r="I611" s="24">
        <f>VLOOKUP(H611,inTHLBdata!A:H,7,FALSE)</f>
        <v>0</v>
      </c>
      <c r="J611" s="24">
        <f>VLOOKUP(H611,inTHLBdata!A:H,8,FALSE)</f>
        <v>0</v>
      </c>
      <c r="N611" s="24"/>
    </row>
    <row r="612" spans="1:14">
      <c r="A612" s="24">
        <v>2000</v>
      </c>
      <c r="B612" s="24" t="s">
        <v>188</v>
      </c>
      <c r="C612" t="str">
        <f>VLOOKUP(B612,'FHF LUT'!$A$5:$H$81,2,FALSE)</f>
        <v>Fire</v>
      </c>
      <c r="D612" s="24">
        <v>22</v>
      </c>
      <c r="E612" s="24" t="s">
        <v>19</v>
      </c>
      <c r="F612" s="24">
        <v>3258</v>
      </c>
      <c r="G612" s="24">
        <v>2890</v>
      </c>
      <c r="H612" s="24" t="str">
        <f t="shared" si="9"/>
        <v>2000_NB_22</v>
      </c>
      <c r="I612" s="24">
        <f>VLOOKUP(H612,inTHLBdata!A:H,7,FALSE)</f>
        <v>272</v>
      </c>
      <c r="J612" s="24">
        <f>VLOOKUP(H612,inTHLBdata!A:H,8,FALSE)</f>
        <v>112</v>
      </c>
      <c r="N612" s="24"/>
    </row>
    <row r="613" spans="1:14">
      <c r="A613" s="24">
        <v>2000</v>
      </c>
      <c r="B613" s="24" t="s">
        <v>188</v>
      </c>
      <c r="C613" t="str">
        <f>VLOOKUP(B613,'FHF LUT'!$A$5:$H$81,2,FALSE)</f>
        <v>Fire</v>
      </c>
      <c r="D613" s="24">
        <v>23</v>
      </c>
      <c r="E613" s="24" t="s">
        <v>27</v>
      </c>
      <c r="F613" s="24">
        <v>0</v>
      </c>
      <c r="G613" s="24">
        <v>0</v>
      </c>
      <c r="H613" s="24" t="str">
        <f t="shared" si="9"/>
        <v>2000_NB_23</v>
      </c>
      <c r="I613" s="24">
        <f>VLOOKUP(H613,inTHLBdata!A:H,7,FALSE)</f>
        <v>0</v>
      </c>
      <c r="J613" s="24">
        <f>VLOOKUP(H613,inTHLBdata!A:H,8,FALSE)</f>
        <v>0</v>
      </c>
      <c r="N613" s="24"/>
    </row>
    <row r="614" spans="1:14">
      <c r="A614" s="24">
        <v>2000</v>
      </c>
      <c r="B614" s="24" t="s">
        <v>188</v>
      </c>
      <c r="C614" t="str">
        <f>VLOOKUP(B614,'FHF LUT'!$A$5:$H$81,2,FALSE)</f>
        <v>Fire</v>
      </c>
      <c r="D614" s="24">
        <v>24</v>
      </c>
      <c r="E614" s="24" t="s">
        <v>17</v>
      </c>
      <c r="F614" s="24">
        <v>18824</v>
      </c>
      <c r="G614" s="24">
        <v>14823</v>
      </c>
      <c r="H614" s="24" t="str">
        <f t="shared" si="9"/>
        <v>2000_NB_24</v>
      </c>
      <c r="I614" s="24">
        <f>VLOOKUP(H614,inTHLBdata!A:H,7,FALSE)</f>
        <v>2840</v>
      </c>
      <c r="J614" s="24">
        <f>VLOOKUP(H614,inTHLBdata!A:H,8,FALSE)</f>
        <v>2774</v>
      </c>
      <c r="N614" s="24"/>
    </row>
    <row r="615" spans="1:14">
      <c r="A615" s="24">
        <v>2000</v>
      </c>
      <c r="B615" s="24" t="s">
        <v>188</v>
      </c>
      <c r="C615" t="str">
        <f>VLOOKUP(B615,'FHF LUT'!$A$5:$H$81,2,FALSE)</f>
        <v>Fire</v>
      </c>
      <c r="D615" s="24">
        <v>25</v>
      </c>
      <c r="E615" s="24" t="s">
        <v>23</v>
      </c>
      <c r="F615" s="24">
        <v>0</v>
      </c>
      <c r="G615" s="24">
        <v>0</v>
      </c>
      <c r="H615" s="24" t="str">
        <f t="shared" si="9"/>
        <v>2000_NB_25</v>
      </c>
      <c r="I615" s="24">
        <f>VLOOKUP(H615,inTHLBdata!A:H,7,FALSE)</f>
        <v>0</v>
      </c>
      <c r="J615" s="24">
        <f>VLOOKUP(H615,inTHLBdata!A:H,8,FALSE)</f>
        <v>0</v>
      </c>
      <c r="N615" s="24"/>
    </row>
    <row r="616" spans="1:14">
      <c r="A616" s="24">
        <v>2000</v>
      </c>
      <c r="B616" s="24" t="s">
        <v>188</v>
      </c>
      <c r="C616" t="str">
        <f>VLOOKUP(B616,'FHF LUT'!$A$5:$H$81,2,FALSE)</f>
        <v>Fire</v>
      </c>
      <c r="D616" s="24">
        <v>26</v>
      </c>
      <c r="E616" s="24" t="s">
        <v>14</v>
      </c>
      <c r="F616" s="24">
        <v>1201</v>
      </c>
      <c r="G616" s="24">
        <v>1201</v>
      </c>
      <c r="H616" s="24" t="str">
        <f t="shared" si="9"/>
        <v>2000_NB_26</v>
      </c>
      <c r="I616" s="24">
        <f>VLOOKUP(H616,inTHLBdata!A:H,7,FALSE)</f>
        <v>562</v>
      </c>
      <c r="J616" s="24">
        <f>VLOOKUP(H616,inTHLBdata!A:H,8,FALSE)</f>
        <v>562</v>
      </c>
      <c r="N616" s="24"/>
    </row>
    <row r="617" spans="1:14">
      <c r="A617" s="24">
        <v>2000</v>
      </c>
      <c r="B617" s="24" t="s">
        <v>188</v>
      </c>
      <c r="C617" t="str">
        <f>VLOOKUP(B617,'FHF LUT'!$A$5:$H$81,2,FALSE)</f>
        <v>Fire</v>
      </c>
      <c r="D617" s="24">
        <v>27</v>
      </c>
      <c r="E617" s="24" t="s">
        <v>21</v>
      </c>
      <c r="F617" s="24">
        <v>0</v>
      </c>
      <c r="G617" s="24">
        <v>0</v>
      </c>
      <c r="H617" s="24" t="str">
        <f t="shared" si="9"/>
        <v>2000_NB_27</v>
      </c>
      <c r="I617" s="24">
        <f>VLOOKUP(H617,inTHLBdata!A:H,7,FALSE)</f>
        <v>0</v>
      </c>
      <c r="J617" s="24">
        <f>VLOOKUP(H617,inTHLBdata!A:H,8,FALSE)</f>
        <v>0</v>
      </c>
      <c r="N617" s="24"/>
    </row>
    <row r="618" spans="1:14">
      <c r="A618" s="24">
        <v>2000</v>
      </c>
      <c r="B618" s="24" t="s">
        <v>188</v>
      </c>
      <c r="C618" t="str">
        <f>VLOOKUP(B618,'FHF LUT'!$A$5:$H$81,2,FALSE)</f>
        <v>Fire</v>
      </c>
      <c r="D618" s="24">
        <v>29</v>
      </c>
      <c r="E618" s="24" t="s">
        <v>9</v>
      </c>
      <c r="F618" s="24">
        <v>0</v>
      </c>
      <c r="G618" s="24">
        <v>0</v>
      </c>
      <c r="H618" s="24" t="str">
        <f t="shared" si="9"/>
        <v>2000_NB_29</v>
      </c>
      <c r="I618" s="24">
        <f>VLOOKUP(H618,inTHLBdata!A:H,7,FALSE)</f>
        <v>0</v>
      </c>
      <c r="J618" s="24">
        <f>VLOOKUP(H618,inTHLBdata!A:H,8,FALSE)</f>
        <v>0</v>
      </c>
      <c r="N618" s="24"/>
    </row>
    <row r="619" spans="1:14">
      <c r="A619" s="24">
        <v>2000</v>
      </c>
      <c r="B619" s="24" t="s">
        <v>188</v>
      </c>
      <c r="C619" t="str">
        <f>VLOOKUP(B619,'FHF LUT'!$A$5:$H$81,2,FALSE)</f>
        <v>Fire</v>
      </c>
      <c r="D619" s="24">
        <v>30</v>
      </c>
      <c r="E619" s="24" t="s">
        <v>35</v>
      </c>
      <c r="F619" s="24">
        <v>0</v>
      </c>
      <c r="G619" s="24">
        <v>0</v>
      </c>
      <c r="H619" s="24" t="str">
        <f t="shared" si="9"/>
        <v>2000_NB_30</v>
      </c>
      <c r="I619" s="24">
        <f>VLOOKUP(H619,inTHLBdata!A:H,7,FALSE)</f>
        <v>0</v>
      </c>
      <c r="J619" s="24">
        <f>VLOOKUP(H619,inTHLBdata!A:H,8,FALSE)</f>
        <v>0</v>
      </c>
      <c r="N619" s="24"/>
    </row>
    <row r="620" spans="1:14">
      <c r="A620" s="24">
        <v>2000</v>
      </c>
      <c r="B620" s="24" t="s">
        <v>188</v>
      </c>
      <c r="C620" t="str">
        <f>VLOOKUP(B620,'FHF LUT'!$A$5:$H$81,2,FALSE)</f>
        <v>Fire</v>
      </c>
      <c r="D620" s="24">
        <v>31</v>
      </c>
      <c r="E620" s="24" t="s">
        <v>34</v>
      </c>
      <c r="F620" s="24">
        <v>0</v>
      </c>
      <c r="G620" s="24">
        <v>0</v>
      </c>
      <c r="H620" s="24" t="str">
        <f t="shared" si="9"/>
        <v>2000_NB_31</v>
      </c>
      <c r="I620" s="24">
        <f>VLOOKUP(H620,inTHLBdata!A:H,7,FALSE)</f>
        <v>0</v>
      </c>
      <c r="J620" s="24">
        <f>VLOOKUP(H620,inTHLBdata!A:H,8,FALSE)</f>
        <v>0</v>
      </c>
      <c r="N620" s="24"/>
    </row>
    <row r="621" spans="1:14">
      <c r="A621" s="24">
        <v>2000</v>
      </c>
      <c r="B621" s="24" t="s">
        <v>188</v>
      </c>
      <c r="C621" t="str">
        <f>VLOOKUP(B621,'FHF LUT'!$A$5:$H$81,2,FALSE)</f>
        <v>Fire</v>
      </c>
      <c r="D621" s="24">
        <v>38</v>
      </c>
      <c r="E621" s="24" t="s">
        <v>8</v>
      </c>
      <c r="F621" s="24">
        <v>0</v>
      </c>
      <c r="G621" s="24">
        <v>0</v>
      </c>
      <c r="H621" s="24" t="str">
        <f t="shared" si="9"/>
        <v>2000_NB_38</v>
      </c>
      <c r="I621" s="24">
        <f>VLOOKUP(H621,inTHLBdata!A:H,7,FALSE)</f>
        <v>0</v>
      </c>
      <c r="J621" s="24">
        <f>VLOOKUP(H621,inTHLBdata!A:H,8,FALSE)</f>
        <v>0</v>
      </c>
      <c r="N621" s="24"/>
    </row>
    <row r="622" spans="1:14">
      <c r="A622" s="24">
        <v>2000</v>
      </c>
      <c r="B622" s="24" t="s">
        <v>188</v>
      </c>
      <c r="C622" t="str">
        <f>VLOOKUP(B622,'FHF LUT'!$A$5:$H$81,2,FALSE)</f>
        <v>Fire</v>
      </c>
      <c r="D622" s="24">
        <v>39</v>
      </c>
      <c r="E622" s="24" t="s">
        <v>36</v>
      </c>
      <c r="F622" s="24">
        <v>0</v>
      </c>
      <c r="G622" s="24">
        <v>0</v>
      </c>
      <c r="H622" s="24" t="str">
        <f t="shared" si="9"/>
        <v>2000_NB_39</v>
      </c>
      <c r="I622" s="24">
        <f>VLOOKUP(H622,inTHLBdata!A:H,7,FALSE)</f>
        <v>0</v>
      </c>
      <c r="J622" s="24">
        <f>VLOOKUP(H622,inTHLBdata!A:H,8,FALSE)</f>
        <v>0</v>
      </c>
      <c r="N622" s="24"/>
    </row>
    <row r="623" spans="1:14">
      <c r="A623" s="24">
        <v>2000</v>
      </c>
      <c r="B623" s="24" t="s">
        <v>188</v>
      </c>
      <c r="C623" t="str">
        <f>VLOOKUP(B623,'FHF LUT'!$A$5:$H$81,2,FALSE)</f>
        <v>Fire</v>
      </c>
      <c r="D623" s="24">
        <v>40</v>
      </c>
      <c r="E623" s="24" t="s">
        <v>31</v>
      </c>
      <c r="F623" s="24">
        <v>106</v>
      </c>
      <c r="G623" s="24">
        <v>106</v>
      </c>
      <c r="H623" s="24" t="str">
        <f t="shared" si="9"/>
        <v>2000_NB_40</v>
      </c>
      <c r="I623" s="24">
        <f>VLOOKUP(H623,inTHLBdata!A:H,7,FALSE)</f>
        <v>74</v>
      </c>
      <c r="J623" s="24">
        <f>VLOOKUP(H623,inTHLBdata!A:H,8,FALSE)</f>
        <v>74</v>
      </c>
      <c r="N623" s="24"/>
    </row>
    <row r="624" spans="1:14">
      <c r="A624" s="24">
        <v>2000</v>
      </c>
      <c r="B624" s="24" t="s">
        <v>188</v>
      </c>
      <c r="C624" t="str">
        <f>VLOOKUP(B624,'FHF LUT'!$A$5:$H$81,2,FALSE)</f>
        <v>Fire</v>
      </c>
      <c r="D624" s="24">
        <v>41</v>
      </c>
      <c r="E624" s="24" t="s">
        <v>26</v>
      </c>
      <c r="F624" s="24">
        <v>0</v>
      </c>
      <c r="G624" s="24">
        <v>0</v>
      </c>
      <c r="H624" s="24" t="str">
        <f t="shared" si="9"/>
        <v>2000_NB_41</v>
      </c>
      <c r="I624" s="24">
        <f>VLOOKUP(H624,inTHLBdata!A:H,7,FALSE)</f>
        <v>0</v>
      </c>
      <c r="J624" s="24">
        <f>VLOOKUP(H624,inTHLBdata!A:H,8,FALSE)</f>
        <v>0</v>
      </c>
      <c r="N624" s="24"/>
    </row>
    <row r="625" spans="1:14">
      <c r="A625" s="24">
        <v>2000</v>
      </c>
      <c r="B625" s="24" t="s">
        <v>188</v>
      </c>
      <c r="C625" t="str">
        <f>VLOOKUP(B625,'FHF LUT'!$A$5:$H$81,2,FALSE)</f>
        <v>Fire</v>
      </c>
      <c r="D625" s="24">
        <v>43</v>
      </c>
      <c r="E625" s="24" t="s">
        <v>20</v>
      </c>
      <c r="F625" s="24">
        <v>0</v>
      </c>
      <c r="G625" s="24">
        <v>0</v>
      </c>
      <c r="H625" s="24" t="str">
        <f t="shared" si="9"/>
        <v>2000_NB_43</v>
      </c>
      <c r="I625" s="24">
        <f>VLOOKUP(H625,inTHLBdata!A:H,7,FALSE)</f>
        <v>0</v>
      </c>
      <c r="J625" s="24">
        <f>VLOOKUP(H625,inTHLBdata!A:H,8,FALSE)</f>
        <v>0</v>
      </c>
      <c r="N625" s="24"/>
    </row>
    <row r="626" spans="1:14">
      <c r="A626" s="24">
        <v>2000</v>
      </c>
      <c r="B626" s="24" t="s">
        <v>188</v>
      </c>
      <c r="C626" t="str">
        <f>VLOOKUP(B626,'FHF LUT'!$A$5:$H$81,2,FALSE)</f>
        <v>Fire</v>
      </c>
      <c r="D626" s="24">
        <v>44</v>
      </c>
      <c r="E626" s="24" t="s">
        <v>3</v>
      </c>
      <c r="F626" s="24">
        <v>0</v>
      </c>
      <c r="G626" s="24">
        <v>0</v>
      </c>
      <c r="H626" s="24" t="str">
        <f t="shared" si="9"/>
        <v>2000_NB_44</v>
      </c>
      <c r="I626" s="24">
        <f>VLOOKUP(H626,inTHLBdata!A:H,7,FALSE)</f>
        <v>0</v>
      </c>
      <c r="J626" s="24">
        <f>VLOOKUP(H626,inTHLBdata!A:H,8,FALSE)</f>
        <v>0</v>
      </c>
      <c r="N626" s="24"/>
    </row>
    <row r="627" spans="1:14">
      <c r="A627" s="24">
        <v>2000</v>
      </c>
      <c r="B627" s="24" t="s">
        <v>188</v>
      </c>
      <c r="C627" t="str">
        <f>VLOOKUP(B627,'FHF LUT'!$A$5:$H$81,2,FALSE)</f>
        <v>Fire</v>
      </c>
      <c r="D627" s="24">
        <v>45</v>
      </c>
      <c r="E627" s="24" t="s">
        <v>5</v>
      </c>
      <c r="F627" s="24">
        <v>0</v>
      </c>
      <c r="G627" s="24">
        <v>0</v>
      </c>
      <c r="H627" s="24" t="str">
        <f t="shared" si="9"/>
        <v>2000_NB_45</v>
      </c>
      <c r="I627" s="24">
        <f>VLOOKUP(H627,inTHLBdata!A:H,7,FALSE)</f>
        <v>0</v>
      </c>
      <c r="J627" s="24">
        <f>VLOOKUP(H627,inTHLBdata!A:H,8,FALSE)</f>
        <v>0</v>
      </c>
      <c r="N627" s="24"/>
    </row>
    <row r="628" spans="1:14">
      <c r="A628" s="24">
        <v>2000</v>
      </c>
      <c r="B628" s="24" t="s">
        <v>188</v>
      </c>
      <c r="C628" t="str">
        <f>VLOOKUP(B628,'FHF LUT'!$A$5:$H$81,2,FALSE)</f>
        <v>Fire</v>
      </c>
      <c r="D628" s="24">
        <v>46</v>
      </c>
      <c r="E628" s="24" t="s">
        <v>234</v>
      </c>
      <c r="F628" s="24">
        <v>0</v>
      </c>
      <c r="G628" s="24">
        <v>0</v>
      </c>
      <c r="H628" s="24" t="str">
        <f t="shared" si="9"/>
        <v>2000_NB_46</v>
      </c>
      <c r="I628" s="24">
        <f>VLOOKUP(H628,inTHLBdata!A:H,7,FALSE)</f>
        <v>0</v>
      </c>
      <c r="J628" s="24">
        <f>VLOOKUP(H628,inTHLBdata!A:H,8,FALSE)</f>
        <v>0</v>
      </c>
      <c r="N628" s="24"/>
    </row>
    <row r="629" spans="1:14">
      <c r="A629" s="24">
        <v>2000</v>
      </c>
      <c r="B629" s="24" t="s">
        <v>188</v>
      </c>
      <c r="C629" t="str">
        <f>VLOOKUP(B629,'FHF LUT'!$A$5:$H$81,2,FALSE)</f>
        <v>Fire</v>
      </c>
      <c r="D629" s="24">
        <v>47</v>
      </c>
      <c r="E629" s="24" t="s">
        <v>233</v>
      </c>
      <c r="F629" s="24">
        <v>0</v>
      </c>
      <c r="G629" s="24">
        <v>0</v>
      </c>
      <c r="H629" s="24" t="str">
        <f t="shared" si="9"/>
        <v>2000_NB_47</v>
      </c>
      <c r="I629" s="24">
        <f>VLOOKUP(H629,inTHLBdata!A:H,7,FALSE)</f>
        <v>0</v>
      </c>
      <c r="J629" s="24">
        <f>VLOOKUP(H629,inTHLBdata!A:H,8,FALSE)</f>
        <v>0</v>
      </c>
      <c r="N629" s="24"/>
    </row>
    <row r="630" spans="1:14">
      <c r="A630" s="24">
        <v>2000</v>
      </c>
      <c r="B630" s="24" t="s">
        <v>188</v>
      </c>
      <c r="C630" t="str">
        <f>VLOOKUP(B630,'FHF LUT'!$A$5:$H$81,2,FALSE)</f>
        <v>Fire</v>
      </c>
      <c r="D630" s="24">
        <v>48</v>
      </c>
      <c r="E630" s="24" t="s">
        <v>235</v>
      </c>
      <c r="F630" s="24">
        <v>0</v>
      </c>
      <c r="G630" s="24">
        <v>0</v>
      </c>
      <c r="H630" s="24" t="str">
        <f t="shared" si="9"/>
        <v>2000_NB_48</v>
      </c>
      <c r="I630" s="24">
        <f>VLOOKUP(H630,inTHLBdata!A:H,7,FALSE)</f>
        <v>0</v>
      </c>
      <c r="J630" s="24">
        <f>VLOOKUP(H630,inTHLBdata!A:H,8,FALSE)</f>
        <v>0</v>
      </c>
      <c r="N630" s="24"/>
    </row>
    <row r="631" spans="1:14">
      <c r="A631" s="24">
        <v>2000</v>
      </c>
      <c r="B631" s="24" t="s">
        <v>332</v>
      </c>
      <c r="C631" t="str">
        <f>VLOOKUP(B631,'FHF LUT'!$A$5:$H$81,2,FALSE)</f>
        <v>Drought-caused Mortality</v>
      </c>
      <c r="D631" s="24">
        <v>1</v>
      </c>
      <c r="E631" s="24" t="s">
        <v>10</v>
      </c>
      <c r="F631" s="24">
        <v>0</v>
      </c>
      <c r="G631" s="24">
        <v>0</v>
      </c>
      <c r="H631" s="24" t="str">
        <f t="shared" si="9"/>
        <v>2000_NDM_1</v>
      </c>
      <c r="I631" s="24">
        <f>VLOOKUP(H631,inTHLBdata!A:H,7,FALSE)</f>
        <v>0</v>
      </c>
      <c r="J631" s="24">
        <f>VLOOKUP(H631,inTHLBdata!A:H,8,FALSE)</f>
        <v>0</v>
      </c>
      <c r="N631" s="24"/>
    </row>
    <row r="632" spans="1:14">
      <c r="A632" s="24">
        <v>2000</v>
      </c>
      <c r="B632" s="24" t="s">
        <v>332</v>
      </c>
      <c r="C632" t="str">
        <f>VLOOKUP(B632,'FHF LUT'!$A$5:$H$81,2,FALSE)</f>
        <v>Drought-caused Mortality</v>
      </c>
      <c r="D632" s="24">
        <v>2</v>
      </c>
      <c r="E632" s="24" t="s">
        <v>22</v>
      </c>
      <c r="F632" s="24">
        <v>0</v>
      </c>
      <c r="G632" s="24">
        <v>0</v>
      </c>
      <c r="H632" s="24" t="str">
        <f t="shared" si="9"/>
        <v>2000_NDM_2</v>
      </c>
      <c r="I632" s="24">
        <f>VLOOKUP(H632,inTHLBdata!A:H,7,FALSE)</f>
        <v>1847</v>
      </c>
      <c r="J632" s="24">
        <f>VLOOKUP(H632,inTHLBdata!A:H,8,FALSE)</f>
        <v>1301</v>
      </c>
      <c r="N632" s="24"/>
    </row>
    <row r="633" spans="1:14">
      <c r="A633" s="24">
        <v>2000</v>
      </c>
      <c r="B633" s="24" t="s">
        <v>332</v>
      </c>
      <c r="C633" t="str">
        <f>VLOOKUP(B633,'FHF LUT'!$A$5:$H$81,2,FALSE)</f>
        <v>Drought-caused Mortality</v>
      </c>
      <c r="D633" s="24">
        <v>3</v>
      </c>
      <c r="E633" s="24" t="s">
        <v>13</v>
      </c>
      <c r="F633" s="24">
        <v>0</v>
      </c>
      <c r="G633" s="24">
        <v>0</v>
      </c>
      <c r="H633" s="24" t="str">
        <f t="shared" si="9"/>
        <v>2000_NDM_3</v>
      </c>
      <c r="I633" s="24">
        <f>VLOOKUP(H633,inTHLBdata!A:H,7,FALSE)</f>
        <v>0</v>
      </c>
      <c r="J633" s="24">
        <f>VLOOKUP(H633,inTHLBdata!A:H,8,FALSE)</f>
        <v>0</v>
      </c>
      <c r="N633" s="24"/>
    </row>
    <row r="634" spans="1:14">
      <c r="A634" s="24">
        <v>2000</v>
      </c>
      <c r="B634" s="24" t="s">
        <v>332</v>
      </c>
      <c r="C634" t="str">
        <f>VLOOKUP(B634,'FHF LUT'!$A$5:$H$81,2,FALSE)</f>
        <v>Drought-caused Mortality</v>
      </c>
      <c r="D634" s="24">
        <v>4</v>
      </c>
      <c r="E634" s="24" t="s">
        <v>28</v>
      </c>
      <c r="F634" s="24">
        <v>0</v>
      </c>
      <c r="G634" s="24">
        <v>0</v>
      </c>
      <c r="H634" s="24" t="str">
        <f t="shared" si="9"/>
        <v>2000_NDM_4</v>
      </c>
      <c r="I634" s="24">
        <f>VLOOKUP(H634,inTHLBdata!A:H,7,FALSE)</f>
        <v>0</v>
      </c>
      <c r="J634" s="24">
        <f>VLOOKUP(H634,inTHLBdata!A:H,8,FALSE)</f>
        <v>0</v>
      </c>
      <c r="N634" s="24"/>
    </row>
    <row r="635" spans="1:14">
      <c r="A635" s="24">
        <v>2000</v>
      </c>
      <c r="B635" s="24" t="s">
        <v>332</v>
      </c>
      <c r="C635" t="str">
        <f>VLOOKUP(B635,'FHF LUT'!$A$5:$H$81,2,FALSE)</f>
        <v>Drought-caused Mortality</v>
      </c>
      <c r="D635" s="24">
        <v>5</v>
      </c>
      <c r="E635" s="24" t="s">
        <v>16</v>
      </c>
      <c r="F635" s="24">
        <v>0</v>
      </c>
      <c r="G635" s="24">
        <v>0</v>
      </c>
      <c r="H635" s="24" t="str">
        <f t="shared" si="9"/>
        <v>2000_NDM_5</v>
      </c>
      <c r="I635" s="24">
        <f>VLOOKUP(H635,inTHLBdata!A:H,7,FALSE)</f>
        <v>0</v>
      </c>
      <c r="J635" s="24">
        <f>VLOOKUP(H635,inTHLBdata!A:H,8,FALSE)</f>
        <v>0</v>
      </c>
      <c r="N635" s="24"/>
    </row>
    <row r="636" spans="1:14">
      <c r="A636" s="24">
        <v>2000</v>
      </c>
      <c r="B636" s="24" t="s">
        <v>332</v>
      </c>
      <c r="C636" t="str">
        <f>VLOOKUP(B636,'FHF LUT'!$A$5:$H$81,2,FALSE)</f>
        <v>Drought-caused Mortality</v>
      </c>
      <c r="D636" s="24">
        <v>7</v>
      </c>
      <c r="E636" s="24" t="s">
        <v>25</v>
      </c>
      <c r="F636" s="24">
        <v>0</v>
      </c>
      <c r="G636" s="24">
        <v>0</v>
      </c>
      <c r="H636" s="24" t="str">
        <f t="shared" si="9"/>
        <v>2000_NDM_7</v>
      </c>
      <c r="I636" s="24">
        <f>VLOOKUP(H636,inTHLBdata!A:H,7,FALSE)</f>
        <v>0</v>
      </c>
      <c r="J636" s="24">
        <f>VLOOKUP(H636,inTHLBdata!A:H,8,FALSE)</f>
        <v>0</v>
      </c>
      <c r="N636" s="24"/>
    </row>
    <row r="637" spans="1:14">
      <c r="A637" s="24">
        <v>2000</v>
      </c>
      <c r="B637" s="24" t="s">
        <v>332</v>
      </c>
      <c r="C637" t="str">
        <f>VLOOKUP(B637,'FHF LUT'!$A$5:$H$81,2,FALSE)</f>
        <v>Drought-caused Mortality</v>
      </c>
      <c r="D637" s="24">
        <v>8</v>
      </c>
      <c r="E637" s="24" t="s">
        <v>29</v>
      </c>
      <c r="F637" s="24">
        <v>0</v>
      </c>
      <c r="G637" s="24">
        <v>0</v>
      </c>
      <c r="H637" s="24" t="str">
        <f t="shared" si="9"/>
        <v>2000_NDM_8</v>
      </c>
      <c r="I637" s="24">
        <f>VLOOKUP(H637,inTHLBdata!A:H,7,FALSE)</f>
        <v>0</v>
      </c>
      <c r="J637" s="24">
        <f>VLOOKUP(H637,inTHLBdata!A:H,8,FALSE)</f>
        <v>0</v>
      </c>
      <c r="N637" s="24"/>
    </row>
    <row r="638" spans="1:14">
      <c r="A638" s="24">
        <v>2000</v>
      </c>
      <c r="B638" s="24" t="s">
        <v>332</v>
      </c>
      <c r="C638" t="str">
        <f>VLOOKUP(B638,'FHF LUT'!$A$5:$H$81,2,FALSE)</f>
        <v>Drought-caused Mortality</v>
      </c>
      <c r="D638" s="24">
        <v>9</v>
      </c>
      <c r="E638" s="24" t="s">
        <v>7</v>
      </c>
      <c r="F638" s="24">
        <v>0</v>
      </c>
      <c r="G638" s="24">
        <v>0</v>
      </c>
      <c r="H638" s="24" t="str">
        <f t="shared" si="9"/>
        <v>2000_NDM_9</v>
      </c>
      <c r="I638" s="24">
        <f>VLOOKUP(H638,inTHLBdata!A:H,7,FALSE)</f>
        <v>0</v>
      </c>
      <c r="J638" s="24">
        <f>VLOOKUP(H638,inTHLBdata!A:H,8,FALSE)</f>
        <v>0</v>
      </c>
      <c r="N638" s="24"/>
    </row>
    <row r="639" spans="1:14">
      <c r="A639" s="24">
        <v>2000</v>
      </c>
      <c r="B639" s="24" t="s">
        <v>332</v>
      </c>
      <c r="C639" t="str">
        <f>VLOOKUP(B639,'FHF LUT'!$A$5:$H$81,2,FALSE)</f>
        <v>Drought-caused Mortality</v>
      </c>
      <c r="D639" s="24">
        <v>10</v>
      </c>
      <c r="E639" s="24" t="s">
        <v>18</v>
      </c>
      <c r="F639" s="24">
        <v>0</v>
      </c>
      <c r="G639" s="24">
        <v>0</v>
      </c>
      <c r="H639" s="24" t="str">
        <f t="shared" si="9"/>
        <v>2000_NDM_10</v>
      </c>
      <c r="I639" s="24">
        <f>VLOOKUP(H639,inTHLBdata!A:H,7,FALSE)</f>
        <v>0</v>
      </c>
      <c r="J639" s="24">
        <f>VLOOKUP(H639,inTHLBdata!A:H,8,FALSE)</f>
        <v>0</v>
      </c>
      <c r="N639" s="24"/>
    </row>
    <row r="640" spans="1:14">
      <c r="A640" s="24">
        <v>2000</v>
      </c>
      <c r="B640" s="24" t="s">
        <v>332</v>
      </c>
      <c r="C640" t="str">
        <f>VLOOKUP(B640,'FHF LUT'!$A$5:$H$81,2,FALSE)</f>
        <v>Drought-caused Mortality</v>
      </c>
      <c r="D640" s="24">
        <v>11</v>
      </c>
      <c r="E640" s="24" t="s">
        <v>4</v>
      </c>
      <c r="F640" s="24">
        <v>0</v>
      </c>
      <c r="G640" s="24">
        <v>0</v>
      </c>
      <c r="H640" s="24" t="str">
        <f t="shared" si="9"/>
        <v>2000_NDM_11</v>
      </c>
      <c r="I640" s="24">
        <f>VLOOKUP(H640,inTHLBdata!A:H,7,FALSE)</f>
        <v>0</v>
      </c>
      <c r="J640" s="24">
        <f>VLOOKUP(H640,inTHLBdata!A:H,8,FALSE)</f>
        <v>0</v>
      </c>
      <c r="N640" s="24"/>
    </row>
    <row r="641" spans="1:14">
      <c r="A641" s="24">
        <v>2000</v>
      </c>
      <c r="B641" s="24" t="s">
        <v>332</v>
      </c>
      <c r="C641" t="str">
        <f>VLOOKUP(B641,'FHF LUT'!$A$5:$H$81,2,FALSE)</f>
        <v>Drought-caused Mortality</v>
      </c>
      <c r="D641" s="24">
        <v>12</v>
      </c>
      <c r="E641" s="24" t="s">
        <v>11</v>
      </c>
      <c r="F641" s="24">
        <v>0</v>
      </c>
      <c r="G641" s="24">
        <v>0</v>
      </c>
      <c r="H641" s="24" t="str">
        <f t="shared" si="9"/>
        <v>2000_NDM_12</v>
      </c>
      <c r="I641" s="24">
        <f>VLOOKUP(H641,inTHLBdata!A:H,7,FALSE)</f>
        <v>0</v>
      </c>
      <c r="J641" s="24">
        <f>VLOOKUP(H641,inTHLBdata!A:H,8,FALSE)</f>
        <v>0</v>
      </c>
      <c r="N641" s="24"/>
    </row>
    <row r="642" spans="1:14">
      <c r="A642" s="24">
        <v>2000</v>
      </c>
      <c r="B642" s="24" t="s">
        <v>332</v>
      </c>
      <c r="C642" t="str">
        <f>VLOOKUP(B642,'FHF LUT'!$A$5:$H$81,2,FALSE)</f>
        <v>Drought-caused Mortality</v>
      </c>
      <c r="D642" s="24">
        <v>13</v>
      </c>
      <c r="E642" s="24" t="s">
        <v>24</v>
      </c>
      <c r="F642" s="24">
        <v>0</v>
      </c>
      <c r="G642" s="24">
        <v>0</v>
      </c>
      <c r="H642" s="24" t="str">
        <f t="shared" si="9"/>
        <v>2000_NDM_13</v>
      </c>
      <c r="I642" s="24">
        <f>VLOOKUP(H642,inTHLBdata!A:H,7,FALSE)</f>
        <v>0</v>
      </c>
      <c r="J642" s="24">
        <f>VLOOKUP(H642,inTHLBdata!A:H,8,FALSE)</f>
        <v>0</v>
      </c>
      <c r="N642" s="24"/>
    </row>
    <row r="643" spans="1:14">
      <c r="A643" s="24">
        <v>2000</v>
      </c>
      <c r="B643" s="24" t="s">
        <v>332</v>
      </c>
      <c r="C643" t="str">
        <f>VLOOKUP(B643,'FHF LUT'!$A$5:$H$81,2,FALSE)</f>
        <v>Drought-caused Mortality</v>
      </c>
      <c r="D643" s="24">
        <v>14</v>
      </c>
      <c r="E643" s="24" t="s">
        <v>30</v>
      </c>
      <c r="F643" s="24">
        <v>0</v>
      </c>
      <c r="G643" s="24">
        <v>0</v>
      </c>
      <c r="H643" s="24" t="str">
        <f t="shared" ref="H643:H706" si="10">CONCATENATE(A643,"_",B643,"_",D643)</f>
        <v>2000_NDM_14</v>
      </c>
      <c r="I643" s="24">
        <f>VLOOKUP(H643,inTHLBdata!A:H,7,FALSE)</f>
        <v>0</v>
      </c>
      <c r="J643" s="24">
        <f>VLOOKUP(H643,inTHLBdata!A:H,8,FALSE)</f>
        <v>0</v>
      </c>
      <c r="N643" s="24"/>
    </row>
    <row r="644" spans="1:14">
      <c r="A644" s="24">
        <v>2000</v>
      </c>
      <c r="B644" s="24" t="s">
        <v>332</v>
      </c>
      <c r="C644" t="str">
        <f>VLOOKUP(B644,'FHF LUT'!$A$5:$H$81,2,FALSE)</f>
        <v>Drought-caused Mortality</v>
      </c>
      <c r="D644" s="24">
        <v>15</v>
      </c>
      <c r="E644" s="24" t="s">
        <v>33</v>
      </c>
      <c r="F644" s="24">
        <v>0</v>
      </c>
      <c r="G644" s="24">
        <v>0</v>
      </c>
      <c r="H644" s="24" t="str">
        <f t="shared" si="10"/>
        <v>2000_NDM_15</v>
      </c>
      <c r="I644" s="24">
        <f>VLOOKUP(H644,inTHLBdata!A:H,7,FALSE)</f>
        <v>0</v>
      </c>
      <c r="J644" s="24">
        <f>VLOOKUP(H644,inTHLBdata!A:H,8,FALSE)</f>
        <v>0</v>
      </c>
      <c r="N644" s="24"/>
    </row>
    <row r="645" spans="1:14">
      <c r="A645" s="24">
        <v>2000</v>
      </c>
      <c r="B645" s="24" t="s">
        <v>332</v>
      </c>
      <c r="C645" t="str">
        <f>VLOOKUP(B645,'FHF LUT'!$A$5:$H$81,2,FALSE)</f>
        <v>Drought-caused Mortality</v>
      </c>
      <c r="D645" s="24">
        <v>16</v>
      </c>
      <c r="E645" s="24" t="s">
        <v>12</v>
      </c>
      <c r="F645" s="24">
        <v>0</v>
      </c>
      <c r="G645" s="24">
        <v>0</v>
      </c>
      <c r="H645" s="24" t="str">
        <f t="shared" si="10"/>
        <v>2000_NDM_16</v>
      </c>
      <c r="I645" s="24">
        <f>VLOOKUP(H645,inTHLBdata!A:H,7,FALSE)</f>
        <v>0</v>
      </c>
      <c r="J645" s="24">
        <f>VLOOKUP(H645,inTHLBdata!A:H,8,FALSE)</f>
        <v>0</v>
      </c>
      <c r="N645" s="24"/>
    </row>
    <row r="646" spans="1:14">
      <c r="A646" s="24">
        <v>2000</v>
      </c>
      <c r="B646" s="24" t="s">
        <v>332</v>
      </c>
      <c r="C646" t="str">
        <f>VLOOKUP(B646,'FHF LUT'!$A$5:$H$81,2,FALSE)</f>
        <v>Drought-caused Mortality</v>
      </c>
      <c r="D646" s="24">
        <v>17</v>
      </c>
      <c r="E646" s="24" t="s">
        <v>32</v>
      </c>
      <c r="F646" s="24">
        <v>0</v>
      </c>
      <c r="G646" s="24">
        <v>0</v>
      </c>
      <c r="H646" s="24" t="str">
        <f t="shared" si="10"/>
        <v>2000_NDM_17</v>
      </c>
      <c r="I646" s="24">
        <f>VLOOKUP(H646,inTHLBdata!A:H,7,FALSE)</f>
        <v>0</v>
      </c>
      <c r="J646" s="24">
        <f>VLOOKUP(H646,inTHLBdata!A:H,8,FALSE)</f>
        <v>0</v>
      </c>
      <c r="N646" s="24"/>
    </row>
    <row r="647" spans="1:14">
      <c r="A647" s="24">
        <v>2000</v>
      </c>
      <c r="B647" s="24" t="s">
        <v>332</v>
      </c>
      <c r="C647" t="str">
        <f>VLOOKUP(B647,'FHF LUT'!$A$5:$H$81,2,FALSE)</f>
        <v>Drought-caused Mortality</v>
      </c>
      <c r="D647" s="24">
        <v>18</v>
      </c>
      <c r="E647" s="24" t="s">
        <v>15</v>
      </c>
      <c r="F647" s="24">
        <v>0</v>
      </c>
      <c r="G647" s="24">
        <v>0</v>
      </c>
      <c r="H647" s="24" t="str">
        <f t="shared" si="10"/>
        <v>2000_NDM_18</v>
      </c>
      <c r="I647" s="24">
        <f>VLOOKUP(H647,inTHLBdata!A:H,7,FALSE)</f>
        <v>0</v>
      </c>
      <c r="J647" s="24">
        <f>VLOOKUP(H647,inTHLBdata!A:H,8,FALSE)</f>
        <v>0</v>
      </c>
      <c r="N647" s="24"/>
    </row>
    <row r="648" spans="1:14">
      <c r="A648" s="24">
        <v>2000</v>
      </c>
      <c r="B648" s="24" t="s">
        <v>332</v>
      </c>
      <c r="C648" t="str">
        <f>VLOOKUP(B648,'FHF LUT'!$A$5:$H$81,2,FALSE)</f>
        <v>Drought-caused Mortality</v>
      </c>
      <c r="D648" s="24">
        <v>20</v>
      </c>
      <c r="E648" s="24" t="s">
        <v>6</v>
      </c>
      <c r="F648" s="24">
        <v>0</v>
      </c>
      <c r="G648" s="24">
        <v>0</v>
      </c>
      <c r="H648" s="24" t="str">
        <f t="shared" si="10"/>
        <v>2000_NDM_20</v>
      </c>
      <c r="I648" s="24">
        <f>VLOOKUP(H648,inTHLBdata!A:H,7,FALSE)</f>
        <v>0</v>
      </c>
      <c r="J648" s="24">
        <f>VLOOKUP(H648,inTHLBdata!A:H,8,FALSE)</f>
        <v>0</v>
      </c>
      <c r="N648" s="24"/>
    </row>
    <row r="649" spans="1:14">
      <c r="A649" s="24">
        <v>2000</v>
      </c>
      <c r="B649" s="24" t="s">
        <v>332</v>
      </c>
      <c r="C649" t="str">
        <f>VLOOKUP(B649,'FHF LUT'!$A$5:$H$81,2,FALSE)</f>
        <v>Drought-caused Mortality</v>
      </c>
      <c r="D649" s="24">
        <v>22</v>
      </c>
      <c r="E649" s="24" t="s">
        <v>19</v>
      </c>
      <c r="F649" s="24">
        <v>0</v>
      </c>
      <c r="G649" s="24">
        <v>0</v>
      </c>
      <c r="H649" s="24" t="str">
        <f t="shared" si="10"/>
        <v>2000_NDM_22</v>
      </c>
      <c r="I649" s="24">
        <f>VLOOKUP(H649,inTHLBdata!A:H,7,FALSE)</f>
        <v>0</v>
      </c>
      <c r="J649" s="24">
        <f>VLOOKUP(H649,inTHLBdata!A:H,8,FALSE)</f>
        <v>0</v>
      </c>
      <c r="N649" s="24"/>
    </row>
    <row r="650" spans="1:14">
      <c r="A650" s="24">
        <v>2000</v>
      </c>
      <c r="B650" s="24" t="s">
        <v>332</v>
      </c>
      <c r="C650" t="str">
        <f>VLOOKUP(B650,'FHF LUT'!$A$5:$H$81,2,FALSE)</f>
        <v>Drought-caused Mortality</v>
      </c>
      <c r="D650" s="24">
        <v>23</v>
      </c>
      <c r="E650" s="24" t="s">
        <v>27</v>
      </c>
      <c r="F650" s="24">
        <v>0</v>
      </c>
      <c r="G650" s="24">
        <v>0</v>
      </c>
      <c r="H650" s="24" t="str">
        <f t="shared" si="10"/>
        <v>2000_NDM_23</v>
      </c>
      <c r="I650" s="24">
        <f>VLOOKUP(H650,inTHLBdata!A:H,7,FALSE)</f>
        <v>0</v>
      </c>
      <c r="J650" s="24">
        <f>VLOOKUP(H650,inTHLBdata!A:H,8,FALSE)</f>
        <v>0</v>
      </c>
      <c r="N650" s="24"/>
    </row>
    <row r="651" spans="1:14">
      <c r="A651" s="24">
        <v>2000</v>
      </c>
      <c r="B651" s="24" t="s">
        <v>332</v>
      </c>
      <c r="C651" t="str">
        <f>VLOOKUP(B651,'FHF LUT'!$A$5:$H$81,2,FALSE)</f>
        <v>Drought-caused Mortality</v>
      </c>
      <c r="D651" s="24">
        <v>24</v>
      </c>
      <c r="E651" s="24" t="s">
        <v>17</v>
      </c>
      <c r="F651" s="24">
        <v>0</v>
      </c>
      <c r="G651" s="24">
        <v>0</v>
      </c>
      <c r="H651" s="24" t="str">
        <f t="shared" si="10"/>
        <v>2000_NDM_24</v>
      </c>
      <c r="I651" s="24">
        <f>VLOOKUP(H651,inTHLBdata!A:H,7,FALSE)</f>
        <v>0</v>
      </c>
      <c r="J651" s="24">
        <f>VLOOKUP(H651,inTHLBdata!A:H,8,FALSE)</f>
        <v>0</v>
      </c>
      <c r="N651" s="24"/>
    </row>
    <row r="652" spans="1:14">
      <c r="A652" s="24">
        <v>2000</v>
      </c>
      <c r="B652" s="24" t="s">
        <v>332</v>
      </c>
      <c r="C652" t="str">
        <f>VLOOKUP(B652,'FHF LUT'!$A$5:$H$81,2,FALSE)</f>
        <v>Drought-caused Mortality</v>
      </c>
      <c r="D652" s="24">
        <v>25</v>
      </c>
      <c r="E652" s="24" t="s">
        <v>23</v>
      </c>
      <c r="F652" s="24">
        <v>0</v>
      </c>
      <c r="G652" s="24">
        <v>0</v>
      </c>
      <c r="H652" s="24" t="str">
        <f t="shared" si="10"/>
        <v>2000_NDM_25</v>
      </c>
      <c r="I652" s="24">
        <f>VLOOKUP(H652,inTHLBdata!A:H,7,FALSE)</f>
        <v>0</v>
      </c>
      <c r="J652" s="24">
        <f>VLOOKUP(H652,inTHLBdata!A:H,8,FALSE)</f>
        <v>0</v>
      </c>
      <c r="N652" s="24"/>
    </row>
    <row r="653" spans="1:14">
      <c r="A653" s="24">
        <v>2000</v>
      </c>
      <c r="B653" s="24" t="s">
        <v>332</v>
      </c>
      <c r="C653" t="str">
        <f>VLOOKUP(B653,'FHF LUT'!$A$5:$H$81,2,FALSE)</f>
        <v>Drought-caused Mortality</v>
      </c>
      <c r="D653" s="24">
        <v>26</v>
      </c>
      <c r="E653" s="24" t="s">
        <v>14</v>
      </c>
      <c r="F653" s="24">
        <v>0</v>
      </c>
      <c r="G653" s="24">
        <v>0</v>
      </c>
      <c r="H653" s="24" t="str">
        <f t="shared" si="10"/>
        <v>2000_NDM_26</v>
      </c>
      <c r="I653" s="24">
        <f>VLOOKUP(H653,inTHLBdata!A:H,7,FALSE)</f>
        <v>0</v>
      </c>
      <c r="J653" s="24">
        <f>VLOOKUP(H653,inTHLBdata!A:H,8,FALSE)</f>
        <v>0</v>
      </c>
      <c r="N653" s="24"/>
    </row>
    <row r="654" spans="1:14">
      <c r="A654" s="24">
        <v>2000</v>
      </c>
      <c r="B654" s="24" t="s">
        <v>332</v>
      </c>
      <c r="C654" t="str">
        <f>VLOOKUP(B654,'FHF LUT'!$A$5:$H$81,2,FALSE)</f>
        <v>Drought-caused Mortality</v>
      </c>
      <c r="D654" s="24">
        <v>27</v>
      </c>
      <c r="E654" s="24" t="s">
        <v>21</v>
      </c>
      <c r="F654" s="24">
        <v>0</v>
      </c>
      <c r="G654" s="24">
        <v>0</v>
      </c>
      <c r="H654" s="24" t="str">
        <f t="shared" si="10"/>
        <v>2000_NDM_27</v>
      </c>
      <c r="I654" s="24">
        <f>VLOOKUP(H654,inTHLBdata!A:H,7,FALSE)</f>
        <v>0</v>
      </c>
      <c r="J654" s="24">
        <f>VLOOKUP(H654,inTHLBdata!A:H,8,FALSE)</f>
        <v>0</v>
      </c>
      <c r="N654" s="24"/>
    </row>
    <row r="655" spans="1:14">
      <c r="A655" s="24">
        <v>2000</v>
      </c>
      <c r="B655" s="24" t="s">
        <v>332</v>
      </c>
      <c r="C655" t="str">
        <f>VLOOKUP(B655,'FHF LUT'!$A$5:$H$81,2,FALSE)</f>
        <v>Drought-caused Mortality</v>
      </c>
      <c r="D655" s="24">
        <v>29</v>
      </c>
      <c r="E655" s="24" t="s">
        <v>9</v>
      </c>
      <c r="F655" s="24">
        <v>0</v>
      </c>
      <c r="G655" s="24">
        <v>0</v>
      </c>
      <c r="H655" s="24" t="str">
        <f t="shared" si="10"/>
        <v>2000_NDM_29</v>
      </c>
      <c r="I655" s="24">
        <f>VLOOKUP(H655,inTHLBdata!A:H,7,FALSE)</f>
        <v>0</v>
      </c>
      <c r="J655" s="24">
        <f>VLOOKUP(H655,inTHLBdata!A:H,8,FALSE)</f>
        <v>0</v>
      </c>
      <c r="N655" s="24"/>
    </row>
    <row r="656" spans="1:14">
      <c r="A656" s="24">
        <v>2000</v>
      </c>
      <c r="B656" s="24" t="s">
        <v>332</v>
      </c>
      <c r="C656" t="str">
        <f>VLOOKUP(B656,'FHF LUT'!$A$5:$H$81,2,FALSE)</f>
        <v>Drought-caused Mortality</v>
      </c>
      <c r="D656" s="24">
        <v>30</v>
      </c>
      <c r="E656" s="24" t="s">
        <v>35</v>
      </c>
      <c r="F656" s="24">
        <v>115</v>
      </c>
      <c r="G656" s="24">
        <v>115</v>
      </c>
      <c r="H656" s="24" t="str">
        <f t="shared" si="10"/>
        <v>2000_NDM_30</v>
      </c>
      <c r="I656" s="24">
        <f>VLOOKUP(H656,inTHLBdata!A:H,7,FALSE)</f>
        <v>0</v>
      </c>
      <c r="J656" s="24">
        <f>VLOOKUP(H656,inTHLBdata!A:H,8,FALSE)</f>
        <v>0</v>
      </c>
      <c r="N656" s="24"/>
    </row>
    <row r="657" spans="1:14">
      <c r="A657" s="24">
        <v>2000</v>
      </c>
      <c r="B657" s="24" t="s">
        <v>332</v>
      </c>
      <c r="C657" t="str">
        <f>VLOOKUP(B657,'FHF LUT'!$A$5:$H$81,2,FALSE)</f>
        <v>Drought-caused Mortality</v>
      </c>
      <c r="D657" s="24">
        <v>31</v>
      </c>
      <c r="E657" s="24" t="s">
        <v>34</v>
      </c>
      <c r="F657" s="24">
        <v>0</v>
      </c>
      <c r="G657" s="24">
        <v>0</v>
      </c>
      <c r="H657" s="24" t="str">
        <f t="shared" si="10"/>
        <v>2000_NDM_31</v>
      </c>
      <c r="I657" s="24">
        <f>VLOOKUP(H657,inTHLBdata!A:H,7,FALSE)</f>
        <v>0</v>
      </c>
      <c r="J657" s="24">
        <f>VLOOKUP(H657,inTHLBdata!A:H,8,FALSE)</f>
        <v>0</v>
      </c>
      <c r="N657" s="24"/>
    </row>
    <row r="658" spans="1:14">
      <c r="A658" s="24">
        <v>2000</v>
      </c>
      <c r="B658" s="24" t="s">
        <v>332</v>
      </c>
      <c r="C658" t="str">
        <f>VLOOKUP(B658,'FHF LUT'!$A$5:$H$81,2,FALSE)</f>
        <v>Drought-caused Mortality</v>
      </c>
      <c r="D658" s="24">
        <v>38</v>
      </c>
      <c r="E658" s="24" t="s">
        <v>8</v>
      </c>
      <c r="F658" s="24">
        <v>0</v>
      </c>
      <c r="G658" s="24">
        <v>0</v>
      </c>
      <c r="H658" s="24" t="str">
        <f t="shared" si="10"/>
        <v>2000_NDM_38</v>
      </c>
      <c r="I658" s="24">
        <f>VLOOKUP(H658,inTHLBdata!A:H,7,FALSE)</f>
        <v>0</v>
      </c>
      <c r="J658" s="24">
        <f>VLOOKUP(H658,inTHLBdata!A:H,8,FALSE)</f>
        <v>0</v>
      </c>
      <c r="N658" s="24"/>
    </row>
    <row r="659" spans="1:14">
      <c r="A659" s="24">
        <v>2000</v>
      </c>
      <c r="B659" s="24" t="s">
        <v>332</v>
      </c>
      <c r="C659" t="str">
        <f>VLOOKUP(B659,'FHF LUT'!$A$5:$H$81,2,FALSE)</f>
        <v>Drought-caused Mortality</v>
      </c>
      <c r="D659" s="24">
        <v>39</v>
      </c>
      <c r="E659" s="24" t="s">
        <v>36</v>
      </c>
      <c r="F659" s="24">
        <v>0</v>
      </c>
      <c r="G659" s="24">
        <v>0</v>
      </c>
      <c r="H659" s="24" t="str">
        <f t="shared" si="10"/>
        <v>2000_NDM_39</v>
      </c>
      <c r="I659" s="24">
        <f>VLOOKUP(H659,inTHLBdata!A:H,7,FALSE)</f>
        <v>0</v>
      </c>
      <c r="J659" s="24">
        <f>VLOOKUP(H659,inTHLBdata!A:H,8,FALSE)</f>
        <v>0</v>
      </c>
      <c r="N659" s="24"/>
    </row>
    <row r="660" spans="1:14">
      <c r="A660" s="24">
        <v>2000</v>
      </c>
      <c r="B660" s="24" t="s">
        <v>332</v>
      </c>
      <c r="C660" t="str">
        <f>VLOOKUP(B660,'FHF LUT'!$A$5:$H$81,2,FALSE)</f>
        <v>Drought-caused Mortality</v>
      </c>
      <c r="D660" s="24">
        <v>40</v>
      </c>
      <c r="E660" s="24" t="s">
        <v>31</v>
      </c>
      <c r="F660" s="24">
        <v>0</v>
      </c>
      <c r="G660" s="24">
        <v>0</v>
      </c>
      <c r="H660" s="24" t="str">
        <f t="shared" si="10"/>
        <v>2000_NDM_40</v>
      </c>
      <c r="I660" s="24">
        <f>VLOOKUP(H660,inTHLBdata!A:H,7,FALSE)</f>
        <v>0</v>
      </c>
      <c r="J660" s="24">
        <f>VLOOKUP(H660,inTHLBdata!A:H,8,FALSE)</f>
        <v>0</v>
      </c>
      <c r="N660" s="24"/>
    </row>
    <row r="661" spans="1:14">
      <c r="A661" s="24">
        <v>2000</v>
      </c>
      <c r="B661" s="24" t="s">
        <v>332</v>
      </c>
      <c r="C661" t="str">
        <f>VLOOKUP(B661,'FHF LUT'!$A$5:$H$81,2,FALSE)</f>
        <v>Drought-caused Mortality</v>
      </c>
      <c r="D661" s="24">
        <v>41</v>
      </c>
      <c r="E661" s="24" t="s">
        <v>26</v>
      </c>
      <c r="F661" s="24">
        <v>0</v>
      </c>
      <c r="G661" s="24">
        <v>0</v>
      </c>
      <c r="H661" s="24" t="str">
        <f t="shared" si="10"/>
        <v>2000_NDM_41</v>
      </c>
      <c r="I661" s="24">
        <f>VLOOKUP(H661,inTHLBdata!A:H,7,FALSE)</f>
        <v>0</v>
      </c>
      <c r="J661" s="24">
        <f>VLOOKUP(H661,inTHLBdata!A:H,8,FALSE)</f>
        <v>0</v>
      </c>
      <c r="N661" s="24"/>
    </row>
    <row r="662" spans="1:14">
      <c r="A662" s="24">
        <v>2000</v>
      </c>
      <c r="B662" s="24" t="s">
        <v>332</v>
      </c>
      <c r="C662" t="str">
        <f>VLOOKUP(B662,'FHF LUT'!$A$5:$H$81,2,FALSE)</f>
        <v>Drought-caused Mortality</v>
      </c>
      <c r="D662" s="24">
        <v>43</v>
      </c>
      <c r="E662" s="24" t="s">
        <v>20</v>
      </c>
      <c r="F662" s="24">
        <v>0</v>
      </c>
      <c r="G662" s="24">
        <v>0</v>
      </c>
      <c r="H662" s="24" t="str">
        <f t="shared" si="10"/>
        <v>2000_NDM_43</v>
      </c>
      <c r="I662" s="24">
        <f>VLOOKUP(H662,inTHLBdata!A:H,7,FALSE)</f>
        <v>0</v>
      </c>
      <c r="J662" s="24">
        <f>VLOOKUP(H662,inTHLBdata!A:H,8,FALSE)</f>
        <v>0</v>
      </c>
      <c r="N662" s="24"/>
    </row>
    <row r="663" spans="1:14">
      <c r="A663" s="24">
        <v>2000</v>
      </c>
      <c r="B663" s="24" t="s">
        <v>332</v>
      </c>
      <c r="C663" t="str">
        <f>VLOOKUP(B663,'FHF LUT'!$A$5:$H$81,2,FALSE)</f>
        <v>Drought-caused Mortality</v>
      </c>
      <c r="D663" s="24">
        <v>44</v>
      </c>
      <c r="E663" s="24" t="s">
        <v>3</v>
      </c>
      <c r="F663" s="24">
        <v>0</v>
      </c>
      <c r="G663" s="24">
        <v>0</v>
      </c>
      <c r="H663" s="24" t="str">
        <f t="shared" si="10"/>
        <v>2000_NDM_44</v>
      </c>
      <c r="I663" s="24">
        <f>VLOOKUP(H663,inTHLBdata!A:H,7,FALSE)</f>
        <v>0</v>
      </c>
      <c r="J663" s="24">
        <f>VLOOKUP(H663,inTHLBdata!A:H,8,FALSE)</f>
        <v>0</v>
      </c>
      <c r="N663" s="24"/>
    </row>
    <row r="664" spans="1:14">
      <c r="A664" s="24">
        <v>2000</v>
      </c>
      <c r="B664" s="24" t="s">
        <v>332</v>
      </c>
      <c r="C664" t="str">
        <f>VLOOKUP(B664,'FHF LUT'!$A$5:$H$81,2,FALSE)</f>
        <v>Drought-caused Mortality</v>
      </c>
      <c r="D664" s="24">
        <v>45</v>
      </c>
      <c r="E664" s="24" t="s">
        <v>5</v>
      </c>
      <c r="F664" s="24">
        <v>0</v>
      </c>
      <c r="G664" s="24">
        <v>0</v>
      </c>
      <c r="H664" s="24" t="str">
        <f t="shared" si="10"/>
        <v>2000_NDM_45</v>
      </c>
      <c r="I664" s="24">
        <f>VLOOKUP(H664,inTHLBdata!A:H,7,FALSE)</f>
        <v>0</v>
      </c>
      <c r="J664" s="24">
        <f>VLOOKUP(H664,inTHLBdata!A:H,8,FALSE)</f>
        <v>0</v>
      </c>
      <c r="N664" s="24"/>
    </row>
    <row r="665" spans="1:14">
      <c r="A665" s="24">
        <v>2000</v>
      </c>
      <c r="B665" s="24" t="s">
        <v>332</v>
      </c>
      <c r="C665" t="str">
        <f>VLOOKUP(B665,'FHF LUT'!$A$5:$H$81,2,FALSE)</f>
        <v>Drought-caused Mortality</v>
      </c>
      <c r="D665" s="24">
        <v>46</v>
      </c>
      <c r="E665" s="24" t="s">
        <v>234</v>
      </c>
      <c r="F665" s="24">
        <v>0</v>
      </c>
      <c r="G665" s="24">
        <v>0</v>
      </c>
      <c r="H665" s="24" t="str">
        <f t="shared" si="10"/>
        <v>2000_NDM_46</v>
      </c>
      <c r="I665" s="24">
        <f>VLOOKUP(H665,inTHLBdata!A:H,7,FALSE)</f>
        <v>0</v>
      </c>
      <c r="J665" s="24">
        <f>VLOOKUP(H665,inTHLBdata!A:H,8,FALSE)</f>
        <v>0</v>
      </c>
      <c r="N665" s="24"/>
    </row>
    <row r="666" spans="1:14">
      <c r="A666" s="24">
        <v>2000</v>
      </c>
      <c r="B666" s="24" t="s">
        <v>332</v>
      </c>
      <c r="C666" t="str">
        <f>VLOOKUP(B666,'FHF LUT'!$A$5:$H$81,2,FALSE)</f>
        <v>Drought-caused Mortality</v>
      </c>
      <c r="D666" s="24">
        <v>47</v>
      </c>
      <c r="E666" s="24" t="s">
        <v>233</v>
      </c>
      <c r="F666" s="24">
        <v>0</v>
      </c>
      <c r="G666" s="24">
        <v>0</v>
      </c>
      <c r="H666" s="24" t="str">
        <f t="shared" si="10"/>
        <v>2000_NDM_47</v>
      </c>
      <c r="I666" s="24">
        <f>VLOOKUP(H666,inTHLBdata!A:H,7,FALSE)</f>
        <v>0</v>
      </c>
      <c r="J666" s="24">
        <f>VLOOKUP(H666,inTHLBdata!A:H,8,FALSE)</f>
        <v>0</v>
      </c>
      <c r="N666" s="24"/>
    </row>
    <row r="667" spans="1:14">
      <c r="A667" s="24">
        <v>2000</v>
      </c>
      <c r="B667" s="24" t="s">
        <v>332</v>
      </c>
      <c r="C667" t="str">
        <f>VLOOKUP(B667,'FHF LUT'!$A$5:$H$81,2,FALSE)</f>
        <v>Drought-caused Mortality</v>
      </c>
      <c r="D667" s="24">
        <v>48</v>
      </c>
      <c r="E667" s="24" t="s">
        <v>235</v>
      </c>
      <c r="F667" s="24">
        <v>0</v>
      </c>
      <c r="G667" s="24">
        <v>0</v>
      </c>
      <c r="H667" s="24" t="str">
        <f t="shared" si="10"/>
        <v>2000_NDM_48</v>
      </c>
      <c r="I667" s="24">
        <f>VLOOKUP(H667,inTHLBdata!A:H,7,FALSE)</f>
        <v>0</v>
      </c>
      <c r="J667" s="24">
        <f>VLOOKUP(H667,inTHLBdata!A:H,8,FALSE)</f>
        <v>0</v>
      </c>
      <c r="N667" s="24"/>
    </row>
    <row r="668" spans="1:14">
      <c r="A668" s="24">
        <v>2000</v>
      </c>
      <c r="B668" s="24" t="s">
        <v>190</v>
      </c>
      <c r="C668" t="str">
        <f>VLOOKUP(B668,'FHF LUT'!$A$5:$H$81,2,FALSE)</f>
        <v>Flooding</v>
      </c>
      <c r="D668" s="24">
        <v>1</v>
      </c>
      <c r="E668" s="24" t="s">
        <v>10</v>
      </c>
      <c r="F668" s="24">
        <v>0</v>
      </c>
      <c r="G668" s="24">
        <v>0</v>
      </c>
      <c r="H668" s="24" t="str">
        <f t="shared" si="10"/>
        <v>2000_NF_1</v>
      </c>
      <c r="I668" s="24">
        <f>VLOOKUP(H668,inTHLBdata!A:H,7,FALSE)</f>
        <v>0</v>
      </c>
      <c r="J668" s="24">
        <f>VLOOKUP(H668,inTHLBdata!A:H,8,FALSE)</f>
        <v>0</v>
      </c>
      <c r="N668" s="24"/>
    </row>
    <row r="669" spans="1:14">
      <c r="A669" s="24">
        <v>2000</v>
      </c>
      <c r="B669" s="24" t="s">
        <v>190</v>
      </c>
      <c r="C669" t="str">
        <f>VLOOKUP(B669,'FHF LUT'!$A$5:$H$81,2,FALSE)</f>
        <v>Flooding</v>
      </c>
      <c r="D669" s="24">
        <v>2</v>
      </c>
      <c r="E669" s="24" t="s">
        <v>22</v>
      </c>
      <c r="F669" s="24">
        <v>0</v>
      </c>
      <c r="G669" s="24">
        <v>0</v>
      </c>
      <c r="H669" s="24" t="str">
        <f t="shared" si="10"/>
        <v>2000_NF_2</v>
      </c>
      <c r="I669" s="24">
        <f>VLOOKUP(H669,inTHLBdata!A:H,7,FALSE)</f>
        <v>0</v>
      </c>
      <c r="J669" s="24">
        <f>VLOOKUP(H669,inTHLBdata!A:H,8,FALSE)</f>
        <v>0</v>
      </c>
      <c r="N669" s="24"/>
    </row>
    <row r="670" spans="1:14">
      <c r="A670" s="24">
        <v>2000</v>
      </c>
      <c r="B670" s="24" t="s">
        <v>190</v>
      </c>
      <c r="C670" t="str">
        <f>VLOOKUP(B670,'FHF LUT'!$A$5:$H$81,2,FALSE)</f>
        <v>Flooding</v>
      </c>
      <c r="D670" s="24">
        <v>3</v>
      </c>
      <c r="E670" s="24" t="s">
        <v>13</v>
      </c>
      <c r="F670" s="24">
        <v>0</v>
      </c>
      <c r="G670" s="24">
        <v>0</v>
      </c>
      <c r="H670" s="24" t="str">
        <f t="shared" si="10"/>
        <v>2000_NF_3</v>
      </c>
      <c r="I670" s="24">
        <f>VLOOKUP(H670,inTHLBdata!A:H,7,FALSE)</f>
        <v>0</v>
      </c>
      <c r="J670" s="24">
        <f>VLOOKUP(H670,inTHLBdata!A:H,8,FALSE)</f>
        <v>0</v>
      </c>
      <c r="N670" s="24"/>
    </row>
    <row r="671" spans="1:14">
      <c r="A671" s="24">
        <v>2000</v>
      </c>
      <c r="B671" s="24" t="s">
        <v>190</v>
      </c>
      <c r="C671" t="str">
        <f>VLOOKUP(B671,'FHF LUT'!$A$5:$H$81,2,FALSE)</f>
        <v>Flooding</v>
      </c>
      <c r="D671" s="24">
        <v>4</v>
      </c>
      <c r="E671" s="24" t="s">
        <v>28</v>
      </c>
      <c r="F671" s="24">
        <v>0</v>
      </c>
      <c r="G671" s="24">
        <v>0</v>
      </c>
      <c r="H671" s="24" t="str">
        <f t="shared" si="10"/>
        <v>2000_NF_4</v>
      </c>
      <c r="I671" s="24">
        <f>VLOOKUP(H671,inTHLBdata!A:H,7,FALSE)</f>
        <v>0</v>
      </c>
      <c r="J671" s="24">
        <f>VLOOKUP(H671,inTHLBdata!A:H,8,FALSE)</f>
        <v>0</v>
      </c>
      <c r="N671" s="24"/>
    </row>
    <row r="672" spans="1:14">
      <c r="A672" s="24">
        <v>2000</v>
      </c>
      <c r="B672" s="24" t="s">
        <v>190</v>
      </c>
      <c r="C672" t="str">
        <f>VLOOKUP(B672,'FHF LUT'!$A$5:$H$81,2,FALSE)</f>
        <v>Flooding</v>
      </c>
      <c r="D672" s="24">
        <v>5</v>
      </c>
      <c r="E672" s="24" t="s">
        <v>16</v>
      </c>
      <c r="F672" s="24">
        <v>0</v>
      </c>
      <c r="G672" s="24">
        <v>0</v>
      </c>
      <c r="H672" s="24" t="str">
        <f t="shared" si="10"/>
        <v>2000_NF_5</v>
      </c>
      <c r="I672" s="24">
        <f>VLOOKUP(H672,inTHLBdata!A:H,7,FALSE)</f>
        <v>0</v>
      </c>
      <c r="J672" s="24">
        <f>VLOOKUP(H672,inTHLBdata!A:H,8,FALSE)</f>
        <v>0</v>
      </c>
      <c r="N672" s="24"/>
    </row>
    <row r="673" spans="1:14">
      <c r="A673" s="24">
        <v>2000</v>
      </c>
      <c r="B673" s="24" t="s">
        <v>190</v>
      </c>
      <c r="C673" t="str">
        <f>VLOOKUP(B673,'FHF LUT'!$A$5:$H$81,2,FALSE)</f>
        <v>Flooding</v>
      </c>
      <c r="D673" s="24">
        <v>7</v>
      </c>
      <c r="E673" s="24" t="s">
        <v>25</v>
      </c>
      <c r="F673" s="24">
        <v>445</v>
      </c>
      <c r="G673" s="24">
        <v>445</v>
      </c>
      <c r="H673" s="24" t="str">
        <f t="shared" si="10"/>
        <v>2000_NF_7</v>
      </c>
      <c r="I673" s="24">
        <f>VLOOKUP(H673,inTHLBdata!A:H,7,FALSE)</f>
        <v>356</v>
      </c>
      <c r="J673" s="24">
        <f>VLOOKUP(H673,inTHLBdata!A:H,8,FALSE)</f>
        <v>356</v>
      </c>
      <c r="N673" s="24"/>
    </row>
    <row r="674" spans="1:14">
      <c r="A674" s="24">
        <v>2000</v>
      </c>
      <c r="B674" s="24" t="s">
        <v>190</v>
      </c>
      <c r="C674" t="str">
        <f>VLOOKUP(B674,'FHF LUT'!$A$5:$H$81,2,FALSE)</f>
        <v>Flooding</v>
      </c>
      <c r="D674" s="24">
        <v>8</v>
      </c>
      <c r="E674" s="24" t="s">
        <v>29</v>
      </c>
      <c r="F674" s="24">
        <v>0</v>
      </c>
      <c r="G674" s="24">
        <v>0</v>
      </c>
      <c r="H674" s="24" t="str">
        <f t="shared" si="10"/>
        <v>2000_NF_8</v>
      </c>
      <c r="I674" s="24">
        <f>VLOOKUP(H674,inTHLBdata!A:H,7,FALSE)</f>
        <v>0</v>
      </c>
      <c r="J674" s="24">
        <f>VLOOKUP(H674,inTHLBdata!A:H,8,FALSE)</f>
        <v>0</v>
      </c>
      <c r="N674" s="24"/>
    </row>
    <row r="675" spans="1:14">
      <c r="A675" s="24">
        <v>2000</v>
      </c>
      <c r="B675" s="24" t="s">
        <v>190</v>
      </c>
      <c r="C675" t="str">
        <f>VLOOKUP(B675,'FHF LUT'!$A$5:$H$81,2,FALSE)</f>
        <v>Flooding</v>
      </c>
      <c r="D675" s="24">
        <v>9</v>
      </c>
      <c r="E675" s="24" t="s">
        <v>7</v>
      </c>
      <c r="F675" s="24">
        <v>0</v>
      </c>
      <c r="G675" s="24">
        <v>0</v>
      </c>
      <c r="H675" s="24" t="str">
        <f t="shared" si="10"/>
        <v>2000_NF_9</v>
      </c>
      <c r="I675" s="24">
        <f>VLOOKUP(H675,inTHLBdata!A:H,7,FALSE)</f>
        <v>0</v>
      </c>
      <c r="J675" s="24">
        <f>VLOOKUP(H675,inTHLBdata!A:H,8,FALSE)</f>
        <v>0</v>
      </c>
      <c r="N675" s="24"/>
    </row>
    <row r="676" spans="1:14">
      <c r="A676" s="24">
        <v>2000</v>
      </c>
      <c r="B676" s="24" t="s">
        <v>190</v>
      </c>
      <c r="C676" t="str">
        <f>VLOOKUP(B676,'FHF LUT'!$A$5:$H$81,2,FALSE)</f>
        <v>Flooding</v>
      </c>
      <c r="D676" s="24">
        <v>10</v>
      </c>
      <c r="E676" s="24" t="s">
        <v>18</v>
      </c>
      <c r="F676" s="24">
        <v>0</v>
      </c>
      <c r="G676" s="24">
        <v>0</v>
      </c>
      <c r="H676" s="24" t="str">
        <f t="shared" si="10"/>
        <v>2000_NF_10</v>
      </c>
      <c r="I676" s="24">
        <f>VLOOKUP(H676,inTHLBdata!A:H,7,FALSE)</f>
        <v>0</v>
      </c>
      <c r="J676" s="24">
        <f>VLOOKUP(H676,inTHLBdata!A:H,8,FALSE)</f>
        <v>0</v>
      </c>
      <c r="N676" s="24"/>
    </row>
    <row r="677" spans="1:14">
      <c r="A677" s="24">
        <v>2000</v>
      </c>
      <c r="B677" s="24" t="s">
        <v>190</v>
      </c>
      <c r="C677" t="str">
        <f>VLOOKUP(B677,'FHF LUT'!$A$5:$H$81,2,FALSE)</f>
        <v>Flooding</v>
      </c>
      <c r="D677" s="24">
        <v>11</v>
      </c>
      <c r="E677" s="24" t="s">
        <v>4</v>
      </c>
      <c r="F677" s="24">
        <v>181</v>
      </c>
      <c r="G677" s="24">
        <v>181</v>
      </c>
      <c r="H677" s="24" t="str">
        <f t="shared" si="10"/>
        <v>2000_NF_11</v>
      </c>
      <c r="I677" s="24">
        <f>VLOOKUP(H677,inTHLBdata!A:H,7,FALSE)</f>
        <v>0</v>
      </c>
      <c r="J677" s="24">
        <f>VLOOKUP(H677,inTHLBdata!A:H,8,FALSE)</f>
        <v>0</v>
      </c>
      <c r="N677" s="24"/>
    </row>
    <row r="678" spans="1:14">
      <c r="A678" s="24">
        <v>2000</v>
      </c>
      <c r="B678" s="24" t="s">
        <v>190</v>
      </c>
      <c r="C678" t="str">
        <f>VLOOKUP(B678,'FHF LUT'!$A$5:$H$81,2,FALSE)</f>
        <v>Flooding</v>
      </c>
      <c r="D678" s="24">
        <v>12</v>
      </c>
      <c r="E678" s="24" t="s">
        <v>11</v>
      </c>
      <c r="F678" s="24">
        <v>0</v>
      </c>
      <c r="G678" s="24">
        <v>0</v>
      </c>
      <c r="H678" s="24" t="str">
        <f t="shared" si="10"/>
        <v>2000_NF_12</v>
      </c>
      <c r="I678" s="24">
        <f>VLOOKUP(H678,inTHLBdata!A:H,7,FALSE)</f>
        <v>0</v>
      </c>
      <c r="J678" s="24">
        <f>VLOOKUP(H678,inTHLBdata!A:H,8,FALSE)</f>
        <v>0</v>
      </c>
      <c r="N678" s="24"/>
    </row>
    <row r="679" spans="1:14">
      <c r="A679" s="24">
        <v>2000</v>
      </c>
      <c r="B679" s="24" t="s">
        <v>190</v>
      </c>
      <c r="C679" t="str">
        <f>VLOOKUP(B679,'FHF LUT'!$A$5:$H$81,2,FALSE)</f>
        <v>Flooding</v>
      </c>
      <c r="D679" s="24">
        <v>13</v>
      </c>
      <c r="E679" s="24" t="s">
        <v>24</v>
      </c>
      <c r="F679" s="24">
        <v>0</v>
      </c>
      <c r="G679" s="24">
        <v>0</v>
      </c>
      <c r="H679" s="24" t="str">
        <f t="shared" si="10"/>
        <v>2000_NF_13</v>
      </c>
      <c r="I679" s="24">
        <f>VLOOKUP(H679,inTHLBdata!A:H,7,FALSE)</f>
        <v>0</v>
      </c>
      <c r="J679" s="24">
        <f>VLOOKUP(H679,inTHLBdata!A:H,8,FALSE)</f>
        <v>0</v>
      </c>
      <c r="N679" s="24"/>
    </row>
    <row r="680" spans="1:14">
      <c r="A680" s="24">
        <v>2000</v>
      </c>
      <c r="B680" s="24" t="s">
        <v>190</v>
      </c>
      <c r="C680" t="str">
        <f>VLOOKUP(B680,'FHF LUT'!$A$5:$H$81,2,FALSE)</f>
        <v>Flooding</v>
      </c>
      <c r="D680" s="24">
        <v>14</v>
      </c>
      <c r="E680" s="24" t="s">
        <v>30</v>
      </c>
      <c r="F680" s="24">
        <v>0</v>
      </c>
      <c r="G680" s="24">
        <v>0</v>
      </c>
      <c r="H680" s="24" t="str">
        <f t="shared" si="10"/>
        <v>2000_NF_14</v>
      </c>
      <c r="I680" s="24">
        <f>VLOOKUP(H680,inTHLBdata!A:H,7,FALSE)</f>
        <v>0</v>
      </c>
      <c r="J680" s="24">
        <f>VLOOKUP(H680,inTHLBdata!A:H,8,FALSE)</f>
        <v>0</v>
      </c>
      <c r="N680" s="24"/>
    </row>
    <row r="681" spans="1:14">
      <c r="A681" s="24">
        <v>2000</v>
      </c>
      <c r="B681" s="24" t="s">
        <v>190</v>
      </c>
      <c r="C681" t="str">
        <f>VLOOKUP(B681,'FHF LUT'!$A$5:$H$81,2,FALSE)</f>
        <v>Flooding</v>
      </c>
      <c r="D681" s="24">
        <v>15</v>
      </c>
      <c r="E681" s="24" t="s">
        <v>33</v>
      </c>
      <c r="F681" s="24">
        <v>0</v>
      </c>
      <c r="G681" s="24">
        <v>0</v>
      </c>
      <c r="H681" s="24" t="str">
        <f t="shared" si="10"/>
        <v>2000_NF_15</v>
      </c>
      <c r="I681" s="24">
        <f>VLOOKUP(H681,inTHLBdata!A:H,7,FALSE)</f>
        <v>0</v>
      </c>
      <c r="J681" s="24">
        <f>VLOOKUP(H681,inTHLBdata!A:H,8,FALSE)</f>
        <v>0</v>
      </c>
      <c r="N681" s="24"/>
    </row>
    <row r="682" spans="1:14">
      <c r="A682" s="24">
        <v>2000</v>
      </c>
      <c r="B682" s="24" t="s">
        <v>190</v>
      </c>
      <c r="C682" t="str">
        <f>VLOOKUP(B682,'FHF LUT'!$A$5:$H$81,2,FALSE)</f>
        <v>Flooding</v>
      </c>
      <c r="D682" s="24">
        <v>16</v>
      </c>
      <c r="E682" s="24" t="s">
        <v>12</v>
      </c>
      <c r="F682" s="24">
        <v>0</v>
      </c>
      <c r="G682" s="24">
        <v>0</v>
      </c>
      <c r="H682" s="24" t="str">
        <f t="shared" si="10"/>
        <v>2000_NF_16</v>
      </c>
      <c r="I682" s="24">
        <f>VLOOKUP(H682,inTHLBdata!A:H,7,FALSE)</f>
        <v>0</v>
      </c>
      <c r="J682" s="24">
        <f>VLOOKUP(H682,inTHLBdata!A:H,8,FALSE)</f>
        <v>0</v>
      </c>
      <c r="N682" s="24"/>
    </row>
    <row r="683" spans="1:14">
      <c r="A683" s="24">
        <v>2000</v>
      </c>
      <c r="B683" s="24" t="s">
        <v>190</v>
      </c>
      <c r="C683" t="str">
        <f>VLOOKUP(B683,'FHF LUT'!$A$5:$H$81,2,FALSE)</f>
        <v>Flooding</v>
      </c>
      <c r="D683" s="24">
        <v>17</v>
      </c>
      <c r="E683" s="24" t="s">
        <v>32</v>
      </c>
      <c r="F683" s="24">
        <v>100</v>
      </c>
      <c r="G683" s="24">
        <v>100</v>
      </c>
      <c r="H683" s="24" t="str">
        <f t="shared" si="10"/>
        <v>2000_NF_17</v>
      </c>
      <c r="I683" s="24">
        <f>VLOOKUP(H683,inTHLBdata!A:H,7,FALSE)</f>
        <v>0</v>
      </c>
      <c r="J683" s="24">
        <f>VLOOKUP(H683,inTHLBdata!A:H,8,FALSE)</f>
        <v>0</v>
      </c>
      <c r="N683" s="24"/>
    </row>
    <row r="684" spans="1:14">
      <c r="A684" s="24">
        <v>2000</v>
      </c>
      <c r="B684" s="24" t="s">
        <v>190</v>
      </c>
      <c r="C684" t="str">
        <f>VLOOKUP(B684,'FHF LUT'!$A$5:$H$81,2,FALSE)</f>
        <v>Flooding</v>
      </c>
      <c r="D684" s="24">
        <v>18</v>
      </c>
      <c r="E684" s="24" t="s">
        <v>15</v>
      </c>
      <c r="F684" s="24">
        <v>0</v>
      </c>
      <c r="G684" s="24">
        <v>0</v>
      </c>
      <c r="H684" s="24" t="str">
        <f t="shared" si="10"/>
        <v>2000_NF_18</v>
      </c>
      <c r="I684" s="24">
        <f>VLOOKUP(H684,inTHLBdata!A:H,7,FALSE)</f>
        <v>0</v>
      </c>
      <c r="J684" s="24">
        <f>VLOOKUP(H684,inTHLBdata!A:H,8,FALSE)</f>
        <v>0</v>
      </c>
      <c r="N684" s="24"/>
    </row>
    <row r="685" spans="1:14">
      <c r="A685" s="24">
        <v>2000</v>
      </c>
      <c r="B685" s="24" t="s">
        <v>190</v>
      </c>
      <c r="C685" t="str">
        <f>VLOOKUP(B685,'FHF LUT'!$A$5:$H$81,2,FALSE)</f>
        <v>Flooding</v>
      </c>
      <c r="D685" s="24">
        <v>20</v>
      </c>
      <c r="E685" s="24" t="s">
        <v>6</v>
      </c>
      <c r="F685" s="24">
        <v>0</v>
      </c>
      <c r="G685" s="24">
        <v>0</v>
      </c>
      <c r="H685" s="24" t="str">
        <f t="shared" si="10"/>
        <v>2000_NF_20</v>
      </c>
      <c r="I685" s="24">
        <f>VLOOKUP(H685,inTHLBdata!A:H,7,FALSE)</f>
        <v>0</v>
      </c>
      <c r="J685" s="24">
        <f>VLOOKUP(H685,inTHLBdata!A:H,8,FALSE)</f>
        <v>0</v>
      </c>
      <c r="N685" s="24"/>
    </row>
    <row r="686" spans="1:14">
      <c r="A686" s="24">
        <v>2000</v>
      </c>
      <c r="B686" s="24" t="s">
        <v>190</v>
      </c>
      <c r="C686" t="str">
        <f>VLOOKUP(B686,'FHF LUT'!$A$5:$H$81,2,FALSE)</f>
        <v>Flooding</v>
      </c>
      <c r="D686" s="24">
        <v>22</v>
      </c>
      <c r="E686" s="24" t="s">
        <v>19</v>
      </c>
      <c r="F686" s="24">
        <v>763</v>
      </c>
      <c r="G686" s="24">
        <v>541</v>
      </c>
      <c r="H686" s="24" t="str">
        <f t="shared" si="10"/>
        <v>2000_NF_22</v>
      </c>
      <c r="I686" s="24">
        <f>VLOOKUP(H686,inTHLBdata!A:H,7,FALSE)</f>
        <v>365</v>
      </c>
      <c r="J686" s="24">
        <f>VLOOKUP(H686,inTHLBdata!A:H,8,FALSE)</f>
        <v>143</v>
      </c>
      <c r="N686" s="24"/>
    </row>
    <row r="687" spans="1:14">
      <c r="A687" s="24">
        <v>2000</v>
      </c>
      <c r="B687" s="24" t="s">
        <v>190</v>
      </c>
      <c r="C687" t="str">
        <f>VLOOKUP(B687,'FHF LUT'!$A$5:$H$81,2,FALSE)</f>
        <v>Flooding</v>
      </c>
      <c r="D687" s="24">
        <v>23</v>
      </c>
      <c r="E687" s="24" t="s">
        <v>27</v>
      </c>
      <c r="F687" s="24">
        <v>170</v>
      </c>
      <c r="G687" s="24">
        <v>137</v>
      </c>
      <c r="H687" s="24" t="str">
        <f t="shared" si="10"/>
        <v>2000_NF_23</v>
      </c>
      <c r="I687" s="24">
        <f>VLOOKUP(H687,inTHLBdata!A:H,7,FALSE)</f>
        <v>119</v>
      </c>
      <c r="J687" s="24">
        <f>VLOOKUP(H687,inTHLBdata!A:H,8,FALSE)</f>
        <v>86</v>
      </c>
      <c r="N687" s="24"/>
    </row>
    <row r="688" spans="1:14">
      <c r="A688" s="24">
        <v>2000</v>
      </c>
      <c r="B688" s="24" t="s">
        <v>190</v>
      </c>
      <c r="C688" t="str">
        <f>VLOOKUP(B688,'FHF LUT'!$A$5:$H$81,2,FALSE)</f>
        <v>Flooding</v>
      </c>
      <c r="D688" s="24">
        <v>24</v>
      </c>
      <c r="E688" s="24" t="s">
        <v>17</v>
      </c>
      <c r="F688" s="24">
        <v>296</v>
      </c>
      <c r="G688" s="24">
        <v>296</v>
      </c>
      <c r="H688" s="24" t="str">
        <f t="shared" si="10"/>
        <v>2000_NF_24</v>
      </c>
      <c r="I688" s="24">
        <f>VLOOKUP(H688,inTHLBdata!A:H,7,FALSE)</f>
        <v>0</v>
      </c>
      <c r="J688" s="24">
        <f>VLOOKUP(H688,inTHLBdata!A:H,8,FALSE)</f>
        <v>0</v>
      </c>
      <c r="N688" s="24"/>
    </row>
    <row r="689" spans="1:14">
      <c r="A689" s="24">
        <v>2000</v>
      </c>
      <c r="B689" s="24" t="s">
        <v>190</v>
      </c>
      <c r="C689" t="str">
        <f>VLOOKUP(B689,'FHF LUT'!$A$5:$H$81,2,FALSE)</f>
        <v>Flooding</v>
      </c>
      <c r="D689" s="24">
        <v>25</v>
      </c>
      <c r="E689" s="24" t="s">
        <v>23</v>
      </c>
      <c r="F689" s="24">
        <v>0</v>
      </c>
      <c r="G689" s="24">
        <v>0</v>
      </c>
      <c r="H689" s="24" t="str">
        <f t="shared" si="10"/>
        <v>2000_NF_25</v>
      </c>
      <c r="I689" s="24">
        <f>VLOOKUP(H689,inTHLBdata!A:H,7,FALSE)</f>
        <v>0</v>
      </c>
      <c r="J689" s="24">
        <f>VLOOKUP(H689,inTHLBdata!A:H,8,FALSE)</f>
        <v>0</v>
      </c>
      <c r="N689" s="24"/>
    </row>
    <row r="690" spans="1:14">
      <c r="A690" s="24">
        <v>2000</v>
      </c>
      <c r="B690" s="24" t="s">
        <v>190</v>
      </c>
      <c r="C690" t="str">
        <f>VLOOKUP(B690,'FHF LUT'!$A$5:$H$81,2,FALSE)</f>
        <v>Flooding</v>
      </c>
      <c r="D690" s="24">
        <v>26</v>
      </c>
      <c r="E690" s="24" t="s">
        <v>14</v>
      </c>
      <c r="F690" s="24">
        <v>308</v>
      </c>
      <c r="G690" s="24">
        <v>223</v>
      </c>
      <c r="H690" s="24" t="str">
        <f t="shared" si="10"/>
        <v>2000_NF_26</v>
      </c>
      <c r="I690" s="24">
        <f>VLOOKUP(H690,inTHLBdata!A:H,7,FALSE)</f>
        <v>221</v>
      </c>
      <c r="J690" s="24">
        <f>VLOOKUP(H690,inTHLBdata!A:H,8,FALSE)</f>
        <v>136</v>
      </c>
      <c r="N690" s="24"/>
    </row>
    <row r="691" spans="1:14">
      <c r="A691" s="24">
        <v>2000</v>
      </c>
      <c r="B691" s="24" t="s">
        <v>190</v>
      </c>
      <c r="C691" t="str">
        <f>VLOOKUP(B691,'FHF LUT'!$A$5:$H$81,2,FALSE)</f>
        <v>Flooding</v>
      </c>
      <c r="D691" s="24">
        <v>27</v>
      </c>
      <c r="E691" s="24" t="s">
        <v>21</v>
      </c>
      <c r="F691" s="24">
        <v>0</v>
      </c>
      <c r="G691" s="24">
        <v>0</v>
      </c>
      <c r="H691" s="24" t="str">
        <f t="shared" si="10"/>
        <v>2000_NF_27</v>
      </c>
      <c r="I691" s="24">
        <f>VLOOKUP(H691,inTHLBdata!A:H,7,FALSE)</f>
        <v>0</v>
      </c>
      <c r="J691" s="24">
        <f>VLOOKUP(H691,inTHLBdata!A:H,8,FALSE)</f>
        <v>0</v>
      </c>
      <c r="N691" s="24"/>
    </row>
    <row r="692" spans="1:14">
      <c r="A692" s="24">
        <v>2000</v>
      </c>
      <c r="B692" s="24" t="s">
        <v>190</v>
      </c>
      <c r="C692" t="str">
        <f>VLOOKUP(B692,'FHF LUT'!$A$5:$H$81,2,FALSE)</f>
        <v>Flooding</v>
      </c>
      <c r="D692" s="24">
        <v>29</v>
      </c>
      <c r="E692" s="24" t="s">
        <v>9</v>
      </c>
      <c r="F692" s="24">
        <v>4986</v>
      </c>
      <c r="G692" s="24">
        <v>4418</v>
      </c>
      <c r="H692" s="24" t="str">
        <f t="shared" si="10"/>
        <v>2000_NF_29</v>
      </c>
      <c r="I692" s="24">
        <f>VLOOKUP(H692,inTHLBdata!A:H,7,FALSE)</f>
        <v>2683</v>
      </c>
      <c r="J692" s="24">
        <f>VLOOKUP(H692,inTHLBdata!A:H,8,FALSE)</f>
        <v>2263</v>
      </c>
      <c r="N692" s="24"/>
    </row>
    <row r="693" spans="1:14">
      <c r="A693" s="24">
        <v>2000</v>
      </c>
      <c r="B693" s="24" t="s">
        <v>190</v>
      </c>
      <c r="C693" t="str">
        <f>VLOOKUP(B693,'FHF LUT'!$A$5:$H$81,2,FALSE)</f>
        <v>Flooding</v>
      </c>
      <c r="D693" s="24">
        <v>30</v>
      </c>
      <c r="E693" s="24" t="s">
        <v>35</v>
      </c>
      <c r="F693" s="24">
        <v>0</v>
      </c>
      <c r="G693" s="24">
        <v>0</v>
      </c>
      <c r="H693" s="24" t="str">
        <f t="shared" si="10"/>
        <v>2000_NF_30</v>
      </c>
      <c r="I693" s="24">
        <f>VLOOKUP(H693,inTHLBdata!A:H,7,FALSE)</f>
        <v>0</v>
      </c>
      <c r="J693" s="24">
        <f>VLOOKUP(H693,inTHLBdata!A:H,8,FALSE)</f>
        <v>0</v>
      </c>
      <c r="N693" s="24"/>
    </row>
    <row r="694" spans="1:14">
      <c r="A694" s="24">
        <v>2000</v>
      </c>
      <c r="B694" s="24" t="s">
        <v>190</v>
      </c>
      <c r="C694" t="str">
        <f>VLOOKUP(B694,'FHF LUT'!$A$5:$H$81,2,FALSE)</f>
        <v>Flooding</v>
      </c>
      <c r="D694" s="24">
        <v>31</v>
      </c>
      <c r="E694" s="24" t="s">
        <v>34</v>
      </c>
      <c r="F694" s="24">
        <v>0</v>
      </c>
      <c r="G694" s="24">
        <v>0</v>
      </c>
      <c r="H694" s="24" t="str">
        <f t="shared" si="10"/>
        <v>2000_NF_31</v>
      </c>
      <c r="I694" s="24">
        <f>VLOOKUP(H694,inTHLBdata!A:H,7,FALSE)</f>
        <v>0</v>
      </c>
      <c r="J694" s="24">
        <f>VLOOKUP(H694,inTHLBdata!A:H,8,FALSE)</f>
        <v>0</v>
      </c>
      <c r="N694" s="24"/>
    </row>
    <row r="695" spans="1:14">
      <c r="A695" s="24">
        <v>2000</v>
      </c>
      <c r="B695" s="24" t="s">
        <v>190</v>
      </c>
      <c r="C695" t="str">
        <f>VLOOKUP(B695,'FHF LUT'!$A$5:$H$81,2,FALSE)</f>
        <v>Flooding</v>
      </c>
      <c r="D695" s="24">
        <v>38</v>
      </c>
      <c r="E695" s="24" t="s">
        <v>8</v>
      </c>
      <c r="F695" s="24">
        <v>0</v>
      </c>
      <c r="G695" s="24">
        <v>0</v>
      </c>
      <c r="H695" s="24" t="str">
        <f t="shared" si="10"/>
        <v>2000_NF_38</v>
      </c>
      <c r="I695" s="24">
        <f>VLOOKUP(H695,inTHLBdata!A:H,7,FALSE)</f>
        <v>0</v>
      </c>
      <c r="J695" s="24">
        <f>VLOOKUP(H695,inTHLBdata!A:H,8,FALSE)</f>
        <v>0</v>
      </c>
      <c r="N695" s="24"/>
    </row>
    <row r="696" spans="1:14">
      <c r="A696" s="24">
        <v>2000</v>
      </c>
      <c r="B696" s="24" t="s">
        <v>190</v>
      </c>
      <c r="C696" t="str">
        <f>VLOOKUP(B696,'FHF LUT'!$A$5:$H$81,2,FALSE)</f>
        <v>Flooding</v>
      </c>
      <c r="D696" s="24">
        <v>39</v>
      </c>
      <c r="E696" s="24" t="s">
        <v>36</v>
      </c>
      <c r="F696" s="24">
        <v>0</v>
      </c>
      <c r="G696" s="24">
        <v>0</v>
      </c>
      <c r="H696" s="24" t="str">
        <f t="shared" si="10"/>
        <v>2000_NF_39</v>
      </c>
      <c r="I696" s="24">
        <f>VLOOKUP(H696,inTHLBdata!A:H,7,FALSE)</f>
        <v>0</v>
      </c>
      <c r="J696" s="24">
        <f>VLOOKUP(H696,inTHLBdata!A:H,8,FALSE)</f>
        <v>0</v>
      </c>
      <c r="N696" s="24"/>
    </row>
    <row r="697" spans="1:14">
      <c r="A697" s="24">
        <v>2000</v>
      </c>
      <c r="B697" s="24" t="s">
        <v>190</v>
      </c>
      <c r="C697" t="str">
        <f>VLOOKUP(B697,'FHF LUT'!$A$5:$H$81,2,FALSE)</f>
        <v>Flooding</v>
      </c>
      <c r="D697" s="24">
        <v>40</v>
      </c>
      <c r="E697" s="24" t="s">
        <v>31</v>
      </c>
      <c r="F697" s="24">
        <v>0</v>
      </c>
      <c r="G697" s="24">
        <v>0</v>
      </c>
      <c r="H697" s="24" t="str">
        <f t="shared" si="10"/>
        <v>2000_NF_40</v>
      </c>
      <c r="I697" s="24">
        <f>VLOOKUP(H697,inTHLBdata!A:H,7,FALSE)</f>
        <v>0</v>
      </c>
      <c r="J697" s="24">
        <f>VLOOKUP(H697,inTHLBdata!A:H,8,FALSE)</f>
        <v>0</v>
      </c>
      <c r="N697" s="24"/>
    </row>
    <row r="698" spans="1:14">
      <c r="A698" s="24">
        <v>2000</v>
      </c>
      <c r="B698" s="24" t="s">
        <v>190</v>
      </c>
      <c r="C698" t="str">
        <f>VLOOKUP(B698,'FHF LUT'!$A$5:$H$81,2,FALSE)</f>
        <v>Flooding</v>
      </c>
      <c r="D698" s="24">
        <v>41</v>
      </c>
      <c r="E698" s="24" t="s">
        <v>26</v>
      </c>
      <c r="F698" s="24">
        <v>9342</v>
      </c>
      <c r="G698" s="24">
        <v>9342</v>
      </c>
      <c r="H698" s="24" t="str">
        <f t="shared" si="10"/>
        <v>2000_NF_41</v>
      </c>
      <c r="I698" s="24">
        <f>VLOOKUP(H698,inTHLBdata!A:H,7,FALSE)</f>
        <v>395</v>
      </c>
      <c r="J698" s="24">
        <f>VLOOKUP(H698,inTHLBdata!A:H,8,FALSE)</f>
        <v>395</v>
      </c>
      <c r="N698" s="24"/>
    </row>
    <row r="699" spans="1:14">
      <c r="A699" s="24">
        <v>2000</v>
      </c>
      <c r="B699" s="24" t="s">
        <v>190</v>
      </c>
      <c r="C699" t="str">
        <f>VLOOKUP(B699,'FHF LUT'!$A$5:$H$81,2,FALSE)</f>
        <v>Flooding</v>
      </c>
      <c r="D699" s="24">
        <v>43</v>
      </c>
      <c r="E699" s="24" t="s">
        <v>20</v>
      </c>
      <c r="F699" s="24">
        <v>0</v>
      </c>
      <c r="G699" s="24">
        <v>0</v>
      </c>
      <c r="H699" s="24" t="str">
        <f t="shared" si="10"/>
        <v>2000_NF_43</v>
      </c>
      <c r="I699" s="24">
        <f>VLOOKUP(H699,inTHLBdata!A:H,7,FALSE)</f>
        <v>0</v>
      </c>
      <c r="J699" s="24">
        <f>VLOOKUP(H699,inTHLBdata!A:H,8,FALSE)</f>
        <v>0</v>
      </c>
      <c r="N699" s="24"/>
    </row>
    <row r="700" spans="1:14">
      <c r="A700" s="24">
        <v>2000</v>
      </c>
      <c r="B700" s="24" t="s">
        <v>190</v>
      </c>
      <c r="C700" t="str">
        <f>VLOOKUP(B700,'FHF LUT'!$A$5:$H$81,2,FALSE)</f>
        <v>Flooding</v>
      </c>
      <c r="D700" s="24">
        <v>44</v>
      </c>
      <c r="E700" s="24" t="s">
        <v>3</v>
      </c>
      <c r="F700" s="24">
        <v>0</v>
      </c>
      <c r="G700" s="24">
        <v>0</v>
      </c>
      <c r="H700" s="24" t="str">
        <f t="shared" si="10"/>
        <v>2000_NF_44</v>
      </c>
      <c r="I700" s="24">
        <f>VLOOKUP(H700,inTHLBdata!A:H,7,FALSE)</f>
        <v>0</v>
      </c>
      <c r="J700" s="24">
        <f>VLOOKUP(H700,inTHLBdata!A:H,8,FALSE)</f>
        <v>0</v>
      </c>
      <c r="N700" s="24"/>
    </row>
    <row r="701" spans="1:14">
      <c r="A701" s="24">
        <v>2000</v>
      </c>
      <c r="B701" s="24" t="s">
        <v>190</v>
      </c>
      <c r="C701" t="str">
        <f>VLOOKUP(B701,'FHF LUT'!$A$5:$H$81,2,FALSE)</f>
        <v>Flooding</v>
      </c>
      <c r="D701" s="24">
        <v>45</v>
      </c>
      <c r="E701" s="24" t="s">
        <v>5</v>
      </c>
      <c r="F701" s="24">
        <v>0</v>
      </c>
      <c r="G701" s="24">
        <v>0</v>
      </c>
      <c r="H701" s="24" t="str">
        <f t="shared" si="10"/>
        <v>2000_NF_45</v>
      </c>
      <c r="I701" s="24">
        <f>VLOOKUP(H701,inTHLBdata!A:H,7,FALSE)</f>
        <v>0</v>
      </c>
      <c r="J701" s="24">
        <f>VLOOKUP(H701,inTHLBdata!A:H,8,FALSE)</f>
        <v>0</v>
      </c>
      <c r="N701" s="24"/>
    </row>
    <row r="702" spans="1:14">
      <c r="A702" s="24">
        <v>2000</v>
      </c>
      <c r="B702" s="24" t="s">
        <v>190</v>
      </c>
      <c r="C702" t="str">
        <f>VLOOKUP(B702,'FHF LUT'!$A$5:$H$81,2,FALSE)</f>
        <v>Flooding</v>
      </c>
      <c r="D702" s="24">
        <v>46</v>
      </c>
      <c r="E702" s="24" t="s">
        <v>234</v>
      </c>
      <c r="F702" s="24">
        <v>1166</v>
      </c>
      <c r="G702" s="24">
        <v>1166</v>
      </c>
      <c r="H702" s="24" t="str">
        <f t="shared" si="10"/>
        <v>2000_NF_46</v>
      </c>
      <c r="I702" s="24">
        <f>VLOOKUP(H702,inTHLBdata!A:H,7,FALSE)</f>
        <v>0</v>
      </c>
      <c r="J702" s="24">
        <f>VLOOKUP(H702,inTHLBdata!A:H,8,FALSE)</f>
        <v>0</v>
      </c>
      <c r="N702" s="24"/>
    </row>
    <row r="703" spans="1:14">
      <c r="A703" s="24">
        <v>2000</v>
      </c>
      <c r="B703" s="24" t="s">
        <v>190</v>
      </c>
      <c r="C703" t="str">
        <f>VLOOKUP(B703,'FHF LUT'!$A$5:$H$81,2,FALSE)</f>
        <v>Flooding</v>
      </c>
      <c r="D703" s="24">
        <v>47</v>
      </c>
      <c r="E703" s="24" t="s">
        <v>233</v>
      </c>
      <c r="F703" s="24">
        <v>0</v>
      </c>
      <c r="G703" s="24">
        <v>0</v>
      </c>
      <c r="H703" s="24" t="str">
        <f t="shared" si="10"/>
        <v>2000_NF_47</v>
      </c>
      <c r="I703" s="24">
        <f>VLOOKUP(H703,inTHLBdata!A:H,7,FALSE)</f>
        <v>0</v>
      </c>
      <c r="J703" s="24">
        <f>VLOOKUP(H703,inTHLBdata!A:H,8,FALSE)</f>
        <v>0</v>
      </c>
      <c r="N703" s="24"/>
    </row>
    <row r="704" spans="1:14">
      <c r="A704" s="24">
        <v>2000</v>
      </c>
      <c r="B704" s="24" t="s">
        <v>190</v>
      </c>
      <c r="C704" t="str">
        <f>VLOOKUP(B704,'FHF LUT'!$A$5:$H$81,2,FALSE)</f>
        <v>Flooding</v>
      </c>
      <c r="D704" s="24">
        <v>48</v>
      </c>
      <c r="E704" s="24" t="s">
        <v>235</v>
      </c>
      <c r="F704" s="24">
        <v>0</v>
      </c>
      <c r="G704" s="24">
        <v>0</v>
      </c>
      <c r="H704" s="24" t="str">
        <f t="shared" si="10"/>
        <v>2000_NF_48</v>
      </c>
      <c r="I704" s="24">
        <f>VLOOKUP(H704,inTHLBdata!A:H,7,FALSE)</f>
        <v>0</v>
      </c>
      <c r="J704" s="24">
        <f>VLOOKUP(H704,inTHLBdata!A:H,8,FALSE)</f>
        <v>0</v>
      </c>
      <c r="N704" s="24"/>
    </row>
    <row r="705" spans="1:14">
      <c r="A705" s="24">
        <v>2000</v>
      </c>
      <c r="B705" s="24" t="s">
        <v>333</v>
      </c>
      <c r="C705" t="str">
        <f>VLOOKUP(B705,'FHF LUT'!$A$5:$H$81,2,FALSE)</f>
        <v>Windthrow</v>
      </c>
      <c r="D705" s="24">
        <v>1</v>
      </c>
      <c r="E705" s="24" t="s">
        <v>10</v>
      </c>
      <c r="F705" s="24">
        <v>1558</v>
      </c>
      <c r="G705" s="24">
        <v>477</v>
      </c>
      <c r="H705" s="24" t="str">
        <f t="shared" si="10"/>
        <v>2000_NW_1</v>
      </c>
      <c r="I705" s="24">
        <f>VLOOKUP(H705,inTHLBdata!A:H,7,FALSE)</f>
        <v>1233</v>
      </c>
      <c r="J705" s="24">
        <f>VLOOKUP(H705,inTHLBdata!A:H,8,FALSE)</f>
        <v>403</v>
      </c>
      <c r="N705" s="24"/>
    </row>
    <row r="706" spans="1:14">
      <c r="A706" s="24">
        <v>2000</v>
      </c>
      <c r="B706" s="24" t="s">
        <v>333</v>
      </c>
      <c r="C706" t="str">
        <f>VLOOKUP(B706,'FHF LUT'!$A$5:$H$81,2,FALSE)</f>
        <v>Windthrow</v>
      </c>
      <c r="D706" s="24">
        <v>2</v>
      </c>
      <c r="E706" s="24" t="s">
        <v>22</v>
      </c>
      <c r="F706" s="24">
        <v>0</v>
      </c>
      <c r="G706" s="24">
        <v>0</v>
      </c>
      <c r="H706" s="24" t="str">
        <f t="shared" si="10"/>
        <v>2000_NW_2</v>
      </c>
      <c r="I706" s="24">
        <f>VLOOKUP(H706,inTHLBdata!A:H,7,FALSE)</f>
        <v>0</v>
      </c>
      <c r="J706" s="24">
        <f>VLOOKUP(H706,inTHLBdata!A:H,8,FALSE)</f>
        <v>0</v>
      </c>
      <c r="N706" s="24"/>
    </row>
    <row r="707" spans="1:14">
      <c r="A707" s="24">
        <v>2000</v>
      </c>
      <c r="B707" s="24" t="s">
        <v>333</v>
      </c>
      <c r="C707" t="str">
        <f>VLOOKUP(B707,'FHF LUT'!$A$5:$H$81,2,FALSE)</f>
        <v>Windthrow</v>
      </c>
      <c r="D707" s="24">
        <v>3</v>
      </c>
      <c r="E707" s="24" t="s">
        <v>13</v>
      </c>
      <c r="F707" s="24">
        <v>0</v>
      </c>
      <c r="G707" s="24">
        <v>0</v>
      </c>
      <c r="H707" s="24" t="str">
        <f t="shared" ref="H707:H770" si="11">CONCATENATE(A707,"_",B707,"_",D707)</f>
        <v>2000_NW_3</v>
      </c>
      <c r="I707" s="24">
        <f>VLOOKUP(H707,inTHLBdata!A:H,7,FALSE)</f>
        <v>0</v>
      </c>
      <c r="J707" s="24">
        <f>VLOOKUP(H707,inTHLBdata!A:H,8,FALSE)</f>
        <v>0</v>
      </c>
      <c r="N707" s="24"/>
    </row>
    <row r="708" spans="1:14">
      <c r="A708" s="24">
        <v>2000</v>
      </c>
      <c r="B708" s="24" t="s">
        <v>333</v>
      </c>
      <c r="C708" t="str">
        <f>VLOOKUP(B708,'FHF LUT'!$A$5:$H$81,2,FALSE)</f>
        <v>Windthrow</v>
      </c>
      <c r="D708" s="24">
        <v>4</v>
      </c>
      <c r="E708" s="24" t="s">
        <v>28</v>
      </c>
      <c r="F708" s="24">
        <v>0</v>
      </c>
      <c r="G708" s="24">
        <v>0</v>
      </c>
      <c r="H708" s="24" t="str">
        <f t="shared" si="11"/>
        <v>2000_NW_4</v>
      </c>
      <c r="I708" s="24">
        <f>VLOOKUP(H708,inTHLBdata!A:H,7,FALSE)</f>
        <v>0</v>
      </c>
      <c r="J708" s="24">
        <f>VLOOKUP(H708,inTHLBdata!A:H,8,FALSE)</f>
        <v>0</v>
      </c>
      <c r="N708" s="24"/>
    </row>
    <row r="709" spans="1:14">
      <c r="A709" s="24">
        <v>2000</v>
      </c>
      <c r="B709" s="24" t="s">
        <v>333</v>
      </c>
      <c r="C709" t="str">
        <f>VLOOKUP(B709,'FHF LUT'!$A$5:$H$81,2,FALSE)</f>
        <v>Windthrow</v>
      </c>
      <c r="D709" s="24">
        <v>5</v>
      </c>
      <c r="E709" s="24" t="s">
        <v>16</v>
      </c>
      <c r="F709" s="24">
        <v>98</v>
      </c>
      <c r="G709" s="24">
        <v>98</v>
      </c>
      <c r="H709" s="24" t="str">
        <f t="shared" si="11"/>
        <v>2000_NW_5</v>
      </c>
      <c r="I709" s="24">
        <f>VLOOKUP(H709,inTHLBdata!A:H,7,FALSE)</f>
        <v>84</v>
      </c>
      <c r="J709" s="24">
        <f>VLOOKUP(H709,inTHLBdata!A:H,8,FALSE)</f>
        <v>84</v>
      </c>
      <c r="N709" s="24"/>
    </row>
    <row r="710" spans="1:14">
      <c r="A710" s="24">
        <v>2000</v>
      </c>
      <c r="B710" s="24" t="s">
        <v>333</v>
      </c>
      <c r="C710" t="str">
        <f>VLOOKUP(B710,'FHF LUT'!$A$5:$H$81,2,FALSE)</f>
        <v>Windthrow</v>
      </c>
      <c r="D710" s="24">
        <v>7</v>
      </c>
      <c r="E710" s="24" t="s">
        <v>25</v>
      </c>
      <c r="F710" s="24">
        <v>5626</v>
      </c>
      <c r="G710" s="24">
        <v>4044</v>
      </c>
      <c r="H710" s="24" t="str">
        <f t="shared" si="11"/>
        <v>2000_NW_7</v>
      </c>
      <c r="I710" s="24">
        <f>VLOOKUP(H710,inTHLBdata!A:H,7,FALSE)</f>
        <v>3141</v>
      </c>
      <c r="J710" s="24">
        <f>VLOOKUP(H710,inTHLBdata!A:H,8,FALSE)</f>
        <v>1945</v>
      </c>
      <c r="N710" s="24"/>
    </row>
    <row r="711" spans="1:14">
      <c r="A711" s="24">
        <v>2000</v>
      </c>
      <c r="B711" s="24" t="s">
        <v>333</v>
      </c>
      <c r="C711" t="str">
        <f>VLOOKUP(B711,'FHF LUT'!$A$5:$H$81,2,FALSE)</f>
        <v>Windthrow</v>
      </c>
      <c r="D711" s="24">
        <v>8</v>
      </c>
      <c r="E711" s="24" t="s">
        <v>29</v>
      </c>
      <c r="F711" s="24">
        <v>0</v>
      </c>
      <c r="G711" s="24">
        <v>0</v>
      </c>
      <c r="H711" s="24" t="str">
        <f t="shared" si="11"/>
        <v>2000_NW_8</v>
      </c>
      <c r="I711" s="24">
        <f>VLOOKUP(H711,inTHLBdata!A:H,7,FALSE)</f>
        <v>0</v>
      </c>
      <c r="J711" s="24">
        <f>VLOOKUP(H711,inTHLBdata!A:H,8,FALSE)</f>
        <v>0</v>
      </c>
      <c r="N711" s="24"/>
    </row>
    <row r="712" spans="1:14">
      <c r="A712" s="24">
        <v>2000</v>
      </c>
      <c r="B712" s="24" t="s">
        <v>333</v>
      </c>
      <c r="C712" t="str">
        <f>VLOOKUP(B712,'FHF LUT'!$A$5:$H$81,2,FALSE)</f>
        <v>Windthrow</v>
      </c>
      <c r="D712" s="24">
        <v>9</v>
      </c>
      <c r="E712" s="24" t="s">
        <v>7</v>
      </c>
      <c r="F712" s="24">
        <v>188</v>
      </c>
      <c r="G712" s="24">
        <v>188</v>
      </c>
      <c r="H712" s="24" t="str">
        <f t="shared" si="11"/>
        <v>2000_NW_9</v>
      </c>
      <c r="I712" s="24">
        <f>VLOOKUP(H712,inTHLBdata!A:H,7,FALSE)</f>
        <v>40</v>
      </c>
      <c r="J712" s="24">
        <f>VLOOKUP(H712,inTHLBdata!A:H,8,FALSE)</f>
        <v>40</v>
      </c>
      <c r="N712" s="24"/>
    </row>
    <row r="713" spans="1:14">
      <c r="A713" s="24">
        <v>2000</v>
      </c>
      <c r="B713" s="24" t="s">
        <v>333</v>
      </c>
      <c r="C713" t="str">
        <f>VLOOKUP(B713,'FHF LUT'!$A$5:$H$81,2,FALSE)</f>
        <v>Windthrow</v>
      </c>
      <c r="D713" s="24">
        <v>10</v>
      </c>
      <c r="E713" s="24" t="s">
        <v>18</v>
      </c>
      <c r="F713" s="24">
        <v>0</v>
      </c>
      <c r="G713" s="24">
        <v>0</v>
      </c>
      <c r="H713" s="24" t="str">
        <f t="shared" si="11"/>
        <v>2000_NW_10</v>
      </c>
      <c r="I713" s="24">
        <f>VLOOKUP(H713,inTHLBdata!A:H,7,FALSE)</f>
        <v>0</v>
      </c>
      <c r="J713" s="24">
        <f>VLOOKUP(H713,inTHLBdata!A:H,8,FALSE)</f>
        <v>0</v>
      </c>
      <c r="N713" s="24"/>
    </row>
    <row r="714" spans="1:14">
      <c r="A714" s="24">
        <v>2000</v>
      </c>
      <c r="B714" s="24" t="s">
        <v>333</v>
      </c>
      <c r="C714" t="str">
        <f>VLOOKUP(B714,'FHF LUT'!$A$5:$H$81,2,FALSE)</f>
        <v>Windthrow</v>
      </c>
      <c r="D714" s="24">
        <v>11</v>
      </c>
      <c r="E714" s="24" t="s">
        <v>4</v>
      </c>
      <c r="F714" s="24">
        <v>0</v>
      </c>
      <c r="G714" s="24">
        <v>0</v>
      </c>
      <c r="H714" s="24" t="str">
        <f t="shared" si="11"/>
        <v>2000_NW_11</v>
      </c>
      <c r="I714" s="24">
        <f>VLOOKUP(H714,inTHLBdata!A:H,7,FALSE)</f>
        <v>0</v>
      </c>
      <c r="J714" s="24">
        <f>VLOOKUP(H714,inTHLBdata!A:H,8,FALSE)</f>
        <v>0</v>
      </c>
      <c r="N714" s="24"/>
    </row>
    <row r="715" spans="1:14">
      <c r="A715" s="24">
        <v>2000</v>
      </c>
      <c r="B715" s="24" t="s">
        <v>333</v>
      </c>
      <c r="C715" t="str">
        <f>VLOOKUP(B715,'FHF LUT'!$A$5:$H$81,2,FALSE)</f>
        <v>Windthrow</v>
      </c>
      <c r="D715" s="24">
        <v>12</v>
      </c>
      <c r="E715" s="24" t="s">
        <v>11</v>
      </c>
      <c r="F715" s="24">
        <v>0</v>
      </c>
      <c r="G715" s="24">
        <v>0</v>
      </c>
      <c r="H715" s="24" t="str">
        <f t="shared" si="11"/>
        <v>2000_NW_12</v>
      </c>
      <c r="I715" s="24">
        <f>VLOOKUP(H715,inTHLBdata!A:H,7,FALSE)</f>
        <v>0</v>
      </c>
      <c r="J715" s="24">
        <f>VLOOKUP(H715,inTHLBdata!A:H,8,FALSE)</f>
        <v>0</v>
      </c>
      <c r="N715" s="24"/>
    </row>
    <row r="716" spans="1:14">
      <c r="A716" s="24">
        <v>2000</v>
      </c>
      <c r="B716" s="24" t="s">
        <v>333</v>
      </c>
      <c r="C716" t="str">
        <f>VLOOKUP(B716,'FHF LUT'!$A$5:$H$81,2,FALSE)</f>
        <v>Windthrow</v>
      </c>
      <c r="D716" s="24">
        <v>13</v>
      </c>
      <c r="E716" s="24" t="s">
        <v>24</v>
      </c>
      <c r="F716" s="24">
        <v>2961</v>
      </c>
      <c r="G716" s="24">
        <v>2484</v>
      </c>
      <c r="H716" s="24" t="str">
        <f t="shared" si="11"/>
        <v>2000_NW_13</v>
      </c>
      <c r="I716" s="24">
        <f>VLOOKUP(H716,inTHLBdata!A:H,7,FALSE)</f>
        <v>1822</v>
      </c>
      <c r="J716" s="24">
        <f>VLOOKUP(H716,inTHLBdata!A:H,8,FALSE)</f>
        <v>1393</v>
      </c>
      <c r="N716" s="24"/>
    </row>
    <row r="717" spans="1:14">
      <c r="A717" s="24">
        <v>2000</v>
      </c>
      <c r="B717" s="24" t="s">
        <v>333</v>
      </c>
      <c r="C717" t="str">
        <f>VLOOKUP(B717,'FHF LUT'!$A$5:$H$81,2,FALSE)</f>
        <v>Windthrow</v>
      </c>
      <c r="D717" s="24">
        <v>14</v>
      </c>
      <c r="E717" s="24" t="s">
        <v>30</v>
      </c>
      <c r="F717" s="24">
        <v>0</v>
      </c>
      <c r="G717" s="24">
        <v>0</v>
      </c>
      <c r="H717" s="24" t="str">
        <f t="shared" si="11"/>
        <v>2000_NW_14</v>
      </c>
      <c r="I717" s="24">
        <f>VLOOKUP(H717,inTHLBdata!A:H,7,FALSE)</f>
        <v>0</v>
      </c>
      <c r="J717" s="24">
        <f>VLOOKUP(H717,inTHLBdata!A:H,8,FALSE)</f>
        <v>0</v>
      </c>
      <c r="N717" s="24"/>
    </row>
    <row r="718" spans="1:14">
      <c r="A718" s="24">
        <v>2000</v>
      </c>
      <c r="B718" s="24" t="s">
        <v>333</v>
      </c>
      <c r="C718" t="str">
        <f>VLOOKUP(B718,'FHF LUT'!$A$5:$H$81,2,FALSE)</f>
        <v>Windthrow</v>
      </c>
      <c r="D718" s="24">
        <v>15</v>
      </c>
      <c r="E718" s="24" t="s">
        <v>33</v>
      </c>
      <c r="F718" s="24">
        <v>0</v>
      </c>
      <c r="G718" s="24">
        <v>0</v>
      </c>
      <c r="H718" s="24" t="str">
        <f t="shared" si="11"/>
        <v>2000_NW_15</v>
      </c>
      <c r="I718" s="24">
        <f>VLOOKUP(H718,inTHLBdata!A:H,7,FALSE)</f>
        <v>0</v>
      </c>
      <c r="J718" s="24">
        <f>VLOOKUP(H718,inTHLBdata!A:H,8,FALSE)</f>
        <v>0</v>
      </c>
      <c r="N718" s="24"/>
    </row>
    <row r="719" spans="1:14">
      <c r="A719" s="24">
        <v>2000</v>
      </c>
      <c r="B719" s="24" t="s">
        <v>333</v>
      </c>
      <c r="C719" t="str">
        <f>VLOOKUP(B719,'FHF LUT'!$A$5:$H$81,2,FALSE)</f>
        <v>Windthrow</v>
      </c>
      <c r="D719" s="24">
        <v>16</v>
      </c>
      <c r="E719" s="24" t="s">
        <v>12</v>
      </c>
      <c r="F719" s="24">
        <v>0</v>
      </c>
      <c r="G719" s="24">
        <v>0</v>
      </c>
      <c r="H719" s="24" t="str">
        <f t="shared" si="11"/>
        <v>2000_NW_16</v>
      </c>
      <c r="I719" s="24">
        <f>VLOOKUP(H719,inTHLBdata!A:H,7,FALSE)</f>
        <v>0</v>
      </c>
      <c r="J719" s="24">
        <f>VLOOKUP(H719,inTHLBdata!A:H,8,FALSE)</f>
        <v>0</v>
      </c>
      <c r="N719" s="24"/>
    </row>
    <row r="720" spans="1:14">
      <c r="A720" s="24">
        <v>2000</v>
      </c>
      <c r="B720" s="24" t="s">
        <v>333</v>
      </c>
      <c r="C720" t="str">
        <f>VLOOKUP(B720,'FHF LUT'!$A$5:$H$81,2,FALSE)</f>
        <v>Windthrow</v>
      </c>
      <c r="D720" s="24">
        <v>17</v>
      </c>
      <c r="E720" s="24" t="s">
        <v>32</v>
      </c>
      <c r="F720" s="24">
        <v>0</v>
      </c>
      <c r="G720" s="24">
        <v>0</v>
      </c>
      <c r="H720" s="24" t="str">
        <f t="shared" si="11"/>
        <v>2000_NW_17</v>
      </c>
      <c r="I720" s="24">
        <f>VLOOKUP(H720,inTHLBdata!A:H,7,FALSE)</f>
        <v>0</v>
      </c>
      <c r="J720" s="24">
        <f>VLOOKUP(H720,inTHLBdata!A:H,8,FALSE)</f>
        <v>0</v>
      </c>
      <c r="N720" s="24"/>
    </row>
    <row r="721" spans="1:14">
      <c r="A721" s="24">
        <v>2000</v>
      </c>
      <c r="B721" s="24" t="s">
        <v>333</v>
      </c>
      <c r="C721" t="str">
        <f>VLOOKUP(B721,'FHF LUT'!$A$5:$H$81,2,FALSE)</f>
        <v>Windthrow</v>
      </c>
      <c r="D721" s="24">
        <v>18</v>
      </c>
      <c r="E721" s="24" t="s">
        <v>15</v>
      </c>
      <c r="F721" s="24">
        <v>0</v>
      </c>
      <c r="G721" s="24">
        <v>0</v>
      </c>
      <c r="H721" s="24" t="str">
        <f t="shared" si="11"/>
        <v>2000_NW_18</v>
      </c>
      <c r="I721" s="24">
        <f>VLOOKUP(H721,inTHLBdata!A:H,7,FALSE)</f>
        <v>0</v>
      </c>
      <c r="J721" s="24">
        <f>VLOOKUP(H721,inTHLBdata!A:H,8,FALSE)</f>
        <v>0</v>
      </c>
      <c r="N721" s="24"/>
    </row>
    <row r="722" spans="1:14">
      <c r="A722" s="24">
        <v>2000</v>
      </c>
      <c r="B722" s="24" t="s">
        <v>333</v>
      </c>
      <c r="C722" t="str">
        <f>VLOOKUP(B722,'FHF LUT'!$A$5:$H$81,2,FALSE)</f>
        <v>Windthrow</v>
      </c>
      <c r="D722" s="24">
        <v>20</v>
      </c>
      <c r="E722" s="24" t="s">
        <v>6</v>
      </c>
      <c r="F722" s="24">
        <v>0</v>
      </c>
      <c r="G722" s="24">
        <v>0</v>
      </c>
      <c r="H722" s="24" t="str">
        <f t="shared" si="11"/>
        <v>2000_NW_20</v>
      </c>
      <c r="I722" s="24">
        <f>VLOOKUP(H722,inTHLBdata!A:H,7,FALSE)</f>
        <v>0</v>
      </c>
      <c r="J722" s="24">
        <f>VLOOKUP(H722,inTHLBdata!A:H,8,FALSE)</f>
        <v>0</v>
      </c>
      <c r="N722" s="24"/>
    </row>
    <row r="723" spans="1:14">
      <c r="A723" s="24">
        <v>2000</v>
      </c>
      <c r="B723" s="24" t="s">
        <v>333</v>
      </c>
      <c r="C723" t="str">
        <f>VLOOKUP(B723,'FHF LUT'!$A$5:$H$81,2,FALSE)</f>
        <v>Windthrow</v>
      </c>
      <c r="D723" s="24">
        <v>22</v>
      </c>
      <c r="E723" s="24" t="s">
        <v>19</v>
      </c>
      <c r="F723" s="24">
        <v>250</v>
      </c>
      <c r="G723" s="24">
        <v>190</v>
      </c>
      <c r="H723" s="24" t="str">
        <f t="shared" si="11"/>
        <v>2000_NW_22</v>
      </c>
      <c r="I723" s="24">
        <f>VLOOKUP(H723,inTHLBdata!A:H,7,FALSE)</f>
        <v>250</v>
      </c>
      <c r="J723" s="24">
        <f>VLOOKUP(H723,inTHLBdata!A:H,8,FALSE)</f>
        <v>190</v>
      </c>
      <c r="N723" s="24"/>
    </row>
    <row r="724" spans="1:14">
      <c r="A724" s="24">
        <v>2000</v>
      </c>
      <c r="B724" s="24" t="s">
        <v>333</v>
      </c>
      <c r="C724" t="str">
        <f>VLOOKUP(B724,'FHF LUT'!$A$5:$H$81,2,FALSE)</f>
        <v>Windthrow</v>
      </c>
      <c r="D724" s="24">
        <v>23</v>
      </c>
      <c r="E724" s="24" t="s">
        <v>27</v>
      </c>
      <c r="F724" s="24">
        <v>6903</v>
      </c>
      <c r="G724" s="24">
        <v>3378</v>
      </c>
      <c r="H724" s="24" t="str">
        <f t="shared" si="11"/>
        <v>2000_NW_23</v>
      </c>
      <c r="I724" s="24">
        <f>VLOOKUP(H724,inTHLBdata!A:H,7,FALSE)</f>
        <v>4703</v>
      </c>
      <c r="J724" s="24">
        <f>VLOOKUP(H724,inTHLBdata!A:H,8,FALSE)</f>
        <v>1859</v>
      </c>
      <c r="N724" s="24"/>
    </row>
    <row r="725" spans="1:14">
      <c r="A725" s="24">
        <v>2000</v>
      </c>
      <c r="B725" s="24" t="s">
        <v>333</v>
      </c>
      <c r="C725" t="str">
        <f>VLOOKUP(B725,'FHF LUT'!$A$5:$H$81,2,FALSE)</f>
        <v>Windthrow</v>
      </c>
      <c r="D725" s="24">
        <v>24</v>
      </c>
      <c r="E725" s="24" t="s">
        <v>17</v>
      </c>
      <c r="F725" s="24">
        <v>6075</v>
      </c>
      <c r="G725" s="24">
        <v>3486</v>
      </c>
      <c r="H725" s="24" t="str">
        <f t="shared" si="11"/>
        <v>2000_NW_24</v>
      </c>
      <c r="I725" s="24">
        <f>VLOOKUP(H725,inTHLBdata!A:H,7,FALSE)</f>
        <v>3426</v>
      </c>
      <c r="J725" s="24">
        <f>VLOOKUP(H725,inTHLBdata!A:H,8,FALSE)</f>
        <v>1598</v>
      </c>
      <c r="N725" s="24"/>
    </row>
    <row r="726" spans="1:14">
      <c r="A726" s="24">
        <v>2000</v>
      </c>
      <c r="B726" s="24" t="s">
        <v>333</v>
      </c>
      <c r="C726" t="str">
        <f>VLOOKUP(B726,'FHF LUT'!$A$5:$H$81,2,FALSE)</f>
        <v>Windthrow</v>
      </c>
      <c r="D726" s="24">
        <v>25</v>
      </c>
      <c r="E726" s="24" t="s">
        <v>23</v>
      </c>
      <c r="F726" s="24">
        <v>0</v>
      </c>
      <c r="G726" s="24">
        <v>0</v>
      </c>
      <c r="H726" s="24" t="str">
        <f t="shared" si="11"/>
        <v>2000_NW_25</v>
      </c>
      <c r="I726" s="24">
        <f>VLOOKUP(H726,inTHLBdata!A:H,7,FALSE)</f>
        <v>0</v>
      </c>
      <c r="J726" s="24">
        <f>VLOOKUP(H726,inTHLBdata!A:H,8,FALSE)</f>
        <v>0</v>
      </c>
      <c r="N726" s="24"/>
    </row>
    <row r="727" spans="1:14">
      <c r="A727" s="24">
        <v>2000</v>
      </c>
      <c r="B727" s="24" t="s">
        <v>333</v>
      </c>
      <c r="C727" t="str">
        <f>VLOOKUP(B727,'FHF LUT'!$A$5:$H$81,2,FALSE)</f>
        <v>Windthrow</v>
      </c>
      <c r="D727" s="24">
        <v>26</v>
      </c>
      <c r="E727" s="24" t="s">
        <v>14</v>
      </c>
      <c r="F727" s="24">
        <v>0</v>
      </c>
      <c r="G727" s="24">
        <v>0</v>
      </c>
      <c r="H727" s="24" t="str">
        <f t="shared" si="11"/>
        <v>2000_NW_26</v>
      </c>
      <c r="I727" s="24">
        <f>VLOOKUP(H727,inTHLBdata!A:H,7,FALSE)</f>
        <v>0</v>
      </c>
      <c r="J727" s="24">
        <f>VLOOKUP(H727,inTHLBdata!A:H,8,FALSE)</f>
        <v>0</v>
      </c>
      <c r="N727" s="24"/>
    </row>
    <row r="728" spans="1:14">
      <c r="A728" s="24">
        <v>2000</v>
      </c>
      <c r="B728" s="24" t="s">
        <v>333</v>
      </c>
      <c r="C728" t="str">
        <f>VLOOKUP(B728,'FHF LUT'!$A$5:$H$81,2,FALSE)</f>
        <v>Windthrow</v>
      </c>
      <c r="D728" s="24">
        <v>27</v>
      </c>
      <c r="E728" s="24" t="s">
        <v>21</v>
      </c>
      <c r="F728" s="24">
        <v>0</v>
      </c>
      <c r="G728" s="24">
        <v>0</v>
      </c>
      <c r="H728" s="24" t="str">
        <f t="shared" si="11"/>
        <v>2000_NW_27</v>
      </c>
      <c r="I728" s="24">
        <f>VLOOKUP(H728,inTHLBdata!A:H,7,FALSE)</f>
        <v>0</v>
      </c>
      <c r="J728" s="24">
        <f>VLOOKUP(H728,inTHLBdata!A:H,8,FALSE)</f>
        <v>0</v>
      </c>
      <c r="N728" s="24"/>
    </row>
    <row r="729" spans="1:14">
      <c r="A729" s="24">
        <v>2000</v>
      </c>
      <c r="B729" s="24" t="s">
        <v>333</v>
      </c>
      <c r="C729" t="str">
        <f>VLOOKUP(B729,'FHF LUT'!$A$5:$H$81,2,FALSE)</f>
        <v>Windthrow</v>
      </c>
      <c r="D729" s="24">
        <v>29</v>
      </c>
      <c r="E729" s="24" t="s">
        <v>9</v>
      </c>
      <c r="F729" s="24">
        <v>561</v>
      </c>
      <c r="G729" s="24">
        <v>0</v>
      </c>
      <c r="H729" s="24" t="str">
        <f t="shared" si="11"/>
        <v>2000_NW_29</v>
      </c>
      <c r="I729" s="24">
        <f>VLOOKUP(H729,inTHLBdata!A:H,7,FALSE)</f>
        <v>561</v>
      </c>
      <c r="J729" s="24">
        <f>VLOOKUP(H729,inTHLBdata!A:H,8,FALSE)</f>
        <v>0</v>
      </c>
      <c r="N729" s="24"/>
    </row>
    <row r="730" spans="1:14">
      <c r="A730" s="24">
        <v>2000</v>
      </c>
      <c r="B730" s="24" t="s">
        <v>333</v>
      </c>
      <c r="C730" t="str">
        <f>VLOOKUP(B730,'FHF LUT'!$A$5:$H$81,2,FALSE)</f>
        <v>Windthrow</v>
      </c>
      <c r="D730" s="24">
        <v>30</v>
      </c>
      <c r="E730" s="24" t="s">
        <v>35</v>
      </c>
      <c r="F730" s="24">
        <v>0</v>
      </c>
      <c r="G730" s="24">
        <v>0</v>
      </c>
      <c r="H730" s="24" t="str">
        <f t="shared" si="11"/>
        <v>2000_NW_30</v>
      </c>
      <c r="I730" s="24">
        <f>VLOOKUP(H730,inTHLBdata!A:H,7,FALSE)</f>
        <v>0</v>
      </c>
      <c r="J730" s="24">
        <f>VLOOKUP(H730,inTHLBdata!A:H,8,FALSE)</f>
        <v>0</v>
      </c>
      <c r="N730" s="24"/>
    </row>
    <row r="731" spans="1:14">
      <c r="A731" s="24">
        <v>2000</v>
      </c>
      <c r="B731" s="24" t="s">
        <v>333</v>
      </c>
      <c r="C731" t="str">
        <f>VLOOKUP(B731,'FHF LUT'!$A$5:$H$81,2,FALSE)</f>
        <v>Windthrow</v>
      </c>
      <c r="D731" s="24">
        <v>31</v>
      </c>
      <c r="E731" s="24" t="s">
        <v>34</v>
      </c>
      <c r="F731" s="24">
        <v>0</v>
      </c>
      <c r="G731" s="24">
        <v>0</v>
      </c>
      <c r="H731" s="24" t="str">
        <f t="shared" si="11"/>
        <v>2000_NW_31</v>
      </c>
      <c r="I731" s="24">
        <f>VLOOKUP(H731,inTHLBdata!A:H,7,FALSE)</f>
        <v>0</v>
      </c>
      <c r="J731" s="24">
        <f>VLOOKUP(H731,inTHLBdata!A:H,8,FALSE)</f>
        <v>0</v>
      </c>
      <c r="N731" s="24"/>
    </row>
    <row r="732" spans="1:14">
      <c r="A732" s="24">
        <v>2000</v>
      </c>
      <c r="B732" s="24" t="s">
        <v>333</v>
      </c>
      <c r="C732" t="str">
        <f>VLOOKUP(B732,'FHF LUT'!$A$5:$H$81,2,FALSE)</f>
        <v>Windthrow</v>
      </c>
      <c r="D732" s="24">
        <v>38</v>
      </c>
      <c r="E732" s="24" t="s">
        <v>8</v>
      </c>
      <c r="F732" s="24">
        <v>0</v>
      </c>
      <c r="G732" s="24">
        <v>0</v>
      </c>
      <c r="H732" s="24" t="str">
        <f t="shared" si="11"/>
        <v>2000_NW_38</v>
      </c>
      <c r="I732" s="24">
        <f>VLOOKUP(H732,inTHLBdata!A:H,7,FALSE)</f>
        <v>0</v>
      </c>
      <c r="J732" s="24">
        <f>VLOOKUP(H732,inTHLBdata!A:H,8,FALSE)</f>
        <v>0</v>
      </c>
      <c r="N732" s="24"/>
    </row>
    <row r="733" spans="1:14">
      <c r="A733" s="24">
        <v>2000</v>
      </c>
      <c r="B733" s="24" t="s">
        <v>333</v>
      </c>
      <c r="C733" t="str">
        <f>VLOOKUP(B733,'FHF LUT'!$A$5:$H$81,2,FALSE)</f>
        <v>Windthrow</v>
      </c>
      <c r="D733" s="24">
        <v>39</v>
      </c>
      <c r="E733" s="24" t="s">
        <v>36</v>
      </c>
      <c r="F733" s="24">
        <v>0</v>
      </c>
      <c r="G733" s="24">
        <v>0</v>
      </c>
      <c r="H733" s="24" t="str">
        <f t="shared" si="11"/>
        <v>2000_NW_39</v>
      </c>
      <c r="I733" s="24">
        <f>VLOOKUP(H733,inTHLBdata!A:H,7,FALSE)</f>
        <v>0</v>
      </c>
      <c r="J733" s="24">
        <f>VLOOKUP(H733,inTHLBdata!A:H,8,FALSE)</f>
        <v>0</v>
      </c>
      <c r="N733" s="24"/>
    </row>
    <row r="734" spans="1:14">
      <c r="A734" s="24">
        <v>2000</v>
      </c>
      <c r="B734" s="24" t="s">
        <v>333</v>
      </c>
      <c r="C734" t="str">
        <f>VLOOKUP(B734,'FHF LUT'!$A$5:$H$81,2,FALSE)</f>
        <v>Windthrow</v>
      </c>
      <c r="D734" s="24">
        <v>40</v>
      </c>
      <c r="E734" s="24" t="s">
        <v>31</v>
      </c>
      <c r="F734" s="24">
        <v>0</v>
      </c>
      <c r="G734" s="24">
        <v>0</v>
      </c>
      <c r="H734" s="24" t="str">
        <f t="shared" si="11"/>
        <v>2000_NW_40</v>
      </c>
      <c r="I734" s="24">
        <f>VLOOKUP(H734,inTHLBdata!A:H,7,FALSE)</f>
        <v>0</v>
      </c>
      <c r="J734" s="24">
        <f>VLOOKUP(H734,inTHLBdata!A:H,8,FALSE)</f>
        <v>0</v>
      </c>
      <c r="N734" s="24"/>
    </row>
    <row r="735" spans="1:14">
      <c r="A735" s="24">
        <v>2000</v>
      </c>
      <c r="B735" s="24" t="s">
        <v>333</v>
      </c>
      <c r="C735" t="str">
        <f>VLOOKUP(B735,'FHF LUT'!$A$5:$H$81,2,FALSE)</f>
        <v>Windthrow</v>
      </c>
      <c r="D735" s="24">
        <v>41</v>
      </c>
      <c r="E735" s="24" t="s">
        <v>26</v>
      </c>
      <c r="F735" s="24">
        <v>0</v>
      </c>
      <c r="G735" s="24">
        <v>0</v>
      </c>
      <c r="H735" s="24" t="str">
        <f t="shared" si="11"/>
        <v>2000_NW_41</v>
      </c>
      <c r="I735" s="24">
        <f>VLOOKUP(H735,inTHLBdata!A:H,7,FALSE)</f>
        <v>0</v>
      </c>
      <c r="J735" s="24">
        <f>VLOOKUP(H735,inTHLBdata!A:H,8,FALSE)</f>
        <v>0</v>
      </c>
      <c r="N735" s="24"/>
    </row>
    <row r="736" spans="1:14">
      <c r="A736" s="24">
        <v>2000</v>
      </c>
      <c r="B736" s="24" t="s">
        <v>333</v>
      </c>
      <c r="C736" t="str">
        <f>VLOOKUP(B736,'FHF LUT'!$A$5:$H$81,2,FALSE)</f>
        <v>Windthrow</v>
      </c>
      <c r="D736" s="24">
        <v>43</v>
      </c>
      <c r="E736" s="24" t="s">
        <v>20</v>
      </c>
      <c r="F736" s="24">
        <v>0</v>
      </c>
      <c r="G736" s="24">
        <v>0</v>
      </c>
      <c r="H736" s="24" t="str">
        <f t="shared" si="11"/>
        <v>2000_NW_43</v>
      </c>
      <c r="I736" s="24">
        <f>VLOOKUP(H736,inTHLBdata!A:H,7,FALSE)</f>
        <v>0</v>
      </c>
      <c r="J736" s="24">
        <f>VLOOKUP(H736,inTHLBdata!A:H,8,FALSE)</f>
        <v>0</v>
      </c>
      <c r="N736" s="24"/>
    </row>
    <row r="737" spans="1:14">
      <c r="A737" s="24">
        <v>2000</v>
      </c>
      <c r="B737" s="24" t="s">
        <v>333</v>
      </c>
      <c r="C737" t="str">
        <f>VLOOKUP(B737,'FHF LUT'!$A$5:$H$81,2,FALSE)</f>
        <v>Windthrow</v>
      </c>
      <c r="D737" s="24">
        <v>44</v>
      </c>
      <c r="E737" s="24" t="s">
        <v>3</v>
      </c>
      <c r="F737" s="24">
        <v>0</v>
      </c>
      <c r="G737" s="24">
        <v>0</v>
      </c>
      <c r="H737" s="24" t="str">
        <f t="shared" si="11"/>
        <v>2000_NW_44</v>
      </c>
      <c r="I737" s="24">
        <f>VLOOKUP(H737,inTHLBdata!A:H,7,FALSE)</f>
        <v>0</v>
      </c>
      <c r="J737" s="24">
        <f>VLOOKUP(H737,inTHLBdata!A:H,8,FALSE)</f>
        <v>0</v>
      </c>
      <c r="N737" s="24"/>
    </row>
    <row r="738" spans="1:14">
      <c r="A738" s="24">
        <v>2000</v>
      </c>
      <c r="B738" s="24" t="s">
        <v>333</v>
      </c>
      <c r="C738" t="str">
        <f>VLOOKUP(B738,'FHF LUT'!$A$5:$H$81,2,FALSE)</f>
        <v>Windthrow</v>
      </c>
      <c r="D738" s="24">
        <v>45</v>
      </c>
      <c r="E738" s="24" t="s">
        <v>5</v>
      </c>
      <c r="F738" s="24">
        <v>131</v>
      </c>
      <c r="G738" s="24">
        <v>131</v>
      </c>
      <c r="H738" s="24" t="str">
        <f t="shared" si="11"/>
        <v>2000_NW_45</v>
      </c>
      <c r="I738" s="24">
        <f>VLOOKUP(H738,inTHLBdata!A:H,7,FALSE)</f>
        <v>131</v>
      </c>
      <c r="J738" s="24">
        <f>VLOOKUP(H738,inTHLBdata!A:H,8,FALSE)</f>
        <v>131</v>
      </c>
      <c r="N738" s="24"/>
    </row>
    <row r="739" spans="1:14">
      <c r="A739" s="24">
        <v>2000</v>
      </c>
      <c r="B739" s="24" t="s">
        <v>333</v>
      </c>
      <c r="C739" t="str">
        <f>VLOOKUP(B739,'FHF LUT'!$A$5:$H$81,2,FALSE)</f>
        <v>Windthrow</v>
      </c>
      <c r="D739" s="24">
        <v>46</v>
      </c>
      <c r="E739" s="24" t="s">
        <v>234</v>
      </c>
      <c r="F739" s="24">
        <v>0</v>
      </c>
      <c r="G739" s="24">
        <v>0</v>
      </c>
      <c r="H739" s="24" t="str">
        <f t="shared" si="11"/>
        <v>2000_NW_46</v>
      </c>
      <c r="I739" s="24">
        <f>VLOOKUP(H739,inTHLBdata!A:H,7,FALSE)</f>
        <v>0</v>
      </c>
      <c r="J739" s="24">
        <f>VLOOKUP(H739,inTHLBdata!A:H,8,FALSE)</f>
        <v>0</v>
      </c>
      <c r="N739" s="24"/>
    </row>
    <row r="740" spans="1:14">
      <c r="A740" s="24">
        <v>2000</v>
      </c>
      <c r="B740" s="24" t="s">
        <v>333</v>
      </c>
      <c r="C740" t="str">
        <f>VLOOKUP(B740,'FHF LUT'!$A$5:$H$81,2,FALSE)</f>
        <v>Windthrow</v>
      </c>
      <c r="D740" s="24">
        <v>47</v>
      </c>
      <c r="E740" s="24" t="s">
        <v>233</v>
      </c>
      <c r="F740" s="24">
        <v>0</v>
      </c>
      <c r="G740" s="24">
        <v>0</v>
      </c>
      <c r="H740" s="24" t="str">
        <f t="shared" si="11"/>
        <v>2000_NW_47</v>
      </c>
      <c r="I740" s="24">
        <f>VLOOKUP(H740,inTHLBdata!A:H,7,FALSE)</f>
        <v>0</v>
      </c>
      <c r="J740" s="24">
        <f>VLOOKUP(H740,inTHLBdata!A:H,8,FALSE)</f>
        <v>0</v>
      </c>
      <c r="N740" s="24"/>
    </row>
    <row r="741" spans="1:14">
      <c r="A741" s="24">
        <v>2000</v>
      </c>
      <c r="B741" s="24" t="s">
        <v>333</v>
      </c>
      <c r="C741" t="str">
        <f>VLOOKUP(B741,'FHF LUT'!$A$5:$H$81,2,FALSE)</f>
        <v>Windthrow</v>
      </c>
      <c r="D741" s="24">
        <v>48</v>
      </c>
      <c r="E741" s="24" t="s">
        <v>235</v>
      </c>
      <c r="F741" s="24">
        <v>0</v>
      </c>
      <c r="G741" s="24">
        <v>0</v>
      </c>
      <c r="H741" s="24" t="str">
        <f t="shared" si="11"/>
        <v>2000_NW_48</v>
      </c>
      <c r="I741" s="24">
        <f>VLOOKUP(H741,inTHLBdata!A:H,7,FALSE)</f>
        <v>0</v>
      </c>
      <c r="J741" s="24">
        <f>VLOOKUP(H741,inTHLBdata!A:H,8,FALSE)</f>
        <v>0</v>
      </c>
      <c r="N741" s="24"/>
    </row>
    <row r="742" spans="1:14">
      <c r="A742" s="24">
        <v>2001</v>
      </c>
      <c r="B742" s="24" t="s">
        <v>191</v>
      </c>
      <c r="C742" t="str">
        <f>VLOOKUP(B742,'FHF LUT'!$A$5:$H$81,2,FALSE)</f>
        <v>Unknown Beetle</v>
      </c>
      <c r="D742" s="24">
        <v>1</v>
      </c>
      <c r="E742" s="24" t="s">
        <v>10</v>
      </c>
      <c r="F742" s="24">
        <v>0</v>
      </c>
      <c r="G742" s="24">
        <v>0</v>
      </c>
      <c r="H742" s="24" t="str">
        <f t="shared" si="11"/>
        <v>2001_IB_1</v>
      </c>
      <c r="I742" s="24">
        <f>VLOOKUP(H742,inTHLBdata!A:H,7,FALSE)</f>
        <v>0</v>
      </c>
      <c r="J742" s="24">
        <f>VLOOKUP(H742,inTHLBdata!A:H,8,FALSE)</f>
        <v>0</v>
      </c>
      <c r="N742" s="24"/>
    </row>
    <row r="743" spans="1:14">
      <c r="A743" s="24">
        <v>2001</v>
      </c>
      <c r="B743" s="24" t="s">
        <v>191</v>
      </c>
      <c r="C743" t="str">
        <f>VLOOKUP(B743,'FHF LUT'!$A$5:$H$81,2,FALSE)</f>
        <v>Unknown Beetle</v>
      </c>
      <c r="D743" s="24">
        <v>2</v>
      </c>
      <c r="E743" s="24" t="s">
        <v>22</v>
      </c>
      <c r="F743" s="24">
        <v>0</v>
      </c>
      <c r="G743" s="24">
        <v>0</v>
      </c>
      <c r="H743" s="24" t="str">
        <f t="shared" si="11"/>
        <v>2001_IB_2</v>
      </c>
      <c r="I743" s="24">
        <f>VLOOKUP(H743,inTHLBdata!A:H,7,FALSE)</f>
        <v>0</v>
      </c>
      <c r="J743" s="24">
        <f>VLOOKUP(H743,inTHLBdata!A:H,8,FALSE)</f>
        <v>0</v>
      </c>
      <c r="N743" s="24"/>
    </row>
    <row r="744" spans="1:14">
      <c r="A744" s="24">
        <v>2001</v>
      </c>
      <c r="B744" s="24" t="s">
        <v>191</v>
      </c>
      <c r="C744" t="str">
        <f>VLOOKUP(B744,'FHF LUT'!$A$5:$H$81,2,FALSE)</f>
        <v>Unknown Beetle</v>
      </c>
      <c r="D744" s="24">
        <v>3</v>
      </c>
      <c r="E744" s="24" t="s">
        <v>13</v>
      </c>
      <c r="F744" s="24">
        <v>0</v>
      </c>
      <c r="G744" s="24">
        <v>0</v>
      </c>
      <c r="H744" s="24" t="str">
        <f t="shared" si="11"/>
        <v>2001_IB_3</v>
      </c>
      <c r="I744" s="24">
        <f>VLOOKUP(H744,inTHLBdata!A:H,7,FALSE)</f>
        <v>0</v>
      </c>
      <c r="J744" s="24">
        <f>VLOOKUP(H744,inTHLBdata!A:H,8,FALSE)</f>
        <v>0</v>
      </c>
      <c r="N744" s="24"/>
    </row>
    <row r="745" spans="1:14">
      <c r="A745" s="24">
        <v>2001</v>
      </c>
      <c r="B745" s="24" t="s">
        <v>191</v>
      </c>
      <c r="C745" t="str">
        <f>VLOOKUP(B745,'FHF LUT'!$A$5:$H$81,2,FALSE)</f>
        <v>Unknown Beetle</v>
      </c>
      <c r="D745" s="24">
        <v>4</v>
      </c>
      <c r="E745" s="24" t="s">
        <v>28</v>
      </c>
      <c r="F745" s="24">
        <v>0</v>
      </c>
      <c r="G745" s="24">
        <v>0</v>
      </c>
      <c r="H745" s="24" t="str">
        <f t="shared" si="11"/>
        <v>2001_IB_4</v>
      </c>
      <c r="I745" s="24">
        <f>VLOOKUP(H745,inTHLBdata!A:H,7,FALSE)</f>
        <v>0</v>
      </c>
      <c r="J745" s="24">
        <f>VLOOKUP(H745,inTHLBdata!A:H,8,FALSE)</f>
        <v>0</v>
      </c>
      <c r="N745" s="24"/>
    </row>
    <row r="746" spans="1:14">
      <c r="A746" s="24">
        <v>2001</v>
      </c>
      <c r="B746" s="24" t="s">
        <v>191</v>
      </c>
      <c r="C746" t="str">
        <f>VLOOKUP(B746,'FHF LUT'!$A$5:$H$81,2,FALSE)</f>
        <v>Unknown Beetle</v>
      </c>
      <c r="D746" s="24">
        <v>5</v>
      </c>
      <c r="E746" s="24" t="s">
        <v>16</v>
      </c>
      <c r="F746" s="24">
        <v>0</v>
      </c>
      <c r="G746" s="24">
        <v>0</v>
      </c>
      <c r="H746" s="24" t="str">
        <f t="shared" si="11"/>
        <v>2001_IB_5</v>
      </c>
      <c r="I746" s="24">
        <f>VLOOKUP(H746,inTHLBdata!A:H,7,FALSE)</f>
        <v>0</v>
      </c>
      <c r="J746" s="24">
        <f>VLOOKUP(H746,inTHLBdata!A:H,8,FALSE)</f>
        <v>0</v>
      </c>
      <c r="N746" s="24"/>
    </row>
    <row r="747" spans="1:14">
      <c r="A747" s="24">
        <v>2001</v>
      </c>
      <c r="B747" s="24" t="s">
        <v>191</v>
      </c>
      <c r="C747" t="str">
        <f>VLOOKUP(B747,'FHF LUT'!$A$5:$H$81,2,FALSE)</f>
        <v>Unknown Beetle</v>
      </c>
      <c r="D747" s="24">
        <v>7</v>
      </c>
      <c r="E747" s="24" t="s">
        <v>25</v>
      </c>
      <c r="F747" s="24">
        <v>0</v>
      </c>
      <c r="G747" s="24">
        <v>0</v>
      </c>
      <c r="H747" s="24" t="str">
        <f t="shared" si="11"/>
        <v>2001_IB_7</v>
      </c>
      <c r="I747" s="24">
        <f>VLOOKUP(H747,inTHLBdata!A:H,7,FALSE)</f>
        <v>0</v>
      </c>
      <c r="J747" s="24">
        <f>VLOOKUP(H747,inTHLBdata!A:H,8,FALSE)</f>
        <v>0</v>
      </c>
      <c r="N747" s="24"/>
    </row>
    <row r="748" spans="1:14">
      <c r="A748" s="24">
        <v>2001</v>
      </c>
      <c r="B748" s="24" t="s">
        <v>191</v>
      </c>
      <c r="C748" t="str">
        <f>VLOOKUP(B748,'FHF LUT'!$A$5:$H$81,2,FALSE)</f>
        <v>Unknown Beetle</v>
      </c>
      <c r="D748" s="24">
        <v>8</v>
      </c>
      <c r="E748" s="24" t="s">
        <v>29</v>
      </c>
      <c r="F748" s="24">
        <v>0</v>
      </c>
      <c r="G748" s="24">
        <v>0</v>
      </c>
      <c r="H748" s="24" t="str">
        <f t="shared" si="11"/>
        <v>2001_IB_8</v>
      </c>
      <c r="I748" s="24">
        <f>VLOOKUP(H748,inTHLBdata!A:H,7,FALSE)</f>
        <v>0</v>
      </c>
      <c r="J748" s="24">
        <f>VLOOKUP(H748,inTHLBdata!A:H,8,FALSE)</f>
        <v>0</v>
      </c>
      <c r="N748" s="24"/>
    </row>
    <row r="749" spans="1:14">
      <c r="A749" s="24">
        <v>2001</v>
      </c>
      <c r="B749" s="24" t="s">
        <v>191</v>
      </c>
      <c r="C749" t="str">
        <f>VLOOKUP(B749,'FHF LUT'!$A$5:$H$81,2,FALSE)</f>
        <v>Unknown Beetle</v>
      </c>
      <c r="D749" s="24">
        <v>9</v>
      </c>
      <c r="E749" s="24" t="s">
        <v>7</v>
      </c>
      <c r="F749" s="24">
        <v>0</v>
      </c>
      <c r="G749" s="24">
        <v>0</v>
      </c>
      <c r="H749" s="24" t="str">
        <f t="shared" si="11"/>
        <v>2001_IB_9</v>
      </c>
      <c r="I749" s="24">
        <f>VLOOKUP(H749,inTHLBdata!A:H,7,FALSE)</f>
        <v>0</v>
      </c>
      <c r="J749" s="24">
        <f>VLOOKUP(H749,inTHLBdata!A:H,8,FALSE)</f>
        <v>0</v>
      </c>
      <c r="N749" s="24"/>
    </row>
    <row r="750" spans="1:14">
      <c r="A750" s="24">
        <v>2001</v>
      </c>
      <c r="B750" s="24" t="s">
        <v>191</v>
      </c>
      <c r="C750" t="str">
        <f>VLOOKUP(B750,'FHF LUT'!$A$5:$H$81,2,FALSE)</f>
        <v>Unknown Beetle</v>
      </c>
      <c r="D750" s="24">
        <v>10</v>
      </c>
      <c r="E750" s="24" t="s">
        <v>18</v>
      </c>
      <c r="F750" s="24">
        <v>0</v>
      </c>
      <c r="G750" s="24">
        <v>0</v>
      </c>
      <c r="H750" s="24" t="str">
        <f t="shared" si="11"/>
        <v>2001_IB_10</v>
      </c>
      <c r="I750" s="24">
        <f>VLOOKUP(H750,inTHLBdata!A:H,7,FALSE)</f>
        <v>0</v>
      </c>
      <c r="J750" s="24">
        <f>VLOOKUP(H750,inTHLBdata!A:H,8,FALSE)</f>
        <v>0</v>
      </c>
      <c r="N750" s="24"/>
    </row>
    <row r="751" spans="1:14">
      <c r="A751" s="24">
        <v>2001</v>
      </c>
      <c r="B751" s="24" t="s">
        <v>191</v>
      </c>
      <c r="C751" t="str">
        <f>VLOOKUP(B751,'FHF LUT'!$A$5:$H$81,2,FALSE)</f>
        <v>Unknown Beetle</v>
      </c>
      <c r="D751" s="24">
        <v>11</v>
      </c>
      <c r="E751" s="24" t="s">
        <v>4</v>
      </c>
      <c r="F751" s="24">
        <v>0</v>
      </c>
      <c r="G751" s="24">
        <v>0</v>
      </c>
      <c r="H751" s="24" t="str">
        <f t="shared" si="11"/>
        <v>2001_IB_11</v>
      </c>
      <c r="I751" s="24">
        <f>VLOOKUP(H751,inTHLBdata!A:H,7,FALSE)</f>
        <v>0</v>
      </c>
      <c r="J751" s="24">
        <f>VLOOKUP(H751,inTHLBdata!A:H,8,FALSE)</f>
        <v>0</v>
      </c>
      <c r="N751" s="24"/>
    </row>
    <row r="752" spans="1:14">
      <c r="A752" s="24">
        <v>2001</v>
      </c>
      <c r="B752" s="24" t="s">
        <v>191</v>
      </c>
      <c r="C752" t="str">
        <f>VLOOKUP(B752,'FHF LUT'!$A$5:$H$81,2,FALSE)</f>
        <v>Unknown Beetle</v>
      </c>
      <c r="D752" s="24">
        <v>12</v>
      </c>
      <c r="E752" s="24" t="s">
        <v>11</v>
      </c>
      <c r="F752" s="24">
        <v>0</v>
      </c>
      <c r="G752" s="24">
        <v>0</v>
      </c>
      <c r="H752" s="24" t="str">
        <f t="shared" si="11"/>
        <v>2001_IB_12</v>
      </c>
      <c r="I752" s="24">
        <f>VLOOKUP(H752,inTHLBdata!A:H,7,FALSE)</f>
        <v>0</v>
      </c>
      <c r="J752" s="24">
        <f>VLOOKUP(H752,inTHLBdata!A:H,8,FALSE)</f>
        <v>0</v>
      </c>
      <c r="N752" s="24"/>
    </row>
    <row r="753" spans="1:14">
      <c r="A753" s="24">
        <v>2001</v>
      </c>
      <c r="B753" s="24" t="s">
        <v>191</v>
      </c>
      <c r="C753" t="str">
        <f>VLOOKUP(B753,'FHF LUT'!$A$5:$H$81,2,FALSE)</f>
        <v>Unknown Beetle</v>
      </c>
      <c r="D753" s="24">
        <v>13</v>
      </c>
      <c r="E753" s="24" t="s">
        <v>24</v>
      </c>
      <c r="F753" s="24">
        <v>0</v>
      </c>
      <c r="G753" s="24">
        <v>0</v>
      </c>
      <c r="H753" s="24" t="str">
        <f t="shared" si="11"/>
        <v>2001_IB_13</v>
      </c>
      <c r="I753" s="24">
        <f>VLOOKUP(H753,inTHLBdata!A:H,7,FALSE)</f>
        <v>0</v>
      </c>
      <c r="J753" s="24">
        <f>VLOOKUP(H753,inTHLBdata!A:H,8,FALSE)</f>
        <v>0</v>
      </c>
      <c r="N753" s="24"/>
    </row>
    <row r="754" spans="1:14">
      <c r="A754" s="24">
        <v>2001</v>
      </c>
      <c r="B754" s="24" t="s">
        <v>191</v>
      </c>
      <c r="C754" t="str">
        <f>VLOOKUP(B754,'FHF LUT'!$A$5:$H$81,2,FALSE)</f>
        <v>Unknown Beetle</v>
      </c>
      <c r="D754" s="24">
        <v>14</v>
      </c>
      <c r="E754" s="24" t="s">
        <v>30</v>
      </c>
      <c r="F754" s="24">
        <v>0</v>
      </c>
      <c r="G754" s="24">
        <v>0</v>
      </c>
      <c r="H754" s="24" t="str">
        <f t="shared" si="11"/>
        <v>2001_IB_14</v>
      </c>
      <c r="I754" s="24">
        <f>VLOOKUP(H754,inTHLBdata!A:H,7,FALSE)</f>
        <v>0</v>
      </c>
      <c r="J754" s="24">
        <f>VLOOKUP(H754,inTHLBdata!A:H,8,FALSE)</f>
        <v>0</v>
      </c>
      <c r="N754" s="24"/>
    </row>
    <row r="755" spans="1:14">
      <c r="A755" s="24">
        <v>2001</v>
      </c>
      <c r="B755" s="24" t="s">
        <v>191</v>
      </c>
      <c r="C755" t="str">
        <f>VLOOKUP(B755,'FHF LUT'!$A$5:$H$81,2,FALSE)</f>
        <v>Unknown Beetle</v>
      </c>
      <c r="D755" s="24">
        <v>15</v>
      </c>
      <c r="E755" s="24" t="s">
        <v>33</v>
      </c>
      <c r="F755" s="24">
        <v>0</v>
      </c>
      <c r="G755" s="24">
        <v>0</v>
      </c>
      <c r="H755" s="24" t="str">
        <f t="shared" si="11"/>
        <v>2001_IB_15</v>
      </c>
      <c r="I755" s="24">
        <f>VLOOKUP(H755,inTHLBdata!A:H,7,FALSE)</f>
        <v>0</v>
      </c>
      <c r="J755" s="24">
        <f>VLOOKUP(H755,inTHLBdata!A:H,8,FALSE)</f>
        <v>0</v>
      </c>
      <c r="N755" s="24"/>
    </row>
    <row r="756" spans="1:14">
      <c r="A756" s="24">
        <v>2001</v>
      </c>
      <c r="B756" s="24" t="s">
        <v>191</v>
      </c>
      <c r="C756" t="str">
        <f>VLOOKUP(B756,'FHF LUT'!$A$5:$H$81,2,FALSE)</f>
        <v>Unknown Beetle</v>
      </c>
      <c r="D756" s="24">
        <v>16</v>
      </c>
      <c r="E756" s="24" t="s">
        <v>12</v>
      </c>
      <c r="F756" s="24">
        <v>0</v>
      </c>
      <c r="G756" s="24">
        <v>0</v>
      </c>
      <c r="H756" s="24" t="str">
        <f t="shared" si="11"/>
        <v>2001_IB_16</v>
      </c>
      <c r="I756" s="24">
        <f>VLOOKUP(H756,inTHLBdata!A:H,7,FALSE)</f>
        <v>0</v>
      </c>
      <c r="J756" s="24">
        <f>VLOOKUP(H756,inTHLBdata!A:H,8,FALSE)</f>
        <v>0</v>
      </c>
      <c r="N756" s="24"/>
    </row>
    <row r="757" spans="1:14">
      <c r="A757" s="24">
        <v>2001</v>
      </c>
      <c r="B757" s="24" t="s">
        <v>191</v>
      </c>
      <c r="C757" t="str">
        <f>VLOOKUP(B757,'FHF LUT'!$A$5:$H$81,2,FALSE)</f>
        <v>Unknown Beetle</v>
      </c>
      <c r="D757" s="24">
        <v>17</v>
      </c>
      <c r="E757" s="24" t="s">
        <v>32</v>
      </c>
      <c r="F757" s="24">
        <v>0</v>
      </c>
      <c r="G757" s="24">
        <v>0</v>
      </c>
      <c r="H757" s="24" t="str">
        <f t="shared" si="11"/>
        <v>2001_IB_17</v>
      </c>
      <c r="I757" s="24">
        <f>VLOOKUP(H757,inTHLBdata!A:H,7,FALSE)</f>
        <v>0</v>
      </c>
      <c r="J757" s="24">
        <f>VLOOKUP(H757,inTHLBdata!A:H,8,FALSE)</f>
        <v>0</v>
      </c>
      <c r="N757" s="24"/>
    </row>
    <row r="758" spans="1:14">
      <c r="A758" s="24">
        <v>2001</v>
      </c>
      <c r="B758" s="24" t="s">
        <v>191</v>
      </c>
      <c r="C758" t="str">
        <f>VLOOKUP(B758,'FHF LUT'!$A$5:$H$81,2,FALSE)</f>
        <v>Unknown Beetle</v>
      </c>
      <c r="D758" s="24">
        <v>18</v>
      </c>
      <c r="E758" s="24" t="s">
        <v>15</v>
      </c>
      <c r="F758" s="24">
        <v>0</v>
      </c>
      <c r="G758" s="24">
        <v>0</v>
      </c>
      <c r="H758" s="24" t="str">
        <f t="shared" si="11"/>
        <v>2001_IB_18</v>
      </c>
      <c r="I758" s="24">
        <f>VLOOKUP(H758,inTHLBdata!A:H,7,FALSE)</f>
        <v>0</v>
      </c>
      <c r="J758" s="24">
        <f>VLOOKUP(H758,inTHLBdata!A:H,8,FALSE)</f>
        <v>0</v>
      </c>
      <c r="N758" s="24"/>
    </row>
    <row r="759" spans="1:14">
      <c r="A759" s="24">
        <v>2001</v>
      </c>
      <c r="B759" s="24" t="s">
        <v>191</v>
      </c>
      <c r="C759" t="str">
        <f>VLOOKUP(B759,'FHF LUT'!$A$5:$H$81,2,FALSE)</f>
        <v>Unknown Beetle</v>
      </c>
      <c r="D759" s="24">
        <v>20</v>
      </c>
      <c r="E759" s="24" t="s">
        <v>6</v>
      </c>
      <c r="F759" s="24">
        <v>0</v>
      </c>
      <c r="G759" s="24">
        <v>0</v>
      </c>
      <c r="H759" s="24" t="str">
        <f t="shared" si="11"/>
        <v>2001_IB_20</v>
      </c>
      <c r="I759" s="24">
        <f>VLOOKUP(H759,inTHLBdata!A:H,7,FALSE)</f>
        <v>0</v>
      </c>
      <c r="J759" s="24">
        <f>VLOOKUP(H759,inTHLBdata!A:H,8,FALSE)</f>
        <v>0</v>
      </c>
      <c r="N759" s="24"/>
    </row>
    <row r="760" spans="1:14">
      <c r="A760" s="24">
        <v>2001</v>
      </c>
      <c r="B760" s="24" t="s">
        <v>191</v>
      </c>
      <c r="C760" t="str">
        <f>VLOOKUP(B760,'FHF LUT'!$A$5:$H$81,2,FALSE)</f>
        <v>Unknown Beetle</v>
      </c>
      <c r="D760" s="24">
        <v>22</v>
      </c>
      <c r="E760" s="24" t="s">
        <v>19</v>
      </c>
      <c r="F760" s="24">
        <v>0</v>
      </c>
      <c r="G760" s="24">
        <v>0</v>
      </c>
      <c r="H760" s="24" t="str">
        <f t="shared" si="11"/>
        <v>2001_IB_22</v>
      </c>
      <c r="I760" s="24">
        <f>VLOOKUP(H760,inTHLBdata!A:H,7,FALSE)</f>
        <v>0</v>
      </c>
      <c r="J760" s="24">
        <f>VLOOKUP(H760,inTHLBdata!A:H,8,FALSE)</f>
        <v>0</v>
      </c>
      <c r="N760" s="24"/>
    </row>
    <row r="761" spans="1:14">
      <c r="A761" s="24">
        <v>2001</v>
      </c>
      <c r="B761" s="24" t="s">
        <v>191</v>
      </c>
      <c r="C761" t="str">
        <f>VLOOKUP(B761,'FHF LUT'!$A$5:$H$81,2,FALSE)</f>
        <v>Unknown Beetle</v>
      </c>
      <c r="D761" s="24">
        <v>23</v>
      </c>
      <c r="E761" s="24" t="s">
        <v>27</v>
      </c>
      <c r="F761" s="24">
        <v>0</v>
      </c>
      <c r="G761" s="24">
        <v>0</v>
      </c>
      <c r="H761" s="24" t="str">
        <f t="shared" si="11"/>
        <v>2001_IB_23</v>
      </c>
      <c r="I761" s="24">
        <f>VLOOKUP(H761,inTHLBdata!A:H,7,FALSE)</f>
        <v>0</v>
      </c>
      <c r="J761" s="24">
        <f>VLOOKUP(H761,inTHLBdata!A:H,8,FALSE)</f>
        <v>0</v>
      </c>
      <c r="N761" s="24"/>
    </row>
    <row r="762" spans="1:14">
      <c r="A762" s="24">
        <v>2001</v>
      </c>
      <c r="B762" s="24" t="s">
        <v>191</v>
      </c>
      <c r="C762" t="str">
        <f>VLOOKUP(B762,'FHF LUT'!$A$5:$H$81,2,FALSE)</f>
        <v>Unknown Beetle</v>
      </c>
      <c r="D762" s="24">
        <v>24</v>
      </c>
      <c r="E762" s="24" t="s">
        <v>17</v>
      </c>
      <c r="F762" s="24">
        <v>0</v>
      </c>
      <c r="G762" s="24">
        <v>0</v>
      </c>
      <c r="H762" s="24" t="str">
        <f t="shared" si="11"/>
        <v>2001_IB_24</v>
      </c>
      <c r="I762" s="24">
        <f>VLOOKUP(H762,inTHLBdata!A:H,7,FALSE)</f>
        <v>0</v>
      </c>
      <c r="J762" s="24">
        <f>VLOOKUP(H762,inTHLBdata!A:H,8,FALSE)</f>
        <v>0</v>
      </c>
      <c r="N762" s="24"/>
    </row>
    <row r="763" spans="1:14">
      <c r="A763" s="24">
        <v>2001</v>
      </c>
      <c r="B763" s="24" t="s">
        <v>191</v>
      </c>
      <c r="C763" t="str">
        <f>VLOOKUP(B763,'FHF LUT'!$A$5:$H$81,2,FALSE)</f>
        <v>Unknown Beetle</v>
      </c>
      <c r="D763" s="24">
        <v>25</v>
      </c>
      <c r="E763" s="24" t="s">
        <v>23</v>
      </c>
      <c r="F763" s="24">
        <v>0</v>
      </c>
      <c r="G763" s="24">
        <v>0</v>
      </c>
      <c r="H763" s="24" t="str">
        <f t="shared" si="11"/>
        <v>2001_IB_25</v>
      </c>
      <c r="I763" s="24">
        <f>VLOOKUP(H763,inTHLBdata!A:H,7,FALSE)</f>
        <v>0</v>
      </c>
      <c r="J763" s="24">
        <f>VLOOKUP(H763,inTHLBdata!A:H,8,FALSE)</f>
        <v>0</v>
      </c>
      <c r="N763" s="24"/>
    </row>
    <row r="764" spans="1:14">
      <c r="A764" s="24">
        <v>2001</v>
      </c>
      <c r="B764" s="24" t="s">
        <v>191</v>
      </c>
      <c r="C764" t="str">
        <f>VLOOKUP(B764,'FHF LUT'!$A$5:$H$81,2,FALSE)</f>
        <v>Unknown Beetle</v>
      </c>
      <c r="D764" s="24">
        <v>26</v>
      </c>
      <c r="E764" s="24" t="s">
        <v>14</v>
      </c>
      <c r="F764" s="24">
        <v>0</v>
      </c>
      <c r="G764" s="24">
        <v>0</v>
      </c>
      <c r="H764" s="24" t="str">
        <f t="shared" si="11"/>
        <v>2001_IB_26</v>
      </c>
      <c r="I764" s="24">
        <f>VLOOKUP(H764,inTHLBdata!A:H,7,FALSE)</f>
        <v>0</v>
      </c>
      <c r="J764" s="24">
        <f>VLOOKUP(H764,inTHLBdata!A:H,8,FALSE)</f>
        <v>0</v>
      </c>
      <c r="N764" s="24"/>
    </row>
    <row r="765" spans="1:14">
      <c r="A765" s="24">
        <v>2001</v>
      </c>
      <c r="B765" s="24" t="s">
        <v>191</v>
      </c>
      <c r="C765" t="str">
        <f>VLOOKUP(B765,'FHF LUT'!$A$5:$H$81,2,FALSE)</f>
        <v>Unknown Beetle</v>
      </c>
      <c r="D765" s="24">
        <v>27</v>
      </c>
      <c r="E765" s="24" t="s">
        <v>21</v>
      </c>
      <c r="F765" s="24">
        <v>0</v>
      </c>
      <c r="G765" s="24">
        <v>0</v>
      </c>
      <c r="H765" s="24" t="str">
        <f t="shared" si="11"/>
        <v>2001_IB_27</v>
      </c>
      <c r="I765" s="24">
        <f>VLOOKUP(H765,inTHLBdata!A:H,7,FALSE)</f>
        <v>0</v>
      </c>
      <c r="J765" s="24">
        <f>VLOOKUP(H765,inTHLBdata!A:H,8,FALSE)</f>
        <v>0</v>
      </c>
      <c r="N765" s="24"/>
    </row>
    <row r="766" spans="1:14">
      <c r="A766" s="24">
        <v>2001</v>
      </c>
      <c r="B766" s="24" t="s">
        <v>191</v>
      </c>
      <c r="C766" t="str">
        <f>VLOOKUP(B766,'FHF LUT'!$A$5:$H$81,2,FALSE)</f>
        <v>Unknown Beetle</v>
      </c>
      <c r="D766" s="24">
        <v>29</v>
      </c>
      <c r="E766" s="24" t="s">
        <v>9</v>
      </c>
      <c r="F766" s="24">
        <v>18</v>
      </c>
      <c r="G766" s="24">
        <v>18</v>
      </c>
      <c r="H766" s="24" t="str">
        <f t="shared" si="11"/>
        <v>2001_IB_29</v>
      </c>
      <c r="I766" s="24">
        <f>VLOOKUP(H766,inTHLBdata!A:H,7,FALSE)</f>
        <v>18</v>
      </c>
      <c r="J766" s="24">
        <f>VLOOKUP(H766,inTHLBdata!A:H,8,FALSE)</f>
        <v>18</v>
      </c>
      <c r="N766" s="24"/>
    </row>
    <row r="767" spans="1:14">
      <c r="A767" s="24">
        <v>2001</v>
      </c>
      <c r="B767" s="24" t="s">
        <v>191</v>
      </c>
      <c r="C767" t="str">
        <f>VLOOKUP(B767,'FHF LUT'!$A$5:$H$81,2,FALSE)</f>
        <v>Unknown Beetle</v>
      </c>
      <c r="D767" s="24">
        <v>30</v>
      </c>
      <c r="E767" s="24" t="s">
        <v>35</v>
      </c>
      <c r="F767" s="24">
        <v>0</v>
      </c>
      <c r="G767" s="24">
        <v>0</v>
      </c>
      <c r="H767" s="24" t="str">
        <f t="shared" si="11"/>
        <v>2001_IB_30</v>
      </c>
      <c r="I767" s="24">
        <f>VLOOKUP(H767,inTHLBdata!A:H,7,FALSE)</f>
        <v>0</v>
      </c>
      <c r="J767" s="24">
        <f>VLOOKUP(H767,inTHLBdata!A:H,8,FALSE)</f>
        <v>0</v>
      </c>
      <c r="N767" s="24"/>
    </row>
    <row r="768" spans="1:14">
      <c r="A768" s="24">
        <v>2001</v>
      </c>
      <c r="B768" s="24" t="s">
        <v>191</v>
      </c>
      <c r="C768" t="str">
        <f>VLOOKUP(B768,'FHF LUT'!$A$5:$H$81,2,FALSE)</f>
        <v>Unknown Beetle</v>
      </c>
      <c r="D768" s="24">
        <v>31</v>
      </c>
      <c r="E768" s="24" t="s">
        <v>34</v>
      </c>
      <c r="F768" s="24">
        <v>0</v>
      </c>
      <c r="G768" s="24">
        <v>0</v>
      </c>
      <c r="H768" s="24" t="str">
        <f t="shared" si="11"/>
        <v>2001_IB_31</v>
      </c>
      <c r="I768" s="24">
        <f>VLOOKUP(H768,inTHLBdata!A:H,7,FALSE)</f>
        <v>0</v>
      </c>
      <c r="J768" s="24">
        <f>VLOOKUP(H768,inTHLBdata!A:H,8,FALSE)</f>
        <v>0</v>
      </c>
      <c r="N768" s="24"/>
    </row>
    <row r="769" spans="1:14">
      <c r="A769" s="24">
        <v>2001</v>
      </c>
      <c r="B769" s="24" t="s">
        <v>191</v>
      </c>
      <c r="C769" t="str">
        <f>VLOOKUP(B769,'FHF LUT'!$A$5:$H$81,2,FALSE)</f>
        <v>Unknown Beetle</v>
      </c>
      <c r="D769" s="24">
        <v>38</v>
      </c>
      <c r="E769" s="24" t="s">
        <v>8</v>
      </c>
      <c r="F769" s="24">
        <v>0</v>
      </c>
      <c r="G769" s="24">
        <v>0</v>
      </c>
      <c r="H769" s="24" t="str">
        <f t="shared" si="11"/>
        <v>2001_IB_38</v>
      </c>
      <c r="I769" s="24">
        <f>VLOOKUP(H769,inTHLBdata!A:H,7,FALSE)</f>
        <v>0</v>
      </c>
      <c r="J769" s="24">
        <f>VLOOKUP(H769,inTHLBdata!A:H,8,FALSE)</f>
        <v>0</v>
      </c>
      <c r="N769" s="24"/>
    </row>
    <row r="770" spans="1:14">
      <c r="A770" s="24">
        <v>2001</v>
      </c>
      <c r="B770" s="24" t="s">
        <v>191</v>
      </c>
      <c r="C770" t="str">
        <f>VLOOKUP(B770,'FHF LUT'!$A$5:$H$81,2,FALSE)</f>
        <v>Unknown Beetle</v>
      </c>
      <c r="D770" s="24">
        <v>39</v>
      </c>
      <c r="E770" s="24" t="s">
        <v>36</v>
      </c>
      <c r="F770" s="24">
        <v>0</v>
      </c>
      <c r="G770" s="24">
        <v>0</v>
      </c>
      <c r="H770" s="24" t="str">
        <f t="shared" si="11"/>
        <v>2001_IB_39</v>
      </c>
      <c r="I770" s="24">
        <f>VLOOKUP(H770,inTHLBdata!A:H,7,FALSE)</f>
        <v>0</v>
      </c>
      <c r="J770" s="24">
        <f>VLOOKUP(H770,inTHLBdata!A:H,8,FALSE)</f>
        <v>0</v>
      </c>
      <c r="N770" s="24"/>
    </row>
    <row r="771" spans="1:14">
      <c r="A771" s="24">
        <v>2001</v>
      </c>
      <c r="B771" s="24" t="s">
        <v>191</v>
      </c>
      <c r="C771" t="str">
        <f>VLOOKUP(B771,'FHF LUT'!$A$5:$H$81,2,FALSE)</f>
        <v>Unknown Beetle</v>
      </c>
      <c r="D771" s="24">
        <v>40</v>
      </c>
      <c r="E771" s="24" t="s">
        <v>31</v>
      </c>
      <c r="F771" s="24">
        <v>0</v>
      </c>
      <c r="G771" s="24">
        <v>0</v>
      </c>
      <c r="H771" s="24" t="str">
        <f t="shared" ref="H771:H834" si="12">CONCATENATE(A771,"_",B771,"_",D771)</f>
        <v>2001_IB_40</v>
      </c>
      <c r="I771" s="24">
        <f>VLOOKUP(H771,inTHLBdata!A:H,7,FALSE)</f>
        <v>0</v>
      </c>
      <c r="J771" s="24">
        <f>VLOOKUP(H771,inTHLBdata!A:H,8,FALSE)</f>
        <v>0</v>
      </c>
      <c r="N771" s="24"/>
    </row>
    <row r="772" spans="1:14">
      <c r="A772" s="24">
        <v>2001</v>
      </c>
      <c r="B772" s="24" t="s">
        <v>191</v>
      </c>
      <c r="C772" t="str">
        <f>VLOOKUP(B772,'FHF LUT'!$A$5:$H$81,2,FALSE)</f>
        <v>Unknown Beetle</v>
      </c>
      <c r="D772" s="24">
        <v>41</v>
      </c>
      <c r="E772" s="24" t="s">
        <v>26</v>
      </c>
      <c r="F772" s="24">
        <v>0</v>
      </c>
      <c r="G772" s="24">
        <v>0</v>
      </c>
      <c r="H772" s="24" t="str">
        <f t="shared" si="12"/>
        <v>2001_IB_41</v>
      </c>
      <c r="I772" s="24">
        <f>VLOOKUP(H772,inTHLBdata!A:H,7,FALSE)</f>
        <v>0</v>
      </c>
      <c r="J772" s="24">
        <f>VLOOKUP(H772,inTHLBdata!A:H,8,FALSE)</f>
        <v>0</v>
      </c>
      <c r="N772" s="24"/>
    </row>
    <row r="773" spans="1:14">
      <c r="A773" s="24">
        <v>2001</v>
      </c>
      <c r="B773" s="24" t="s">
        <v>191</v>
      </c>
      <c r="C773" t="str">
        <f>VLOOKUP(B773,'FHF LUT'!$A$5:$H$81,2,FALSE)</f>
        <v>Unknown Beetle</v>
      </c>
      <c r="D773" s="24">
        <v>43</v>
      </c>
      <c r="E773" s="24" t="s">
        <v>20</v>
      </c>
      <c r="F773" s="24">
        <v>0</v>
      </c>
      <c r="G773" s="24">
        <v>0</v>
      </c>
      <c r="H773" s="24" t="str">
        <f t="shared" si="12"/>
        <v>2001_IB_43</v>
      </c>
      <c r="I773" s="24">
        <f>VLOOKUP(H773,inTHLBdata!A:H,7,FALSE)</f>
        <v>0</v>
      </c>
      <c r="J773" s="24">
        <f>VLOOKUP(H773,inTHLBdata!A:H,8,FALSE)</f>
        <v>0</v>
      </c>
      <c r="N773" s="24"/>
    </row>
    <row r="774" spans="1:14">
      <c r="A774" s="24">
        <v>2001</v>
      </c>
      <c r="B774" s="24" t="s">
        <v>191</v>
      </c>
      <c r="C774" t="str">
        <f>VLOOKUP(B774,'FHF LUT'!$A$5:$H$81,2,FALSE)</f>
        <v>Unknown Beetle</v>
      </c>
      <c r="D774" s="24">
        <v>44</v>
      </c>
      <c r="E774" s="24" t="s">
        <v>3</v>
      </c>
      <c r="F774" s="24">
        <v>0</v>
      </c>
      <c r="G774" s="24">
        <v>0</v>
      </c>
      <c r="H774" s="24" t="str">
        <f t="shared" si="12"/>
        <v>2001_IB_44</v>
      </c>
      <c r="I774" s="24">
        <f>VLOOKUP(H774,inTHLBdata!A:H,7,FALSE)</f>
        <v>0</v>
      </c>
      <c r="J774" s="24">
        <f>VLOOKUP(H774,inTHLBdata!A:H,8,FALSE)</f>
        <v>0</v>
      </c>
      <c r="N774" s="24"/>
    </row>
    <row r="775" spans="1:14">
      <c r="A775" s="24">
        <v>2001</v>
      </c>
      <c r="B775" s="24" t="s">
        <v>191</v>
      </c>
      <c r="C775" t="str">
        <f>VLOOKUP(B775,'FHF LUT'!$A$5:$H$81,2,FALSE)</f>
        <v>Unknown Beetle</v>
      </c>
      <c r="D775" s="24">
        <v>45</v>
      </c>
      <c r="E775" s="24" t="s">
        <v>5</v>
      </c>
      <c r="F775" s="24">
        <v>0</v>
      </c>
      <c r="G775" s="24">
        <v>0</v>
      </c>
      <c r="H775" s="24" t="str">
        <f t="shared" si="12"/>
        <v>2001_IB_45</v>
      </c>
      <c r="I775" s="24">
        <f>VLOOKUP(H775,inTHLBdata!A:H,7,FALSE)</f>
        <v>0</v>
      </c>
      <c r="J775" s="24">
        <f>VLOOKUP(H775,inTHLBdata!A:H,8,FALSE)</f>
        <v>0</v>
      </c>
      <c r="N775" s="24"/>
    </row>
    <row r="776" spans="1:14">
      <c r="A776" s="24">
        <v>2001</v>
      </c>
      <c r="B776" s="24" t="s">
        <v>191</v>
      </c>
      <c r="C776" t="str">
        <f>VLOOKUP(B776,'FHF LUT'!$A$5:$H$81,2,FALSE)</f>
        <v>Unknown Beetle</v>
      </c>
      <c r="D776" s="24">
        <v>46</v>
      </c>
      <c r="E776" s="24" t="s">
        <v>234</v>
      </c>
      <c r="F776" s="24">
        <v>0</v>
      </c>
      <c r="G776" s="24">
        <v>0</v>
      </c>
      <c r="H776" s="24" t="str">
        <f t="shared" si="12"/>
        <v>2001_IB_46</v>
      </c>
      <c r="I776" s="24">
        <f>VLOOKUP(H776,inTHLBdata!A:H,7,FALSE)</f>
        <v>0</v>
      </c>
      <c r="J776" s="24">
        <f>VLOOKUP(H776,inTHLBdata!A:H,8,FALSE)</f>
        <v>0</v>
      </c>
      <c r="N776" s="24"/>
    </row>
    <row r="777" spans="1:14">
      <c r="A777" s="24">
        <v>2001</v>
      </c>
      <c r="B777" s="24" t="s">
        <v>191</v>
      </c>
      <c r="C777" t="str">
        <f>VLOOKUP(B777,'FHF LUT'!$A$5:$H$81,2,FALSE)</f>
        <v>Unknown Beetle</v>
      </c>
      <c r="D777" s="24">
        <v>47</v>
      </c>
      <c r="E777" s="24" t="s">
        <v>233</v>
      </c>
      <c r="F777" s="24">
        <v>0</v>
      </c>
      <c r="G777" s="24">
        <v>0</v>
      </c>
      <c r="H777" s="24" t="str">
        <f t="shared" si="12"/>
        <v>2001_IB_47</v>
      </c>
      <c r="I777" s="24">
        <f>VLOOKUP(H777,inTHLBdata!A:H,7,FALSE)</f>
        <v>0</v>
      </c>
      <c r="J777" s="24">
        <f>VLOOKUP(H777,inTHLBdata!A:H,8,FALSE)</f>
        <v>0</v>
      </c>
      <c r="N777" s="24"/>
    </row>
    <row r="778" spans="1:14">
      <c r="A778" s="24">
        <v>2001</v>
      </c>
      <c r="B778" s="24" t="s">
        <v>191</v>
      </c>
      <c r="C778" t="str">
        <f>VLOOKUP(B778,'FHF LUT'!$A$5:$H$81,2,FALSE)</f>
        <v>Unknown Beetle</v>
      </c>
      <c r="D778" s="24">
        <v>48</v>
      </c>
      <c r="E778" s="24" t="s">
        <v>235</v>
      </c>
      <c r="F778" s="24">
        <v>0</v>
      </c>
      <c r="G778" s="24">
        <v>0</v>
      </c>
      <c r="H778" s="24" t="str">
        <f t="shared" si="12"/>
        <v>2001_IB_48</v>
      </c>
      <c r="I778" s="24">
        <f>VLOOKUP(H778,inTHLBdata!A:H,7,FALSE)</f>
        <v>0</v>
      </c>
      <c r="J778" s="24">
        <f>VLOOKUP(H778,inTHLBdata!A:H,8,FALSE)</f>
        <v>0</v>
      </c>
      <c r="N778" s="24"/>
    </row>
    <row r="779" spans="1:14">
      <c r="A779" s="24">
        <v>2001</v>
      </c>
      <c r="B779" s="24" t="s">
        <v>182</v>
      </c>
      <c r="C779" t="str">
        <f>VLOOKUP(B779,'FHF LUT'!$A$5:$H$81,2,FALSE)</f>
        <v>Western Balsam Bark Beetle</v>
      </c>
      <c r="D779" s="24">
        <v>1</v>
      </c>
      <c r="E779" s="24" t="s">
        <v>10</v>
      </c>
      <c r="F779" s="24">
        <v>4637</v>
      </c>
      <c r="G779" s="24">
        <v>4180</v>
      </c>
      <c r="H779" s="24" t="str">
        <f t="shared" si="12"/>
        <v>2001_IBB_1</v>
      </c>
      <c r="I779" s="24">
        <f>VLOOKUP(H779,inTHLBdata!A:H,7,FALSE)</f>
        <v>1155</v>
      </c>
      <c r="J779" s="24">
        <f>VLOOKUP(H779,inTHLBdata!A:H,8,FALSE)</f>
        <v>743</v>
      </c>
      <c r="N779" s="24"/>
    </row>
    <row r="780" spans="1:14">
      <c r="A780" s="24">
        <v>2001</v>
      </c>
      <c r="B780" s="24" t="s">
        <v>182</v>
      </c>
      <c r="C780" t="str">
        <f>VLOOKUP(B780,'FHF LUT'!$A$5:$H$81,2,FALSE)</f>
        <v>Western Balsam Bark Beetle</v>
      </c>
      <c r="D780" s="24">
        <v>2</v>
      </c>
      <c r="E780" s="24" t="s">
        <v>22</v>
      </c>
      <c r="F780" s="24">
        <v>24</v>
      </c>
      <c r="G780" s="24">
        <v>24</v>
      </c>
      <c r="H780" s="24" t="str">
        <f t="shared" si="12"/>
        <v>2001_IBB_2</v>
      </c>
      <c r="I780" s="24">
        <f>VLOOKUP(H780,inTHLBdata!A:H,7,FALSE)</f>
        <v>1313</v>
      </c>
      <c r="J780" s="24">
        <f>VLOOKUP(H780,inTHLBdata!A:H,8,FALSE)</f>
        <v>759</v>
      </c>
      <c r="N780" s="24"/>
    </row>
    <row r="781" spans="1:14">
      <c r="A781" s="24">
        <v>2001</v>
      </c>
      <c r="B781" s="24" t="s">
        <v>182</v>
      </c>
      <c r="C781" t="str">
        <f>VLOOKUP(B781,'FHF LUT'!$A$5:$H$81,2,FALSE)</f>
        <v>Western Balsam Bark Beetle</v>
      </c>
      <c r="D781" s="24">
        <v>3</v>
      </c>
      <c r="E781" s="24" t="s">
        <v>13</v>
      </c>
      <c r="F781" s="24">
        <v>615314</v>
      </c>
      <c r="G781" s="24">
        <v>599827</v>
      </c>
      <c r="H781" s="24" t="str">
        <f t="shared" si="12"/>
        <v>2001_IBB_3</v>
      </c>
      <c r="I781" s="24">
        <f>VLOOKUP(H781,inTHLBdata!A:H,7,FALSE)</f>
        <v>338817</v>
      </c>
      <c r="J781" s="24">
        <f>VLOOKUP(H781,inTHLBdata!A:H,8,FALSE)</f>
        <v>325646</v>
      </c>
      <c r="N781" s="24"/>
    </row>
    <row r="782" spans="1:14">
      <c r="A782" s="24">
        <v>2001</v>
      </c>
      <c r="B782" s="24" t="s">
        <v>182</v>
      </c>
      <c r="C782" t="str">
        <f>VLOOKUP(B782,'FHF LUT'!$A$5:$H$81,2,FALSE)</f>
        <v>Western Balsam Bark Beetle</v>
      </c>
      <c r="D782" s="24">
        <v>4</v>
      </c>
      <c r="E782" s="24" t="s">
        <v>28</v>
      </c>
      <c r="F782" s="24">
        <v>8854</v>
      </c>
      <c r="G782" s="24">
        <v>8854</v>
      </c>
      <c r="H782" s="24" t="str">
        <f t="shared" si="12"/>
        <v>2001_IBB_4</v>
      </c>
      <c r="I782" s="24">
        <f>VLOOKUP(H782,inTHLBdata!A:H,7,FALSE)</f>
        <v>80</v>
      </c>
      <c r="J782" s="24">
        <f>VLOOKUP(H782,inTHLBdata!A:H,8,FALSE)</f>
        <v>80</v>
      </c>
      <c r="N782" s="24"/>
    </row>
    <row r="783" spans="1:14">
      <c r="A783" s="24">
        <v>2001</v>
      </c>
      <c r="B783" s="24" t="s">
        <v>182</v>
      </c>
      <c r="C783" t="str">
        <f>VLOOKUP(B783,'FHF LUT'!$A$5:$H$81,2,FALSE)</f>
        <v>Western Balsam Bark Beetle</v>
      </c>
      <c r="D783" s="24">
        <v>5</v>
      </c>
      <c r="E783" s="24" t="s">
        <v>16</v>
      </c>
      <c r="F783" s="24">
        <v>4700</v>
      </c>
      <c r="G783" s="24">
        <v>3545</v>
      </c>
      <c r="H783" s="24" t="str">
        <f t="shared" si="12"/>
        <v>2001_IBB_5</v>
      </c>
      <c r="I783" s="24">
        <f>VLOOKUP(H783,inTHLBdata!A:H,7,FALSE)</f>
        <v>1517</v>
      </c>
      <c r="J783" s="24">
        <f>VLOOKUP(H783,inTHLBdata!A:H,8,FALSE)</f>
        <v>586</v>
      </c>
      <c r="N783" s="24"/>
    </row>
    <row r="784" spans="1:14">
      <c r="A784" s="24">
        <v>2001</v>
      </c>
      <c r="B784" s="24" t="s">
        <v>182</v>
      </c>
      <c r="C784" t="str">
        <f>VLOOKUP(B784,'FHF LUT'!$A$5:$H$81,2,FALSE)</f>
        <v>Western Balsam Bark Beetle</v>
      </c>
      <c r="D784" s="24">
        <v>7</v>
      </c>
      <c r="E784" s="24" t="s">
        <v>25</v>
      </c>
      <c r="F784" s="24">
        <v>5194</v>
      </c>
      <c r="G784" s="24">
        <v>5194</v>
      </c>
      <c r="H784" s="24" t="str">
        <f t="shared" si="12"/>
        <v>2001_IBB_7</v>
      </c>
      <c r="I784" s="24">
        <f>VLOOKUP(H784,inTHLBdata!A:H,7,FALSE)</f>
        <v>321</v>
      </c>
      <c r="J784" s="24">
        <f>VLOOKUP(H784,inTHLBdata!A:H,8,FALSE)</f>
        <v>321</v>
      </c>
      <c r="N784" s="24"/>
    </row>
    <row r="785" spans="1:14">
      <c r="A785" s="24">
        <v>2001</v>
      </c>
      <c r="B785" s="24" t="s">
        <v>182</v>
      </c>
      <c r="C785" t="str">
        <f>VLOOKUP(B785,'FHF LUT'!$A$5:$H$81,2,FALSE)</f>
        <v>Western Balsam Bark Beetle</v>
      </c>
      <c r="D785" s="24">
        <v>8</v>
      </c>
      <c r="E785" s="24" t="s">
        <v>29</v>
      </c>
      <c r="F785" s="24">
        <v>0</v>
      </c>
      <c r="G785" s="24">
        <v>0</v>
      </c>
      <c r="H785" s="24" t="str">
        <f t="shared" si="12"/>
        <v>2001_IBB_8</v>
      </c>
      <c r="I785" s="24">
        <f>VLOOKUP(H785,inTHLBdata!A:H,7,FALSE)</f>
        <v>0</v>
      </c>
      <c r="J785" s="24">
        <f>VLOOKUP(H785,inTHLBdata!A:H,8,FALSE)</f>
        <v>0</v>
      </c>
      <c r="N785" s="24"/>
    </row>
    <row r="786" spans="1:14">
      <c r="A786" s="24">
        <v>2001</v>
      </c>
      <c r="B786" s="24" t="s">
        <v>182</v>
      </c>
      <c r="C786" t="str">
        <f>VLOOKUP(B786,'FHF LUT'!$A$5:$H$81,2,FALSE)</f>
        <v>Western Balsam Bark Beetle</v>
      </c>
      <c r="D786" s="24">
        <v>9</v>
      </c>
      <c r="E786" s="24" t="s">
        <v>7</v>
      </c>
      <c r="F786" s="24">
        <v>3222</v>
      </c>
      <c r="G786" s="24">
        <v>3121</v>
      </c>
      <c r="H786" s="24" t="str">
        <f t="shared" si="12"/>
        <v>2001_IBB_9</v>
      </c>
      <c r="I786" s="24">
        <f>VLOOKUP(H786,inTHLBdata!A:H,7,FALSE)</f>
        <v>0</v>
      </c>
      <c r="J786" s="24">
        <f>VLOOKUP(H786,inTHLBdata!A:H,8,FALSE)</f>
        <v>0</v>
      </c>
      <c r="N786" s="24"/>
    </row>
    <row r="787" spans="1:14">
      <c r="A787" s="24">
        <v>2001</v>
      </c>
      <c r="B787" s="24" t="s">
        <v>182</v>
      </c>
      <c r="C787" t="str">
        <f>VLOOKUP(B787,'FHF LUT'!$A$5:$H$81,2,FALSE)</f>
        <v>Western Balsam Bark Beetle</v>
      </c>
      <c r="D787" s="24">
        <v>10</v>
      </c>
      <c r="E787" s="24" t="s">
        <v>18</v>
      </c>
      <c r="F787" s="24">
        <v>29807</v>
      </c>
      <c r="G787" s="24">
        <v>29807</v>
      </c>
      <c r="H787" s="24" t="str">
        <f t="shared" si="12"/>
        <v>2001_IBB_10</v>
      </c>
      <c r="I787" s="24">
        <f>VLOOKUP(H787,inTHLBdata!A:H,7,FALSE)</f>
        <v>0</v>
      </c>
      <c r="J787" s="24">
        <f>VLOOKUP(H787,inTHLBdata!A:H,8,FALSE)</f>
        <v>0</v>
      </c>
      <c r="N787" s="24"/>
    </row>
    <row r="788" spans="1:14">
      <c r="A788" s="24">
        <v>2001</v>
      </c>
      <c r="B788" s="24" t="s">
        <v>182</v>
      </c>
      <c r="C788" t="str">
        <f>VLOOKUP(B788,'FHF LUT'!$A$5:$H$81,2,FALSE)</f>
        <v>Western Balsam Bark Beetle</v>
      </c>
      <c r="D788" s="24">
        <v>11</v>
      </c>
      <c r="E788" s="24" t="s">
        <v>4</v>
      </c>
      <c r="F788" s="24">
        <v>21420</v>
      </c>
      <c r="G788" s="24">
        <v>16127</v>
      </c>
      <c r="H788" s="24" t="str">
        <f t="shared" si="12"/>
        <v>2001_IBB_11</v>
      </c>
      <c r="I788" s="24">
        <f>VLOOKUP(H788,inTHLBdata!A:H,7,FALSE)</f>
        <v>8083</v>
      </c>
      <c r="J788" s="24">
        <f>VLOOKUP(H788,inTHLBdata!A:H,8,FALSE)</f>
        <v>4322</v>
      </c>
      <c r="N788" s="24"/>
    </row>
    <row r="789" spans="1:14">
      <c r="A789" s="24">
        <v>2001</v>
      </c>
      <c r="B789" s="24" t="s">
        <v>182</v>
      </c>
      <c r="C789" t="str">
        <f>VLOOKUP(B789,'FHF LUT'!$A$5:$H$81,2,FALSE)</f>
        <v>Western Balsam Bark Beetle</v>
      </c>
      <c r="D789" s="24">
        <v>12</v>
      </c>
      <c r="E789" s="24" t="s">
        <v>11</v>
      </c>
      <c r="F789" s="24">
        <v>3074082</v>
      </c>
      <c r="G789" s="24">
        <v>3031305</v>
      </c>
      <c r="H789" s="24" t="str">
        <f t="shared" si="12"/>
        <v>2001_IBB_12</v>
      </c>
      <c r="I789" s="24">
        <f>VLOOKUP(H789,inTHLBdata!A:H,7,FALSE)</f>
        <v>1302312</v>
      </c>
      <c r="J789" s="24">
        <f>VLOOKUP(H789,inTHLBdata!A:H,8,FALSE)</f>
        <v>1264082</v>
      </c>
      <c r="N789" s="24"/>
    </row>
    <row r="790" spans="1:14">
      <c r="A790" s="24">
        <v>2001</v>
      </c>
      <c r="B790" s="24" t="s">
        <v>182</v>
      </c>
      <c r="C790" t="str">
        <f>VLOOKUP(B790,'FHF LUT'!$A$5:$H$81,2,FALSE)</f>
        <v>Western Balsam Bark Beetle</v>
      </c>
      <c r="D790" s="24">
        <v>13</v>
      </c>
      <c r="E790" s="24" t="s">
        <v>24</v>
      </c>
      <c r="F790" s="24">
        <v>484</v>
      </c>
      <c r="G790" s="24">
        <v>172</v>
      </c>
      <c r="H790" s="24" t="str">
        <f t="shared" si="12"/>
        <v>2001_IBB_13</v>
      </c>
      <c r="I790" s="24">
        <f>VLOOKUP(H790,inTHLBdata!A:H,7,FALSE)</f>
        <v>335</v>
      </c>
      <c r="J790" s="24">
        <f>VLOOKUP(H790,inTHLBdata!A:H,8,FALSE)</f>
        <v>141</v>
      </c>
      <c r="N790" s="24"/>
    </row>
    <row r="791" spans="1:14">
      <c r="A791" s="24">
        <v>2001</v>
      </c>
      <c r="B791" s="24" t="s">
        <v>182</v>
      </c>
      <c r="C791" t="str">
        <f>VLOOKUP(B791,'FHF LUT'!$A$5:$H$81,2,FALSE)</f>
        <v>Western Balsam Bark Beetle</v>
      </c>
      <c r="D791" s="24">
        <v>14</v>
      </c>
      <c r="E791" s="24" t="s">
        <v>30</v>
      </c>
      <c r="F791" s="24">
        <v>195144</v>
      </c>
      <c r="G791" s="24">
        <v>171685</v>
      </c>
      <c r="H791" s="24" t="str">
        <f t="shared" si="12"/>
        <v>2001_IBB_14</v>
      </c>
      <c r="I791" s="24">
        <f>VLOOKUP(H791,inTHLBdata!A:H,7,FALSE)</f>
        <v>114771</v>
      </c>
      <c r="J791" s="24">
        <f>VLOOKUP(H791,inTHLBdata!A:H,8,FALSE)</f>
        <v>93147</v>
      </c>
      <c r="N791" s="24"/>
    </row>
    <row r="792" spans="1:14">
      <c r="A792" s="24">
        <v>2001</v>
      </c>
      <c r="B792" s="24" t="s">
        <v>182</v>
      </c>
      <c r="C792" t="str">
        <f>VLOOKUP(B792,'FHF LUT'!$A$5:$H$81,2,FALSE)</f>
        <v>Western Balsam Bark Beetle</v>
      </c>
      <c r="D792" s="24">
        <v>15</v>
      </c>
      <c r="E792" s="24" t="s">
        <v>33</v>
      </c>
      <c r="F792" s="24">
        <v>12111</v>
      </c>
      <c r="G792" s="24">
        <v>11621</v>
      </c>
      <c r="H792" s="24" t="str">
        <f t="shared" si="12"/>
        <v>2001_IBB_15</v>
      </c>
      <c r="I792" s="24">
        <f>VLOOKUP(H792,inTHLBdata!A:H,7,FALSE)</f>
        <v>4627</v>
      </c>
      <c r="J792" s="24">
        <f>VLOOKUP(H792,inTHLBdata!A:H,8,FALSE)</f>
        <v>4137</v>
      </c>
      <c r="N792" s="24"/>
    </row>
    <row r="793" spans="1:14">
      <c r="A793" s="24">
        <v>2001</v>
      </c>
      <c r="B793" s="24" t="s">
        <v>182</v>
      </c>
      <c r="C793" t="str">
        <f>VLOOKUP(B793,'FHF LUT'!$A$5:$H$81,2,FALSE)</f>
        <v>Western Balsam Bark Beetle</v>
      </c>
      <c r="D793" s="24">
        <v>16</v>
      </c>
      <c r="E793" s="24" t="s">
        <v>12</v>
      </c>
      <c r="F793" s="24">
        <v>372353</v>
      </c>
      <c r="G793" s="24">
        <v>362316</v>
      </c>
      <c r="H793" s="24" t="str">
        <f t="shared" si="12"/>
        <v>2001_IBB_16</v>
      </c>
      <c r="I793" s="24">
        <f>VLOOKUP(H793,inTHLBdata!A:H,7,FALSE)</f>
        <v>105575</v>
      </c>
      <c r="J793" s="24">
        <f>VLOOKUP(H793,inTHLBdata!A:H,8,FALSE)</f>
        <v>96917</v>
      </c>
      <c r="N793" s="24"/>
    </row>
    <row r="794" spans="1:14">
      <c r="A794" s="24">
        <v>2001</v>
      </c>
      <c r="B794" s="24" t="s">
        <v>182</v>
      </c>
      <c r="C794" t="str">
        <f>VLOOKUP(B794,'FHF LUT'!$A$5:$H$81,2,FALSE)</f>
        <v>Western Balsam Bark Beetle</v>
      </c>
      <c r="D794" s="24">
        <v>17</v>
      </c>
      <c r="E794" s="24" t="s">
        <v>32</v>
      </c>
      <c r="F794" s="24">
        <v>17796</v>
      </c>
      <c r="G794" s="24">
        <v>17164</v>
      </c>
      <c r="H794" s="24" t="str">
        <f t="shared" si="12"/>
        <v>2001_IBB_17</v>
      </c>
      <c r="I794" s="24">
        <f>VLOOKUP(H794,inTHLBdata!A:H,7,FALSE)</f>
        <v>3302</v>
      </c>
      <c r="J794" s="24">
        <f>VLOOKUP(H794,inTHLBdata!A:H,8,FALSE)</f>
        <v>3161</v>
      </c>
      <c r="N794" s="24"/>
    </row>
    <row r="795" spans="1:14">
      <c r="A795" s="24">
        <v>2001</v>
      </c>
      <c r="B795" s="24" t="s">
        <v>182</v>
      </c>
      <c r="C795" t="str">
        <f>VLOOKUP(B795,'FHF LUT'!$A$5:$H$81,2,FALSE)</f>
        <v>Western Balsam Bark Beetle</v>
      </c>
      <c r="D795" s="24">
        <v>18</v>
      </c>
      <c r="E795" s="24" t="s">
        <v>15</v>
      </c>
      <c r="F795" s="24">
        <v>2720</v>
      </c>
      <c r="G795" s="24">
        <v>1758</v>
      </c>
      <c r="H795" s="24" t="str">
        <f t="shared" si="12"/>
        <v>2001_IBB_18</v>
      </c>
      <c r="I795" s="24">
        <f>VLOOKUP(H795,inTHLBdata!A:H,7,FALSE)</f>
        <v>2446</v>
      </c>
      <c r="J795" s="24">
        <f>VLOOKUP(H795,inTHLBdata!A:H,8,FALSE)</f>
        <v>1484</v>
      </c>
      <c r="N795" s="24"/>
    </row>
    <row r="796" spans="1:14">
      <c r="A796" s="24">
        <v>2001</v>
      </c>
      <c r="B796" s="24" t="s">
        <v>182</v>
      </c>
      <c r="C796" t="str">
        <f>VLOOKUP(B796,'FHF LUT'!$A$5:$H$81,2,FALSE)</f>
        <v>Western Balsam Bark Beetle</v>
      </c>
      <c r="D796" s="24">
        <v>20</v>
      </c>
      <c r="E796" s="24" t="s">
        <v>6</v>
      </c>
      <c r="F796" s="24">
        <v>427441</v>
      </c>
      <c r="G796" s="24">
        <v>389809</v>
      </c>
      <c r="H796" s="24" t="str">
        <f t="shared" si="12"/>
        <v>2001_IBB_20</v>
      </c>
      <c r="I796" s="24">
        <f>VLOOKUP(H796,inTHLBdata!A:H,7,FALSE)</f>
        <v>215753</v>
      </c>
      <c r="J796" s="24">
        <f>VLOOKUP(H796,inTHLBdata!A:H,8,FALSE)</f>
        <v>181829</v>
      </c>
      <c r="N796" s="24"/>
    </row>
    <row r="797" spans="1:14">
      <c r="A797" s="24">
        <v>2001</v>
      </c>
      <c r="B797" s="24" t="s">
        <v>182</v>
      </c>
      <c r="C797" t="str">
        <f>VLOOKUP(B797,'FHF LUT'!$A$5:$H$81,2,FALSE)</f>
        <v>Western Balsam Bark Beetle</v>
      </c>
      <c r="D797" s="24">
        <v>22</v>
      </c>
      <c r="E797" s="24" t="s">
        <v>19</v>
      </c>
      <c r="F797" s="24">
        <v>9072</v>
      </c>
      <c r="G797" s="24">
        <v>6597</v>
      </c>
      <c r="H797" s="24" t="str">
        <f t="shared" si="12"/>
        <v>2001_IBB_22</v>
      </c>
      <c r="I797" s="24">
        <f>VLOOKUP(H797,inTHLBdata!A:H,7,FALSE)</f>
        <v>5756</v>
      </c>
      <c r="J797" s="24">
        <f>VLOOKUP(H797,inTHLBdata!A:H,8,FALSE)</f>
        <v>3744</v>
      </c>
      <c r="N797" s="24"/>
    </row>
    <row r="798" spans="1:14">
      <c r="A798" s="24">
        <v>2001</v>
      </c>
      <c r="B798" s="24" t="s">
        <v>182</v>
      </c>
      <c r="C798" t="str">
        <f>VLOOKUP(B798,'FHF LUT'!$A$5:$H$81,2,FALSE)</f>
        <v>Western Balsam Bark Beetle</v>
      </c>
      <c r="D798" s="24">
        <v>23</v>
      </c>
      <c r="E798" s="24" t="s">
        <v>27</v>
      </c>
      <c r="F798" s="24">
        <v>850</v>
      </c>
      <c r="G798" s="24">
        <v>530</v>
      </c>
      <c r="H798" s="24" t="str">
        <f t="shared" si="12"/>
        <v>2001_IBB_23</v>
      </c>
      <c r="I798" s="24">
        <f>VLOOKUP(H798,inTHLBdata!A:H,7,FALSE)</f>
        <v>801</v>
      </c>
      <c r="J798" s="24">
        <f>VLOOKUP(H798,inTHLBdata!A:H,8,FALSE)</f>
        <v>504</v>
      </c>
      <c r="N798" s="24"/>
    </row>
    <row r="799" spans="1:14">
      <c r="A799" s="24">
        <v>2001</v>
      </c>
      <c r="B799" s="24" t="s">
        <v>182</v>
      </c>
      <c r="C799" t="str">
        <f>VLOOKUP(B799,'FHF LUT'!$A$5:$H$81,2,FALSE)</f>
        <v>Western Balsam Bark Beetle</v>
      </c>
      <c r="D799" s="24">
        <v>24</v>
      </c>
      <c r="E799" s="24" t="s">
        <v>17</v>
      </c>
      <c r="F799" s="24">
        <v>1013576</v>
      </c>
      <c r="G799" s="24">
        <v>994214</v>
      </c>
      <c r="H799" s="24" t="str">
        <f t="shared" si="12"/>
        <v>2001_IBB_24</v>
      </c>
      <c r="I799" s="24">
        <f>VLOOKUP(H799,inTHLBdata!A:H,7,FALSE)</f>
        <v>386251</v>
      </c>
      <c r="J799" s="24">
        <f>VLOOKUP(H799,inTHLBdata!A:H,8,FALSE)</f>
        <v>372554</v>
      </c>
      <c r="N799" s="24"/>
    </row>
    <row r="800" spans="1:14">
      <c r="A800" s="24">
        <v>2001</v>
      </c>
      <c r="B800" s="24" t="s">
        <v>182</v>
      </c>
      <c r="C800" t="str">
        <f>VLOOKUP(B800,'FHF LUT'!$A$5:$H$81,2,FALSE)</f>
        <v>Western Balsam Bark Beetle</v>
      </c>
      <c r="D800" s="24">
        <v>25</v>
      </c>
      <c r="E800" s="24" t="s">
        <v>23</v>
      </c>
      <c r="F800" s="24">
        <v>0</v>
      </c>
      <c r="G800" s="24">
        <v>0</v>
      </c>
      <c r="H800" s="24" t="str">
        <f t="shared" si="12"/>
        <v>2001_IBB_25</v>
      </c>
      <c r="I800" s="24">
        <f>VLOOKUP(H800,inTHLBdata!A:H,7,FALSE)</f>
        <v>0</v>
      </c>
      <c r="J800" s="24">
        <f>VLOOKUP(H800,inTHLBdata!A:H,8,FALSE)</f>
        <v>0</v>
      </c>
      <c r="N800" s="24"/>
    </row>
    <row r="801" spans="1:14">
      <c r="A801" s="24">
        <v>2001</v>
      </c>
      <c r="B801" s="24" t="s">
        <v>182</v>
      </c>
      <c r="C801" t="str">
        <f>VLOOKUP(B801,'FHF LUT'!$A$5:$H$81,2,FALSE)</f>
        <v>Western Balsam Bark Beetle</v>
      </c>
      <c r="D801" s="24">
        <v>26</v>
      </c>
      <c r="E801" s="24" t="s">
        <v>14</v>
      </c>
      <c r="F801" s="24">
        <v>170916</v>
      </c>
      <c r="G801" s="24">
        <v>138075</v>
      </c>
      <c r="H801" s="24" t="str">
        <f t="shared" si="12"/>
        <v>2001_IBB_26</v>
      </c>
      <c r="I801" s="24">
        <f>VLOOKUP(H801,inTHLBdata!A:H,7,FALSE)</f>
        <v>56918</v>
      </c>
      <c r="J801" s="24">
        <f>VLOOKUP(H801,inTHLBdata!A:H,8,FALSE)</f>
        <v>45298</v>
      </c>
      <c r="N801" s="24"/>
    </row>
    <row r="802" spans="1:14">
      <c r="A802" s="24">
        <v>2001</v>
      </c>
      <c r="B802" s="24" t="s">
        <v>182</v>
      </c>
      <c r="C802" t="str">
        <f>VLOOKUP(B802,'FHF LUT'!$A$5:$H$81,2,FALSE)</f>
        <v>Western Balsam Bark Beetle</v>
      </c>
      <c r="D802" s="24">
        <v>27</v>
      </c>
      <c r="E802" s="24" t="s">
        <v>21</v>
      </c>
      <c r="F802" s="24">
        <v>114</v>
      </c>
      <c r="G802" s="24">
        <v>114</v>
      </c>
      <c r="H802" s="24" t="str">
        <f t="shared" si="12"/>
        <v>2001_IBB_27</v>
      </c>
      <c r="I802" s="24">
        <f>VLOOKUP(H802,inTHLBdata!A:H,7,FALSE)</f>
        <v>0</v>
      </c>
      <c r="J802" s="24">
        <f>VLOOKUP(H802,inTHLBdata!A:H,8,FALSE)</f>
        <v>0</v>
      </c>
      <c r="N802" s="24"/>
    </row>
    <row r="803" spans="1:14">
      <c r="A803" s="24">
        <v>2001</v>
      </c>
      <c r="B803" s="24" t="s">
        <v>182</v>
      </c>
      <c r="C803" t="str">
        <f>VLOOKUP(B803,'FHF LUT'!$A$5:$H$81,2,FALSE)</f>
        <v>Western Balsam Bark Beetle</v>
      </c>
      <c r="D803" s="24">
        <v>29</v>
      </c>
      <c r="E803" s="24" t="s">
        <v>9</v>
      </c>
      <c r="F803" s="24">
        <v>50130</v>
      </c>
      <c r="G803" s="24">
        <v>47291</v>
      </c>
      <c r="H803" s="24" t="str">
        <f t="shared" si="12"/>
        <v>2001_IBB_29</v>
      </c>
      <c r="I803" s="24">
        <f>VLOOKUP(H803,inTHLBdata!A:H,7,FALSE)</f>
        <v>12120</v>
      </c>
      <c r="J803" s="24">
        <f>VLOOKUP(H803,inTHLBdata!A:H,8,FALSE)</f>
        <v>9770</v>
      </c>
      <c r="N803" s="24"/>
    </row>
    <row r="804" spans="1:14">
      <c r="A804" s="24">
        <v>2001</v>
      </c>
      <c r="B804" s="24" t="s">
        <v>182</v>
      </c>
      <c r="C804" t="str">
        <f>VLOOKUP(B804,'FHF LUT'!$A$5:$H$81,2,FALSE)</f>
        <v>Western Balsam Bark Beetle</v>
      </c>
      <c r="D804" s="24">
        <v>30</v>
      </c>
      <c r="E804" s="24" t="s">
        <v>35</v>
      </c>
      <c r="F804" s="24">
        <v>0</v>
      </c>
      <c r="G804" s="24">
        <v>0</v>
      </c>
      <c r="H804" s="24" t="str">
        <f t="shared" si="12"/>
        <v>2001_IBB_30</v>
      </c>
      <c r="I804" s="24">
        <f>VLOOKUP(H804,inTHLBdata!A:H,7,FALSE)</f>
        <v>0</v>
      </c>
      <c r="J804" s="24">
        <f>VLOOKUP(H804,inTHLBdata!A:H,8,FALSE)</f>
        <v>0</v>
      </c>
      <c r="N804" s="24"/>
    </row>
    <row r="805" spans="1:14">
      <c r="A805" s="24">
        <v>2001</v>
      </c>
      <c r="B805" s="24" t="s">
        <v>182</v>
      </c>
      <c r="C805" t="str">
        <f>VLOOKUP(B805,'FHF LUT'!$A$5:$H$81,2,FALSE)</f>
        <v>Western Balsam Bark Beetle</v>
      </c>
      <c r="D805" s="24">
        <v>31</v>
      </c>
      <c r="E805" s="24" t="s">
        <v>34</v>
      </c>
      <c r="F805" s="24">
        <v>0</v>
      </c>
      <c r="G805" s="24">
        <v>0</v>
      </c>
      <c r="H805" s="24" t="str">
        <f t="shared" si="12"/>
        <v>2001_IBB_31</v>
      </c>
      <c r="I805" s="24">
        <f>VLOOKUP(H805,inTHLBdata!A:H,7,FALSE)</f>
        <v>0</v>
      </c>
      <c r="J805" s="24">
        <f>VLOOKUP(H805,inTHLBdata!A:H,8,FALSE)</f>
        <v>0</v>
      </c>
      <c r="N805" s="24"/>
    </row>
    <row r="806" spans="1:14">
      <c r="A806" s="24">
        <v>2001</v>
      </c>
      <c r="B806" s="24" t="s">
        <v>182</v>
      </c>
      <c r="C806" t="str">
        <f>VLOOKUP(B806,'FHF LUT'!$A$5:$H$81,2,FALSE)</f>
        <v>Western Balsam Bark Beetle</v>
      </c>
      <c r="D806" s="24">
        <v>38</v>
      </c>
      <c r="E806" s="24" t="s">
        <v>8</v>
      </c>
      <c r="F806" s="24">
        <v>0</v>
      </c>
      <c r="G806" s="24">
        <v>0</v>
      </c>
      <c r="H806" s="24" t="str">
        <f t="shared" si="12"/>
        <v>2001_IBB_38</v>
      </c>
      <c r="I806" s="24">
        <f>VLOOKUP(H806,inTHLBdata!A:H,7,FALSE)</f>
        <v>0</v>
      </c>
      <c r="J806" s="24">
        <f>VLOOKUP(H806,inTHLBdata!A:H,8,FALSE)</f>
        <v>0</v>
      </c>
      <c r="N806" s="24"/>
    </row>
    <row r="807" spans="1:14">
      <c r="A807" s="24">
        <v>2001</v>
      </c>
      <c r="B807" s="24" t="s">
        <v>182</v>
      </c>
      <c r="C807" t="str">
        <f>VLOOKUP(B807,'FHF LUT'!$A$5:$H$81,2,FALSE)</f>
        <v>Western Balsam Bark Beetle</v>
      </c>
      <c r="D807" s="24">
        <v>39</v>
      </c>
      <c r="E807" s="24" t="s">
        <v>36</v>
      </c>
      <c r="F807" s="24">
        <v>0</v>
      </c>
      <c r="G807" s="24">
        <v>0</v>
      </c>
      <c r="H807" s="24" t="str">
        <f t="shared" si="12"/>
        <v>2001_IBB_39</v>
      </c>
      <c r="I807" s="24">
        <f>VLOOKUP(H807,inTHLBdata!A:H,7,FALSE)</f>
        <v>0</v>
      </c>
      <c r="J807" s="24">
        <f>VLOOKUP(H807,inTHLBdata!A:H,8,FALSE)</f>
        <v>0</v>
      </c>
      <c r="N807" s="24"/>
    </row>
    <row r="808" spans="1:14">
      <c r="A808" s="24">
        <v>2001</v>
      </c>
      <c r="B808" s="24" t="s">
        <v>182</v>
      </c>
      <c r="C808" t="str">
        <f>VLOOKUP(B808,'FHF LUT'!$A$5:$H$81,2,FALSE)</f>
        <v>Western Balsam Bark Beetle</v>
      </c>
      <c r="D808" s="24">
        <v>40</v>
      </c>
      <c r="E808" s="24" t="s">
        <v>31</v>
      </c>
      <c r="F808" s="24">
        <v>8331</v>
      </c>
      <c r="G808" s="24">
        <v>8136</v>
      </c>
      <c r="H808" s="24" t="str">
        <f t="shared" si="12"/>
        <v>2001_IBB_40</v>
      </c>
      <c r="I808" s="24">
        <f>VLOOKUP(H808,inTHLBdata!A:H,7,FALSE)</f>
        <v>682</v>
      </c>
      <c r="J808" s="24">
        <f>VLOOKUP(H808,inTHLBdata!A:H,8,FALSE)</f>
        <v>521</v>
      </c>
      <c r="N808" s="24"/>
    </row>
    <row r="809" spans="1:14">
      <c r="A809" s="24">
        <v>2001</v>
      </c>
      <c r="B809" s="24" t="s">
        <v>182</v>
      </c>
      <c r="C809" t="str">
        <f>VLOOKUP(B809,'FHF LUT'!$A$5:$H$81,2,FALSE)</f>
        <v>Western Balsam Bark Beetle</v>
      </c>
      <c r="D809" s="24">
        <v>41</v>
      </c>
      <c r="E809" s="24" t="s">
        <v>26</v>
      </c>
      <c r="F809" s="24">
        <v>324507</v>
      </c>
      <c r="G809" s="24">
        <v>319356</v>
      </c>
      <c r="H809" s="24" t="str">
        <f t="shared" si="12"/>
        <v>2001_IBB_41</v>
      </c>
      <c r="I809" s="24">
        <f>VLOOKUP(H809,inTHLBdata!A:H,7,FALSE)</f>
        <v>77005</v>
      </c>
      <c r="J809" s="24">
        <f>VLOOKUP(H809,inTHLBdata!A:H,8,FALSE)</f>
        <v>75781</v>
      </c>
      <c r="N809" s="24"/>
    </row>
    <row r="810" spans="1:14">
      <c r="A810" s="24">
        <v>2001</v>
      </c>
      <c r="B810" s="24" t="s">
        <v>182</v>
      </c>
      <c r="C810" t="str">
        <f>VLOOKUP(B810,'FHF LUT'!$A$5:$H$81,2,FALSE)</f>
        <v>Western Balsam Bark Beetle</v>
      </c>
      <c r="D810" s="24">
        <v>43</v>
      </c>
      <c r="E810" s="24" t="s">
        <v>20</v>
      </c>
      <c r="F810" s="24">
        <v>51719</v>
      </c>
      <c r="G810" s="24">
        <v>51719</v>
      </c>
      <c r="H810" s="24" t="str">
        <f t="shared" si="12"/>
        <v>2001_IBB_43</v>
      </c>
      <c r="I810" s="24">
        <f>VLOOKUP(H810,inTHLBdata!A:H,7,FALSE)</f>
        <v>15314</v>
      </c>
      <c r="J810" s="24">
        <f>VLOOKUP(H810,inTHLBdata!A:H,8,FALSE)</f>
        <v>15314</v>
      </c>
      <c r="N810" s="24"/>
    </row>
    <row r="811" spans="1:14">
      <c r="A811" s="24">
        <v>2001</v>
      </c>
      <c r="B811" s="24" t="s">
        <v>182</v>
      </c>
      <c r="C811" t="str">
        <f>VLOOKUP(B811,'FHF LUT'!$A$5:$H$81,2,FALSE)</f>
        <v>Western Balsam Bark Beetle</v>
      </c>
      <c r="D811" s="24">
        <v>44</v>
      </c>
      <c r="E811" s="24" t="s">
        <v>3</v>
      </c>
      <c r="F811" s="24">
        <v>0</v>
      </c>
      <c r="G811" s="24">
        <v>0</v>
      </c>
      <c r="H811" s="24" t="str">
        <f t="shared" si="12"/>
        <v>2001_IBB_44</v>
      </c>
      <c r="I811" s="24">
        <f>VLOOKUP(H811,inTHLBdata!A:H,7,FALSE)</f>
        <v>0</v>
      </c>
      <c r="J811" s="24">
        <f>VLOOKUP(H811,inTHLBdata!A:H,8,FALSE)</f>
        <v>0</v>
      </c>
      <c r="N811" s="24"/>
    </row>
    <row r="812" spans="1:14">
      <c r="A812" s="24">
        <v>2001</v>
      </c>
      <c r="B812" s="24" t="s">
        <v>182</v>
      </c>
      <c r="C812" t="str">
        <f>VLOOKUP(B812,'FHF LUT'!$A$5:$H$81,2,FALSE)</f>
        <v>Western Balsam Bark Beetle</v>
      </c>
      <c r="D812" s="24">
        <v>45</v>
      </c>
      <c r="E812" s="24" t="s">
        <v>5</v>
      </c>
      <c r="F812" s="24">
        <v>26105</v>
      </c>
      <c r="G812" s="24">
        <v>23755</v>
      </c>
      <c r="H812" s="24" t="str">
        <f t="shared" si="12"/>
        <v>2001_IBB_45</v>
      </c>
      <c r="I812" s="24">
        <f>VLOOKUP(H812,inTHLBdata!A:H,7,FALSE)</f>
        <v>16055</v>
      </c>
      <c r="J812" s="24">
        <f>VLOOKUP(H812,inTHLBdata!A:H,8,FALSE)</f>
        <v>13774</v>
      </c>
      <c r="N812" s="24"/>
    </row>
    <row r="813" spans="1:14">
      <c r="A813" s="24">
        <v>2001</v>
      </c>
      <c r="B813" s="24" t="s">
        <v>182</v>
      </c>
      <c r="C813" t="str">
        <f>VLOOKUP(B813,'FHF LUT'!$A$5:$H$81,2,FALSE)</f>
        <v>Western Balsam Bark Beetle</v>
      </c>
      <c r="D813" s="24">
        <v>46</v>
      </c>
      <c r="E813" s="24" t="s">
        <v>234</v>
      </c>
      <c r="F813" s="24">
        <v>0</v>
      </c>
      <c r="G813" s="24">
        <v>0</v>
      </c>
      <c r="H813" s="24" t="str">
        <f t="shared" si="12"/>
        <v>2001_IBB_46</v>
      </c>
      <c r="I813" s="24">
        <f>VLOOKUP(H813,inTHLBdata!A:H,7,FALSE)</f>
        <v>0</v>
      </c>
      <c r="J813" s="24">
        <f>VLOOKUP(H813,inTHLBdata!A:H,8,FALSE)</f>
        <v>0</v>
      </c>
      <c r="N813" s="24"/>
    </row>
    <row r="814" spans="1:14">
      <c r="A814" s="24">
        <v>2001</v>
      </c>
      <c r="B814" s="24" t="s">
        <v>182</v>
      </c>
      <c r="C814" t="str">
        <f>VLOOKUP(B814,'FHF LUT'!$A$5:$H$81,2,FALSE)</f>
        <v>Western Balsam Bark Beetle</v>
      </c>
      <c r="D814" s="24">
        <v>47</v>
      </c>
      <c r="E814" s="24" t="s">
        <v>233</v>
      </c>
      <c r="F814" s="24">
        <v>0</v>
      </c>
      <c r="G814" s="24">
        <v>0</v>
      </c>
      <c r="H814" s="24" t="str">
        <f t="shared" si="12"/>
        <v>2001_IBB_47</v>
      </c>
      <c r="I814" s="24">
        <f>VLOOKUP(H814,inTHLBdata!A:H,7,FALSE)</f>
        <v>0</v>
      </c>
      <c r="J814" s="24">
        <f>VLOOKUP(H814,inTHLBdata!A:H,8,FALSE)</f>
        <v>0</v>
      </c>
      <c r="N814" s="24"/>
    </row>
    <row r="815" spans="1:14">
      <c r="A815" s="24">
        <v>2001</v>
      </c>
      <c r="B815" s="24" t="s">
        <v>182</v>
      </c>
      <c r="C815" t="str">
        <f>VLOOKUP(B815,'FHF LUT'!$A$5:$H$81,2,FALSE)</f>
        <v>Western Balsam Bark Beetle</v>
      </c>
      <c r="D815" s="24">
        <v>48</v>
      </c>
      <c r="E815" s="24" t="s">
        <v>235</v>
      </c>
      <c r="F815" s="24">
        <v>0</v>
      </c>
      <c r="G815" s="24">
        <v>0</v>
      </c>
      <c r="H815" s="24" t="str">
        <f t="shared" si="12"/>
        <v>2001_IBB_48</v>
      </c>
      <c r="I815" s="24">
        <f>VLOOKUP(H815,inTHLBdata!A:H,7,FALSE)</f>
        <v>0</v>
      </c>
      <c r="J815" s="24">
        <f>VLOOKUP(H815,inTHLBdata!A:H,8,FALSE)</f>
        <v>0</v>
      </c>
      <c r="N815" s="24"/>
    </row>
    <row r="816" spans="1:14">
      <c r="A816" s="24">
        <v>2001</v>
      </c>
      <c r="B816" s="24" t="s">
        <v>183</v>
      </c>
      <c r="C816" t="str">
        <f>VLOOKUP(B816,'FHF LUT'!$A$5:$H$81,2,FALSE)</f>
        <v>Douglas-fir Beetle</v>
      </c>
      <c r="D816" s="24">
        <v>1</v>
      </c>
      <c r="E816" s="24" t="s">
        <v>10</v>
      </c>
      <c r="F816" s="24">
        <v>13625</v>
      </c>
      <c r="G816" s="24">
        <v>12683</v>
      </c>
      <c r="H816" s="24" t="str">
        <f t="shared" si="12"/>
        <v>2001_IBD_1</v>
      </c>
      <c r="I816" s="24">
        <f>VLOOKUP(H816,inTHLBdata!A:H,7,FALSE)</f>
        <v>4179</v>
      </c>
      <c r="J816" s="24">
        <f>VLOOKUP(H816,inTHLBdata!A:H,8,FALSE)</f>
        <v>3546</v>
      </c>
      <c r="N816" s="24"/>
    </row>
    <row r="817" spans="1:14">
      <c r="A817" s="24">
        <v>2001</v>
      </c>
      <c r="B817" s="24" t="s">
        <v>183</v>
      </c>
      <c r="C817" t="str">
        <f>VLOOKUP(B817,'FHF LUT'!$A$5:$H$81,2,FALSE)</f>
        <v>Douglas-fir Beetle</v>
      </c>
      <c r="D817" s="24">
        <v>2</v>
      </c>
      <c r="E817" s="24" t="s">
        <v>22</v>
      </c>
      <c r="F817" s="24">
        <v>7291</v>
      </c>
      <c r="G817" s="24">
        <v>6475</v>
      </c>
      <c r="H817" s="24" t="str">
        <f t="shared" si="12"/>
        <v>2001_IBD_2</v>
      </c>
      <c r="I817" s="24">
        <f>VLOOKUP(H817,inTHLBdata!A:H,7,FALSE)</f>
        <v>2870</v>
      </c>
      <c r="J817" s="24">
        <f>VLOOKUP(H817,inTHLBdata!A:H,8,FALSE)</f>
        <v>2651</v>
      </c>
      <c r="N817" s="24"/>
    </row>
    <row r="818" spans="1:14">
      <c r="A818" s="24">
        <v>2001</v>
      </c>
      <c r="B818" s="24" t="s">
        <v>183</v>
      </c>
      <c r="C818" t="str">
        <f>VLOOKUP(B818,'FHF LUT'!$A$5:$H$81,2,FALSE)</f>
        <v>Douglas-fir Beetle</v>
      </c>
      <c r="D818" s="24">
        <v>3</v>
      </c>
      <c r="E818" s="24" t="s">
        <v>13</v>
      </c>
      <c r="F818" s="24">
        <v>0</v>
      </c>
      <c r="G818" s="24">
        <v>0</v>
      </c>
      <c r="H818" s="24" t="str">
        <f t="shared" si="12"/>
        <v>2001_IBD_3</v>
      </c>
      <c r="I818" s="24">
        <f>VLOOKUP(H818,inTHLBdata!A:H,7,FALSE)</f>
        <v>0</v>
      </c>
      <c r="J818" s="24">
        <f>VLOOKUP(H818,inTHLBdata!A:H,8,FALSE)</f>
        <v>0</v>
      </c>
      <c r="N818" s="24"/>
    </row>
    <row r="819" spans="1:14">
      <c r="A819" s="24">
        <v>2001</v>
      </c>
      <c r="B819" s="24" t="s">
        <v>183</v>
      </c>
      <c r="C819" t="str">
        <f>VLOOKUP(B819,'FHF LUT'!$A$5:$H$81,2,FALSE)</f>
        <v>Douglas-fir Beetle</v>
      </c>
      <c r="D819" s="24">
        <v>4</v>
      </c>
      <c r="E819" s="24" t="s">
        <v>28</v>
      </c>
      <c r="F819" s="24">
        <v>0</v>
      </c>
      <c r="G819" s="24">
        <v>0</v>
      </c>
      <c r="H819" s="24" t="str">
        <f t="shared" si="12"/>
        <v>2001_IBD_4</v>
      </c>
      <c r="I819" s="24">
        <f>VLOOKUP(H819,inTHLBdata!A:H,7,FALSE)</f>
        <v>0</v>
      </c>
      <c r="J819" s="24">
        <f>VLOOKUP(H819,inTHLBdata!A:H,8,FALSE)</f>
        <v>0</v>
      </c>
      <c r="N819" s="24"/>
    </row>
    <row r="820" spans="1:14">
      <c r="A820" s="24">
        <v>2001</v>
      </c>
      <c r="B820" s="24" t="s">
        <v>183</v>
      </c>
      <c r="C820" t="str">
        <f>VLOOKUP(B820,'FHF LUT'!$A$5:$H$81,2,FALSE)</f>
        <v>Douglas-fir Beetle</v>
      </c>
      <c r="D820" s="24">
        <v>5</v>
      </c>
      <c r="E820" s="24" t="s">
        <v>16</v>
      </c>
      <c r="F820" s="24">
        <v>17556</v>
      </c>
      <c r="G820" s="24">
        <v>15852</v>
      </c>
      <c r="H820" s="24" t="str">
        <f t="shared" si="12"/>
        <v>2001_IBD_5</v>
      </c>
      <c r="I820" s="24">
        <f>VLOOKUP(H820,inTHLBdata!A:H,7,FALSE)</f>
        <v>3926</v>
      </c>
      <c r="J820" s="24">
        <f>VLOOKUP(H820,inTHLBdata!A:H,8,FALSE)</f>
        <v>2407</v>
      </c>
      <c r="N820" s="24"/>
    </row>
    <row r="821" spans="1:14">
      <c r="A821" s="24">
        <v>2001</v>
      </c>
      <c r="B821" s="24" t="s">
        <v>183</v>
      </c>
      <c r="C821" t="str">
        <f>VLOOKUP(B821,'FHF LUT'!$A$5:$H$81,2,FALSE)</f>
        <v>Douglas-fir Beetle</v>
      </c>
      <c r="D821" s="24">
        <v>7</v>
      </c>
      <c r="E821" s="24" t="s">
        <v>25</v>
      </c>
      <c r="F821" s="24">
        <v>1000</v>
      </c>
      <c r="G821" s="24">
        <v>1000</v>
      </c>
      <c r="H821" s="24" t="str">
        <f t="shared" si="12"/>
        <v>2001_IBD_7</v>
      </c>
      <c r="I821" s="24">
        <f>VLOOKUP(H821,inTHLBdata!A:H,7,FALSE)</f>
        <v>932</v>
      </c>
      <c r="J821" s="24">
        <f>VLOOKUP(H821,inTHLBdata!A:H,8,FALSE)</f>
        <v>932</v>
      </c>
      <c r="N821" s="24"/>
    </row>
    <row r="822" spans="1:14">
      <c r="A822" s="24">
        <v>2001</v>
      </c>
      <c r="B822" s="24" t="s">
        <v>183</v>
      </c>
      <c r="C822" t="str">
        <f>VLOOKUP(B822,'FHF LUT'!$A$5:$H$81,2,FALSE)</f>
        <v>Douglas-fir Beetle</v>
      </c>
      <c r="D822" s="24">
        <v>8</v>
      </c>
      <c r="E822" s="24" t="s">
        <v>29</v>
      </c>
      <c r="F822" s="24">
        <v>0</v>
      </c>
      <c r="G822" s="24">
        <v>0</v>
      </c>
      <c r="H822" s="24" t="str">
        <f t="shared" si="12"/>
        <v>2001_IBD_8</v>
      </c>
      <c r="I822" s="24">
        <f>VLOOKUP(H822,inTHLBdata!A:H,7,FALSE)</f>
        <v>0</v>
      </c>
      <c r="J822" s="24">
        <f>VLOOKUP(H822,inTHLBdata!A:H,8,FALSE)</f>
        <v>0</v>
      </c>
      <c r="N822" s="24"/>
    </row>
    <row r="823" spans="1:14">
      <c r="A823" s="24">
        <v>2001</v>
      </c>
      <c r="B823" s="24" t="s">
        <v>183</v>
      </c>
      <c r="C823" t="str">
        <f>VLOOKUP(B823,'FHF LUT'!$A$5:$H$81,2,FALSE)</f>
        <v>Douglas-fir Beetle</v>
      </c>
      <c r="D823" s="24">
        <v>9</v>
      </c>
      <c r="E823" s="24" t="s">
        <v>7</v>
      </c>
      <c r="F823" s="24">
        <v>16077</v>
      </c>
      <c r="G823" s="24">
        <v>14766</v>
      </c>
      <c r="H823" s="24" t="str">
        <f t="shared" si="12"/>
        <v>2001_IBD_9</v>
      </c>
      <c r="I823" s="24">
        <f>VLOOKUP(H823,inTHLBdata!A:H,7,FALSE)</f>
        <v>5068</v>
      </c>
      <c r="J823" s="24">
        <f>VLOOKUP(H823,inTHLBdata!A:H,8,FALSE)</f>
        <v>4336</v>
      </c>
      <c r="N823" s="24"/>
    </row>
    <row r="824" spans="1:14">
      <c r="A824" s="24">
        <v>2001</v>
      </c>
      <c r="B824" s="24" t="s">
        <v>183</v>
      </c>
      <c r="C824" t="str">
        <f>VLOOKUP(B824,'FHF LUT'!$A$5:$H$81,2,FALSE)</f>
        <v>Douglas-fir Beetle</v>
      </c>
      <c r="D824" s="24">
        <v>10</v>
      </c>
      <c r="E824" s="24" t="s">
        <v>18</v>
      </c>
      <c r="F824" s="24">
        <v>0</v>
      </c>
      <c r="G824" s="24">
        <v>0</v>
      </c>
      <c r="H824" s="24" t="str">
        <f t="shared" si="12"/>
        <v>2001_IBD_10</v>
      </c>
      <c r="I824" s="24">
        <f>VLOOKUP(H824,inTHLBdata!A:H,7,FALSE)</f>
        <v>0</v>
      </c>
      <c r="J824" s="24">
        <f>VLOOKUP(H824,inTHLBdata!A:H,8,FALSE)</f>
        <v>0</v>
      </c>
      <c r="N824" s="24"/>
    </row>
    <row r="825" spans="1:14">
      <c r="A825" s="24">
        <v>2001</v>
      </c>
      <c r="B825" s="24" t="s">
        <v>183</v>
      </c>
      <c r="C825" t="str">
        <f>VLOOKUP(B825,'FHF LUT'!$A$5:$H$81,2,FALSE)</f>
        <v>Douglas-fir Beetle</v>
      </c>
      <c r="D825" s="24">
        <v>11</v>
      </c>
      <c r="E825" s="24" t="s">
        <v>4</v>
      </c>
      <c r="F825" s="24">
        <v>37630</v>
      </c>
      <c r="G825" s="24">
        <v>35909</v>
      </c>
      <c r="H825" s="24" t="str">
        <f t="shared" si="12"/>
        <v>2001_IBD_11</v>
      </c>
      <c r="I825" s="24">
        <f>VLOOKUP(H825,inTHLBdata!A:H,7,FALSE)</f>
        <v>5380</v>
      </c>
      <c r="J825" s="24">
        <f>VLOOKUP(H825,inTHLBdata!A:H,8,FALSE)</f>
        <v>4132</v>
      </c>
      <c r="N825" s="24"/>
    </row>
    <row r="826" spans="1:14">
      <c r="A826" s="24">
        <v>2001</v>
      </c>
      <c r="B826" s="24" t="s">
        <v>183</v>
      </c>
      <c r="C826" t="str">
        <f>VLOOKUP(B826,'FHF LUT'!$A$5:$H$81,2,FALSE)</f>
        <v>Douglas-fir Beetle</v>
      </c>
      <c r="D826" s="24">
        <v>12</v>
      </c>
      <c r="E826" s="24" t="s">
        <v>11</v>
      </c>
      <c r="F826" s="24">
        <v>0</v>
      </c>
      <c r="G826" s="24">
        <v>0</v>
      </c>
      <c r="H826" s="24" t="str">
        <f t="shared" si="12"/>
        <v>2001_IBD_12</v>
      </c>
      <c r="I826" s="24">
        <f>VLOOKUP(H826,inTHLBdata!A:H,7,FALSE)</f>
        <v>0</v>
      </c>
      <c r="J826" s="24">
        <f>VLOOKUP(H826,inTHLBdata!A:H,8,FALSE)</f>
        <v>0</v>
      </c>
      <c r="N826" s="24"/>
    </row>
    <row r="827" spans="1:14">
      <c r="A827" s="24">
        <v>2001</v>
      </c>
      <c r="B827" s="24" t="s">
        <v>183</v>
      </c>
      <c r="C827" t="str">
        <f>VLOOKUP(B827,'FHF LUT'!$A$5:$H$81,2,FALSE)</f>
        <v>Douglas-fir Beetle</v>
      </c>
      <c r="D827" s="24">
        <v>13</v>
      </c>
      <c r="E827" s="24" t="s">
        <v>24</v>
      </c>
      <c r="F827" s="24">
        <v>27918</v>
      </c>
      <c r="G827" s="24">
        <v>22219</v>
      </c>
      <c r="H827" s="24" t="str">
        <f t="shared" si="12"/>
        <v>2001_IBD_13</v>
      </c>
      <c r="I827" s="24">
        <f>VLOOKUP(H827,inTHLBdata!A:H,7,FALSE)</f>
        <v>18122</v>
      </c>
      <c r="J827" s="24">
        <f>VLOOKUP(H827,inTHLBdata!A:H,8,FALSE)</f>
        <v>13774</v>
      </c>
      <c r="N827" s="24"/>
    </row>
    <row r="828" spans="1:14">
      <c r="A828" s="24">
        <v>2001</v>
      </c>
      <c r="B828" s="24" t="s">
        <v>183</v>
      </c>
      <c r="C828" t="str">
        <f>VLOOKUP(B828,'FHF LUT'!$A$5:$H$81,2,FALSE)</f>
        <v>Douglas-fir Beetle</v>
      </c>
      <c r="D828" s="24">
        <v>14</v>
      </c>
      <c r="E828" s="24" t="s">
        <v>30</v>
      </c>
      <c r="F828" s="24">
        <v>0</v>
      </c>
      <c r="G828" s="24">
        <v>0</v>
      </c>
      <c r="H828" s="24" t="str">
        <f t="shared" si="12"/>
        <v>2001_IBD_14</v>
      </c>
      <c r="I828" s="24">
        <f>VLOOKUP(H828,inTHLBdata!A:H,7,FALSE)</f>
        <v>0</v>
      </c>
      <c r="J828" s="24">
        <f>VLOOKUP(H828,inTHLBdata!A:H,8,FALSE)</f>
        <v>0</v>
      </c>
      <c r="N828" s="24"/>
    </row>
    <row r="829" spans="1:14">
      <c r="A829" s="24">
        <v>2001</v>
      </c>
      <c r="B829" s="24" t="s">
        <v>183</v>
      </c>
      <c r="C829" t="str">
        <f>VLOOKUP(B829,'FHF LUT'!$A$5:$H$81,2,FALSE)</f>
        <v>Douglas-fir Beetle</v>
      </c>
      <c r="D829" s="24">
        <v>15</v>
      </c>
      <c r="E829" s="24" t="s">
        <v>33</v>
      </c>
      <c r="F829" s="24">
        <v>8502</v>
      </c>
      <c r="G829" s="24">
        <v>7752</v>
      </c>
      <c r="H829" s="24" t="str">
        <f t="shared" si="12"/>
        <v>2001_IBD_15</v>
      </c>
      <c r="I829" s="24">
        <f>VLOOKUP(H829,inTHLBdata!A:H,7,FALSE)</f>
        <v>4657</v>
      </c>
      <c r="J829" s="24">
        <f>VLOOKUP(H829,inTHLBdata!A:H,8,FALSE)</f>
        <v>3973</v>
      </c>
      <c r="N829" s="24"/>
    </row>
    <row r="830" spans="1:14">
      <c r="A830" s="24">
        <v>2001</v>
      </c>
      <c r="B830" s="24" t="s">
        <v>183</v>
      </c>
      <c r="C830" t="str">
        <f>VLOOKUP(B830,'FHF LUT'!$A$5:$H$81,2,FALSE)</f>
        <v>Douglas-fir Beetle</v>
      </c>
      <c r="D830" s="24">
        <v>16</v>
      </c>
      <c r="E830" s="24" t="s">
        <v>12</v>
      </c>
      <c r="F830" s="24">
        <v>0</v>
      </c>
      <c r="G830" s="24">
        <v>0</v>
      </c>
      <c r="H830" s="24" t="str">
        <f t="shared" si="12"/>
        <v>2001_IBD_16</v>
      </c>
      <c r="I830" s="24">
        <f>VLOOKUP(H830,inTHLBdata!A:H,7,FALSE)</f>
        <v>0</v>
      </c>
      <c r="J830" s="24">
        <f>VLOOKUP(H830,inTHLBdata!A:H,8,FALSE)</f>
        <v>0</v>
      </c>
      <c r="N830" s="24"/>
    </row>
    <row r="831" spans="1:14">
      <c r="A831" s="24">
        <v>2001</v>
      </c>
      <c r="B831" s="24" t="s">
        <v>183</v>
      </c>
      <c r="C831" t="str">
        <f>VLOOKUP(B831,'FHF LUT'!$A$5:$H$81,2,FALSE)</f>
        <v>Douglas-fir Beetle</v>
      </c>
      <c r="D831" s="24">
        <v>17</v>
      </c>
      <c r="E831" s="24" t="s">
        <v>32</v>
      </c>
      <c r="F831" s="24">
        <v>15045</v>
      </c>
      <c r="G831" s="24">
        <v>14833</v>
      </c>
      <c r="H831" s="24" t="str">
        <f t="shared" si="12"/>
        <v>2001_IBD_17</v>
      </c>
      <c r="I831" s="24">
        <f>VLOOKUP(H831,inTHLBdata!A:H,7,FALSE)</f>
        <v>5033</v>
      </c>
      <c r="J831" s="24">
        <f>VLOOKUP(H831,inTHLBdata!A:H,8,FALSE)</f>
        <v>4821</v>
      </c>
      <c r="N831" s="24"/>
    </row>
    <row r="832" spans="1:14">
      <c r="A832" s="24">
        <v>2001</v>
      </c>
      <c r="B832" s="24" t="s">
        <v>183</v>
      </c>
      <c r="C832" t="str">
        <f>VLOOKUP(B832,'FHF LUT'!$A$5:$H$81,2,FALSE)</f>
        <v>Douglas-fir Beetle</v>
      </c>
      <c r="D832" s="24">
        <v>18</v>
      </c>
      <c r="E832" s="24" t="s">
        <v>15</v>
      </c>
      <c r="F832" s="24">
        <v>2093</v>
      </c>
      <c r="G832" s="24">
        <v>1689</v>
      </c>
      <c r="H832" s="24" t="str">
        <f t="shared" si="12"/>
        <v>2001_IBD_18</v>
      </c>
      <c r="I832" s="24">
        <f>VLOOKUP(H832,inTHLBdata!A:H,7,FALSE)</f>
        <v>1361</v>
      </c>
      <c r="J832" s="24">
        <f>VLOOKUP(H832,inTHLBdata!A:H,8,FALSE)</f>
        <v>1026</v>
      </c>
      <c r="N832" s="24"/>
    </row>
    <row r="833" spans="1:14">
      <c r="A833" s="24">
        <v>2001</v>
      </c>
      <c r="B833" s="24" t="s">
        <v>183</v>
      </c>
      <c r="C833" t="str">
        <f>VLOOKUP(B833,'FHF LUT'!$A$5:$H$81,2,FALSE)</f>
        <v>Douglas-fir Beetle</v>
      </c>
      <c r="D833" s="24">
        <v>20</v>
      </c>
      <c r="E833" s="24" t="s">
        <v>6</v>
      </c>
      <c r="F833" s="24">
        <v>0</v>
      </c>
      <c r="G833" s="24">
        <v>0</v>
      </c>
      <c r="H833" s="24" t="str">
        <f t="shared" si="12"/>
        <v>2001_IBD_20</v>
      </c>
      <c r="I833" s="24">
        <f>VLOOKUP(H833,inTHLBdata!A:H,7,FALSE)</f>
        <v>0</v>
      </c>
      <c r="J833" s="24">
        <f>VLOOKUP(H833,inTHLBdata!A:H,8,FALSE)</f>
        <v>0</v>
      </c>
      <c r="N833" s="24"/>
    </row>
    <row r="834" spans="1:14">
      <c r="A834" s="24">
        <v>2001</v>
      </c>
      <c r="B834" s="24" t="s">
        <v>183</v>
      </c>
      <c r="C834" t="str">
        <f>VLOOKUP(B834,'FHF LUT'!$A$5:$H$81,2,FALSE)</f>
        <v>Douglas-fir Beetle</v>
      </c>
      <c r="D834" s="24">
        <v>22</v>
      </c>
      <c r="E834" s="24" t="s">
        <v>19</v>
      </c>
      <c r="F834" s="24">
        <v>42744</v>
      </c>
      <c r="G834" s="24">
        <v>38159</v>
      </c>
      <c r="H834" s="24" t="str">
        <f t="shared" si="12"/>
        <v>2001_IBD_22</v>
      </c>
      <c r="I834" s="24">
        <f>VLOOKUP(H834,inTHLBdata!A:H,7,FALSE)</f>
        <v>22433</v>
      </c>
      <c r="J834" s="24">
        <f>VLOOKUP(H834,inTHLBdata!A:H,8,FALSE)</f>
        <v>18771</v>
      </c>
      <c r="N834" s="24"/>
    </row>
    <row r="835" spans="1:14">
      <c r="A835" s="24">
        <v>2001</v>
      </c>
      <c r="B835" s="24" t="s">
        <v>183</v>
      </c>
      <c r="C835" t="str">
        <f>VLOOKUP(B835,'FHF LUT'!$A$5:$H$81,2,FALSE)</f>
        <v>Douglas-fir Beetle</v>
      </c>
      <c r="D835" s="24">
        <v>23</v>
      </c>
      <c r="E835" s="24" t="s">
        <v>27</v>
      </c>
      <c r="F835" s="24">
        <v>13978</v>
      </c>
      <c r="G835" s="24">
        <v>12570</v>
      </c>
      <c r="H835" s="24" t="str">
        <f t="shared" ref="H835:H898" si="13">CONCATENATE(A835,"_",B835,"_",D835)</f>
        <v>2001_IBD_23</v>
      </c>
      <c r="I835" s="24">
        <f>VLOOKUP(H835,inTHLBdata!A:H,7,FALSE)</f>
        <v>7330</v>
      </c>
      <c r="J835" s="24">
        <f>VLOOKUP(H835,inTHLBdata!A:H,8,FALSE)</f>
        <v>6086</v>
      </c>
      <c r="N835" s="24"/>
    </row>
    <row r="836" spans="1:14">
      <c r="A836" s="24">
        <v>2001</v>
      </c>
      <c r="B836" s="24" t="s">
        <v>183</v>
      </c>
      <c r="C836" t="str">
        <f>VLOOKUP(B836,'FHF LUT'!$A$5:$H$81,2,FALSE)</f>
        <v>Douglas-fir Beetle</v>
      </c>
      <c r="D836" s="24">
        <v>24</v>
      </c>
      <c r="E836" s="24" t="s">
        <v>17</v>
      </c>
      <c r="F836" s="24">
        <v>0</v>
      </c>
      <c r="G836" s="24">
        <v>0</v>
      </c>
      <c r="H836" s="24" t="str">
        <f t="shared" si="13"/>
        <v>2001_IBD_24</v>
      </c>
      <c r="I836" s="24">
        <f>VLOOKUP(H836,inTHLBdata!A:H,7,FALSE)</f>
        <v>0</v>
      </c>
      <c r="J836" s="24">
        <f>VLOOKUP(H836,inTHLBdata!A:H,8,FALSE)</f>
        <v>0</v>
      </c>
      <c r="N836" s="24"/>
    </row>
    <row r="837" spans="1:14">
      <c r="A837" s="24">
        <v>2001</v>
      </c>
      <c r="B837" s="24" t="s">
        <v>183</v>
      </c>
      <c r="C837" t="str">
        <f>VLOOKUP(B837,'FHF LUT'!$A$5:$H$81,2,FALSE)</f>
        <v>Douglas-fir Beetle</v>
      </c>
      <c r="D837" s="24">
        <v>25</v>
      </c>
      <c r="E837" s="24" t="s">
        <v>23</v>
      </c>
      <c r="F837" s="24">
        <v>0</v>
      </c>
      <c r="G837" s="24">
        <v>0</v>
      </c>
      <c r="H837" s="24" t="str">
        <f t="shared" si="13"/>
        <v>2001_IBD_25</v>
      </c>
      <c r="I837" s="24">
        <f>VLOOKUP(H837,inTHLBdata!A:H,7,FALSE)</f>
        <v>0</v>
      </c>
      <c r="J837" s="24">
        <f>VLOOKUP(H837,inTHLBdata!A:H,8,FALSE)</f>
        <v>0</v>
      </c>
      <c r="N837" s="24"/>
    </row>
    <row r="838" spans="1:14">
      <c r="A838" s="24">
        <v>2001</v>
      </c>
      <c r="B838" s="24" t="s">
        <v>183</v>
      </c>
      <c r="C838" t="str">
        <f>VLOOKUP(B838,'FHF LUT'!$A$5:$H$81,2,FALSE)</f>
        <v>Douglas-fir Beetle</v>
      </c>
      <c r="D838" s="24">
        <v>26</v>
      </c>
      <c r="E838" s="24" t="s">
        <v>14</v>
      </c>
      <c r="F838" s="24">
        <v>10030</v>
      </c>
      <c r="G838" s="24">
        <v>8330</v>
      </c>
      <c r="H838" s="24" t="str">
        <f t="shared" si="13"/>
        <v>2001_IBD_26</v>
      </c>
      <c r="I838" s="24">
        <f>VLOOKUP(H838,inTHLBdata!A:H,7,FALSE)</f>
        <v>3382</v>
      </c>
      <c r="J838" s="24">
        <f>VLOOKUP(H838,inTHLBdata!A:H,8,FALSE)</f>
        <v>3084</v>
      </c>
      <c r="N838" s="24"/>
    </row>
    <row r="839" spans="1:14">
      <c r="A839" s="24">
        <v>2001</v>
      </c>
      <c r="B839" s="24" t="s">
        <v>183</v>
      </c>
      <c r="C839" t="str">
        <f>VLOOKUP(B839,'FHF LUT'!$A$5:$H$81,2,FALSE)</f>
        <v>Douglas-fir Beetle</v>
      </c>
      <c r="D839" s="24">
        <v>27</v>
      </c>
      <c r="E839" s="24" t="s">
        <v>21</v>
      </c>
      <c r="F839" s="24">
        <v>829</v>
      </c>
      <c r="G839" s="24">
        <v>813</v>
      </c>
      <c r="H839" s="24" t="str">
        <f t="shared" si="13"/>
        <v>2001_IBD_27</v>
      </c>
      <c r="I839" s="24">
        <f>VLOOKUP(H839,inTHLBdata!A:H,7,FALSE)</f>
        <v>413</v>
      </c>
      <c r="J839" s="24">
        <f>VLOOKUP(H839,inTHLBdata!A:H,8,FALSE)</f>
        <v>397</v>
      </c>
      <c r="N839" s="24"/>
    </row>
    <row r="840" spans="1:14">
      <c r="A840" s="24">
        <v>2001</v>
      </c>
      <c r="B840" s="24" t="s">
        <v>183</v>
      </c>
      <c r="C840" t="str">
        <f>VLOOKUP(B840,'FHF LUT'!$A$5:$H$81,2,FALSE)</f>
        <v>Douglas-fir Beetle</v>
      </c>
      <c r="D840" s="24">
        <v>29</v>
      </c>
      <c r="E840" s="24" t="s">
        <v>9</v>
      </c>
      <c r="F840" s="24">
        <v>101015</v>
      </c>
      <c r="G840" s="24">
        <v>91534</v>
      </c>
      <c r="H840" s="24" t="str">
        <f t="shared" si="13"/>
        <v>2001_IBD_29</v>
      </c>
      <c r="I840" s="24">
        <f>VLOOKUP(H840,inTHLBdata!A:H,7,FALSE)</f>
        <v>39865</v>
      </c>
      <c r="J840" s="24">
        <f>VLOOKUP(H840,inTHLBdata!A:H,8,FALSE)</f>
        <v>33860</v>
      </c>
      <c r="N840" s="24"/>
    </row>
    <row r="841" spans="1:14">
      <c r="A841" s="24">
        <v>2001</v>
      </c>
      <c r="B841" s="24" t="s">
        <v>183</v>
      </c>
      <c r="C841" t="str">
        <f>VLOOKUP(B841,'FHF LUT'!$A$5:$H$81,2,FALSE)</f>
        <v>Douglas-fir Beetle</v>
      </c>
      <c r="D841" s="24">
        <v>30</v>
      </c>
      <c r="E841" s="24" t="s">
        <v>35</v>
      </c>
      <c r="F841" s="24">
        <v>9561</v>
      </c>
      <c r="G841" s="24">
        <v>9561</v>
      </c>
      <c r="H841" s="24" t="str">
        <f t="shared" si="13"/>
        <v>2001_IBD_30</v>
      </c>
      <c r="I841" s="24">
        <f>VLOOKUP(H841,inTHLBdata!A:H,7,FALSE)</f>
        <v>6200</v>
      </c>
      <c r="J841" s="24">
        <f>VLOOKUP(H841,inTHLBdata!A:H,8,FALSE)</f>
        <v>6200</v>
      </c>
      <c r="N841" s="24"/>
    </row>
    <row r="842" spans="1:14">
      <c r="A842" s="24">
        <v>2001</v>
      </c>
      <c r="B842" s="24" t="s">
        <v>183</v>
      </c>
      <c r="C842" t="str">
        <f>VLOOKUP(B842,'FHF LUT'!$A$5:$H$81,2,FALSE)</f>
        <v>Douglas-fir Beetle</v>
      </c>
      <c r="D842" s="24">
        <v>31</v>
      </c>
      <c r="E842" s="24" t="s">
        <v>34</v>
      </c>
      <c r="F842" s="24">
        <v>0</v>
      </c>
      <c r="G842" s="24">
        <v>0</v>
      </c>
      <c r="H842" s="24" t="str">
        <f t="shared" si="13"/>
        <v>2001_IBD_31</v>
      </c>
      <c r="I842" s="24">
        <f>VLOOKUP(H842,inTHLBdata!A:H,7,FALSE)</f>
        <v>0</v>
      </c>
      <c r="J842" s="24">
        <f>VLOOKUP(H842,inTHLBdata!A:H,8,FALSE)</f>
        <v>0</v>
      </c>
      <c r="N842" s="24"/>
    </row>
    <row r="843" spans="1:14">
      <c r="A843" s="24">
        <v>2001</v>
      </c>
      <c r="B843" s="24" t="s">
        <v>183</v>
      </c>
      <c r="C843" t="str">
        <f>VLOOKUP(B843,'FHF LUT'!$A$5:$H$81,2,FALSE)</f>
        <v>Douglas-fir Beetle</v>
      </c>
      <c r="D843" s="24">
        <v>38</v>
      </c>
      <c r="E843" s="24" t="s">
        <v>8</v>
      </c>
      <c r="F843" s="24">
        <v>0</v>
      </c>
      <c r="G843" s="24">
        <v>0</v>
      </c>
      <c r="H843" s="24" t="str">
        <f t="shared" si="13"/>
        <v>2001_IBD_38</v>
      </c>
      <c r="I843" s="24">
        <f>VLOOKUP(H843,inTHLBdata!A:H,7,FALSE)</f>
        <v>0</v>
      </c>
      <c r="J843" s="24">
        <f>VLOOKUP(H843,inTHLBdata!A:H,8,FALSE)</f>
        <v>0</v>
      </c>
      <c r="N843" s="24"/>
    </row>
    <row r="844" spans="1:14">
      <c r="A844" s="24">
        <v>2001</v>
      </c>
      <c r="B844" s="24" t="s">
        <v>183</v>
      </c>
      <c r="C844" t="str">
        <f>VLOOKUP(B844,'FHF LUT'!$A$5:$H$81,2,FALSE)</f>
        <v>Douglas-fir Beetle</v>
      </c>
      <c r="D844" s="24">
        <v>39</v>
      </c>
      <c r="E844" s="24" t="s">
        <v>36</v>
      </c>
      <c r="F844" s="24">
        <v>0</v>
      </c>
      <c r="G844" s="24">
        <v>0</v>
      </c>
      <c r="H844" s="24" t="str">
        <f t="shared" si="13"/>
        <v>2001_IBD_39</v>
      </c>
      <c r="I844" s="24">
        <f>VLOOKUP(H844,inTHLBdata!A:H,7,FALSE)</f>
        <v>0</v>
      </c>
      <c r="J844" s="24">
        <f>VLOOKUP(H844,inTHLBdata!A:H,8,FALSE)</f>
        <v>0</v>
      </c>
      <c r="N844" s="24"/>
    </row>
    <row r="845" spans="1:14">
      <c r="A845" s="24">
        <v>2001</v>
      </c>
      <c r="B845" s="24" t="s">
        <v>183</v>
      </c>
      <c r="C845" t="str">
        <f>VLOOKUP(B845,'FHF LUT'!$A$5:$H$81,2,FALSE)</f>
        <v>Douglas-fir Beetle</v>
      </c>
      <c r="D845" s="24">
        <v>40</v>
      </c>
      <c r="E845" s="24" t="s">
        <v>31</v>
      </c>
      <c r="F845" s="24">
        <v>0</v>
      </c>
      <c r="G845" s="24">
        <v>0</v>
      </c>
      <c r="H845" s="24" t="str">
        <f t="shared" si="13"/>
        <v>2001_IBD_40</v>
      </c>
      <c r="I845" s="24">
        <f>VLOOKUP(H845,inTHLBdata!A:H,7,FALSE)</f>
        <v>0</v>
      </c>
      <c r="J845" s="24">
        <f>VLOOKUP(H845,inTHLBdata!A:H,8,FALSE)</f>
        <v>0</v>
      </c>
      <c r="N845" s="24"/>
    </row>
    <row r="846" spans="1:14">
      <c r="A846" s="24">
        <v>2001</v>
      </c>
      <c r="B846" s="24" t="s">
        <v>183</v>
      </c>
      <c r="C846" t="str">
        <f>VLOOKUP(B846,'FHF LUT'!$A$5:$H$81,2,FALSE)</f>
        <v>Douglas-fir Beetle</v>
      </c>
      <c r="D846" s="24">
        <v>41</v>
      </c>
      <c r="E846" s="24" t="s">
        <v>26</v>
      </c>
      <c r="F846" s="24">
        <v>0</v>
      </c>
      <c r="G846" s="24">
        <v>0</v>
      </c>
      <c r="H846" s="24" t="str">
        <f t="shared" si="13"/>
        <v>2001_IBD_41</v>
      </c>
      <c r="I846" s="24">
        <f>VLOOKUP(H846,inTHLBdata!A:H,7,FALSE)</f>
        <v>0</v>
      </c>
      <c r="J846" s="24">
        <f>VLOOKUP(H846,inTHLBdata!A:H,8,FALSE)</f>
        <v>0</v>
      </c>
      <c r="N846" s="24"/>
    </row>
    <row r="847" spans="1:14">
      <c r="A847" s="24">
        <v>2001</v>
      </c>
      <c r="B847" s="24" t="s">
        <v>183</v>
      </c>
      <c r="C847" t="str">
        <f>VLOOKUP(B847,'FHF LUT'!$A$5:$H$81,2,FALSE)</f>
        <v>Douglas-fir Beetle</v>
      </c>
      <c r="D847" s="24">
        <v>43</v>
      </c>
      <c r="E847" s="24" t="s">
        <v>20</v>
      </c>
      <c r="F847" s="24">
        <v>0</v>
      </c>
      <c r="G847" s="24">
        <v>0</v>
      </c>
      <c r="H847" s="24" t="str">
        <f t="shared" si="13"/>
        <v>2001_IBD_43</v>
      </c>
      <c r="I847" s="24">
        <f>VLOOKUP(H847,inTHLBdata!A:H,7,FALSE)</f>
        <v>0</v>
      </c>
      <c r="J847" s="24">
        <f>VLOOKUP(H847,inTHLBdata!A:H,8,FALSE)</f>
        <v>0</v>
      </c>
      <c r="N847" s="24"/>
    </row>
    <row r="848" spans="1:14">
      <c r="A848" s="24">
        <v>2001</v>
      </c>
      <c r="B848" s="24" t="s">
        <v>183</v>
      </c>
      <c r="C848" t="str">
        <f>VLOOKUP(B848,'FHF LUT'!$A$5:$H$81,2,FALSE)</f>
        <v>Douglas-fir Beetle</v>
      </c>
      <c r="D848" s="24">
        <v>44</v>
      </c>
      <c r="E848" s="24" t="s">
        <v>3</v>
      </c>
      <c r="F848" s="24">
        <v>0</v>
      </c>
      <c r="G848" s="24">
        <v>0</v>
      </c>
      <c r="H848" s="24" t="str">
        <f t="shared" si="13"/>
        <v>2001_IBD_44</v>
      </c>
      <c r="I848" s="24">
        <f>VLOOKUP(H848,inTHLBdata!A:H,7,FALSE)</f>
        <v>0</v>
      </c>
      <c r="J848" s="24">
        <f>VLOOKUP(H848,inTHLBdata!A:H,8,FALSE)</f>
        <v>0</v>
      </c>
      <c r="N848" s="24"/>
    </row>
    <row r="849" spans="1:14">
      <c r="A849" s="24">
        <v>2001</v>
      </c>
      <c r="B849" s="24" t="s">
        <v>183</v>
      </c>
      <c r="C849" t="str">
        <f>VLOOKUP(B849,'FHF LUT'!$A$5:$H$81,2,FALSE)</f>
        <v>Douglas-fir Beetle</v>
      </c>
      <c r="D849" s="24">
        <v>45</v>
      </c>
      <c r="E849" s="24" t="s">
        <v>5</v>
      </c>
      <c r="F849" s="24">
        <v>1185</v>
      </c>
      <c r="G849" s="24">
        <v>978</v>
      </c>
      <c r="H849" s="24" t="str">
        <f t="shared" si="13"/>
        <v>2001_IBD_45</v>
      </c>
      <c r="I849" s="24">
        <f>VLOOKUP(H849,inTHLBdata!A:H,7,FALSE)</f>
        <v>903</v>
      </c>
      <c r="J849" s="24">
        <f>VLOOKUP(H849,inTHLBdata!A:H,8,FALSE)</f>
        <v>696</v>
      </c>
      <c r="N849" s="24"/>
    </row>
    <row r="850" spans="1:14">
      <c r="A850" s="24">
        <v>2001</v>
      </c>
      <c r="B850" s="24" t="s">
        <v>183</v>
      </c>
      <c r="C850" t="str">
        <f>VLOOKUP(B850,'FHF LUT'!$A$5:$H$81,2,FALSE)</f>
        <v>Douglas-fir Beetle</v>
      </c>
      <c r="D850" s="24">
        <v>46</v>
      </c>
      <c r="E850" s="24" t="s">
        <v>234</v>
      </c>
      <c r="F850" s="24">
        <v>0</v>
      </c>
      <c r="G850" s="24">
        <v>0</v>
      </c>
      <c r="H850" s="24" t="str">
        <f t="shared" si="13"/>
        <v>2001_IBD_46</v>
      </c>
      <c r="I850" s="24">
        <f>VLOOKUP(H850,inTHLBdata!A:H,7,FALSE)</f>
        <v>0</v>
      </c>
      <c r="J850" s="24">
        <f>VLOOKUP(H850,inTHLBdata!A:H,8,FALSE)</f>
        <v>0</v>
      </c>
      <c r="N850" s="24"/>
    </row>
    <row r="851" spans="1:14">
      <c r="A851" s="24">
        <v>2001</v>
      </c>
      <c r="B851" s="24" t="s">
        <v>183</v>
      </c>
      <c r="C851" t="str">
        <f>VLOOKUP(B851,'FHF LUT'!$A$5:$H$81,2,FALSE)</f>
        <v>Douglas-fir Beetle</v>
      </c>
      <c r="D851" s="24">
        <v>47</v>
      </c>
      <c r="E851" s="24" t="s">
        <v>233</v>
      </c>
      <c r="F851" s="24">
        <v>0</v>
      </c>
      <c r="G851" s="24">
        <v>0</v>
      </c>
      <c r="H851" s="24" t="str">
        <f t="shared" si="13"/>
        <v>2001_IBD_47</v>
      </c>
      <c r="I851" s="24">
        <f>VLOOKUP(H851,inTHLBdata!A:H,7,FALSE)</f>
        <v>0</v>
      </c>
      <c r="J851" s="24">
        <f>VLOOKUP(H851,inTHLBdata!A:H,8,FALSE)</f>
        <v>0</v>
      </c>
      <c r="N851" s="24"/>
    </row>
    <row r="852" spans="1:14">
      <c r="A852" s="24">
        <v>2001</v>
      </c>
      <c r="B852" s="24" t="s">
        <v>183</v>
      </c>
      <c r="C852" t="str">
        <f>VLOOKUP(B852,'FHF LUT'!$A$5:$H$81,2,FALSE)</f>
        <v>Douglas-fir Beetle</v>
      </c>
      <c r="D852" s="24">
        <v>48</v>
      </c>
      <c r="E852" s="24" t="s">
        <v>235</v>
      </c>
      <c r="F852" s="24">
        <v>0</v>
      </c>
      <c r="G852" s="24">
        <v>0</v>
      </c>
      <c r="H852" s="24" t="str">
        <f t="shared" si="13"/>
        <v>2001_IBD_48</v>
      </c>
      <c r="I852" s="24">
        <f>VLOOKUP(H852,inTHLBdata!A:H,7,FALSE)</f>
        <v>0</v>
      </c>
      <c r="J852" s="24">
        <f>VLOOKUP(H852,inTHLBdata!A:H,8,FALSE)</f>
        <v>0</v>
      </c>
      <c r="N852" s="24"/>
    </row>
    <row r="853" spans="1:14">
      <c r="A853" s="24">
        <v>2001</v>
      </c>
      <c r="B853" s="24" t="s">
        <v>184</v>
      </c>
      <c r="C853" t="str">
        <f>VLOOKUP(B853,'FHF LUT'!$A$5:$H$81,2,FALSE)</f>
        <v>Engraver Beetle (Ips species)</v>
      </c>
      <c r="D853" s="24">
        <v>1</v>
      </c>
      <c r="E853" s="24" t="s">
        <v>10</v>
      </c>
      <c r="F853" s="24">
        <v>0</v>
      </c>
      <c r="G853" s="24">
        <v>0</v>
      </c>
      <c r="H853" s="24" t="str">
        <f t="shared" si="13"/>
        <v>2001_IBI_1</v>
      </c>
      <c r="I853" s="24">
        <f>VLOOKUP(H853,inTHLBdata!A:H,7,FALSE)</f>
        <v>0</v>
      </c>
      <c r="J853" s="24">
        <f>VLOOKUP(H853,inTHLBdata!A:H,8,FALSE)</f>
        <v>0</v>
      </c>
      <c r="N853" s="24"/>
    </row>
    <row r="854" spans="1:14">
      <c r="A854" s="24">
        <v>2001</v>
      </c>
      <c r="B854" s="24" t="s">
        <v>184</v>
      </c>
      <c r="C854" t="str">
        <f>VLOOKUP(B854,'FHF LUT'!$A$5:$H$81,2,FALSE)</f>
        <v>Engraver Beetle (Ips species)</v>
      </c>
      <c r="D854" s="24">
        <v>2</v>
      </c>
      <c r="E854" s="24" t="s">
        <v>22</v>
      </c>
      <c r="F854" s="24">
        <v>0</v>
      </c>
      <c r="G854" s="24">
        <v>0</v>
      </c>
      <c r="H854" s="24" t="str">
        <f t="shared" si="13"/>
        <v>2001_IBI_2</v>
      </c>
      <c r="I854" s="24">
        <f>VLOOKUP(H854,inTHLBdata!A:H,7,FALSE)</f>
        <v>0</v>
      </c>
      <c r="J854" s="24">
        <f>VLOOKUP(H854,inTHLBdata!A:H,8,FALSE)</f>
        <v>0</v>
      </c>
      <c r="N854" s="24"/>
    </row>
    <row r="855" spans="1:14">
      <c r="A855" s="24">
        <v>2001</v>
      </c>
      <c r="B855" s="24" t="s">
        <v>184</v>
      </c>
      <c r="C855" t="str">
        <f>VLOOKUP(B855,'FHF LUT'!$A$5:$H$81,2,FALSE)</f>
        <v>Engraver Beetle (Ips species)</v>
      </c>
      <c r="D855" s="24">
        <v>3</v>
      </c>
      <c r="E855" s="24" t="s">
        <v>13</v>
      </c>
      <c r="F855" s="24">
        <v>0</v>
      </c>
      <c r="G855" s="24">
        <v>0</v>
      </c>
      <c r="H855" s="24" t="str">
        <f t="shared" si="13"/>
        <v>2001_IBI_3</v>
      </c>
      <c r="I855" s="24">
        <f>VLOOKUP(H855,inTHLBdata!A:H,7,FALSE)</f>
        <v>0</v>
      </c>
      <c r="J855" s="24">
        <f>VLOOKUP(H855,inTHLBdata!A:H,8,FALSE)</f>
        <v>0</v>
      </c>
      <c r="N855" s="24"/>
    </row>
    <row r="856" spans="1:14">
      <c r="A856" s="24">
        <v>2001</v>
      </c>
      <c r="B856" s="24" t="s">
        <v>184</v>
      </c>
      <c r="C856" t="str">
        <f>VLOOKUP(B856,'FHF LUT'!$A$5:$H$81,2,FALSE)</f>
        <v>Engraver Beetle (Ips species)</v>
      </c>
      <c r="D856" s="24">
        <v>4</v>
      </c>
      <c r="E856" s="24" t="s">
        <v>28</v>
      </c>
      <c r="F856" s="24">
        <v>0</v>
      </c>
      <c r="G856" s="24">
        <v>0</v>
      </c>
      <c r="H856" s="24" t="str">
        <f t="shared" si="13"/>
        <v>2001_IBI_4</v>
      </c>
      <c r="I856" s="24">
        <f>VLOOKUP(H856,inTHLBdata!A:H,7,FALSE)</f>
        <v>0</v>
      </c>
      <c r="J856" s="24">
        <f>VLOOKUP(H856,inTHLBdata!A:H,8,FALSE)</f>
        <v>0</v>
      </c>
      <c r="N856" s="24"/>
    </row>
    <row r="857" spans="1:14">
      <c r="A857" s="24">
        <v>2001</v>
      </c>
      <c r="B857" s="24" t="s">
        <v>184</v>
      </c>
      <c r="C857" t="str">
        <f>VLOOKUP(B857,'FHF LUT'!$A$5:$H$81,2,FALSE)</f>
        <v>Engraver Beetle (Ips species)</v>
      </c>
      <c r="D857" s="24">
        <v>5</v>
      </c>
      <c r="E857" s="24" t="s">
        <v>16</v>
      </c>
      <c r="F857" s="24">
        <v>0</v>
      </c>
      <c r="G857" s="24">
        <v>0</v>
      </c>
      <c r="H857" s="24" t="str">
        <f t="shared" si="13"/>
        <v>2001_IBI_5</v>
      </c>
      <c r="I857" s="24">
        <f>VLOOKUP(H857,inTHLBdata!A:H,7,FALSE)</f>
        <v>0</v>
      </c>
      <c r="J857" s="24">
        <f>VLOOKUP(H857,inTHLBdata!A:H,8,FALSE)</f>
        <v>0</v>
      </c>
      <c r="N857" s="24"/>
    </row>
    <row r="858" spans="1:14">
      <c r="A858" s="24">
        <v>2001</v>
      </c>
      <c r="B858" s="24" t="s">
        <v>184</v>
      </c>
      <c r="C858" t="str">
        <f>VLOOKUP(B858,'FHF LUT'!$A$5:$H$81,2,FALSE)</f>
        <v>Engraver Beetle (Ips species)</v>
      </c>
      <c r="D858" s="24">
        <v>7</v>
      </c>
      <c r="E858" s="24" t="s">
        <v>25</v>
      </c>
      <c r="F858" s="24">
        <v>0</v>
      </c>
      <c r="G858" s="24">
        <v>0</v>
      </c>
      <c r="H858" s="24" t="str">
        <f t="shared" si="13"/>
        <v>2001_IBI_7</v>
      </c>
      <c r="I858" s="24">
        <f>VLOOKUP(H858,inTHLBdata!A:H,7,FALSE)</f>
        <v>0</v>
      </c>
      <c r="J858" s="24">
        <f>VLOOKUP(H858,inTHLBdata!A:H,8,FALSE)</f>
        <v>0</v>
      </c>
      <c r="N858" s="24"/>
    </row>
    <row r="859" spans="1:14">
      <c r="A859" s="24">
        <v>2001</v>
      </c>
      <c r="B859" s="24" t="s">
        <v>184</v>
      </c>
      <c r="C859" t="str">
        <f>VLOOKUP(B859,'FHF LUT'!$A$5:$H$81,2,FALSE)</f>
        <v>Engraver Beetle (Ips species)</v>
      </c>
      <c r="D859" s="24">
        <v>8</v>
      </c>
      <c r="E859" s="24" t="s">
        <v>29</v>
      </c>
      <c r="F859" s="24">
        <v>0</v>
      </c>
      <c r="G859" s="24">
        <v>0</v>
      </c>
      <c r="H859" s="24" t="str">
        <f t="shared" si="13"/>
        <v>2001_IBI_8</v>
      </c>
      <c r="I859" s="24">
        <f>VLOOKUP(H859,inTHLBdata!A:H,7,FALSE)</f>
        <v>0</v>
      </c>
      <c r="J859" s="24">
        <f>VLOOKUP(H859,inTHLBdata!A:H,8,FALSE)</f>
        <v>0</v>
      </c>
      <c r="N859" s="24"/>
    </row>
    <row r="860" spans="1:14">
      <c r="A860" s="24">
        <v>2001</v>
      </c>
      <c r="B860" s="24" t="s">
        <v>184</v>
      </c>
      <c r="C860" t="str">
        <f>VLOOKUP(B860,'FHF LUT'!$A$5:$H$81,2,FALSE)</f>
        <v>Engraver Beetle (Ips species)</v>
      </c>
      <c r="D860" s="24">
        <v>9</v>
      </c>
      <c r="E860" s="24" t="s">
        <v>7</v>
      </c>
      <c r="F860" s="24">
        <v>0</v>
      </c>
      <c r="G860" s="24">
        <v>0</v>
      </c>
      <c r="H860" s="24" t="str">
        <f t="shared" si="13"/>
        <v>2001_IBI_9</v>
      </c>
      <c r="I860" s="24">
        <f>VLOOKUP(H860,inTHLBdata!A:H,7,FALSE)</f>
        <v>0</v>
      </c>
      <c r="J860" s="24">
        <f>VLOOKUP(H860,inTHLBdata!A:H,8,FALSE)</f>
        <v>0</v>
      </c>
      <c r="N860" s="24"/>
    </row>
    <row r="861" spans="1:14">
      <c r="A861" s="24">
        <v>2001</v>
      </c>
      <c r="B861" s="24" t="s">
        <v>184</v>
      </c>
      <c r="C861" t="str">
        <f>VLOOKUP(B861,'FHF LUT'!$A$5:$H$81,2,FALSE)</f>
        <v>Engraver Beetle (Ips species)</v>
      </c>
      <c r="D861" s="24">
        <v>10</v>
      </c>
      <c r="E861" s="24" t="s">
        <v>18</v>
      </c>
      <c r="F861" s="24">
        <v>0</v>
      </c>
      <c r="G861" s="24">
        <v>0</v>
      </c>
      <c r="H861" s="24" t="str">
        <f t="shared" si="13"/>
        <v>2001_IBI_10</v>
      </c>
      <c r="I861" s="24">
        <f>VLOOKUP(H861,inTHLBdata!A:H,7,FALSE)</f>
        <v>0</v>
      </c>
      <c r="J861" s="24">
        <f>VLOOKUP(H861,inTHLBdata!A:H,8,FALSE)</f>
        <v>0</v>
      </c>
      <c r="N861" s="24"/>
    </row>
    <row r="862" spans="1:14">
      <c r="A862" s="24">
        <v>2001</v>
      </c>
      <c r="B862" s="24" t="s">
        <v>184</v>
      </c>
      <c r="C862" t="str">
        <f>VLOOKUP(B862,'FHF LUT'!$A$5:$H$81,2,FALSE)</f>
        <v>Engraver Beetle (Ips species)</v>
      </c>
      <c r="D862" s="24">
        <v>11</v>
      </c>
      <c r="E862" s="24" t="s">
        <v>4</v>
      </c>
      <c r="F862" s="24">
        <v>0</v>
      </c>
      <c r="G862" s="24">
        <v>0</v>
      </c>
      <c r="H862" s="24" t="str">
        <f t="shared" si="13"/>
        <v>2001_IBI_11</v>
      </c>
      <c r="I862" s="24">
        <f>VLOOKUP(H862,inTHLBdata!A:H,7,FALSE)</f>
        <v>0</v>
      </c>
      <c r="J862" s="24">
        <f>VLOOKUP(H862,inTHLBdata!A:H,8,FALSE)</f>
        <v>0</v>
      </c>
      <c r="N862" s="24"/>
    </row>
    <row r="863" spans="1:14">
      <c r="A863" s="24">
        <v>2001</v>
      </c>
      <c r="B863" s="24" t="s">
        <v>184</v>
      </c>
      <c r="C863" t="str">
        <f>VLOOKUP(B863,'FHF LUT'!$A$5:$H$81,2,FALSE)</f>
        <v>Engraver Beetle (Ips species)</v>
      </c>
      <c r="D863" s="24">
        <v>12</v>
      </c>
      <c r="E863" s="24" t="s">
        <v>11</v>
      </c>
      <c r="F863" s="24">
        <v>0</v>
      </c>
      <c r="G863" s="24">
        <v>0</v>
      </c>
      <c r="H863" s="24" t="str">
        <f t="shared" si="13"/>
        <v>2001_IBI_12</v>
      </c>
      <c r="I863" s="24">
        <f>VLOOKUP(H863,inTHLBdata!A:H,7,FALSE)</f>
        <v>0</v>
      </c>
      <c r="J863" s="24">
        <f>VLOOKUP(H863,inTHLBdata!A:H,8,FALSE)</f>
        <v>0</v>
      </c>
      <c r="N863" s="24"/>
    </row>
    <row r="864" spans="1:14">
      <c r="A864" s="24">
        <v>2001</v>
      </c>
      <c r="B864" s="24" t="s">
        <v>184</v>
      </c>
      <c r="C864" t="str">
        <f>VLOOKUP(B864,'FHF LUT'!$A$5:$H$81,2,FALSE)</f>
        <v>Engraver Beetle (Ips species)</v>
      </c>
      <c r="D864" s="24">
        <v>13</v>
      </c>
      <c r="E864" s="24" t="s">
        <v>24</v>
      </c>
      <c r="F864" s="24">
        <v>0</v>
      </c>
      <c r="G864" s="24">
        <v>0</v>
      </c>
      <c r="H864" s="24" t="str">
        <f t="shared" si="13"/>
        <v>2001_IBI_13</v>
      </c>
      <c r="I864" s="24">
        <f>VLOOKUP(H864,inTHLBdata!A:H,7,FALSE)</f>
        <v>0</v>
      </c>
      <c r="J864" s="24">
        <f>VLOOKUP(H864,inTHLBdata!A:H,8,FALSE)</f>
        <v>0</v>
      </c>
      <c r="N864" s="24"/>
    </row>
    <row r="865" spans="1:14">
      <c r="A865" s="24">
        <v>2001</v>
      </c>
      <c r="B865" s="24" t="s">
        <v>184</v>
      </c>
      <c r="C865" t="str">
        <f>VLOOKUP(B865,'FHF LUT'!$A$5:$H$81,2,FALSE)</f>
        <v>Engraver Beetle (Ips species)</v>
      </c>
      <c r="D865" s="24">
        <v>14</v>
      </c>
      <c r="E865" s="24" t="s">
        <v>30</v>
      </c>
      <c r="F865" s="24">
        <v>0</v>
      </c>
      <c r="G865" s="24">
        <v>0</v>
      </c>
      <c r="H865" s="24" t="str">
        <f t="shared" si="13"/>
        <v>2001_IBI_14</v>
      </c>
      <c r="I865" s="24">
        <f>VLOOKUP(H865,inTHLBdata!A:H,7,FALSE)</f>
        <v>0</v>
      </c>
      <c r="J865" s="24">
        <f>VLOOKUP(H865,inTHLBdata!A:H,8,FALSE)</f>
        <v>0</v>
      </c>
      <c r="N865" s="24"/>
    </row>
    <row r="866" spans="1:14">
      <c r="A866" s="24">
        <v>2001</v>
      </c>
      <c r="B866" s="24" t="s">
        <v>184</v>
      </c>
      <c r="C866" t="str">
        <f>VLOOKUP(B866,'FHF LUT'!$A$5:$H$81,2,FALSE)</f>
        <v>Engraver Beetle (Ips species)</v>
      </c>
      <c r="D866" s="24">
        <v>15</v>
      </c>
      <c r="E866" s="24" t="s">
        <v>33</v>
      </c>
      <c r="F866" s="24">
        <v>0</v>
      </c>
      <c r="G866" s="24">
        <v>0</v>
      </c>
      <c r="H866" s="24" t="str">
        <f t="shared" si="13"/>
        <v>2001_IBI_15</v>
      </c>
      <c r="I866" s="24">
        <f>VLOOKUP(H866,inTHLBdata!A:H,7,FALSE)</f>
        <v>0</v>
      </c>
      <c r="J866" s="24">
        <f>VLOOKUP(H866,inTHLBdata!A:H,8,FALSE)</f>
        <v>0</v>
      </c>
      <c r="N866" s="24"/>
    </row>
    <row r="867" spans="1:14">
      <c r="A867" s="24">
        <v>2001</v>
      </c>
      <c r="B867" s="24" t="s">
        <v>184</v>
      </c>
      <c r="C867" t="str">
        <f>VLOOKUP(B867,'FHF LUT'!$A$5:$H$81,2,FALSE)</f>
        <v>Engraver Beetle (Ips species)</v>
      </c>
      <c r="D867" s="24">
        <v>16</v>
      </c>
      <c r="E867" s="24" t="s">
        <v>12</v>
      </c>
      <c r="F867" s="24">
        <v>0</v>
      </c>
      <c r="G867" s="24">
        <v>0</v>
      </c>
      <c r="H867" s="24" t="str">
        <f t="shared" si="13"/>
        <v>2001_IBI_16</v>
      </c>
      <c r="I867" s="24">
        <f>VLOOKUP(H867,inTHLBdata!A:H,7,FALSE)</f>
        <v>0</v>
      </c>
      <c r="J867" s="24">
        <f>VLOOKUP(H867,inTHLBdata!A:H,8,FALSE)</f>
        <v>0</v>
      </c>
      <c r="N867" s="24"/>
    </row>
    <row r="868" spans="1:14">
      <c r="A868" s="24">
        <v>2001</v>
      </c>
      <c r="B868" s="24" t="s">
        <v>184</v>
      </c>
      <c r="C868" t="str">
        <f>VLOOKUP(B868,'FHF LUT'!$A$5:$H$81,2,FALSE)</f>
        <v>Engraver Beetle (Ips species)</v>
      </c>
      <c r="D868" s="24">
        <v>17</v>
      </c>
      <c r="E868" s="24" t="s">
        <v>32</v>
      </c>
      <c r="F868" s="24">
        <v>0</v>
      </c>
      <c r="G868" s="24">
        <v>0</v>
      </c>
      <c r="H868" s="24" t="str">
        <f t="shared" si="13"/>
        <v>2001_IBI_17</v>
      </c>
      <c r="I868" s="24">
        <f>VLOOKUP(H868,inTHLBdata!A:H,7,FALSE)</f>
        <v>0</v>
      </c>
      <c r="J868" s="24">
        <f>VLOOKUP(H868,inTHLBdata!A:H,8,FALSE)</f>
        <v>0</v>
      </c>
      <c r="N868" s="24"/>
    </row>
    <row r="869" spans="1:14">
      <c r="A869" s="24">
        <v>2001</v>
      </c>
      <c r="B869" s="24" t="s">
        <v>184</v>
      </c>
      <c r="C869" t="str">
        <f>VLOOKUP(B869,'FHF LUT'!$A$5:$H$81,2,FALSE)</f>
        <v>Engraver Beetle (Ips species)</v>
      </c>
      <c r="D869" s="24">
        <v>18</v>
      </c>
      <c r="E869" s="24" t="s">
        <v>15</v>
      </c>
      <c r="F869" s="24">
        <v>0</v>
      </c>
      <c r="G869" s="24">
        <v>0</v>
      </c>
      <c r="H869" s="24" t="str">
        <f t="shared" si="13"/>
        <v>2001_IBI_18</v>
      </c>
      <c r="I869" s="24">
        <f>VLOOKUP(H869,inTHLBdata!A:H,7,FALSE)</f>
        <v>0</v>
      </c>
      <c r="J869" s="24">
        <f>VLOOKUP(H869,inTHLBdata!A:H,8,FALSE)</f>
        <v>0</v>
      </c>
      <c r="N869" s="24"/>
    </row>
    <row r="870" spans="1:14">
      <c r="A870" s="24">
        <v>2001</v>
      </c>
      <c r="B870" s="24" t="s">
        <v>184</v>
      </c>
      <c r="C870" t="str">
        <f>VLOOKUP(B870,'FHF LUT'!$A$5:$H$81,2,FALSE)</f>
        <v>Engraver Beetle (Ips species)</v>
      </c>
      <c r="D870" s="24">
        <v>20</v>
      </c>
      <c r="E870" s="24" t="s">
        <v>6</v>
      </c>
      <c r="F870" s="24">
        <v>0</v>
      </c>
      <c r="G870" s="24">
        <v>0</v>
      </c>
      <c r="H870" s="24" t="str">
        <f t="shared" si="13"/>
        <v>2001_IBI_20</v>
      </c>
      <c r="I870" s="24">
        <f>VLOOKUP(H870,inTHLBdata!A:H,7,FALSE)</f>
        <v>0</v>
      </c>
      <c r="J870" s="24">
        <f>VLOOKUP(H870,inTHLBdata!A:H,8,FALSE)</f>
        <v>0</v>
      </c>
      <c r="N870" s="24"/>
    </row>
    <row r="871" spans="1:14">
      <c r="A871" s="24">
        <v>2001</v>
      </c>
      <c r="B871" s="24" t="s">
        <v>184</v>
      </c>
      <c r="C871" t="str">
        <f>VLOOKUP(B871,'FHF LUT'!$A$5:$H$81,2,FALSE)</f>
        <v>Engraver Beetle (Ips species)</v>
      </c>
      <c r="D871" s="24">
        <v>22</v>
      </c>
      <c r="E871" s="24" t="s">
        <v>19</v>
      </c>
      <c r="F871" s="24">
        <v>0</v>
      </c>
      <c r="G871" s="24">
        <v>0</v>
      </c>
      <c r="H871" s="24" t="str">
        <f t="shared" si="13"/>
        <v>2001_IBI_22</v>
      </c>
      <c r="I871" s="24">
        <f>VLOOKUP(H871,inTHLBdata!A:H,7,FALSE)</f>
        <v>0</v>
      </c>
      <c r="J871" s="24">
        <f>VLOOKUP(H871,inTHLBdata!A:H,8,FALSE)</f>
        <v>0</v>
      </c>
      <c r="N871" s="24"/>
    </row>
    <row r="872" spans="1:14">
      <c r="A872" s="24">
        <v>2001</v>
      </c>
      <c r="B872" s="24" t="s">
        <v>184</v>
      </c>
      <c r="C872" t="str">
        <f>VLOOKUP(B872,'FHF LUT'!$A$5:$H$81,2,FALSE)</f>
        <v>Engraver Beetle (Ips species)</v>
      </c>
      <c r="D872" s="24">
        <v>23</v>
      </c>
      <c r="E872" s="24" t="s">
        <v>27</v>
      </c>
      <c r="F872" s="24">
        <v>2876</v>
      </c>
      <c r="G872" s="24">
        <v>1532</v>
      </c>
      <c r="H872" s="24" t="str">
        <f t="shared" si="13"/>
        <v>2001_IBI_23</v>
      </c>
      <c r="I872" s="24">
        <f>VLOOKUP(H872,inTHLBdata!A:H,7,FALSE)</f>
        <v>2603</v>
      </c>
      <c r="J872" s="24">
        <f>VLOOKUP(H872,inTHLBdata!A:H,8,FALSE)</f>
        <v>1259</v>
      </c>
      <c r="N872" s="24"/>
    </row>
    <row r="873" spans="1:14">
      <c r="A873" s="24">
        <v>2001</v>
      </c>
      <c r="B873" s="24" t="s">
        <v>184</v>
      </c>
      <c r="C873" t="str">
        <f>VLOOKUP(B873,'FHF LUT'!$A$5:$H$81,2,FALSE)</f>
        <v>Engraver Beetle (Ips species)</v>
      </c>
      <c r="D873" s="24">
        <v>24</v>
      </c>
      <c r="E873" s="24" t="s">
        <v>17</v>
      </c>
      <c r="F873" s="24">
        <v>0</v>
      </c>
      <c r="G873" s="24">
        <v>0</v>
      </c>
      <c r="H873" s="24" t="str">
        <f t="shared" si="13"/>
        <v>2001_IBI_24</v>
      </c>
      <c r="I873" s="24">
        <f>VLOOKUP(H873,inTHLBdata!A:H,7,FALSE)</f>
        <v>0</v>
      </c>
      <c r="J873" s="24">
        <f>VLOOKUP(H873,inTHLBdata!A:H,8,FALSE)</f>
        <v>0</v>
      </c>
      <c r="N873" s="24"/>
    </row>
    <row r="874" spans="1:14">
      <c r="A874" s="24">
        <v>2001</v>
      </c>
      <c r="B874" s="24" t="s">
        <v>184</v>
      </c>
      <c r="C874" t="str">
        <f>VLOOKUP(B874,'FHF LUT'!$A$5:$H$81,2,FALSE)</f>
        <v>Engraver Beetle (Ips species)</v>
      </c>
      <c r="D874" s="24">
        <v>25</v>
      </c>
      <c r="E874" s="24" t="s">
        <v>23</v>
      </c>
      <c r="F874" s="24">
        <v>0</v>
      </c>
      <c r="G874" s="24">
        <v>0</v>
      </c>
      <c r="H874" s="24" t="str">
        <f t="shared" si="13"/>
        <v>2001_IBI_25</v>
      </c>
      <c r="I874" s="24">
        <f>VLOOKUP(H874,inTHLBdata!A:H,7,FALSE)</f>
        <v>0</v>
      </c>
      <c r="J874" s="24">
        <f>VLOOKUP(H874,inTHLBdata!A:H,8,FALSE)</f>
        <v>0</v>
      </c>
      <c r="N874" s="24"/>
    </row>
    <row r="875" spans="1:14">
      <c r="A875" s="24">
        <v>2001</v>
      </c>
      <c r="B875" s="24" t="s">
        <v>184</v>
      </c>
      <c r="C875" t="str">
        <f>VLOOKUP(B875,'FHF LUT'!$A$5:$H$81,2,FALSE)</f>
        <v>Engraver Beetle (Ips species)</v>
      </c>
      <c r="D875" s="24">
        <v>26</v>
      </c>
      <c r="E875" s="24" t="s">
        <v>14</v>
      </c>
      <c r="F875" s="24">
        <v>0</v>
      </c>
      <c r="G875" s="24">
        <v>0</v>
      </c>
      <c r="H875" s="24" t="str">
        <f t="shared" si="13"/>
        <v>2001_IBI_26</v>
      </c>
      <c r="I875" s="24">
        <f>VLOOKUP(H875,inTHLBdata!A:H,7,FALSE)</f>
        <v>0</v>
      </c>
      <c r="J875" s="24">
        <f>VLOOKUP(H875,inTHLBdata!A:H,8,FALSE)</f>
        <v>0</v>
      </c>
      <c r="N875" s="24"/>
    </row>
    <row r="876" spans="1:14">
      <c r="A876" s="24">
        <v>2001</v>
      </c>
      <c r="B876" s="24" t="s">
        <v>184</v>
      </c>
      <c r="C876" t="str">
        <f>VLOOKUP(B876,'FHF LUT'!$A$5:$H$81,2,FALSE)</f>
        <v>Engraver Beetle (Ips species)</v>
      </c>
      <c r="D876" s="24">
        <v>27</v>
      </c>
      <c r="E876" s="24" t="s">
        <v>21</v>
      </c>
      <c r="F876" s="24">
        <v>0</v>
      </c>
      <c r="G876" s="24">
        <v>0</v>
      </c>
      <c r="H876" s="24" t="str">
        <f t="shared" si="13"/>
        <v>2001_IBI_27</v>
      </c>
      <c r="I876" s="24">
        <f>VLOOKUP(H876,inTHLBdata!A:H,7,FALSE)</f>
        <v>0</v>
      </c>
      <c r="J876" s="24">
        <f>VLOOKUP(H876,inTHLBdata!A:H,8,FALSE)</f>
        <v>0</v>
      </c>
      <c r="N876" s="24"/>
    </row>
    <row r="877" spans="1:14">
      <c r="A877" s="24">
        <v>2001</v>
      </c>
      <c r="B877" s="24" t="s">
        <v>184</v>
      </c>
      <c r="C877" t="str">
        <f>VLOOKUP(B877,'FHF LUT'!$A$5:$H$81,2,FALSE)</f>
        <v>Engraver Beetle (Ips species)</v>
      </c>
      <c r="D877" s="24">
        <v>29</v>
      </c>
      <c r="E877" s="24" t="s">
        <v>9</v>
      </c>
      <c r="F877" s="24">
        <v>0</v>
      </c>
      <c r="G877" s="24">
        <v>0</v>
      </c>
      <c r="H877" s="24" t="str">
        <f t="shared" si="13"/>
        <v>2001_IBI_29</v>
      </c>
      <c r="I877" s="24">
        <f>VLOOKUP(H877,inTHLBdata!A:H,7,FALSE)</f>
        <v>0</v>
      </c>
      <c r="J877" s="24">
        <f>VLOOKUP(H877,inTHLBdata!A:H,8,FALSE)</f>
        <v>0</v>
      </c>
      <c r="N877" s="24"/>
    </row>
    <row r="878" spans="1:14">
      <c r="A878" s="24">
        <v>2001</v>
      </c>
      <c r="B878" s="24" t="s">
        <v>184</v>
      </c>
      <c r="C878" t="str">
        <f>VLOOKUP(B878,'FHF LUT'!$A$5:$H$81,2,FALSE)</f>
        <v>Engraver Beetle (Ips species)</v>
      </c>
      <c r="D878" s="24">
        <v>30</v>
      </c>
      <c r="E878" s="24" t="s">
        <v>35</v>
      </c>
      <c r="F878" s="24">
        <v>0</v>
      </c>
      <c r="G878" s="24">
        <v>0</v>
      </c>
      <c r="H878" s="24" t="str">
        <f t="shared" si="13"/>
        <v>2001_IBI_30</v>
      </c>
      <c r="I878" s="24">
        <f>VLOOKUP(H878,inTHLBdata!A:H,7,FALSE)</f>
        <v>0</v>
      </c>
      <c r="J878" s="24">
        <f>VLOOKUP(H878,inTHLBdata!A:H,8,FALSE)</f>
        <v>0</v>
      </c>
      <c r="N878" s="24"/>
    </row>
    <row r="879" spans="1:14">
      <c r="A879" s="24">
        <v>2001</v>
      </c>
      <c r="B879" s="24" t="s">
        <v>184</v>
      </c>
      <c r="C879" t="str">
        <f>VLOOKUP(B879,'FHF LUT'!$A$5:$H$81,2,FALSE)</f>
        <v>Engraver Beetle (Ips species)</v>
      </c>
      <c r="D879" s="24">
        <v>31</v>
      </c>
      <c r="E879" s="24" t="s">
        <v>34</v>
      </c>
      <c r="F879" s="24">
        <v>0</v>
      </c>
      <c r="G879" s="24">
        <v>0</v>
      </c>
      <c r="H879" s="24" t="str">
        <f t="shared" si="13"/>
        <v>2001_IBI_31</v>
      </c>
      <c r="I879" s="24">
        <f>VLOOKUP(H879,inTHLBdata!A:H,7,FALSE)</f>
        <v>0</v>
      </c>
      <c r="J879" s="24">
        <f>VLOOKUP(H879,inTHLBdata!A:H,8,FALSE)</f>
        <v>0</v>
      </c>
      <c r="N879" s="24"/>
    </row>
    <row r="880" spans="1:14">
      <c r="A880" s="24">
        <v>2001</v>
      </c>
      <c r="B880" s="24" t="s">
        <v>184</v>
      </c>
      <c r="C880" t="str">
        <f>VLOOKUP(B880,'FHF LUT'!$A$5:$H$81,2,FALSE)</f>
        <v>Engraver Beetle (Ips species)</v>
      </c>
      <c r="D880" s="24">
        <v>38</v>
      </c>
      <c r="E880" s="24" t="s">
        <v>8</v>
      </c>
      <c r="F880" s="24">
        <v>0</v>
      </c>
      <c r="G880" s="24">
        <v>0</v>
      </c>
      <c r="H880" s="24" t="str">
        <f t="shared" si="13"/>
        <v>2001_IBI_38</v>
      </c>
      <c r="I880" s="24">
        <f>VLOOKUP(H880,inTHLBdata!A:H,7,FALSE)</f>
        <v>0</v>
      </c>
      <c r="J880" s="24">
        <f>VLOOKUP(H880,inTHLBdata!A:H,8,FALSE)</f>
        <v>0</v>
      </c>
      <c r="N880" s="24"/>
    </row>
    <row r="881" spans="1:14">
      <c r="A881" s="24">
        <v>2001</v>
      </c>
      <c r="B881" s="24" t="s">
        <v>184</v>
      </c>
      <c r="C881" t="str">
        <f>VLOOKUP(B881,'FHF LUT'!$A$5:$H$81,2,FALSE)</f>
        <v>Engraver Beetle (Ips species)</v>
      </c>
      <c r="D881" s="24">
        <v>39</v>
      </c>
      <c r="E881" s="24" t="s">
        <v>36</v>
      </c>
      <c r="F881" s="24">
        <v>0</v>
      </c>
      <c r="G881" s="24">
        <v>0</v>
      </c>
      <c r="H881" s="24" t="str">
        <f t="shared" si="13"/>
        <v>2001_IBI_39</v>
      </c>
      <c r="I881" s="24">
        <f>VLOOKUP(H881,inTHLBdata!A:H,7,FALSE)</f>
        <v>0</v>
      </c>
      <c r="J881" s="24">
        <f>VLOOKUP(H881,inTHLBdata!A:H,8,FALSE)</f>
        <v>0</v>
      </c>
      <c r="N881" s="24"/>
    </row>
    <row r="882" spans="1:14">
      <c r="A882" s="24">
        <v>2001</v>
      </c>
      <c r="B882" s="24" t="s">
        <v>184</v>
      </c>
      <c r="C882" t="str">
        <f>VLOOKUP(B882,'FHF LUT'!$A$5:$H$81,2,FALSE)</f>
        <v>Engraver Beetle (Ips species)</v>
      </c>
      <c r="D882" s="24">
        <v>40</v>
      </c>
      <c r="E882" s="24" t="s">
        <v>31</v>
      </c>
      <c r="F882" s="24">
        <v>0</v>
      </c>
      <c r="G882" s="24">
        <v>0</v>
      </c>
      <c r="H882" s="24" t="str">
        <f t="shared" si="13"/>
        <v>2001_IBI_40</v>
      </c>
      <c r="I882" s="24">
        <f>VLOOKUP(H882,inTHLBdata!A:H,7,FALSE)</f>
        <v>0</v>
      </c>
      <c r="J882" s="24">
        <f>VLOOKUP(H882,inTHLBdata!A:H,8,FALSE)</f>
        <v>0</v>
      </c>
      <c r="N882" s="24"/>
    </row>
    <row r="883" spans="1:14">
      <c r="A883" s="24">
        <v>2001</v>
      </c>
      <c r="B883" s="24" t="s">
        <v>184</v>
      </c>
      <c r="C883" t="str">
        <f>VLOOKUP(B883,'FHF LUT'!$A$5:$H$81,2,FALSE)</f>
        <v>Engraver Beetle (Ips species)</v>
      </c>
      <c r="D883" s="24">
        <v>41</v>
      </c>
      <c r="E883" s="24" t="s">
        <v>26</v>
      </c>
      <c r="F883" s="24">
        <v>0</v>
      </c>
      <c r="G883" s="24">
        <v>0</v>
      </c>
      <c r="H883" s="24" t="str">
        <f t="shared" si="13"/>
        <v>2001_IBI_41</v>
      </c>
      <c r="I883" s="24">
        <f>VLOOKUP(H883,inTHLBdata!A:H,7,FALSE)</f>
        <v>0</v>
      </c>
      <c r="J883" s="24">
        <f>VLOOKUP(H883,inTHLBdata!A:H,8,FALSE)</f>
        <v>0</v>
      </c>
      <c r="N883" s="24"/>
    </row>
    <row r="884" spans="1:14">
      <c r="A884" s="24">
        <v>2001</v>
      </c>
      <c r="B884" s="24" t="s">
        <v>184</v>
      </c>
      <c r="C884" t="str">
        <f>VLOOKUP(B884,'FHF LUT'!$A$5:$H$81,2,FALSE)</f>
        <v>Engraver Beetle (Ips species)</v>
      </c>
      <c r="D884" s="24">
        <v>43</v>
      </c>
      <c r="E884" s="24" t="s">
        <v>20</v>
      </c>
      <c r="F884" s="24">
        <v>0</v>
      </c>
      <c r="G884" s="24">
        <v>0</v>
      </c>
      <c r="H884" s="24" t="str">
        <f t="shared" si="13"/>
        <v>2001_IBI_43</v>
      </c>
      <c r="I884" s="24">
        <f>VLOOKUP(H884,inTHLBdata!A:H,7,FALSE)</f>
        <v>0</v>
      </c>
      <c r="J884" s="24">
        <f>VLOOKUP(H884,inTHLBdata!A:H,8,FALSE)</f>
        <v>0</v>
      </c>
      <c r="N884" s="24"/>
    </row>
    <row r="885" spans="1:14">
      <c r="A885" s="24">
        <v>2001</v>
      </c>
      <c r="B885" s="24" t="s">
        <v>184</v>
      </c>
      <c r="C885" t="str">
        <f>VLOOKUP(B885,'FHF LUT'!$A$5:$H$81,2,FALSE)</f>
        <v>Engraver Beetle (Ips species)</v>
      </c>
      <c r="D885" s="24">
        <v>44</v>
      </c>
      <c r="E885" s="24" t="s">
        <v>3</v>
      </c>
      <c r="F885" s="24">
        <v>0</v>
      </c>
      <c r="G885" s="24">
        <v>0</v>
      </c>
      <c r="H885" s="24" t="str">
        <f t="shared" si="13"/>
        <v>2001_IBI_44</v>
      </c>
      <c r="I885" s="24">
        <f>VLOOKUP(H885,inTHLBdata!A:H,7,FALSE)</f>
        <v>0</v>
      </c>
      <c r="J885" s="24">
        <f>VLOOKUP(H885,inTHLBdata!A:H,8,FALSE)</f>
        <v>0</v>
      </c>
      <c r="N885" s="24"/>
    </row>
    <row r="886" spans="1:14">
      <c r="A886" s="24">
        <v>2001</v>
      </c>
      <c r="B886" s="24" t="s">
        <v>184</v>
      </c>
      <c r="C886" t="str">
        <f>VLOOKUP(B886,'FHF LUT'!$A$5:$H$81,2,FALSE)</f>
        <v>Engraver Beetle (Ips species)</v>
      </c>
      <c r="D886" s="24">
        <v>45</v>
      </c>
      <c r="E886" s="24" t="s">
        <v>5</v>
      </c>
      <c r="F886" s="24">
        <v>0</v>
      </c>
      <c r="G886" s="24">
        <v>0</v>
      </c>
      <c r="H886" s="24" t="str">
        <f t="shared" si="13"/>
        <v>2001_IBI_45</v>
      </c>
      <c r="I886" s="24">
        <f>VLOOKUP(H886,inTHLBdata!A:H,7,FALSE)</f>
        <v>0</v>
      </c>
      <c r="J886" s="24">
        <f>VLOOKUP(H886,inTHLBdata!A:H,8,FALSE)</f>
        <v>0</v>
      </c>
      <c r="N886" s="24"/>
    </row>
    <row r="887" spans="1:14">
      <c r="A887" s="24">
        <v>2001</v>
      </c>
      <c r="B887" s="24" t="s">
        <v>184</v>
      </c>
      <c r="C887" t="str">
        <f>VLOOKUP(B887,'FHF LUT'!$A$5:$H$81,2,FALSE)</f>
        <v>Engraver Beetle (Ips species)</v>
      </c>
      <c r="D887" s="24">
        <v>46</v>
      </c>
      <c r="E887" s="24" t="s">
        <v>234</v>
      </c>
      <c r="F887" s="24">
        <v>0</v>
      </c>
      <c r="G887" s="24">
        <v>0</v>
      </c>
      <c r="H887" s="24" t="str">
        <f t="shared" si="13"/>
        <v>2001_IBI_46</v>
      </c>
      <c r="I887" s="24">
        <f>VLOOKUP(H887,inTHLBdata!A:H,7,FALSE)</f>
        <v>0</v>
      </c>
      <c r="J887" s="24">
        <f>VLOOKUP(H887,inTHLBdata!A:H,8,FALSE)</f>
        <v>0</v>
      </c>
      <c r="N887" s="24"/>
    </row>
    <row r="888" spans="1:14">
      <c r="A888" s="24">
        <v>2001</v>
      </c>
      <c r="B888" s="24" t="s">
        <v>184</v>
      </c>
      <c r="C888" t="str">
        <f>VLOOKUP(B888,'FHF LUT'!$A$5:$H$81,2,FALSE)</f>
        <v>Engraver Beetle (Ips species)</v>
      </c>
      <c r="D888" s="24">
        <v>47</v>
      </c>
      <c r="E888" s="24" t="s">
        <v>233</v>
      </c>
      <c r="F888" s="24">
        <v>0</v>
      </c>
      <c r="G888" s="24">
        <v>0</v>
      </c>
      <c r="H888" s="24" t="str">
        <f t="shared" si="13"/>
        <v>2001_IBI_47</v>
      </c>
      <c r="I888" s="24">
        <f>VLOOKUP(H888,inTHLBdata!A:H,7,FALSE)</f>
        <v>0</v>
      </c>
      <c r="J888" s="24">
        <f>VLOOKUP(H888,inTHLBdata!A:H,8,FALSE)</f>
        <v>0</v>
      </c>
      <c r="N888" s="24"/>
    </row>
    <row r="889" spans="1:14">
      <c r="A889" s="24">
        <v>2001</v>
      </c>
      <c r="B889" s="24" t="s">
        <v>184</v>
      </c>
      <c r="C889" t="str">
        <f>VLOOKUP(B889,'FHF LUT'!$A$5:$H$81,2,FALSE)</f>
        <v>Engraver Beetle (Ips species)</v>
      </c>
      <c r="D889" s="24">
        <v>48</v>
      </c>
      <c r="E889" s="24" t="s">
        <v>235</v>
      </c>
      <c r="F889" s="24">
        <v>0</v>
      </c>
      <c r="G889" s="24">
        <v>0</v>
      </c>
      <c r="H889" s="24" t="str">
        <f t="shared" si="13"/>
        <v>2001_IBI_48</v>
      </c>
      <c r="I889" s="24">
        <f>VLOOKUP(H889,inTHLBdata!A:H,7,FALSE)</f>
        <v>0</v>
      </c>
      <c r="J889" s="24">
        <f>VLOOKUP(H889,inTHLBdata!A:H,8,FALSE)</f>
        <v>0</v>
      </c>
      <c r="N889" s="24"/>
    </row>
    <row r="890" spans="1:14">
      <c r="A890" s="24">
        <v>2001</v>
      </c>
      <c r="B890" s="24" t="s">
        <v>185</v>
      </c>
      <c r="C890" t="str">
        <f>VLOOKUP(B890,'FHF LUT'!$A$5:$H$81,2,FALSE)</f>
        <v>Mountain Pine Beetle</v>
      </c>
      <c r="D890" s="24">
        <v>1</v>
      </c>
      <c r="E890" s="24" t="s">
        <v>10</v>
      </c>
      <c r="F890" s="24">
        <v>147008</v>
      </c>
      <c r="G890" s="24">
        <v>125784</v>
      </c>
      <c r="H890" s="24" t="str">
        <f t="shared" si="13"/>
        <v>2001_IBM_1</v>
      </c>
      <c r="I890" s="24">
        <f>VLOOKUP(H890,inTHLBdata!A:H,7,FALSE)</f>
        <v>23870</v>
      </c>
      <c r="J890" s="24">
        <f>VLOOKUP(H890,inTHLBdata!A:H,8,FALSE)</f>
        <v>16221</v>
      </c>
      <c r="N890" s="24"/>
    </row>
    <row r="891" spans="1:14">
      <c r="A891" s="24">
        <v>2001</v>
      </c>
      <c r="B891" s="24" t="s">
        <v>185</v>
      </c>
      <c r="C891" t="str">
        <f>VLOOKUP(B891,'FHF LUT'!$A$5:$H$81,2,FALSE)</f>
        <v>Mountain Pine Beetle</v>
      </c>
      <c r="D891" s="24">
        <v>2</v>
      </c>
      <c r="E891" s="24" t="s">
        <v>22</v>
      </c>
      <c r="F891" s="24">
        <v>1200</v>
      </c>
      <c r="G891" s="24">
        <v>1080</v>
      </c>
      <c r="H891" s="24" t="str">
        <f t="shared" si="13"/>
        <v>2001_IBM_2</v>
      </c>
      <c r="I891" s="24">
        <f>VLOOKUP(H891,inTHLBdata!A:H,7,FALSE)</f>
        <v>3932</v>
      </c>
      <c r="J891" s="24">
        <f>VLOOKUP(H891,inTHLBdata!A:H,8,FALSE)</f>
        <v>2808</v>
      </c>
      <c r="N891" s="24"/>
    </row>
    <row r="892" spans="1:14">
      <c r="A892" s="24">
        <v>2001</v>
      </c>
      <c r="B892" s="24" t="s">
        <v>185</v>
      </c>
      <c r="C892" t="str">
        <f>VLOOKUP(B892,'FHF LUT'!$A$5:$H$81,2,FALSE)</f>
        <v>Mountain Pine Beetle</v>
      </c>
      <c r="D892" s="24">
        <v>3</v>
      </c>
      <c r="E892" s="24" t="s">
        <v>13</v>
      </c>
      <c r="F892" s="24">
        <v>66342</v>
      </c>
      <c r="G892" s="24">
        <v>48959</v>
      </c>
      <c r="H892" s="24" t="str">
        <f t="shared" si="13"/>
        <v>2001_IBM_3</v>
      </c>
      <c r="I892" s="24">
        <f>VLOOKUP(H892,inTHLBdata!A:H,7,FALSE)</f>
        <v>41758</v>
      </c>
      <c r="J892" s="24">
        <f>VLOOKUP(H892,inTHLBdata!A:H,8,FALSE)</f>
        <v>27744</v>
      </c>
      <c r="N892" s="24"/>
    </row>
    <row r="893" spans="1:14">
      <c r="A893" s="24">
        <v>2001</v>
      </c>
      <c r="B893" s="24" t="s">
        <v>185</v>
      </c>
      <c r="C893" t="str">
        <f>VLOOKUP(B893,'FHF LUT'!$A$5:$H$81,2,FALSE)</f>
        <v>Mountain Pine Beetle</v>
      </c>
      <c r="D893" s="24">
        <v>4</v>
      </c>
      <c r="E893" s="24" t="s">
        <v>28</v>
      </c>
      <c r="F893" s="24">
        <v>3600</v>
      </c>
      <c r="G893" s="24">
        <v>3600</v>
      </c>
      <c r="H893" s="24" t="str">
        <f t="shared" si="13"/>
        <v>2001_IBM_4</v>
      </c>
      <c r="I893" s="24">
        <f>VLOOKUP(H893,inTHLBdata!A:H,7,FALSE)</f>
        <v>18</v>
      </c>
      <c r="J893" s="24">
        <f>VLOOKUP(H893,inTHLBdata!A:H,8,FALSE)</f>
        <v>18</v>
      </c>
      <c r="N893" s="24"/>
    </row>
    <row r="894" spans="1:14">
      <c r="A894" s="24">
        <v>2001</v>
      </c>
      <c r="B894" s="24" t="s">
        <v>185</v>
      </c>
      <c r="C894" t="str">
        <f>VLOOKUP(B894,'FHF LUT'!$A$5:$H$81,2,FALSE)</f>
        <v>Mountain Pine Beetle</v>
      </c>
      <c r="D894" s="24">
        <v>5</v>
      </c>
      <c r="E894" s="24" t="s">
        <v>16</v>
      </c>
      <c r="F894" s="24">
        <v>70861</v>
      </c>
      <c r="G894" s="24">
        <v>49408</v>
      </c>
      <c r="H894" s="24" t="str">
        <f t="shared" si="13"/>
        <v>2001_IBM_5</v>
      </c>
      <c r="I894" s="24">
        <f>VLOOKUP(H894,inTHLBdata!A:H,7,FALSE)</f>
        <v>36405</v>
      </c>
      <c r="J894" s="24">
        <f>VLOOKUP(H894,inTHLBdata!A:H,8,FALSE)</f>
        <v>20151</v>
      </c>
      <c r="N894" s="24"/>
    </row>
    <row r="895" spans="1:14">
      <c r="A895" s="24">
        <v>2001</v>
      </c>
      <c r="B895" s="24" t="s">
        <v>185</v>
      </c>
      <c r="C895" t="str">
        <f>VLOOKUP(B895,'FHF LUT'!$A$5:$H$81,2,FALSE)</f>
        <v>Mountain Pine Beetle</v>
      </c>
      <c r="D895" s="24">
        <v>7</v>
      </c>
      <c r="E895" s="24" t="s">
        <v>25</v>
      </c>
      <c r="F895" s="24">
        <v>59788</v>
      </c>
      <c r="G895" s="24">
        <v>48264</v>
      </c>
      <c r="H895" s="24" t="str">
        <f t="shared" si="13"/>
        <v>2001_IBM_7</v>
      </c>
      <c r="I895" s="24">
        <f>VLOOKUP(H895,inTHLBdata!A:H,7,FALSE)</f>
        <v>21567</v>
      </c>
      <c r="J895" s="24">
        <f>VLOOKUP(H895,inTHLBdata!A:H,8,FALSE)</f>
        <v>15089</v>
      </c>
      <c r="N895" s="24"/>
    </row>
    <row r="896" spans="1:14">
      <c r="A896" s="24">
        <v>2001</v>
      </c>
      <c r="B896" s="24" t="s">
        <v>185</v>
      </c>
      <c r="C896" t="str">
        <f>VLOOKUP(B896,'FHF LUT'!$A$5:$H$81,2,FALSE)</f>
        <v>Mountain Pine Beetle</v>
      </c>
      <c r="D896" s="24">
        <v>8</v>
      </c>
      <c r="E896" s="24" t="s">
        <v>29</v>
      </c>
      <c r="F896" s="24">
        <v>0</v>
      </c>
      <c r="G896" s="24">
        <v>0</v>
      </c>
      <c r="H896" s="24" t="str">
        <f t="shared" si="13"/>
        <v>2001_IBM_8</v>
      </c>
      <c r="I896" s="24">
        <f>VLOOKUP(H896,inTHLBdata!A:H,7,FALSE)</f>
        <v>0</v>
      </c>
      <c r="J896" s="24">
        <f>VLOOKUP(H896,inTHLBdata!A:H,8,FALSE)</f>
        <v>0</v>
      </c>
      <c r="N896" s="24"/>
    </row>
    <row r="897" spans="1:14">
      <c r="A897" s="24">
        <v>2001</v>
      </c>
      <c r="B897" s="24" t="s">
        <v>185</v>
      </c>
      <c r="C897" t="str">
        <f>VLOOKUP(B897,'FHF LUT'!$A$5:$H$81,2,FALSE)</f>
        <v>Mountain Pine Beetle</v>
      </c>
      <c r="D897" s="24">
        <v>9</v>
      </c>
      <c r="E897" s="24" t="s">
        <v>7</v>
      </c>
      <c r="F897" s="24">
        <v>43592</v>
      </c>
      <c r="G897" s="24">
        <v>33537</v>
      </c>
      <c r="H897" s="24" t="str">
        <f t="shared" si="13"/>
        <v>2001_IBM_9</v>
      </c>
      <c r="I897" s="24">
        <f>VLOOKUP(H897,inTHLBdata!A:H,7,FALSE)</f>
        <v>10633</v>
      </c>
      <c r="J897" s="24">
        <f>VLOOKUP(H897,inTHLBdata!A:H,8,FALSE)</f>
        <v>5563</v>
      </c>
      <c r="N897" s="24"/>
    </row>
    <row r="898" spans="1:14">
      <c r="A898" s="24">
        <v>2001</v>
      </c>
      <c r="B898" s="24" t="s">
        <v>185</v>
      </c>
      <c r="C898" t="str">
        <f>VLOOKUP(B898,'FHF LUT'!$A$5:$H$81,2,FALSE)</f>
        <v>Mountain Pine Beetle</v>
      </c>
      <c r="D898" s="24">
        <v>10</v>
      </c>
      <c r="E898" s="24" t="s">
        <v>18</v>
      </c>
      <c r="F898" s="24">
        <v>0</v>
      </c>
      <c r="G898" s="24">
        <v>0</v>
      </c>
      <c r="H898" s="24" t="str">
        <f t="shared" si="13"/>
        <v>2001_IBM_10</v>
      </c>
      <c r="I898" s="24">
        <f>VLOOKUP(H898,inTHLBdata!A:H,7,FALSE)</f>
        <v>0</v>
      </c>
      <c r="J898" s="24">
        <f>VLOOKUP(H898,inTHLBdata!A:H,8,FALSE)</f>
        <v>0</v>
      </c>
      <c r="N898" s="24"/>
    </row>
    <row r="899" spans="1:14">
      <c r="A899" s="24">
        <v>2001</v>
      </c>
      <c r="B899" s="24" t="s">
        <v>185</v>
      </c>
      <c r="C899" t="str">
        <f>VLOOKUP(B899,'FHF LUT'!$A$5:$H$81,2,FALSE)</f>
        <v>Mountain Pine Beetle</v>
      </c>
      <c r="D899" s="24">
        <v>11</v>
      </c>
      <c r="E899" s="24" t="s">
        <v>4</v>
      </c>
      <c r="F899" s="24">
        <v>370529</v>
      </c>
      <c r="G899" s="24">
        <v>252272</v>
      </c>
      <c r="H899" s="24" t="str">
        <f t="shared" ref="H899:H962" si="14">CONCATENATE(A899,"_",B899,"_",D899)</f>
        <v>2001_IBM_11</v>
      </c>
      <c r="I899" s="24">
        <f>VLOOKUP(H899,inTHLBdata!A:H,7,FALSE)</f>
        <v>227659</v>
      </c>
      <c r="J899" s="24">
        <f>VLOOKUP(H899,inTHLBdata!A:H,8,FALSE)</f>
        <v>132213</v>
      </c>
      <c r="N899" s="24"/>
    </row>
    <row r="900" spans="1:14">
      <c r="A900" s="24">
        <v>2001</v>
      </c>
      <c r="B900" s="24" t="s">
        <v>185</v>
      </c>
      <c r="C900" t="str">
        <f>VLOOKUP(B900,'FHF LUT'!$A$5:$H$81,2,FALSE)</f>
        <v>Mountain Pine Beetle</v>
      </c>
      <c r="D900" s="24">
        <v>12</v>
      </c>
      <c r="E900" s="24" t="s">
        <v>11</v>
      </c>
      <c r="F900" s="24">
        <v>1521</v>
      </c>
      <c r="G900" s="24">
        <v>1444</v>
      </c>
      <c r="H900" s="24" t="str">
        <f t="shared" si="14"/>
        <v>2001_IBM_12</v>
      </c>
      <c r="I900" s="24">
        <f>VLOOKUP(H900,inTHLBdata!A:H,7,FALSE)</f>
        <v>589</v>
      </c>
      <c r="J900" s="24">
        <f>VLOOKUP(H900,inTHLBdata!A:H,8,FALSE)</f>
        <v>557</v>
      </c>
      <c r="N900" s="24"/>
    </row>
    <row r="901" spans="1:14">
      <c r="A901" s="24">
        <v>2001</v>
      </c>
      <c r="B901" s="24" t="s">
        <v>185</v>
      </c>
      <c r="C901" t="str">
        <f>VLOOKUP(B901,'FHF LUT'!$A$5:$H$81,2,FALSE)</f>
        <v>Mountain Pine Beetle</v>
      </c>
      <c r="D901" s="24">
        <v>13</v>
      </c>
      <c r="E901" s="24" t="s">
        <v>24</v>
      </c>
      <c r="F901" s="24">
        <v>61206</v>
      </c>
      <c r="G901" s="24">
        <v>52064</v>
      </c>
      <c r="H901" s="24" t="str">
        <f t="shared" si="14"/>
        <v>2001_IBM_13</v>
      </c>
      <c r="I901" s="24">
        <f>VLOOKUP(H901,inTHLBdata!A:H,7,FALSE)</f>
        <v>24512</v>
      </c>
      <c r="J901" s="24">
        <f>VLOOKUP(H901,inTHLBdata!A:H,8,FALSE)</f>
        <v>20752</v>
      </c>
      <c r="N901" s="24"/>
    </row>
    <row r="902" spans="1:14">
      <c r="A902" s="24">
        <v>2001</v>
      </c>
      <c r="B902" s="24" t="s">
        <v>185</v>
      </c>
      <c r="C902" t="str">
        <f>VLOOKUP(B902,'FHF LUT'!$A$5:$H$81,2,FALSE)</f>
        <v>Mountain Pine Beetle</v>
      </c>
      <c r="D902" s="24">
        <v>14</v>
      </c>
      <c r="E902" s="24" t="s">
        <v>30</v>
      </c>
      <c r="F902" s="24">
        <v>8886044</v>
      </c>
      <c r="G902" s="24">
        <v>8260929</v>
      </c>
      <c r="H902" s="24" t="str">
        <f t="shared" si="14"/>
        <v>2001_IBM_14</v>
      </c>
      <c r="I902" s="24">
        <f>VLOOKUP(H902,inTHLBdata!A:H,7,FALSE)</f>
        <v>2103214</v>
      </c>
      <c r="J902" s="24">
        <f>VLOOKUP(H902,inTHLBdata!A:H,8,FALSE)</f>
        <v>1565940</v>
      </c>
      <c r="N902" s="24"/>
    </row>
    <row r="903" spans="1:14">
      <c r="A903" s="24">
        <v>2001</v>
      </c>
      <c r="B903" s="24" t="s">
        <v>185</v>
      </c>
      <c r="C903" t="str">
        <f>VLOOKUP(B903,'FHF LUT'!$A$5:$H$81,2,FALSE)</f>
        <v>Mountain Pine Beetle</v>
      </c>
      <c r="D903" s="24">
        <v>15</v>
      </c>
      <c r="E903" s="24" t="s">
        <v>33</v>
      </c>
      <c r="F903" s="24">
        <v>50349</v>
      </c>
      <c r="G903" s="24">
        <v>47143</v>
      </c>
      <c r="H903" s="24" t="str">
        <f t="shared" si="14"/>
        <v>2001_IBM_15</v>
      </c>
      <c r="I903" s="24">
        <f>VLOOKUP(H903,inTHLBdata!A:H,7,FALSE)</f>
        <v>25746</v>
      </c>
      <c r="J903" s="24">
        <f>VLOOKUP(H903,inTHLBdata!A:H,8,FALSE)</f>
        <v>23325</v>
      </c>
      <c r="N903" s="24"/>
    </row>
    <row r="904" spans="1:14">
      <c r="A904" s="24">
        <v>2001</v>
      </c>
      <c r="B904" s="24" t="s">
        <v>185</v>
      </c>
      <c r="C904" t="str">
        <f>VLOOKUP(B904,'FHF LUT'!$A$5:$H$81,2,FALSE)</f>
        <v>Mountain Pine Beetle</v>
      </c>
      <c r="D904" s="24">
        <v>16</v>
      </c>
      <c r="E904" s="24" t="s">
        <v>12</v>
      </c>
      <c r="F904" s="24">
        <v>40279</v>
      </c>
      <c r="G904" s="24">
        <v>32990</v>
      </c>
      <c r="H904" s="24" t="str">
        <f t="shared" si="14"/>
        <v>2001_IBM_16</v>
      </c>
      <c r="I904" s="24">
        <f>VLOOKUP(H904,inTHLBdata!A:H,7,FALSE)</f>
        <v>27601</v>
      </c>
      <c r="J904" s="24">
        <f>VLOOKUP(H904,inTHLBdata!A:H,8,FALSE)</f>
        <v>21180</v>
      </c>
      <c r="N904" s="24"/>
    </row>
    <row r="905" spans="1:14">
      <c r="A905" s="24">
        <v>2001</v>
      </c>
      <c r="B905" s="24" t="s">
        <v>185</v>
      </c>
      <c r="C905" t="str">
        <f>VLOOKUP(B905,'FHF LUT'!$A$5:$H$81,2,FALSE)</f>
        <v>Mountain Pine Beetle</v>
      </c>
      <c r="D905" s="24">
        <v>17</v>
      </c>
      <c r="E905" s="24" t="s">
        <v>32</v>
      </c>
      <c r="F905" s="24">
        <v>157392</v>
      </c>
      <c r="G905" s="24">
        <v>135708</v>
      </c>
      <c r="H905" s="24" t="str">
        <f t="shared" si="14"/>
        <v>2001_IBM_17</v>
      </c>
      <c r="I905" s="24">
        <f>VLOOKUP(H905,inTHLBdata!A:H,7,FALSE)</f>
        <v>31335</v>
      </c>
      <c r="J905" s="24">
        <f>VLOOKUP(H905,inTHLBdata!A:H,8,FALSE)</f>
        <v>21076</v>
      </c>
      <c r="N905" s="24"/>
    </row>
    <row r="906" spans="1:14">
      <c r="A906" s="24">
        <v>2001</v>
      </c>
      <c r="B906" s="24" t="s">
        <v>185</v>
      </c>
      <c r="C906" t="str">
        <f>VLOOKUP(B906,'FHF LUT'!$A$5:$H$81,2,FALSE)</f>
        <v>Mountain Pine Beetle</v>
      </c>
      <c r="D906" s="24">
        <v>18</v>
      </c>
      <c r="E906" s="24" t="s">
        <v>15</v>
      </c>
      <c r="F906" s="24">
        <v>382167</v>
      </c>
      <c r="G906" s="24">
        <v>298937</v>
      </c>
      <c r="H906" s="24" t="str">
        <f t="shared" si="14"/>
        <v>2001_IBM_18</v>
      </c>
      <c r="I906" s="24">
        <f>VLOOKUP(H906,inTHLBdata!A:H,7,FALSE)</f>
        <v>297248</v>
      </c>
      <c r="J906" s="24">
        <f>VLOOKUP(H906,inTHLBdata!A:H,8,FALSE)</f>
        <v>223622</v>
      </c>
      <c r="N906" s="24"/>
    </row>
    <row r="907" spans="1:14">
      <c r="A907" s="24">
        <v>2001</v>
      </c>
      <c r="B907" s="24" t="s">
        <v>185</v>
      </c>
      <c r="C907" t="str">
        <f>VLOOKUP(B907,'FHF LUT'!$A$5:$H$81,2,FALSE)</f>
        <v>Mountain Pine Beetle</v>
      </c>
      <c r="D907" s="24">
        <v>20</v>
      </c>
      <c r="E907" s="24" t="s">
        <v>6</v>
      </c>
      <c r="F907" s="24">
        <v>1331994</v>
      </c>
      <c r="G907" s="24">
        <v>994410</v>
      </c>
      <c r="H907" s="24" t="str">
        <f t="shared" si="14"/>
        <v>2001_IBM_20</v>
      </c>
      <c r="I907" s="24">
        <f>VLOOKUP(H907,inTHLBdata!A:H,7,FALSE)</f>
        <v>896784</v>
      </c>
      <c r="J907" s="24">
        <f>VLOOKUP(H907,inTHLBdata!A:H,8,FALSE)</f>
        <v>596738</v>
      </c>
      <c r="N907" s="24"/>
    </row>
    <row r="908" spans="1:14">
      <c r="A908" s="24">
        <v>2001</v>
      </c>
      <c r="B908" s="24" t="s">
        <v>185</v>
      </c>
      <c r="C908" t="str">
        <f>VLOOKUP(B908,'FHF LUT'!$A$5:$H$81,2,FALSE)</f>
        <v>Mountain Pine Beetle</v>
      </c>
      <c r="D908" s="24">
        <v>22</v>
      </c>
      <c r="E908" s="24" t="s">
        <v>19</v>
      </c>
      <c r="F908" s="24">
        <v>296935</v>
      </c>
      <c r="G908" s="24">
        <v>209977</v>
      </c>
      <c r="H908" s="24" t="str">
        <f t="shared" si="14"/>
        <v>2001_IBM_22</v>
      </c>
      <c r="I908" s="24">
        <f>VLOOKUP(H908,inTHLBdata!A:H,7,FALSE)</f>
        <v>105614</v>
      </c>
      <c r="J908" s="24">
        <f>VLOOKUP(H908,inTHLBdata!A:H,8,FALSE)</f>
        <v>63627</v>
      </c>
      <c r="N908" s="24"/>
    </row>
    <row r="909" spans="1:14">
      <c r="A909" s="24">
        <v>2001</v>
      </c>
      <c r="B909" s="24" t="s">
        <v>185</v>
      </c>
      <c r="C909" t="str">
        <f>VLOOKUP(B909,'FHF LUT'!$A$5:$H$81,2,FALSE)</f>
        <v>Mountain Pine Beetle</v>
      </c>
      <c r="D909" s="24">
        <v>23</v>
      </c>
      <c r="E909" s="24" t="s">
        <v>27</v>
      </c>
      <c r="F909" s="24">
        <v>290484</v>
      </c>
      <c r="G909" s="24">
        <v>207142</v>
      </c>
      <c r="H909" s="24" t="str">
        <f t="shared" si="14"/>
        <v>2001_IBM_23</v>
      </c>
      <c r="I909" s="24">
        <f>VLOOKUP(H909,inTHLBdata!A:H,7,FALSE)</f>
        <v>192054</v>
      </c>
      <c r="J909" s="24">
        <f>VLOOKUP(H909,inTHLBdata!A:H,8,FALSE)</f>
        <v>120963</v>
      </c>
      <c r="N909" s="24"/>
    </row>
    <row r="910" spans="1:14">
      <c r="A910" s="24">
        <v>2001</v>
      </c>
      <c r="B910" s="24" t="s">
        <v>185</v>
      </c>
      <c r="C910" t="str">
        <f>VLOOKUP(B910,'FHF LUT'!$A$5:$H$81,2,FALSE)</f>
        <v>Mountain Pine Beetle</v>
      </c>
      <c r="D910" s="24">
        <v>24</v>
      </c>
      <c r="E910" s="24" t="s">
        <v>17</v>
      </c>
      <c r="F910" s="24">
        <v>5044920</v>
      </c>
      <c r="G910" s="24">
        <v>3849202</v>
      </c>
      <c r="H910" s="24" t="str">
        <f t="shared" si="14"/>
        <v>2001_IBM_24</v>
      </c>
      <c r="I910" s="24">
        <f>VLOOKUP(H910,inTHLBdata!A:H,7,FALSE)</f>
        <v>2425533</v>
      </c>
      <c r="J910" s="24">
        <f>VLOOKUP(H910,inTHLBdata!A:H,8,FALSE)</f>
        <v>1629761</v>
      </c>
      <c r="N910" s="24"/>
    </row>
    <row r="911" spans="1:14">
      <c r="A911" s="24">
        <v>2001</v>
      </c>
      <c r="B911" s="24" t="s">
        <v>185</v>
      </c>
      <c r="C911" t="str">
        <f>VLOOKUP(B911,'FHF LUT'!$A$5:$H$81,2,FALSE)</f>
        <v>Mountain Pine Beetle</v>
      </c>
      <c r="D911" s="24">
        <v>25</v>
      </c>
      <c r="E911" s="24" t="s">
        <v>23</v>
      </c>
      <c r="F911" s="24">
        <v>0</v>
      </c>
      <c r="G911" s="24">
        <v>0</v>
      </c>
      <c r="H911" s="24" t="str">
        <f t="shared" si="14"/>
        <v>2001_IBM_25</v>
      </c>
      <c r="I911" s="24">
        <f>VLOOKUP(H911,inTHLBdata!A:H,7,FALSE)</f>
        <v>0</v>
      </c>
      <c r="J911" s="24">
        <f>VLOOKUP(H911,inTHLBdata!A:H,8,FALSE)</f>
        <v>0</v>
      </c>
      <c r="N911" s="24"/>
    </row>
    <row r="912" spans="1:14">
      <c r="A912" s="24">
        <v>2001</v>
      </c>
      <c r="B912" s="24" t="s">
        <v>185</v>
      </c>
      <c r="C912" t="str">
        <f>VLOOKUP(B912,'FHF LUT'!$A$5:$H$81,2,FALSE)</f>
        <v>Mountain Pine Beetle</v>
      </c>
      <c r="D912" s="24">
        <v>26</v>
      </c>
      <c r="E912" s="24" t="s">
        <v>14</v>
      </c>
      <c r="F912" s="24">
        <v>4192079</v>
      </c>
      <c r="G912" s="24">
        <v>2620425</v>
      </c>
      <c r="H912" s="24" t="str">
        <f t="shared" si="14"/>
        <v>2001_IBM_26</v>
      </c>
      <c r="I912" s="24">
        <f>VLOOKUP(H912,inTHLBdata!A:H,7,FALSE)</f>
        <v>2800687</v>
      </c>
      <c r="J912" s="24">
        <f>VLOOKUP(H912,inTHLBdata!A:H,8,FALSE)</f>
        <v>1538636</v>
      </c>
      <c r="N912" s="24"/>
    </row>
    <row r="913" spans="1:14">
      <c r="A913" s="24">
        <v>2001</v>
      </c>
      <c r="B913" s="24" t="s">
        <v>185</v>
      </c>
      <c r="C913" t="str">
        <f>VLOOKUP(B913,'FHF LUT'!$A$5:$H$81,2,FALSE)</f>
        <v>Mountain Pine Beetle</v>
      </c>
      <c r="D913" s="24">
        <v>27</v>
      </c>
      <c r="E913" s="24" t="s">
        <v>21</v>
      </c>
      <c r="F913" s="24">
        <v>448</v>
      </c>
      <c r="G913" s="24">
        <v>331</v>
      </c>
      <c r="H913" s="24" t="str">
        <f t="shared" si="14"/>
        <v>2001_IBM_27</v>
      </c>
      <c r="I913" s="24">
        <f>VLOOKUP(H913,inTHLBdata!A:H,7,FALSE)</f>
        <v>230</v>
      </c>
      <c r="J913" s="24">
        <f>VLOOKUP(H913,inTHLBdata!A:H,8,FALSE)</f>
        <v>55</v>
      </c>
      <c r="N913" s="24"/>
    </row>
    <row r="914" spans="1:14">
      <c r="A914" s="24">
        <v>2001</v>
      </c>
      <c r="B914" s="24" t="s">
        <v>185</v>
      </c>
      <c r="C914" t="str">
        <f>VLOOKUP(B914,'FHF LUT'!$A$5:$H$81,2,FALSE)</f>
        <v>Mountain Pine Beetle</v>
      </c>
      <c r="D914" s="24">
        <v>29</v>
      </c>
      <c r="E914" s="24" t="s">
        <v>9</v>
      </c>
      <c r="F914" s="24">
        <v>1356705</v>
      </c>
      <c r="G914" s="24">
        <v>948935</v>
      </c>
      <c r="H914" s="24" t="str">
        <f t="shared" si="14"/>
        <v>2001_IBM_29</v>
      </c>
      <c r="I914" s="24">
        <f>VLOOKUP(H914,inTHLBdata!A:H,7,FALSE)</f>
        <v>737203</v>
      </c>
      <c r="J914" s="24">
        <f>VLOOKUP(H914,inTHLBdata!A:H,8,FALSE)</f>
        <v>458879</v>
      </c>
      <c r="N914" s="24"/>
    </row>
    <row r="915" spans="1:14">
      <c r="A915" s="24">
        <v>2001</v>
      </c>
      <c r="B915" s="24" t="s">
        <v>185</v>
      </c>
      <c r="C915" t="str">
        <f>VLOOKUP(B915,'FHF LUT'!$A$5:$H$81,2,FALSE)</f>
        <v>Mountain Pine Beetle</v>
      </c>
      <c r="D915" s="24">
        <v>30</v>
      </c>
      <c r="E915" s="24" t="s">
        <v>35</v>
      </c>
      <c r="F915" s="24">
        <v>121894</v>
      </c>
      <c r="G915" s="24">
        <v>121554</v>
      </c>
      <c r="H915" s="24" t="str">
        <f t="shared" si="14"/>
        <v>2001_IBM_30</v>
      </c>
      <c r="I915" s="24">
        <f>VLOOKUP(H915,inTHLBdata!A:H,7,FALSE)</f>
        <v>371</v>
      </c>
      <c r="J915" s="24">
        <f>VLOOKUP(H915,inTHLBdata!A:H,8,FALSE)</f>
        <v>356</v>
      </c>
      <c r="N915" s="24"/>
    </row>
    <row r="916" spans="1:14">
      <c r="A916" s="24">
        <v>2001</v>
      </c>
      <c r="B916" s="24" t="s">
        <v>185</v>
      </c>
      <c r="C916" t="str">
        <f>VLOOKUP(B916,'FHF LUT'!$A$5:$H$81,2,FALSE)</f>
        <v>Mountain Pine Beetle</v>
      </c>
      <c r="D916" s="24">
        <v>31</v>
      </c>
      <c r="E916" s="24" t="s">
        <v>34</v>
      </c>
      <c r="F916" s="24">
        <v>63620</v>
      </c>
      <c r="G916" s="24">
        <v>58506</v>
      </c>
      <c r="H916" s="24" t="str">
        <f t="shared" si="14"/>
        <v>2001_IBM_31</v>
      </c>
      <c r="I916" s="24">
        <f>VLOOKUP(H916,inTHLBdata!A:H,7,FALSE)</f>
        <v>10713</v>
      </c>
      <c r="J916" s="24">
        <f>VLOOKUP(H916,inTHLBdata!A:H,8,FALSE)</f>
        <v>9084</v>
      </c>
      <c r="N916" s="24"/>
    </row>
    <row r="917" spans="1:14">
      <c r="A917" s="24">
        <v>2001</v>
      </c>
      <c r="B917" s="24" t="s">
        <v>185</v>
      </c>
      <c r="C917" t="str">
        <f>VLOOKUP(B917,'FHF LUT'!$A$5:$H$81,2,FALSE)</f>
        <v>Mountain Pine Beetle</v>
      </c>
      <c r="D917" s="24">
        <v>38</v>
      </c>
      <c r="E917" s="24" t="s">
        <v>8</v>
      </c>
      <c r="F917" s="24">
        <v>0</v>
      </c>
      <c r="G917" s="24">
        <v>0</v>
      </c>
      <c r="H917" s="24" t="str">
        <f t="shared" si="14"/>
        <v>2001_IBM_38</v>
      </c>
      <c r="I917" s="24">
        <f>VLOOKUP(H917,inTHLBdata!A:H,7,FALSE)</f>
        <v>0</v>
      </c>
      <c r="J917" s="24">
        <f>VLOOKUP(H917,inTHLBdata!A:H,8,FALSE)</f>
        <v>0</v>
      </c>
      <c r="N917" s="24"/>
    </row>
    <row r="918" spans="1:14">
      <c r="A918" s="24">
        <v>2001</v>
      </c>
      <c r="B918" s="24" t="s">
        <v>185</v>
      </c>
      <c r="C918" t="str">
        <f>VLOOKUP(B918,'FHF LUT'!$A$5:$H$81,2,FALSE)</f>
        <v>Mountain Pine Beetle</v>
      </c>
      <c r="D918" s="24">
        <v>39</v>
      </c>
      <c r="E918" s="24" t="s">
        <v>36</v>
      </c>
      <c r="F918" s="24">
        <v>0</v>
      </c>
      <c r="G918" s="24">
        <v>0</v>
      </c>
      <c r="H918" s="24" t="str">
        <f t="shared" si="14"/>
        <v>2001_IBM_39</v>
      </c>
      <c r="I918" s="24">
        <f>VLOOKUP(H918,inTHLBdata!A:H,7,FALSE)</f>
        <v>0</v>
      </c>
      <c r="J918" s="24">
        <f>VLOOKUP(H918,inTHLBdata!A:H,8,FALSE)</f>
        <v>0</v>
      </c>
      <c r="N918" s="24"/>
    </row>
    <row r="919" spans="1:14">
      <c r="A919" s="24">
        <v>2001</v>
      </c>
      <c r="B919" s="24" t="s">
        <v>185</v>
      </c>
      <c r="C919" t="str">
        <f>VLOOKUP(B919,'FHF LUT'!$A$5:$H$81,2,FALSE)</f>
        <v>Mountain Pine Beetle</v>
      </c>
      <c r="D919" s="24">
        <v>40</v>
      </c>
      <c r="E919" s="24" t="s">
        <v>31</v>
      </c>
      <c r="F919" s="24">
        <v>464</v>
      </c>
      <c r="G919" s="24">
        <v>464</v>
      </c>
      <c r="H919" s="24" t="str">
        <f t="shared" si="14"/>
        <v>2001_IBM_40</v>
      </c>
      <c r="I919" s="24">
        <f>VLOOKUP(H919,inTHLBdata!A:H,7,FALSE)</f>
        <v>70</v>
      </c>
      <c r="J919" s="24">
        <f>VLOOKUP(H919,inTHLBdata!A:H,8,FALSE)</f>
        <v>70</v>
      </c>
      <c r="N919" s="24"/>
    </row>
    <row r="920" spans="1:14">
      <c r="A920" s="24">
        <v>2001</v>
      </c>
      <c r="B920" s="24" t="s">
        <v>185</v>
      </c>
      <c r="C920" t="str">
        <f>VLOOKUP(B920,'FHF LUT'!$A$5:$H$81,2,FALSE)</f>
        <v>Mountain Pine Beetle</v>
      </c>
      <c r="D920" s="24">
        <v>41</v>
      </c>
      <c r="E920" s="24" t="s">
        <v>26</v>
      </c>
      <c r="F920" s="24">
        <v>3872</v>
      </c>
      <c r="G920" s="24">
        <v>3872</v>
      </c>
      <c r="H920" s="24" t="str">
        <f t="shared" si="14"/>
        <v>2001_IBM_41</v>
      </c>
      <c r="I920" s="24">
        <f>VLOOKUP(H920,inTHLBdata!A:H,7,FALSE)</f>
        <v>1896</v>
      </c>
      <c r="J920" s="24">
        <f>VLOOKUP(H920,inTHLBdata!A:H,8,FALSE)</f>
        <v>1896</v>
      </c>
      <c r="N920" s="24"/>
    </row>
    <row r="921" spans="1:14">
      <c r="A921" s="24">
        <v>2001</v>
      </c>
      <c r="B921" s="24" t="s">
        <v>185</v>
      </c>
      <c r="C921" t="str">
        <f>VLOOKUP(B921,'FHF LUT'!$A$5:$H$81,2,FALSE)</f>
        <v>Mountain Pine Beetle</v>
      </c>
      <c r="D921" s="24">
        <v>43</v>
      </c>
      <c r="E921" s="24" t="s">
        <v>20</v>
      </c>
      <c r="F921" s="24">
        <v>28</v>
      </c>
      <c r="G921" s="24">
        <v>28</v>
      </c>
      <c r="H921" s="24" t="str">
        <f t="shared" si="14"/>
        <v>2001_IBM_43</v>
      </c>
      <c r="I921" s="24">
        <f>VLOOKUP(H921,inTHLBdata!A:H,7,FALSE)</f>
        <v>0</v>
      </c>
      <c r="J921" s="24">
        <f>VLOOKUP(H921,inTHLBdata!A:H,8,FALSE)</f>
        <v>0</v>
      </c>
      <c r="N921" s="24"/>
    </row>
    <row r="922" spans="1:14">
      <c r="A922" s="24">
        <v>2001</v>
      </c>
      <c r="B922" s="24" t="s">
        <v>185</v>
      </c>
      <c r="C922" t="str">
        <f>VLOOKUP(B922,'FHF LUT'!$A$5:$H$81,2,FALSE)</f>
        <v>Mountain Pine Beetle</v>
      </c>
      <c r="D922" s="24">
        <v>44</v>
      </c>
      <c r="E922" s="24" t="s">
        <v>3</v>
      </c>
      <c r="F922" s="24">
        <v>0</v>
      </c>
      <c r="G922" s="24">
        <v>0</v>
      </c>
      <c r="H922" s="24" t="str">
        <f t="shared" si="14"/>
        <v>2001_IBM_44</v>
      </c>
      <c r="I922" s="24">
        <f>VLOOKUP(H922,inTHLBdata!A:H,7,FALSE)</f>
        <v>0</v>
      </c>
      <c r="J922" s="24">
        <f>VLOOKUP(H922,inTHLBdata!A:H,8,FALSE)</f>
        <v>0</v>
      </c>
      <c r="N922" s="24"/>
    </row>
    <row r="923" spans="1:14">
      <c r="A923" s="24">
        <v>2001</v>
      </c>
      <c r="B923" s="24" t="s">
        <v>185</v>
      </c>
      <c r="C923" t="str">
        <f>VLOOKUP(B923,'FHF LUT'!$A$5:$H$81,2,FALSE)</f>
        <v>Mountain Pine Beetle</v>
      </c>
      <c r="D923" s="24">
        <v>45</v>
      </c>
      <c r="E923" s="24" t="s">
        <v>5</v>
      </c>
      <c r="F923" s="24">
        <v>23366</v>
      </c>
      <c r="G923" s="24">
        <v>20604</v>
      </c>
      <c r="H923" s="24" t="str">
        <f t="shared" si="14"/>
        <v>2001_IBM_45</v>
      </c>
      <c r="I923" s="24">
        <f>VLOOKUP(H923,inTHLBdata!A:H,7,FALSE)</f>
        <v>11173</v>
      </c>
      <c r="J923" s="24">
        <f>VLOOKUP(H923,inTHLBdata!A:H,8,FALSE)</f>
        <v>9019</v>
      </c>
      <c r="N923" s="24"/>
    </row>
    <row r="924" spans="1:14">
      <c r="A924" s="24">
        <v>2001</v>
      </c>
      <c r="B924" s="24" t="s">
        <v>185</v>
      </c>
      <c r="C924" t="str">
        <f>VLOOKUP(B924,'FHF LUT'!$A$5:$H$81,2,FALSE)</f>
        <v>Mountain Pine Beetle</v>
      </c>
      <c r="D924" s="24">
        <v>46</v>
      </c>
      <c r="E924" s="24" t="s">
        <v>234</v>
      </c>
      <c r="F924" s="24">
        <v>3774069</v>
      </c>
      <c r="G924" s="24">
        <v>3774049</v>
      </c>
      <c r="H924" s="24" t="str">
        <f t="shared" si="14"/>
        <v>2001_IBM_46</v>
      </c>
      <c r="I924" s="24">
        <f>VLOOKUP(H924,inTHLBdata!A:H,7,FALSE)</f>
        <v>195</v>
      </c>
      <c r="J924" s="24">
        <f>VLOOKUP(H924,inTHLBdata!A:H,8,FALSE)</f>
        <v>195</v>
      </c>
      <c r="N924" s="24"/>
    </row>
    <row r="925" spans="1:14">
      <c r="A925" s="24">
        <v>2001</v>
      </c>
      <c r="B925" s="24" t="s">
        <v>185</v>
      </c>
      <c r="C925" t="str">
        <f>VLOOKUP(B925,'FHF LUT'!$A$5:$H$81,2,FALSE)</f>
        <v>Mountain Pine Beetle</v>
      </c>
      <c r="D925" s="24">
        <v>47</v>
      </c>
      <c r="E925" s="24" t="s">
        <v>233</v>
      </c>
      <c r="F925" s="24">
        <v>0</v>
      </c>
      <c r="G925" s="24">
        <v>0</v>
      </c>
      <c r="H925" s="24" t="str">
        <f t="shared" si="14"/>
        <v>2001_IBM_47</v>
      </c>
      <c r="I925" s="24">
        <f>VLOOKUP(H925,inTHLBdata!A:H,7,FALSE)</f>
        <v>0</v>
      </c>
      <c r="J925" s="24">
        <f>VLOOKUP(H925,inTHLBdata!A:H,8,FALSE)</f>
        <v>0</v>
      </c>
      <c r="N925" s="24"/>
    </row>
    <row r="926" spans="1:14">
      <c r="A926" s="24">
        <v>2001</v>
      </c>
      <c r="B926" s="24" t="s">
        <v>185</v>
      </c>
      <c r="C926" t="str">
        <f>VLOOKUP(B926,'FHF LUT'!$A$5:$H$81,2,FALSE)</f>
        <v>Mountain Pine Beetle</v>
      </c>
      <c r="D926" s="24">
        <v>48</v>
      </c>
      <c r="E926" s="24" t="s">
        <v>235</v>
      </c>
      <c r="F926" s="24">
        <v>0</v>
      </c>
      <c r="G926" s="24">
        <v>0</v>
      </c>
      <c r="H926" s="24" t="str">
        <f t="shared" si="14"/>
        <v>2001_IBM_48</v>
      </c>
      <c r="I926" s="24">
        <f>VLOOKUP(H926,inTHLBdata!A:H,7,FALSE)</f>
        <v>0</v>
      </c>
      <c r="J926" s="24">
        <f>VLOOKUP(H926,inTHLBdata!A:H,8,FALSE)</f>
        <v>0</v>
      </c>
      <c r="N926" s="24"/>
    </row>
    <row r="927" spans="1:14">
      <c r="A927" s="24">
        <v>2001</v>
      </c>
      <c r="B927" s="24" t="s">
        <v>186</v>
      </c>
      <c r="C927" t="str">
        <f>VLOOKUP(B927,'FHF LUT'!$A$5:$H$81,2,FALSE)</f>
        <v>Spruce Beetle</v>
      </c>
      <c r="D927" s="24">
        <v>1</v>
      </c>
      <c r="E927" s="24" t="s">
        <v>10</v>
      </c>
      <c r="F927" s="24">
        <v>0</v>
      </c>
      <c r="G927" s="24">
        <v>0</v>
      </c>
      <c r="H927" s="24" t="str">
        <f t="shared" si="14"/>
        <v>2001_IBS_1</v>
      </c>
      <c r="I927" s="24">
        <f>VLOOKUP(H927,inTHLBdata!A:H,7,FALSE)</f>
        <v>0</v>
      </c>
      <c r="J927" s="24">
        <f>VLOOKUP(H927,inTHLBdata!A:H,8,FALSE)</f>
        <v>0</v>
      </c>
      <c r="N927" s="24"/>
    </row>
    <row r="928" spans="1:14">
      <c r="A928" s="24">
        <v>2001</v>
      </c>
      <c r="B928" s="24" t="s">
        <v>186</v>
      </c>
      <c r="C928" t="str">
        <f>VLOOKUP(B928,'FHF LUT'!$A$5:$H$81,2,FALSE)</f>
        <v>Spruce Beetle</v>
      </c>
      <c r="D928" s="24">
        <v>2</v>
      </c>
      <c r="E928" s="24" t="s">
        <v>22</v>
      </c>
      <c r="F928" s="24">
        <v>0</v>
      </c>
      <c r="G928" s="24">
        <v>0</v>
      </c>
      <c r="H928" s="24" t="str">
        <f t="shared" si="14"/>
        <v>2001_IBS_2</v>
      </c>
      <c r="I928" s="24">
        <f>VLOOKUP(H928,inTHLBdata!A:H,7,FALSE)</f>
        <v>0</v>
      </c>
      <c r="J928" s="24">
        <f>VLOOKUP(H928,inTHLBdata!A:H,8,FALSE)</f>
        <v>0</v>
      </c>
      <c r="N928" s="24"/>
    </row>
    <row r="929" spans="1:14">
      <c r="A929" s="24">
        <v>2001</v>
      </c>
      <c r="B929" s="24" t="s">
        <v>186</v>
      </c>
      <c r="C929" t="str">
        <f>VLOOKUP(B929,'FHF LUT'!$A$5:$H$81,2,FALSE)</f>
        <v>Spruce Beetle</v>
      </c>
      <c r="D929" s="24">
        <v>3</v>
      </c>
      <c r="E929" s="24" t="s">
        <v>13</v>
      </c>
      <c r="F929" s="24">
        <v>49024</v>
      </c>
      <c r="G929" s="24">
        <v>47280</v>
      </c>
      <c r="H929" s="24" t="str">
        <f t="shared" si="14"/>
        <v>2001_IBS_3</v>
      </c>
      <c r="I929" s="24">
        <f>VLOOKUP(H929,inTHLBdata!A:H,7,FALSE)</f>
        <v>15213</v>
      </c>
      <c r="J929" s="24">
        <f>VLOOKUP(H929,inTHLBdata!A:H,8,FALSE)</f>
        <v>13589</v>
      </c>
      <c r="N929" s="24"/>
    </row>
    <row r="930" spans="1:14">
      <c r="A930" s="24">
        <v>2001</v>
      </c>
      <c r="B930" s="24" t="s">
        <v>186</v>
      </c>
      <c r="C930" t="str">
        <f>VLOOKUP(B930,'FHF LUT'!$A$5:$H$81,2,FALSE)</f>
        <v>Spruce Beetle</v>
      </c>
      <c r="D930" s="24">
        <v>4</v>
      </c>
      <c r="E930" s="24" t="s">
        <v>28</v>
      </c>
      <c r="F930" s="24">
        <v>0</v>
      </c>
      <c r="G930" s="24">
        <v>0</v>
      </c>
      <c r="H930" s="24" t="str">
        <f t="shared" si="14"/>
        <v>2001_IBS_4</v>
      </c>
      <c r="I930" s="24">
        <f>VLOOKUP(H930,inTHLBdata!A:H,7,FALSE)</f>
        <v>0</v>
      </c>
      <c r="J930" s="24">
        <f>VLOOKUP(H930,inTHLBdata!A:H,8,FALSE)</f>
        <v>0</v>
      </c>
      <c r="N930" s="24"/>
    </row>
    <row r="931" spans="1:14">
      <c r="A931" s="24">
        <v>2001</v>
      </c>
      <c r="B931" s="24" t="s">
        <v>186</v>
      </c>
      <c r="C931" t="str">
        <f>VLOOKUP(B931,'FHF LUT'!$A$5:$H$81,2,FALSE)</f>
        <v>Spruce Beetle</v>
      </c>
      <c r="D931" s="24">
        <v>5</v>
      </c>
      <c r="E931" s="24" t="s">
        <v>16</v>
      </c>
      <c r="F931" s="24">
        <v>0</v>
      </c>
      <c r="G931" s="24">
        <v>0</v>
      </c>
      <c r="H931" s="24" t="str">
        <f t="shared" si="14"/>
        <v>2001_IBS_5</v>
      </c>
      <c r="I931" s="24">
        <f>VLOOKUP(H931,inTHLBdata!A:H,7,FALSE)</f>
        <v>0</v>
      </c>
      <c r="J931" s="24">
        <f>VLOOKUP(H931,inTHLBdata!A:H,8,FALSE)</f>
        <v>0</v>
      </c>
      <c r="N931" s="24"/>
    </row>
    <row r="932" spans="1:14">
      <c r="A932" s="24">
        <v>2001</v>
      </c>
      <c r="B932" s="24" t="s">
        <v>186</v>
      </c>
      <c r="C932" t="str">
        <f>VLOOKUP(B932,'FHF LUT'!$A$5:$H$81,2,FALSE)</f>
        <v>Spruce Beetle</v>
      </c>
      <c r="D932" s="24">
        <v>7</v>
      </c>
      <c r="E932" s="24" t="s">
        <v>25</v>
      </c>
      <c r="F932" s="24">
        <v>724</v>
      </c>
      <c r="G932" s="24">
        <v>724</v>
      </c>
      <c r="H932" s="24" t="str">
        <f t="shared" si="14"/>
        <v>2001_IBS_7</v>
      </c>
      <c r="I932" s="24">
        <f>VLOOKUP(H932,inTHLBdata!A:H,7,FALSE)</f>
        <v>0</v>
      </c>
      <c r="J932" s="24">
        <f>VLOOKUP(H932,inTHLBdata!A:H,8,FALSE)</f>
        <v>0</v>
      </c>
      <c r="N932" s="24"/>
    </row>
    <row r="933" spans="1:14">
      <c r="A933" s="24">
        <v>2001</v>
      </c>
      <c r="B933" s="24" t="s">
        <v>186</v>
      </c>
      <c r="C933" t="str">
        <f>VLOOKUP(B933,'FHF LUT'!$A$5:$H$81,2,FALSE)</f>
        <v>Spruce Beetle</v>
      </c>
      <c r="D933" s="24">
        <v>8</v>
      </c>
      <c r="E933" s="24" t="s">
        <v>29</v>
      </c>
      <c r="F933" s="24">
        <v>0</v>
      </c>
      <c r="G933" s="24">
        <v>0</v>
      </c>
      <c r="H933" s="24" t="str">
        <f t="shared" si="14"/>
        <v>2001_IBS_8</v>
      </c>
      <c r="I933" s="24">
        <f>VLOOKUP(H933,inTHLBdata!A:H,7,FALSE)</f>
        <v>0</v>
      </c>
      <c r="J933" s="24">
        <f>VLOOKUP(H933,inTHLBdata!A:H,8,FALSE)</f>
        <v>0</v>
      </c>
      <c r="N933" s="24"/>
    </row>
    <row r="934" spans="1:14">
      <c r="A934" s="24">
        <v>2001</v>
      </c>
      <c r="B934" s="24" t="s">
        <v>186</v>
      </c>
      <c r="C934" t="str">
        <f>VLOOKUP(B934,'FHF LUT'!$A$5:$H$81,2,FALSE)</f>
        <v>Spruce Beetle</v>
      </c>
      <c r="D934" s="24">
        <v>9</v>
      </c>
      <c r="E934" s="24" t="s">
        <v>7</v>
      </c>
      <c r="F934" s="24">
        <v>0</v>
      </c>
      <c r="G934" s="24">
        <v>0</v>
      </c>
      <c r="H934" s="24" t="str">
        <f t="shared" si="14"/>
        <v>2001_IBS_9</v>
      </c>
      <c r="I934" s="24">
        <f>VLOOKUP(H934,inTHLBdata!A:H,7,FALSE)</f>
        <v>0</v>
      </c>
      <c r="J934" s="24">
        <f>VLOOKUP(H934,inTHLBdata!A:H,8,FALSE)</f>
        <v>0</v>
      </c>
      <c r="N934" s="24"/>
    </row>
    <row r="935" spans="1:14">
      <c r="A935" s="24">
        <v>2001</v>
      </c>
      <c r="B935" s="24" t="s">
        <v>186</v>
      </c>
      <c r="C935" t="str">
        <f>VLOOKUP(B935,'FHF LUT'!$A$5:$H$81,2,FALSE)</f>
        <v>Spruce Beetle</v>
      </c>
      <c r="D935" s="24">
        <v>10</v>
      </c>
      <c r="E935" s="24" t="s">
        <v>18</v>
      </c>
      <c r="F935" s="24">
        <v>0</v>
      </c>
      <c r="G935" s="24">
        <v>0</v>
      </c>
      <c r="H935" s="24" t="str">
        <f t="shared" si="14"/>
        <v>2001_IBS_10</v>
      </c>
      <c r="I935" s="24">
        <f>VLOOKUP(H935,inTHLBdata!A:H,7,FALSE)</f>
        <v>0</v>
      </c>
      <c r="J935" s="24">
        <f>VLOOKUP(H935,inTHLBdata!A:H,8,FALSE)</f>
        <v>0</v>
      </c>
      <c r="N935" s="24"/>
    </row>
    <row r="936" spans="1:14">
      <c r="A936" s="24">
        <v>2001</v>
      </c>
      <c r="B936" s="24" t="s">
        <v>186</v>
      </c>
      <c r="C936" t="str">
        <f>VLOOKUP(B936,'FHF LUT'!$A$5:$H$81,2,FALSE)</f>
        <v>Spruce Beetle</v>
      </c>
      <c r="D936" s="24">
        <v>11</v>
      </c>
      <c r="E936" s="24" t="s">
        <v>4</v>
      </c>
      <c r="F936" s="24">
        <v>0</v>
      </c>
      <c r="G936" s="24">
        <v>0</v>
      </c>
      <c r="H936" s="24" t="str">
        <f t="shared" si="14"/>
        <v>2001_IBS_11</v>
      </c>
      <c r="I936" s="24">
        <f>VLOOKUP(H936,inTHLBdata!A:H,7,FALSE)</f>
        <v>0</v>
      </c>
      <c r="J936" s="24">
        <f>VLOOKUP(H936,inTHLBdata!A:H,8,FALSE)</f>
        <v>0</v>
      </c>
      <c r="N936" s="24"/>
    </row>
    <row r="937" spans="1:14">
      <c r="A937" s="24">
        <v>2001</v>
      </c>
      <c r="B937" s="24" t="s">
        <v>186</v>
      </c>
      <c r="C937" t="str">
        <f>VLOOKUP(B937,'FHF LUT'!$A$5:$H$81,2,FALSE)</f>
        <v>Spruce Beetle</v>
      </c>
      <c r="D937" s="24">
        <v>12</v>
      </c>
      <c r="E937" s="24" t="s">
        <v>11</v>
      </c>
      <c r="F937" s="24">
        <v>176873</v>
      </c>
      <c r="G937" s="24">
        <v>167374</v>
      </c>
      <c r="H937" s="24" t="str">
        <f t="shared" si="14"/>
        <v>2001_IBS_12</v>
      </c>
      <c r="I937" s="24">
        <f>VLOOKUP(H937,inTHLBdata!A:H,7,FALSE)</f>
        <v>74115</v>
      </c>
      <c r="J937" s="24">
        <f>VLOOKUP(H937,inTHLBdata!A:H,8,FALSE)</f>
        <v>69302</v>
      </c>
      <c r="N937" s="24"/>
    </row>
    <row r="938" spans="1:14">
      <c r="A938" s="24">
        <v>2001</v>
      </c>
      <c r="B938" s="24" t="s">
        <v>186</v>
      </c>
      <c r="C938" t="str">
        <f>VLOOKUP(B938,'FHF LUT'!$A$5:$H$81,2,FALSE)</f>
        <v>Spruce Beetle</v>
      </c>
      <c r="D938" s="24">
        <v>13</v>
      </c>
      <c r="E938" s="24" t="s">
        <v>24</v>
      </c>
      <c r="F938" s="24">
        <v>0</v>
      </c>
      <c r="G938" s="24">
        <v>0</v>
      </c>
      <c r="H938" s="24" t="str">
        <f t="shared" si="14"/>
        <v>2001_IBS_13</v>
      </c>
      <c r="I938" s="24">
        <f>VLOOKUP(H938,inTHLBdata!A:H,7,FALSE)</f>
        <v>0</v>
      </c>
      <c r="J938" s="24">
        <f>VLOOKUP(H938,inTHLBdata!A:H,8,FALSE)</f>
        <v>0</v>
      </c>
      <c r="N938" s="24"/>
    </row>
    <row r="939" spans="1:14">
      <c r="A939" s="24">
        <v>2001</v>
      </c>
      <c r="B939" s="24" t="s">
        <v>186</v>
      </c>
      <c r="C939" t="str">
        <f>VLOOKUP(B939,'FHF LUT'!$A$5:$H$81,2,FALSE)</f>
        <v>Spruce Beetle</v>
      </c>
      <c r="D939" s="24">
        <v>14</v>
      </c>
      <c r="E939" s="24" t="s">
        <v>30</v>
      </c>
      <c r="F939" s="24">
        <v>196163</v>
      </c>
      <c r="G939" s="24">
        <v>145189</v>
      </c>
      <c r="H939" s="24" t="str">
        <f t="shared" si="14"/>
        <v>2001_IBS_14</v>
      </c>
      <c r="I939" s="24">
        <f>VLOOKUP(H939,inTHLBdata!A:H,7,FALSE)</f>
        <v>110723</v>
      </c>
      <c r="J939" s="24">
        <f>VLOOKUP(H939,inTHLBdata!A:H,8,FALSE)</f>
        <v>67613</v>
      </c>
      <c r="N939" s="24"/>
    </row>
    <row r="940" spans="1:14">
      <c r="A940" s="24">
        <v>2001</v>
      </c>
      <c r="B940" s="24" t="s">
        <v>186</v>
      </c>
      <c r="C940" t="str">
        <f>VLOOKUP(B940,'FHF LUT'!$A$5:$H$81,2,FALSE)</f>
        <v>Spruce Beetle</v>
      </c>
      <c r="D940" s="24">
        <v>15</v>
      </c>
      <c r="E940" s="24" t="s">
        <v>33</v>
      </c>
      <c r="F940" s="24">
        <v>22947</v>
      </c>
      <c r="G940" s="24">
        <v>21798</v>
      </c>
      <c r="H940" s="24" t="str">
        <f t="shared" si="14"/>
        <v>2001_IBS_15</v>
      </c>
      <c r="I940" s="24">
        <f>VLOOKUP(H940,inTHLBdata!A:H,7,FALSE)</f>
        <v>10650</v>
      </c>
      <c r="J940" s="24">
        <f>VLOOKUP(H940,inTHLBdata!A:H,8,FALSE)</f>
        <v>10348</v>
      </c>
      <c r="N940" s="24"/>
    </row>
    <row r="941" spans="1:14">
      <c r="A941" s="24">
        <v>2001</v>
      </c>
      <c r="B941" s="24" t="s">
        <v>186</v>
      </c>
      <c r="C941" t="str">
        <f>VLOOKUP(B941,'FHF LUT'!$A$5:$H$81,2,FALSE)</f>
        <v>Spruce Beetle</v>
      </c>
      <c r="D941" s="24">
        <v>16</v>
      </c>
      <c r="E941" s="24" t="s">
        <v>12</v>
      </c>
      <c r="F941" s="24">
        <v>30073</v>
      </c>
      <c r="G941" s="24">
        <v>27529</v>
      </c>
      <c r="H941" s="24" t="str">
        <f t="shared" si="14"/>
        <v>2001_IBS_16</v>
      </c>
      <c r="I941" s="24">
        <f>VLOOKUP(H941,inTHLBdata!A:H,7,FALSE)</f>
        <v>9584</v>
      </c>
      <c r="J941" s="24">
        <f>VLOOKUP(H941,inTHLBdata!A:H,8,FALSE)</f>
        <v>7389</v>
      </c>
      <c r="N941" s="24"/>
    </row>
    <row r="942" spans="1:14">
      <c r="A942" s="24">
        <v>2001</v>
      </c>
      <c r="B942" s="24" t="s">
        <v>186</v>
      </c>
      <c r="C942" t="str">
        <f>VLOOKUP(B942,'FHF LUT'!$A$5:$H$81,2,FALSE)</f>
        <v>Spruce Beetle</v>
      </c>
      <c r="D942" s="24">
        <v>17</v>
      </c>
      <c r="E942" s="24" t="s">
        <v>32</v>
      </c>
      <c r="F942" s="24">
        <v>65</v>
      </c>
      <c r="G942" s="24">
        <v>65</v>
      </c>
      <c r="H942" s="24" t="str">
        <f t="shared" si="14"/>
        <v>2001_IBS_17</v>
      </c>
      <c r="I942" s="24">
        <f>VLOOKUP(H942,inTHLBdata!A:H,7,FALSE)</f>
        <v>65</v>
      </c>
      <c r="J942" s="24">
        <f>VLOOKUP(H942,inTHLBdata!A:H,8,FALSE)</f>
        <v>65</v>
      </c>
      <c r="N942" s="24"/>
    </row>
    <row r="943" spans="1:14">
      <c r="A943" s="24">
        <v>2001</v>
      </c>
      <c r="B943" s="24" t="s">
        <v>186</v>
      </c>
      <c r="C943" t="str">
        <f>VLOOKUP(B943,'FHF LUT'!$A$5:$H$81,2,FALSE)</f>
        <v>Spruce Beetle</v>
      </c>
      <c r="D943" s="24">
        <v>18</v>
      </c>
      <c r="E943" s="24" t="s">
        <v>15</v>
      </c>
      <c r="F943" s="24">
        <v>17</v>
      </c>
      <c r="G943" s="24">
        <v>0</v>
      </c>
      <c r="H943" s="24" t="str">
        <f t="shared" si="14"/>
        <v>2001_IBS_18</v>
      </c>
      <c r="I943" s="24">
        <f>VLOOKUP(H943,inTHLBdata!A:H,7,FALSE)</f>
        <v>17</v>
      </c>
      <c r="J943" s="24">
        <f>VLOOKUP(H943,inTHLBdata!A:H,8,FALSE)</f>
        <v>0</v>
      </c>
      <c r="N943" s="24"/>
    </row>
    <row r="944" spans="1:14">
      <c r="A944" s="24">
        <v>2001</v>
      </c>
      <c r="B944" s="24" t="s">
        <v>186</v>
      </c>
      <c r="C944" t="str">
        <f>VLOOKUP(B944,'FHF LUT'!$A$5:$H$81,2,FALSE)</f>
        <v>Spruce Beetle</v>
      </c>
      <c r="D944" s="24">
        <v>20</v>
      </c>
      <c r="E944" s="24" t="s">
        <v>6</v>
      </c>
      <c r="F944" s="24">
        <v>288909</v>
      </c>
      <c r="G944" s="24">
        <v>218494</v>
      </c>
      <c r="H944" s="24" t="str">
        <f t="shared" si="14"/>
        <v>2001_IBS_20</v>
      </c>
      <c r="I944" s="24">
        <f>VLOOKUP(H944,inTHLBdata!A:H,7,FALSE)</f>
        <v>196023</v>
      </c>
      <c r="J944" s="24">
        <f>VLOOKUP(H944,inTHLBdata!A:H,8,FALSE)</f>
        <v>142790</v>
      </c>
      <c r="N944" s="24"/>
    </row>
    <row r="945" spans="1:14">
      <c r="A945" s="24">
        <v>2001</v>
      </c>
      <c r="B945" s="24" t="s">
        <v>186</v>
      </c>
      <c r="C945" t="str">
        <f>VLOOKUP(B945,'FHF LUT'!$A$5:$H$81,2,FALSE)</f>
        <v>Spruce Beetle</v>
      </c>
      <c r="D945" s="24">
        <v>22</v>
      </c>
      <c r="E945" s="24" t="s">
        <v>19</v>
      </c>
      <c r="F945" s="24">
        <v>345</v>
      </c>
      <c r="G945" s="24">
        <v>281</v>
      </c>
      <c r="H945" s="24" t="str">
        <f t="shared" si="14"/>
        <v>2001_IBS_22</v>
      </c>
      <c r="I945" s="24">
        <f>VLOOKUP(H945,inTHLBdata!A:H,7,FALSE)</f>
        <v>80</v>
      </c>
      <c r="J945" s="24">
        <f>VLOOKUP(H945,inTHLBdata!A:H,8,FALSE)</f>
        <v>16</v>
      </c>
      <c r="N945" s="24"/>
    </row>
    <row r="946" spans="1:14">
      <c r="A946" s="24">
        <v>2001</v>
      </c>
      <c r="B946" s="24" t="s">
        <v>186</v>
      </c>
      <c r="C946" t="str">
        <f>VLOOKUP(B946,'FHF LUT'!$A$5:$H$81,2,FALSE)</f>
        <v>Spruce Beetle</v>
      </c>
      <c r="D946" s="24">
        <v>23</v>
      </c>
      <c r="E946" s="24" t="s">
        <v>27</v>
      </c>
      <c r="F946" s="24">
        <v>20448</v>
      </c>
      <c r="G946" s="24">
        <v>16417</v>
      </c>
      <c r="H946" s="24" t="str">
        <f t="shared" si="14"/>
        <v>2001_IBS_23</v>
      </c>
      <c r="I946" s="24">
        <f>VLOOKUP(H946,inTHLBdata!A:H,7,FALSE)</f>
        <v>13688</v>
      </c>
      <c r="J946" s="24">
        <f>VLOOKUP(H946,inTHLBdata!A:H,8,FALSE)</f>
        <v>9769</v>
      </c>
      <c r="N946" s="24"/>
    </row>
    <row r="947" spans="1:14">
      <c r="A947" s="24">
        <v>2001</v>
      </c>
      <c r="B947" s="24" t="s">
        <v>186</v>
      </c>
      <c r="C947" t="str">
        <f>VLOOKUP(B947,'FHF LUT'!$A$5:$H$81,2,FALSE)</f>
        <v>Spruce Beetle</v>
      </c>
      <c r="D947" s="24">
        <v>24</v>
      </c>
      <c r="E947" s="24" t="s">
        <v>17</v>
      </c>
      <c r="F947" s="24">
        <v>524536</v>
      </c>
      <c r="G947" s="24">
        <v>446871</v>
      </c>
      <c r="H947" s="24" t="str">
        <f t="shared" si="14"/>
        <v>2001_IBS_24</v>
      </c>
      <c r="I947" s="24">
        <f>VLOOKUP(H947,inTHLBdata!A:H,7,FALSE)</f>
        <v>170303</v>
      </c>
      <c r="J947" s="24">
        <f>VLOOKUP(H947,inTHLBdata!A:H,8,FALSE)</f>
        <v>133034</v>
      </c>
      <c r="N947" s="24"/>
    </row>
    <row r="948" spans="1:14">
      <c r="A948" s="24">
        <v>2001</v>
      </c>
      <c r="B948" s="24" t="s">
        <v>186</v>
      </c>
      <c r="C948" t="str">
        <f>VLOOKUP(B948,'FHF LUT'!$A$5:$H$81,2,FALSE)</f>
        <v>Spruce Beetle</v>
      </c>
      <c r="D948" s="24">
        <v>25</v>
      </c>
      <c r="E948" s="24" t="s">
        <v>23</v>
      </c>
      <c r="F948" s="24">
        <v>0</v>
      </c>
      <c r="G948" s="24">
        <v>0</v>
      </c>
      <c r="H948" s="24" t="str">
        <f t="shared" si="14"/>
        <v>2001_IBS_25</v>
      </c>
      <c r="I948" s="24">
        <f>VLOOKUP(H948,inTHLBdata!A:H,7,FALSE)</f>
        <v>0</v>
      </c>
      <c r="J948" s="24">
        <f>VLOOKUP(H948,inTHLBdata!A:H,8,FALSE)</f>
        <v>0</v>
      </c>
      <c r="N948" s="24"/>
    </row>
    <row r="949" spans="1:14">
      <c r="A949" s="24">
        <v>2001</v>
      </c>
      <c r="B949" s="24" t="s">
        <v>186</v>
      </c>
      <c r="C949" t="str">
        <f>VLOOKUP(B949,'FHF LUT'!$A$5:$H$81,2,FALSE)</f>
        <v>Spruce Beetle</v>
      </c>
      <c r="D949" s="24">
        <v>26</v>
      </c>
      <c r="E949" s="24" t="s">
        <v>14</v>
      </c>
      <c r="F949" s="24">
        <v>10512</v>
      </c>
      <c r="G949" s="24">
        <v>8102</v>
      </c>
      <c r="H949" s="24" t="str">
        <f t="shared" si="14"/>
        <v>2001_IBS_26</v>
      </c>
      <c r="I949" s="24">
        <f>VLOOKUP(H949,inTHLBdata!A:H,7,FALSE)</f>
        <v>6823</v>
      </c>
      <c r="J949" s="24">
        <f>VLOOKUP(H949,inTHLBdata!A:H,8,FALSE)</f>
        <v>5074</v>
      </c>
      <c r="N949" s="24"/>
    </row>
    <row r="950" spans="1:14">
      <c r="A950" s="24">
        <v>2001</v>
      </c>
      <c r="B950" s="24" t="s">
        <v>186</v>
      </c>
      <c r="C950" t="str">
        <f>VLOOKUP(B950,'FHF LUT'!$A$5:$H$81,2,FALSE)</f>
        <v>Spruce Beetle</v>
      </c>
      <c r="D950" s="24">
        <v>27</v>
      </c>
      <c r="E950" s="24" t="s">
        <v>21</v>
      </c>
      <c r="F950" s="24">
        <v>0</v>
      </c>
      <c r="G950" s="24">
        <v>0</v>
      </c>
      <c r="H950" s="24" t="str">
        <f t="shared" si="14"/>
        <v>2001_IBS_27</v>
      </c>
      <c r="I950" s="24">
        <f>VLOOKUP(H950,inTHLBdata!A:H,7,FALSE)</f>
        <v>0</v>
      </c>
      <c r="J950" s="24">
        <f>VLOOKUP(H950,inTHLBdata!A:H,8,FALSE)</f>
        <v>0</v>
      </c>
      <c r="N950" s="24"/>
    </row>
    <row r="951" spans="1:14">
      <c r="A951" s="24">
        <v>2001</v>
      </c>
      <c r="B951" s="24" t="s">
        <v>186</v>
      </c>
      <c r="C951" t="str">
        <f>VLOOKUP(B951,'FHF LUT'!$A$5:$H$81,2,FALSE)</f>
        <v>Spruce Beetle</v>
      </c>
      <c r="D951" s="24">
        <v>29</v>
      </c>
      <c r="E951" s="24" t="s">
        <v>9</v>
      </c>
      <c r="F951" s="24">
        <v>1665</v>
      </c>
      <c r="G951" s="24">
        <v>1530</v>
      </c>
      <c r="H951" s="24" t="str">
        <f t="shared" si="14"/>
        <v>2001_IBS_29</v>
      </c>
      <c r="I951" s="24">
        <f>VLOOKUP(H951,inTHLBdata!A:H,7,FALSE)</f>
        <v>573</v>
      </c>
      <c r="J951" s="24">
        <f>VLOOKUP(H951,inTHLBdata!A:H,8,FALSE)</f>
        <v>468</v>
      </c>
      <c r="N951" s="24"/>
    </row>
    <row r="952" spans="1:14">
      <c r="A952" s="24">
        <v>2001</v>
      </c>
      <c r="B952" s="24" t="s">
        <v>186</v>
      </c>
      <c r="C952" t="str">
        <f>VLOOKUP(B952,'FHF LUT'!$A$5:$H$81,2,FALSE)</f>
        <v>Spruce Beetle</v>
      </c>
      <c r="D952" s="24">
        <v>30</v>
      </c>
      <c r="E952" s="24" t="s">
        <v>35</v>
      </c>
      <c r="F952" s="24">
        <v>0</v>
      </c>
      <c r="G952" s="24">
        <v>0</v>
      </c>
      <c r="H952" s="24" t="str">
        <f t="shared" si="14"/>
        <v>2001_IBS_30</v>
      </c>
      <c r="I952" s="24">
        <f>VLOOKUP(H952,inTHLBdata!A:H,7,FALSE)</f>
        <v>0</v>
      </c>
      <c r="J952" s="24">
        <f>VLOOKUP(H952,inTHLBdata!A:H,8,FALSE)</f>
        <v>0</v>
      </c>
      <c r="N952" s="24"/>
    </row>
    <row r="953" spans="1:14">
      <c r="A953" s="24">
        <v>2001</v>
      </c>
      <c r="B953" s="24" t="s">
        <v>186</v>
      </c>
      <c r="C953" t="str">
        <f>VLOOKUP(B953,'FHF LUT'!$A$5:$H$81,2,FALSE)</f>
        <v>Spruce Beetle</v>
      </c>
      <c r="D953" s="24">
        <v>31</v>
      </c>
      <c r="E953" s="24" t="s">
        <v>34</v>
      </c>
      <c r="F953" s="24">
        <v>4953</v>
      </c>
      <c r="G953" s="24">
        <v>4953</v>
      </c>
      <c r="H953" s="24" t="str">
        <f t="shared" si="14"/>
        <v>2001_IBS_31</v>
      </c>
      <c r="I953" s="24">
        <f>VLOOKUP(H953,inTHLBdata!A:H,7,FALSE)</f>
        <v>63</v>
      </c>
      <c r="J953" s="24">
        <f>VLOOKUP(H953,inTHLBdata!A:H,8,FALSE)</f>
        <v>63</v>
      </c>
      <c r="N953" s="24"/>
    </row>
    <row r="954" spans="1:14">
      <c r="A954" s="24">
        <v>2001</v>
      </c>
      <c r="B954" s="24" t="s">
        <v>186</v>
      </c>
      <c r="C954" t="str">
        <f>VLOOKUP(B954,'FHF LUT'!$A$5:$H$81,2,FALSE)</f>
        <v>Spruce Beetle</v>
      </c>
      <c r="D954" s="24">
        <v>38</v>
      </c>
      <c r="E954" s="24" t="s">
        <v>8</v>
      </c>
      <c r="F954" s="24">
        <v>0</v>
      </c>
      <c r="G954" s="24">
        <v>0</v>
      </c>
      <c r="H954" s="24" t="str">
        <f t="shared" si="14"/>
        <v>2001_IBS_38</v>
      </c>
      <c r="I954" s="24">
        <f>VLOOKUP(H954,inTHLBdata!A:H,7,FALSE)</f>
        <v>0</v>
      </c>
      <c r="J954" s="24">
        <f>VLOOKUP(H954,inTHLBdata!A:H,8,FALSE)</f>
        <v>0</v>
      </c>
      <c r="N954" s="24"/>
    </row>
    <row r="955" spans="1:14">
      <c r="A955" s="24">
        <v>2001</v>
      </c>
      <c r="B955" s="24" t="s">
        <v>186</v>
      </c>
      <c r="C955" t="str">
        <f>VLOOKUP(B955,'FHF LUT'!$A$5:$H$81,2,FALSE)</f>
        <v>Spruce Beetle</v>
      </c>
      <c r="D955" s="24">
        <v>39</v>
      </c>
      <c r="E955" s="24" t="s">
        <v>36</v>
      </c>
      <c r="F955" s="24">
        <v>0</v>
      </c>
      <c r="G955" s="24">
        <v>0</v>
      </c>
      <c r="H955" s="24" t="str">
        <f t="shared" si="14"/>
        <v>2001_IBS_39</v>
      </c>
      <c r="I955" s="24">
        <f>VLOOKUP(H955,inTHLBdata!A:H,7,FALSE)</f>
        <v>0</v>
      </c>
      <c r="J955" s="24">
        <f>VLOOKUP(H955,inTHLBdata!A:H,8,FALSE)</f>
        <v>0</v>
      </c>
      <c r="N955" s="24"/>
    </row>
    <row r="956" spans="1:14">
      <c r="A956" s="24">
        <v>2001</v>
      </c>
      <c r="B956" s="24" t="s">
        <v>186</v>
      </c>
      <c r="C956" t="str">
        <f>VLOOKUP(B956,'FHF LUT'!$A$5:$H$81,2,FALSE)</f>
        <v>Spruce Beetle</v>
      </c>
      <c r="D956" s="24">
        <v>40</v>
      </c>
      <c r="E956" s="24" t="s">
        <v>31</v>
      </c>
      <c r="F956" s="24">
        <v>10165</v>
      </c>
      <c r="G956" s="24">
        <v>10105</v>
      </c>
      <c r="H956" s="24" t="str">
        <f t="shared" si="14"/>
        <v>2001_IBS_40</v>
      </c>
      <c r="I956" s="24">
        <f>VLOOKUP(H956,inTHLBdata!A:H,7,FALSE)</f>
        <v>3799</v>
      </c>
      <c r="J956" s="24">
        <f>VLOOKUP(H956,inTHLBdata!A:H,8,FALSE)</f>
        <v>3739</v>
      </c>
      <c r="N956" s="24"/>
    </row>
    <row r="957" spans="1:14">
      <c r="A957" s="24">
        <v>2001</v>
      </c>
      <c r="B957" s="24" t="s">
        <v>186</v>
      </c>
      <c r="C957" t="str">
        <f>VLOOKUP(B957,'FHF LUT'!$A$5:$H$81,2,FALSE)</f>
        <v>Spruce Beetle</v>
      </c>
      <c r="D957" s="24">
        <v>41</v>
      </c>
      <c r="E957" s="24" t="s">
        <v>26</v>
      </c>
      <c r="F957" s="24">
        <v>3216</v>
      </c>
      <c r="G957" s="24">
        <v>3169</v>
      </c>
      <c r="H957" s="24" t="str">
        <f t="shared" si="14"/>
        <v>2001_IBS_41</v>
      </c>
      <c r="I957" s="24">
        <f>VLOOKUP(H957,inTHLBdata!A:H,7,FALSE)</f>
        <v>78</v>
      </c>
      <c r="J957" s="24">
        <f>VLOOKUP(H957,inTHLBdata!A:H,8,FALSE)</f>
        <v>78</v>
      </c>
      <c r="N957" s="24"/>
    </row>
    <row r="958" spans="1:14">
      <c r="A958" s="24">
        <v>2001</v>
      </c>
      <c r="B958" s="24" t="s">
        <v>186</v>
      </c>
      <c r="C958" t="str">
        <f>VLOOKUP(B958,'FHF LUT'!$A$5:$H$81,2,FALSE)</f>
        <v>Spruce Beetle</v>
      </c>
      <c r="D958" s="24">
        <v>43</v>
      </c>
      <c r="E958" s="24" t="s">
        <v>20</v>
      </c>
      <c r="F958" s="24">
        <v>0</v>
      </c>
      <c r="G958" s="24">
        <v>0</v>
      </c>
      <c r="H958" s="24" t="str">
        <f t="shared" si="14"/>
        <v>2001_IBS_43</v>
      </c>
      <c r="I958" s="24">
        <f>VLOOKUP(H958,inTHLBdata!A:H,7,FALSE)</f>
        <v>0</v>
      </c>
      <c r="J958" s="24">
        <f>VLOOKUP(H958,inTHLBdata!A:H,8,FALSE)</f>
        <v>0</v>
      </c>
      <c r="N958" s="24"/>
    </row>
    <row r="959" spans="1:14">
      <c r="A959" s="24">
        <v>2001</v>
      </c>
      <c r="B959" s="24" t="s">
        <v>186</v>
      </c>
      <c r="C959" t="str">
        <f>VLOOKUP(B959,'FHF LUT'!$A$5:$H$81,2,FALSE)</f>
        <v>Spruce Beetle</v>
      </c>
      <c r="D959" s="24">
        <v>44</v>
      </c>
      <c r="E959" s="24" t="s">
        <v>3</v>
      </c>
      <c r="F959" s="24">
        <v>0</v>
      </c>
      <c r="G959" s="24">
        <v>0</v>
      </c>
      <c r="H959" s="24" t="str">
        <f t="shared" si="14"/>
        <v>2001_IBS_44</v>
      </c>
      <c r="I959" s="24">
        <f>VLOOKUP(H959,inTHLBdata!A:H,7,FALSE)</f>
        <v>0</v>
      </c>
      <c r="J959" s="24">
        <f>VLOOKUP(H959,inTHLBdata!A:H,8,FALSE)</f>
        <v>0</v>
      </c>
      <c r="N959" s="24"/>
    </row>
    <row r="960" spans="1:14">
      <c r="A960" s="24">
        <v>2001</v>
      </c>
      <c r="B960" s="24" t="s">
        <v>186</v>
      </c>
      <c r="C960" t="str">
        <f>VLOOKUP(B960,'FHF LUT'!$A$5:$H$81,2,FALSE)</f>
        <v>Spruce Beetle</v>
      </c>
      <c r="D960" s="24">
        <v>45</v>
      </c>
      <c r="E960" s="24" t="s">
        <v>5</v>
      </c>
      <c r="F960" s="24">
        <v>1585</v>
      </c>
      <c r="G960" s="24">
        <v>1332</v>
      </c>
      <c r="H960" s="24" t="str">
        <f t="shared" si="14"/>
        <v>2001_IBS_45</v>
      </c>
      <c r="I960" s="24">
        <f>VLOOKUP(H960,inTHLBdata!A:H,7,FALSE)</f>
        <v>799</v>
      </c>
      <c r="J960" s="24">
        <f>VLOOKUP(H960,inTHLBdata!A:H,8,FALSE)</f>
        <v>558</v>
      </c>
      <c r="N960" s="24"/>
    </row>
    <row r="961" spans="1:14">
      <c r="A961" s="24">
        <v>2001</v>
      </c>
      <c r="B961" s="24" t="s">
        <v>186</v>
      </c>
      <c r="C961" t="str">
        <f>VLOOKUP(B961,'FHF LUT'!$A$5:$H$81,2,FALSE)</f>
        <v>Spruce Beetle</v>
      </c>
      <c r="D961" s="24">
        <v>46</v>
      </c>
      <c r="E961" s="24" t="s">
        <v>234</v>
      </c>
      <c r="F961" s="24">
        <v>7009</v>
      </c>
      <c r="G961" s="24">
        <v>7009</v>
      </c>
      <c r="H961" s="24" t="str">
        <f t="shared" si="14"/>
        <v>2001_IBS_46</v>
      </c>
      <c r="I961" s="24">
        <f>VLOOKUP(H961,inTHLBdata!A:H,7,FALSE)</f>
        <v>125</v>
      </c>
      <c r="J961" s="24">
        <f>VLOOKUP(H961,inTHLBdata!A:H,8,FALSE)</f>
        <v>125</v>
      </c>
      <c r="N961" s="24"/>
    </row>
    <row r="962" spans="1:14">
      <c r="A962" s="24">
        <v>2001</v>
      </c>
      <c r="B962" s="24" t="s">
        <v>186</v>
      </c>
      <c r="C962" t="str">
        <f>VLOOKUP(B962,'FHF LUT'!$A$5:$H$81,2,FALSE)</f>
        <v>Spruce Beetle</v>
      </c>
      <c r="D962" s="24">
        <v>47</v>
      </c>
      <c r="E962" s="24" t="s">
        <v>233</v>
      </c>
      <c r="F962" s="24">
        <v>0</v>
      </c>
      <c r="G962" s="24">
        <v>0</v>
      </c>
      <c r="H962" s="24" t="str">
        <f t="shared" si="14"/>
        <v>2001_IBS_47</v>
      </c>
      <c r="I962" s="24">
        <f>VLOOKUP(H962,inTHLBdata!A:H,7,FALSE)</f>
        <v>0</v>
      </c>
      <c r="J962" s="24">
        <f>VLOOKUP(H962,inTHLBdata!A:H,8,FALSE)</f>
        <v>0</v>
      </c>
      <c r="N962" s="24"/>
    </row>
    <row r="963" spans="1:14">
      <c r="A963" s="24">
        <v>2001</v>
      </c>
      <c r="B963" s="24" t="s">
        <v>186</v>
      </c>
      <c r="C963" t="str">
        <f>VLOOKUP(B963,'FHF LUT'!$A$5:$H$81,2,FALSE)</f>
        <v>Spruce Beetle</v>
      </c>
      <c r="D963" s="24">
        <v>48</v>
      </c>
      <c r="E963" s="24" t="s">
        <v>235</v>
      </c>
      <c r="F963" s="24">
        <v>0</v>
      </c>
      <c r="G963" s="24">
        <v>0</v>
      </c>
      <c r="H963" s="24" t="str">
        <f t="shared" ref="H963:H1026" si="15">CONCATENATE(A963,"_",B963,"_",D963)</f>
        <v>2001_IBS_48</v>
      </c>
      <c r="I963" s="24">
        <f>VLOOKUP(H963,inTHLBdata!A:H,7,FALSE)</f>
        <v>0</v>
      </c>
      <c r="J963" s="24">
        <f>VLOOKUP(H963,inTHLBdata!A:H,8,FALSE)</f>
        <v>0</v>
      </c>
      <c r="N963" s="24"/>
    </row>
    <row r="964" spans="1:14">
      <c r="A964" s="24">
        <v>2001</v>
      </c>
      <c r="B964" s="24" t="s">
        <v>192</v>
      </c>
      <c r="C964" t="str">
        <f>VLOOKUP(B964,'FHF LUT'!$A$5:$H$81,2,FALSE)</f>
        <v>Red Turpentine Beetle</v>
      </c>
      <c r="D964" s="24">
        <v>1</v>
      </c>
      <c r="E964" s="24" t="s">
        <v>10</v>
      </c>
      <c r="F964" s="24">
        <v>0</v>
      </c>
      <c r="G964" s="24">
        <v>0</v>
      </c>
      <c r="H964" s="24" t="str">
        <f t="shared" si="15"/>
        <v>2001_IBT_1</v>
      </c>
      <c r="I964" s="24">
        <f>VLOOKUP(H964,inTHLBdata!A:H,7,FALSE)</f>
        <v>0</v>
      </c>
      <c r="J964" s="24">
        <f>VLOOKUP(H964,inTHLBdata!A:H,8,FALSE)</f>
        <v>0</v>
      </c>
      <c r="N964" s="24"/>
    </row>
    <row r="965" spans="1:14">
      <c r="A965" s="24">
        <v>2001</v>
      </c>
      <c r="B965" s="24" t="s">
        <v>192</v>
      </c>
      <c r="C965" t="str">
        <f>VLOOKUP(B965,'FHF LUT'!$A$5:$H$81,2,FALSE)</f>
        <v>Red Turpentine Beetle</v>
      </c>
      <c r="D965" s="24">
        <v>2</v>
      </c>
      <c r="E965" s="24" t="s">
        <v>22</v>
      </c>
      <c r="F965" s="24">
        <v>0</v>
      </c>
      <c r="G965" s="24">
        <v>0</v>
      </c>
      <c r="H965" s="24" t="str">
        <f t="shared" si="15"/>
        <v>2001_IBT_2</v>
      </c>
      <c r="I965" s="24">
        <f>VLOOKUP(H965,inTHLBdata!A:H,7,FALSE)</f>
        <v>0</v>
      </c>
      <c r="J965" s="24">
        <f>VLOOKUP(H965,inTHLBdata!A:H,8,FALSE)</f>
        <v>0</v>
      </c>
      <c r="N965" s="24"/>
    </row>
    <row r="966" spans="1:14">
      <c r="A966" s="24">
        <v>2001</v>
      </c>
      <c r="B966" s="24" t="s">
        <v>192</v>
      </c>
      <c r="C966" t="str">
        <f>VLOOKUP(B966,'FHF LUT'!$A$5:$H$81,2,FALSE)</f>
        <v>Red Turpentine Beetle</v>
      </c>
      <c r="D966" s="24">
        <v>3</v>
      </c>
      <c r="E966" s="24" t="s">
        <v>13</v>
      </c>
      <c r="F966" s="24">
        <v>0</v>
      </c>
      <c r="G966" s="24">
        <v>0</v>
      </c>
      <c r="H966" s="24" t="str">
        <f t="shared" si="15"/>
        <v>2001_IBT_3</v>
      </c>
      <c r="I966" s="24">
        <f>VLOOKUP(H966,inTHLBdata!A:H,7,FALSE)</f>
        <v>0</v>
      </c>
      <c r="J966" s="24">
        <f>VLOOKUP(H966,inTHLBdata!A:H,8,FALSE)</f>
        <v>0</v>
      </c>
      <c r="N966" s="24"/>
    </row>
    <row r="967" spans="1:14">
      <c r="A967" s="24">
        <v>2001</v>
      </c>
      <c r="B967" s="24" t="s">
        <v>192</v>
      </c>
      <c r="C967" t="str">
        <f>VLOOKUP(B967,'FHF LUT'!$A$5:$H$81,2,FALSE)</f>
        <v>Red Turpentine Beetle</v>
      </c>
      <c r="D967" s="24">
        <v>4</v>
      </c>
      <c r="E967" s="24" t="s">
        <v>28</v>
      </c>
      <c r="F967" s="24">
        <v>0</v>
      </c>
      <c r="G967" s="24">
        <v>0</v>
      </c>
      <c r="H967" s="24" t="str">
        <f t="shared" si="15"/>
        <v>2001_IBT_4</v>
      </c>
      <c r="I967" s="24">
        <f>VLOOKUP(H967,inTHLBdata!A:H,7,FALSE)</f>
        <v>0</v>
      </c>
      <c r="J967" s="24">
        <f>VLOOKUP(H967,inTHLBdata!A:H,8,FALSE)</f>
        <v>0</v>
      </c>
      <c r="N967" s="24"/>
    </row>
    <row r="968" spans="1:14">
      <c r="A968" s="24">
        <v>2001</v>
      </c>
      <c r="B968" s="24" t="s">
        <v>192</v>
      </c>
      <c r="C968" t="str">
        <f>VLOOKUP(B968,'FHF LUT'!$A$5:$H$81,2,FALSE)</f>
        <v>Red Turpentine Beetle</v>
      </c>
      <c r="D968" s="24">
        <v>5</v>
      </c>
      <c r="E968" s="24" t="s">
        <v>16</v>
      </c>
      <c r="F968" s="24">
        <v>0</v>
      </c>
      <c r="G968" s="24">
        <v>0</v>
      </c>
      <c r="H968" s="24" t="str">
        <f t="shared" si="15"/>
        <v>2001_IBT_5</v>
      </c>
      <c r="I968" s="24">
        <f>VLOOKUP(H968,inTHLBdata!A:H,7,FALSE)</f>
        <v>0</v>
      </c>
      <c r="J968" s="24">
        <f>VLOOKUP(H968,inTHLBdata!A:H,8,FALSE)</f>
        <v>0</v>
      </c>
      <c r="N968" s="24"/>
    </row>
    <row r="969" spans="1:14">
      <c r="A969" s="24">
        <v>2001</v>
      </c>
      <c r="B969" s="24" t="s">
        <v>192</v>
      </c>
      <c r="C969" t="str">
        <f>VLOOKUP(B969,'FHF LUT'!$A$5:$H$81,2,FALSE)</f>
        <v>Red Turpentine Beetle</v>
      </c>
      <c r="D969" s="24">
        <v>7</v>
      </c>
      <c r="E969" s="24" t="s">
        <v>25</v>
      </c>
      <c r="F969" s="24">
        <v>0</v>
      </c>
      <c r="G969" s="24">
        <v>0</v>
      </c>
      <c r="H969" s="24" t="str">
        <f t="shared" si="15"/>
        <v>2001_IBT_7</v>
      </c>
      <c r="I969" s="24">
        <f>VLOOKUP(H969,inTHLBdata!A:H,7,FALSE)</f>
        <v>0</v>
      </c>
      <c r="J969" s="24">
        <f>VLOOKUP(H969,inTHLBdata!A:H,8,FALSE)</f>
        <v>0</v>
      </c>
      <c r="N969" s="24"/>
    </row>
    <row r="970" spans="1:14">
      <c r="A970" s="24">
        <v>2001</v>
      </c>
      <c r="B970" s="24" t="s">
        <v>192</v>
      </c>
      <c r="C970" t="str">
        <f>VLOOKUP(B970,'FHF LUT'!$A$5:$H$81,2,FALSE)</f>
        <v>Red Turpentine Beetle</v>
      </c>
      <c r="D970" s="24">
        <v>8</v>
      </c>
      <c r="E970" s="24" t="s">
        <v>29</v>
      </c>
      <c r="F970" s="24">
        <v>0</v>
      </c>
      <c r="G970" s="24">
        <v>0</v>
      </c>
      <c r="H970" s="24" t="str">
        <f t="shared" si="15"/>
        <v>2001_IBT_8</v>
      </c>
      <c r="I970" s="24">
        <f>VLOOKUP(H970,inTHLBdata!A:H,7,FALSE)</f>
        <v>0</v>
      </c>
      <c r="J970" s="24">
        <f>VLOOKUP(H970,inTHLBdata!A:H,8,FALSE)</f>
        <v>0</v>
      </c>
      <c r="N970" s="24"/>
    </row>
    <row r="971" spans="1:14">
      <c r="A971" s="24">
        <v>2001</v>
      </c>
      <c r="B971" s="24" t="s">
        <v>192</v>
      </c>
      <c r="C971" t="str">
        <f>VLOOKUP(B971,'FHF LUT'!$A$5:$H$81,2,FALSE)</f>
        <v>Red Turpentine Beetle</v>
      </c>
      <c r="D971" s="24">
        <v>9</v>
      </c>
      <c r="E971" s="24" t="s">
        <v>7</v>
      </c>
      <c r="F971" s="24">
        <v>0</v>
      </c>
      <c r="G971" s="24">
        <v>0</v>
      </c>
      <c r="H971" s="24" t="str">
        <f t="shared" si="15"/>
        <v>2001_IBT_9</v>
      </c>
      <c r="I971" s="24">
        <f>VLOOKUP(H971,inTHLBdata!A:H,7,FALSE)</f>
        <v>0</v>
      </c>
      <c r="J971" s="24">
        <f>VLOOKUP(H971,inTHLBdata!A:H,8,FALSE)</f>
        <v>0</v>
      </c>
      <c r="N971" s="24"/>
    </row>
    <row r="972" spans="1:14">
      <c r="A972" s="24">
        <v>2001</v>
      </c>
      <c r="B972" s="24" t="s">
        <v>192</v>
      </c>
      <c r="C972" t="str">
        <f>VLOOKUP(B972,'FHF LUT'!$A$5:$H$81,2,FALSE)</f>
        <v>Red Turpentine Beetle</v>
      </c>
      <c r="D972" s="24">
        <v>10</v>
      </c>
      <c r="E972" s="24" t="s">
        <v>18</v>
      </c>
      <c r="F972" s="24">
        <v>0</v>
      </c>
      <c r="G972" s="24">
        <v>0</v>
      </c>
      <c r="H972" s="24" t="str">
        <f t="shared" si="15"/>
        <v>2001_IBT_10</v>
      </c>
      <c r="I972" s="24">
        <f>VLOOKUP(H972,inTHLBdata!A:H,7,FALSE)</f>
        <v>0</v>
      </c>
      <c r="J972" s="24">
        <f>VLOOKUP(H972,inTHLBdata!A:H,8,FALSE)</f>
        <v>0</v>
      </c>
      <c r="N972" s="24"/>
    </row>
    <row r="973" spans="1:14">
      <c r="A973" s="24">
        <v>2001</v>
      </c>
      <c r="B973" s="24" t="s">
        <v>192</v>
      </c>
      <c r="C973" t="str">
        <f>VLOOKUP(B973,'FHF LUT'!$A$5:$H$81,2,FALSE)</f>
        <v>Red Turpentine Beetle</v>
      </c>
      <c r="D973" s="24">
        <v>11</v>
      </c>
      <c r="E973" s="24" t="s">
        <v>4</v>
      </c>
      <c r="F973" s="24">
        <v>0</v>
      </c>
      <c r="G973" s="24">
        <v>0</v>
      </c>
      <c r="H973" s="24" t="str">
        <f t="shared" si="15"/>
        <v>2001_IBT_11</v>
      </c>
      <c r="I973" s="24">
        <f>VLOOKUP(H973,inTHLBdata!A:H,7,FALSE)</f>
        <v>0</v>
      </c>
      <c r="J973" s="24">
        <f>VLOOKUP(H973,inTHLBdata!A:H,8,FALSE)</f>
        <v>0</v>
      </c>
      <c r="N973" s="24"/>
    </row>
    <row r="974" spans="1:14">
      <c r="A974" s="24">
        <v>2001</v>
      </c>
      <c r="B974" s="24" t="s">
        <v>192</v>
      </c>
      <c r="C974" t="str">
        <f>VLOOKUP(B974,'FHF LUT'!$A$5:$H$81,2,FALSE)</f>
        <v>Red Turpentine Beetle</v>
      </c>
      <c r="D974" s="24">
        <v>12</v>
      </c>
      <c r="E974" s="24" t="s">
        <v>11</v>
      </c>
      <c r="F974" s="24">
        <v>0</v>
      </c>
      <c r="G974" s="24">
        <v>0</v>
      </c>
      <c r="H974" s="24" t="str">
        <f t="shared" si="15"/>
        <v>2001_IBT_12</v>
      </c>
      <c r="I974" s="24">
        <f>VLOOKUP(H974,inTHLBdata!A:H,7,FALSE)</f>
        <v>0</v>
      </c>
      <c r="J974" s="24">
        <f>VLOOKUP(H974,inTHLBdata!A:H,8,FALSE)</f>
        <v>0</v>
      </c>
      <c r="N974" s="24"/>
    </row>
    <row r="975" spans="1:14">
      <c r="A975" s="24">
        <v>2001</v>
      </c>
      <c r="B975" s="24" t="s">
        <v>192</v>
      </c>
      <c r="C975" t="str">
        <f>VLOOKUP(B975,'FHF LUT'!$A$5:$H$81,2,FALSE)</f>
        <v>Red Turpentine Beetle</v>
      </c>
      <c r="D975" s="24">
        <v>13</v>
      </c>
      <c r="E975" s="24" t="s">
        <v>24</v>
      </c>
      <c r="F975" s="24">
        <v>0</v>
      </c>
      <c r="G975" s="24">
        <v>0</v>
      </c>
      <c r="H975" s="24" t="str">
        <f t="shared" si="15"/>
        <v>2001_IBT_13</v>
      </c>
      <c r="I975" s="24">
        <f>VLOOKUP(H975,inTHLBdata!A:H,7,FALSE)</f>
        <v>0</v>
      </c>
      <c r="J975" s="24">
        <f>VLOOKUP(H975,inTHLBdata!A:H,8,FALSE)</f>
        <v>0</v>
      </c>
      <c r="N975" s="24"/>
    </row>
    <row r="976" spans="1:14">
      <c r="A976" s="24">
        <v>2001</v>
      </c>
      <c r="B976" s="24" t="s">
        <v>192</v>
      </c>
      <c r="C976" t="str">
        <f>VLOOKUP(B976,'FHF LUT'!$A$5:$H$81,2,FALSE)</f>
        <v>Red Turpentine Beetle</v>
      </c>
      <c r="D976" s="24">
        <v>14</v>
      </c>
      <c r="E976" s="24" t="s">
        <v>30</v>
      </c>
      <c r="F976" s="24">
        <v>0</v>
      </c>
      <c r="G976" s="24">
        <v>0</v>
      </c>
      <c r="H976" s="24" t="str">
        <f t="shared" si="15"/>
        <v>2001_IBT_14</v>
      </c>
      <c r="I976" s="24">
        <f>VLOOKUP(H976,inTHLBdata!A:H,7,FALSE)</f>
        <v>0</v>
      </c>
      <c r="J976" s="24">
        <f>VLOOKUP(H976,inTHLBdata!A:H,8,FALSE)</f>
        <v>0</v>
      </c>
      <c r="N976" s="24"/>
    </row>
    <row r="977" spans="1:14">
      <c r="A977" s="24">
        <v>2001</v>
      </c>
      <c r="B977" s="24" t="s">
        <v>192</v>
      </c>
      <c r="C977" t="str">
        <f>VLOOKUP(B977,'FHF LUT'!$A$5:$H$81,2,FALSE)</f>
        <v>Red Turpentine Beetle</v>
      </c>
      <c r="D977" s="24">
        <v>15</v>
      </c>
      <c r="E977" s="24" t="s">
        <v>33</v>
      </c>
      <c r="F977" s="24">
        <v>0</v>
      </c>
      <c r="G977" s="24">
        <v>0</v>
      </c>
      <c r="H977" s="24" t="str">
        <f t="shared" si="15"/>
        <v>2001_IBT_15</v>
      </c>
      <c r="I977" s="24">
        <f>VLOOKUP(H977,inTHLBdata!A:H,7,FALSE)</f>
        <v>0</v>
      </c>
      <c r="J977" s="24">
        <f>VLOOKUP(H977,inTHLBdata!A:H,8,FALSE)</f>
        <v>0</v>
      </c>
      <c r="N977" s="24"/>
    </row>
    <row r="978" spans="1:14">
      <c r="A978" s="24">
        <v>2001</v>
      </c>
      <c r="B978" s="24" t="s">
        <v>192</v>
      </c>
      <c r="C978" t="str">
        <f>VLOOKUP(B978,'FHF LUT'!$A$5:$H$81,2,FALSE)</f>
        <v>Red Turpentine Beetle</v>
      </c>
      <c r="D978" s="24">
        <v>16</v>
      </c>
      <c r="E978" s="24" t="s">
        <v>12</v>
      </c>
      <c r="F978" s="24">
        <v>0</v>
      </c>
      <c r="G978" s="24">
        <v>0</v>
      </c>
      <c r="H978" s="24" t="str">
        <f t="shared" si="15"/>
        <v>2001_IBT_16</v>
      </c>
      <c r="I978" s="24">
        <f>VLOOKUP(H978,inTHLBdata!A:H,7,FALSE)</f>
        <v>0</v>
      </c>
      <c r="J978" s="24">
        <f>VLOOKUP(H978,inTHLBdata!A:H,8,FALSE)</f>
        <v>0</v>
      </c>
      <c r="N978" s="24"/>
    </row>
    <row r="979" spans="1:14">
      <c r="A979" s="24">
        <v>2001</v>
      </c>
      <c r="B979" s="24" t="s">
        <v>192</v>
      </c>
      <c r="C979" t="str">
        <f>VLOOKUP(B979,'FHF LUT'!$A$5:$H$81,2,FALSE)</f>
        <v>Red Turpentine Beetle</v>
      </c>
      <c r="D979" s="24">
        <v>17</v>
      </c>
      <c r="E979" s="24" t="s">
        <v>32</v>
      </c>
      <c r="F979" s="24">
        <v>0</v>
      </c>
      <c r="G979" s="24">
        <v>0</v>
      </c>
      <c r="H979" s="24" t="str">
        <f t="shared" si="15"/>
        <v>2001_IBT_17</v>
      </c>
      <c r="I979" s="24">
        <f>VLOOKUP(H979,inTHLBdata!A:H,7,FALSE)</f>
        <v>0</v>
      </c>
      <c r="J979" s="24">
        <f>VLOOKUP(H979,inTHLBdata!A:H,8,FALSE)</f>
        <v>0</v>
      </c>
      <c r="N979" s="24"/>
    </row>
    <row r="980" spans="1:14">
      <c r="A980" s="24">
        <v>2001</v>
      </c>
      <c r="B980" s="24" t="s">
        <v>192</v>
      </c>
      <c r="C980" t="str">
        <f>VLOOKUP(B980,'FHF LUT'!$A$5:$H$81,2,FALSE)</f>
        <v>Red Turpentine Beetle</v>
      </c>
      <c r="D980" s="24">
        <v>18</v>
      </c>
      <c r="E980" s="24" t="s">
        <v>15</v>
      </c>
      <c r="F980" s="24">
        <v>0</v>
      </c>
      <c r="G980" s="24">
        <v>0</v>
      </c>
      <c r="H980" s="24" t="str">
        <f t="shared" si="15"/>
        <v>2001_IBT_18</v>
      </c>
      <c r="I980" s="24">
        <f>VLOOKUP(H980,inTHLBdata!A:H,7,FALSE)</f>
        <v>0</v>
      </c>
      <c r="J980" s="24">
        <f>VLOOKUP(H980,inTHLBdata!A:H,8,FALSE)</f>
        <v>0</v>
      </c>
      <c r="N980" s="24"/>
    </row>
    <row r="981" spans="1:14">
      <c r="A981" s="24">
        <v>2001</v>
      </c>
      <c r="B981" s="24" t="s">
        <v>192</v>
      </c>
      <c r="C981" t="str">
        <f>VLOOKUP(B981,'FHF LUT'!$A$5:$H$81,2,FALSE)</f>
        <v>Red Turpentine Beetle</v>
      </c>
      <c r="D981" s="24">
        <v>20</v>
      </c>
      <c r="E981" s="24" t="s">
        <v>6</v>
      </c>
      <c r="F981" s="24">
        <v>0</v>
      </c>
      <c r="G981" s="24">
        <v>0</v>
      </c>
      <c r="H981" s="24" t="str">
        <f t="shared" si="15"/>
        <v>2001_IBT_20</v>
      </c>
      <c r="I981" s="24">
        <f>VLOOKUP(H981,inTHLBdata!A:H,7,FALSE)</f>
        <v>0</v>
      </c>
      <c r="J981" s="24">
        <f>VLOOKUP(H981,inTHLBdata!A:H,8,FALSE)</f>
        <v>0</v>
      </c>
      <c r="N981" s="24"/>
    </row>
    <row r="982" spans="1:14">
      <c r="A982" s="24">
        <v>2001</v>
      </c>
      <c r="B982" s="24" t="s">
        <v>192</v>
      </c>
      <c r="C982" t="str">
        <f>VLOOKUP(B982,'FHF LUT'!$A$5:$H$81,2,FALSE)</f>
        <v>Red Turpentine Beetle</v>
      </c>
      <c r="D982" s="24">
        <v>22</v>
      </c>
      <c r="E982" s="24" t="s">
        <v>19</v>
      </c>
      <c r="F982" s="24">
        <v>0</v>
      </c>
      <c r="G982" s="24">
        <v>0</v>
      </c>
      <c r="H982" s="24" t="str">
        <f t="shared" si="15"/>
        <v>2001_IBT_22</v>
      </c>
      <c r="I982" s="24">
        <f>VLOOKUP(H982,inTHLBdata!A:H,7,FALSE)</f>
        <v>0</v>
      </c>
      <c r="J982" s="24">
        <f>VLOOKUP(H982,inTHLBdata!A:H,8,FALSE)</f>
        <v>0</v>
      </c>
      <c r="N982" s="24"/>
    </row>
    <row r="983" spans="1:14">
      <c r="A983" s="24">
        <v>2001</v>
      </c>
      <c r="B983" s="24" t="s">
        <v>192</v>
      </c>
      <c r="C983" t="str">
        <f>VLOOKUP(B983,'FHF LUT'!$A$5:$H$81,2,FALSE)</f>
        <v>Red Turpentine Beetle</v>
      </c>
      <c r="D983" s="24">
        <v>23</v>
      </c>
      <c r="E983" s="24" t="s">
        <v>27</v>
      </c>
      <c r="F983" s="24">
        <v>0</v>
      </c>
      <c r="G983" s="24">
        <v>0</v>
      </c>
      <c r="H983" s="24" t="str">
        <f t="shared" si="15"/>
        <v>2001_IBT_23</v>
      </c>
      <c r="I983" s="24">
        <f>VLOOKUP(H983,inTHLBdata!A:H,7,FALSE)</f>
        <v>0</v>
      </c>
      <c r="J983" s="24">
        <f>VLOOKUP(H983,inTHLBdata!A:H,8,FALSE)</f>
        <v>0</v>
      </c>
      <c r="N983" s="24"/>
    </row>
    <row r="984" spans="1:14">
      <c r="A984" s="24">
        <v>2001</v>
      </c>
      <c r="B984" s="24" t="s">
        <v>192</v>
      </c>
      <c r="C984" t="str">
        <f>VLOOKUP(B984,'FHF LUT'!$A$5:$H$81,2,FALSE)</f>
        <v>Red Turpentine Beetle</v>
      </c>
      <c r="D984" s="24">
        <v>24</v>
      </c>
      <c r="E984" s="24" t="s">
        <v>17</v>
      </c>
      <c r="F984" s="24">
        <v>0</v>
      </c>
      <c r="G984" s="24">
        <v>0</v>
      </c>
      <c r="H984" s="24" t="str">
        <f t="shared" si="15"/>
        <v>2001_IBT_24</v>
      </c>
      <c r="I984" s="24">
        <f>VLOOKUP(H984,inTHLBdata!A:H,7,FALSE)</f>
        <v>0</v>
      </c>
      <c r="J984" s="24">
        <f>VLOOKUP(H984,inTHLBdata!A:H,8,FALSE)</f>
        <v>0</v>
      </c>
      <c r="N984" s="24"/>
    </row>
    <row r="985" spans="1:14">
      <c r="A985" s="24">
        <v>2001</v>
      </c>
      <c r="B985" s="24" t="s">
        <v>192</v>
      </c>
      <c r="C985" t="str">
        <f>VLOOKUP(B985,'FHF LUT'!$A$5:$H$81,2,FALSE)</f>
        <v>Red Turpentine Beetle</v>
      </c>
      <c r="D985" s="24">
        <v>25</v>
      </c>
      <c r="E985" s="24" t="s">
        <v>23</v>
      </c>
      <c r="F985" s="24">
        <v>0</v>
      </c>
      <c r="G985" s="24">
        <v>0</v>
      </c>
      <c r="H985" s="24" t="str">
        <f t="shared" si="15"/>
        <v>2001_IBT_25</v>
      </c>
      <c r="I985" s="24">
        <f>VLOOKUP(H985,inTHLBdata!A:H,7,FALSE)</f>
        <v>0</v>
      </c>
      <c r="J985" s="24">
        <f>VLOOKUP(H985,inTHLBdata!A:H,8,FALSE)</f>
        <v>0</v>
      </c>
      <c r="N985" s="24"/>
    </row>
    <row r="986" spans="1:14">
      <c r="A986" s="24">
        <v>2001</v>
      </c>
      <c r="B986" s="24" t="s">
        <v>192</v>
      </c>
      <c r="C986" t="str">
        <f>VLOOKUP(B986,'FHF LUT'!$A$5:$H$81,2,FALSE)</f>
        <v>Red Turpentine Beetle</v>
      </c>
      <c r="D986" s="24">
        <v>26</v>
      </c>
      <c r="E986" s="24" t="s">
        <v>14</v>
      </c>
      <c r="F986" s="24">
        <v>0</v>
      </c>
      <c r="G986" s="24">
        <v>0</v>
      </c>
      <c r="H986" s="24" t="str">
        <f t="shared" si="15"/>
        <v>2001_IBT_26</v>
      </c>
      <c r="I986" s="24">
        <f>VLOOKUP(H986,inTHLBdata!A:H,7,FALSE)</f>
        <v>0</v>
      </c>
      <c r="J986" s="24">
        <f>VLOOKUP(H986,inTHLBdata!A:H,8,FALSE)</f>
        <v>0</v>
      </c>
      <c r="N986" s="24"/>
    </row>
    <row r="987" spans="1:14">
      <c r="A987" s="24">
        <v>2001</v>
      </c>
      <c r="B987" s="24" t="s">
        <v>192</v>
      </c>
      <c r="C987" t="str">
        <f>VLOOKUP(B987,'FHF LUT'!$A$5:$H$81,2,FALSE)</f>
        <v>Red Turpentine Beetle</v>
      </c>
      <c r="D987" s="24">
        <v>27</v>
      </c>
      <c r="E987" s="24" t="s">
        <v>21</v>
      </c>
      <c r="F987" s="24">
        <v>0</v>
      </c>
      <c r="G987" s="24">
        <v>0</v>
      </c>
      <c r="H987" s="24" t="str">
        <f t="shared" si="15"/>
        <v>2001_IBT_27</v>
      </c>
      <c r="I987" s="24">
        <f>VLOOKUP(H987,inTHLBdata!A:H,7,FALSE)</f>
        <v>0</v>
      </c>
      <c r="J987" s="24">
        <f>VLOOKUP(H987,inTHLBdata!A:H,8,FALSE)</f>
        <v>0</v>
      </c>
      <c r="N987" s="24"/>
    </row>
    <row r="988" spans="1:14">
      <c r="A988" s="24">
        <v>2001</v>
      </c>
      <c r="B988" s="24" t="s">
        <v>192</v>
      </c>
      <c r="C988" t="str">
        <f>VLOOKUP(B988,'FHF LUT'!$A$5:$H$81,2,FALSE)</f>
        <v>Red Turpentine Beetle</v>
      </c>
      <c r="D988" s="24">
        <v>29</v>
      </c>
      <c r="E988" s="24" t="s">
        <v>9</v>
      </c>
      <c r="F988" s="24">
        <v>0</v>
      </c>
      <c r="G988" s="24">
        <v>0</v>
      </c>
      <c r="H988" s="24" t="str">
        <f t="shared" si="15"/>
        <v>2001_IBT_29</v>
      </c>
      <c r="I988" s="24">
        <f>VLOOKUP(H988,inTHLBdata!A:H,7,FALSE)</f>
        <v>0</v>
      </c>
      <c r="J988" s="24">
        <f>VLOOKUP(H988,inTHLBdata!A:H,8,FALSE)</f>
        <v>0</v>
      </c>
      <c r="N988" s="24"/>
    </row>
    <row r="989" spans="1:14">
      <c r="A989" s="24">
        <v>2001</v>
      </c>
      <c r="B989" s="24" t="s">
        <v>192</v>
      </c>
      <c r="C989" t="str">
        <f>VLOOKUP(B989,'FHF LUT'!$A$5:$H$81,2,FALSE)</f>
        <v>Red Turpentine Beetle</v>
      </c>
      <c r="D989" s="24">
        <v>30</v>
      </c>
      <c r="E989" s="24" t="s">
        <v>35</v>
      </c>
      <c r="F989" s="24">
        <v>0</v>
      </c>
      <c r="G989" s="24">
        <v>0</v>
      </c>
      <c r="H989" s="24" t="str">
        <f t="shared" si="15"/>
        <v>2001_IBT_30</v>
      </c>
      <c r="I989" s="24">
        <f>VLOOKUP(H989,inTHLBdata!A:H,7,FALSE)</f>
        <v>0</v>
      </c>
      <c r="J989" s="24">
        <f>VLOOKUP(H989,inTHLBdata!A:H,8,FALSE)</f>
        <v>0</v>
      </c>
      <c r="N989" s="24"/>
    </row>
    <row r="990" spans="1:14">
      <c r="A990" s="24">
        <v>2001</v>
      </c>
      <c r="B990" s="24" t="s">
        <v>192</v>
      </c>
      <c r="C990" t="str">
        <f>VLOOKUP(B990,'FHF LUT'!$A$5:$H$81,2,FALSE)</f>
        <v>Red Turpentine Beetle</v>
      </c>
      <c r="D990" s="24">
        <v>31</v>
      </c>
      <c r="E990" s="24" t="s">
        <v>34</v>
      </c>
      <c r="F990" s="24">
        <v>0</v>
      </c>
      <c r="G990" s="24">
        <v>0</v>
      </c>
      <c r="H990" s="24" t="str">
        <f t="shared" si="15"/>
        <v>2001_IBT_31</v>
      </c>
      <c r="I990" s="24">
        <f>VLOOKUP(H990,inTHLBdata!A:H,7,FALSE)</f>
        <v>0</v>
      </c>
      <c r="J990" s="24">
        <f>VLOOKUP(H990,inTHLBdata!A:H,8,FALSE)</f>
        <v>0</v>
      </c>
      <c r="N990" s="24"/>
    </row>
    <row r="991" spans="1:14">
      <c r="A991" s="24">
        <v>2001</v>
      </c>
      <c r="B991" s="24" t="s">
        <v>192</v>
      </c>
      <c r="C991" t="str">
        <f>VLOOKUP(B991,'FHF LUT'!$A$5:$H$81,2,FALSE)</f>
        <v>Red Turpentine Beetle</v>
      </c>
      <c r="D991" s="24">
        <v>38</v>
      </c>
      <c r="E991" s="24" t="s">
        <v>8</v>
      </c>
      <c r="F991" s="24">
        <v>0</v>
      </c>
      <c r="G991" s="24">
        <v>0</v>
      </c>
      <c r="H991" s="24" t="str">
        <f t="shared" si="15"/>
        <v>2001_IBT_38</v>
      </c>
      <c r="I991" s="24">
        <f>VLOOKUP(H991,inTHLBdata!A:H,7,FALSE)</f>
        <v>0</v>
      </c>
      <c r="J991" s="24">
        <f>VLOOKUP(H991,inTHLBdata!A:H,8,FALSE)</f>
        <v>0</v>
      </c>
      <c r="N991" s="24"/>
    </row>
    <row r="992" spans="1:14">
      <c r="A992" s="24">
        <v>2001</v>
      </c>
      <c r="B992" s="24" t="s">
        <v>192</v>
      </c>
      <c r="C992" t="str">
        <f>VLOOKUP(B992,'FHF LUT'!$A$5:$H$81,2,FALSE)</f>
        <v>Red Turpentine Beetle</v>
      </c>
      <c r="D992" s="24">
        <v>39</v>
      </c>
      <c r="E992" s="24" t="s">
        <v>36</v>
      </c>
      <c r="F992" s="24">
        <v>0</v>
      </c>
      <c r="G992" s="24">
        <v>0</v>
      </c>
      <c r="H992" s="24" t="str">
        <f t="shared" si="15"/>
        <v>2001_IBT_39</v>
      </c>
      <c r="I992" s="24">
        <f>VLOOKUP(H992,inTHLBdata!A:H,7,FALSE)</f>
        <v>0</v>
      </c>
      <c r="J992" s="24">
        <f>VLOOKUP(H992,inTHLBdata!A:H,8,FALSE)</f>
        <v>0</v>
      </c>
      <c r="N992" s="24"/>
    </row>
    <row r="993" spans="1:14">
      <c r="A993" s="24">
        <v>2001</v>
      </c>
      <c r="B993" s="24" t="s">
        <v>192</v>
      </c>
      <c r="C993" t="str">
        <f>VLOOKUP(B993,'FHF LUT'!$A$5:$H$81,2,FALSE)</f>
        <v>Red Turpentine Beetle</v>
      </c>
      <c r="D993" s="24">
        <v>40</v>
      </c>
      <c r="E993" s="24" t="s">
        <v>31</v>
      </c>
      <c r="F993" s="24">
        <v>0</v>
      </c>
      <c r="G993" s="24">
        <v>0</v>
      </c>
      <c r="H993" s="24" t="str">
        <f t="shared" si="15"/>
        <v>2001_IBT_40</v>
      </c>
      <c r="I993" s="24">
        <f>VLOOKUP(H993,inTHLBdata!A:H,7,FALSE)</f>
        <v>0</v>
      </c>
      <c r="J993" s="24">
        <f>VLOOKUP(H993,inTHLBdata!A:H,8,FALSE)</f>
        <v>0</v>
      </c>
      <c r="N993" s="24"/>
    </row>
    <row r="994" spans="1:14">
      <c r="A994" s="24">
        <v>2001</v>
      </c>
      <c r="B994" s="24" t="s">
        <v>192</v>
      </c>
      <c r="C994" t="str">
        <f>VLOOKUP(B994,'FHF LUT'!$A$5:$H$81,2,FALSE)</f>
        <v>Red Turpentine Beetle</v>
      </c>
      <c r="D994" s="24">
        <v>41</v>
      </c>
      <c r="E994" s="24" t="s">
        <v>26</v>
      </c>
      <c r="F994" s="24">
        <v>0</v>
      </c>
      <c r="G994" s="24">
        <v>0</v>
      </c>
      <c r="H994" s="24" t="str">
        <f t="shared" si="15"/>
        <v>2001_IBT_41</v>
      </c>
      <c r="I994" s="24">
        <f>VLOOKUP(H994,inTHLBdata!A:H,7,FALSE)</f>
        <v>0</v>
      </c>
      <c r="J994" s="24">
        <f>VLOOKUP(H994,inTHLBdata!A:H,8,FALSE)</f>
        <v>0</v>
      </c>
      <c r="N994" s="24"/>
    </row>
    <row r="995" spans="1:14">
      <c r="A995" s="24">
        <v>2001</v>
      </c>
      <c r="B995" s="24" t="s">
        <v>192</v>
      </c>
      <c r="C995" t="str">
        <f>VLOOKUP(B995,'FHF LUT'!$A$5:$H$81,2,FALSE)</f>
        <v>Red Turpentine Beetle</v>
      </c>
      <c r="D995" s="24">
        <v>43</v>
      </c>
      <c r="E995" s="24" t="s">
        <v>20</v>
      </c>
      <c r="F995" s="24">
        <v>0</v>
      </c>
      <c r="G995" s="24">
        <v>0</v>
      </c>
      <c r="H995" s="24" t="str">
        <f t="shared" si="15"/>
        <v>2001_IBT_43</v>
      </c>
      <c r="I995" s="24">
        <f>VLOOKUP(H995,inTHLBdata!A:H,7,FALSE)</f>
        <v>0</v>
      </c>
      <c r="J995" s="24">
        <f>VLOOKUP(H995,inTHLBdata!A:H,8,FALSE)</f>
        <v>0</v>
      </c>
      <c r="N995" s="24"/>
    </row>
    <row r="996" spans="1:14">
      <c r="A996" s="24">
        <v>2001</v>
      </c>
      <c r="B996" s="24" t="s">
        <v>192</v>
      </c>
      <c r="C996" t="str">
        <f>VLOOKUP(B996,'FHF LUT'!$A$5:$H$81,2,FALSE)</f>
        <v>Red Turpentine Beetle</v>
      </c>
      <c r="D996" s="24">
        <v>44</v>
      </c>
      <c r="E996" s="24" t="s">
        <v>3</v>
      </c>
      <c r="F996" s="24">
        <v>0</v>
      </c>
      <c r="G996" s="24">
        <v>0</v>
      </c>
      <c r="H996" s="24" t="str">
        <f t="shared" si="15"/>
        <v>2001_IBT_44</v>
      </c>
      <c r="I996" s="24">
        <f>VLOOKUP(H996,inTHLBdata!A:H,7,FALSE)</f>
        <v>0</v>
      </c>
      <c r="J996" s="24">
        <f>VLOOKUP(H996,inTHLBdata!A:H,8,FALSE)</f>
        <v>0</v>
      </c>
      <c r="N996" s="24"/>
    </row>
    <row r="997" spans="1:14">
      <c r="A997" s="24">
        <v>2001</v>
      </c>
      <c r="B997" s="24" t="s">
        <v>192</v>
      </c>
      <c r="C997" t="str">
        <f>VLOOKUP(B997,'FHF LUT'!$A$5:$H$81,2,FALSE)</f>
        <v>Red Turpentine Beetle</v>
      </c>
      <c r="D997" s="24">
        <v>45</v>
      </c>
      <c r="E997" s="24" t="s">
        <v>5</v>
      </c>
      <c r="F997" s="24">
        <v>0</v>
      </c>
      <c r="G997" s="24">
        <v>0</v>
      </c>
      <c r="H997" s="24" t="str">
        <f t="shared" si="15"/>
        <v>2001_IBT_45</v>
      </c>
      <c r="I997" s="24">
        <f>VLOOKUP(H997,inTHLBdata!A:H,7,FALSE)</f>
        <v>0</v>
      </c>
      <c r="J997" s="24">
        <f>VLOOKUP(H997,inTHLBdata!A:H,8,FALSE)</f>
        <v>0</v>
      </c>
      <c r="N997" s="24"/>
    </row>
    <row r="998" spans="1:14">
      <c r="A998" s="24">
        <v>2001</v>
      </c>
      <c r="B998" s="24" t="s">
        <v>192</v>
      </c>
      <c r="C998" t="str">
        <f>VLOOKUP(B998,'FHF LUT'!$A$5:$H$81,2,FALSE)</f>
        <v>Red Turpentine Beetle</v>
      </c>
      <c r="D998" s="24">
        <v>46</v>
      </c>
      <c r="E998" s="24" t="s">
        <v>234</v>
      </c>
      <c r="F998" s="24">
        <v>0</v>
      </c>
      <c r="G998" s="24">
        <v>0</v>
      </c>
      <c r="H998" s="24" t="str">
        <f t="shared" si="15"/>
        <v>2001_IBT_46</v>
      </c>
      <c r="I998" s="24">
        <f>VLOOKUP(H998,inTHLBdata!A:H,7,FALSE)</f>
        <v>0</v>
      </c>
      <c r="J998" s="24">
        <f>VLOOKUP(H998,inTHLBdata!A:H,8,FALSE)</f>
        <v>0</v>
      </c>
      <c r="N998" s="24"/>
    </row>
    <row r="999" spans="1:14">
      <c r="A999" s="24">
        <v>2001</v>
      </c>
      <c r="B999" s="24" t="s">
        <v>192</v>
      </c>
      <c r="C999" t="str">
        <f>VLOOKUP(B999,'FHF LUT'!$A$5:$H$81,2,FALSE)</f>
        <v>Red Turpentine Beetle</v>
      </c>
      <c r="D999" s="24">
        <v>47</v>
      </c>
      <c r="E999" s="24" t="s">
        <v>233</v>
      </c>
      <c r="F999" s="24">
        <v>0</v>
      </c>
      <c r="G999" s="24">
        <v>0</v>
      </c>
      <c r="H999" s="24" t="str">
        <f t="shared" si="15"/>
        <v>2001_IBT_47</v>
      </c>
      <c r="I999" s="24">
        <f>VLOOKUP(H999,inTHLBdata!A:H,7,FALSE)</f>
        <v>0</v>
      </c>
      <c r="J999" s="24">
        <f>VLOOKUP(H999,inTHLBdata!A:H,8,FALSE)</f>
        <v>0</v>
      </c>
      <c r="N999" s="24"/>
    </row>
    <row r="1000" spans="1:14">
      <c r="A1000" s="24">
        <v>2001</v>
      </c>
      <c r="B1000" s="24" t="s">
        <v>192</v>
      </c>
      <c r="C1000" t="str">
        <f>VLOOKUP(B1000,'FHF LUT'!$A$5:$H$81,2,FALSE)</f>
        <v>Red Turpentine Beetle</v>
      </c>
      <c r="D1000" s="24">
        <v>48</v>
      </c>
      <c r="E1000" s="24" t="s">
        <v>235</v>
      </c>
      <c r="F1000" s="24">
        <v>0</v>
      </c>
      <c r="G1000" s="24">
        <v>0</v>
      </c>
      <c r="H1000" s="24" t="str">
        <f t="shared" si="15"/>
        <v>2001_IBT_48</v>
      </c>
      <c r="I1000" s="24">
        <f>VLOOKUP(H1000,inTHLBdata!A:H,7,FALSE)</f>
        <v>0</v>
      </c>
      <c r="J1000" s="24">
        <f>VLOOKUP(H1000,inTHLBdata!A:H,8,FALSE)</f>
        <v>0</v>
      </c>
      <c r="N1000" s="24"/>
    </row>
    <row r="1001" spans="1:14">
      <c r="A1001" s="24">
        <v>2001</v>
      </c>
      <c r="B1001" s="24" t="s">
        <v>187</v>
      </c>
      <c r="C1001" t="str">
        <f>VLOOKUP(B1001,'FHF LUT'!$A$5:$H$81,2,FALSE)</f>
        <v>Western Pine Beetle</v>
      </c>
      <c r="D1001" s="24">
        <v>1</v>
      </c>
      <c r="E1001" s="24" t="s">
        <v>10</v>
      </c>
      <c r="F1001" s="24">
        <v>0</v>
      </c>
      <c r="G1001" s="24">
        <v>0</v>
      </c>
      <c r="H1001" s="24" t="str">
        <f t="shared" si="15"/>
        <v>2001_IBW_1</v>
      </c>
      <c r="I1001" s="24">
        <f>VLOOKUP(H1001,inTHLBdata!A:H,7,FALSE)</f>
        <v>0</v>
      </c>
      <c r="J1001" s="24">
        <f>VLOOKUP(H1001,inTHLBdata!A:H,8,FALSE)</f>
        <v>0</v>
      </c>
      <c r="N1001" s="24"/>
    </row>
    <row r="1002" spans="1:14">
      <c r="A1002" s="24">
        <v>2001</v>
      </c>
      <c r="B1002" s="24" t="s">
        <v>187</v>
      </c>
      <c r="C1002" t="str">
        <f>VLOOKUP(B1002,'FHF LUT'!$A$5:$H$81,2,FALSE)</f>
        <v>Western Pine Beetle</v>
      </c>
      <c r="D1002" s="24">
        <v>2</v>
      </c>
      <c r="E1002" s="24" t="s">
        <v>22</v>
      </c>
      <c r="F1002" s="24">
        <v>0</v>
      </c>
      <c r="G1002" s="24">
        <v>0</v>
      </c>
      <c r="H1002" s="24" t="str">
        <f t="shared" si="15"/>
        <v>2001_IBW_2</v>
      </c>
      <c r="I1002" s="24">
        <f>VLOOKUP(H1002,inTHLBdata!A:H,7,FALSE)</f>
        <v>0</v>
      </c>
      <c r="J1002" s="24">
        <f>VLOOKUP(H1002,inTHLBdata!A:H,8,FALSE)</f>
        <v>0</v>
      </c>
      <c r="N1002" s="24"/>
    </row>
    <row r="1003" spans="1:14">
      <c r="A1003" s="24">
        <v>2001</v>
      </c>
      <c r="B1003" s="24" t="s">
        <v>187</v>
      </c>
      <c r="C1003" t="str">
        <f>VLOOKUP(B1003,'FHF LUT'!$A$5:$H$81,2,FALSE)</f>
        <v>Western Pine Beetle</v>
      </c>
      <c r="D1003" s="24">
        <v>3</v>
      </c>
      <c r="E1003" s="24" t="s">
        <v>13</v>
      </c>
      <c r="F1003" s="24">
        <v>0</v>
      </c>
      <c r="G1003" s="24">
        <v>0</v>
      </c>
      <c r="H1003" s="24" t="str">
        <f t="shared" si="15"/>
        <v>2001_IBW_3</v>
      </c>
      <c r="I1003" s="24">
        <f>VLOOKUP(H1003,inTHLBdata!A:H,7,FALSE)</f>
        <v>0</v>
      </c>
      <c r="J1003" s="24">
        <f>VLOOKUP(H1003,inTHLBdata!A:H,8,FALSE)</f>
        <v>0</v>
      </c>
      <c r="N1003" s="24"/>
    </row>
    <row r="1004" spans="1:14">
      <c r="A1004" s="24">
        <v>2001</v>
      </c>
      <c r="B1004" s="24" t="s">
        <v>187</v>
      </c>
      <c r="C1004" t="str">
        <f>VLOOKUP(B1004,'FHF LUT'!$A$5:$H$81,2,FALSE)</f>
        <v>Western Pine Beetle</v>
      </c>
      <c r="D1004" s="24">
        <v>4</v>
      </c>
      <c r="E1004" s="24" t="s">
        <v>28</v>
      </c>
      <c r="F1004" s="24">
        <v>0</v>
      </c>
      <c r="G1004" s="24">
        <v>0</v>
      </c>
      <c r="H1004" s="24" t="str">
        <f t="shared" si="15"/>
        <v>2001_IBW_4</v>
      </c>
      <c r="I1004" s="24">
        <f>VLOOKUP(H1004,inTHLBdata!A:H,7,FALSE)</f>
        <v>0</v>
      </c>
      <c r="J1004" s="24">
        <f>VLOOKUP(H1004,inTHLBdata!A:H,8,FALSE)</f>
        <v>0</v>
      </c>
      <c r="N1004" s="24"/>
    </row>
    <row r="1005" spans="1:14">
      <c r="A1005" s="24">
        <v>2001</v>
      </c>
      <c r="B1005" s="24" t="s">
        <v>187</v>
      </c>
      <c r="C1005" t="str">
        <f>VLOOKUP(B1005,'FHF LUT'!$A$5:$H$81,2,FALSE)</f>
        <v>Western Pine Beetle</v>
      </c>
      <c r="D1005" s="24">
        <v>5</v>
      </c>
      <c r="E1005" s="24" t="s">
        <v>16</v>
      </c>
      <c r="F1005" s="24">
        <v>0</v>
      </c>
      <c r="G1005" s="24">
        <v>0</v>
      </c>
      <c r="H1005" s="24" t="str">
        <f t="shared" si="15"/>
        <v>2001_IBW_5</v>
      </c>
      <c r="I1005" s="24">
        <f>VLOOKUP(H1005,inTHLBdata!A:H,7,FALSE)</f>
        <v>0</v>
      </c>
      <c r="J1005" s="24">
        <f>VLOOKUP(H1005,inTHLBdata!A:H,8,FALSE)</f>
        <v>0</v>
      </c>
      <c r="N1005" s="24"/>
    </row>
    <row r="1006" spans="1:14">
      <c r="A1006" s="24">
        <v>2001</v>
      </c>
      <c r="B1006" s="24" t="s">
        <v>187</v>
      </c>
      <c r="C1006" t="str">
        <f>VLOOKUP(B1006,'FHF LUT'!$A$5:$H$81,2,FALSE)</f>
        <v>Western Pine Beetle</v>
      </c>
      <c r="D1006" s="24">
        <v>7</v>
      </c>
      <c r="E1006" s="24" t="s">
        <v>25</v>
      </c>
      <c r="F1006" s="24">
        <v>0</v>
      </c>
      <c r="G1006" s="24">
        <v>0</v>
      </c>
      <c r="H1006" s="24" t="str">
        <f t="shared" si="15"/>
        <v>2001_IBW_7</v>
      </c>
      <c r="I1006" s="24">
        <f>VLOOKUP(H1006,inTHLBdata!A:H,7,FALSE)</f>
        <v>0</v>
      </c>
      <c r="J1006" s="24">
        <f>VLOOKUP(H1006,inTHLBdata!A:H,8,FALSE)</f>
        <v>0</v>
      </c>
      <c r="N1006" s="24"/>
    </row>
    <row r="1007" spans="1:14">
      <c r="A1007" s="24">
        <v>2001</v>
      </c>
      <c r="B1007" s="24" t="s">
        <v>187</v>
      </c>
      <c r="C1007" t="str">
        <f>VLOOKUP(B1007,'FHF LUT'!$A$5:$H$81,2,FALSE)</f>
        <v>Western Pine Beetle</v>
      </c>
      <c r="D1007" s="24">
        <v>8</v>
      </c>
      <c r="E1007" s="24" t="s">
        <v>29</v>
      </c>
      <c r="F1007" s="24">
        <v>0</v>
      </c>
      <c r="G1007" s="24">
        <v>0</v>
      </c>
      <c r="H1007" s="24" t="str">
        <f t="shared" si="15"/>
        <v>2001_IBW_8</v>
      </c>
      <c r="I1007" s="24">
        <f>VLOOKUP(H1007,inTHLBdata!A:H,7,FALSE)</f>
        <v>0</v>
      </c>
      <c r="J1007" s="24">
        <f>VLOOKUP(H1007,inTHLBdata!A:H,8,FALSE)</f>
        <v>0</v>
      </c>
      <c r="N1007" s="24"/>
    </row>
    <row r="1008" spans="1:14">
      <c r="A1008" s="24">
        <v>2001</v>
      </c>
      <c r="B1008" s="24" t="s">
        <v>187</v>
      </c>
      <c r="C1008" t="str">
        <f>VLOOKUP(B1008,'FHF LUT'!$A$5:$H$81,2,FALSE)</f>
        <v>Western Pine Beetle</v>
      </c>
      <c r="D1008" s="24">
        <v>9</v>
      </c>
      <c r="E1008" s="24" t="s">
        <v>7</v>
      </c>
      <c r="F1008" s="24">
        <v>0</v>
      </c>
      <c r="G1008" s="24">
        <v>0</v>
      </c>
      <c r="H1008" s="24" t="str">
        <f t="shared" si="15"/>
        <v>2001_IBW_9</v>
      </c>
      <c r="I1008" s="24">
        <f>VLOOKUP(H1008,inTHLBdata!A:H,7,FALSE)</f>
        <v>0</v>
      </c>
      <c r="J1008" s="24">
        <f>VLOOKUP(H1008,inTHLBdata!A:H,8,FALSE)</f>
        <v>0</v>
      </c>
      <c r="N1008" s="24"/>
    </row>
    <row r="1009" spans="1:14">
      <c r="A1009" s="24">
        <v>2001</v>
      </c>
      <c r="B1009" s="24" t="s">
        <v>187</v>
      </c>
      <c r="C1009" t="str">
        <f>VLOOKUP(B1009,'FHF LUT'!$A$5:$H$81,2,FALSE)</f>
        <v>Western Pine Beetle</v>
      </c>
      <c r="D1009" s="24">
        <v>10</v>
      </c>
      <c r="E1009" s="24" t="s">
        <v>18</v>
      </c>
      <c r="F1009" s="24">
        <v>0</v>
      </c>
      <c r="G1009" s="24">
        <v>0</v>
      </c>
      <c r="H1009" s="24" t="str">
        <f t="shared" si="15"/>
        <v>2001_IBW_10</v>
      </c>
      <c r="I1009" s="24">
        <f>VLOOKUP(H1009,inTHLBdata!A:H,7,FALSE)</f>
        <v>0</v>
      </c>
      <c r="J1009" s="24">
        <f>VLOOKUP(H1009,inTHLBdata!A:H,8,FALSE)</f>
        <v>0</v>
      </c>
      <c r="N1009" s="24"/>
    </row>
    <row r="1010" spans="1:14">
      <c r="A1010" s="24">
        <v>2001</v>
      </c>
      <c r="B1010" s="24" t="s">
        <v>187</v>
      </c>
      <c r="C1010" t="str">
        <f>VLOOKUP(B1010,'FHF LUT'!$A$5:$H$81,2,FALSE)</f>
        <v>Western Pine Beetle</v>
      </c>
      <c r="D1010" s="24">
        <v>11</v>
      </c>
      <c r="E1010" s="24" t="s">
        <v>4</v>
      </c>
      <c r="F1010" s="24">
        <v>0</v>
      </c>
      <c r="G1010" s="24">
        <v>0</v>
      </c>
      <c r="H1010" s="24" t="str">
        <f t="shared" si="15"/>
        <v>2001_IBW_11</v>
      </c>
      <c r="I1010" s="24">
        <f>VLOOKUP(H1010,inTHLBdata!A:H,7,FALSE)</f>
        <v>0</v>
      </c>
      <c r="J1010" s="24">
        <f>VLOOKUP(H1010,inTHLBdata!A:H,8,FALSE)</f>
        <v>0</v>
      </c>
      <c r="N1010" s="24"/>
    </row>
    <row r="1011" spans="1:14">
      <c r="A1011" s="24">
        <v>2001</v>
      </c>
      <c r="B1011" s="24" t="s">
        <v>187</v>
      </c>
      <c r="C1011" t="str">
        <f>VLOOKUP(B1011,'FHF LUT'!$A$5:$H$81,2,FALSE)</f>
        <v>Western Pine Beetle</v>
      </c>
      <c r="D1011" s="24">
        <v>12</v>
      </c>
      <c r="E1011" s="24" t="s">
        <v>11</v>
      </c>
      <c r="F1011" s="24">
        <v>0</v>
      </c>
      <c r="G1011" s="24">
        <v>0</v>
      </c>
      <c r="H1011" s="24" t="str">
        <f t="shared" si="15"/>
        <v>2001_IBW_12</v>
      </c>
      <c r="I1011" s="24">
        <f>VLOOKUP(H1011,inTHLBdata!A:H,7,FALSE)</f>
        <v>0</v>
      </c>
      <c r="J1011" s="24">
        <f>VLOOKUP(H1011,inTHLBdata!A:H,8,FALSE)</f>
        <v>0</v>
      </c>
      <c r="N1011" s="24"/>
    </row>
    <row r="1012" spans="1:14">
      <c r="A1012" s="24">
        <v>2001</v>
      </c>
      <c r="B1012" s="24" t="s">
        <v>187</v>
      </c>
      <c r="C1012" t="str">
        <f>VLOOKUP(B1012,'FHF LUT'!$A$5:$H$81,2,FALSE)</f>
        <v>Western Pine Beetle</v>
      </c>
      <c r="D1012" s="24">
        <v>13</v>
      </c>
      <c r="E1012" s="24" t="s">
        <v>24</v>
      </c>
      <c r="F1012" s="24">
        <v>0</v>
      </c>
      <c r="G1012" s="24">
        <v>0</v>
      </c>
      <c r="H1012" s="24" t="str">
        <f t="shared" si="15"/>
        <v>2001_IBW_13</v>
      </c>
      <c r="I1012" s="24">
        <f>VLOOKUP(H1012,inTHLBdata!A:H,7,FALSE)</f>
        <v>0</v>
      </c>
      <c r="J1012" s="24">
        <f>VLOOKUP(H1012,inTHLBdata!A:H,8,FALSE)</f>
        <v>0</v>
      </c>
      <c r="N1012" s="24"/>
    </row>
    <row r="1013" spans="1:14">
      <c r="A1013" s="24">
        <v>2001</v>
      </c>
      <c r="B1013" s="24" t="s">
        <v>187</v>
      </c>
      <c r="C1013" t="str">
        <f>VLOOKUP(B1013,'FHF LUT'!$A$5:$H$81,2,FALSE)</f>
        <v>Western Pine Beetle</v>
      </c>
      <c r="D1013" s="24">
        <v>14</v>
      </c>
      <c r="E1013" s="24" t="s">
        <v>30</v>
      </c>
      <c r="F1013" s="24">
        <v>0</v>
      </c>
      <c r="G1013" s="24">
        <v>0</v>
      </c>
      <c r="H1013" s="24" t="str">
        <f t="shared" si="15"/>
        <v>2001_IBW_14</v>
      </c>
      <c r="I1013" s="24">
        <f>VLOOKUP(H1013,inTHLBdata!A:H,7,FALSE)</f>
        <v>0</v>
      </c>
      <c r="J1013" s="24">
        <f>VLOOKUP(H1013,inTHLBdata!A:H,8,FALSE)</f>
        <v>0</v>
      </c>
      <c r="N1013" s="24"/>
    </row>
    <row r="1014" spans="1:14">
      <c r="A1014" s="24">
        <v>2001</v>
      </c>
      <c r="B1014" s="24" t="s">
        <v>187</v>
      </c>
      <c r="C1014" t="str">
        <f>VLOOKUP(B1014,'FHF LUT'!$A$5:$H$81,2,FALSE)</f>
        <v>Western Pine Beetle</v>
      </c>
      <c r="D1014" s="24">
        <v>15</v>
      </c>
      <c r="E1014" s="24" t="s">
        <v>33</v>
      </c>
      <c r="F1014" s="24">
        <v>0</v>
      </c>
      <c r="G1014" s="24">
        <v>0</v>
      </c>
      <c r="H1014" s="24" t="str">
        <f t="shared" si="15"/>
        <v>2001_IBW_15</v>
      </c>
      <c r="I1014" s="24">
        <f>VLOOKUP(H1014,inTHLBdata!A:H,7,FALSE)</f>
        <v>0</v>
      </c>
      <c r="J1014" s="24">
        <f>VLOOKUP(H1014,inTHLBdata!A:H,8,FALSE)</f>
        <v>0</v>
      </c>
      <c r="N1014" s="24"/>
    </row>
    <row r="1015" spans="1:14">
      <c r="A1015" s="24">
        <v>2001</v>
      </c>
      <c r="B1015" s="24" t="s">
        <v>187</v>
      </c>
      <c r="C1015" t="str">
        <f>VLOOKUP(B1015,'FHF LUT'!$A$5:$H$81,2,FALSE)</f>
        <v>Western Pine Beetle</v>
      </c>
      <c r="D1015" s="24">
        <v>16</v>
      </c>
      <c r="E1015" s="24" t="s">
        <v>12</v>
      </c>
      <c r="F1015" s="24">
        <v>0</v>
      </c>
      <c r="G1015" s="24">
        <v>0</v>
      </c>
      <c r="H1015" s="24" t="str">
        <f t="shared" si="15"/>
        <v>2001_IBW_16</v>
      </c>
      <c r="I1015" s="24">
        <f>VLOOKUP(H1015,inTHLBdata!A:H,7,FALSE)</f>
        <v>0</v>
      </c>
      <c r="J1015" s="24">
        <f>VLOOKUP(H1015,inTHLBdata!A:H,8,FALSE)</f>
        <v>0</v>
      </c>
      <c r="N1015" s="24"/>
    </row>
    <row r="1016" spans="1:14">
      <c r="A1016" s="24">
        <v>2001</v>
      </c>
      <c r="B1016" s="24" t="s">
        <v>187</v>
      </c>
      <c r="C1016" t="str">
        <f>VLOOKUP(B1016,'FHF LUT'!$A$5:$H$81,2,FALSE)</f>
        <v>Western Pine Beetle</v>
      </c>
      <c r="D1016" s="24">
        <v>17</v>
      </c>
      <c r="E1016" s="24" t="s">
        <v>32</v>
      </c>
      <c r="F1016" s="24">
        <v>0</v>
      </c>
      <c r="G1016" s="24">
        <v>0</v>
      </c>
      <c r="H1016" s="24" t="str">
        <f t="shared" si="15"/>
        <v>2001_IBW_17</v>
      </c>
      <c r="I1016" s="24">
        <f>VLOOKUP(H1016,inTHLBdata!A:H,7,FALSE)</f>
        <v>0</v>
      </c>
      <c r="J1016" s="24">
        <f>VLOOKUP(H1016,inTHLBdata!A:H,8,FALSE)</f>
        <v>0</v>
      </c>
      <c r="N1016" s="24"/>
    </row>
    <row r="1017" spans="1:14">
      <c r="A1017" s="24">
        <v>2001</v>
      </c>
      <c r="B1017" s="24" t="s">
        <v>187</v>
      </c>
      <c r="C1017" t="str">
        <f>VLOOKUP(B1017,'FHF LUT'!$A$5:$H$81,2,FALSE)</f>
        <v>Western Pine Beetle</v>
      </c>
      <c r="D1017" s="24">
        <v>18</v>
      </c>
      <c r="E1017" s="24" t="s">
        <v>15</v>
      </c>
      <c r="F1017" s="24">
        <v>304</v>
      </c>
      <c r="G1017" s="24">
        <v>267</v>
      </c>
      <c r="H1017" s="24" t="str">
        <f t="shared" si="15"/>
        <v>2001_IBW_18</v>
      </c>
      <c r="I1017" s="24">
        <f>VLOOKUP(H1017,inTHLBdata!A:H,7,FALSE)</f>
        <v>259</v>
      </c>
      <c r="J1017" s="24">
        <f>VLOOKUP(H1017,inTHLBdata!A:H,8,FALSE)</f>
        <v>259</v>
      </c>
      <c r="N1017" s="24"/>
    </row>
    <row r="1018" spans="1:14">
      <c r="A1018" s="24">
        <v>2001</v>
      </c>
      <c r="B1018" s="24" t="s">
        <v>187</v>
      </c>
      <c r="C1018" t="str">
        <f>VLOOKUP(B1018,'FHF LUT'!$A$5:$H$81,2,FALSE)</f>
        <v>Western Pine Beetle</v>
      </c>
      <c r="D1018" s="24">
        <v>20</v>
      </c>
      <c r="E1018" s="24" t="s">
        <v>6</v>
      </c>
      <c r="F1018" s="24">
        <v>0</v>
      </c>
      <c r="G1018" s="24">
        <v>0</v>
      </c>
      <c r="H1018" s="24" t="str">
        <f t="shared" si="15"/>
        <v>2001_IBW_20</v>
      </c>
      <c r="I1018" s="24">
        <f>VLOOKUP(H1018,inTHLBdata!A:H,7,FALSE)</f>
        <v>0</v>
      </c>
      <c r="J1018" s="24">
        <f>VLOOKUP(H1018,inTHLBdata!A:H,8,FALSE)</f>
        <v>0</v>
      </c>
      <c r="N1018" s="24"/>
    </row>
    <row r="1019" spans="1:14">
      <c r="A1019" s="24">
        <v>2001</v>
      </c>
      <c r="B1019" s="24" t="s">
        <v>187</v>
      </c>
      <c r="C1019" t="str">
        <f>VLOOKUP(B1019,'FHF LUT'!$A$5:$H$81,2,FALSE)</f>
        <v>Western Pine Beetle</v>
      </c>
      <c r="D1019" s="24">
        <v>22</v>
      </c>
      <c r="E1019" s="24" t="s">
        <v>19</v>
      </c>
      <c r="F1019" s="24">
        <v>0</v>
      </c>
      <c r="G1019" s="24">
        <v>0</v>
      </c>
      <c r="H1019" s="24" t="str">
        <f t="shared" si="15"/>
        <v>2001_IBW_22</v>
      </c>
      <c r="I1019" s="24">
        <f>VLOOKUP(H1019,inTHLBdata!A:H,7,FALSE)</f>
        <v>0</v>
      </c>
      <c r="J1019" s="24">
        <f>VLOOKUP(H1019,inTHLBdata!A:H,8,FALSE)</f>
        <v>0</v>
      </c>
      <c r="N1019" s="24"/>
    </row>
    <row r="1020" spans="1:14">
      <c r="A1020" s="24">
        <v>2001</v>
      </c>
      <c r="B1020" s="24" t="s">
        <v>187</v>
      </c>
      <c r="C1020" t="str">
        <f>VLOOKUP(B1020,'FHF LUT'!$A$5:$H$81,2,FALSE)</f>
        <v>Western Pine Beetle</v>
      </c>
      <c r="D1020" s="24">
        <v>23</v>
      </c>
      <c r="E1020" s="24" t="s">
        <v>27</v>
      </c>
      <c r="F1020" s="24">
        <v>0</v>
      </c>
      <c r="G1020" s="24">
        <v>0</v>
      </c>
      <c r="H1020" s="24" t="str">
        <f t="shared" si="15"/>
        <v>2001_IBW_23</v>
      </c>
      <c r="I1020" s="24">
        <f>VLOOKUP(H1020,inTHLBdata!A:H,7,FALSE)</f>
        <v>0</v>
      </c>
      <c r="J1020" s="24">
        <f>VLOOKUP(H1020,inTHLBdata!A:H,8,FALSE)</f>
        <v>0</v>
      </c>
      <c r="N1020" s="24"/>
    </row>
    <row r="1021" spans="1:14">
      <c r="A1021" s="24">
        <v>2001</v>
      </c>
      <c r="B1021" s="24" t="s">
        <v>187</v>
      </c>
      <c r="C1021" t="str">
        <f>VLOOKUP(B1021,'FHF LUT'!$A$5:$H$81,2,FALSE)</f>
        <v>Western Pine Beetle</v>
      </c>
      <c r="D1021" s="24">
        <v>24</v>
      </c>
      <c r="E1021" s="24" t="s">
        <v>17</v>
      </c>
      <c r="F1021" s="24">
        <v>0</v>
      </c>
      <c r="G1021" s="24">
        <v>0</v>
      </c>
      <c r="H1021" s="24" t="str">
        <f t="shared" si="15"/>
        <v>2001_IBW_24</v>
      </c>
      <c r="I1021" s="24">
        <f>VLOOKUP(H1021,inTHLBdata!A:H,7,FALSE)</f>
        <v>0</v>
      </c>
      <c r="J1021" s="24">
        <f>VLOOKUP(H1021,inTHLBdata!A:H,8,FALSE)</f>
        <v>0</v>
      </c>
      <c r="N1021" s="24"/>
    </row>
    <row r="1022" spans="1:14">
      <c r="A1022" s="24">
        <v>2001</v>
      </c>
      <c r="B1022" s="24" t="s">
        <v>187</v>
      </c>
      <c r="C1022" t="str">
        <f>VLOOKUP(B1022,'FHF LUT'!$A$5:$H$81,2,FALSE)</f>
        <v>Western Pine Beetle</v>
      </c>
      <c r="D1022" s="24">
        <v>25</v>
      </c>
      <c r="E1022" s="24" t="s">
        <v>23</v>
      </c>
      <c r="F1022" s="24">
        <v>0</v>
      </c>
      <c r="G1022" s="24">
        <v>0</v>
      </c>
      <c r="H1022" s="24" t="str">
        <f t="shared" si="15"/>
        <v>2001_IBW_25</v>
      </c>
      <c r="I1022" s="24">
        <f>VLOOKUP(H1022,inTHLBdata!A:H,7,FALSE)</f>
        <v>0</v>
      </c>
      <c r="J1022" s="24">
        <f>VLOOKUP(H1022,inTHLBdata!A:H,8,FALSE)</f>
        <v>0</v>
      </c>
      <c r="N1022" s="24"/>
    </row>
    <row r="1023" spans="1:14">
      <c r="A1023" s="24">
        <v>2001</v>
      </c>
      <c r="B1023" s="24" t="s">
        <v>187</v>
      </c>
      <c r="C1023" t="str">
        <f>VLOOKUP(B1023,'FHF LUT'!$A$5:$H$81,2,FALSE)</f>
        <v>Western Pine Beetle</v>
      </c>
      <c r="D1023" s="24">
        <v>26</v>
      </c>
      <c r="E1023" s="24" t="s">
        <v>14</v>
      </c>
      <c r="F1023" s="24">
        <v>0</v>
      </c>
      <c r="G1023" s="24">
        <v>0</v>
      </c>
      <c r="H1023" s="24" t="str">
        <f t="shared" si="15"/>
        <v>2001_IBW_26</v>
      </c>
      <c r="I1023" s="24">
        <f>VLOOKUP(H1023,inTHLBdata!A:H,7,FALSE)</f>
        <v>0</v>
      </c>
      <c r="J1023" s="24">
        <f>VLOOKUP(H1023,inTHLBdata!A:H,8,FALSE)</f>
        <v>0</v>
      </c>
      <c r="N1023" s="24"/>
    </row>
    <row r="1024" spans="1:14">
      <c r="A1024" s="24">
        <v>2001</v>
      </c>
      <c r="B1024" s="24" t="s">
        <v>187</v>
      </c>
      <c r="C1024" t="str">
        <f>VLOOKUP(B1024,'FHF LUT'!$A$5:$H$81,2,FALSE)</f>
        <v>Western Pine Beetle</v>
      </c>
      <c r="D1024" s="24">
        <v>27</v>
      </c>
      <c r="E1024" s="24" t="s">
        <v>21</v>
      </c>
      <c r="F1024" s="24">
        <v>0</v>
      </c>
      <c r="G1024" s="24">
        <v>0</v>
      </c>
      <c r="H1024" s="24" t="str">
        <f t="shared" si="15"/>
        <v>2001_IBW_27</v>
      </c>
      <c r="I1024" s="24">
        <f>VLOOKUP(H1024,inTHLBdata!A:H,7,FALSE)</f>
        <v>0</v>
      </c>
      <c r="J1024" s="24">
        <f>VLOOKUP(H1024,inTHLBdata!A:H,8,FALSE)</f>
        <v>0</v>
      </c>
      <c r="N1024" s="24"/>
    </row>
    <row r="1025" spans="1:14">
      <c r="A1025" s="24">
        <v>2001</v>
      </c>
      <c r="B1025" s="24" t="s">
        <v>187</v>
      </c>
      <c r="C1025" t="str">
        <f>VLOOKUP(B1025,'FHF LUT'!$A$5:$H$81,2,FALSE)</f>
        <v>Western Pine Beetle</v>
      </c>
      <c r="D1025" s="24">
        <v>29</v>
      </c>
      <c r="E1025" s="24" t="s">
        <v>9</v>
      </c>
      <c r="F1025" s="24">
        <v>0</v>
      </c>
      <c r="G1025" s="24">
        <v>0</v>
      </c>
      <c r="H1025" s="24" t="str">
        <f t="shared" si="15"/>
        <v>2001_IBW_29</v>
      </c>
      <c r="I1025" s="24">
        <f>VLOOKUP(H1025,inTHLBdata!A:H,7,FALSE)</f>
        <v>0</v>
      </c>
      <c r="J1025" s="24">
        <f>VLOOKUP(H1025,inTHLBdata!A:H,8,FALSE)</f>
        <v>0</v>
      </c>
      <c r="N1025" s="24"/>
    </row>
    <row r="1026" spans="1:14">
      <c r="A1026" s="24">
        <v>2001</v>
      </c>
      <c r="B1026" s="24" t="s">
        <v>187</v>
      </c>
      <c r="C1026" t="str">
        <f>VLOOKUP(B1026,'FHF LUT'!$A$5:$H$81,2,FALSE)</f>
        <v>Western Pine Beetle</v>
      </c>
      <c r="D1026" s="24">
        <v>30</v>
      </c>
      <c r="E1026" s="24" t="s">
        <v>35</v>
      </c>
      <c r="F1026" s="24">
        <v>0</v>
      </c>
      <c r="G1026" s="24">
        <v>0</v>
      </c>
      <c r="H1026" s="24" t="str">
        <f t="shared" si="15"/>
        <v>2001_IBW_30</v>
      </c>
      <c r="I1026" s="24">
        <f>VLOOKUP(H1026,inTHLBdata!A:H,7,FALSE)</f>
        <v>0</v>
      </c>
      <c r="J1026" s="24">
        <f>VLOOKUP(H1026,inTHLBdata!A:H,8,FALSE)</f>
        <v>0</v>
      </c>
      <c r="N1026" s="24"/>
    </row>
    <row r="1027" spans="1:14">
      <c r="A1027" s="24">
        <v>2001</v>
      </c>
      <c r="B1027" s="24" t="s">
        <v>187</v>
      </c>
      <c r="C1027" t="str">
        <f>VLOOKUP(B1027,'FHF LUT'!$A$5:$H$81,2,FALSE)</f>
        <v>Western Pine Beetle</v>
      </c>
      <c r="D1027" s="24">
        <v>31</v>
      </c>
      <c r="E1027" s="24" t="s">
        <v>34</v>
      </c>
      <c r="F1027" s="24">
        <v>0</v>
      </c>
      <c r="G1027" s="24">
        <v>0</v>
      </c>
      <c r="H1027" s="24" t="str">
        <f t="shared" ref="H1027:H1090" si="16">CONCATENATE(A1027,"_",B1027,"_",D1027)</f>
        <v>2001_IBW_31</v>
      </c>
      <c r="I1027" s="24">
        <f>VLOOKUP(H1027,inTHLBdata!A:H,7,FALSE)</f>
        <v>0</v>
      </c>
      <c r="J1027" s="24">
        <f>VLOOKUP(H1027,inTHLBdata!A:H,8,FALSE)</f>
        <v>0</v>
      </c>
      <c r="N1027" s="24"/>
    </row>
    <row r="1028" spans="1:14">
      <c r="A1028" s="24">
        <v>2001</v>
      </c>
      <c r="B1028" s="24" t="s">
        <v>187</v>
      </c>
      <c r="C1028" t="str">
        <f>VLOOKUP(B1028,'FHF LUT'!$A$5:$H$81,2,FALSE)</f>
        <v>Western Pine Beetle</v>
      </c>
      <c r="D1028" s="24">
        <v>38</v>
      </c>
      <c r="E1028" s="24" t="s">
        <v>8</v>
      </c>
      <c r="F1028" s="24">
        <v>0</v>
      </c>
      <c r="G1028" s="24">
        <v>0</v>
      </c>
      <c r="H1028" s="24" t="str">
        <f t="shared" si="16"/>
        <v>2001_IBW_38</v>
      </c>
      <c r="I1028" s="24">
        <f>VLOOKUP(H1028,inTHLBdata!A:H,7,FALSE)</f>
        <v>0</v>
      </c>
      <c r="J1028" s="24">
        <f>VLOOKUP(H1028,inTHLBdata!A:H,8,FALSE)</f>
        <v>0</v>
      </c>
      <c r="N1028" s="24"/>
    </row>
    <row r="1029" spans="1:14">
      <c r="A1029" s="24">
        <v>2001</v>
      </c>
      <c r="B1029" s="24" t="s">
        <v>187</v>
      </c>
      <c r="C1029" t="str">
        <f>VLOOKUP(B1029,'FHF LUT'!$A$5:$H$81,2,FALSE)</f>
        <v>Western Pine Beetle</v>
      </c>
      <c r="D1029" s="24">
        <v>39</v>
      </c>
      <c r="E1029" s="24" t="s">
        <v>36</v>
      </c>
      <c r="F1029" s="24">
        <v>0</v>
      </c>
      <c r="G1029" s="24">
        <v>0</v>
      </c>
      <c r="H1029" s="24" t="str">
        <f t="shared" si="16"/>
        <v>2001_IBW_39</v>
      </c>
      <c r="I1029" s="24">
        <f>VLOOKUP(H1029,inTHLBdata!A:H,7,FALSE)</f>
        <v>0</v>
      </c>
      <c r="J1029" s="24">
        <f>VLOOKUP(H1029,inTHLBdata!A:H,8,FALSE)</f>
        <v>0</v>
      </c>
      <c r="N1029" s="24"/>
    </row>
    <row r="1030" spans="1:14">
      <c r="A1030" s="24">
        <v>2001</v>
      </c>
      <c r="B1030" s="24" t="s">
        <v>187</v>
      </c>
      <c r="C1030" t="str">
        <f>VLOOKUP(B1030,'FHF LUT'!$A$5:$H$81,2,FALSE)</f>
        <v>Western Pine Beetle</v>
      </c>
      <c r="D1030" s="24">
        <v>40</v>
      </c>
      <c r="E1030" s="24" t="s">
        <v>31</v>
      </c>
      <c r="F1030" s="24">
        <v>0</v>
      </c>
      <c r="G1030" s="24">
        <v>0</v>
      </c>
      <c r="H1030" s="24" t="str">
        <f t="shared" si="16"/>
        <v>2001_IBW_40</v>
      </c>
      <c r="I1030" s="24">
        <f>VLOOKUP(H1030,inTHLBdata!A:H,7,FALSE)</f>
        <v>0</v>
      </c>
      <c r="J1030" s="24">
        <f>VLOOKUP(H1030,inTHLBdata!A:H,8,FALSE)</f>
        <v>0</v>
      </c>
      <c r="N1030" s="24"/>
    </row>
    <row r="1031" spans="1:14">
      <c r="A1031" s="24">
        <v>2001</v>
      </c>
      <c r="B1031" s="24" t="s">
        <v>187</v>
      </c>
      <c r="C1031" t="str">
        <f>VLOOKUP(B1031,'FHF LUT'!$A$5:$H$81,2,FALSE)</f>
        <v>Western Pine Beetle</v>
      </c>
      <c r="D1031" s="24">
        <v>41</v>
      </c>
      <c r="E1031" s="24" t="s">
        <v>26</v>
      </c>
      <c r="F1031" s="24">
        <v>0</v>
      </c>
      <c r="G1031" s="24">
        <v>0</v>
      </c>
      <c r="H1031" s="24" t="str">
        <f t="shared" si="16"/>
        <v>2001_IBW_41</v>
      </c>
      <c r="I1031" s="24">
        <f>VLOOKUP(H1031,inTHLBdata!A:H,7,FALSE)</f>
        <v>0</v>
      </c>
      <c r="J1031" s="24">
        <f>VLOOKUP(H1031,inTHLBdata!A:H,8,FALSE)</f>
        <v>0</v>
      </c>
      <c r="N1031" s="24"/>
    </row>
    <row r="1032" spans="1:14">
      <c r="A1032" s="24">
        <v>2001</v>
      </c>
      <c r="B1032" s="24" t="s">
        <v>187</v>
      </c>
      <c r="C1032" t="str">
        <f>VLOOKUP(B1032,'FHF LUT'!$A$5:$H$81,2,FALSE)</f>
        <v>Western Pine Beetle</v>
      </c>
      <c r="D1032" s="24">
        <v>43</v>
      </c>
      <c r="E1032" s="24" t="s">
        <v>20</v>
      </c>
      <c r="F1032" s="24">
        <v>0</v>
      </c>
      <c r="G1032" s="24">
        <v>0</v>
      </c>
      <c r="H1032" s="24" t="str">
        <f t="shared" si="16"/>
        <v>2001_IBW_43</v>
      </c>
      <c r="I1032" s="24">
        <f>VLOOKUP(H1032,inTHLBdata!A:H,7,FALSE)</f>
        <v>0</v>
      </c>
      <c r="J1032" s="24">
        <f>VLOOKUP(H1032,inTHLBdata!A:H,8,FALSE)</f>
        <v>0</v>
      </c>
      <c r="N1032" s="24"/>
    </row>
    <row r="1033" spans="1:14">
      <c r="A1033" s="24">
        <v>2001</v>
      </c>
      <c r="B1033" s="24" t="s">
        <v>187</v>
      </c>
      <c r="C1033" t="str">
        <f>VLOOKUP(B1033,'FHF LUT'!$A$5:$H$81,2,FALSE)</f>
        <v>Western Pine Beetle</v>
      </c>
      <c r="D1033" s="24">
        <v>44</v>
      </c>
      <c r="E1033" s="24" t="s">
        <v>3</v>
      </c>
      <c r="F1033" s="24">
        <v>0</v>
      </c>
      <c r="G1033" s="24">
        <v>0</v>
      </c>
      <c r="H1033" s="24" t="str">
        <f t="shared" si="16"/>
        <v>2001_IBW_44</v>
      </c>
      <c r="I1033" s="24">
        <f>VLOOKUP(H1033,inTHLBdata!A:H,7,FALSE)</f>
        <v>0</v>
      </c>
      <c r="J1033" s="24">
        <f>VLOOKUP(H1033,inTHLBdata!A:H,8,FALSE)</f>
        <v>0</v>
      </c>
      <c r="N1033" s="24"/>
    </row>
    <row r="1034" spans="1:14">
      <c r="A1034" s="24">
        <v>2001</v>
      </c>
      <c r="B1034" s="24" t="s">
        <v>187</v>
      </c>
      <c r="C1034" t="str">
        <f>VLOOKUP(B1034,'FHF LUT'!$A$5:$H$81,2,FALSE)</f>
        <v>Western Pine Beetle</v>
      </c>
      <c r="D1034" s="24">
        <v>45</v>
      </c>
      <c r="E1034" s="24" t="s">
        <v>5</v>
      </c>
      <c r="F1034" s="24">
        <v>0</v>
      </c>
      <c r="G1034" s="24">
        <v>0</v>
      </c>
      <c r="H1034" s="24" t="str">
        <f t="shared" si="16"/>
        <v>2001_IBW_45</v>
      </c>
      <c r="I1034" s="24">
        <f>VLOOKUP(H1034,inTHLBdata!A:H,7,FALSE)</f>
        <v>0</v>
      </c>
      <c r="J1034" s="24">
        <f>VLOOKUP(H1034,inTHLBdata!A:H,8,FALSE)</f>
        <v>0</v>
      </c>
      <c r="N1034" s="24"/>
    </row>
    <row r="1035" spans="1:14">
      <c r="A1035" s="24">
        <v>2001</v>
      </c>
      <c r="B1035" s="24" t="s">
        <v>187</v>
      </c>
      <c r="C1035" t="str">
        <f>VLOOKUP(B1035,'FHF LUT'!$A$5:$H$81,2,FALSE)</f>
        <v>Western Pine Beetle</v>
      </c>
      <c r="D1035" s="24">
        <v>46</v>
      </c>
      <c r="E1035" s="24" t="s">
        <v>234</v>
      </c>
      <c r="F1035" s="24">
        <v>0</v>
      </c>
      <c r="G1035" s="24">
        <v>0</v>
      </c>
      <c r="H1035" s="24" t="str">
        <f t="shared" si="16"/>
        <v>2001_IBW_46</v>
      </c>
      <c r="I1035" s="24">
        <f>VLOOKUP(H1035,inTHLBdata!A:H,7,FALSE)</f>
        <v>0</v>
      </c>
      <c r="J1035" s="24">
        <f>VLOOKUP(H1035,inTHLBdata!A:H,8,FALSE)</f>
        <v>0</v>
      </c>
      <c r="N1035" s="24"/>
    </row>
    <row r="1036" spans="1:14">
      <c r="A1036" s="24">
        <v>2001</v>
      </c>
      <c r="B1036" s="24" t="s">
        <v>187</v>
      </c>
      <c r="C1036" t="str">
        <f>VLOOKUP(B1036,'FHF LUT'!$A$5:$H$81,2,FALSE)</f>
        <v>Western Pine Beetle</v>
      </c>
      <c r="D1036" s="24">
        <v>47</v>
      </c>
      <c r="E1036" s="24" t="s">
        <v>233</v>
      </c>
      <c r="F1036" s="24">
        <v>0</v>
      </c>
      <c r="G1036" s="24">
        <v>0</v>
      </c>
      <c r="H1036" s="24" t="str">
        <f t="shared" si="16"/>
        <v>2001_IBW_47</v>
      </c>
      <c r="I1036" s="24">
        <f>VLOOKUP(H1036,inTHLBdata!A:H,7,FALSE)</f>
        <v>0</v>
      </c>
      <c r="J1036" s="24">
        <f>VLOOKUP(H1036,inTHLBdata!A:H,8,FALSE)</f>
        <v>0</v>
      </c>
      <c r="N1036" s="24"/>
    </row>
    <row r="1037" spans="1:14">
      <c r="A1037" s="24">
        <v>2001</v>
      </c>
      <c r="B1037" s="24" t="s">
        <v>187</v>
      </c>
      <c r="C1037" t="str">
        <f>VLOOKUP(B1037,'FHF LUT'!$A$5:$H$81,2,FALSE)</f>
        <v>Western Pine Beetle</v>
      </c>
      <c r="D1037" s="24">
        <v>48</v>
      </c>
      <c r="E1037" s="24" t="s">
        <v>235</v>
      </c>
      <c r="F1037" s="24">
        <v>0</v>
      </c>
      <c r="G1037" s="24">
        <v>0</v>
      </c>
      <c r="H1037" s="24" t="str">
        <f t="shared" si="16"/>
        <v>2001_IBW_48</v>
      </c>
      <c r="I1037" s="24">
        <f>VLOOKUP(H1037,inTHLBdata!A:H,7,FALSE)</f>
        <v>0</v>
      </c>
      <c r="J1037" s="24">
        <f>VLOOKUP(H1037,inTHLBdata!A:H,8,FALSE)</f>
        <v>0</v>
      </c>
      <c r="N1037" s="24"/>
    </row>
    <row r="1038" spans="1:14">
      <c r="A1038" s="24">
        <v>2001</v>
      </c>
      <c r="B1038" s="24" t="s">
        <v>193</v>
      </c>
      <c r="C1038" t="str">
        <f>VLOOKUP(B1038,'FHF LUT'!$A$5:$H$81,2,FALSE)</f>
        <v>Douglas-fir Tussock Moth</v>
      </c>
      <c r="D1038" s="24">
        <v>1</v>
      </c>
      <c r="E1038" s="24" t="s">
        <v>10</v>
      </c>
      <c r="F1038" s="24">
        <v>0</v>
      </c>
      <c r="G1038" s="24">
        <v>0</v>
      </c>
      <c r="H1038" s="24" t="str">
        <f t="shared" si="16"/>
        <v>2001_IDT_1</v>
      </c>
      <c r="I1038" s="24">
        <f>VLOOKUP(H1038,inTHLBdata!A:H,7,FALSE)</f>
        <v>0</v>
      </c>
      <c r="J1038" s="24">
        <f>VLOOKUP(H1038,inTHLBdata!A:H,8,FALSE)</f>
        <v>0</v>
      </c>
      <c r="N1038" s="24"/>
    </row>
    <row r="1039" spans="1:14">
      <c r="A1039" s="24">
        <v>2001</v>
      </c>
      <c r="B1039" s="24" t="s">
        <v>193</v>
      </c>
      <c r="C1039" t="str">
        <f>VLOOKUP(B1039,'FHF LUT'!$A$5:$H$81,2,FALSE)</f>
        <v>Douglas-fir Tussock Moth</v>
      </c>
      <c r="D1039" s="24">
        <v>2</v>
      </c>
      <c r="E1039" s="24" t="s">
        <v>22</v>
      </c>
      <c r="F1039" s="24">
        <v>0</v>
      </c>
      <c r="G1039" s="24">
        <v>0</v>
      </c>
      <c r="H1039" s="24" t="str">
        <f t="shared" si="16"/>
        <v>2001_IDT_2</v>
      </c>
      <c r="I1039" s="24">
        <f>VLOOKUP(H1039,inTHLBdata!A:H,7,FALSE)</f>
        <v>0</v>
      </c>
      <c r="J1039" s="24">
        <f>VLOOKUP(H1039,inTHLBdata!A:H,8,FALSE)</f>
        <v>0</v>
      </c>
      <c r="N1039" s="24"/>
    </row>
    <row r="1040" spans="1:14">
      <c r="A1040" s="24">
        <v>2001</v>
      </c>
      <c r="B1040" s="24" t="s">
        <v>193</v>
      </c>
      <c r="C1040" t="str">
        <f>VLOOKUP(B1040,'FHF LUT'!$A$5:$H$81,2,FALSE)</f>
        <v>Douglas-fir Tussock Moth</v>
      </c>
      <c r="D1040" s="24">
        <v>3</v>
      </c>
      <c r="E1040" s="24" t="s">
        <v>13</v>
      </c>
      <c r="F1040" s="24">
        <v>0</v>
      </c>
      <c r="G1040" s="24">
        <v>0</v>
      </c>
      <c r="H1040" s="24" t="str">
        <f t="shared" si="16"/>
        <v>2001_IDT_3</v>
      </c>
      <c r="I1040" s="24">
        <f>VLOOKUP(H1040,inTHLBdata!A:H,7,FALSE)</f>
        <v>0</v>
      </c>
      <c r="J1040" s="24">
        <f>VLOOKUP(H1040,inTHLBdata!A:H,8,FALSE)</f>
        <v>0</v>
      </c>
      <c r="N1040" s="24"/>
    </row>
    <row r="1041" spans="1:14">
      <c r="A1041" s="24">
        <v>2001</v>
      </c>
      <c r="B1041" s="24" t="s">
        <v>193</v>
      </c>
      <c r="C1041" t="str">
        <f>VLOOKUP(B1041,'FHF LUT'!$A$5:$H$81,2,FALSE)</f>
        <v>Douglas-fir Tussock Moth</v>
      </c>
      <c r="D1041" s="24">
        <v>4</v>
      </c>
      <c r="E1041" s="24" t="s">
        <v>28</v>
      </c>
      <c r="F1041" s="24">
        <v>0</v>
      </c>
      <c r="G1041" s="24">
        <v>0</v>
      </c>
      <c r="H1041" s="24" t="str">
        <f t="shared" si="16"/>
        <v>2001_IDT_4</v>
      </c>
      <c r="I1041" s="24">
        <f>VLOOKUP(H1041,inTHLBdata!A:H,7,FALSE)</f>
        <v>0</v>
      </c>
      <c r="J1041" s="24">
        <f>VLOOKUP(H1041,inTHLBdata!A:H,8,FALSE)</f>
        <v>0</v>
      </c>
      <c r="N1041" s="24"/>
    </row>
    <row r="1042" spans="1:14">
      <c r="A1042" s="24">
        <v>2001</v>
      </c>
      <c r="B1042" s="24" t="s">
        <v>193</v>
      </c>
      <c r="C1042" t="str">
        <f>VLOOKUP(B1042,'FHF LUT'!$A$5:$H$81,2,FALSE)</f>
        <v>Douglas-fir Tussock Moth</v>
      </c>
      <c r="D1042" s="24">
        <v>5</v>
      </c>
      <c r="E1042" s="24" t="s">
        <v>16</v>
      </c>
      <c r="F1042" s="24">
        <v>0</v>
      </c>
      <c r="G1042" s="24">
        <v>0</v>
      </c>
      <c r="H1042" s="24" t="str">
        <f t="shared" si="16"/>
        <v>2001_IDT_5</v>
      </c>
      <c r="I1042" s="24">
        <f>VLOOKUP(H1042,inTHLBdata!A:H,7,FALSE)</f>
        <v>0</v>
      </c>
      <c r="J1042" s="24">
        <f>VLOOKUP(H1042,inTHLBdata!A:H,8,FALSE)</f>
        <v>0</v>
      </c>
      <c r="N1042" s="24"/>
    </row>
    <row r="1043" spans="1:14">
      <c r="A1043" s="24">
        <v>2001</v>
      </c>
      <c r="B1043" s="24" t="s">
        <v>193</v>
      </c>
      <c r="C1043" t="str">
        <f>VLOOKUP(B1043,'FHF LUT'!$A$5:$H$81,2,FALSE)</f>
        <v>Douglas-fir Tussock Moth</v>
      </c>
      <c r="D1043" s="24">
        <v>7</v>
      </c>
      <c r="E1043" s="24" t="s">
        <v>25</v>
      </c>
      <c r="F1043" s="24">
        <v>0</v>
      </c>
      <c r="G1043" s="24">
        <v>0</v>
      </c>
      <c r="H1043" s="24" t="str">
        <f t="shared" si="16"/>
        <v>2001_IDT_7</v>
      </c>
      <c r="I1043" s="24">
        <f>VLOOKUP(H1043,inTHLBdata!A:H,7,FALSE)</f>
        <v>0</v>
      </c>
      <c r="J1043" s="24">
        <f>VLOOKUP(H1043,inTHLBdata!A:H,8,FALSE)</f>
        <v>0</v>
      </c>
      <c r="N1043" s="24"/>
    </row>
    <row r="1044" spans="1:14">
      <c r="A1044" s="24">
        <v>2001</v>
      </c>
      <c r="B1044" s="24" t="s">
        <v>193</v>
      </c>
      <c r="C1044" t="str">
        <f>VLOOKUP(B1044,'FHF LUT'!$A$5:$H$81,2,FALSE)</f>
        <v>Douglas-fir Tussock Moth</v>
      </c>
      <c r="D1044" s="24">
        <v>8</v>
      </c>
      <c r="E1044" s="24" t="s">
        <v>29</v>
      </c>
      <c r="F1044" s="24">
        <v>0</v>
      </c>
      <c r="G1044" s="24">
        <v>0</v>
      </c>
      <c r="H1044" s="24" t="str">
        <f t="shared" si="16"/>
        <v>2001_IDT_8</v>
      </c>
      <c r="I1044" s="24">
        <f>VLOOKUP(H1044,inTHLBdata!A:H,7,FALSE)</f>
        <v>0</v>
      </c>
      <c r="J1044" s="24">
        <f>VLOOKUP(H1044,inTHLBdata!A:H,8,FALSE)</f>
        <v>0</v>
      </c>
      <c r="N1044" s="24"/>
    </row>
    <row r="1045" spans="1:14">
      <c r="A1045" s="24">
        <v>2001</v>
      </c>
      <c r="B1045" s="24" t="s">
        <v>193</v>
      </c>
      <c r="C1045" t="str">
        <f>VLOOKUP(B1045,'FHF LUT'!$A$5:$H$81,2,FALSE)</f>
        <v>Douglas-fir Tussock Moth</v>
      </c>
      <c r="D1045" s="24">
        <v>9</v>
      </c>
      <c r="E1045" s="24" t="s">
        <v>7</v>
      </c>
      <c r="F1045" s="24">
        <v>0</v>
      </c>
      <c r="G1045" s="24">
        <v>0</v>
      </c>
      <c r="H1045" s="24" t="str">
        <f t="shared" si="16"/>
        <v>2001_IDT_9</v>
      </c>
      <c r="I1045" s="24">
        <f>VLOOKUP(H1045,inTHLBdata!A:H,7,FALSE)</f>
        <v>0</v>
      </c>
      <c r="J1045" s="24">
        <f>VLOOKUP(H1045,inTHLBdata!A:H,8,FALSE)</f>
        <v>0</v>
      </c>
      <c r="N1045" s="24"/>
    </row>
    <row r="1046" spans="1:14">
      <c r="A1046" s="24">
        <v>2001</v>
      </c>
      <c r="B1046" s="24" t="s">
        <v>193</v>
      </c>
      <c r="C1046" t="str">
        <f>VLOOKUP(B1046,'FHF LUT'!$A$5:$H$81,2,FALSE)</f>
        <v>Douglas-fir Tussock Moth</v>
      </c>
      <c r="D1046" s="24">
        <v>10</v>
      </c>
      <c r="E1046" s="24" t="s">
        <v>18</v>
      </c>
      <c r="F1046" s="24">
        <v>0</v>
      </c>
      <c r="G1046" s="24">
        <v>0</v>
      </c>
      <c r="H1046" s="24" t="str">
        <f t="shared" si="16"/>
        <v>2001_IDT_10</v>
      </c>
      <c r="I1046" s="24">
        <f>VLOOKUP(H1046,inTHLBdata!A:H,7,FALSE)</f>
        <v>0</v>
      </c>
      <c r="J1046" s="24">
        <f>VLOOKUP(H1046,inTHLBdata!A:H,8,FALSE)</f>
        <v>0</v>
      </c>
      <c r="N1046" s="24"/>
    </row>
    <row r="1047" spans="1:14">
      <c r="A1047" s="24">
        <v>2001</v>
      </c>
      <c r="B1047" s="24" t="s">
        <v>193</v>
      </c>
      <c r="C1047" t="str">
        <f>VLOOKUP(B1047,'FHF LUT'!$A$5:$H$81,2,FALSE)</f>
        <v>Douglas-fir Tussock Moth</v>
      </c>
      <c r="D1047" s="24">
        <v>11</v>
      </c>
      <c r="E1047" s="24" t="s">
        <v>4</v>
      </c>
      <c r="F1047" s="24">
        <v>108</v>
      </c>
      <c r="G1047" s="24">
        <v>108</v>
      </c>
      <c r="H1047" s="24" t="str">
        <f t="shared" si="16"/>
        <v>2001_IDT_11</v>
      </c>
      <c r="I1047" s="24">
        <f>VLOOKUP(H1047,inTHLBdata!A:H,7,FALSE)</f>
        <v>73</v>
      </c>
      <c r="J1047" s="24">
        <f>VLOOKUP(H1047,inTHLBdata!A:H,8,FALSE)</f>
        <v>73</v>
      </c>
      <c r="N1047" s="24"/>
    </row>
    <row r="1048" spans="1:14">
      <c r="A1048" s="24">
        <v>2001</v>
      </c>
      <c r="B1048" s="24" t="s">
        <v>193</v>
      </c>
      <c r="C1048" t="str">
        <f>VLOOKUP(B1048,'FHF LUT'!$A$5:$H$81,2,FALSE)</f>
        <v>Douglas-fir Tussock Moth</v>
      </c>
      <c r="D1048" s="24">
        <v>12</v>
      </c>
      <c r="E1048" s="24" t="s">
        <v>11</v>
      </c>
      <c r="F1048" s="24">
        <v>0</v>
      </c>
      <c r="G1048" s="24">
        <v>0</v>
      </c>
      <c r="H1048" s="24" t="str">
        <f t="shared" si="16"/>
        <v>2001_IDT_12</v>
      </c>
      <c r="I1048" s="24">
        <f>VLOOKUP(H1048,inTHLBdata!A:H,7,FALSE)</f>
        <v>0</v>
      </c>
      <c r="J1048" s="24">
        <f>VLOOKUP(H1048,inTHLBdata!A:H,8,FALSE)</f>
        <v>0</v>
      </c>
      <c r="N1048" s="24"/>
    </row>
    <row r="1049" spans="1:14">
      <c r="A1049" s="24">
        <v>2001</v>
      </c>
      <c r="B1049" s="24" t="s">
        <v>193</v>
      </c>
      <c r="C1049" t="str">
        <f>VLOOKUP(B1049,'FHF LUT'!$A$5:$H$81,2,FALSE)</f>
        <v>Douglas-fir Tussock Moth</v>
      </c>
      <c r="D1049" s="24">
        <v>13</v>
      </c>
      <c r="E1049" s="24" t="s">
        <v>24</v>
      </c>
      <c r="F1049" s="24">
        <v>0</v>
      </c>
      <c r="G1049" s="24">
        <v>0</v>
      </c>
      <c r="H1049" s="24" t="str">
        <f t="shared" si="16"/>
        <v>2001_IDT_13</v>
      </c>
      <c r="I1049" s="24">
        <f>VLOOKUP(H1049,inTHLBdata!A:H,7,FALSE)</f>
        <v>0</v>
      </c>
      <c r="J1049" s="24">
        <f>VLOOKUP(H1049,inTHLBdata!A:H,8,FALSE)</f>
        <v>0</v>
      </c>
      <c r="N1049" s="24"/>
    </row>
    <row r="1050" spans="1:14">
      <c r="A1050" s="24">
        <v>2001</v>
      </c>
      <c r="B1050" s="24" t="s">
        <v>193</v>
      </c>
      <c r="C1050" t="str">
        <f>VLOOKUP(B1050,'FHF LUT'!$A$5:$H$81,2,FALSE)</f>
        <v>Douglas-fir Tussock Moth</v>
      </c>
      <c r="D1050" s="24">
        <v>14</v>
      </c>
      <c r="E1050" s="24" t="s">
        <v>30</v>
      </c>
      <c r="F1050" s="24">
        <v>0</v>
      </c>
      <c r="G1050" s="24">
        <v>0</v>
      </c>
      <c r="H1050" s="24" t="str">
        <f t="shared" si="16"/>
        <v>2001_IDT_14</v>
      </c>
      <c r="I1050" s="24">
        <f>VLOOKUP(H1050,inTHLBdata!A:H,7,FALSE)</f>
        <v>0</v>
      </c>
      <c r="J1050" s="24">
        <f>VLOOKUP(H1050,inTHLBdata!A:H,8,FALSE)</f>
        <v>0</v>
      </c>
      <c r="N1050" s="24"/>
    </row>
    <row r="1051" spans="1:14">
      <c r="A1051" s="24">
        <v>2001</v>
      </c>
      <c r="B1051" s="24" t="s">
        <v>193</v>
      </c>
      <c r="C1051" t="str">
        <f>VLOOKUP(B1051,'FHF LUT'!$A$5:$H$81,2,FALSE)</f>
        <v>Douglas-fir Tussock Moth</v>
      </c>
      <c r="D1051" s="24">
        <v>15</v>
      </c>
      <c r="E1051" s="24" t="s">
        <v>33</v>
      </c>
      <c r="F1051" s="24">
        <v>0</v>
      </c>
      <c r="G1051" s="24">
        <v>0</v>
      </c>
      <c r="H1051" s="24" t="str">
        <f t="shared" si="16"/>
        <v>2001_IDT_15</v>
      </c>
      <c r="I1051" s="24">
        <f>VLOOKUP(H1051,inTHLBdata!A:H,7,FALSE)</f>
        <v>0</v>
      </c>
      <c r="J1051" s="24">
        <f>VLOOKUP(H1051,inTHLBdata!A:H,8,FALSE)</f>
        <v>0</v>
      </c>
      <c r="N1051" s="24"/>
    </row>
    <row r="1052" spans="1:14">
      <c r="A1052" s="24">
        <v>2001</v>
      </c>
      <c r="B1052" s="24" t="s">
        <v>193</v>
      </c>
      <c r="C1052" t="str">
        <f>VLOOKUP(B1052,'FHF LUT'!$A$5:$H$81,2,FALSE)</f>
        <v>Douglas-fir Tussock Moth</v>
      </c>
      <c r="D1052" s="24">
        <v>16</v>
      </c>
      <c r="E1052" s="24" t="s">
        <v>12</v>
      </c>
      <c r="F1052" s="24">
        <v>0</v>
      </c>
      <c r="G1052" s="24">
        <v>0</v>
      </c>
      <c r="H1052" s="24" t="str">
        <f t="shared" si="16"/>
        <v>2001_IDT_16</v>
      </c>
      <c r="I1052" s="24">
        <f>VLOOKUP(H1052,inTHLBdata!A:H,7,FALSE)</f>
        <v>0</v>
      </c>
      <c r="J1052" s="24">
        <f>VLOOKUP(H1052,inTHLBdata!A:H,8,FALSE)</f>
        <v>0</v>
      </c>
      <c r="N1052" s="24"/>
    </row>
    <row r="1053" spans="1:14">
      <c r="A1053" s="24">
        <v>2001</v>
      </c>
      <c r="B1053" s="24" t="s">
        <v>193</v>
      </c>
      <c r="C1053" t="str">
        <f>VLOOKUP(B1053,'FHF LUT'!$A$5:$H$81,2,FALSE)</f>
        <v>Douglas-fir Tussock Moth</v>
      </c>
      <c r="D1053" s="24">
        <v>17</v>
      </c>
      <c r="E1053" s="24" t="s">
        <v>32</v>
      </c>
      <c r="F1053" s="24">
        <v>0</v>
      </c>
      <c r="G1053" s="24">
        <v>0</v>
      </c>
      <c r="H1053" s="24" t="str">
        <f t="shared" si="16"/>
        <v>2001_IDT_17</v>
      </c>
      <c r="I1053" s="24">
        <f>VLOOKUP(H1053,inTHLBdata!A:H,7,FALSE)</f>
        <v>0</v>
      </c>
      <c r="J1053" s="24">
        <f>VLOOKUP(H1053,inTHLBdata!A:H,8,FALSE)</f>
        <v>0</v>
      </c>
      <c r="N1053" s="24"/>
    </row>
    <row r="1054" spans="1:14">
      <c r="A1054" s="24">
        <v>2001</v>
      </c>
      <c r="B1054" s="24" t="s">
        <v>193</v>
      </c>
      <c r="C1054" t="str">
        <f>VLOOKUP(B1054,'FHF LUT'!$A$5:$H$81,2,FALSE)</f>
        <v>Douglas-fir Tussock Moth</v>
      </c>
      <c r="D1054" s="24">
        <v>18</v>
      </c>
      <c r="E1054" s="24" t="s">
        <v>15</v>
      </c>
      <c r="F1054" s="24">
        <v>0</v>
      </c>
      <c r="G1054" s="24">
        <v>0</v>
      </c>
      <c r="H1054" s="24" t="str">
        <f t="shared" si="16"/>
        <v>2001_IDT_18</v>
      </c>
      <c r="I1054" s="24">
        <f>VLOOKUP(H1054,inTHLBdata!A:H,7,FALSE)</f>
        <v>0</v>
      </c>
      <c r="J1054" s="24">
        <f>VLOOKUP(H1054,inTHLBdata!A:H,8,FALSE)</f>
        <v>0</v>
      </c>
      <c r="N1054" s="24"/>
    </row>
    <row r="1055" spans="1:14">
      <c r="A1055" s="24">
        <v>2001</v>
      </c>
      <c r="B1055" s="24" t="s">
        <v>193</v>
      </c>
      <c r="C1055" t="str">
        <f>VLOOKUP(B1055,'FHF LUT'!$A$5:$H$81,2,FALSE)</f>
        <v>Douglas-fir Tussock Moth</v>
      </c>
      <c r="D1055" s="24">
        <v>20</v>
      </c>
      <c r="E1055" s="24" t="s">
        <v>6</v>
      </c>
      <c r="F1055" s="24">
        <v>0</v>
      </c>
      <c r="G1055" s="24">
        <v>0</v>
      </c>
      <c r="H1055" s="24" t="str">
        <f t="shared" si="16"/>
        <v>2001_IDT_20</v>
      </c>
      <c r="I1055" s="24">
        <f>VLOOKUP(H1055,inTHLBdata!A:H,7,FALSE)</f>
        <v>0</v>
      </c>
      <c r="J1055" s="24">
        <f>VLOOKUP(H1055,inTHLBdata!A:H,8,FALSE)</f>
        <v>0</v>
      </c>
      <c r="N1055" s="24"/>
    </row>
    <row r="1056" spans="1:14">
      <c r="A1056" s="24">
        <v>2001</v>
      </c>
      <c r="B1056" s="24" t="s">
        <v>193</v>
      </c>
      <c r="C1056" t="str">
        <f>VLOOKUP(B1056,'FHF LUT'!$A$5:$H$81,2,FALSE)</f>
        <v>Douglas-fir Tussock Moth</v>
      </c>
      <c r="D1056" s="24">
        <v>22</v>
      </c>
      <c r="E1056" s="24" t="s">
        <v>19</v>
      </c>
      <c r="F1056" s="24">
        <v>0</v>
      </c>
      <c r="G1056" s="24">
        <v>0</v>
      </c>
      <c r="H1056" s="24" t="str">
        <f t="shared" si="16"/>
        <v>2001_IDT_22</v>
      </c>
      <c r="I1056" s="24">
        <f>VLOOKUP(H1056,inTHLBdata!A:H,7,FALSE)</f>
        <v>0</v>
      </c>
      <c r="J1056" s="24">
        <f>VLOOKUP(H1056,inTHLBdata!A:H,8,FALSE)</f>
        <v>0</v>
      </c>
      <c r="N1056" s="24"/>
    </row>
    <row r="1057" spans="1:14">
      <c r="A1057" s="24">
        <v>2001</v>
      </c>
      <c r="B1057" s="24" t="s">
        <v>193</v>
      </c>
      <c r="C1057" t="str">
        <f>VLOOKUP(B1057,'FHF LUT'!$A$5:$H$81,2,FALSE)</f>
        <v>Douglas-fir Tussock Moth</v>
      </c>
      <c r="D1057" s="24">
        <v>23</v>
      </c>
      <c r="E1057" s="24" t="s">
        <v>27</v>
      </c>
      <c r="F1057" s="24">
        <v>0</v>
      </c>
      <c r="G1057" s="24">
        <v>0</v>
      </c>
      <c r="H1057" s="24" t="str">
        <f t="shared" si="16"/>
        <v>2001_IDT_23</v>
      </c>
      <c r="I1057" s="24">
        <f>VLOOKUP(H1057,inTHLBdata!A:H,7,FALSE)</f>
        <v>0</v>
      </c>
      <c r="J1057" s="24">
        <f>VLOOKUP(H1057,inTHLBdata!A:H,8,FALSE)</f>
        <v>0</v>
      </c>
      <c r="N1057" s="24"/>
    </row>
    <row r="1058" spans="1:14">
      <c r="A1058" s="24">
        <v>2001</v>
      </c>
      <c r="B1058" s="24" t="s">
        <v>193</v>
      </c>
      <c r="C1058" t="str">
        <f>VLOOKUP(B1058,'FHF LUT'!$A$5:$H$81,2,FALSE)</f>
        <v>Douglas-fir Tussock Moth</v>
      </c>
      <c r="D1058" s="24">
        <v>24</v>
      </c>
      <c r="E1058" s="24" t="s">
        <v>17</v>
      </c>
      <c r="F1058" s="24">
        <v>0</v>
      </c>
      <c r="G1058" s="24">
        <v>0</v>
      </c>
      <c r="H1058" s="24" t="str">
        <f t="shared" si="16"/>
        <v>2001_IDT_24</v>
      </c>
      <c r="I1058" s="24">
        <f>VLOOKUP(H1058,inTHLBdata!A:H,7,FALSE)</f>
        <v>0</v>
      </c>
      <c r="J1058" s="24">
        <f>VLOOKUP(H1058,inTHLBdata!A:H,8,FALSE)</f>
        <v>0</v>
      </c>
      <c r="N1058" s="24"/>
    </row>
    <row r="1059" spans="1:14">
      <c r="A1059" s="24">
        <v>2001</v>
      </c>
      <c r="B1059" s="24" t="s">
        <v>193</v>
      </c>
      <c r="C1059" t="str">
        <f>VLOOKUP(B1059,'FHF LUT'!$A$5:$H$81,2,FALSE)</f>
        <v>Douglas-fir Tussock Moth</v>
      </c>
      <c r="D1059" s="24">
        <v>25</v>
      </c>
      <c r="E1059" s="24" t="s">
        <v>23</v>
      </c>
      <c r="F1059" s="24">
        <v>0</v>
      </c>
      <c r="G1059" s="24">
        <v>0</v>
      </c>
      <c r="H1059" s="24" t="str">
        <f t="shared" si="16"/>
        <v>2001_IDT_25</v>
      </c>
      <c r="I1059" s="24">
        <f>VLOOKUP(H1059,inTHLBdata!A:H,7,FALSE)</f>
        <v>0</v>
      </c>
      <c r="J1059" s="24">
        <f>VLOOKUP(H1059,inTHLBdata!A:H,8,FALSE)</f>
        <v>0</v>
      </c>
      <c r="N1059" s="24"/>
    </row>
    <row r="1060" spans="1:14">
      <c r="A1060" s="24">
        <v>2001</v>
      </c>
      <c r="B1060" s="24" t="s">
        <v>193</v>
      </c>
      <c r="C1060" t="str">
        <f>VLOOKUP(B1060,'FHF LUT'!$A$5:$H$81,2,FALSE)</f>
        <v>Douglas-fir Tussock Moth</v>
      </c>
      <c r="D1060" s="24">
        <v>26</v>
      </c>
      <c r="E1060" s="24" t="s">
        <v>14</v>
      </c>
      <c r="F1060" s="24">
        <v>0</v>
      </c>
      <c r="G1060" s="24">
        <v>0</v>
      </c>
      <c r="H1060" s="24" t="str">
        <f t="shared" si="16"/>
        <v>2001_IDT_26</v>
      </c>
      <c r="I1060" s="24">
        <f>VLOOKUP(H1060,inTHLBdata!A:H,7,FALSE)</f>
        <v>0</v>
      </c>
      <c r="J1060" s="24">
        <f>VLOOKUP(H1060,inTHLBdata!A:H,8,FALSE)</f>
        <v>0</v>
      </c>
      <c r="N1060" s="24"/>
    </row>
    <row r="1061" spans="1:14">
      <c r="A1061" s="24">
        <v>2001</v>
      </c>
      <c r="B1061" s="24" t="s">
        <v>193</v>
      </c>
      <c r="C1061" t="str">
        <f>VLOOKUP(B1061,'FHF LUT'!$A$5:$H$81,2,FALSE)</f>
        <v>Douglas-fir Tussock Moth</v>
      </c>
      <c r="D1061" s="24">
        <v>27</v>
      </c>
      <c r="E1061" s="24" t="s">
        <v>21</v>
      </c>
      <c r="F1061" s="24">
        <v>0</v>
      </c>
      <c r="G1061" s="24">
        <v>0</v>
      </c>
      <c r="H1061" s="24" t="str">
        <f t="shared" si="16"/>
        <v>2001_IDT_27</v>
      </c>
      <c r="I1061" s="24">
        <f>VLOOKUP(H1061,inTHLBdata!A:H,7,FALSE)</f>
        <v>0</v>
      </c>
      <c r="J1061" s="24">
        <f>VLOOKUP(H1061,inTHLBdata!A:H,8,FALSE)</f>
        <v>0</v>
      </c>
      <c r="N1061" s="24"/>
    </row>
    <row r="1062" spans="1:14">
      <c r="A1062" s="24">
        <v>2001</v>
      </c>
      <c r="B1062" s="24" t="s">
        <v>193</v>
      </c>
      <c r="C1062" t="str">
        <f>VLOOKUP(B1062,'FHF LUT'!$A$5:$H$81,2,FALSE)</f>
        <v>Douglas-fir Tussock Moth</v>
      </c>
      <c r="D1062" s="24">
        <v>29</v>
      </c>
      <c r="E1062" s="24" t="s">
        <v>9</v>
      </c>
      <c r="F1062" s="24">
        <v>0</v>
      </c>
      <c r="G1062" s="24">
        <v>0</v>
      </c>
      <c r="H1062" s="24" t="str">
        <f t="shared" si="16"/>
        <v>2001_IDT_29</v>
      </c>
      <c r="I1062" s="24">
        <f>VLOOKUP(H1062,inTHLBdata!A:H,7,FALSE)</f>
        <v>0</v>
      </c>
      <c r="J1062" s="24">
        <f>VLOOKUP(H1062,inTHLBdata!A:H,8,FALSE)</f>
        <v>0</v>
      </c>
      <c r="N1062" s="24"/>
    </row>
    <row r="1063" spans="1:14">
      <c r="A1063" s="24">
        <v>2001</v>
      </c>
      <c r="B1063" s="24" t="s">
        <v>193</v>
      </c>
      <c r="C1063" t="str">
        <f>VLOOKUP(B1063,'FHF LUT'!$A$5:$H$81,2,FALSE)</f>
        <v>Douglas-fir Tussock Moth</v>
      </c>
      <c r="D1063" s="24">
        <v>30</v>
      </c>
      <c r="E1063" s="24" t="s">
        <v>35</v>
      </c>
      <c r="F1063" s="24">
        <v>0</v>
      </c>
      <c r="G1063" s="24">
        <v>0</v>
      </c>
      <c r="H1063" s="24" t="str">
        <f t="shared" si="16"/>
        <v>2001_IDT_30</v>
      </c>
      <c r="I1063" s="24">
        <f>VLOOKUP(H1063,inTHLBdata!A:H,7,FALSE)</f>
        <v>0</v>
      </c>
      <c r="J1063" s="24">
        <f>VLOOKUP(H1063,inTHLBdata!A:H,8,FALSE)</f>
        <v>0</v>
      </c>
      <c r="N1063" s="24"/>
    </row>
    <row r="1064" spans="1:14">
      <c r="A1064" s="24">
        <v>2001</v>
      </c>
      <c r="B1064" s="24" t="s">
        <v>193</v>
      </c>
      <c r="C1064" t="str">
        <f>VLOOKUP(B1064,'FHF LUT'!$A$5:$H$81,2,FALSE)</f>
        <v>Douglas-fir Tussock Moth</v>
      </c>
      <c r="D1064" s="24">
        <v>31</v>
      </c>
      <c r="E1064" s="24" t="s">
        <v>34</v>
      </c>
      <c r="F1064" s="24">
        <v>0</v>
      </c>
      <c r="G1064" s="24">
        <v>0</v>
      </c>
      <c r="H1064" s="24" t="str">
        <f t="shared" si="16"/>
        <v>2001_IDT_31</v>
      </c>
      <c r="I1064" s="24">
        <f>VLOOKUP(H1064,inTHLBdata!A:H,7,FALSE)</f>
        <v>0</v>
      </c>
      <c r="J1064" s="24">
        <f>VLOOKUP(H1064,inTHLBdata!A:H,8,FALSE)</f>
        <v>0</v>
      </c>
      <c r="N1064" s="24"/>
    </row>
    <row r="1065" spans="1:14">
      <c r="A1065" s="24">
        <v>2001</v>
      </c>
      <c r="B1065" s="24" t="s">
        <v>193</v>
      </c>
      <c r="C1065" t="str">
        <f>VLOOKUP(B1065,'FHF LUT'!$A$5:$H$81,2,FALSE)</f>
        <v>Douglas-fir Tussock Moth</v>
      </c>
      <c r="D1065" s="24">
        <v>38</v>
      </c>
      <c r="E1065" s="24" t="s">
        <v>8</v>
      </c>
      <c r="F1065" s="24">
        <v>0</v>
      </c>
      <c r="G1065" s="24">
        <v>0</v>
      </c>
      <c r="H1065" s="24" t="str">
        <f t="shared" si="16"/>
        <v>2001_IDT_38</v>
      </c>
      <c r="I1065" s="24">
        <f>VLOOKUP(H1065,inTHLBdata!A:H,7,FALSE)</f>
        <v>0</v>
      </c>
      <c r="J1065" s="24">
        <f>VLOOKUP(H1065,inTHLBdata!A:H,8,FALSE)</f>
        <v>0</v>
      </c>
      <c r="N1065" s="24"/>
    </row>
    <row r="1066" spans="1:14">
      <c r="A1066" s="24">
        <v>2001</v>
      </c>
      <c r="B1066" s="24" t="s">
        <v>193</v>
      </c>
      <c r="C1066" t="str">
        <f>VLOOKUP(B1066,'FHF LUT'!$A$5:$H$81,2,FALSE)</f>
        <v>Douglas-fir Tussock Moth</v>
      </c>
      <c r="D1066" s="24">
        <v>39</v>
      </c>
      <c r="E1066" s="24" t="s">
        <v>36</v>
      </c>
      <c r="F1066" s="24">
        <v>0</v>
      </c>
      <c r="G1066" s="24">
        <v>0</v>
      </c>
      <c r="H1066" s="24" t="str">
        <f t="shared" si="16"/>
        <v>2001_IDT_39</v>
      </c>
      <c r="I1066" s="24">
        <f>VLOOKUP(H1066,inTHLBdata!A:H,7,FALSE)</f>
        <v>0</v>
      </c>
      <c r="J1066" s="24">
        <f>VLOOKUP(H1066,inTHLBdata!A:H,8,FALSE)</f>
        <v>0</v>
      </c>
      <c r="N1066" s="24"/>
    </row>
    <row r="1067" spans="1:14">
      <c r="A1067" s="24">
        <v>2001</v>
      </c>
      <c r="B1067" s="24" t="s">
        <v>193</v>
      </c>
      <c r="C1067" t="str">
        <f>VLOOKUP(B1067,'FHF LUT'!$A$5:$H$81,2,FALSE)</f>
        <v>Douglas-fir Tussock Moth</v>
      </c>
      <c r="D1067" s="24">
        <v>40</v>
      </c>
      <c r="E1067" s="24" t="s">
        <v>31</v>
      </c>
      <c r="F1067" s="24">
        <v>0</v>
      </c>
      <c r="G1067" s="24">
        <v>0</v>
      </c>
      <c r="H1067" s="24" t="str">
        <f t="shared" si="16"/>
        <v>2001_IDT_40</v>
      </c>
      <c r="I1067" s="24">
        <f>VLOOKUP(H1067,inTHLBdata!A:H,7,FALSE)</f>
        <v>0</v>
      </c>
      <c r="J1067" s="24">
        <f>VLOOKUP(H1067,inTHLBdata!A:H,8,FALSE)</f>
        <v>0</v>
      </c>
      <c r="N1067" s="24"/>
    </row>
    <row r="1068" spans="1:14">
      <c r="A1068" s="24">
        <v>2001</v>
      </c>
      <c r="B1068" s="24" t="s">
        <v>193</v>
      </c>
      <c r="C1068" t="str">
        <f>VLOOKUP(B1068,'FHF LUT'!$A$5:$H$81,2,FALSE)</f>
        <v>Douglas-fir Tussock Moth</v>
      </c>
      <c r="D1068" s="24">
        <v>41</v>
      </c>
      <c r="E1068" s="24" t="s">
        <v>26</v>
      </c>
      <c r="F1068" s="24">
        <v>0</v>
      </c>
      <c r="G1068" s="24">
        <v>0</v>
      </c>
      <c r="H1068" s="24" t="str">
        <f t="shared" si="16"/>
        <v>2001_IDT_41</v>
      </c>
      <c r="I1068" s="24">
        <f>VLOOKUP(H1068,inTHLBdata!A:H,7,FALSE)</f>
        <v>0</v>
      </c>
      <c r="J1068" s="24">
        <f>VLOOKUP(H1068,inTHLBdata!A:H,8,FALSE)</f>
        <v>0</v>
      </c>
      <c r="N1068" s="24"/>
    </row>
    <row r="1069" spans="1:14">
      <c r="A1069" s="24">
        <v>2001</v>
      </c>
      <c r="B1069" s="24" t="s">
        <v>193</v>
      </c>
      <c r="C1069" t="str">
        <f>VLOOKUP(B1069,'FHF LUT'!$A$5:$H$81,2,FALSE)</f>
        <v>Douglas-fir Tussock Moth</v>
      </c>
      <c r="D1069" s="24">
        <v>43</v>
      </c>
      <c r="E1069" s="24" t="s">
        <v>20</v>
      </c>
      <c r="F1069" s="24">
        <v>0</v>
      </c>
      <c r="G1069" s="24">
        <v>0</v>
      </c>
      <c r="H1069" s="24" t="str">
        <f t="shared" si="16"/>
        <v>2001_IDT_43</v>
      </c>
      <c r="I1069" s="24">
        <f>VLOOKUP(H1069,inTHLBdata!A:H,7,FALSE)</f>
        <v>0</v>
      </c>
      <c r="J1069" s="24">
        <f>VLOOKUP(H1069,inTHLBdata!A:H,8,FALSE)</f>
        <v>0</v>
      </c>
      <c r="N1069" s="24"/>
    </row>
    <row r="1070" spans="1:14">
      <c r="A1070" s="24">
        <v>2001</v>
      </c>
      <c r="B1070" s="24" t="s">
        <v>193</v>
      </c>
      <c r="C1070" t="str">
        <f>VLOOKUP(B1070,'FHF LUT'!$A$5:$H$81,2,FALSE)</f>
        <v>Douglas-fir Tussock Moth</v>
      </c>
      <c r="D1070" s="24">
        <v>44</v>
      </c>
      <c r="E1070" s="24" t="s">
        <v>3</v>
      </c>
      <c r="F1070" s="24">
        <v>0</v>
      </c>
      <c r="G1070" s="24">
        <v>0</v>
      </c>
      <c r="H1070" s="24" t="str">
        <f t="shared" si="16"/>
        <v>2001_IDT_44</v>
      </c>
      <c r="I1070" s="24">
        <f>VLOOKUP(H1070,inTHLBdata!A:H,7,FALSE)</f>
        <v>0</v>
      </c>
      <c r="J1070" s="24">
        <f>VLOOKUP(H1070,inTHLBdata!A:H,8,FALSE)</f>
        <v>0</v>
      </c>
      <c r="N1070" s="24"/>
    </row>
    <row r="1071" spans="1:14">
      <c r="A1071" s="24">
        <v>2001</v>
      </c>
      <c r="B1071" s="24" t="s">
        <v>193</v>
      </c>
      <c r="C1071" t="str">
        <f>VLOOKUP(B1071,'FHF LUT'!$A$5:$H$81,2,FALSE)</f>
        <v>Douglas-fir Tussock Moth</v>
      </c>
      <c r="D1071" s="24">
        <v>45</v>
      </c>
      <c r="E1071" s="24" t="s">
        <v>5</v>
      </c>
      <c r="F1071" s="24">
        <v>0</v>
      </c>
      <c r="G1071" s="24">
        <v>0</v>
      </c>
      <c r="H1071" s="24" t="str">
        <f t="shared" si="16"/>
        <v>2001_IDT_45</v>
      </c>
      <c r="I1071" s="24">
        <f>VLOOKUP(H1071,inTHLBdata!A:H,7,FALSE)</f>
        <v>0</v>
      </c>
      <c r="J1071" s="24">
        <f>VLOOKUP(H1071,inTHLBdata!A:H,8,FALSE)</f>
        <v>0</v>
      </c>
      <c r="N1071" s="24"/>
    </row>
    <row r="1072" spans="1:14">
      <c r="A1072" s="24">
        <v>2001</v>
      </c>
      <c r="B1072" s="24" t="s">
        <v>193</v>
      </c>
      <c r="C1072" t="str">
        <f>VLOOKUP(B1072,'FHF LUT'!$A$5:$H$81,2,FALSE)</f>
        <v>Douglas-fir Tussock Moth</v>
      </c>
      <c r="D1072" s="24">
        <v>46</v>
      </c>
      <c r="E1072" s="24" t="s">
        <v>234</v>
      </c>
      <c r="F1072" s="24">
        <v>0</v>
      </c>
      <c r="G1072" s="24">
        <v>0</v>
      </c>
      <c r="H1072" s="24" t="str">
        <f t="shared" si="16"/>
        <v>2001_IDT_46</v>
      </c>
      <c r="I1072" s="24">
        <f>VLOOKUP(H1072,inTHLBdata!A:H,7,FALSE)</f>
        <v>0</v>
      </c>
      <c r="J1072" s="24">
        <f>VLOOKUP(H1072,inTHLBdata!A:H,8,FALSE)</f>
        <v>0</v>
      </c>
      <c r="N1072" s="24"/>
    </row>
    <row r="1073" spans="1:14">
      <c r="A1073" s="24">
        <v>2001</v>
      </c>
      <c r="B1073" s="24" t="s">
        <v>193</v>
      </c>
      <c r="C1073" t="str">
        <f>VLOOKUP(B1073,'FHF LUT'!$A$5:$H$81,2,FALSE)</f>
        <v>Douglas-fir Tussock Moth</v>
      </c>
      <c r="D1073" s="24">
        <v>47</v>
      </c>
      <c r="E1073" s="24" t="s">
        <v>233</v>
      </c>
      <c r="F1073" s="24">
        <v>0</v>
      </c>
      <c r="G1073" s="24">
        <v>0</v>
      </c>
      <c r="H1073" s="24" t="str">
        <f t="shared" si="16"/>
        <v>2001_IDT_47</v>
      </c>
      <c r="I1073" s="24">
        <f>VLOOKUP(H1073,inTHLBdata!A:H,7,FALSE)</f>
        <v>0</v>
      </c>
      <c r="J1073" s="24">
        <f>VLOOKUP(H1073,inTHLBdata!A:H,8,FALSE)</f>
        <v>0</v>
      </c>
      <c r="N1073" s="24"/>
    </row>
    <row r="1074" spans="1:14">
      <c r="A1074" s="24">
        <v>2001</v>
      </c>
      <c r="B1074" s="24" t="s">
        <v>193</v>
      </c>
      <c r="C1074" t="str">
        <f>VLOOKUP(B1074,'FHF LUT'!$A$5:$H$81,2,FALSE)</f>
        <v>Douglas-fir Tussock Moth</v>
      </c>
      <c r="D1074" s="24">
        <v>48</v>
      </c>
      <c r="E1074" s="24" t="s">
        <v>235</v>
      </c>
      <c r="F1074" s="24">
        <v>0</v>
      </c>
      <c r="G1074" s="24">
        <v>0</v>
      </c>
      <c r="H1074" s="24" t="str">
        <f t="shared" si="16"/>
        <v>2001_IDT_48</v>
      </c>
      <c r="I1074" s="24">
        <f>VLOOKUP(H1074,inTHLBdata!A:H,7,FALSE)</f>
        <v>0</v>
      </c>
      <c r="J1074" s="24">
        <f>VLOOKUP(H1074,inTHLBdata!A:H,8,FALSE)</f>
        <v>0</v>
      </c>
      <c r="N1074" s="24"/>
    </row>
    <row r="1075" spans="1:14">
      <c r="A1075" s="24">
        <v>2001</v>
      </c>
      <c r="B1075" s="24" t="s">
        <v>188</v>
      </c>
      <c r="C1075" t="str">
        <f>VLOOKUP(B1075,'FHF LUT'!$A$5:$H$81,2,FALSE)</f>
        <v>Fire</v>
      </c>
      <c r="D1075" s="24">
        <v>1</v>
      </c>
      <c r="E1075" s="24" t="s">
        <v>10</v>
      </c>
      <c r="F1075" s="24">
        <v>0</v>
      </c>
      <c r="G1075" s="24">
        <v>0</v>
      </c>
      <c r="H1075" s="24" t="str">
        <f t="shared" si="16"/>
        <v>2001_NB_1</v>
      </c>
      <c r="I1075" s="24">
        <f>VLOOKUP(H1075,inTHLBdata!A:H,7,FALSE)</f>
        <v>0</v>
      </c>
      <c r="J1075" s="24">
        <f>VLOOKUP(H1075,inTHLBdata!A:H,8,FALSE)</f>
        <v>0</v>
      </c>
      <c r="N1075" s="24"/>
    </row>
    <row r="1076" spans="1:14">
      <c r="A1076" s="24">
        <v>2001</v>
      </c>
      <c r="B1076" s="24" t="s">
        <v>188</v>
      </c>
      <c r="C1076" t="str">
        <f>VLOOKUP(B1076,'FHF LUT'!$A$5:$H$81,2,FALSE)</f>
        <v>Fire</v>
      </c>
      <c r="D1076" s="24">
        <v>2</v>
      </c>
      <c r="E1076" s="24" t="s">
        <v>22</v>
      </c>
      <c r="F1076" s="24">
        <v>90</v>
      </c>
      <c r="G1076" s="24">
        <v>41</v>
      </c>
      <c r="H1076" s="24" t="str">
        <f t="shared" si="16"/>
        <v>2001_NB_2</v>
      </c>
      <c r="I1076" s="24">
        <f>VLOOKUP(H1076,inTHLBdata!A:H,7,FALSE)</f>
        <v>0</v>
      </c>
      <c r="J1076" s="24">
        <f>VLOOKUP(H1076,inTHLBdata!A:H,8,FALSE)</f>
        <v>0</v>
      </c>
      <c r="N1076" s="24"/>
    </row>
    <row r="1077" spans="1:14">
      <c r="A1077" s="24">
        <v>2001</v>
      </c>
      <c r="B1077" s="24" t="s">
        <v>188</v>
      </c>
      <c r="C1077" t="str">
        <f>VLOOKUP(B1077,'FHF LUT'!$A$5:$H$81,2,FALSE)</f>
        <v>Fire</v>
      </c>
      <c r="D1077" s="24">
        <v>3</v>
      </c>
      <c r="E1077" s="24" t="s">
        <v>13</v>
      </c>
      <c r="F1077" s="24">
        <v>0</v>
      </c>
      <c r="G1077" s="24">
        <v>0</v>
      </c>
      <c r="H1077" s="24" t="str">
        <f t="shared" si="16"/>
        <v>2001_NB_3</v>
      </c>
      <c r="I1077" s="24">
        <f>VLOOKUP(H1077,inTHLBdata!A:H,7,FALSE)</f>
        <v>0</v>
      </c>
      <c r="J1077" s="24">
        <f>VLOOKUP(H1077,inTHLBdata!A:H,8,FALSE)</f>
        <v>0</v>
      </c>
      <c r="N1077" s="24"/>
    </row>
    <row r="1078" spans="1:14">
      <c r="A1078" s="24">
        <v>2001</v>
      </c>
      <c r="B1078" s="24" t="s">
        <v>188</v>
      </c>
      <c r="C1078" t="str">
        <f>VLOOKUP(B1078,'FHF LUT'!$A$5:$H$81,2,FALSE)</f>
        <v>Fire</v>
      </c>
      <c r="D1078" s="24">
        <v>4</v>
      </c>
      <c r="E1078" s="24" t="s">
        <v>28</v>
      </c>
      <c r="F1078" s="24">
        <v>0</v>
      </c>
      <c r="G1078" s="24">
        <v>0</v>
      </c>
      <c r="H1078" s="24" t="str">
        <f t="shared" si="16"/>
        <v>2001_NB_4</v>
      </c>
      <c r="I1078" s="24">
        <f>VLOOKUP(H1078,inTHLBdata!A:H,7,FALSE)</f>
        <v>0</v>
      </c>
      <c r="J1078" s="24">
        <f>VLOOKUP(H1078,inTHLBdata!A:H,8,FALSE)</f>
        <v>0</v>
      </c>
      <c r="N1078" s="24"/>
    </row>
    <row r="1079" spans="1:14">
      <c r="A1079" s="24">
        <v>2001</v>
      </c>
      <c r="B1079" s="24" t="s">
        <v>188</v>
      </c>
      <c r="C1079" t="str">
        <f>VLOOKUP(B1079,'FHF LUT'!$A$5:$H$81,2,FALSE)</f>
        <v>Fire</v>
      </c>
      <c r="D1079" s="24">
        <v>5</v>
      </c>
      <c r="E1079" s="24" t="s">
        <v>16</v>
      </c>
      <c r="F1079" s="24">
        <v>1638</v>
      </c>
      <c r="G1079" s="24">
        <v>1122</v>
      </c>
      <c r="H1079" s="24" t="str">
        <f t="shared" si="16"/>
        <v>2001_NB_5</v>
      </c>
      <c r="I1079" s="24">
        <f>VLOOKUP(H1079,inTHLBdata!A:H,7,FALSE)</f>
        <v>580</v>
      </c>
      <c r="J1079" s="24">
        <f>VLOOKUP(H1079,inTHLBdata!A:H,8,FALSE)</f>
        <v>193</v>
      </c>
      <c r="N1079" s="24"/>
    </row>
    <row r="1080" spans="1:14">
      <c r="A1080" s="24">
        <v>2001</v>
      </c>
      <c r="B1080" s="24" t="s">
        <v>188</v>
      </c>
      <c r="C1080" t="str">
        <f>VLOOKUP(B1080,'FHF LUT'!$A$5:$H$81,2,FALSE)</f>
        <v>Fire</v>
      </c>
      <c r="D1080" s="24">
        <v>7</v>
      </c>
      <c r="E1080" s="24" t="s">
        <v>25</v>
      </c>
      <c r="F1080" s="24">
        <v>0</v>
      </c>
      <c r="G1080" s="24">
        <v>0</v>
      </c>
      <c r="H1080" s="24" t="str">
        <f t="shared" si="16"/>
        <v>2001_NB_7</v>
      </c>
      <c r="I1080" s="24">
        <f>VLOOKUP(H1080,inTHLBdata!A:H,7,FALSE)</f>
        <v>0</v>
      </c>
      <c r="J1080" s="24">
        <f>VLOOKUP(H1080,inTHLBdata!A:H,8,FALSE)</f>
        <v>0</v>
      </c>
      <c r="N1080" s="24"/>
    </row>
    <row r="1081" spans="1:14">
      <c r="A1081" s="24">
        <v>2001</v>
      </c>
      <c r="B1081" s="24" t="s">
        <v>188</v>
      </c>
      <c r="C1081" t="str">
        <f>VLOOKUP(B1081,'FHF LUT'!$A$5:$H$81,2,FALSE)</f>
        <v>Fire</v>
      </c>
      <c r="D1081" s="24">
        <v>8</v>
      </c>
      <c r="E1081" s="24" t="s">
        <v>29</v>
      </c>
      <c r="F1081" s="24">
        <v>0</v>
      </c>
      <c r="G1081" s="24">
        <v>0</v>
      </c>
      <c r="H1081" s="24" t="str">
        <f t="shared" si="16"/>
        <v>2001_NB_8</v>
      </c>
      <c r="I1081" s="24">
        <f>VLOOKUP(H1081,inTHLBdata!A:H,7,FALSE)</f>
        <v>0</v>
      </c>
      <c r="J1081" s="24">
        <f>VLOOKUP(H1081,inTHLBdata!A:H,8,FALSE)</f>
        <v>0</v>
      </c>
      <c r="N1081" s="24"/>
    </row>
    <row r="1082" spans="1:14">
      <c r="A1082" s="24">
        <v>2001</v>
      </c>
      <c r="B1082" s="24" t="s">
        <v>188</v>
      </c>
      <c r="C1082" t="str">
        <f>VLOOKUP(B1082,'FHF LUT'!$A$5:$H$81,2,FALSE)</f>
        <v>Fire</v>
      </c>
      <c r="D1082" s="24">
        <v>9</v>
      </c>
      <c r="E1082" s="24" t="s">
        <v>7</v>
      </c>
      <c r="F1082" s="24">
        <v>34</v>
      </c>
      <c r="G1082" s="24">
        <v>34</v>
      </c>
      <c r="H1082" s="24" t="str">
        <f t="shared" si="16"/>
        <v>2001_NB_9</v>
      </c>
      <c r="I1082" s="24">
        <f>VLOOKUP(H1082,inTHLBdata!A:H,7,FALSE)</f>
        <v>13</v>
      </c>
      <c r="J1082" s="24">
        <f>VLOOKUP(H1082,inTHLBdata!A:H,8,FALSE)</f>
        <v>13</v>
      </c>
      <c r="N1082" s="24"/>
    </row>
    <row r="1083" spans="1:14">
      <c r="A1083" s="24">
        <v>2001</v>
      </c>
      <c r="B1083" s="24" t="s">
        <v>188</v>
      </c>
      <c r="C1083" t="str">
        <f>VLOOKUP(B1083,'FHF LUT'!$A$5:$H$81,2,FALSE)</f>
        <v>Fire</v>
      </c>
      <c r="D1083" s="24">
        <v>10</v>
      </c>
      <c r="E1083" s="24" t="s">
        <v>18</v>
      </c>
      <c r="F1083" s="24">
        <v>3011</v>
      </c>
      <c r="G1083" s="24">
        <v>3011</v>
      </c>
      <c r="H1083" s="24" t="str">
        <f t="shared" si="16"/>
        <v>2001_NB_10</v>
      </c>
      <c r="I1083" s="24">
        <f>VLOOKUP(H1083,inTHLBdata!A:H,7,FALSE)</f>
        <v>396</v>
      </c>
      <c r="J1083" s="24">
        <f>VLOOKUP(H1083,inTHLBdata!A:H,8,FALSE)</f>
        <v>396</v>
      </c>
      <c r="N1083" s="24"/>
    </row>
    <row r="1084" spans="1:14">
      <c r="A1084" s="24">
        <v>2001</v>
      </c>
      <c r="B1084" s="24" t="s">
        <v>188</v>
      </c>
      <c r="C1084" t="str">
        <f>VLOOKUP(B1084,'FHF LUT'!$A$5:$H$81,2,FALSE)</f>
        <v>Fire</v>
      </c>
      <c r="D1084" s="24">
        <v>11</v>
      </c>
      <c r="E1084" s="24" t="s">
        <v>4</v>
      </c>
      <c r="F1084" s="24">
        <v>825</v>
      </c>
      <c r="G1084" s="24">
        <v>785</v>
      </c>
      <c r="H1084" s="24" t="str">
        <f t="shared" si="16"/>
        <v>2001_NB_11</v>
      </c>
      <c r="I1084" s="24">
        <f>VLOOKUP(H1084,inTHLBdata!A:H,7,FALSE)</f>
        <v>160</v>
      </c>
      <c r="J1084" s="24">
        <f>VLOOKUP(H1084,inTHLBdata!A:H,8,FALSE)</f>
        <v>120</v>
      </c>
      <c r="N1084" s="24"/>
    </row>
    <row r="1085" spans="1:14">
      <c r="A1085" s="24">
        <v>2001</v>
      </c>
      <c r="B1085" s="24" t="s">
        <v>188</v>
      </c>
      <c r="C1085" t="str">
        <f>VLOOKUP(B1085,'FHF LUT'!$A$5:$H$81,2,FALSE)</f>
        <v>Fire</v>
      </c>
      <c r="D1085" s="24">
        <v>12</v>
      </c>
      <c r="E1085" s="24" t="s">
        <v>11</v>
      </c>
      <c r="F1085" s="24">
        <v>0</v>
      </c>
      <c r="G1085" s="24">
        <v>0</v>
      </c>
      <c r="H1085" s="24" t="str">
        <f t="shared" si="16"/>
        <v>2001_NB_12</v>
      </c>
      <c r="I1085" s="24">
        <f>VLOOKUP(H1085,inTHLBdata!A:H,7,FALSE)</f>
        <v>0</v>
      </c>
      <c r="J1085" s="24">
        <f>VLOOKUP(H1085,inTHLBdata!A:H,8,FALSE)</f>
        <v>0</v>
      </c>
      <c r="N1085" s="24"/>
    </row>
    <row r="1086" spans="1:14">
      <c r="A1086" s="24">
        <v>2001</v>
      </c>
      <c r="B1086" s="24" t="s">
        <v>188</v>
      </c>
      <c r="C1086" t="str">
        <f>VLOOKUP(B1086,'FHF LUT'!$A$5:$H$81,2,FALSE)</f>
        <v>Fire</v>
      </c>
      <c r="D1086" s="24">
        <v>13</v>
      </c>
      <c r="E1086" s="24" t="s">
        <v>24</v>
      </c>
      <c r="F1086" s="24">
        <v>243</v>
      </c>
      <c r="G1086" s="24">
        <v>207</v>
      </c>
      <c r="H1086" s="24" t="str">
        <f t="shared" si="16"/>
        <v>2001_NB_13</v>
      </c>
      <c r="I1086" s="24">
        <f>VLOOKUP(H1086,inTHLBdata!A:H,7,FALSE)</f>
        <v>167</v>
      </c>
      <c r="J1086" s="24">
        <f>VLOOKUP(H1086,inTHLBdata!A:H,8,FALSE)</f>
        <v>156</v>
      </c>
      <c r="N1086" s="24"/>
    </row>
    <row r="1087" spans="1:14">
      <c r="A1087" s="24">
        <v>2001</v>
      </c>
      <c r="B1087" s="24" t="s">
        <v>188</v>
      </c>
      <c r="C1087" t="str">
        <f>VLOOKUP(B1087,'FHF LUT'!$A$5:$H$81,2,FALSE)</f>
        <v>Fire</v>
      </c>
      <c r="D1087" s="24">
        <v>14</v>
      </c>
      <c r="E1087" s="24" t="s">
        <v>30</v>
      </c>
      <c r="F1087" s="24">
        <v>0</v>
      </c>
      <c r="G1087" s="24">
        <v>0</v>
      </c>
      <c r="H1087" s="24" t="str">
        <f t="shared" si="16"/>
        <v>2001_NB_14</v>
      </c>
      <c r="I1087" s="24">
        <f>VLOOKUP(H1087,inTHLBdata!A:H,7,FALSE)</f>
        <v>0</v>
      </c>
      <c r="J1087" s="24">
        <f>VLOOKUP(H1087,inTHLBdata!A:H,8,FALSE)</f>
        <v>0</v>
      </c>
      <c r="N1087" s="24"/>
    </row>
    <row r="1088" spans="1:14">
      <c r="A1088" s="24">
        <v>2001</v>
      </c>
      <c r="B1088" s="24" t="s">
        <v>188</v>
      </c>
      <c r="C1088" t="str">
        <f>VLOOKUP(B1088,'FHF LUT'!$A$5:$H$81,2,FALSE)</f>
        <v>Fire</v>
      </c>
      <c r="D1088" s="24">
        <v>15</v>
      </c>
      <c r="E1088" s="24" t="s">
        <v>33</v>
      </c>
      <c r="F1088" s="24">
        <v>0</v>
      </c>
      <c r="G1088" s="24">
        <v>0</v>
      </c>
      <c r="H1088" s="24" t="str">
        <f t="shared" si="16"/>
        <v>2001_NB_15</v>
      </c>
      <c r="I1088" s="24">
        <f>VLOOKUP(H1088,inTHLBdata!A:H,7,FALSE)</f>
        <v>0</v>
      </c>
      <c r="J1088" s="24">
        <f>VLOOKUP(H1088,inTHLBdata!A:H,8,FALSE)</f>
        <v>0</v>
      </c>
      <c r="N1088" s="24"/>
    </row>
    <row r="1089" spans="1:14">
      <c r="A1089" s="24">
        <v>2001</v>
      </c>
      <c r="B1089" s="24" t="s">
        <v>188</v>
      </c>
      <c r="C1089" t="str">
        <f>VLOOKUP(B1089,'FHF LUT'!$A$5:$H$81,2,FALSE)</f>
        <v>Fire</v>
      </c>
      <c r="D1089" s="24">
        <v>16</v>
      </c>
      <c r="E1089" s="24" t="s">
        <v>12</v>
      </c>
      <c r="F1089" s="24">
        <v>64536</v>
      </c>
      <c r="G1089" s="24">
        <v>64536</v>
      </c>
      <c r="H1089" s="24" t="str">
        <f t="shared" si="16"/>
        <v>2001_NB_16</v>
      </c>
      <c r="I1089" s="24">
        <f>VLOOKUP(H1089,inTHLBdata!A:H,7,FALSE)</f>
        <v>4761</v>
      </c>
      <c r="J1089" s="24">
        <f>VLOOKUP(H1089,inTHLBdata!A:H,8,FALSE)</f>
        <v>4761</v>
      </c>
      <c r="N1089" s="24"/>
    </row>
    <row r="1090" spans="1:14">
      <c r="A1090" s="24">
        <v>2001</v>
      </c>
      <c r="B1090" s="24" t="s">
        <v>188</v>
      </c>
      <c r="C1090" t="str">
        <f>VLOOKUP(B1090,'FHF LUT'!$A$5:$H$81,2,FALSE)</f>
        <v>Fire</v>
      </c>
      <c r="D1090" s="24">
        <v>17</v>
      </c>
      <c r="E1090" s="24" t="s">
        <v>32</v>
      </c>
      <c r="F1090" s="24">
        <v>2783</v>
      </c>
      <c r="G1090" s="24">
        <v>2783</v>
      </c>
      <c r="H1090" s="24" t="str">
        <f t="shared" si="16"/>
        <v>2001_NB_17</v>
      </c>
      <c r="I1090" s="24">
        <f>VLOOKUP(H1090,inTHLBdata!A:H,7,FALSE)</f>
        <v>0</v>
      </c>
      <c r="J1090" s="24">
        <f>VLOOKUP(H1090,inTHLBdata!A:H,8,FALSE)</f>
        <v>0</v>
      </c>
      <c r="N1090" s="24"/>
    </row>
    <row r="1091" spans="1:14">
      <c r="A1091" s="24">
        <v>2001</v>
      </c>
      <c r="B1091" s="24" t="s">
        <v>188</v>
      </c>
      <c r="C1091" t="str">
        <f>VLOOKUP(B1091,'FHF LUT'!$A$5:$H$81,2,FALSE)</f>
        <v>Fire</v>
      </c>
      <c r="D1091" s="24">
        <v>18</v>
      </c>
      <c r="E1091" s="24" t="s">
        <v>15</v>
      </c>
      <c r="F1091" s="24">
        <v>63468</v>
      </c>
      <c r="G1091" s="24">
        <v>53033</v>
      </c>
      <c r="H1091" s="24" t="str">
        <f t="shared" ref="H1091:H1154" si="17">CONCATENATE(A1091,"_",B1091,"_",D1091)</f>
        <v>2001_NB_18</v>
      </c>
      <c r="I1091" s="24">
        <f>VLOOKUP(H1091,inTHLBdata!A:H,7,FALSE)</f>
        <v>45182</v>
      </c>
      <c r="J1091" s="24">
        <f>VLOOKUP(H1091,inTHLBdata!A:H,8,FALSE)</f>
        <v>39084</v>
      </c>
      <c r="N1091" s="24"/>
    </row>
    <row r="1092" spans="1:14">
      <c r="A1092" s="24">
        <v>2001</v>
      </c>
      <c r="B1092" s="24" t="s">
        <v>188</v>
      </c>
      <c r="C1092" t="str">
        <f>VLOOKUP(B1092,'FHF LUT'!$A$5:$H$81,2,FALSE)</f>
        <v>Fire</v>
      </c>
      <c r="D1092" s="24">
        <v>20</v>
      </c>
      <c r="E1092" s="24" t="s">
        <v>6</v>
      </c>
      <c r="F1092" s="24">
        <v>0</v>
      </c>
      <c r="G1092" s="24">
        <v>0</v>
      </c>
      <c r="H1092" s="24" t="str">
        <f t="shared" si="17"/>
        <v>2001_NB_20</v>
      </c>
      <c r="I1092" s="24">
        <f>VLOOKUP(H1092,inTHLBdata!A:H,7,FALSE)</f>
        <v>0</v>
      </c>
      <c r="J1092" s="24">
        <f>VLOOKUP(H1092,inTHLBdata!A:H,8,FALSE)</f>
        <v>0</v>
      </c>
      <c r="N1092" s="24"/>
    </row>
    <row r="1093" spans="1:14">
      <c r="A1093" s="24">
        <v>2001</v>
      </c>
      <c r="B1093" s="24" t="s">
        <v>188</v>
      </c>
      <c r="C1093" t="str">
        <f>VLOOKUP(B1093,'FHF LUT'!$A$5:$H$81,2,FALSE)</f>
        <v>Fire</v>
      </c>
      <c r="D1093" s="24">
        <v>22</v>
      </c>
      <c r="E1093" s="24" t="s">
        <v>19</v>
      </c>
      <c r="F1093" s="24">
        <v>361</v>
      </c>
      <c r="G1093" s="24">
        <v>361</v>
      </c>
      <c r="H1093" s="24" t="str">
        <f t="shared" si="17"/>
        <v>2001_NB_22</v>
      </c>
      <c r="I1093" s="24">
        <f>VLOOKUP(H1093,inTHLBdata!A:H,7,FALSE)</f>
        <v>48</v>
      </c>
      <c r="J1093" s="24">
        <f>VLOOKUP(H1093,inTHLBdata!A:H,8,FALSE)</f>
        <v>48</v>
      </c>
      <c r="N1093" s="24"/>
    </row>
    <row r="1094" spans="1:14">
      <c r="A1094" s="24">
        <v>2001</v>
      </c>
      <c r="B1094" s="24" t="s">
        <v>188</v>
      </c>
      <c r="C1094" t="str">
        <f>VLOOKUP(B1094,'FHF LUT'!$A$5:$H$81,2,FALSE)</f>
        <v>Fire</v>
      </c>
      <c r="D1094" s="24">
        <v>23</v>
      </c>
      <c r="E1094" s="24" t="s">
        <v>27</v>
      </c>
      <c r="F1094" s="24">
        <v>0</v>
      </c>
      <c r="G1094" s="24">
        <v>0</v>
      </c>
      <c r="H1094" s="24" t="str">
        <f t="shared" si="17"/>
        <v>2001_NB_23</v>
      </c>
      <c r="I1094" s="24">
        <f>VLOOKUP(H1094,inTHLBdata!A:H,7,FALSE)</f>
        <v>0</v>
      </c>
      <c r="J1094" s="24">
        <f>VLOOKUP(H1094,inTHLBdata!A:H,8,FALSE)</f>
        <v>0</v>
      </c>
      <c r="N1094" s="24"/>
    </row>
    <row r="1095" spans="1:14">
      <c r="A1095" s="24">
        <v>2001</v>
      </c>
      <c r="B1095" s="24" t="s">
        <v>188</v>
      </c>
      <c r="C1095" t="str">
        <f>VLOOKUP(B1095,'FHF LUT'!$A$5:$H$81,2,FALSE)</f>
        <v>Fire</v>
      </c>
      <c r="D1095" s="24">
        <v>24</v>
      </c>
      <c r="E1095" s="24" t="s">
        <v>17</v>
      </c>
      <c r="F1095" s="24">
        <v>0</v>
      </c>
      <c r="G1095" s="24">
        <v>0</v>
      </c>
      <c r="H1095" s="24" t="str">
        <f t="shared" si="17"/>
        <v>2001_NB_24</v>
      </c>
      <c r="I1095" s="24">
        <f>VLOOKUP(H1095,inTHLBdata!A:H,7,FALSE)</f>
        <v>0</v>
      </c>
      <c r="J1095" s="24">
        <f>VLOOKUP(H1095,inTHLBdata!A:H,8,FALSE)</f>
        <v>0</v>
      </c>
      <c r="N1095" s="24"/>
    </row>
    <row r="1096" spans="1:14">
      <c r="A1096" s="24">
        <v>2001</v>
      </c>
      <c r="B1096" s="24" t="s">
        <v>188</v>
      </c>
      <c r="C1096" t="str">
        <f>VLOOKUP(B1096,'FHF LUT'!$A$5:$H$81,2,FALSE)</f>
        <v>Fire</v>
      </c>
      <c r="D1096" s="24">
        <v>25</v>
      </c>
      <c r="E1096" s="24" t="s">
        <v>23</v>
      </c>
      <c r="F1096" s="24">
        <v>0</v>
      </c>
      <c r="G1096" s="24">
        <v>0</v>
      </c>
      <c r="H1096" s="24" t="str">
        <f t="shared" si="17"/>
        <v>2001_NB_25</v>
      </c>
      <c r="I1096" s="24">
        <f>VLOOKUP(H1096,inTHLBdata!A:H,7,FALSE)</f>
        <v>0</v>
      </c>
      <c r="J1096" s="24">
        <f>VLOOKUP(H1096,inTHLBdata!A:H,8,FALSE)</f>
        <v>0</v>
      </c>
      <c r="N1096" s="24"/>
    </row>
    <row r="1097" spans="1:14">
      <c r="A1097" s="24">
        <v>2001</v>
      </c>
      <c r="B1097" s="24" t="s">
        <v>188</v>
      </c>
      <c r="C1097" t="str">
        <f>VLOOKUP(B1097,'FHF LUT'!$A$5:$H$81,2,FALSE)</f>
        <v>Fire</v>
      </c>
      <c r="D1097" s="24">
        <v>26</v>
      </c>
      <c r="E1097" s="24" t="s">
        <v>14</v>
      </c>
      <c r="F1097" s="24">
        <v>781</v>
      </c>
      <c r="G1097" s="24">
        <v>669</v>
      </c>
      <c r="H1097" s="24" t="str">
        <f t="shared" si="17"/>
        <v>2001_NB_26</v>
      </c>
      <c r="I1097" s="24">
        <f>VLOOKUP(H1097,inTHLBdata!A:H,7,FALSE)</f>
        <v>583</v>
      </c>
      <c r="J1097" s="24">
        <f>VLOOKUP(H1097,inTHLBdata!A:H,8,FALSE)</f>
        <v>471</v>
      </c>
      <c r="N1097" s="24"/>
    </row>
    <row r="1098" spans="1:14">
      <c r="A1098" s="24">
        <v>2001</v>
      </c>
      <c r="B1098" s="24" t="s">
        <v>188</v>
      </c>
      <c r="C1098" t="str">
        <f>VLOOKUP(B1098,'FHF LUT'!$A$5:$H$81,2,FALSE)</f>
        <v>Fire</v>
      </c>
      <c r="D1098" s="24">
        <v>27</v>
      </c>
      <c r="E1098" s="24" t="s">
        <v>21</v>
      </c>
      <c r="F1098" s="24">
        <v>0</v>
      </c>
      <c r="G1098" s="24">
        <v>0</v>
      </c>
      <c r="H1098" s="24" t="str">
        <f t="shared" si="17"/>
        <v>2001_NB_27</v>
      </c>
      <c r="I1098" s="24">
        <f>VLOOKUP(H1098,inTHLBdata!A:H,7,FALSE)</f>
        <v>0</v>
      </c>
      <c r="J1098" s="24">
        <f>VLOOKUP(H1098,inTHLBdata!A:H,8,FALSE)</f>
        <v>0</v>
      </c>
      <c r="N1098" s="24"/>
    </row>
    <row r="1099" spans="1:14">
      <c r="A1099" s="24">
        <v>2001</v>
      </c>
      <c r="B1099" s="24" t="s">
        <v>188</v>
      </c>
      <c r="C1099" t="str">
        <f>VLOOKUP(B1099,'FHF LUT'!$A$5:$H$81,2,FALSE)</f>
        <v>Fire</v>
      </c>
      <c r="D1099" s="24">
        <v>29</v>
      </c>
      <c r="E1099" s="24" t="s">
        <v>9</v>
      </c>
      <c r="F1099" s="24">
        <v>1600</v>
      </c>
      <c r="G1099" s="24">
        <v>1524</v>
      </c>
      <c r="H1099" s="24" t="str">
        <f t="shared" si="17"/>
        <v>2001_NB_29</v>
      </c>
      <c r="I1099" s="24">
        <f>VLOOKUP(H1099,inTHLBdata!A:H,7,FALSE)</f>
        <v>803</v>
      </c>
      <c r="J1099" s="24">
        <f>VLOOKUP(H1099,inTHLBdata!A:H,8,FALSE)</f>
        <v>727</v>
      </c>
      <c r="N1099" s="24"/>
    </row>
    <row r="1100" spans="1:14">
      <c r="A1100" s="24">
        <v>2001</v>
      </c>
      <c r="B1100" s="24" t="s">
        <v>188</v>
      </c>
      <c r="C1100" t="str">
        <f>VLOOKUP(B1100,'FHF LUT'!$A$5:$H$81,2,FALSE)</f>
        <v>Fire</v>
      </c>
      <c r="D1100" s="24">
        <v>30</v>
      </c>
      <c r="E1100" s="24" t="s">
        <v>35</v>
      </c>
      <c r="F1100" s="24">
        <v>0</v>
      </c>
      <c r="G1100" s="24">
        <v>0</v>
      </c>
      <c r="H1100" s="24" t="str">
        <f t="shared" si="17"/>
        <v>2001_NB_30</v>
      </c>
      <c r="I1100" s="24">
        <f>VLOOKUP(H1100,inTHLBdata!A:H,7,FALSE)</f>
        <v>0</v>
      </c>
      <c r="J1100" s="24">
        <f>VLOOKUP(H1100,inTHLBdata!A:H,8,FALSE)</f>
        <v>0</v>
      </c>
      <c r="N1100" s="24"/>
    </row>
    <row r="1101" spans="1:14">
      <c r="A1101" s="24">
        <v>2001</v>
      </c>
      <c r="B1101" s="24" t="s">
        <v>188</v>
      </c>
      <c r="C1101" t="str">
        <f>VLOOKUP(B1101,'FHF LUT'!$A$5:$H$81,2,FALSE)</f>
        <v>Fire</v>
      </c>
      <c r="D1101" s="24">
        <v>31</v>
      </c>
      <c r="E1101" s="24" t="s">
        <v>34</v>
      </c>
      <c r="F1101" s="24">
        <v>0</v>
      </c>
      <c r="G1101" s="24">
        <v>0</v>
      </c>
      <c r="H1101" s="24" t="str">
        <f t="shared" si="17"/>
        <v>2001_NB_31</v>
      </c>
      <c r="I1101" s="24">
        <f>VLOOKUP(H1101,inTHLBdata!A:H,7,FALSE)</f>
        <v>0</v>
      </c>
      <c r="J1101" s="24">
        <f>VLOOKUP(H1101,inTHLBdata!A:H,8,FALSE)</f>
        <v>0</v>
      </c>
      <c r="N1101" s="24"/>
    </row>
    <row r="1102" spans="1:14">
      <c r="A1102" s="24">
        <v>2001</v>
      </c>
      <c r="B1102" s="24" t="s">
        <v>188</v>
      </c>
      <c r="C1102" t="str">
        <f>VLOOKUP(B1102,'FHF LUT'!$A$5:$H$81,2,FALSE)</f>
        <v>Fire</v>
      </c>
      <c r="D1102" s="24">
        <v>38</v>
      </c>
      <c r="E1102" s="24" t="s">
        <v>8</v>
      </c>
      <c r="F1102" s="24">
        <v>0</v>
      </c>
      <c r="G1102" s="24">
        <v>0</v>
      </c>
      <c r="H1102" s="24" t="str">
        <f t="shared" si="17"/>
        <v>2001_NB_38</v>
      </c>
      <c r="I1102" s="24">
        <f>VLOOKUP(H1102,inTHLBdata!A:H,7,FALSE)</f>
        <v>0</v>
      </c>
      <c r="J1102" s="24">
        <f>VLOOKUP(H1102,inTHLBdata!A:H,8,FALSE)</f>
        <v>0</v>
      </c>
      <c r="N1102" s="24"/>
    </row>
    <row r="1103" spans="1:14">
      <c r="A1103" s="24">
        <v>2001</v>
      </c>
      <c r="B1103" s="24" t="s">
        <v>188</v>
      </c>
      <c r="C1103" t="str">
        <f>VLOOKUP(B1103,'FHF LUT'!$A$5:$H$81,2,FALSE)</f>
        <v>Fire</v>
      </c>
      <c r="D1103" s="24">
        <v>39</v>
      </c>
      <c r="E1103" s="24" t="s">
        <v>36</v>
      </c>
      <c r="F1103" s="24">
        <v>0</v>
      </c>
      <c r="G1103" s="24">
        <v>0</v>
      </c>
      <c r="H1103" s="24" t="str">
        <f t="shared" si="17"/>
        <v>2001_NB_39</v>
      </c>
      <c r="I1103" s="24">
        <f>VLOOKUP(H1103,inTHLBdata!A:H,7,FALSE)</f>
        <v>0</v>
      </c>
      <c r="J1103" s="24">
        <f>VLOOKUP(H1103,inTHLBdata!A:H,8,FALSE)</f>
        <v>0</v>
      </c>
      <c r="N1103" s="24"/>
    </row>
    <row r="1104" spans="1:14">
      <c r="A1104" s="24">
        <v>2001</v>
      </c>
      <c r="B1104" s="24" t="s">
        <v>188</v>
      </c>
      <c r="C1104" t="str">
        <f>VLOOKUP(B1104,'FHF LUT'!$A$5:$H$81,2,FALSE)</f>
        <v>Fire</v>
      </c>
      <c r="D1104" s="24">
        <v>40</v>
      </c>
      <c r="E1104" s="24" t="s">
        <v>31</v>
      </c>
      <c r="F1104" s="24">
        <v>10548</v>
      </c>
      <c r="G1104" s="24">
        <v>10548</v>
      </c>
      <c r="H1104" s="24" t="str">
        <f t="shared" si="17"/>
        <v>2001_NB_40</v>
      </c>
      <c r="I1104" s="24">
        <f>VLOOKUP(H1104,inTHLBdata!A:H,7,FALSE)</f>
        <v>5787</v>
      </c>
      <c r="J1104" s="24">
        <f>VLOOKUP(H1104,inTHLBdata!A:H,8,FALSE)</f>
        <v>5787</v>
      </c>
      <c r="N1104" s="24"/>
    </row>
    <row r="1105" spans="1:14">
      <c r="A1105" s="24">
        <v>2001</v>
      </c>
      <c r="B1105" s="24" t="s">
        <v>188</v>
      </c>
      <c r="C1105" t="str">
        <f>VLOOKUP(B1105,'FHF LUT'!$A$5:$H$81,2,FALSE)</f>
        <v>Fire</v>
      </c>
      <c r="D1105" s="24">
        <v>41</v>
      </c>
      <c r="E1105" s="24" t="s">
        <v>26</v>
      </c>
      <c r="F1105" s="24">
        <v>0</v>
      </c>
      <c r="G1105" s="24">
        <v>0</v>
      </c>
      <c r="H1105" s="24" t="str">
        <f t="shared" si="17"/>
        <v>2001_NB_41</v>
      </c>
      <c r="I1105" s="24">
        <f>VLOOKUP(H1105,inTHLBdata!A:H,7,FALSE)</f>
        <v>0</v>
      </c>
      <c r="J1105" s="24">
        <f>VLOOKUP(H1105,inTHLBdata!A:H,8,FALSE)</f>
        <v>0</v>
      </c>
      <c r="N1105" s="24"/>
    </row>
    <row r="1106" spans="1:14">
      <c r="A1106" s="24">
        <v>2001</v>
      </c>
      <c r="B1106" s="24" t="s">
        <v>188</v>
      </c>
      <c r="C1106" t="str">
        <f>VLOOKUP(B1106,'FHF LUT'!$A$5:$H$81,2,FALSE)</f>
        <v>Fire</v>
      </c>
      <c r="D1106" s="24">
        <v>43</v>
      </c>
      <c r="E1106" s="24" t="s">
        <v>20</v>
      </c>
      <c r="F1106" s="24">
        <v>0</v>
      </c>
      <c r="G1106" s="24">
        <v>0</v>
      </c>
      <c r="H1106" s="24" t="str">
        <f t="shared" si="17"/>
        <v>2001_NB_43</v>
      </c>
      <c r="I1106" s="24">
        <f>VLOOKUP(H1106,inTHLBdata!A:H,7,FALSE)</f>
        <v>0</v>
      </c>
      <c r="J1106" s="24">
        <f>VLOOKUP(H1106,inTHLBdata!A:H,8,FALSE)</f>
        <v>0</v>
      </c>
      <c r="N1106" s="24"/>
    </row>
    <row r="1107" spans="1:14">
      <c r="A1107" s="24">
        <v>2001</v>
      </c>
      <c r="B1107" s="24" t="s">
        <v>188</v>
      </c>
      <c r="C1107" t="str">
        <f>VLOOKUP(B1107,'FHF LUT'!$A$5:$H$81,2,FALSE)</f>
        <v>Fire</v>
      </c>
      <c r="D1107" s="24">
        <v>44</v>
      </c>
      <c r="E1107" s="24" t="s">
        <v>3</v>
      </c>
      <c r="F1107" s="24">
        <v>0</v>
      </c>
      <c r="G1107" s="24">
        <v>0</v>
      </c>
      <c r="H1107" s="24" t="str">
        <f t="shared" si="17"/>
        <v>2001_NB_44</v>
      </c>
      <c r="I1107" s="24">
        <f>VLOOKUP(H1107,inTHLBdata!A:H,7,FALSE)</f>
        <v>0</v>
      </c>
      <c r="J1107" s="24">
        <f>VLOOKUP(H1107,inTHLBdata!A:H,8,FALSE)</f>
        <v>0</v>
      </c>
      <c r="N1107" s="24"/>
    </row>
    <row r="1108" spans="1:14">
      <c r="A1108" s="24">
        <v>2001</v>
      </c>
      <c r="B1108" s="24" t="s">
        <v>188</v>
      </c>
      <c r="C1108" t="str">
        <f>VLOOKUP(B1108,'FHF LUT'!$A$5:$H$81,2,FALSE)</f>
        <v>Fire</v>
      </c>
      <c r="D1108" s="24">
        <v>45</v>
      </c>
      <c r="E1108" s="24" t="s">
        <v>5</v>
      </c>
      <c r="F1108" s="24">
        <v>0</v>
      </c>
      <c r="G1108" s="24">
        <v>0</v>
      </c>
      <c r="H1108" s="24" t="str">
        <f t="shared" si="17"/>
        <v>2001_NB_45</v>
      </c>
      <c r="I1108" s="24">
        <f>VLOOKUP(H1108,inTHLBdata!A:H,7,FALSE)</f>
        <v>0</v>
      </c>
      <c r="J1108" s="24">
        <f>VLOOKUP(H1108,inTHLBdata!A:H,8,FALSE)</f>
        <v>0</v>
      </c>
      <c r="N1108" s="24"/>
    </row>
    <row r="1109" spans="1:14">
      <c r="A1109" s="24">
        <v>2001</v>
      </c>
      <c r="B1109" s="24" t="s">
        <v>188</v>
      </c>
      <c r="C1109" t="str">
        <f>VLOOKUP(B1109,'FHF LUT'!$A$5:$H$81,2,FALSE)</f>
        <v>Fire</v>
      </c>
      <c r="D1109" s="24">
        <v>46</v>
      </c>
      <c r="E1109" s="24" t="s">
        <v>234</v>
      </c>
      <c r="F1109" s="24">
        <v>3511</v>
      </c>
      <c r="G1109" s="24">
        <v>3511</v>
      </c>
      <c r="H1109" s="24" t="str">
        <f t="shared" si="17"/>
        <v>2001_NB_46</v>
      </c>
      <c r="I1109" s="24">
        <f>VLOOKUP(H1109,inTHLBdata!A:H,7,FALSE)</f>
        <v>0</v>
      </c>
      <c r="J1109" s="24">
        <f>VLOOKUP(H1109,inTHLBdata!A:H,8,FALSE)</f>
        <v>0</v>
      </c>
      <c r="N1109" s="24"/>
    </row>
    <row r="1110" spans="1:14">
      <c r="A1110" s="24">
        <v>2001</v>
      </c>
      <c r="B1110" s="24" t="s">
        <v>188</v>
      </c>
      <c r="C1110" t="str">
        <f>VLOOKUP(B1110,'FHF LUT'!$A$5:$H$81,2,FALSE)</f>
        <v>Fire</v>
      </c>
      <c r="D1110" s="24">
        <v>47</v>
      </c>
      <c r="E1110" s="24" t="s">
        <v>233</v>
      </c>
      <c r="F1110" s="24">
        <v>0</v>
      </c>
      <c r="G1110" s="24">
        <v>0</v>
      </c>
      <c r="H1110" s="24" t="str">
        <f t="shared" si="17"/>
        <v>2001_NB_47</v>
      </c>
      <c r="I1110" s="24">
        <f>VLOOKUP(H1110,inTHLBdata!A:H,7,FALSE)</f>
        <v>0</v>
      </c>
      <c r="J1110" s="24">
        <f>VLOOKUP(H1110,inTHLBdata!A:H,8,FALSE)</f>
        <v>0</v>
      </c>
      <c r="N1110" s="24"/>
    </row>
    <row r="1111" spans="1:14">
      <c r="A1111" s="24">
        <v>2001</v>
      </c>
      <c r="B1111" s="24" t="s">
        <v>188</v>
      </c>
      <c r="C1111" t="str">
        <f>VLOOKUP(B1111,'FHF LUT'!$A$5:$H$81,2,FALSE)</f>
        <v>Fire</v>
      </c>
      <c r="D1111" s="24">
        <v>48</v>
      </c>
      <c r="E1111" s="24" t="s">
        <v>235</v>
      </c>
      <c r="F1111" s="24">
        <v>0</v>
      </c>
      <c r="G1111" s="24">
        <v>0</v>
      </c>
      <c r="H1111" s="24" t="str">
        <f t="shared" si="17"/>
        <v>2001_NB_48</v>
      </c>
      <c r="I1111" s="24">
        <f>VLOOKUP(H1111,inTHLBdata!A:H,7,FALSE)</f>
        <v>0</v>
      </c>
      <c r="J1111" s="24">
        <f>VLOOKUP(H1111,inTHLBdata!A:H,8,FALSE)</f>
        <v>0</v>
      </c>
      <c r="N1111" s="24"/>
    </row>
    <row r="1112" spans="1:14">
      <c r="A1112" s="24">
        <v>2001</v>
      </c>
      <c r="B1112" s="24" t="s">
        <v>332</v>
      </c>
      <c r="C1112" t="str">
        <f>VLOOKUP(B1112,'FHF LUT'!$A$5:$H$81,2,FALSE)</f>
        <v>Drought-caused Mortality</v>
      </c>
      <c r="D1112" s="24">
        <v>1</v>
      </c>
      <c r="E1112" s="24" t="s">
        <v>10</v>
      </c>
      <c r="F1112" s="24">
        <v>0</v>
      </c>
      <c r="G1112" s="24">
        <v>0</v>
      </c>
      <c r="H1112" s="24" t="str">
        <f t="shared" si="17"/>
        <v>2001_NDM_1</v>
      </c>
      <c r="I1112" s="24">
        <f>VLOOKUP(H1112,inTHLBdata!A:H,7,FALSE)</f>
        <v>0</v>
      </c>
      <c r="J1112" s="24">
        <f>VLOOKUP(H1112,inTHLBdata!A:H,8,FALSE)</f>
        <v>0</v>
      </c>
      <c r="N1112" s="24"/>
    </row>
    <row r="1113" spans="1:14">
      <c r="A1113" s="24">
        <v>2001</v>
      </c>
      <c r="B1113" s="24" t="s">
        <v>332</v>
      </c>
      <c r="C1113" t="str">
        <f>VLOOKUP(B1113,'FHF LUT'!$A$5:$H$81,2,FALSE)</f>
        <v>Drought-caused Mortality</v>
      </c>
      <c r="D1113" s="24">
        <v>2</v>
      </c>
      <c r="E1113" s="24" t="s">
        <v>22</v>
      </c>
      <c r="F1113" s="24">
        <v>0</v>
      </c>
      <c r="G1113" s="24">
        <v>0</v>
      </c>
      <c r="H1113" s="24" t="str">
        <f t="shared" si="17"/>
        <v>2001_NDM_2</v>
      </c>
      <c r="I1113" s="24">
        <f>VLOOKUP(H1113,inTHLBdata!A:H,7,FALSE)</f>
        <v>0</v>
      </c>
      <c r="J1113" s="24">
        <f>VLOOKUP(H1113,inTHLBdata!A:H,8,FALSE)</f>
        <v>0</v>
      </c>
      <c r="N1113" s="24"/>
    </row>
    <row r="1114" spans="1:14">
      <c r="A1114" s="24">
        <v>2001</v>
      </c>
      <c r="B1114" s="24" t="s">
        <v>332</v>
      </c>
      <c r="C1114" t="str">
        <f>VLOOKUP(B1114,'FHF LUT'!$A$5:$H$81,2,FALSE)</f>
        <v>Drought-caused Mortality</v>
      </c>
      <c r="D1114" s="24">
        <v>3</v>
      </c>
      <c r="E1114" s="24" t="s">
        <v>13</v>
      </c>
      <c r="F1114" s="24">
        <v>0</v>
      </c>
      <c r="G1114" s="24">
        <v>0</v>
      </c>
      <c r="H1114" s="24" t="str">
        <f t="shared" si="17"/>
        <v>2001_NDM_3</v>
      </c>
      <c r="I1114" s="24">
        <f>VLOOKUP(H1114,inTHLBdata!A:H,7,FALSE)</f>
        <v>0</v>
      </c>
      <c r="J1114" s="24">
        <f>VLOOKUP(H1114,inTHLBdata!A:H,8,FALSE)</f>
        <v>0</v>
      </c>
      <c r="N1114" s="24"/>
    </row>
    <row r="1115" spans="1:14">
      <c r="A1115" s="24">
        <v>2001</v>
      </c>
      <c r="B1115" s="24" t="s">
        <v>332</v>
      </c>
      <c r="C1115" t="str">
        <f>VLOOKUP(B1115,'FHF LUT'!$A$5:$H$81,2,FALSE)</f>
        <v>Drought-caused Mortality</v>
      </c>
      <c r="D1115" s="24">
        <v>4</v>
      </c>
      <c r="E1115" s="24" t="s">
        <v>28</v>
      </c>
      <c r="F1115" s="24">
        <v>0</v>
      </c>
      <c r="G1115" s="24">
        <v>0</v>
      </c>
      <c r="H1115" s="24" t="str">
        <f t="shared" si="17"/>
        <v>2001_NDM_4</v>
      </c>
      <c r="I1115" s="24">
        <f>VLOOKUP(H1115,inTHLBdata!A:H,7,FALSE)</f>
        <v>0</v>
      </c>
      <c r="J1115" s="24">
        <f>VLOOKUP(H1115,inTHLBdata!A:H,8,FALSE)</f>
        <v>0</v>
      </c>
      <c r="N1115" s="24"/>
    </row>
    <row r="1116" spans="1:14">
      <c r="A1116" s="24">
        <v>2001</v>
      </c>
      <c r="B1116" s="24" t="s">
        <v>332</v>
      </c>
      <c r="C1116" t="str">
        <f>VLOOKUP(B1116,'FHF LUT'!$A$5:$H$81,2,FALSE)</f>
        <v>Drought-caused Mortality</v>
      </c>
      <c r="D1116" s="24">
        <v>5</v>
      </c>
      <c r="E1116" s="24" t="s">
        <v>16</v>
      </c>
      <c r="F1116" s="24">
        <v>0</v>
      </c>
      <c r="G1116" s="24">
        <v>0</v>
      </c>
      <c r="H1116" s="24" t="str">
        <f t="shared" si="17"/>
        <v>2001_NDM_5</v>
      </c>
      <c r="I1116" s="24">
        <f>VLOOKUP(H1116,inTHLBdata!A:H,7,FALSE)</f>
        <v>0</v>
      </c>
      <c r="J1116" s="24">
        <f>VLOOKUP(H1116,inTHLBdata!A:H,8,FALSE)</f>
        <v>0</v>
      </c>
      <c r="N1116" s="24"/>
    </row>
    <row r="1117" spans="1:14">
      <c r="A1117" s="24">
        <v>2001</v>
      </c>
      <c r="B1117" s="24" t="s">
        <v>332</v>
      </c>
      <c r="C1117" t="str">
        <f>VLOOKUP(B1117,'FHF LUT'!$A$5:$H$81,2,FALSE)</f>
        <v>Drought-caused Mortality</v>
      </c>
      <c r="D1117" s="24">
        <v>7</v>
      </c>
      <c r="E1117" s="24" t="s">
        <v>25</v>
      </c>
      <c r="F1117" s="24">
        <v>0</v>
      </c>
      <c r="G1117" s="24">
        <v>0</v>
      </c>
      <c r="H1117" s="24" t="str">
        <f t="shared" si="17"/>
        <v>2001_NDM_7</v>
      </c>
      <c r="I1117" s="24">
        <f>VLOOKUP(H1117,inTHLBdata!A:H,7,FALSE)</f>
        <v>0</v>
      </c>
      <c r="J1117" s="24">
        <f>VLOOKUP(H1117,inTHLBdata!A:H,8,FALSE)</f>
        <v>0</v>
      </c>
      <c r="N1117" s="24"/>
    </row>
    <row r="1118" spans="1:14">
      <c r="A1118" s="24">
        <v>2001</v>
      </c>
      <c r="B1118" s="24" t="s">
        <v>332</v>
      </c>
      <c r="C1118" t="str">
        <f>VLOOKUP(B1118,'FHF LUT'!$A$5:$H$81,2,FALSE)</f>
        <v>Drought-caused Mortality</v>
      </c>
      <c r="D1118" s="24">
        <v>8</v>
      </c>
      <c r="E1118" s="24" t="s">
        <v>29</v>
      </c>
      <c r="F1118" s="24">
        <v>0</v>
      </c>
      <c r="G1118" s="24">
        <v>0</v>
      </c>
      <c r="H1118" s="24" t="str">
        <f t="shared" si="17"/>
        <v>2001_NDM_8</v>
      </c>
      <c r="I1118" s="24">
        <f>VLOOKUP(H1118,inTHLBdata!A:H,7,FALSE)</f>
        <v>0</v>
      </c>
      <c r="J1118" s="24">
        <f>VLOOKUP(H1118,inTHLBdata!A:H,8,FALSE)</f>
        <v>0</v>
      </c>
      <c r="N1118" s="24"/>
    </row>
    <row r="1119" spans="1:14">
      <c r="A1119" s="24">
        <v>2001</v>
      </c>
      <c r="B1119" s="24" t="s">
        <v>332</v>
      </c>
      <c r="C1119" t="str">
        <f>VLOOKUP(B1119,'FHF LUT'!$A$5:$H$81,2,FALSE)</f>
        <v>Drought-caused Mortality</v>
      </c>
      <c r="D1119" s="24">
        <v>9</v>
      </c>
      <c r="E1119" s="24" t="s">
        <v>7</v>
      </c>
      <c r="F1119" s="24">
        <v>298</v>
      </c>
      <c r="G1119" s="24">
        <v>298</v>
      </c>
      <c r="H1119" s="24" t="str">
        <f t="shared" si="17"/>
        <v>2001_NDM_9</v>
      </c>
      <c r="I1119" s="24">
        <f>VLOOKUP(H1119,inTHLBdata!A:H,7,FALSE)</f>
        <v>0</v>
      </c>
      <c r="J1119" s="24">
        <f>VLOOKUP(H1119,inTHLBdata!A:H,8,FALSE)</f>
        <v>0</v>
      </c>
      <c r="N1119" s="24"/>
    </row>
    <row r="1120" spans="1:14">
      <c r="A1120" s="24">
        <v>2001</v>
      </c>
      <c r="B1120" s="24" t="s">
        <v>332</v>
      </c>
      <c r="C1120" t="str">
        <f>VLOOKUP(B1120,'FHF LUT'!$A$5:$H$81,2,FALSE)</f>
        <v>Drought-caused Mortality</v>
      </c>
      <c r="D1120" s="24">
        <v>10</v>
      </c>
      <c r="E1120" s="24" t="s">
        <v>18</v>
      </c>
      <c r="F1120" s="24">
        <v>0</v>
      </c>
      <c r="G1120" s="24">
        <v>0</v>
      </c>
      <c r="H1120" s="24" t="str">
        <f t="shared" si="17"/>
        <v>2001_NDM_10</v>
      </c>
      <c r="I1120" s="24">
        <f>VLOOKUP(H1120,inTHLBdata!A:H,7,FALSE)</f>
        <v>0</v>
      </c>
      <c r="J1120" s="24">
        <f>VLOOKUP(H1120,inTHLBdata!A:H,8,FALSE)</f>
        <v>0</v>
      </c>
      <c r="N1120" s="24"/>
    </row>
    <row r="1121" spans="1:14">
      <c r="A1121" s="24">
        <v>2001</v>
      </c>
      <c r="B1121" s="24" t="s">
        <v>332</v>
      </c>
      <c r="C1121" t="str">
        <f>VLOOKUP(B1121,'FHF LUT'!$A$5:$H$81,2,FALSE)</f>
        <v>Drought-caused Mortality</v>
      </c>
      <c r="D1121" s="24">
        <v>11</v>
      </c>
      <c r="E1121" s="24" t="s">
        <v>4</v>
      </c>
      <c r="F1121" s="24">
        <v>0</v>
      </c>
      <c r="G1121" s="24">
        <v>0</v>
      </c>
      <c r="H1121" s="24" t="str">
        <f t="shared" si="17"/>
        <v>2001_NDM_11</v>
      </c>
      <c r="I1121" s="24">
        <f>VLOOKUP(H1121,inTHLBdata!A:H,7,FALSE)</f>
        <v>0</v>
      </c>
      <c r="J1121" s="24">
        <f>VLOOKUP(H1121,inTHLBdata!A:H,8,FALSE)</f>
        <v>0</v>
      </c>
      <c r="N1121" s="24"/>
    </row>
    <row r="1122" spans="1:14">
      <c r="A1122" s="24">
        <v>2001</v>
      </c>
      <c r="B1122" s="24" t="s">
        <v>332</v>
      </c>
      <c r="C1122" t="str">
        <f>VLOOKUP(B1122,'FHF LUT'!$A$5:$H$81,2,FALSE)</f>
        <v>Drought-caused Mortality</v>
      </c>
      <c r="D1122" s="24">
        <v>12</v>
      </c>
      <c r="E1122" s="24" t="s">
        <v>11</v>
      </c>
      <c r="F1122" s="24">
        <v>0</v>
      </c>
      <c r="G1122" s="24">
        <v>0</v>
      </c>
      <c r="H1122" s="24" t="str">
        <f t="shared" si="17"/>
        <v>2001_NDM_12</v>
      </c>
      <c r="I1122" s="24">
        <f>VLOOKUP(H1122,inTHLBdata!A:H,7,FALSE)</f>
        <v>0</v>
      </c>
      <c r="J1122" s="24">
        <f>VLOOKUP(H1122,inTHLBdata!A:H,8,FALSE)</f>
        <v>0</v>
      </c>
      <c r="N1122" s="24"/>
    </row>
    <row r="1123" spans="1:14">
      <c r="A1123" s="24">
        <v>2001</v>
      </c>
      <c r="B1123" s="24" t="s">
        <v>332</v>
      </c>
      <c r="C1123" t="str">
        <f>VLOOKUP(B1123,'FHF LUT'!$A$5:$H$81,2,FALSE)</f>
        <v>Drought-caused Mortality</v>
      </c>
      <c r="D1123" s="24">
        <v>13</v>
      </c>
      <c r="E1123" s="24" t="s">
        <v>24</v>
      </c>
      <c r="F1123" s="24">
        <v>0</v>
      </c>
      <c r="G1123" s="24">
        <v>0</v>
      </c>
      <c r="H1123" s="24" t="str">
        <f t="shared" si="17"/>
        <v>2001_NDM_13</v>
      </c>
      <c r="I1123" s="24">
        <f>VLOOKUP(H1123,inTHLBdata!A:H,7,FALSE)</f>
        <v>0</v>
      </c>
      <c r="J1123" s="24">
        <f>VLOOKUP(H1123,inTHLBdata!A:H,8,FALSE)</f>
        <v>0</v>
      </c>
      <c r="N1123" s="24"/>
    </row>
    <row r="1124" spans="1:14">
      <c r="A1124" s="24">
        <v>2001</v>
      </c>
      <c r="B1124" s="24" t="s">
        <v>332</v>
      </c>
      <c r="C1124" t="str">
        <f>VLOOKUP(B1124,'FHF LUT'!$A$5:$H$81,2,FALSE)</f>
        <v>Drought-caused Mortality</v>
      </c>
      <c r="D1124" s="24">
        <v>14</v>
      </c>
      <c r="E1124" s="24" t="s">
        <v>30</v>
      </c>
      <c r="F1124" s="24">
        <v>0</v>
      </c>
      <c r="G1124" s="24">
        <v>0</v>
      </c>
      <c r="H1124" s="24" t="str">
        <f t="shared" si="17"/>
        <v>2001_NDM_14</v>
      </c>
      <c r="I1124" s="24">
        <f>VLOOKUP(H1124,inTHLBdata!A:H,7,FALSE)</f>
        <v>0</v>
      </c>
      <c r="J1124" s="24">
        <f>VLOOKUP(H1124,inTHLBdata!A:H,8,FALSE)</f>
        <v>0</v>
      </c>
      <c r="N1124" s="24"/>
    </row>
    <row r="1125" spans="1:14">
      <c r="A1125" s="24">
        <v>2001</v>
      </c>
      <c r="B1125" s="24" t="s">
        <v>332</v>
      </c>
      <c r="C1125" t="str">
        <f>VLOOKUP(B1125,'FHF LUT'!$A$5:$H$81,2,FALSE)</f>
        <v>Drought-caused Mortality</v>
      </c>
      <c r="D1125" s="24">
        <v>15</v>
      </c>
      <c r="E1125" s="24" t="s">
        <v>33</v>
      </c>
      <c r="F1125" s="24">
        <v>0</v>
      </c>
      <c r="G1125" s="24">
        <v>0</v>
      </c>
      <c r="H1125" s="24" t="str">
        <f t="shared" si="17"/>
        <v>2001_NDM_15</v>
      </c>
      <c r="I1125" s="24">
        <f>VLOOKUP(H1125,inTHLBdata!A:H,7,FALSE)</f>
        <v>0</v>
      </c>
      <c r="J1125" s="24">
        <f>VLOOKUP(H1125,inTHLBdata!A:H,8,FALSE)</f>
        <v>0</v>
      </c>
      <c r="N1125" s="24"/>
    </row>
    <row r="1126" spans="1:14">
      <c r="A1126" s="24">
        <v>2001</v>
      </c>
      <c r="B1126" s="24" t="s">
        <v>332</v>
      </c>
      <c r="C1126" t="str">
        <f>VLOOKUP(B1126,'FHF LUT'!$A$5:$H$81,2,FALSE)</f>
        <v>Drought-caused Mortality</v>
      </c>
      <c r="D1126" s="24">
        <v>16</v>
      </c>
      <c r="E1126" s="24" t="s">
        <v>12</v>
      </c>
      <c r="F1126" s="24">
        <v>0</v>
      </c>
      <c r="G1126" s="24">
        <v>0</v>
      </c>
      <c r="H1126" s="24" t="str">
        <f t="shared" si="17"/>
        <v>2001_NDM_16</v>
      </c>
      <c r="I1126" s="24">
        <f>VLOOKUP(H1126,inTHLBdata!A:H,7,FALSE)</f>
        <v>0</v>
      </c>
      <c r="J1126" s="24">
        <f>VLOOKUP(H1126,inTHLBdata!A:H,8,FALSE)</f>
        <v>0</v>
      </c>
      <c r="N1126" s="24"/>
    </row>
    <row r="1127" spans="1:14">
      <c r="A1127" s="24">
        <v>2001</v>
      </c>
      <c r="B1127" s="24" t="s">
        <v>332</v>
      </c>
      <c r="C1127" t="str">
        <f>VLOOKUP(B1127,'FHF LUT'!$A$5:$H$81,2,FALSE)</f>
        <v>Drought-caused Mortality</v>
      </c>
      <c r="D1127" s="24">
        <v>17</v>
      </c>
      <c r="E1127" s="24" t="s">
        <v>32</v>
      </c>
      <c r="F1127" s="24">
        <v>0</v>
      </c>
      <c r="G1127" s="24">
        <v>0</v>
      </c>
      <c r="H1127" s="24" t="str">
        <f t="shared" si="17"/>
        <v>2001_NDM_17</v>
      </c>
      <c r="I1127" s="24">
        <f>VLOOKUP(H1127,inTHLBdata!A:H,7,FALSE)</f>
        <v>0</v>
      </c>
      <c r="J1127" s="24">
        <f>VLOOKUP(H1127,inTHLBdata!A:H,8,FALSE)</f>
        <v>0</v>
      </c>
      <c r="N1127" s="24"/>
    </row>
    <row r="1128" spans="1:14">
      <c r="A1128" s="24">
        <v>2001</v>
      </c>
      <c r="B1128" s="24" t="s">
        <v>332</v>
      </c>
      <c r="C1128" t="str">
        <f>VLOOKUP(B1128,'FHF LUT'!$A$5:$H$81,2,FALSE)</f>
        <v>Drought-caused Mortality</v>
      </c>
      <c r="D1128" s="24">
        <v>18</v>
      </c>
      <c r="E1128" s="24" t="s">
        <v>15</v>
      </c>
      <c r="F1128" s="24">
        <v>0</v>
      </c>
      <c r="G1128" s="24">
        <v>0</v>
      </c>
      <c r="H1128" s="24" t="str">
        <f t="shared" si="17"/>
        <v>2001_NDM_18</v>
      </c>
      <c r="I1128" s="24">
        <f>VLOOKUP(H1128,inTHLBdata!A:H,7,FALSE)</f>
        <v>0</v>
      </c>
      <c r="J1128" s="24">
        <f>VLOOKUP(H1128,inTHLBdata!A:H,8,FALSE)</f>
        <v>0</v>
      </c>
      <c r="N1128" s="24"/>
    </row>
    <row r="1129" spans="1:14">
      <c r="A1129" s="24">
        <v>2001</v>
      </c>
      <c r="B1129" s="24" t="s">
        <v>332</v>
      </c>
      <c r="C1129" t="str">
        <f>VLOOKUP(B1129,'FHF LUT'!$A$5:$H$81,2,FALSE)</f>
        <v>Drought-caused Mortality</v>
      </c>
      <c r="D1129" s="24">
        <v>20</v>
      </c>
      <c r="E1129" s="24" t="s">
        <v>6</v>
      </c>
      <c r="F1129" s="24">
        <v>0</v>
      </c>
      <c r="G1129" s="24">
        <v>0</v>
      </c>
      <c r="H1129" s="24" t="str">
        <f t="shared" si="17"/>
        <v>2001_NDM_20</v>
      </c>
      <c r="I1129" s="24">
        <f>VLOOKUP(H1129,inTHLBdata!A:H,7,FALSE)</f>
        <v>0</v>
      </c>
      <c r="J1129" s="24">
        <f>VLOOKUP(H1129,inTHLBdata!A:H,8,FALSE)</f>
        <v>0</v>
      </c>
      <c r="N1129" s="24"/>
    </row>
    <row r="1130" spans="1:14">
      <c r="A1130" s="24">
        <v>2001</v>
      </c>
      <c r="B1130" s="24" t="s">
        <v>332</v>
      </c>
      <c r="C1130" t="str">
        <f>VLOOKUP(B1130,'FHF LUT'!$A$5:$H$81,2,FALSE)</f>
        <v>Drought-caused Mortality</v>
      </c>
      <c r="D1130" s="24">
        <v>22</v>
      </c>
      <c r="E1130" s="24" t="s">
        <v>19</v>
      </c>
      <c r="F1130" s="24">
        <v>0</v>
      </c>
      <c r="G1130" s="24">
        <v>0</v>
      </c>
      <c r="H1130" s="24" t="str">
        <f t="shared" si="17"/>
        <v>2001_NDM_22</v>
      </c>
      <c r="I1130" s="24">
        <f>VLOOKUP(H1130,inTHLBdata!A:H,7,FALSE)</f>
        <v>0</v>
      </c>
      <c r="J1130" s="24">
        <f>VLOOKUP(H1130,inTHLBdata!A:H,8,FALSE)</f>
        <v>0</v>
      </c>
      <c r="N1130" s="24"/>
    </row>
    <row r="1131" spans="1:14">
      <c r="A1131" s="24">
        <v>2001</v>
      </c>
      <c r="B1131" s="24" t="s">
        <v>332</v>
      </c>
      <c r="C1131" t="str">
        <f>VLOOKUP(B1131,'FHF LUT'!$A$5:$H$81,2,FALSE)</f>
        <v>Drought-caused Mortality</v>
      </c>
      <c r="D1131" s="24">
        <v>23</v>
      </c>
      <c r="E1131" s="24" t="s">
        <v>27</v>
      </c>
      <c r="F1131" s="24">
        <v>0</v>
      </c>
      <c r="G1131" s="24">
        <v>0</v>
      </c>
      <c r="H1131" s="24" t="str">
        <f t="shared" si="17"/>
        <v>2001_NDM_23</v>
      </c>
      <c r="I1131" s="24">
        <f>VLOOKUP(H1131,inTHLBdata!A:H,7,FALSE)</f>
        <v>0</v>
      </c>
      <c r="J1131" s="24">
        <f>VLOOKUP(H1131,inTHLBdata!A:H,8,FALSE)</f>
        <v>0</v>
      </c>
      <c r="N1131" s="24"/>
    </row>
    <row r="1132" spans="1:14">
      <c r="A1132" s="24">
        <v>2001</v>
      </c>
      <c r="B1132" s="24" t="s">
        <v>332</v>
      </c>
      <c r="C1132" t="str">
        <f>VLOOKUP(B1132,'FHF LUT'!$A$5:$H$81,2,FALSE)</f>
        <v>Drought-caused Mortality</v>
      </c>
      <c r="D1132" s="24">
        <v>24</v>
      </c>
      <c r="E1132" s="24" t="s">
        <v>17</v>
      </c>
      <c r="F1132" s="24">
        <v>0</v>
      </c>
      <c r="G1132" s="24">
        <v>0</v>
      </c>
      <c r="H1132" s="24" t="str">
        <f t="shared" si="17"/>
        <v>2001_NDM_24</v>
      </c>
      <c r="I1132" s="24">
        <f>VLOOKUP(H1132,inTHLBdata!A:H,7,FALSE)</f>
        <v>0</v>
      </c>
      <c r="J1132" s="24">
        <f>VLOOKUP(H1132,inTHLBdata!A:H,8,FALSE)</f>
        <v>0</v>
      </c>
      <c r="N1132" s="24"/>
    </row>
    <row r="1133" spans="1:14">
      <c r="A1133" s="24">
        <v>2001</v>
      </c>
      <c r="B1133" s="24" t="s">
        <v>332</v>
      </c>
      <c r="C1133" t="str">
        <f>VLOOKUP(B1133,'FHF LUT'!$A$5:$H$81,2,FALSE)</f>
        <v>Drought-caused Mortality</v>
      </c>
      <c r="D1133" s="24">
        <v>25</v>
      </c>
      <c r="E1133" s="24" t="s">
        <v>23</v>
      </c>
      <c r="F1133" s="24">
        <v>0</v>
      </c>
      <c r="G1133" s="24">
        <v>0</v>
      </c>
      <c r="H1133" s="24" t="str">
        <f t="shared" si="17"/>
        <v>2001_NDM_25</v>
      </c>
      <c r="I1133" s="24">
        <f>VLOOKUP(H1133,inTHLBdata!A:H,7,FALSE)</f>
        <v>0</v>
      </c>
      <c r="J1133" s="24">
        <f>VLOOKUP(H1133,inTHLBdata!A:H,8,FALSE)</f>
        <v>0</v>
      </c>
      <c r="N1133" s="24"/>
    </row>
    <row r="1134" spans="1:14">
      <c r="A1134" s="24">
        <v>2001</v>
      </c>
      <c r="B1134" s="24" t="s">
        <v>332</v>
      </c>
      <c r="C1134" t="str">
        <f>VLOOKUP(B1134,'FHF LUT'!$A$5:$H$81,2,FALSE)</f>
        <v>Drought-caused Mortality</v>
      </c>
      <c r="D1134" s="24">
        <v>26</v>
      </c>
      <c r="E1134" s="24" t="s">
        <v>14</v>
      </c>
      <c r="F1134" s="24">
        <v>0</v>
      </c>
      <c r="G1134" s="24">
        <v>0</v>
      </c>
      <c r="H1134" s="24" t="str">
        <f t="shared" si="17"/>
        <v>2001_NDM_26</v>
      </c>
      <c r="I1134" s="24">
        <f>VLOOKUP(H1134,inTHLBdata!A:H,7,FALSE)</f>
        <v>0</v>
      </c>
      <c r="J1134" s="24">
        <f>VLOOKUP(H1134,inTHLBdata!A:H,8,FALSE)</f>
        <v>0</v>
      </c>
      <c r="N1134" s="24"/>
    </row>
    <row r="1135" spans="1:14">
      <c r="A1135" s="24">
        <v>2001</v>
      </c>
      <c r="B1135" s="24" t="s">
        <v>332</v>
      </c>
      <c r="C1135" t="str">
        <f>VLOOKUP(B1135,'FHF LUT'!$A$5:$H$81,2,FALSE)</f>
        <v>Drought-caused Mortality</v>
      </c>
      <c r="D1135" s="24">
        <v>27</v>
      </c>
      <c r="E1135" s="24" t="s">
        <v>21</v>
      </c>
      <c r="F1135" s="24">
        <v>0</v>
      </c>
      <c r="G1135" s="24">
        <v>0</v>
      </c>
      <c r="H1135" s="24" t="str">
        <f t="shared" si="17"/>
        <v>2001_NDM_27</v>
      </c>
      <c r="I1135" s="24">
        <f>VLOOKUP(H1135,inTHLBdata!A:H,7,FALSE)</f>
        <v>0</v>
      </c>
      <c r="J1135" s="24">
        <f>VLOOKUP(H1135,inTHLBdata!A:H,8,FALSE)</f>
        <v>0</v>
      </c>
      <c r="N1135" s="24"/>
    </row>
    <row r="1136" spans="1:14">
      <c r="A1136" s="24">
        <v>2001</v>
      </c>
      <c r="B1136" s="24" t="s">
        <v>332</v>
      </c>
      <c r="C1136" t="str">
        <f>VLOOKUP(B1136,'FHF LUT'!$A$5:$H$81,2,FALSE)</f>
        <v>Drought-caused Mortality</v>
      </c>
      <c r="D1136" s="24">
        <v>29</v>
      </c>
      <c r="E1136" s="24" t="s">
        <v>9</v>
      </c>
      <c r="F1136" s="24">
        <v>0</v>
      </c>
      <c r="G1136" s="24">
        <v>0</v>
      </c>
      <c r="H1136" s="24" t="str">
        <f t="shared" si="17"/>
        <v>2001_NDM_29</v>
      </c>
      <c r="I1136" s="24">
        <f>VLOOKUP(H1136,inTHLBdata!A:H,7,FALSE)</f>
        <v>0</v>
      </c>
      <c r="J1136" s="24">
        <f>VLOOKUP(H1136,inTHLBdata!A:H,8,FALSE)</f>
        <v>0</v>
      </c>
      <c r="N1136" s="24"/>
    </row>
    <row r="1137" spans="1:14">
      <c r="A1137" s="24">
        <v>2001</v>
      </c>
      <c r="B1137" s="24" t="s">
        <v>332</v>
      </c>
      <c r="C1137" t="str">
        <f>VLOOKUP(B1137,'FHF LUT'!$A$5:$H$81,2,FALSE)</f>
        <v>Drought-caused Mortality</v>
      </c>
      <c r="D1137" s="24">
        <v>30</v>
      </c>
      <c r="E1137" s="24" t="s">
        <v>35</v>
      </c>
      <c r="F1137" s="24">
        <v>0</v>
      </c>
      <c r="G1137" s="24">
        <v>0</v>
      </c>
      <c r="H1137" s="24" t="str">
        <f t="shared" si="17"/>
        <v>2001_NDM_30</v>
      </c>
      <c r="I1137" s="24">
        <f>VLOOKUP(H1137,inTHLBdata!A:H,7,FALSE)</f>
        <v>0</v>
      </c>
      <c r="J1137" s="24">
        <f>VLOOKUP(H1137,inTHLBdata!A:H,8,FALSE)</f>
        <v>0</v>
      </c>
      <c r="N1137" s="24"/>
    </row>
    <row r="1138" spans="1:14">
      <c r="A1138" s="24">
        <v>2001</v>
      </c>
      <c r="B1138" s="24" t="s">
        <v>332</v>
      </c>
      <c r="C1138" t="str">
        <f>VLOOKUP(B1138,'FHF LUT'!$A$5:$H$81,2,FALSE)</f>
        <v>Drought-caused Mortality</v>
      </c>
      <c r="D1138" s="24">
        <v>31</v>
      </c>
      <c r="E1138" s="24" t="s">
        <v>34</v>
      </c>
      <c r="F1138" s="24">
        <v>0</v>
      </c>
      <c r="G1138" s="24">
        <v>0</v>
      </c>
      <c r="H1138" s="24" t="str">
        <f t="shared" si="17"/>
        <v>2001_NDM_31</v>
      </c>
      <c r="I1138" s="24">
        <f>VLOOKUP(H1138,inTHLBdata!A:H,7,FALSE)</f>
        <v>0</v>
      </c>
      <c r="J1138" s="24">
        <f>VLOOKUP(H1138,inTHLBdata!A:H,8,FALSE)</f>
        <v>0</v>
      </c>
      <c r="N1138" s="24"/>
    </row>
    <row r="1139" spans="1:14">
      <c r="A1139" s="24">
        <v>2001</v>
      </c>
      <c r="B1139" s="24" t="s">
        <v>332</v>
      </c>
      <c r="C1139" t="str">
        <f>VLOOKUP(B1139,'FHF LUT'!$A$5:$H$81,2,FALSE)</f>
        <v>Drought-caused Mortality</v>
      </c>
      <c r="D1139" s="24">
        <v>38</v>
      </c>
      <c r="E1139" s="24" t="s">
        <v>8</v>
      </c>
      <c r="F1139" s="24">
        <v>0</v>
      </c>
      <c r="G1139" s="24">
        <v>0</v>
      </c>
      <c r="H1139" s="24" t="str">
        <f t="shared" si="17"/>
        <v>2001_NDM_38</v>
      </c>
      <c r="I1139" s="24">
        <f>VLOOKUP(H1139,inTHLBdata!A:H,7,FALSE)</f>
        <v>0</v>
      </c>
      <c r="J1139" s="24">
        <f>VLOOKUP(H1139,inTHLBdata!A:H,8,FALSE)</f>
        <v>0</v>
      </c>
      <c r="N1139" s="24"/>
    </row>
    <row r="1140" spans="1:14">
      <c r="A1140" s="24">
        <v>2001</v>
      </c>
      <c r="B1140" s="24" t="s">
        <v>332</v>
      </c>
      <c r="C1140" t="str">
        <f>VLOOKUP(B1140,'FHF LUT'!$A$5:$H$81,2,FALSE)</f>
        <v>Drought-caused Mortality</v>
      </c>
      <c r="D1140" s="24">
        <v>39</v>
      </c>
      <c r="E1140" s="24" t="s">
        <v>36</v>
      </c>
      <c r="F1140" s="24">
        <v>0</v>
      </c>
      <c r="G1140" s="24">
        <v>0</v>
      </c>
      <c r="H1140" s="24" t="str">
        <f t="shared" si="17"/>
        <v>2001_NDM_39</v>
      </c>
      <c r="I1140" s="24">
        <f>VLOOKUP(H1140,inTHLBdata!A:H,7,FALSE)</f>
        <v>0</v>
      </c>
      <c r="J1140" s="24">
        <f>VLOOKUP(H1140,inTHLBdata!A:H,8,FALSE)</f>
        <v>0</v>
      </c>
      <c r="N1140" s="24"/>
    </row>
    <row r="1141" spans="1:14">
      <c r="A1141" s="24">
        <v>2001</v>
      </c>
      <c r="B1141" s="24" t="s">
        <v>332</v>
      </c>
      <c r="C1141" t="str">
        <f>VLOOKUP(B1141,'FHF LUT'!$A$5:$H$81,2,FALSE)</f>
        <v>Drought-caused Mortality</v>
      </c>
      <c r="D1141" s="24">
        <v>40</v>
      </c>
      <c r="E1141" s="24" t="s">
        <v>31</v>
      </c>
      <c r="F1141" s="24">
        <v>0</v>
      </c>
      <c r="G1141" s="24">
        <v>0</v>
      </c>
      <c r="H1141" s="24" t="str">
        <f t="shared" si="17"/>
        <v>2001_NDM_40</v>
      </c>
      <c r="I1141" s="24">
        <f>VLOOKUP(H1141,inTHLBdata!A:H,7,FALSE)</f>
        <v>0</v>
      </c>
      <c r="J1141" s="24">
        <f>VLOOKUP(H1141,inTHLBdata!A:H,8,FALSE)</f>
        <v>0</v>
      </c>
      <c r="N1141" s="24"/>
    </row>
    <row r="1142" spans="1:14">
      <c r="A1142" s="24">
        <v>2001</v>
      </c>
      <c r="B1142" s="24" t="s">
        <v>332</v>
      </c>
      <c r="C1142" t="str">
        <f>VLOOKUP(B1142,'FHF LUT'!$A$5:$H$81,2,FALSE)</f>
        <v>Drought-caused Mortality</v>
      </c>
      <c r="D1142" s="24">
        <v>41</v>
      </c>
      <c r="E1142" s="24" t="s">
        <v>26</v>
      </c>
      <c r="F1142" s="24">
        <v>0</v>
      </c>
      <c r="G1142" s="24">
        <v>0</v>
      </c>
      <c r="H1142" s="24" t="str">
        <f t="shared" si="17"/>
        <v>2001_NDM_41</v>
      </c>
      <c r="I1142" s="24">
        <f>VLOOKUP(H1142,inTHLBdata!A:H,7,FALSE)</f>
        <v>0</v>
      </c>
      <c r="J1142" s="24">
        <f>VLOOKUP(H1142,inTHLBdata!A:H,8,FALSE)</f>
        <v>0</v>
      </c>
      <c r="N1142" s="24"/>
    </row>
    <row r="1143" spans="1:14">
      <c r="A1143" s="24">
        <v>2001</v>
      </c>
      <c r="B1143" s="24" t="s">
        <v>332</v>
      </c>
      <c r="C1143" t="str">
        <f>VLOOKUP(B1143,'FHF LUT'!$A$5:$H$81,2,FALSE)</f>
        <v>Drought-caused Mortality</v>
      </c>
      <c r="D1143" s="24">
        <v>43</v>
      </c>
      <c r="E1143" s="24" t="s">
        <v>20</v>
      </c>
      <c r="F1143" s="24">
        <v>0</v>
      </c>
      <c r="G1143" s="24">
        <v>0</v>
      </c>
      <c r="H1143" s="24" t="str">
        <f t="shared" si="17"/>
        <v>2001_NDM_43</v>
      </c>
      <c r="I1143" s="24">
        <f>VLOOKUP(H1143,inTHLBdata!A:H,7,FALSE)</f>
        <v>0</v>
      </c>
      <c r="J1143" s="24">
        <f>VLOOKUP(H1143,inTHLBdata!A:H,8,FALSE)</f>
        <v>0</v>
      </c>
      <c r="N1143" s="24"/>
    </row>
    <row r="1144" spans="1:14">
      <c r="A1144" s="24">
        <v>2001</v>
      </c>
      <c r="B1144" s="24" t="s">
        <v>332</v>
      </c>
      <c r="C1144" t="str">
        <f>VLOOKUP(B1144,'FHF LUT'!$A$5:$H$81,2,FALSE)</f>
        <v>Drought-caused Mortality</v>
      </c>
      <c r="D1144" s="24">
        <v>44</v>
      </c>
      <c r="E1144" s="24" t="s">
        <v>3</v>
      </c>
      <c r="F1144" s="24">
        <v>0</v>
      </c>
      <c r="G1144" s="24">
        <v>0</v>
      </c>
      <c r="H1144" s="24" t="str">
        <f t="shared" si="17"/>
        <v>2001_NDM_44</v>
      </c>
      <c r="I1144" s="24">
        <f>VLOOKUP(H1144,inTHLBdata!A:H,7,FALSE)</f>
        <v>0</v>
      </c>
      <c r="J1144" s="24">
        <f>VLOOKUP(H1144,inTHLBdata!A:H,8,FALSE)</f>
        <v>0</v>
      </c>
      <c r="N1144" s="24"/>
    </row>
    <row r="1145" spans="1:14">
      <c r="A1145" s="24">
        <v>2001</v>
      </c>
      <c r="B1145" s="24" t="s">
        <v>332</v>
      </c>
      <c r="C1145" t="str">
        <f>VLOOKUP(B1145,'FHF LUT'!$A$5:$H$81,2,FALSE)</f>
        <v>Drought-caused Mortality</v>
      </c>
      <c r="D1145" s="24">
        <v>45</v>
      </c>
      <c r="E1145" s="24" t="s">
        <v>5</v>
      </c>
      <c r="F1145" s="24">
        <v>0</v>
      </c>
      <c r="G1145" s="24">
        <v>0</v>
      </c>
      <c r="H1145" s="24" t="str">
        <f t="shared" si="17"/>
        <v>2001_NDM_45</v>
      </c>
      <c r="I1145" s="24">
        <f>VLOOKUP(H1145,inTHLBdata!A:H,7,FALSE)</f>
        <v>0</v>
      </c>
      <c r="J1145" s="24">
        <f>VLOOKUP(H1145,inTHLBdata!A:H,8,FALSE)</f>
        <v>0</v>
      </c>
      <c r="N1145" s="24"/>
    </row>
    <row r="1146" spans="1:14">
      <c r="A1146" s="24">
        <v>2001</v>
      </c>
      <c r="B1146" s="24" t="s">
        <v>332</v>
      </c>
      <c r="C1146" t="str">
        <f>VLOOKUP(B1146,'FHF LUT'!$A$5:$H$81,2,FALSE)</f>
        <v>Drought-caused Mortality</v>
      </c>
      <c r="D1146" s="24">
        <v>46</v>
      </c>
      <c r="E1146" s="24" t="s">
        <v>234</v>
      </c>
      <c r="F1146" s="24">
        <v>0</v>
      </c>
      <c r="G1146" s="24">
        <v>0</v>
      </c>
      <c r="H1146" s="24" t="str">
        <f t="shared" si="17"/>
        <v>2001_NDM_46</v>
      </c>
      <c r="I1146" s="24">
        <f>VLOOKUP(H1146,inTHLBdata!A:H,7,FALSE)</f>
        <v>0</v>
      </c>
      <c r="J1146" s="24">
        <f>VLOOKUP(H1146,inTHLBdata!A:H,8,FALSE)</f>
        <v>0</v>
      </c>
      <c r="N1146" s="24"/>
    </row>
    <row r="1147" spans="1:14">
      <c r="A1147" s="24">
        <v>2001</v>
      </c>
      <c r="B1147" s="24" t="s">
        <v>332</v>
      </c>
      <c r="C1147" t="str">
        <f>VLOOKUP(B1147,'FHF LUT'!$A$5:$H$81,2,FALSE)</f>
        <v>Drought-caused Mortality</v>
      </c>
      <c r="D1147" s="24">
        <v>47</v>
      </c>
      <c r="E1147" s="24" t="s">
        <v>233</v>
      </c>
      <c r="F1147" s="24">
        <v>0</v>
      </c>
      <c r="G1147" s="24">
        <v>0</v>
      </c>
      <c r="H1147" s="24" t="str">
        <f t="shared" si="17"/>
        <v>2001_NDM_47</v>
      </c>
      <c r="I1147" s="24">
        <f>VLOOKUP(H1147,inTHLBdata!A:H,7,FALSE)</f>
        <v>0</v>
      </c>
      <c r="J1147" s="24">
        <f>VLOOKUP(H1147,inTHLBdata!A:H,8,FALSE)</f>
        <v>0</v>
      </c>
      <c r="N1147" s="24"/>
    </row>
    <row r="1148" spans="1:14">
      <c r="A1148" s="24">
        <v>2001</v>
      </c>
      <c r="B1148" s="24" t="s">
        <v>332</v>
      </c>
      <c r="C1148" t="str">
        <f>VLOOKUP(B1148,'FHF LUT'!$A$5:$H$81,2,FALSE)</f>
        <v>Drought-caused Mortality</v>
      </c>
      <c r="D1148" s="24">
        <v>48</v>
      </c>
      <c r="E1148" s="24" t="s">
        <v>235</v>
      </c>
      <c r="F1148" s="24">
        <v>0</v>
      </c>
      <c r="G1148" s="24">
        <v>0</v>
      </c>
      <c r="H1148" s="24" t="str">
        <f t="shared" si="17"/>
        <v>2001_NDM_48</v>
      </c>
      <c r="I1148" s="24">
        <f>VLOOKUP(H1148,inTHLBdata!A:H,7,FALSE)</f>
        <v>0</v>
      </c>
      <c r="J1148" s="24">
        <f>VLOOKUP(H1148,inTHLBdata!A:H,8,FALSE)</f>
        <v>0</v>
      </c>
      <c r="N1148" s="24"/>
    </row>
    <row r="1149" spans="1:14">
      <c r="A1149" s="24">
        <v>2001</v>
      </c>
      <c r="B1149" s="24" t="s">
        <v>190</v>
      </c>
      <c r="C1149" t="str">
        <f>VLOOKUP(B1149,'FHF LUT'!$A$5:$H$81,2,FALSE)</f>
        <v>Flooding</v>
      </c>
      <c r="D1149" s="24">
        <v>1</v>
      </c>
      <c r="E1149" s="24" t="s">
        <v>10</v>
      </c>
      <c r="F1149" s="24">
        <v>0</v>
      </c>
      <c r="G1149" s="24">
        <v>0</v>
      </c>
      <c r="H1149" s="24" t="str">
        <f t="shared" si="17"/>
        <v>2001_NF_1</v>
      </c>
      <c r="I1149" s="24">
        <f>VLOOKUP(H1149,inTHLBdata!A:H,7,FALSE)</f>
        <v>0</v>
      </c>
      <c r="J1149" s="24">
        <f>VLOOKUP(H1149,inTHLBdata!A:H,8,FALSE)</f>
        <v>0</v>
      </c>
      <c r="N1149" s="24"/>
    </row>
    <row r="1150" spans="1:14">
      <c r="A1150" s="24">
        <v>2001</v>
      </c>
      <c r="B1150" s="24" t="s">
        <v>190</v>
      </c>
      <c r="C1150" t="str">
        <f>VLOOKUP(B1150,'FHF LUT'!$A$5:$H$81,2,FALSE)</f>
        <v>Flooding</v>
      </c>
      <c r="D1150" s="24">
        <v>2</v>
      </c>
      <c r="E1150" s="24" t="s">
        <v>22</v>
      </c>
      <c r="F1150" s="24">
        <v>0</v>
      </c>
      <c r="G1150" s="24">
        <v>0</v>
      </c>
      <c r="H1150" s="24" t="str">
        <f t="shared" si="17"/>
        <v>2001_NF_2</v>
      </c>
      <c r="I1150" s="24">
        <f>VLOOKUP(H1150,inTHLBdata!A:H,7,FALSE)</f>
        <v>0</v>
      </c>
      <c r="J1150" s="24">
        <f>VLOOKUP(H1150,inTHLBdata!A:H,8,FALSE)</f>
        <v>0</v>
      </c>
      <c r="N1150" s="24"/>
    </row>
    <row r="1151" spans="1:14">
      <c r="A1151" s="24">
        <v>2001</v>
      </c>
      <c r="B1151" s="24" t="s">
        <v>190</v>
      </c>
      <c r="C1151" t="str">
        <f>VLOOKUP(B1151,'FHF LUT'!$A$5:$H$81,2,FALSE)</f>
        <v>Flooding</v>
      </c>
      <c r="D1151" s="24">
        <v>3</v>
      </c>
      <c r="E1151" s="24" t="s">
        <v>13</v>
      </c>
      <c r="F1151" s="24">
        <v>0</v>
      </c>
      <c r="G1151" s="24">
        <v>0</v>
      </c>
      <c r="H1151" s="24" t="str">
        <f t="shared" si="17"/>
        <v>2001_NF_3</v>
      </c>
      <c r="I1151" s="24">
        <f>VLOOKUP(H1151,inTHLBdata!A:H,7,FALSE)</f>
        <v>0</v>
      </c>
      <c r="J1151" s="24">
        <f>VLOOKUP(H1151,inTHLBdata!A:H,8,FALSE)</f>
        <v>0</v>
      </c>
      <c r="N1151" s="24"/>
    </row>
    <row r="1152" spans="1:14">
      <c r="A1152" s="24">
        <v>2001</v>
      </c>
      <c r="B1152" s="24" t="s">
        <v>190</v>
      </c>
      <c r="C1152" t="str">
        <f>VLOOKUP(B1152,'FHF LUT'!$A$5:$H$81,2,FALSE)</f>
        <v>Flooding</v>
      </c>
      <c r="D1152" s="24">
        <v>4</v>
      </c>
      <c r="E1152" s="24" t="s">
        <v>28</v>
      </c>
      <c r="F1152" s="24">
        <v>1402</v>
      </c>
      <c r="G1152" s="24">
        <v>1402</v>
      </c>
      <c r="H1152" s="24" t="str">
        <f t="shared" si="17"/>
        <v>2001_NF_4</v>
      </c>
      <c r="I1152" s="24">
        <f>VLOOKUP(H1152,inTHLBdata!A:H,7,FALSE)</f>
        <v>0</v>
      </c>
      <c r="J1152" s="24">
        <f>VLOOKUP(H1152,inTHLBdata!A:H,8,FALSE)</f>
        <v>0</v>
      </c>
      <c r="N1152" s="24"/>
    </row>
    <row r="1153" spans="1:14">
      <c r="A1153" s="24">
        <v>2001</v>
      </c>
      <c r="B1153" s="24" t="s">
        <v>190</v>
      </c>
      <c r="C1153" t="str">
        <f>VLOOKUP(B1153,'FHF LUT'!$A$5:$H$81,2,FALSE)</f>
        <v>Flooding</v>
      </c>
      <c r="D1153" s="24">
        <v>5</v>
      </c>
      <c r="E1153" s="24" t="s">
        <v>16</v>
      </c>
      <c r="F1153" s="24">
        <v>0</v>
      </c>
      <c r="G1153" s="24">
        <v>0</v>
      </c>
      <c r="H1153" s="24" t="str">
        <f t="shared" si="17"/>
        <v>2001_NF_5</v>
      </c>
      <c r="I1153" s="24">
        <f>VLOOKUP(H1153,inTHLBdata!A:H,7,FALSE)</f>
        <v>0</v>
      </c>
      <c r="J1153" s="24">
        <f>VLOOKUP(H1153,inTHLBdata!A:H,8,FALSE)</f>
        <v>0</v>
      </c>
      <c r="N1153" s="24"/>
    </row>
    <row r="1154" spans="1:14">
      <c r="A1154" s="24">
        <v>2001</v>
      </c>
      <c r="B1154" s="24" t="s">
        <v>190</v>
      </c>
      <c r="C1154" t="str">
        <f>VLOOKUP(B1154,'FHF LUT'!$A$5:$H$81,2,FALSE)</f>
        <v>Flooding</v>
      </c>
      <c r="D1154" s="24">
        <v>7</v>
      </c>
      <c r="E1154" s="24" t="s">
        <v>25</v>
      </c>
      <c r="F1154" s="24">
        <v>0</v>
      </c>
      <c r="G1154" s="24">
        <v>0</v>
      </c>
      <c r="H1154" s="24" t="str">
        <f t="shared" si="17"/>
        <v>2001_NF_7</v>
      </c>
      <c r="I1154" s="24">
        <f>VLOOKUP(H1154,inTHLBdata!A:H,7,FALSE)</f>
        <v>0</v>
      </c>
      <c r="J1154" s="24">
        <f>VLOOKUP(H1154,inTHLBdata!A:H,8,FALSE)</f>
        <v>0</v>
      </c>
      <c r="N1154" s="24"/>
    </row>
    <row r="1155" spans="1:14">
      <c r="A1155" s="24">
        <v>2001</v>
      </c>
      <c r="B1155" s="24" t="s">
        <v>190</v>
      </c>
      <c r="C1155" t="str">
        <f>VLOOKUP(B1155,'FHF LUT'!$A$5:$H$81,2,FALSE)</f>
        <v>Flooding</v>
      </c>
      <c r="D1155" s="24">
        <v>8</v>
      </c>
      <c r="E1155" s="24" t="s">
        <v>29</v>
      </c>
      <c r="F1155" s="24">
        <v>0</v>
      </c>
      <c r="G1155" s="24">
        <v>0</v>
      </c>
      <c r="H1155" s="24" t="str">
        <f t="shared" ref="H1155:H1218" si="18">CONCATENATE(A1155,"_",B1155,"_",D1155)</f>
        <v>2001_NF_8</v>
      </c>
      <c r="I1155" s="24">
        <f>VLOOKUP(H1155,inTHLBdata!A:H,7,FALSE)</f>
        <v>0</v>
      </c>
      <c r="J1155" s="24">
        <f>VLOOKUP(H1155,inTHLBdata!A:H,8,FALSE)</f>
        <v>0</v>
      </c>
      <c r="N1155" s="24"/>
    </row>
    <row r="1156" spans="1:14">
      <c r="A1156" s="24">
        <v>2001</v>
      </c>
      <c r="B1156" s="24" t="s">
        <v>190</v>
      </c>
      <c r="C1156" t="str">
        <f>VLOOKUP(B1156,'FHF LUT'!$A$5:$H$81,2,FALSE)</f>
        <v>Flooding</v>
      </c>
      <c r="D1156" s="24">
        <v>9</v>
      </c>
      <c r="E1156" s="24" t="s">
        <v>7</v>
      </c>
      <c r="F1156" s="24">
        <v>0</v>
      </c>
      <c r="G1156" s="24">
        <v>0</v>
      </c>
      <c r="H1156" s="24" t="str">
        <f t="shared" si="18"/>
        <v>2001_NF_9</v>
      </c>
      <c r="I1156" s="24">
        <f>VLOOKUP(H1156,inTHLBdata!A:H,7,FALSE)</f>
        <v>0</v>
      </c>
      <c r="J1156" s="24">
        <f>VLOOKUP(H1156,inTHLBdata!A:H,8,FALSE)</f>
        <v>0</v>
      </c>
      <c r="N1156" s="24"/>
    </row>
    <row r="1157" spans="1:14">
      <c r="A1157" s="24">
        <v>2001</v>
      </c>
      <c r="B1157" s="24" t="s">
        <v>190</v>
      </c>
      <c r="C1157" t="str">
        <f>VLOOKUP(B1157,'FHF LUT'!$A$5:$H$81,2,FALSE)</f>
        <v>Flooding</v>
      </c>
      <c r="D1157" s="24">
        <v>10</v>
      </c>
      <c r="E1157" s="24" t="s">
        <v>18</v>
      </c>
      <c r="F1157" s="24">
        <v>23240</v>
      </c>
      <c r="G1157" s="24">
        <v>20629</v>
      </c>
      <c r="H1157" s="24" t="str">
        <f t="shared" si="18"/>
        <v>2001_NF_10</v>
      </c>
      <c r="I1157" s="24">
        <f>VLOOKUP(H1157,inTHLBdata!A:H,7,FALSE)</f>
        <v>1239</v>
      </c>
      <c r="J1157" s="24">
        <f>VLOOKUP(H1157,inTHLBdata!A:H,8,FALSE)</f>
        <v>995</v>
      </c>
      <c r="N1157" s="24"/>
    </row>
    <row r="1158" spans="1:14">
      <c r="A1158" s="24">
        <v>2001</v>
      </c>
      <c r="B1158" s="24" t="s">
        <v>190</v>
      </c>
      <c r="C1158" t="str">
        <f>VLOOKUP(B1158,'FHF LUT'!$A$5:$H$81,2,FALSE)</f>
        <v>Flooding</v>
      </c>
      <c r="D1158" s="24">
        <v>11</v>
      </c>
      <c r="E1158" s="24" t="s">
        <v>4</v>
      </c>
      <c r="F1158" s="24">
        <v>0</v>
      </c>
      <c r="G1158" s="24">
        <v>0</v>
      </c>
      <c r="H1158" s="24" t="str">
        <f t="shared" si="18"/>
        <v>2001_NF_11</v>
      </c>
      <c r="I1158" s="24">
        <f>VLOOKUP(H1158,inTHLBdata!A:H,7,FALSE)</f>
        <v>0</v>
      </c>
      <c r="J1158" s="24">
        <f>VLOOKUP(H1158,inTHLBdata!A:H,8,FALSE)</f>
        <v>0</v>
      </c>
      <c r="N1158" s="24"/>
    </row>
    <row r="1159" spans="1:14">
      <c r="A1159" s="24">
        <v>2001</v>
      </c>
      <c r="B1159" s="24" t="s">
        <v>190</v>
      </c>
      <c r="C1159" t="str">
        <f>VLOOKUP(B1159,'FHF LUT'!$A$5:$H$81,2,FALSE)</f>
        <v>Flooding</v>
      </c>
      <c r="D1159" s="24">
        <v>12</v>
      </c>
      <c r="E1159" s="24" t="s">
        <v>11</v>
      </c>
      <c r="F1159" s="24">
        <v>2599</v>
      </c>
      <c r="G1159" s="24">
        <v>2599</v>
      </c>
      <c r="H1159" s="24" t="str">
        <f t="shared" si="18"/>
        <v>2001_NF_12</v>
      </c>
      <c r="I1159" s="24">
        <f>VLOOKUP(H1159,inTHLBdata!A:H,7,FALSE)</f>
        <v>1820</v>
      </c>
      <c r="J1159" s="24">
        <f>VLOOKUP(H1159,inTHLBdata!A:H,8,FALSE)</f>
        <v>1820</v>
      </c>
      <c r="N1159" s="24"/>
    </row>
    <row r="1160" spans="1:14">
      <c r="A1160" s="24">
        <v>2001</v>
      </c>
      <c r="B1160" s="24" t="s">
        <v>190</v>
      </c>
      <c r="C1160" t="str">
        <f>VLOOKUP(B1160,'FHF LUT'!$A$5:$H$81,2,FALSE)</f>
        <v>Flooding</v>
      </c>
      <c r="D1160" s="24">
        <v>13</v>
      </c>
      <c r="E1160" s="24" t="s">
        <v>24</v>
      </c>
      <c r="F1160" s="24">
        <v>0</v>
      </c>
      <c r="G1160" s="24">
        <v>0</v>
      </c>
      <c r="H1160" s="24" t="str">
        <f t="shared" si="18"/>
        <v>2001_NF_13</v>
      </c>
      <c r="I1160" s="24">
        <f>VLOOKUP(H1160,inTHLBdata!A:H,7,FALSE)</f>
        <v>0</v>
      </c>
      <c r="J1160" s="24">
        <f>VLOOKUP(H1160,inTHLBdata!A:H,8,FALSE)</f>
        <v>0</v>
      </c>
      <c r="N1160" s="24"/>
    </row>
    <row r="1161" spans="1:14">
      <c r="A1161" s="24">
        <v>2001</v>
      </c>
      <c r="B1161" s="24" t="s">
        <v>190</v>
      </c>
      <c r="C1161" t="str">
        <f>VLOOKUP(B1161,'FHF LUT'!$A$5:$H$81,2,FALSE)</f>
        <v>Flooding</v>
      </c>
      <c r="D1161" s="24">
        <v>14</v>
      </c>
      <c r="E1161" s="24" t="s">
        <v>30</v>
      </c>
      <c r="F1161" s="24">
        <v>0</v>
      </c>
      <c r="G1161" s="24">
        <v>0</v>
      </c>
      <c r="H1161" s="24" t="str">
        <f t="shared" si="18"/>
        <v>2001_NF_14</v>
      </c>
      <c r="I1161" s="24">
        <f>VLOOKUP(H1161,inTHLBdata!A:H,7,FALSE)</f>
        <v>0</v>
      </c>
      <c r="J1161" s="24">
        <f>VLOOKUP(H1161,inTHLBdata!A:H,8,FALSE)</f>
        <v>0</v>
      </c>
      <c r="N1161" s="24"/>
    </row>
    <row r="1162" spans="1:14">
      <c r="A1162" s="24">
        <v>2001</v>
      </c>
      <c r="B1162" s="24" t="s">
        <v>190</v>
      </c>
      <c r="C1162" t="str">
        <f>VLOOKUP(B1162,'FHF LUT'!$A$5:$H$81,2,FALSE)</f>
        <v>Flooding</v>
      </c>
      <c r="D1162" s="24">
        <v>15</v>
      </c>
      <c r="E1162" s="24" t="s">
        <v>33</v>
      </c>
      <c r="F1162" s="24">
        <v>0</v>
      </c>
      <c r="G1162" s="24">
        <v>0</v>
      </c>
      <c r="H1162" s="24" t="str">
        <f t="shared" si="18"/>
        <v>2001_NF_15</v>
      </c>
      <c r="I1162" s="24">
        <f>VLOOKUP(H1162,inTHLBdata!A:H,7,FALSE)</f>
        <v>0</v>
      </c>
      <c r="J1162" s="24">
        <f>VLOOKUP(H1162,inTHLBdata!A:H,8,FALSE)</f>
        <v>0</v>
      </c>
      <c r="N1162" s="24"/>
    </row>
    <row r="1163" spans="1:14">
      <c r="A1163" s="24">
        <v>2001</v>
      </c>
      <c r="B1163" s="24" t="s">
        <v>190</v>
      </c>
      <c r="C1163" t="str">
        <f>VLOOKUP(B1163,'FHF LUT'!$A$5:$H$81,2,FALSE)</f>
        <v>Flooding</v>
      </c>
      <c r="D1163" s="24">
        <v>16</v>
      </c>
      <c r="E1163" s="24" t="s">
        <v>12</v>
      </c>
      <c r="F1163" s="24">
        <v>0</v>
      </c>
      <c r="G1163" s="24">
        <v>0</v>
      </c>
      <c r="H1163" s="24" t="str">
        <f t="shared" si="18"/>
        <v>2001_NF_16</v>
      </c>
      <c r="I1163" s="24">
        <f>VLOOKUP(H1163,inTHLBdata!A:H,7,FALSE)</f>
        <v>0</v>
      </c>
      <c r="J1163" s="24">
        <f>VLOOKUP(H1163,inTHLBdata!A:H,8,FALSE)</f>
        <v>0</v>
      </c>
      <c r="N1163" s="24"/>
    </row>
    <row r="1164" spans="1:14">
      <c r="A1164" s="24">
        <v>2001</v>
      </c>
      <c r="B1164" s="24" t="s">
        <v>190</v>
      </c>
      <c r="C1164" t="str">
        <f>VLOOKUP(B1164,'FHF LUT'!$A$5:$H$81,2,FALSE)</f>
        <v>Flooding</v>
      </c>
      <c r="D1164" s="24">
        <v>17</v>
      </c>
      <c r="E1164" s="24" t="s">
        <v>32</v>
      </c>
      <c r="F1164" s="24">
        <v>3638</v>
      </c>
      <c r="G1164" s="24">
        <v>3638</v>
      </c>
      <c r="H1164" s="24" t="str">
        <f t="shared" si="18"/>
        <v>2001_NF_17</v>
      </c>
      <c r="I1164" s="24">
        <f>VLOOKUP(H1164,inTHLBdata!A:H,7,FALSE)</f>
        <v>0</v>
      </c>
      <c r="J1164" s="24">
        <f>VLOOKUP(H1164,inTHLBdata!A:H,8,FALSE)</f>
        <v>0</v>
      </c>
      <c r="N1164" s="24"/>
    </row>
    <row r="1165" spans="1:14">
      <c r="A1165" s="24">
        <v>2001</v>
      </c>
      <c r="B1165" s="24" t="s">
        <v>190</v>
      </c>
      <c r="C1165" t="str">
        <f>VLOOKUP(B1165,'FHF LUT'!$A$5:$H$81,2,FALSE)</f>
        <v>Flooding</v>
      </c>
      <c r="D1165" s="24">
        <v>18</v>
      </c>
      <c r="E1165" s="24" t="s">
        <v>15</v>
      </c>
      <c r="F1165" s="24">
        <v>0</v>
      </c>
      <c r="G1165" s="24">
        <v>0</v>
      </c>
      <c r="H1165" s="24" t="str">
        <f t="shared" si="18"/>
        <v>2001_NF_18</v>
      </c>
      <c r="I1165" s="24">
        <f>VLOOKUP(H1165,inTHLBdata!A:H,7,FALSE)</f>
        <v>0</v>
      </c>
      <c r="J1165" s="24">
        <f>VLOOKUP(H1165,inTHLBdata!A:H,8,FALSE)</f>
        <v>0</v>
      </c>
      <c r="N1165" s="24"/>
    </row>
    <row r="1166" spans="1:14">
      <c r="A1166" s="24">
        <v>2001</v>
      </c>
      <c r="B1166" s="24" t="s">
        <v>190</v>
      </c>
      <c r="C1166" t="str">
        <f>VLOOKUP(B1166,'FHF LUT'!$A$5:$H$81,2,FALSE)</f>
        <v>Flooding</v>
      </c>
      <c r="D1166" s="24">
        <v>20</v>
      </c>
      <c r="E1166" s="24" t="s">
        <v>6</v>
      </c>
      <c r="F1166" s="24">
        <v>1691</v>
      </c>
      <c r="G1166" s="24">
        <v>1211</v>
      </c>
      <c r="H1166" s="24" t="str">
        <f t="shared" si="18"/>
        <v>2001_NF_20</v>
      </c>
      <c r="I1166" s="24">
        <f>VLOOKUP(H1166,inTHLBdata!A:H,7,FALSE)</f>
        <v>1595</v>
      </c>
      <c r="J1166" s="24">
        <f>VLOOKUP(H1166,inTHLBdata!A:H,8,FALSE)</f>
        <v>1115</v>
      </c>
      <c r="N1166" s="24"/>
    </row>
    <row r="1167" spans="1:14">
      <c r="A1167" s="24">
        <v>2001</v>
      </c>
      <c r="B1167" s="24" t="s">
        <v>190</v>
      </c>
      <c r="C1167" t="str">
        <f>VLOOKUP(B1167,'FHF LUT'!$A$5:$H$81,2,FALSE)</f>
        <v>Flooding</v>
      </c>
      <c r="D1167" s="24">
        <v>22</v>
      </c>
      <c r="E1167" s="24" t="s">
        <v>19</v>
      </c>
      <c r="F1167" s="24">
        <v>436</v>
      </c>
      <c r="G1167" s="24">
        <v>382</v>
      </c>
      <c r="H1167" s="24" t="str">
        <f t="shared" si="18"/>
        <v>2001_NF_22</v>
      </c>
      <c r="I1167" s="24">
        <f>VLOOKUP(H1167,inTHLBdata!A:H,7,FALSE)</f>
        <v>54</v>
      </c>
      <c r="J1167" s="24">
        <f>VLOOKUP(H1167,inTHLBdata!A:H,8,FALSE)</f>
        <v>0</v>
      </c>
      <c r="N1167" s="24"/>
    </row>
    <row r="1168" spans="1:14">
      <c r="A1168" s="24">
        <v>2001</v>
      </c>
      <c r="B1168" s="24" t="s">
        <v>190</v>
      </c>
      <c r="C1168" t="str">
        <f>VLOOKUP(B1168,'FHF LUT'!$A$5:$H$81,2,FALSE)</f>
        <v>Flooding</v>
      </c>
      <c r="D1168" s="24">
        <v>23</v>
      </c>
      <c r="E1168" s="24" t="s">
        <v>27</v>
      </c>
      <c r="F1168" s="24">
        <v>62</v>
      </c>
      <c r="G1168" s="24">
        <v>62</v>
      </c>
      <c r="H1168" s="24" t="str">
        <f t="shared" si="18"/>
        <v>2001_NF_23</v>
      </c>
      <c r="I1168" s="24">
        <f>VLOOKUP(H1168,inTHLBdata!A:H,7,FALSE)</f>
        <v>62</v>
      </c>
      <c r="J1168" s="24">
        <f>VLOOKUP(H1168,inTHLBdata!A:H,8,FALSE)</f>
        <v>62</v>
      </c>
      <c r="N1168" s="24"/>
    </row>
    <row r="1169" spans="1:14">
      <c r="A1169" s="24">
        <v>2001</v>
      </c>
      <c r="B1169" s="24" t="s">
        <v>190</v>
      </c>
      <c r="C1169" t="str">
        <f>VLOOKUP(B1169,'FHF LUT'!$A$5:$H$81,2,FALSE)</f>
        <v>Flooding</v>
      </c>
      <c r="D1169" s="24">
        <v>24</v>
      </c>
      <c r="E1169" s="24" t="s">
        <v>17</v>
      </c>
      <c r="F1169" s="24">
        <v>29233</v>
      </c>
      <c r="G1169" s="24">
        <v>22875</v>
      </c>
      <c r="H1169" s="24" t="str">
        <f t="shared" si="18"/>
        <v>2001_NF_24</v>
      </c>
      <c r="I1169" s="24">
        <f>VLOOKUP(H1169,inTHLBdata!A:H,7,FALSE)</f>
        <v>20024</v>
      </c>
      <c r="J1169" s="24">
        <f>VLOOKUP(H1169,inTHLBdata!A:H,8,FALSE)</f>
        <v>14686</v>
      </c>
      <c r="N1169" s="24"/>
    </row>
    <row r="1170" spans="1:14">
      <c r="A1170" s="24">
        <v>2001</v>
      </c>
      <c r="B1170" s="24" t="s">
        <v>190</v>
      </c>
      <c r="C1170" t="str">
        <f>VLOOKUP(B1170,'FHF LUT'!$A$5:$H$81,2,FALSE)</f>
        <v>Flooding</v>
      </c>
      <c r="D1170" s="24">
        <v>25</v>
      </c>
      <c r="E1170" s="24" t="s">
        <v>23</v>
      </c>
      <c r="F1170" s="24">
        <v>0</v>
      </c>
      <c r="G1170" s="24">
        <v>0</v>
      </c>
      <c r="H1170" s="24" t="str">
        <f t="shared" si="18"/>
        <v>2001_NF_25</v>
      </c>
      <c r="I1170" s="24">
        <f>VLOOKUP(H1170,inTHLBdata!A:H,7,FALSE)</f>
        <v>0</v>
      </c>
      <c r="J1170" s="24">
        <f>VLOOKUP(H1170,inTHLBdata!A:H,8,FALSE)</f>
        <v>0</v>
      </c>
      <c r="N1170" s="24"/>
    </row>
    <row r="1171" spans="1:14">
      <c r="A1171" s="24">
        <v>2001</v>
      </c>
      <c r="B1171" s="24" t="s">
        <v>190</v>
      </c>
      <c r="C1171" t="str">
        <f>VLOOKUP(B1171,'FHF LUT'!$A$5:$H$81,2,FALSE)</f>
        <v>Flooding</v>
      </c>
      <c r="D1171" s="24">
        <v>26</v>
      </c>
      <c r="E1171" s="24" t="s">
        <v>14</v>
      </c>
      <c r="F1171" s="24">
        <v>2584</v>
      </c>
      <c r="G1171" s="24">
        <v>2392</v>
      </c>
      <c r="H1171" s="24" t="str">
        <f t="shared" si="18"/>
        <v>2001_NF_26</v>
      </c>
      <c r="I1171" s="24">
        <f>VLOOKUP(H1171,inTHLBdata!A:H,7,FALSE)</f>
        <v>1223</v>
      </c>
      <c r="J1171" s="24">
        <f>VLOOKUP(H1171,inTHLBdata!A:H,8,FALSE)</f>
        <v>1223</v>
      </c>
      <c r="N1171" s="24"/>
    </row>
    <row r="1172" spans="1:14">
      <c r="A1172" s="24">
        <v>2001</v>
      </c>
      <c r="B1172" s="24" t="s">
        <v>190</v>
      </c>
      <c r="C1172" t="str">
        <f>VLOOKUP(B1172,'FHF LUT'!$A$5:$H$81,2,FALSE)</f>
        <v>Flooding</v>
      </c>
      <c r="D1172" s="24">
        <v>27</v>
      </c>
      <c r="E1172" s="24" t="s">
        <v>21</v>
      </c>
      <c r="F1172" s="24">
        <v>0</v>
      </c>
      <c r="G1172" s="24">
        <v>0</v>
      </c>
      <c r="H1172" s="24" t="str">
        <f t="shared" si="18"/>
        <v>2001_NF_27</v>
      </c>
      <c r="I1172" s="24">
        <f>VLOOKUP(H1172,inTHLBdata!A:H,7,FALSE)</f>
        <v>0</v>
      </c>
      <c r="J1172" s="24">
        <f>VLOOKUP(H1172,inTHLBdata!A:H,8,FALSE)</f>
        <v>0</v>
      </c>
      <c r="N1172" s="24"/>
    </row>
    <row r="1173" spans="1:14">
      <c r="A1173" s="24">
        <v>2001</v>
      </c>
      <c r="B1173" s="24" t="s">
        <v>190</v>
      </c>
      <c r="C1173" t="str">
        <f>VLOOKUP(B1173,'FHF LUT'!$A$5:$H$81,2,FALSE)</f>
        <v>Flooding</v>
      </c>
      <c r="D1173" s="24">
        <v>29</v>
      </c>
      <c r="E1173" s="24" t="s">
        <v>9</v>
      </c>
      <c r="F1173" s="24">
        <v>11340</v>
      </c>
      <c r="G1173" s="24">
        <v>10745</v>
      </c>
      <c r="H1173" s="24" t="str">
        <f t="shared" si="18"/>
        <v>2001_NF_29</v>
      </c>
      <c r="I1173" s="24">
        <f>VLOOKUP(H1173,inTHLBdata!A:H,7,FALSE)</f>
        <v>6478</v>
      </c>
      <c r="J1173" s="24">
        <f>VLOOKUP(H1173,inTHLBdata!A:H,8,FALSE)</f>
        <v>6032</v>
      </c>
      <c r="N1173" s="24"/>
    </row>
    <row r="1174" spans="1:14">
      <c r="A1174" s="24">
        <v>2001</v>
      </c>
      <c r="B1174" s="24" t="s">
        <v>190</v>
      </c>
      <c r="C1174" t="str">
        <f>VLOOKUP(B1174,'FHF LUT'!$A$5:$H$81,2,FALSE)</f>
        <v>Flooding</v>
      </c>
      <c r="D1174" s="24">
        <v>30</v>
      </c>
      <c r="E1174" s="24" t="s">
        <v>35</v>
      </c>
      <c r="F1174" s="24">
        <v>0</v>
      </c>
      <c r="G1174" s="24">
        <v>0</v>
      </c>
      <c r="H1174" s="24" t="str">
        <f t="shared" si="18"/>
        <v>2001_NF_30</v>
      </c>
      <c r="I1174" s="24">
        <f>VLOOKUP(H1174,inTHLBdata!A:H,7,FALSE)</f>
        <v>0</v>
      </c>
      <c r="J1174" s="24">
        <f>VLOOKUP(H1174,inTHLBdata!A:H,8,FALSE)</f>
        <v>0</v>
      </c>
      <c r="N1174" s="24"/>
    </row>
    <row r="1175" spans="1:14">
      <c r="A1175" s="24">
        <v>2001</v>
      </c>
      <c r="B1175" s="24" t="s">
        <v>190</v>
      </c>
      <c r="C1175" t="str">
        <f>VLOOKUP(B1175,'FHF LUT'!$A$5:$H$81,2,FALSE)</f>
        <v>Flooding</v>
      </c>
      <c r="D1175" s="24">
        <v>31</v>
      </c>
      <c r="E1175" s="24" t="s">
        <v>34</v>
      </c>
      <c r="F1175" s="24">
        <v>0</v>
      </c>
      <c r="G1175" s="24">
        <v>0</v>
      </c>
      <c r="H1175" s="24" t="str">
        <f t="shared" si="18"/>
        <v>2001_NF_31</v>
      </c>
      <c r="I1175" s="24">
        <f>VLOOKUP(H1175,inTHLBdata!A:H,7,FALSE)</f>
        <v>0</v>
      </c>
      <c r="J1175" s="24">
        <f>VLOOKUP(H1175,inTHLBdata!A:H,8,FALSE)</f>
        <v>0</v>
      </c>
      <c r="N1175" s="24"/>
    </row>
    <row r="1176" spans="1:14">
      <c r="A1176" s="24">
        <v>2001</v>
      </c>
      <c r="B1176" s="24" t="s">
        <v>190</v>
      </c>
      <c r="C1176" t="str">
        <f>VLOOKUP(B1176,'FHF LUT'!$A$5:$H$81,2,FALSE)</f>
        <v>Flooding</v>
      </c>
      <c r="D1176" s="24">
        <v>38</v>
      </c>
      <c r="E1176" s="24" t="s">
        <v>8</v>
      </c>
      <c r="F1176" s="24">
        <v>0</v>
      </c>
      <c r="G1176" s="24">
        <v>0</v>
      </c>
      <c r="H1176" s="24" t="str">
        <f t="shared" si="18"/>
        <v>2001_NF_38</v>
      </c>
      <c r="I1176" s="24">
        <f>VLOOKUP(H1176,inTHLBdata!A:H,7,FALSE)</f>
        <v>0</v>
      </c>
      <c r="J1176" s="24">
        <f>VLOOKUP(H1176,inTHLBdata!A:H,8,FALSE)</f>
        <v>0</v>
      </c>
      <c r="N1176" s="24"/>
    </row>
    <row r="1177" spans="1:14">
      <c r="A1177" s="24">
        <v>2001</v>
      </c>
      <c r="B1177" s="24" t="s">
        <v>190</v>
      </c>
      <c r="C1177" t="str">
        <f>VLOOKUP(B1177,'FHF LUT'!$A$5:$H$81,2,FALSE)</f>
        <v>Flooding</v>
      </c>
      <c r="D1177" s="24">
        <v>39</v>
      </c>
      <c r="E1177" s="24" t="s">
        <v>36</v>
      </c>
      <c r="F1177" s="24">
        <v>0</v>
      </c>
      <c r="G1177" s="24">
        <v>0</v>
      </c>
      <c r="H1177" s="24" t="str">
        <f t="shared" si="18"/>
        <v>2001_NF_39</v>
      </c>
      <c r="I1177" s="24">
        <f>VLOOKUP(H1177,inTHLBdata!A:H,7,FALSE)</f>
        <v>0</v>
      </c>
      <c r="J1177" s="24">
        <f>VLOOKUP(H1177,inTHLBdata!A:H,8,FALSE)</f>
        <v>0</v>
      </c>
      <c r="N1177" s="24"/>
    </row>
    <row r="1178" spans="1:14">
      <c r="A1178" s="24">
        <v>2001</v>
      </c>
      <c r="B1178" s="24" t="s">
        <v>190</v>
      </c>
      <c r="C1178" t="str">
        <f>VLOOKUP(B1178,'FHF LUT'!$A$5:$H$81,2,FALSE)</f>
        <v>Flooding</v>
      </c>
      <c r="D1178" s="24">
        <v>40</v>
      </c>
      <c r="E1178" s="24" t="s">
        <v>31</v>
      </c>
      <c r="F1178" s="24">
        <v>48685</v>
      </c>
      <c r="G1178" s="24">
        <v>46743</v>
      </c>
      <c r="H1178" s="24" t="str">
        <f t="shared" si="18"/>
        <v>2001_NF_40</v>
      </c>
      <c r="I1178" s="24">
        <f>VLOOKUP(H1178,inTHLBdata!A:H,7,FALSE)</f>
        <v>25117</v>
      </c>
      <c r="J1178" s="24">
        <f>VLOOKUP(H1178,inTHLBdata!A:H,8,FALSE)</f>
        <v>23543</v>
      </c>
      <c r="N1178" s="24"/>
    </row>
    <row r="1179" spans="1:14">
      <c r="A1179" s="24">
        <v>2001</v>
      </c>
      <c r="B1179" s="24" t="s">
        <v>190</v>
      </c>
      <c r="C1179" t="str">
        <f>VLOOKUP(B1179,'FHF LUT'!$A$5:$H$81,2,FALSE)</f>
        <v>Flooding</v>
      </c>
      <c r="D1179" s="24">
        <v>41</v>
      </c>
      <c r="E1179" s="24" t="s">
        <v>26</v>
      </c>
      <c r="F1179" s="24">
        <v>34775</v>
      </c>
      <c r="G1179" s="24">
        <v>30405</v>
      </c>
      <c r="H1179" s="24" t="str">
        <f t="shared" si="18"/>
        <v>2001_NF_41</v>
      </c>
      <c r="I1179" s="24">
        <f>VLOOKUP(H1179,inTHLBdata!A:H,7,FALSE)</f>
        <v>14498</v>
      </c>
      <c r="J1179" s="24">
        <f>VLOOKUP(H1179,inTHLBdata!A:H,8,FALSE)</f>
        <v>11454</v>
      </c>
      <c r="N1179" s="24"/>
    </row>
    <row r="1180" spans="1:14">
      <c r="A1180" s="24">
        <v>2001</v>
      </c>
      <c r="B1180" s="24" t="s">
        <v>190</v>
      </c>
      <c r="C1180" t="str">
        <f>VLOOKUP(B1180,'FHF LUT'!$A$5:$H$81,2,FALSE)</f>
        <v>Flooding</v>
      </c>
      <c r="D1180" s="24">
        <v>43</v>
      </c>
      <c r="E1180" s="24" t="s">
        <v>20</v>
      </c>
      <c r="F1180" s="24">
        <v>0</v>
      </c>
      <c r="G1180" s="24">
        <v>0</v>
      </c>
      <c r="H1180" s="24" t="str">
        <f t="shared" si="18"/>
        <v>2001_NF_43</v>
      </c>
      <c r="I1180" s="24">
        <f>VLOOKUP(H1180,inTHLBdata!A:H,7,FALSE)</f>
        <v>0</v>
      </c>
      <c r="J1180" s="24">
        <f>VLOOKUP(H1180,inTHLBdata!A:H,8,FALSE)</f>
        <v>0</v>
      </c>
      <c r="N1180" s="24"/>
    </row>
    <row r="1181" spans="1:14">
      <c r="A1181" s="24">
        <v>2001</v>
      </c>
      <c r="B1181" s="24" t="s">
        <v>190</v>
      </c>
      <c r="C1181" t="str">
        <f>VLOOKUP(B1181,'FHF LUT'!$A$5:$H$81,2,FALSE)</f>
        <v>Flooding</v>
      </c>
      <c r="D1181" s="24">
        <v>44</v>
      </c>
      <c r="E1181" s="24" t="s">
        <v>3</v>
      </c>
      <c r="F1181" s="24">
        <v>370</v>
      </c>
      <c r="G1181" s="24">
        <v>370</v>
      </c>
      <c r="H1181" s="24" t="str">
        <f t="shared" si="18"/>
        <v>2001_NF_44</v>
      </c>
      <c r="I1181" s="24">
        <f>VLOOKUP(H1181,inTHLBdata!A:H,7,FALSE)</f>
        <v>0</v>
      </c>
      <c r="J1181" s="24">
        <f>VLOOKUP(H1181,inTHLBdata!A:H,8,FALSE)</f>
        <v>0</v>
      </c>
      <c r="N1181" s="24"/>
    </row>
    <row r="1182" spans="1:14">
      <c r="A1182" s="24">
        <v>2001</v>
      </c>
      <c r="B1182" s="24" t="s">
        <v>190</v>
      </c>
      <c r="C1182" t="str">
        <f>VLOOKUP(B1182,'FHF LUT'!$A$5:$H$81,2,FALSE)</f>
        <v>Flooding</v>
      </c>
      <c r="D1182" s="24">
        <v>45</v>
      </c>
      <c r="E1182" s="24" t="s">
        <v>5</v>
      </c>
      <c r="F1182" s="24">
        <v>0</v>
      </c>
      <c r="G1182" s="24">
        <v>0</v>
      </c>
      <c r="H1182" s="24" t="str">
        <f t="shared" si="18"/>
        <v>2001_NF_45</v>
      </c>
      <c r="I1182" s="24">
        <f>VLOOKUP(H1182,inTHLBdata!A:H,7,FALSE)</f>
        <v>0</v>
      </c>
      <c r="J1182" s="24">
        <f>VLOOKUP(H1182,inTHLBdata!A:H,8,FALSE)</f>
        <v>0</v>
      </c>
      <c r="N1182" s="24"/>
    </row>
    <row r="1183" spans="1:14">
      <c r="A1183" s="24">
        <v>2001</v>
      </c>
      <c r="B1183" s="24" t="s">
        <v>190</v>
      </c>
      <c r="C1183" t="str">
        <f>VLOOKUP(B1183,'FHF LUT'!$A$5:$H$81,2,FALSE)</f>
        <v>Flooding</v>
      </c>
      <c r="D1183" s="24">
        <v>46</v>
      </c>
      <c r="E1183" s="24" t="s">
        <v>234</v>
      </c>
      <c r="F1183" s="24">
        <v>59468</v>
      </c>
      <c r="G1183" s="24">
        <v>59468</v>
      </c>
      <c r="H1183" s="24" t="str">
        <f t="shared" si="18"/>
        <v>2001_NF_46</v>
      </c>
      <c r="I1183" s="24">
        <f>VLOOKUP(H1183,inTHLBdata!A:H,7,FALSE)</f>
        <v>5299</v>
      </c>
      <c r="J1183" s="24">
        <f>VLOOKUP(H1183,inTHLBdata!A:H,8,FALSE)</f>
        <v>5299</v>
      </c>
      <c r="N1183" s="24"/>
    </row>
    <row r="1184" spans="1:14">
      <c r="A1184" s="24">
        <v>2001</v>
      </c>
      <c r="B1184" s="24" t="s">
        <v>190</v>
      </c>
      <c r="C1184" t="str">
        <f>VLOOKUP(B1184,'FHF LUT'!$A$5:$H$81,2,FALSE)</f>
        <v>Flooding</v>
      </c>
      <c r="D1184" s="24">
        <v>47</v>
      </c>
      <c r="E1184" s="24" t="s">
        <v>233</v>
      </c>
      <c r="F1184" s="24">
        <v>0</v>
      </c>
      <c r="G1184" s="24">
        <v>0</v>
      </c>
      <c r="H1184" s="24" t="str">
        <f t="shared" si="18"/>
        <v>2001_NF_47</v>
      </c>
      <c r="I1184" s="24">
        <f>VLOOKUP(H1184,inTHLBdata!A:H,7,FALSE)</f>
        <v>0</v>
      </c>
      <c r="J1184" s="24">
        <f>VLOOKUP(H1184,inTHLBdata!A:H,8,FALSE)</f>
        <v>0</v>
      </c>
      <c r="N1184" s="24"/>
    </row>
    <row r="1185" spans="1:14">
      <c r="A1185" s="24">
        <v>2001</v>
      </c>
      <c r="B1185" s="24" t="s">
        <v>190</v>
      </c>
      <c r="C1185" t="str">
        <f>VLOOKUP(B1185,'FHF LUT'!$A$5:$H$81,2,FALSE)</f>
        <v>Flooding</v>
      </c>
      <c r="D1185" s="24">
        <v>48</v>
      </c>
      <c r="E1185" s="24" t="s">
        <v>235</v>
      </c>
      <c r="F1185" s="24">
        <v>0</v>
      </c>
      <c r="G1185" s="24">
        <v>0</v>
      </c>
      <c r="H1185" s="24" t="str">
        <f t="shared" si="18"/>
        <v>2001_NF_48</v>
      </c>
      <c r="I1185" s="24">
        <f>VLOOKUP(H1185,inTHLBdata!A:H,7,FALSE)</f>
        <v>0</v>
      </c>
      <c r="J1185" s="24">
        <f>VLOOKUP(H1185,inTHLBdata!A:H,8,FALSE)</f>
        <v>0</v>
      </c>
      <c r="N1185" s="24"/>
    </row>
    <row r="1186" spans="1:14">
      <c r="A1186" s="24">
        <v>2001</v>
      </c>
      <c r="B1186" s="24" t="s">
        <v>333</v>
      </c>
      <c r="C1186" t="str">
        <f>VLOOKUP(B1186,'FHF LUT'!$A$5:$H$81,2,FALSE)</f>
        <v>Windthrow</v>
      </c>
      <c r="D1186" s="24">
        <v>1</v>
      </c>
      <c r="E1186" s="24" t="s">
        <v>10</v>
      </c>
      <c r="F1186" s="24">
        <v>0</v>
      </c>
      <c r="G1186" s="24">
        <v>0</v>
      </c>
      <c r="H1186" s="24" t="str">
        <f t="shared" si="18"/>
        <v>2001_NW_1</v>
      </c>
      <c r="I1186" s="24">
        <f>VLOOKUP(H1186,inTHLBdata!A:H,7,FALSE)</f>
        <v>0</v>
      </c>
      <c r="J1186" s="24">
        <f>VLOOKUP(H1186,inTHLBdata!A:H,8,FALSE)</f>
        <v>0</v>
      </c>
      <c r="N1186" s="24"/>
    </row>
    <row r="1187" spans="1:14">
      <c r="A1187" s="24">
        <v>2001</v>
      </c>
      <c r="B1187" s="24" t="s">
        <v>333</v>
      </c>
      <c r="C1187" t="str">
        <f>VLOOKUP(B1187,'FHF LUT'!$A$5:$H$81,2,FALSE)</f>
        <v>Windthrow</v>
      </c>
      <c r="D1187" s="24">
        <v>2</v>
      </c>
      <c r="E1187" s="24" t="s">
        <v>22</v>
      </c>
      <c r="F1187" s="24">
        <v>303</v>
      </c>
      <c r="G1187" s="24">
        <v>229</v>
      </c>
      <c r="H1187" s="24" t="str">
        <f t="shared" si="18"/>
        <v>2001_NW_2</v>
      </c>
      <c r="I1187" s="24">
        <f>VLOOKUP(H1187,inTHLBdata!A:H,7,FALSE)</f>
        <v>1017</v>
      </c>
      <c r="J1187" s="24">
        <f>VLOOKUP(H1187,inTHLBdata!A:H,8,FALSE)</f>
        <v>827</v>
      </c>
      <c r="N1187" s="24"/>
    </row>
    <row r="1188" spans="1:14">
      <c r="A1188" s="24">
        <v>2001</v>
      </c>
      <c r="B1188" s="24" t="s">
        <v>333</v>
      </c>
      <c r="C1188" t="str">
        <f>VLOOKUP(B1188,'FHF LUT'!$A$5:$H$81,2,FALSE)</f>
        <v>Windthrow</v>
      </c>
      <c r="D1188" s="24">
        <v>3</v>
      </c>
      <c r="E1188" s="24" t="s">
        <v>13</v>
      </c>
      <c r="F1188" s="24">
        <v>0</v>
      </c>
      <c r="G1188" s="24">
        <v>0</v>
      </c>
      <c r="H1188" s="24" t="str">
        <f t="shared" si="18"/>
        <v>2001_NW_3</v>
      </c>
      <c r="I1188" s="24">
        <f>VLOOKUP(H1188,inTHLBdata!A:H,7,FALSE)</f>
        <v>0</v>
      </c>
      <c r="J1188" s="24">
        <f>VLOOKUP(H1188,inTHLBdata!A:H,8,FALSE)</f>
        <v>0</v>
      </c>
      <c r="N1188" s="24"/>
    </row>
    <row r="1189" spans="1:14">
      <c r="A1189" s="24">
        <v>2001</v>
      </c>
      <c r="B1189" s="24" t="s">
        <v>333</v>
      </c>
      <c r="C1189" t="str">
        <f>VLOOKUP(B1189,'FHF LUT'!$A$5:$H$81,2,FALSE)</f>
        <v>Windthrow</v>
      </c>
      <c r="D1189" s="24">
        <v>4</v>
      </c>
      <c r="E1189" s="24" t="s">
        <v>28</v>
      </c>
      <c r="F1189" s="24">
        <v>0</v>
      </c>
      <c r="G1189" s="24">
        <v>0</v>
      </c>
      <c r="H1189" s="24" t="str">
        <f t="shared" si="18"/>
        <v>2001_NW_4</v>
      </c>
      <c r="I1189" s="24">
        <f>VLOOKUP(H1189,inTHLBdata!A:H,7,FALSE)</f>
        <v>0</v>
      </c>
      <c r="J1189" s="24">
        <f>VLOOKUP(H1189,inTHLBdata!A:H,8,FALSE)</f>
        <v>0</v>
      </c>
      <c r="N1189" s="24"/>
    </row>
    <row r="1190" spans="1:14">
      <c r="A1190" s="24">
        <v>2001</v>
      </c>
      <c r="B1190" s="24" t="s">
        <v>333</v>
      </c>
      <c r="C1190" t="str">
        <f>VLOOKUP(B1190,'FHF LUT'!$A$5:$H$81,2,FALSE)</f>
        <v>Windthrow</v>
      </c>
      <c r="D1190" s="24">
        <v>5</v>
      </c>
      <c r="E1190" s="24" t="s">
        <v>16</v>
      </c>
      <c r="F1190" s="24">
        <v>0</v>
      </c>
      <c r="G1190" s="24">
        <v>0</v>
      </c>
      <c r="H1190" s="24" t="str">
        <f t="shared" si="18"/>
        <v>2001_NW_5</v>
      </c>
      <c r="I1190" s="24">
        <f>VLOOKUP(H1190,inTHLBdata!A:H,7,FALSE)</f>
        <v>0</v>
      </c>
      <c r="J1190" s="24">
        <f>VLOOKUP(H1190,inTHLBdata!A:H,8,FALSE)</f>
        <v>0</v>
      </c>
      <c r="N1190" s="24"/>
    </row>
    <row r="1191" spans="1:14">
      <c r="A1191" s="24">
        <v>2001</v>
      </c>
      <c r="B1191" s="24" t="s">
        <v>333</v>
      </c>
      <c r="C1191" t="str">
        <f>VLOOKUP(B1191,'FHF LUT'!$A$5:$H$81,2,FALSE)</f>
        <v>Windthrow</v>
      </c>
      <c r="D1191" s="24">
        <v>7</v>
      </c>
      <c r="E1191" s="24" t="s">
        <v>25</v>
      </c>
      <c r="F1191" s="24">
        <v>0</v>
      </c>
      <c r="G1191" s="24">
        <v>0</v>
      </c>
      <c r="H1191" s="24" t="str">
        <f t="shared" si="18"/>
        <v>2001_NW_7</v>
      </c>
      <c r="I1191" s="24">
        <f>VLOOKUP(H1191,inTHLBdata!A:H,7,FALSE)</f>
        <v>0</v>
      </c>
      <c r="J1191" s="24">
        <f>VLOOKUP(H1191,inTHLBdata!A:H,8,FALSE)</f>
        <v>0</v>
      </c>
      <c r="N1191" s="24"/>
    </row>
    <row r="1192" spans="1:14">
      <c r="A1192" s="24">
        <v>2001</v>
      </c>
      <c r="B1192" s="24" t="s">
        <v>333</v>
      </c>
      <c r="C1192" t="str">
        <f>VLOOKUP(B1192,'FHF LUT'!$A$5:$H$81,2,FALSE)</f>
        <v>Windthrow</v>
      </c>
      <c r="D1192" s="24">
        <v>8</v>
      </c>
      <c r="E1192" s="24" t="s">
        <v>29</v>
      </c>
      <c r="F1192" s="24">
        <v>0</v>
      </c>
      <c r="G1192" s="24">
        <v>0</v>
      </c>
      <c r="H1192" s="24" t="str">
        <f t="shared" si="18"/>
        <v>2001_NW_8</v>
      </c>
      <c r="I1192" s="24">
        <f>VLOOKUP(H1192,inTHLBdata!A:H,7,FALSE)</f>
        <v>0</v>
      </c>
      <c r="J1192" s="24">
        <f>VLOOKUP(H1192,inTHLBdata!A:H,8,FALSE)</f>
        <v>0</v>
      </c>
      <c r="N1192" s="24"/>
    </row>
    <row r="1193" spans="1:14">
      <c r="A1193" s="24">
        <v>2001</v>
      </c>
      <c r="B1193" s="24" t="s">
        <v>333</v>
      </c>
      <c r="C1193" t="str">
        <f>VLOOKUP(B1193,'FHF LUT'!$A$5:$H$81,2,FALSE)</f>
        <v>Windthrow</v>
      </c>
      <c r="D1193" s="24">
        <v>9</v>
      </c>
      <c r="E1193" s="24" t="s">
        <v>7</v>
      </c>
      <c r="F1193" s="24">
        <v>0</v>
      </c>
      <c r="G1193" s="24">
        <v>0</v>
      </c>
      <c r="H1193" s="24" t="str">
        <f t="shared" si="18"/>
        <v>2001_NW_9</v>
      </c>
      <c r="I1193" s="24">
        <f>VLOOKUP(H1193,inTHLBdata!A:H,7,FALSE)</f>
        <v>0</v>
      </c>
      <c r="J1193" s="24">
        <f>VLOOKUP(H1193,inTHLBdata!A:H,8,FALSE)</f>
        <v>0</v>
      </c>
      <c r="N1193" s="24"/>
    </row>
    <row r="1194" spans="1:14">
      <c r="A1194" s="24">
        <v>2001</v>
      </c>
      <c r="B1194" s="24" t="s">
        <v>333</v>
      </c>
      <c r="C1194" t="str">
        <f>VLOOKUP(B1194,'FHF LUT'!$A$5:$H$81,2,FALSE)</f>
        <v>Windthrow</v>
      </c>
      <c r="D1194" s="24">
        <v>10</v>
      </c>
      <c r="E1194" s="24" t="s">
        <v>18</v>
      </c>
      <c r="F1194" s="24">
        <v>5399</v>
      </c>
      <c r="G1194" s="24">
        <v>5282</v>
      </c>
      <c r="H1194" s="24" t="str">
        <f t="shared" si="18"/>
        <v>2001_NW_10</v>
      </c>
      <c r="I1194" s="24">
        <f>VLOOKUP(H1194,inTHLBdata!A:H,7,FALSE)</f>
        <v>0</v>
      </c>
      <c r="J1194" s="24">
        <f>VLOOKUP(H1194,inTHLBdata!A:H,8,FALSE)</f>
        <v>0</v>
      </c>
      <c r="N1194" s="24"/>
    </row>
    <row r="1195" spans="1:14">
      <c r="A1195" s="24">
        <v>2001</v>
      </c>
      <c r="B1195" s="24" t="s">
        <v>333</v>
      </c>
      <c r="C1195" t="str">
        <f>VLOOKUP(B1195,'FHF LUT'!$A$5:$H$81,2,FALSE)</f>
        <v>Windthrow</v>
      </c>
      <c r="D1195" s="24">
        <v>11</v>
      </c>
      <c r="E1195" s="24" t="s">
        <v>4</v>
      </c>
      <c r="F1195" s="24">
        <v>761</v>
      </c>
      <c r="G1195" s="24">
        <v>327</v>
      </c>
      <c r="H1195" s="24" t="str">
        <f t="shared" si="18"/>
        <v>2001_NW_11</v>
      </c>
      <c r="I1195" s="24">
        <f>VLOOKUP(H1195,inTHLBdata!A:H,7,FALSE)</f>
        <v>413</v>
      </c>
      <c r="J1195" s="24">
        <f>VLOOKUP(H1195,inTHLBdata!A:H,8,FALSE)</f>
        <v>172</v>
      </c>
      <c r="N1195" s="24"/>
    </row>
    <row r="1196" spans="1:14">
      <c r="A1196" s="24">
        <v>2001</v>
      </c>
      <c r="B1196" s="24" t="s">
        <v>333</v>
      </c>
      <c r="C1196" t="str">
        <f>VLOOKUP(B1196,'FHF LUT'!$A$5:$H$81,2,FALSE)</f>
        <v>Windthrow</v>
      </c>
      <c r="D1196" s="24">
        <v>12</v>
      </c>
      <c r="E1196" s="24" t="s">
        <v>11</v>
      </c>
      <c r="F1196" s="24">
        <v>0</v>
      </c>
      <c r="G1196" s="24">
        <v>0</v>
      </c>
      <c r="H1196" s="24" t="str">
        <f t="shared" si="18"/>
        <v>2001_NW_12</v>
      </c>
      <c r="I1196" s="24">
        <f>VLOOKUP(H1196,inTHLBdata!A:H,7,FALSE)</f>
        <v>0</v>
      </c>
      <c r="J1196" s="24">
        <f>VLOOKUP(H1196,inTHLBdata!A:H,8,FALSE)</f>
        <v>0</v>
      </c>
      <c r="N1196" s="24"/>
    </row>
    <row r="1197" spans="1:14">
      <c r="A1197" s="24">
        <v>2001</v>
      </c>
      <c r="B1197" s="24" t="s">
        <v>333</v>
      </c>
      <c r="C1197" t="str">
        <f>VLOOKUP(B1197,'FHF LUT'!$A$5:$H$81,2,FALSE)</f>
        <v>Windthrow</v>
      </c>
      <c r="D1197" s="24">
        <v>13</v>
      </c>
      <c r="E1197" s="24" t="s">
        <v>24</v>
      </c>
      <c r="F1197" s="24">
        <v>488</v>
      </c>
      <c r="G1197" s="24">
        <v>488</v>
      </c>
      <c r="H1197" s="24" t="str">
        <f t="shared" si="18"/>
        <v>2001_NW_13</v>
      </c>
      <c r="I1197" s="24">
        <f>VLOOKUP(H1197,inTHLBdata!A:H,7,FALSE)</f>
        <v>271</v>
      </c>
      <c r="J1197" s="24">
        <f>VLOOKUP(H1197,inTHLBdata!A:H,8,FALSE)</f>
        <v>271</v>
      </c>
      <c r="N1197" s="24"/>
    </row>
    <row r="1198" spans="1:14">
      <c r="A1198" s="24">
        <v>2001</v>
      </c>
      <c r="B1198" s="24" t="s">
        <v>333</v>
      </c>
      <c r="C1198" t="str">
        <f>VLOOKUP(B1198,'FHF LUT'!$A$5:$H$81,2,FALSE)</f>
        <v>Windthrow</v>
      </c>
      <c r="D1198" s="24">
        <v>14</v>
      </c>
      <c r="E1198" s="24" t="s">
        <v>30</v>
      </c>
      <c r="F1198" s="24">
        <v>0</v>
      </c>
      <c r="G1198" s="24">
        <v>0</v>
      </c>
      <c r="H1198" s="24" t="str">
        <f t="shared" si="18"/>
        <v>2001_NW_14</v>
      </c>
      <c r="I1198" s="24">
        <f>VLOOKUP(H1198,inTHLBdata!A:H,7,FALSE)</f>
        <v>0</v>
      </c>
      <c r="J1198" s="24">
        <f>VLOOKUP(H1198,inTHLBdata!A:H,8,FALSE)</f>
        <v>0</v>
      </c>
      <c r="N1198" s="24"/>
    </row>
    <row r="1199" spans="1:14">
      <c r="A1199" s="24">
        <v>2001</v>
      </c>
      <c r="B1199" s="24" t="s">
        <v>333</v>
      </c>
      <c r="C1199" t="str">
        <f>VLOOKUP(B1199,'FHF LUT'!$A$5:$H$81,2,FALSE)</f>
        <v>Windthrow</v>
      </c>
      <c r="D1199" s="24">
        <v>15</v>
      </c>
      <c r="E1199" s="24" t="s">
        <v>33</v>
      </c>
      <c r="F1199" s="24">
        <v>0</v>
      </c>
      <c r="G1199" s="24">
        <v>0</v>
      </c>
      <c r="H1199" s="24" t="str">
        <f t="shared" si="18"/>
        <v>2001_NW_15</v>
      </c>
      <c r="I1199" s="24">
        <f>VLOOKUP(H1199,inTHLBdata!A:H,7,FALSE)</f>
        <v>0</v>
      </c>
      <c r="J1199" s="24">
        <f>VLOOKUP(H1199,inTHLBdata!A:H,8,FALSE)</f>
        <v>0</v>
      </c>
      <c r="N1199" s="24"/>
    </row>
    <row r="1200" spans="1:14">
      <c r="A1200" s="24">
        <v>2001</v>
      </c>
      <c r="B1200" s="24" t="s">
        <v>333</v>
      </c>
      <c r="C1200" t="str">
        <f>VLOOKUP(B1200,'FHF LUT'!$A$5:$H$81,2,FALSE)</f>
        <v>Windthrow</v>
      </c>
      <c r="D1200" s="24">
        <v>16</v>
      </c>
      <c r="E1200" s="24" t="s">
        <v>12</v>
      </c>
      <c r="F1200" s="24">
        <v>0</v>
      </c>
      <c r="G1200" s="24">
        <v>0</v>
      </c>
      <c r="H1200" s="24" t="str">
        <f t="shared" si="18"/>
        <v>2001_NW_16</v>
      </c>
      <c r="I1200" s="24">
        <f>VLOOKUP(H1200,inTHLBdata!A:H,7,FALSE)</f>
        <v>0</v>
      </c>
      <c r="J1200" s="24">
        <f>VLOOKUP(H1200,inTHLBdata!A:H,8,FALSE)</f>
        <v>0</v>
      </c>
      <c r="N1200" s="24"/>
    </row>
    <row r="1201" spans="1:14">
      <c r="A1201" s="24">
        <v>2001</v>
      </c>
      <c r="B1201" s="24" t="s">
        <v>333</v>
      </c>
      <c r="C1201" t="str">
        <f>VLOOKUP(B1201,'FHF LUT'!$A$5:$H$81,2,FALSE)</f>
        <v>Windthrow</v>
      </c>
      <c r="D1201" s="24">
        <v>17</v>
      </c>
      <c r="E1201" s="24" t="s">
        <v>32</v>
      </c>
      <c r="F1201" s="24">
        <v>0</v>
      </c>
      <c r="G1201" s="24">
        <v>0</v>
      </c>
      <c r="H1201" s="24" t="str">
        <f t="shared" si="18"/>
        <v>2001_NW_17</v>
      </c>
      <c r="I1201" s="24">
        <f>VLOOKUP(H1201,inTHLBdata!A:H,7,FALSE)</f>
        <v>0</v>
      </c>
      <c r="J1201" s="24">
        <f>VLOOKUP(H1201,inTHLBdata!A:H,8,FALSE)</f>
        <v>0</v>
      </c>
      <c r="N1201" s="24"/>
    </row>
    <row r="1202" spans="1:14">
      <c r="A1202" s="24">
        <v>2001</v>
      </c>
      <c r="B1202" s="24" t="s">
        <v>333</v>
      </c>
      <c r="C1202" t="str">
        <f>VLOOKUP(B1202,'FHF LUT'!$A$5:$H$81,2,FALSE)</f>
        <v>Windthrow</v>
      </c>
      <c r="D1202" s="24">
        <v>18</v>
      </c>
      <c r="E1202" s="24" t="s">
        <v>15</v>
      </c>
      <c r="F1202" s="24">
        <v>0</v>
      </c>
      <c r="G1202" s="24">
        <v>0</v>
      </c>
      <c r="H1202" s="24" t="str">
        <f t="shared" si="18"/>
        <v>2001_NW_18</v>
      </c>
      <c r="I1202" s="24">
        <f>VLOOKUP(H1202,inTHLBdata!A:H,7,FALSE)</f>
        <v>0</v>
      </c>
      <c r="J1202" s="24">
        <f>VLOOKUP(H1202,inTHLBdata!A:H,8,FALSE)</f>
        <v>0</v>
      </c>
      <c r="N1202" s="24"/>
    </row>
    <row r="1203" spans="1:14">
      <c r="A1203" s="24">
        <v>2001</v>
      </c>
      <c r="B1203" s="24" t="s">
        <v>333</v>
      </c>
      <c r="C1203" t="str">
        <f>VLOOKUP(B1203,'FHF LUT'!$A$5:$H$81,2,FALSE)</f>
        <v>Windthrow</v>
      </c>
      <c r="D1203" s="24">
        <v>20</v>
      </c>
      <c r="E1203" s="24" t="s">
        <v>6</v>
      </c>
      <c r="F1203" s="24">
        <v>0</v>
      </c>
      <c r="G1203" s="24">
        <v>0</v>
      </c>
      <c r="H1203" s="24" t="str">
        <f t="shared" si="18"/>
        <v>2001_NW_20</v>
      </c>
      <c r="I1203" s="24">
        <f>VLOOKUP(H1203,inTHLBdata!A:H,7,FALSE)</f>
        <v>0</v>
      </c>
      <c r="J1203" s="24">
        <f>VLOOKUP(H1203,inTHLBdata!A:H,8,FALSE)</f>
        <v>0</v>
      </c>
      <c r="N1203" s="24"/>
    </row>
    <row r="1204" spans="1:14">
      <c r="A1204" s="24">
        <v>2001</v>
      </c>
      <c r="B1204" s="24" t="s">
        <v>333</v>
      </c>
      <c r="C1204" t="str">
        <f>VLOOKUP(B1204,'FHF LUT'!$A$5:$H$81,2,FALSE)</f>
        <v>Windthrow</v>
      </c>
      <c r="D1204" s="24">
        <v>22</v>
      </c>
      <c r="E1204" s="24" t="s">
        <v>19</v>
      </c>
      <c r="F1204" s="24">
        <v>0</v>
      </c>
      <c r="G1204" s="24">
        <v>0</v>
      </c>
      <c r="H1204" s="24" t="str">
        <f t="shared" si="18"/>
        <v>2001_NW_22</v>
      </c>
      <c r="I1204" s="24">
        <f>VLOOKUP(H1204,inTHLBdata!A:H,7,FALSE)</f>
        <v>168</v>
      </c>
      <c r="J1204" s="24">
        <f>VLOOKUP(H1204,inTHLBdata!A:H,8,FALSE)</f>
        <v>168</v>
      </c>
      <c r="N1204" s="24"/>
    </row>
    <row r="1205" spans="1:14">
      <c r="A1205" s="24">
        <v>2001</v>
      </c>
      <c r="B1205" s="24" t="s">
        <v>333</v>
      </c>
      <c r="C1205" t="str">
        <f>VLOOKUP(B1205,'FHF LUT'!$A$5:$H$81,2,FALSE)</f>
        <v>Windthrow</v>
      </c>
      <c r="D1205" s="24">
        <v>23</v>
      </c>
      <c r="E1205" s="24" t="s">
        <v>27</v>
      </c>
      <c r="F1205" s="24">
        <v>0</v>
      </c>
      <c r="G1205" s="24">
        <v>0</v>
      </c>
      <c r="H1205" s="24" t="str">
        <f t="shared" si="18"/>
        <v>2001_NW_23</v>
      </c>
      <c r="I1205" s="24">
        <f>VLOOKUP(H1205,inTHLBdata!A:H,7,FALSE)</f>
        <v>0</v>
      </c>
      <c r="J1205" s="24">
        <f>VLOOKUP(H1205,inTHLBdata!A:H,8,FALSE)</f>
        <v>0</v>
      </c>
      <c r="N1205" s="24"/>
    </row>
    <row r="1206" spans="1:14">
      <c r="A1206" s="24">
        <v>2001</v>
      </c>
      <c r="B1206" s="24" t="s">
        <v>333</v>
      </c>
      <c r="C1206" t="str">
        <f>VLOOKUP(B1206,'FHF LUT'!$A$5:$H$81,2,FALSE)</f>
        <v>Windthrow</v>
      </c>
      <c r="D1206" s="24">
        <v>24</v>
      </c>
      <c r="E1206" s="24" t="s">
        <v>17</v>
      </c>
      <c r="F1206" s="24">
        <v>0</v>
      </c>
      <c r="G1206" s="24">
        <v>0</v>
      </c>
      <c r="H1206" s="24" t="str">
        <f t="shared" si="18"/>
        <v>2001_NW_24</v>
      </c>
      <c r="I1206" s="24">
        <f>VLOOKUP(H1206,inTHLBdata!A:H,7,FALSE)</f>
        <v>0</v>
      </c>
      <c r="J1206" s="24">
        <f>VLOOKUP(H1206,inTHLBdata!A:H,8,FALSE)</f>
        <v>0</v>
      </c>
      <c r="N1206" s="24"/>
    </row>
    <row r="1207" spans="1:14">
      <c r="A1207" s="24">
        <v>2001</v>
      </c>
      <c r="B1207" s="24" t="s">
        <v>333</v>
      </c>
      <c r="C1207" t="str">
        <f>VLOOKUP(B1207,'FHF LUT'!$A$5:$H$81,2,FALSE)</f>
        <v>Windthrow</v>
      </c>
      <c r="D1207" s="24">
        <v>25</v>
      </c>
      <c r="E1207" s="24" t="s">
        <v>23</v>
      </c>
      <c r="F1207" s="24">
        <v>0</v>
      </c>
      <c r="G1207" s="24">
        <v>0</v>
      </c>
      <c r="H1207" s="24" t="str">
        <f t="shared" si="18"/>
        <v>2001_NW_25</v>
      </c>
      <c r="I1207" s="24">
        <f>VLOOKUP(H1207,inTHLBdata!A:H,7,FALSE)</f>
        <v>0</v>
      </c>
      <c r="J1207" s="24">
        <f>VLOOKUP(H1207,inTHLBdata!A:H,8,FALSE)</f>
        <v>0</v>
      </c>
      <c r="N1207" s="24"/>
    </row>
    <row r="1208" spans="1:14">
      <c r="A1208" s="24">
        <v>2001</v>
      </c>
      <c r="B1208" s="24" t="s">
        <v>333</v>
      </c>
      <c r="C1208" t="str">
        <f>VLOOKUP(B1208,'FHF LUT'!$A$5:$H$81,2,FALSE)</f>
        <v>Windthrow</v>
      </c>
      <c r="D1208" s="24">
        <v>26</v>
      </c>
      <c r="E1208" s="24" t="s">
        <v>14</v>
      </c>
      <c r="F1208" s="24">
        <v>674</v>
      </c>
      <c r="G1208" s="24">
        <v>566</v>
      </c>
      <c r="H1208" s="24" t="str">
        <f t="shared" si="18"/>
        <v>2001_NW_26</v>
      </c>
      <c r="I1208" s="24">
        <f>VLOOKUP(H1208,inTHLBdata!A:H,7,FALSE)</f>
        <v>613</v>
      </c>
      <c r="J1208" s="24">
        <f>VLOOKUP(H1208,inTHLBdata!A:H,8,FALSE)</f>
        <v>505</v>
      </c>
      <c r="N1208" s="24"/>
    </row>
    <row r="1209" spans="1:14">
      <c r="A1209" s="24">
        <v>2001</v>
      </c>
      <c r="B1209" s="24" t="s">
        <v>333</v>
      </c>
      <c r="C1209" t="str">
        <f>VLOOKUP(B1209,'FHF LUT'!$A$5:$H$81,2,FALSE)</f>
        <v>Windthrow</v>
      </c>
      <c r="D1209" s="24">
        <v>27</v>
      </c>
      <c r="E1209" s="24" t="s">
        <v>21</v>
      </c>
      <c r="F1209" s="24">
        <v>0</v>
      </c>
      <c r="G1209" s="24">
        <v>0</v>
      </c>
      <c r="H1209" s="24" t="str">
        <f t="shared" si="18"/>
        <v>2001_NW_27</v>
      </c>
      <c r="I1209" s="24">
        <f>VLOOKUP(H1209,inTHLBdata!A:H,7,FALSE)</f>
        <v>0</v>
      </c>
      <c r="J1209" s="24">
        <f>VLOOKUP(H1209,inTHLBdata!A:H,8,FALSE)</f>
        <v>0</v>
      </c>
      <c r="N1209" s="24"/>
    </row>
    <row r="1210" spans="1:14">
      <c r="A1210" s="24">
        <v>2001</v>
      </c>
      <c r="B1210" s="24" t="s">
        <v>333</v>
      </c>
      <c r="C1210" t="str">
        <f>VLOOKUP(B1210,'FHF LUT'!$A$5:$H$81,2,FALSE)</f>
        <v>Windthrow</v>
      </c>
      <c r="D1210" s="24">
        <v>29</v>
      </c>
      <c r="E1210" s="24" t="s">
        <v>9</v>
      </c>
      <c r="F1210" s="24">
        <v>132</v>
      </c>
      <c r="G1210" s="24">
        <v>132</v>
      </c>
      <c r="H1210" s="24" t="str">
        <f t="shared" si="18"/>
        <v>2001_NW_29</v>
      </c>
      <c r="I1210" s="24">
        <f>VLOOKUP(H1210,inTHLBdata!A:H,7,FALSE)</f>
        <v>0</v>
      </c>
      <c r="J1210" s="24">
        <f>VLOOKUP(H1210,inTHLBdata!A:H,8,FALSE)</f>
        <v>0</v>
      </c>
      <c r="N1210" s="24"/>
    </row>
    <row r="1211" spans="1:14">
      <c r="A1211" s="24">
        <v>2001</v>
      </c>
      <c r="B1211" s="24" t="s">
        <v>333</v>
      </c>
      <c r="C1211" t="str">
        <f>VLOOKUP(B1211,'FHF LUT'!$A$5:$H$81,2,FALSE)</f>
        <v>Windthrow</v>
      </c>
      <c r="D1211" s="24">
        <v>30</v>
      </c>
      <c r="E1211" s="24" t="s">
        <v>35</v>
      </c>
      <c r="F1211" s="24">
        <v>0</v>
      </c>
      <c r="G1211" s="24">
        <v>0</v>
      </c>
      <c r="H1211" s="24" t="str">
        <f t="shared" si="18"/>
        <v>2001_NW_30</v>
      </c>
      <c r="I1211" s="24">
        <f>VLOOKUP(H1211,inTHLBdata!A:H,7,FALSE)</f>
        <v>0</v>
      </c>
      <c r="J1211" s="24">
        <f>VLOOKUP(H1211,inTHLBdata!A:H,8,FALSE)</f>
        <v>0</v>
      </c>
      <c r="N1211" s="24"/>
    </row>
    <row r="1212" spans="1:14">
      <c r="A1212" s="24">
        <v>2001</v>
      </c>
      <c r="B1212" s="24" t="s">
        <v>333</v>
      </c>
      <c r="C1212" t="str">
        <f>VLOOKUP(B1212,'FHF LUT'!$A$5:$H$81,2,FALSE)</f>
        <v>Windthrow</v>
      </c>
      <c r="D1212" s="24">
        <v>31</v>
      </c>
      <c r="E1212" s="24" t="s">
        <v>34</v>
      </c>
      <c r="F1212" s="24">
        <v>0</v>
      </c>
      <c r="G1212" s="24">
        <v>0</v>
      </c>
      <c r="H1212" s="24" t="str">
        <f t="shared" si="18"/>
        <v>2001_NW_31</v>
      </c>
      <c r="I1212" s="24">
        <f>VLOOKUP(H1212,inTHLBdata!A:H,7,FALSE)</f>
        <v>0</v>
      </c>
      <c r="J1212" s="24">
        <f>VLOOKUP(H1212,inTHLBdata!A:H,8,FALSE)</f>
        <v>0</v>
      </c>
      <c r="N1212" s="24"/>
    </row>
    <row r="1213" spans="1:14">
      <c r="A1213" s="24">
        <v>2001</v>
      </c>
      <c r="B1213" s="24" t="s">
        <v>333</v>
      </c>
      <c r="C1213" t="str">
        <f>VLOOKUP(B1213,'FHF LUT'!$A$5:$H$81,2,FALSE)</f>
        <v>Windthrow</v>
      </c>
      <c r="D1213" s="24">
        <v>38</v>
      </c>
      <c r="E1213" s="24" t="s">
        <v>8</v>
      </c>
      <c r="F1213" s="24">
        <v>0</v>
      </c>
      <c r="G1213" s="24">
        <v>0</v>
      </c>
      <c r="H1213" s="24" t="str">
        <f t="shared" si="18"/>
        <v>2001_NW_38</v>
      </c>
      <c r="I1213" s="24">
        <f>VLOOKUP(H1213,inTHLBdata!A:H,7,FALSE)</f>
        <v>0</v>
      </c>
      <c r="J1213" s="24">
        <f>VLOOKUP(H1213,inTHLBdata!A:H,8,FALSE)</f>
        <v>0</v>
      </c>
      <c r="N1213" s="24"/>
    </row>
    <row r="1214" spans="1:14">
      <c r="A1214" s="24">
        <v>2001</v>
      </c>
      <c r="B1214" s="24" t="s">
        <v>333</v>
      </c>
      <c r="C1214" t="str">
        <f>VLOOKUP(B1214,'FHF LUT'!$A$5:$H$81,2,FALSE)</f>
        <v>Windthrow</v>
      </c>
      <c r="D1214" s="24">
        <v>39</v>
      </c>
      <c r="E1214" s="24" t="s">
        <v>36</v>
      </c>
      <c r="F1214" s="24">
        <v>0</v>
      </c>
      <c r="G1214" s="24">
        <v>0</v>
      </c>
      <c r="H1214" s="24" t="str">
        <f t="shared" si="18"/>
        <v>2001_NW_39</v>
      </c>
      <c r="I1214" s="24">
        <f>VLOOKUP(H1214,inTHLBdata!A:H,7,FALSE)</f>
        <v>0</v>
      </c>
      <c r="J1214" s="24">
        <f>VLOOKUP(H1214,inTHLBdata!A:H,8,FALSE)</f>
        <v>0</v>
      </c>
      <c r="N1214" s="24"/>
    </row>
    <row r="1215" spans="1:14">
      <c r="A1215" s="24">
        <v>2001</v>
      </c>
      <c r="B1215" s="24" t="s">
        <v>333</v>
      </c>
      <c r="C1215" t="str">
        <f>VLOOKUP(B1215,'FHF LUT'!$A$5:$H$81,2,FALSE)</f>
        <v>Windthrow</v>
      </c>
      <c r="D1215" s="24">
        <v>40</v>
      </c>
      <c r="E1215" s="24" t="s">
        <v>31</v>
      </c>
      <c r="F1215" s="24">
        <v>0</v>
      </c>
      <c r="G1215" s="24">
        <v>0</v>
      </c>
      <c r="H1215" s="24" t="str">
        <f t="shared" si="18"/>
        <v>2001_NW_40</v>
      </c>
      <c r="I1215" s="24">
        <f>VLOOKUP(H1215,inTHLBdata!A:H,7,FALSE)</f>
        <v>0</v>
      </c>
      <c r="J1215" s="24">
        <f>VLOOKUP(H1215,inTHLBdata!A:H,8,FALSE)</f>
        <v>0</v>
      </c>
      <c r="N1215" s="24"/>
    </row>
    <row r="1216" spans="1:14">
      <c r="A1216" s="24">
        <v>2001</v>
      </c>
      <c r="B1216" s="24" t="s">
        <v>333</v>
      </c>
      <c r="C1216" t="str">
        <f>VLOOKUP(B1216,'FHF LUT'!$A$5:$H$81,2,FALSE)</f>
        <v>Windthrow</v>
      </c>
      <c r="D1216" s="24">
        <v>41</v>
      </c>
      <c r="E1216" s="24" t="s">
        <v>26</v>
      </c>
      <c r="F1216" s="24">
        <v>0</v>
      </c>
      <c r="G1216" s="24">
        <v>0</v>
      </c>
      <c r="H1216" s="24" t="str">
        <f t="shared" si="18"/>
        <v>2001_NW_41</v>
      </c>
      <c r="I1216" s="24">
        <f>VLOOKUP(H1216,inTHLBdata!A:H,7,FALSE)</f>
        <v>0</v>
      </c>
      <c r="J1216" s="24">
        <f>VLOOKUP(H1216,inTHLBdata!A:H,8,FALSE)</f>
        <v>0</v>
      </c>
      <c r="N1216" s="24"/>
    </row>
    <row r="1217" spans="1:14">
      <c r="A1217" s="24">
        <v>2001</v>
      </c>
      <c r="B1217" s="24" t="s">
        <v>333</v>
      </c>
      <c r="C1217" t="str">
        <f>VLOOKUP(B1217,'FHF LUT'!$A$5:$H$81,2,FALSE)</f>
        <v>Windthrow</v>
      </c>
      <c r="D1217" s="24">
        <v>43</v>
      </c>
      <c r="E1217" s="24" t="s">
        <v>20</v>
      </c>
      <c r="F1217" s="24">
        <v>0</v>
      </c>
      <c r="G1217" s="24">
        <v>0</v>
      </c>
      <c r="H1217" s="24" t="str">
        <f t="shared" si="18"/>
        <v>2001_NW_43</v>
      </c>
      <c r="I1217" s="24">
        <f>VLOOKUP(H1217,inTHLBdata!A:H,7,FALSE)</f>
        <v>0</v>
      </c>
      <c r="J1217" s="24">
        <f>VLOOKUP(H1217,inTHLBdata!A:H,8,FALSE)</f>
        <v>0</v>
      </c>
      <c r="N1217" s="24"/>
    </row>
    <row r="1218" spans="1:14">
      <c r="A1218" s="24">
        <v>2001</v>
      </c>
      <c r="B1218" s="24" t="s">
        <v>333</v>
      </c>
      <c r="C1218" t="str">
        <f>VLOOKUP(B1218,'FHF LUT'!$A$5:$H$81,2,FALSE)</f>
        <v>Windthrow</v>
      </c>
      <c r="D1218" s="24">
        <v>44</v>
      </c>
      <c r="E1218" s="24" t="s">
        <v>3</v>
      </c>
      <c r="F1218" s="24">
        <v>0</v>
      </c>
      <c r="G1218" s="24">
        <v>0</v>
      </c>
      <c r="H1218" s="24" t="str">
        <f t="shared" si="18"/>
        <v>2001_NW_44</v>
      </c>
      <c r="I1218" s="24">
        <f>VLOOKUP(H1218,inTHLBdata!A:H,7,FALSE)</f>
        <v>0</v>
      </c>
      <c r="J1218" s="24">
        <f>VLOOKUP(H1218,inTHLBdata!A:H,8,FALSE)</f>
        <v>0</v>
      </c>
      <c r="N1218" s="24"/>
    </row>
    <row r="1219" spans="1:14">
      <c r="A1219" s="24">
        <v>2001</v>
      </c>
      <c r="B1219" s="24" t="s">
        <v>333</v>
      </c>
      <c r="C1219" t="str">
        <f>VLOOKUP(B1219,'FHF LUT'!$A$5:$H$81,2,FALSE)</f>
        <v>Windthrow</v>
      </c>
      <c r="D1219" s="24">
        <v>45</v>
      </c>
      <c r="E1219" s="24" t="s">
        <v>5</v>
      </c>
      <c r="F1219" s="24">
        <v>0</v>
      </c>
      <c r="G1219" s="24">
        <v>0</v>
      </c>
      <c r="H1219" s="24" t="str">
        <f t="shared" ref="H1219:H1282" si="19">CONCATENATE(A1219,"_",B1219,"_",D1219)</f>
        <v>2001_NW_45</v>
      </c>
      <c r="I1219" s="24">
        <f>VLOOKUP(H1219,inTHLBdata!A:H,7,FALSE)</f>
        <v>0</v>
      </c>
      <c r="J1219" s="24">
        <f>VLOOKUP(H1219,inTHLBdata!A:H,8,FALSE)</f>
        <v>0</v>
      </c>
      <c r="N1219" s="24"/>
    </row>
    <row r="1220" spans="1:14">
      <c r="A1220" s="24">
        <v>2001</v>
      </c>
      <c r="B1220" s="24" t="s">
        <v>333</v>
      </c>
      <c r="C1220" t="str">
        <f>VLOOKUP(B1220,'FHF LUT'!$A$5:$H$81,2,FALSE)</f>
        <v>Windthrow</v>
      </c>
      <c r="D1220" s="24">
        <v>46</v>
      </c>
      <c r="E1220" s="24" t="s">
        <v>234</v>
      </c>
      <c r="F1220" s="24">
        <v>0</v>
      </c>
      <c r="G1220" s="24">
        <v>0</v>
      </c>
      <c r="H1220" s="24" t="str">
        <f t="shared" si="19"/>
        <v>2001_NW_46</v>
      </c>
      <c r="I1220" s="24">
        <f>VLOOKUP(H1220,inTHLBdata!A:H,7,FALSE)</f>
        <v>0</v>
      </c>
      <c r="J1220" s="24">
        <f>VLOOKUP(H1220,inTHLBdata!A:H,8,FALSE)</f>
        <v>0</v>
      </c>
      <c r="N1220" s="24"/>
    </row>
    <row r="1221" spans="1:14">
      <c r="A1221" s="24">
        <v>2001</v>
      </c>
      <c r="B1221" s="24" t="s">
        <v>333</v>
      </c>
      <c r="C1221" t="str">
        <f>VLOOKUP(B1221,'FHF LUT'!$A$5:$H$81,2,FALSE)</f>
        <v>Windthrow</v>
      </c>
      <c r="D1221" s="24">
        <v>47</v>
      </c>
      <c r="E1221" s="24" t="s">
        <v>233</v>
      </c>
      <c r="F1221" s="24">
        <v>0</v>
      </c>
      <c r="G1221" s="24">
        <v>0</v>
      </c>
      <c r="H1221" s="24" t="str">
        <f t="shared" si="19"/>
        <v>2001_NW_47</v>
      </c>
      <c r="I1221" s="24">
        <f>VLOOKUP(H1221,inTHLBdata!A:H,7,FALSE)</f>
        <v>0</v>
      </c>
      <c r="J1221" s="24">
        <f>VLOOKUP(H1221,inTHLBdata!A:H,8,FALSE)</f>
        <v>0</v>
      </c>
      <c r="N1221" s="24"/>
    </row>
    <row r="1222" spans="1:14">
      <c r="A1222" s="24">
        <v>2001</v>
      </c>
      <c r="B1222" s="24" t="s">
        <v>333</v>
      </c>
      <c r="C1222" t="str">
        <f>VLOOKUP(B1222,'FHF LUT'!$A$5:$H$81,2,FALSE)</f>
        <v>Windthrow</v>
      </c>
      <c r="D1222" s="24">
        <v>48</v>
      </c>
      <c r="E1222" s="24" t="s">
        <v>235</v>
      </c>
      <c r="F1222" s="24">
        <v>0</v>
      </c>
      <c r="G1222" s="24">
        <v>0</v>
      </c>
      <c r="H1222" s="24" t="str">
        <f t="shared" si="19"/>
        <v>2001_NW_48</v>
      </c>
      <c r="I1222" s="24">
        <f>VLOOKUP(H1222,inTHLBdata!A:H,7,FALSE)</f>
        <v>0</v>
      </c>
      <c r="J1222" s="24">
        <f>VLOOKUP(H1222,inTHLBdata!A:H,8,FALSE)</f>
        <v>0</v>
      </c>
      <c r="N1222" s="24"/>
    </row>
    <row r="1223" spans="1:14">
      <c r="A1223" s="24">
        <v>2002</v>
      </c>
      <c r="B1223" s="24" t="s">
        <v>182</v>
      </c>
      <c r="C1223" t="str">
        <f>VLOOKUP(B1223,'FHF LUT'!$A$5:$H$81,2,FALSE)</f>
        <v>Western Balsam Bark Beetle</v>
      </c>
      <c r="D1223" s="24">
        <v>1</v>
      </c>
      <c r="E1223" s="24" t="s">
        <v>10</v>
      </c>
      <c r="F1223" s="24">
        <v>164</v>
      </c>
      <c r="G1223" s="24">
        <v>137</v>
      </c>
      <c r="H1223" s="24" t="str">
        <f t="shared" si="19"/>
        <v>2002_IBB_1</v>
      </c>
      <c r="I1223" s="24">
        <f>VLOOKUP(H1223,inTHLBdata!A:H,7,FALSE)</f>
        <v>0</v>
      </c>
      <c r="J1223" s="24">
        <f>VLOOKUP(H1223,inTHLBdata!A:H,8,FALSE)</f>
        <v>0</v>
      </c>
      <c r="N1223" s="24"/>
    </row>
    <row r="1224" spans="1:14">
      <c r="A1224" s="24">
        <v>2002</v>
      </c>
      <c r="B1224" s="24" t="s">
        <v>182</v>
      </c>
      <c r="C1224" t="str">
        <f>VLOOKUP(B1224,'FHF LUT'!$A$5:$H$81,2,FALSE)</f>
        <v>Western Balsam Bark Beetle</v>
      </c>
      <c r="D1224" s="24">
        <v>2</v>
      </c>
      <c r="E1224" s="24" t="s">
        <v>22</v>
      </c>
      <c r="F1224" s="24">
        <v>0</v>
      </c>
      <c r="G1224" s="24">
        <v>0</v>
      </c>
      <c r="H1224" s="24" t="str">
        <f t="shared" si="19"/>
        <v>2002_IBB_2</v>
      </c>
      <c r="I1224" s="24">
        <f>VLOOKUP(H1224,inTHLBdata!A:H,7,FALSE)</f>
        <v>0</v>
      </c>
      <c r="J1224" s="24">
        <f>VLOOKUP(H1224,inTHLBdata!A:H,8,FALSE)</f>
        <v>0</v>
      </c>
      <c r="N1224" s="24"/>
    </row>
    <row r="1225" spans="1:14">
      <c r="A1225" s="24">
        <v>2002</v>
      </c>
      <c r="B1225" s="24" t="s">
        <v>182</v>
      </c>
      <c r="C1225" t="str">
        <f>VLOOKUP(B1225,'FHF LUT'!$A$5:$H$81,2,FALSE)</f>
        <v>Western Balsam Bark Beetle</v>
      </c>
      <c r="D1225" s="24">
        <v>3</v>
      </c>
      <c r="E1225" s="24" t="s">
        <v>13</v>
      </c>
      <c r="F1225" s="24">
        <v>60822</v>
      </c>
      <c r="G1225" s="24">
        <v>59144</v>
      </c>
      <c r="H1225" s="24" t="str">
        <f t="shared" si="19"/>
        <v>2002_IBB_3</v>
      </c>
      <c r="I1225" s="24">
        <f>VLOOKUP(H1225,inTHLBdata!A:H,7,FALSE)</f>
        <v>36160</v>
      </c>
      <c r="J1225" s="24">
        <f>VLOOKUP(H1225,inTHLBdata!A:H,8,FALSE)</f>
        <v>34763</v>
      </c>
      <c r="N1225" s="24"/>
    </row>
    <row r="1226" spans="1:14">
      <c r="A1226" s="24">
        <v>2002</v>
      </c>
      <c r="B1226" s="24" t="s">
        <v>182</v>
      </c>
      <c r="C1226" t="str">
        <f>VLOOKUP(B1226,'FHF LUT'!$A$5:$H$81,2,FALSE)</f>
        <v>Western Balsam Bark Beetle</v>
      </c>
      <c r="D1226" s="24">
        <v>4</v>
      </c>
      <c r="E1226" s="24" t="s">
        <v>28</v>
      </c>
      <c r="F1226" s="24">
        <v>11774</v>
      </c>
      <c r="G1226" s="24">
        <v>11774</v>
      </c>
      <c r="H1226" s="24" t="str">
        <f t="shared" si="19"/>
        <v>2002_IBB_4</v>
      </c>
      <c r="I1226" s="24">
        <f>VLOOKUP(H1226,inTHLBdata!A:H,7,FALSE)</f>
        <v>0</v>
      </c>
      <c r="J1226" s="24">
        <f>VLOOKUP(H1226,inTHLBdata!A:H,8,FALSE)</f>
        <v>0</v>
      </c>
      <c r="N1226" s="24"/>
    </row>
    <row r="1227" spans="1:14">
      <c r="A1227" s="24">
        <v>2002</v>
      </c>
      <c r="B1227" s="24" t="s">
        <v>182</v>
      </c>
      <c r="C1227" t="str">
        <f>VLOOKUP(B1227,'FHF LUT'!$A$5:$H$81,2,FALSE)</f>
        <v>Western Balsam Bark Beetle</v>
      </c>
      <c r="D1227" s="24">
        <v>5</v>
      </c>
      <c r="E1227" s="24" t="s">
        <v>16</v>
      </c>
      <c r="F1227" s="24">
        <v>3587</v>
      </c>
      <c r="G1227" s="24">
        <v>2762</v>
      </c>
      <c r="H1227" s="24" t="str">
        <f t="shared" si="19"/>
        <v>2002_IBB_5</v>
      </c>
      <c r="I1227" s="24">
        <f>VLOOKUP(H1227,inTHLBdata!A:H,7,FALSE)</f>
        <v>695</v>
      </c>
      <c r="J1227" s="24">
        <f>VLOOKUP(H1227,inTHLBdata!A:H,8,FALSE)</f>
        <v>226</v>
      </c>
      <c r="N1227" s="24"/>
    </row>
    <row r="1228" spans="1:14">
      <c r="A1228" s="24">
        <v>2002</v>
      </c>
      <c r="B1228" s="24" t="s">
        <v>182</v>
      </c>
      <c r="C1228" t="str">
        <f>VLOOKUP(B1228,'FHF LUT'!$A$5:$H$81,2,FALSE)</f>
        <v>Western Balsam Bark Beetle</v>
      </c>
      <c r="D1228" s="24">
        <v>7</v>
      </c>
      <c r="E1228" s="24" t="s">
        <v>25</v>
      </c>
      <c r="F1228" s="24">
        <v>3577</v>
      </c>
      <c r="G1228" s="24">
        <v>3577</v>
      </c>
      <c r="H1228" s="24" t="str">
        <f t="shared" si="19"/>
        <v>2002_IBB_7</v>
      </c>
      <c r="I1228" s="24">
        <f>VLOOKUP(H1228,inTHLBdata!A:H,7,FALSE)</f>
        <v>389</v>
      </c>
      <c r="J1228" s="24">
        <f>VLOOKUP(H1228,inTHLBdata!A:H,8,FALSE)</f>
        <v>389</v>
      </c>
      <c r="N1228" s="24"/>
    </row>
    <row r="1229" spans="1:14">
      <c r="A1229" s="24">
        <v>2002</v>
      </c>
      <c r="B1229" s="24" t="s">
        <v>182</v>
      </c>
      <c r="C1229" t="str">
        <f>VLOOKUP(B1229,'FHF LUT'!$A$5:$H$81,2,FALSE)</f>
        <v>Western Balsam Bark Beetle</v>
      </c>
      <c r="D1229" s="24">
        <v>8</v>
      </c>
      <c r="E1229" s="24" t="s">
        <v>29</v>
      </c>
      <c r="F1229" s="24">
        <v>0</v>
      </c>
      <c r="G1229" s="24">
        <v>0</v>
      </c>
      <c r="H1229" s="24" t="str">
        <f t="shared" si="19"/>
        <v>2002_IBB_8</v>
      </c>
      <c r="I1229" s="24">
        <f>VLOOKUP(H1229,inTHLBdata!A:H,7,FALSE)</f>
        <v>0</v>
      </c>
      <c r="J1229" s="24">
        <f>VLOOKUP(H1229,inTHLBdata!A:H,8,FALSE)</f>
        <v>0</v>
      </c>
      <c r="N1229" s="24"/>
    </row>
    <row r="1230" spans="1:14">
      <c r="A1230" s="24">
        <v>2002</v>
      </c>
      <c r="B1230" s="24" t="s">
        <v>182</v>
      </c>
      <c r="C1230" t="str">
        <f>VLOOKUP(B1230,'FHF LUT'!$A$5:$H$81,2,FALSE)</f>
        <v>Western Balsam Bark Beetle</v>
      </c>
      <c r="D1230" s="24">
        <v>9</v>
      </c>
      <c r="E1230" s="24" t="s">
        <v>7</v>
      </c>
      <c r="F1230" s="24">
        <v>123</v>
      </c>
      <c r="G1230" s="24">
        <v>123</v>
      </c>
      <c r="H1230" s="24" t="str">
        <f t="shared" si="19"/>
        <v>2002_IBB_9</v>
      </c>
      <c r="I1230" s="24">
        <f>VLOOKUP(H1230,inTHLBdata!A:H,7,FALSE)</f>
        <v>0</v>
      </c>
      <c r="J1230" s="24">
        <f>VLOOKUP(H1230,inTHLBdata!A:H,8,FALSE)</f>
        <v>0</v>
      </c>
      <c r="N1230" s="24"/>
    </row>
    <row r="1231" spans="1:14">
      <c r="A1231" s="24">
        <v>2002</v>
      </c>
      <c r="B1231" s="24" t="s">
        <v>182</v>
      </c>
      <c r="C1231" t="str">
        <f>VLOOKUP(B1231,'FHF LUT'!$A$5:$H$81,2,FALSE)</f>
        <v>Western Balsam Bark Beetle</v>
      </c>
      <c r="D1231" s="24">
        <v>10</v>
      </c>
      <c r="E1231" s="24" t="s">
        <v>18</v>
      </c>
      <c r="F1231" s="24">
        <v>1002</v>
      </c>
      <c r="G1231" s="24">
        <v>1002</v>
      </c>
      <c r="H1231" s="24" t="str">
        <f t="shared" si="19"/>
        <v>2002_IBB_10</v>
      </c>
      <c r="I1231" s="24">
        <f>VLOOKUP(H1231,inTHLBdata!A:H,7,FALSE)</f>
        <v>0</v>
      </c>
      <c r="J1231" s="24">
        <f>VLOOKUP(H1231,inTHLBdata!A:H,8,FALSE)</f>
        <v>0</v>
      </c>
      <c r="N1231" s="24"/>
    </row>
    <row r="1232" spans="1:14">
      <c r="A1232" s="24">
        <v>2002</v>
      </c>
      <c r="B1232" s="24" t="s">
        <v>182</v>
      </c>
      <c r="C1232" t="str">
        <f>VLOOKUP(B1232,'FHF LUT'!$A$5:$H$81,2,FALSE)</f>
        <v>Western Balsam Bark Beetle</v>
      </c>
      <c r="D1232" s="24">
        <v>11</v>
      </c>
      <c r="E1232" s="24" t="s">
        <v>4</v>
      </c>
      <c r="F1232" s="24">
        <v>44810</v>
      </c>
      <c r="G1232" s="24">
        <v>33635</v>
      </c>
      <c r="H1232" s="24" t="str">
        <f t="shared" si="19"/>
        <v>2002_IBB_11</v>
      </c>
      <c r="I1232" s="24">
        <f>VLOOKUP(H1232,inTHLBdata!A:H,7,FALSE)</f>
        <v>26406</v>
      </c>
      <c r="J1232" s="24">
        <f>VLOOKUP(H1232,inTHLBdata!A:H,8,FALSE)</f>
        <v>17154</v>
      </c>
      <c r="N1232" s="24"/>
    </row>
    <row r="1233" spans="1:14">
      <c r="A1233" s="24">
        <v>2002</v>
      </c>
      <c r="B1233" s="24" t="s">
        <v>182</v>
      </c>
      <c r="C1233" t="str">
        <f>VLOOKUP(B1233,'FHF LUT'!$A$5:$H$81,2,FALSE)</f>
        <v>Western Balsam Bark Beetle</v>
      </c>
      <c r="D1233" s="24">
        <v>12</v>
      </c>
      <c r="E1233" s="24" t="s">
        <v>11</v>
      </c>
      <c r="F1233" s="24">
        <v>306075</v>
      </c>
      <c r="G1233" s="24">
        <v>304394</v>
      </c>
      <c r="H1233" s="24" t="str">
        <f t="shared" si="19"/>
        <v>2002_IBB_12</v>
      </c>
      <c r="I1233" s="24">
        <f>VLOOKUP(H1233,inTHLBdata!A:H,7,FALSE)</f>
        <v>108030</v>
      </c>
      <c r="J1233" s="24">
        <f>VLOOKUP(H1233,inTHLBdata!A:H,8,FALSE)</f>
        <v>106546</v>
      </c>
      <c r="N1233" s="24"/>
    </row>
    <row r="1234" spans="1:14">
      <c r="A1234" s="24">
        <v>2002</v>
      </c>
      <c r="B1234" s="24" t="s">
        <v>182</v>
      </c>
      <c r="C1234" t="str">
        <f>VLOOKUP(B1234,'FHF LUT'!$A$5:$H$81,2,FALSE)</f>
        <v>Western Balsam Bark Beetle</v>
      </c>
      <c r="D1234" s="24">
        <v>13</v>
      </c>
      <c r="E1234" s="24" t="s">
        <v>24</v>
      </c>
      <c r="F1234" s="24">
        <v>1388</v>
      </c>
      <c r="G1234" s="24">
        <v>1125</v>
      </c>
      <c r="H1234" s="24" t="str">
        <f t="shared" si="19"/>
        <v>2002_IBB_13</v>
      </c>
      <c r="I1234" s="24">
        <f>VLOOKUP(H1234,inTHLBdata!A:H,7,FALSE)</f>
        <v>172</v>
      </c>
      <c r="J1234" s="24">
        <f>VLOOKUP(H1234,inTHLBdata!A:H,8,FALSE)</f>
        <v>0</v>
      </c>
      <c r="N1234" s="24"/>
    </row>
    <row r="1235" spans="1:14">
      <c r="A1235" s="24">
        <v>2002</v>
      </c>
      <c r="B1235" s="24" t="s">
        <v>182</v>
      </c>
      <c r="C1235" t="str">
        <f>VLOOKUP(B1235,'FHF LUT'!$A$5:$H$81,2,FALSE)</f>
        <v>Western Balsam Bark Beetle</v>
      </c>
      <c r="D1235" s="24">
        <v>14</v>
      </c>
      <c r="E1235" s="24" t="s">
        <v>30</v>
      </c>
      <c r="F1235" s="24">
        <v>44417</v>
      </c>
      <c r="G1235" s="24">
        <v>41705</v>
      </c>
      <c r="H1235" s="24" t="str">
        <f t="shared" si="19"/>
        <v>2002_IBB_14</v>
      </c>
      <c r="I1235" s="24">
        <f>VLOOKUP(H1235,inTHLBdata!A:H,7,FALSE)</f>
        <v>27239</v>
      </c>
      <c r="J1235" s="24">
        <f>VLOOKUP(H1235,inTHLBdata!A:H,8,FALSE)</f>
        <v>24707</v>
      </c>
      <c r="N1235" s="24"/>
    </row>
    <row r="1236" spans="1:14">
      <c r="A1236" s="24">
        <v>2002</v>
      </c>
      <c r="B1236" s="24" t="s">
        <v>182</v>
      </c>
      <c r="C1236" t="str">
        <f>VLOOKUP(B1236,'FHF LUT'!$A$5:$H$81,2,FALSE)</f>
        <v>Western Balsam Bark Beetle</v>
      </c>
      <c r="D1236" s="24">
        <v>15</v>
      </c>
      <c r="E1236" s="24" t="s">
        <v>33</v>
      </c>
      <c r="F1236" s="24">
        <v>3482</v>
      </c>
      <c r="G1236" s="24">
        <v>3482</v>
      </c>
      <c r="H1236" s="24" t="str">
        <f t="shared" si="19"/>
        <v>2002_IBB_15</v>
      </c>
      <c r="I1236" s="24">
        <f>VLOOKUP(H1236,inTHLBdata!A:H,7,FALSE)</f>
        <v>1610</v>
      </c>
      <c r="J1236" s="24">
        <f>VLOOKUP(H1236,inTHLBdata!A:H,8,FALSE)</f>
        <v>1610</v>
      </c>
      <c r="N1236" s="24"/>
    </row>
    <row r="1237" spans="1:14">
      <c r="A1237" s="24">
        <v>2002</v>
      </c>
      <c r="B1237" s="24" t="s">
        <v>182</v>
      </c>
      <c r="C1237" t="str">
        <f>VLOOKUP(B1237,'FHF LUT'!$A$5:$H$81,2,FALSE)</f>
        <v>Western Balsam Bark Beetle</v>
      </c>
      <c r="D1237" s="24">
        <v>16</v>
      </c>
      <c r="E1237" s="24" t="s">
        <v>12</v>
      </c>
      <c r="F1237" s="24">
        <v>1475428</v>
      </c>
      <c r="G1237" s="24">
        <v>1450853</v>
      </c>
      <c r="H1237" s="24" t="str">
        <f t="shared" si="19"/>
        <v>2002_IBB_16</v>
      </c>
      <c r="I1237" s="24">
        <f>VLOOKUP(H1237,inTHLBdata!A:H,7,FALSE)</f>
        <v>382981</v>
      </c>
      <c r="J1237" s="24">
        <f>VLOOKUP(H1237,inTHLBdata!A:H,8,FALSE)</f>
        <v>362431</v>
      </c>
      <c r="N1237" s="24"/>
    </row>
    <row r="1238" spans="1:14">
      <c r="A1238" s="24">
        <v>2002</v>
      </c>
      <c r="B1238" s="24" t="s">
        <v>182</v>
      </c>
      <c r="C1238" t="str">
        <f>VLOOKUP(B1238,'FHF LUT'!$A$5:$H$81,2,FALSE)</f>
        <v>Western Balsam Bark Beetle</v>
      </c>
      <c r="D1238" s="24">
        <v>17</v>
      </c>
      <c r="E1238" s="24" t="s">
        <v>32</v>
      </c>
      <c r="F1238" s="24">
        <v>428557</v>
      </c>
      <c r="G1238" s="24">
        <v>424729</v>
      </c>
      <c r="H1238" s="24" t="str">
        <f t="shared" si="19"/>
        <v>2002_IBB_17</v>
      </c>
      <c r="I1238" s="24">
        <f>VLOOKUP(H1238,inTHLBdata!A:H,7,FALSE)</f>
        <v>73390</v>
      </c>
      <c r="J1238" s="24">
        <f>VLOOKUP(H1238,inTHLBdata!A:H,8,FALSE)</f>
        <v>71521</v>
      </c>
      <c r="N1238" s="24"/>
    </row>
    <row r="1239" spans="1:14">
      <c r="A1239" s="24">
        <v>2002</v>
      </c>
      <c r="B1239" s="24" t="s">
        <v>182</v>
      </c>
      <c r="C1239" t="str">
        <f>VLOOKUP(B1239,'FHF LUT'!$A$5:$H$81,2,FALSE)</f>
        <v>Western Balsam Bark Beetle</v>
      </c>
      <c r="D1239" s="24">
        <v>18</v>
      </c>
      <c r="E1239" s="24" t="s">
        <v>15</v>
      </c>
      <c r="F1239" s="24">
        <v>12484</v>
      </c>
      <c r="G1239" s="24">
        <v>8601</v>
      </c>
      <c r="H1239" s="24" t="str">
        <f t="shared" si="19"/>
        <v>2002_IBB_18</v>
      </c>
      <c r="I1239" s="24">
        <f>VLOOKUP(H1239,inTHLBdata!A:H,7,FALSE)</f>
        <v>10506</v>
      </c>
      <c r="J1239" s="24">
        <f>VLOOKUP(H1239,inTHLBdata!A:H,8,FALSE)</f>
        <v>6770</v>
      </c>
      <c r="N1239" s="24"/>
    </row>
    <row r="1240" spans="1:14">
      <c r="A1240" s="24">
        <v>2002</v>
      </c>
      <c r="B1240" s="24" t="s">
        <v>182</v>
      </c>
      <c r="C1240" t="str">
        <f>VLOOKUP(B1240,'FHF LUT'!$A$5:$H$81,2,FALSE)</f>
        <v>Western Balsam Bark Beetle</v>
      </c>
      <c r="D1240" s="24">
        <v>20</v>
      </c>
      <c r="E1240" s="24" t="s">
        <v>6</v>
      </c>
      <c r="F1240" s="24">
        <v>28221</v>
      </c>
      <c r="G1240" s="24">
        <v>27826</v>
      </c>
      <c r="H1240" s="24" t="str">
        <f t="shared" si="19"/>
        <v>2002_IBB_20</v>
      </c>
      <c r="I1240" s="24">
        <f>VLOOKUP(H1240,inTHLBdata!A:H,7,FALSE)</f>
        <v>10323</v>
      </c>
      <c r="J1240" s="24">
        <f>VLOOKUP(H1240,inTHLBdata!A:H,8,FALSE)</f>
        <v>9984</v>
      </c>
      <c r="N1240" s="24"/>
    </row>
    <row r="1241" spans="1:14">
      <c r="A1241" s="24">
        <v>2002</v>
      </c>
      <c r="B1241" s="24" t="s">
        <v>182</v>
      </c>
      <c r="C1241" t="str">
        <f>VLOOKUP(B1241,'FHF LUT'!$A$5:$H$81,2,FALSE)</f>
        <v>Western Balsam Bark Beetle</v>
      </c>
      <c r="D1241" s="24">
        <v>22</v>
      </c>
      <c r="E1241" s="24" t="s">
        <v>19</v>
      </c>
      <c r="F1241" s="24">
        <v>11489</v>
      </c>
      <c r="G1241" s="24">
        <v>10041</v>
      </c>
      <c r="H1241" s="24" t="str">
        <f t="shared" si="19"/>
        <v>2002_IBB_22</v>
      </c>
      <c r="I1241" s="24">
        <f>VLOOKUP(H1241,inTHLBdata!A:H,7,FALSE)</f>
        <v>4566</v>
      </c>
      <c r="J1241" s="24">
        <f>VLOOKUP(H1241,inTHLBdata!A:H,8,FALSE)</f>
        <v>3822</v>
      </c>
      <c r="N1241" s="24"/>
    </row>
    <row r="1242" spans="1:14">
      <c r="A1242" s="24">
        <v>2002</v>
      </c>
      <c r="B1242" s="24" t="s">
        <v>182</v>
      </c>
      <c r="C1242" t="str">
        <f>VLOOKUP(B1242,'FHF LUT'!$A$5:$H$81,2,FALSE)</f>
        <v>Western Balsam Bark Beetle</v>
      </c>
      <c r="D1242" s="24">
        <v>23</v>
      </c>
      <c r="E1242" s="24" t="s">
        <v>27</v>
      </c>
      <c r="F1242" s="24">
        <v>1790</v>
      </c>
      <c r="G1242" s="24">
        <v>1513</v>
      </c>
      <c r="H1242" s="24" t="str">
        <f t="shared" si="19"/>
        <v>2002_IBB_23</v>
      </c>
      <c r="I1242" s="24">
        <f>VLOOKUP(H1242,inTHLBdata!A:H,7,FALSE)</f>
        <v>1010</v>
      </c>
      <c r="J1242" s="24">
        <f>VLOOKUP(H1242,inTHLBdata!A:H,8,FALSE)</f>
        <v>1009</v>
      </c>
      <c r="N1242" s="24"/>
    </row>
    <row r="1243" spans="1:14">
      <c r="A1243" s="24">
        <v>2002</v>
      </c>
      <c r="B1243" s="24" t="s">
        <v>182</v>
      </c>
      <c r="C1243" t="str">
        <f>VLOOKUP(B1243,'FHF LUT'!$A$5:$H$81,2,FALSE)</f>
        <v>Western Balsam Bark Beetle</v>
      </c>
      <c r="D1243" s="24">
        <v>24</v>
      </c>
      <c r="E1243" s="24" t="s">
        <v>17</v>
      </c>
      <c r="F1243" s="24">
        <v>2397020</v>
      </c>
      <c r="G1243" s="24">
        <v>2324104</v>
      </c>
      <c r="H1243" s="24" t="str">
        <f t="shared" si="19"/>
        <v>2002_IBB_24</v>
      </c>
      <c r="I1243" s="24">
        <f>VLOOKUP(H1243,inTHLBdata!A:H,7,FALSE)</f>
        <v>630577</v>
      </c>
      <c r="J1243" s="24">
        <f>VLOOKUP(H1243,inTHLBdata!A:H,8,FALSE)</f>
        <v>580377</v>
      </c>
      <c r="N1243" s="24"/>
    </row>
    <row r="1244" spans="1:14">
      <c r="A1244" s="24">
        <v>2002</v>
      </c>
      <c r="B1244" s="24" t="s">
        <v>182</v>
      </c>
      <c r="C1244" t="str">
        <f>VLOOKUP(B1244,'FHF LUT'!$A$5:$H$81,2,FALSE)</f>
        <v>Western Balsam Bark Beetle</v>
      </c>
      <c r="D1244" s="24">
        <v>25</v>
      </c>
      <c r="E1244" s="24" t="s">
        <v>23</v>
      </c>
      <c r="F1244" s="24">
        <v>0</v>
      </c>
      <c r="G1244" s="24">
        <v>0</v>
      </c>
      <c r="H1244" s="24" t="str">
        <f t="shared" si="19"/>
        <v>2002_IBB_25</v>
      </c>
      <c r="I1244" s="24">
        <f>VLOOKUP(H1244,inTHLBdata!A:H,7,FALSE)</f>
        <v>0</v>
      </c>
      <c r="J1244" s="24">
        <f>VLOOKUP(H1244,inTHLBdata!A:H,8,FALSE)</f>
        <v>0</v>
      </c>
      <c r="N1244" s="24"/>
    </row>
    <row r="1245" spans="1:14">
      <c r="A1245" s="24">
        <v>2002</v>
      </c>
      <c r="B1245" s="24" t="s">
        <v>182</v>
      </c>
      <c r="C1245" t="str">
        <f>VLOOKUP(B1245,'FHF LUT'!$A$5:$H$81,2,FALSE)</f>
        <v>Western Balsam Bark Beetle</v>
      </c>
      <c r="D1245" s="24">
        <v>26</v>
      </c>
      <c r="E1245" s="24" t="s">
        <v>14</v>
      </c>
      <c r="F1245" s="24">
        <v>333353</v>
      </c>
      <c r="G1245" s="24">
        <v>281821</v>
      </c>
      <c r="H1245" s="24" t="str">
        <f t="shared" si="19"/>
        <v>2002_IBB_26</v>
      </c>
      <c r="I1245" s="24">
        <f>VLOOKUP(H1245,inTHLBdata!A:H,7,FALSE)</f>
        <v>99303</v>
      </c>
      <c r="J1245" s="24">
        <f>VLOOKUP(H1245,inTHLBdata!A:H,8,FALSE)</f>
        <v>82871</v>
      </c>
      <c r="N1245" s="24"/>
    </row>
    <row r="1246" spans="1:14">
      <c r="A1246" s="24">
        <v>2002</v>
      </c>
      <c r="B1246" s="24" t="s">
        <v>182</v>
      </c>
      <c r="C1246" t="str">
        <f>VLOOKUP(B1246,'FHF LUT'!$A$5:$H$81,2,FALSE)</f>
        <v>Western Balsam Bark Beetle</v>
      </c>
      <c r="D1246" s="24">
        <v>27</v>
      </c>
      <c r="E1246" s="24" t="s">
        <v>21</v>
      </c>
      <c r="F1246" s="24">
        <v>0</v>
      </c>
      <c r="G1246" s="24">
        <v>0</v>
      </c>
      <c r="H1246" s="24" t="str">
        <f t="shared" si="19"/>
        <v>2002_IBB_27</v>
      </c>
      <c r="I1246" s="24">
        <f>VLOOKUP(H1246,inTHLBdata!A:H,7,FALSE)</f>
        <v>0</v>
      </c>
      <c r="J1246" s="24">
        <f>VLOOKUP(H1246,inTHLBdata!A:H,8,FALSE)</f>
        <v>0</v>
      </c>
      <c r="N1246" s="24"/>
    </row>
    <row r="1247" spans="1:14">
      <c r="A1247" s="24">
        <v>2002</v>
      </c>
      <c r="B1247" s="24" t="s">
        <v>182</v>
      </c>
      <c r="C1247" t="str">
        <f>VLOOKUP(B1247,'FHF LUT'!$A$5:$H$81,2,FALSE)</f>
        <v>Western Balsam Bark Beetle</v>
      </c>
      <c r="D1247" s="24">
        <v>29</v>
      </c>
      <c r="E1247" s="24" t="s">
        <v>9</v>
      </c>
      <c r="F1247" s="24">
        <v>353351</v>
      </c>
      <c r="G1247" s="24">
        <v>334854</v>
      </c>
      <c r="H1247" s="24" t="str">
        <f t="shared" si="19"/>
        <v>2002_IBB_29</v>
      </c>
      <c r="I1247" s="24">
        <f>VLOOKUP(H1247,inTHLBdata!A:H,7,FALSE)</f>
        <v>82502</v>
      </c>
      <c r="J1247" s="24">
        <f>VLOOKUP(H1247,inTHLBdata!A:H,8,FALSE)</f>
        <v>67731</v>
      </c>
      <c r="N1247" s="24"/>
    </row>
    <row r="1248" spans="1:14">
      <c r="A1248" s="24">
        <v>2002</v>
      </c>
      <c r="B1248" s="24" t="s">
        <v>182</v>
      </c>
      <c r="C1248" t="str">
        <f>VLOOKUP(B1248,'FHF LUT'!$A$5:$H$81,2,FALSE)</f>
        <v>Western Balsam Bark Beetle</v>
      </c>
      <c r="D1248" s="24">
        <v>30</v>
      </c>
      <c r="E1248" s="24" t="s">
        <v>35</v>
      </c>
      <c r="F1248" s="24">
        <v>354</v>
      </c>
      <c r="G1248" s="24">
        <v>354</v>
      </c>
      <c r="H1248" s="24" t="str">
        <f t="shared" si="19"/>
        <v>2002_IBB_30</v>
      </c>
      <c r="I1248" s="24">
        <f>VLOOKUP(H1248,inTHLBdata!A:H,7,FALSE)</f>
        <v>0</v>
      </c>
      <c r="J1248" s="24">
        <f>VLOOKUP(H1248,inTHLBdata!A:H,8,FALSE)</f>
        <v>0</v>
      </c>
      <c r="N1248" s="24"/>
    </row>
    <row r="1249" spans="1:14">
      <c r="A1249" s="24">
        <v>2002</v>
      </c>
      <c r="B1249" s="24" t="s">
        <v>182</v>
      </c>
      <c r="C1249" t="str">
        <f>VLOOKUP(B1249,'FHF LUT'!$A$5:$H$81,2,FALSE)</f>
        <v>Western Balsam Bark Beetle</v>
      </c>
      <c r="D1249" s="24">
        <v>31</v>
      </c>
      <c r="E1249" s="24" t="s">
        <v>34</v>
      </c>
      <c r="F1249" s="24">
        <v>0</v>
      </c>
      <c r="G1249" s="24">
        <v>0</v>
      </c>
      <c r="H1249" s="24" t="str">
        <f t="shared" si="19"/>
        <v>2002_IBB_31</v>
      </c>
      <c r="I1249" s="24">
        <f>VLOOKUP(H1249,inTHLBdata!A:H,7,FALSE)</f>
        <v>0</v>
      </c>
      <c r="J1249" s="24">
        <f>VLOOKUP(H1249,inTHLBdata!A:H,8,FALSE)</f>
        <v>0</v>
      </c>
      <c r="N1249" s="24"/>
    </row>
    <row r="1250" spans="1:14">
      <c r="A1250" s="24">
        <v>2002</v>
      </c>
      <c r="B1250" s="24" t="s">
        <v>182</v>
      </c>
      <c r="C1250" t="str">
        <f>VLOOKUP(B1250,'FHF LUT'!$A$5:$H$81,2,FALSE)</f>
        <v>Western Balsam Bark Beetle</v>
      </c>
      <c r="D1250" s="24">
        <v>38</v>
      </c>
      <c r="E1250" s="24" t="s">
        <v>8</v>
      </c>
      <c r="F1250" s="24">
        <v>0</v>
      </c>
      <c r="G1250" s="24">
        <v>0</v>
      </c>
      <c r="H1250" s="24" t="str">
        <f t="shared" si="19"/>
        <v>2002_IBB_38</v>
      </c>
      <c r="I1250" s="24">
        <f>VLOOKUP(H1250,inTHLBdata!A:H,7,FALSE)</f>
        <v>0</v>
      </c>
      <c r="J1250" s="24">
        <f>VLOOKUP(H1250,inTHLBdata!A:H,8,FALSE)</f>
        <v>0</v>
      </c>
      <c r="N1250" s="24"/>
    </row>
    <row r="1251" spans="1:14">
      <c r="A1251" s="24">
        <v>2002</v>
      </c>
      <c r="B1251" s="24" t="s">
        <v>182</v>
      </c>
      <c r="C1251" t="str">
        <f>VLOOKUP(B1251,'FHF LUT'!$A$5:$H$81,2,FALSE)</f>
        <v>Western Balsam Bark Beetle</v>
      </c>
      <c r="D1251" s="24">
        <v>39</v>
      </c>
      <c r="E1251" s="24" t="s">
        <v>36</v>
      </c>
      <c r="F1251" s="24">
        <v>0</v>
      </c>
      <c r="G1251" s="24">
        <v>0</v>
      </c>
      <c r="H1251" s="24" t="str">
        <f t="shared" si="19"/>
        <v>2002_IBB_39</v>
      </c>
      <c r="I1251" s="24">
        <f>VLOOKUP(H1251,inTHLBdata!A:H,7,FALSE)</f>
        <v>0</v>
      </c>
      <c r="J1251" s="24">
        <f>VLOOKUP(H1251,inTHLBdata!A:H,8,FALSE)</f>
        <v>0</v>
      </c>
      <c r="N1251" s="24"/>
    </row>
    <row r="1252" spans="1:14">
      <c r="A1252" s="24">
        <v>2002</v>
      </c>
      <c r="B1252" s="24" t="s">
        <v>182</v>
      </c>
      <c r="C1252" t="str">
        <f>VLOOKUP(B1252,'FHF LUT'!$A$5:$H$81,2,FALSE)</f>
        <v>Western Balsam Bark Beetle</v>
      </c>
      <c r="D1252" s="24">
        <v>40</v>
      </c>
      <c r="E1252" s="24" t="s">
        <v>31</v>
      </c>
      <c r="F1252" s="24">
        <v>387</v>
      </c>
      <c r="G1252" s="24">
        <v>387</v>
      </c>
      <c r="H1252" s="24" t="str">
        <f t="shared" si="19"/>
        <v>2002_IBB_40</v>
      </c>
      <c r="I1252" s="24">
        <f>VLOOKUP(H1252,inTHLBdata!A:H,7,FALSE)</f>
        <v>0</v>
      </c>
      <c r="J1252" s="24">
        <f>VLOOKUP(H1252,inTHLBdata!A:H,8,FALSE)</f>
        <v>0</v>
      </c>
      <c r="N1252" s="24"/>
    </row>
    <row r="1253" spans="1:14">
      <c r="A1253" s="24">
        <v>2002</v>
      </c>
      <c r="B1253" s="24" t="s">
        <v>182</v>
      </c>
      <c r="C1253" t="str">
        <f>VLOOKUP(B1253,'FHF LUT'!$A$5:$H$81,2,FALSE)</f>
        <v>Western Balsam Bark Beetle</v>
      </c>
      <c r="D1253" s="24">
        <v>41</v>
      </c>
      <c r="E1253" s="24" t="s">
        <v>26</v>
      </c>
      <c r="F1253" s="24">
        <v>173504</v>
      </c>
      <c r="G1253" s="24">
        <v>173504</v>
      </c>
      <c r="H1253" s="24" t="str">
        <f t="shared" si="19"/>
        <v>2002_IBB_41</v>
      </c>
      <c r="I1253" s="24">
        <f>VLOOKUP(H1253,inTHLBdata!A:H,7,FALSE)</f>
        <v>29189</v>
      </c>
      <c r="J1253" s="24">
        <f>VLOOKUP(H1253,inTHLBdata!A:H,8,FALSE)</f>
        <v>29189</v>
      </c>
      <c r="N1253" s="24"/>
    </row>
    <row r="1254" spans="1:14">
      <c r="A1254" s="24">
        <v>2002</v>
      </c>
      <c r="B1254" s="24" t="s">
        <v>182</v>
      </c>
      <c r="C1254" t="str">
        <f>VLOOKUP(B1254,'FHF LUT'!$A$5:$H$81,2,FALSE)</f>
        <v>Western Balsam Bark Beetle</v>
      </c>
      <c r="D1254" s="24">
        <v>43</v>
      </c>
      <c r="E1254" s="24" t="s">
        <v>20</v>
      </c>
      <c r="F1254" s="24">
        <v>91461</v>
      </c>
      <c r="G1254" s="24">
        <v>88436</v>
      </c>
      <c r="H1254" s="24" t="str">
        <f t="shared" si="19"/>
        <v>2002_IBB_43</v>
      </c>
      <c r="I1254" s="24">
        <f>VLOOKUP(H1254,inTHLBdata!A:H,7,FALSE)</f>
        <v>20725</v>
      </c>
      <c r="J1254" s="24">
        <f>VLOOKUP(H1254,inTHLBdata!A:H,8,FALSE)</f>
        <v>18900</v>
      </c>
      <c r="N1254" s="24"/>
    </row>
    <row r="1255" spans="1:14">
      <c r="A1255" s="24">
        <v>2002</v>
      </c>
      <c r="B1255" s="24" t="s">
        <v>182</v>
      </c>
      <c r="C1255" t="str">
        <f>VLOOKUP(B1255,'FHF LUT'!$A$5:$H$81,2,FALSE)</f>
        <v>Western Balsam Bark Beetle</v>
      </c>
      <c r="D1255" s="24">
        <v>44</v>
      </c>
      <c r="E1255" s="24" t="s">
        <v>3</v>
      </c>
      <c r="F1255" s="24">
        <v>0</v>
      </c>
      <c r="G1255" s="24">
        <v>0</v>
      </c>
      <c r="H1255" s="24" t="str">
        <f t="shared" si="19"/>
        <v>2002_IBB_44</v>
      </c>
      <c r="I1255" s="24">
        <f>VLOOKUP(H1255,inTHLBdata!A:H,7,FALSE)</f>
        <v>0</v>
      </c>
      <c r="J1255" s="24">
        <f>VLOOKUP(H1255,inTHLBdata!A:H,8,FALSE)</f>
        <v>0</v>
      </c>
      <c r="N1255" s="24"/>
    </row>
    <row r="1256" spans="1:14">
      <c r="A1256" s="24">
        <v>2002</v>
      </c>
      <c r="B1256" s="24" t="s">
        <v>182</v>
      </c>
      <c r="C1256" t="str">
        <f>VLOOKUP(B1256,'FHF LUT'!$A$5:$H$81,2,FALSE)</f>
        <v>Western Balsam Bark Beetle</v>
      </c>
      <c r="D1256" s="24">
        <v>45</v>
      </c>
      <c r="E1256" s="24" t="s">
        <v>5</v>
      </c>
      <c r="F1256" s="24">
        <v>31777</v>
      </c>
      <c r="G1256" s="24">
        <v>27299</v>
      </c>
      <c r="H1256" s="24" t="str">
        <f t="shared" si="19"/>
        <v>2002_IBB_45</v>
      </c>
      <c r="I1256" s="24">
        <f>VLOOKUP(H1256,inTHLBdata!A:H,7,FALSE)</f>
        <v>28099</v>
      </c>
      <c r="J1256" s="24">
        <f>VLOOKUP(H1256,inTHLBdata!A:H,8,FALSE)</f>
        <v>23681</v>
      </c>
      <c r="N1256" s="24"/>
    </row>
    <row r="1257" spans="1:14">
      <c r="A1257" s="24">
        <v>2002</v>
      </c>
      <c r="B1257" s="24" t="s">
        <v>182</v>
      </c>
      <c r="C1257" t="str">
        <f>VLOOKUP(B1257,'FHF LUT'!$A$5:$H$81,2,FALSE)</f>
        <v>Western Balsam Bark Beetle</v>
      </c>
      <c r="D1257" s="24">
        <v>46</v>
      </c>
      <c r="E1257" s="24" t="s">
        <v>234</v>
      </c>
      <c r="F1257" s="24">
        <v>0</v>
      </c>
      <c r="G1257" s="24">
        <v>0</v>
      </c>
      <c r="H1257" s="24" t="str">
        <f t="shared" si="19"/>
        <v>2002_IBB_46</v>
      </c>
      <c r="I1257" s="24">
        <f>VLOOKUP(H1257,inTHLBdata!A:H,7,FALSE)</f>
        <v>0</v>
      </c>
      <c r="J1257" s="24">
        <f>VLOOKUP(H1257,inTHLBdata!A:H,8,FALSE)</f>
        <v>0</v>
      </c>
      <c r="N1257" s="24"/>
    </row>
    <row r="1258" spans="1:14">
      <c r="A1258" s="24">
        <v>2002</v>
      </c>
      <c r="B1258" s="24" t="s">
        <v>182</v>
      </c>
      <c r="C1258" t="str">
        <f>VLOOKUP(B1258,'FHF LUT'!$A$5:$H$81,2,FALSE)</f>
        <v>Western Balsam Bark Beetle</v>
      </c>
      <c r="D1258" s="24">
        <v>47</v>
      </c>
      <c r="E1258" s="24" t="s">
        <v>233</v>
      </c>
      <c r="F1258" s="24">
        <v>0</v>
      </c>
      <c r="G1258" s="24">
        <v>0</v>
      </c>
      <c r="H1258" s="24" t="str">
        <f t="shared" si="19"/>
        <v>2002_IBB_47</v>
      </c>
      <c r="I1258" s="24">
        <f>VLOOKUP(H1258,inTHLBdata!A:H,7,FALSE)</f>
        <v>0</v>
      </c>
      <c r="J1258" s="24">
        <f>VLOOKUP(H1258,inTHLBdata!A:H,8,FALSE)</f>
        <v>0</v>
      </c>
      <c r="N1258" s="24"/>
    </row>
    <row r="1259" spans="1:14">
      <c r="A1259" s="24">
        <v>2002</v>
      </c>
      <c r="B1259" s="24" t="s">
        <v>182</v>
      </c>
      <c r="C1259" t="str">
        <f>VLOOKUP(B1259,'FHF LUT'!$A$5:$H$81,2,FALSE)</f>
        <v>Western Balsam Bark Beetle</v>
      </c>
      <c r="D1259" s="24">
        <v>48</v>
      </c>
      <c r="E1259" s="24" t="s">
        <v>235</v>
      </c>
      <c r="F1259" s="24">
        <v>0</v>
      </c>
      <c r="G1259" s="24">
        <v>0</v>
      </c>
      <c r="H1259" s="24" t="str">
        <f t="shared" si="19"/>
        <v>2002_IBB_48</v>
      </c>
      <c r="I1259" s="24">
        <f>VLOOKUP(H1259,inTHLBdata!A:H,7,FALSE)</f>
        <v>0</v>
      </c>
      <c r="J1259" s="24">
        <f>VLOOKUP(H1259,inTHLBdata!A:H,8,FALSE)</f>
        <v>0</v>
      </c>
      <c r="N1259" s="24"/>
    </row>
    <row r="1260" spans="1:14">
      <c r="A1260" s="24">
        <v>2002</v>
      </c>
      <c r="B1260" s="24" t="s">
        <v>183</v>
      </c>
      <c r="C1260" t="str">
        <f>VLOOKUP(B1260,'FHF LUT'!$A$5:$H$81,2,FALSE)</f>
        <v>Douglas-fir Beetle</v>
      </c>
      <c r="D1260" s="24">
        <v>1</v>
      </c>
      <c r="E1260" s="24" t="s">
        <v>10</v>
      </c>
      <c r="F1260" s="24">
        <v>6840</v>
      </c>
      <c r="G1260" s="24">
        <v>5426</v>
      </c>
      <c r="H1260" s="24" t="str">
        <f t="shared" si="19"/>
        <v>2002_IBD_1</v>
      </c>
      <c r="I1260" s="24">
        <f>VLOOKUP(H1260,inTHLBdata!A:H,7,FALSE)</f>
        <v>1260</v>
      </c>
      <c r="J1260" s="24">
        <f>VLOOKUP(H1260,inTHLBdata!A:H,8,FALSE)</f>
        <v>1081</v>
      </c>
      <c r="N1260" s="24"/>
    </row>
    <row r="1261" spans="1:14">
      <c r="A1261" s="24">
        <v>2002</v>
      </c>
      <c r="B1261" s="24" t="s">
        <v>183</v>
      </c>
      <c r="C1261" t="str">
        <f>VLOOKUP(B1261,'FHF LUT'!$A$5:$H$81,2,FALSE)</f>
        <v>Douglas-fir Beetle</v>
      </c>
      <c r="D1261" s="24">
        <v>2</v>
      </c>
      <c r="E1261" s="24" t="s">
        <v>22</v>
      </c>
      <c r="F1261" s="24">
        <v>931</v>
      </c>
      <c r="G1261" s="24">
        <v>675</v>
      </c>
      <c r="H1261" s="24" t="str">
        <f t="shared" si="19"/>
        <v>2002_IBD_2</v>
      </c>
      <c r="I1261" s="24">
        <f>VLOOKUP(H1261,inTHLBdata!A:H,7,FALSE)</f>
        <v>1712</v>
      </c>
      <c r="J1261" s="24">
        <f>VLOOKUP(H1261,inTHLBdata!A:H,8,FALSE)</f>
        <v>1708</v>
      </c>
      <c r="N1261" s="24"/>
    </row>
    <row r="1262" spans="1:14">
      <c r="A1262" s="24">
        <v>2002</v>
      </c>
      <c r="B1262" s="24" t="s">
        <v>183</v>
      </c>
      <c r="C1262" t="str">
        <f>VLOOKUP(B1262,'FHF LUT'!$A$5:$H$81,2,FALSE)</f>
        <v>Douglas-fir Beetle</v>
      </c>
      <c r="D1262" s="24">
        <v>3</v>
      </c>
      <c r="E1262" s="24" t="s">
        <v>13</v>
      </c>
      <c r="F1262" s="24">
        <v>0</v>
      </c>
      <c r="G1262" s="24">
        <v>0</v>
      </c>
      <c r="H1262" s="24" t="str">
        <f t="shared" si="19"/>
        <v>2002_IBD_3</v>
      </c>
      <c r="I1262" s="24">
        <f>VLOOKUP(H1262,inTHLBdata!A:H,7,FALSE)</f>
        <v>0</v>
      </c>
      <c r="J1262" s="24">
        <f>VLOOKUP(H1262,inTHLBdata!A:H,8,FALSE)</f>
        <v>0</v>
      </c>
      <c r="N1262" s="24"/>
    </row>
    <row r="1263" spans="1:14">
      <c r="A1263" s="24">
        <v>2002</v>
      </c>
      <c r="B1263" s="24" t="s">
        <v>183</v>
      </c>
      <c r="C1263" t="str">
        <f>VLOOKUP(B1263,'FHF LUT'!$A$5:$H$81,2,FALSE)</f>
        <v>Douglas-fir Beetle</v>
      </c>
      <c r="D1263" s="24">
        <v>4</v>
      </c>
      <c r="E1263" s="24" t="s">
        <v>28</v>
      </c>
      <c r="F1263" s="24">
        <v>0</v>
      </c>
      <c r="G1263" s="24">
        <v>0</v>
      </c>
      <c r="H1263" s="24" t="str">
        <f t="shared" si="19"/>
        <v>2002_IBD_4</v>
      </c>
      <c r="I1263" s="24">
        <f>VLOOKUP(H1263,inTHLBdata!A:H,7,FALSE)</f>
        <v>0</v>
      </c>
      <c r="J1263" s="24">
        <f>VLOOKUP(H1263,inTHLBdata!A:H,8,FALSE)</f>
        <v>0</v>
      </c>
      <c r="N1263" s="24"/>
    </row>
    <row r="1264" spans="1:14">
      <c r="A1264" s="24">
        <v>2002</v>
      </c>
      <c r="B1264" s="24" t="s">
        <v>183</v>
      </c>
      <c r="C1264" t="str">
        <f>VLOOKUP(B1264,'FHF LUT'!$A$5:$H$81,2,FALSE)</f>
        <v>Douglas-fir Beetle</v>
      </c>
      <c r="D1264" s="24">
        <v>5</v>
      </c>
      <c r="E1264" s="24" t="s">
        <v>16</v>
      </c>
      <c r="F1264" s="24">
        <v>2401</v>
      </c>
      <c r="G1264" s="24">
        <v>2048</v>
      </c>
      <c r="H1264" s="24" t="str">
        <f t="shared" si="19"/>
        <v>2002_IBD_5</v>
      </c>
      <c r="I1264" s="24">
        <f>VLOOKUP(H1264,inTHLBdata!A:H,7,FALSE)</f>
        <v>911</v>
      </c>
      <c r="J1264" s="24">
        <f>VLOOKUP(H1264,inTHLBdata!A:H,8,FALSE)</f>
        <v>614</v>
      </c>
      <c r="N1264" s="24"/>
    </row>
    <row r="1265" spans="1:14">
      <c r="A1265" s="24">
        <v>2002</v>
      </c>
      <c r="B1265" s="24" t="s">
        <v>183</v>
      </c>
      <c r="C1265" t="str">
        <f>VLOOKUP(B1265,'FHF LUT'!$A$5:$H$81,2,FALSE)</f>
        <v>Douglas-fir Beetle</v>
      </c>
      <c r="D1265" s="24">
        <v>7</v>
      </c>
      <c r="E1265" s="24" t="s">
        <v>25</v>
      </c>
      <c r="F1265" s="24">
        <v>1304</v>
      </c>
      <c r="G1265" s="24">
        <v>991</v>
      </c>
      <c r="H1265" s="24" t="str">
        <f t="shared" si="19"/>
        <v>2002_IBD_7</v>
      </c>
      <c r="I1265" s="24">
        <f>VLOOKUP(H1265,inTHLBdata!A:H,7,FALSE)</f>
        <v>1111</v>
      </c>
      <c r="J1265" s="24">
        <f>VLOOKUP(H1265,inTHLBdata!A:H,8,FALSE)</f>
        <v>798</v>
      </c>
      <c r="N1265" s="24"/>
    </row>
    <row r="1266" spans="1:14">
      <c r="A1266" s="24">
        <v>2002</v>
      </c>
      <c r="B1266" s="24" t="s">
        <v>183</v>
      </c>
      <c r="C1266" t="str">
        <f>VLOOKUP(B1266,'FHF LUT'!$A$5:$H$81,2,FALSE)</f>
        <v>Douglas-fir Beetle</v>
      </c>
      <c r="D1266" s="24">
        <v>8</v>
      </c>
      <c r="E1266" s="24" t="s">
        <v>29</v>
      </c>
      <c r="F1266" s="24">
        <v>0</v>
      </c>
      <c r="G1266" s="24">
        <v>0</v>
      </c>
      <c r="H1266" s="24" t="str">
        <f t="shared" si="19"/>
        <v>2002_IBD_8</v>
      </c>
      <c r="I1266" s="24">
        <f>VLOOKUP(H1266,inTHLBdata!A:H,7,FALSE)</f>
        <v>0</v>
      </c>
      <c r="J1266" s="24">
        <f>VLOOKUP(H1266,inTHLBdata!A:H,8,FALSE)</f>
        <v>0</v>
      </c>
      <c r="N1266" s="24"/>
    </row>
    <row r="1267" spans="1:14">
      <c r="A1267" s="24">
        <v>2002</v>
      </c>
      <c r="B1267" s="24" t="s">
        <v>183</v>
      </c>
      <c r="C1267" t="str">
        <f>VLOOKUP(B1267,'FHF LUT'!$A$5:$H$81,2,FALSE)</f>
        <v>Douglas-fir Beetle</v>
      </c>
      <c r="D1267" s="24">
        <v>9</v>
      </c>
      <c r="E1267" s="24" t="s">
        <v>7</v>
      </c>
      <c r="F1267" s="24">
        <v>452</v>
      </c>
      <c r="G1267" s="24">
        <v>323</v>
      </c>
      <c r="H1267" s="24" t="str">
        <f t="shared" si="19"/>
        <v>2002_IBD_9</v>
      </c>
      <c r="I1267" s="24">
        <f>VLOOKUP(H1267,inTHLBdata!A:H,7,FALSE)</f>
        <v>245</v>
      </c>
      <c r="J1267" s="24">
        <f>VLOOKUP(H1267,inTHLBdata!A:H,8,FALSE)</f>
        <v>116</v>
      </c>
      <c r="N1267" s="24"/>
    </row>
    <row r="1268" spans="1:14">
      <c r="A1268" s="24">
        <v>2002</v>
      </c>
      <c r="B1268" s="24" t="s">
        <v>183</v>
      </c>
      <c r="C1268" t="str">
        <f>VLOOKUP(B1268,'FHF LUT'!$A$5:$H$81,2,FALSE)</f>
        <v>Douglas-fir Beetle</v>
      </c>
      <c r="D1268" s="24">
        <v>10</v>
      </c>
      <c r="E1268" s="24" t="s">
        <v>18</v>
      </c>
      <c r="F1268" s="24">
        <v>0</v>
      </c>
      <c r="G1268" s="24">
        <v>0</v>
      </c>
      <c r="H1268" s="24" t="str">
        <f t="shared" si="19"/>
        <v>2002_IBD_10</v>
      </c>
      <c r="I1268" s="24">
        <f>VLOOKUP(H1268,inTHLBdata!A:H,7,FALSE)</f>
        <v>0</v>
      </c>
      <c r="J1268" s="24">
        <f>VLOOKUP(H1268,inTHLBdata!A:H,8,FALSE)</f>
        <v>0</v>
      </c>
      <c r="N1268" s="24"/>
    </row>
    <row r="1269" spans="1:14">
      <c r="A1269" s="24">
        <v>2002</v>
      </c>
      <c r="B1269" s="24" t="s">
        <v>183</v>
      </c>
      <c r="C1269" t="str">
        <f>VLOOKUP(B1269,'FHF LUT'!$A$5:$H$81,2,FALSE)</f>
        <v>Douglas-fir Beetle</v>
      </c>
      <c r="D1269" s="24">
        <v>11</v>
      </c>
      <c r="E1269" s="24" t="s">
        <v>4</v>
      </c>
      <c r="F1269" s="24">
        <v>45423</v>
      </c>
      <c r="G1269" s="24">
        <v>43927</v>
      </c>
      <c r="H1269" s="24" t="str">
        <f t="shared" si="19"/>
        <v>2002_IBD_11</v>
      </c>
      <c r="I1269" s="24">
        <f>VLOOKUP(H1269,inTHLBdata!A:H,7,FALSE)</f>
        <v>6715</v>
      </c>
      <c r="J1269" s="24">
        <f>VLOOKUP(H1269,inTHLBdata!A:H,8,FALSE)</f>
        <v>5257</v>
      </c>
      <c r="N1269" s="24"/>
    </row>
    <row r="1270" spans="1:14">
      <c r="A1270" s="24">
        <v>2002</v>
      </c>
      <c r="B1270" s="24" t="s">
        <v>183</v>
      </c>
      <c r="C1270" t="str">
        <f>VLOOKUP(B1270,'FHF LUT'!$A$5:$H$81,2,FALSE)</f>
        <v>Douglas-fir Beetle</v>
      </c>
      <c r="D1270" s="24">
        <v>12</v>
      </c>
      <c r="E1270" s="24" t="s">
        <v>11</v>
      </c>
      <c r="F1270" s="24">
        <v>0</v>
      </c>
      <c r="G1270" s="24">
        <v>0</v>
      </c>
      <c r="H1270" s="24" t="str">
        <f t="shared" si="19"/>
        <v>2002_IBD_12</v>
      </c>
      <c r="I1270" s="24">
        <f>VLOOKUP(H1270,inTHLBdata!A:H,7,FALSE)</f>
        <v>0</v>
      </c>
      <c r="J1270" s="24">
        <f>VLOOKUP(H1270,inTHLBdata!A:H,8,FALSE)</f>
        <v>0</v>
      </c>
      <c r="N1270" s="24"/>
    </row>
    <row r="1271" spans="1:14">
      <c r="A1271" s="24">
        <v>2002</v>
      </c>
      <c r="B1271" s="24" t="s">
        <v>183</v>
      </c>
      <c r="C1271" t="str">
        <f>VLOOKUP(B1271,'FHF LUT'!$A$5:$H$81,2,FALSE)</f>
        <v>Douglas-fir Beetle</v>
      </c>
      <c r="D1271" s="24">
        <v>13</v>
      </c>
      <c r="E1271" s="24" t="s">
        <v>24</v>
      </c>
      <c r="F1271" s="24">
        <v>3815</v>
      </c>
      <c r="G1271" s="24">
        <v>3355</v>
      </c>
      <c r="H1271" s="24" t="str">
        <f t="shared" si="19"/>
        <v>2002_IBD_13</v>
      </c>
      <c r="I1271" s="24">
        <f>VLOOKUP(H1271,inTHLBdata!A:H,7,FALSE)</f>
        <v>1412</v>
      </c>
      <c r="J1271" s="24">
        <f>VLOOKUP(H1271,inTHLBdata!A:H,8,FALSE)</f>
        <v>1090</v>
      </c>
      <c r="N1271" s="24"/>
    </row>
    <row r="1272" spans="1:14">
      <c r="A1272" s="24">
        <v>2002</v>
      </c>
      <c r="B1272" s="24" t="s">
        <v>183</v>
      </c>
      <c r="C1272" t="str">
        <f>VLOOKUP(B1272,'FHF LUT'!$A$5:$H$81,2,FALSE)</f>
        <v>Douglas-fir Beetle</v>
      </c>
      <c r="D1272" s="24">
        <v>14</v>
      </c>
      <c r="E1272" s="24" t="s">
        <v>30</v>
      </c>
      <c r="F1272" s="24">
        <v>0</v>
      </c>
      <c r="G1272" s="24">
        <v>0</v>
      </c>
      <c r="H1272" s="24" t="str">
        <f t="shared" si="19"/>
        <v>2002_IBD_14</v>
      </c>
      <c r="I1272" s="24">
        <f>VLOOKUP(H1272,inTHLBdata!A:H,7,FALSE)</f>
        <v>0</v>
      </c>
      <c r="J1272" s="24">
        <f>VLOOKUP(H1272,inTHLBdata!A:H,8,FALSE)</f>
        <v>0</v>
      </c>
      <c r="N1272" s="24"/>
    </row>
    <row r="1273" spans="1:14">
      <c r="A1273" s="24">
        <v>2002</v>
      </c>
      <c r="B1273" s="24" t="s">
        <v>183</v>
      </c>
      <c r="C1273" t="str">
        <f>VLOOKUP(B1273,'FHF LUT'!$A$5:$H$81,2,FALSE)</f>
        <v>Douglas-fir Beetle</v>
      </c>
      <c r="D1273" s="24">
        <v>15</v>
      </c>
      <c r="E1273" s="24" t="s">
        <v>33</v>
      </c>
      <c r="F1273" s="24">
        <v>6002</v>
      </c>
      <c r="G1273" s="24">
        <v>5766</v>
      </c>
      <c r="H1273" s="24" t="str">
        <f t="shared" si="19"/>
        <v>2002_IBD_15</v>
      </c>
      <c r="I1273" s="24">
        <f>VLOOKUP(H1273,inTHLBdata!A:H,7,FALSE)</f>
        <v>3966</v>
      </c>
      <c r="J1273" s="24">
        <f>VLOOKUP(H1273,inTHLBdata!A:H,8,FALSE)</f>
        <v>3690</v>
      </c>
      <c r="N1273" s="24"/>
    </row>
    <row r="1274" spans="1:14">
      <c r="A1274" s="24">
        <v>2002</v>
      </c>
      <c r="B1274" s="24" t="s">
        <v>183</v>
      </c>
      <c r="C1274" t="str">
        <f>VLOOKUP(B1274,'FHF LUT'!$A$5:$H$81,2,FALSE)</f>
        <v>Douglas-fir Beetle</v>
      </c>
      <c r="D1274" s="24">
        <v>16</v>
      </c>
      <c r="E1274" s="24" t="s">
        <v>12</v>
      </c>
      <c r="F1274" s="24">
        <v>0</v>
      </c>
      <c r="G1274" s="24">
        <v>0</v>
      </c>
      <c r="H1274" s="24" t="str">
        <f t="shared" si="19"/>
        <v>2002_IBD_16</v>
      </c>
      <c r="I1274" s="24">
        <f>VLOOKUP(H1274,inTHLBdata!A:H,7,FALSE)</f>
        <v>0</v>
      </c>
      <c r="J1274" s="24">
        <f>VLOOKUP(H1274,inTHLBdata!A:H,8,FALSE)</f>
        <v>0</v>
      </c>
      <c r="N1274" s="24"/>
    </row>
    <row r="1275" spans="1:14">
      <c r="A1275" s="24">
        <v>2002</v>
      </c>
      <c r="B1275" s="24" t="s">
        <v>183</v>
      </c>
      <c r="C1275" t="str">
        <f>VLOOKUP(B1275,'FHF LUT'!$A$5:$H$81,2,FALSE)</f>
        <v>Douglas-fir Beetle</v>
      </c>
      <c r="D1275" s="24">
        <v>17</v>
      </c>
      <c r="E1275" s="24" t="s">
        <v>32</v>
      </c>
      <c r="F1275" s="24">
        <v>29</v>
      </c>
      <c r="G1275" s="24">
        <v>29</v>
      </c>
      <c r="H1275" s="24" t="str">
        <f t="shared" si="19"/>
        <v>2002_IBD_17</v>
      </c>
      <c r="I1275" s="24">
        <f>VLOOKUP(H1275,inTHLBdata!A:H,7,FALSE)</f>
        <v>0</v>
      </c>
      <c r="J1275" s="24">
        <f>VLOOKUP(H1275,inTHLBdata!A:H,8,FALSE)</f>
        <v>0</v>
      </c>
      <c r="N1275" s="24"/>
    </row>
    <row r="1276" spans="1:14">
      <c r="A1276" s="24">
        <v>2002</v>
      </c>
      <c r="B1276" s="24" t="s">
        <v>183</v>
      </c>
      <c r="C1276" t="str">
        <f>VLOOKUP(B1276,'FHF LUT'!$A$5:$H$81,2,FALSE)</f>
        <v>Douglas-fir Beetle</v>
      </c>
      <c r="D1276" s="24">
        <v>18</v>
      </c>
      <c r="E1276" s="24" t="s">
        <v>15</v>
      </c>
      <c r="F1276" s="24">
        <v>1906</v>
      </c>
      <c r="G1276" s="24">
        <v>1762</v>
      </c>
      <c r="H1276" s="24" t="str">
        <f t="shared" si="19"/>
        <v>2002_IBD_18</v>
      </c>
      <c r="I1276" s="24">
        <f>VLOOKUP(H1276,inTHLBdata!A:H,7,FALSE)</f>
        <v>757</v>
      </c>
      <c r="J1276" s="24">
        <f>VLOOKUP(H1276,inTHLBdata!A:H,8,FALSE)</f>
        <v>734</v>
      </c>
      <c r="N1276" s="24"/>
    </row>
    <row r="1277" spans="1:14">
      <c r="A1277" s="24">
        <v>2002</v>
      </c>
      <c r="B1277" s="24" t="s">
        <v>183</v>
      </c>
      <c r="C1277" t="str">
        <f>VLOOKUP(B1277,'FHF LUT'!$A$5:$H$81,2,FALSE)</f>
        <v>Douglas-fir Beetle</v>
      </c>
      <c r="D1277" s="24">
        <v>20</v>
      </c>
      <c r="E1277" s="24" t="s">
        <v>6</v>
      </c>
      <c r="F1277" s="24">
        <v>0</v>
      </c>
      <c r="G1277" s="24">
        <v>0</v>
      </c>
      <c r="H1277" s="24" t="str">
        <f t="shared" si="19"/>
        <v>2002_IBD_20</v>
      </c>
      <c r="I1277" s="24">
        <f>VLOOKUP(H1277,inTHLBdata!A:H,7,FALSE)</f>
        <v>0</v>
      </c>
      <c r="J1277" s="24">
        <f>VLOOKUP(H1277,inTHLBdata!A:H,8,FALSE)</f>
        <v>0</v>
      </c>
      <c r="N1277" s="24"/>
    </row>
    <row r="1278" spans="1:14">
      <c r="A1278" s="24">
        <v>2002</v>
      </c>
      <c r="B1278" s="24" t="s">
        <v>183</v>
      </c>
      <c r="C1278" t="str">
        <f>VLOOKUP(B1278,'FHF LUT'!$A$5:$H$81,2,FALSE)</f>
        <v>Douglas-fir Beetle</v>
      </c>
      <c r="D1278" s="24">
        <v>22</v>
      </c>
      <c r="E1278" s="24" t="s">
        <v>19</v>
      </c>
      <c r="F1278" s="24">
        <v>15860</v>
      </c>
      <c r="G1278" s="24">
        <v>13173</v>
      </c>
      <c r="H1278" s="24" t="str">
        <f t="shared" si="19"/>
        <v>2002_IBD_22</v>
      </c>
      <c r="I1278" s="24">
        <f>VLOOKUP(H1278,inTHLBdata!A:H,7,FALSE)</f>
        <v>6329</v>
      </c>
      <c r="J1278" s="24">
        <f>VLOOKUP(H1278,inTHLBdata!A:H,8,FALSE)</f>
        <v>4665</v>
      </c>
      <c r="N1278" s="24"/>
    </row>
    <row r="1279" spans="1:14">
      <c r="A1279" s="24">
        <v>2002</v>
      </c>
      <c r="B1279" s="24" t="s">
        <v>183</v>
      </c>
      <c r="C1279" t="str">
        <f>VLOOKUP(B1279,'FHF LUT'!$A$5:$H$81,2,FALSE)</f>
        <v>Douglas-fir Beetle</v>
      </c>
      <c r="D1279" s="24">
        <v>23</v>
      </c>
      <c r="E1279" s="24" t="s">
        <v>27</v>
      </c>
      <c r="F1279" s="24">
        <v>18995</v>
      </c>
      <c r="G1279" s="24">
        <v>18507</v>
      </c>
      <c r="H1279" s="24" t="str">
        <f t="shared" si="19"/>
        <v>2002_IBD_23</v>
      </c>
      <c r="I1279" s="24">
        <f>VLOOKUP(H1279,inTHLBdata!A:H,7,FALSE)</f>
        <v>10140</v>
      </c>
      <c r="J1279" s="24">
        <f>VLOOKUP(H1279,inTHLBdata!A:H,8,FALSE)</f>
        <v>9861</v>
      </c>
      <c r="N1279" s="24"/>
    </row>
    <row r="1280" spans="1:14">
      <c r="A1280" s="24">
        <v>2002</v>
      </c>
      <c r="B1280" s="24" t="s">
        <v>183</v>
      </c>
      <c r="C1280" t="str">
        <f>VLOOKUP(B1280,'FHF LUT'!$A$5:$H$81,2,FALSE)</f>
        <v>Douglas-fir Beetle</v>
      </c>
      <c r="D1280" s="24">
        <v>24</v>
      </c>
      <c r="E1280" s="24" t="s">
        <v>17</v>
      </c>
      <c r="F1280" s="24">
        <v>108</v>
      </c>
      <c r="G1280" s="24">
        <v>108</v>
      </c>
      <c r="H1280" s="24" t="str">
        <f t="shared" si="19"/>
        <v>2002_IBD_24</v>
      </c>
      <c r="I1280" s="24">
        <f>VLOOKUP(H1280,inTHLBdata!A:H,7,FALSE)</f>
        <v>38</v>
      </c>
      <c r="J1280" s="24">
        <f>VLOOKUP(H1280,inTHLBdata!A:H,8,FALSE)</f>
        <v>38</v>
      </c>
      <c r="N1280" s="24"/>
    </row>
    <row r="1281" spans="1:14">
      <c r="A1281" s="24">
        <v>2002</v>
      </c>
      <c r="B1281" s="24" t="s">
        <v>183</v>
      </c>
      <c r="C1281" t="str">
        <f>VLOOKUP(B1281,'FHF LUT'!$A$5:$H$81,2,FALSE)</f>
        <v>Douglas-fir Beetle</v>
      </c>
      <c r="D1281" s="24">
        <v>25</v>
      </c>
      <c r="E1281" s="24" t="s">
        <v>23</v>
      </c>
      <c r="F1281" s="24">
        <v>0</v>
      </c>
      <c r="G1281" s="24">
        <v>0</v>
      </c>
      <c r="H1281" s="24" t="str">
        <f t="shared" si="19"/>
        <v>2002_IBD_25</v>
      </c>
      <c r="I1281" s="24">
        <f>VLOOKUP(H1281,inTHLBdata!A:H,7,FALSE)</f>
        <v>0</v>
      </c>
      <c r="J1281" s="24">
        <f>VLOOKUP(H1281,inTHLBdata!A:H,8,FALSE)</f>
        <v>0</v>
      </c>
      <c r="N1281" s="24"/>
    </row>
    <row r="1282" spans="1:14">
      <c r="A1282" s="24">
        <v>2002</v>
      </c>
      <c r="B1282" s="24" t="s">
        <v>183</v>
      </c>
      <c r="C1282" t="str">
        <f>VLOOKUP(B1282,'FHF LUT'!$A$5:$H$81,2,FALSE)</f>
        <v>Douglas-fir Beetle</v>
      </c>
      <c r="D1282" s="24">
        <v>26</v>
      </c>
      <c r="E1282" s="24" t="s">
        <v>14</v>
      </c>
      <c r="F1282" s="24">
        <v>0</v>
      </c>
      <c r="G1282" s="24">
        <v>0</v>
      </c>
      <c r="H1282" s="24" t="str">
        <f t="shared" si="19"/>
        <v>2002_IBD_26</v>
      </c>
      <c r="I1282" s="24">
        <f>VLOOKUP(H1282,inTHLBdata!A:H,7,FALSE)</f>
        <v>0</v>
      </c>
      <c r="J1282" s="24">
        <f>VLOOKUP(H1282,inTHLBdata!A:H,8,FALSE)</f>
        <v>0</v>
      </c>
      <c r="N1282" s="24"/>
    </row>
    <row r="1283" spans="1:14">
      <c r="A1283" s="24">
        <v>2002</v>
      </c>
      <c r="B1283" s="24" t="s">
        <v>183</v>
      </c>
      <c r="C1283" t="str">
        <f>VLOOKUP(B1283,'FHF LUT'!$A$5:$H$81,2,FALSE)</f>
        <v>Douglas-fir Beetle</v>
      </c>
      <c r="D1283" s="24">
        <v>27</v>
      </c>
      <c r="E1283" s="24" t="s">
        <v>21</v>
      </c>
      <c r="F1283" s="24">
        <v>127</v>
      </c>
      <c r="G1283" s="24">
        <v>127</v>
      </c>
      <c r="H1283" s="24" t="str">
        <f t="shared" ref="H1283:H1346" si="20">CONCATENATE(A1283,"_",B1283,"_",D1283)</f>
        <v>2002_IBD_27</v>
      </c>
      <c r="I1283" s="24">
        <f>VLOOKUP(H1283,inTHLBdata!A:H,7,FALSE)</f>
        <v>127</v>
      </c>
      <c r="J1283" s="24">
        <f>VLOOKUP(H1283,inTHLBdata!A:H,8,FALSE)</f>
        <v>127</v>
      </c>
      <c r="N1283" s="24"/>
    </row>
    <row r="1284" spans="1:14">
      <c r="A1284" s="24">
        <v>2002</v>
      </c>
      <c r="B1284" s="24" t="s">
        <v>183</v>
      </c>
      <c r="C1284" t="str">
        <f>VLOOKUP(B1284,'FHF LUT'!$A$5:$H$81,2,FALSE)</f>
        <v>Douglas-fir Beetle</v>
      </c>
      <c r="D1284" s="24">
        <v>29</v>
      </c>
      <c r="E1284" s="24" t="s">
        <v>9</v>
      </c>
      <c r="F1284" s="24">
        <v>22003</v>
      </c>
      <c r="G1284" s="24">
        <v>17238</v>
      </c>
      <c r="H1284" s="24" t="str">
        <f t="shared" si="20"/>
        <v>2002_IBD_29</v>
      </c>
      <c r="I1284" s="24">
        <f>VLOOKUP(H1284,inTHLBdata!A:H,7,FALSE)</f>
        <v>4526</v>
      </c>
      <c r="J1284" s="24">
        <f>VLOOKUP(H1284,inTHLBdata!A:H,8,FALSE)</f>
        <v>3901</v>
      </c>
      <c r="N1284" s="24"/>
    </row>
    <row r="1285" spans="1:14">
      <c r="A1285" s="24">
        <v>2002</v>
      </c>
      <c r="B1285" s="24" t="s">
        <v>183</v>
      </c>
      <c r="C1285" t="str">
        <f>VLOOKUP(B1285,'FHF LUT'!$A$5:$H$81,2,FALSE)</f>
        <v>Douglas-fir Beetle</v>
      </c>
      <c r="D1285" s="24">
        <v>30</v>
      </c>
      <c r="E1285" s="24" t="s">
        <v>35</v>
      </c>
      <c r="F1285" s="24">
        <v>18965</v>
      </c>
      <c r="G1285" s="24">
        <v>18856</v>
      </c>
      <c r="H1285" s="24" t="str">
        <f t="shared" si="20"/>
        <v>2002_IBD_30</v>
      </c>
      <c r="I1285" s="24">
        <f>VLOOKUP(H1285,inTHLBdata!A:H,7,FALSE)</f>
        <v>983</v>
      </c>
      <c r="J1285" s="24">
        <f>VLOOKUP(H1285,inTHLBdata!A:H,8,FALSE)</f>
        <v>950</v>
      </c>
      <c r="N1285" s="24"/>
    </row>
    <row r="1286" spans="1:14">
      <c r="A1286" s="24">
        <v>2002</v>
      </c>
      <c r="B1286" s="24" t="s">
        <v>183</v>
      </c>
      <c r="C1286" t="str">
        <f>VLOOKUP(B1286,'FHF LUT'!$A$5:$H$81,2,FALSE)</f>
        <v>Douglas-fir Beetle</v>
      </c>
      <c r="D1286" s="24">
        <v>31</v>
      </c>
      <c r="E1286" s="24" t="s">
        <v>34</v>
      </c>
      <c r="F1286" s="24">
        <v>693</v>
      </c>
      <c r="G1286" s="24">
        <v>693</v>
      </c>
      <c r="H1286" s="24" t="str">
        <f t="shared" si="20"/>
        <v>2002_IBD_31</v>
      </c>
      <c r="I1286" s="24">
        <f>VLOOKUP(H1286,inTHLBdata!A:H,7,FALSE)</f>
        <v>200</v>
      </c>
      <c r="J1286" s="24">
        <f>VLOOKUP(H1286,inTHLBdata!A:H,8,FALSE)</f>
        <v>200</v>
      </c>
      <c r="N1286" s="24"/>
    </row>
    <row r="1287" spans="1:14">
      <c r="A1287" s="24">
        <v>2002</v>
      </c>
      <c r="B1287" s="24" t="s">
        <v>183</v>
      </c>
      <c r="C1287" t="str">
        <f>VLOOKUP(B1287,'FHF LUT'!$A$5:$H$81,2,FALSE)</f>
        <v>Douglas-fir Beetle</v>
      </c>
      <c r="D1287" s="24">
        <v>38</v>
      </c>
      <c r="E1287" s="24" t="s">
        <v>8</v>
      </c>
      <c r="F1287" s="24">
        <v>0</v>
      </c>
      <c r="G1287" s="24">
        <v>0</v>
      </c>
      <c r="H1287" s="24" t="str">
        <f t="shared" si="20"/>
        <v>2002_IBD_38</v>
      </c>
      <c r="I1287" s="24">
        <f>VLOOKUP(H1287,inTHLBdata!A:H,7,FALSE)</f>
        <v>0</v>
      </c>
      <c r="J1287" s="24">
        <f>VLOOKUP(H1287,inTHLBdata!A:H,8,FALSE)</f>
        <v>0</v>
      </c>
      <c r="N1287" s="24"/>
    </row>
    <row r="1288" spans="1:14">
      <c r="A1288" s="24">
        <v>2002</v>
      </c>
      <c r="B1288" s="24" t="s">
        <v>183</v>
      </c>
      <c r="C1288" t="str">
        <f>VLOOKUP(B1288,'FHF LUT'!$A$5:$H$81,2,FALSE)</f>
        <v>Douglas-fir Beetle</v>
      </c>
      <c r="D1288" s="24">
        <v>39</v>
      </c>
      <c r="E1288" s="24" t="s">
        <v>36</v>
      </c>
      <c r="F1288" s="24">
        <v>0</v>
      </c>
      <c r="G1288" s="24">
        <v>0</v>
      </c>
      <c r="H1288" s="24" t="str">
        <f t="shared" si="20"/>
        <v>2002_IBD_39</v>
      </c>
      <c r="I1288" s="24">
        <f>VLOOKUP(H1288,inTHLBdata!A:H,7,FALSE)</f>
        <v>0</v>
      </c>
      <c r="J1288" s="24">
        <f>VLOOKUP(H1288,inTHLBdata!A:H,8,FALSE)</f>
        <v>0</v>
      </c>
      <c r="N1288" s="24"/>
    </row>
    <row r="1289" spans="1:14">
      <c r="A1289" s="24">
        <v>2002</v>
      </c>
      <c r="B1289" s="24" t="s">
        <v>183</v>
      </c>
      <c r="C1289" t="str">
        <f>VLOOKUP(B1289,'FHF LUT'!$A$5:$H$81,2,FALSE)</f>
        <v>Douglas-fir Beetle</v>
      </c>
      <c r="D1289" s="24">
        <v>40</v>
      </c>
      <c r="E1289" s="24" t="s">
        <v>31</v>
      </c>
      <c r="F1289" s="24">
        <v>0</v>
      </c>
      <c r="G1289" s="24">
        <v>0</v>
      </c>
      <c r="H1289" s="24" t="str">
        <f t="shared" si="20"/>
        <v>2002_IBD_40</v>
      </c>
      <c r="I1289" s="24">
        <f>VLOOKUP(H1289,inTHLBdata!A:H,7,FALSE)</f>
        <v>0</v>
      </c>
      <c r="J1289" s="24">
        <f>VLOOKUP(H1289,inTHLBdata!A:H,8,FALSE)</f>
        <v>0</v>
      </c>
      <c r="N1289" s="24"/>
    </row>
    <row r="1290" spans="1:14">
      <c r="A1290" s="24">
        <v>2002</v>
      </c>
      <c r="B1290" s="24" t="s">
        <v>183</v>
      </c>
      <c r="C1290" t="str">
        <f>VLOOKUP(B1290,'FHF LUT'!$A$5:$H$81,2,FALSE)</f>
        <v>Douglas-fir Beetle</v>
      </c>
      <c r="D1290" s="24">
        <v>41</v>
      </c>
      <c r="E1290" s="24" t="s">
        <v>26</v>
      </c>
      <c r="F1290" s="24">
        <v>0</v>
      </c>
      <c r="G1290" s="24">
        <v>0</v>
      </c>
      <c r="H1290" s="24" t="str">
        <f t="shared" si="20"/>
        <v>2002_IBD_41</v>
      </c>
      <c r="I1290" s="24">
        <f>VLOOKUP(H1290,inTHLBdata!A:H,7,FALSE)</f>
        <v>0</v>
      </c>
      <c r="J1290" s="24">
        <f>VLOOKUP(H1290,inTHLBdata!A:H,8,FALSE)</f>
        <v>0</v>
      </c>
      <c r="N1290" s="24"/>
    </row>
    <row r="1291" spans="1:14">
      <c r="A1291" s="24">
        <v>2002</v>
      </c>
      <c r="B1291" s="24" t="s">
        <v>183</v>
      </c>
      <c r="C1291" t="str">
        <f>VLOOKUP(B1291,'FHF LUT'!$A$5:$H$81,2,FALSE)</f>
        <v>Douglas-fir Beetle</v>
      </c>
      <c r="D1291" s="24">
        <v>43</v>
      </c>
      <c r="E1291" s="24" t="s">
        <v>20</v>
      </c>
      <c r="F1291" s="24">
        <v>0</v>
      </c>
      <c r="G1291" s="24">
        <v>0</v>
      </c>
      <c r="H1291" s="24" t="str">
        <f t="shared" si="20"/>
        <v>2002_IBD_43</v>
      </c>
      <c r="I1291" s="24">
        <f>VLOOKUP(H1291,inTHLBdata!A:H,7,FALSE)</f>
        <v>0</v>
      </c>
      <c r="J1291" s="24">
        <f>VLOOKUP(H1291,inTHLBdata!A:H,8,FALSE)</f>
        <v>0</v>
      </c>
      <c r="N1291" s="24"/>
    </row>
    <row r="1292" spans="1:14">
      <c r="A1292" s="24">
        <v>2002</v>
      </c>
      <c r="B1292" s="24" t="s">
        <v>183</v>
      </c>
      <c r="C1292" t="str">
        <f>VLOOKUP(B1292,'FHF LUT'!$A$5:$H$81,2,FALSE)</f>
        <v>Douglas-fir Beetle</v>
      </c>
      <c r="D1292" s="24">
        <v>44</v>
      </c>
      <c r="E1292" s="24" t="s">
        <v>3</v>
      </c>
      <c r="F1292" s="24">
        <v>0</v>
      </c>
      <c r="G1292" s="24">
        <v>0</v>
      </c>
      <c r="H1292" s="24" t="str">
        <f t="shared" si="20"/>
        <v>2002_IBD_44</v>
      </c>
      <c r="I1292" s="24">
        <f>VLOOKUP(H1292,inTHLBdata!A:H,7,FALSE)</f>
        <v>0</v>
      </c>
      <c r="J1292" s="24">
        <f>VLOOKUP(H1292,inTHLBdata!A:H,8,FALSE)</f>
        <v>0</v>
      </c>
      <c r="N1292" s="24"/>
    </row>
    <row r="1293" spans="1:14">
      <c r="A1293" s="24">
        <v>2002</v>
      </c>
      <c r="B1293" s="24" t="s">
        <v>183</v>
      </c>
      <c r="C1293" t="str">
        <f>VLOOKUP(B1293,'FHF LUT'!$A$5:$H$81,2,FALSE)</f>
        <v>Douglas-fir Beetle</v>
      </c>
      <c r="D1293" s="24">
        <v>45</v>
      </c>
      <c r="E1293" s="24" t="s">
        <v>5</v>
      </c>
      <c r="F1293" s="24">
        <v>71</v>
      </c>
      <c r="G1293" s="24">
        <v>71</v>
      </c>
      <c r="H1293" s="24" t="str">
        <f t="shared" si="20"/>
        <v>2002_IBD_45</v>
      </c>
      <c r="I1293" s="24">
        <f>VLOOKUP(H1293,inTHLBdata!A:H,7,FALSE)</f>
        <v>0</v>
      </c>
      <c r="J1293" s="24">
        <f>VLOOKUP(H1293,inTHLBdata!A:H,8,FALSE)</f>
        <v>0</v>
      </c>
      <c r="N1293" s="24"/>
    </row>
    <row r="1294" spans="1:14">
      <c r="A1294" s="24">
        <v>2002</v>
      </c>
      <c r="B1294" s="24" t="s">
        <v>183</v>
      </c>
      <c r="C1294" t="str">
        <f>VLOOKUP(B1294,'FHF LUT'!$A$5:$H$81,2,FALSE)</f>
        <v>Douglas-fir Beetle</v>
      </c>
      <c r="D1294" s="24">
        <v>46</v>
      </c>
      <c r="E1294" s="24" t="s">
        <v>234</v>
      </c>
      <c r="F1294" s="24">
        <v>0</v>
      </c>
      <c r="G1294" s="24">
        <v>0</v>
      </c>
      <c r="H1294" s="24" t="str">
        <f t="shared" si="20"/>
        <v>2002_IBD_46</v>
      </c>
      <c r="I1294" s="24">
        <f>VLOOKUP(H1294,inTHLBdata!A:H,7,FALSE)</f>
        <v>0</v>
      </c>
      <c r="J1294" s="24">
        <f>VLOOKUP(H1294,inTHLBdata!A:H,8,FALSE)</f>
        <v>0</v>
      </c>
      <c r="N1294" s="24"/>
    </row>
    <row r="1295" spans="1:14">
      <c r="A1295" s="24">
        <v>2002</v>
      </c>
      <c r="B1295" s="24" t="s">
        <v>183</v>
      </c>
      <c r="C1295" t="str">
        <f>VLOOKUP(B1295,'FHF LUT'!$A$5:$H$81,2,FALSE)</f>
        <v>Douglas-fir Beetle</v>
      </c>
      <c r="D1295" s="24">
        <v>47</v>
      </c>
      <c r="E1295" s="24" t="s">
        <v>233</v>
      </c>
      <c r="F1295" s="24">
        <v>0</v>
      </c>
      <c r="G1295" s="24">
        <v>0</v>
      </c>
      <c r="H1295" s="24" t="str">
        <f t="shared" si="20"/>
        <v>2002_IBD_47</v>
      </c>
      <c r="I1295" s="24">
        <f>VLOOKUP(H1295,inTHLBdata!A:H,7,FALSE)</f>
        <v>0</v>
      </c>
      <c r="J1295" s="24">
        <f>VLOOKUP(H1295,inTHLBdata!A:H,8,FALSE)</f>
        <v>0</v>
      </c>
      <c r="N1295" s="24"/>
    </row>
    <row r="1296" spans="1:14">
      <c r="A1296" s="24">
        <v>2002</v>
      </c>
      <c r="B1296" s="24" t="s">
        <v>183</v>
      </c>
      <c r="C1296" t="str">
        <f>VLOOKUP(B1296,'FHF LUT'!$A$5:$H$81,2,FALSE)</f>
        <v>Douglas-fir Beetle</v>
      </c>
      <c r="D1296" s="24">
        <v>48</v>
      </c>
      <c r="E1296" s="24" t="s">
        <v>235</v>
      </c>
      <c r="F1296" s="24">
        <v>0</v>
      </c>
      <c r="G1296" s="24">
        <v>0</v>
      </c>
      <c r="H1296" s="24" t="str">
        <f t="shared" si="20"/>
        <v>2002_IBD_48</v>
      </c>
      <c r="I1296" s="24">
        <f>VLOOKUP(H1296,inTHLBdata!A:H,7,FALSE)</f>
        <v>0</v>
      </c>
      <c r="J1296" s="24">
        <f>VLOOKUP(H1296,inTHLBdata!A:H,8,FALSE)</f>
        <v>0</v>
      </c>
      <c r="N1296" s="24"/>
    </row>
    <row r="1297" spans="1:14">
      <c r="A1297" s="24">
        <v>2002</v>
      </c>
      <c r="B1297" s="24" t="s">
        <v>184</v>
      </c>
      <c r="C1297" t="str">
        <f>VLOOKUP(B1297,'FHF LUT'!$A$5:$H$81,2,FALSE)</f>
        <v>Engraver Beetle (Ips species)</v>
      </c>
      <c r="D1297" s="24">
        <v>1</v>
      </c>
      <c r="E1297" s="24" t="s">
        <v>10</v>
      </c>
      <c r="F1297" s="24">
        <v>108</v>
      </c>
      <c r="G1297" s="24">
        <v>108</v>
      </c>
      <c r="H1297" s="24" t="str">
        <f t="shared" si="20"/>
        <v>2002_IBI_1</v>
      </c>
      <c r="I1297" s="24">
        <f>VLOOKUP(H1297,inTHLBdata!A:H,7,FALSE)</f>
        <v>0</v>
      </c>
      <c r="J1297" s="24">
        <f>VLOOKUP(H1297,inTHLBdata!A:H,8,FALSE)</f>
        <v>0</v>
      </c>
      <c r="N1297" s="24"/>
    </row>
    <row r="1298" spans="1:14">
      <c r="A1298" s="24">
        <v>2002</v>
      </c>
      <c r="B1298" s="24" t="s">
        <v>184</v>
      </c>
      <c r="C1298" t="str">
        <f>VLOOKUP(B1298,'FHF LUT'!$A$5:$H$81,2,FALSE)</f>
        <v>Engraver Beetle (Ips species)</v>
      </c>
      <c r="D1298" s="24">
        <v>2</v>
      </c>
      <c r="E1298" s="24" t="s">
        <v>22</v>
      </c>
      <c r="F1298" s="24">
        <v>62</v>
      </c>
      <c r="G1298" s="24">
        <v>62</v>
      </c>
      <c r="H1298" s="24" t="str">
        <f t="shared" si="20"/>
        <v>2002_IBI_2</v>
      </c>
      <c r="I1298" s="24">
        <f>VLOOKUP(H1298,inTHLBdata!A:H,7,FALSE)</f>
        <v>0</v>
      </c>
      <c r="J1298" s="24">
        <f>VLOOKUP(H1298,inTHLBdata!A:H,8,FALSE)</f>
        <v>0</v>
      </c>
      <c r="N1298" s="24"/>
    </row>
    <row r="1299" spans="1:14">
      <c r="A1299" s="24">
        <v>2002</v>
      </c>
      <c r="B1299" s="24" t="s">
        <v>184</v>
      </c>
      <c r="C1299" t="str">
        <f>VLOOKUP(B1299,'FHF LUT'!$A$5:$H$81,2,FALSE)</f>
        <v>Engraver Beetle (Ips species)</v>
      </c>
      <c r="D1299" s="24">
        <v>3</v>
      </c>
      <c r="E1299" s="24" t="s">
        <v>13</v>
      </c>
      <c r="F1299" s="24">
        <v>0</v>
      </c>
      <c r="G1299" s="24">
        <v>0</v>
      </c>
      <c r="H1299" s="24" t="str">
        <f t="shared" si="20"/>
        <v>2002_IBI_3</v>
      </c>
      <c r="I1299" s="24">
        <f>VLOOKUP(H1299,inTHLBdata!A:H,7,FALSE)</f>
        <v>0</v>
      </c>
      <c r="J1299" s="24">
        <f>VLOOKUP(H1299,inTHLBdata!A:H,8,FALSE)</f>
        <v>0</v>
      </c>
      <c r="N1299" s="24"/>
    </row>
    <row r="1300" spans="1:14">
      <c r="A1300" s="24">
        <v>2002</v>
      </c>
      <c r="B1300" s="24" t="s">
        <v>184</v>
      </c>
      <c r="C1300" t="str">
        <f>VLOOKUP(B1300,'FHF LUT'!$A$5:$H$81,2,FALSE)</f>
        <v>Engraver Beetle (Ips species)</v>
      </c>
      <c r="D1300" s="24">
        <v>4</v>
      </c>
      <c r="E1300" s="24" t="s">
        <v>28</v>
      </c>
      <c r="F1300" s="24">
        <v>0</v>
      </c>
      <c r="G1300" s="24">
        <v>0</v>
      </c>
      <c r="H1300" s="24" t="str">
        <f t="shared" si="20"/>
        <v>2002_IBI_4</v>
      </c>
      <c r="I1300" s="24">
        <f>VLOOKUP(H1300,inTHLBdata!A:H,7,FALSE)</f>
        <v>0</v>
      </c>
      <c r="J1300" s="24">
        <f>VLOOKUP(H1300,inTHLBdata!A:H,8,FALSE)</f>
        <v>0</v>
      </c>
      <c r="N1300" s="24"/>
    </row>
    <row r="1301" spans="1:14">
      <c r="A1301" s="24">
        <v>2002</v>
      </c>
      <c r="B1301" s="24" t="s">
        <v>184</v>
      </c>
      <c r="C1301" t="str">
        <f>VLOOKUP(B1301,'FHF LUT'!$A$5:$H$81,2,FALSE)</f>
        <v>Engraver Beetle (Ips species)</v>
      </c>
      <c r="D1301" s="24">
        <v>5</v>
      </c>
      <c r="E1301" s="24" t="s">
        <v>16</v>
      </c>
      <c r="F1301" s="24">
        <v>0</v>
      </c>
      <c r="G1301" s="24">
        <v>0</v>
      </c>
      <c r="H1301" s="24" t="str">
        <f t="shared" si="20"/>
        <v>2002_IBI_5</v>
      </c>
      <c r="I1301" s="24">
        <f>VLOOKUP(H1301,inTHLBdata!A:H,7,FALSE)</f>
        <v>0</v>
      </c>
      <c r="J1301" s="24">
        <f>VLOOKUP(H1301,inTHLBdata!A:H,8,FALSE)</f>
        <v>0</v>
      </c>
      <c r="N1301" s="24"/>
    </row>
    <row r="1302" spans="1:14">
      <c r="A1302" s="24">
        <v>2002</v>
      </c>
      <c r="B1302" s="24" t="s">
        <v>184</v>
      </c>
      <c r="C1302" t="str">
        <f>VLOOKUP(B1302,'FHF LUT'!$A$5:$H$81,2,FALSE)</f>
        <v>Engraver Beetle (Ips species)</v>
      </c>
      <c r="D1302" s="24">
        <v>7</v>
      </c>
      <c r="E1302" s="24" t="s">
        <v>25</v>
      </c>
      <c r="F1302" s="24">
        <v>0</v>
      </c>
      <c r="G1302" s="24">
        <v>0</v>
      </c>
      <c r="H1302" s="24" t="str">
        <f t="shared" si="20"/>
        <v>2002_IBI_7</v>
      </c>
      <c r="I1302" s="24">
        <f>VLOOKUP(H1302,inTHLBdata!A:H,7,FALSE)</f>
        <v>0</v>
      </c>
      <c r="J1302" s="24">
        <f>VLOOKUP(H1302,inTHLBdata!A:H,8,FALSE)</f>
        <v>0</v>
      </c>
      <c r="N1302" s="24"/>
    </row>
    <row r="1303" spans="1:14">
      <c r="A1303" s="24">
        <v>2002</v>
      </c>
      <c r="B1303" s="24" t="s">
        <v>184</v>
      </c>
      <c r="C1303" t="str">
        <f>VLOOKUP(B1303,'FHF LUT'!$A$5:$H$81,2,FALSE)</f>
        <v>Engraver Beetle (Ips species)</v>
      </c>
      <c r="D1303" s="24">
        <v>8</v>
      </c>
      <c r="E1303" s="24" t="s">
        <v>29</v>
      </c>
      <c r="F1303" s="24">
        <v>0</v>
      </c>
      <c r="G1303" s="24">
        <v>0</v>
      </c>
      <c r="H1303" s="24" t="str">
        <f t="shared" si="20"/>
        <v>2002_IBI_8</v>
      </c>
      <c r="I1303" s="24">
        <f>VLOOKUP(H1303,inTHLBdata!A:H,7,FALSE)</f>
        <v>0</v>
      </c>
      <c r="J1303" s="24">
        <f>VLOOKUP(H1303,inTHLBdata!A:H,8,FALSE)</f>
        <v>0</v>
      </c>
      <c r="N1303" s="24"/>
    </row>
    <row r="1304" spans="1:14">
      <c r="A1304" s="24">
        <v>2002</v>
      </c>
      <c r="B1304" s="24" t="s">
        <v>184</v>
      </c>
      <c r="C1304" t="str">
        <f>VLOOKUP(B1304,'FHF LUT'!$A$5:$H$81,2,FALSE)</f>
        <v>Engraver Beetle (Ips species)</v>
      </c>
      <c r="D1304" s="24">
        <v>9</v>
      </c>
      <c r="E1304" s="24" t="s">
        <v>7</v>
      </c>
      <c r="F1304" s="24">
        <v>0</v>
      </c>
      <c r="G1304" s="24">
        <v>0</v>
      </c>
      <c r="H1304" s="24" t="str">
        <f t="shared" si="20"/>
        <v>2002_IBI_9</v>
      </c>
      <c r="I1304" s="24">
        <f>VLOOKUP(H1304,inTHLBdata!A:H,7,FALSE)</f>
        <v>0</v>
      </c>
      <c r="J1304" s="24">
        <f>VLOOKUP(H1304,inTHLBdata!A:H,8,FALSE)</f>
        <v>0</v>
      </c>
      <c r="N1304" s="24"/>
    </row>
    <row r="1305" spans="1:14">
      <c r="A1305" s="24">
        <v>2002</v>
      </c>
      <c r="B1305" s="24" t="s">
        <v>184</v>
      </c>
      <c r="C1305" t="str">
        <f>VLOOKUP(B1305,'FHF LUT'!$A$5:$H$81,2,FALSE)</f>
        <v>Engraver Beetle (Ips species)</v>
      </c>
      <c r="D1305" s="24">
        <v>10</v>
      </c>
      <c r="E1305" s="24" t="s">
        <v>18</v>
      </c>
      <c r="F1305" s="24">
        <v>0</v>
      </c>
      <c r="G1305" s="24">
        <v>0</v>
      </c>
      <c r="H1305" s="24" t="str">
        <f t="shared" si="20"/>
        <v>2002_IBI_10</v>
      </c>
      <c r="I1305" s="24">
        <f>VLOOKUP(H1305,inTHLBdata!A:H,7,FALSE)</f>
        <v>0</v>
      </c>
      <c r="J1305" s="24">
        <f>VLOOKUP(H1305,inTHLBdata!A:H,8,FALSE)</f>
        <v>0</v>
      </c>
      <c r="N1305" s="24"/>
    </row>
    <row r="1306" spans="1:14">
      <c r="A1306" s="24">
        <v>2002</v>
      </c>
      <c r="B1306" s="24" t="s">
        <v>184</v>
      </c>
      <c r="C1306" t="str">
        <f>VLOOKUP(B1306,'FHF LUT'!$A$5:$H$81,2,FALSE)</f>
        <v>Engraver Beetle (Ips species)</v>
      </c>
      <c r="D1306" s="24">
        <v>11</v>
      </c>
      <c r="E1306" s="24" t="s">
        <v>4</v>
      </c>
      <c r="F1306" s="24">
        <v>0</v>
      </c>
      <c r="G1306" s="24">
        <v>0</v>
      </c>
      <c r="H1306" s="24" t="str">
        <f t="shared" si="20"/>
        <v>2002_IBI_11</v>
      </c>
      <c r="I1306" s="24">
        <f>VLOOKUP(H1306,inTHLBdata!A:H,7,FALSE)</f>
        <v>0</v>
      </c>
      <c r="J1306" s="24">
        <f>VLOOKUP(H1306,inTHLBdata!A:H,8,FALSE)</f>
        <v>0</v>
      </c>
      <c r="N1306" s="24"/>
    </row>
    <row r="1307" spans="1:14">
      <c r="A1307" s="24">
        <v>2002</v>
      </c>
      <c r="B1307" s="24" t="s">
        <v>184</v>
      </c>
      <c r="C1307" t="str">
        <f>VLOOKUP(B1307,'FHF LUT'!$A$5:$H$81,2,FALSE)</f>
        <v>Engraver Beetle (Ips species)</v>
      </c>
      <c r="D1307" s="24">
        <v>12</v>
      </c>
      <c r="E1307" s="24" t="s">
        <v>11</v>
      </c>
      <c r="F1307" s="24">
        <v>0</v>
      </c>
      <c r="G1307" s="24">
        <v>0</v>
      </c>
      <c r="H1307" s="24" t="str">
        <f t="shared" si="20"/>
        <v>2002_IBI_12</v>
      </c>
      <c r="I1307" s="24">
        <f>VLOOKUP(H1307,inTHLBdata!A:H,7,FALSE)</f>
        <v>0</v>
      </c>
      <c r="J1307" s="24">
        <f>VLOOKUP(H1307,inTHLBdata!A:H,8,FALSE)</f>
        <v>0</v>
      </c>
      <c r="N1307" s="24"/>
    </row>
    <row r="1308" spans="1:14">
      <c r="A1308" s="24">
        <v>2002</v>
      </c>
      <c r="B1308" s="24" t="s">
        <v>184</v>
      </c>
      <c r="C1308" t="str">
        <f>VLOOKUP(B1308,'FHF LUT'!$A$5:$H$81,2,FALSE)</f>
        <v>Engraver Beetle (Ips species)</v>
      </c>
      <c r="D1308" s="24">
        <v>13</v>
      </c>
      <c r="E1308" s="24" t="s">
        <v>24</v>
      </c>
      <c r="F1308" s="24">
        <v>0</v>
      </c>
      <c r="G1308" s="24">
        <v>0</v>
      </c>
      <c r="H1308" s="24" t="str">
        <f t="shared" si="20"/>
        <v>2002_IBI_13</v>
      </c>
      <c r="I1308" s="24">
        <f>VLOOKUP(H1308,inTHLBdata!A:H,7,FALSE)</f>
        <v>0</v>
      </c>
      <c r="J1308" s="24">
        <f>VLOOKUP(H1308,inTHLBdata!A:H,8,FALSE)</f>
        <v>0</v>
      </c>
      <c r="N1308" s="24"/>
    </row>
    <row r="1309" spans="1:14">
      <c r="A1309" s="24">
        <v>2002</v>
      </c>
      <c r="B1309" s="24" t="s">
        <v>184</v>
      </c>
      <c r="C1309" t="str">
        <f>VLOOKUP(B1309,'FHF LUT'!$A$5:$H$81,2,FALSE)</f>
        <v>Engraver Beetle (Ips species)</v>
      </c>
      <c r="D1309" s="24">
        <v>14</v>
      </c>
      <c r="E1309" s="24" t="s">
        <v>30</v>
      </c>
      <c r="F1309" s="24">
        <v>0</v>
      </c>
      <c r="G1309" s="24">
        <v>0</v>
      </c>
      <c r="H1309" s="24" t="str">
        <f t="shared" si="20"/>
        <v>2002_IBI_14</v>
      </c>
      <c r="I1309" s="24">
        <f>VLOOKUP(H1309,inTHLBdata!A:H,7,FALSE)</f>
        <v>0</v>
      </c>
      <c r="J1309" s="24">
        <f>VLOOKUP(H1309,inTHLBdata!A:H,8,FALSE)</f>
        <v>0</v>
      </c>
      <c r="N1309" s="24"/>
    </row>
    <row r="1310" spans="1:14">
      <c r="A1310" s="24">
        <v>2002</v>
      </c>
      <c r="B1310" s="24" t="s">
        <v>184</v>
      </c>
      <c r="C1310" t="str">
        <f>VLOOKUP(B1310,'FHF LUT'!$A$5:$H$81,2,FALSE)</f>
        <v>Engraver Beetle (Ips species)</v>
      </c>
      <c r="D1310" s="24">
        <v>15</v>
      </c>
      <c r="E1310" s="24" t="s">
        <v>33</v>
      </c>
      <c r="F1310" s="24">
        <v>0</v>
      </c>
      <c r="G1310" s="24">
        <v>0</v>
      </c>
      <c r="H1310" s="24" t="str">
        <f t="shared" si="20"/>
        <v>2002_IBI_15</v>
      </c>
      <c r="I1310" s="24">
        <f>VLOOKUP(H1310,inTHLBdata!A:H,7,FALSE)</f>
        <v>0</v>
      </c>
      <c r="J1310" s="24">
        <f>VLOOKUP(H1310,inTHLBdata!A:H,8,FALSE)</f>
        <v>0</v>
      </c>
      <c r="N1310" s="24"/>
    </row>
    <row r="1311" spans="1:14">
      <c r="A1311" s="24">
        <v>2002</v>
      </c>
      <c r="B1311" s="24" t="s">
        <v>184</v>
      </c>
      <c r="C1311" t="str">
        <f>VLOOKUP(B1311,'FHF LUT'!$A$5:$H$81,2,FALSE)</f>
        <v>Engraver Beetle (Ips species)</v>
      </c>
      <c r="D1311" s="24">
        <v>16</v>
      </c>
      <c r="E1311" s="24" t="s">
        <v>12</v>
      </c>
      <c r="F1311" s="24">
        <v>0</v>
      </c>
      <c r="G1311" s="24">
        <v>0</v>
      </c>
      <c r="H1311" s="24" t="str">
        <f t="shared" si="20"/>
        <v>2002_IBI_16</v>
      </c>
      <c r="I1311" s="24">
        <f>VLOOKUP(H1311,inTHLBdata!A:H,7,FALSE)</f>
        <v>0</v>
      </c>
      <c r="J1311" s="24">
        <f>VLOOKUP(H1311,inTHLBdata!A:H,8,FALSE)</f>
        <v>0</v>
      </c>
      <c r="N1311" s="24"/>
    </row>
    <row r="1312" spans="1:14">
      <c r="A1312" s="24">
        <v>2002</v>
      </c>
      <c r="B1312" s="24" t="s">
        <v>184</v>
      </c>
      <c r="C1312" t="str">
        <f>VLOOKUP(B1312,'FHF LUT'!$A$5:$H$81,2,FALSE)</f>
        <v>Engraver Beetle (Ips species)</v>
      </c>
      <c r="D1312" s="24">
        <v>17</v>
      </c>
      <c r="E1312" s="24" t="s">
        <v>32</v>
      </c>
      <c r="F1312" s="24">
        <v>0</v>
      </c>
      <c r="G1312" s="24">
        <v>0</v>
      </c>
      <c r="H1312" s="24" t="str">
        <f t="shared" si="20"/>
        <v>2002_IBI_17</v>
      </c>
      <c r="I1312" s="24">
        <f>VLOOKUP(H1312,inTHLBdata!A:H,7,FALSE)</f>
        <v>0</v>
      </c>
      <c r="J1312" s="24">
        <f>VLOOKUP(H1312,inTHLBdata!A:H,8,FALSE)</f>
        <v>0</v>
      </c>
      <c r="N1312" s="24"/>
    </row>
    <row r="1313" spans="1:14">
      <c r="A1313" s="24">
        <v>2002</v>
      </c>
      <c r="B1313" s="24" t="s">
        <v>184</v>
      </c>
      <c r="C1313" t="str">
        <f>VLOOKUP(B1313,'FHF LUT'!$A$5:$H$81,2,FALSE)</f>
        <v>Engraver Beetle (Ips species)</v>
      </c>
      <c r="D1313" s="24">
        <v>18</v>
      </c>
      <c r="E1313" s="24" t="s">
        <v>15</v>
      </c>
      <c r="F1313" s="24">
        <v>0</v>
      </c>
      <c r="G1313" s="24">
        <v>0</v>
      </c>
      <c r="H1313" s="24" t="str">
        <f t="shared" si="20"/>
        <v>2002_IBI_18</v>
      </c>
      <c r="I1313" s="24">
        <f>VLOOKUP(H1313,inTHLBdata!A:H,7,FALSE)</f>
        <v>0</v>
      </c>
      <c r="J1313" s="24">
        <f>VLOOKUP(H1313,inTHLBdata!A:H,8,FALSE)</f>
        <v>0</v>
      </c>
      <c r="N1313" s="24"/>
    </row>
    <row r="1314" spans="1:14">
      <c r="A1314" s="24">
        <v>2002</v>
      </c>
      <c r="B1314" s="24" t="s">
        <v>184</v>
      </c>
      <c r="C1314" t="str">
        <f>VLOOKUP(B1314,'FHF LUT'!$A$5:$H$81,2,FALSE)</f>
        <v>Engraver Beetle (Ips species)</v>
      </c>
      <c r="D1314" s="24">
        <v>20</v>
      </c>
      <c r="E1314" s="24" t="s">
        <v>6</v>
      </c>
      <c r="F1314" s="24">
        <v>0</v>
      </c>
      <c r="G1314" s="24">
        <v>0</v>
      </c>
      <c r="H1314" s="24" t="str">
        <f t="shared" si="20"/>
        <v>2002_IBI_20</v>
      </c>
      <c r="I1314" s="24">
        <f>VLOOKUP(H1314,inTHLBdata!A:H,7,FALSE)</f>
        <v>0</v>
      </c>
      <c r="J1314" s="24">
        <f>VLOOKUP(H1314,inTHLBdata!A:H,8,FALSE)</f>
        <v>0</v>
      </c>
      <c r="N1314" s="24"/>
    </row>
    <row r="1315" spans="1:14">
      <c r="A1315" s="24">
        <v>2002</v>
      </c>
      <c r="B1315" s="24" t="s">
        <v>184</v>
      </c>
      <c r="C1315" t="str">
        <f>VLOOKUP(B1315,'FHF LUT'!$A$5:$H$81,2,FALSE)</f>
        <v>Engraver Beetle (Ips species)</v>
      </c>
      <c r="D1315" s="24">
        <v>22</v>
      </c>
      <c r="E1315" s="24" t="s">
        <v>19</v>
      </c>
      <c r="F1315" s="24">
        <v>0</v>
      </c>
      <c r="G1315" s="24">
        <v>0</v>
      </c>
      <c r="H1315" s="24" t="str">
        <f t="shared" si="20"/>
        <v>2002_IBI_22</v>
      </c>
      <c r="I1315" s="24">
        <f>VLOOKUP(H1315,inTHLBdata!A:H,7,FALSE)</f>
        <v>0</v>
      </c>
      <c r="J1315" s="24">
        <f>VLOOKUP(H1315,inTHLBdata!A:H,8,FALSE)</f>
        <v>0</v>
      </c>
      <c r="N1315" s="24"/>
    </row>
    <row r="1316" spans="1:14">
      <c r="A1316" s="24">
        <v>2002</v>
      </c>
      <c r="B1316" s="24" t="s">
        <v>184</v>
      </c>
      <c r="C1316" t="str">
        <f>VLOOKUP(B1316,'FHF LUT'!$A$5:$H$81,2,FALSE)</f>
        <v>Engraver Beetle (Ips species)</v>
      </c>
      <c r="D1316" s="24">
        <v>23</v>
      </c>
      <c r="E1316" s="24" t="s">
        <v>27</v>
      </c>
      <c r="F1316" s="24">
        <v>0</v>
      </c>
      <c r="G1316" s="24">
        <v>0</v>
      </c>
      <c r="H1316" s="24" t="str">
        <f t="shared" si="20"/>
        <v>2002_IBI_23</v>
      </c>
      <c r="I1316" s="24">
        <f>VLOOKUP(H1316,inTHLBdata!A:H,7,FALSE)</f>
        <v>0</v>
      </c>
      <c r="J1316" s="24">
        <f>VLOOKUP(H1316,inTHLBdata!A:H,8,FALSE)</f>
        <v>0</v>
      </c>
      <c r="N1316" s="24"/>
    </row>
    <row r="1317" spans="1:14">
      <c r="A1317" s="24">
        <v>2002</v>
      </c>
      <c r="B1317" s="24" t="s">
        <v>184</v>
      </c>
      <c r="C1317" t="str">
        <f>VLOOKUP(B1317,'FHF LUT'!$A$5:$H$81,2,FALSE)</f>
        <v>Engraver Beetle (Ips species)</v>
      </c>
      <c r="D1317" s="24">
        <v>24</v>
      </c>
      <c r="E1317" s="24" t="s">
        <v>17</v>
      </c>
      <c r="F1317" s="24">
        <v>0</v>
      </c>
      <c r="G1317" s="24">
        <v>0</v>
      </c>
      <c r="H1317" s="24" t="str">
        <f t="shared" si="20"/>
        <v>2002_IBI_24</v>
      </c>
      <c r="I1317" s="24">
        <f>VLOOKUP(H1317,inTHLBdata!A:H,7,FALSE)</f>
        <v>0</v>
      </c>
      <c r="J1317" s="24">
        <f>VLOOKUP(H1317,inTHLBdata!A:H,8,FALSE)</f>
        <v>0</v>
      </c>
      <c r="N1317" s="24"/>
    </row>
    <row r="1318" spans="1:14">
      <c r="A1318" s="24">
        <v>2002</v>
      </c>
      <c r="B1318" s="24" t="s">
        <v>184</v>
      </c>
      <c r="C1318" t="str">
        <f>VLOOKUP(B1318,'FHF LUT'!$A$5:$H$81,2,FALSE)</f>
        <v>Engraver Beetle (Ips species)</v>
      </c>
      <c r="D1318" s="24">
        <v>25</v>
      </c>
      <c r="E1318" s="24" t="s">
        <v>23</v>
      </c>
      <c r="F1318" s="24">
        <v>0</v>
      </c>
      <c r="G1318" s="24">
        <v>0</v>
      </c>
      <c r="H1318" s="24" t="str">
        <f t="shared" si="20"/>
        <v>2002_IBI_25</v>
      </c>
      <c r="I1318" s="24">
        <f>VLOOKUP(H1318,inTHLBdata!A:H,7,FALSE)</f>
        <v>0</v>
      </c>
      <c r="J1318" s="24">
        <f>VLOOKUP(H1318,inTHLBdata!A:H,8,FALSE)</f>
        <v>0</v>
      </c>
      <c r="N1318" s="24"/>
    </row>
    <row r="1319" spans="1:14">
      <c r="A1319" s="24">
        <v>2002</v>
      </c>
      <c r="B1319" s="24" t="s">
        <v>184</v>
      </c>
      <c r="C1319" t="str">
        <f>VLOOKUP(B1319,'FHF LUT'!$A$5:$H$81,2,FALSE)</f>
        <v>Engraver Beetle (Ips species)</v>
      </c>
      <c r="D1319" s="24">
        <v>26</v>
      </c>
      <c r="E1319" s="24" t="s">
        <v>14</v>
      </c>
      <c r="F1319" s="24">
        <v>0</v>
      </c>
      <c r="G1319" s="24">
        <v>0</v>
      </c>
      <c r="H1319" s="24" t="str">
        <f t="shared" si="20"/>
        <v>2002_IBI_26</v>
      </c>
      <c r="I1319" s="24">
        <f>VLOOKUP(H1319,inTHLBdata!A:H,7,FALSE)</f>
        <v>0</v>
      </c>
      <c r="J1319" s="24">
        <f>VLOOKUP(H1319,inTHLBdata!A:H,8,FALSE)</f>
        <v>0</v>
      </c>
      <c r="N1319" s="24"/>
    </row>
    <row r="1320" spans="1:14">
      <c r="A1320" s="24">
        <v>2002</v>
      </c>
      <c r="B1320" s="24" t="s">
        <v>184</v>
      </c>
      <c r="C1320" t="str">
        <f>VLOOKUP(B1320,'FHF LUT'!$A$5:$H$81,2,FALSE)</f>
        <v>Engraver Beetle (Ips species)</v>
      </c>
      <c r="D1320" s="24">
        <v>27</v>
      </c>
      <c r="E1320" s="24" t="s">
        <v>21</v>
      </c>
      <c r="F1320" s="24">
        <v>0</v>
      </c>
      <c r="G1320" s="24">
        <v>0</v>
      </c>
      <c r="H1320" s="24" t="str">
        <f t="shared" si="20"/>
        <v>2002_IBI_27</v>
      </c>
      <c r="I1320" s="24">
        <f>VLOOKUP(H1320,inTHLBdata!A:H,7,FALSE)</f>
        <v>0</v>
      </c>
      <c r="J1320" s="24">
        <f>VLOOKUP(H1320,inTHLBdata!A:H,8,FALSE)</f>
        <v>0</v>
      </c>
      <c r="N1320" s="24"/>
    </row>
    <row r="1321" spans="1:14">
      <c r="A1321" s="24">
        <v>2002</v>
      </c>
      <c r="B1321" s="24" t="s">
        <v>184</v>
      </c>
      <c r="C1321" t="str">
        <f>VLOOKUP(B1321,'FHF LUT'!$A$5:$H$81,2,FALSE)</f>
        <v>Engraver Beetle (Ips species)</v>
      </c>
      <c r="D1321" s="24">
        <v>29</v>
      </c>
      <c r="E1321" s="24" t="s">
        <v>9</v>
      </c>
      <c r="F1321" s="24">
        <v>0</v>
      </c>
      <c r="G1321" s="24">
        <v>0</v>
      </c>
      <c r="H1321" s="24" t="str">
        <f t="shared" si="20"/>
        <v>2002_IBI_29</v>
      </c>
      <c r="I1321" s="24">
        <f>VLOOKUP(H1321,inTHLBdata!A:H,7,FALSE)</f>
        <v>0</v>
      </c>
      <c r="J1321" s="24">
        <f>VLOOKUP(H1321,inTHLBdata!A:H,8,FALSE)</f>
        <v>0</v>
      </c>
      <c r="N1321" s="24"/>
    </row>
    <row r="1322" spans="1:14">
      <c r="A1322" s="24">
        <v>2002</v>
      </c>
      <c r="B1322" s="24" t="s">
        <v>184</v>
      </c>
      <c r="C1322" t="str">
        <f>VLOOKUP(B1322,'FHF LUT'!$A$5:$H$81,2,FALSE)</f>
        <v>Engraver Beetle (Ips species)</v>
      </c>
      <c r="D1322" s="24">
        <v>30</v>
      </c>
      <c r="E1322" s="24" t="s">
        <v>35</v>
      </c>
      <c r="F1322" s="24">
        <v>0</v>
      </c>
      <c r="G1322" s="24">
        <v>0</v>
      </c>
      <c r="H1322" s="24" t="str">
        <f t="shared" si="20"/>
        <v>2002_IBI_30</v>
      </c>
      <c r="I1322" s="24">
        <f>VLOOKUP(H1322,inTHLBdata!A:H,7,FALSE)</f>
        <v>0</v>
      </c>
      <c r="J1322" s="24">
        <f>VLOOKUP(H1322,inTHLBdata!A:H,8,FALSE)</f>
        <v>0</v>
      </c>
      <c r="N1322" s="24"/>
    </row>
    <row r="1323" spans="1:14">
      <c r="A1323" s="24">
        <v>2002</v>
      </c>
      <c r="B1323" s="24" t="s">
        <v>184</v>
      </c>
      <c r="C1323" t="str">
        <f>VLOOKUP(B1323,'FHF LUT'!$A$5:$H$81,2,FALSE)</f>
        <v>Engraver Beetle (Ips species)</v>
      </c>
      <c r="D1323" s="24">
        <v>31</v>
      </c>
      <c r="E1323" s="24" t="s">
        <v>34</v>
      </c>
      <c r="F1323" s="24">
        <v>0</v>
      </c>
      <c r="G1323" s="24">
        <v>0</v>
      </c>
      <c r="H1323" s="24" t="str">
        <f t="shared" si="20"/>
        <v>2002_IBI_31</v>
      </c>
      <c r="I1323" s="24">
        <f>VLOOKUP(H1323,inTHLBdata!A:H,7,FALSE)</f>
        <v>0</v>
      </c>
      <c r="J1323" s="24">
        <f>VLOOKUP(H1323,inTHLBdata!A:H,8,FALSE)</f>
        <v>0</v>
      </c>
      <c r="N1323" s="24"/>
    </row>
    <row r="1324" spans="1:14">
      <c r="A1324" s="24">
        <v>2002</v>
      </c>
      <c r="B1324" s="24" t="s">
        <v>184</v>
      </c>
      <c r="C1324" t="str">
        <f>VLOOKUP(B1324,'FHF LUT'!$A$5:$H$81,2,FALSE)</f>
        <v>Engraver Beetle (Ips species)</v>
      </c>
      <c r="D1324" s="24">
        <v>38</v>
      </c>
      <c r="E1324" s="24" t="s">
        <v>8</v>
      </c>
      <c r="F1324" s="24">
        <v>0</v>
      </c>
      <c r="G1324" s="24">
        <v>0</v>
      </c>
      <c r="H1324" s="24" t="str">
        <f t="shared" si="20"/>
        <v>2002_IBI_38</v>
      </c>
      <c r="I1324" s="24">
        <f>VLOOKUP(H1324,inTHLBdata!A:H,7,FALSE)</f>
        <v>0</v>
      </c>
      <c r="J1324" s="24">
        <f>VLOOKUP(H1324,inTHLBdata!A:H,8,FALSE)</f>
        <v>0</v>
      </c>
      <c r="N1324" s="24"/>
    </row>
    <row r="1325" spans="1:14">
      <c r="A1325" s="24">
        <v>2002</v>
      </c>
      <c r="B1325" s="24" t="s">
        <v>184</v>
      </c>
      <c r="C1325" t="str">
        <f>VLOOKUP(B1325,'FHF LUT'!$A$5:$H$81,2,FALSE)</f>
        <v>Engraver Beetle (Ips species)</v>
      </c>
      <c r="D1325" s="24">
        <v>39</v>
      </c>
      <c r="E1325" s="24" t="s">
        <v>36</v>
      </c>
      <c r="F1325" s="24">
        <v>0</v>
      </c>
      <c r="G1325" s="24">
        <v>0</v>
      </c>
      <c r="H1325" s="24" t="str">
        <f t="shared" si="20"/>
        <v>2002_IBI_39</v>
      </c>
      <c r="I1325" s="24">
        <f>VLOOKUP(H1325,inTHLBdata!A:H,7,FALSE)</f>
        <v>0</v>
      </c>
      <c r="J1325" s="24">
        <f>VLOOKUP(H1325,inTHLBdata!A:H,8,FALSE)</f>
        <v>0</v>
      </c>
      <c r="N1325" s="24"/>
    </row>
    <row r="1326" spans="1:14">
      <c r="A1326" s="24">
        <v>2002</v>
      </c>
      <c r="B1326" s="24" t="s">
        <v>184</v>
      </c>
      <c r="C1326" t="str">
        <f>VLOOKUP(B1326,'FHF LUT'!$A$5:$H$81,2,FALSE)</f>
        <v>Engraver Beetle (Ips species)</v>
      </c>
      <c r="D1326" s="24">
        <v>40</v>
      </c>
      <c r="E1326" s="24" t="s">
        <v>31</v>
      </c>
      <c r="F1326" s="24">
        <v>0</v>
      </c>
      <c r="G1326" s="24">
        <v>0</v>
      </c>
      <c r="H1326" s="24" t="str">
        <f t="shared" si="20"/>
        <v>2002_IBI_40</v>
      </c>
      <c r="I1326" s="24">
        <f>VLOOKUP(H1326,inTHLBdata!A:H,7,FALSE)</f>
        <v>0</v>
      </c>
      <c r="J1326" s="24">
        <f>VLOOKUP(H1326,inTHLBdata!A:H,8,FALSE)</f>
        <v>0</v>
      </c>
      <c r="N1326" s="24"/>
    </row>
    <row r="1327" spans="1:14">
      <c r="A1327" s="24">
        <v>2002</v>
      </c>
      <c r="B1327" s="24" t="s">
        <v>184</v>
      </c>
      <c r="C1327" t="str">
        <f>VLOOKUP(B1327,'FHF LUT'!$A$5:$H$81,2,FALSE)</f>
        <v>Engraver Beetle (Ips species)</v>
      </c>
      <c r="D1327" s="24">
        <v>41</v>
      </c>
      <c r="E1327" s="24" t="s">
        <v>26</v>
      </c>
      <c r="F1327" s="24">
        <v>0</v>
      </c>
      <c r="G1327" s="24">
        <v>0</v>
      </c>
      <c r="H1327" s="24" t="str">
        <f t="shared" si="20"/>
        <v>2002_IBI_41</v>
      </c>
      <c r="I1327" s="24">
        <f>VLOOKUP(H1327,inTHLBdata!A:H,7,FALSE)</f>
        <v>0</v>
      </c>
      <c r="J1327" s="24">
        <f>VLOOKUP(H1327,inTHLBdata!A:H,8,FALSE)</f>
        <v>0</v>
      </c>
      <c r="N1327" s="24"/>
    </row>
    <row r="1328" spans="1:14">
      <c r="A1328" s="24">
        <v>2002</v>
      </c>
      <c r="B1328" s="24" t="s">
        <v>184</v>
      </c>
      <c r="C1328" t="str">
        <f>VLOOKUP(B1328,'FHF LUT'!$A$5:$H$81,2,FALSE)</f>
        <v>Engraver Beetle (Ips species)</v>
      </c>
      <c r="D1328" s="24">
        <v>43</v>
      </c>
      <c r="E1328" s="24" t="s">
        <v>20</v>
      </c>
      <c r="F1328" s="24">
        <v>0</v>
      </c>
      <c r="G1328" s="24">
        <v>0</v>
      </c>
      <c r="H1328" s="24" t="str">
        <f t="shared" si="20"/>
        <v>2002_IBI_43</v>
      </c>
      <c r="I1328" s="24">
        <f>VLOOKUP(H1328,inTHLBdata!A:H,7,FALSE)</f>
        <v>0</v>
      </c>
      <c r="J1328" s="24">
        <f>VLOOKUP(H1328,inTHLBdata!A:H,8,FALSE)</f>
        <v>0</v>
      </c>
      <c r="N1328" s="24"/>
    </row>
    <row r="1329" spans="1:14">
      <c r="A1329" s="24">
        <v>2002</v>
      </c>
      <c r="B1329" s="24" t="s">
        <v>184</v>
      </c>
      <c r="C1329" t="str">
        <f>VLOOKUP(B1329,'FHF LUT'!$A$5:$H$81,2,FALSE)</f>
        <v>Engraver Beetle (Ips species)</v>
      </c>
      <c r="D1329" s="24">
        <v>44</v>
      </c>
      <c r="E1329" s="24" t="s">
        <v>3</v>
      </c>
      <c r="F1329" s="24">
        <v>0</v>
      </c>
      <c r="G1329" s="24">
        <v>0</v>
      </c>
      <c r="H1329" s="24" t="str">
        <f t="shared" si="20"/>
        <v>2002_IBI_44</v>
      </c>
      <c r="I1329" s="24">
        <f>VLOOKUP(H1329,inTHLBdata!A:H,7,FALSE)</f>
        <v>0</v>
      </c>
      <c r="J1329" s="24">
        <f>VLOOKUP(H1329,inTHLBdata!A:H,8,FALSE)</f>
        <v>0</v>
      </c>
      <c r="N1329" s="24"/>
    </row>
    <row r="1330" spans="1:14">
      <c r="A1330" s="24">
        <v>2002</v>
      </c>
      <c r="B1330" s="24" t="s">
        <v>184</v>
      </c>
      <c r="C1330" t="str">
        <f>VLOOKUP(B1330,'FHF LUT'!$A$5:$H$81,2,FALSE)</f>
        <v>Engraver Beetle (Ips species)</v>
      </c>
      <c r="D1330" s="24">
        <v>45</v>
      </c>
      <c r="E1330" s="24" t="s">
        <v>5</v>
      </c>
      <c r="F1330" s="24">
        <v>0</v>
      </c>
      <c r="G1330" s="24">
        <v>0</v>
      </c>
      <c r="H1330" s="24" t="str">
        <f t="shared" si="20"/>
        <v>2002_IBI_45</v>
      </c>
      <c r="I1330" s="24">
        <f>VLOOKUP(H1330,inTHLBdata!A:H,7,FALSE)</f>
        <v>0</v>
      </c>
      <c r="J1330" s="24">
        <f>VLOOKUP(H1330,inTHLBdata!A:H,8,FALSE)</f>
        <v>0</v>
      </c>
      <c r="N1330" s="24"/>
    </row>
    <row r="1331" spans="1:14">
      <c r="A1331" s="24">
        <v>2002</v>
      </c>
      <c r="B1331" s="24" t="s">
        <v>184</v>
      </c>
      <c r="C1331" t="str">
        <f>VLOOKUP(B1331,'FHF LUT'!$A$5:$H$81,2,FALSE)</f>
        <v>Engraver Beetle (Ips species)</v>
      </c>
      <c r="D1331" s="24">
        <v>46</v>
      </c>
      <c r="E1331" s="24" t="s">
        <v>234</v>
      </c>
      <c r="F1331" s="24">
        <v>0</v>
      </c>
      <c r="G1331" s="24">
        <v>0</v>
      </c>
      <c r="H1331" s="24" t="str">
        <f t="shared" si="20"/>
        <v>2002_IBI_46</v>
      </c>
      <c r="I1331" s="24">
        <f>VLOOKUP(H1331,inTHLBdata!A:H,7,FALSE)</f>
        <v>0</v>
      </c>
      <c r="J1331" s="24">
        <f>VLOOKUP(H1331,inTHLBdata!A:H,8,FALSE)</f>
        <v>0</v>
      </c>
      <c r="N1331" s="24"/>
    </row>
    <row r="1332" spans="1:14">
      <c r="A1332" s="24">
        <v>2002</v>
      </c>
      <c r="B1332" s="24" t="s">
        <v>184</v>
      </c>
      <c r="C1332" t="str">
        <f>VLOOKUP(B1332,'FHF LUT'!$A$5:$H$81,2,FALSE)</f>
        <v>Engraver Beetle (Ips species)</v>
      </c>
      <c r="D1332" s="24">
        <v>47</v>
      </c>
      <c r="E1332" s="24" t="s">
        <v>233</v>
      </c>
      <c r="F1332" s="24">
        <v>0</v>
      </c>
      <c r="G1332" s="24">
        <v>0</v>
      </c>
      <c r="H1332" s="24" t="str">
        <f t="shared" si="20"/>
        <v>2002_IBI_47</v>
      </c>
      <c r="I1332" s="24">
        <f>VLOOKUP(H1332,inTHLBdata!A:H,7,FALSE)</f>
        <v>0</v>
      </c>
      <c r="J1332" s="24">
        <f>VLOOKUP(H1332,inTHLBdata!A:H,8,FALSE)</f>
        <v>0</v>
      </c>
      <c r="N1332" s="24"/>
    </row>
    <row r="1333" spans="1:14">
      <c r="A1333" s="24">
        <v>2002</v>
      </c>
      <c r="B1333" s="24" t="s">
        <v>184</v>
      </c>
      <c r="C1333" t="str">
        <f>VLOOKUP(B1333,'FHF LUT'!$A$5:$H$81,2,FALSE)</f>
        <v>Engraver Beetle (Ips species)</v>
      </c>
      <c r="D1333" s="24">
        <v>48</v>
      </c>
      <c r="E1333" s="24" t="s">
        <v>235</v>
      </c>
      <c r="F1333" s="24">
        <v>0</v>
      </c>
      <c r="G1333" s="24">
        <v>0</v>
      </c>
      <c r="H1333" s="24" t="str">
        <f t="shared" si="20"/>
        <v>2002_IBI_48</v>
      </c>
      <c r="I1333" s="24">
        <f>VLOOKUP(H1333,inTHLBdata!A:H,7,FALSE)</f>
        <v>0</v>
      </c>
      <c r="J1333" s="24">
        <f>VLOOKUP(H1333,inTHLBdata!A:H,8,FALSE)</f>
        <v>0</v>
      </c>
      <c r="N1333" s="24"/>
    </row>
    <row r="1334" spans="1:14">
      <c r="A1334" s="24">
        <v>2002</v>
      </c>
      <c r="B1334" s="24" t="s">
        <v>194</v>
      </c>
      <c r="C1334" t="str">
        <f>VLOOKUP(B1334,'FHF LUT'!$A$5:$H$81,2,FALSE)</f>
        <v>Lodgepole Pine Beetle</v>
      </c>
      <c r="D1334" s="24">
        <v>1</v>
      </c>
      <c r="E1334" s="24" t="s">
        <v>10</v>
      </c>
      <c r="F1334" s="24">
        <v>0</v>
      </c>
      <c r="G1334" s="24">
        <v>0</v>
      </c>
      <c r="H1334" s="24" t="str">
        <f t="shared" si="20"/>
        <v>2002_IBL_1</v>
      </c>
      <c r="I1334" s="24">
        <f>VLOOKUP(H1334,inTHLBdata!A:H,7,FALSE)</f>
        <v>0</v>
      </c>
      <c r="J1334" s="24">
        <f>VLOOKUP(H1334,inTHLBdata!A:H,8,FALSE)</f>
        <v>0</v>
      </c>
      <c r="N1334" s="24"/>
    </row>
    <row r="1335" spans="1:14">
      <c r="A1335" s="24">
        <v>2002</v>
      </c>
      <c r="B1335" s="24" t="s">
        <v>194</v>
      </c>
      <c r="C1335" t="str">
        <f>VLOOKUP(B1335,'FHF LUT'!$A$5:$H$81,2,FALSE)</f>
        <v>Lodgepole Pine Beetle</v>
      </c>
      <c r="D1335" s="24">
        <v>2</v>
      </c>
      <c r="E1335" s="24" t="s">
        <v>22</v>
      </c>
      <c r="F1335" s="24">
        <v>0</v>
      </c>
      <c r="G1335" s="24">
        <v>0</v>
      </c>
      <c r="H1335" s="24" t="str">
        <f t="shared" si="20"/>
        <v>2002_IBL_2</v>
      </c>
      <c r="I1335" s="24">
        <f>VLOOKUP(H1335,inTHLBdata!A:H,7,FALSE)</f>
        <v>0</v>
      </c>
      <c r="J1335" s="24">
        <f>VLOOKUP(H1335,inTHLBdata!A:H,8,FALSE)</f>
        <v>0</v>
      </c>
      <c r="N1335" s="24"/>
    </row>
    <row r="1336" spans="1:14">
      <c r="A1336" s="24">
        <v>2002</v>
      </c>
      <c r="B1336" s="24" t="s">
        <v>194</v>
      </c>
      <c r="C1336" t="str">
        <f>VLOOKUP(B1336,'FHF LUT'!$A$5:$H$81,2,FALSE)</f>
        <v>Lodgepole Pine Beetle</v>
      </c>
      <c r="D1336" s="24">
        <v>3</v>
      </c>
      <c r="E1336" s="24" t="s">
        <v>13</v>
      </c>
      <c r="F1336" s="24">
        <v>0</v>
      </c>
      <c r="G1336" s="24">
        <v>0</v>
      </c>
      <c r="H1336" s="24" t="str">
        <f t="shared" si="20"/>
        <v>2002_IBL_3</v>
      </c>
      <c r="I1336" s="24">
        <f>VLOOKUP(H1336,inTHLBdata!A:H,7,FALSE)</f>
        <v>0</v>
      </c>
      <c r="J1336" s="24">
        <f>VLOOKUP(H1336,inTHLBdata!A:H,8,FALSE)</f>
        <v>0</v>
      </c>
      <c r="N1336" s="24"/>
    </row>
    <row r="1337" spans="1:14">
      <c r="A1337" s="24">
        <v>2002</v>
      </c>
      <c r="B1337" s="24" t="s">
        <v>194</v>
      </c>
      <c r="C1337" t="str">
        <f>VLOOKUP(B1337,'FHF LUT'!$A$5:$H$81,2,FALSE)</f>
        <v>Lodgepole Pine Beetle</v>
      </c>
      <c r="D1337" s="24">
        <v>4</v>
      </c>
      <c r="E1337" s="24" t="s">
        <v>28</v>
      </c>
      <c r="F1337" s="24">
        <v>2125</v>
      </c>
      <c r="G1337" s="24">
        <v>2125</v>
      </c>
      <c r="H1337" s="24" t="str">
        <f t="shared" si="20"/>
        <v>2002_IBL_4</v>
      </c>
      <c r="I1337" s="24">
        <f>VLOOKUP(H1337,inTHLBdata!A:H,7,FALSE)</f>
        <v>0</v>
      </c>
      <c r="J1337" s="24">
        <f>VLOOKUP(H1337,inTHLBdata!A:H,8,FALSE)</f>
        <v>0</v>
      </c>
      <c r="N1337" s="24"/>
    </row>
    <row r="1338" spans="1:14">
      <c r="A1338" s="24">
        <v>2002</v>
      </c>
      <c r="B1338" s="24" t="s">
        <v>194</v>
      </c>
      <c r="C1338" t="str">
        <f>VLOOKUP(B1338,'FHF LUT'!$A$5:$H$81,2,FALSE)</f>
        <v>Lodgepole Pine Beetle</v>
      </c>
      <c r="D1338" s="24">
        <v>5</v>
      </c>
      <c r="E1338" s="24" t="s">
        <v>16</v>
      </c>
      <c r="F1338" s="24">
        <v>0</v>
      </c>
      <c r="G1338" s="24">
        <v>0</v>
      </c>
      <c r="H1338" s="24" t="str">
        <f t="shared" si="20"/>
        <v>2002_IBL_5</v>
      </c>
      <c r="I1338" s="24">
        <f>VLOOKUP(H1338,inTHLBdata!A:H,7,FALSE)</f>
        <v>0</v>
      </c>
      <c r="J1338" s="24">
        <f>VLOOKUP(H1338,inTHLBdata!A:H,8,FALSE)</f>
        <v>0</v>
      </c>
      <c r="N1338" s="24"/>
    </row>
    <row r="1339" spans="1:14">
      <c r="A1339" s="24">
        <v>2002</v>
      </c>
      <c r="B1339" s="24" t="s">
        <v>194</v>
      </c>
      <c r="C1339" t="str">
        <f>VLOOKUP(B1339,'FHF LUT'!$A$5:$H$81,2,FALSE)</f>
        <v>Lodgepole Pine Beetle</v>
      </c>
      <c r="D1339" s="24">
        <v>7</v>
      </c>
      <c r="E1339" s="24" t="s">
        <v>25</v>
      </c>
      <c r="F1339" s="24">
        <v>0</v>
      </c>
      <c r="G1339" s="24">
        <v>0</v>
      </c>
      <c r="H1339" s="24" t="str">
        <f t="shared" si="20"/>
        <v>2002_IBL_7</v>
      </c>
      <c r="I1339" s="24">
        <f>VLOOKUP(H1339,inTHLBdata!A:H,7,FALSE)</f>
        <v>0</v>
      </c>
      <c r="J1339" s="24">
        <f>VLOOKUP(H1339,inTHLBdata!A:H,8,FALSE)</f>
        <v>0</v>
      </c>
      <c r="N1339" s="24"/>
    </row>
    <row r="1340" spans="1:14">
      <c r="A1340" s="24">
        <v>2002</v>
      </c>
      <c r="B1340" s="24" t="s">
        <v>194</v>
      </c>
      <c r="C1340" t="str">
        <f>VLOOKUP(B1340,'FHF LUT'!$A$5:$H$81,2,FALSE)</f>
        <v>Lodgepole Pine Beetle</v>
      </c>
      <c r="D1340" s="24">
        <v>8</v>
      </c>
      <c r="E1340" s="24" t="s">
        <v>29</v>
      </c>
      <c r="F1340" s="24">
        <v>0</v>
      </c>
      <c r="G1340" s="24">
        <v>0</v>
      </c>
      <c r="H1340" s="24" t="str">
        <f t="shared" si="20"/>
        <v>2002_IBL_8</v>
      </c>
      <c r="I1340" s="24">
        <f>VLOOKUP(H1340,inTHLBdata!A:H,7,FALSE)</f>
        <v>0</v>
      </c>
      <c r="J1340" s="24">
        <f>VLOOKUP(H1340,inTHLBdata!A:H,8,FALSE)</f>
        <v>0</v>
      </c>
      <c r="N1340" s="24"/>
    </row>
    <row r="1341" spans="1:14">
      <c r="A1341" s="24">
        <v>2002</v>
      </c>
      <c r="B1341" s="24" t="s">
        <v>194</v>
      </c>
      <c r="C1341" t="str">
        <f>VLOOKUP(B1341,'FHF LUT'!$A$5:$H$81,2,FALSE)</f>
        <v>Lodgepole Pine Beetle</v>
      </c>
      <c r="D1341" s="24">
        <v>9</v>
      </c>
      <c r="E1341" s="24" t="s">
        <v>7</v>
      </c>
      <c r="F1341" s="24">
        <v>0</v>
      </c>
      <c r="G1341" s="24">
        <v>0</v>
      </c>
      <c r="H1341" s="24" t="str">
        <f t="shared" si="20"/>
        <v>2002_IBL_9</v>
      </c>
      <c r="I1341" s="24">
        <f>VLOOKUP(H1341,inTHLBdata!A:H,7,FALSE)</f>
        <v>0</v>
      </c>
      <c r="J1341" s="24">
        <f>VLOOKUP(H1341,inTHLBdata!A:H,8,FALSE)</f>
        <v>0</v>
      </c>
      <c r="N1341" s="24"/>
    </row>
    <row r="1342" spans="1:14">
      <c r="A1342" s="24">
        <v>2002</v>
      </c>
      <c r="B1342" s="24" t="s">
        <v>194</v>
      </c>
      <c r="C1342" t="str">
        <f>VLOOKUP(B1342,'FHF LUT'!$A$5:$H$81,2,FALSE)</f>
        <v>Lodgepole Pine Beetle</v>
      </c>
      <c r="D1342" s="24">
        <v>10</v>
      </c>
      <c r="E1342" s="24" t="s">
        <v>18</v>
      </c>
      <c r="F1342" s="24">
        <v>0</v>
      </c>
      <c r="G1342" s="24">
        <v>0</v>
      </c>
      <c r="H1342" s="24" t="str">
        <f t="shared" si="20"/>
        <v>2002_IBL_10</v>
      </c>
      <c r="I1342" s="24">
        <f>VLOOKUP(H1342,inTHLBdata!A:H,7,FALSE)</f>
        <v>0</v>
      </c>
      <c r="J1342" s="24">
        <f>VLOOKUP(H1342,inTHLBdata!A:H,8,FALSE)</f>
        <v>0</v>
      </c>
      <c r="N1342" s="24"/>
    </row>
    <row r="1343" spans="1:14">
      <c r="A1343" s="24">
        <v>2002</v>
      </c>
      <c r="B1343" s="24" t="s">
        <v>194</v>
      </c>
      <c r="C1343" t="str">
        <f>VLOOKUP(B1343,'FHF LUT'!$A$5:$H$81,2,FALSE)</f>
        <v>Lodgepole Pine Beetle</v>
      </c>
      <c r="D1343" s="24">
        <v>11</v>
      </c>
      <c r="E1343" s="24" t="s">
        <v>4</v>
      </c>
      <c r="F1343" s="24">
        <v>0</v>
      </c>
      <c r="G1343" s="24">
        <v>0</v>
      </c>
      <c r="H1343" s="24" t="str">
        <f t="shared" si="20"/>
        <v>2002_IBL_11</v>
      </c>
      <c r="I1343" s="24">
        <f>VLOOKUP(H1343,inTHLBdata!A:H,7,FALSE)</f>
        <v>0</v>
      </c>
      <c r="J1343" s="24">
        <f>VLOOKUP(H1343,inTHLBdata!A:H,8,FALSE)</f>
        <v>0</v>
      </c>
      <c r="N1343" s="24"/>
    </row>
    <row r="1344" spans="1:14">
      <c r="A1344" s="24">
        <v>2002</v>
      </c>
      <c r="B1344" s="24" t="s">
        <v>194</v>
      </c>
      <c r="C1344" t="str">
        <f>VLOOKUP(B1344,'FHF LUT'!$A$5:$H$81,2,FALSE)</f>
        <v>Lodgepole Pine Beetle</v>
      </c>
      <c r="D1344" s="24">
        <v>12</v>
      </c>
      <c r="E1344" s="24" t="s">
        <v>11</v>
      </c>
      <c r="F1344" s="24">
        <v>0</v>
      </c>
      <c r="G1344" s="24">
        <v>0</v>
      </c>
      <c r="H1344" s="24" t="str">
        <f t="shared" si="20"/>
        <v>2002_IBL_12</v>
      </c>
      <c r="I1344" s="24">
        <f>VLOOKUP(H1344,inTHLBdata!A:H,7,FALSE)</f>
        <v>0</v>
      </c>
      <c r="J1344" s="24">
        <f>VLOOKUP(H1344,inTHLBdata!A:H,8,FALSE)</f>
        <v>0</v>
      </c>
      <c r="N1344" s="24"/>
    </row>
    <row r="1345" spans="1:14">
      <c r="A1345" s="24">
        <v>2002</v>
      </c>
      <c r="B1345" s="24" t="s">
        <v>194</v>
      </c>
      <c r="C1345" t="str">
        <f>VLOOKUP(B1345,'FHF LUT'!$A$5:$H$81,2,FALSE)</f>
        <v>Lodgepole Pine Beetle</v>
      </c>
      <c r="D1345" s="24">
        <v>13</v>
      </c>
      <c r="E1345" s="24" t="s">
        <v>24</v>
      </c>
      <c r="F1345" s="24">
        <v>0</v>
      </c>
      <c r="G1345" s="24">
        <v>0</v>
      </c>
      <c r="H1345" s="24" t="str">
        <f t="shared" si="20"/>
        <v>2002_IBL_13</v>
      </c>
      <c r="I1345" s="24">
        <f>VLOOKUP(H1345,inTHLBdata!A:H,7,FALSE)</f>
        <v>0</v>
      </c>
      <c r="J1345" s="24">
        <f>VLOOKUP(H1345,inTHLBdata!A:H,8,FALSE)</f>
        <v>0</v>
      </c>
      <c r="N1345" s="24"/>
    </row>
    <row r="1346" spans="1:14">
      <c r="A1346" s="24">
        <v>2002</v>
      </c>
      <c r="B1346" s="24" t="s">
        <v>194</v>
      </c>
      <c r="C1346" t="str">
        <f>VLOOKUP(B1346,'FHF LUT'!$A$5:$H$81,2,FALSE)</f>
        <v>Lodgepole Pine Beetle</v>
      </c>
      <c r="D1346" s="24">
        <v>14</v>
      </c>
      <c r="E1346" s="24" t="s">
        <v>30</v>
      </c>
      <c r="F1346" s="24">
        <v>0</v>
      </c>
      <c r="G1346" s="24">
        <v>0</v>
      </c>
      <c r="H1346" s="24" t="str">
        <f t="shared" si="20"/>
        <v>2002_IBL_14</v>
      </c>
      <c r="I1346" s="24">
        <f>VLOOKUP(H1346,inTHLBdata!A:H,7,FALSE)</f>
        <v>0</v>
      </c>
      <c r="J1346" s="24">
        <f>VLOOKUP(H1346,inTHLBdata!A:H,8,FALSE)</f>
        <v>0</v>
      </c>
      <c r="N1346" s="24"/>
    </row>
    <row r="1347" spans="1:14">
      <c r="A1347" s="24">
        <v>2002</v>
      </c>
      <c r="B1347" s="24" t="s">
        <v>194</v>
      </c>
      <c r="C1347" t="str">
        <f>VLOOKUP(B1347,'FHF LUT'!$A$5:$H$81,2,FALSE)</f>
        <v>Lodgepole Pine Beetle</v>
      </c>
      <c r="D1347" s="24">
        <v>15</v>
      </c>
      <c r="E1347" s="24" t="s">
        <v>33</v>
      </c>
      <c r="F1347" s="24">
        <v>0</v>
      </c>
      <c r="G1347" s="24">
        <v>0</v>
      </c>
      <c r="H1347" s="24" t="str">
        <f t="shared" ref="H1347:H1410" si="21">CONCATENATE(A1347,"_",B1347,"_",D1347)</f>
        <v>2002_IBL_15</v>
      </c>
      <c r="I1347" s="24">
        <f>VLOOKUP(H1347,inTHLBdata!A:H,7,FALSE)</f>
        <v>0</v>
      </c>
      <c r="J1347" s="24">
        <f>VLOOKUP(H1347,inTHLBdata!A:H,8,FALSE)</f>
        <v>0</v>
      </c>
      <c r="N1347" s="24"/>
    </row>
    <row r="1348" spans="1:14">
      <c r="A1348" s="24">
        <v>2002</v>
      </c>
      <c r="B1348" s="24" t="s">
        <v>194</v>
      </c>
      <c r="C1348" t="str">
        <f>VLOOKUP(B1348,'FHF LUT'!$A$5:$H$81,2,FALSE)</f>
        <v>Lodgepole Pine Beetle</v>
      </c>
      <c r="D1348" s="24">
        <v>16</v>
      </c>
      <c r="E1348" s="24" t="s">
        <v>12</v>
      </c>
      <c r="F1348" s="24">
        <v>0</v>
      </c>
      <c r="G1348" s="24">
        <v>0</v>
      </c>
      <c r="H1348" s="24" t="str">
        <f t="shared" si="21"/>
        <v>2002_IBL_16</v>
      </c>
      <c r="I1348" s="24">
        <f>VLOOKUP(H1348,inTHLBdata!A:H,7,FALSE)</f>
        <v>0</v>
      </c>
      <c r="J1348" s="24">
        <f>VLOOKUP(H1348,inTHLBdata!A:H,8,FALSE)</f>
        <v>0</v>
      </c>
      <c r="N1348" s="24"/>
    </row>
    <row r="1349" spans="1:14">
      <c r="A1349" s="24">
        <v>2002</v>
      </c>
      <c r="B1349" s="24" t="s">
        <v>194</v>
      </c>
      <c r="C1349" t="str">
        <f>VLOOKUP(B1349,'FHF LUT'!$A$5:$H$81,2,FALSE)</f>
        <v>Lodgepole Pine Beetle</v>
      </c>
      <c r="D1349" s="24">
        <v>17</v>
      </c>
      <c r="E1349" s="24" t="s">
        <v>32</v>
      </c>
      <c r="F1349" s="24">
        <v>0</v>
      </c>
      <c r="G1349" s="24">
        <v>0</v>
      </c>
      <c r="H1349" s="24" t="str">
        <f t="shared" si="21"/>
        <v>2002_IBL_17</v>
      </c>
      <c r="I1349" s="24">
        <f>VLOOKUP(H1349,inTHLBdata!A:H,7,FALSE)</f>
        <v>0</v>
      </c>
      <c r="J1349" s="24">
        <f>VLOOKUP(H1349,inTHLBdata!A:H,8,FALSE)</f>
        <v>0</v>
      </c>
      <c r="N1349" s="24"/>
    </row>
    <row r="1350" spans="1:14">
      <c r="A1350" s="24">
        <v>2002</v>
      </c>
      <c r="B1350" s="24" t="s">
        <v>194</v>
      </c>
      <c r="C1350" t="str">
        <f>VLOOKUP(B1350,'FHF LUT'!$A$5:$H$81,2,FALSE)</f>
        <v>Lodgepole Pine Beetle</v>
      </c>
      <c r="D1350" s="24">
        <v>18</v>
      </c>
      <c r="E1350" s="24" t="s">
        <v>15</v>
      </c>
      <c r="F1350" s="24">
        <v>0</v>
      </c>
      <c r="G1350" s="24">
        <v>0</v>
      </c>
      <c r="H1350" s="24" t="str">
        <f t="shared" si="21"/>
        <v>2002_IBL_18</v>
      </c>
      <c r="I1350" s="24">
        <f>VLOOKUP(H1350,inTHLBdata!A:H,7,FALSE)</f>
        <v>0</v>
      </c>
      <c r="J1350" s="24">
        <f>VLOOKUP(H1350,inTHLBdata!A:H,8,FALSE)</f>
        <v>0</v>
      </c>
      <c r="N1350" s="24"/>
    </row>
    <row r="1351" spans="1:14">
      <c r="A1351" s="24">
        <v>2002</v>
      </c>
      <c r="B1351" s="24" t="s">
        <v>194</v>
      </c>
      <c r="C1351" t="str">
        <f>VLOOKUP(B1351,'FHF LUT'!$A$5:$H$81,2,FALSE)</f>
        <v>Lodgepole Pine Beetle</v>
      </c>
      <c r="D1351" s="24">
        <v>20</v>
      </c>
      <c r="E1351" s="24" t="s">
        <v>6</v>
      </c>
      <c r="F1351" s="24">
        <v>48</v>
      </c>
      <c r="G1351" s="24">
        <v>48</v>
      </c>
      <c r="H1351" s="24" t="str">
        <f t="shared" si="21"/>
        <v>2002_IBL_20</v>
      </c>
      <c r="I1351" s="24">
        <f>VLOOKUP(H1351,inTHLBdata!A:H,7,FALSE)</f>
        <v>0</v>
      </c>
      <c r="J1351" s="24">
        <f>VLOOKUP(H1351,inTHLBdata!A:H,8,FALSE)</f>
        <v>0</v>
      </c>
      <c r="N1351" s="24"/>
    </row>
    <row r="1352" spans="1:14">
      <c r="A1352" s="24">
        <v>2002</v>
      </c>
      <c r="B1352" s="24" t="s">
        <v>194</v>
      </c>
      <c r="C1352" t="str">
        <f>VLOOKUP(B1352,'FHF LUT'!$A$5:$H$81,2,FALSE)</f>
        <v>Lodgepole Pine Beetle</v>
      </c>
      <c r="D1352" s="24">
        <v>22</v>
      </c>
      <c r="E1352" s="24" t="s">
        <v>19</v>
      </c>
      <c r="F1352" s="24">
        <v>0</v>
      </c>
      <c r="G1352" s="24">
        <v>0</v>
      </c>
      <c r="H1352" s="24" t="str">
        <f t="shared" si="21"/>
        <v>2002_IBL_22</v>
      </c>
      <c r="I1352" s="24">
        <f>VLOOKUP(H1352,inTHLBdata!A:H,7,FALSE)</f>
        <v>0</v>
      </c>
      <c r="J1352" s="24">
        <f>VLOOKUP(H1352,inTHLBdata!A:H,8,FALSE)</f>
        <v>0</v>
      </c>
      <c r="N1352" s="24"/>
    </row>
    <row r="1353" spans="1:14">
      <c r="A1353" s="24">
        <v>2002</v>
      </c>
      <c r="B1353" s="24" t="s">
        <v>194</v>
      </c>
      <c r="C1353" t="str">
        <f>VLOOKUP(B1353,'FHF LUT'!$A$5:$H$81,2,FALSE)</f>
        <v>Lodgepole Pine Beetle</v>
      </c>
      <c r="D1353" s="24">
        <v>23</v>
      </c>
      <c r="E1353" s="24" t="s">
        <v>27</v>
      </c>
      <c r="F1353" s="24">
        <v>0</v>
      </c>
      <c r="G1353" s="24">
        <v>0</v>
      </c>
      <c r="H1353" s="24" t="str">
        <f t="shared" si="21"/>
        <v>2002_IBL_23</v>
      </c>
      <c r="I1353" s="24">
        <f>VLOOKUP(H1353,inTHLBdata!A:H,7,FALSE)</f>
        <v>0</v>
      </c>
      <c r="J1353" s="24">
        <f>VLOOKUP(H1353,inTHLBdata!A:H,8,FALSE)</f>
        <v>0</v>
      </c>
      <c r="N1353" s="24"/>
    </row>
    <row r="1354" spans="1:14">
      <c r="A1354" s="24">
        <v>2002</v>
      </c>
      <c r="B1354" s="24" t="s">
        <v>194</v>
      </c>
      <c r="C1354" t="str">
        <f>VLOOKUP(B1354,'FHF LUT'!$A$5:$H$81,2,FALSE)</f>
        <v>Lodgepole Pine Beetle</v>
      </c>
      <c r="D1354" s="24">
        <v>24</v>
      </c>
      <c r="E1354" s="24" t="s">
        <v>17</v>
      </c>
      <c r="F1354" s="24">
        <v>0</v>
      </c>
      <c r="G1354" s="24">
        <v>0</v>
      </c>
      <c r="H1354" s="24" t="str">
        <f t="shared" si="21"/>
        <v>2002_IBL_24</v>
      </c>
      <c r="I1354" s="24">
        <f>VLOOKUP(H1354,inTHLBdata!A:H,7,FALSE)</f>
        <v>0</v>
      </c>
      <c r="J1354" s="24">
        <f>VLOOKUP(H1354,inTHLBdata!A:H,8,FALSE)</f>
        <v>0</v>
      </c>
      <c r="N1354" s="24"/>
    </row>
    <row r="1355" spans="1:14">
      <c r="A1355" s="24">
        <v>2002</v>
      </c>
      <c r="B1355" s="24" t="s">
        <v>194</v>
      </c>
      <c r="C1355" t="str">
        <f>VLOOKUP(B1355,'FHF LUT'!$A$5:$H$81,2,FALSE)</f>
        <v>Lodgepole Pine Beetle</v>
      </c>
      <c r="D1355" s="24">
        <v>25</v>
      </c>
      <c r="E1355" s="24" t="s">
        <v>23</v>
      </c>
      <c r="F1355" s="24">
        <v>0</v>
      </c>
      <c r="G1355" s="24">
        <v>0</v>
      </c>
      <c r="H1355" s="24" t="str">
        <f t="shared" si="21"/>
        <v>2002_IBL_25</v>
      </c>
      <c r="I1355" s="24">
        <f>VLOOKUP(H1355,inTHLBdata!A:H,7,FALSE)</f>
        <v>0</v>
      </c>
      <c r="J1355" s="24">
        <f>VLOOKUP(H1355,inTHLBdata!A:H,8,FALSE)</f>
        <v>0</v>
      </c>
      <c r="N1355" s="24"/>
    </row>
    <row r="1356" spans="1:14">
      <c r="A1356" s="24">
        <v>2002</v>
      </c>
      <c r="B1356" s="24" t="s">
        <v>194</v>
      </c>
      <c r="C1356" t="str">
        <f>VLOOKUP(B1356,'FHF LUT'!$A$5:$H$81,2,FALSE)</f>
        <v>Lodgepole Pine Beetle</v>
      </c>
      <c r="D1356" s="24">
        <v>26</v>
      </c>
      <c r="E1356" s="24" t="s">
        <v>14</v>
      </c>
      <c r="F1356" s="24">
        <v>0</v>
      </c>
      <c r="G1356" s="24">
        <v>0</v>
      </c>
      <c r="H1356" s="24" t="str">
        <f t="shared" si="21"/>
        <v>2002_IBL_26</v>
      </c>
      <c r="I1356" s="24">
        <f>VLOOKUP(H1356,inTHLBdata!A:H,7,FALSE)</f>
        <v>0</v>
      </c>
      <c r="J1356" s="24">
        <f>VLOOKUP(H1356,inTHLBdata!A:H,8,FALSE)</f>
        <v>0</v>
      </c>
      <c r="N1356" s="24"/>
    </row>
    <row r="1357" spans="1:14">
      <c r="A1357" s="24">
        <v>2002</v>
      </c>
      <c r="B1357" s="24" t="s">
        <v>194</v>
      </c>
      <c r="C1357" t="str">
        <f>VLOOKUP(B1357,'FHF LUT'!$A$5:$H$81,2,FALSE)</f>
        <v>Lodgepole Pine Beetle</v>
      </c>
      <c r="D1357" s="24">
        <v>27</v>
      </c>
      <c r="E1357" s="24" t="s">
        <v>21</v>
      </c>
      <c r="F1357" s="24">
        <v>0</v>
      </c>
      <c r="G1357" s="24">
        <v>0</v>
      </c>
      <c r="H1357" s="24" t="str">
        <f t="shared" si="21"/>
        <v>2002_IBL_27</v>
      </c>
      <c r="I1357" s="24">
        <f>VLOOKUP(H1357,inTHLBdata!A:H,7,FALSE)</f>
        <v>0</v>
      </c>
      <c r="J1357" s="24">
        <f>VLOOKUP(H1357,inTHLBdata!A:H,8,FALSE)</f>
        <v>0</v>
      </c>
      <c r="N1357" s="24"/>
    </row>
    <row r="1358" spans="1:14">
      <c r="A1358" s="24">
        <v>2002</v>
      </c>
      <c r="B1358" s="24" t="s">
        <v>194</v>
      </c>
      <c r="C1358" t="str">
        <f>VLOOKUP(B1358,'FHF LUT'!$A$5:$H$81,2,FALSE)</f>
        <v>Lodgepole Pine Beetle</v>
      </c>
      <c r="D1358" s="24">
        <v>29</v>
      </c>
      <c r="E1358" s="24" t="s">
        <v>9</v>
      </c>
      <c r="F1358" s="24">
        <v>0</v>
      </c>
      <c r="G1358" s="24">
        <v>0</v>
      </c>
      <c r="H1358" s="24" t="str">
        <f t="shared" si="21"/>
        <v>2002_IBL_29</v>
      </c>
      <c r="I1358" s="24">
        <f>VLOOKUP(H1358,inTHLBdata!A:H,7,FALSE)</f>
        <v>0</v>
      </c>
      <c r="J1358" s="24">
        <f>VLOOKUP(H1358,inTHLBdata!A:H,8,FALSE)</f>
        <v>0</v>
      </c>
      <c r="N1358" s="24"/>
    </row>
    <row r="1359" spans="1:14">
      <c r="A1359" s="24">
        <v>2002</v>
      </c>
      <c r="B1359" s="24" t="s">
        <v>194</v>
      </c>
      <c r="C1359" t="str">
        <f>VLOOKUP(B1359,'FHF LUT'!$A$5:$H$81,2,FALSE)</f>
        <v>Lodgepole Pine Beetle</v>
      </c>
      <c r="D1359" s="24">
        <v>30</v>
      </c>
      <c r="E1359" s="24" t="s">
        <v>35</v>
      </c>
      <c r="F1359" s="24">
        <v>0</v>
      </c>
      <c r="G1359" s="24">
        <v>0</v>
      </c>
      <c r="H1359" s="24" t="str">
        <f t="shared" si="21"/>
        <v>2002_IBL_30</v>
      </c>
      <c r="I1359" s="24">
        <f>VLOOKUP(H1359,inTHLBdata!A:H,7,FALSE)</f>
        <v>0</v>
      </c>
      <c r="J1359" s="24">
        <f>VLOOKUP(H1359,inTHLBdata!A:H,8,FALSE)</f>
        <v>0</v>
      </c>
      <c r="N1359" s="24"/>
    </row>
    <row r="1360" spans="1:14">
      <c r="A1360" s="24">
        <v>2002</v>
      </c>
      <c r="B1360" s="24" t="s">
        <v>194</v>
      </c>
      <c r="C1360" t="str">
        <f>VLOOKUP(B1360,'FHF LUT'!$A$5:$H$81,2,FALSE)</f>
        <v>Lodgepole Pine Beetle</v>
      </c>
      <c r="D1360" s="24">
        <v>31</v>
      </c>
      <c r="E1360" s="24" t="s">
        <v>34</v>
      </c>
      <c r="F1360" s="24">
        <v>0</v>
      </c>
      <c r="G1360" s="24">
        <v>0</v>
      </c>
      <c r="H1360" s="24" t="str">
        <f t="shared" si="21"/>
        <v>2002_IBL_31</v>
      </c>
      <c r="I1360" s="24">
        <f>VLOOKUP(H1360,inTHLBdata!A:H,7,FALSE)</f>
        <v>0</v>
      </c>
      <c r="J1360" s="24">
        <f>VLOOKUP(H1360,inTHLBdata!A:H,8,FALSE)</f>
        <v>0</v>
      </c>
      <c r="N1360" s="24"/>
    </row>
    <row r="1361" spans="1:14">
      <c r="A1361" s="24">
        <v>2002</v>
      </c>
      <c r="B1361" s="24" t="s">
        <v>194</v>
      </c>
      <c r="C1361" t="str">
        <f>VLOOKUP(B1361,'FHF LUT'!$A$5:$H$81,2,FALSE)</f>
        <v>Lodgepole Pine Beetle</v>
      </c>
      <c r="D1361" s="24">
        <v>38</v>
      </c>
      <c r="E1361" s="24" t="s">
        <v>8</v>
      </c>
      <c r="F1361" s="24">
        <v>0</v>
      </c>
      <c r="G1361" s="24">
        <v>0</v>
      </c>
      <c r="H1361" s="24" t="str">
        <f t="shared" si="21"/>
        <v>2002_IBL_38</v>
      </c>
      <c r="I1361" s="24">
        <f>VLOOKUP(H1361,inTHLBdata!A:H,7,FALSE)</f>
        <v>0</v>
      </c>
      <c r="J1361" s="24">
        <f>VLOOKUP(H1361,inTHLBdata!A:H,8,FALSE)</f>
        <v>0</v>
      </c>
      <c r="N1361" s="24"/>
    </row>
    <row r="1362" spans="1:14">
      <c r="A1362" s="24">
        <v>2002</v>
      </c>
      <c r="B1362" s="24" t="s">
        <v>194</v>
      </c>
      <c r="C1362" t="str">
        <f>VLOOKUP(B1362,'FHF LUT'!$A$5:$H$81,2,FALSE)</f>
        <v>Lodgepole Pine Beetle</v>
      </c>
      <c r="D1362" s="24">
        <v>39</v>
      </c>
      <c r="E1362" s="24" t="s">
        <v>36</v>
      </c>
      <c r="F1362" s="24">
        <v>0</v>
      </c>
      <c r="G1362" s="24">
        <v>0</v>
      </c>
      <c r="H1362" s="24" t="str">
        <f t="shared" si="21"/>
        <v>2002_IBL_39</v>
      </c>
      <c r="I1362" s="24">
        <f>VLOOKUP(H1362,inTHLBdata!A:H,7,FALSE)</f>
        <v>0</v>
      </c>
      <c r="J1362" s="24">
        <f>VLOOKUP(H1362,inTHLBdata!A:H,8,FALSE)</f>
        <v>0</v>
      </c>
      <c r="N1362" s="24"/>
    </row>
    <row r="1363" spans="1:14">
      <c r="A1363" s="24">
        <v>2002</v>
      </c>
      <c r="B1363" s="24" t="s">
        <v>194</v>
      </c>
      <c r="C1363" t="str">
        <f>VLOOKUP(B1363,'FHF LUT'!$A$5:$H$81,2,FALSE)</f>
        <v>Lodgepole Pine Beetle</v>
      </c>
      <c r="D1363" s="24">
        <v>40</v>
      </c>
      <c r="E1363" s="24" t="s">
        <v>31</v>
      </c>
      <c r="F1363" s="24">
        <v>0</v>
      </c>
      <c r="G1363" s="24">
        <v>0</v>
      </c>
      <c r="H1363" s="24" t="str">
        <f t="shared" si="21"/>
        <v>2002_IBL_40</v>
      </c>
      <c r="I1363" s="24">
        <f>VLOOKUP(H1363,inTHLBdata!A:H,7,FALSE)</f>
        <v>0</v>
      </c>
      <c r="J1363" s="24">
        <f>VLOOKUP(H1363,inTHLBdata!A:H,8,FALSE)</f>
        <v>0</v>
      </c>
      <c r="N1363" s="24"/>
    </row>
    <row r="1364" spans="1:14">
      <c r="A1364" s="24">
        <v>2002</v>
      </c>
      <c r="B1364" s="24" t="s">
        <v>194</v>
      </c>
      <c r="C1364" t="str">
        <f>VLOOKUP(B1364,'FHF LUT'!$A$5:$H$81,2,FALSE)</f>
        <v>Lodgepole Pine Beetle</v>
      </c>
      <c r="D1364" s="24">
        <v>41</v>
      </c>
      <c r="E1364" s="24" t="s">
        <v>26</v>
      </c>
      <c r="F1364" s="24">
        <v>0</v>
      </c>
      <c r="G1364" s="24">
        <v>0</v>
      </c>
      <c r="H1364" s="24" t="str">
        <f t="shared" si="21"/>
        <v>2002_IBL_41</v>
      </c>
      <c r="I1364" s="24">
        <f>VLOOKUP(H1364,inTHLBdata!A:H,7,FALSE)</f>
        <v>0</v>
      </c>
      <c r="J1364" s="24">
        <f>VLOOKUP(H1364,inTHLBdata!A:H,8,FALSE)</f>
        <v>0</v>
      </c>
      <c r="N1364" s="24"/>
    </row>
    <row r="1365" spans="1:14">
      <c r="A1365" s="24">
        <v>2002</v>
      </c>
      <c r="B1365" s="24" t="s">
        <v>194</v>
      </c>
      <c r="C1365" t="str">
        <f>VLOOKUP(B1365,'FHF LUT'!$A$5:$H$81,2,FALSE)</f>
        <v>Lodgepole Pine Beetle</v>
      </c>
      <c r="D1365" s="24">
        <v>43</v>
      </c>
      <c r="E1365" s="24" t="s">
        <v>20</v>
      </c>
      <c r="F1365" s="24">
        <v>0</v>
      </c>
      <c r="G1365" s="24">
        <v>0</v>
      </c>
      <c r="H1365" s="24" t="str">
        <f t="shared" si="21"/>
        <v>2002_IBL_43</v>
      </c>
      <c r="I1365" s="24">
        <f>VLOOKUP(H1365,inTHLBdata!A:H,7,FALSE)</f>
        <v>0</v>
      </c>
      <c r="J1365" s="24">
        <f>VLOOKUP(H1365,inTHLBdata!A:H,8,FALSE)</f>
        <v>0</v>
      </c>
      <c r="N1365" s="24"/>
    </row>
    <row r="1366" spans="1:14">
      <c r="A1366" s="24">
        <v>2002</v>
      </c>
      <c r="B1366" s="24" t="s">
        <v>194</v>
      </c>
      <c r="C1366" t="str">
        <f>VLOOKUP(B1366,'FHF LUT'!$A$5:$H$81,2,FALSE)</f>
        <v>Lodgepole Pine Beetle</v>
      </c>
      <c r="D1366" s="24">
        <v>44</v>
      </c>
      <c r="E1366" s="24" t="s">
        <v>3</v>
      </c>
      <c r="F1366" s="24">
        <v>0</v>
      </c>
      <c r="G1366" s="24">
        <v>0</v>
      </c>
      <c r="H1366" s="24" t="str">
        <f t="shared" si="21"/>
        <v>2002_IBL_44</v>
      </c>
      <c r="I1366" s="24">
        <f>VLOOKUP(H1366,inTHLBdata!A:H,7,FALSE)</f>
        <v>0</v>
      </c>
      <c r="J1366" s="24">
        <f>VLOOKUP(H1366,inTHLBdata!A:H,8,FALSE)</f>
        <v>0</v>
      </c>
      <c r="N1366" s="24"/>
    </row>
    <row r="1367" spans="1:14">
      <c r="A1367" s="24">
        <v>2002</v>
      </c>
      <c r="B1367" s="24" t="s">
        <v>194</v>
      </c>
      <c r="C1367" t="str">
        <f>VLOOKUP(B1367,'FHF LUT'!$A$5:$H$81,2,FALSE)</f>
        <v>Lodgepole Pine Beetle</v>
      </c>
      <c r="D1367" s="24">
        <v>45</v>
      </c>
      <c r="E1367" s="24" t="s">
        <v>5</v>
      </c>
      <c r="F1367" s="24">
        <v>0</v>
      </c>
      <c r="G1367" s="24">
        <v>0</v>
      </c>
      <c r="H1367" s="24" t="str">
        <f t="shared" si="21"/>
        <v>2002_IBL_45</v>
      </c>
      <c r="I1367" s="24">
        <f>VLOOKUP(H1367,inTHLBdata!A:H,7,FALSE)</f>
        <v>0</v>
      </c>
      <c r="J1367" s="24">
        <f>VLOOKUP(H1367,inTHLBdata!A:H,8,FALSE)</f>
        <v>0</v>
      </c>
      <c r="N1367" s="24"/>
    </row>
    <row r="1368" spans="1:14">
      <c r="A1368" s="24">
        <v>2002</v>
      </c>
      <c r="B1368" s="24" t="s">
        <v>194</v>
      </c>
      <c r="C1368" t="str">
        <f>VLOOKUP(B1368,'FHF LUT'!$A$5:$H$81,2,FALSE)</f>
        <v>Lodgepole Pine Beetle</v>
      </c>
      <c r="D1368" s="24">
        <v>46</v>
      </c>
      <c r="E1368" s="24" t="s">
        <v>234</v>
      </c>
      <c r="F1368" s="24">
        <v>0</v>
      </c>
      <c r="G1368" s="24">
        <v>0</v>
      </c>
      <c r="H1368" s="24" t="str">
        <f t="shared" si="21"/>
        <v>2002_IBL_46</v>
      </c>
      <c r="I1368" s="24">
        <f>VLOOKUP(H1368,inTHLBdata!A:H,7,FALSE)</f>
        <v>0</v>
      </c>
      <c r="J1368" s="24">
        <f>VLOOKUP(H1368,inTHLBdata!A:H,8,FALSE)</f>
        <v>0</v>
      </c>
      <c r="N1368" s="24"/>
    </row>
    <row r="1369" spans="1:14">
      <c r="A1369" s="24">
        <v>2002</v>
      </c>
      <c r="B1369" s="24" t="s">
        <v>194</v>
      </c>
      <c r="C1369" t="str">
        <f>VLOOKUP(B1369,'FHF LUT'!$A$5:$H$81,2,FALSE)</f>
        <v>Lodgepole Pine Beetle</v>
      </c>
      <c r="D1369" s="24">
        <v>47</v>
      </c>
      <c r="E1369" s="24" t="s">
        <v>233</v>
      </c>
      <c r="F1369" s="24">
        <v>0</v>
      </c>
      <c r="G1369" s="24">
        <v>0</v>
      </c>
      <c r="H1369" s="24" t="str">
        <f t="shared" si="21"/>
        <v>2002_IBL_47</v>
      </c>
      <c r="I1369" s="24">
        <f>VLOOKUP(H1369,inTHLBdata!A:H,7,FALSE)</f>
        <v>0</v>
      </c>
      <c r="J1369" s="24">
        <f>VLOOKUP(H1369,inTHLBdata!A:H,8,FALSE)</f>
        <v>0</v>
      </c>
      <c r="N1369" s="24"/>
    </row>
    <row r="1370" spans="1:14">
      <c r="A1370" s="24">
        <v>2002</v>
      </c>
      <c r="B1370" s="24" t="s">
        <v>194</v>
      </c>
      <c r="C1370" t="str">
        <f>VLOOKUP(B1370,'FHF LUT'!$A$5:$H$81,2,FALSE)</f>
        <v>Lodgepole Pine Beetle</v>
      </c>
      <c r="D1370" s="24">
        <v>48</v>
      </c>
      <c r="E1370" s="24" t="s">
        <v>235</v>
      </c>
      <c r="F1370" s="24">
        <v>0</v>
      </c>
      <c r="G1370" s="24">
        <v>0</v>
      </c>
      <c r="H1370" s="24" t="str">
        <f t="shared" si="21"/>
        <v>2002_IBL_48</v>
      </c>
      <c r="I1370" s="24">
        <f>VLOOKUP(H1370,inTHLBdata!A:H,7,FALSE)</f>
        <v>0</v>
      </c>
      <c r="J1370" s="24">
        <f>VLOOKUP(H1370,inTHLBdata!A:H,8,FALSE)</f>
        <v>0</v>
      </c>
      <c r="N1370" s="24"/>
    </row>
    <row r="1371" spans="1:14">
      <c r="A1371" s="24">
        <v>2002</v>
      </c>
      <c r="B1371" s="24" t="s">
        <v>185</v>
      </c>
      <c r="C1371" t="str">
        <f>VLOOKUP(B1371,'FHF LUT'!$A$5:$H$81,2,FALSE)</f>
        <v>Mountain Pine Beetle</v>
      </c>
      <c r="D1371" s="24">
        <v>1</v>
      </c>
      <c r="E1371" s="24" t="s">
        <v>10</v>
      </c>
      <c r="F1371" s="24">
        <v>209966</v>
      </c>
      <c r="G1371" s="24">
        <v>180566</v>
      </c>
      <c r="H1371" s="24" t="str">
        <f t="shared" si="21"/>
        <v>2002_IBM_1</v>
      </c>
      <c r="I1371" s="24">
        <f>VLOOKUP(H1371,inTHLBdata!A:H,7,FALSE)</f>
        <v>36347</v>
      </c>
      <c r="J1371" s="24">
        <f>VLOOKUP(H1371,inTHLBdata!A:H,8,FALSE)</f>
        <v>26307</v>
      </c>
      <c r="N1371" s="24"/>
    </row>
    <row r="1372" spans="1:14">
      <c r="A1372" s="24">
        <v>2002</v>
      </c>
      <c r="B1372" s="24" t="s">
        <v>185</v>
      </c>
      <c r="C1372" t="str">
        <f>VLOOKUP(B1372,'FHF LUT'!$A$5:$H$81,2,FALSE)</f>
        <v>Mountain Pine Beetle</v>
      </c>
      <c r="D1372" s="24">
        <v>2</v>
      </c>
      <c r="E1372" s="24" t="s">
        <v>22</v>
      </c>
      <c r="F1372" s="24">
        <v>3521</v>
      </c>
      <c r="G1372" s="24">
        <v>3470</v>
      </c>
      <c r="H1372" s="24" t="str">
        <f t="shared" si="21"/>
        <v>2002_IBM_2</v>
      </c>
      <c r="I1372" s="24">
        <f>VLOOKUP(H1372,inTHLBdata!A:H,7,FALSE)</f>
        <v>3947</v>
      </c>
      <c r="J1372" s="24">
        <f>VLOOKUP(H1372,inTHLBdata!A:H,8,FALSE)</f>
        <v>2955</v>
      </c>
      <c r="N1372" s="24"/>
    </row>
    <row r="1373" spans="1:14">
      <c r="A1373" s="24">
        <v>2002</v>
      </c>
      <c r="B1373" s="24" t="s">
        <v>185</v>
      </c>
      <c r="C1373" t="str">
        <f>VLOOKUP(B1373,'FHF LUT'!$A$5:$H$81,2,FALSE)</f>
        <v>Mountain Pine Beetle</v>
      </c>
      <c r="D1373" s="24">
        <v>3</v>
      </c>
      <c r="E1373" s="24" t="s">
        <v>13</v>
      </c>
      <c r="F1373" s="24">
        <v>32265</v>
      </c>
      <c r="G1373" s="24">
        <v>26337</v>
      </c>
      <c r="H1373" s="24" t="str">
        <f t="shared" si="21"/>
        <v>2002_IBM_3</v>
      </c>
      <c r="I1373" s="24">
        <f>VLOOKUP(H1373,inTHLBdata!A:H,7,FALSE)</f>
        <v>21022</v>
      </c>
      <c r="J1373" s="24">
        <f>VLOOKUP(H1373,inTHLBdata!A:H,8,FALSE)</f>
        <v>16675</v>
      </c>
      <c r="N1373" s="24"/>
    </row>
    <row r="1374" spans="1:14">
      <c r="A1374" s="24">
        <v>2002</v>
      </c>
      <c r="B1374" s="24" t="s">
        <v>185</v>
      </c>
      <c r="C1374" t="str">
        <f>VLOOKUP(B1374,'FHF LUT'!$A$5:$H$81,2,FALSE)</f>
        <v>Mountain Pine Beetle</v>
      </c>
      <c r="D1374" s="24">
        <v>4</v>
      </c>
      <c r="E1374" s="24" t="s">
        <v>28</v>
      </c>
      <c r="F1374" s="24">
        <v>1016</v>
      </c>
      <c r="G1374" s="24">
        <v>1016</v>
      </c>
      <c r="H1374" s="24" t="str">
        <f t="shared" si="21"/>
        <v>2002_IBM_4</v>
      </c>
      <c r="I1374" s="24">
        <f>VLOOKUP(H1374,inTHLBdata!A:H,7,FALSE)</f>
        <v>0</v>
      </c>
      <c r="J1374" s="24">
        <f>VLOOKUP(H1374,inTHLBdata!A:H,8,FALSE)</f>
        <v>0</v>
      </c>
      <c r="N1374" s="24"/>
    </row>
    <row r="1375" spans="1:14">
      <c r="A1375" s="24">
        <v>2002</v>
      </c>
      <c r="B1375" s="24" t="s">
        <v>185</v>
      </c>
      <c r="C1375" t="str">
        <f>VLOOKUP(B1375,'FHF LUT'!$A$5:$H$81,2,FALSE)</f>
        <v>Mountain Pine Beetle</v>
      </c>
      <c r="D1375" s="24">
        <v>5</v>
      </c>
      <c r="E1375" s="24" t="s">
        <v>16</v>
      </c>
      <c r="F1375" s="24">
        <v>179479</v>
      </c>
      <c r="G1375" s="24">
        <v>124585</v>
      </c>
      <c r="H1375" s="24" t="str">
        <f t="shared" si="21"/>
        <v>2002_IBM_5</v>
      </c>
      <c r="I1375" s="24">
        <f>VLOOKUP(H1375,inTHLBdata!A:H,7,FALSE)</f>
        <v>74235</v>
      </c>
      <c r="J1375" s="24">
        <f>VLOOKUP(H1375,inTHLBdata!A:H,8,FALSE)</f>
        <v>39314</v>
      </c>
      <c r="N1375" s="24"/>
    </row>
    <row r="1376" spans="1:14">
      <c r="A1376" s="24">
        <v>2002</v>
      </c>
      <c r="B1376" s="24" t="s">
        <v>185</v>
      </c>
      <c r="C1376" t="str">
        <f>VLOOKUP(B1376,'FHF LUT'!$A$5:$H$81,2,FALSE)</f>
        <v>Mountain Pine Beetle</v>
      </c>
      <c r="D1376" s="24">
        <v>7</v>
      </c>
      <c r="E1376" s="24" t="s">
        <v>25</v>
      </c>
      <c r="F1376" s="24">
        <v>93570</v>
      </c>
      <c r="G1376" s="24">
        <v>74742</v>
      </c>
      <c r="H1376" s="24" t="str">
        <f t="shared" si="21"/>
        <v>2002_IBM_7</v>
      </c>
      <c r="I1376" s="24">
        <f>VLOOKUP(H1376,inTHLBdata!A:H,7,FALSE)</f>
        <v>35402</v>
      </c>
      <c r="J1376" s="24">
        <f>VLOOKUP(H1376,inTHLBdata!A:H,8,FALSE)</f>
        <v>20823</v>
      </c>
      <c r="N1376" s="24"/>
    </row>
    <row r="1377" spans="1:14">
      <c r="A1377" s="24">
        <v>2002</v>
      </c>
      <c r="B1377" s="24" t="s">
        <v>185</v>
      </c>
      <c r="C1377" t="str">
        <f>VLOOKUP(B1377,'FHF LUT'!$A$5:$H$81,2,FALSE)</f>
        <v>Mountain Pine Beetle</v>
      </c>
      <c r="D1377" s="24">
        <v>8</v>
      </c>
      <c r="E1377" s="24" t="s">
        <v>29</v>
      </c>
      <c r="F1377" s="24">
        <v>0</v>
      </c>
      <c r="G1377" s="24">
        <v>0</v>
      </c>
      <c r="H1377" s="24" t="str">
        <f t="shared" si="21"/>
        <v>2002_IBM_8</v>
      </c>
      <c r="I1377" s="24">
        <f>VLOOKUP(H1377,inTHLBdata!A:H,7,FALSE)</f>
        <v>0</v>
      </c>
      <c r="J1377" s="24">
        <f>VLOOKUP(H1377,inTHLBdata!A:H,8,FALSE)</f>
        <v>0</v>
      </c>
      <c r="N1377" s="24"/>
    </row>
    <row r="1378" spans="1:14">
      <c r="A1378" s="24">
        <v>2002</v>
      </c>
      <c r="B1378" s="24" t="s">
        <v>185</v>
      </c>
      <c r="C1378" t="str">
        <f>VLOOKUP(B1378,'FHF LUT'!$A$5:$H$81,2,FALSE)</f>
        <v>Mountain Pine Beetle</v>
      </c>
      <c r="D1378" s="24">
        <v>9</v>
      </c>
      <c r="E1378" s="24" t="s">
        <v>7</v>
      </c>
      <c r="F1378" s="24">
        <v>69791</v>
      </c>
      <c r="G1378" s="24">
        <v>53149</v>
      </c>
      <c r="H1378" s="24" t="str">
        <f t="shared" si="21"/>
        <v>2002_IBM_9</v>
      </c>
      <c r="I1378" s="24">
        <f>VLOOKUP(H1378,inTHLBdata!A:H,7,FALSE)</f>
        <v>22110</v>
      </c>
      <c r="J1378" s="24">
        <f>VLOOKUP(H1378,inTHLBdata!A:H,8,FALSE)</f>
        <v>13028</v>
      </c>
      <c r="N1378" s="24"/>
    </row>
    <row r="1379" spans="1:14">
      <c r="A1379" s="24">
        <v>2002</v>
      </c>
      <c r="B1379" s="24" t="s">
        <v>185</v>
      </c>
      <c r="C1379" t="str">
        <f>VLOOKUP(B1379,'FHF LUT'!$A$5:$H$81,2,FALSE)</f>
        <v>Mountain Pine Beetle</v>
      </c>
      <c r="D1379" s="24">
        <v>10</v>
      </c>
      <c r="E1379" s="24" t="s">
        <v>18</v>
      </c>
      <c r="F1379" s="24">
        <v>352</v>
      </c>
      <c r="G1379" s="24">
        <v>352</v>
      </c>
      <c r="H1379" s="24" t="str">
        <f t="shared" si="21"/>
        <v>2002_IBM_10</v>
      </c>
      <c r="I1379" s="24">
        <f>VLOOKUP(H1379,inTHLBdata!A:H,7,FALSE)</f>
        <v>225</v>
      </c>
      <c r="J1379" s="24">
        <f>VLOOKUP(H1379,inTHLBdata!A:H,8,FALSE)</f>
        <v>225</v>
      </c>
      <c r="N1379" s="24"/>
    </row>
    <row r="1380" spans="1:14">
      <c r="A1380" s="24">
        <v>2002</v>
      </c>
      <c r="B1380" s="24" t="s">
        <v>185</v>
      </c>
      <c r="C1380" t="str">
        <f>VLOOKUP(B1380,'FHF LUT'!$A$5:$H$81,2,FALSE)</f>
        <v>Mountain Pine Beetle</v>
      </c>
      <c r="D1380" s="24">
        <v>11</v>
      </c>
      <c r="E1380" s="24" t="s">
        <v>4</v>
      </c>
      <c r="F1380" s="24">
        <v>594678</v>
      </c>
      <c r="G1380" s="24">
        <v>398644</v>
      </c>
      <c r="H1380" s="24" t="str">
        <f t="shared" si="21"/>
        <v>2002_IBM_11</v>
      </c>
      <c r="I1380" s="24">
        <f>VLOOKUP(H1380,inTHLBdata!A:H,7,FALSE)</f>
        <v>382376</v>
      </c>
      <c r="J1380" s="24">
        <f>VLOOKUP(H1380,inTHLBdata!A:H,8,FALSE)</f>
        <v>223047</v>
      </c>
      <c r="N1380" s="24"/>
    </row>
    <row r="1381" spans="1:14">
      <c r="A1381" s="24">
        <v>2002</v>
      </c>
      <c r="B1381" s="24" t="s">
        <v>185</v>
      </c>
      <c r="C1381" t="str">
        <f>VLOOKUP(B1381,'FHF LUT'!$A$5:$H$81,2,FALSE)</f>
        <v>Mountain Pine Beetle</v>
      </c>
      <c r="D1381" s="24">
        <v>12</v>
      </c>
      <c r="E1381" s="24" t="s">
        <v>11</v>
      </c>
      <c r="F1381" s="24">
        <v>1926</v>
      </c>
      <c r="G1381" s="24">
        <v>1926</v>
      </c>
      <c r="H1381" s="24" t="str">
        <f t="shared" si="21"/>
        <v>2002_IBM_12</v>
      </c>
      <c r="I1381" s="24">
        <f>VLOOKUP(H1381,inTHLBdata!A:H,7,FALSE)</f>
        <v>209</v>
      </c>
      <c r="J1381" s="24">
        <f>VLOOKUP(H1381,inTHLBdata!A:H,8,FALSE)</f>
        <v>209</v>
      </c>
      <c r="N1381" s="24"/>
    </row>
    <row r="1382" spans="1:14">
      <c r="A1382" s="24">
        <v>2002</v>
      </c>
      <c r="B1382" s="24" t="s">
        <v>185</v>
      </c>
      <c r="C1382" t="str">
        <f>VLOOKUP(B1382,'FHF LUT'!$A$5:$H$81,2,FALSE)</f>
        <v>Mountain Pine Beetle</v>
      </c>
      <c r="D1382" s="24">
        <v>13</v>
      </c>
      <c r="E1382" s="24" t="s">
        <v>24</v>
      </c>
      <c r="F1382" s="24">
        <v>101496</v>
      </c>
      <c r="G1382" s="24">
        <v>91185</v>
      </c>
      <c r="H1382" s="24" t="str">
        <f t="shared" si="21"/>
        <v>2002_IBM_13</v>
      </c>
      <c r="I1382" s="24">
        <f>VLOOKUP(H1382,inTHLBdata!A:H,7,FALSE)</f>
        <v>36175</v>
      </c>
      <c r="J1382" s="24">
        <f>VLOOKUP(H1382,inTHLBdata!A:H,8,FALSE)</f>
        <v>30811</v>
      </c>
      <c r="N1382" s="24"/>
    </row>
    <row r="1383" spans="1:14">
      <c r="A1383" s="24">
        <v>2002</v>
      </c>
      <c r="B1383" s="24" t="s">
        <v>185</v>
      </c>
      <c r="C1383" t="str">
        <f>VLOOKUP(B1383,'FHF LUT'!$A$5:$H$81,2,FALSE)</f>
        <v>Mountain Pine Beetle</v>
      </c>
      <c r="D1383" s="24">
        <v>14</v>
      </c>
      <c r="E1383" s="24" t="s">
        <v>30</v>
      </c>
      <c r="F1383" s="24">
        <v>14831620</v>
      </c>
      <c r="G1383" s="24">
        <v>13303706</v>
      </c>
      <c r="H1383" s="24" t="str">
        <f t="shared" si="21"/>
        <v>2002_IBM_14</v>
      </c>
      <c r="I1383" s="24">
        <f>VLOOKUP(H1383,inTHLBdata!A:H,7,FALSE)</f>
        <v>5119621</v>
      </c>
      <c r="J1383" s="24">
        <f>VLOOKUP(H1383,inTHLBdata!A:H,8,FALSE)</f>
        <v>3744434</v>
      </c>
      <c r="N1383" s="24"/>
    </row>
    <row r="1384" spans="1:14">
      <c r="A1384" s="24">
        <v>2002</v>
      </c>
      <c r="B1384" s="24" t="s">
        <v>185</v>
      </c>
      <c r="C1384" t="str">
        <f>VLOOKUP(B1384,'FHF LUT'!$A$5:$H$81,2,FALSE)</f>
        <v>Mountain Pine Beetle</v>
      </c>
      <c r="D1384" s="24">
        <v>15</v>
      </c>
      <c r="E1384" s="24" t="s">
        <v>33</v>
      </c>
      <c r="F1384" s="24">
        <v>77897</v>
      </c>
      <c r="G1384" s="24">
        <v>72673</v>
      </c>
      <c r="H1384" s="24" t="str">
        <f t="shared" si="21"/>
        <v>2002_IBM_15</v>
      </c>
      <c r="I1384" s="24">
        <f>VLOOKUP(H1384,inTHLBdata!A:H,7,FALSE)</f>
        <v>43096</v>
      </c>
      <c r="J1384" s="24">
        <f>VLOOKUP(H1384,inTHLBdata!A:H,8,FALSE)</f>
        <v>40144</v>
      </c>
      <c r="N1384" s="24"/>
    </row>
    <row r="1385" spans="1:14">
      <c r="A1385" s="24">
        <v>2002</v>
      </c>
      <c r="B1385" s="24" t="s">
        <v>185</v>
      </c>
      <c r="C1385" t="str">
        <f>VLOOKUP(B1385,'FHF LUT'!$A$5:$H$81,2,FALSE)</f>
        <v>Mountain Pine Beetle</v>
      </c>
      <c r="D1385" s="24">
        <v>16</v>
      </c>
      <c r="E1385" s="24" t="s">
        <v>12</v>
      </c>
      <c r="F1385" s="24">
        <v>99440</v>
      </c>
      <c r="G1385" s="24">
        <v>76663</v>
      </c>
      <c r="H1385" s="24" t="str">
        <f t="shared" si="21"/>
        <v>2002_IBM_16</v>
      </c>
      <c r="I1385" s="24">
        <f>VLOOKUP(H1385,inTHLBdata!A:H,7,FALSE)</f>
        <v>70328</v>
      </c>
      <c r="J1385" s="24">
        <f>VLOOKUP(H1385,inTHLBdata!A:H,8,FALSE)</f>
        <v>49343</v>
      </c>
      <c r="N1385" s="24"/>
    </row>
    <row r="1386" spans="1:14">
      <c r="A1386" s="24">
        <v>2002</v>
      </c>
      <c r="B1386" s="24" t="s">
        <v>185</v>
      </c>
      <c r="C1386" t="str">
        <f>VLOOKUP(B1386,'FHF LUT'!$A$5:$H$81,2,FALSE)</f>
        <v>Mountain Pine Beetle</v>
      </c>
      <c r="D1386" s="24">
        <v>17</v>
      </c>
      <c r="E1386" s="24" t="s">
        <v>32</v>
      </c>
      <c r="F1386" s="24">
        <v>205077</v>
      </c>
      <c r="G1386" s="24">
        <v>180021</v>
      </c>
      <c r="H1386" s="24" t="str">
        <f t="shared" si="21"/>
        <v>2002_IBM_17</v>
      </c>
      <c r="I1386" s="24">
        <f>VLOOKUP(H1386,inTHLBdata!A:H,7,FALSE)</f>
        <v>35427</v>
      </c>
      <c r="J1386" s="24">
        <f>VLOOKUP(H1386,inTHLBdata!A:H,8,FALSE)</f>
        <v>23253</v>
      </c>
      <c r="N1386" s="24"/>
    </row>
    <row r="1387" spans="1:14">
      <c r="A1387" s="24">
        <v>2002</v>
      </c>
      <c r="B1387" s="24" t="s">
        <v>185</v>
      </c>
      <c r="C1387" t="str">
        <f>VLOOKUP(B1387,'FHF LUT'!$A$5:$H$81,2,FALSE)</f>
        <v>Mountain Pine Beetle</v>
      </c>
      <c r="D1387" s="24">
        <v>18</v>
      </c>
      <c r="E1387" s="24" t="s">
        <v>15</v>
      </c>
      <c r="F1387" s="24">
        <v>333645</v>
      </c>
      <c r="G1387" s="24">
        <v>238482</v>
      </c>
      <c r="H1387" s="24" t="str">
        <f t="shared" si="21"/>
        <v>2002_IBM_18</v>
      </c>
      <c r="I1387" s="24">
        <f>VLOOKUP(H1387,inTHLBdata!A:H,7,FALSE)</f>
        <v>262354</v>
      </c>
      <c r="J1387" s="24">
        <f>VLOOKUP(H1387,inTHLBdata!A:H,8,FALSE)</f>
        <v>174009</v>
      </c>
      <c r="N1387" s="24"/>
    </row>
    <row r="1388" spans="1:14">
      <c r="A1388" s="24">
        <v>2002</v>
      </c>
      <c r="B1388" s="24" t="s">
        <v>185</v>
      </c>
      <c r="C1388" t="str">
        <f>VLOOKUP(B1388,'FHF LUT'!$A$5:$H$81,2,FALSE)</f>
        <v>Mountain Pine Beetle</v>
      </c>
      <c r="D1388" s="24">
        <v>20</v>
      </c>
      <c r="E1388" s="24" t="s">
        <v>6</v>
      </c>
      <c r="F1388" s="24">
        <v>465282</v>
      </c>
      <c r="G1388" s="24">
        <v>358264</v>
      </c>
      <c r="H1388" s="24" t="str">
        <f t="shared" si="21"/>
        <v>2002_IBM_20</v>
      </c>
      <c r="I1388" s="24">
        <f>VLOOKUP(H1388,inTHLBdata!A:H,7,FALSE)</f>
        <v>289456</v>
      </c>
      <c r="J1388" s="24">
        <f>VLOOKUP(H1388,inTHLBdata!A:H,8,FALSE)</f>
        <v>197385</v>
      </c>
      <c r="N1388" s="24"/>
    </row>
    <row r="1389" spans="1:14">
      <c r="A1389" s="24">
        <v>2002</v>
      </c>
      <c r="B1389" s="24" t="s">
        <v>185</v>
      </c>
      <c r="C1389" t="str">
        <f>VLOOKUP(B1389,'FHF LUT'!$A$5:$H$81,2,FALSE)</f>
        <v>Mountain Pine Beetle</v>
      </c>
      <c r="D1389" s="24">
        <v>22</v>
      </c>
      <c r="E1389" s="24" t="s">
        <v>19</v>
      </c>
      <c r="F1389" s="24">
        <v>319538</v>
      </c>
      <c r="G1389" s="24">
        <v>207866</v>
      </c>
      <c r="H1389" s="24" t="str">
        <f t="shared" si="21"/>
        <v>2002_IBM_22</v>
      </c>
      <c r="I1389" s="24">
        <f>VLOOKUP(H1389,inTHLBdata!A:H,7,FALSE)</f>
        <v>121005</v>
      </c>
      <c r="J1389" s="24">
        <f>VLOOKUP(H1389,inTHLBdata!A:H,8,FALSE)</f>
        <v>68203</v>
      </c>
      <c r="N1389" s="24"/>
    </row>
    <row r="1390" spans="1:14">
      <c r="A1390" s="24">
        <v>2002</v>
      </c>
      <c r="B1390" s="24" t="s">
        <v>185</v>
      </c>
      <c r="C1390" t="str">
        <f>VLOOKUP(B1390,'FHF LUT'!$A$5:$H$81,2,FALSE)</f>
        <v>Mountain Pine Beetle</v>
      </c>
      <c r="D1390" s="24">
        <v>23</v>
      </c>
      <c r="E1390" s="24" t="s">
        <v>27</v>
      </c>
      <c r="F1390" s="24">
        <v>399639</v>
      </c>
      <c r="G1390" s="24">
        <v>282672</v>
      </c>
      <c r="H1390" s="24" t="str">
        <f t="shared" si="21"/>
        <v>2002_IBM_23</v>
      </c>
      <c r="I1390" s="24">
        <f>VLOOKUP(H1390,inTHLBdata!A:H,7,FALSE)</f>
        <v>251854</v>
      </c>
      <c r="J1390" s="24">
        <f>VLOOKUP(H1390,inTHLBdata!A:H,8,FALSE)</f>
        <v>150948</v>
      </c>
      <c r="N1390" s="24"/>
    </row>
    <row r="1391" spans="1:14">
      <c r="A1391" s="24">
        <v>2002</v>
      </c>
      <c r="B1391" s="24" t="s">
        <v>185</v>
      </c>
      <c r="C1391" t="str">
        <f>VLOOKUP(B1391,'FHF LUT'!$A$5:$H$81,2,FALSE)</f>
        <v>Mountain Pine Beetle</v>
      </c>
      <c r="D1391" s="24">
        <v>24</v>
      </c>
      <c r="E1391" s="24" t="s">
        <v>17</v>
      </c>
      <c r="F1391" s="24">
        <v>16468834</v>
      </c>
      <c r="G1391" s="24">
        <v>12135203</v>
      </c>
      <c r="H1391" s="24" t="str">
        <f t="shared" si="21"/>
        <v>2002_IBM_24</v>
      </c>
      <c r="I1391" s="24">
        <f>VLOOKUP(H1391,inTHLBdata!A:H,7,FALSE)</f>
        <v>8752807</v>
      </c>
      <c r="J1391" s="24">
        <f>VLOOKUP(H1391,inTHLBdata!A:H,8,FALSE)</f>
        <v>5614671</v>
      </c>
      <c r="N1391" s="24"/>
    </row>
    <row r="1392" spans="1:14">
      <c r="A1392" s="24">
        <v>2002</v>
      </c>
      <c r="B1392" s="24" t="s">
        <v>185</v>
      </c>
      <c r="C1392" t="str">
        <f>VLOOKUP(B1392,'FHF LUT'!$A$5:$H$81,2,FALSE)</f>
        <v>Mountain Pine Beetle</v>
      </c>
      <c r="D1392" s="24">
        <v>25</v>
      </c>
      <c r="E1392" s="24" t="s">
        <v>23</v>
      </c>
      <c r="F1392" s="24">
        <v>0</v>
      </c>
      <c r="G1392" s="24">
        <v>0</v>
      </c>
      <c r="H1392" s="24" t="str">
        <f t="shared" si="21"/>
        <v>2002_IBM_25</v>
      </c>
      <c r="I1392" s="24">
        <f>VLOOKUP(H1392,inTHLBdata!A:H,7,FALSE)</f>
        <v>0</v>
      </c>
      <c r="J1392" s="24">
        <f>VLOOKUP(H1392,inTHLBdata!A:H,8,FALSE)</f>
        <v>0</v>
      </c>
      <c r="N1392" s="24"/>
    </row>
    <row r="1393" spans="1:14">
      <c r="A1393" s="24">
        <v>2002</v>
      </c>
      <c r="B1393" s="24" t="s">
        <v>185</v>
      </c>
      <c r="C1393" t="str">
        <f>VLOOKUP(B1393,'FHF LUT'!$A$5:$H$81,2,FALSE)</f>
        <v>Mountain Pine Beetle</v>
      </c>
      <c r="D1393" s="24">
        <v>26</v>
      </c>
      <c r="E1393" s="24" t="s">
        <v>14</v>
      </c>
      <c r="F1393" s="24">
        <v>9501674</v>
      </c>
      <c r="G1393" s="24">
        <v>6537083</v>
      </c>
      <c r="H1393" s="24" t="str">
        <f t="shared" si="21"/>
        <v>2002_IBM_26</v>
      </c>
      <c r="I1393" s="24">
        <f>VLOOKUP(H1393,inTHLBdata!A:H,7,FALSE)</f>
        <v>6037257</v>
      </c>
      <c r="J1393" s="24">
        <f>VLOOKUP(H1393,inTHLBdata!A:H,8,FALSE)</f>
        <v>3682205</v>
      </c>
      <c r="N1393" s="24"/>
    </row>
    <row r="1394" spans="1:14">
      <c r="A1394" s="24">
        <v>2002</v>
      </c>
      <c r="B1394" s="24" t="s">
        <v>185</v>
      </c>
      <c r="C1394" t="str">
        <f>VLOOKUP(B1394,'FHF LUT'!$A$5:$H$81,2,FALSE)</f>
        <v>Mountain Pine Beetle</v>
      </c>
      <c r="D1394" s="24">
        <v>27</v>
      </c>
      <c r="E1394" s="24" t="s">
        <v>21</v>
      </c>
      <c r="F1394" s="24">
        <v>144</v>
      </c>
      <c r="G1394" s="24">
        <v>86</v>
      </c>
      <c r="H1394" s="24" t="str">
        <f t="shared" si="21"/>
        <v>2002_IBM_27</v>
      </c>
      <c r="I1394" s="24">
        <f>VLOOKUP(H1394,inTHLBdata!A:H,7,FALSE)</f>
        <v>76</v>
      </c>
      <c r="J1394" s="24">
        <f>VLOOKUP(H1394,inTHLBdata!A:H,8,FALSE)</f>
        <v>44</v>
      </c>
      <c r="N1394" s="24"/>
    </row>
    <row r="1395" spans="1:14">
      <c r="A1395" s="24">
        <v>2002</v>
      </c>
      <c r="B1395" s="24" t="s">
        <v>185</v>
      </c>
      <c r="C1395" t="str">
        <f>VLOOKUP(B1395,'FHF LUT'!$A$5:$H$81,2,FALSE)</f>
        <v>Mountain Pine Beetle</v>
      </c>
      <c r="D1395" s="24">
        <v>29</v>
      </c>
      <c r="E1395" s="24" t="s">
        <v>9</v>
      </c>
      <c r="F1395" s="24">
        <v>2644397</v>
      </c>
      <c r="G1395" s="24">
        <v>1893407</v>
      </c>
      <c r="H1395" s="24" t="str">
        <f t="shared" si="21"/>
        <v>2002_IBM_29</v>
      </c>
      <c r="I1395" s="24">
        <f>VLOOKUP(H1395,inTHLBdata!A:H,7,FALSE)</f>
        <v>1433961</v>
      </c>
      <c r="J1395" s="24">
        <f>VLOOKUP(H1395,inTHLBdata!A:H,8,FALSE)</f>
        <v>920424</v>
      </c>
      <c r="N1395" s="24"/>
    </row>
    <row r="1396" spans="1:14">
      <c r="A1396" s="24">
        <v>2002</v>
      </c>
      <c r="B1396" s="24" t="s">
        <v>185</v>
      </c>
      <c r="C1396" t="str">
        <f>VLOOKUP(B1396,'FHF LUT'!$A$5:$H$81,2,FALSE)</f>
        <v>Mountain Pine Beetle</v>
      </c>
      <c r="D1396" s="24">
        <v>30</v>
      </c>
      <c r="E1396" s="24" t="s">
        <v>35</v>
      </c>
      <c r="F1396" s="24">
        <v>158697</v>
      </c>
      <c r="G1396" s="24">
        <v>157866</v>
      </c>
      <c r="H1396" s="24" t="str">
        <f t="shared" si="21"/>
        <v>2002_IBM_30</v>
      </c>
      <c r="I1396" s="24">
        <f>VLOOKUP(H1396,inTHLBdata!A:H,7,FALSE)</f>
        <v>2681</v>
      </c>
      <c r="J1396" s="24">
        <f>VLOOKUP(H1396,inTHLBdata!A:H,8,FALSE)</f>
        <v>2441</v>
      </c>
      <c r="N1396" s="24"/>
    </row>
    <row r="1397" spans="1:14">
      <c r="A1397" s="24">
        <v>2002</v>
      </c>
      <c r="B1397" s="24" t="s">
        <v>185</v>
      </c>
      <c r="C1397" t="str">
        <f>VLOOKUP(B1397,'FHF LUT'!$A$5:$H$81,2,FALSE)</f>
        <v>Mountain Pine Beetle</v>
      </c>
      <c r="D1397" s="24">
        <v>31</v>
      </c>
      <c r="E1397" s="24" t="s">
        <v>34</v>
      </c>
      <c r="F1397" s="24">
        <v>76914</v>
      </c>
      <c r="G1397" s="24">
        <v>72423</v>
      </c>
      <c r="H1397" s="24" t="str">
        <f t="shared" si="21"/>
        <v>2002_IBM_31</v>
      </c>
      <c r="I1397" s="24">
        <f>VLOOKUP(H1397,inTHLBdata!A:H,7,FALSE)</f>
        <v>13963</v>
      </c>
      <c r="J1397" s="24">
        <f>VLOOKUP(H1397,inTHLBdata!A:H,8,FALSE)</f>
        <v>11526</v>
      </c>
      <c r="N1397" s="24"/>
    </row>
    <row r="1398" spans="1:14">
      <c r="A1398" s="24">
        <v>2002</v>
      </c>
      <c r="B1398" s="24" t="s">
        <v>185</v>
      </c>
      <c r="C1398" t="str">
        <f>VLOOKUP(B1398,'FHF LUT'!$A$5:$H$81,2,FALSE)</f>
        <v>Mountain Pine Beetle</v>
      </c>
      <c r="D1398" s="24">
        <v>38</v>
      </c>
      <c r="E1398" s="24" t="s">
        <v>8</v>
      </c>
      <c r="F1398" s="24">
        <v>0</v>
      </c>
      <c r="G1398" s="24">
        <v>0</v>
      </c>
      <c r="H1398" s="24" t="str">
        <f t="shared" si="21"/>
        <v>2002_IBM_38</v>
      </c>
      <c r="I1398" s="24">
        <f>VLOOKUP(H1398,inTHLBdata!A:H,7,FALSE)</f>
        <v>0</v>
      </c>
      <c r="J1398" s="24">
        <f>VLOOKUP(H1398,inTHLBdata!A:H,8,FALSE)</f>
        <v>0</v>
      </c>
      <c r="N1398" s="24"/>
    </row>
    <row r="1399" spans="1:14">
      <c r="A1399" s="24">
        <v>2002</v>
      </c>
      <c r="B1399" s="24" t="s">
        <v>185</v>
      </c>
      <c r="C1399" t="str">
        <f>VLOOKUP(B1399,'FHF LUT'!$A$5:$H$81,2,FALSE)</f>
        <v>Mountain Pine Beetle</v>
      </c>
      <c r="D1399" s="24">
        <v>39</v>
      </c>
      <c r="E1399" s="24" t="s">
        <v>36</v>
      </c>
      <c r="F1399" s="24">
        <v>0</v>
      </c>
      <c r="G1399" s="24">
        <v>0</v>
      </c>
      <c r="H1399" s="24" t="str">
        <f t="shared" si="21"/>
        <v>2002_IBM_39</v>
      </c>
      <c r="I1399" s="24">
        <f>VLOOKUP(H1399,inTHLBdata!A:H,7,FALSE)</f>
        <v>0</v>
      </c>
      <c r="J1399" s="24">
        <f>VLOOKUP(H1399,inTHLBdata!A:H,8,FALSE)</f>
        <v>0</v>
      </c>
      <c r="N1399" s="24"/>
    </row>
    <row r="1400" spans="1:14">
      <c r="A1400" s="24">
        <v>2002</v>
      </c>
      <c r="B1400" s="24" t="s">
        <v>185</v>
      </c>
      <c r="C1400" t="str">
        <f>VLOOKUP(B1400,'FHF LUT'!$A$5:$H$81,2,FALSE)</f>
        <v>Mountain Pine Beetle</v>
      </c>
      <c r="D1400" s="24">
        <v>40</v>
      </c>
      <c r="E1400" s="24" t="s">
        <v>31</v>
      </c>
      <c r="F1400" s="24">
        <v>0</v>
      </c>
      <c r="G1400" s="24">
        <v>0</v>
      </c>
      <c r="H1400" s="24" t="str">
        <f t="shared" si="21"/>
        <v>2002_IBM_40</v>
      </c>
      <c r="I1400" s="24">
        <f>VLOOKUP(H1400,inTHLBdata!A:H,7,FALSE)</f>
        <v>0</v>
      </c>
      <c r="J1400" s="24">
        <f>VLOOKUP(H1400,inTHLBdata!A:H,8,FALSE)</f>
        <v>0</v>
      </c>
      <c r="N1400" s="24"/>
    </row>
    <row r="1401" spans="1:14">
      <c r="A1401" s="24">
        <v>2002</v>
      </c>
      <c r="B1401" s="24" t="s">
        <v>185</v>
      </c>
      <c r="C1401" t="str">
        <f>VLOOKUP(B1401,'FHF LUT'!$A$5:$H$81,2,FALSE)</f>
        <v>Mountain Pine Beetle</v>
      </c>
      <c r="D1401" s="24">
        <v>41</v>
      </c>
      <c r="E1401" s="24" t="s">
        <v>26</v>
      </c>
      <c r="F1401" s="24">
        <v>3072</v>
      </c>
      <c r="G1401" s="24">
        <v>1814</v>
      </c>
      <c r="H1401" s="24" t="str">
        <f t="shared" si="21"/>
        <v>2002_IBM_41</v>
      </c>
      <c r="I1401" s="24">
        <f>VLOOKUP(H1401,inTHLBdata!A:H,7,FALSE)</f>
        <v>72</v>
      </c>
      <c r="J1401" s="24">
        <f>VLOOKUP(H1401,inTHLBdata!A:H,8,FALSE)</f>
        <v>14</v>
      </c>
      <c r="N1401" s="24"/>
    </row>
    <row r="1402" spans="1:14">
      <c r="A1402" s="24">
        <v>2002</v>
      </c>
      <c r="B1402" s="24" t="s">
        <v>185</v>
      </c>
      <c r="C1402" t="str">
        <f>VLOOKUP(B1402,'FHF LUT'!$A$5:$H$81,2,FALSE)</f>
        <v>Mountain Pine Beetle</v>
      </c>
      <c r="D1402" s="24">
        <v>43</v>
      </c>
      <c r="E1402" s="24" t="s">
        <v>20</v>
      </c>
      <c r="F1402" s="24">
        <v>444</v>
      </c>
      <c r="G1402" s="24">
        <v>444</v>
      </c>
      <c r="H1402" s="24" t="str">
        <f t="shared" si="21"/>
        <v>2002_IBM_43</v>
      </c>
      <c r="I1402" s="24">
        <f>VLOOKUP(H1402,inTHLBdata!A:H,7,FALSE)</f>
        <v>200</v>
      </c>
      <c r="J1402" s="24">
        <f>VLOOKUP(H1402,inTHLBdata!A:H,8,FALSE)</f>
        <v>200</v>
      </c>
      <c r="N1402" s="24"/>
    </row>
    <row r="1403" spans="1:14">
      <c r="A1403" s="24">
        <v>2002</v>
      </c>
      <c r="B1403" s="24" t="s">
        <v>185</v>
      </c>
      <c r="C1403" t="str">
        <f>VLOOKUP(B1403,'FHF LUT'!$A$5:$H$81,2,FALSE)</f>
        <v>Mountain Pine Beetle</v>
      </c>
      <c r="D1403" s="24">
        <v>44</v>
      </c>
      <c r="E1403" s="24" t="s">
        <v>3</v>
      </c>
      <c r="F1403" s="24">
        <v>0</v>
      </c>
      <c r="G1403" s="24">
        <v>0</v>
      </c>
      <c r="H1403" s="24" t="str">
        <f t="shared" si="21"/>
        <v>2002_IBM_44</v>
      </c>
      <c r="I1403" s="24">
        <f>VLOOKUP(H1403,inTHLBdata!A:H,7,FALSE)</f>
        <v>0</v>
      </c>
      <c r="J1403" s="24">
        <f>VLOOKUP(H1403,inTHLBdata!A:H,8,FALSE)</f>
        <v>0</v>
      </c>
      <c r="N1403" s="24"/>
    </row>
    <row r="1404" spans="1:14">
      <c r="A1404" s="24">
        <v>2002</v>
      </c>
      <c r="B1404" s="24" t="s">
        <v>185</v>
      </c>
      <c r="C1404" t="str">
        <f>VLOOKUP(B1404,'FHF LUT'!$A$5:$H$81,2,FALSE)</f>
        <v>Mountain Pine Beetle</v>
      </c>
      <c r="D1404" s="24">
        <v>45</v>
      </c>
      <c r="E1404" s="24" t="s">
        <v>5</v>
      </c>
      <c r="F1404" s="24">
        <v>42536</v>
      </c>
      <c r="G1404" s="24">
        <v>35641</v>
      </c>
      <c r="H1404" s="24" t="str">
        <f t="shared" si="21"/>
        <v>2002_IBM_45</v>
      </c>
      <c r="I1404" s="24">
        <f>VLOOKUP(H1404,inTHLBdata!A:H,7,FALSE)</f>
        <v>21266</v>
      </c>
      <c r="J1404" s="24">
        <f>VLOOKUP(H1404,inTHLBdata!A:H,8,FALSE)</f>
        <v>17084</v>
      </c>
      <c r="N1404" s="24"/>
    </row>
    <row r="1405" spans="1:14">
      <c r="A1405" s="24">
        <v>2002</v>
      </c>
      <c r="B1405" s="24" t="s">
        <v>185</v>
      </c>
      <c r="C1405" t="str">
        <f>VLOOKUP(B1405,'FHF LUT'!$A$5:$H$81,2,FALSE)</f>
        <v>Mountain Pine Beetle</v>
      </c>
      <c r="D1405" s="24">
        <v>46</v>
      </c>
      <c r="E1405" s="24" t="s">
        <v>234</v>
      </c>
      <c r="F1405" s="24">
        <v>4818885</v>
      </c>
      <c r="G1405" s="24">
        <v>4818804</v>
      </c>
      <c r="H1405" s="24" t="str">
        <f t="shared" si="21"/>
        <v>2002_IBM_46</v>
      </c>
      <c r="I1405" s="24">
        <f>VLOOKUP(H1405,inTHLBdata!A:H,7,FALSE)</f>
        <v>942</v>
      </c>
      <c r="J1405" s="24">
        <f>VLOOKUP(H1405,inTHLBdata!A:H,8,FALSE)</f>
        <v>942</v>
      </c>
      <c r="N1405" s="24"/>
    </row>
    <row r="1406" spans="1:14">
      <c r="A1406" s="24">
        <v>2002</v>
      </c>
      <c r="B1406" s="24" t="s">
        <v>185</v>
      </c>
      <c r="C1406" t="str">
        <f>VLOOKUP(B1406,'FHF LUT'!$A$5:$H$81,2,FALSE)</f>
        <v>Mountain Pine Beetle</v>
      </c>
      <c r="D1406" s="24">
        <v>47</v>
      </c>
      <c r="E1406" s="24" t="s">
        <v>233</v>
      </c>
      <c r="F1406" s="24">
        <v>0</v>
      </c>
      <c r="G1406" s="24">
        <v>0</v>
      </c>
      <c r="H1406" s="24" t="str">
        <f t="shared" si="21"/>
        <v>2002_IBM_47</v>
      </c>
      <c r="I1406" s="24">
        <f>VLOOKUP(H1406,inTHLBdata!A:H,7,FALSE)</f>
        <v>0</v>
      </c>
      <c r="J1406" s="24">
        <f>VLOOKUP(H1406,inTHLBdata!A:H,8,FALSE)</f>
        <v>0</v>
      </c>
      <c r="N1406" s="24"/>
    </row>
    <row r="1407" spans="1:14">
      <c r="A1407" s="24">
        <v>2002</v>
      </c>
      <c r="B1407" s="24" t="s">
        <v>185</v>
      </c>
      <c r="C1407" t="str">
        <f>VLOOKUP(B1407,'FHF LUT'!$A$5:$H$81,2,FALSE)</f>
        <v>Mountain Pine Beetle</v>
      </c>
      <c r="D1407" s="24">
        <v>48</v>
      </c>
      <c r="E1407" s="24" t="s">
        <v>235</v>
      </c>
      <c r="F1407" s="24">
        <v>0</v>
      </c>
      <c r="G1407" s="24">
        <v>0</v>
      </c>
      <c r="H1407" s="24" t="str">
        <f t="shared" si="21"/>
        <v>2002_IBM_48</v>
      </c>
      <c r="I1407" s="24">
        <f>VLOOKUP(H1407,inTHLBdata!A:H,7,FALSE)</f>
        <v>0</v>
      </c>
      <c r="J1407" s="24">
        <f>VLOOKUP(H1407,inTHLBdata!A:H,8,FALSE)</f>
        <v>0</v>
      </c>
      <c r="N1407" s="24"/>
    </row>
    <row r="1408" spans="1:14">
      <c r="A1408" s="24">
        <v>2002</v>
      </c>
      <c r="B1408" s="24" t="s">
        <v>186</v>
      </c>
      <c r="C1408" t="str">
        <f>VLOOKUP(B1408,'FHF LUT'!$A$5:$H$81,2,FALSE)</f>
        <v>Spruce Beetle</v>
      </c>
      <c r="D1408" s="24">
        <v>1</v>
      </c>
      <c r="E1408" s="24" t="s">
        <v>10</v>
      </c>
      <c r="F1408" s="24">
        <v>0</v>
      </c>
      <c r="G1408" s="24">
        <v>0</v>
      </c>
      <c r="H1408" s="24" t="str">
        <f t="shared" si="21"/>
        <v>2002_IBS_1</v>
      </c>
      <c r="I1408" s="24">
        <f>VLOOKUP(H1408,inTHLBdata!A:H,7,FALSE)</f>
        <v>0</v>
      </c>
      <c r="J1408" s="24">
        <f>VLOOKUP(H1408,inTHLBdata!A:H,8,FALSE)</f>
        <v>0</v>
      </c>
      <c r="N1408" s="24"/>
    </row>
    <row r="1409" spans="1:14">
      <c r="A1409" s="24">
        <v>2002</v>
      </c>
      <c r="B1409" s="24" t="s">
        <v>186</v>
      </c>
      <c r="C1409" t="str">
        <f>VLOOKUP(B1409,'FHF LUT'!$A$5:$H$81,2,FALSE)</f>
        <v>Spruce Beetle</v>
      </c>
      <c r="D1409" s="24">
        <v>2</v>
      </c>
      <c r="E1409" s="24" t="s">
        <v>22</v>
      </c>
      <c r="F1409" s="24">
        <v>0</v>
      </c>
      <c r="G1409" s="24">
        <v>0</v>
      </c>
      <c r="H1409" s="24" t="str">
        <f t="shared" si="21"/>
        <v>2002_IBS_2</v>
      </c>
      <c r="I1409" s="24">
        <f>VLOOKUP(H1409,inTHLBdata!A:H,7,FALSE)</f>
        <v>0</v>
      </c>
      <c r="J1409" s="24">
        <f>VLOOKUP(H1409,inTHLBdata!A:H,8,FALSE)</f>
        <v>0</v>
      </c>
      <c r="N1409" s="24"/>
    </row>
    <row r="1410" spans="1:14">
      <c r="A1410" s="24">
        <v>2002</v>
      </c>
      <c r="B1410" s="24" t="s">
        <v>186</v>
      </c>
      <c r="C1410" t="str">
        <f>VLOOKUP(B1410,'FHF LUT'!$A$5:$H$81,2,FALSE)</f>
        <v>Spruce Beetle</v>
      </c>
      <c r="D1410" s="24">
        <v>3</v>
      </c>
      <c r="E1410" s="24" t="s">
        <v>13</v>
      </c>
      <c r="F1410" s="24">
        <v>25895</v>
      </c>
      <c r="G1410" s="24">
        <v>23904</v>
      </c>
      <c r="H1410" s="24" t="str">
        <f t="shared" si="21"/>
        <v>2002_IBS_3</v>
      </c>
      <c r="I1410" s="24">
        <f>VLOOKUP(H1410,inTHLBdata!A:H,7,FALSE)</f>
        <v>19254</v>
      </c>
      <c r="J1410" s="24">
        <f>VLOOKUP(H1410,inTHLBdata!A:H,8,FALSE)</f>
        <v>17696</v>
      </c>
      <c r="N1410" s="24"/>
    </row>
    <row r="1411" spans="1:14">
      <c r="A1411" s="24">
        <v>2002</v>
      </c>
      <c r="B1411" s="24" t="s">
        <v>186</v>
      </c>
      <c r="C1411" t="str">
        <f>VLOOKUP(B1411,'FHF LUT'!$A$5:$H$81,2,FALSE)</f>
        <v>Spruce Beetle</v>
      </c>
      <c r="D1411" s="24">
        <v>4</v>
      </c>
      <c r="E1411" s="24" t="s">
        <v>28</v>
      </c>
      <c r="F1411" s="24">
        <v>0</v>
      </c>
      <c r="G1411" s="24">
        <v>0</v>
      </c>
      <c r="H1411" s="24" t="str">
        <f t="shared" ref="H1411:H1474" si="22">CONCATENATE(A1411,"_",B1411,"_",D1411)</f>
        <v>2002_IBS_4</v>
      </c>
      <c r="I1411" s="24">
        <f>VLOOKUP(H1411,inTHLBdata!A:H,7,FALSE)</f>
        <v>0</v>
      </c>
      <c r="J1411" s="24">
        <f>VLOOKUP(H1411,inTHLBdata!A:H,8,FALSE)</f>
        <v>0</v>
      </c>
      <c r="N1411" s="24"/>
    </row>
    <row r="1412" spans="1:14">
      <c r="A1412" s="24">
        <v>2002</v>
      </c>
      <c r="B1412" s="24" t="s">
        <v>186</v>
      </c>
      <c r="C1412" t="str">
        <f>VLOOKUP(B1412,'FHF LUT'!$A$5:$H$81,2,FALSE)</f>
        <v>Spruce Beetle</v>
      </c>
      <c r="D1412" s="24">
        <v>5</v>
      </c>
      <c r="E1412" s="24" t="s">
        <v>16</v>
      </c>
      <c r="F1412" s="24">
        <v>358</v>
      </c>
      <c r="G1412" s="24">
        <v>358</v>
      </c>
      <c r="H1412" s="24" t="str">
        <f t="shared" si="22"/>
        <v>2002_IBS_5</v>
      </c>
      <c r="I1412" s="24">
        <f>VLOOKUP(H1412,inTHLBdata!A:H,7,FALSE)</f>
        <v>0</v>
      </c>
      <c r="J1412" s="24">
        <f>VLOOKUP(H1412,inTHLBdata!A:H,8,FALSE)</f>
        <v>0</v>
      </c>
      <c r="N1412" s="24"/>
    </row>
    <row r="1413" spans="1:14">
      <c r="A1413" s="24">
        <v>2002</v>
      </c>
      <c r="B1413" s="24" t="s">
        <v>186</v>
      </c>
      <c r="C1413" t="str">
        <f>VLOOKUP(B1413,'FHF LUT'!$A$5:$H$81,2,FALSE)</f>
        <v>Spruce Beetle</v>
      </c>
      <c r="D1413" s="24">
        <v>7</v>
      </c>
      <c r="E1413" s="24" t="s">
        <v>25</v>
      </c>
      <c r="F1413" s="24">
        <v>295</v>
      </c>
      <c r="G1413" s="24">
        <v>295</v>
      </c>
      <c r="H1413" s="24" t="str">
        <f t="shared" si="22"/>
        <v>2002_IBS_7</v>
      </c>
      <c r="I1413" s="24">
        <f>VLOOKUP(H1413,inTHLBdata!A:H,7,FALSE)</f>
        <v>0</v>
      </c>
      <c r="J1413" s="24">
        <f>VLOOKUP(H1413,inTHLBdata!A:H,8,FALSE)</f>
        <v>0</v>
      </c>
      <c r="N1413" s="24"/>
    </row>
    <row r="1414" spans="1:14">
      <c r="A1414" s="24">
        <v>2002</v>
      </c>
      <c r="B1414" s="24" t="s">
        <v>186</v>
      </c>
      <c r="C1414" t="str">
        <f>VLOOKUP(B1414,'FHF LUT'!$A$5:$H$81,2,FALSE)</f>
        <v>Spruce Beetle</v>
      </c>
      <c r="D1414" s="24">
        <v>8</v>
      </c>
      <c r="E1414" s="24" t="s">
        <v>29</v>
      </c>
      <c r="F1414" s="24">
        <v>0</v>
      </c>
      <c r="G1414" s="24">
        <v>0</v>
      </c>
      <c r="H1414" s="24" t="str">
        <f t="shared" si="22"/>
        <v>2002_IBS_8</v>
      </c>
      <c r="I1414" s="24">
        <f>VLOOKUP(H1414,inTHLBdata!A:H,7,FALSE)</f>
        <v>0</v>
      </c>
      <c r="J1414" s="24">
        <f>VLOOKUP(H1414,inTHLBdata!A:H,8,FALSE)</f>
        <v>0</v>
      </c>
      <c r="N1414" s="24"/>
    </row>
    <row r="1415" spans="1:14">
      <c r="A1415" s="24">
        <v>2002</v>
      </c>
      <c r="B1415" s="24" t="s">
        <v>186</v>
      </c>
      <c r="C1415" t="str">
        <f>VLOOKUP(B1415,'FHF LUT'!$A$5:$H$81,2,FALSE)</f>
        <v>Spruce Beetle</v>
      </c>
      <c r="D1415" s="24">
        <v>9</v>
      </c>
      <c r="E1415" s="24" t="s">
        <v>7</v>
      </c>
      <c r="F1415" s="24">
        <v>0</v>
      </c>
      <c r="G1415" s="24">
        <v>0</v>
      </c>
      <c r="H1415" s="24" t="str">
        <f t="shared" si="22"/>
        <v>2002_IBS_9</v>
      </c>
      <c r="I1415" s="24">
        <f>VLOOKUP(H1415,inTHLBdata!A:H,7,FALSE)</f>
        <v>0</v>
      </c>
      <c r="J1415" s="24">
        <f>VLOOKUP(H1415,inTHLBdata!A:H,8,FALSE)</f>
        <v>0</v>
      </c>
      <c r="N1415" s="24"/>
    </row>
    <row r="1416" spans="1:14">
      <c r="A1416" s="24">
        <v>2002</v>
      </c>
      <c r="B1416" s="24" t="s">
        <v>186</v>
      </c>
      <c r="C1416" t="str">
        <f>VLOOKUP(B1416,'FHF LUT'!$A$5:$H$81,2,FALSE)</f>
        <v>Spruce Beetle</v>
      </c>
      <c r="D1416" s="24">
        <v>10</v>
      </c>
      <c r="E1416" s="24" t="s">
        <v>18</v>
      </c>
      <c r="F1416" s="24">
        <v>230</v>
      </c>
      <c r="G1416" s="24">
        <v>230</v>
      </c>
      <c r="H1416" s="24" t="str">
        <f t="shared" si="22"/>
        <v>2002_IBS_10</v>
      </c>
      <c r="I1416" s="24">
        <f>VLOOKUP(H1416,inTHLBdata!A:H,7,FALSE)</f>
        <v>0</v>
      </c>
      <c r="J1416" s="24">
        <f>VLOOKUP(H1416,inTHLBdata!A:H,8,FALSE)</f>
        <v>0</v>
      </c>
      <c r="N1416" s="24"/>
    </row>
    <row r="1417" spans="1:14">
      <c r="A1417" s="24">
        <v>2002</v>
      </c>
      <c r="B1417" s="24" t="s">
        <v>186</v>
      </c>
      <c r="C1417" t="str">
        <f>VLOOKUP(B1417,'FHF LUT'!$A$5:$H$81,2,FALSE)</f>
        <v>Spruce Beetle</v>
      </c>
      <c r="D1417" s="24">
        <v>11</v>
      </c>
      <c r="E1417" s="24" t="s">
        <v>4</v>
      </c>
      <c r="F1417" s="24">
        <v>460</v>
      </c>
      <c r="G1417" s="24">
        <v>425</v>
      </c>
      <c r="H1417" s="24" t="str">
        <f t="shared" si="22"/>
        <v>2002_IBS_11</v>
      </c>
      <c r="I1417" s="24">
        <f>VLOOKUP(H1417,inTHLBdata!A:H,7,FALSE)</f>
        <v>169</v>
      </c>
      <c r="J1417" s="24">
        <f>VLOOKUP(H1417,inTHLBdata!A:H,8,FALSE)</f>
        <v>134</v>
      </c>
      <c r="N1417" s="24"/>
    </row>
    <row r="1418" spans="1:14">
      <c r="A1418" s="24">
        <v>2002</v>
      </c>
      <c r="B1418" s="24" t="s">
        <v>186</v>
      </c>
      <c r="C1418" t="str">
        <f>VLOOKUP(B1418,'FHF LUT'!$A$5:$H$81,2,FALSE)</f>
        <v>Spruce Beetle</v>
      </c>
      <c r="D1418" s="24">
        <v>12</v>
      </c>
      <c r="E1418" s="24" t="s">
        <v>11</v>
      </c>
      <c r="F1418" s="24">
        <v>216</v>
      </c>
      <c r="G1418" s="24">
        <v>216</v>
      </c>
      <c r="H1418" s="24" t="str">
        <f t="shared" si="22"/>
        <v>2002_IBS_12</v>
      </c>
      <c r="I1418" s="24">
        <f>VLOOKUP(H1418,inTHLBdata!A:H,7,FALSE)</f>
        <v>0</v>
      </c>
      <c r="J1418" s="24">
        <f>VLOOKUP(H1418,inTHLBdata!A:H,8,FALSE)</f>
        <v>0</v>
      </c>
      <c r="N1418" s="24"/>
    </row>
    <row r="1419" spans="1:14">
      <c r="A1419" s="24">
        <v>2002</v>
      </c>
      <c r="B1419" s="24" t="s">
        <v>186</v>
      </c>
      <c r="C1419" t="str">
        <f>VLOOKUP(B1419,'FHF LUT'!$A$5:$H$81,2,FALSE)</f>
        <v>Spruce Beetle</v>
      </c>
      <c r="D1419" s="24">
        <v>13</v>
      </c>
      <c r="E1419" s="24" t="s">
        <v>24</v>
      </c>
      <c r="F1419" s="24">
        <v>0</v>
      </c>
      <c r="G1419" s="24">
        <v>0</v>
      </c>
      <c r="H1419" s="24" t="str">
        <f t="shared" si="22"/>
        <v>2002_IBS_13</v>
      </c>
      <c r="I1419" s="24">
        <f>VLOOKUP(H1419,inTHLBdata!A:H,7,FALSE)</f>
        <v>0</v>
      </c>
      <c r="J1419" s="24">
        <f>VLOOKUP(H1419,inTHLBdata!A:H,8,FALSE)</f>
        <v>0</v>
      </c>
      <c r="N1419" s="24"/>
    </row>
    <row r="1420" spans="1:14">
      <c r="A1420" s="24">
        <v>2002</v>
      </c>
      <c r="B1420" s="24" t="s">
        <v>186</v>
      </c>
      <c r="C1420" t="str">
        <f>VLOOKUP(B1420,'FHF LUT'!$A$5:$H$81,2,FALSE)</f>
        <v>Spruce Beetle</v>
      </c>
      <c r="D1420" s="24">
        <v>14</v>
      </c>
      <c r="E1420" s="24" t="s">
        <v>30</v>
      </c>
      <c r="F1420" s="24">
        <v>186246</v>
      </c>
      <c r="G1420" s="24">
        <v>180228</v>
      </c>
      <c r="H1420" s="24" t="str">
        <f t="shared" si="22"/>
        <v>2002_IBS_14</v>
      </c>
      <c r="I1420" s="24">
        <f>VLOOKUP(H1420,inTHLBdata!A:H,7,FALSE)</f>
        <v>16075</v>
      </c>
      <c r="J1420" s="24">
        <f>VLOOKUP(H1420,inTHLBdata!A:H,8,FALSE)</f>
        <v>11790</v>
      </c>
      <c r="N1420" s="24"/>
    </row>
    <row r="1421" spans="1:14">
      <c r="A1421" s="24">
        <v>2002</v>
      </c>
      <c r="B1421" s="24" t="s">
        <v>186</v>
      </c>
      <c r="C1421" t="str">
        <f>VLOOKUP(B1421,'FHF LUT'!$A$5:$H$81,2,FALSE)</f>
        <v>Spruce Beetle</v>
      </c>
      <c r="D1421" s="24">
        <v>15</v>
      </c>
      <c r="E1421" s="24" t="s">
        <v>33</v>
      </c>
      <c r="F1421" s="24">
        <v>11397</v>
      </c>
      <c r="G1421" s="24">
        <v>11397</v>
      </c>
      <c r="H1421" s="24" t="str">
        <f t="shared" si="22"/>
        <v>2002_IBS_15</v>
      </c>
      <c r="I1421" s="24">
        <f>VLOOKUP(H1421,inTHLBdata!A:H,7,FALSE)</f>
        <v>6221</v>
      </c>
      <c r="J1421" s="24">
        <f>VLOOKUP(H1421,inTHLBdata!A:H,8,FALSE)</f>
        <v>6221</v>
      </c>
      <c r="N1421" s="24"/>
    </row>
    <row r="1422" spans="1:14">
      <c r="A1422" s="24">
        <v>2002</v>
      </c>
      <c r="B1422" s="24" t="s">
        <v>186</v>
      </c>
      <c r="C1422" t="str">
        <f>VLOOKUP(B1422,'FHF LUT'!$A$5:$H$81,2,FALSE)</f>
        <v>Spruce Beetle</v>
      </c>
      <c r="D1422" s="24">
        <v>16</v>
      </c>
      <c r="E1422" s="24" t="s">
        <v>12</v>
      </c>
      <c r="F1422" s="24">
        <v>400484</v>
      </c>
      <c r="G1422" s="24">
        <v>349615</v>
      </c>
      <c r="H1422" s="24" t="str">
        <f t="shared" si="22"/>
        <v>2002_IBS_16</v>
      </c>
      <c r="I1422" s="24">
        <f>VLOOKUP(H1422,inTHLBdata!A:H,7,FALSE)</f>
        <v>295626</v>
      </c>
      <c r="J1422" s="24">
        <f>VLOOKUP(H1422,inTHLBdata!A:H,8,FALSE)</f>
        <v>250293</v>
      </c>
      <c r="N1422" s="24"/>
    </row>
    <row r="1423" spans="1:14">
      <c r="A1423" s="24">
        <v>2002</v>
      </c>
      <c r="B1423" s="24" t="s">
        <v>186</v>
      </c>
      <c r="C1423" t="str">
        <f>VLOOKUP(B1423,'FHF LUT'!$A$5:$H$81,2,FALSE)</f>
        <v>Spruce Beetle</v>
      </c>
      <c r="D1423" s="24">
        <v>17</v>
      </c>
      <c r="E1423" s="24" t="s">
        <v>32</v>
      </c>
      <c r="F1423" s="24">
        <v>452698</v>
      </c>
      <c r="G1423" s="24">
        <v>442515</v>
      </c>
      <c r="H1423" s="24" t="str">
        <f t="shared" si="22"/>
        <v>2002_IBS_17</v>
      </c>
      <c r="I1423" s="24">
        <f>VLOOKUP(H1423,inTHLBdata!A:H,7,FALSE)</f>
        <v>325681</v>
      </c>
      <c r="J1423" s="24">
        <f>VLOOKUP(H1423,inTHLBdata!A:H,8,FALSE)</f>
        <v>318418</v>
      </c>
      <c r="N1423" s="24"/>
    </row>
    <row r="1424" spans="1:14">
      <c r="A1424" s="24">
        <v>2002</v>
      </c>
      <c r="B1424" s="24" t="s">
        <v>186</v>
      </c>
      <c r="C1424" t="str">
        <f>VLOOKUP(B1424,'FHF LUT'!$A$5:$H$81,2,FALSE)</f>
        <v>Spruce Beetle</v>
      </c>
      <c r="D1424" s="24">
        <v>18</v>
      </c>
      <c r="E1424" s="24" t="s">
        <v>15</v>
      </c>
      <c r="F1424" s="24">
        <v>0</v>
      </c>
      <c r="G1424" s="24">
        <v>0</v>
      </c>
      <c r="H1424" s="24" t="str">
        <f t="shared" si="22"/>
        <v>2002_IBS_18</v>
      </c>
      <c r="I1424" s="24">
        <f>VLOOKUP(H1424,inTHLBdata!A:H,7,FALSE)</f>
        <v>0</v>
      </c>
      <c r="J1424" s="24">
        <f>VLOOKUP(H1424,inTHLBdata!A:H,8,FALSE)</f>
        <v>0</v>
      </c>
      <c r="N1424" s="24"/>
    </row>
    <row r="1425" spans="1:14">
      <c r="A1425" s="24">
        <v>2002</v>
      </c>
      <c r="B1425" s="24" t="s">
        <v>186</v>
      </c>
      <c r="C1425" t="str">
        <f>VLOOKUP(B1425,'FHF LUT'!$A$5:$H$81,2,FALSE)</f>
        <v>Spruce Beetle</v>
      </c>
      <c r="D1425" s="24">
        <v>20</v>
      </c>
      <c r="E1425" s="24" t="s">
        <v>6</v>
      </c>
      <c r="F1425" s="24">
        <v>10427</v>
      </c>
      <c r="G1425" s="24">
        <v>8526</v>
      </c>
      <c r="H1425" s="24" t="str">
        <f t="shared" si="22"/>
        <v>2002_IBS_20</v>
      </c>
      <c r="I1425" s="24">
        <f>VLOOKUP(H1425,inTHLBdata!A:H,7,FALSE)</f>
        <v>7735</v>
      </c>
      <c r="J1425" s="24">
        <f>VLOOKUP(H1425,inTHLBdata!A:H,8,FALSE)</f>
        <v>6072</v>
      </c>
      <c r="N1425" s="24"/>
    </row>
    <row r="1426" spans="1:14">
      <c r="A1426" s="24">
        <v>2002</v>
      </c>
      <c r="B1426" s="24" t="s">
        <v>186</v>
      </c>
      <c r="C1426" t="str">
        <f>VLOOKUP(B1426,'FHF LUT'!$A$5:$H$81,2,FALSE)</f>
        <v>Spruce Beetle</v>
      </c>
      <c r="D1426" s="24">
        <v>22</v>
      </c>
      <c r="E1426" s="24" t="s">
        <v>19</v>
      </c>
      <c r="F1426" s="24">
        <v>0</v>
      </c>
      <c r="G1426" s="24">
        <v>0</v>
      </c>
      <c r="H1426" s="24" t="str">
        <f t="shared" si="22"/>
        <v>2002_IBS_22</v>
      </c>
      <c r="I1426" s="24">
        <f>VLOOKUP(H1426,inTHLBdata!A:H,7,FALSE)</f>
        <v>0</v>
      </c>
      <c r="J1426" s="24">
        <f>VLOOKUP(H1426,inTHLBdata!A:H,8,FALSE)</f>
        <v>0</v>
      </c>
      <c r="N1426" s="24"/>
    </row>
    <row r="1427" spans="1:14">
      <c r="A1427" s="24">
        <v>2002</v>
      </c>
      <c r="B1427" s="24" t="s">
        <v>186</v>
      </c>
      <c r="C1427" t="str">
        <f>VLOOKUP(B1427,'FHF LUT'!$A$5:$H$81,2,FALSE)</f>
        <v>Spruce Beetle</v>
      </c>
      <c r="D1427" s="24">
        <v>23</v>
      </c>
      <c r="E1427" s="24" t="s">
        <v>27</v>
      </c>
      <c r="F1427" s="24">
        <v>68705</v>
      </c>
      <c r="G1427" s="24">
        <v>60434</v>
      </c>
      <c r="H1427" s="24" t="str">
        <f t="shared" si="22"/>
        <v>2002_IBS_23</v>
      </c>
      <c r="I1427" s="24">
        <f>VLOOKUP(H1427,inTHLBdata!A:H,7,FALSE)</f>
        <v>39222</v>
      </c>
      <c r="J1427" s="24">
        <f>VLOOKUP(H1427,inTHLBdata!A:H,8,FALSE)</f>
        <v>31622</v>
      </c>
      <c r="N1427" s="24"/>
    </row>
    <row r="1428" spans="1:14">
      <c r="A1428" s="24">
        <v>2002</v>
      </c>
      <c r="B1428" s="24" t="s">
        <v>186</v>
      </c>
      <c r="C1428" t="str">
        <f>VLOOKUP(B1428,'FHF LUT'!$A$5:$H$81,2,FALSE)</f>
        <v>Spruce Beetle</v>
      </c>
      <c r="D1428" s="24">
        <v>24</v>
      </c>
      <c r="E1428" s="24" t="s">
        <v>17</v>
      </c>
      <c r="F1428" s="24">
        <v>3748642</v>
      </c>
      <c r="G1428" s="24">
        <v>3070410</v>
      </c>
      <c r="H1428" s="24" t="str">
        <f t="shared" si="22"/>
        <v>2002_IBS_24</v>
      </c>
      <c r="I1428" s="24">
        <f>VLOOKUP(H1428,inTHLBdata!A:H,7,FALSE)</f>
        <v>2482619</v>
      </c>
      <c r="J1428" s="24">
        <f>VLOOKUP(H1428,inTHLBdata!A:H,8,FALSE)</f>
        <v>1964039</v>
      </c>
      <c r="N1428" s="24"/>
    </row>
    <row r="1429" spans="1:14">
      <c r="A1429" s="24">
        <v>2002</v>
      </c>
      <c r="B1429" s="24" t="s">
        <v>186</v>
      </c>
      <c r="C1429" t="str">
        <f>VLOOKUP(B1429,'FHF LUT'!$A$5:$H$81,2,FALSE)</f>
        <v>Spruce Beetle</v>
      </c>
      <c r="D1429" s="24">
        <v>25</v>
      </c>
      <c r="E1429" s="24" t="s">
        <v>23</v>
      </c>
      <c r="F1429" s="24">
        <v>0</v>
      </c>
      <c r="G1429" s="24">
        <v>0</v>
      </c>
      <c r="H1429" s="24" t="str">
        <f t="shared" si="22"/>
        <v>2002_IBS_25</v>
      </c>
      <c r="I1429" s="24">
        <f>VLOOKUP(H1429,inTHLBdata!A:H,7,FALSE)</f>
        <v>0</v>
      </c>
      <c r="J1429" s="24">
        <f>VLOOKUP(H1429,inTHLBdata!A:H,8,FALSE)</f>
        <v>0</v>
      </c>
      <c r="N1429" s="24"/>
    </row>
    <row r="1430" spans="1:14">
      <c r="A1430" s="24">
        <v>2002</v>
      </c>
      <c r="B1430" s="24" t="s">
        <v>186</v>
      </c>
      <c r="C1430" t="str">
        <f>VLOOKUP(B1430,'FHF LUT'!$A$5:$H$81,2,FALSE)</f>
        <v>Spruce Beetle</v>
      </c>
      <c r="D1430" s="24">
        <v>26</v>
      </c>
      <c r="E1430" s="24" t="s">
        <v>14</v>
      </c>
      <c r="F1430" s="24">
        <v>1723</v>
      </c>
      <c r="G1430" s="24">
        <v>1723</v>
      </c>
      <c r="H1430" s="24" t="str">
        <f t="shared" si="22"/>
        <v>2002_IBS_26</v>
      </c>
      <c r="I1430" s="24">
        <f>VLOOKUP(H1430,inTHLBdata!A:H,7,FALSE)</f>
        <v>17</v>
      </c>
      <c r="J1430" s="24">
        <f>VLOOKUP(H1430,inTHLBdata!A:H,8,FALSE)</f>
        <v>17</v>
      </c>
      <c r="N1430" s="24"/>
    </row>
    <row r="1431" spans="1:14">
      <c r="A1431" s="24">
        <v>2002</v>
      </c>
      <c r="B1431" s="24" t="s">
        <v>186</v>
      </c>
      <c r="C1431" t="str">
        <f>VLOOKUP(B1431,'FHF LUT'!$A$5:$H$81,2,FALSE)</f>
        <v>Spruce Beetle</v>
      </c>
      <c r="D1431" s="24">
        <v>27</v>
      </c>
      <c r="E1431" s="24" t="s">
        <v>21</v>
      </c>
      <c r="F1431" s="24">
        <v>214</v>
      </c>
      <c r="G1431" s="24">
        <v>214</v>
      </c>
      <c r="H1431" s="24" t="str">
        <f t="shared" si="22"/>
        <v>2002_IBS_27</v>
      </c>
      <c r="I1431" s="24">
        <f>VLOOKUP(H1431,inTHLBdata!A:H,7,FALSE)</f>
        <v>0</v>
      </c>
      <c r="J1431" s="24">
        <f>VLOOKUP(H1431,inTHLBdata!A:H,8,FALSE)</f>
        <v>0</v>
      </c>
      <c r="N1431" s="24"/>
    </row>
    <row r="1432" spans="1:14">
      <c r="A1432" s="24">
        <v>2002</v>
      </c>
      <c r="B1432" s="24" t="s">
        <v>186</v>
      </c>
      <c r="C1432" t="str">
        <f>VLOOKUP(B1432,'FHF LUT'!$A$5:$H$81,2,FALSE)</f>
        <v>Spruce Beetle</v>
      </c>
      <c r="D1432" s="24">
        <v>29</v>
      </c>
      <c r="E1432" s="24" t="s">
        <v>9</v>
      </c>
      <c r="F1432" s="24">
        <v>10906</v>
      </c>
      <c r="G1432" s="24">
        <v>5244</v>
      </c>
      <c r="H1432" s="24" t="str">
        <f t="shared" si="22"/>
        <v>2002_IBS_29</v>
      </c>
      <c r="I1432" s="24">
        <f>VLOOKUP(H1432,inTHLBdata!A:H,7,FALSE)</f>
        <v>5231</v>
      </c>
      <c r="J1432" s="24">
        <f>VLOOKUP(H1432,inTHLBdata!A:H,8,FALSE)</f>
        <v>1339</v>
      </c>
      <c r="N1432" s="24"/>
    </row>
    <row r="1433" spans="1:14">
      <c r="A1433" s="24">
        <v>2002</v>
      </c>
      <c r="B1433" s="24" t="s">
        <v>186</v>
      </c>
      <c r="C1433" t="str">
        <f>VLOOKUP(B1433,'FHF LUT'!$A$5:$H$81,2,FALSE)</f>
        <v>Spruce Beetle</v>
      </c>
      <c r="D1433" s="24">
        <v>30</v>
      </c>
      <c r="E1433" s="24" t="s">
        <v>35</v>
      </c>
      <c r="F1433" s="24">
        <v>0</v>
      </c>
      <c r="G1433" s="24">
        <v>0</v>
      </c>
      <c r="H1433" s="24" t="str">
        <f t="shared" si="22"/>
        <v>2002_IBS_30</v>
      </c>
      <c r="I1433" s="24">
        <f>VLOOKUP(H1433,inTHLBdata!A:H,7,FALSE)</f>
        <v>0</v>
      </c>
      <c r="J1433" s="24">
        <f>VLOOKUP(H1433,inTHLBdata!A:H,8,FALSE)</f>
        <v>0</v>
      </c>
      <c r="N1433" s="24"/>
    </row>
    <row r="1434" spans="1:14">
      <c r="A1434" s="24">
        <v>2002</v>
      </c>
      <c r="B1434" s="24" t="s">
        <v>186</v>
      </c>
      <c r="C1434" t="str">
        <f>VLOOKUP(B1434,'FHF LUT'!$A$5:$H$81,2,FALSE)</f>
        <v>Spruce Beetle</v>
      </c>
      <c r="D1434" s="24">
        <v>31</v>
      </c>
      <c r="E1434" s="24" t="s">
        <v>34</v>
      </c>
      <c r="F1434" s="24">
        <v>7790</v>
      </c>
      <c r="G1434" s="24">
        <v>7790</v>
      </c>
      <c r="H1434" s="24" t="str">
        <f t="shared" si="22"/>
        <v>2002_IBS_31</v>
      </c>
      <c r="I1434" s="24">
        <f>VLOOKUP(H1434,inTHLBdata!A:H,7,FALSE)</f>
        <v>1389</v>
      </c>
      <c r="J1434" s="24">
        <f>VLOOKUP(H1434,inTHLBdata!A:H,8,FALSE)</f>
        <v>1389</v>
      </c>
      <c r="N1434" s="24"/>
    </row>
    <row r="1435" spans="1:14">
      <c r="A1435" s="24">
        <v>2002</v>
      </c>
      <c r="B1435" s="24" t="s">
        <v>186</v>
      </c>
      <c r="C1435" t="str">
        <f>VLOOKUP(B1435,'FHF LUT'!$A$5:$H$81,2,FALSE)</f>
        <v>Spruce Beetle</v>
      </c>
      <c r="D1435" s="24">
        <v>38</v>
      </c>
      <c r="E1435" s="24" t="s">
        <v>8</v>
      </c>
      <c r="F1435" s="24">
        <v>0</v>
      </c>
      <c r="G1435" s="24">
        <v>0</v>
      </c>
      <c r="H1435" s="24" t="str">
        <f t="shared" si="22"/>
        <v>2002_IBS_38</v>
      </c>
      <c r="I1435" s="24">
        <f>VLOOKUP(H1435,inTHLBdata!A:H,7,FALSE)</f>
        <v>0</v>
      </c>
      <c r="J1435" s="24">
        <f>VLOOKUP(H1435,inTHLBdata!A:H,8,FALSE)</f>
        <v>0</v>
      </c>
      <c r="N1435" s="24"/>
    </row>
    <row r="1436" spans="1:14">
      <c r="A1436" s="24">
        <v>2002</v>
      </c>
      <c r="B1436" s="24" t="s">
        <v>186</v>
      </c>
      <c r="C1436" t="str">
        <f>VLOOKUP(B1436,'FHF LUT'!$A$5:$H$81,2,FALSE)</f>
        <v>Spruce Beetle</v>
      </c>
      <c r="D1436" s="24">
        <v>39</v>
      </c>
      <c r="E1436" s="24" t="s">
        <v>36</v>
      </c>
      <c r="F1436" s="24">
        <v>0</v>
      </c>
      <c r="G1436" s="24">
        <v>0</v>
      </c>
      <c r="H1436" s="24" t="str">
        <f t="shared" si="22"/>
        <v>2002_IBS_39</v>
      </c>
      <c r="I1436" s="24">
        <f>VLOOKUP(H1436,inTHLBdata!A:H,7,FALSE)</f>
        <v>0</v>
      </c>
      <c r="J1436" s="24">
        <f>VLOOKUP(H1436,inTHLBdata!A:H,8,FALSE)</f>
        <v>0</v>
      </c>
      <c r="N1436" s="24"/>
    </row>
    <row r="1437" spans="1:14">
      <c r="A1437" s="24">
        <v>2002</v>
      </c>
      <c r="B1437" s="24" t="s">
        <v>186</v>
      </c>
      <c r="C1437" t="str">
        <f>VLOOKUP(B1437,'FHF LUT'!$A$5:$H$81,2,FALSE)</f>
        <v>Spruce Beetle</v>
      </c>
      <c r="D1437" s="24">
        <v>40</v>
      </c>
      <c r="E1437" s="24" t="s">
        <v>31</v>
      </c>
      <c r="F1437" s="24">
        <v>331</v>
      </c>
      <c r="G1437" s="24">
        <v>331</v>
      </c>
      <c r="H1437" s="24" t="str">
        <f t="shared" si="22"/>
        <v>2002_IBS_40</v>
      </c>
      <c r="I1437" s="24">
        <f>VLOOKUP(H1437,inTHLBdata!A:H,7,FALSE)</f>
        <v>15</v>
      </c>
      <c r="J1437" s="24">
        <f>VLOOKUP(H1437,inTHLBdata!A:H,8,FALSE)</f>
        <v>15</v>
      </c>
      <c r="N1437" s="24"/>
    </row>
    <row r="1438" spans="1:14">
      <c r="A1438" s="24">
        <v>2002</v>
      </c>
      <c r="B1438" s="24" t="s">
        <v>186</v>
      </c>
      <c r="C1438" t="str">
        <f>VLOOKUP(B1438,'FHF LUT'!$A$5:$H$81,2,FALSE)</f>
        <v>Spruce Beetle</v>
      </c>
      <c r="D1438" s="24">
        <v>41</v>
      </c>
      <c r="E1438" s="24" t="s">
        <v>26</v>
      </c>
      <c r="F1438" s="24">
        <v>44296</v>
      </c>
      <c r="G1438" s="24">
        <v>42725</v>
      </c>
      <c r="H1438" s="24" t="str">
        <f t="shared" si="22"/>
        <v>2002_IBS_41</v>
      </c>
      <c r="I1438" s="24">
        <f>VLOOKUP(H1438,inTHLBdata!A:H,7,FALSE)</f>
        <v>16356</v>
      </c>
      <c r="J1438" s="24">
        <f>VLOOKUP(H1438,inTHLBdata!A:H,8,FALSE)</f>
        <v>15414</v>
      </c>
      <c r="N1438" s="24"/>
    </row>
    <row r="1439" spans="1:14">
      <c r="A1439" s="24">
        <v>2002</v>
      </c>
      <c r="B1439" s="24" t="s">
        <v>186</v>
      </c>
      <c r="C1439" t="str">
        <f>VLOOKUP(B1439,'FHF LUT'!$A$5:$H$81,2,FALSE)</f>
        <v>Spruce Beetle</v>
      </c>
      <c r="D1439" s="24">
        <v>43</v>
      </c>
      <c r="E1439" s="24" t="s">
        <v>20</v>
      </c>
      <c r="F1439" s="24">
        <v>0</v>
      </c>
      <c r="G1439" s="24">
        <v>0</v>
      </c>
      <c r="H1439" s="24" t="str">
        <f t="shared" si="22"/>
        <v>2002_IBS_43</v>
      </c>
      <c r="I1439" s="24">
        <f>VLOOKUP(H1439,inTHLBdata!A:H,7,FALSE)</f>
        <v>0</v>
      </c>
      <c r="J1439" s="24">
        <f>VLOOKUP(H1439,inTHLBdata!A:H,8,FALSE)</f>
        <v>0</v>
      </c>
      <c r="N1439" s="24"/>
    </row>
    <row r="1440" spans="1:14">
      <c r="A1440" s="24">
        <v>2002</v>
      </c>
      <c r="B1440" s="24" t="s">
        <v>186</v>
      </c>
      <c r="C1440" t="str">
        <f>VLOOKUP(B1440,'FHF LUT'!$A$5:$H$81,2,FALSE)</f>
        <v>Spruce Beetle</v>
      </c>
      <c r="D1440" s="24">
        <v>44</v>
      </c>
      <c r="E1440" s="24" t="s">
        <v>3</v>
      </c>
      <c r="F1440" s="24">
        <v>0</v>
      </c>
      <c r="G1440" s="24">
        <v>0</v>
      </c>
      <c r="H1440" s="24" t="str">
        <f t="shared" si="22"/>
        <v>2002_IBS_44</v>
      </c>
      <c r="I1440" s="24">
        <f>VLOOKUP(H1440,inTHLBdata!A:H,7,FALSE)</f>
        <v>0</v>
      </c>
      <c r="J1440" s="24">
        <f>VLOOKUP(H1440,inTHLBdata!A:H,8,FALSE)</f>
        <v>0</v>
      </c>
      <c r="N1440" s="24"/>
    </row>
    <row r="1441" spans="1:14">
      <c r="A1441" s="24">
        <v>2002</v>
      </c>
      <c r="B1441" s="24" t="s">
        <v>186</v>
      </c>
      <c r="C1441" t="str">
        <f>VLOOKUP(B1441,'FHF LUT'!$A$5:$H$81,2,FALSE)</f>
        <v>Spruce Beetle</v>
      </c>
      <c r="D1441" s="24">
        <v>45</v>
      </c>
      <c r="E1441" s="24" t="s">
        <v>5</v>
      </c>
      <c r="F1441" s="24">
        <v>0</v>
      </c>
      <c r="G1441" s="24">
        <v>0</v>
      </c>
      <c r="H1441" s="24" t="str">
        <f t="shared" si="22"/>
        <v>2002_IBS_45</v>
      </c>
      <c r="I1441" s="24">
        <f>VLOOKUP(H1441,inTHLBdata!A:H,7,FALSE)</f>
        <v>0</v>
      </c>
      <c r="J1441" s="24">
        <f>VLOOKUP(H1441,inTHLBdata!A:H,8,FALSE)</f>
        <v>0</v>
      </c>
      <c r="N1441" s="24"/>
    </row>
    <row r="1442" spans="1:14">
      <c r="A1442" s="24">
        <v>2002</v>
      </c>
      <c r="B1442" s="24" t="s">
        <v>186</v>
      </c>
      <c r="C1442" t="str">
        <f>VLOOKUP(B1442,'FHF LUT'!$A$5:$H$81,2,FALSE)</f>
        <v>Spruce Beetle</v>
      </c>
      <c r="D1442" s="24">
        <v>46</v>
      </c>
      <c r="E1442" s="24" t="s">
        <v>234</v>
      </c>
      <c r="F1442" s="24">
        <v>0</v>
      </c>
      <c r="G1442" s="24">
        <v>0</v>
      </c>
      <c r="H1442" s="24" t="str">
        <f t="shared" si="22"/>
        <v>2002_IBS_46</v>
      </c>
      <c r="I1442" s="24">
        <f>VLOOKUP(H1442,inTHLBdata!A:H,7,FALSE)</f>
        <v>0</v>
      </c>
      <c r="J1442" s="24">
        <f>VLOOKUP(H1442,inTHLBdata!A:H,8,FALSE)</f>
        <v>0</v>
      </c>
      <c r="N1442" s="24"/>
    </row>
    <row r="1443" spans="1:14">
      <c r="A1443" s="24">
        <v>2002</v>
      </c>
      <c r="B1443" s="24" t="s">
        <v>186</v>
      </c>
      <c r="C1443" t="str">
        <f>VLOOKUP(B1443,'FHF LUT'!$A$5:$H$81,2,FALSE)</f>
        <v>Spruce Beetle</v>
      </c>
      <c r="D1443" s="24">
        <v>47</v>
      </c>
      <c r="E1443" s="24" t="s">
        <v>233</v>
      </c>
      <c r="F1443" s="24">
        <v>0</v>
      </c>
      <c r="G1443" s="24">
        <v>0</v>
      </c>
      <c r="H1443" s="24" t="str">
        <f t="shared" si="22"/>
        <v>2002_IBS_47</v>
      </c>
      <c r="I1443" s="24">
        <f>VLOOKUP(H1443,inTHLBdata!A:H,7,FALSE)</f>
        <v>0</v>
      </c>
      <c r="J1443" s="24">
        <f>VLOOKUP(H1443,inTHLBdata!A:H,8,FALSE)</f>
        <v>0</v>
      </c>
      <c r="N1443" s="24"/>
    </row>
    <row r="1444" spans="1:14">
      <c r="A1444" s="24">
        <v>2002</v>
      </c>
      <c r="B1444" s="24" t="s">
        <v>186</v>
      </c>
      <c r="C1444" t="str">
        <f>VLOOKUP(B1444,'FHF LUT'!$A$5:$H$81,2,FALSE)</f>
        <v>Spruce Beetle</v>
      </c>
      <c r="D1444" s="24">
        <v>48</v>
      </c>
      <c r="E1444" s="24" t="s">
        <v>235</v>
      </c>
      <c r="F1444" s="24">
        <v>0</v>
      </c>
      <c r="G1444" s="24">
        <v>0</v>
      </c>
      <c r="H1444" s="24" t="str">
        <f t="shared" si="22"/>
        <v>2002_IBS_48</v>
      </c>
      <c r="I1444" s="24">
        <f>VLOOKUP(H1444,inTHLBdata!A:H,7,FALSE)</f>
        <v>0</v>
      </c>
      <c r="J1444" s="24">
        <f>VLOOKUP(H1444,inTHLBdata!A:H,8,FALSE)</f>
        <v>0</v>
      </c>
      <c r="N1444" s="24"/>
    </row>
    <row r="1445" spans="1:14">
      <c r="A1445" s="24">
        <v>2002</v>
      </c>
      <c r="B1445" s="24" t="s">
        <v>192</v>
      </c>
      <c r="C1445" t="str">
        <f>VLOOKUP(B1445,'FHF LUT'!$A$5:$H$81,2,FALSE)</f>
        <v>Red Turpentine Beetle</v>
      </c>
      <c r="D1445" s="24">
        <v>1</v>
      </c>
      <c r="E1445" s="24" t="s">
        <v>10</v>
      </c>
      <c r="F1445" s="24">
        <v>0</v>
      </c>
      <c r="G1445" s="24">
        <v>0</v>
      </c>
      <c r="H1445" s="24" t="str">
        <f t="shared" si="22"/>
        <v>2002_IBT_1</v>
      </c>
      <c r="I1445" s="24">
        <f>VLOOKUP(H1445,inTHLBdata!A:H,7,FALSE)</f>
        <v>0</v>
      </c>
      <c r="J1445" s="24">
        <f>VLOOKUP(H1445,inTHLBdata!A:H,8,FALSE)</f>
        <v>0</v>
      </c>
      <c r="N1445" s="24"/>
    </row>
    <row r="1446" spans="1:14">
      <c r="A1446" s="24">
        <v>2002</v>
      </c>
      <c r="B1446" s="24" t="s">
        <v>192</v>
      </c>
      <c r="C1446" t="str">
        <f>VLOOKUP(B1446,'FHF LUT'!$A$5:$H$81,2,FALSE)</f>
        <v>Red Turpentine Beetle</v>
      </c>
      <c r="D1446" s="24">
        <v>2</v>
      </c>
      <c r="E1446" s="24" t="s">
        <v>22</v>
      </c>
      <c r="F1446" s="24">
        <v>0</v>
      </c>
      <c r="G1446" s="24">
        <v>0</v>
      </c>
      <c r="H1446" s="24" t="str">
        <f t="shared" si="22"/>
        <v>2002_IBT_2</v>
      </c>
      <c r="I1446" s="24">
        <f>VLOOKUP(H1446,inTHLBdata!A:H,7,FALSE)</f>
        <v>0</v>
      </c>
      <c r="J1446" s="24">
        <f>VLOOKUP(H1446,inTHLBdata!A:H,8,FALSE)</f>
        <v>0</v>
      </c>
      <c r="N1446" s="24"/>
    </row>
    <row r="1447" spans="1:14">
      <c r="A1447" s="24">
        <v>2002</v>
      </c>
      <c r="B1447" s="24" t="s">
        <v>192</v>
      </c>
      <c r="C1447" t="str">
        <f>VLOOKUP(B1447,'FHF LUT'!$A$5:$H$81,2,FALSE)</f>
        <v>Red Turpentine Beetle</v>
      </c>
      <c r="D1447" s="24">
        <v>3</v>
      </c>
      <c r="E1447" s="24" t="s">
        <v>13</v>
      </c>
      <c r="F1447" s="24">
        <v>0</v>
      </c>
      <c r="G1447" s="24">
        <v>0</v>
      </c>
      <c r="H1447" s="24" t="str">
        <f t="shared" si="22"/>
        <v>2002_IBT_3</v>
      </c>
      <c r="I1447" s="24">
        <f>VLOOKUP(H1447,inTHLBdata!A:H,7,FALSE)</f>
        <v>0</v>
      </c>
      <c r="J1447" s="24">
        <f>VLOOKUP(H1447,inTHLBdata!A:H,8,FALSE)</f>
        <v>0</v>
      </c>
      <c r="N1447" s="24"/>
    </row>
    <row r="1448" spans="1:14">
      <c r="A1448" s="24">
        <v>2002</v>
      </c>
      <c r="B1448" s="24" t="s">
        <v>192</v>
      </c>
      <c r="C1448" t="str">
        <f>VLOOKUP(B1448,'FHF LUT'!$A$5:$H$81,2,FALSE)</f>
        <v>Red Turpentine Beetle</v>
      </c>
      <c r="D1448" s="24">
        <v>4</v>
      </c>
      <c r="E1448" s="24" t="s">
        <v>28</v>
      </c>
      <c r="F1448" s="24">
        <v>0</v>
      </c>
      <c r="G1448" s="24">
        <v>0</v>
      </c>
      <c r="H1448" s="24" t="str">
        <f t="shared" si="22"/>
        <v>2002_IBT_4</v>
      </c>
      <c r="I1448" s="24">
        <f>VLOOKUP(H1448,inTHLBdata!A:H,7,FALSE)</f>
        <v>0</v>
      </c>
      <c r="J1448" s="24">
        <f>VLOOKUP(H1448,inTHLBdata!A:H,8,FALSE)</f>
        <v>0</v>
      </c>
      <c r="N1448" s="24"/>
    </row>
    <row r="1449" spans="1:14">
      <c r="A1449" s="24">
        <v>2002</v>
      </c>
      <c r="B1449" s="24" t="s">
        <v>192</v>
      </c>
      <c r="C1449" t="str">
        <f>VLOOKUP(B1449,'FHF LUT'!$A$5:$H$81,2,FALSE)</f>
        <v>Red Turpentine Beetle</v>
      </c>
      <c r="D1449" s="24">
        <v>5</v>
      </c>
      <c r="E1449" s="24" t="s">
        <v>16</v>
      </c>
      <c r="F1449" s="24">
        <v>0</v>
      </c>
      <c r="G1449" s="24">
        <v>0</v>
      </c>
      <c r="H1449" s="24" t="str">
        <f t="shared" si="22"/>
        <v>2002_IBT_5</v>
      </c>
      <c r="I1449" s="24">
        <f>VLOOKUP(H1449,inTHLBdata!A:H,7,FALSE)</f>
        <v>0</v>
      </c>
      <c r="J1449" s="24">
        <f>VLOOKUP(H1449,inTHLBdata!A:H,8,FALSE)</f>
        <v>0</v>
      </c>
      <c r="N1449" s="24"/>
    </row>
    <row r="1450" spans="1:14">
      <c r="A1450" s="24">
        <v>2002</v>
      </c>
      <c r="B1450" s="24" t="s">
        <v>192</v>
      </c>
      <c r="C1450" t="str">
        <f>VLOOKUP(B1450,'FHF LUT'!$A$5:$H$81,2,FALSE)</f>
        <v>Red Turpentine Beetle</v>
      </c>
      <c r="D1450" s="24">
        <v>7</v>
      </c>
      <c r="E1450" s="24" t="s">
        <v>25</v>
      </c>
      <c r="F1450" s="24">
        <v>0</v>
      </c>
      <c r="G1450" s="24">
        <v>0</v>
      </c>
      <c r="H1450" s="24" t="str">
        <f t="shared" si="22"/>
        <v>2002_IBT_7</v>
      </c>
      <c r="I1450" s="24">
        <f>VLOOKUP(H1450,inTHLBdata!A:H,7,FALSE)</f>
        <v>0</v>
      </c>
      <c r="J1450" s="24">
        <f>VLOOKUP(H1450,inTHLBdata!A:H,8,FALSE)</f>
        <v>0</v>
      </c>
      <c r="N1450" s="24"/>
    </row>
    <row r="1451" spans="1:14">
      <c r="A1451" s="24">
        <v>2002</v>
      </c>
      <c r="B1451" s="24" t="s">
        <v>192</v>
      </c>
      <c r="C1451" t="str">
        <f>VLOOKUP(B1451,'FHF LUT'!$A$5:$H$81,2,FALSE)</f>
        <v>Red Turpentine Beetle</v>
      </c>
      <c r="D1451" s="24">
        <v>8</v>
      </c>
      <c r="E1451" s="24" t="s">
        <v>29</v>
      </c>
      <c r="F1451" s="24">
        <v>0</v>
      </c>
      <c r="G1451" s="24">
        <v>0</v>
      </c>
      <c r="H1451" s="24" t="str">
        <f t="shared" si="22"/>
        <v>2002_IBT_8</v>
      </c>
      <c r="I1451" s="24">
        <f>VLOOKUP(H1451,inTHLBdata!A:H,7,FALSE)</f>
        <v>0</v>
      </c>
      <c r="J1451" s="24">
        <f>VLOOKUP(H1451,inTHLBdata!A:H,8,FALSE)</f>
        <v>0</v>
      </c>
      <c r="N1451" s="24"/>
    </row>
    <row r="1452" spans="1:14">
      <c r="A1452" s="24">
        <v>2002</v>
      </c>
      <c r="B1452" s="24" t="s">
        <v>192</v>
      </c>
      <c r="C1452" t="str">
        <f>VLOOKUP(B1452,'FHF LUT'!$A$5:$H$81,2,FALSE)</f>
        <v>Red Turpentine Beetle</v>
      </c>
      <c r="D1452" s="24">
        <v>9</v>
      </c>
      <c r="E1452" s="24" t="s">
        <v>7</v>
      </c>
      <c r="F1452" s="24">
        <v>0</v>
      </c>
      <c r="G1452" s="24">
        <v>0</v>
      </c>
      <c r="H1452" s="24" t="str">
        <f t="shared" si="22"/>
        <v>2002_IBT_9</v>
      </c>
      <c r="I1452" s="24">
        <f>VLOOKUP(H1452,inTHLBdata!A:H,7,FALSE)</f>
        <v>0</v>
      </c>
      <c r="J1452" s="24">
        <f>VLOOKUP(H1452,inTHLBdata!A:H,8,FALSE)</f>
        <v>0</v>
      </c>
      <c r="N1452" s="24"/>
    </row>
    <row r="1453" spans="1:14">
      <c r="A1453" s="24">
        <v>2002</v>
      </c>
      <c r="B1453" s="24" t="s">
        <v>192</v>
      </c>
      <c r="C1453" t="str">
        <f>VLOOKUP(B1453,'FHF LUT'!$A$5:$H$81,2,FALSE)</f>
        <v>Red Turpentine Beetle</v>
      </c>
      <c r="D1453" s="24">
        <v>10</v>
      </c>
      <c r="E1453" s="24" t="s">
        <v>18</v>
      </c>
      <c r="F1453" s="24">
        <v>0</v>
      </c>
      <c r="G1453" s="24">
        <v>0</v>
      </c>
      <c r="H1453" s="24" t="str">
        <f t="shared" si="22"/>
        <v>2002_IBT_10</v>
      </c>
      <c r="I1453" s="24">
        <f>VLOOKUP(H1453,inTHLBdata!A:H,7,FALSE)</f>
        <v>0</v>
      </c>
      <c r="J1453" s="24">
        <f>VLOOKUP(H1453,inTHLBdata!A:H,8,FALSE)</f>
        <v>0</v>
      </c>
      <c r="N1453" s="24"/>
    </row>
    <row r="1454" spans="1:14">
      <c r="A1454" s="24">
        <v>2002</v>
      </c>
      <c r="B1454" s="24" t="s">
        <v>192</v>
      </c>
      <c r="C1454" t="str">
        <f>VLOOKUP(B1454,'FHF LUT'!$A$5:$H$81,2,FALSE)</f>
        <v>Red Turpentine Beetle</v>
      </c>
      <c r="D1454" s="24">
        <v>11</v>
      </c>
      <c r="E1454" s="24" t="s">
        <v>4</v>
      </c>
      <c r="F1454" s="24">
        <v>0</v>
      </c>
      <c r="G1454" s="24">
        <v>0</v>
      </c>
      <c r="H1454" s="24" t="str">
        <f t="shared" si="22"/>
        <v>2002_IBT_11</v>
      </c>
      <c r="I1454" s="24">
        <f>VLOOKUP(H1454,inTHLBdata!A:H,7,FALSE)</f>
        <v>0</v>
      </c>
      <c r="J1454" s="24">
        <f>VLOOKUP(H1454,inTHLBdata!A:H,8,FALSE)</f>
        <v>0</v>
      </c>
      <c r="N1454" s="24"/>
    </row>
    <row r="1455" spans="1:14">
      <c r="A1455" s="24">
        <v>2002</v>
      </c>
      <c r="B1455" s="24" t="s">
        <v>192</v>
      </c>
      <c r="C1455" t="str">
        <f>VLOOKUP(B1455,'FHF LUT'!$A$5:$H$81,2,FALSE)</f>
        <v>Red Turpentine Beetle</v>
      </c>
      <c r="D1455" s="24">
        <v>12</v>
      </c>
      <c r="E1455" s="24" t="s">
        <v>11</v>
      </c>
      <c r="F1455" s="24">
        <v>0</v>
      </c>
      <c r="G1455" s="24">
        <v>0</v>
      </c>
      <c r="H1455" s="24" t="str">
        <f t="shared" si="22"/>
        <v>2002_IBT_12</v>
      </c>
      <c r="I1455" s="24">
        <f>VLOOKUP(H1455,inTHLBdata!A:H,7,FALSE)</f>
        <v>0</v>
      </c>
      <c r="J1455" s="24">
        <f>VLOOKUP(H1455,inTHLBdata!A:H,8,FALSE)</f>
        <v>0</v>
      </c>
      <c r="N1455" s="24"/>
    </row>
    <row r="1456" spans="1:14">
      <c r="A1456" s="24">
        <v>2002</v>
      </c>
      <c r="B1456" s="24" t="s">
        <v>192</v>
      </c>
      <c r="C1456" t="str">
        <f>VLOOKUP(B1456,'FHF LUT'!$A$5:$H$81,2,FALSE)</f>
        <v>Red Turpentine Beetle</v>
      </c>
      <c r="D1456" s="24">
        <v>13</v>
      </c>
      <c r="E1456" s="24" t="s">
        <v>24</v>
      </c>
      <c r="F1456" s="24">
        <v>0</v>
      </c>
      <c r="G1456" s="24">
        <v>0</v>
      </c>
      <c r="H1456" s="24" t="str">
        <f t="shared" si="22"/>
        <v>2002_IBT_13</v>
      </c>
      <c r="I1456" s="24">
        <f>VLOOKUP(H1456,inTHLBdata!A:H,7,FALSE)</f>
        <v>0</v>
      </c>
      <c r="J1456" s="24">
        <f>VLOOKUP(H1456,inTHLBdata!A:H,8,FALSE)</f>
        <v>0</v>
      </c>
      <c r="N1456" s="24"/>
    </row>
    <row r="1457" spans="1:14">
      <c r="A1457" s="24">
        <v>2002</v>
      </c>
      <c r="B1457" s="24" t="s">
        <v>192</v>
      </c>
      <c r="C1457" t="str">
        <f>VLOOKUP(B1457,'FHF LUT'!$A$5:$H$81,2,FALSE)</f>
        <v>Red Turpentine Beetle</v>
      </c>
      <c r="D1457" s="24">
        <v>14</v>
      </c>
      <c r="E1457" s="24" t="s">
        <v>30</v>
      </c>
      <c r="F1457" s="24">
        <v>0</v>
      </c>
      <c r="G1457" s="24">
        <v>0</v>
      </c>
      <c r="H1457" s="24" t="str">
        <f t="shared" si="22"/>
        <v>2002_IBT_14</v>
      </c>
      <c r="I1457" s="24">
        <f>VLOOKUP(H1457,inTHLBdata!A:H,7,FALSE)</f>
        <v>0</v>
      </c>
      <c r="J1457" s="24">
        <f>VLOOKUP(H1457,inTHLBdata!A:H,8,FALSE)</f>
        <v>0</v>
      </c>
      <c r="N1457" s="24"/>
    </row>
    <row r="1458" spans="1:14">
      <c r="A1458" s="24">
        <v>2002</v>
      </c>
      <c r="B1458" s="24" t="s">
        <v>192</v>
      </c>
      <c r="C1458" t="str">
        <f>VLOOKUP(B1458,'FHF LUT'!$A$5:$H$81,2,FALSE)</f>
        <v>Red Turpentine Beetle</v>
      </c>
      <c r="D1458" s="24">
        <v>15</v>
      </c>
      <c r="E1458" s="24" t="s">
        <v>33</v>
      </c>
      <c r="F1458" s="24">
        <v>0</v>
      </c>
      <c r="G1458" s="24">
        <v>0</v>
      </c>
      <c r="H1458" s="24" t="str">
        <f t="shared" si="22"/>
        <v>2002_IBT_15</v>
      </c>
      <c r="I1458" s="24">
        <f>VLOOKUP(H1458,inTHLBdata!A:H,7,FALSE)</f>
        <v>0</v>
      </c>
      <c r="J1458" s="24">
        <f>VLOOKUP(H1458,inTHLBdata!A:H,8,FALSE)</f>
        <v>0</v>
      </c>
      <c r="N1458" s="24"/>
    </row>
    <row r="1459" spans="1:14">
      <c r="A1459" s="24">
        <v>2002</v>
      </c>
      <c r="B1459" s="24" t="s">
        <v>192</v>
      </c>
      <c r="C1459" t="str">
        <f>VLOOKUP(B1459,'FHF LUT'!$A$5:$H$81,2,FALSE)</f>
        <v>Red Turpentine Beetle</v>
      </c>
      <c r="D1459" s="24">
        <v>16</v>
      </c>
      <c r="E1459" s="24" t="s">
        <v>12</v>
      </c>
      <c r="F1459" s="24">
        <v>0</v>
      </c>
      <c r="G1459" s="24">
        <v>0</v>
      </c>
      <c r="H1459" s="24" t="str">
        <f t="shared" si="22"/>
        <v>2002_IBT_16</v>
      </c>
      <c r="I1459" s="24">
        <f>VLOOKUP(H1459,inTHLBdata!A:H,7,FALSE)</f>
        <v>0</v>
      </c>
      <c r="J1459" s="24">
        <f>VLOOKUP(H1459,inTHLBdata!A:H,8,FALSE)</f>
        <v>0</v>
      </c>
      <c r="N1459" s="24"/>
    </row>
    <row r="1460" spans="1:14">
      <c r="A1460" s="24">
        <v>2002</v>
      </c>
      <c r="B1460" s="24" t="s">
        <v>192</v>
      </c>
      <c r="C1460" t="str">
        <f>VLOOKUP(B1460,'FHF LUT'!$A$5:$H$81,2,FALSE)</f>
        <v>Red Turpentine Beetle</v>
      </c>
      <c r="D1460" s="24">
        <v>17</v>
      </c>
      <c r="E1460" s="24" t="s">
        <v>32</v>
      </c>
      <c r="F1460" s="24">
        <v>0</v>
      </c>
      <c r="G1460" s="24">
        <v>0</v>
      </c>
      <c r="H1460" s="24" t="str">
        <f t="shared" si="22"/>
        <v>2002_IBT_17</v>
      </c>
      <c r="I1460" s="24">
        <f>VLOOKUP(H1460,inTHLBdata!A:H,7,FALSE)</f>
        <v>0</v>
      </c>
      <c r="J1460" s="24">
        <f>VLOOKUP(H1460,inTHLBdata!A:H,8,FALSE)</f>
        <v>0</v>
      </c>
      <c r="N1460" s="24"/>
    </row>
    <row r="1461" spans="1:14">
      <c r="A1461" s="24">
        <v>2002</v>
      </c>
      <c r="B1461" s="24" t="s">
        <v>192</v>
      </c>
      <c r="C1461" t="str">
        <f>VLOOKUP(B1461,'FHF LUT'!$A$5:$H$81,2,FALSE)</f>
        <v>Red Turpentine Beetle</v>
      </c>
      <c r="D1461" s="24">
        <v>18</v>
      </c>
      <c r="E1461" s="24" t="s">
        <v>15</v>
      </c>
      <c r="F1461" s="24">
        <v>0</v>
      </c>
      <c r="G1461" s="24">
        <v>0</v>
      </c>
      <c r="H1461" s="24" t="str">
        <f t="shared" si="22"/>
        <v>2002_IBT_18</v>
      </c>
      <c r="I1461" s="24">
        <f>VLOOKUP(H1461,inTHLBdata!A:H,7,FALSE)</f>
        <v>0</v>
      </c>
      <c r="J1461" s="24">
        <f>VLOOKUP(H1461,inTHLBdata!A:H,8,FALSE)</f>
        <v>0</v>
      </c>
      <c r="N1461" s="24"/>
    </row>
    <row r="1462" spans="1:14">
      <c r="A1462" s="24">
        <v>2002</v>
      </c>
      <c r="B1462" s="24" t="s">
        <v>192</v>
      </c>
      <c r="C1462" t="str">
        <f>VLOOKUP(B1462,'FHF LUT'!$A$5:$H$81,2,FALSE)</f>
        <v>Red Turpentine Beetle</v>
      </c>
      <c r="D1462" s="24">
        <v>20</v>
      </c>
      <c r="E1462" s="24" t="s">
        <v>6</v>
      </c>
      <c r="F1462" s="24">
        <v>0</v>
      </c>
      <c r="G1462" s="24">
        <v>0</v>
      </c>
      <c r="H1462" s="24" t="str">
        <f t="shared" si="22"/>
        <v>2002_IBT_20</v>
      </c>
      <c r="I1462" s="24">
        <f>VLOOKUP(H1462,inTHLBdata!A:H,7,FALSE)</f>
        <v>0</v>
      </c>
      <c r="J1462" s="24">
        <f>VLOOKUP(H1462,inTHLBdata!A:H,8,FALSE)</f>
        <v>0</v>
      </c>
      <c r="N1462" s="24"/>
    </row>
    <row r="1463" spans="1:14">
      <c r="A1463" s="24">
        <v>2002</v>
      </c>
      <c r="B1463" s="24" t="s">
        <v>192</v>
      </c>
      <c r="C1463" t="str">
        <f>VLOOKUP(B1463,'FHF LUT'!$A$5:$H$81,2,FALSE)</f>
        <v>Red Turpentine Beetle</v>
      </c>
      <c r="D1463" s="24">
        <v>22</v>
      </c>
      <c r="E1463" s="24" t="s">
        <v>19</v>
      </c>
      <c r="F1463" s="24">
        <v>0</v>
      </c>
      <c r="G1463" s="24">
        <v>0</v>
      </c>
      <c r="H1463" s="24" t="str">
        <f t="shared" si="22"/>
        <v>2002_IBT_22</v>
      </c>
      <c r="I1463" s="24">
        <f>VLOOKUP(H1463,inTHLBdata!A:H,7,FALSE)</f>
        <v>0</v>
      </c>
      <c r="J1463" s="24">
        <f>VLOOKUP(H1463,inTHLBdata!A:H,8,FALSE)</f>
        <v>0</v>
      </c>
      <c r="N1463" s="24"/>
    </row>
    <row r="1464" spans="1:14">
      <c r="A1464" s="24">
        <v>2002</v>
      </c>
      <c r="B1464" s="24" t="s">
        <v>192</v>
      </c>
      <c r="C1464" t="str">
        <f>VLOOKUP(B1464,'FHF LUT'!$A$5:$H$81,2,FALSE)</f>
        <v>Red Turpentine Beetle</v>
      </c>
      <c r="D1464" s="24">
        <v>23</v>
      </c>
      <c r="E1464" s="24" t="s">
        <v>27</v>
      </c>
      <c r="F1464" s="24">
        <v>0</v>
      </c>
      <c r="G1464" s="24">
        <v>0</v>
      </c>
      <c r="H1464" s="24" t="str">
        <f t="shared" si="22"/>
        <v>2002_IBT_23</v>
      </c>
      <c r="I1464" s="24">
        <f>VLOOKUP(H1464,inTHLBdata!A:H,7,FALSE)</f>
        <v>0</v>
      </c>
      <c r="J1464" s="24">
        <f>VLOOKUP(H1464,inTHLBdata!A:H,8,FALSE)</f>
        <v>0</v>
      </c>
      <c r="N1464" s="24"/>
    </row>
    <row r="1465" spans="1:14">
      <c r="A1465" s="24">
        <v>2002</v>
      </c>
      <c r="B1465" s="24" t="s">
        <v>192</v>
      </c>
      <c r="C1465" t="str">
        <f>VLOOKUP(B1465,'FHF LUT'!$A$5:$H$81,2,FALSE)</f>
        <v>Red Turpentine Beetle</v>
      </c>
      <c r="D1465" s="24">
        <v>24</v>
      </c>
      <c r="E1465" s="24" t="s">
        <v>17</v>
      </c>
      <c r="F1465" s="24">
        <v>0</v>
      </c>
      <c r="G1465" s="24">
        <v>0</v>
      </c>
      <c r="H1465" s="24" t="str">
        <f t="shared" si="22"/>
        <v>2002_IBT_24</v>
      </c>
      <c r="I1465" s="24">
        <f>VLOOKUP(H1465,inTHLBdata!A:H,7,FALSE)</f>
        <v>0</v>
      </c>
      <c r="J1465" s="24">
        <f>VLOOKUP(H1465,inTHLBdata!A:H,8,FALSE)</f>
        <v>0</v>
      </c>
      <c r="N1465" s="24"/>
    </row>
    <row r="1466" spans="1:14">
      <c r="A1466" s="24">
        <v>2002</v>
      </c>
      <c r="B1466" s="24" t="s">
        <v>192</v>
      </c>
      <c r="C1466" t="str">
        <f>VLOOKUP(B1466,'FHF LUT'!$A$5:$H$81,2,FALSE)</f>
        <v>Red Turpentine Beetle</v>
      </c>
      <c r="D1466" s="24">
        <v>25</v>
      </c>
      <c r="E1466" s="24" t="s">
        <v>23</v>
      </c>
      <c r="F1466" s="24">
        <v>0</v>
      </c>
      <c r="G1466" s="24">
        <v>0</v>
      </c>
      <c r="H1466" s="24" t="str">
        <f t="shared" si="22"/>
        <v>2002_IBT_25</v>
      </c>
      <c r="I1466" s="24">
        <f>VLOOKUP(H1466,inTHLBdata!A:H,7,FALSE)</f>
        <v>0</v>
      </c>
      <c r="J1466" s="24">
        <f>VLOOKUP(H1466,inTHLBdata!A:H,8,FALSE)</f>
        <v>0</v>
      </c>
      <c r="N1466" s="24"/>
    </row>
    <row r="1467" spans="1:14">
      <c r="A1467" s="24">
        <v>2002</v>
      </c>
      <c r="B1467" s="24" t="s">
        <v>192</v>
      </c>
      <c r="C1467" t="str">
        <f>VLOOKUP(B1467,'FHF LUT'!$A$5:$H$81,2,FALSE)</f>
        <v>Red Turpentine Beetle</v>
      </c>
      <c r="D1467" s="24">
        <v>26</v>
      </c>
      <c r="E1467" s="24" t="s">
        <v>14</v>
      </c>
      <c r="F1467" s="24">
        <v>0</v>
      </c>
      <c r="G1467" s="24">
        <v>0</v>
      </c>
      <c r="H1467" s="24" t="str">
        <f t="shared" si="22"/>
        <v>2002_IBT_26</v>
      </c>
      <c r="I1467" s="24">
        <f>VLOOKUP(H1467,inTHLBdata!A:H,7,FALSE)</f>
        <v>0</v>
      </c>
      <c r="J1467" s="24">
        <f>VLOOKUP(H1467,inTHLBdata!A:H,8,FALSE)</f>
        <v>0</v>
      </c>
      <c r="N1467" s="24"/>
    </row>
    <row r="1468" spans="1:14">
      <c r="A1468" s="24">
        <v>2002</v>
      </c>
      <c r="B1468" s="24" t="s">
        <v>192</v>
      </c>
      <c r="C1468" t="str">
        <f>VLOOKUP(B1468,'FHF LUT'!$A$5:$H$81,2,FALSE)</f>
        <v>Red Turpentine Beetle</v>
      </c>
      <c r="D1468" s="24">
        <v>27</v>
      </c>
      <c r="E1468" s="24" t="s">
        <v>21</v>
      </c>
      <c r="F1468" s="24">
        <v>0</v>
      </c>
      <c r="G1468" s="24">
        <v>0</v>
      </c>
      <c r="H1468" s="24" t="str">
        <f t="shared" si="22"/>
        <v>2002_IBT_27</v>
      </c>
      <c r="I1468" s="24">
        <f>VLOOKUP(H1468,inTHLBdata!A:H,7,FALSE)</f>
        <v>0</v>
      </c>
      <c r="J1468" s="24">
        <f>VLOOKUP(H1468,inTHLBdata!A:H,8,FALSE)</f>
        <v>0</v>
      </c>
      <c r="N1468" s="24"/>
    </row>
    <row r="1469" spans="1:14">
      <c r="A1469" s="24">
        <v>2002</v>
      </c>
      <c r="B1469" s="24" t="s">
        <v>192</v>
      </c>
      <c r="C1469" t="str">
        <f>VLOOKUP(B1469,'FHF LUT'!$A$5:$H$81,2,FALSE)</f>
        <v>Red Turpentine Beetle</v>
      </c>
      <c r="D1469" s="24">
        <v>29</v>
      </c>
      <c r="E1469" s="24" t="s">
        <v>9</v>
      </c>
      <c r="F1469" s="24">
        <v>0</v>
      </c>
      <c r="G1469" s="24">
        <v>0</v>
      </c>
      <c r="H1469" s="24" t="str">
        <f t="shared" si="22"/>
        <v>2002_IBT_29</v>
      </c>
      <c r="I1469" s="24">
        <f>VLOOKUP(H1469,inTHLBdata!A:H,7,FALSE)</f>
        <v>0</v>
      </c>
      <c r="J1469" s="24">
        <f>VLOOKUP(H1469,inTHLBdata!A:H,8,FALSE)</f>
        <v>0</v>
      </c>
      <c r="N1469" s="24"/>
    </row>
    <row r="1470" spans="1:14">
      <c r="A1470" s="24">
        <v>2002</v>
      </c>
      <c r="B1470" s="24" t="s">
        <v>192</v>
      </c>
      <c r="C1470" t="str">
        <f>VLOOKUP(B1470,'FHF LUT'!$A$5:$H$81,2,FALSE)</f>
        <v>Red Turpentine Beetle</v>
      </c>
      <c r="D1470" s="24">
        <v>30</v>
      </c>
      <c r="E1470" s="24" t="s">
        <v>35</v>
      </c>
      <c r="F1470" s="24">
        <v>0</v>
      </c>
      <c r="G1470" s="24">
        <v>0</v>
      </c>
      <c r="H1470" s="24" t="str">
        <f t="shared" si="22"/>
        <v>2002_IBT_30</v>
      </c>
      <c r="I1470" s="24">
        <f>VLOOKUP(H1470,inTHLBdata!A:H,7,FALSE)</f>
        <v>0</v>
      </c>
      <c r="J1470" s="24">
        <f>VLOOKUP(H1470,inTHLBdata!A:H,8,FALSE)</f>
        <v>0</v>
      </c>
      <c r="N1470" s="24"/>
    </row>
    <row r="1471" spans="1:14">
      <c r="A1471" s="24">
        <v>2002</v>
      </c>
      <c r="B1471" s="24" t="s">
        <v>192</v>
      </c>
      <c r="C1471" t="str">
        <f>VLOOKUP(B1471,'FHF LUT'!$A$5:$H$81,2,FALSE)</f>
        <v>Red Turpentine Beetle</v>
      </c>
      <c r="D1471" s="24">
        <v>31</v>
      </c>
      <c r="E1471" s="24" t="s">
        <v>34</v>
      </c>
      <c r="F1471" s="24">
        <v>0</v>
      </c>
      <c r="G1471" s="24">
        <v>0</v>
      </c>
      <c r="H1471" s="24" t="str">
        <f t="shared" si="22"/>
        <v>2002_IBT_31</v>
      </c>
      <c r="I1471" s="24">
        <f>VLOOKUP(H1471,inTHLBdata!A:H,7,FALSE)</f>
        <v>0</v>
      </c>
      <c r="J1471" s="24">
        <f>VLOOKUP(H1471,inTHLBdata!A:H,8,FALSE)</f>
        <v>0</v>
      </c>
      <c r="N1471" s="24"/>
    </row>
    <row r="1472" spans="1:14">
      <c r="A1472" s="24">
        <v>2002</v>
      </c>
      <c r="B1472" s="24" t="s">
        <v>192</v>
      </c>
      <c r="C1472" t="str">
        <f>VLOOKUP(B1472,'FHF LUT'!$A$5:$H$81,2,FALSE)</f>
        <v>Red Turpentine Beetle</v>
      </c>
      <c r="D1472" s="24">
        <v>38</v>
      </c>
      <c r="E1472" s="24" t="s">
        <v>8</v>
      </c>
      <c r="F1472" s="24">
        <v>0</v>
      </c>
      <c r="G1472" s="24">
        <v>0</v>
      </c>
      <c r="H1472" s="24" t="str">
        <f t="shared" si="22"/>
        <v>2002_IBT_38</v>
      </c>
      <c r="I1472" s="24">
        <f>VLOOKUP(H1472,inTHLBdata!A:H,7,FALSE)</f>
        <v>0</v>
      </c>
      <c r="J1472" s="24">
        <f>VLOOKUP(H1472,inTHLBdata!A:H,8,FALSE)</f>
        <v>0</v>
      </c>
      <c r="N1472" s="24"/>
    </row>
    <row r="1473" spans="1:14">
      <c r="A1473" s="24">
        <v>2002</v>
      </c>
      <c r="B1473" s="24" t="s">
        <v>192</v>
      </c>
      <c r="C1473" t="str">
        <f>VLOOKUP(B1473,'FHF LUT'!$A$5:$H$81,2,FALSE)</f>
        <v>Red Turpentine Beetle</v>
      </c>
      <c r="D1473" s="24">
        <v>39</v>
      </c>
      <c r="E1473" s="24" t="s">
        <v>36</v>
      </c>
      <c r="F1473" s="24">
        <v>0</v>
      </c>
      <c r="G1473" s="24">
        <v>0</v>
      </c>
      <c r="H1473" s="24" t="str">
        <f t="shared" si="22"/>
        <v>2002_IBT_39</v>
      </c>
      <c r="I1473" s="24">
        <f>VLOOKUP(H1473,inTHLBdata!A:H,7,FALSE)</f>
        <v>0</v>
      </c>
      <c r="J1473" s="24">
        <f>VLOOKUP(H1473,inTHLBdata!A:H,8,FALSE)</f>
        <v>0</v>
      </c>
      <c r="N1473" s="24"/>
    </row>
    <row r="1474" spans="1:14">
      <c r="A1474" s="24">
        <v>2002</v>
      </c>
      <c r="B1474" s="24" t="s">
        <v>192</v>
      </c>
      <c r="C1474" t="str">
        <f>VLOOKUP(B1474,'FHF LUT'!$A$5:$H$81,2,FALSE)</f>
        <v>Red Turpentine Beetle</v>
      </c>
      <c r="D1474" s="24">
        <v>40</v>
      </c>
      <c r="E1474" s="24" t="s">
        <v>31</v>
      </c>
      <c r="F1474" s="24">
        <v>0</v>
      </c>
      <c r="G1474" s="24">
        <v>0</v>
      </c>
      <c r="H1474" s="24" t="str">
        <f t="shared" si="22"/>
        <v>2002_IBT_40</v>
      </c>
      <c r="I1474" s="24">
        <f>VLOOKUP(H1474,inTHLBdata!A:H,7,FALSE)</f>
        <v>0</v>
      </c>
      <c r="J1474" s="24">
        <f>VLOOKUP(H1474,inTHLBdata!A:H,8,FALSE)</f>
        <v>0</v>
      </c>
      <c r="N1474" s="24"/>
    </row>
    <row r="1475" spans="1:14">
      <c r="A1475" s="24">
        <v>2002</v>
      </c>
      <c r="B1475" s="24" t="s">
        <v>192</v>
      </c>
      <c r="C1475" t="str">
        <f>VLOOKUP(B1475,'FHF LUT'!$A$5:$H$81,2,FALSE)</f>
        <v>Red Turpentine Beetle</v>
      </c>
      <c r="D1475" s="24">
        <v>41</v>
      </c>
      <c r="E1475" s="24" t="s">
        <v>26</v>
      </c>
      <c r="F1475" s="24">
        <v>0</v>
      </c>
      <c r="G1475" s="24">
        <v>0</v>
      </c>
      <c r="H1475" s="24" t="str">
        <f t="shared" ref="H1475:H1538" si="23">CONCATENATE(A1475,"_",B1475,"_",D1475)</f>
        <v>2002_IBT_41</v>
      </c>
      <c r="I1475" s="24">
        <f>VLOOKUP(H1475,inTHLBdata!A:H,7,FALSE)</f>
        <v>0</v>
      </c>
      <c r="J1475" s="24">
        <f>VLOOKUP(H1475,inTHLBdata!A:H,8,FALSE)</f>
        <v>0</v>
      </c>
      <c r="N1475" s="24"/>
    </row>
    <row r="1476" spans="1:14">
      <c r="A1476" s="24">
        <v>2002</v>
      </c>
      <c r="B1476" s="24" t="s">
        <v>192</v>
      </c>
      <c r="C1476" t="str">
        <f>VLOOKUP(B1476,'FHF LUT'!$A$5:$H$81,2,FALSE)</f>
        <v>Red Turpentine Beetle</v>
      </c>
      <c r="D1476" s="24">
        <v>43</v>
      </c>
      <c r="E1476" s="24" t="s">
        <v>20</v>
      </c>
      <c r="F1476" s="24">
        <v>0</v>
      </c>
      <c r="G1476" s="24">
        <v>0</v>
      </c>
      <c r="H1476" s="24" t="str">
        <f t="shared" si="23"/>
        <v>2002_IBT_43</v>
      </c>
      <c r="I1476" s="24">
        <f>VLOOKUP(H1476,inTHLBdata!A:H,7,FALSE)</f>
        <v>0</v>
      </c>
      <c r="J1476" s="24">
        <f>VLOOKUP(H1476,inTHLBdata!A:H,8,FALSE)</f>
        <v>0</v>
      </c>
      <c r="N1476" s="24"/>
    </row>
    <row r="1477" spans="1:14">
      <c r="A1477" s="24">
        <v>2002</v>
      </c>
      <c r="B1477" s="24" t="s">
        <v>192</v>
      </c>
      <c r="C1477" t="str">
        <f>VLOOKUP(B1477,'FHF LUT'!$A$5:$H$81,2,FALSE)</f>
        <v>Red Turpentine Beetle</v>
      </c>
      <c r="D1477" s="24">
        <v>44</v>
      </c>
      <c r="E1477" s="24" t="s">
        <v>3</v>
      </c>
      <c r="F1477" s="24">
        <v>0</v>
      </c>
      <c r="G1477" s="24">
        <v>0</v>
      </c>
      <c r="H1477" s="24" t="str">
        <f t="shared" si="23"/>
        <v>2002_IBT_44</v>
      </c>
      <c r="I1477" s="24">
        <f>VLOOKUP(H1477,inTHLBdata!A:H,7,FALSE)</f>
        <v>0</v>
      </c>
      <c r="J1477" s="24">
        <f>VLOOKUP(H1477,inTHLBdata!A:H,8,FALSE)</f>
        <v>0</v>
      </c>
      <c r="N1477" s="24"/>
    </row>
    <row r="1478" spans="1:14">
      <c r="A1478" s="24">
        <v>2002</v>
      </c>
      <c r="B1478" s="24" t="s">
        <v>192</v>
      </c>
      <c r="C1478" t="str">
        <f>VLOOKUP(B1478,'FHF LUT'!$A$5:$H$81,2,FALSE)</f>
        <v>Red Turpentine Beetle</v>
      </c>
      <c r="D1478" s="24">
        <v>45</v>
      </c>
      <c r="E1478" s="24" t="s">
        <v>5</v>
      </c>
      <c r="F1478" s="24">
        <v>0</v>
      </c>
      <c r="G1478" s="24">
        <v>0</v>
      </c>
      <c r="H1478" s="24" t="str">
        <f t="shared" si="23"/>
        <v>2002_IBT_45</v>
      </c>
      <c r="I1478" s="24">
        <f>VLOOKUP(H1478,inTHLBdata!A:H,7,FALSE)</f>
        <v>0</v>
      </c>
      <c r="J1478" s="24">
        <f>VLOOKUP(H1478,inTHLBdata!A:H,8,FALSE)</f>
        <v>0</v>
      </c>
      <c r="N1478" s="24"/>
    </row>
    <row r="1479" spans="1:14">
      <c r="A1479" s="24">
        <v>2002</v>
      </c>
      <c r="B1479" s="24" t="s">
        <v>192</v>
      </c>
      <c r="C1479" t="str">
        <f>VLOOKUP(B1479,'FHF LUT'!$A$5:$H$81,2,FALSE)</f>
        <v>Red Turpentine Beetle</v>
      </c>
      <c r="D1479" s="24">
        <v>46</v>
      </c>
      <c r="E1479" s="24" t="s">
        <v>234</v>
      </c>
      <c r="F1479" s="24">
        <v>0</v>
      </c>
      <c r="G1479" s="24">
        <v>0</v>
      </c>
      <c r="H1479" s="24" t="str">
        <f t="shared" si="23"/>
        <v>2002_IBT_46</v>
      </c>
      <c r="I1479" s="24">
        <f>VLOOKUP(H1479,inTHLBdata!A:H,7,FALSE)</f>
        <v>0</v>
      </c>
      <c r="J1479" s="24">
        <f>VLOOKUP(H1479,inTHLBdata!A:H,8,FALSE)</f>
        <v>0</v>
      </c>
      <c r="N1479" s="24"/>
    </row>
    <row r="1480" spans="1:14">
      <c r="A1480" s="24">
        <v>2002</v>
      </c>
      <c r="B1480" s="24" t="s">
        <v>192</v>
      </c>
      <c r="C1480" t="str">
        <f>VLOOKUP(B1480,'FHF LUT'!$A$5:$H$81,2,FALSE)</f>
        <v>Red Turpentine Beetle</v>
      </c>
      <c r="D1480" s="24">
        <v>47</v>
      </c>
      <c r="E1480" s="24" t="s">
        <v>233</v>
      </c>
      <c r="F1480" s="24">
        <v>0</v>
      </c>
      <c r="G1480" s="24">
        <v>0</v>
      </c>
      <c r="H1480" s="24" t="str">
        <f t="shared" si="23"/>
        <v>2002_IBT_47</v>
      </c>
      <c r="I1480" s="24">
        <f>VLOOKUP(H1480,inTHLBdata!A:H,7,FALSE)</f>
        <v>0</v>
      </c>
      <c r="J1480" s="24">
        <f>VLOOKUP(H1480,inTHLBdata!A:H,8,FALSE)</f>
        <v>0</v>
      </c>
      <c r="N1480" s="24"/>
    </row>
    <row r="1481" spans="1:14">
      <c r="A1481" s="24">
        <v>2002</v>
      </c>
      <c r="B1481" s="24" t="s">
        <v>192</v>
      </c>
      <c r="C1481" t="str">
        <f>VLOOKUP(B1481,'FHF LUT'!$A$5:$H$81,2,FALSE)</f>
        <v>Red Turpentine Beetle</v>
      </c>
      <c r="D1481" s="24">
        <v>48</v>
      </c>
      <c r="E1481" s="24" t="s">
        <v>235</v>
      </c>
      <c r="F1481" s="24">
        <v>0</v>
      </c>
      <c r="G1481" s="24">
        <v>0</v>
      </c>
      <c r="H1481" s="24" t="str">
        <f t="shared" si="23"/>
        <v>2002_IBT_48</v>
      </c>
      <c r="I1481" s="24">
        <f>VLOOKUP(H1481,inTHLBdata!A:H,7,FALSE)</f>
        <v>0</v>
      </c>
      <c r="J1481" s="24">
        <f>VLOOKUP(H1481,inTHLBdata!A:H,8,FALSE)</f>
        <v>0</v>
      </c>
      <c r="N1481" s="24"/>
    </row>
    <row r="1482" spans="1:14">
      <c r="A1482" s="24">
        <v>2002</v>
      </c>
      <c r="B1482" s="24" t="s">
        <v>187</v>
      </c>
      <c r="C1482" t="str">
        <f>VLOOKUP(B1482,'FHF LUT'!$A$5:$H$81,2,FALSE)</f>
        <v>Western Pine Beetle</v>
      </c>
      <c r="D1482" s="24">
        <v>1</v>
      </c>
      <c r="E1482" s="24" t="s">
        <v>10</v>
      </c>
      <c r="F1482" s="24">
        <v>7</v>
      </c>
      <c r="G1482" s="24">
        <v>7</v>
      </c>
      <c r="H1482" s="24" t="str">
        <f t="shared" si="23"/>
        <v>2002_IBW_1</v>
      </c>
      <c r="I1482" s="24">
        <f>VLOOKUP(H1482,inTHLBdata!A:H,7,FALSE)</f>
        <v>0</v>
      </c>
      <c r="J1482" s="24">
        <f>VLOOKUP(H1482,inTHLBdata!A:H,8,FALSE)</f>
        <v>0</v>
      </c>
      <c r="N1482" s="24"/>
    </row>
    <row r="1483" spans="1:14">
      <c r="A1483" s="24">
        <v>2002</v>
      </c>
      <c r="B1483" s="24" t="s">
        <v>187</v>
      </c>
      <c r="C1483" t="str">
        <f>VLOOKUP(B1483,'FHF LUT'!$A$5:$H$81,2,FALSE)</f>
        <v>Western Pine Beetle</v>
      </c>
      <c r="D1483" s="24">
        <v>2</v>
      </c>
      <c r="E1483" s="24" t="s">
        <v>22</v>
      </c>
      <c r="F1483" s="24">
        <v>0</v>
      </c>
      <c r="G1483" s="24">
        <v>0</v>
      </c>
      <c r="H1483" s="24" t="str">
        <f t="shared" si="23"/>
        <v>2002_IBW_2</v>
      </c>
      <c r="I1483" s="24">
        <f>VLOOKUP(H1483,inTHLBdata!A:H,7,FALSE)</f>
        <v>0</v>
      </c>
      <c r="J1483" s="24">
        <f>VLOOKUP(H1483,inTHLBdata!A:H,8,FALSE)</f>
        <v>0</v>
      </c>
      <c r="N1483" s="24"/>
    </row>
    <row r="1484" spans="1:14">
      <c r="A1484" s="24">
        <v>2002</v>
      </c>
      <c r="B1484" s="24" t="s">
        <v>187</v>
      </c>
      <c r="C1484" t="str">
        <f>VLOOKUP(B1484,'FHF LUT'!$A$5:$H$81,2,FALSE)</f>
        <v>Western Pine Beetle</v>
      </c>
      <c r="D1484" s="24">
        <v>3</v>
      </c>
      <c r="E1484" s="24" t="s">
        <v>13</v>
      </c>
      <c r="F1484" s="24">
        <v>0</v>
      </c>
      <c r="G1484" s="24">
        <v>0</v>
      </c>
      <c r="H1484" s="24" t="str">
        <f t="shared" si="23"/>
        <v>2002_IBW_3</v>
      </c>
      <c r="I1484" s="24">
        <f>VLOOKUP(H1484,inTHLBdata!A:H,7,FALSE)</f>
        <v>0</v>
      </c>
      <c r="J1484" s="24">
        <f>VLOOKUP(H1484,inTHLBdata!A:H,8,FALSE)</f>
        <v>0</v>
      </c>
      <c r="N1484" s="24"/>
    </row>
    <row r="1485" spans="1:14">
      <c r="A1485" s="24">
        <v>2002</v>
      </c>
      <c r="B1485" s="24" t="s">
        <v>187</v>
      </c>
      <c r="C1485" t="str">
        <f>VLOOKUP(B1485,'FHF LUT'!$A$5:$H$81,2,FALSE)</f>
        <v>Western Pine Beetle</v>
      </c>
      <c r="D1485" s="24">
        <v>4</v>
      </c>
      <c r="E1485" s="24" t="s">
        <v>28</v>
      </c>
      <c r="F1485" s="24">
        <v>0</v>
      </c>
      <c r="G1485" s="24">
        <v>0</v>
      </c>
      <c r="H1485" s="24" t="str">
        <f t="shared" si="23"/>
        <v>2002_IBW_4</v>
      </c>
      <c r="I1485" s="24">
        <f>VLOOKUP(H1485,inTHLBdata!A:H,7,FALSE)</f>
        <v>0</v>
      </c>
      <c r="J1485" s="24">
        <f>VLOOKUP(H1485,inTHLBdata!A:H,8,FALSE)</f>
        <v>0</v>
      </c>
      <c r="N1485" s="24"/>
    </row>
    <row r="1486" spans="1:14">
      <c r="A1486" s="24">
        <v>2002</v>
      </c>
      <c r="B1486" s="24" t="s">
        <v>187</v>
      </c>
      <c r="C1486" t="str">
        <f>VLOOKUP(B1486,'FHF LUT'!$A$5:$H$81,2,FALSE)</f>
        <v>Western Pine Beetle</v>
      </c>
      <c r="D1486" s="24">
        <v>5</v>
      </c>
      <c r="E1486" s="24" t="s">
        <v>16</v>
      </c>
      <c r="F1486" s="24">
        <v>6</v>
      </c>
      <c r="G1486" s="24">
        <v>6</v>
      </c>
      <c r="H1486" s="24" t="str">
        <f t="shared" si="23"/>
        <v>2002_IBW_5</v>
      </c>
      <c r="I1486" s="24">
        <f>VLOOKUP(H1486,inTHLBdata!A:H,7,FALSE)</f>
        <v>6</v>
      </c>
      <c r="J1486" s="24">
        <f>VLOOKUP(H1486,inTHLBdata!A:H,8,FALSE)</f>
        <v>6</v>
      </c>
      <c r="N1486" s="24"/>
    </row>
    <row r="1487" spans="1:14">
      <c r="A1487" s="24">
        <v>2002</v>
      </c>
      <c r="B1487" s="24" t="s">
        <v>187</v>
      </c>
      <c r="C1487" t="str">
        <f>VLOOKUP(B1487,'FHF LUT'!$A$5:$H$81,2,FALSE)</f>
        <v>Western Pine Beetle</v>
      </c>
      <c r="D1487" s="24">
        <v>7</v>
      </c>
      <c r="E1487" s="24" t="s">
        <v>25</v>
      </c>
      <c r="F1487" s="24">
        <v>0</v>
      </c>
      <c r="G1487" s="24">
        <v>0</v>
      </c>
      <c r="H1487" s="24" t="str">
        <f t="shared" si="23"/>
        <v>2002_IBW_7</v>
      </c>
      <c r="I1487" s="24">
        <f>VLOOKUP(H1487,inTHLBdata!A:H,7,FALSE)</f>
        <v>0</v>
      </c>
      <c r="J1487" s="24">
        <f>VLOOKUP(H1487,inTHLBdata!A:H,8,FALSE)</f>
        <v>0</v>
      </c>
      <c r="N1487" s="24"/>
    </row>
    <row r="1488" spans="1:14">
      <c r="A1488" s="24">
        <v>2002</v>
      </c>
      <c r="B1488" s="24" t="s">
        <v>187</v>
      </c>
      <c r="C1488" t="str">
        <f>VLOOKUP(B1488,'FHF LUT'!$A$5:$H$81,2,FALSE)</f>
        <v>Western Pine Beetle</v>
      </c>
      <c r="D1488" s="24">
        <v>8</v>
      </c>
      <c r="E1488" s="24" t="s">
        <v>29</v>
      </c>
      <c r="F1488" s="24">
        <v>0</v>
      </c>
      <c r="G1488" s="24">
        <v>0</v>
      </c>
      <c r="H1488" s="24" t="str">
        <f t="shared" si="23"/>
        <v>2002_IBW_8</v>
      </c>
      <c r="I1488" s="24">
        <f>VLOOKUP(H1488,inTHLBdata!A:H,7,FALSE)</f>
        <v>0</v>
      </c>
      <c r="J1488" s="24">
        <f>VLOOKUP(H1488,inTHLBdata!A:H,8,FALSE)</f>
        <v>0</v>
      </c>
      <c r="N1488" s="24"/>
    </row>
    <row r="1489" spans="1:14">
      <c r="A1489" s="24">
        <v>2002</v>
      </c>
      <c r="B1489" s="24" t="s">
        <v>187</v>
      </c>
      <c r="C1489" t="str">
        <f>VLOOKUP(B1489,'FHF LUT'!$A$5:$H$81,2,FALSE)</f>
        <v>Western Pine Beetle</v>
      </c>
      <c r="D1489" s="24">
        <v>9</v>
      </c>
      <c r="E1489" s="24" t="s">
        <v>7</v>
      </c>
      <c r="F1489" s="24">
        <v>0</v>
      </c>
      <c r="G1489" s="24">
        <v>0</v>
      </c>
      <c r="H1489" s="24" t="str">
        <f t="shared" si="23"/>
        <v>2002_IBW_9</v>
      </c>
      <c r="I1489" s="24">
        <f>VLOOKUP(H1489,inTHLBdata!A:H,7,FALSE)</f>
        <v>0</v>
      </c>
      <c r="J1489" s="24">
        <f>VLOOKUP(H1489,inTHLBdata!A:H,8,FALSE)</f>
        <v>0</v>
      </c>
      <c r="N1489" s="24"/>
    </row>
    <row r="1490" spans="1:14">
      <c r="A1490" s="24">
        <v>2002</v>
      </c>
      <c r="B1490" s="24" t="s">
        <v>187</v>
      </c>
      <c r="C1490" t="str">
        <f>VLOOKUP(B1490,'FHF LUT'!$A$5:$H$81,2,FALSE)</f>
        <v>Western Pine Beetle</v>
      </c>
      <c r="D1490" s="24">
        <v>10</v>
      </c>
      <c r="E1490" s="24" t="s">
        <v>18</v>
      </c>
      <c r="F1490" s="24">
        <v>0</v>
      </c>
      <c r="G1490" s="24">
        <v>0</v>
      </c>
      <c r="H1490" s="24" t="str">
        <f t="shared" si="23"/>
        <v>2002_IBW_10</v>
      </c>
      <c r="I1490" s="24">
        <f>VLOOKUP(H1490,inTHLBdata!A:H,7,FALSE)</f>
        <v>0</v>
      </c>
      <c r="J1490" s="24">
        <f>VLOOKUP(H1490,inTHLBdata!A:H,8,FALSE)</f>
        <v>0</v>
      </c>
      <c r="N1490" s="24"/>
    </row>
    <row r="1491" spans="1:14">
      <c r="A1491" s="24">
        <v>2002</v>
      </c>
      <c r="B1491" s="24" t="s">
        <v>187</v>
      </c>
      <c r="C1491" t="str">
        <f>VLOOKUP(B1491,'FHF LUT'!$A$5:$H$81,2,FALSE)</f>
        <v>Western Pine Beetle</v>
      </c>
      <c r="D1491" s="24">
        <v>11</v>
      </c>
      <c r="E1491" s="24" t="s">
        <v>4</v>
      </c>
      <c r="F1491" s="24">
        <v>0</v>
      </c>
      <c r="G1491" s="24">
        <v>0</v>
      </c>
      <c r="H1491" s="24" t="str">
        <f t="shared" si="23"/>
        <v>2002_IBW_11</v>
      </c>
      <c r="I1491" s="24">
        <f>VLOOKUP(H1491,inTHLBdata!A:H,7,FALSE)</f>
        <v>0</v>
      </c>
      <c r="J1491" s="24">
        <f>VLOOKUP(H1491,inTHLBdata!A:H,8,FALSE)</f>
        <v>0</v>
      </c>
      <c r="N1491" s="24"/>
    </row>
    <row r="1492" spans="1:14">
      <c r="A1492" s="24">
        <v>2002</v>
      </c>
      <c r="B1492" s="24" t="s">
        <v>187</v>
      </c>
      <c r="C1492" t="str">
        <f>VLOOKUP(B1492,'FHF LUT'!$A$5:$H$81,2,FALSE)</f>
        <v>Western Pine Beetle</v>
      </c>
      <c r="D1492" s="24">
        <v>12</v>
      </c>
      <c r="E1492" s="24" t="s">
        <v>11</v>
      </c>
      <c r="F1492" s="24">
        <v>0</v>
      </c>
      <c r="G1492" s="24">
        <v>0</v>
      </c>
      <c r="H1492" s="24" t="str">
        <f t="shared" si="23"/>
        <v>2002_IBW_12</v>
      </c>
      <c r="I1492" s="24">
        <f>VLOOKUP(H1492,inTHLBdata!A:H,7,FALSE)</f>
        <v>0</v>
      </c>
      <c r="J1492" s="24">
        <f>VLOOKUP(H1492,inTHLBdata!A:H,8,FALSE)</f>
        <v>0</v>
      </c>
      <c r="N1492" s="24"/>
    </row>
    <row r="1493" spans="1:14">
      <c r="A1493" s="24">
        <v>2002</v>
      </c>
      <c r="B1493" s="24" t="s">
        <v>187</v>
      </c>
      <c r="C1493" t="str">
        <f>VLOOKUP(B1493,'FHF LUT'!$A$5:$H$81,2,FALSE)</f>
        <v>Western Pine Beetle</v>
      </c>
      <c r="D1493" s="24">
        <v>13</v>
      </c>
      <c r="E1493" s="24" t="s">
        <v>24</v>
      </c>
      <c r="F1493" s="24">
        <v>35</v>
      </c>
      <c r="G1493" s="24">
        <v>35</v>
      </c>
      <c r="H1493" s="24" t="str">
        <f t="shared" si="23"/>
        <v>2002_IBW_13</v>
      </c>
      <c r="I1493" s="24">
        <f>VLOOKUP(H1493,inTHLBdata!A:H,7,FALSE)</f>
        <v>0</v>
      </c>
      <c r="J1493" s="24">
        <f>VLOOKUP(H1493,inTHLBdata!A:H,8,FALSE)</f>
        <v>0</v>
      </c>
      <c r="N1493" s="24"/>
    </row>
    <row r="1494" spans="1:14">
      <c r="A1494" s="24">
        <v>2002</v>
      </c>
      <c r="B1494" s="24" t="s">
        <v>187</v>
      </c>
      <c r="C1494" t="str">
        <f>VLOOKUP(B1494,'FHF LUT'!$A$5:$H$81,2,FALSE)</f>
        <v>Western Pine Beetle</v>
      </c>
      <c r="D1494" s="24">
        <v>14</v>
      </c>
      <c r="E1494" s="24" t="s">
        <v>30</v>
      </c>
      <c r="F1494" s="24">
        <v>0</v>
      </c>
      <c r="G1494" s="24">
        <v>0</v>
      </c>
      <c r="H1494" s="24" t="str">
        <f t="shared" si="23"/>
        <v>2002_IBW_14</v>
      </c>
      <c r="I1494" s="24">
        <f>VLOOKUP(H1494,inTHLBdata!A:H,7,FALSE)</f>
        <v>0</v>
      </c>
      <c r="J1494" s="24">
        <f>VLOOKUP(H1494,inTHLBdata!A:H,8,FALSE)</f>
        <v>0</v>
      </c>
      <c r="N1494" s="24"/>
    </row>
    <row r="1495" spans="1:14">
      <c r="A1495" s="24">
        <v>2002</v>
      </c>
      <c r="B1495" s="24" t="s">
        <v>187</v>
      </c>
      <c r="C1495" t="str">
        <f>VLOOKUP(B1495,'FHF LUT'!$A$5:$H$81,2,FALSE)</f>
        <v>Western Pine Beetle</v>
      </c>
      <c r="D1495" s="24">
        <v>15</v>
      </c>
      <c r="E1495" s="24" t="s">
        <v>33</v>
      </c>
      <c r="F1495" s="24">
        <v>0</v>
      </c>
      <c r="G1495" s="24">
        <v>0</v>
      </c>
      <c r="H1495" s="24" t="str">
        <f t="shared" si="23"/>
        <v>2002_IBW_15</v>
      </c>
      <c r="I1495" s="24">
        <f>VLOOKUP(H1495,inTHLBdata!A:H,7,FALSE)</f>
        <v>0</v>
      </c>
      <c r="J1495" s="24">
        <f>VLOOKUP(H1495,inTHLBdata!A:H,8,FALSE)</f>
        <v>0</v>
      </c>
      <c r="N1495" s="24"/>
    </row>
    <row r="1496" spans="1:14">
      <c r="A1496" s="24">
        <v>2002</v>
      </c>
      <c r="B1496" s="24" t="s">
        <v>187</v>
      </c>
      <c r="C1496" t="str">
        <f>VLOOKUP(B1496,'FHF LUT'!$A$5:$H$81,2,FALSE)</f>
        <v>Western Pine Beetle</v>
      </c>
      <c r="D1496" s="24">
        <v>16</v>
      </c>
      <c r="E1496" s="24" t="s">
        <v>12</v>
      </c>
      <c r="F1496" s="24">
        <v>0</v>
      </c>
      <c r="G1496" s="24">
        <v>0</v>
      </c>
      <c r="H1496" s="24" t="str">
        <f t="shared" si="23"/>
        <v>2002_IBW_16</v>
      </c>
      <c r="I1496" s="24">
        <f>VLOOKUP(H1496,inTHLBdata!A:H,7,FALSE)</f>
        <v>0</v>
      </c>
      <c r="J1496" s="24">
        <f>VLOOKUP(H1496,inTHLBdata!A:H,8,FALSE)</f>
        <v>0</v>
      </c>
      <c r="N1496" s="24"/>
    </row>
    <row r="1497" spans="1:14">
      <c r="A1497" s="24">
        <v>2002</v>
      </c>
      <c r="B1497" s="24" t="s">
        <v>187</v>
      </c>
      <c r="C1497" t="str">
        <f>VLOOKUP(B1497,'FHF LUT'!$A$5:$H$81,2,FALSE)</f>
        <v>Western Pine Beetle</v>
      </c>
      <c r="D1497" s="24">
        <v>17</v>
      </c>
      <c r="E1497" s="24" t="s">
        <v>32</v>
      </c>
      <c r="F1497" s="24">
        <v>0</v>
      </c>
      <c r="G1497" s="24">
        <v>0</v>
      </c>
      <c r="H1497" s="24" t="str">
        <f t="shared" si="23"/>
        <v>2002_IBW_17</v>
      </c>
      <c r="I1497" s="24">
        <f>VLOOKUP(H1497,inTHLBdata!A:H,7,FALSE)</f>
        <v>0</v>
      </c>
      <c r="J1497" s="24">
        <f>VLOOKUP(H1497,inTHLBdata!A:H,8,FALSE)</f>
        <v>0</v>
      </c>
      <c r="N1497" s="24"/>
    </row>
    <row r="1498" spans="1:14">
      <c r="A1498" s="24">
        <v>2002</v>
      </c>
      <c r="B1498" s="24" t="s">
        <v>187</v>
      </c>
      <c r="C1498" t="str">
        <f>VLOOKUP(B1498,'FHF LUT'!$A$5:$H$81,2,FALSE)</f>
        <v>Western Pine Beetle</v>
      </c>
      <c r="D1498" s="24">
        <v>18</v>
      </c>
      <c r="E1498" s="24" t="s">
        <v>15</v>
      </c>
      <c r="F1498" s="24">
        <v>0</v>
      </c>
      <c r="G1498" s="24">
        <v>0</v>
      </c>
      <c r="H1498" s="24" t="str">
        <f t="shared" si="23"/>
        <v>2002_IBW_18</v>
      </c>
      <c r="I1498" s="24">
        <f>VLOOKUP(H1498,inTHLBdata!A:H,7,FALSE)</f>
        <v>0</v>
      </c>
      <c r="J1498" s="24">
        <f>VLOOKUP(H1498,inTHLBdata!A:H,8,FALSE)</f>
        <v>0</v>
      </c>
      <c r="N1498" s="24"/>
    </row>
    <row r="1499" spans="1:14">
      <c r="A1499" s="24">
        <v>2002</v>
      </c>
      <c r="B1499" s="24" t="s">
        <v>187</v>
      </c>
      <c r="C1499" t="str">
        <f>VLOOKUP(B1499,'FHF LUT'!$A$5:$H$81,2,FALSE)</f>
        <v>Western Pine Beetle</v>
      </c>
      <c r="D1499" s="24">
        <v>20</v>
      </c>
      <c r="E1499" s="24" t="s">
        <v>6</v>
      </c>
      <c r="F1499" s="24">
        <v>0</v>
      </c>
      <c r="G1499" s="24">
        <v>0</v>
      </c>
      <c r="H1499" s="24" t="str">
        <f t="shared" si="23"/>
        <v>2002_IBW_20</v>
      </c>
      <c r="I1499" s="24">
        <f>VLOOKUP(H1499,inTHLBdata!A:H,7,FALSE)</f>
        <v>0</v>
      </c>
      <c r="J1499" s="24">
        <f>VLOOKUP(H1499,inTHLBdata!A:H,8,FALSE)</f>
        <v>0</v>
      </c>
      <c r="N1499" s="24"/>
    </row>
    <row r="1500" spans="1:14">
      <c r="A1500" s="24">
        <v>2002</v>
      </c>
      <c r="B1500" s="24" t="s">
        <v>187</v>
      </c>
      <c r="C1500" t="str">
        <f>VLOOKUP(B1500,'FHF LUT'!$A$5:$H$81,2,FALSE)</f>
        <v>Western Pine Beetle</v>
      </c>
      <c r="D1500" s="24">
        <v>22</v>
      </c>
      <c r="E1500" s="24" t="s">
        <v>19</v>
      </c>
      <c r="F1500" s="24">
        <v>0</v>
      </c>
      <c r="G1500" s="24">
        <v>0</v>
      </c>
      <c r="H1500" s="24" t="str">
        <f t="shared" si="23"/>
        <v>2002_IBW_22</v>
      </c>
      <c r="I1500" s="24">
        <f>VLOOKUP(H1500,inTHLBdata!A:H,7,FALSE)</f>
        <v>0</v>
      </c>
      <c r="J1500" s="24">
        <f>VLOOKUP(H1500,inTHLBdata!A:H,8,FALSE)</f>
        <v>0</v>
      </c>
      <c r="N1500" s="24"/>
    </row>
    <row r="1501" spans="1:14">
      <c r="A1501" s="24">
        <v>2002</v>
      </c>
      <c r="B1501" s="24" t="s">
        <v>187</v>
      </c>
      <c r="C1501" t="str">
        <f>VLOOKUP(B1501,'FHF LUT'!$A$5:$H$81,2,FALSE)</f>
        <v>Western Pine Beetle</v>
      </c>
      <c r="D1501" s="24">
        <v>23</v>
      </c>
      <c r="E1501" s="24" t="s">
        <v>27</v>
      </c>
      <c r="F1501" s="24">
        <v>0</v>
      </c>
      <c r="G1501" s="24">
        <v>0</v>
      </c>
      <c r="H1501" s="24" t="str">
        <f t="shared" si="23"/>
        <v>2002_IBW_23</v>
      </c>
      <c r="I1501" s="24">
        <f>VLOOKUP(H1501,inTHLBdata!A:H,7,FALSE)</f>
        <v>0</v>
      </c>
      <c r="J1501" s="24">
        <f>VLOOKUP(H1501,inTHLBdata!A:H,8,FALSE)</f>
        <v>0</v>
      </c>
      <c r="N1501" s="24"/>
    </row>
    <row r="1502" spans="1:14">
      <c r="A1502" s="24">
        <v>2002</v>
      </c>
      <c r="B1502" s="24" t="s">
        <v>187</v>
      </c>
      <c r="C1502" t="str">
        <f>VLOOKUP(B1502,'FHF LUT'!$A$5:$H$81,2,FALSE)</f>
        <v>Western Pine Beetle</v>
      </c>
      <c r="D1502" s="24">
        <v>24</v>
      </c>
      <c r="E1502" s="24" t="s">
        <v>17</v>
      </c>
      <c r="F1502" s="24">
        <v>0</v>
      </c>
      <c r="G1502" s="24">
        <v>0</v>
      </c>
      <c r="H1502" s="24" t="str">
        <f t="shared" si="23"/>
        <v>2002_IBW_24</v>
      </c>
      <c r="I1502" s="24">
        <f>VLOOKUP(H1502,inTHLBdata!A:H,7,FALSE)</f>
        <v>0</v>
      </c>
      <c r="J1502" s="24">
        <f>VLOOKUP(H1502,inTHLBdata!A:H,8,FALSE)</f>
        <v>0</v>
      </c>
      <c r="N1502" s="24"/>
    </row>
    <row r="1503" spans="1:14">
      <c r="A1503" s="24">
        <v>2002</v>
      </c>
      <c r="B1503" s="24" t="s">
        <v>187</v>
      </c>
      <c r="C1503" t="str">
        <f>VLOOKUP(B1503,'FHF LUT'!$A$5:$H$81,2,FALSE)</f>
        <v>Western Pine Beetle</v>
      </c>
      <c r="D1503" s="24">
        <v>25</v>
      </c>
      <c r="E1503" s="24" t="s">
        <v>23</v>
      </c>
      <c r="F1503" s="24">
        <v>0</v>
      </c>
      <c r="G1503" s="24">
        <v>0</v>
      </c>
      <c r="H1503" s="24" t="str">
        <f t="shared" si="23"/>
        <v>2002_IBW_25</v>
      </c>
      <c r="I1503" s="24">
        <f>VLOOKUP(H1503,inTHLBdata!A:H,7,FALSE)</f>
        <v>0</v>
      </c>
      <c r="J1503" s="24">
        <f>VLOOKUP(H1503,inTHLBdata!A:H,8,FALSE)</f>
        <v>0</v>
      </c>
      <c r="N1503" s="24"/>
    </row>
    <row r="1504" spans="1:14">
      <c r="A1504" s="24">
        <v>2002</v>
      </c>
      <c r="B1504" s="24" t="s">
        <v>187</v>
      </c>
      <c r="C1504" t="str">
        <f>VLOOKUP(B1504,'FHF LUT'!$A$5:$H$81,2,FALSE)</f>
        <v>Western Pine Beetle</v>
      </c>
      <c r="D1504" s="24">
        <v>26</v>
      </c>
      <c r="E1504" s="24" t="s">
        <v>14</v>
      </c>
      <c r="F1504" s="24">
        <v>0</v>
      </c>
      <c r="G1504" s="24">
        <v>0</v>
      </c>
      <c r="H1504" s="24" t="str">
        <f t="shared" si="23"/>
        <v>2002_IBW_26</v>
      </c>
      <c r="I1504" s="24">
        <f>VLOOKUP(H1504,inTHLBdata!A:H,7,FALSE)</f>
        <v>0</v>
      </c>
      <c r="J1504" s="24">
        <f>VLOOKUP(H1504,inTHLBdata!A:H,8,FALSE)</f>
        <v>0</v>
      </c>
      <c r="N1504" s="24"/>
    </row>
    <row r="1505" spans="1:14">
      <c r="A1505" s="24">
        <v>2002</v>
      </c>
      <c r="B1505" s="24" t="s">
        <v>187</v>
      </c>
      <c r="C1505" t="str">
        <f>VLOOKUP(B1505,'FHF LUT'!$A$5:$H$81,2,FALSE)</f>
        <v>Western Pine Beetle</v>
      </c>
      <c r="D1505" s="24">
        <v>27</v>
      </c>
      <c r="E1505" s="24" t="s">
        <v>21</v>
      </c>
      <c r="F1505" s="24">
        <v>0</v>
      </c>
      <c r="G1505" s="24">
        <v>0</v>
      </c>
      <c r="H1505" s="24" t="str">
        <f t="shared" si="23"/>
        <v>2002_IBW_27</v>
      </c>
      <c r="I1505" s="24">
        <f>VLOOKUP(H1505,inTHLBdata!A:H,7,FALSE)</f>
        <v>0</v>
      </c>
      <c r="J1505" s="24">
        <f>VLOOKUP(H1505,inTHLBdata!A:H,8,FALSE)</f>
        <v>0</v>
      </c>
      <c r="N1505" s="24"/>
    </row>
    <row r="1506" spans="1:14">
      <c r="A1506" s="24">
        <v>2002</v>
      </c>
      <c r="B1506" s="24" t="s">
        <v>187</v>
      </c>
      <c r="C1506" t="str">
        <f>VLOOKUP(B1506,'FHF LUT'!$A$5:$H$81,2,FALSE)</f>
        <v>Western Pine Beetle</v>
      </c>
      <c r="D1506" s="24">
        <v>29</v>
      </c>
      <c r="E1506" s="24" t="s">
        <v>9</v>
      </c>
      <c r="F1506" s="24">
        <v>0</v>
      </c>
      <c r="G1506" s="24">
        <v>0</v>
      </c>
      <c r="H1506" s="24" t="str">
        <f t="shared" si="23"/>
        <v>2002_IBW_29</v>
      </c>
      <c r="I1506" s="24">
        <f>VLOOKUP(H1506,inTHLBdata!A:H,7,FALSE)</f>
        <v>0</v>
      </c>
      <c r="J1506" s="24">
        <f>VLOOKUP(H1506,inTHLBdata!A:H,8,FALSE)</f>
        <v>0</v>
      </c>
      <c r="N1506" s="24"/>
    </row>
    <row r="1507" spans="1:14">
      <c r="A1507" s="24">
        <v>2002</v>
      </c>
      <c r="B1507" s="24" t="s">
        <v>187</v>
      </c>
      <c r="C1507" t="str">
        <f>VLOOKUP(B1507,'FHF LUT'!$A$5:$H$81,2,FALSE)</f>
        <v>Western Pine Beetle</v>
      </c>
      <c r="D1507" s="24">
        <v>30</v>
      </c>
      <c r="E1507" s="24" t="s">
        <v>35</v>
      </c>
      <c r="F1507" s="24">
        <v>0</v>
      </c>
      <c r="G1507" s="24">
        <v>0</v>
      </c>
      <c r="H1507" s="24" t="str">
        <f t="shared" si="23"/>
        <v>2002_IBW_30</v>
      </c>
      <c r="I1507" s="24">
        <f>VLOOKUP(H1507,inTHLBdata!A:H,7,FALSE)</f>
        <v>0</v>
      </c>
      <c r="J1507" s="24">
        <f>VLOOKUP(H1507,inTHLBdata!A:H,8,FALSE)</f>
        <v>0</v>
      </c>
      <c r="N1507" s="24"/>
    </row>
    <row r="1508" spans="1:14">
      <c r="A1508" s="24">
        <v>2002</v>
      </c>
      <c r="B1508" s="24" t="s">
        <v>187</v>
      </c>
      <c r="C1508" t="str">
        <f>VLOOKUP(B1508,'FHF LUT'!$A$5:$H$81,2,FALSE)</f>
        <v>Western Pine Beetle</v>
      </c>
      <c r="D1508" s="24">
        <v>31</v>
      </c>
      <c r="E1508" s="24" t="s">
        <v>34</v>
      </c>
      <c r="F1508" s="24">
        <v>0</v>
      </c>
      <c r="G1508" s="24">
        <v>0</v>
      </c>
      <c r="H1508" s="24" t="str">
        <f t="shared" si="23"/>
        <v>2002_IBW_31</v>
      </c>
      <c r="I1508" s="24">
        <f>VLOOKUP(H1508,inTHLBdata!A:H,7,FALSE)</f>
        <v>0</v>
      </c>
      <c r="J1508" s="24">
        <f>VLOOKUP(H1508,inTHLBdata!A:H,8,FALSE)</f>
        <v>0</v>
      </c>
      <c r="N1508" s="24"/>
    </row>
    <row r="1509" spans="1:14">
      <c r="A1509" s="24">
        <v>2002</v>
      </c>
      <c r="B1509" s="24" t="s">
        <v>187</v>
      </c>
      <c r="C1509" t="str">
        <f>VLOOKUP(B1509,'FHF LUT'!$A$5:$H$81,2,FALSE)</f>
        <v>Western Pine Beetle</v>
      </c>
      <c r="D1509" s="24">
        <v>38</v>
      </c>
      <c r="E1509" s="24" t="s">
        <v>8</v>
      </c>
      <c r="F1509" s="24">
        <v>0</v>
      </c>
      <c r="G1509" s="24">
        <v>0</v>
      </c>
      <c r="H1509" s="24" t="str">
        <f t="shared" si="23"/>
        <v>2002_IBW_38</v>
      </c>
      <c r="I1509" s="24">
        <f>VLOOKUP(H1509,inTHLBdata!A:H,7,FALSE)</f>
        <v>0</v>
      </c>
      <c r="J1509" s="24">
        <f>VLOOKUP(H1509,inTHLBdata!A:H,8,FALSE)</f>
        <v>0</v>
      </c>
      <c r="N1509" s="24"/>
    </row>
    <row r="1510" spans="1:14">
      <c r="A1510" s="24">
        <v>2002</v>
      </c>
      <c r="B1510" s="24" t="s">
        <v>187</v>
      </c>
      <c r="C1510" t="str">
        <f>VLOOKUP(B1510,'FHF LUT'!$A$5:$H$81,2,FALSE)</f>
        <v>Western Pine Beetle</v>
      </c>
      <c r="D1510" s="24">
        <v>39</v>
      </c>
      <c r="E1510" s="24" t="s">
        <v>36</v>
      </c>
      <c r="F1510" s="24">
        <v>0</v>
      </c>
      <c r="G1510" s="24">
        <v>0</v>
      </c>
      <c r="H1510" s="24" t="str">
        <f t="shared" si="23"/>
        <v>2002_IBW_39</v>
      </c>
      <c r="I1510" s="24">
        <f>VLOOKUP(H1510,inTHLBdata!A:H,7,FALSE)</f>
        <v>0</v>
      </c>
      <c r="J1510" s="24">
        <f>VLOOKUP(H1510,inTHLBdata!A:H,8,FALSE)</f>
        <v>0</v>
      </c>
      <c r="N1510" s="24"/>
    </row>
    <row r="1511" spans="1:14">
      <c r="A1511" s="24">
        <v>2002</v>
      </c>
      <c r="B1511" s="24" t="s">
        <v>187</v>
      </c>
      <c r="C1511" t="str">
        <f>VLOOKUP(B1511,'FHF LUT'!$A$5:$H$81,2,FALSE)</f>
        <v>Western Pine Beetle</v>
      </c>
      <c r="D1511" s="24">
        <v>40</v>
      </c>
      <c r="E1511" s="24" t="s">
        <v>31</v>
      </c>
      <c r="F1511" s="24">
        <v>0</v>
      </c>
      <c r="G1511" s="24">
        <v>0</v>
      </c>
      <c r="H1511" s="24" t="str">
        <f t="shared" si="23"/>
        <v>2002_IBW_40</v>
      </c>
      <c r="I1511" s="24">
        <f>VLOOKUP(H1511,inTHLBdata!A:H,7,FALSE)</f>
        <v>0</v>
      </c>
      <c r="J1511" s="24">
        <f>VLOOKUP(H1511,inTHLBdata!A:H,8,FALSE)</f>
        <v>0</v>
      </c>
      <c r="N1511" s="24"/>
    </row>
    <row r="1512" spans="1:14">
      <c r="A1512" s="24">
        <v>2002</v>
      </c>
      <c r="B1512" s="24" t="s">
        <v>187</v>
      </c>
      <c r="C1512" t="str">
        <f>VLOOKUP(B1512,'FHF LUT'!$A$5:$H$81,2,FALSE)</f>
        <v>Western Pine Beetle</v>
      </c>
      <c r="D1512" s="24">
        <v>41</v>
      </c>
      <c r="E1512" s="24" t="s">
        <v>26</v>
      </c>
      <c r="F1512" s="24">
        <v>0</v>
      </c>
      <c r="G1512" s="24">
        <v>0</v>
      </c>
      <c r="H1512" s="24" t="str">
        <f t="shared" si="23"/>
        <v>2002_IBW_41</v>
      </c>
      <c r="I1512" s="24">
        <f>VLOOKUP(H1512,inTHLBdata!A:H,7,FALSE)</f>
        <v>0</v>
      </c>
      <c r="J1512" s="24">
        <f>VLOOKUP(H1512,inTHLBdata!A:H,8,FALSE)</f>
        <v>0</v>
      </c>
      <c r="N1512" s="24"/>
    </row>
    <row r="1513" spans="1:14">
      <c r="A1513" s="24">
        <v>2002</v>
      </c>
      <c r="B1513" s="24" t="s">
        <v>187</v>
      </c>
      <c r="C1513" t="str">
        <f>VLOOKUP(B1513,'FHF LUT'!$A$5:$H$81,2,FALSE)</f>
        <v>Western Pine Beetle</v>
      </c>
      <c r="D1513" s="24">
        <v>43</v>
      </c>
      <c r="E1513" s="24" t="s">
        <v>20</v>
      </c>
      <c r="F1513" s="24">
        <v>0</v>
      </c>
      <c r="G1513" s="24">
        <v>0</v>
      </c>
      <c r="H1513" s="24" t="str">
        <f t="shared" si="23"/>
        <v>2002_IBW_43</v>
      </c>
      <c r="I1513" s="24">
        <f>VLOOKUP(H1513,inTHLBdata!A:H,7,FALSE)</f>
        <v>0</v>
      </c>
      <c r="J1513" s="24">
        <f>VLOOKUP(H1513,inTHLBdata!A:H,8,FALSE)</f>
        <v>0</v>
      </c>
      <c r="N1513" s="24"/>
    </row>
    <row r="1514" spans="1:14">
      <c r="A1514" s="24">
        <v>2002</v>
      </c>
      <c r="B1514" s="24" t="s">
        <v>187</v>
      </c>
      <c r="C1514" t="str">
        <f>VLOOKUP(B1514,'FHF LUT'!$A$5:$H$81,2,FALSE)</f>
        <v>Western Pine Beetle</v>
      </c>
      <c r="D1514" s="24">
        <v>44</v>
      </c>
      <c r="E1514" s="24" t="s">
        <v>3</v>
      </c>
      <c r="F1514" s="24">
        <v>0</v>
      </c>
      <c r="G1514" s="24">
        <v>0</v>
      </c>
      <c r="H1514" s="24" t="str">
        <f t="shared" si="23"/>
        <v>2002_IBW_44</v>
      </c>
      <c r="I1514" s="24">
        <f>VLOOKUP(H1514,inTHLBdata!A:H,7,FALSE)</f>
        <v>0</v>
      </c>
      <c r="J1514" s="24">
        <f>VLOOKUP(H1514,inTHLBdata!A:H,8,FALSE)</f>
        <v>0</v>
      </c>
      <c r="N1514" s="24"/>
    </row>
    <row r="1515" spans="1:14">
      <c r="A1515" s="24">
        <v>2002</v>
      </c>
      <c r="B1515" s="24" t="s">
        <v>187</v>
      </c>
      <c r="C1515" t="str">
        <f>VLOOKUP(B1515,'FHF LUT'!$A$5:$H$81,2,FALSE)</f>
        <v>Western Pine Beetle</v>
      </c>
      <c r="D1515" s="24">
        <v>45</v>
      </c>
      <c r="E1515" s="24" t="s">
        <v>5</v>
      </c>
      <c r="F1515" s="24">
        <v>0</v>
      </c>
      <c r="G1515" s="24">
        <v>0</v>
      </c>
      <c r="H1515" s="24" t="str">
        <f t="shared" si="23"/>
        <v>2002_IBW_45</v>
      </c>
      <c r="I1515" s="24">
        <f>VLOOKUP(H1515,inTHLBdata!A:H,7,FALSE)</f>
        <v>0</v>
      </c>
      <c r="J1515" s="24">
        <f>VLOOKUP(H1515,inTHLBdata!A:H,8,FALSE)</f>
        <v>0</v>
      </c>
      <c r="N1515" s="24"/>
    </row>
    <row r="1516" spans="1:14">
      <c r="A1516" s="24">
        <v>2002</v>
      </c>
      <c r="B1516" s="24" t="s">
        <v>187</v>
      </c>
      <c r="C1516" t="str">
        <f>VLOOKUP(B1516,'FHF LUT'!$A$5:$H$81,2,FALSE)</f>
        <v>Western Pine Beetle</v>
      </c>
      <c r="D1516" s="24">
        <v>46</v>
      </c>
      <c r="E1516" s="24" t="s">
        <v>234</v>
      </c>
      <c r="F1516" s="24">
        <v>0</v>
      </c>
      <c r="G1516" s="24">
        <v>0</v>
      </c>
      <c r="H1516" s="24" t="str">
        <f t="shared" si="23"/>
        <v>2002_IBW_46</v>
      </c>
      <c r="I1516" s="24">
        <f>VLOOKUP(H1516,inTHLBdata!A:H,7,FALSE)</f>
        <v>0</v>
      </c>
      <c r="J1516" s="24">
        <f>VLOOKUP(H1516,inTHLBdata!A:H,8,FALSE)</f>
        <v>0</v>
      </c>
      <c r="N1516" s="24"/>
    </row>
    <row r="1517" spans="1:14">
      <c r="A1517" s="24">
        <v>2002</v>
      </c>
      <c r="B1517" s="24" t="s">
        <v>187</v>
      </c>
      <c r="C1517" t="str">
        <f>VLOOKUP(B1517,'FHF LUT'!$A$5:$H$81,2,FALSE)</f>
        <v>Western Pine Beetle</v>
      </c>
      <c r="D1517" s="24">
        <v>47</v>
      </c>
      <c r="E1517" s="24" t="s">
        <v>233</v>
      </c>
      <c r="F1517" s="24">
        <v>0</v>
      </c>
      <c r="G1517" s="24">
        <v>0</v>
      </c>
      <c r="H1517" s="24" t="str">
        <f t="shared" si="23"/>
        <v>2002_IBW_47</v>
      </c>
      <c r="I1517" s="24">
        <f>VLOOKUP(H1517,inTHLBdata!A:H,7,FALSE)</f>
        <v>0</v>
      </c>
      <c r="J1517" s="24">
        <f>VLOOKUP(H1517,inTHLBdata!A:H,8,FALSE)</f>
        <v>0</v>
      </c>
      <c r="N1517" s="24"/>
    </row>
    <row r="1518" spans="1:14">
      <c r="A1518" s="24">
        <v>2002</v>
      </c>
      <c r="B1518" s="24" t="s">
        <v>187</v>
      </c>
      <c r="C1518" t="str">
        <f>VLOOKUP(B1518,'FHF LUT'!$A$5:$H$81,2,FALSE)</f>
        <v>Western Pine Beetle</v>
      </c>
      <c r="D1518" s="24">
        <v>48</v>
      </c>
      <c r="E1518" s="24" t="s">
        <v>235</v>
      </c>
      <c r="F1518" s="24">
        <v>0</v>
      </c>
      <c r="G1518" s="24">
        <v>0</v>
      </c>
      <c r="H1518" s="24" t="str">
        <f t="shared" si="23"/>
        <v>2002_IBW_48</v>
      </c>
      <c r="I1518" s="24">
        <f>VLOOKUP(H1518,inTHLBdata!A:H,7,FALSE)</f>
        <v>0</v>
      </c>
      <c r="J1518" s="24">
        <f>VLOOKUP(H1518,inTHLBdata!A:H,8,FALSE)</f>
        <v>0</v>
      </c>
      <c r="N1518" s="24"/>
    </row>
    <row r="1519" spans="1:14">
      <c r="A1519" s="24">
        <v>2002</v>
      </c>
      <c r="B1519" s="24" t="s">
        <v>193</v>
      </c>
      <c r="C1519" t="str">
        <f>VLOOKUP(B1519,'FHF LUT'!$A$5:$H$81,2,FALSE)</f>
        <v>Douglas-fir Tussock Moth</v>
      </c>
      <c r="D1519" s="24">
        <v>1</v>
      </c>
      <c r="E1519" s="24" t="s">
        <v>10</v>
      </c>
      <c r="F1519" s="24">
        <v>0</v>
      </c>
      <c r="G1519" s="24">
        <v>0</v>
      </c>
      <c r="H1519" s="24" t="str">
        <f t="shared" si="23"/>
        <v>2002_IDT_1</v>
      </c>
      <c r="I1519" s="24">
        <f>VLOOKUP(H1519,inTHLBdata!A:H,7,FALSE)</f>
        <v>0</v>
      </c>
      <c r="J1519" s="24">
        <f>VLOOKUP(H1519,inTHLBdata!A:H,8,FALSE)</f>
        <v>0</v>
      </c>
      <c r="N1519" s="24"/>
    </row>
    <row r="1520" spans="1:14">
      <c r="A1520" s="24">
        <v>2002</v>
      </c>
      <c r="B1520" s="24" t="s">
        <v>193</v>
      </c>
      <c r="C1520" t="str">
        <f>VLOOKUP(B1520,'FHF LUT'!$A$5:$H$81,2,FALSE)</f>
        <v>Douglas-fir Tussock Moth</v>
      </c>
      <c r="D1520" s="24">
        <v>2</v>
      </c>
      <c r="E1520" s="24" t="s">
        <v>22</v>
      </c>
      <c r="F1520" s="24">
        <v>0</v>
      </c>
      <c r="G1520" s="24">
        <v>0</v>
      </c>
      <c r="H1520" s="24" t="str">
        <f t="shared" si="23"/>
        <v>2002_IDT_2</v>
      </c>
      <c r="I1520" s="24">
        <f>VLOOKUP(H1520,inTHLBdata!A:H,7,FALSE)</f>
        <v>0</v>
      </c>
      <c r="J1520" s="24">
        <f>VLOOKUP(H1520,inTHLBdata!A:H,8,FALSE)</f>
        <v>0</v>
      </c>
      <c r="N1520" s="24"/>
    </row>
    <row r="1521" spans="1:14">
      <c r="A1521" s="24">
        <v>2002</v>
      </c>
      <c r="B1521" s="24" t="s">
        <v>193</v>
      </c>
      <c r="C1521" t="str">
        <f>VLOOKUP(B1521,'FHF LUT'!$A$5:$H$81,2,FALSE)</f>
        <v>Douglas-fir Tussock Moth</v>
      </c>
      <c r="D1521" s="24">
        <v>3</v>
      </c>
      <c r="E1521" s="24" t="s">
        <v>13</v>
      </c>
      <c r="F1521" s="24">
        <v>0</v>
      </c>
      <c r="G1521" s="24">
        <v>0</v>
      </c>
      <c r="H1521" s="24" t="str">
        <f t="shared" si="23"/>
        <v>2002_IDT_3</v>
      </c>
      <c r="I1521" s="24">
        <f>VLOOKUP(H1521,inTHLBdata!A:H,7,FALSE)</f>
        <v>0</v>
      </c>
      <c r="J1521" s="24">
        <f>VLOOKUP(H1521,inTHLBdata!A:H,8,FALSE)</f>
        <v>0</v>
      </c>
      <c r="N1521" s="24"/>
    </row>
    <row r="1522" spans="1:14">
      <c r="A1522" s="24">
        <v>2002</v>
      </c>
      <c r="B1522" s="24" t="s">
        <v>193</v>
      </c>
      <c r="C1522" t="str">
        <f>VLOOKUP(B1522,'FHF LUT'!$A$5:$H$81,2,FALSE)</f>
        <v>Douglas-fir Tussock Moth</v>
      </c>
      <c r="D1522" s="24">
        <v>4</v>
      </c>
      <c r="E1522" s="24" t="s">
        <v>28</v>
      </c>
      <c r="F1522" s="24">
        <v>0</v>
      </c>
      <c r="G1522" s="24">
        <v>0</v>
      </c>
      <c r="H1522" s="24" t="str">
        <f t="shared" si="23"/>
        <v>2002_IDT_4</v>
      </c>
      <c r="I1522" s="24">
        <f>VLOOKUP(H1522,inTHLBdata!A:H,7,FALSE)</f>
        <v>0</v>
      </c>
      <c r="J1522" s="24">
        <f>VLOOKUP(H1522,inTHLBdata!A:H,8,FALSE)</f>
        <v>0</v>
      </c>
      <c r="N1522" s="24"/>
    </row>
    <row r="1523" spans="1:14">
      <c r="A1523" s="24">
        <v>2002</v>
      </c>
      <c r="B1523" s="24" t="s">
        <v>193</v>
      </c>
      <c r="C1523" t="str">
        <f>VLOOKUP(B1523,'FHF LUT'!$A$5:$H$81,2,FALSE)</f>
        <v>Douglas-fir Tussock Moth</v>
      </c>
      <c r="D1523" s="24">
        <v>5</v>
      </c>
      <c r="E1523" s="24" t="s">
        <v>16</v>
      </c>
      <c r="F1523" s="24">
        <v>0</v>
      </c>
      <c r="G1523" s="24">
        <v>0</v>
      </c>
      <c r="H1523" s="24" t="str">
        <f t="shared" si="23"/>
        <v>2002_IDT_5</v>
      </c>
      <c r="I1523" s="24">
        <f>VLOOKUP(H1523,inTHLBdata!A:H,7,FALSE)</f>
        <v>0</v>
      </c>
      <c r="J1523" s="24">
        <f>VLOOKUP(H1523,inTHLBdata!A:H,8,FALSE)</f>
        <v>0</v>
      </c>
      <c r="N1523" s="24"/>
    </row>
    <row r="1524" spans="1:14">
      <c r="A1524" s="24">
        <v>2002</v>
      </c>
      <c r="B1524" s="24" t="s">
        <v>193</v>
      </c>
      <c r="C1524" t="str">
        <f>VLOOKUP(B1524,'FHF LUT'!$A$5:$H$81,2,FALSE)</f>
        <v>Douglas-fir Tussock Moth</v>
      </c>
      <c r="D1524" s="24">
        <v>7</v>
      </c>
      <c r="E1524" s="24" t="s">
        <v>25</v>
      </c>
      <c r="F1524" s="24">
        <v>0</v>
      </c>
      <c r="G1524" s="24">
        <v>0</v>
      </c>
      <c r="H1524" s="24" t="str">
        <f t="shared" si="23"/>
        <v>2002_IDT_7</v>
      </c>
      <c r="I1524" s="24">
        <f>VLOOKUP(H1524,inTHLBdata!A:H,7,FALSE)</f>
        <v>0</v>
      </c>
      <c r="J1524" s="24">
        <f>VLOOKUP(H1524,inTHLBdata!A:H,8,FALSE)</f>
        <v>0</v>
      </c>
      <c r="N1524" s="24"/>
    </row>
    <row r="1525" spans="1:14">
      <c r="A1525" s="24">
        <v>2002</v>
      </c>
      <c r="B1525" s="24" t="s">
        <v>193</v>
      </c>
      <c r="C1525" t="str">
        <f>VLOOKUP(B1525,'FHF LUT'!$A$5:$H$81,2,FALSE)</f>
        <v>Douglas-fir Tussock Moth</v>
      </c>
      <c r="D1525" s="24">
        <v>8</v>
      </c>
      <c r="E1525" s="24" t="s">
        <v>29</v>
      </c>
      <c r="F1525" s="24">
        <v>0</v>
      </c>
      <c r="G1525" s="24">
        <v>0</v>
      </c>
      <c r="H1525" s="24" t="str">
        <f t="shared" si="23"/>
        <v>2002_IDT_8</v>
      </c>
      <c r="I1525" s="24">
        <f>VLOOKUP(H1525,inTHLBdata!A:H,7,FALSE)</f>
        <v>0</v>
      </c>
      <c r="J1525" s="24">
        <f>VLOOKUP(H1525,inTHLBdata!A:H,8,FALSE)</f>
        <v>0</v>
      </c>
      <c r="N1525" s="24"/>
    </row>
    <row r="1526" spans="1:14">
      <c r="A1526" s="24">
        <v>2002</v>
      </c>
      <c r="B1526" s="24" t="s">
        <v>193</v>
      </c>
      <c r="C1526" t="str">
        <f>VLOOKUP(B1526,'FHF LUT'!$A$5:$H$81,2,FALSE)</f>
        <v>Douglas-fir Tussock Moth</v>
      </c>
      <c r="D1526" s="24">
        <v>9</v>
      </c>
      <c r="E1526" s="24" t="s">
        <v>7</v>
      </c>
      <c r="F1526" s="24">
        <v>0</v>
      </c>
      <c r="G1526" s="24">
        <v>0</v>
      </c>
      <c r="H1526" s="24" t="str">
        <f t="shared" si="23"/>
        <v>2002_IDT_9</v>
      </c>
      <c r="I1526" s="24">
        <f>VLOOKUP(H1526,inTHLBdata!A:H,7,FALSE)</f>
        <v>0</v>
      </c>
      <c r="J1526" s="24">
        <f>VLOOKUP(H1526,inTHLBdata!A:H,8,FALSE)</f>
        <v>0</v>
      </c>
      <c r="N1526" s="24"/>
    </row>
    <row r="1527" spans="1:14">
      <c r="A1527" s="24">
        <v>2002</v>
      </c>
      <c r="B1527" s="24" t="s">
        <v>193</v>
      </c>
      <c r="C1527" t="str">
        <f>VLOOKUP(B1527,'FHF LUT'!$A$5:$H$81,2,FALSE)</f>
        <v>Douglas-fir Tussock Moth</v>
      </c>
      <c r="D1527" s="24">
        <v>10</v>
      </c>
      <c r="E1527" s="24" t="s">
        <v>18</v>
      </c>
      <c r="F1527" s="24">
        <v>0</v>
      </c>
      <c r="G1527" s="24">
        <v>0</v>
      </c>
      <c r="H1527" s="24" t="str">
        <f t="shared" si="23"/>
        <v>2002_IDT_10</v>
      </c>
      <c r="I1527" s="24">
        <f>VLOOKUP(H1527,inTHLBdata!A:H,7,FALSE)</f>
        <v>0</v>
      </c>
      <c r="J1527" s="24">
        <f>VLOOKUP(H1527,inTHLBdata!A:H,8,FALSE)</f>
        <v>0</v>
      </c>
      <c r="N1527" s="24"/>
    </row>
    <row r="1528" spans="1:14">
      <c r="A1528" s="24">
        <v>2002</v>
      </c>
      <c r="B1528" s="24" t="s">
        <v>193</v>
      </c>
      <c r="C1528" t="str">
        <f>VLOOKUP(B1528,'FHF LUT'!$A$5:$H$81,2,FALSE)</f>
        <v>Douglas-fir Tussock Moth</v>
      </c>
      <c r="D1528" s="24">
        <v>11</v>
      </c>
      <c r="E1528" s="24" t="s">
        <v>4</v>
      </c>
      <c r="F1528" s="24">
        <v>0</v>
      </c>
      <c r="G1528" s="24">
        <v>0</v>
      </c>
      <c r="H1528" s="24" t="str">
        <f t="shared" si="23"/>
        <v>2002_IDT_11</v>
      </c>
      <c r="I1528" s="24">
        <f>VLOOKUP(H1528,inTHLBdata!A:H,7,FALSE)</f>
        <v>0</v>
      </c>
      <c r="J1528" s="24">
        <f>VLOOKUP(H1528,inTHLBdata!A:H,8,FALSE)</f>
        <v>0</v>
      </c>
      <c r="N1528" s="24"/>
    </row>
    <row r="1529" spans="1:14">
      <c r="A1529" s="24">
        <v>2002</v>
      </c>
      <c r="B1529" s="24" t="s">
        <v>193</v>
      </c>
      <c r="C1529" t="str">
        <f>VLOOKUP(B1529,'FHF LUT'!$A$5:$H$81,2,FALSE)</f>
        <v>Douglas-fir Tussock Moth</v>
      </c>
      <c r="D1529" s="24">
        <v>12</v>
      </c>
      <c r="E1529" s="24" t="s">
        <v>11</v>
      </c>
      <c r="F1529" s="24">
        <v>0</v>
      </c>
      <c r="G1529" s="24">
        <v>0</v>
      </c>
      <c r="H1529" s="24" t="str">
        <f t="shared" si="23"/>
        <v>2002_IDT_12</v>
      </c>
      <c r="I1529" s="24">
        <f>VLOOKUP(H1529,inTHLBdata!A:H,7,FALSE)</f>
        <v>0</v>
      </c>
      <c r="J1529" s="24">
        <f>VLOOKUP(H1529,inTHLBdata!A:H,8,FALSE)</f>
        <v>0</v>
      </c>
      <c r="N1529" s="24"/>
    </row>
    <row r="1530" spans="1:14">
      <c r="A1530" s="24">
        <v>2002</v>
      </c>
      <c r="B1530" s="24" t="s">
        <v>193</v>
      </c>
      <c r="C1530" t="str">
        <f>VLOOKUP(B1530,'FHF LUT'!$A$5:$H$81,2,FALSE)</f>
        <v>Douglas-fir Tussock Moth</v>
      </c>
      <c r="D1530" s="24">
        <v>13</v>
      </c>
      <c r="E1530" s="24" t="s">
        <v>24</v>
      </c>
      <c r="F1530" s="24">
        <v>0</v>
      </c>
      <c r="G1530" s="24">
        <v>0</v>
      </c>
      <c r="H1530" s="24" t="str">
        <f t="shared" si="23"/>
        <v>2002_IDT_13</v>
      </c>
      <c r="I1530" s="24">
        <f>VLOOKUP(H1530,inTHLBdata!A:H,7,FALSE)</f>
        <v>0</v>
      </c>
      <c r="J1530" s="24">
        <f>VLOOKUP(H1530,inTHLBdata!A:H,8,FALSE)</f>
        <v>0</v>
      </c>
      <c r="N1530" s="24"/>
    </row>
    <row r="1531" spans="1:14">
      <c r="A1531" s="24">
        <v>2002</v>
      </c>
      <c r="B1531" s="24" t="s">
        <v>193</v>
      </c>
      <c r="C1531" t="str">
        <f>VLOOKUP(B1531,'FHF LUT'!$A$5:$H$81,2,FALSE)</f>
        <v>Douglas-fir Tussock Moth</v>
      </c>
      <c r="D1531" s="24">
        <v>14</v>
      </c>
      <c r="E1531" s="24" t="s">
        <v>30</v>
      </c>
      <c r="F1531" s="24">
        <v>0</v>
      </c>
      <c r="G1531" s="24">
        <v>0</v>
      </c>
      <c r="H1531" s="24" t="str">
        <f t="shared" si="23"/>
        <v>2002_IDT_14</v>
      </c>
      <c r="I1531" s="24">
        <f>VLOOKUP(H1531,inTHLBdata!A:H,7,FALSE)</f>
        <v>0</v>
      </c>
      <c r="J1531" s="24">
        <f>VLOOKUP(H1531,inTHLBdata!A:H,8,FALSE)</f>
        <v>0</v>
      </c>
      <c r="N1531" s="24"/>
    </row>
    <row r="1532" spans="1:14">
      <c r="A1532" s="24">
        <v>2002</v>
      </c>
      <c r="B1532" s="24" t="s">
        <v>193</v>
      </c>
      <c r="C1532" t="str">
        <f>VLOOKUP(B1532,'FHF LUT'!$A$5:$H$81,2,FALSE)</f>
        <v>Douglas-fir Tussock Moth</v>
      </c>
      <c r="D1532" s="24">
        <v>15</v>
      </c>
      <c r="E1532" s="24" t="s">
        <v>33</v>
      </c>
      <c r="F1532" s="24">
        <v>0</v>
      </c>
      <c r="G1532" s="24">
        <v>0</v>
      </c>
      <c r="H1532" s="24" t="str">
        <f t="shared" si="23"/>
        <v>2002_IDT_15</v>
      </c>
      <c r="I1532" s="24">
        <f>VLOOKUP(H1532,inTHLBdata!A:H,7,FALSE)</f>
        <v>0</v>
      </c>
      <c r="J1532" s="24">
        <f>VLOOKUP(H1532,inTHLBdata!A:H,8,FALSE)</f>
        <v>0</v>
      </c>
      <c r="N1532" s="24"/>
    </row>
    <row r="1533" spans="1:14">
      <c r="A1533" s="24">
        <v>2002</v>
      </c>
      <c r="B1533" s="24" t="s">
        <v>193</v>
      </c>
      <c r="C1533" t="str">
        <f>VLOOKUP(B1533,'FHF LUT'!$A$5:$H$81,2,FALSE)</f>
        <v>Douglas-fir Tussock Moth</v>
      </c>
      <c r="D1533" s="24">
        <v>16</v>
      </c>
      <c r="E1533" s="24" t="s">
        <v>12</v>
      </c>
      <c r="F1533" s="24">
        <v>0</v>
      </c>
      <c r="G1533" s="24">
        <v>0</v>
      </c>
      <c r="H1533" s="24" t="str">
        <f t="shared" si="23"/>
        <v>2002_IDT_16</v>
      </c>
      <c r="I1533" s="24">
        <f>VLOOKUP(H1533,inTHLBdata!A:H,7,FALSE)</f>
        <v>0</v>
      </c>
      <c r="J1533" s="24">
        <f>VLOOKUP(H1533,inTHLBdata!A:H,8,FALSE)</f>
        <v>0</v>
      </c>
      <c r="N1533" s="24"/>
    </row>
    <row r="1534" spans="1:14">
      <c r="A1534" s="24">
        <v>2002</v>
      </c>
      <c r="B1534" s="24" t="s">
        <v>193</v>
      </c>
      <c r="C1534" t="str">
        <f>VLOOKUP(B1534,'FHF LUT'!$A$5:$H$81,2,FALSE)</f>
        <v>Douglas-fir Tussock Moth</v>
      </c>
      <c r="D1534" s="24">
        <v>17</v>
      </c>
      <c r="E1534" s="24" t="s">
        <v>32</v>
      </c>
      <c r="F1534" s="24">
        <v>0</v>
      </c>
      <c r="G1534" s="24">
        <v>0</v>
      </c>
      <c r="H1534" s="24" t="str">
        <f t="shared" si="23"/>
        <v>2002_IDT_17</v>
      </c>
      <c r="I1534" s="24">
        <f>VLOOKUP(H1534,inTHLBdata!A:H,7,FALSE)</f>
        <v>0</v>
      </c>
      <c r="J1534" s="24">
        <f>VLOOKUP(H1534,inTHLBdata!A:H,8,FALSE)</f>
        <v>0</v>
      </c>
      <c r="N1534" s="24"/>
    </row>
    <row r="1535" spans="1:14">
      <c r="A1535" s="24">
        <v>2002</v>
      </c>
      <c r="B1535" s="24" t="s">
        <v>193</v>
      </c>
      <c r="C1535" t="str">
        <f>VLOOKUP(B1535,'FHF LUT'!$A$5:$H$81,2,FALSE)</f>
        <v>Douglas-fir Tussock Moth</v>
      </c>
      <c r="D1535" s="24">
        <v>18</v>
      </c>
      <c r="E1535" s="24" t="s">
        <v>15</v>
      </c>
      <c r="F1535" s="24">
        <v>0</v>
      </c>
      <c r="G1535" s="24">
        <v>0</v>
      </c>
      <c r="H1535" s="24" t="str">
        <f t="shared" si="23"/>
        <v>2002_IDT_18</v>
      </c>
      <c r="I1535" s="24">
        <f>VLOOKUP(H1535,inTHLBdata!A:H,7,FALSE)</f>
        <v>0</v>
      </c>
      <c r="J1535" s="24">
        <f>VLOOKUP(H1535,inTHLBdata!A:H,8,FALSE)</f>
        <v>0</v>
      </c>
      <c r="N1535" s="24"/>
    </row>
    <row r="1536" spans="1:14">
      <c r="A1536" s="24">
        <v>2002</v>
      </c>
      <c r="B1536" s="24" t="s">
        <v>193</v>
      </c>
      <c r="C1536" t="str">
        <f>VLOOKUP(B1536,'FHF LUT'!$A$5:$H$81,2,FALSE)</f>
        <v>Douglas-fir Tussock Moth</v>
      </c>
      <c r="D1536" s="24">
        <v>20</v>
      </c>
      <c r="E1536" s="24" t="s">
        <v>6</v>
      </c>
      <c r="F1536" s="24">
        <v>0</v>
      </c>
      <c r="G1536" s="24">
        <v>0</v>
      </c>
      <c r="H1536" s="24" t="str">
        <f t="shared" si="23"/>
        <v>2002_IDT_20</v>
      </c>
      <c r="I1536" s="24">
        <f>VLOOKUP(H1536,inTHLBdata!A:H,7,FALSE)</f>
        <v>0</v>
      </c>
      <c r="J1536" s="24">
        <f>VLOOKUP(H1536,inTHLBdata!A:H,8,FALSE)</f>
        <v>0</v>
      </c>
      <c r="N1536" s="24"/>
    </row>
    <row r="1537" spans="1:14">
      <c r="A1537" s="24">
        <v>2002</v>
      </c>
      <c r="B1537" s="24" t="s">
        <v>193</v>
      </c>
      <c r="C1537" t="str">
        <f>VLOOKUP(B1537,'FHF LUT'!$A$5:$H$81,2,FALSE)</f>
        <v>Douglas-fir Tussock Moth</v>
      </c>
      <c r="D1537" s="24">
        <v>22</v>
      </c>
      <c r="E1537" s="24" t="s">
        <v>19</v>
      </c>
      <c r="F1537" s="24">
        <v>0</v>
      </c>
      <c r="G1537" s="24">
        <v>0</v>
      </c>
      <c r="H1537" s="24" t="str">
        <f t="shared" si="23"/>
        <v>2002_IDT_22</v>
      </c>
      <c r="I1537" s="24">
        <f>VLOOKUP(H1537,inTHLBdata!A:H,7,FALSE)</f>
        <v>0</v>
      </c>
      <c r="J1537" s="24">
        <f>VLOOKUP(H1537,inTHLBdata!A:H,8,FALSE)</f>
        <v>0</v>
      </c>
      <c r="N1537" s="24"/>
    </row>
    <row r="1538" spans="1:14">
      <c r="A1538" s="24">
        <v>2002</v>
      </c>
      <c r="B1538" s="24" t="s">
        <v>193</v>
      </c>
      <c r="C1538" t="str">
        <f>VLOOKUP(B1538,'FHF LUT'!$A$5:$H$81,2,FALSE)</f>
        <v>Douglas-fir Tussock Moth</v>
      </c>
      <c r="D1538" s="24">
        <v>23</v>
      </c>
      <c r="E1538" s="24" t="s">
        <v>27</v>
      </c>
      <c r="F1538" s="24">
        <v>0</v>
      </c>
      <c r="G1538" s="24">
        <v>0</v>
      </c>
      <c r="H1538" s="24" t="str">
        <f t="shared" si="23"/>
        <v>2002_IDT_23</v>
      </c>
      <c r="I1538" s="24">
        <f>VLOOKUP(H1538,inTHLBdata!A:H,7,FALSE)</f>
        <v>0</v>
      </c>
      <c r="J1538" s="24">
        <f>VLOOKUP(H1538,inTHLBdata!A:H,8,FALSE)</f>
        <v>0</v>
      </c>
      <c r="N1538" s="24"/>
    </row>
    <row r="1539" spans="1:14">
      <c r="A1539" s="24">
        <v>2002</v>
      </c>
      <c r="B1539" s="24" t="s">
        <v>193</v>
      </c>
      <c r="C1539" t="str">
        <f>VLOOKUP(B1539,'FHF LUT'!$A$5:$H$81,2,FALSE)</f>
        <v>Douglas-fir Tussock Moth</v>
      </c>
      <c r="D1539" s="24">
        <v>24</v>
      </c>
      <c r="E1539" s="24" t="s">
        <v>17</v>
      </c>
      <c r="F1539" s="24">
        <v>0</v>
      </c>
      <c r="G1539" s="24">
        <v>0</v>
      </c>
      <c r="H1539" s="24" t="str">
        <f t="shared" ref="H1539:H1602" si="24">CONCATENATE(A1539,"_",B1539,"_",D1539)</f>
        <v>2002_IDT_24</v>
      </c>
      <c r="I1539" s="24">
        <f>VLOOKUP(H1539,inTHLBdata!A:H,7,FALSE)</f>
        <v>0</v>
      </c>
      <c r="J1539" s="24">
        <f>VLOOKUP(H1539,inTHLBdata!A:H,8,FALSE)</f>
        <v>0</v>
      </c>
      <c r="N1539" s="24"/>
    </row>
    <row r="1540" spans="1:14">
      <c r="A1540" s="24">
        <v>2002</v>
      </c>
      <c r="B1540" s="24" t="s">
        <v>193</v>
      </c>
      <c r="C1540" t="str">
        <f>VLOOKUP(B1540,'FHF LUT'!$A$5:$H$81,2,FALSE)</f>
        <v>Douglas-fir Tussock Moth</v>
      </c>
      <c r="D1540" s="24">
        <v>25</v>
      </c>
      <c r="E1540" s="24" t="s">
        <v>23</v>
      </c>
      <c r="F1540" s="24">
        <v>0</v>
      </c>
      <c r="G1540" s="24">
        <v>0</v>
      </c>
      <c r="H1540" s="24" t="str">
        <f t="shared" si="24"/>
        <v>2002_IDT_25</v>
      </c>
      <c r="I1540" s="24">
        <f>VLOOKUP(H1540,inTHLBdata!A:H,7,FALSE)</f>
        <v>0</v>
      </c>
      <c r="J1540" s="24">
        <f>VLOOKUP(H1540,inTHLBdata!A:H,8,FALSE)</f>
        <v>0</v>
      </c>
      <c r="N1540" s="24"/>
    </row>
    <row r="1541" spans="1:14">
      <c r="A1541" s="24">
        <v>2002</v>
      </c>
      <c r="B1541" s="24" t="s">
        <v>193</v>
      </c>
      <c r="C1541" t="str">
        <f>VLOOKUP(B1541,'FHF LUT'!$A$5:$H$81,2,FALSE)</f>
        <v>Douglas-fir Tussock Moth</v>
      </c>
      <c r="D1541" s="24">
        <v>26</v>
      </c>
      <c r="E1541" s="24" t="s">
        <v>14</v>
      </c>
      <c r="F1541" s="24">
        <v>0</v>
      </c>
      <c r="G1541" s="24">
        <v>0</v>
      </c>
      <c r="H1541" s="24" t="str">
        <f t="shared" si="24"/>
        <v>2002_IDT_26</v>
      </c>
      <c r="I1541" s="24">
        <f>VLOOKUP(H1541,inTHLBdata!A:H,7,FALSE)</f>
        <v>0</v>
      </c>
      <c r="J1541" s="24">
        <f>VLOOKUP(H1541,inTHLBdata!A:H,8,FALSE)</f>
        <v>0</v>
      </c>
      <c r="N1541" s="24"/>
    </row>
    <row r="1542" spans="1:14">
      <c r="A1542" s="24">
        <v>2002</v>
      </c>
      <c r="B1542" s="24" t="s">
        <v>193</v>
      </c>
      <c r="C1542" t="str">
        <f>VLOOKUP(B1542,'FHF LUT'!$A$5:$H$81,2,FALSE)</f>
        <v>Douglas-fir Tussock Moth</v>
      </c>
      <c r="D1542" s="24">
        <v>27</v>
      </c>
      <c r="E1542" s="24" t="s">
        <v>21</v>
      </c>
      <c r="F1542" s="24">
        <v>0</v>
      </c>
      <c r="G1542" s="24">
        <v>0</v>
      </c>
      <c r="H1542" s="24" t="str">
        <f t="shared" si="24"/>
        <v>2002_IDT_27</v>
      </c>
      <c r="I1542" s="24">
        <f>VLOOKUP(H1542,inTHLBdata!A:H,7,FALSE)</f>
        <v>0</v>
      </c>
      <c r="J1542" s="24">
        <f>VLOOKUP(H1542,inTHLBdata!A:H,8,FALSE)</f>
        <v>0</v>
      </c>
      <c r="N1542" s="24"/>
    </row>
    <row r="1543" spans="1:14">
      <c r="A1543" s="24">
        <v>2002</v>
      </c>
      <c r="B1543" s="24" t="s">
        <v>193</v>
      </c>
      <c r="C1543" t="str">
        <f>VLOOKUP(B1543,'FHF LUT'!$A$5:$H$81,2,FALSE)</f>
        <v>Douglas-fir Tussock Moth</v>
      </c>
      <c r="D1543" s="24">
        <v>29</v>
      </c>
      <c r="E1543" s="24" t="s">
        <v>9</v>
      </c>
      <c r="F1543" s="24">
        <v>0</v>
      </c>
      <c r="G1543" s="24">
        <v>0</v>
      </c>
      <c r="H1543" s="24" t="str">
        <f t="shared" si="24"/>
        <v>2002_IDT_29</v>
      </c>
      <c r="I1543" s="24">
        <f>VLOOKUP(H1543,inTHLBdata!A:H,7,FALSE)</f>
        <v>0</v>
      </c>
      <c r="J1543" s="24">
        <f>VLOOKUP(H1543,inTHLBdata!A:H,8,FALSE)</f>
        <v>0</v>
      </c>
      <c r="N1543" s="24"/>
    </row>
    <row r="1544" spans="1:14">
      <c r="A1544" s="24">
        <v>2002</v>
      </c>
      <c r="B1544" s="24" t="s">
        <v>193</v>
      </c>
      <c r="C1544" t="str">
        <f>VLOOKUP(B1544,'FHF LUT'!$A$5:$H$81,2,FALSE)</f>
        <v>Douglas-fir Tussock Moth</v>
      </c>
      <c r="D1544" s="24">
        <v>30</v>
      </c>
      <c r="E1544" s="24" t="s">
        <v>35</v>
      </c>
      <c r="F1544" s="24">
        <v>0</v>
      </c>
      <c r="G1544" s="24">
        <v>0</v>
      </c>
      <c r="H1544" s="24" t="str">
        <f t="shared" si="24"/>
        <v>2002_IDT_30</v>
      </c>
      <c r="I1544" s="24">
        <f>VLOOKUP(H1544,inTHLBdata!A:H,7,FALSE)</f>
        <v>0</v>
      </c>
      <c r="J1544" s="24">
        <f>VLOOKUP(H1544,inTHLBdata!A:H,8,FALSE)</f>
        <v>0</v>
      </c>
      <c r="N1544" s="24"/>
    </row>
    <row r="1545" spans="1:14">
      <c r="A1545" s="24">
        <v>2002</v>
      </c>
      <c r="B1545" s="24" t="s">
        <v>193</v>
      </c>
      <c r="C1545" t="str">
        <f>VLOOKUP(B1545,'FHF LUT'!$A$5:$H$81,2,FALSE)</f>
        <v>Douglas-fir Tussock Moth</v>
      </c>
      <c r="D1545" s="24">
        <v>31</v>
      </c>
      <c r="E1545" s="24" t="s">
        <v>34</v>
      </c>
      <c r="F1545" s="24">
        <v>0</v>
      </c>
      <c r="G1545" s="24">
        <v>0</v>
      </c>
      <c r="H1545" s="24" t="str">
        <f t="shared" si="24"/>
        <v>2002_IDT_31</v>
      </c>
      <c r="I1545" s="24">
        <f>VLOOKUP(H1545,inTHLBdata!A:H,7,FALSE)</f>
        <v>0</v>
      </c>
      <c r="J1545" s="24">
        <f>VLOOKUP(H1545,inTHLBdata!A:H,8,FALSE)</f>
        <v>0</v>
      </c>
      <c r="N1545" s="24"/>
    </row>
    <row r="1546" spans="1:14">
      <c r="A1546" s="24">
        <v>2002</v>
      </c>
      <c r="B1546" s="24" t="s">
        <v>193</v>
      </c>
      <c r="C1546" t="str">
        <f>VLOOKUP(B1546,'FHF LUT'!$A$5:$H$81,2,FALSE)</f>
        <v>Douglas-fir Tussock Moth</v>
      </c>
      <c r="D1546" s="24">
        <v>38</v>
      </c>
      <c r="E1546" s="24" t="s">
        <v>8</v>
      </c>
      <c r="F1546" s="24">
        <v>0</v>
      </c>
      <c r="G1546" s="24">
        <v>0</v>
      </c>
      <c r="H1546" s="24" t="str">
        <f t="shared" si="24"/>
        <v>2002_IDT_38</v>
      </c>
      <c r="I1546" s="24">
        <f>VLOOKUP(H1546,inTHLBdata!A:H,7,FALSE)</f>
        <v>0</v>
      </c>
      <c r="J1546" s="24">
        <f>VLOOKUP(H1546,inTHLBdata!A:H,8,FALSE)</f>
        <v>0</v>
      </c>
      <c r="N1546" s="24"/>
    </row>
    <row r="1547" spans="1:14">
      <c r="A1547" s="24">
        <v>2002</v>
      </c>
      <c r="B1547" s="24" t="s">
        <v>193</v>
      </c>
      <c r="C1547" t="str">
        <f>VLOOKUP(B1547,'FHF LUT'!$A$5:$H$81,2,FALSE)</f>
        <v>Douglas-fir Tussock Moth</v>
      </c>
      <c r="D1547" s="24">
        <v>39</v>
      </c>
      <c r="E1547" s="24" t="s">
        <v>36</v>
      </c>
      <c r="F1547" s="24">
        <v>0</v>
      </c>
      <c r="G1547" s="24">
        <v>0</v>
      </c>
      <c r="H1547" s="24" t="str">
        <f t="shared" si="24"/>
        <v>2002_IDT_39</v>
      </c>
      <c r="I1547" s="24">
        <f>VLOOKUP(H1547,inTHLBdata!A:H,7,FALSE)</f>
        <v>0</v>
      </c>
      <c r="J1547" s="24">
        <f>VLOOKUP(H1547,inTHLBdata!A:H,8,FALSE)</f>
        <v>0</v>
      </c>
      <c r="N1547" s="24"/>
    </row>
    <row r="1548" spans="1:14">
      <c r="A1548" s="24">
        <v>2002</v>
      </c>
      <c r="B1548" s="24" t="s">
        <v>193</v>
      </c>
      <c r="C1548" t="str">
        <f>VLOOKUP(B1548,'FHF LUT'!$A$5:$H$81,2,FALSE)</f>
        <v>Douglas-fir Tussock Moth</v>
      </c>
      <c r="D1548" s="24">
        <v>40</v>
      </c>
      <c r="E1548" s="24" t="s">
        <v>31</v>
      </c>
      <c r="F1548" s="24">
        <v>0</v>
      </c>
      <c r="G1548" s="24">
        <v>0</v>
      </c>
      <c r="H1548" s="24" t="str">
        <f t="shared" si="24"/>
        <v>2002_IDT_40</v>
      </c>
      <c r="I1548" s="24">
        <f>VLOOKUP(H1548,inTHLBdata!A:H,7,FALSE)</f>
        <v>0</v>
      </c>
      <c r="J1548" s="24">
        <f>VLOOKUP(H1548,inTHLBdata!A:H,8,FALSE)</f>
        <v>0</v>
      </c>
      <c r="N1548" s="24"/>
    </row>
    <row r="1549" spans="1:14">
      <c r="A1549" s="24">
        <v>2002</v>
      </c>
      <c r="B1549" s="24" t="s">
        <v>193</v>
      </c>
      <c r="C1549" t="str">
        <f>VLOOKUP(B1549,'FHF LUT'!$A$5:$H$81,2,FALSE)</f>
        <v>Douglas-fir Tussock Moth</v>
      </c>
      <c r="D1549" s="24">
        <v>41</v>
      </c>
      <c r="E1549" s="24" t="s">
        <v>26</v>
      </c>
      <c r="F1549" s="24">
        <v>0</v>
      </c>
      <c r="G1549" s="24">
        <v>0</v>
      </c>
      <c r="H1549" s="24" t="str">
        <f t="shared" si="24"/>
        <v>2002_IDT_41</v>
      </c>
      <c r="I1549" s="24">
        <f>VLOOKUP(H1549,inTHLBdata!A:H,7,FALSE)</f>
        <v>0</v>
      </c>
      <c r="J1549" s="24">
        <f>VLOOKUP(H1549,inTHLBdata!A:H,8,FALSE)</f>
        <v>0</v>
      </c>
      <c r="N1549" s="24"/>
    </row>
    <row r="1550" spans="1:14">
      <c r="A1550" s="24">
        <v>2002</v>
      </c>
      <c r="B1550" s="24" t="s">
        <v>193</v>
      </c>
      <c r="C1550" t="str">
        <f>VLOOKUP(B1550,'FHF LUT'!$A$5:$H$81,2,FALSE)</f>
        <v>Douglas-fir Tussock Moth</v>
      </c>
      <c r="D1550" s="24">
        <v>43</v>
      </c>
      <c r="E1550" s="24" t="s">
        <v>20</v>
      </c>
      <c r="F1550" s="24">
        <v>0</v>
      </c>
      <c r="G1550" s="24">
        <v>0</v>
      </c>
      <c r="H1550" s="24" t="str">
        <f t="shared" si="24"/>
        <v>2002_IDT_43</v>
      </c>
      <c r="I1550" s="24">
        <f>VLOOKUP(H1550,inTHLBdata!A:H,7,FALSE)</f>
        <v>0</v>
      </c>
      <c r="J1550" s="24">
        <f>VLOOKUP(H1550,inTHLBdata!A:H,8,FALSE)</f>
        <v>0</v>
      </c>
      <c r="N1550" s="24"/>
    </row>
    <row r="1551" spans="1:14">
      <c r="A1551" s="24">
        <v>2002</v>
      </c>
      <c r="B1551" s="24" t="s">
        <v>193</v>
      </c>
      <c r="C1551" t="str">
        <f>VLOOKUP(B1551,'FHF LUT'!$A$5:$H$81,2,FALSE)</f>
        <v>Douglas-fir Tussock Moth</v>
      </c>
      <c r="D1551" s="24">
        <v>44</v>
      </c>
      <c r="E1551" s="24" t="s">
        <v>3</v>
      </c>
      <c r="F1551" s="24">
        <v>0</v>
      </c>
      <c r="G1551" s="24">
        <v>0</v>
      </c>
      <c r="H1551" s="24" t="str">
        <f t="shared" si="24"/>
        <v>2002_IDT_44</v>
      </c>
      <c r="I1551" s="24">
        <f>VLOOKUP(H1551,inTHLBdata!A:H,7,FALSE)</f>
        <v>0</v>
      </c>
      <c r="J1551" s="24">
        <f>VLOOKUP(H1551,inTHLBdata!A:H,8,FALSE)</f>
        <v>0</v>
      </c>
      <c r="N1551" s="24"/>
    </row>
    <row r="1552" spans="1:14">
      <c r="A1552" s="24">
        <v>2002</v>
      </c>
      <c r="B1552" s="24" t="s">
        <v>193</v>
      </c>
      <c r="C1552" t="str">
        <f>VLOOKUP(B1552,'FHF LUT'!$A$5:$H$81,2,FALSE)</f>
        <v>Douglas-fir Tussock Moth</v>
      </c>
      <c r="D1552" s="24">
        <v>45</v>
      </c>
      <c r="E1552" s="24" t="s">
        <v>5</v>
      </c>
      <c r="F1552" s="24">
        <v>0</v>
      </c>
      <c r="G1552" s="24">
        <v>0</v>
      </c>
      <c r="H1552" s="24" t="str">
        <f t="shared" si="24"/>
        <v>2002_IDT_45</v>
      </c>
      <c r="I1552" s="24">
        <f>VLOOKUP(H1552,inTHLBdata!A:H,7,FALSE)</f>
        <v>0</v>
      </c>
      <c r="J1552" s="24">
        <f>VLOOKUP(H1552,inTHLBdata!A:H,8,FALSE)</f>
        <v>0</v>
      </c>
      <c r="N1552" s="24"/>
    </row>
    <row r="1553" spans="1:14">
      <c r="A1553" s="24">
        <v>2002</v>
      </c>
      <c r="B1553" s="24" t="s">
        <v>193</v>
      </c>
      <c r="C1553" t="str">
        <f>VLOOKUP(B1553,'FHF LUT'!$A$5:$H$81,2,FALSE)</f>
        <v>Douglas-fir Tussock Moth</v>
      </c>
      <c r="D1553" s="24">
        <v>46</v>
      </c>
      <c r="E1553" s="24" t="s">
        <v>234</v>
      </c>
      <c r="F1553" s="24">
        <v>0</v>
      </c>
      <c r="G1553" s="24">
        <v>0</v>
      </c>
      <c r="H1553" s="24" t="str">
        <f t="shared" si="24"/>
        <v>2002_IDT_46</v>
      </c>
      <c r="I1553" s="24">
        <f>VLOOKUP(H1553,inTHLBdata!A:H,7,FALSE)</f>
        <v>0</v>
      </c>
      <c r="J1553" s="24">
        <f>VLOOKUP(H1553,inTHLBdata!A:H,8,FALSE)</f>
        <v>0</v>
      </c>
      <c r="N1553" s="24"/>
    </row>
    <row r="1554" spans="1:14">
      <c r="A1554" s="24">
        <v>2002</v>
      </c>
      <c r="B1554" s="24" t="s">
        <v>193</v>
      </c>
      <c r="C1554" t="str">
        <f>VLOOKUP(B1554,'FHF LUT'!$A$5:$H$81,2,FALSE)</f>
        <v>Douglas-fir Tussock Moth</v>
      </c>
      <c r="D1554" s="24">
        <v>47</v>
      </c>
      <c r="E1554" s="24" t="s">
        <v>233</v>
      </c>
      <c r="F1554" s="24">
        <v>0</v>
      </c>
      <c r="G1554" s="24">
        <v>0</v>
      </c>
      <c r="H1554" s="24" t="str">
        <f t="shared" si="24"/>
        <v>2002_IDT_47</v>
      </c>
      <c r="I1554" s="24">
        <f>VLOOKUP(H1554,inTHLBdata!A:H,7,FALSE)</f>
        <v>0</v>
      </c>
      <c r="J1554" s="24">
        <f>VLOOKUP(H1554,inTHLBdata!A:H,8,FALSE)</f>
        <v>0</v>
      </c>
      <c r="N1554" s="24"/>
    </row>
    <row r="1555" spans="1:14">
      <c r="A1555" s="24">
        <v>2002</v>
      </c>
      <c r="B1555" s="24" t="s">
        <v>193</v>
      </c>
      <c r="C1555" t="str">
        <f>VLOOKUP(B1555,'FHF LUT'!$A$5:$H$81,2,FALSE)</f>
        <v>Douglas-fir Tussock Moth</v>
      </c>
      <c r="D1555" s="24">
        <v>48</v>
      </c>
      <c r="E1555" s="24" t="s">
        <v>235</v>
      </c>
      <c r="F1555" s="24">
        <v>0</v>
      </c>
      <c r="G1555" s="24">
        <v>0</v>
      </c>
      <c r="H1555" s="24" t="str">
        <f t="shared" si="24"/>
        <v>2002_IDT_48</v>
      </c>
      <c r="I1555" s="24">
        <f>VLOOKUP(H1555,inTHLBdata!A:H,7,FALSE)</f>
        <v>0</v>
      </c>
      <c r="J1555" s="24">
        <f>VLOOKUP(H1555,inTHLBdata!A:H,8,FALSE)</f>
        <v>0</v>
      </c>
      <c r="N1555" s="24"/>
    </row>
    <row r="1556" spans="1:14">
      <c r="A1556" s="24">
        <v>2002</v>
      </c>
      <c r="B1556" s="24" t="s">
        <v>188</v>
      </c>
      <c r="C1556" t="str">
        <f>VLOOKUP(B1556,'FHF LUT'!$A$5:$H$81,2,FALSE)</f>
        <v>Fire</v>
      </c>
      <c r="D1556" s="24">
        <v>1</v>
      </c>
      <c r="E1556" s="24" t="s">
        <v>10</v>
      </c>
      <c r="F1556" s="24">
        <v>0</v>
      </c>
      <c r="G1556" s="24">
        <v>0</v>
      </c>
      <c r="H1556" s="24" t="str">
        <f t="shared" si="24"/>
        <v>2002_NB_1</v>
      </c>
      <c r="I1556" s="24">
        <f>VLOOKUP(H1556,inTHLBdata!A:H,7,FALSE)</f>
        <v>0</v>
      </c>
      <c r="J1556" s="24">
        <f>VLOOKUP(H1556,inTHLBdata!A:H,8,FALSE)</f>
        <v>0</v>
      </c>
      <c r="N1556" s="24"/>
    </row>
    <row r="1557" spans="1:14">
      <c r="A1557" s="24">
        <v>2002</v>
      </c>
      <c r="B1557" s="24" t="s">
        <v>188</v>
      </c>
      <c r="C1557" t="str">
        <f>VLOOKUP(B1557,'FHF LUT'!$A$5:$H$81,2,FALSE)</f>
        <v>Fire</v>
      </c>
      <c r="D1557" s="24">
        <v>2</v>
      </c>
      <c r="E1557" s="24" t="s">
        <v>22</v>
      </c>
      <c r="F1557" s="24">
        <v>0</v>
      </c>
      <c r="G1557" s="24">
        <v>0</v>
      </c>
      <c r="H1557" s="24" t="str">
        <f t="shared" si="24"/>
        <v>2002_NB_2</v>
      </c>
      <c r="I1557" s="24">
        <f>VLOOKUP(H1557,inTHLBdata!A:H,7,FALSE)</f>
        <v>0</v>
      </c>
      <c r="J1557" s="24">
        <f>VLOOKUP(H1557,inTHLBdata!A:H,8,FALSE)</f>
        <v>0</v>
      </c>
      <c r="N1557" s="24"/>
    </row>
    <row r="1558" spans="1:14">
      <c r="A1558" s="24">
        <v>2002</v>
      </c>
      <c r="B1558" s="24" t="s">
        <v>188</v>
      </c>
      <c r="C1558" t="str">
        <f>VLOOKUP(B1558,'FHF LUT'!$A$5:$H$81,2,FALSE)</f>
        <v>Fire</v>
      </c>
      <c r="D1558" s="24">
        <v>3</v>
      </c>
      <c r="E1558" s="24" t="s">
        <v>13</v>
      </c>
      <c r="F1558" s="24">
        <v>0</v>
      </c>
      <c r="G1558" s="24">
        <v>0</v>
      </c>
      <c r="H1558" s="24" t="str">
        <f t="shared" si="24"/>
        <v>2002_NB_3</v>
      </c>
      <c r="I1558" s="24">
        <f>VLOOKUP(H1558,inTHLBdata!A:H,7,FALSE)</f>
        <v>0</v>
      </c>
      <c r="J1558" s="24">
        <f>VLOOKUP(H1558,inTHLBdata!A:H,8,FALSE)</f>
        <v>0</v>
      </c>
      <c r="N1558" s="24"/>
    </row>
    <row r="1559" spans="1:14">
      <c r="A1559" s="24">
        <v>2002</v>
      </c>
      <c r="B1559" s="24" t="s">
        <v>188</v>
      </c>
      <c r="C1559" t="str">
        <f>VLOOKUP(B1559,'FHF LUT'!$A$5:$H$81,2,FALSE)</f>
        <v>Fire</v>
      </c>
      <c r="D1559" s="24">
        <v>4</v>
      </c>
      <c r="E1559" s="24" t="s">
        <v>28</v>
      </c>
      <c r="F1559" s="24">
        <v>19724</v>
      </c>
      <c r="G1559" s="24">
        <v>19724</v>
      </c>
      <c r="H1559" s="24" t="str">
        <f t="shared" si="24"/>
        <v>2002_NB_4</v>
      </c>
      <c r="I1559" s="24">
        <f>VLOOKUP(H1559,inTHLBdata!A:H,7,FALSE)</f>
        <v>0</v>
      </c>
      <c r="J1559" s="24">
        <f>VLOOKUP(H1559,inTHLBdata!A:H,8,FALSE)</f>
        <v>0</v>
      </c>
      <c r="N1559" s="24"/>
    </row>
    <row r="1560" spans="1:14">
      <c r="A1560" s="24">
        <v>2002</v>
      </c>
      <c r="B1560" s="24" t="s">
        <v>188</v>
      </c>
      <c r="C1560" t="str">
        <f>VLOOKUP(B1560,'FHF LUT'!$A$5:$H$81,2,FALSE)</f>
        <v>Fire</v>
      </c>
      <c r="D1560" s="24">
        <v>5</v>
      </c>
      <c r="E1560" s="24" t="s">
        <v>16</v>
      </c>
      <c r="F1560" s="24">
        <v>0</v>
      </c>
      <c r="G1560" s="24">
        <v>0</v>
      </c>
      <c r="H1560" s="24" t="str">
        <f t="shared" si="24"/>
        <v>2002_NB_5</v>
      </c>
      <c r="I1560" s="24">
        <f>VLOOKUP(H1560,inTHLBdata!A:H,7,FALSE)</f>
        <v>0</v>
      </c>
      <c r="J1560" s="24">
        <f>VLOOKUP(H1560,inTHLBdata!A:H,8,FALSE)</f>
        <v>0</v>
      </c>
      <c r="N1560" s="24"/>
    </row>
    <row r="1561" spans="1:14">
      <c r="A1561" s="24">
        <v>2002</v>
      </c>
      <c r="B1561" s="24" t="s">
        <v>188</v>
      </c>
      <c r="C1561" t="str">
        <f>VLOOKUP(B1561,'FHF LUT'!$A$5:$H$81,2,FALSE)</f>
        <v>Fire</v>
      </c>
      <c r="D1561" s="24">
        <v>7</v>
      </c>
      <c r="E1561" s="24" t="s">
        <v>25</v>
      </c>
      <c r="F1561" s="24">
        <v>0</v>
      </c>
      <c r="G1561" s="24">
        <v>0</v>
      </c>
      <c r="H1561" s="24" t="str">
        <f t="shared" si="24"/>
        <v>2002_NB_7</v>
      </c>
      <c r="I1561" s="24">
        <f>VLOOKUP(H1561,inTHLBdata!A:H,7,FALSE)</f>
        <v>0</v>
      </c>
      <c r="J1561" s="24">
        <f>VLOOKUP(H1561,inTHLBdata!A:H,8,FALSE)</f>
        <v>0</v>
      </c>
      <c r="N1561" s="24"/>
    </row>
    <row r="1562" spans="1:14">
      <c r="A1562" s="24">
        <v>2002</v>
      </c>
      <c r="B1562" s="24" t="s">
        <v>188</v>
      </c>
      <c r="C1562" t="str">
        <f>VLOOKUP(B1562,'FHF LUT'!$A$5:$H$81,2,FALSE)</f>
        <v>Fire</v>
      </c>
      <c r="D1562" s="24">
        <v>8</v>
      </c>
      <c r="E1562" s="24" t="s">
        <v>29</v>
      </c>
      <c r="F1562" s="24">
        <v>0</v>
      </c>
      <c r="G1562" s="24">
        <v>0</v>
      </c>
      <c r="H1562" s="24" t="str">
        <f t="shared" si="24"/>
        <v>2002_NB_8</v>
      </c>
      <c r="I1562" s="24">
        <f>VLOOKUP(H1562,inTHLBdata!A:H,7,FALSE)</f>
        <v>0</v>
      </c>
      <c r="J1562" s="24">
        <f>VLOOKUP(H1562,inTHLBdata!A:H,8,FALSE)</f>
        <v>0</v>
      </c>
      <c r="N1562" s="24"/>
    </row>
    <row r="1563" spans="1:14">
      <c r="A1563" s="24">
        <v>2002</v>
      </c>
      <c r="B1563" s="24" t="s">
        <v>188</v>
      </c>
      <c r="C1563" t="str">
        <f>VLOOKUP(B1563,'FHF LUT'!$A$5:$H$81,2,FALSE)</f>
        <v>Fire</v>
      </c>
      <c r="D1563" s="24">
        <v>9</v>
      </c>
      <c r="E1563" s="24" t="s">
        <v>7</v>
      </c>
      <c r="F1563" s="24">
        <v>0</v>
      </c>
      <c r="G1563" s="24">
        <v>0</v>
      </c>
      <c r="H1563" s="24" t="str">
        <f t="shared" si="24"/>
        <v>2002_NB_9</v>
      </c>
      <c r="I1563" s="24">
        <f>VLOOKUP(H1563,inTHLBdata!A:H,7,FALSE)</f>
        <v>0</v>
      </c>
      <c r="J1563" s="24">
        <f>VLOOKUP(H1563,inTHLBdata!A:H,8,FALSE)</f>
        <v>0</v>
      </c>
      <c r="N1563" s="24"/>
    </row>
    <row r="1564" spans="1:14">
      <c r="A1564" s="24">
        <v>2002</v>
      </c>
      <c r="B1564" s="24" t="s">
        <v>188</v>
      </c>
      <c r="C1564" t="str">
        <f>VLOOKUP(B1564,'FHF LUT'!$A$5:$H$81,2,FALSE)</f>
        <v>Fire</v>
      </c>
      <c r="D1564" s="24">
        <v>10</v>
      </c>
      <c r="E1564" s="24" t="s">
        <v>18</v>
      </c>
      <c r="F1564" s="24">
        <v>1487</v>
      </c>
      <c r="G1564" s="24">
        <v>1487</v>
      </c>
      <c r="H1564" s="24" t="str">
        <f t="shared" si="24"/>
        <v>2002_NB_10</v>
      </c>
      <c r="I1564" s="24">
        <f>VLOOKUP(H1564,inTHLBdata!A:H,7,FALSE)</f>
        <v>0</v>
      </c>
      <c r="J1564" s="24">
        <f>VLOOKUP(H1564,inTHLBdata!A:H,8,FALSE)</f>
        <v>0</v>
      </c>
      <c r="N1564" s="24"/>
    </row>
    <row r="1565" spans="1:14">
      <c r="A1565" s="24">
        <v>2002</v>
      </c>
      <c r="B1565" s="24" t="s">
        <v>188</v>
      </c>
      <c r="C1565" t="str">
        <f>VLOOKUP(B1565,'FHF LUT'!$A$5:$H$81,2,FALSE)</f>
        <v>Fire</v>
      </c>
      <c r="D1565" s="24">
        <v>11</v>
      </c>
      <c r="E1565" s="24" t="s">
        <v>4</v>
      </c>
      <c r="F1565" s="24">
        <v>1043</v>
      </c>
      <c r="G1565" s="24">
        <v>945</v>
      </c>
      <c r="H1565" s="24" t="str">
        <f t="shared" si="24"/>
        <v>2002_NB_11</v>
      </c>
      <c r="I1565" s="24">
        <f>VLOOKUP(H1565,inTHLBdata!A:H,7,FALSE)</f>
        <v>321</v>
      </c>
      <c r="J1565" s="24">
        <f>VLOOKUP(H1565,inTHLBdata!A:H,8,FALSE)</f>
        <v>223</v>
      </c>
      <c r="N1565" s="24"/>
    </row>
    <row r="1566" spans="1:14">
      <c r="A1566" s="24">
        <v>2002</v>
      </c>
      <c r="B1566" s="24" t="s">
        <v>188</v>
      </c>
      <c r="C1566" t="str">
        <f>VLOOKUP(B1566,'FHF LUT'!$A$5:$H$81,2,FALSE)</f>
        <v>Fire</v>
      </c>
      <c r="D1566" s="24">
        <v>12</v>
      </c>
      <c r="E1566" s="24" t="s">
        <v>11</v>
      </c>
      <c r="F1566" s="24">
        <v>2827</v>
      </c>
      <c r="G1566" s="24">
        <v>2827</v>
      </c>
      <c r="H1566" s="24" t="str">
        <f t="shared" si="24"/>
        <v>2002_NB_12</v>
      </c>
      <c r="I1566" s="24">
        <f>VLOOKUP(H1566,inTHLBdata!A:H,7,FALSE)</f>
        <v>0</v>
      </c>
      <c r="J1566" s="24">
        <f>VLOOKUP(H1566,inTHLBdata!A:H,8,FALSE)</f>
        <v>0</v>
      </c>
      <c r="N1566" s="24"/>
    </row>
    <row r="1567" spans="1:14">
      <c r="A1567" s="24">
        <v>2002</v>
      </c>
      <c r="B1567" s="24" t="s">
        <v>188</v>
      </c>
      <c r="C1567" t="str">
        <f>VLOOKUP(B1567,'FHF LUT'!$A$5:$H$81,2,FALSE)</f>
        <v>Fire</v>
      </c>
      <c r="D1567" s="24">
        <v>13</v>
      </c>
      <c r="E1567" s="24" t="s">
        <v>24</v>
      </c>
      <c r="F1567" s="24">
        <v>0</v>
      </c>
      <c r="G1567" s="24">
        <v>0</v>
      </c>
      <c r="H1567" s="24" t="str">
        <f t="shared" si="24"/>
        <v>2002_NB_13</v>
      </c>
      <c r="I1567" s="24">
        <f>VLOOKUP(H1567,inTHLBdata!A:H,7,FALSE)</f>
        <v>0</v>
      </c>
      <c r="J1567" s="24">
        <f>VLOOKUP(H1567,inTHLBdata!A:H,8,FALSE)</f>
        <v>0</v>
      </c>
      <c r="N1567" s="24"/>
    </row>
    <row r="1568" spans="1:14">
      <c r="A1568" s="24">
        <v>2002</v>
      </c>
      <c r="B1568" s="24" t="s">
        <v>188</v>
      </c>
      <c r="C1568" t="str">
        <f>VLOOKUP(B1568,'FHF LUT'!$A$5:$H$81,2,FALSE)</f>
        <v>Fire</v>
      </c>
      <c r="D1568" s="24">
        <v>14</v>
      </c>
      <c r="E1568" s="24" t="s">
        <v>30</v>
      </c>
      <c r="F1568" s="24">
        <v>2801</v>
      </c>
      <c r="G1568" s="24">
        <v>2488</v>
      </c>
      <c r="H1568" s="24" t="str">
        <f t="shared" si="24"/>
        <v>2002_NB_14</v>
      </c>
      <c r="I1568" s="24">
        <f>VLOOKUP(H1568,inTHLBdata!A:H,7,FALSE)</f>
        <v>2403</v>
      </c>
      <c r="J1568" s="24">
        <f>VLOOKUP(H1568,inTHLBdata!A:H,8,FALSE)</f>
        <v>2090</v>
      </c>
      <c r="N1568" s="24"/>
    </row>
    <row r="1569" spans="1:14">
      <c r="A1569" s="24">
        <v>2002</v>
      </c>
      <c r="B1569" s="24" t="s">
        <v>188</v>
      </c>
      <c r="C1569" t="str">
        <f>VLOOKUP(B1569,'FHF LUT'!$A$5:$H$81,2,FALSE)</f>
        <v>Fire</v>
      </c>
      <c r="D1569" s="24">
        <v>15</v>
      </c>
      <c r="E1569" s="24" t="s">
        <v>33</v>
      </c>
      <c r="F1569" s="24">
        <v>65302</v>
      </c>
      <c r="G1569" s="24">
        <v>65302</v>
      </c>
      <c r="H1569" s="24" t="str">
        <f t="shared" si="24"/>
        <v>2002_NB_15</v>
      </c>
      <c r="I1569" s="24">
        <f>VLOOKUP(H1569,inTHLBdata!A:H,7,FALSE)</f>
        <v>51441</v>
      </c>
      <c r="J1569" s="24">
        <f>VLOOKUP(H1569,inTHLBdata!A:H,8,FALSE)</f>
        <v>51441</v>
      </c>
      <c r="N1569" s="24"/>
    </row>
    <row r="1570" spans="1:14">
      <c r="A1570" s="24">
        <v>2002</v>
      </c>
      <c r="B1570" s="24" t="s">
        <v>188</v>
      </c>
      <c r="C1570" t="str">
        <f>VLOOKUP(B1570,'FHF LUT'!$A$5:$H$81,2,FALSE)</f>
        <v>Fire</v>
      </c>
      <c r="D1570" s="24">
        <v>16</v>
      </c>
      <c r="E1570" s="24" t="s">
        <v>12</v>
      </c>
      <c r="F1570" s="24">
        <v>29351</v>
      </c>
      <c r="G1570" s="24">
        <v>29065</v>
      </c>
      <c r="H1570" s="24" t="str">
        <f t="shared" si="24"/>
        <v>2002_NB_16</v>
      </c>
      <c r="I1570" s="24">
        <f>VLOOKUP(H1570,inTHLBdata!A:H,7,FALSE)</f>
        <v>10500</v>
      </c>
      <c r="J1570" s="24">
        <f>VLOOKUP(H1570,inTHLBdata!A:H,8,FALSE)</f>
        <v>10214</v>
      </c>
      <c r="N1570" s="24"/>
    </row>
    <row r="1571" spans="1:14">
      <c r="A1571" s="24">
        <v>2002</v>
      </c>
      <c r="B1571" s="24" t="s">
        <v>188</v>
      </c>
      <c r="C1571" t="str">
        <f>VLOOKUP(B1571,'FHF LUT'!$A$5:$H$81,2,FALSE)</f>
        <v>Fire</v>
      </c>
      <c r="D1571" s="24">
        <v>17</v>
      </c>
      <c r="E1571" s="24" t="s">
        <v>32</v>
      </c>
      <c r="F1571" s="24">
        <v>30341</v>
      </c>
      <c r="G1571" s="24">
        <v>27186</v>
      </c>
      <c r="H1571" s="24" t="str">
        <f t="shared" si="24"/>
        <v>2002_NB_17</v>
      </c>
      <c r="I1571" s="24">
        <f>VLOOKUP(H1571,inTHLBdata!A:H,7,FALSE)</f>
        <v>0</v>
      </c>
      <c r="J1571" s="24">
        <f>VLOOKUP(H1571,inTHLBdata!A:H,8,FALSE)</f>
        <v>0</v>
      </c>
      <c r="N1571" s="24"/>
    </row>
    <row r="1572" spans="1:14">
      <c r="A1572" s="24">
        <v>2002</v>
      </c>
      <c r="B1572" s="24" t="s">
        <v>188</v>
      </c>
      <c r="C1572" t="str">
        <f>VLOOKUP(B1572,'FHF LUT'!$A$5:$H$81,2,FALSE)</f>
        <v>Fire</v>
      </c>
      <c r="D1572" s="24">
        <v>18</v>
      </c>
      <c r="E1572" s="24" t="s">
        <v>15</v>
      </c>
      <c r="F1572" s="24">
        <v>66</v>
      </c>
      <c r="G1572" s="24">
        <v>66</v>
      </c>
      <c r="H1572" s="24" t="str">
        <f t="shared" si="24"/>
        <v>2002_NB_18</v>
      </c>
      <c r="I1572" s="24">
        <f>VLOOKUP(H1572,inTHLBdata!A:H,7,FALSE)</f>
        <v>66</v>
      </c>
      <c r="J1572" s="24">
        <f>VLOOKUP(H1572,inTHLBdata!A:H,8,FALSE)</f>
        <v>66</v>
      </c>
      <c r="N1572" s="24"/>
    </row>
    <row r="1573" spans="1:14">
      <c r="A1573" s="24">
        <v>2002</v>
      </c>
      <c r="B1573" s="24" t="s">
        <v>188</v>
      </c>
      <c r="C1573" t="str">
        <f>VLOOKUP(B1573,'FHF LUT'!$A$5:$H$81,2,FALSE)</f>
        <v>Fire</v>
      </c>
      <c r="D1573" s="24">
        <v>20</v>
      </c>
      <c r="E1573" s="24" t="s">
        <v>6</v>
      </c>
      <c r="F1573" s="24">
        <v>1117</v>
      </c>
      <c r="G1573" s="24">
        <v>485</v>
      </c>
      <c r="H1573" s="24" t="str">
        <f t="shared" si="24"/>
        <v>2002_NB_20</v>
      </c>
      <c r="I1573" s="24">
        <f>VLOOKUP(H1573,inTHLBdata!A:H,7,FALSE)</f>
        <v>956</v>
      </c>
      <c r="J1573" s="24">
        <f>VLOOKUP(H1573,inTHLBdata!A:H,8,FALSE)</f>
        <v>324</v>
      </c>
      <c r="N1573" s="24"/>
    </row>
    <row r="1574" spans="1:14">
      <c r="A1574" s="24">
        <v>2002</v>
      </c>
      <c r="B1574" s="24" t="s">
        <v>188</v>
      </c>
      <c r="C1574" t="str">
        <f>VLOOKUP(B1574,'FHF LUT'!$A$5:$H$81,2,FALSE)</f>
        <v>Fire</v>
      </c>
      <c r="D1574" s="24">
        <v>22</v>
      </c>
      <c r="E1574" s="24" t="s">
        <v>19</v>
      </c>
      <c r="F1574" s="24">
        <v>1350</v>
      </c>
      <c r="G1574" s="24">
        <v>241</v>
      </c>
      <c r="H1574" s="24" t="str">
        <f t="shared" si="24"/>
        <v>2002_NB_22</v>
      </c>
      <c r="I1574" s="24">
        <f>VLOOKUP(H1574,inTHLBdata!A:H,7,FALSE)</f>
        <v>296</v>
      </c>
      <c r="J1574" s="24">
        <f>VLOOKUP(H1574,inTHLBdata!A:H,8,FALSE)</f>
        <v>100</v>
      </c>
      <c r="N1574" s="24"/>
    </row>
    <row r="1575" spans="1:14">
      <c r="A1575" s="24">
        <v>2002</v>
      </c>
      <c r="B1575" s="24" t="s">
        <v>188</v>
      </c>
      <c r="C1575" t="str">
        <f>VLOOKUP(B1575,'FHF LUT'!$A$5:$H$81,2,FALSE)</f>
        <v>Fire</v>
      </c>
      <c r="D1575" s="24">
        <v>23</v>
      </c>
      <c r="E1575" s="24" t="s">
        <v>27</v>
      </c>
      <c r="F1575" s="24">
        <v>0</v>
      </c>
      <c r="G1575" s="24">
        <v>0</v>
      </c>
      <c r="H1575" s="24" t="str">
        <f t="shared" si="24"/>
        <v>2002_NB_23</v>
      </c>
      <c r="I1575" s="24">
        <f>VLOOKUP(H1575,inTHLBdata!A:H,7,FALSE)</f>
        <v>0</v>
      </c>
      <c r="J1575" s="24">
        <f>VLOOKUP(H1575,inTHLBdata!A:H,8,FALSE)</f>
        <v>0</v>
      </c>
      <c r="N1575" s="24"/>
    </row>
    <row r="1576" spans="1:14">
      <c r="A1576" s="24">
        <v>2002</v>
      </c>
      <c r="B1576" s="24" t="s">
        <v>188</v>
      </c>
      <c r="C1576" t="str">
        <f>VLOOKUP(B1576,'FHF LUT'!$A$5:$H$81,2,FALSE)</f>
        <v>Fire</v>
      </c>
      <c r="D1576" s="24">
        <v>24</v>
      </c>
      <c r="E1576" s="24" t="s">
        <v>17</v>
      </c>
      <c r="F1576" s="24">
        <v>6102</v>
      </c>
      <c r="G1576" s="24">
        <v>3798</v>
      </c>
      <c r="H1576" s="24" t="str">
        <f t="shared" si="24"/>
        <v>2002_NB_24</v>
      </c>
      <c r="I1576" s="24">
        <f>VLOOKUP(H1576,inTHLBdata!A:H,7,FALSE)</f>
        <v>4620</v>
      </c>
      <c r="J1576" s="24">
        <f>VLOOKUP(H1576,inTHLBdata!A:H,8,FALSE)</f>
        <v>2883</v>
      </c>
      <c r="N1576" s="24"/>
    </row>
    <row r="1577" spans="1:14">
      <c r="A1577" s="24">
        <v>2002</v>
      </c>
      <c r="B1577" s="24" t="s">
        <v>188</v>
      </c>
      <c r="C1577" t="str">
        <f>VLOOKUP(B1577,'FHF LUT'!$A$5:$H$81,2,FALSE)</f>
        <v>Fire</v>
      </c>
      <c r="D1577" s="24">
        <v>25</v>
      </c>
      <c r="E1577" s="24" t="s">
        <v>23</v>
      </c>
      <c r="F1577" s="24">
        <v>0</v>
      </c>
      <c r="G1577" s="24">
        <v>0</v>
      </c>
      <c r="H1577" s="24" t="str">
        <f t="shared" si="24"/>
        <v>2002_NB_25</v>
      </c>
      <c r="I1577" s="24">
        <f>VLOOKUP(H1577,inTHLBdata!A:H,7,FALSE)</f>
        <v>0</v>
      </c>
      <c r="J1577" s="24">
        <f>VLOOKUP(H1577,inTHLBdata!A:H,8,FALSE)</f>
        <v>0</v>
      </c>
      <c r="N1577" s="24"/>
    </row>
    <row r="1578" spans="1:14">
      <c r="A1578" s="24">
        <v>2002</v>
      </c>
      <c r="B1578" s="24" t="s">
        <v>188</v>
      </c>
      <c r="C1578" t="str">
        <f>VLOOKUP(B1578,'FHF LUT'!$A$5:$H$81,2,FALSE)</f>
        <v>Fire</v>
      </c>
      <c r="D1578" s="24">
        <v>26</v>
      </c>
      <c r="E1578" s="24" t="s">
        <v>14</v>
      </c>
      <c r="F1578" s="24">
        <v>0</v>
      </c>
      <c r="G1578" s="24">
        <v>0</v>
      </c>
      <c r="H1578" s="24" t="str">
        <f t="shared" si="24"/>
        <v>2002_NB_26</v>
      </c>
      <c r="I1578" s="24">
        <f>VLOOKUP(H1578,inTHLBdata!A:H,7,FALSE)</f>
        <v>0</v>
      </c>
      <c r="J1578" s="24">
        <f>VLOOKUP(H1578,inTHLBdata!A:H,8,FALSE)</f>
        <v>0</v>
      </c>
      <c r="N1578" s="24"/>
    </row>
    <row r="1579" spans="1:14">
      <c r="A1579" s="24">
        <v>2002</v>
      </c>
      <c r="B1579" s="24" t="s">
        <v>188</v>
      </c>
      <c r="C1579" t="str">
        <f>VLOOKUP(B1579,'FHF LUT'!$A$5:$H$81,2,FALSE)</f>
        <v>Fire</v>
      </c>
      <c r="D1579" s="24">
        <v>27</v>
      </c>
      <c r="E1579" s="24" t="s">
        <v>21</v>
      </c>
      <c r="F1579" s="24">
        <v>0</v>
      </c>
      <c r="G1579" s="24">
        <v>0</v>
      </c>
      <c r="H1579" s="24" t="str">
        <f t="shared" si="24"/>
        <v>2002_NB_27</v>
      </c>
      <c r="I1579" s="24">
        <f>VLOOKUP(H1579,inTHLBdata!A:H,7,FALSE)</f>
        <v>0</v>
      </c>
      <c r="J1579" s="24">
        <f>VLOOKUP(H1579,inTHLBdata!A:H,8,FALSE)</f>
        <v>0</v>
      </c>
      <c r="N1579" s="24"/>
    </row>
    <row r="1580" spans="1:14">
      <c r="A1580" s="24">
        <v>2002</v>
      </c>
      <c r="B1580" s="24" t="s">
        <v>188</v>
      </c>
      <c r="C1580" t="str">
        <f>VLOOKUP(B1580,'FHF LUT'!$A$5:$H$81,2,FALSE)</f>
        <v>Fire</v>
      </c>
      <c r="D1580" s="24">
        <v>29</v>
      </c>
      <c r="E1580" s="24" t="s">
        <v>9</v>
      </c>
      <c r="F1580" s="24">
        <v>0</v>
      </c>
      <c r="G1580" s="24">
        <v>0</v>
      </c>
      <c r="H1580" s="24" t="str">
        <f t="shared" si="24"/>
        <v>2002_NB_29</v>
      </c>
      <c r="I1580" s="24">
        <f>VLOOKUP(H1580,inTHLBdata!A:H,7,FALSE)</f>
        <v>0</v>
      </c>
      <c r="J1580" s="24">
        <f>VLOOKUP(H1580,inTHLBdata!A:H,8,FALSE)</f>
        <v>0</v>
      </c>
      <c r="N1580" s="24"/>
    </row>
    <row r="1581" spans="1:14">
      <c r="A1581" s="24">
        <v>2002</v>
      </c>
      <c r="B1581" s="24" t="s">
        <v>188</v>
      </c>
      <c r="C1581" t="str">
        <f>VLOOKUP(B1581,'FHF LUT'!$A$5:$H$81,2,FALSE)</f>
        <v>Fire</v>
      </c>
      <c r="D1581" s="24">
        <v>30</v>
      </c>
      <c r="E1581" s="24" t="s">
        <v>35</v>
      </c>
      <c r="F1581" s="24">
        <v>0</v>
      </c>
      <c r="G1581" s="24">
        <v>0</v>
      </c>
      <c r="H1581" s="24" t="str">
        <f t="shared" si="24"/>
        <v>2002_NB_30</v>
      </c>
      <c r="I1581" s="24">
        <f>VLOOKUP(H1581,inTHLBdata!A:H,7,FALSE)</f>
        <v>0</v>
      </c>
      <c r="J1581" s="24">
        <f>VLOOKUP(H1581,inTHLBdata!A:H,8,FALSE)</f>
        <v>0</v>
      </c>
      <c r="N1581" s="24"/>
    </row>
    <row r="1582" spans="1:14">
      <c r="A1582" s="24">
        <v>2002</v>
      </c>
      <c r="B1582" s="24" t="s">
        <v>188</v>
      </c>
      <c r="C1582" t="str">
        <f>VLOOKUP(B1582,'FHF LUT'!$A$5:$H$81,2,FALSE)</f>
        <v>Fire</v>
      </c>
      <c r="D1582" s="24">
        <v>31</v>
      </c>
      <c r="E1582" s="24" t="s">
        <v>34</v>
      </c>
      <c r="F1582" s="24">
        <v>0</v>
      </c>
      <c r="G1582" s="24">
        <v>0</v>
      </c>
      <c r="H1582" s="24" t="str">
        <f t="shared" si="24"/>
        <v>2002_NB_31</v>
      </c>
      <c r="I1582" s="24">
        <f>VLOOKUP(H1582,inTHLBdata!A:H,7,FALSE)</f>
        <v>0</v>
      </c>
      <c r="J1582" s="24">
        <f>VLOOKUP(H1582,inTHLBdata!A:H,8,FALSE)</f>
        <v>0</v>
      </c>
      <c r="N1582" s="24"/>
    </row>
    <row r="1583" spans="1:14">
      <c r="A1583" s="24">
        <v>2002</v>
      </c>
      <c r="B1583" s="24" t="s">
        <v>188</v>
      </c>
      <c r="C1583" t="str">
        <f>VLOOKUP(B1583,'FHF LUT'!$A$5:$H$81,2,FALSE)</f>
        <v>Fire</v>
      </c>
      <c r="D1583" s="24">
        <v>38</v>
      </c>
      <c r="E1583" s="24" t="s">
        <v>8</v>
      </c>
      <c r="F1583" s="24">
        <v>0</v>
      </c>
      <c r="G1583" s="24">
        <v>0</v>
      </c>
      <c r="H1583" s="24" t="str">
        <f t="shared" si="24"/>
        <v>2002_NB_38</v>
      </c>
      <c r="I1583" s="24">
        <f>VLOOKUP(H1583,inTHLBdata!A:H,7,FALSE)</f>
        <v>0</v>
      </c>
      <c r="J1583" s="24">
        <f>VLOOKUP(H1583,inTHLBdata!A:H,8,FALSE)</f>
        <v>0</v>
      </c>
      <c r="N1583" s="24"/>
    </row>
    <row r="1584" spans="1:14">
      <c r="A1584" s="24">
        <v>2002</v>
      </c>
      <c r="B1584" s="24" t="s">
        <v>188</v>
      </c>
      <c r="C1584" t="str">
        <f>VLOOKUP(B1584,'FHF LUT'!$A$5:$H$81,2,FALSE)</f>
        <v>Fire</v>
      </c>
      <c r="D1584" s="24">
        <v>39</v>
      </c>
      <c r="E1584" s="24" t="s">
        <v>36</v>
      </c>
      <c r="F1584" s="24">
        <v>0</v>
      </c>
      <c r="G1584" s="24">
        <v>0</v>
      </c>
      <c r="H1584" s="24" t="str">
        <f t="shared" si="24"/>
        <v>2002_NB_39</v>
      </c>
      <c r="I1584" s="24">
        <f>VLOOKUP(H1584,inTHLBdata!A:H,7,FALSE)</f>
        <v>0</v>
      </c>
      <c r="J1584" s="24">
        <f>VLOOKUP(H1584,inTHLBdata!A:H,8,FALSE)</f>
        <v>0</v>
      </c>
      <c r="N1584" s="24"/>
    </row>
    <row r="1585" spans="1:14">
      <c r="A1585" s="24">
        <v>2002</v>
      </c>
      <c r="B1585" s="24" t="s">
        <v>188</v>
      </c>
      <c r="C1585" t="str">
        <f>VLOOKUP(B1585,'FHF LUT'!$A$5:$H$81,2,FALSE)</f>
        <v>Fire</v>
      </c>
      <c r="D1585" s="24">
        <v>40</v>
      </c>
      <c r="E1585" s="24" t="s">
        <v>31</v>
      </c>
      <c r="F1585" s="24">
        <v>1374</v>
      </c>
      <c r="G1585" s="24">
        <v>1374</v>
      </c>
      <c r="H1585" s="24" t="str">
        <f t="shared" si="24"/>
        <v>2002_NB_40</v>
      </c>
      <c r="I1585" s="24">
        <f>VLOOKUP(H1585,inTHLBdata!A:H,7,FALSE)</f>
        <v>808</v>
      </c>
      <c r="J1585" s="24">
        <f>VLOOKUP(H1585,inTHLBdata!A:H,8,FALSE)</f>
        <v>808</v>
      </c>
      <c r="N1585" s="24"/>
    </row>
    <row r="1586" spans="1:14">
      <c r="A1586" s="24">
        <v>2002</v>
      </c>
      <c r="B1586" s="24" t="s">
        <v>188</v>
      </c>
      <c r="C1586" t="str">
        <f>VLOOKUP(B1586,'FHF LUT'!$A$5:$H$81,2,FALSE)</f>
        <v>Fire</v>
      </c>
      <c r="D1586" s="24">
        <v>41</v>
      </c>
      <c r="E1586" s="24" t="s">
        <v>26</v>
      </c>
      <c r="F1586" s="24">
        <v>4055</v>
      </c>
      <c r="G1586" s="24">
        <v>4055</v>
      </c>
      <c r="H1586" s="24" t="str">
        <f t="shared" si="24"/>
        <v>2002_NB_41</v>
      </c>
      <c r="I1586" s="24">
        <f>VLOOKUP(H1586,inTHLBdata!A:H,7,FALSE)</f>
        <v>1026</v>
      </c>
      <c r="J1586" s="24">
        <f>VLOOKUP(H1586,inTHLBdata!A:H,8,FALSE)</f>
        <v>1026</v>
      </c>
      <c r="N1586" s="24"/>
    </row>
    <row r="1587" spans="1:14">
      <c r="A1587" s="24">
        <v>2002</v>
      </c>
      <c r="B1587" s="24" t="s">
        <v>188</v>
      </c>
      <c r="C1587" t="str">
        <f>VLOOKUP(B1587,'FHF LUT'!$A$5:$H$81,2,FALSE)</f>
        <v>Fire</v>
      </c>
      <c r="D1587" s="24">
        <v>43</v>
      </c>
      <c r="E1587" s="24" t="s">
        <v>20</v>
      </c>
      <c r="F1587" s="24">
        <v>1890</v>
      </c>
      <c r="G1587" s="24">
        <v>1890</v>
      </c>
      <c r="H1587" s="24" t="str">
        <f t="shared" si="24"/>
        <v>2002_NB_43</v>
      </c>
      <c r="I1587" s="24">
        <f>VLOOKUP(H1587,inTHLBdata!A:H,7,FALSE)</f>
        <v>0</v>
      </c>
      <c r="J1587" s="24">
        <f>VLOOKUP(H1587,inTHLBdata!A:H,8,FALSE)</f>
        <v>0</v>
      </c>
      <c r="N1587" s="24"/>
    </row>
    <row r="1588" spans="1:14">
      <c r="A1588" s="24">
        <v>2002</v>
      </c>
      <c r="B1588" s="24" t="s">
        <v>188</v>
      </c>
      <c r="C1588" t="str">
        <f>VLOOKUP(B1588,'FHF LUT'!$A$5:$H$81,2,FALSE)</f>
        <v>Fire</v>
      </c>
      <c r="D1588" s="24">
        <v>44</v>
      </c>
      <c r="E1588" s="24" t="s">
        <v>3</v>
      </c>
      <c r="F1588" s="24">
        <v>0</v>
      </c>
      <c r="G1588" s="24">
        <v>0</v>
      </c>
      <c r="H1588" s="24" t="str">
        <f t="shared" si="24"/>
        <v>2002_NB_44</v>
      </c>
      <c r="I1588" s="24">
        <f>VLOOKUP(H1588,inTHLBdata!A:H,7,FALSE)</f>
        <v>0</v>
      </c>
      <c r="J1588" s="24">
        <f>VLOOKUP(H1588,inTHLBdata!A:H,8,FALSE)</f>
        <v>0</v>
      </c>
      <c r="N1588" s="24"/>
    </row>
    <row r="1589" spans="1:14">
      <c r="A1589" s="24">
        <v>2002</v>
      </c>
      <c r="B1589" s="24" t="s">
        <v>188</v>
      </c>
      <c r="C1589" t="str">
        <f>VLOOKUP(B1589,'FHF LUT'!$A$5:$H$81,2,FALSE)</f>
        <v>Fire</v>
      </c>
      <c r="D1589" s="24">
        <v>45</v>
      </c>
      <c r="E1589" s="24" t="s">
        <v>5</v>
      </c>
      <c r="F1589" s="24">
        <v>0</v>
      </c>
      <c r="G1589" s="24">
        <v>0</v>
      </c>
      <c r="H1589" s="24" t="str">
        <f t="shared" si="24"/>
        <v>2002_NB_45</v>
      </c>
      <c r="I1589" s="24">
        <f>VLOOKUP(H1589,inTHLBdata!A:H,7,FALSE)</f>
        <v>0</v>
      </c>
      <c r="J1589" s="24">
        <f>VLOOKUP(H1589,inTHLBdata!A:H,8,FALSE)</f>
        <v>0</v>
      </c>
      <c r="N1589" s="24"/>
    </row>
    <row r="1590" spans="1:14">
      <c r="A1590" s="24">
        <v>2002</v>
      </c>
      <c r="B1590" s="24" t="s">
        <v>188</v>
      </c>
      <c r="C1590" t="str">
        <f>VLOOKUP(B1590,'FHF LUT'!$A$5:$H$81,2,FALSE)</f>
        <v>Fire</v>
      </c>
      <c r="D1590" s="24">
        <v>46</v>
      </c>
      <c r="E1590" s="24" t="s">
        <v>234</v>
      </c>
      <c r="F1590" s="24">
        <v>2403</v>
      </c>
      <c r="G1590" s="24">
        <v>2403</v>
      </c>
      <c r="H1590" s="24" t="str">
        <f t="shared" si="24"/>
        <v>2002_NB_46</v>
      </c>
      <c r="I1590" s="24">
        <f>VLOOKUP(H1590,inTHLBdata!A:H,7,FALSE)</f>
        <v>0</v>
      </c>
      <c r="J1590" s="24">
        <f>VLOOKUP(H1590,inTHLBdata!A:H,8,FALSE)</f>
        <v>0</v>
      </c>
      <c r="N1590" s="24"/>
    </row>
    <row r="1591" spans="1:14">
      <c r="A1591" s="24">
        <v>2002</v>
      </c>
      <c r="B1591" s="24" t="s">
        <v>188</v>
      </c>
      <c r="C1591" t="str">
        <f>VLOOKUP(B1591,'FHF LUT'!$A$5:$H$81,2,FALSE)</f>
        <v>Fire</v>
      </c>
      <c r="D1591" s="24">
        <v>47</v>
      </c>
      <c r="E1591" s="24" t="s">
        <v>233</v>
      </c>
      <c r="F1591" s="24">
        <v>0</v>
      </c>
      <c r="G1591" s="24">
        <v>0</v>
      </c>
      <c r="H1591" s="24" t="str">
        <f t="shared" si="24"/>
        <v>2002_NB_47</v>
      </c>
      <c r="I1591" s="24">
        <f>VLOOKUP(H1591,inTHLBdata!A:H,7,FALSE)</f>
        <v>0</v>
      </c>
      <c r="J1591" s="24">
        <f>VLOOKUP(H1591,inTHLBdata!A:H,8,FALSE)</f>
        <v>0</v>
      </c>
      <c r="N1591" s="24"/>
    </row>
    <row r="1592" spans="1:14">
      <c r="A1592" s="24">
        <v>2002</v>
      </c>
      <c r="B1592" s="24" t="s">
        <v>188</v>
      </c>
      <c r="C1592" t="str">
        <f>VLOOKUP(B1592,'FHF LUT'!$A$5:$H$81,2,FALSE)</f>
        <v>Fire</v>
      </c>
      <c r="D1592" s="24">
        <v>48</v>
      </c>
      <c r="E1592" s="24" t="s">
        <v>235</v>
      </c>
      <c r="F1592" s="24">
        <v>0</v>
      </c>
      <c r="G1592" s="24">
        <v>0</v>
      </c>
      <c r="H1592" s="24" t="str">
        <f t="shared" si="24"/>
        <v>2002_NB_48</v>
      </c>
      <c r="I1592" s="24">
        <f>VLOOKUP(H1592,inTHLBdata!A:H,7,FALSE)</f>
        <v>0</v>
      </c>
      <c r="J1592" s="24">
        <f>VLOOKUP(H1592,inTHLBdata!A:H,8,FALSE)</f>
        <v>0</v>
      </c>
      <c r="N1592" s="24"/>
    </row>
    <row r="1593" spans="1:14">
      <c r="A1593" s="24">
        <v>2002</v>
      </c>
      <c r="B1593" s="24" t="s">
        <v>332</v>
      </c>
      <c r="C1593" t="str">
        <f>VLOOKUP(B1593,'FHF LUT'!$A$5:$H$81,2,FALSE)</f>
        <v>Drought-caused Mortality</v>
      </c>
      <c r="D1593" s="24">
        <v>1</v>
      </c>
      <c r="E1593" s="24" t="s">
        <v>10</v>
      </c>
      <c r="F1593" s="24">
        <v>0</v>
      </c>
      <c r="G1593" s="24">
        <v>0</v>
      </c>
      <c r="H1593" s="24" t="str">
        <f t="shared" si="24"/>
        <v>2002_NDM_1</v>
      </c>
      <c r="I1593" s="24">
        <f>VLOOKUP(H1593,inTHLBdata!A:H,7,FALSE)</f>
        <v>0</v>
      </c>
      <c r="J1593" s="24">
        <f>VLOOKUP(H1593,inTHLBdata!A:H,8,FALSE)</f>
        <v>0</v>
      </c>
      <c r="N1593" s="24"/>
    </row>
    <row r="1594" spans="1:14">
      <c r="A1594" s="24">
        <v>2002</v>
      </c>
      <c r="B1594" s="24" t="s">
        <v>332</v>
      </c>
      <c r="C1594" t="str">
        <f>VLOOKUP(B1594,'FHF LUT'!$A$5:$H$81,2,FALSE)</f>
        <v>Drought-caused Mortality</v>
      </c>
      <c r="D1594" s="24">
        <v>2</v>
      </c>
      <c r="E1594" s="24" t="s">
        <v>22</v>
      </c>
      <c r="F1594" s="24">
        <v>0</v>
      </c>
      <c r="G1594" s="24">
        <v>0</v>
      </c>
      <c r="H1594" s="24" t="str">
        <f t="shared" si="24"/>
        <v>2002_NDM_2</v>
      </c>
      <c r="I1594" s="24">
        <f>VLOOKUP(H1594,inTHLBdata!A:H,7,FALSE)</f>
        <v>0</v>
      </c>
      <c r="J1594" s="24">
        <f>VLOOKUP(H1594,inTHLBdata!A:H,8,FALSE)</f>
        <v>0</v>
      </c>
      <c r="N1594" s="24"/>
    </row>
    <row r="1595" spans="1:14">
      <c r="A1595" s="24">
        <v>2002</v>
      </c>
      <c r="B1595" s="24" t="s">
        <v>332</v>
      </c>
      <c r="C1595" t="str">
        <f>VLOOKUP(B1595,'FHF LUT'!$A$5:$H$81,2,FALSE)</f>
        <v>Drought-caused Mortality</v>
      </c>
      <c r="D1595" s="24">
        <v>3</v>
      </c>
      <c r="E1595" s="24" t="s">
        <v>13</v>
      </c>
      <c r="F1595" s="24">
        <v>0</v>
      </c>
      <c r="G1595" s="24">
        <v>0</v>
      </c>
      <c r="H1595" s="24" t="str">
        <f t="shared" si="24"/>
        <v>2002_NDM_3</v>
      </c>
      <c r="I1595" s="24">
        <f>VLOOKUP(H1595,inTHLBdata!A:H,7,FALSE)</f>
        <v>0</v>
      </c>
      <c r="J1595" s="24">
        <f>VLOOKUP(H1595,inTHLBdata!A:H,8,FALSE)</f>
        <v>0</v>
      </c>
      <c r="N1595" s="24"/>
    </row>
    <row r="1596" spans="1:14">
      <c r="A1596" s="24">
        <v>2002</v>
      </c>
      <c r="B1596" s="24" t="s">
        <v>332</v>
      </c>
      <c r="C1596" t="str">
        <f>VLOOKUP(B1596,'FHF LUT'!$A$5:$H$81,2,FALSE)</f>
        <v>Drought-caused Mortality</v>
      </c>
      <c r="D1596" s="24">
        <v>4</v>
      </c>
      <c r="E1596" s="24" t="s">
        <v>28</v>
      </c>
      <c r="F1596" s="24">
        <v>0</v>
      </c>
      <c r="G1596" s="24">
        <v>0</v>
      </c>
      <c r="H1596" s="24" t="str">
        <f t="shared" si="24"/>
        <v>2002_NDM_4</v>
      </c>
      <c r="I1596" s="24">
        <f>VLOOKUP(H1596,inTHLBdata!A:H,7,FALSE)</f>
        <v>0</v>
      </c>
      <c r="J1596" s="24">
        <f>VLOOKUP(H1596,inTHLBdata!A:H,8,FALSE)</f>
        <v>0</v>
      </c>
      <c r="N1596" s="24"/>
    </row>
    <row r="1597" spans="1:14">
      <c r="A1597" s="24">
        <v>2002</v>
      </c>
      <c r="B1597" s="24" t="s">
        <v>332</v>
      </c>
      <c r="C1597" t="str">
        <f>VLOOKUP(B1597,'FHF LUT'!$A$5:$H$81,2,FALSE)</f>
        <v>Drought-caused Mortality</v>
      </c>
      <c r="D1597" s="24">
        <v>5</v>
      </c>
      <c r="E1597" s="24" t="s">
        <v>16</v>
      </c>
      <c r="F1597" s="24">
        <v>0</v>
      </c>
      <c r="G1597" s="24">
        <v>0</v>
      </c>
      <c r="H1597" s="24" t="str">
        <f t="shared" si="24"/>
        <v>2002_NDM_5</v>
      </c>
      <c r="I1597" s="24">
        <f>VLOOKUP(H1597,inTHLBdata!A:H,7,FALSE)</f>
        <v>0</v>
      </c>
      <c r="J1597" s="24">
        <f>VLOOKUP(H1597,inTHLBdata!A:H,8,FALSE)</f>
        <v>0</v>
      </c>
      <c r="N1597" s="24"/>
    </row>
    <row r="1598" spans="1:14">
      <c r="A1598" s="24">
        <v>2002</v>
      </c>
      <c r="B1598" s="24" t="s">
        <v>332</v>
      </c>
      <c r="C1598" t="str">
        <f>VLOOKUP(B1598,'FHF LUT'!$A$5:$H$81,2,FALSE)</f>
        <v>Drought-caused Mortality</v>
      </c>
      <c r="D1598" s="24">
        <v>7</v>
      </c>
      <c r="E1598" s="24" t="s">
        <v>25</v>
      </c>
      <c r="F1598" s="24">
        <v>0</v>
      </c>
      <c r="G1598" s="24">
        <v>0</v>
      </c>
      <c r="H1598" s="24" t="str">
        <f t="shared" si="24"/>
        <v>2002_NDM_7</v>
      </c>
      <c r="I1598" s="24">
        <f>VLOOKUP(H1598,inTHLBdata!A:H,7,FALSE)</f>
        <v>0</v>
      </c>
      <c r="J1598" s="24">
        <f>VLOOKUP(H1598,inTHLBdata!A:H,8,FALSE)</f>
        <v>0</v>
      </c>
      <c r="N1598" s="24"/>
    </row>
    <row r="1599" spans="1:14">
      <c r="A1599" s="24">
        <v>2002</v>
      </c>
      <c r="B1599" s="24" t="s">
        <v>332</v>
      </c>
      <c r="C1599" t="str">
        <f>VLOOKUP(B1599,'FHF LUT'!$A$5:$H$81,2,FALSE)</f>
        <v>Drought-caused Mortality</v>
      </c>
      <c r="D1599" s="24">
        <v>8</v>
      </c>
      <c r="E1599" s="24" t="s">
        <v>29</v>
      </c>
      <c r="F1599" s="24">
        <v>0</v>
      </c>
      <c r="G1599" s="24">
        <v>0</v>
      </c>
      <c r="H1599" s="24" t="str">
        <f t="shared" si="24"/>
        <v>2002_NDM_8</v>
      </c>
      <c r="I1599" s="24">
        <f>VLOOKUP(H1599,inTHLBdata!A:H,7,FALSE)</f>
        <v>0</v>
      </c>
      <c r="J1599" s="24">
        <f>VLOOKUP(H1599,inTHLBdata!A:H,8,FALSE)</f>
        <v>0</v>
      </c>
      <c r="N1599" s="24"/>
    </row>
    <row r="1600" spans="1:14">
      <c r="A1600" s="24">
        <v>2002</v>
      </c>
      <c r="B1600" s="24" t="s">
        <v>332</v>
      </c>
      <c r="C1600" t="str">
        <f>VLOOKUP(B1600,'FHF LUT'!$A$5:$H$81,2,FALSE)</f>
        <v>Drought-caused Mortality</v>
      </c>
      <c r="D1600" s="24">
        <v>9</v>
      </c>
      <c r="E1600" s="24" t="s">
        <v>7</v>
      </c>
      <c r="F1600" s="24">
        <v>0</v>
      </c>
      <c r="G1600" s="24">
        <v>0</v>
      </c>
      <c r="H1600" s="24" t="str">
        <f t="shared" si="24"/>
        <v>2002_NDM_9</v>
      </c>
      <c r="I1600" s="24">
        <f>VLOOKUP(H1600,inTHLBdata!A:H,7,FALSE)</f>
        <v>0</v>
      </c>
      <c r="J1600" s="24">
        <f>VLOOKUP(H1600,inTHLBdata!A:H,8,FALSE)</f>
        <v>0</v>
      </c>
      <c r="N1600" s="24"/>
    </row>
    <row r="1601" spans="1:14">
      <c r="A1601" s="24">
        <v>2002</v>
      </c>
      <c r="B1601" s="24" t="s">
        <v>332</v>
      </c>
      <c r="C1601" t="str">
        <f>VLOOKUP(B1601,'FHF LUT'!$A$5:$H$81,2,FALSE)</f>
        <v>Drought-caused Mortality</v>
      </c>
      <c r="D1601" s="24">
        <v>10</v>
      </c>
      <c r="E1601" s="24" t="s">
        <v>18</v>
      </c>
      <c r="F1601" s="24">
        <v>0</v>
      </c>
      <c r="G1601" s="24">
        <v>0</v>
      </c>
      <c r="H1601" s="24" t="str">
        <f t="shared" si="24"/>
        <v>2002_NDM_10</v>
      </c>
      <c r="I1601" s="24">
        <f>VLOOKUP(H1601,inTHLBdata!A:H,7,FALSE)</f>
        <v>0</v>
      </c>
      <c r="J1601" s="24">
        <f>VLOOKUP(H1601,inTHLBdata!A:H,8,FALSE)</f>
        <v>0</v>
      </c>
      <c r="N1601" s="24"/>
    </row>
    <row r="1602" spans="1:14">
      <c r="A1602" s="24">
        <v>2002</v>
      </c>
      <c r="B1602" s="24" t="s">
        <v>332</v>
      </c>
      <c r="C1602" t="str">
        <f>VLOOKUP(B1602,'FHF LUT'!$A$5:$H$81,2,FALSE)</f>
        <v>Drought-caused Mortality</v>
      </c>
      <c r="D1602" s="24">
        <v>11</v>
      </c>
      <c r="E1602" s="24" t="s">
        <v>4</v>
      </c>
      <c r="F1602" s="24">
        <v>0</v>
      </c>
      <c r="G1602" s="24">
        <v>0</v>
      </c>
      <c r="H1602" s="24" t="str">
        <f t="shared" si="24"/>
        <v>2002_NDM_11</v>
      </c>
      <c r="I1602" s="24">
        <f>VLOOKUP(H1602,inTHLBdata!A:H,7,FALSE)</f>
        <v>0</v>
      </c>
      <c r="J1602" s="24">
        <f>VLOOKUP(H1602,inTHLBdata!A:H,8,FALSE)</f>
        <v>0</v>
      </c>
      <c r="N1602" s="24"/>
    </row>
    <row r="1603" spans="1:14">
      <c r="A1603" s="24">
        <v>2002</v>
      </c>
      <c r="B1603" s="24" t="s">
        <v>332</v>
      </c>
      <c r="C1603" t="str">
        <f>VLOOKUP(B1603,'FHF LUT'!$A$5:$H$81,2,FALSE)</f>
        <v>Drought-caused Mortality</v>
      </c>
      <c r="D1603" s="24">
        <v>12</v>
      </c>
      <c r="E1603" s="24" t="s">
        <v>11</v>
      </c>
      <c r="F1603" s="24">
        <v>0</v>
      </c>
      <c r="G1603" s="24">
        <v>0</v>
      </c>
      <c r="H1603" s="24" t="str">
        <f t="shared" ref="H1603:H1666" si="25">CONCATENATE(A1603,"_",B1603,"_",D1603)</f>
        <v>2002_NDM_12</v>
      </c>
      <c r="I1603" s="24">
        <f>VLOOKUP(H1603,inTHLBdata!A:H,7,FALSE)</f>
        <v>0</v>
      </c>
      <c r="J1603" s="24">
        <f>VLOOKUP(H1603,inTHLBdata!A:H,8,FALSE)</f>
        <v>0</v>
      </c>
      <c r="N1603" s="24"/>
    </row>
    <row r="1604" spans="1:14">
      <c r="A1604" s="24">
        <v>2002</v>
      </c>
      <c r="B1604" s="24" t="s">
        <v>332</v>
      </c>
      <c r="C1604" t="str">
        <f>VLOOKUP(B1604,'FHF LUT'!$A$5:$H$81,2,FALSE)</f>
        <v>Drought-caused Mortality</v>
      </c>
      <c r="D1604" s="24">
        <v>13</v>
      </c>
      <c r="E1604" s="24" t="s">
        <v>24</v>
      </c>
      <c r="F1604" s="24">
        <v>0</v>
      </c>
      <c r="G1604" s="24">
        <v>0</v>
      </c>
      <c r="H1604" s="24" t="str">
        <f t="shared" si="25"/>
        <v>2002_NDM_13</v>
      </c>
      <c r="I1604" s="24">
        <f>VLOOKUP(H1604,inTHLBdata!A:H,7,FALSE)</f>
        <v>0</v>
      </c>
      <c r="J1604" s="24">
        <f>VLOOKUP(H1604,inTHLBdata!A:H,8,FALSE)</f>
        <v>0</v>
      </c>
      <c r="N1604" s="24"/>
    </row>
    <row r="1605" spans="1:14">
      <c r="A1605" s="24">
        <v>2002</v>
      </c>
      <c r="B1605" s="24" t="s">
        <v>332</v>
      </c>
      <c r="C1605" t="str">
        <f>VLOOKUP(B1605,'FHF LUT'!$A$5:$H$81,2,FALSE)</f>
        <v>Drought-caused Mortality</v>
      </c>
      <c r="D1605" s="24">
        <v>14</v>
      </c>
      <c r="E1605" s="24" t="s">
        <v>30</v>
      </c>
      <c r="F1605" s="24">
        <v>0</v>
      </c>
      <c r="G1605" s="24">
        <v>0</v>
      </c>
      <c r="H1605" s="24" t="str">
        <f t="shared" si="25"/>
        <v>2002_NDM_14</v>
      </c>
      <c r="I1605" s="24">
        <f>VLOOKUP(H1605,inTHLBdata!A:H,7,FALSE)</f>
        <v>0</v>
      </c>
      <c r="J1605" s="24">
        <f>VLOOKUP(H1605,inTHLBdata!A:H,8,FALSE)</f>
        <v>0</v>
      </c>
      <c r="N1605" s="24"/>
    </row>
    <row r="1606" spans="1:14">
      <c r="A1606" s="24">
        <v>2002</v>
      </c>
      <c r="B1606" s="24" t="s">
        <v>332</v>
      </c>
      <c r="C1606" t="str">
        <f>VLOOKUP(B1606,'FHF LUT'!$A$5:$H$81,2,FALSE)</f>
        <v>Drought-caused Mortality</v>
      </c>
      <c r="D1606" s="24">
        <v>15</v>
      </c>
      <c r="E1606" s="24" t="s">
        <v>33</v>
      </c>
      <c r="F1606" s="24">
        <v>0</v>
      </c>
      <c r="G1606" s="24">
        <v>0</v>
      </c>
      <c r="H1606" s="24" t="str">
        <f t="shared" si="25"/>
        <v>2002_NDM_15</v>
      </c>
      <c r="I1606" s="24">
        <f>VLOOKUP(H1606,inTHLBdata!A:H,7,FALSE)</f>
        <v>0</v>
      </c>
      <c r="J1606" s="24">
        <f>VLOOKUP(H1606,inTHLBdata!A:H,8,FALSE)</f>
        <v>0</v>
      </c>
      <c r="N1606" s="24"/>
    </row>
    <row r="1607" spans="1:14">
      <c r="A1607" s="24">
        <v>2002</v>
      </c>
      <c r="B1607" s="24" t="s">
        <v>332</v>
      </c>
      <c r="C1607" t="str">
        <f>VLOOKUP(B1607,'FHF LUT'!$A$5:$H$81,2,FALSE)</f>
        <v>Drought-caused Mortality</v>
      </c>
      <c r="D1607" s="24">
        <v>16</v>
      </c>
      <c r="E1607" s="24" t="s">
        <v>12</v>
      </c>
      <c r="F1607" s="24">
        <v>0</v>
      </c>
      <c r="G1607" s="24">
        <v>0</v>
      </c>
      <c r="H1607" s="24" t="str">
        <f t="shared" si="25"/>
        <v>2002_NDM_16</v>
      </c>
      <c r="I1607" s="24">
        <f>VLOOKUP(H1607,inTHLBdata!A:H,7,FALSE)</f>
        <v>0</v>
      </c>
      <c r="J1607" s="24">
        <f>VLOOKUP(H1607,inTHLBdata!A:H,8,FALSE)</f>
        <v>0</v>
      </c>
      <c r="N1607" s="24"/>
    </row>
    <row r="1608" spans="1:14">
      <c r="A1608" s="24">
        <v>2002</v>
      </c>
      <c r="B1608" s="24" t="s">
        <v>332</v>
      </c>
      <c r="C1608" t="str">
        <f>VLOOKUP(B1608,'FHF LUT'!$A$5:$H$81,2,FALSE)</f>
        <v>Drought-caused Mortality</v>
      </c>
      <c r="D1608" s="24">
        <v>17</v>
      </c>
      <c r="E1608" s="24" t="s">
        <v>32</v>
      </c>
      <c r="F1608" s="24">
        <v>0</v>
      </c>
      <c r="G1608" s="24">
        <v>0</v>
      </c>
      <c r="H1608" s="24" t="str">
        <f t="shared" si="25"/>
        <v>2002_NDM_17</v>
      </c>
      <c r="I1608" s="24">
        <f>VLOOKUP(H1608,inTHLBdata!A:H,7,FALSE)</f>
        <v>0</v>
      </c>
      <c r="J1608" s="24">
        <f>VLOOKUP(H1608,inTHLBdata!A:H,8,FALSE)</f>
        <v>0</v>
      </c>
      <c r="N1608" s="24"/>
    </row>
    <row r="1609" spans="1:14">
      <c r="A1609" s="24">
        <v>2002</v>
      </c>
      <c r="B1609" s="24" t="s">
        <v>332</v>
      </c>
      <c r="C1609" t="str">
        <f>VLOOKUP(B1609,'FHF LUT'!$A$5:$H$81,2,FALSE)</f>
        <v>Drought-caused Mortality</v>
      </c>
      <c r="D1609" s="24">
        <v>18</v>
      </c>
      <c r="E1609" s="24" t="s">
        <v>15</v>
      </c>
      <c r="F1609" s="24">
        <v>0</v>
      </c>
      <c r="G1609" s="24">
        <v>0</v>
      </c>
      <c r="H1609" s="24" t="str">
        <f t="shared" si="25"/>
        <v>2002_NDM_18</v>
      </c>
      <c r="I1609" s="24">
        <f>VLOOKUP(H1609,inTHLBdata!A:H,7,FALSE)</f>
        <v>0</v>
      </c>
      <c r="J1609" s="24">
        <f>VLOOKUP(H1609,inTHLBdata!A:H,8,FALSE)</f>
        <v>0</v>
      </c>
      <c r="N1609" s="24"/>
    </row>
    <row r="1610" spans="1:14">
      <c r="A1610" s="24">
        <v>2002</v>
      </c>
      <c r="B1610" s="24" t="s">
        <v>332</v>
      </c>
      <c r="C1610" t="str">
        <f>VLOOKUP(B1610,'FHF LUT'!$A$5:$H$81,2,FALSE)</f>
        <v>Drought-caused Mortality</v>
      </c>
      <c r="D1610" s="24">
        <v>20</v>
      </c>
      <c r="E1610" s="24" t="s">
        <v>6</v>
      </c>
      <c r="F1610" s="24">
        <v>0</v>
      </c>
      <c r="G1610" s="24">
        <v>0</v>
      </c>
      <c r="H1610" s="24" t="str">
        <f t="shared" si="25"/>
        <v>2002_NDM_20</v>
      </c>
      <c r="I1610" s="24">
        <f>VLOOKUP(H1610,inTHLBdata!A:H,7,FALSE)</f>
        <v>0</v>
      </c>
      <c r="J1610" s="24">
        <f>VLOOKUP(H1610,inTHLBdata!A:H,8,FALSE)</f>
        <v>0</v>
      </c>
      <c r="N1610" s="24"/>
    </row>
    <row r="1611" spans="1:14">
      <c r="A1611" s="24">
        <v>2002</v>
      </c>
      <c r="B1611" s="24" t="s">
        <v>332</v>
      </c>
      <c r="C1611" t="str">
        <f>VLOOKUP(B1611,'FHF LUT'!$A$5:$H$81,2,FALSE)</f>
        <v>Drought-caused Mortality</v>
      </c>
      <c r="D1611" s="24">
        <v>22</v>
      </c>
      <c r="E1611" s="24" t="s">
        <v>19</v>
      </c>
      <c r="F1611" s="24">
        <v>0</v>
      </c>
      <c r="G1611" s="24">
        <v>0</v>
      </c>
      <c r="H1611" s="24" t="str">
        <f t="shared" si="25"/>
        <v>2002_NDM_22</v>
      </c>
      <c r="I1611" s="24">
        <f>VLOOKUP(H1611,inTHLBdata!A:H,7,FALSE)</f>
        <v>0</v>
      </c>
      <c r="J1611" s="24">
        <f>VLOOKUP(H1611,inTHLBdata!A:H,8,FALSE)</f>
        <v>0</v>
      </c>
      <c r="N1611" s="24"/>
    </row>
    <row r="1612" spans="1:14">
      <c r="A1612" s="24">
        <v>2002</v>
      </c>
      <c r="B1612" s="24" t="s">
        <v>332</v>
      </c>
      <c r="C1612" t="str">
        <f>VLOOKUP(B1612,'FHF LUT'!$A$5:$H$81,2,FALSE)</f>
        <v>Drought-caused Mortality</v>
      </c>
      <c r="D1612" s="24">
        <v>23</v>
      </c>
      <c r="E1612" s="24" t="s">
        <v>27</v>
      </c>
      <c r="F1612" s="24">
        <v>0</v>
      </c>
      <c r="G1612" s="24">
        <v>0</v>
      </c>
      <c r="H1612" s="24" t="str">
        <f t="shared" si="25"/>
        <v>2002_NDM_23</v>
      </c>
      <c r="I1612" s="24">
        <f>VLOOKUP(H1612,inTHLBdata!A:H,7,FALSE)</f>
        <v>0</v>
      </c>
      <c r="J1612" s="24">
        <f>VLOOKUP(H1612,inTHLBdata!A:H,8,FALSE)</f>
        <v>0</v>
      </c>
      <c r="N1612" s="24"/>
    </row>
    <row r="1613" spans="1:14">
      <c r="A1613" s="24">
        <v>2002</v>
      </c>
      <c r="B1613" s="24" t="s">
        <v>332</v>
      </c>
      <c r="C1613" t="str">
        <f>VLOOKUP(B1613,'FHF LUT'!$A$5:$H$81,2,FALSE)</f>
        <v>Drought-caused Mortality</v>
      </c>
      <c r="D1613" s="24">
        <v>24</v>
      </c>
      <c r="E1613" s="24" t="s">
        <v>17</v>
      </c>
      <c r="F1613" s="24">
        <v>0</v>
      </c>
      <c r="G1613" s="24">
        <v>0</v>
      </c>
      <c r="H1613" s="24" t="str">
        <f t="shared" si="25"/>
        <v>2002_NDM_24</v>
      </c>
      <c r="I1613" s="24">
        <f>VLOOKUP(H1613,inTHLBdata!A:H,7,FALSE)</f>
        <v>0</v>
      </c>
      <c r="J1613" s="24">
        <f>VLOOKUP(H1613,inTHLBdata!A:H,8,FALSE)</f>
        <v>0</v>
      </c>
      <c r="N1613" s="24"/>
    </row>
    <row r="1614" spans="1:14">
      <c r="A1614" s="24">
        <v>2002</v>
      </c>
      <c r="B1614" s="24" t="s">
        <v>332</v>
      </c>
      <c r="C1614" t="str">
        <f>VLOOKUP(B1614,'FHF LUT'!$A$5:$H$81,2,FALSE)</f>
        <v>Drought-caused Mortality</v>
      </c>
      <c r="D1614" s="24">
        <v>25</v>
      </c>
      <c r="E1614" s="24" t="s">
        <v>23</v>
      </c>
      <c r="F1614" s="24">
        <v>0</v>
      </c>
      <c r="G1614" s="24">
        <v>0</v>
      </c>
      <c r="H1614" s="24" t="str">
        <f t="shared" si="25"/>
        <v>2002_NDM_25</v>
      </c>
      <c r="I1614" s="24">
        <f>VLOOKUP(H1614,inTHLBdata!A:H,7,FALSE)</f>
        <v>0</v>
      </c>
      <c r="J1614" s="24">
        <f>VLOOKUP(H1614,inTHLBdata!A:H,8,FALSE)</f>
        <v>0</v>
      </c>
      <c r="N1614" s="24"/>
    </row>
    <row r="1615" spans="1:14">
      <c r="A1615" s="24">
        <v>2002</v>
      </c>
      <c r="B1615" s="24" t="s">
        <v>332</v>
      </c>
      <c r="C1615" t="str">
        <f>VLOOKUP(B1615,'FHF LUT'!$A$5:$H$81,2,FALSE)</f>
        <v>Drought-caused Mortality</v>
      </c>
      <c r="D1615" s="24">
        <v>26</v>
      </c>
      <c r="E1615" s="24" t="s">
        <v>14</v>
      </c>
      <c r="F1615" s="24">
        <v>0</v>
      </c>
      <c r="G1615" s="24">
        <v>0</v>
      </c>
      <c r="H1615" s="24" t="str">
        <f t="shared" si="25"/>
        <v>2002_NDM_26</v>
      </c>
      <c r="I1615" s="24">
        <f>VLOOKUP(H1615,inTHLBdata!A:H,7,FALSE)</f>
        <v>0</v>
      </c>
      <c r="J1615" s="24">
        <f>VLOOKUP(H1615,inTHLBdata!A:H,8,FALSE)</f>
        <v>0</v>
      </c>
      <c r="N1615" s="24"/>
    </row>
    <row r="1616" spans="1:14">
      <c r="A1616" s="24">
        <v>2002</v>
      </c>
      <c r="B1616" s="24" t="s">
        <v>332</v>
      </c>
      <c r="C1616" t="str">
        <f>VLOOKUP(B1616,'FHF LUT'!$A$5:$H$81,2,FALSE)</f>
        <v>Drought-caused Mortality</v>
      </c>
      <c r="D1616" s="24">
        <v>27</v>
      </c>
      <c r="E1616" s="24" t="s">
        <v>21</v>
      </c>
      <c r="F1616" s="24">
        <v>0</v>
      </c>
      <c r="G1616" s="24">
        <v>0</v>
      </c>
      <c r="H1616" s="24" t="str">
        <f t="shared" si="25"/>
        <v>2002_NDM_27</v>
      </c>
      <c r="I1616" s="24">
        <f>VLOOKUP(H1616,inTHLBdata!A:H,7,FALSE)</f>
        <v>0</v>
      </c>
      <c r="J1616" s="24">
        <f>VLOOKUP(H1616,inTHLBdata!A:H,8,FALSE)</f>
        <v>0</v>
      </c>
      <c r="N1616" s="24"/>
    </row>
    <row r="1617" spans="1:14">
      <c r="A1617" s="24">
        <v>2002</v>
      </c>
      <c r="B1617" s="24" t="s">
        <v>332</v>
      </c>
      <c r="C1617" t="str">
        <f>VLOOKUP(B1617,'FHF LUT'!$A$5:$H$81,2,FALSE)</f>
        <v>Drought-caused Mortality</v>
      </c>
      <c r="D1617" s="24">
        <v>29</v>
      </c>
      <c r="E1617" s="24" t="s">
        <v>9</v>
      </c>
      <c r="F1617" s="24">
        <v>0</v>
      </c>
      <c r="G1617" s="24">
        <v>0</v>
      </c>
      <c r="H1617" s="24" t="str">
        <f t="shared" si="25"/>
        <v>2002_NDM_29</v>
      </c>
      <c r="I1617" s="24">
        <f>VLOOKUP(H1617,inTHLBdata!A:H,7,FALSE)</f>
        <v>0</v>
      </c>
      <c r="J1617" s="24">
        <f>VLOOKUP(H1617,inTHLBdata!A:H,8,FALSE)</f>
        <v>0</v>
      </c>
      <c r="N1617" s="24"/>
    </row>
    <row r="1618" spans="1:14">
      <c r="A1618" s="24">
        <v>2002</v>
      </c>
      <c r="B1618" s="24" t="s">
        <v>332</v>
      </c>
      <c r="C1618" t="str">
        <f>VLOOKUP(B1618,'FHF LUT'!$A$5:$H$81,2,FALSE)</f>
        <v>Drought-caused Mortality</v>
      </c>
      <c r="D1618" s="24">
        <v>30</v>
      </c>
      <c r="E1618" s="24" t="s">
        <v>35</v>
      </c>
      <c r="F1618" s="24">
        <v>0</v>
      </c>
      <c r="G1618" s="24">
        <v>0</v>
      </c>
      <c r="H1618" s="24" t="str">
        <f t="shared" si="25"/>
        <v>2002_NDM_30</v>
      </c>
      <c r="I1618" s="24">
        <f>VLOOKUP(H1618,inTHLBdata!A:H,7,FALSE)</f>
        <v>0</v>
      </c>
      <c r="J1618" s="24">
        <f>VLOOKUP(H1618,inTHLBdata!A:H,8,FALSE)</f>
        <v>0</v>
      </c>
      <c r="N1618" s="24"/>
    </row>
    <row r="1619" spans="1:14">
      <c r="A1619" s="24">
        <v>2002</v>
      </c>
      <c r="B1619" s="24" t="s">
        <v>332</v>
      </c>
      <c r="C1619" t="str">
        <f>VLOOKUP(B1619,'FHF LUT'!$A$5:$H$81,2,FALSE)</f>
        <v>Drought-caused Mortality</v>
      </c>
      <c r="D1619" s="24">
        <v>31</v>
      </c>
      <c r="E1619" s="24" t="s">
        <v>34</v>
      </c>
      <c r="F1619" s="24">
        <v>8015</v>
      </c>
      <c r="G1619" s="24">
        <v>6557</v>
      </c>
      <c r="H1619" s="24" t="str">
        <f t="shared" si="25"/>
        <v>2002_NDM_31</v>
      </c>
      <c r="I1619" s="24">
        <f>VLOOKUP(H1619,inTHLBdata!A:H,7,FALSE)</f>
        <v>0</v>
      </c>
      <c r="J1619" s="24">
        <f>VLOOKUP(H1619,inTHLBdata!A:H,8,FALSE)</f>
        <v>0</v>
      </c>
      <c r="N1619" s="24"/>
    </row>
    <row r="1620" spans="1:14">
      <c r="A1620" s="24">
        <v>2002</v>
      </c>
      <c r="B1620" s="24" t="s">
        <v>332</v>
      </c>
      <c r="C1620" t="str">
        <f>VLOOKUP(B1620,'FHF LUT'!$A$5:$H$81,2,FALSE)</f>
        <v>Drought-caused Mortality</v>
      </c>
      <c r="D1620" s="24">
        <v>38</v>
      </c>
      <c r="E1620" s="24" t="s">
        <v>8</v>
      </c>
      <c r="F1620" s="24">
        <v>0</v>
      </c>
      <c r="G1620" s="24">
        <v>0</v>
      </c>
      <c r="H1620" s="24" t="str">
        <f t="shared" si="25"/>
        <v>2002_NDM_38</v>
      </c>
      <c r="I1620" s="24">
        <f>VLOOKUP(H1620,inTHLBdata!A:H,7,FALSE)</f>
        <v>0</v>
      </c>
      <c r="J1620" s="24">
        <f>VLOOKUP(H1620,inTHLBdata!A:H,8,FALSE)</f>
        <v>0</v>
      </c>
      <c r="N1620" s="24"/>
    </row>
    <row r="1621" spans="1:14">
      <c r="A1621" s="24">
        <v>2002</v>
      </c>
      <c r="B1621" s="24" t="s">
        <v>332</v>
      </c>
      <c r="C1621" t="str">
        <f>VLOOKUP(B1621,'FHF LUT'!$A$5:$H$81,2,FALSE)</f>
        <v>Drought-caused Mortality</v>
      </c>
      <c r="D1621" s="24">
        <v>39</v>
      </c>
      <c r="E1621" s="24" t="s">
        <v>36</v>
      </c>
      <c r="F1621" s="24">
        <v>0</v>
      </c>
      <c r="G1621" s="24">
        <v>0</v>
      </c>
      <c r="H1621" s="24" t="str">
        <f t="shared" si="25"/>
        <v>2002_NDM_39</v>
      </c>
      <c r="I1621" s="24">
        <f>VLOOKUP(H1621,inTHLBdata!A:H,7,FALSE)</f>
        <v>0</v>
      </c>
      <c r="J1621" s="24">
        <f>VLOOKUP(H1621,inTHLBdata!A:H,8,FALSE)</f>
        <v>0</v>
      </c>
      <c r="N1621" s="24"/>
    </row>
    <row r="1622" spans="1:14">
      <c r="A1622" s="24">
        <v>2002</v>
      </c>
      <c r="B1622" s="24" t="s">
        <v>332</v>
      </c>
      <c r="C1622" t="str">
        <f>VLOOKUP(B1622,'FHF LUT'!$A$5:$H$81,2,FALSE)</f>
        <v>Drought-caused Mortality</v>
      </c>
      <c r="D1622" s="24">
        <v>40</v>
      </c>
      <c r="E1622" s="24" t="s">
        <v>31</v>
      </c>
      <c r="F1622" s="24">
        <v>0</v>
      </c>
      <c r="G1622" s="24">
        <v>0</v>
      </c>
      <c r="H1622" s="24" t="str">
        <f t="shared" si="25"/>
        <v>2002_NDM_40</v>
      </c>
      <c r="I1622" s="24">
        <f>VLOOKUP(H1622,inTHLBdata!A:H,7,FALSE)</f>
        <v>0</v>
      </c>
      <c r="J1622" s="24">
        <f>VLOOKUP(H1622,inTHLBdata!A:H,8,FALSE)</f>
        <v>0</v>
      </c>
      <c r="N1622" s="24"/>
    </row>
    <row r="1623" spans="1:14">
      <c r="A1623" s="24">
        <v>2002</v>
      </c>
      <c r="B1623" s="24" t="s">
        <v>332</v>
      </c>
      <c r="C1623" t="str">
        <f>VLOOKUP(B1623,'FHF LUT'!$A$5:$H$81,2,FALSE)</f>
        <v>Drought-caused Mortality</v>
      </c>
      <c r="D1623" s="24">
        <v>41</v>
      </c>
      <c r="E1623" s="24" t="s">
        <v>26</v>
      </c>
      <c r="F1623" s="24">
        <v>0</v>
      </c>
      <c r="G1623" s="24">
        <v>0</v>
      </c>
      <c r="H1623" s="24" t="str">
        <f t="shared" si="25"/>
        <v>2002_NDM_41</v>
      </c>
      <c r="I1623" s="24">
        <f>VLOOKUP(H1623,inTHLBdata!A:H,7,FALSE)</f>
        <v>0</v>
      </c>
      <c r="J1623" s="24">
        <f>VLOOKUP(H1623,inTHLBdata!A:H,8,FALSE)</f>
        <v>0</v>
      </c>
      <c r="N1623" s="24"/>
    </row>
    <row r="1624" spans="1:14">
      <c r="A1624" s="24">
        <v>2002</v>
      </c>
      <c r="B1624" s="24" t="s">
        <v>332</v>
      </c>
      <c r="C1624" t="str">
        <f>VLOOKUP(B1624,'FHF LUT'!$A$5:$H$81,2,FALSE)</f>
        <v>Drought-caused Mortality</v>
      </c>
      <c r="D1624" s="24">
        <v>43</v>
      </c>
      <c r="E1624" s="24" t="s">
        <v>20</v>
      </c>
      <c r="F1624" s="24">
        <v>0</v>
      </c>
      <c r="G1624" s="24">
        <v>0</v>
      </c>
      <c r="H1624" s="24" t="str">
        <f t="shared" si="25"/>
        <v>2002_NDM_43</v>
      </c>
      <c r="I1624" s="24">
        <f>VLOOKUP(H1624,inTHLBdata!A:H,7,FALSE)</f>
        <v>0</v>
      </c>
      <c r="J1624" s="24">
        <f>VLOOKUP(H1624,inTHLBdata!A:H,8,FALSE)</f>
        <v>0</v>
      </c>
      <c r="N1624" s="24"/>
    </row>
    <row r="1625" spans="1:14">
      <c r="A1625" s="24">
        <v>2002</v>
      </c>
      <c r="B1625" s="24" t="s">
        <v>332</v>
      </c>
      <c r="C1625" t="str">
        <f>VLOOKUP(B1625,'FHF LUT'!$A$5:$H$81,2,FALSE)</f>
        <v>Drought-caused Mortality</v>
      </c>
      <c r="D1625" s="24">
        <v>44</v>
      </c>
      <c r="E1625" s="24" t="s">
        <v>3</v>
      </c>
      <c r="F1625" s="24">
        <v>0</v>
      </c>
      <c r="G1625" s="24">
        <v>0</v>
      </c>
      <c r="H1625" s="24" t="str">
        <f t="shared" si="25"/>
        <v>2002_NDM_44</v>
      </c>
      <c r="I1625" s="24">
        <f>VLOOKUP(H1625,inTHLBdata!A:H,7,FALSE)</f>
        <v>0</v>
      </c>
      <c r="J1625" s="24">
        <f>VLOOKUP(H1625,inTHLBdata!A:H,8,FALSE)</f>
        <v>0</v>
      </c>
      <c r="N1625" s="24"/>
    </row>
    <row r="1626" spans="1:14">
      <c r="A1626" s="24">
        <v>2002</v>
      </c>
      <c r="B1626" s="24" t="s">
        <v>332</v>
      </c>
      <c r="C1626" t="str">
        <f>VLOOKUP(B1626,'FHF LUT'!$A$5:$H$81,2,FALSE)</f>
        <v>Drought-caused Mortality</v>
      </c>
      <c r="D1626" s="24">
        <v>45</v>
      </c>
      <c r="E1626" s="24" t="s">
        <v>5</v>
      </c>
      <c r="F1626" s="24">
        <v>0</v>
      </c>
      <c r="G1626" s="24">
        <v>0</v>
      </c>
      <c r="H1626" s="24" t="str">
        <f t="shared" si="25"/>
        <v>2002_NDM_45</v>
      </c>
      <c r="I1626" s="24">
        <f>VLOOKUP(H1626,inTHLBdata!A:H,7,FALSE)</f>
        <v>0</v>
      </c>
      <c r="J1626" s="24">
        <f>VLOOKUP(H1626,inTHLBdata!A:H,8,FALSE)</f>
        <v>0</v>
      </c>
      <c r="N1626" s="24"/>
    </row>
    <row r="1627" spans="1:14">
      <c r="A1627" s="24">
        <v>2002</v>
      </c>
      <c r="B1627" s="24" t="s">
        <v>332</v>
      </c>
      <c r="C1627" t="str">
        <f>VLOOKUP(B1627,'FHF LUT'!$A$5:$H$81,2,FALSE)</f>
        <v>Drought-caused Mortality</v>
      </c>
      <c r="D1627" s="24">
        <v>46</v>
      </c>
      <c r="E1627" s="24" t="s">
        <v>234</v>
      </c>
      <c r="F1627" s="24">
        <v>0</v>
      </c>
      <c r="G1627" s="24">
        <v>0</v>
      </c>
      <c r="H1627" s="24" t="str">
        <f t="shared" si="25"/>
        <v>2002_NDM_46</v>
      </c>
      <c r="I1627" s="24">
        <f>VLOOKUP(H1627,inTHLBdata!A:H,7,FALSE)</f>
        <v>0</v>
      </c>
      <c r="J1627" s="24">
        <f>VLOOKUP(H1627,inTHLBdata!A:H,8,FALSE)</f>
        <v>0</v>
      </c>
      <c r="N1627" s="24"/>
    </row>
    <row r="1628" spans="1:14">
      <c r="A1628" s="24">
        <v>2002</v>
      </c>
      <c r="B1628" s="24" t="s">
        <v>332</v>
      </c>
      <c r="C1628" t="str">
        <f>VLOOKUP(B1628,'FHF LUT'!$A$5:$H$81,2,FALSE)</f>
        <v>Drought-caused Mortality</v>
      </c>
      <c r="D1628" s="24">
        <v>47</v>
      </c>
      <c r="E1628" s="24" t="s">
        <v>233</v>
      </c>
      <c r="F1628" s="24">
        <v>0</v>
      </c>
      <c r="G1628" s="24">
        <v>0</v>
      </c>
      <c r="H1628" s="24" t="str">
        <f t="shared" si="25"/>
        <v>2002_NDM_47</v>
      </c>
      <c r="I1628" s="24">
        <f>VLOOKUP(H1628,inTHLBdata!A:H,7,FALSE)</f>
        <v>0</v>
      </c>
      <c r="J1628" s="24">
        <f>VLOOKUP(H1628,inTHLBdata!A:H,8,FALSE)</f>
        <v>0</v>
      </c>
      <c r="N1628" s="24"/>
    </row>
    <row r="1629" spans="1:14">
      <c r="A1629" s="24">
        <v>2002</v>
      </c>
      <c r="B1629" s="24" t="s">
        <v>332</v>
      </c>
      <c r="C1629" t="str">
        <f>VLOOKUP(B1629,'FHF LUT'!$A$5:$H$81,2,FALSE)</f>
        <v>Drought-caused Mortality</v>
      </c>
      <c r="D1629" s="24">
        <v>48</v>
      </c>
      <c r="E1629" s="24" t="s">
        <v>235</v>
      </c>
      <c r="F1629" s="24">
        <v>0</v>
      </c>
      <c r="G1629" s="24">
        <v>0</v>
      </c>
      <c r="H1629" s="24" t="str">
        <f t="shared" si="25"/>
        <v>2002_NDM_48</v>
      </c>
      <c r="I1629" s="24">
        <f>VLOOKUP(H1629,inTHLBdata!A:H,7,FALSE)</f>
        <v>0</v>
      </c>
      <c r="J1629" s="24">
        <f>VLOOKUP(H1629,inTHLBdata!A:H,8,FALSE)</f>
        <v>0</v>
      </c>
      <c r="N1629" s="24"/>
    </row>
    <row r="1630" spans="1:14">
      <c r="A1630" s="24">
        <v>2002</v>
      </c>
      <c r="B1630" s="24" t="s">
        <v>190</v>
      </c>
      <c r="C1630" t="str">
        <f>VLOOKUP(B1630,'FHF LUT'!$A$5:$H$81,2,FALSE)</f>
        <v>Flooding</v>
      </c>
      <c r="D1630" s="24">
        <v>1</v>
      </c>
      <c r="E1630" s="24" t="s">
        <v>10</v>
      </c>
      <c r="F1630" s="24">
        <v>0</v>
      </c>
      <c r="G1630" s="24">
        <v>0</v>
      </c>
      <c r="H1630" s="24" t="str">
        <f t="shared" si="25"/>
        <v>2002_NF_1</v>
      </c>
      <c r="I1630" s="24">
        <f>VLOOKUP(H1630,inTHLBdata!A:H,7,FALSE)</f>
        <v>0</v>
      </c>
      <c r="J1630" s="24">
        <f>VLOOKUP(H1630,inTHLBdata!A:H,8,FALSE)</f>
        <v>0</v>
      </c>
      <c r="N1630" s="24"/>
    </row>
    <row r="1631" spans="1:14">
      <c r="A1631" s="24">
        <v>2002</v>
      </c>
      <c r="B1631" s="24" t="s">
        <v>190</v>
      </c>
      <c r="C1631" t="str">
        <f>VLOOKUP(B1631,'FHF LUT'!$A$5:$H$81,2,FALSE)</f>
        <v>Flooding</v>
      </c>
      <c r="D1631" s="24">
        <v>2</v>
      </c>
      <c r="E1631" s="24" t="s">
        <v>22</v>
      </c>
      <c r="F1631" s="24">
        <v>0</v>
      </c>
      <c r="G1631" s="24">
        <v>0</v>
      </c>
      <c r="H1631" s="24" t="str">
        <f t="shared" si="25"/>
        <v>2002_NF_2</v>
      </c>
      <c r="I1631" s="24">
        <f>VLOOKUP(H1631,inTHLBdata!A:H,7,FALSE)</f>
        <v>0</v>
      </c>
      <c r="J1631" s="24">
        <f>VLOOKUP(H1631,inTHLBdata!A:H,8,FALSE)</f>
        <v>0</v>
      </c>
      <c r="N1631" s="24"/>
    </row>
    <row r="1632" spans="1:14">
      <c r="A1632" s="24">
        <v>2002</v>
      </c>
      <c r="B1632" s="24" t="s">
        <v>190</v>
      </c>
      <c r="C1632" t="str">
        <f>VLOOKUP(B1632,'FHF LUT'!$A$5:$H$81,2,FALSE)</f>
        <v>Flooding</v>
      </c>
      <c r="D1632" s="24">
        <v>3</v>
      </c>
      <c r="E1632" s="24" t="s">
        <v>13</v>
      </c>
      <c r="F1632" s="24">
        <v>5026</v>
      </c>
      <c r="G1632" s="24">
        <v>3180</v>
      </c>
      <c r="H1632" s="24" t="str">
        <f t="shared" si="25"/>
        <v>2002_NF_3</v>
      </c>
      <c r="I1632" s="24">
        <f>VLOOKUP(H1632,inTHLBdata!A:H,7,FALSE)</f>
        <v>4353</v>
      </c>
      <c r="J1632" s="24">
        <f>VLOOKUP(H1632,inTHLBdata!A:H,8,FALSE)</f>
        <v>2507</v>
      </c>
      <c r="N1632" s="24"/>
    </row>
    <row r="1633" spans="1:14">
      <c r="A1633" s="24">
        <v>2002</v>
      </c>
      <c r="B1633" s="24" t="s">
        <v>190</v>
      </c>
      <c r="C1633" t="str">
        <f>VLOOKUP(B1633,'FHF LUT'!$A$5:$H$81,2,FALSE)</f>
        <v>Flooding</v>
      </c>
      <c r="D1633" s="24">
        <v>4</v>
      </c>
      <c r="E1633" s="24" t="s">
        <v>28</v>
      </c>
      <c r="F1633" s="24">
        <v>11321</v>
      </c>
      <c r="G1633" s="24">
        <v>11321</v>
      </c>
      <c r="H1633" s="24" t="str">
        <f t="shared" si="25"/>
        <v>2002_NF_4</v>
      </c>
      <c r="I1633" s="24">
        <f>VLOOKUP(H1633,inTHLBdata!A:H,7,FALSE)</f>
        <v>2180</v>
      </c>
      <c r="J1633" s="24">
        <f>VLOOKUP(H1633,inTHLBdata!A:H,8,FALSE)</f>
        <v>2180</v>
      </c>
      <c r="N1633" s="24"/>
    </row>
    <row r="1634" spans="1:14">
      <c r="A1634" s="24">
        <v>2002</v>
      </c>
      <c r="B1634" s="24" t="s">
        <v>190</v>
      </c>
      <c r="C1634" t="str">
        <f>VLOOKUP(B1634,'FHF LUT'!$A$5:$H$81,2,FALSE)</f>
        <v>Flooding</v>
      </c>
      <c r="D1634" s="24">
        <v>5</v>
      </c>
      <c r="E1634" s="24" t="s">
        <v>16</v>
      </c>
      <c r="F1634" s="24">
        <v>0</v>
      </c>
      <c r="G1634" s="24">
        <v>0</v>
      </c>
      <c r="H1634" s="24" t="str">
        <f t="shared" si="25"/>
        <v>2002_NF_5</v>
      </c>
      <c r="I1634" s="24">
        <f>VLOOKUP(H1634,inTHLBdata!A:H,7,FALSE)</f>
        <v>0</v>
      </c>
      <c r="J1634" s="24">
        <f>VLOOKUP(H1634,inTHLBdata!A:H,8,FALSE)</f>
        <v>0</v>
      </c>
      <c r="N1634" s="24"/>
    </row>
    <row r="1635" spans="1:14">
      <c r="A1635" s="24">
        <v>2002</v>
      </c>
      <c r="B1635" s="24" t="s">
        <v>190</v>
      </c>
      <c r="C1635" t="str">
        <f>VLOOKUP(B1635,'FHF LUT'!$A$5:$H$81,2,FALSE)</f>
        <v>Flooding</v>
      </c>
      <c r="D1635" s="24">
        <v>7</v>
      </c>
      <c r="E1635" s="24" t="s">
        <v>25</v>
      </c>
      <c r="F1635" s="24">
        <v>0</v>
      </c>
      <c r="G1635" s="24">
        <v>0</v>
      </c>
      <c r="H1635" s="24" t="str">
        <f t="shared" si="25"/>
        <v>2002_NF_7</v>
      </c>
      <c r="I1635" s="24">
        <f>VLOOKUP(H1635,inTHLBdata!A:H,7,FALSE)</f>
        <v>0</v>
      </c>
      <c r="J1635" s="24">
        <f>VLOOKUP(H1635,inTHLBdata!A:H,8,FALSE)</f>
        <v>0</v>
      </c>
      <c r="N1635" s="24"/>
    </row>
    <row r="1636" spans="1:14">
      <c r="A1636" s="24">
        <v>2002</v>
      </c>
      <c r="B1636" s="24" t="s">
        <v>190</v>
      </c>
      <c r="C1636" t="str">
        <f>VLOOKUP(B1636,'FHF LUT'!$A$5:$H$81,2,FALSE)</f>
        <v>Flooding</v>
      </c>
      <c r="D1636" s="24">
        <v>8</v>
      </c>
      <c r="E1636" s="24" t="s">
        <v>29</v>
      </c>
      <c r="F1636" s="24">
        <v>9576</v>
      </c>
      <c r="G1636" s="24">
        <v>9576</v>
      </c>
      <c r="H1636" s="24" t="str">
        <f t="shared" si="25"/>
        <v>2002_NF_8</v>
      </c>
      <c r="I1636" s="24">
        <f>VLOOKUP(H1636,inTHLBdata!A:H,7,FALSE)</f>
        <v>0</v>
      </c>
      <c r="J1636" s="24">
        <f>VLOOKUP(H1636,inTHLBdata!A:H,8,FALSE)</f>
        <v>0</v>
      </c>
      <c r="N1636" s="24"/>
    </row>
    <row r="1637" spans="1:14">
      <c r="A1637" s="24">
        <v>2002</v>
      </c>
      <c r="B1637" s="24" t="s">
        <v>190</v>
      </c>
      <c r="C1637" t="str">
        <f>VLOOKUP(B1637,'FHF LUT'!$A$5:$H$81,2,FALSE)</f>
        <v>Flooding</v>
      </c>
      <c r="D1637" s="24">
        <v>9</v>
      </c>
      <c r="E1637" s="24" t="s">
        <v>7</v>
      </c>
      <c r="F1637" s="24">
        <v>0</v>
      </c>
      <c r="G1637" s="24">
        <v>0</v>
      </c>
      <c r="H1637" s="24" t="str">
        <f t="shared" si="25"/>
        <v>2002_NF_9</v>
      </c>
      <c r="I1637" s="24">
        <f>VLOOKUP(H1637,inTHLBdata!A:H,7,FALSE)</f>
        <v>0</v>
      </c>
      <c r="J1637" s="24">
        <f>VLOOKUP(H1637,inTHLBdata!A:H,8,FALSE)</f>
        <v>0</v>
      </c>
      <c r="N1637" s="24"/>
    </row>
    <row r="1638" spans="1:14">
      <c r="A1638" s="24">
        <v>2002</v>
      </c>
      <c r="B1638" s="24" t="s">
        <v>190</v>
      </c>
      <c r="C1638" t="str">
        <f>VLOOKUP(B1638,'FHF LUT'!$A$5:$H$81,2,FALSE)</f>
        <v>Flooding</v>
      </c>
      <c r="D1638" s="24">
        <v>10</v>
      </c>
      <c r="E1638" s="24" t="s">
        <v>18</v>
      </c>
      <c r="F1638" s="24">
        <v>23127</v>
      </c>
      <c r="G1638" s="24">
        <v>23065</v>
      </c>
      <c r="H1638" s="24" t="str">
        <f t="shared" si="25"/>
        <v>2002_NF_10</v>
      </c>
      <c r="I1638" s="24">
        <f>VLOOKUP(H1638,inTHLBdata!A:H,7,FALSE)</f>
        <v>1338</v>
      </c>
      <c r="J1638" s="24">
        <f>VLOOKUP(H1638,inTHLBdata!A:H,8,FALSE)</f>
        <v>1338</v>
      </c>
      <c r="N1638" s="24"/>
    </row>
    <row r="1639" spans="1:14">
      <c r="A1639" s="24">
        <v>2002</v>
      </c>
      <c r="B1639" s="24" t="s">
        <v>190</v>
      </c>
      <c r="C1639" t="str">
        <f>VLOOKUP(B1639,'FHF LUT'!$A$5:$H$81,2,FALSE)</f>
        <v>Flooding</v>
      </c>
      <c r="D1639" s="24">
        <v>11</v>
      </c>
      <c r="E1639" s="24" t="s">
        <v>4</v>
      </c>
      <c r="F1639" s="24">
        <v>0</v>
      </c>
      <c r="G1639" s="24">
        <v>0</v>
      </c>
      <c r="H1639" s="24" t="str">
        <f t="shared" si="25"/>
        <v>2002_NF_11</v>
      </c>
      <c r="I1639" s="24">
        <f>VLOOKUP(H1639,inTHLBdata!A:H,7,FALSE)</f>
        <v>0</v>
      </c>
      <c r="J1639" s="24">
        <f>VLOOKUP(H1639,inTHLBdata!A:H,8,FALSE)</f>
        <v>0</v>
      </c>
      <c r="N1639" s="24"/>
    </row>
    <row r="1640" spans="1:14">
      <c r="A1640" s="24">
        <v>2002</v>
      </c>
      <c r="B1640" s="24" t="s">
        <v>190</v>
      </c>
      <c r="C1640" t="str">
        <f>VLOOKUP(B1640,'FHF LUT'!$A$5:$H$81,2,FALSE)</f>
        <v>Flooding</v>
      </c>
      <c r="D1640" s="24">
        <v>12</v>
      </c>
      <c r="E1640" s="24" t="s">
        <v>11</v>
      </c>
      <c r="F1640" s="24">
        <v>18643</v>
      </c>
      <c r="G1640" s="24">
        <v>18043</v>
      </c>
      <c r="H1640" s="24" t="str">
        <f t="shared" si="25"/>
        <v>2002_NF_12</v>
      </c>
      <c r="I1640" s="24">
        <f>VLOOKUP(H1640,inTHLBdata!A:H,7,FALSE)</f>
        <v>2419</v>
      </c>
      <c r="J1640" s="24">
        <f>VLOOKUP(H1640,inTHLBdata!A:H,8,FALSE)</f>
        <v>2419</v>
      </c>
      <c r="N1640" s="24"/>
    </row>
    <row r="1641" spans="1:14">
      <c r="A1641" s="24">
        <v>2002</v>
      </c>
      <c r="B1641" s="24" t="s">
        <v>190</v>
      </c>
      <c r="C1641" t="str">
        <f>VLOOKUP(B1641,'FHF LUT'!$A$5:$H$81,2,FALSE)</f>
        <v>Flooding</v>
      </c>
      <c r="D1641" s="24">
        <v>13</v>
      </c>
      <c r="E1641" s="24" t="s">
        <v>24</v>
      </c>
      <c r="F1641" s="24">
        <v>0</v>
      </c>
      <c r="G1641" s="24">
        <v>0</v>
      </c>
      <c r="H1641" s="24" t="str">
        <f t="shared" si="25"/>
        <v>2002_NF_13</v>
      </c>
      <c r="I1641" s="24">
        <f>VLOOKUP(H1641,inTHLBdata!A:H,7,FALSE)</f>
        <v>0</v>
      </c>
      <c r="J1641" s="24">
        <f>VLOOKUP(H1641,inTHLBdata!A:H,8,FALSE)</f>
        <v>0</v>
      </c>
      <c r="N1641" s="24"/>
    </row>
    <row r="1642" spans="1:14">
      <c r="A1642" s="24">
        <v>2002</v>
      </c>
      <c r="B1642" s="24" t="s">
        <v>190</v>
      </c>
      <c r="C1642" t="str">
        <f>VLOOKUP(B1642,'FHF LUT'!$A$5:$H$81,2,FALSE)</f>
        <v>Flooding</v>
      </c>
      <c r="D1642" s="24">
        <v>14</v>
      </c>
      <c r="E1642" s="24" t="s">
        <v>30</v>
      </c>
      <c r="F1642" s="24">
        <v>3683</v>
      </c>
      <c r="G1642" s="24">
        <v>3400</v>
      </c>
      <c r="H1642" s="24" t="str">
        <f t="shared" si="25"/>
        <v>2002_NF_14</v>
      </c>
      <c r="I1642" s="24">
        <f>VLOOKUP(H1642,inTHLBdata!A:H,7,FALSE)</f>
        <v>2423</v>
      </c>
      <c r="J1642" s="24">
        <f>VLOOKUP(H1642,inTHLBdata!A:H,8,FALSE)</f>
        <v>2140</v>
      </c>
      <c r="N1642" s="24"/>
    </row>
    <row r="1643" spans="1:14">
      <c r="A1643" s="24">
        <v>2002</v>
      </c>
      <c r="B1643" s="24" t="s">
        <v>190</v>
      </c>
      <c r="C1643" t="str">
        <f>VLOOKUP(B1643,'FHF LUT'!$A$5:$H$81,2,FALSE)</f>
        <v>Flooding</v>
      </c>
      <c r="D1643" s="24">
        <v>15</v>
      </c>
      <c r="E1643" s="24" t="s">
        <v>33</v>
      </c>
      <c r="F1643" s="24">
        <v>0</v>
      </c>
      <c r="G1643" s="24">
        <v>0</v>
      </c>
      <c r="H1643" s="24" t="str">
        <f t="shared" si="25"/>
        <v>2002_NF_15</v>
      </c>
      <c r="I1643" s="24">
        <f>VLOOKUP(H1643,inTHLBdata!A:H,7,FALSE)</f>
        <v>0</v>
      </c>
      <c r="J1643" s="24">
        <f>VLOOKUP(H1643,inTHLBdata!A:H,8,FALSE)</f>
        <v>0</v>
      </c>
      <c r="N1643" s="24"/>
    </row>
    <row r="1644" spans="1:14">
      <c r="A1644" s="24">
        <v>2002</v>
      </c>
      <c r="B1644" s="24" t="s">
        <v>190</v>
      </c>
      <c r="C1644" t="str">
        <f>VLOOKUP(B1644,'FHF LUT'!$A$5:$H$81,2,FALSE)</f>
        <v>Flooding</v>
      </c>
      <c r="D1644" s="24">
        <v>16</v>
      </c>
      <c r="E1644" s="24" t="s">
        <v>12</v>
      </c>
      <c r="F1644" s="24">
        <v>11537</v>
      </c>
      <c r="G1644" s="24">
        <v>10004</v>
      </c>
      <c r="H1644" s="24" t="str">
        <f t="shared" si="25"/>
        <v>2002_NF_16</v>
      </c>
      <c r="I1644" s="24">
        <f>VLOOKUP(H1644,inTHLBdata!A:H,7,FALSE)</f>
        <v>3908</v>
      </c>
      <c r="J1644" s="24">
        <f>VLOOKUP(H1644,inTHLBdata!A:H,8,FALSE)</f>
        <v>2657</v>
      </c>
      <c r="N1644" s="24"/>
    </row>
    <row r="1645" spans="1:14">
      <c r="A1645" s="24">
        <v>2002</v>
      </c>
      <c r="B1645" s="24" t="s">
        <v>190</v>
      </c>
      <c r="C1645" t="str">
        <f>VLOOKUP(B1645,'FHF LUT'!$A$5:$H$81,2,FALSE)</f>
        <v>Flooding</v>
      </c>
      <c r="D1645" s="24">
        <v>17</v>
      </c>
      <c r="E1645" s="24" t="s">
        <v>32</v>
      </c>
      <c r="F1645" s="24">
        <v>1438</v>
      </c>
      <c r="G1645" s="24">
        <v>802</v>
      </c>
      <c r="H1645" s="24" t="str">
        <f t="shared" si="25"/>
        <v>2002_NF_17</v>
      </c>
      <c r="I1645" s="24">
        <f>VLOOKUP(H1645,inTHLBdata!A:H,7,FALSE)</f>
        <v>0</v>
      </c>
      <c r="J1645" s="24">
        <f>VLOOKUP(H1645,inTHLBdata!A:H,8,FALSE)</f>
        <v>0</v>
      </c>
      <c r="N1645" s="24"/>
    </row>
    <row r="1646" spans="1:14">
      <c r="A1646" s="24">
        <v>2002</v>
      </c>
      <c r="B1646" s="24" t="s">
        <v>190</v>
      </c>
      <c r="C1646" t="str">
        <f>VLOOKUP(B1646,'FHF LUT'!$A$5:$H$81,2,FALSE)</f>
        <v>Flooding</v>
      </c>
      <c r="D1646" s="24">
        <v>18</v>
      </c>
      <c r="E1646" s="24" t="s">
        <v>15</v>
      </c>
      <c r="F1646" s="24">
        <v>0</v>
      </c>
      <c r="G1646" s="24">
        <v>0</v>
      </c>
      <c r="H1646" s="24" t="str">
        <f t="shared" si="25"/>
        <v>2002_NF_18</v>
      </c>
      <c r="I1646" s="24">
        <f>VLOOKUP(H1646,inTHLBdata!A:H,7,FALSE)</f>
        <v>0</v>
      </c>
      <c r="J1646" s="24">
        <f>VLOOKUP(H1646,inTHLBdata!A:H,8,FALSE)</f>
        <v>0</v>
      </c>
      <c r="N1646" s="24"/>
    </row>
    <row r="1647" spans="1:14">
      <c r="A1647" s="24">
        <v>2002</v>
      </c>
      <c r="B1647" s="24" t="s">
        <v>190</v>
      </c>
      <c r="C1647" t="str">
        <f>VLOOKUP(B1647,'FHF LUT'!$A$5:$H$81,2,FALSE)</f>
        <v>Flooding</v>
      </c>
      <c r="D1647" s="24">
        <v>20</v>
      </c>
      <c r="E1647" s="24" t="s">
        <v>6</v>
      </c>
      <c r="F1647" s="24">
        <v>13405</v>
      </c>
      <c r="G1647" s="24">
        <v>10690</v>
      </c>
      <c r="H1647" s="24" t="str">
        <f t="shared" si="25"/>
        <v>2002_NF_20</v>
      </c>
      <c r="I1647" s="24">
        <f>VLOOKUP(H1647,inTHLBdata!A:H,7,FALSE)</f>
        <v>7462</v>
      </c>
      <c r="J1647" s="24">
        <f>VLOOKUP(H1647,inTHLBdata!A:H,8,FALSE)</f>
        <v>4939</v>
      </c>
      <c r="N1647" s="24"/>
    </row>
    <row r="1648" spans="1:14">
      <c r="A1648" s="24">
        <v>2002</v>
      </c>
      <c r="B1648" s="24" t="s">
        <v>190</v>
      </c>
      <c r="C1648" t="str">
        <f>VLOOKUP(B1648,'FHF LUT'!$A$5:$H$81,2,FALSE)</f>
        <v>Flooding</v>
      </c>
      <c r="D1648" s="24">
        <v>22</v>
      </c>
      <c r="E1648" s="24" t="s">
        <v>19</v>
      </c>
      <c r="F1648" s="24">
        <v>483</v>
      </c>
      <c r="G1648" s="24">
        <v>483</v>
      </c>
      <c r="H1648" s="24" t="str">
        <f t="shared" si="25"/>
        <v>2002_NF_22</v>
      </c>
      <c r="I1648" s="24">
        <f>VLOOKUP(H1648,inTHLBdata!A:H,7,FALSE)</f>
        <v>215</v>
      </c>
      <c r="J1648" s="24">
        <f>VLOOKUP(H1648,inTHLBdata!A:H,8,FALSE)</f>
        <v>215</v>
      </c>
      <c r="N1648" s="24"/>
    </row>
    <row r="1649" spans="1:14">
      <c r="A1649" s="24">
        <v>2002</v>
      </c>
      <c r="B1649" s="24" t="s">
        <v>190</v>
      </c>
      <c r="C1649" t="str">
        <f>VLOOKUP(B1649,'FHF LUT'!$A$5:$H$81,2,FALSE)</f>
        <v>Flooding</v>
      </c>
      <c r="D1649" s="24">
        <v>23</v>
      </c>
      <c r="E1649" s="24" t="s">
        <v>27</v>
      </c>
      <c r="F1649" s="24">
        <v>399</v>
      </c>
      <c r="G1649" s="24">
        <v>148</v>
      </c>
      <c r="H1649" s="24" t="str">
        <f t="shared" si="25"/>
        <v>2002_NF_23</v>
      </c>
      <c r="I1649" s="24">
        <f>VLOOKUP(H1649,inTHLBdata!A:H,7,FALSE)</f>
        <v>362</v>
      </c>
      <c r="J1649" s="24">
        <f>VLOOKUP(H1649,inTHLBdata!A:H,8,FALSE)</f>
        <v>111</v>
      </c>
      <c r="N1649" s="24"/>
    </row>
    <row r="1650" spans="1:14">
      <c r="A1650" s="24">
        <v>2002</v>
      </c>
      <c r="B1650" s="24" t="s">
        <v>190</v>
      </c>
      <c r="C1650" t="str">
        <f>VLOOKUP(B1650,'FHF LUT'!$A$5:$H$81,2,FALSE)</f>
        <v>Flooding</v>
      </c>
      <c r="D1650" s="24">
        <v>24</v>
      </c>
      <c r="E1650" s="24" t="s">
        <v>17</v>
      </c>
      <c r="F1650" s="24">
        <v>57157</v>
      </c>
      <c r="G1650" s="24">
        <v>42785</v>
      </c>
      <c r="H1650" s="24" t="str">
        <f t="shared" si="25"/>
        <v>2002_NF_24</v>
      </c>
      <c r="I1650" s="24">
        <f>VLOOKUP(H1650,inTHLBdata!A:H,7,FALSE)</f>
        <v>25316</v>
      </c>
      <c r="J1650" s="24">
        <f>VLOOKUP(H1650,inTHLBdata!A:H,8,FALSE)</f>
        <v>17435</v>
      </c>
      <c r="N1650" s="24"/>
    </row>
    <row r="1651" spans="1:14">
      <c r="A1651" s="24">
        <v>2002</v>
      </c>
      <c r="B1651" s="24" t="s">
        <v>190</v>
      </c>
      <c r="C1651" t="str">
        <f>VLOOKUP(B1651,'FHF LUT'!$A$5:$H$81,2,FALSE)</f>
        <v>Flooding</v>
      </c>
      <c r="D1651" s="24">
        <v>25</v>
      </c>
      <c r="E1651" s="24" t="s">
        <v>23</v>
      </c>
      <c r="F1651" s="24">
        <v>0</v>
      </c>
      <c r="G1651" s="24">
        <v>0</v>
      </c>
      <c r="H1651" s="24" t="str">
        <f t="shared" si="25"/>
        <v>2002_NF_25</v>
      </c>
      <c r="I1651" s="24">
        <f>VLOOKUP(H1651,inTHLBdata!A:H,7,FALSE)</f>
        <v>0</v>
      </c>
      <c r="J1651" s="24">
        <f>VLOOKUP(H1651,inTHLBdata!A:H,8,FALSE)</f>
        <v>0</v>
      </c>
      <c r="N1651" s="24"/>
    </row>
    <row r="1652" spans="1:14">
      <c r="A1652" s="24">
        <v>2002</v>
      </c>
      <c r="B1652" s="24" t="s">
        <v>190</v>
      </c>
      <c r="C1652" t="str">
        <f>VLOOKUP(B1652,'FHF LUT'!$A$5:$H$81,2,FALSE)</f>
        <v>Flooding</v>
      </c>
      <c r="D1652" s="24">
        <v>26</v>
      </c>
      <c r="E1652" s="24" t="s">
        <v>14</v>
      </c>
      <c r="F1652" s="24">
        <v>1008</v>
      </c>
      <c r="G1652" s="24">
        <v>1008</v>
      </c>
      <c r="H1652" s="24" t="str">
        <f t="shared" si="25"/>
        <v>2002_NF_26</v>
      </c>
      <c r="I1652" s="24">
        <f>VLOOKUP(H1652,inTHLBdata!A:H,7,FALSE)</f>
        <v>294</v>
      </c>
      <c r="J1652" s="24">
        <f>VLOOKUP(H1652,inTHLBdata!A:H,8,FALSE)</f>
        <v>294</v>
      </c>
      <c r="N1652" s="24"/>
    </row>
    <row r="1653" spans="1:14">
      <c r="A1653" s="24">
        <v>2002</v>
      </c>
      <c r="B1653" s="24" t="s">
        <v>190</v>
      </c>
      <c r="C1653" t="str">
        <f>VLOOKUP(B1653,'FHF LUT'!$A$5:$H$81,2,FALSE)</f>
        <v>Flooding</v>
      </c>
      <c r="D1653" s="24">
        <v>27</v>
      </c>
      <c r="E1653" s="24" t="s">
        <v>21</v>
      </c>
      <c r="F1653" s="24">
        <v>0</v>
      </c>
      <c r="G1653" s="24">
        <v>0</v>
      </c>
      <c r="H1653" s="24" t="str">
        <f t="shared" si="25"/>
        <v>2002_NF_27</v>
      </c>
      <c r="I1653" s="24">
        <f>VLOOKUP(H1653,inTHLBdata!A:H,7,FALSE)</f>
        <v>0</v>
      </c>
      <c r="J1653" s="24">
        <f>VLOOKUP(H1653,inTHLBdata!A:H,8,FALSE)</f>
        <v>0</v>
      </c>
      <c r="N1653" s="24"/>
    </row>
    <row r="1654" spans="1:14">
      <c r="A1654" s="24">
        <v>2002</v>
      </c>
      <c r="B1654" s="24" t="s">
        <v>190</v>
      </c>
      <c r="C1654" t="str">
        <f>VLOOKUP(B1654,'FHF LUT'!$A$5:$H$81,2,FALSE)</f>
        <v>Flooding</v>
      </c>
      <c r="D1654" s="24">
        <v>29</v>
      </c>
      <c r="E1654" s="24" t="s">
        <v>9</v>
      </c>
      <c r="F1654" s="24">
        <v>7822</v>
      </c>
      <c r="G1654" s="24">
        <v>7422</v>
      </c>
      <c r="H1654" s="24" t="str">
        <f t="shared" si="25"/>
        <v>2002_NF_29</v>
      </c>
      <c r="I1654" s="24">
        <f>VLOOKUP(H1654,inTHLBdata!A:H,7,FALSE)</f>
        <v>4804</v>
      </c>
      <c r="J1654" s="24">
        <f>VLOOKUP(H1654,inTHLBdata!A:H,8,FALSE)</f>
        <v>4500</v>
      </c>
      <c r="N1654" s="24"/>
    </row>
    <row r="1655" spans="1:14">
      <c r="A1655" s="24">
        <v>2002</v>
      </c>
      <c r="B1655" s="24" t="s">
        <v>190</v>
      </c>
      <c r="C1655" t="str">
        <f>VLOOKUP(B1655,'FHF LUT'!$A$5:$H$81,2,FALSE)</f>
        <v>Flooding</v>
      </c>
      <c r="D1655" s="24">
        <v>30</v>
      </c>
      <c r="E1655" s="24" t="s">
        <v>35</v>
      </c>
      <c r="F1655" s="24">
        <v>0</v>
      </c>
      <c r="G1655" s="24">
        <v>0</v>
      </c>
      <c r="H1655" s="24" t="str">
        <f t="shared" si="25"/>
        <v>2002_NF_30</v>
      </c>
      <c r="I1655" s="24">
        <f>VLOOKUP(H1655,inTHLBdata!A:H,7,FALSE)</f>
        <v>0</v>
      </c>
      <c r="J1655" s="24">
        <f>VLOOKUP(H1655,inTHLBdata!A:H,8,FALSE)</f>
        <v>0</v>
      </c>
      <c r="N1655" s="24"/>
    </row>
    <row r="1656" spans="1:14">
      <c r="A1656" s="24">
        <v>2002</v>
      </c>
      <c r="B1656" s="24" t="s">
        <v>190</v>
      </c>
      <c r="C1656" t="str">
        <f>VLOOKUP(B1656,'FHF LUT'!$A$5:$H$81,2,FALSE)</f>
        <v>Flooding</v>
      </c>
      <c r="D1656" s="24">
        <v>31</v>
      </c>
      <c r="E1656" s="24" t="s">
        <v>34</v>
      </c>
      <c r="F1656" s="24">
        <v>0</v>
      </c>
      <c r="G1656" s="24">
        <v>0</v>
      </c>
      <c r="H1656" s="24" t="str">
        <f t="shared" si="25"/>
        <v>2002_NF_31</v>
      </c>
      <c r="I1656" s="24">
        <f>VLOOKUP(H1656,inTHLBdata!A:H,7,FALSE)</f>
        <v>0</v>
      </c>
      <c r="J1656" s="24">
        <f>VLOOKUP(H1656,inTHLBdata!A:H,8,FALSE)</f>
        <v>0</v>
      </c>
      <c r="N1656" s="24"/>
    </row>
    <row r="1657" spans="1:14">
      <c r="A1657" s="24">
        <v>2002</v>
      </c>
      <c r="B1657" s="24" t="s">
        <v>190</v>
      </c>
      <c r="C1657" t="str">
        <f>VLOOKUP(B1657,'FHF LUT'!$A$5:$H$81,2,FALSE)</f>
        <v>Flooding</v>
      </c>
      <c r="D1657" s="24">
        <v>38</v>
      </c>
      <c r="E1657" s="24" t="s">
        <v>8</v>
      </c>
      <c r="F1657" s="24">
        <v>0</v>
      </c>
      <c r="G1657" s="24">
        <v>0</v>
      </c>
      <c r="H1657" s="24" t="str">
        <f t="shared" si="25"/>
        <v>2002_NF_38</v>
      </c>
      <c r="I1657" s="24">
        <f>VLOOKUP(H1657,inTHLBdata!A:H,7,FALSE)</f>
        <v>0</v>
      </c>
      <c r="J1657" s="24">
        <f>VLOOKUP(H1657,inTHLBdata!A:H,8,FALSE)</f>
        <v>0</v>
      </c>
      <c r="N1657" s="24"/>
    </row>
    <row r="1658" spans="1:14">
      <c r="A1658" s="24">
        <v>2002</v>
      </c>
      <c r="B1658" s="24" t="s">
        <v>190</v>
      </c>
      <c r="C1658" t="str">
        <f>VLOOKUP(B1658,'FHF LUT'!$A$5:$H$81,2,FALSE)</f>
        <v>Flooding</v>
      </c>
      <c r="D1658" s="24">
        <v>39</v>
      </c>
      <c r="E1658" s="24" t="s">
        <v>36</v>
      </c>
      <c r="F1658" s="24">
        <v>0</v>
      </c>
      <c r="G1658" s="24">
        <v>0</v>
      </c>
      <c r="H1658" s="24" t="str">
        <f t="shared" si="25"/>
        <v>2002_NF_39</v>
      </c>
      <c r="I1658" s="24">
        <f>VLOOKUP(H1658,inTHLBdata!A:H,7,FALSE)</f>
        <v>0</v>
      </c>
      <c r="J1658" s="24">
        <f>VLOOKUP(H1658,inTHLBdata!A:H,8,FALSE)</f>
        <v>0</v>
      </c>
      <c r="N1658" s="24"/>
    </row>
    <row r="1659" spans="1:14">
      <c r="A1659" s="24">
        <v>2002</v>
      </c>
      <c r="B1659" s="24" t="s">
        <v>190</v>
      </c>
      <c r="C1659" t="str">
        <f>VLOOKUP(B1659,'FHF LUT'!$A$5:$H$81,2,FALSE)</f>
        <v>Flooding</v>
      </c>
      <c r="D1659" s="24">
        <v>40</v>
      </c>
      <c r="E1659" s="24" t="s">
        <v>31</v>
      </c>
      <c r="F1659" s="24">
        <v>5549</v>
      </c>
      <c r="G1659" s="24">
        <v>5451</v>
      </c>
      <c r="H1659" s="24" t="str">
        <f t="shared" si="25"/>
        <v>2002_NF_40</v>
      </c>
      <c r="I1659" s="24">
        <f>VLOOKUP(H1659,inTHLBdata!A:H,7,FALSE)</f>
        <v>1359</v>
      </c>
      <c r="J1659" s="24">
        <f>VLOOKUP(H1659,inTHLBdata!A:H,8,FALSE)</f>
        <v>1261</v>
      </c>
      <c r="N1659" s="24"/>
    </row>
    <row r="1660" spans="1:14">
      <c r="A1660" s="24">
        <v>2002</v>
      </c>
      <c r="B1660" s="24" t="s">
        <v>190</v>
      </c>
      <c r="C1660" t="str">
        <f>VLOOKUP(B1660,'FHF LUT'!$A$5:$H$81,2,FALSE)</f>
        <v>Flooding</v>
      </c>
      <c r="D1660" s="24">
        <v>41</v>
      </c>
      <c r="E1660" s="24" t="s">
        <v>26</v>
      </c>
      <c r="F1660" s="24">
        <v>5609</v>
      </c>
      <c r="G1660" s="24">
        <v>5309</v>
      </c>
      <c r="H1660" s="24" t="str">
        <f t="shared" si="25"/>
        <v>2002_NF_41</v>
      </c>
      <c r="I1660" s="24">
        <f>VLOOKUP(H1660,inTHLBdata!A:H,7,FALSE)</f>
        <v>1434</v>
      </c>
      <c r="J1660" s="24">
        <f>VLOOKUP(H1660,inTHLBdata!A:H,8,FALSE)</f>
        <v>1434</v>
      </c>
      <c r="N1660" s="24"/>
    </row>
    <row r="1661" spans="1:14">
      <c r="A1661" s="24">
        <v>2002</v>
      </c>
      <c r="B1661" s="24" t="s">
        <v>190</v>
      </c>
      <c r="C1661" t="str">
        <f>VLOOKUP(B1661,'FHF LUT'!$A$5:$H$81,2,FALSE)</f>
        <v>Flooding</v>
      </c>
      <c r="D1661" s="24">
        <v>43</v>
      </c>
      <c r="E1661" s="24" t="s">
        <v>20</v>
      </c>
      <c r="F1661" s="24">
        <v>964</v>
      </c>
      <c r="G1661" s="24">
        <v>964</v>
      </c>
      <c r="H1661" s="24" t="str">
        <f t="shared" si="25"/>
        <v>2002_NF_43</v>
      </c>
      <c r="I1661" s="24">
        <f>VLOOKUP(H1661,inTHLBdata!A:H,7,FALSE)</f>
        <v>614</v>
      </c>
      <c r="J1661" s="24">
        <f>VLOOKUP(H1661,inTHLBdata!A:H,8,FALSE)</f>
        <v>614</v>
      </c>
      <c r="N1661" s="24"/>
    </row>
    <row r="1662" spans="1:14">
      <c r="A1662" s="24">
        <v>2002</v>
      </c>
      <c r="B1662" s="24" t="s">
        <v>190</v>
      </c>
      <c r="C1662" t="str">
        <f>VLOOKUP(B1662,'FHF LUT'!$A$5:$H$81,2,FALSE)</f>
        <v>Flooding</v>
      </c>
      <c r="D1662" s="24">
        <v>44</v>
      </c>
      <c r="E1662" s="24" t="s">
        <v>3</v>
      </c>
      <c r="F1662" s="24">
        <v>0</v>
      </c>
      <c r="G1662" s="24">
        <v>0</v>
      </c>
      <c r="H1662" s="24" t="str">
        <f t="shared" si="25"/>
        <v>2002_NF_44</v>
      </c>
      <c r="I1662" s="24">
        <f>VLOOKUP(H1662,inTHLBdata!A:H,7,FALSE)</f>
        <v>0</v>
      </c>
      <c r="J1662" s="24">
        <f>VLOOKUP(H1662,inTHLBdata!A:H,8,FALSE)</f>
        <v>0</v>
      </c>
      <c r="N1662" s="24"/>
    </row>
    <row r="1663" spans="1:14">
      <c r="A1663" s="24">
        <v>2002</v>
      </c>
      <c r="B1663" s="24" t="s">
        <v>190</v>
      </c>
      <c r="C1663" t="str">
        <f>VLOOKUP(B1663,'FHF LUT'!$A$5:$H$81,2,FALSE)</f>
        <v>Flooding</v>
      </c>
      <c r="D1663" s="24">
        <v>45</v>
      </c>
      <c r="E1663" s="24" t="s">
        <v>5</v>
      </c>
      <c r="F1663" s="24">
        <v>0</v>
      </c>
      <c r="G1663" s="24">
        <v>0</v>
      </c>
      <c r="H1663" s="24" t="str">
        <f t="shared" si="25"/>
        <v>2002_NF_45</v>
      </c>
      <c r="I1663" s="24">
        <f>VLOOKUP(H1663,inTHLBdata!A:H,7,FALSE)</f>
        <v>0</v>
      </c>
      <c r="J1663" s="24">
        <f>VLOOKUP(H1663,inTHLBdata!A:H,8,FALSE)</f>
        <v>0</v>
      </c>
      <c r="N1663" s="24"/>
    </row>
    <row r="1664" spans="1:14">
      <c r="A1664" s="24">
        <v>2002</v>
      </c>
      <c r="B1664" s="24" t="s">
        <v>190</v>
      </c>
      <c r="C1664" t="str">
        <f>VLOOKUP(B1664,'FHF LUT'!$A$5:$H$81,2,FALSE)</f>
        <v>Flooding</v>
      </c>
      <c r="D1664" s="24">
        <v>46</v>
      </c>
      <c r="E1664" s="24" t="s">
        <v>234</v>
      </c>
      <c r="F1664" s="24">
        <v>0</v>
      </c>
      <c r="G1664" s="24">
        <v>0</v>
      </c>
      <c r="H1664" s="24" t="str">
        <f t="shared" si="25"/>
        <v>2002_NF_46</v>
      </c>
      <c r="I1664" s="24">
        <f>VLOOKUP(H1664,inTHLBdata!A:H,7,FALSE)</f>
        <v>0</v>
      </c>
      <c r="J1664" s="24">
        <f>VLOOKUP(H1664,inTHLBdata!A:H,8,FALSE)</f>
        <v>0</v>
      </c>
      <c r="N1664" s="24"/>
    </row>
    <row r="1665" spans="1:14">
      <c r="A1665" s="24">
        <v>2002</v>
      </c>
      <c r="B1665" s="24" t="s">
        <v>190</v>
      </c>
      <c r="C1665" t="str">
        <f>VLOOKUP(B1665,'FHF LUT'!$A$5:$H$81,2,FALSE)</f>
        <v>Flooding</v>
      </c>
      <c r="D1665" s="24">
        <v>47</v>
      </c>
      <c r="E1665" s="24" t="s">
        <v>233</v>
      </c>
      <c r="F1665" s="24">
        <v>0</v>
      </c>
      <c r="G1665" s="24">
        <v>0</v>
      </c>
      <c r="H1665" s="24" t="str">
        <f t="shared" si="25"/>
        <v>2002_NF_47</v>
      </c>
      <c r="I1665" s="24">
        <f>VLOOKUP(H1665,inTHLBdata!A:H,7,FALSE)</f>
        <v>0</v>
      </c>
      <c r="J1665" s="24">
        <f>VLOOKUP(H1665,inTHLBdata!A:H,8,FALSE)</f>
        <v>0</v>
      </c>
      <c r="N1665" s="24"/>
    </row>
    <row r="1666" spans="1:14">
      <c r="A1666" s="24">
        <v>2002</v>
      </c>
      <c r="B1666" s="24" t="s">
        <v>190</v>
      </c>
      <c r="C1666" t="str">
        <f>VLOOKUP(B1666,'FHF LUT'!$A$5:$H$81,2,FALSE)</f>
        <v>Flooding</v>
      </c>
      <c r="D1666" s="24">
        <v>48</v>
      </c>
      <c r="E1666" s="24" t="s">
        <v>235</v>
      </c>
      <c r="F1666" s="24">
        <v>0</v>
      </c>
      <c r="G1666" s="24">
        <v>0</v>
      </c>
      <c r="H1666" s="24" t="str">
        <f t="shared" si="25"/>
        <v>2002_NF_48</v>
      </c>
      <c r="I1666" s="24">
        <f>VLOOKUP(H1666,inTHLBdata!A:H,7,FALSE)</f>
        <v>0</v>
      </c>
      <c r="J1666" s="24">
        <f>VLOOKUP(H1666,inTHLBdata!A:H,8,FALSE)</f>
        <v>0</v>
      </c>
      <c r="N1666" s="24"/>
    </row>
    <row r="1667" spans="1:14">
      <c r="A1667" s="24">
        <v>2002</v>
      </c>
      <c r="B1667" s="24" t="s">
        <v>333</v>
      </c>
      <c r="C1667" t="str">
        <f>VLOOKUP(B1667,'FHF LUT'!$A$5:$H$81,2,FALSE)</f>
        <v>Windthrow</v>
      </c>
      <c r="D1667" s="24">
        <v>1</v>
      </c>
      <c r="E1667" s="24" t="s">
        <v>10</v>
      </c>
      <c r="F1667" s="24">
        <v>0</v>
      </c>
      <c r="G1667" s="24">
        <v>0</v>
      </c>
      <c r="H1667" s="24" t="str">
        <f t="shared" ref="H1667:H1730" si="26">CONCATENATE(A1667,"_",B1667,"_",D1667)</f>
        <v>2002_NW_1</v>
      </c>
      <c r="I1667" s="24">
        <f>VLOOKUP(H1667,inTHLBdata!A:H,7,FALSE)</f>
        <v>0</v>
      </c>
      <c r="J1667" s="24">
        <f>VLOOKUP(H1667,inTHLBdata!A:H,8,FALSE)</f>
        <v>0</v>
      </c>
      <c r="N1667" s="24"/>
    </row>
    <row r="1668" spans="1:14">
      <c r="A1668" s="24">
        <v>2002</v>
      </c>
      <c r="B1668" s="24" t="s">
        <v>333</v>
      </c>
      <c r="C1668" t="str">
        <f>VLOOKUP(B1668,'FHF LUT'!$A$5:$H$81,2,FALSE)</f>
        <v>Windthrow</v>
      </c>
      <c r="D1668" s="24">
        <v>2</v>
      </c>
      <c r="E1668" s="24" t="s">
        <v>22</v>
      </c>
      <c r="F1668" s="24">
        <v>0</v>
      </c>
      <c r="G1668" s="24">
        <v>0</v>
      </c>
      <c r="H1668" s="24" t="str">
        <f t="shared" si="26"/>
        <v>2002_NW_2</v>
      </c>
      <c r="I1668" s="24">
        <f>VLOOKUP(H1668,inTHLBdata!A:H,7,FALSE)</f>
        <v>0</v>
      </c>
      <c r="J1668" s="24">
        <f>VLOOKUP(H1668,inTHLBdata!A:H,8,FALSE)</f>
        <v>0</v>
      </c>
      <c r="N1668" s="24"/>
    </row>
    <row r="1669" spans="1:14">
      <c r="A1669" s="24">
        <v>2002</v>
      </c>
      <c r="B1669" s="24" t="s">
        <v>333</v>
      </c>
      <c r="C1669" t="str">
        <f>VLOOKUP(B1669,'FHF LUT'!$A$5:$H$81,2,FALSE)</f>
        <v>Windthrow</v>
      </c>
      <c r="D1669" s="24">
        <v>3</v>
      </c>
      <c r="E1669" s="24" t="s">
        <v>13</v>
      </c>
      <c r="F1669" s="24">
        <v>870</v>
      </c>
      <c r="G1669" s="24">
        <v>870</v>
      </c>
      <c r="H1669" s="24" t="str">
        <f t="shared" si="26"/>
        <v>2002_NW_3</v>
      </c>
      <c r="I1669" s="24">
        <f>VLOOKUP(H1669,inTHLBdata!A:H,7,FALSE)</f>
        <v>522</v>
      </c>
      <c r="J1669" s="24">
        <f>VLOOKUP(H1669,inTHLBdata!A:H,8,FALSE)</f>
        <v>522</v>
      </c>
      <c r="N1669" s="24"/>
    </row>
    <row r="1670" spans="1:14">
      <c r="A1670" s="24">
        <v>2002</v>
      </c>
      <c r="B1670" s="24" t="s">
        <v>333</v>
      </c>
      <c r="C1670" t="str">
        <f>VLOOKUP(B1670,'FHF LUT'!$A$5:$H$81,2,FALSE)</f>
        <v>Windthrow</v>
      </c>
      <c r="D1670" s="24">
        <v>4</v>
      </c>
      <c r="E1670" s="24" t="s">
        <v>28</v>
      </c>
      <c r="F1670" s="24">
        <v>0</v>
      </c>
      <c r="G1670" s="24">
        <v>0</v>
      </c>
      <c r="H1670" s="24" t="str">
        <f t="shared" si="26"/>
        <v>2002_NW_4</v>
      </c>
      <c r="I1670" s="24">
        <f>VLOOKUP(H1670,inTHLBdata!A:H,7,FALSE)</f>
        <v>0</v>
      </c>
      <c r="J1670" s="24">
        <f>VLOOKUP(H1670,inTHLBdata!A:H,8,FALSE)</f>
        <v>0</v>
      </c>
      <c r="N1670" s="24"/>
    </row>
    <row r="1671" spans="1:14">
      <c r="A1671" s="24">
        <v>2002</v>
      </c>
      <c r="B1671" s="24" t="s">
        <v>333</v>
      </c>
      <c r="C1671" t="str">
        <f>VLOOKUP(B1671,'FHF LUT'!$A$5:$H$81,2,FALSE)</f>
        <v>Windthrow</v>
      </c>
      <c r="D1671" s="24">
        <v>5</v>
      </c>
      <c r="E1671" s="24" t="s">
        <v>16</v>
      </c>
      <c r="F1671" s="24">
        <v>0</v>
      </c>
      <c r="G1671" s="24">
        <v>0</v>
      </c>
      <c r="H1671" s="24" t="str">
        <f t="shared" si="26"/>
        <v>2002_NW_5</v>
      </c>
      <c r="I1671" s="24">
        <f>VLOOKUP(H1671,inTHLBdata!A:H,7,FALSE)</f>
        <v>0</v>
      </c>
      <c r="J1671" s="24">
        <f>VLOOKUP(H1671,inTHLBdata!A:H,8,FALSE)</f>
        <v>0</v>
      </c>
      <c r="N1671" s="24"/>
    </row>
    <row r="1672" spans="1:14">
      <c r="A1672" s="24">
        <v>2002</v>
      </c>
      <c r="B1672" s="24" t="s">
        <v>333</v>
      </c>
      <c r="C1672" t="str">
        <f>VLOOKUP(B1672,'FHF LUT'!$A$5:$H$81,2,FALSE)</f>
        <v>Windthrow</v>
      </c>
      <c r="D1672" s="24">
        <v>7</v>
      </c>
      <c r="E1672" s="24" t="s">
        <v>25</v>
      </c>
      <c r="F1672" s="24">
        <v>213</v>
      </c>
      <c r="G1672" s="24">
        <v>213</v>
      </c>
      <c r="H1672" s="24" t="str">
        <f t="shared" si="26"/>
        <v>2002_NW_7</v>
      </c>
      <c r="I1672" s="24">
        <f>VLOOKUP(H1672,inTHLBdata!A:H,7,FALSE)</f>
        <v>54</v>
      </c>
      <c r="J1672" s="24">
        <f>VLOOKUP(H1672,inTHLBdata!A:H,8,FALSE)</f>
        <v>54</v>
      </c>
      <c r="N1672" s="24"/>
    </row>
    <row r="1673" spans="1:14">
      <c r="A1673" s="24">
        <v>2002</v>
      </c>
      <c r="B1673" s="24" t="s">
        <v>333</v>
      </c>
      <c r="C1673" t="str">
        <f>VLOOKUP(B1673,'FHF LUT'!$A$5:$H$81,2,FALSE)</f>
        <v>Windthrow</v>
      </c>
      <c r="D1673" s="24">
        <v>8</v>
      </c>
      <c r="E1673" s="24" t="s">
        <v>29</v>
      </c>
      <c r="F1673" s="24">
        <v>0</v>
      </c>
      <c r="G1673" s="24">
        <v>0</v>
      </c>
      <c r="H1673" s="24" t="str">
        <f t="shared" si="26"/>
        <v>2002_NW_8</v>
      </c>
      <c r="I1673" s="24">
        <f>VLOOKUP(H1673,inTHLBdata!A:H,7,FALSE)</f>
        <v>0</v>
      </c>
      <c r="J1673" s="24">
        <f>VLOOKUP(H1673,inTHLBdata!A:H,8,FALSE)</f>
        <v>0</v>
      </c>
      <c r="N1673" s="24"/>
    </row>
    <row r="1674" spans="1:14">
      <c r="A1674" s="24">
        <v>2002</v>
      </c>
      <c r="B1674" s="24" t="s">
        <v>333</v>
      </c>
      <c r="C1674" t="str">
        <f>VLOOKUP(B1674,'FHF LUT'!$A$5:$H$81,2,FALSE)</f>
        <v>Windthrow</v>
      </c>
      <c r="D1674" s="24">
        <v>9</v>
      </c>
      <c r="E1674" s="24" t="s">
        <v>7</v>
      </c>
      <c r="F1674" s="24">
        <v>0</v>
      </c>
      <c r="G1674" s="24">
        <v>0</v>
      </c>
      <c r="H1674" s="24" t="str">
        <f t="shared" si="26"/>
        <v>2002_NW_9</v>
      </c>
      <c r="I1674" s="24">
        <f>VLOOKUP(H1674,inTHLBdata!A:H,7,FALSE)</f>
        <v>0</v>
      </c>
      <c r="J1674" s="24">
        <f>VLOOKUP(H1674,inTHLBdata!A:H,8,FALSE)</f>
        <v>0</v>
      </c>
      <c r="N1674" s="24"/>
    </row>
    <row r="1675" spans="1:14">
      <c r="A1675" s="24">
        <v>2002</v>
      </c>
      <c r="B1675" s="24" t="s">
        <v>333</v>
      </c>
      <c r="C1675" t="str">
        <f>VLOOKUP(B1675,'FHF LUT'!$A$5:$H$81,2,FALSE)</f>
        <v>Windthrow</v>
      </c>
      <c r="D1675" s="24">
        <v>10</v>
      </c>
      <c r="E1675" s="24" t="s">
        <v>18</v>
      </c>
      <c r="F1675" s="24">
        <v>7326</v>
      </c>
      <c r="G1675" s="24">
        <v>7326</v>
      </c>
      <c r="H1675" s="24" t="str">
        <f t="shared" si="26"/>
        <v>2002_NW_10</v>
      </c>
      <c r="I1675" s="24">
        <f>VLOOKUP(H1675,inTHLBdata!A:H,7,FALSE)</f>
        <v>757</v>
      </c>
      <c r="J1675" s="24">
        <f>VLOOKUP(H1675,inTHLBdata!A:H,8,FALSE)</f>
        <v>757</v>
      </c>
      <c r="N1675" s="24"/>
    </row>
    <row r="1676" spans="1:14">
      <c r="A1676" s="24">
        <v>2002</v>
      </c>
      <c r="B1676" s="24" t="s">
        <v>333</v>
      </c>
      <c r="C1676" t="str">
        <f>VLOOKUP(B1676,'FHF LUT'!$A$5:$H$81,2,FALSE)</f>
        <v>Windthrow</v>
      </c>
      <c r="D1676" s="24">
        <v>11</v>
      </c>
      <c r="E1676" s="24" t="s">
        <v>4</v>
      </c>
      <c r="F1676" s="24">
        <v>0</v>
      </c>
      <c r="G1676" s="24">
        <v>0</v>
      </c>
      <c r="H1676" s="24" t="str">
        <f t="shared" si="26"/>
        <v>2002_NW_11</v>
      </c>
      <c r="I1676" s="24">
        <f>VLOOKUP(H1676,inTHLBdata!A:H,7,FALSE)</f>
        <v>0</v>
      </c>
      <c r="J1676" s="24">
        <f>VLOOKUP(H1676,inTHLBdata!A:H,8,FALSE)</f>
        <v>0</v>
      </c>
      <c r="N1676" s="24"/>
    </row>
    <row r="1677" spans="1:14">
      <c r="A1677" s="24">
        <v>2002</v>
      </c>
      <c r="B1677" s="24" t="s">
        <v>333</v>
      </c>
      <c r="C1677" t="str">
        <f>VLOOKUP(B1677,'FHF LUT'!$A$5:$H$81,2,FALSE)</f>
        <v>Windthrow</v>
      </c>
      <c r="D1677" s="24">
        <v>12</v>
      </c>
      <c r="E1677" s="24" t="s">
        <v>11</v>
      </c>
      <c r="F1677" s="24">
        <v>1416</v>
      </c>
      <c r="G1677" s="24">
        <v>1416</v>
      </c>
      <c r="H1677" s="24" t="str">
        <f t="shared" si="26"/>
        <v>2002_NW_12</v>
      </c>
      <c r="I1677" s="24">
        <f>VLOOKUP(H1677,inTHLBdata!A:H,7,FALSE)</f>
        <v>0</v>
      </c>
      <c r="J1677" s="24">
        <f>VLOOKUP(H1677,inTHLBdata!A:H,8,FALSE)</f>
        <v>0</v>
      </c>
      <c r="N1677" s="24"/>
    </row>
    <row r="1678" spans="1:14">
      <c r="A1678" s="24">
        <v>2002</v>
      </c>
      <c r="B1678" s="24" t="s">
        <v>333</v>
      </c>
      <c r="C1678" t="str">
        <f>VLOOKUP(B1678,'FHF LUT'!$A$5:$H$81,2,FALSE)</f>
        <v>Windthrow</v>
      </c>
      <c r="D1678" s="24">
        <v>13</v>
      </c>
      <c r="E1678" s="24" t="s">
        <v>24</v>
      </c>
      <c r="F1678" s="24">
        <v>407</v>
      </c>
      <c r="G1678" s="24">
        <v>407</v>
      </c>
      <c r="H1678" s="24" t="str">
        <f t="shared" si="26"/>
        <v>2002_NW_13</v>
      </c>
      <c r="I1678" s="24">
        <f>VLOOKUP(H1678,inTHLBdata!A:H,7,FALSE)</f>
        <v>0</v>
      </c>
      <c r="J1678" s="24">
        <f>VLOOKUP(H1678,inTHLBdata!A:H,8,FALSE)</f>
        <v>0</v>
      </c>
      <c r="N1678" s="24"/>
    </row>
    <row r="1679" spans="1:14">
      <c r="A1679" s="24">
        <v>2002</v>
      </c>
      <c r="B1679" s="24" t="s">
        <v>333</v>
      </c>
      <c r="C1679" t="str">
        <f>VLOOKUP(B1679,'FHF LUT'!$A$5:$H$81,2,FALSE)</f>
        <v>Windthrow</v>
      </c>
      <c r="D1679" s="24">
        <v>14</v>
      </c>
      <c r="E1679" s="24" t="s">
        <v>30</v>
      </c>
      <c r="F1679" s="24">
        <v>0</v>
      </c>
      <c r="G1679" s="24">
        <v>0</v>
      </c>
      <c r="H1679" s="24" t="str">
        <f t="shared" si="26"/>
        <v>2002_NW_14</v>
      </c>
      <c r="I1679" s="24">
        <f>VLOOKUP(H1679,inTHLBdata!A:H,7,FALSE)</f>
        <v>0</v>
      </c>
      <c r="J1679" s="24">
        <f>VLOOKUP(H1679,inTHLBdata!A:H,8,FALSE)</f>
        <v>0</v>
      </c>
      <c r="N1679" s="24"/>
    </row>
    <row r="1680" spans="1:14">
      <c r="A1680" s="24">
        <v>2002</v>
      </c>
      <c r="B1680" s="24" t="s">
        <v>333</v>
      </c>
      <c r="C1680" t="str">
        <f>VLOOKUP(B1680,'FHF LUT'!$A$5:$H$81,2,FALSE)</f>
        <v>Windthrow</v>
      </c>
      <c r="D1680" s="24">
        <v>15</v>
      </c>
      <c r="E1680" s="24" t="s">
        <v>33</v>
      </c>
      <c r="F1680" s="24">
        <v>0</v>
      </c>
      <c r="G1680" s="24">
        <v>0</v>
      </c>
      <c r="H1680" s="24" t="str">
        <f t="shared" si="26"/>
        <v>2002_NW_15</v>
      </c>
      <c r="I1680" s="24">
        <f>VLOOKUP(H1680,inTHLBdata!A:H,7,FALSE)</f>
        <v>0</v>
      </c>
      <c r="J1680" s="24">
        <f>VLOOKUP(H1680,inTHLBdata!A:H,8,FALSE)</f>
        <v>0</v>
      </c>
      <c r="N1680" s="24"/>
    </row>
    <row r="1681" spans="1:14">
      <c r="A1681" s="24">
        <v>2002</v>
      </c>
      <c r="B1681" s="24" t="s">
        <v>333</v>
      </c>
      <c r="C1681" t="str">
        <f>VLOOKUP(B1681,'FHF LUT'!$A$5:$H$81,2,FALSE)</f>
        <v>Windthrow</v>
      </c>
      <c r="D1681" s="24">
        <v>16</v>
      </c>
      <c r="E1681" s="24" t="s">
        <v>12</v>
      </c>
      <c r="F1681" s="24">
        <v>9653</v>
      </c>
      <c r="G1681" s="24">
        <v>9653</v>
      </c>
      <c r="H1681" s="24" t="str">
        <f t="shared" si="26"/>
        <v>2002_NW_16</v>
      </c>
      <c r="I1681" s="24">
        <f>VLOOKUP(H1681,inTHLBdata!A:H,7,FALSE)</f>
        <v>242</v>
      </c>
      <c r="J1681" s="24">
        <f>VLOOKUP(H1681,inTHLBdata!A:H,8,FALSE)</f>
        <v>242</v>
      </c>
      <c r="N1681" s="24"/>
    </row>
    <row r="1682" spans="1:14">
      <c r="A1682" s="24">
        <v>2002</v>
      </c>
      <c r="B1682" s="24" t="s">
        <v>333</v>
      </c>
      <c r="C1682" t="str">
        <f>VLOOKUP(B1682,'FHF LUT'!$A$5:$H$81,2,FALSE)</f>
        <v>Windthrow</v>
      </c>
      <c r="D1682" s="24">
        <v>17</v>
      </c>
      <c r="E1682" s="24" t="s">
        <v>32</v>
      </c>
      <c r="F1682" s="24">
        <v>0</v>
      </c>
      <c r="G1682" s="24">
        <v>0</v>
      </c>
      <c r="H1682" s="24" t="str">
        <f t="shared" si="26"/>
        <v>2002_NW_17</v>
      </c>
      <c r="I1682" s="24">
        <f>VLOOKUP(H1682,inTHLBdata!A:H,7,FALSE)</f>
        <v>0</v>
      </c>
      <c r="J1682" s="24">
        <f>VLOOKUP(H1682,inTHLBdata!A:H,8,FALSE)</f>
        <v>0</v>
      </c>
      <c r="N1682" s="24"/>
    </row>
    <row r="1683" spans="1:14">
      <c r="A1683" s="24">
        <v>2002</v>
      </c>
      <c r="B1683" s="24" t="s">
        <v>333</v>
      </c>
      <c r="C1683" t="str">
        <f>VLOOKUP(B1683,'FHF LUT'!$A$5:$H$81,2,FALSE)</f>
        <v>Windthrow</v>
      </c>
      <c r="D1683" s="24">
        <v>18</v>
      </c>
      <c r="E1683" s="24" t="s">
        <v>15</v>
      </c>
      <c r="F1683" s="24">
        <v>93</v>
      </c>
      <c r="G1683" s="24">
        <v>93</v>
      </c>
      <c r="H1683" s="24" t="str">
        <f t="shared" si="26"/>
        <v>2002_NW_18</v>
      </c>
      <c r="I1683" s="24">
        <f>VLOOKUP(H1683,inTHLBdata!A:H,7,FALSE)</f>
        <v>93</v>
      </c>
      <c r="J1683" s="24">
        <f>VLOOKUP(H1683,inTHLBdata!A:H,8,FALSE)</f>
        <v>93</v>
      </c>
      <c r="N1683" s="24"/>
    </row>
    <row r="1684" spans="1:14">
      <c r="A1684" s="24">
        <v>2002</v>
      </c>
      <c r="B1684" s="24" t="s">
        <v>333</v>
      </c>
      <c r="C1684" t="str">
        <f>VLOOKUP(B1684,'FHF LUT'!$A$5:$H$81,2,FALSE)</f>
        <v>Windthrow</v>
      </c>
      <c r="D1684" s="24">
        <v>20</v>
      </c>
      <c r="E1684" s="24" t="s">
        <v>6</v>
      </c>
      <c r="F1684" s="24">
        <v>0</v>
      </c>
      <c r="G1684" s="24">
        <v>0</v>
      </c>
      <c r="H1684" s="24" t="str">
        <f t="shared" si="26"/>
        <v>2002_NW_20</v>
      </c>
      <c r="I1684" s="24">
        <f>VLOOKUP(H1684,inTHLBdata!A:H,7,FALSE)</f>
        <v>0</v>
      </c>
      <c r="J1684" s="24">
        <f>VLOOKUP(H1684,inTHLBdata!A:H,8,FALSE)</f>
        <v>0</v>
      </c>
      <c r="N1684" s="24"/>
    </row>
    <row r="1685" spans="1:14">
      <c r="A1685" s="24">
        <v>2002</v>
      </c>
      <c r="B1685" s="24" t="s">
        <v>333</v>
      </c>
      <c r="C1685" t="str">
        <f>VLOOKUP(B1685,'FHF LUT'!$A$5:$H$81,2,FALSE)</f>
        <v>Windthrow</v>
      </c>
      <c r="D1685" s="24">
        <v>22</v>
      </c>
      <c r="E1685" s="24" t="s">
        <v>19</v>
      </c>
      <c r="F1685" s="24">
        <v>1954</v>
      </c>
      <c r="G1685" s="24">
        <v>1954</v>
      </c>
      <c r="H1685" s="24" t="str">
        <f t="shared" si="26"/>
        <v>2002_NW_22</v>
      </c>
      <c r="I1685" s="24">
        <f>VLOOKUP(H1685,inTHLBdata!A:H,7,FALSE)</f>
        <v>78</v>
      </c>
      <c r="J1685" s="24">
        <f>VLOOKUP(H1685,inTHLBdata!A:H,8,FALSE)</f>
        <v>78</v>
      </c>
      <c r="N1685" s="24"/>
    </row>
    <row r="1686" spans="1:14">
      <c r="A1686" s="24">
        <v>2002</v>
      </c>
      <c r="B1686" s="24" t="s">
        <v>333</v>
      </c>
      <c r="C1686" t="str">
        <f>VLOOKUP(B1686,'FHF LUT'!$A$5:$H$81,2,FALSE)</f>
        <v>Windthrow</v>
      </c>
      <c r="D1686" s="24">
        <v>23</v>
      </c>
      <c r="E1686" s="24" t="s">
        <v>27</v>
      </c>
      <c r="F1686" s="24">
        <v>0</v>
      </c>
      <c r="G1686" s="24">
        <v>0</v>
      </c>
      <c r="H1686" s="24" t="str">
        <f t="shared" si="26"/>
        <v>2002_NW_23</v>
      </c>
      <c r="I1686" s="24">
        <f>VLOOKUP(H1686,inTHLBdata!A:H,7,FALSE)</f>
        <v>0</v>
      </c>
      <c r="J1686" s="24">
        <f>VLOOKUP(H1686,inTHLBdata!A:H,8,FALSE)</f>
        <v>0</v>
      </c>
      <c r="N1686" s="24"/>
    </row>
    <row r="1687" spans="1:14">
      <c r="A1687" s="24">
        <v>2002</v>
      </c>
      <c r="B1687" s="24" t="s">
        <v>333</v>
      </c>
      <c r="C1687" t="str">
        <f>VLOOKUP(B1687,'FHF LUT'!$A$5:$H$81,2,FALSE)</f>
        <v>Windthrow</v>
      </c>
      <c r="D1687" s="24">
        <v>24</v>
      </c>
      <c r="E1687" s="24" t="s">
        <v>17</v>
      </c>
      <c r="F1687" s="24">
        <v>646</v>
      </c>
      <c r="G1687" s="24">
        <v>177</v>
      </c>
      <c r="H1687" s="24" t="str">
        <f t="shared" si="26"/>
        <v>2002_NW_24</v>
      </c>
      <c r="I1687" s="24">
        <f>VLOOKUP(H1687,inTHLBdata!A:H,7,FALSE)</f>
        <v>646</v>
      </c>
      <c r="J1687" s="24">
        <f>VLOOKUP(H1687,inTHLBdata!A:H,8,FALSE)</f>
        <v>177</v>
      </c>
      <c r="N1687" s="24"/>
    </row>
    <row r="1688" spans="1:14">
      <c r="A1688" s="24">
        <v>2002</v>
      </c>
      <c r="B1688" s="24" t="s">
        <v>333</v>
      </c>
      <c r="C1688" t="str">
        <f>VLOOKUP(B1688,'FHF LUT'!$A$5:$H$81,2,FALSE)</f>
        <v>Windthrow</v>
      </c>
      <c r="D1688" s="24">
        <v>25</v>
      </c>
      <c r="E1688" s="24" t="s">
        <v>23</v>
      </c>
      <c r="F1688" s="24">
        <v>0</v>
      </c>
      <c r="G1688" s="24">
        <v>0</v>
      </c>
      <c r="H1688" s="24" t="str">
        <f t="shared" si="26"/>
        <v>2002_NW_25</v>
      </c>
      <c r="I1688" s="24">
        <f>VLOOKUP(H1688,inTHLBdata!A:H,7,FALSE)</f>
        <v>0</v>
      </c>
      <c r="J1688" s="24">
        <f>VLOOKUP(H1688,inTHLBdata!A:H,8,FALSE)</f>
        <v>0</v>
      </c>
      <c r="N1688" s="24"/>
    </row>
    <row r="1689" spans="1:14">
      <c r="A1689" s="24">
        <v>2002</v>
      </c>
      <c r="B1689" s="24" t="s">
        <v>333</v>
      </c>
      <c r="C1689" t="str">
        <f>VLOOKUP(B1689,'FHF LUT'!$A$5:$H$81,2,FALSE)</f>
        <v>Windthrow</v>
      </c>
      <c r="D1689" s="24">
        <v>26</v>
      </c>
      <c r="E1689" s="24" t="s">
        <v>14</v>
      </c>
      <c r="F1689" s="24">
        <v>0</v>
      </c>
      <c r="G1689" s="24">
        <v>0</v>
      </c>
      <c r="H1689" s="24" t="str">
        <f t="shared" si="26"/>
        <v>2002_NW_26</v>
      </c>
      <c r="I1689" s="24">
        <f>VLOOKUP(H1689,inTHLBdata!A:H,7,FALSE)</f>
        <v>0</v>
      </c>
      <c r="J1689" s="24">
        <f>VLOOKUP(H1689,inTHLBdata!A:H,8,FALSE)</f>
        <v>0</v>
      </c>
      <c r="N1689" s="24"/>
    </row>
    <row r="1690" spans="1:14">
      <c r="A1690" s="24">
        <v>2002</v>
      </c>
      <c r="B1690" s="24" t="s">
        <v>333</v>
      </c>
      <c r="C1690" t="str">
        <f>VLOOKUP(B1690,'FHF LUT'!$A$5:$H$81,2,FALSE)</f>
        <v>Windthrow</v>
      </c>
      <c r="D1690" s="24">
        <v>27</v>
      </c>
      <c r="E1690" s="24" t="s">
        <v>21</v>
      </c>
      <c r="F1690" s="24">
        <v>0</v>
      </c>
      <c r="G1690" s="24">
        <v>0</v>
      </c>
      <c r="H1690" s="24" t="str">
        <f t="shared" si="26"/>
        <v>2002_NW_27</v>
      </c>
      <c r="I1690" s="24">
        <f>VLOOKUP(H1690,inTHLBdata!A:H,7,FALSE)</f>
        <v>0</v>
      </c>
      <c r="J1690" s="24">
        <f>VLOOKUP(H1690,inTHLBdata!A:H,8,FALSE)</f>
        <v>0</v>
      </c>
      <c r="N1690" s="24"/>
    </row>
    <row r="1691" spans="1:14">
      <c r="A1691" s="24">
        <v>2002</v>
      </c>
      <c r="B1691" s="24" t="s">
        <v>333</v>
      </c>
      <c r="C1691" t="str">
        <f>VLOOKUP(B1691,'FHF LUT'!$A$5:$H$81,2,FALSE)</f>
        <v>Windthrow</v>
      </c>
      <c r="D1691" s="24">
        <v>29</v>
      </c>
      <c r="E1691" s="24" t="s">
        <v>9</v>
      </c>
      <c r="F1691" s="24">
        <v>0</v>
      </c>
      <c r="G1691" s="24">
        <v>0</v>
      </c>
      <c r="H1691" s="24" t="str">
        <f t="shared" si="26"/>
        <v>2002_NW_29</v>
      </c>
      <c r="I1691" s="24">
        <f>VLOOKUP(H1691,inTHLBdata!A:H,7,FALSE)</f>
        <v>0</v>
      </c>
      <c r="J1691" s="24">
        <f>VLOOKUP(H1691,inTHLBdata!A:H,8,FALSE)</f>
        <v>0</v>
      </c>
      <c r="N1691" s="24"/>
    </row>
    <row r="1692" spans="1:14">
      <c r="A1692" s="24">
        <v>2002</v>
      </c>
      <c r="B1692" s="24" t="s">
        <v>333</v>
      </c>
      <c r="C1692" t="str">
        <f>VLOOKUP(B1692,'FHF LUT'!$A$5:$H$81,2,FALSE)</f>
        <v>Windthrow</v>
      </c>
      <c r="D1692" s="24">
        <v>30</v>
      </c>
      <c r="E1692" s="24" t="s">
        <v>35</v>
      </c>
      <c r="F1692" s="24">
        <v>0</v>
      </c>
      <c r="G1692" s="24">
        <v>0</v>
      </c>
      <c r="H1692" s="24" t="str">
        <f t="shared" si="26"/>
        <v>2002_NW_30</v>
      </c>
      <c r="I1692" s="24">
        <f>VLOOKUP(H1692,inTHLBdata!A:H,7,FALSE)</f>
        <v>0</v>
      </c>
      <c r="J1692" s="24">
        <f>VLOOKUP(H1692,inTHLBdata!A:H,8,FALSE)</f>
        <v>0</v>
      </c>
      <c r="N1692" s="24"/>
    </row>
    <row r="1693" spans="1:14">
      <c r="A1693" s="24">
        <v>2002</v>
      </c>
      <c r="B1693" s="24" t="s">
        <v>333</v>
      </c>
      <c r="C1693" t="str">
        <f>VLOOKUP(B1693,'FHF LUT'!$A$5:$H$81,2,FALSE)</f>
        <v>Windthrow</v>
      </c>
      <c r="D1693" s="24">
        <v>31</v>
      </c>
      <c r="E1693" s="24" t="s">
        <v>34</v>
      </c>
      <c r="F1693" s="24">
        <v>0</v>
      </c>
      <c r="G1693" s="24">
        <v>0</v>
      </c>
      <c r="H1693" s="24" t="str">
        <f t="shared" si="26"/>
        <v>2002_NW_31</v>
      </c>
      <c r="I1693" s="24">
        <f>VLOOKUP(H1693,inTHLBdata!A:H,7,FALSE)</f>
        <v>0</v>
      </c>
      <c r="J1693" s="24">
        <f>VLOOKUP(H1693,inTHLBdata!A:H,8,FALSE)</f>
        <v>0</v>
      </c>
      <c r="N1693" s="24"/>
    </row>
    <row r="1694" spans="1:14">
      <c r="A1694" s="24">
        <v>2002</v>
      </c>
      <c r="B1694" s="24" t="s">
        <v>333</v>
      </c>
      <c r="C1694" t="str">
        <f>VLOOKUP(B1694,'FHF LUT'!$A$5:$H$81,2,FALSE)</f>
        <v>Windthrow</v>
      </c>
      <c r="D1694" s="24">
        <v>38</v>
      </c>
      <c r="E1694" s="24" t="s">
        <v>8</v>
      </c>
      <c r="F1694" s="24">
        <v>0</v>
      </c>
      <c r="G1694" s="24">
        <v>0</v>
      </c>
      <c r="H1694" s="24" t="str">
        <f t="shared" si="26"/>
        <v>2002_NW_38</v>
      </c>
      <c r="I1694" s="24">
        <f>VLOOKUP(H1694,inTHLBdata!A:H,7,FALSE)</f>
        <v>0</v>
      </c>
      <c r="J1694" s="24">
        <f>VLOOKUP(H1694,inTHLBdata!A:H,8,FALSE)</f>
        <v>0</v>
      </c>
      <c r="N1694" s="24"/>
    </row>
    <row r="1695" spans="1:14">
      <c r="A1695" s="24">
        <v>2002</v>
      </c>
      <c r="B1695" s="24" t="s">
        <v>333</v>
      </c>
      <c r="C1695" t="str">
        <f>VLOOKUP(B1695,'FHF LUT'!$A$5:$H$81,2,FALSE)</f>
        <v>Windthrow</v>
      </c>
      <c r="D1695" s="24">
        <v>39</v>
      </c>
      <c r="E1695" s="24" t="s">
        <v>36</v>
      </c>
      <c r="F1695" s="24">
        <v>0</v>
      </c>
      <c r="G1695" s="24">
        <v>0</v>
      </c>
      <c r="H1695" s="24" t="str">
        <f t="shared" si="26"/>
        <v>2002_NW_39</v>
      </c>
      <c r="I1695" s="24">
        <f>VLOOKUP(H1695,inTHLBdata!A:H,7,FALSE)</f>
        <v>0</v>
      </c>
      <c r="J1695" s="24">
        <f>VLOOKUP(H1695,inTHLBdata!A:H,8,FALSE)</f>
        <v>0</v>
      </c>
      <c r="N1695" s="24"/>
    </row>
    <row r="1696" spans="1:14">
      <c r="A1696" s="24">
        <v>2002</v>
      </c>
      <c r="B1696" s="24" t="s">
        <v>333</v>
      </c>
      <c r="C1696" t="str">
        <f>VLOOKUP(B1696,'FHF LUT'!$A$5:$H$81,2,FALSE)</f>
        <v>Windthrow</v>
      </c>
      <c r="D1696" s="24">
        <v>40</v>
      </c>
      <c r="E1696" s="24" t="s">
        <v>31</v>
      </c>
      <c r="F1696" s="24">
        <v>0</v>
      </c>
      <c r="G1696" s="24">
        <v>0</v>
      </c>
      <c r="H1696" s="24" t="str">
        <f t="shared" si="26"/>
        <v>2002_NW_40</v>
      </c>
      <c r="I1696" s="24">
        <f>VLOOKUP(H1696,inTHLBdata!A:H,7,FALSE)</f>
        <v>0</v>
      </c>
      <c r="J1696" s="24">
        <f>VLOOKUP(H1696,inTHLBdata!A:H,8,FALSE)</f>
        <v>0</v>
      </c>
      <c r="N1696" s="24"/>
    </row>
    <row r="1697" spans="1:14">
      <c r="A1697" s="24">
        <v>2002</v>
      </c>
      <c r="B1697" s="24" t="s">
        <v>333</v>
      </c>
      <c r="C1697" t="str">
        <f>VLOOKUP(B1697,'FHF LUT'!$A$5:$H$81,2,FALSE)</f>
        <v>Windthrow</v>
      </c>
      <c r="D1697" s="24">
        <v>41</v>
      </c>
      <c r="E1697" s="24" t="s">
        <v>26</v>
      </c>
      <c r="F1697" s="24">
        <v>0</v>
      </c>
      <c r="G1697" s="24">
        <v>0</v>
      </c>
      <c r="H1697" s="24" t="str">
        <f t="shared" si="26"/>
        <v>2002_NW_41</v>
      </c>
      <c r="I1697" s="24">
        <f>VLOOKUP(H1697,inTHLBdata!A:H,7,FALSE)</f>
        <v>0</v>
      </c>
      <c r="J1697" s="24">
        <f>VLOOKUP(H1697,inTHLBdata!A:H,8,FALSE)</f>
        <v>0</v>
      </c>
      <c r="N1697" s="24"/>
    </row>
    <row r="1698" spans="1:14">
      <c r="A1698" s="24">
        <v>2002</v>
      </c>
      <c r="B1698" s="24" t="s">
        <v>333</v>
      </c>
      <c r="C1698" t="str">
        <f>VLOOKUP(B1698,'FHF LUT'!$A$5:$H$81,2,FALSE)</f>
        <v>Windthrow</v>
      </c>
      <c r="D1698" s="24">
        <v>43</v>
      </c>
      <c r="E1698" s="24" t="s">
        <v>20</v>
      </c>
      <c r="F1698" s="24">
        <v>0</v>
      </c>
      <c r="G1698" s="24">
        <v>0</v>
      </c>
      <c r="H1698" s="24" t="str">
        <f t="shared" si="26"/>
        <v>2002_NW_43</v>
      </c>
      <c r="I1698" s="24">
        <f>VLOOKUP(H1698,inTHLBdata!A:H,7,FALSE)</f>
        <v>0</v>
      </c>
      <c r="J1698" s="24">
        <f>VLOOKUP(H1698,inTHLBdata!A:H,8,FALSE)</f>
        <v>0</v>
      </c>
      <c r="N1698" s="24"/>
    </row>
    <row r="1699" spans="1:14">
      <c r="A1699" s="24">
        <v>2002</v>
      </c>
      <c r="B1699" s="24" t="s">
        <v>333</v>
      </c>
      <c r="C1699" t="str">
        <f>VLOOKUP(B1699,'FHF LUT'!$A$5:$H$81,2,FALSE)</f>
        <v>Windthrow</v>
      </c>
      <c r="D1699" s="24">
        <v>44</v>
      </c>
      <c r="E1699" s="24" t="s">
        <v>3</v>
      </c>
      <c r="F1699" s="24">
        <v>0</v>
      </c>
      <c r="G1699" s="24">
        <v>0</v>
      </c>
      <c r="H1699" s="24" t="str">
        <f t="shared" si="26"/>
        <v>2002_NW_44</v>
      </c>
      <c r="I1699" s="24">
        <f>VLOOKUP(H1699,inTHLBdata!A:H,7,FALSE)</f>
        <v>0</v>
      </c>
      <c r="J1699" s="24">
        <f>VLOOKUP(H1699,inTHLBdata!A:H,8,FALSE)</f>
        <v>0</v>
      </c>
      <c r="N1699" s="24"/>
    </row>
    <row r="1700" spans="1:14">
      <c r="A1700" s="24">
        <v>2002</v>
      </c>
      <c r="B1700" s="24" t="s">
        <v>333</v>
      </c>
      <c r="C1700" t="str">
        <f>VLOOKUP(B1700,'FHF LUT'!$A$5:$H$81,2,FALSE)</f>
        <v>Windthrow</v>
      </c>
      <c r="D1700" s="24">
        <v>45</v>
      </c>
      <c r="E1700" s="24" t="s">
        <v>5</v>
      </c>
      <c r="F1700" s="24">
        <v>0</v>
      </c>
      <c r="G1700" s="24">
        <v>0</v>
      </c>
      <c r="H1700" s="24" t="str">
        <f t="shared" si="26"/>
        <v>2002_NW_45</v>
      </c>
      <c r="I1700" s="24">
        <f>VLOOKUP(H1700,inTHLBdata!A:H,7,FALSE)</f>
        <v>0</v>
      </c>
      <c r="J1700" s="24">
        <f>VLOOKUP(H1700,inTHLBdata!A:H,8,FALSE)</f>
        <v>0</v>
      </c>
      <c r="N1700" s="24"/>
    </row>
    <row r="1701" spans="1:14">
      <c r="A1701" s="24">
        <v>2002</v>
      </c>
      <c r="B1701" s="24" t="s">
        <v>333</v>
      </c>
      <c r="C1701" t="str">
        <f>VLOOKUP(B1701,'FHF LUT'!$A$5:$H$81,2,FALSE)</f>
        <v>Windthrow</v>
      </c>
      <c r="D1701" s="24">
        <v>46</v>
      </c>
      <c r="E1701" s="24" t="s">
        <v>234</v>
      </c>
      <c r="F1701" s="24">
        <v>850</v>
      </c>
      <c r="G1701" s="24">
        <v>850</v>
      </c>
      <c r="H1701" s="24" t="str">
        <f t="shared" si="26"/>
        <v>2002_NW_46</v>
      </c>
      <c r="I1701" s="24">
        <f>VLOOKUP(H1701,inTHLBdata!A:H,7,FALSE)</f>
        <v>0</v>
      </c>
      <c r="J1701" s="24">
        <f>VLOOKUP(H1701,inTHLBdata!A:H,8,FALSE)</f>
        <v>0</v>
      </c>
      <c r="N1701" s="24"/>
    </row>
    <row r="1702" spans="1:14">
      <c r="A1702" s="24">
        <v>2002</v>
      </c>
      <c r="B1702" s="24" t="s">
        <v>333</v>
      </c>
      <c r="C1702" t="str">
        <f>VLOOKUP(B1702,'FHF LUT'!$A$5:$H$81,2,FALSE)</f>
        <v>Windthrow</v>
      </c>
      <c r="D1702" s="24">
        <v>47</v>
      </c>
      <c r="E1702" s="24" t="s">
        <v>233</v>
      </c>
      <c r="F1702" s="24">
        <v>0</v>
      </c>
      <c r="G1702" s="24">
        <v>0</v>
      </c>
      <c r="H1702" s="24" t="str">
        <f t="shared" si="26"/>
        <v>2002_NW_47</v>
      </c>
      <c r="I1702" s="24">
        <f>VLOOKUP(H1702,inTHLBdata!A:H,7,FALSE)</f>
        <v>0</v>
      </c>
      <c r="J1702" s="24">
        <f>VLOOKUP(H1702,inTHLBdata!A:H,8,FALSE)</f>
        <v>0</v>
      </c>
      <c r="N1702" s="24"/>
    </row>
    <row r="1703" spans="1:14">
      <c r="A1703" s="24">
        <v>2002</v>
      </c>
      <c r="B1703" s="24" t="s">
        <v>333</v>
      </c>
      <c r="C1703" t="str">
        <f>VLOOKUP(B1703,'FHF LUT'!$A$5:$H$81,2,FALSE)</f>
        <v>Windthrow</v>
      </c>
      <c r="D1703" s="24">
        <v>48</v>
      </c>
      <c r="E1703" s="24" t="s">
        <v>235</v>
      </c>
      <c r="F1703" s="24">
        <v>0</v>
      </c>
      <c r="G1703" s="24">
        <v>0</v>
      </c>
      <c r="H1703" s="24" t="str">
        <f t="shared" si="26"/>
        <v>2002_NW_48</v>
      </c>
      <c r="I1703" s="24">
        <f>VLOOKUP(H1703,inTHLBdata!A:H,7,FALSE)</f>
        <v>0</v>
      </c>
      <c r="J1703" s="24">
        <f>VLOOKUP(H1703,inTHLBdata!A:H,8,FALSE)</f>
        <v>0</v>
      </c>
      <c r="N1703" s="24"/>
    </row>
    <row r="1704" spans="1:14">
      <c r="A1704" s="24">
        <v>2003</v>
      </c>
      <c r="B1704" s="24" t="s">
        <v>182</v>
      </c>
      <c r="C1704" t="str">
        <f>VLOOKUP(B1704,'FHF LUT'!$A$5:$H$81,2,FALSE)</f>
        <v>Western Balsam Bark Beetle</v>
      </c>
      <c r="D1704" s="24">
        <v>1</v>
      </c>
      <c r="E1704" s="24" t="s">
        <v>10</v>
      </c>
      <c r="F1704" s="24">
        <v>38674</v>
      </c>
      <c r="G1704" s="24">
        <v>32841</v>
      </c>
      <c r="H1704" s="24" t="str">
        <f t="shared" si="26"/>
        <v>2003_IBB_1</v>
      </c>
      <c r="I1704" s="24">
        <f>VLOOKUP(H1704,inTHLBdata!A:H,7,FALSE)</f>
        <v>11847</v>
      </c>
      <c r="J1704" s="24">
        <f>VLOOKUP(H1704,inTHLBdata!A:H,8,FALSE)</f>
        <v>7333</v>
      </c>
      <c r="N1704" s="24"/>
    </row>
    <row r="1705" spans="1:14">
      <c r="A1705" s="24">
        <v>2003</v>
      </c>
      <c r="B1705" s="24" t="s">
        <v>182</v>
      </c>
      <c r="C1705" t="str">
        <f>VLOOKUP(B1705,'FHF LUT'!$A$5:$H$81,2,FALSE)</f>
        <v>Western Balsam Bark Beetle</v>
      </c>
      <c r="D1705" s="24">
        <v>2</v>
      </c>
      <c r="E1705" s="24" t="s">
        <v>22</v>
      </c>
      <c r="F1705" s="24">
        <v>5494</v>
      </c>
      <c r="G1705" s="24">
        <v>5494</v>
      </c>
      <c r="H1705" s="24" t="str">
        <f t="shared" si="26"/>
        <v>2003_IBB_2</v>
      </c>
      <c r="I1705" s="24">
        <f>VLOOKUP(H1705,inTHLBdata!A:H,7,FALSE)</f>
        <v>331</v>
      </c>
      <c r="J1705" s="24">
        <f>VLOOKUP(H1705,inTHLBdata!A:H,8,FALSE)</f>
        <v>331</v>
      </c>
      <c r="N1705" s="24"/>
    </row>
    <row r="1706" spans="1:14">
      <c r="A1706" s="24">
        <v>2003</v>
      </c>
      <c r="B1706" s="24" t="s">
        <v>182</v>
      </c>
      <c r="C1706" t="str">
        <f>VLOOKUP(B1706,'FHF LUT'!$A$5:$H$81,2,FALSE)</f>
        <v>Western Balsam Bark Beetle</v>
      </c>
      <c r="D1706" s="24">
        <v>3</v>
      </c>
      <c r="E1706" s="24" t="s">
        <v>13</v>
      </c>
      <c r="F1706" s="24">
        <v>38527</v>
      </c>
      <c r="G1706" s="24">
        <v>37247</v>
      </c>
      <c r="H1706" s="24" t="str">
        <f t="shared" si="26"/>
        <v>2003_IBB_3</v>
      </c>
      <c r="I1706" s="24">
        <f>VLOOKUP(H1706,inTHLBdata!A:H,7,FALSE)</f>
        <v>25441</v>
      </c>
      <c r="J1706" s="24">
        <f>VLOOKUP(H1706,inTHLBdata!A:H,8,FALSE)</f>
        <v>24334</v>
      </c>
      <c r="N1706" s="24"/>
    </row>
    <row r="1707" spans="1:14">
      <c r="A1707" s="24">
        <v>2003</v>
      </c>
      <c r="B1707" s="24" t="s">
        <v>182</v>
      </c>
      <c r="C1707" t="str">
        <f>VLOOKUP(B1707,'FHF LUT'!$A$5:$H$81,2,FALSE)</f>
        <v>Western Balsam Bark Beetle</v>
      </c>
      <c r="D1707" s="24">
        <v>4</v>
      </c>
      <c r="E1707" s="24" t="s">
        <v>28</v>
      </c>
      <c r="F1707" s="24">
        <v>0</v>
      </c>
      <c r="G1707" s="24">
        <v>0</v>
      </c>
      <c r="H1707" s="24" t="str">
        <f t="shared" si="26"/>
        <v>2003_IBB_4</v>
      </c>
      <c r="I1707" s="24">
        <f>VLOOKUP(H1707,inTHLBdata!A:H,7,FALSE)</f>
        <v>0</v>
      </c>
      <c r="J1707" s="24">
        <f>VLOOKUP(H1707,inTHLBdata!A:H,8,FALSE)</f>
        <v>0</v>
      </c>
      <c r="N1707" s="24"/>
    </row>
    <row r="1708" spans="1:14">
      <c r="A1708" s="24">
        <v>2003</v>
      </c>
      <c r="B1708" s="24" t="s">
        <v>182</v>
      </c>
      <c r="C1708" t="str">
        <f>VLOOKUP(B1708,'FHF LUT'!$A$5:$H$81,2,FALSE)</f>
        <v>Western Balsam Bark Beetle</v>
      </c>
      <c r="D1708" s="24">
        <v>5</v>
      </c>
      <c r="E1708" s="24" t="s">
        <v>16</v>
      </c>
      <c r="F1708" s="24">
        <v>19682</v>
      </c>
      <c r="G1708" s="24">
        <v>18122</v>
      </c>
      <c r="H1708" s="24" t="str">
        <f t="shared" si="26"/>
        <v>2003_IBB_5</v>
      </c>
      <c r="I1708" s="24">
        <f>VLOOKUP(H1708,inTHLBdata!A:H,7,FALSE)</f>
        <v>4367</v>
      </c>
      <c r="J1708" s="24">
        <f>VLOOKUP(H1708,inTHLBdata!A:H,8,FALSE)</f>
        <v>3490</v>
      </c>
      <c r="N1708" s="24"/>
    </row>
    <row r="1709" spans="1:14">
      <c r="A1709" s="24">
        <v>2003</v>
      </c>
      <c r="B1709" s="24" t="s">
        <v>182</v>
      </c>
      <c r="C1709" t="str">
        <f>VLOOKUP(B1709,'FHF LUT'!$A$5:$H$81,2,FALSE)</f>
        <v>Western Balsam Bark Beetle</v>
      </c>
      <c r="D1709" s="24">
        <v>7</v>
      </c>
      <c r="E1709" s="24" t="s">
        <v>25</v>
      </c>
      <c r="F1709" s="24">
        <v>2349</v>
      </c>
      <c r="G1709" s="24">
        <v>2316</v>
      </c>
      <c r="H1709" s="24" t="str">
        <f t="shared" si="26"/>
        <v>2003_IBB_7</v>
      </c>
      <c r="I1709" s="24">
        <f>VLOOKUP(H1709,inTHLBdata!A:H,7,FALSE)</f>
        <v>310</v>
      </c>
      <c r="J1709" s="24">
        <f>VLOOKUP(H1709,inTHLBdata!A:H,8,FALSE)</f>
        <v>277</v>
      </c>
      <c r="N1709" s="24"/>
    </row>
    <row r="1710" spans="1:14">
      <c r="A1710" s="24">
        <v>2003</v>
      </c>
      <c r="B1710" s="24" t="s">
        <v>182</v>
      </c>
      <c r="C1710" t="str">
        <f>VLOOKUP(B1710,'FHF LUT'!$A$5:$H$81,2,FALSE)</f>
        <v>Western Balsam Bark Beetle</v>
      </c>
      <c r="D1710" s="24">
        <v>8</v>
      </c>
      <c r="E1710" s="24" t="s">
        <v>29</v>
      </c>
      <c r="F1710" s="24">
        <v>35800</v>
      </c>
      <c r="G1710" s="24">
        <v>35800</v>
      </c>
      <c r="H1710" s="24" t="str">
        <f t="shared" si="26"/>
        <v>2003_IBB_8</v>
      </c>
      <c r="I1710" s="24">
        <f>VLOOKUP(H1710,inTHLBdata!A:H,7,FALSE)</f>
        <v>3630</v>
      </c>
      <c r="J1710" s="24">
        <f>VLOOKUP(H1710,inTHLBdata!A:H,8,FALSE)</f>
        <v>3630</v>
      </c>
      <c r="N1710" s="24"/>
    </row>
    <row r="1711" spans="1:14">
      <c r="A1711" s="24">
        <v>2003</v>
      </c>
      <c r="B1711" s="24" t="s">
        <v>182</v>
      </c>
      <c r="C1711" t="str">
        <f>VLOOKUP(B1711,'FHF LUT'!$A$5:$H$81,2,FALSE)</f>
        <v>Western Balsam Bark Beetle</v>
      </c>
      <c r="D1711" s="24">
        <v>9</v>
      </c>
      <c r="E1711" s="24" t="s">
        <v>7</v>
      </c>
      <c r="F1711" s="24">
        <v>6173</v>
      </c>
      <c r="G1711" s="24">
        <v>5819</v>
      </c>
      <c r="H1711" s="24" t="str">
        <f t="shared" si="26"/>
        <v>2003_IBB_9</v>
      </c>
      <c r="I1711" s="24">
        <f>VLOOKUP(H1711,inTHLBdata!A:H,7,FALSE)</f>
        <v>1067</v>
      </c>
      <c r="J1711" s="24">
        <f>VLOOKUP(H1711,inTHLBdata!A:H,8,FALSE)</f>
        <v>888</v>
      </c>
      <c r="N1711" s="24"/>
    </row>
    <row r="1712" spans="1:14">
      <c r="A1712" s="24">
        <v>2003</v>
      </c>
      <c r="B1712" s="24" t="s">
        <v>182</v>
      </c>
      <c r="C1712" t="str">
        <f>VLOOKUP(B1712,'FHF LUT'!$A$5:$H$81,2,FALSE)</f>
        <v>Western Balsam Bark Beetle</v>
      </c>
      <c r="D1712" s="24">
        <v>10</v>
      </c>
      <c r="E1712" s="24" t="s">
        <v>18</v>
      </c>
      <c r="F1712" s="24">
        <v>195</v>
      </c>
      <c r="G1712" s="24">
        <v>195</v>
      </c>
      <c r="H1712" s="24" t="str">
        <f t="shared" si="26"/>
        <v>2003_IBB_10</v>
      </c>
      <c r="I1712" s="24">
        <f>VLOOKUP(H1712,inTHLBdata!A:H,7,FALSE)</f>
        <v>0</v>
      </c>
      <c r="J1712" s="24">
        <f>VLOOKUP(H1712,inTHLBdata!A:H,8,FALSE)</f>
        <v>0</v>
      </c>
      <c r="N1712" s="24"/>
    </row>
    <row r="1713" spans="1:14">
      <c r="A1713" s="24">
        <v>2003</v>
      </c>
      <c r="B1713" s="24" t="s">
        <v>182</v>
      </c>
      <c r="C1713" t="str">
        <f>VLOOKUP(B1713,'FHF LUT'!$A$5:$H$81,2,FALSE)</f>
        <v>Western Balsam Bark Beetle</v>
      </c>
      <c r="D1713" s="24">
        <v>11</v>
      </c>
      <c r="E1713" s="24" t="s">
        <v>4</v>
      </c>
      <c r="F1713" s="24">
        <v>52504</v>
      </c>
      <c r="G1713" s="24">
        <v>39489</v>
      </c>
      <c r="H1713" s="24" t="str">
        <f t="shared" si="26"/>
        <v>2003_IBB_11</v>
      </c>
      <c r="I1713" s="24">
        <f>VLOOKUP(H1713,inTHLBdata!A:H,7,FALSE)</f>
        <v>40226</v>
      </c>
      <c r="J1713" s="24">
        <f>VLOOKUP(H1713,inTHLBdata!A:H,8,FALSE)</f>
        <v>29777</v>
      </c>
      <c r="N1713" s="24"/>
    </row>
    <row r="1714" spans="1:14">
      <c r="A1714" s="24">
        <v>2003</v>
      </c>
      <c r="B1714" s="24" t="s">
        <v>182</v>
      </c>
      <c r="C1714" t="str">
        <f>VLOOKUP(B1714,'FHF LUT'!$A$5:$H$81,2,FALSE)</f>
        <v>Western Balsam Bark Beetle</v>
      </c>
      <c r="D1714" s="24">
        <v>12</v>
      </c>
      <c r="E1714" s="24" t="s">
        <v>11</v>
      </c>
      <c r="F1714" s="24">
        <v>445170</v>
      </c>
      <c r="G1714" s="24">
        <v>443604</v>
      </c>
      <c r="H1714" s="24" t="str">
        <f t="shared" si="26"/>
        <v>2003_IBB_12</v>
      </c>
      <c r="I1714" s="24">
        <f>VLOOKUP(H1714,inTHLBdata!A:H,7,FALSE)</f>
        <v>155817</v>
      </c>
      <c r="J1714" s="24">
        <f>VLOOKUP(H1714,inTHLBdata!A:H,8,FALSE)</f>
        <v>154277</v>
      </c>
      <c r="N1714" s="24"/>
    </row>
    <row r="1715" spans="1:14">
      <c r="A1715" s="24">
        <v>2003</v>
      </c>
      <c r="B1715" s="24" t="s">
        <v>182</v>
      </c>
      <c r="C1715" t="str">
        <f>VLOOKUP(B1715,'FHF LUT'!$A$5:$H$81,2,FALSE)</f>
        <v>Western Balsam Bark Beetle</v>
      </c>
      <c r="D1715" s="24">
        <v>13</v>
      </c>
      <c r="E1715" s="24" t="s">
        <v>24</v>
      </c>
      <c r="F1715" s="24">
        <v>12073</v>
      </c>
      <c r="G1715" s="24">
        <v>10248</v>
      </c>
      <c r="H1715" s="24" t="str">
        <f t="shared" si="26"/>
        <v>2003_IBB_13</v>
      </c>
      <c r="I1715" s="24">
        <f>VLOOKUP(H1715,inTHLBdata!A:H,7,FALSE)</f>
        <v>6883</v>
      </c>
      <c r="J1715" s="24">
        <f>VLOOKUP(H1715,inTHLBdata!A:H,8,FALSE)</f>
        <v>5113</v>
      </c>
      <c r="N1715" s="24"/>
    </row>
    <row r="1716" spans="1:14">
      <c r="A1716" s="24">
        <v>2003</v>
      </c>
      <c r="B1716" s="24" t="s">
        <v>182</v>
      </c>
      <c r="C1716" t="str">
        <f>VLOOKUP(B1716,'FHF LUT'!$A$5:$H$81,2,FALSE)</f>
        <v>Western Balsam Bark Beetle</v>
      </c>
      <c r="D1716" s="24">
        <v>14</v>
      </c>
      <c r="E1716" s="24" t="s">
        <v>30</v>
      </c>
      <c r="F1716" s="24">
        <v>58404</v>
      </c>
      <c r="G1716" s="24">
        <v>57546</v>
      </c>
      <c r="H1716" s="24" t="str">
        <f t="shared" si="26"/>
        <v>2003_IBB_14</v>
      </c>
      <c r="I1716" s="24">
        <f>VLOOKUP(H1716,inTHLBdata!A:H,7,FALSE)</f>
        <v>21803</v>
      </c>
      <c r="J1716" s="24">
        <f>VLOOKUP(H1716,inTHLBdata!A:H,8,FALSE)</f>
        <v>20990</v>
      </c>
      <c r="N1716" s="24"/>
    </row>
    <row r="1717" spans="1:14">
      <c r="A1717" s="24">
        <v>2003</v>
      </c>
      <c r="B1717" s="24" t="s">
        <v>182</v>
      </c>
      <c r="C1717" t="str">
        <f>VLOOKUP(B1717,'FHF LUT'!$A$5:$H$81,2,FALSE)</f>
        <v>Western Balsam Bark Beetle</v>
      </c>
      <c r="D1717" s="24">
        <v>15</v>
      </c>
      <c r="E1717" s="24" t="s">
        <v>33</v>
      </c>
      <c r="F1717" s="24">
        <v>702</v>
      </c>
      <c r="G1717" s="24">
        <v>702</v>
      </c>
      <c r="H1717" s="24" t="str">
        <f t="shared" si="26"/>
        <v>2003_IBB_15</v>
      </c>
      <c r="I1717" s="24">
        <f>VLOOKUP(H1717,inTHLBdata!A:H,7,FALSE)</f>
        <v>79</v>
      </c>
      <c r="J1717" s="24">
        <f>VLOOKUP(H1717,inTHLBdata!A:H,8,FALSE)</f>
        <v>79</v>
      </c>
      <c r="N1717" s="24"/>
    </row>
    <row r="1718" spans="1:14">
      <c r="A1718" s="24">
        <v>2003</v>
      </c>
      <c r="B1718" s="24" t="s">
        <v>182</v>
      </c>
      <c r="C1718" t="str">
        <f>VLOOKUP(B1718,'FHF LUT'!$A$5:$H$81,2,FALSE)</f>
        <v>Western Balsam Bark Beetle</v>
      </c>
      <c r="D1718" s="24">
        <v>16</v>
      </c>
      <c r="E1718" s="24" t="s">
        <v>12</v>
      </c>
      <c r="F1718" s="24">
        <v>2728637</v>
      </c>
      <c r="G1718" s="24">
        <v>2667500</v>
      </c>
      <c r="H1718" s="24" t="str">
        <f t="shared" si="26"/>
        <v>2003_IBB_16</v>
      </c>
      <c r="I1718" s="24">
        <f>VLOOKUP(H1718,inTHLBdata!A:H,7,FALSE)</f>
        <v>913677</v>
      </c>
      <c r="J1718" s="24">
        <f>VLOOKUP(H1718,inTHLBdata!A:H,8,FALSE)</f>
        <v>861607</v>
      </c>
      <c r="N1718" s="24"/>
    </row>
    <row r="1719" spans="1:14">
      <c r="A1719" s="24">
        <v>2003</v>
      </c>
      <c r="B1719" s="24" t="s">
        <v>182</v>
      </c>
      <c r="C1719" t="str">
        <f>VLOOKUP(B1719,'FHF LUT'!$A$5:$H$81,2,FALSE)</f>
        <v>Western Balsam Bark Beetle</v>
      </c>
      <c r="D1719" s="24">
        <v>17</v>
      </c>
      <c r="E1719" s="24" t="s">
        <v>32</v>
      </c>
      <c r="F1719" s="24">
        <v>54624</v>
      </c>
      <c r="G1719" s="24">
        <v>54055</v>
      </c>
      <c r="H1719" s="24" t="str">
        <f t="shared" si="26"/>
        <v>2003_IBB_17</v>
      </c>
      <c r="I1719" s="24">
        <f>VLOOKUP(H1719,inTHLBdata!A:H,7,FALSE)</f>
        <v>9056</v>
      </c>
      <c r="J1719" s="24">
        <f>VLOOKUP(H1719,inTHLBdata!A:H,8,FALSE)</f>
        <v>9043</v>
      </c>
      <c r="N1719" s="24"/>
    </row>
    <row r="1720" spans="1:14">
      <c r="A1720" s="24">
        <v>2003</v>
      </c>
      <c r="B1720" s="24" t="s">
        <v>182</v>
      </c>
      <c r="C1720" t="str">
        <f>VLOOKUP(B1720,'FHF LUT'!$A$5:$H$81,2,FALSE)</f>
        <v>Western Balsam Bark Beetle</v>
      </c>
      <c r="D1720" s="24">
        <v>18</v>
      </c>
      <c r="E1720" s="24" t="s">
        <v>15</v>
      </c>
      <c r="F1720" s="24">
        <v>7025</v>
      </c>
      <c r="G1720" s="24">
        <v>5230</v>
      </c>
      <c r="H1720" s="24" t="str">
        <f t="shared" si="26"/>
        <v>2003_IBB_18</v>
      </c>
      <c r="I1720" s="24">
        <f>VLOOKUP(H1720,inTHLBdata!A:H,7,FALSE)</f>
        <v>6295</v>
      </c>
      <c r="J1720" s="24">
        <f>VLOOKUP(H1720,inTHLBdata!A:H,8,FALSE)</f>
        <v>4545</v>
      </c>
      <c r="N1720" s="24"/>
    </row>
    <row r="1721" spans="1:14">
      <c r="A1721" s="24">
        <v>2003</v>
      </c>
      <c r="B1721" s="24" t="s">
        <v>182</v>
      </c>
      <c r="C1721" t="str">
        <f>VLOOKUP(B1721,'FHF LUT'!$A$5:$H$81,2,FALSE)</f>
        <v>Western Balsam Bark Beetle</v>
      </c>
      <c r="D1721" s="24">
        <v>20</v>
      </c>
      <c r="E1721" s="24" t="s">
        <v>6</v>
      </c>
      <c r="F1721" s="24">
        <v>264083</v>
      </c>
      <c r="G1721" s="24">
        <v>251219</v>
      </c>
      <c r="H1721" s="24" t="str">
        <f t="shared" si="26"/>
        <v>2003_IBB_20</v>
      </c>
      <c r="I1721" s="24">
        <f>VLOOKUP(H1721,inTHLBdata!A:H,7,FALSE)</f>
        <v>123061</v>
      </c>
      <c r="J1721" s="24">
        <f>VLOOKUP(H1721,inTHLBdata!A:H,8,FALSE)</f>
        <v>111802</v>
      </c>
      <c r="N1721" s="24"/>
    </row>
    <row r="1722" spans="1:14">
      <c r="A1722" s="24">
        <v>2003</v>
      </c>
      <c r="B1722" s="24" t="s">
        <v>182</v>
      </c>
      <c r="C1722" t="str">
        <f>VLOOKUP(B1722,'FHF LUT'!$A$5:$H$81,2,FALSE)</f>
        <v>Western Balsam Bark Beetle</v>
      </c>
      <c r="D1722" s="24">
        <v>22</v>
      </c>
      <c r="E1722" s="24" t="s">
        <v>19</v>
      </c>
      <c r="F1722" s="24">
        <v>11858</v>
      </c>
      <c r="G1722" s="24">
        <v>9566</v>
      </c>
      <c r="H1722" s="24" t="str">
        <f t="shared" si="26"/>
        <v>2003_IBB_22</v>
      </c>
      <c r="I1722" s="24">
        <f>VLOOKUP(H1722,inTHLBdata!A:H,7,FALSE)</f>
        <v>5944</v>
      </c>
      <c r="J1722" s="24">
        <f>VLOOKUP(H1722,inTHLBdata!A:H,8,FALSE)</f>
        <v>5071</v>
      </c>
      <c r="N1722" s="24"/>
    </row>
    <row r="1723" spans="1:14">
      <c r="A1723" s="24">
        <v>2003</v>
      </c>
      <c r="B1723" s="24" t="s">
        <v>182</v>
      </c>
      <c r="C1723" t="str">
        <f>VLOOKUP(B1723,'FHF LUT'!$A$5:$H$81,2,FALSE)</f>
        <v>Western Balsam Bark Beetle</v>
      </c>
      <c r="D1723" s="24">
        <v>23</v>
      </c>
      <c r="E1723" s="24" t="s">
        <v>27</v>
      </c>
      <c r="F1723" s="24">
        <v>23457</v>
      </c>
      <c r="G1723" s="24">
        <v>17458</v>
      </c>
      <c r="H1723" s="24" t="str">
        <f t="shared" si="26"/>
        <v>2003_IBB_23</v>
      </c>
      <c r="I1723" s="24">
        <f>VLOOKUP(H1723,inTHLBdata!A:H,7,FALSE)</f>
        <v>19877</v>
      </c>
      <c r="J1723" s="24">
        <f>VLOOKUP(H1723,inTHLBdata!A:H,8,FALSE)</f>
        <v>14239</v>
      </c>
      <c r="N1723" s="24"/>
    </row>
    <row r="1724" spans="1:14">
      <c r="A1724" s="24">
        <v>2003</v>
      </c>
      <c r="B1724" s="24" t="s">
        <v>182</v>
      </c>
      <c r="C1724" t="str">
        <f>VLOOKUP(B1724,'FHF LUT'!$A$5:$H$81,2,FALSE)</f>
        <v>Western Balsam Bark Beetle</v>
      </c>
      <c r="D1724" s="24">
        <v>24</v>
      </c>
      <c r="E1724" s="24" t="s">
        <v>17</v>
      </c>
      <c r="F1724" s="24">
        <v>3622319</v>
      </c>
      <c r="G1724" s="24">
        <v>3545323</v>
      </c>
      <c r="H1724" s="24" t="str">
        <f t="shared" si="26"/>
        <v>2003_IBB_24</v>
      </c>
      <c r="I1724" s="24">
        <f>VLOOKUP(H1724,inTHLBdata!A:H,7,FALSE)</f>
        <v>1067281</v>
      </c>
      <c r="J1724" s="24">
        <f>VLOOKUP(H1724,inTHLBdata!A:H,8,FALSE)</f>
        <v>1004494</v>
      </c>
      <c r="N1724" s="24"/>
    </row>
    <row r="1725" spans="1:14">
      <c r="A1725" s="24">
        <v>2003</v>
      </c>
      <c r="B1725" s="24" t="s">
        <v>182</v>
      </c>
      <c r="C1725" t="str">
        <f>VLOOKUP(B1725,'FHF LUT'!$A$5:$H$81,2,FALSE)</f>
        <v>Western Balsam Bark Beetle</v>
      </c>
      <c r="D1725" s="24">
        <v>25</v>
      </c>
      <c r="E1725" s="24" t="s">
        <v>23</v>
      </c>
      <c r="F1725" s="24">
        <v>0</v>
      </c>
      <c r="G1725" s="24">
        <v>0</v>
      </c>
      <c r="H1725" s="24" t="str">
        <f t="shared" si="26"/>
        <v>2003_IBB_25</v>
      </c>
      <c r="I1725" s="24">
        <f>VLOOKUP(H1725,inTHLBdata!A:H,7,FALSE)</f>
        <v>0</v>
      </c>
      <c r="J1725" s="24">
        <f>VLOOKUP(H1725,inTHLBdata!A:H,8,FALSE)</f>
        <v>0</v>
      </c>
      <c r="N1725" s="24"/>
    </row>
    <row r="1726" spans="1:14">
      <c r="A1726" s="24">
        <v>2003</v>
      </c>
      <c r="B1726" s="24" t="s">
        <v>182</v>
      </c>
      <c r="C1726" t="str">
        <f>VLOOKUP(B1726,'FHF LUT'!$A$5:$H$81,2,FALSE)</f>
        <v>Western Balsam Bark Beetle</v>
      </c>
      <c r="D1726" s="24">
        <v>26</v>
      </c>
      <c r="E1726" s="24" t="s">
        <v>14</v>
      </c>
      <c r="F1726" s="24">
        <v>761064</v>
      </c>
      <c r="G1726" s="24">
        <v>637837</v>
      </c>
      <c r="H1726" s="24" t="str">
        <f t="shared" si="26"/>
        <v>2003_IBB_26</v>
      </c>
      <c r="I1726" s="24">
        <f>VLOOKUP(H1726,inTHLBdata!A:H,7,FALSE)</f>
        <v>245149</v>
      </c>
      <c r="J1726" s="24">
        <f>VLOOKUP(H1726,inTHLBdata!A:H,8,FALSE)</f>
        <v>202305</v>
      </c>
      <c r="N1726" s="24"/>
    </row>
    <row r="1727" spans="1:14">
      <c r="A1727" s="24">
        <v>2003</v>
      </c>
      <c r="B1727" s="24" t="s">
        <v>182</v>
      </c>
      <c r="C1727" t="str">
        <f>VLOOKUP(B1727,'FHF LUT'!$A$5:$H$81,2,FALSE)</f>
        <v>Western Balsam Bark Beetle</v>
      </c>
      <c r="D1727" s="24">
        <v>27</v>
      </c>
      <c r="E1727" s="24" t="s">
        <v>21</v>
      </c>
      <c r="F1727" s="24">
        <v>492</v>
      </c>
      <c r="G1727" s="24">
        <v>492</v>
      </c>
      <c r="H1727" s="24" t="str">
        <f t="shared" si="26"/>
        <v>2003_IBB_27</v>
      </c>
      <c r="I1727" s="24">
        <f>VLOOKUP(H1727,inTHLBdata!A:H,7,FALSE)</f>
        <v>0</v>
      </c>
      <c r="J1727" s="24">
        <f>VLOOKUP(H1727,inTHLBdata!A:H,8,FALSE)</f>
        <v>0</v>
      </c>
      <c r="N1727" s="24"/>
    </row>
    <row r="1728" spans="1:14">
      <c r="A1728" s="24">
        <v>2003</v>
      </c>
      <c r="B1728" s="24" t="s">
        <v>182</v>
      </c>
      <c r="C1728" t="str">
        <f>VLOOKUP(B1728,'FHF LUT'!$A$5:$H$81,2,FALSE)</f>
        <v>Western Balsam Bark Beetle</v>
      </c>
      <c r="D1728" s="24">
        <v>29</v>
      </c>
      <c r="E1728" s="24" t="s">
        <v>9</v>
      </c>
      <c r="F1728" s="24">
        <v>251524</v>
      </c>
      <c r="G1728" s="24">
        <v>240112</v>
      </c>
      <c r="H1728" s="24" t="str">
        <f t="shared" si="26"/>
        <v>2003_IBB_29</v>
      </c>
      <c r="I1728" s="24">
        <f>VLOOKUP(H1728,inTHLBdata!A:H,7,FALSE)</f>
        <v>59642</v>
      </c>
      <c r="J1728" s="24">
        <f>VLOOKUP(H1728,inTHLBdata!A:H,8,FALSE)</f>
        <v>51674</v>
      </c>
      <c r="N1728" s="24"/>
    </row>
    <row r="1729" spans="1:14">
      <c r="A1729" s="24">
        <v>2003</v>
      </c>
      <c r="B1729" s="24" t="s">
        <v>182</v>
      </c>
      <c r="C1729" t="str">
        <f>VLOOKUP(B1729,'FHF LUT'!$A$5:$H$81,2,FALSE)</f>
        <v>Western Balsam Bark Beetle</v>
      </c>
      <c r="D1729" s="24">
        <v>30</v>
      </c>
      <c r="E1729" s="24" t="s">
        <v>35</v>
      </c>
      <c r="F1729" s="24">
        <v>168</v>
      </c>
      <c r="G1729" s="24">
        <v>168</v>
      </c>
      <c r="H1729" s="24" t="str">
        <f t="shared" si="26"/>
        <v>2003_IBB_30</v>
      </c>
      <c r="I1729" s="24">
        <f>VLOOKUP(H1729,inTHLBdata!A:H,7,FALSE)</f>
        <v>12</v>
      </c>
      <c r="J1729" s="24">
        <f>VLOOKUP(H1729,inTHLBdata!A:H,8,FALSE)</f>
        <v>12</v>
      </c>
      <c r="N1729" s="24"/>
    </row>
    <row r="1730" spans="1:14">
      <c r="A1730" s="24">
        <v>2003</v>
      </c>
      <c r="B1730" s="24" t="s">
        <v>182</v>
      </c>
      <c r="C1730" t="str">
        <f>VLOOKUP(B1730,'FHF LUT'!$A$5:$H$81,2,FALSE)</f>
        <v>Western Balsam Bark Beetle</v>
      </c>
      <c r="D1730" s="24">
        <v>31</v>
      </c>
      <c r="E1730" s="24" t="s">
        <v>34</v>
      </c>
      <c r="F1730" s="24">
        <v>0</v>
      </c>
      <c r="G1730" s="24">
        <v>0</v>
      </c>
      <c r="H1730" s="24" t="str">
        <f t="shared" si="26"/>
        <v>2003_IBB_31</v>
      </c>
      <c r="I1730" s="24">
        <f>VLOOKUP(H1730,inTHLBdata!A:H,7,FALSE)</f>
        <v>0</v>
      </c>
      <c r="J1730" s="24">
        <f>VLOOKUP(H1730,inTHLBdata!A:H,8,FALSE)</f>
        <v>0</v>
      </c>
      <c r="N1730" s="24"/>
    </row>
    <row r="1731" spans="1:14">
      <c r="A1731" s="24">
        <v>2003</v>
      </c>
      <c r="B1731" s="24" t="s">
        <v>182</v>
      </c>
      <c r="C1731" t="str">
        <f>VLOOKUP(B1731,'FHF LUT'!$A$5:$H$81,2,FALSE)</f>
        <v>Western Balsam Bark Beetle</v>
      </c>
      <c r="D1731" s="24">
        <v>38</v>
      </c>
      <c r="E1731" s="24" t="s">
        <v>8</v>
      </c>
      <c r="F1731" s="24">
        <v>0</v>
      </c>
      <c r="G1731" s="24">
        <v>0</v>
      </c>
      <c r="H1731" s="24" t="str">
        <f t="shared" ref="H1731:H1794" si="27">CONCATENATE(A1731,"_",B1731,"_",D1731)</f>
        <v>2003_IBB_38</v>
      </c>
      <c r="I1731" s="24">
        <f>VLOOKUP(H1731,inTHLBdata!A:H,7,FALSE)</f>
        <v>0</v>
      </c>
      <c r="J1731" s="24">
        <f>VLOOKUP(H1731,inTHLBdata!A:H,8,FALSE)</f>
        <v>0</v>
      </c>
      <c r="N1731" s="24"/>
    </row>
    <row r="1732" spans="1:14">
      <c r="A1732" s="24">
        <v>2003</v>
      </c>
      <c r="B1732" s="24" t="s">
        <v>182</v>
      </c>
      <c r="C1732" t="str">
        <f>VLOOKUP(B1732,'FHF LUT'!$A$5:$H$81,2,FALSE)</f>
        <v>Western Balsam Bark Beetle</v>
      </c>
      <c r="D1732" s="24">
        <v>39</v>
      </c>
      <c r="E1732" s="24" t="s">
        <v>36</v>
      </c>
      <c r="F1732" s="24">
        <v>0</v>
      </c>
      <c r="G1732" s="24">
        <v>0</v>
      </c>
      <c r="H1732" s="24" t="str">
        <f t="shared" si="27"/>
        <v>2003_IBB_39</v>
      </c>
      <c r="I1732" s="24">
        <f>VLOOKUP(H1732,inTHLBdata!A:H,7,FALSE)</f>
        <v>0</v>
      </c>
      <c r="J1732" s="24">
        <f>VLOOKUP(H1732,inTHLBdata!A:H,8,FALSE)</f>
        <v>0</v>
      </c>
      <c r="N1732" s="24"/>
    </row>
    <row r="1733" spans="1:14">
      <c r="A1733" s="24">
        <v>2003</v>
      </c>
      <c r="B1733" s="24" t="s">
        <v>182</v>
      </c>
      <c r="C1733" t="str">
        <f>VLOOKUP(B1733,'FHF LUT'!$A$5:$H$81,2,FALSE)</f>
        <v>Western Balsam Bark Beetle</v>
      </c>
      <c r="D1733" s="24">
        <v>40</v>
      </c>
      <c r="E1733" s="24" t="s">
        <v>31</v>
      </c>
      <c r="F1733" s="24">
        <v>5016</v>
      </c>
      <c r="G1733" s="24">
        <v>5016</v>
      </c>
      <c r="H1733" s="24" t="str">
        <f t="shared" si="27"/>
        <v>2003_IBB_40</v>
      </c>
      <c r="I1733" s="24">
        <f>VLOOKUP(H1733,inTHLBdata!A:H,7,FALSE)</f>
        <v>260</v>
      </c>
      <c r="J1733" s="24">
        <f>VLOOKUP(H1733,inTHLBdata!A:H,8,FALSE)</f>
        <v>260</v>
      </c>
      <c r="N1733" s="24"/>
    </row>
    <row r="1734" spans="1:14">
      <c r="A1734" s="24">
        <v>2003</v>
      </c>
      <c r="B1734" s="24" t="s">
        <v>182</v>
      </c>
      <c r="C1734" t="str">
        <f>VLOOKUP(B1734,'FHF LUT'!$A$5:$H$81,2,FALSE)</f>
        <v>Western Balsam Bark Beetle</v>
      </c>
      <c r="D1734" s="24">
        <v>41</v>
      </c>
      <c r="E1734" s="24" t="s">
        <v>26</v>
      </c>
      <c r="F1734" s="24">
        <v>516538</v>
      </c>
      <c r="G1734" s="24">
        <v>514228</v>
      </c>
      <c r="H1734" s="24" t="str">
        <f t="shared" si="27"/>
        <v>2003_IBB_41</v>
      </c>
      <c r="I1734" s="24">
        <f>VLOOKUP(H1734,inTHLBdata!A:H,7,FALSE)</f>
        <v>105068</v>
      </c>
      <c r="J1734" s="24">
        <f>VLOOKUP(H1734,inTHLBdata!A:H,8,FALSE)</f>
        <v>104828</v>
      </c>
      <c r="N1734" s="24"/>
    </row>
    <row r="1735" spans="1:14">
      <c r="A1735" s="24">
        <v>2003</v>
      </c>
      <c r="B1735" s="24" t="s">
        <v>182</v>
      </c>
      <c r="C1735" t="str">
        <f>VLOOKUP(B1735,'FHF LUT'!$A$5:$H$81,2,FALSE)</f>
        <v>Western Balsam Bark Beetle</v>
      </c>
      <c r="D1735" s="24">
        <v>43</v>
      </c>
      <c r="E1735" s="24" t="s">
        <v>20</v>
      </c>
      <c r="F1735" s="24">
        <v>19206</v>
      </c>
      <c r="G1735" s="24">
        <v>19206</v>
      </c>
      <c r="H1735" s="24" t="str">
        <f t="shared" si="27"/>
        <v>2003_IBB_43</v>
      </c>
      <c r="I1735" s="24">
        <f>VLOOKUP(H1735,inTHLBdata!A:H,7,FALSE)</f>
        <v>4366</v>
      </c>
      <c r="J1735" s="24">
        <f>VLOOKUP(H1735,inTHLBdata!A:H,8,FALSE)</f>
        <v>4366</v>
      </c>
      <c r="N1735" s="24"/>
    </row>
    <row r="1736" spans="1:14">
      <c r="A1736" s="24">
        <v>2003</v>
      </c>
      <c r="B1736" s="24" t="s">
        <v>182</v>
      </c>
      <c r="C1736" t="str">
        <f>VLOOKUP(B1736,'FHF LUT'!$A$5:$H$81,2,FALSE)</f>
        <v>Western Balsam Bark Beetle</v>
      </c>
      <c r="D1736" s="24">
        <v>44</v>
      </c>
      <c r="E1736" s="24" t="s">
        <v>3</v>
      </c>
      <c r="F1736" s="24">
        <v>0</v>
      </c>
      <c r="G1736" s="24">
        <v>0</v>
      </c>
      <c r="H1736" s="24" t="str">
        <f t="shared" si="27"/>
        <v>2003_IBB_44</v>
      </c>
      <c r="I1736" s="24">
        <f>VLOOKUP(H1736,inTHLBdata!A:H,7,FALSE)</f>
        <v>0</v>
      </c>
      <c r="J1736" s="24">
        <f>VLOOKUP(H1736,inTHLBdata!A:H,8,FALSE)</f>
        <v>0</v>
      </c>
      <c r="N1736" s="24"/>
    </row>
    <row r="1737" spans="1:14">
      <c r="A1737" s="24">
        <v>2003</v>
      </c>
      <c r="B1737" s="24" t="s">
        <v>182</v>
      </c>
      <c r="C1737" t="str">
        <f>VLOOKUP(B1737,'FHF LUT'!$A$5:$H$81,2,FALSE)</f>
        <v>Western Balsam Bark Beetle</v>
      </c>
      <c r="D1737" s="24">
        <v>45</v>
      </c>
      <c r="E1737" s="24" t="s">
        <v>5</v>
      </c>
      <c r="F1737" s="24">
        <v>97364</v>
      </c>
      <c r="G1737" s="24">
        <v>82243</v>
      </c>
      <c r="H1737" s="24" t="str">
        <f t="shared" si="27"/>
        <v>2003_IBB_45</v>
      </c>
      <c r="I1737" s="24">
        <f>VLOOKUP(H1737,inTHLBdata!A:H,7,FALSE)</f>
        <v>78823</v>
      </c>
      <c r="J1737" s="24">
        <f>VLOOKUP(H1737,inTHLBdata!A:H,8,FALSE)</f>
        <v>64153</v>
      </c>
      <c r="N1737" s="24"/>
    </row>
    <row r="1738" spans="1:14">
      <c r="A1738" s="24">
        <v>2003</v>
      </c>
      <c r="B1738" s="24" t="s">
        <v>182</v>
      </c>
      <c r="C1738" t="str">
        <f>VLOOKUP(B1738,'FHF LUT'!$A$5:$H$81,2,FALSE)</f>
        <v>Western Balsam Bark Beetle</v>
      </c>
      <c r="D1738" s="24">
        <v>46</v>
      </c>
      <c r="E1738" s="24" t="s">
        <v>234</v>
      </c>
      <c r="F1738" s="24">
        <v>0</v>
      </c>
      <c r="G1738" s="24">
        <v>0</v>
      </c>
      <c r="H1738" s="24" t="str">
        <f t="shared" si="27"/>
        <v>2003_IBB_46</v>
      </c>
      <c r="I1738" s="24">
        <f>VLOOKUP(H1738,inTHLBdata!A:H,7,FALSE)</f>
        <v>0</v>
      </c>
      <c r="J1738" s="24">
        <f>VLOOKUP(H1738,inTHLBdata!A:H,8,FALSE)</f>
        <v>0</v>
      </c>
      <c r="N1738" s="24"/>
    </row>
    <row r="1739" spans="1:14">
      <c r="A1739" s="24">
        <v>2003</v>
      </c>
      <c r="B1739" s="24" t="s">
        <v>182</v>
      </c>
      <c r="C1739" t="str">
        <f>VLOOKUP(B1739,'FHF LUT'!$A$5:$H$81,2,FALSE)</f>
        <v>Western Balsam Bark Beetle</v>
      </c>
      <c r="D1739" s="24">
        <v>47</v>
      </c>
      <c r="E1739" s="24" t="s">
        <v>233</v>
      </c>
      <c r="F1739" s="24">
        <v>0</v>
      </c>
      <c r="G1739" s="24">
        <v>0</v>
      </c>
      <c r="H1739" s="24" t="str">
        <f t="shared" si="27"/>
        <v>2003_IBB_47</v>
      </c>
      <c r="I1739" s="24">
        <f>VLOOKUP(H1739,inTHLBdata!A:H,7,FALSE)</f>
        <v>0</v>
      </c>
      <c r="J1739" s="24">
        <f>VLOOKUP(H1739,inTHLBdata!A:H,8,FALSE)</f>
        <v>0</v>
      </c>
      <c r="N1739" s="24"/>
    </row>
    <row r="1740" spans="1:14">
      <c r="A1740" s="24">
        <v>2003</v>
      </c>
      <c r="B1740" s="24" t="s">
        <v>182</v>
      </c>
      <c r="C1740" t="str">
        <f>VLOOKUP(B1740,'FHF LUT'!$A$5:$H$81,2,FALSE)</f>
        <v>Western Balsam Bark Beetle</v>
      </c>
      <c r="D1740" s="24">
        <v>48</v>
      </c>
      <c r="E1740" s="24" t="s">
        <v>235</v>
      </c>
      <c r="F1740" s="24">
        <v>0</v>
      </c>
      <c r="G1740" s="24">
        <v>0</v>
      </c>
      <c r="H1740" s="24" t="str">
        <f t="shared" si="27"/>
        <v>2003_IBB_48</v>
      </c>
      <c r="I1740" s="24">
        <f>VLOOKUP(H1740,inTHLBdata!A:H,7,FALSE)</f>
        <v>0</v>
      </c>
      <c r="J1740" s="24">
        <f>VLOOKUP(H1740,inTHLBdata!A:H,8,FALSE)</f>
        <v>0</v>
      </c>
      <c r="N1740" s="24"/>
    </row>
    <row r="1741" spans="1:14">
      <c r="A1741" s="24">
        <v>2003</v>
      </c>
      <c r="B1741" s="24" t="s">
        <v>183</v>
      </c>
      <c r="C1741" t="str">
        <f>VLOOKUP(B1741,'FHF LUT'!$A$5:$H$81,2,FALSE)</f>
        <v>Douglas-fir Beetle</v>
      </c>
      <c r="D1741" s="24">
        <v>1</v>
      </c>
      <c r="E1741" s="24" t="s">
        <v>10</v>
      </c>
      <c r="F1741" s="24">
        <v>5090</v>
      </c>
      <c r="G1741" s="24">
        <v>4814</v>
      </c>
      <c r="H1741" s="24" t="str">
        <f t="shared" si="27"/>
        <v>2003_IBD_1</v>
      </c>
      <c r="I1741" s="24">
        <f>VLOOKUP(H1741,inTHLBdata!A:H,7,FALSE)</f>
        <v>880</v>
      </c>
      <c r="J1741" s="24">
        <f>VLOOKUP(H1741,inTHLBdata!A:H,8,FALSE)</f>
        <v>676</v>
      </c>
      <c r="N1741" s="24"/>
    </row>
    <row r="1742" spans="1:14">
      <c r="A1742" s="24">
        <v>2003</v>
      </c>
      <c r="B1742" s="24" t="s">
        <v>183</v>
      </c>
      <c r="C1742" t="str">
        <f>VLOOKUP(B1742,'FHF LUT'!$A$5:$H$81,2,FALSE)</f>
        <v>Douglas-fir Beetle</v>
      </c>
      <c r="D1742" s="24">
        <v>2</v>
      </c>
      <c r="E1742" s="24" t="s">
        <v>22</v>
      </c>
      <c r="F1742" s="24">
        <v>2049</v>
      </c>
      <c r="G1742" s="24">
        <v>1657</v>
      </c>
      <c r="H1742" s="24" t="str">
        <f t="shared" si="27"/>
        <v>2003_IBD_2</v>
      </c>
      <c r="I1742" s="24">
        <f>VLOOKUP(H1742,inTHLBdata!A:H,7,FALSE)</f>
        <v>1664</v>
      </c>
      <c r="J1742" s="24">
        <f>VLOOKUP(H1742,inTHLBdata!A:H,8,FALSE)</f>
        <v>1615</v>
      </c>
      <c r="N1742" s="24"/>
    </row>
    <row r="1743" spans="1:14">
      <c r="A1743" s="24">
        <v>2003</v>
      </c>
      <c r="B1743" s="24" t="s">
        <v>183</v>
      </c>
      <c r="C1743" t="str">
        <f>VLOOKUP(B1743,'FHF LUT'!$A$5:$H$81,2,FALSE)</f>
        <v>Douglas-fir Beetle</v>
      </c>
      <c r="D1743" s="24">
        <v>3</v>
      </c>
      <c r="E1743" s="24" t="s">
        <v>13</v>
      </c>
      <c r="F1743" s="24">
        <v>0</v>
      </c>
      <c r="G1743" s="24">
        <v>0</v>
      </c>
      <c r="H1743" s="24" t="str">
        <f t="shared" si="27"/>
        <v>2003_IBD_3</v>
      </c>
      <c r="I1743" s="24">
        <f>VLOOKUP(H1743,inTHLBdata!A:H,7,FALSE)</f>
        <v>0</v>
      </c>
      <c r="J1743" s="24">
        <f>VLOOKUP(H1743,inTHLBdata!A:H,8,FALSE)</f>
        <v>0</v>
      </c>
      <c r="N1743" s="24"/>
    </row>
    <row r="1744" spans="1:14">
      <c r="A1744" s="24">
        <v>2003</v>
      </c>
      <c r="B1744" s="24" t="s">
        <v>183</v>
      </c>
      <c r="C1744" t="str">
        <f>VLOOKUP(B1744,'FHF LUT'!$A$5:$H$81,2,FALSE)</f>
        <v>Douglas-fir Beetle</v>
      </c>
      <c r="D1744" s="24">
        <v>4</v>
      </c>
      <c r="E1744" s="24" t="s">
        <v>28</v>
      </c>
      <c r="F1744" s="24">
        <v>0</v>
      </c>
      <c r="G1744" s="24">
        <v>0</v>
      </c>
      <c r="H1744" s="24" t="str">
        <f t="shared" si="27"/>
        <v>2003_IBD_4</v>
      </c>
      <c r="I1744" s="24">
        <f>VLOOKUP(H1744,inTHLBdata!A:H,7,FALSE)</f>
        <v>0</v>
      </c>
      <c r="J1744" s="24">
        <f>VLOOKUP(H1744,inTHLBdata!A:H,8,FALSE)</f>
        <v>0</v>
      </c>
      <c r="N1744" s="24"/>
    </row>
    <row r="1745" spans="1:14">
      <c r="A1745" s="24">
        <v>2003</v>
      </c>
      <c r="B1745" s="24" t="s">
        <v>183</v>
      </c>
      <c r="C1745" t="str">
        <f>VLOOKUP(B1745,'FHF LUT'!$A$5:$H$81,2,FALSE)</f>
        <v>Douglas-fir Beetle</v>
      </c>
      <c r="D1745" s="24">
        <v>5</v>
      </c>
      <c r="E1745" s="24" t="s">
        <v>16</v>
      </c>
      <c r="F1745" s="24">
        <v>6572</v>
      </c>
      <c r="G1745" s="24">
        <v>4566</v>
      </c>
      <c r="H1745" s="24" t="str">
        <f t="shared" si="27"/>
        <v>2003_IBD_5</v>
      </c>
      <c r="I1745" s="24">
        <f>VLOOKUP(H1745,inTHLBdata!A:H,7,FALSE)</f>
        <v>2409</v>
      </c>
      <c r="J1745" s="24">
        <f>VLOOKUP(H1745,inTHLBdata!A:H,8,FALSE)</f>
        <v>1831</v>
      </c>
      <c r="N1745" s="24"/>
    </row>
    <row r="1746" spans="1:14">
      <c r="A1746" s="24">
        <v>2003</v>
      </c>
      <c r="B1746" s="24" t="s">
        <v>183</v>
      </c>
      <c r="C1746" t="str">
        <f>VLOOKUP(B1746,'FHF LUT'!$A$5:$H$81,2,FALSE)</f>
        <v>Douglas-fir Beetle</v>
      </c>
      <c r="D1746" s="24">
        <v>7</v>
      </c>
      <c r="E1746" s="24" t="s">
        <v>25</v>
      </c>
      <c r="F1746" s="24">
        <v>0</v>
      </c>
      <c r="G1746" s="24">
        <v>0</v>
      </c>
      <c r="H1746" s="24" t="str">
        <f t="shared" si="27"/>
        <v>2003_IBD_7</v>
      </c>
      <c r="I1746" s="24">
        <f>VLOOKUP(H1746,inTHLBdata!A:H,7,FALSE)</f>
        <v>118</v>
      </c>
      <c r="J1746" s="24">
        <f>VLOOKUP(H1746,inTHLBdata!A:H,8,FALSE)</f>
        <v>118</v>
      </c>
      <c r="N1746" s="24"/>
    </row>
    <row r="1747" spans="1:14">
      <c r="A1747" s="24">
        <v>2003</v>
      </c>
      <c r="B1747" s="24" t="s">
        <v>183</v>
      </c>
      <c r="C1747" t="str">
        <f>VLOOKUP(B1747,'FHF LUT'!$A$5:$H$81,2,FALSE)</f>
        <v>Douglas-fir Beetle</v>
      </c>
      <c r="D1747" s="24">
        <v>8</v>
      </c>
      <c r="E1747" s="24" t="s">
        <v>29</v>
      </c>
      <c r="F1747" s="24">
        <v>0</v>
      </c>
      <c r="G1747" s="24">
        <v>0</v>
      </c>
      <c r="H1747" s="24" t="str">
        <f t="shared" si="27"/>
        <v>2003_IBD_8</v>
      </c>
      <c r="I1747" s="24">
        <f>VLOOKUP(H1747,inTHLBdata!A:H,7,FALSE)</f>
        <v>0</v>
      </c>
      <c r="J1747" s="24">
        <f>VLOOKUP(H1747,inTHLBdata!A:H,8,FALSE)</f>
        <v>0</v>
      </c>
      <c r="N1747" s="24"/>
    </row>
    <row r="1748" spans="1:14">
      <c r="A1748" s="24">
        <v>2003</v>
      </c>
      <c r="B1748" s="24" t="s">
        <v>183</v>
      </c>
      <c r="C1748" t="str">
        <f>VLOOKUP(B1748,'FHF LUT'!$A$5:$H$81,2,FALSE)</f>
        <v>Douglas-fir Beetle</v>
      </c>
      <c r="D1748" s="24">
        <v>9</v>
      </c>
      <c r="E1748" s="24" t="s">
        <v>7</v>
      </c>
      <c r="F1748" s="24">
        <v>6457</v>
      </c>
      <c r="G1748" s="24">
        <v>5944</v>
      </c>
      <c r="H1748" s="24" t="str">
        <f t="shared" si="27"/>
        <v>2003_IBD_9</v>
      </c>
      <c r="I1748" s="24">
        <f>VLOOKUP(H1748,inTHLBdata!A:H,7,FALSE)</f>
        <v>1780</v>
      </c>
      <c r="J1748" s="24">
        <f>VLOOKUP(H1748,inTHLBdata!A:H,8,FALSE)</f>
        <v>1611</v>
      </c>
      <c r="N1748" s="24"/>
    </row>
    <row r="1749" spans="1:14">
      <c r="A1749" s="24">
        <v>2003</v>
      </c>
      <c r="B1749" s="24" t="s">
        <v>183</v>
      </c>
      <c r="C1749" t="str">
        <f>VLOOKUP(B1749,'FHF LUT'!$A$5:$H$81,2,FALSE)</f>
        <v>Douglas-fir Beetle</v>
      </c>
      <c r="D1749" s="24">
        <v>10</v>
      </c>
      <c r="E1749" s="24" t="s">
        <v>18</v>
      </c>
      <c r="F1749" s="24">
        <v>0</v>
      </c>
      <c r="G1749" s="24">
        <v>0</v>
      </c>
      <c r="H1749" s="24" t="str">
        <f t="shared" si="27"/>
        <v>2003_IBD_10</v>
      </c>
      <c r="I1749" s="24">
        <f>VLOOKUP(H1749,inTHLBdata!A:H,7,FALSE)</f>
        <v>0</v>
      </c>
      <c r="J1749" s="24">
        <f>VLOOKUP(H1749,inTHLBdata!A:H,8,FALSE)</f>
        <v>0</v>
      </c>
      <c r="N1749" s="24"/>
    </row>
    <row r="1750" spans="1:14">
      <c r="A1750" s="24">
        <v>2003</v>
      </c>
      <c r="B1750" s="24" t="s">
        <v>183</v>
      </c>
      <c r="C1750" t="str">
        <f>VLOOKUP(B1750,'FHF LUT'!$A$5:$H$81,2,FALSE)</f>
        <v>Douglas-fir Beetle</v>
      </c>
      <c r="D1750" s="24">
        <v>11</v>
      </c>
      <c r="E1750" s="24" t="s">
        <v>4</v>
      </c>
      <c r="F1750" s="24">
        <v>21601</v>
      </c>
      <c r="G1750" s="24">
        <v>20389</v>
      </c>
      <c r="H1750" s="24" t="str">
        <f t="shared" si="27"/>
        <v>2003_IBD_11</v>
      </c>
      <c r="I1750" s="24">
        <f>VLOOKUP(H1750,inTHLBdata!A:H,7,FALSE)</f>
        <v>2919</v>
      </c>
      <c r="J1750" s="24">
        <f>VLOOKUP(H1750,inTHLBdata!A:H,8,FALSE)</f>
        <v>2365</v>
      </c>
      <c r="N1750" s="24"/>
    </row>
    <row r="1751" spans="1:14">
      <c r="A1751" s="24">
        <v>2003</v>
      </c>
      <c r="B1751" s="24" t="s">
        <v>183</v>
      </c>
      <c r="C1751" t="str">
        <f>VLOOKUP(B1751,'FHF LUT'!$A$5:$H$81,2,FALSE)</f>
        <v>Douglas-fir Beetle</v>
      </c>
      <c r="D1751" s="24">
        <v>12</v>
      </c>
      <c r="E1751" s="24" t="s">
        <v>11</v>
      </c>
      <c r="F1751" s="24">
        <v>0</v>
      </c>
      <c r="G1751" s="24">
        <v>0</v>
      </c>
      <c r="H1751" s="24" t="str">
        <f t="shared" si="27"/>
        <v>2003_IBD_12</v>
      </c>
      <c r="I1751" s="24">
        <f>VLOOKUP(H1751,inTHLBdata!A:H,7,FALSE)</f>
        <v>0</v>
      </c>
      <c r="J1751" s="24">
        <f>VLOOKUP(H1751,inTHLBdata!A:H,8,FALSE)</f>
        <v>0</v>
      </c>
      <c r="N1751" s="24"/>
    </row>
    <row r="1752" spans="1:14">
      <c r="A1752" s="24">
        <v>2003</v>
      </c>
      <c r="B1752" s="24" t="s">
        <v>183</v>
      </c>
      <c r="C1752" t="str">
        <f>VLOOKUP(B1752,'FHF LUT'!$A$5:$H$81,2,FALSE)</f>
        <v>Douglas-fir Beetle</v>
      </c>
      <c r="D1752" s="24">
        <v>13</v>
      </c>
      <c r="E1752" s="24" t="s">
        <v>24</v>
      </c>
      <c r="F1752" s="24">
        <v>1298</v>
      </c>
      <c r="G1752" s="24">
        <v>1144</v>
      </c>
      <c r="H1752" s="24" t="str">
        <f t="shared" si="27"/>
        <v>2003_IBD_13</v>
      </c>
      <c r="I1752" s="24">
        <f>VLOOKUP(H1752,inTHLBdata!A:H,7,FALSE)</f>
        <v>673</v>
      </c>
      <c r="J1752" s="24">
        <f>VLOOKUP(H1752,inTHLBdata!A:H,8,FALSE)</f>
        <v>519</v>
      </c>
      <c r="N1752" s="24"/>
    </row>
    <row r="1753" spans="1:14">
      <c r="A1753" s="24">
        <v>2003</v>
      </c>
      <c r="B1753" s="24" t="s">
        <v>183</v>
      </c>
      <c r="C1753" t="str">
        <f>VLOOKUP(B1753,'FHF LUT'!$A$5:$H$81,2,FALSE)</f>
        <v>Douglas-fir Beetle</v>
      </c>
      <c r="D1753" s="24">
        <v>14</v>
      </c>
      <c r="E1753" s="24" t="s">
        <v>30</v>
      </c>
      <c r="F1753" s="24">
        <v>0</v>
      </c>
      <c r="G1753" s="24">
        <v>0</v>
      </c>
      <c r="H1753" s="24" t="str">
        <f t="shared" si="27"/>
        <v>2003_IBD_14</v>
      </c>
      <c r="I1753" s="24">
        <f>VLOOKUP(H1753,inTHLBdata!A:H,7,FALSE)</f>
        <v>0</v>
      </c>
      <c r="J1753" s="24">
        <f>VLOOKUP(H1753,inTHLBdata!A:H,8,FALSE)</f>
        <v>0</v>
      </c>
      <c r="N1753" s="24"/>
    </row>
    <row r="1754" spans="1:14">
      <c r="A1754" s="24">
        <v>2003</v>
      </c>
      <c r="B1754" s="24" t="s">
        <v>183</v>
      </c>
      <c r="C1754" t="str">
        <f>VLOOKUP(B1754,'FHF LUT'!$A$5:$H$81,2,FALSE)</f>
        <v>Douglas-fir Beetle</v>
      </c>
      <c r="D1754" s="24">
        <v>15</v>
      </c>
      <c r="E1754" s="24" t="s">
        <v>33</v>
      </c>
      <c r="F1754" s="24">
        <v>2951</v>
      </c>
      <c r="G1754" s="24">
        <v>2825</v>
      </c>
      <c r="H1754" s="24" t="str">
        <f t="shared" si="27"/>
        <v>2003_IBD_15</v>
      </c>
      <c r="I1754" s="24">
        <f>VLOOKUP(H1754,inTHLBdata!A:H,7,FALSE)</f>
        <v>1657</v>
      </c>
      <c r="J1754" s="24">
        <f>VLOOKUP(H1754,inTHLBdata!A:H,8,FALSE)</f>
        <v>1531</v>
      </c>
      <c r="N1754" s="24"/>
    </row>
    <row r="1755" spans="1:14">
      <c r="A1755" s="24">
        <v>2003</v>
      </c>
      <c r="B1755" s="24" t="s">
        <v>183</v>
      </c>
      <c r="C1755" t="str">
        <f>VLOOKUP(B1755,'FHF LUT'!$A$5:$H$81,2,FALSE)</f>
        <v>Douglas-fir Beetle</v>
      </c>
      <c r="D1755" s="24">
        <v>16</v>
      </c>
      <c r="E1755" s="24" t="s">
        <v>12</v>
      </c>
      <c r="F1755" s="24">
        <v>0</v>
      </c>
      <c r="G1755" s="24">
        <v>0</v>
      </c>
      <c r="H1755" s="24" t="str">
        <f t="shared" si="27"/>
        <v>2003_IBD_16</v>
      </c>
      <c r="I1755" s="24">
        <f>VLOOKUP(H1755,inTHLBdata!A:H,7,FALSE)</f>
        <v>0</v>
      </c>
      <c r="J1755" s="24">
        <f>VLOOKUP(H1755,inTHLBdata!A:H,8,FALSE)</f>
        <v>0</v>
      </c>
      <c r="N1755" s="24"/>
    </row>
    <row r="1756" spans="1:14">
      <c r="A1756" s="24">
        <v>2003</v>
      </c>
      <c r="B1756" s="24" t="s">
        <v>183</v>
      </c>
      <c r="C1756" t="str">
        <f>VLOOKUP(B1756,'FHF LUT'!$A$5:$H$81,2,FALSE)</f>
        <v>Douglas-fir Beetle</v>
      </c>
      <c r="D1756" s="24">
        <v>17</v>
      </c>
      <c r="E1756" s="24" t="s">
        <v>32</v>
      </c>
      <c r="F1756" s="24">
        <v>56</v>
      </c>
      <c r="G1756" s="24">
        <v>56</v>
      </c>
      <c r="H1756" s="24" t="str">
        <f t="shared" si="27"/>
        <v>2003_IBD_17</v>
      </c>
      <c r="I1756" s="24">
        <f>VLOOKUP(H1756,inTHLBdata!A:H,7,FALSE)</f>
        <v>56</v>
      </c>
      <c r="J1756" s="24">
        <f>VLOOKUP(H1756,inTHLBdata!A:H,8,FALSE)</f>
        <v>56</v>
      </c>
      <c r="N1756" s="24"/>
    </row>
    <row r="1757" spans="1:14">
      <c r="A1757" s="24">
        <v>2003</v>
      </c>
      <c r="B1757" s="24" t="s">
        <v>183</v>
      </c>
      <c r="C1757" t="str">
        <f>VLOOKUP(B1757,'FHF LUT'!$A$5:$H$81,2,FALSE)</f>
        <v>Douglas-fir Beetle</v>
      </c>
      <c r="D1757" s="24">
        <v>18</v>
      </c>
      <c r="E1757" s="24" t="s">
        <v>15</v>
      </c>
      <c r="F1757" s="24">
        <v>1237</v>
      </c>
      <c r="G1757" s="24">
        <v>1197</v>
      </c>
      <c r="H1757" s="24" t="str">
        <f t="shared" si="27"/>
        <v>2003_IBD_18</v>
      </c>
      <c r="I1757" s="24">
        <f>VLOOKUP(H1757,inTHLBdata!A:H,7,FALSE)</f>
        <v>547</v>
      </c>
      <c r="J1757" s="24">
        <f>VLOOKUP(H1757,inTHLBdata!A:H,8,FALSE)</f>
        <v>507</v>
      </c>
      <c r="N1757" s="24"/>
    </row>
    <row r="1758" spans="1:14">
      <c r="A1758" s="24">
        <v>2003</v>
      </c>
      <c r="B1758" s="24" t="s">
        <v>183</v>
      </c>
      <c r="C1758" t="str">
        <f>VLOOKUP(B1758,'FHF LUT'!$A$5:$H$81,2,FALSE)</f>
        <v>Douglas-fir Beetle</v>
      </c>
      <c r="D1758" s="24">
        <v>20</v>
      </c>
      <c r="E1758" s="24" t="s">
        <v>6</v>
      </c>
      <c r="F1758" s="24">
        <v>0</v>
      </c>
      <c r="G1758" s="24">
        <v>0</v>
      </c>
      <c r="H1758" s="24" t="str">
        <f t="shared" si="27"/>
        <v>2003_IBD_20</v>
      </c>
      <c r="I1758" s="24">
        <f>VLOOKUP(H1758,inTHLBdata!A:H,7,FALSE)</f>
        <v>0</v>
      </c>
      <c r="J1758" s="24">
        <f>VLOOKUP(H1758,inTHLBdata!A:H,8,FALSE)</f>
        <v>0</v>
      </c>
      <c r="N1758" s="24"/>
    </row>
    <row r="1759" spans="1:14">
      <c r="A1759" s="24">
        <v>2003</v>
      </c>
      <c r="B1759" s="24" t="s">
        <v>183</v>
      </c>
      <c r="C1759" t="str">
        <f>VLOOKUP(B1759,'FHF LUT'!$A$5:$H$81,2,FALSE)</f>
        <v>Douglas-fir Beetle</v>
      </c>
      <c r="D1759" s="24">
        <v>22</v>
      </c>
      <c r="E1759" s="24" t="s">
        <v>19</v>
      </c>
      <c r="F1759" s="24">
        <v>11815</v>
      </c>
      <c r="G1759" s="24">
        <v>10688</v>
      </c>
      <c r="H1759" s="24" t="str">
        <f t="shared" si="27"/>
        <v>2003_IBD_22</v>
      </c>
      <c r="I1759" s="24">
        <f>VLOOKUP(H1759,inTHLBdata!A:H,7,FALSE)</f>
        <v>4201</v>
      </c>
      <c r="J1759" s="24">
        <f>VLOOKUP(H1759,inTHLBdata!A:H,8,FALSE)</f>
        <v>3021</v>
      </c>
      <c r="N1759" s="24"/>
    </row>
    <row r="1760" spans="1:14">
      <c r="A1760" s="24">
        <v>2003</v>
      </c>
      <c r="B1760" s="24" t="s">
        <v>183</v>
      </c>
      <c r="C1760" t="str">
        <f>VLOOKUP(B1760,'FHF LUT'!$A$5:$H$81,2,FALSE)</f>
        <v>Douglas-fir Beetle</v>
      </c>
      <c r="D1760" s="24">
        <v>23</v>
      </c>
      <c r="E1760" s="24" t="s">
        <v>27</v>
      </c>
      <c r="F1760" s="24">
        <v>62150</v>
      </c>
      <c r="G1760" s="24">
        <v>57360</v>
      </c>
      <c r="H1760" s="24" t="str">
        <f t="shared" si="27"/>
        <v>2003_IBD_23</v>
      </c>
      <c r="I1760" s="24">
        <f>VLOOKUP(H1760,inTHLBdata!A:H,7,FALSE)</f>
        <v>26579</v>
      </c>
      <c r="J1760" s="24">
        <f>VLOOKUP(H1760,inTHLBdata!A:H,8,FALSE)</f>
        <v>22612</v>
      </c>
      <c r="N1760" s="24"/>
    </row>
    <row r="1761" spans="1:14">
      <c r="A1761" s="24">
        <v>2003</v>
      </c>
      <c r="B1761" s="24" t="s">
        <v>183</v>
      </c>
      <c r="C1761" t="str">
        <f>VLOOKUP(B1761,'FHF LUT'!$A$5:$H$81,2,FALSE)</f>
        <v>Douglas-fir Beetle</v>
      </c>
      <c r="D1761" s="24">
        <v>24</v>
      </c>
      <c r="E1761" s="24" t="s">
        <v>17</v>
      </c>
      <c r="F1761" s="24">
        <v>37</v>
      </c>
      <c r="G1761" s="24">
        <v>37</v>
      </c>
      <c r="H1761" s="24" t="str">
        <f t="shared" si="27"/>
        <v>2003_IBD_24</v>
      </c>
      <c r="I1761" s="24">
        <f>VLOOKUP(H1761,inTHLBdata!A:H,7,FALSE)</f>
        <v>0</v>
      </c>
      <c r="J1761" s="24">
        <f>VLOOKUP(H1761,inTHLBdata!A:H,8,FALSE)</f>
        <v>0</v>
      </c>
      <c r="N1761" s="24"/>
    </row>
    <row r="1762" spans="1:14">
      <c r="A1762" s="24">
        <v>2003</v>
      </c>
      <c r="B1762" s="24" t="s">
        <v>183</v>
      </c>
      <c r="C1762" t="str">
        <f>VLOOKUP(B1762,'FHF LUT'!$A$5:$H$81,2,FALSE)</f>
        <v>Douglas-fir Beetle</v>
      </c>
      <c r="D1762" s="24">
        <v>25</v>
      </c>
      <c r="E1762" s="24" t="s">
        <v>23</v>
      </c>
      <c r="F1762" s="24">
        <v>0</v>
      </c>
      <c r="G1762" s="24">
        <v>0</v>
      </c>
      <c r="H1762" s="24" t="str">
        <f t="shared" si="27"/>
        <v>2003_IBD_25</v>
      </c>
      <c r="I1762" s="24">
        <f>VLOOKUP(H1762,inTHLBdata!A:H,7,FALSE)</f>
        <v>0</v>
      </c>
      <c r="J1762" s="24">
        <f>VLOOKUP(H1762,inTHLBdata!A:H,8,FALSE)</f>
        <v>0</v>
      </c>
      <c r="N1762" s="24"/>
    </row>
    <row r="1763" spans="1:14">
      <c r="A1763" s="24">
        <v>2003</v>
      </c>
      <c r="B1763" s="24" t="s">
        <v>183</v>
      </c>
      <c r="C1763" t="str">
        <f>VLOOKUP(B1763,'FHF LUT'!$A$5:$H$81,2,FALSE)</f>
        <v>Douglas-fir Beetle</v>
      </c>
      <c r="D1763" s="24">
        <v>26</v>
      </c>
      <c r="E1763" s="24" t="s">
        <v>14</v>
      </c>
      <c r="F1763" s="24">
        <v>1715</v>
      </c>
      <c r="G1763" s="24">
        <v>1439</v>
      </c>
      <c r="H1763" s="24" t="str">
        <f t="shared" si="27"/>
        <v>2003_IBD_26</v>
      </c>
      <c r="I1763" s="24">
        <f>VLOOKUP(H1763,inTHLBdata!A:H,7,FALSE)</f>
        <v>1316</v>
      </c>
      <c r="J1763" s="24">
        <f>VLOOKUP(H1763,inTHLBdata!A:H,8,FALSE)</f>
        <v>1316</v>
      </c>
      <c r="N1763" s="24"/>
    </row>
    <row r="1764" spans="1:14">
      <c r="A1764" s="24">
        <v>2003</v>
      </c>
      <c r="B1764" s="24" t="s">
        <v>183</v>
      </c>
      <c r="C1764" t="str">
        <f>VLOOKUP(B1764,'FHF LUT'!$A$5:$H$81,2,FALSE)</f>
        <v>Douglas-fir Beetle</v>
      </c>
      <c r="D1764" s="24">
        <v>27</v>
      </c>
      <c r="E1764" s="24" t="s">
        <v>21</v>
      </c>
      <c r="F1764" s="24">
        <v>1837</v>
      </c>
      <c r="G1764" s="24">
        <v>1431</v>
      </c>
      <c r="H1764" s="24" t="str">
        <f t="shared" si="27"/>
        <v>2003_IBD_27</v>
      </c>
      <c r="I1764" s="24">
        <f>VLOOKUP(H1764,inTHLBdata!A:H,7,FALSE)</f>
        <v>1537</v>
      </c>
      <c r="J1764" s="24">
        <f>VLOOKUP(H1764,inTHLBdata!A:H,8,FALSE)</f>
        <v>870</v>
      </c>
      <c r="N1764" s="24"/>
    </row>
    <row r="1765" spans="1:14">
      <c r="A1765" s="24">
        <v>2003</v>
      </c>
      <c r="B1765" s="24" t="s">
        <v>183</v>
      </c>
      <c r="C1765" t="str">
        <f>VLOOKUP(B1765,'FHF LUT'!$A$5:$H$81,2,FALSE)</f>
        <v>Douglas-fir Beetle</v>
      </c>
      <c r="D1765" s="24">
        <v>29</v>
      </c>
      <c r="E1765" s="24" t="s">
        <v>9</v>
      </c>
      <c r="F1765" s="24">
        <v>93135</v>
      </c>
      <c r="G1765" s="24">
        <v>84023</v>
      </c>
      <c r="H1765" s="24" t="str">
        <f t="shared" si="27"/>
        <v>2003_IBD_29</v>
      </c>
      <c r="I1765" s="24">
        <f>VLOOKUP(H1765,inTHLBdata!A:H,7,FALSE)</f>
        <v>30612</v>
      </c>
      <c r="J1765" s="24">
        <f>VLOOKUP(H1765,inTHLBdata!A:H,8,FALSE)</f>
        <v>24951</v>
      </c>
      <c r="N1765" s="24"/>
    </row>
    <row r="1766" spans="1:14">
      <c r="A1766" s="24">
        <v>2003</v>
      </c>
      <c r="B1766" s="24" t="s">
        <v>183</v>
      </c>
      <c r="C1766" t="str">
        <f>VLOOKUP(B1766,'FHF LUT'!$A$5:$H$81,2,FALSE)</f>
        <v>Douglas-fir Beetle</v>
      </c>
      <c r="D1766" s="24">
        <v>30</v>
      </c>
      <c r="E1766" s="24" t="s">
        <v>35</v>
      </c>
      <c r="F1766" s="24">
        <v>7758</v>
      </c>
      <c r="G1766" s="24">
        <v>7485</v>
      </c>
      <c r="H1766" s="24" t="str">
        <f t="shared" si="27"/>
        <v>2003_IBD_30</v>
      </c>
      <c r="I1766" s="24">
        <f>VLOOKUP(H1766,inTHLBdata!A:H,7,FALSE)</f>
        <v>298</v>
      </c>
      <c r="J1766" s="24">
        <f>VLOOKUP(H1766,inTHLBdata!A:H,8,FALSE)</f>
        <v>118</v>
      </c>
      <c r="N1766" s="24"/>
    </row>
    <row r="1767" spans="1:14">
      <c r="A1767" s="24">
        <v>2003</v>
      </c>
      <c r="B1767" s="24" t="s">
        <v>183</v>
      </c>
      <c r="C1767" t="str">
        <f>VLOOKUP(B1767,'FHF LUT'!$A$5:$H$81,2,FALSE)</f>
        <v>Douglas-fir Beetle</v>
      </c>
      <c r="D1767" s="24">
        <v>31</v>
      </c>
      <c r="E1767" s="24" t="s">
        <v>34</v>
      </c>
      <c r="F1767" s="24">
        <v>833</v>
      </c>
      <c r="G1767" s="24">
        <v>633</v>
      </c>
      <c r="H1767" s="24" t="str">
        <f t="shared" si="27"/>
        <v>2003_IBD_31</v>
      </c>
      <c r="I1767" s="24">
        <f>VLOOKUP(H1767,inTHLBdata!A:H,7,FALSE)</f>
        <v>639</v>
      </c>
      <c r="J1767" s="24">
        <f>VLOOKUP(H1767,inTHLBdata!A:H,8,FALSE)</f>
        <v>439</v>
      </c>
      <c r="N1767" s="24"/>
    </row>
    <row r="1768" spans="1:14">
      <c r="A1768" s="24">
        <v>2003</v>
      </c>
      <c r="B1768" s="24" t="s">
        <v>183</v>
      </c>
      <c r="C1768" t="str">
        <f>VLOOKUP(B1768,'FHF LUT'!$A$5:$H$81,2,FALSE)</f>
        <v>Douglas-fir Beetle</v>
      </c>
      <c r="D1768" s="24">
        <v>38</v>
      </c>
      <c r="E1768" s="24" t="s">
        <v>8</v>
      </c>
      <c r="F1768" s="24">
        <v>0</v>
      </c>
      <c r="G1768" s="24">
        <v>0</v>
      </c>
      <c r="H1768" s="24" t="str">
        <f t="shared" si="27"/>
        <v>2003_IBD_38</v>
      </c>
      <c r="I1768" s="24">
        <f>VLOOKUP(H1768,inTHLBdata!A:H,7,FALSE)</f>
        <v>0</v>
      </c>
      <c r="J1768" s="24">
        <f>VLOOKUP(H1768,inTHLBdata!A:H,8,FALSE)</f>
        <v>0</v>
      </c>
      <c r="N1768" s="24"/>
    </row>
    <row r="1769" spans="1:14">
      <c r="A1769" s="24">
        <v>2003</v>
      </c>
      <c r="B1769" s="24" t="s">
        <v>183</v>
      </c>
      <c r="C1769" t="str">
        <f>VLOOKUP(B1769,'FHF LUT'!$A$5:$H$81,2,FALSE)</f>
        <v>Douglas-fir Beetle</v>
      </c>
      <c r="D1769" s="24">
        <v>39</v>
      </c>
      <c r="E1769" s="24" t="s">
        <v>36</v>
      </c>
      <c r="F1769" s="24">
        <v>0</v>
      </c>
      <c r="G1769" s="24">
        <v>0</v>
      </c>
      <c r="H1769" s="24" t="str">
        <f t="shared" si="27"/>
        <v>2003_IBD_39</v>
      </c>
      <c r="I1769" s="24">
        <f>VLOOKUP(H1769,inTHLBdata!A:H,7,FALSE)</f>
        <v>0</v>
      </c>
      <c r="J1769" s="24">
        <f>VLOOKUP(H1769,inTHLBdata!A:H,8,FALSE)</f>
        <v>0</v>
      </c>
      <c r="N1769" s="24"/>
    </row>
    <row r="1770" spans="1:14">
      <c r="A1770" s="24">
        <v>2003</v>
      </c>
      <c r="B1770" s="24" t="s">
        <v>183</v>
      </c>
      <c r="C1770" t="str">
        <f>VLOOKUP(B1770,'FHF LUT'!$A$5:$H$81,2,FALSE)</f>
        <v>Douglas-fir Beetle</v>
      </c>
      <c r="D1770" s="24">
        <v>40</v>
      </c>
      <c r="E1770" s="24" t="s">
        <v>31</v>
      </c>
      <c r="F1770" s="24">
        <v>0</v>
      </c>
      <c r="G1770" s="24">
        <v>0</v>
      </c>
      <c r="H1770" s="24" t="str">
        <f t="shared" si="27"/>
        <v>2003_IBD_40</v>
      </c>
      <c r="I1770" s="24">
        <f>VLOOKUP(H1770,inTHLBdata!A:H,7,FALSE)</f>
        <v>0</v>
      </c>
      <c r="J1770" s="24">
        <f>VLOOKUP(H1770,inTHLBdata!A:H,8,FALSE)</f>
        <v>0</v>
      </c>
      <c r="N1770" s="24"/>
    </row>
    <row r="1771" spans="1:14">
      <c r="A1771" s="24">
        <v>2003</v>
      </c>
      <c r="B1771" s="24" t="s">
        <v>183</v>
      </c>
      <c r="C1771" t="str">
        <f>VLOOKUP(B1771,'FHF LUT'!$A$5:$H$81,2,FALSE)</f>
        <v>Douglas-fir Beetle</v>
      </c>
      <c r="D1771" s="24">
        <v>41</v>
      </c>
      <c r="E1771" s="24" t="s">
        <v>26</v>
      </c>
      <c r="F1771" s="24">
        <v>0</v>
      </c>
      <c r="G1771" s="24">
        <v>0</v>
      </c>
      <c r="H1771" s="24" t="str">
        <f t="shared" si="27"/>
        <v>2003_IBD_41</v>
      </c>
      <c r="I1771" s="24">
        <f>VLOOKUP(H1771,inTHLBdata!A:H,7,FALSE)</f>
        <v>0</v>
      </c>
      <c r="J1771" s="24">
        <f>VLOOKUP(H1771,inTHLBdata!A:H,8,FALSE)</f>
        <v>0</v>
      </c>
      <c r="N1771" s="24"/>
    </row>
    <row r="1772" spans="1:14">
      <c r="A1772" s="24">
        <v>2003</v>
      </c>
      <c r="B1772" s="24" t="s">
        <v>183</v>
      </c>
      <c r="C1772" t="str">
        <f>VLOOKUP(B1772,'FHF LUT'!$A$5:$H$81,2,FALSE)</f>
        <v>Douglas-fir Beetle</v>
      </c>
      <c r="D1772" s="24">
        <v>43</v>
      </c>
      <c r="E1772" s="24" t="s">
        <v>20</v>
      </c>
      <c r="F1772" s="24">
        <v>0</v>
      </c>
      <c r="G1772" s="24">
        <v>0</v>
      </c>
      <c r="H1772" s="24" t="str">
        <f t="shared" si="27"/>
        <v>2003_IBD_43</v>
      </c>
      <c r="I1772" s="24">
        <f>VLOOKUP(H1772,inTHLBdata!A:H,7,FALSE)</f>
        <v>0</v>
      </c>
      <c r="J1772" s="24">
        <f>VLOOKUP(H1772,inTHLBdata!A:H,8,FALSE)</f>
        <v>0</v>
      </c>
      <c r="N1772" s="24"/>
    </row>
    <row r="1773" spans="1:14">
      <c r="A1773" s="24">
        <v>2003</v>
      </c>
      <c r="B1773" s="24" t="s">
        <v>183</v>
      </c>
      <c r="C1773" t="str">
        <f>VLOOKUP(B1773,'FHF LUT'!$A$5:$H$81,2,FALSE)</f>
        <v>Douglas-fir Beetle</v>
      </c>
      <c r="D1773" s="24">
        <v>44</v>
      </c>
      <c r="E1773" s="24" t="s">
        <v>3</v>
      </c>
      <c r="F1773" s="24">
        <v>0</v>
      </c>
      <c r="G1773" s="24">
        <v>0</v>
      </c>
      <c r="H1773" s="24" t="str">
        <f t="shared" si="27"/>
        <v>2003_IBD_44</v>
      </c>
      <c r="I1773" s="24">
        <f>VLOOKUP(H1773,inTHLBdata!A:H,7,FALSE)</f>
        <v>0</v>
      </c>
      <c r="J1773" s="24">
        <f>VLOOKUP(H1773,inTHLBdata!A:H,8,FALSE)</f>
        <v>0</v>
      </c>
      <c r="N1773" s="24"/>
    </row>
    <row r="1774" spans="1:14">
      <c r="A1774" s="24">
        <v>2003</v>
      </c>
      <c r="B1774" s="24" t="s">
        <v>183</v>
      </c>
      <c r="C1774" t="str">
        <f>VLOOKUP(B1774,'FHF LUT'!$A$5:$H$81,2,FALSE)</f>
        <v>Douglas-fir Beetle</v>
      </c>
      <c r="D1774" s="24">
        <v>45</v>
      </c>
      <c r="E1774" s="24" t="s">
        <v>5</v>
      </c>
      <c r="F1774" s="24">
        <v>214</v>
      </c>
      <c r="G1774" s="24">
        <v>214</v>
      </c>
      <c r="H1774" s="24" t="str">
        <f t="shared" si="27"/>
        <v>2003_IBD_45</v>
      </c>
      <c r="I1774" s="24">
        <f>VLOOKUP(H1774,inTHLBdata!A:H,7,FALSE)</f>
        <v>355</v>
      </c>
      <c r="J1774" s="24">
        <f>VLOOKUP(H1774,inTHLBdata!A:H,8,FALSE)</f>
        <v>236</v>
      </c>
      <c r="N1774" s="24"/>
    </row>
    <row r="1775" spans="1:14">
      <c r="A1775" s="24">
        <v>2003</v>
      </c>
      <c r="B1775" s="24" t="s">
        <v>183</v>
      </c>
      <c r="C1775" t="str">
        <f>VLOOKUP(B1775,'FHF LUT'!$A$5:$H$81,2,FALSE)</f>
        <v>Douglas-fir Beetle</v>
      </c>
      <c r="D1775" s="24">
        <v>46</v>
      </c>
      <c r="E1775" s="24" t="s">
        <v>234</v>
      </c>
      <c r="F1775" s="24">
        <v>0</v>
      </c>
      <c r="G1775" s="24">
        <v>0</v>
      </c>
      <c r="H1775" s="24" t="str">
        <f t="shared" si="27"/>
        <v>2003_IBD_46</v>
      </c>
      <c r="I1775" s="24">
        <f>VLOOKUP(H1775,inTHLBdata!A:H,7,FALSE)</f>
        <v>0</v>
      </c>
      <c r="J1775" s="24">
        <f>VLOOKUP(H1775,inTHLBdata!A:H,8,FALSE)</f>
        <v>0</v>
      </c>
      <c r="N1775" s="24"/>
    </row>
    <row r="1776" spans="1:14">
      <c r="A1776" s="24">
        <v>2003</v>
      </c>
      <c r="B1776" s="24" t="s">
        <v>183</v>
      </c>
      <c r="C1776" t="str">
        <f>VLOOKUP(B1776,'FHF LUT'!$A$5:$H$81,2,FALSE)</f>
        <v>Douglas-fir Beetle</v>
      </c>
      <c r="D1776" s="24">
        <v>47</v>
      </c>
      <c r="E1776" s="24" t="s">
        <v>233</v>
      </c>
      <c r="F1776" s="24">
        <v>0</v>
      </c>
      <c r="G1776" s="24">
        <v>0</v>
      </c>
      <c r="H1776" s="24" t="str">
        <f t="shared" si="27"/>
        <v>2003_IBD_47</v>
      </c>
      <c r="I1776" s="24">
        <f>VLOOKUP(H1776,inTHLBdata!A:H,7,FALSE)</f>
        <v>0</v>
      </c>
      <c r="J1776" s="24">
        <f>VLOOKUP(H1776,inTHLBdata!A:H,8,FALSE)</f>
        <v>0</v>
      </c>
      <c r="N1776" s="24"/>
    </row>
    <row r="1777" spans="1:14">
      <c r="A1777" s="24">
        <v>2003</v>
      </c>
      <c r="B1777" s="24" t="s">
        <v>183</v>
      </c>
      <c r="C1777" t="str">
        <f>VLOOKUP(B1777,'FHF LUT'!$A$5:$H$81,2,FALSE)</f>
        <v>Douglas-fir Beetle</v>
      </c>
      <c r="D1777" s="24">
        <v>48</v>
      </c>
      <c r="E1777" s="24" t="s">
        <v>235</v>
      </c>
      <c r="F1777" s="24">
        <v>0</v>
      </c>
      <c r="G1777" s="24">
        <v>0</v>
      </c>
      <c r="H1777" s="24" t="str">
        <f t="shared" si="27"/>
        <v>2003_IBD_48</v>
      </c>
      <c r="I1777" s="24">
        <f>VLOOKUP(H1777,inTHLBdata!A:H,7,FALSE)</f>
        <v>0</v>
      </c>
      <c r="J1777" s="24">
        <f>VLOOKUP(H1777,inTHLBdata!A:H,8,FALSE)</f>
        <v>0</v>
      </c>
      <c r="N1777" s="24"/>
    </row>
    <row r="1778" spans="1:14">
      <c r="A1778" s="24">
        <v>2003</v>
      </c>
      <c r="B1778" s="24" t="s">
        <v>184</v>
      </c>
      <c r="C1778" t="str">
        <f>VLOOKUP(B1778,'FHF LUT'!$A$5:$H$81,2,FALSE)</f>
        <v>Engraver Beetle (Ips species)</v>
      </c>
      <c r="D1778" s="24">
        <v>1</v>
      </c>
      <c r="E1778" s="24" t="s">
        <v>10</v>
      </c>
      <c r="F1778" s="24">
        <v>6248</v>
      </c>
      <c r="G1778" s="24">
        <v>6189</v>
      </c>
      <c r="H1778" s="24" t="str">
        <f t="shared" si="27"/>
        <v>2003_IBI_1</v>
      </c>
      <c r="I1778" s="24">
        <f>VLOOKUP(H1778,inTHLBdata!A:H,7,FALSE)</f>
        <v>2972</v>
      </c>
      <c r="J1778" s="24">
        <f>VLOOKUP(H1778,inTHLBdata!A:H,8,FALSE)</f>
        <v>2913</v>
      </c>
      <c r="N1778" s="24"/>
    </row>
    <row r="1779" spans="1:14">
      <c r="A1779" s="24">
        <v>2003</v>
      </c>
      <c r="B1779" s="24" t="s">
        <v>184</v>
      </c>
      <c r="C1779" t="str">
        <f>VLOOKUP(B1779,'FHF LUT'!$A$5:$H$81,2,FALSE)</f>
        <v>Engraver Beetle (Ips species)</v>
      </c>
      <c r="D1779" s="24">
        <v>2</v>
      </c>
      <c r="E1779" s="24" t="s">
        <v>22</v>
      </c>
      <c r="F1779" s="24">
        <v>0</v>
      </c>
      <c r="G1779" s="24">
        <v>0</v>
      </c>
      <c r="H1779" s="24" t="str">
        <f t="shared" si="27"/>
        <v>2003_IBI_2</v>
      </c>
      <c r="I1779" s="24">
        <f>VLOOKUP(H1779,inTHLBdata!A:H,7,FALSE)</f>
        <v>0</v>
      </c>
      <c r="J1779" s="24">
        <f>VLOOKUP(H1779,inTHLBdata!A:H,8,FALSE)</f>
        <v>0</v>
      </c>
      <c r="N1779" s="24"/>
    </row>
    <row r="1780" spans="1:14">
      <c r="A1780" s="24">
        <v>2003</v>
      </c>
      <c r="B1780" s="24" t="s">
        <v>184</v>
      </c>
      <c r="C1780" t="str">
        <f>VLOOKUP(B1780,'FHF LUT'!$A$5:$H$81,2,FALSE)</f>
        <v>Engraver Beetle (Ips species)</v>
      </c>
      <c r="D1780" s="24">
        <v>3</v>
      </c>
      <c r="E1780" s="24" t="s">
        <v>13</v>
      </c>
      <c r="F1780" s="24">
        <v>0</v>
      </c>
      <c r="G1780" s="24">
        <v>0</v>
      </c>
      <c r="H1780" s="24" t="str">
        <f t="shared" si="27"/>
        <v>2003_IBI_3</v>
      </c>
      <c r="I1780" s="24">
        <f>VLOOKUP(H1780,inTHLBdata!A:H,7,FALSE)</f>
        <v>0</v>
      </c>
      <c r="J1780" s="24">
        <f>VLOOKUP(H1780,inTHLBdata!A:H,8,FALSE)</f>
        <v>0</v>
      </c>
      <c r="N1780" s="24"/>
    </row>
    <row r="1781" spans="1:14">
      <c r="A1781" s="24">
        <v>2003</v>
      </c>
      <c r="B1781" s="24" t="s">
        <v>184</v>
      </c>
      <c r="C1781" t="str">
        <f>VLOOKUP(B1781,'FHF LUT'!$A$5:$H$81,2,FALSE)</f>
        <v>Engraver Beetle (Ips species)</v>
      </c>
      <c r="D1781" s="24">
        <v>4</v>
      </c>
      <c r="E1781" s="24" t="s">
        <v>28</v>
      </c>
      <c r="F1781" s="24">
        <v>0</v>
      </c>
      <c r="G1781" s="24">
        <v>0</v>
      </c>
      <c r="H1781" s="24" t="str">
        <f t="shared" si="27"/>
        <v>2003_IBI_4</v>
      </c>
      <c r="I1781" s="24">
        <f>VLOOKUP(H1781,inTHLBdata!A:H,7,FALSE)</f>
        <v>0</v>
      </c>
      <c r="J1781" s="24">
        <f>VLOOKUP(H1781,inTHLBdata!A:H,8,FALSE)</f>
        <v>0</v>
      </c>
      <c r="N1781" s="24"/>
    </row>
    <row r="1782" spans="1:14">
      <c r="A1782" s="24">
        <v>2003</v>
      </c>
      <c r="B1782" s="24" t="s">
        <v>184</v>
      </c>
      <c r="C1782" t="str">
        <f>VLOOKUP(B1782,'FHF LUT'!$A$5:$H$81,2,FALSE)</f>
        <v>Engraver Beetle (Ips species)</v>
      </c>
      <c r="D1782" s="24">
        <v>5</v>
      </c>
      <c r="E1782" s="24" t="s">
        <v>16</v>
      </c>
      <c r="F1782" s="24">
        <v>0</v>
      </c>
      <c r="G1782" s="24">
        <v>0</v>
      </c>
      <c r="H1782" s="24" t="str">
        <f t="shared" si="27"/>
        <v>2003_IBI_5</v>
      </c>
      <c r="I1782" s="24">
        <f>VLOOKUP(H1782,inTHLBdata!A:H,7,FALSE)</f>
        <v>0</v>
      </c>
      <c r="J1782" s="24">
        <f>VLOOKUP(H1782,inTHLBdata!A:H,8,FALSE)</f>
        <v>0</v>
      </c>
      <c r="N1782" s="24"/>
    </row>
    <row r="1783" spans="1:14">
      <c r="A1783" s="24">
        <v>2003</v>
      </c>
      <c r="B1783" s="24" t="s">
        <v>184</v>
      </c>
      <c r="C1783" t="str">
        <f>VLOOKUP(B1783,'FHF LUT'!$A$5:$H$81,2,FALSE)</f>
        <v>Engraver Beetle (Ips species)</v>
      </c>
      <c r="D1783" s="24">
        <v>7</v>
      </c>
      <c r="E1783" s="24" t="s">
        <v>25</v>
      </c>
      <c r="F1783" s="24">
        <v>0</v>
      </c>
      <c r="G1783" s="24">
        <v>0</v>
      </c>
      <c r="H1783" s="24" t="str">
        <f t="shared" si="27"/>
        <v>2003_IBI_7</v>
      </c>
      <c r="I1783" s="24">
        <f>VLOOKUP(H1783,inTHLBdata!A:H,7,FALSE)</f>
        <v>0</v>
      </c>
      <c r="J1783" s="24">
        <f>VLOOKUP(H1783,inTHLBdata!A:H,8,FALSE)</f>
        <v>0</v>
      </c>
      <c r="N1783" s="24"/>
    </row>
    <row r="1784" spans="1:14">
      <c r="A1784" s="24">
        <v>2003</v>
      </c>
      <c r="B1784" s="24" t="s">
        <v>184</v>
      </c>
      <c r="C1784" t="str">
        <f>VLOOKUP(B1784,'FHF LUT'!$A$5:$H$81,2,FALSE)</f>
        <v>Engraver Beetle (Ips species)</v>
      </c>
      <c r="D1784" s="24">
        <v>8</v>
      </c>
      <c r="E1784" s="24" t="s">
        <v>29</v>
      </c>
      <c r="F1784" s="24">
        <v>0</v>
      </c>
      <c r="G1784" s="24">
        <v>0</v>
      </c>
      <c r="H1784" s="24" t="str">
        <f t="shared" si="27"/>
        <v>2003_IBI_8</v>
      </c>
      <c r="I1784" s="24">
        <f>VLOOKUP(H1784,inTHLBdata!A:H,7,FALSE)</f>
        <v>0</v>
      </c>
      <c r="J1784" s="24">
        <f>VLOOKUP(H1784,inTHLBdata!A:H,8,FALSE)</f>
        <v>0</v>
      </c>
      <c r="N1784" s="24"/>
    </row>
    <row r="1785" spans="1:14">
      <c r="A1785" s="24">
        <v>2003</v>
      </c>
      <c r="B1785" s="24" t="s">
        <v>184</v>
      </c>
      <c r="C1785" t="str">
        <f>VLOOKUP(B1785,'FHF LUT'!$A$5:$H$81,2,FALSE)</f>
        <v>Engraver Beetle (Ips species)</v>
      </c>
      <c r="D1785" s="24">
        <v>9</v>
      </c>
      <c r="E1785" s="24" t="s">
        <v>7</v>
      </c>
      <c r="F1785" s="24">
        <v>0</v>
      </c>
      <c r="G1785" s="24">
        <v>0</v>
      </c>
      <c r="H1785" s="24" t="str">
        <f t="shared" si="27"/>
        <v>2003_IBI_9</v>
      </c>
      <c r="I1785" s="24">
        <f>VLOOKUP(H1785,inTHLBdata!A:H,7,FALSE)</f>
        <v>0</v>
      </c>
      <c r="J1785" s="24">
        <f>VLOOKUP(H1785,inTHLBdata!A:H,8,FALSE)</f>
        <v>0</v>
      </c>
      <c r="N1785" s="24"/>
    </row>
    <row r="1786" spans="1:14">
      <c r="A1786" s="24">
        <v>2003</v>
      </c>
      <c r="B1786" s="24" t="s">
        <v>184</v>
      </c>
      <c r="C1786" t="str">
        <f>VLOOKUP(B1786,'FHF LUT'!$A$5:$H$81,2,FALSE)</f>
        <v>Engraver Beetle (Ips species)</v>
      </c>
      <c r="D1786" s="24">
        <v>10</v>
      </c>
      <c r="E1786" s="24" t="s">
        <v>18</v>
      </c>
      <c r="F1786" s="24">
        <v>0</v>
      </c>
      <c r="G1786" s="24">
        <v>0</v>
      </c>
      <c r="H1786" s="24" t="str">
        <f t="shared" si="27"/>
        <v>2003_IBI_10</v>
      </c>
      <c r="I1786" s="24">
        <f>VLOOKUP(H1786,inTHLBdata!A:H,7,FALSE)</f>
        <v>0</v>
      </c>
      <c r="J1786" s="24">
        <f>VLOOKUP(H1786,inTHLBdata!A:H,8,FALSE)</f>
        <v>0</v>
      </c>
      <c r="N1786" s="24"/>
    </row>
    <row r="1787" spans="1:14">
      <c r="A1787" s="24">
        <v>2003</v>
      </c>
      <c r="B1787" s="24" t="s">
        <v>184</v>
      </c>
      <c r="C1787" t="str">
        <f>VLOOKUP(B1787,'FHF LUT'!$A$5:$H$81,2,FALSE)</f>
        <v>Engraver Beetle (Ips species)</v>
      </c>
      <c r="D1787" s="24">
        <v>11</v>
      </c>
      <c r="E1787" s="24" t="s">
        <v>4</v>
      </c>
      <c r="F1787" s="24">
        <v>0</v>
      </c>
      <c r="G1787" s="24">
        <v>0</v>
      </c>
      <c r="H1787" s="24" t="str">
        <f t="shared" si="27"/>
        <v>2003_IBI_11</v>
      </c>
      <c r="I1787" s="24">
        <f>VLOOKUP(H1787,inTHLBdata!A:H,7,FALSE)</f>
        <v>0</v>
      </c>
      <c r="J1787" s="24">
        <f>VLOOKUP(H1787,inTHLBdata!A:H,8,FALSE)</f>
        <v>0</v>
      </c>
      <c r="N1787" s="24"/>
    </row>
    <row r="1788" spans="1:14">
      <c r="A1788" s="24">
        <v>2003</v>
      </c>
      <c r="B1788" s="24" t="s">
        <v>184</v>
      </c>
      <c r="C1788" t="str">
        <f>VLOOKUP(B1788,'FHF LUT'!$A$5:$H$81,2,FALSE)</f>
        <v>Engraver Beetle (Ips species)</v>
      </c>
      <c r="D1788" s="24">
        <v>12</v>
      </c>
      <c r="E1788" s="24" t="s">
        <v>11</v>
      </c>
      <c r="F1788" s="24">
        <v>0</v>
      </c>
      <c r="G1788" s="24">
        <v>0</v>
      </c>
      <c r="H1788" s="24" t="str">
        <f t="shared" si="27"/>
        <v>2003_IBI_12</v>
      </c>
      <c r="I1788" s="24">
        <f>VLOOKUP(H1788,inTHLBdata!A:H,7,FALSE)</f>
        <v>0</v>
      </c>
      <c r="J1788" s="24">
        <f>VLOOKUP(H1788,inTHLBdata!A:H,8,FALSE)</f>
        <v>0</v>
      </c>
      <c r="N1788" s="24"/>
    </row>
    <row r="1789" spans="1:14">
      <c r="A1789" s="24">
        <v>2003</v>
      </c>
      <c r="B1789" s="24" t="s">
        <v>184</v>
      </c>
      <c r="C1789" t="str">
        <f>VLOOKUP(B1789,'FHF LUT'!$A$5:$H$81,2,FALSE)</f>
        <v>Engraver Beetle (Ips species)</v>
      </c>
      <c r="D1789" s="24">
        <v>13</v>
      </c>
      <c r="E1789" s="24" t="s">
        <v>24</v>
      </c>
      <c r="F1789" s="24">
        <v>0</v>
      </c>
      <c r="G1789" s="24">
        <v>0</v>
      </c>
      <c r="H1789" s="24" t="str">
        <f t="shared" si="27"/>
        <v>2003_IBI_13</v>
      </c>
      <c r="I1789" s="24">
        <f>VLOOKUP(H1789,inTHLBdata!A:H,7,FALSE)</f>
        <v>0</v>
      </c>
      <c r="J1789" s="24">
        <f>VLOOKUP(H1789,inTHLBdata!A:H,8,FALSE)</f>
        <v>0</v>
      </c>
      <c r="N1789" s="24"/>
    </row>
    <row r="1790" spans="1:14">
      <c r="A1790" s="24">
        <v>2003</v>
      </c>
      <c r="B1790" s="24" t="s">
        <v>184</v>
      </c>
      <c r="C1790" t="str">
        <f>VLOOKUP(B1790,'FHF LUT'!$A$5:$H$81,2,FALSE)</f>
        <v>Engraver Beetle (Ips species)</v>
      </c>
      <c r="D1790" s="24">
        <v>14</v>
      </c>
      <c r="E1790" s="24" t="s">
        <v>30</v>
      </c>
      <c r="F1790" s="24">
        <v>0</v>
      </c>
      <c r="G1790" s="24">
        <v>0</v>
      </c>
      <c r="H1790" s="24" t="str">
        <f t="shared" si="27"/>
        <v>2003_IBI_14</v>
      </c>
      <c r="I1790" s="24">
        <f>VLOOKUP(H1790,inTHLBdata!A:H,7,FALSE)</f>
        <v>0</v>
      </c>
      <c r="J1790" s="24">
        <f>VLOOKUP(H1790,inTHLBdata!A:H,8,FALSE)</f>
        <v>0</v>
      </c>
      <c r="N1790" s="24"/>
    </row>
    <row r="1791" spans="1:14">
      <c r="A1791" s="24">
        <v>2003</v>
      </c>
      <c r="B1791" s="24" t="s">
        <v>184</v>
      </c>
      <c r="C1791" t="str">
        <f>VLOOKUP(B1791,'FHF LUT'!$A$5:$H$81,2,FALSE)</f>
        <v>Engraver Beetle (Ips species)</v>
      </c>
      <c r="D1791" s="24">
        <v>15</v>
      </c>
      <c r="E1791" s="24" t="s">
        <v>33</v>
      </c>
      <c r="F1791" s="24">
        <v>0</v>
      </c>
      <c r="G1791" s="24">
        <v>0</v>
      </c>
      <c r="H1791" s="24" t="str">
        <f t="shared" si="27"/>
        <v>2003_IBI_15</v>
      </c>
      <c r="I1791" s="24">
        <f>VLOOKUP(H1791,inTHLBdata!A:H,7,FALSE)</f>
        <v>0</v>
      </c>
      <c r="J1791" s="24">
        <f>VLOOKUP(H1791,inTHLBdata!A:H,8,FALSE)</f>
        <v>0</v>
      </c>
      <c r="N1791" s="24"/>
    </row>
    <row r="1792" spans="1:14">
      <c r="A1792" s="24">
        <v>2003</v>
      </c>
      <c r="B1792" s="24" t="s">
        <v>184</v>
      </c>
      <c r="C1792" t="str">
        <f>VLOOKUP(B1792,'FHF LUT'!$A$5:$H$81,2,FALSE)</f>
        <v>Engraver Beetle (Ips species)</v>
      </c>
      <c r="D1792" s="24">
        <v>16</v>
      </c>
      <c r="E1792" s="24" t="s">
        <v>12</v>
      </c>
      <c r="F1792" s="24">
        <v>605</v>
      </c>
      <c r="G1792" s="24">
        <v>605</v>
      </c>
      <c r="H1792" s="24" t="str">
        <f t="shared" si="27"/>
        <v>2003_IBI_16</v>
      </c>
      <c r="I1792" s="24">
        <f>VLOOKUP(H1792,inTHLBdata!A:H,7,FALSE)</f>
        <v>552</v>
      </c>
      <c r="J1792" s="24">
        <f>VLOOKUP(H1792,inTHLBdata!A:H,8,FALSE)</f>
        <v>552</v>
      </c>
      <c r="N1792" s="24"/>
    </row>
    <row r="1793" spans="1:14">
      <c r="A1793" s="24">
        <v>2003</v>
      </c>
      <c r="B1793" s="24" t="s">
        <v>184</v>
      </c>
      <c r="C1793" t="str">
        <f>VLOOKUP(B1793,'FHF LUT'!$A$5:$H$81,2,FALSE)</f>
        <v>Engraver Beetle (Ips species)</v>
      </c>
      <c r="D1793" s="24">
        <v>17</v>
      </c>
      <c r="E1793" s="24" t="s">
        <v>32</v>
      </c>
      <c r="F1793" s="24">
        <v>0</v>
      </c>
      <c r="G1793" s="24">
        <v>0</v>
      </c>
      <c r="H1793" s="24" t="str">
        <f t="shared" si="27"/>
        <v>2003_IBI_17</v>
      </c>
      <c r="I1793" s="24">
        <f>VLOOKUP(H1793,inTHLBdata!A:H,7,FALSE)</f>
        <v>0</v>
      </c>
      <c r="J1793" s="24">
        <f>VLOOKUP(H1793,inTHLBdata!A:H,8,FALSE)</f>
        <v>0</v>
      </c>
      <c r="N1793" s="24"/>
    </row>
    <row r="1794" spans="1:14">
      <c r="A1794" s="24">
        <v>2003</v>
      </c>
      <c r="B1794" s="24" t="s">
        <v>184</v>
      </c>
      <c r="C1794" t="str">
        <f>VLOOKUP(B1794,'FHF LUT'!$A$5:$H$81,2,FALSE)</f>
        <v>Engraver Beetle (Ips species)</v>
      </c>
      <c r="D1794" s="24">
        <v>18</v>
      </c>
      <c r="E1794" s="24" t="s">
        <v>15</v>
      </c>
      <c r="F1794" s="24">
        <v>0</v>
      </c>
      <c r="G1794" s="24">
        <v>0</v>
      </c>
      <c r="H1794" s="24" t="str">
        <f t="shared" si="27"/>
        <v>2003_IBI_18</v>
      </c>
      <c r="I1794" s="24">
        <f>VLOOKUP(H1794,inTHLBdata!A:H,7,FALSE)</f>
        <v>0</v>
      </c>
      <c r="J1794" s="24">
        <f>VLOOKUP(H1794,inTHLBdata!A:H,8,FALSE)</f>
        <v>0</v>
      </c>
      <c r="N1794" s="24"/>
    </row>
    <row r="1795" spans="1:14">
      <c r="A1795" s="24">
        <v>2003</v>
      </c>
      <c r="B1795" s="24" t="s">
        <v>184</v>
      </c>
      <c r="C1795" t="str">
        <f>VLOOKUP(B1795,'FHF LUT'!$A$5:$H$81,2,FALSE)</f>
        <v>Engraver Beetle (Ips species)</v>
      </c>
      <c r="D1795" s="24">
        <v>20</v>
      </c>
      <c r="E1795" s="24" t="s">
        <v>6</v>
      </c>
      <c r="F1795" s="24">
        <v>0</v>
      </c>
      <c r="G1795" s="24">
        <v>0</v>
      </c>
      <c r="H1795" s="24" t="str">
        <f t="shared" ref="H1795:H1858" si="28">CONCATENATE(A1795,"_",B1795,"_",D1795)</f>
        <v>2003_IBI_20</v>
      </c>
      <c r="I1795" s="24">
        <f>VLOOKUP(H1795,inTHLBdata!A:H,7,FALSE)</f>
        <v>0</v>
      </c>
      <c r="J1795" s="24">
        <f>VLOOKUP(H1795,inTHLBdata!A:H,8,FALSE)</f>
        <v>0</v>
      </c>
      <c r="N1795" s="24"/>
    </row>
    <row r="1796" spans="1:14">
      <c r="A1796" s="24">
        <v>2003</v>
      </c>
      <c r="B1796" s="24" t="s">
        <v>184</v>
      </c>
      <c r="C1796" t="str">
        <f>VLOOKUP(B1796,'FHF LUT'!$A$5:$H$81,2,FALSE)</f>
        <v>Engraver Beetle (Ips species)</v>
      </c>
      <c r="D1796" s="24">
        <v>22</v>
      </c>
      <c r="E1796" s="24" t="s">
        <v>19</v>
      </c>
      <c r="F1796" s="24">
        <v>0</v>
      </c>
      <c r="G1796" s="24">
        <v>0</v>
      </c>
      <c r="H1796" s="24" t="str">
        <f t="shared" si="28"/>
        <v>2003_IBI_22</v>
      </c>
      <c r="I1796" s="24">
        <f>VLOOKUP(H1796,inTHLBdata!A:H,7,FALSE)</f>
        <v>0</v>
      </c>
      <c r="J1796" s="24">
        <f>VLOOKUP(H1796,inTHLBdata!A:H,8,FALSE)</f>
        <v>0</v>
      </c>
      <c r="N1796" s="24"/>
    </row>
    <row r="1797" spans="1:14">
      <c r="A1797" s="24">
        <v>2003</v>
      </c>
      <c r="B1797" s="24" t="s">
        <v>184</v>
      </c>
      <c r="C1797" t="str">
        <f>VLOOKUP(B1797,'FHF LUT'!$A$5:$H$81,2,FALSE)</f>
        <v>Engraver Beetle (Ips species)</v>
      </c>
      <c r="D1797" s="24">
        <v>23</v>
      </c>
      <c r="E1797" s="24" t="s">
        <v>27</v>
      </c>
      <c r="F1797" s="24">
        <v>0</v>
      </c>
      <c r="G1797" s="24">
        <v>0</v>
      </c>
      <c r="H1797" s="24" t="str">
        <f t="shared" si="28"/>
        <v>2003_IBI_23</v>
      </c>
      <c r="I1797" s="24">
        <f>VLOOKUP(H1797,inTHLBdata!A:H,7,FALSE)</f>
        <v>0</v>
      </c>
      <c r="J1797" s="24">
        <f>VLOOKUP(H1797,inTHLBdata!A:H,8,FALSE)</f>
        <v>0</v>
      </c>
      <c r="N1797" s="24"/>
    </row>
    <row r="1798" spans="1:14">
      <c r="A1798" s="24">
        <v>2003</v>
      </c>
      <c r="B1798" s="24" t="s">
        <v>184</v>
      </c>
      <c r="C1798" t="str">
        <f>VLOOKUP(B1798,'FHF LUT'!$A$5:$H$81,2,FALSE)</f>
        <v>Engraver Beetle (Ips species)</v>
      </c>
      <c r="D1798" s="24">
        <v>24</v>
      </c>
      <c r="E1798" s="24" t="s">
        <v>17</v>
      </c>
      <c r="F1798" s="24">
        <v>0</v>
      </c>
      <c r="G1798" s="24">
        <v>0</v>
      </c>
      <c r="H1798" s="24" t="str">
        <f t="shared" si="28"/>
        <v>2003_IBI_24</v>
      </c>
      <c r="I1798" s="24">
        <f>VLOOKUP(H1798,inTHLBdata!A:H,7,FALSE)</f>
        <v>0</v>
      </c>
      <c r="J1798" s="24">
        <f>VLOOKUP(H1798,inTHLBdata!A:H,8,FALSE)</f>
        <v>0</v>
      </c>
      <c r="N1798" s="24"/>
    </row>
    <row r="1799" spans="1:14">
      <c r="A1799" s="24">
        <v>2003</v>
      </c>
      <c r="B1799" s="24" t="s">
        <v>184</v>
      </c>
      <c r="C1799" t="str">
        <f>VLOOKUP(B1799,'FHF LUT'!$A$5:$H$81,2,FALSE)</f>
        <v>Engraver Beetle (Ips species)</v>
      </c>
      <c r="D1799" s="24">
        <v>25</v>
      </c>
      <c r="E1799" s="24" t="s">
        <v>23</v>
      </c>
      <c r="F1799" s="24">
        <v>0</v>
      </c>
      <c r="G1799" s="24">
        <v>0</v>
      </c>
      <c r="H1799" s="24" t="str">
        <f t="shared" si="28"/>
        <v>2003_IBI_25</v>
      </c>
      <c r="I1799" s="24">
        <f>VLOOKUP(H1799,inTHLBdata!A:H,7,FALSE)</f>
        <v>0</v>
      </c>
      <c r="J1799" s="24">
        <f>VLOOKUP(H1799,inTHLBdata!A:H,8,FALSE)</f>
        <v>0</v>
      </c>
      <c r="N1799" s="24"/>
    </row>
    <row r="1800" spans="1:14">
      <c r="A1800" s="24">
        <v>2003</v>
      </c>
      <c r="B1800" s="24" t="s">
        <v>184</v>
      </c>
      <c r="C1800" t="str">
        <f>VLOOKUP(B1800,'FHF LUT'!$A$5:$H$81,2,FALSE)</f>
        <v>Engraver Beetle (Ips species)</v>
      </c>
      <c r="D1800" s="24">
        <v>26</v>
      </c>
      <c r="E1800" s="24" t="s">
        <v>14</v>
      </c>
      <c r="F1800" s="24">
        <v>0</v>
      </c>
      <c r="G1800" s="24">
        <v>0</v>
      </c>
      <c r="H1800" s="24" t="str">
        <f t="shared" si="28"/>
        <v>2003_IBI_26</v>
      </c>
      <c r="I1800" s="24">
        <f>VLOOKUP(H1800,inTHLBdata!A:H,7,FALSE)</f>
        <v>0</v>
      </c>
      <c r="J1800" s="24">
        <f>VLOOKUP(H1800,inTHLBdata!A:H,8,FALSE)</f>
        <v>0</v>
      </c>
      <c r="N1800" s="24"/>
    </row>
    <row r="1801" spans="1:14">
      <c r="A1801" s="24">
        <v>2003</v>
      </c>
      <c r="B1801" s="24" t="s">
        <v>184</v>
      </c>
      <c r="C1801" t="str">
        <f>VLOOKUP(B1801,'FHF LUT'!$A$5:$H$81,2,FALSE)</f>
        <v>Engraver Beetle (Ips species)</v>
      </c>
      <c r="D1801" s="24">
        <v>27</v>
      </c>
      <c r="E1801" s="24" t="s">
        <v>21</v>
      </c>
      <c r="F1801" s="24">
        <v>0</v>
      </c>
      <c r="G1801" s="24">
        <v>0</v>
      </c>
      <c r="H1801" s="24" t="str">
        <f t="shared" si="28"/>
        <v>2003_IBI_27</v>
      </c>
      <c r="I1801" s="24">
        <f>VLOOKUP(H1801,inTHLBdata!A:H,7,FALSE)</f>
        <v>0</v>
      </c>
      <c r="J1801" s="24">
        <f>VLOOKUP(H1801,inTHLBdata!A:H,8,FALSE)</f>
        <v>0</v>
      </c>
      <c r="N1801" s="24"/>
    </row>
    <row r="1802" spans="1:14">
      <c r="A1802" s="24">
        <v>2003</v>
      </c>
      <c r="B1802" s="24" t="s">
        <v>184</v>
      </c>
      <c r="C1802" t="str">
        <f>VLOOKUP(B1802,'FHF LUT'!$A$5:$H$81,2,FALSE)</f>
        <v>Engraver Beetle (Ips species)</v>
      </c>
      <c r="D1802" s="24">
        <v>29</v>
      </c>
      <c r="E1802" s="24" t="s">
        <v>9</v>
      </c>
      <c r="F1802" s="24">
        <v>0</v>
      </c>
      <c r="G1802" s="24">
        <v>0</v>
      </c>
      <c r="H1802" s="24" t="str">
        <f t="shared" si="28"/>
        <v>2003_IBI_29</v>
      </c>
      <c r="I1802" s="24">
        <f>VLOOKUP(H1802,inTHLBdata!A:H,7,FALSE)</f>
        <v>0</v>
      </c>
      <c r="J1802" s="24">
        <f>VLOOKUP(H1802,inTHLBdata!A:H,8,FALSE)</f>
        <v>0</v>
      </c>
      <c r="N1802" s="24"/>
    </row>
    <row r="1803" spans="1:14">
      <c r="A1803" s="24">
        <v>2003</v>
      </c>
      <c r="B1803" s="24" t="s">
        <v>184</v>
      </c>
      <c r="C1803" t="str">
        <f>VLOOKUP(B1803,'FHF LUT'!$A$5:$H$81,2,FALSE)</f>
        <v>Engraver Beetle (Ips species)</v>
      </c>
      <c r="D1803" s="24">
        <v>30</v>
      </c>
      <c r="E1803" s="24" t="s">
        <v>35</v>
      </c>
      <c r="F1803" s="24">
        <v>0</v>
      </c>
      <c r="G1803" s="24">
        <v>0</v>
      </c>
      <c r="H1803" s="24" t="str">
        <f t="shared" si="28"/>
        <v>2003_IBI_30</v>
      </c>
      <c r="I1803" s="24">
        <f>VLOOKUP(H1803,inTHLBdata!A:H,7,FALSE)</f>
        <v>0</v>
      </c>
      <c r="J1803" s="24">
        <f>VLOOKUP(H1803,inTHLBdata!A:H,8,FALSE)</f>
        <v>0</v>
      </c>
      <c r="N1803" s="24"/>
    </row>
    <row r="1804" spans="1:14">
      <c r="A1804" s="24">
        <v>2003</v>
      </c>
      <c r="B1804" s="24" t="s">
        <v>184</v>
      </c>
      <c r="C1804" t="str">
        <f>VLOOKUP(B1804,'FHF LUT'!$A$5:$H$81,2,FALSE)</f>
        <v>Engraver Beetle (Ips species)</v>
      </c>
      <c r="D1804" s="24">
        <v>31</v>
      </c>
      <c r="E1804" s="24" t="s">
        <v>34</v>
      </c>
      <c r="F1804" s="24">
        <v>0</v>
      </c>
      <c r="G1804" s="24">
        <v>0</v>
      </c>
      <c r="H1804" s="24" t="str">
        <f t="shared" si="28"/>
        <v>2003_IBI_31</v>
      </c>
      <c r="I1804" s="24">
        <f>VLOOKUP(H1804,inTHLBdata!A:H,7,FALSE)</f>
        <v>0</v>
      </c>
      <c r="J1804" s="24">
        <f>VLOOKUP(H1804,inTHLBdata!A:H,8,FALSE)</f>
        <v>0</v>
      </c>
      <c r="N1804" s="24"/>
    </row>
    <row r="1805" spans="1:14">
      <c r="A1805" s="24">
        <v>2003</v>
      </c>
      <c r="B1805" s="24" t="s">
        <v>184</v>
      </c>
      <c r="C1805" t="str">
        <f>VLOOKUP(B1805,'FHF LUT'!$A$5:$H$81,2,FALSE)</f>
        <v>Engraver Beetle (Ips species)</v>
      </c>
      <c r="D1805" s="24">
        <v>38</v>
      </c>
      <c r="E1805" s="24" t="s">
        <v>8</v>
      </c>
      <c r="F1805" s="24">
        <v>0</v>
      </c>
      <c r="G1805" s="24">
        <v>0</v>
      </c>
      <c r="H1805" s="24" t="str">
        <f t="shared" si="28"/>
        <v>2003_IBI_38</v>
      </c>
      <c r="I1805" s="24">
        <f>VLOOKUP(H1805,inTHLBdata!A:H,7,FALSE)</f>
        <v>0</v>
      </c>
      <c r="J1805" s="24">
        <f>VLOOKUP(H1805,inTHLBdata!A:H,8,FALSE)</f>
        <v>0</v>
      </c>
      <c r="N1805" s="24"/>
    </row>
    <row r="1806" spans="1:14">
      <c r="A1806" s="24">
        <v>2003</v>
      </c>
      <c r="B1806" s="24" t="s">
        <v>184</v>
      </c>
      <c r="C1806" t="str">
        <f>VLOOKUP(B1806,'FHF LUT'!$A$5:$H$81,2,FALSE)</f>
        <v>Engraver Beetle (Ips species)</v>
      </c>
      <c r="D1806" s="24">
        <v>39</v>
      </c>
      <c r="E1806" s="24" t="s">
        <v>36</v>
      </c>
      <c r="F1806" s="24">
        <v>0</v>
      </c>
      <c r="G1806" s="24">
        <v>0</v>
      </c>
      <c r="H1806" s="24" t="str">
        <f t="shared" si="28"/>
        <v>2003_IBI_39</v>
      </c>
      <c r="I1806" s="24">
        <f>VLOOKUP(H1806,inTHLBdata!A:H,7,FALSE)</f>
        <v>0</v>
      </c>
      <c r="J1806" s="24">
        <f>VLOOKUP(H1806,inTHLBdata!A:H,8,FALSE)</f>
        <v>0</v>
      </c>
      <c r="N1806" s="24"/>
    </row>
    <row r="1807" spans="1:14">
      <c r="A1807" s="24">
        <v>2003</v>
      </c>
      <c r="B1807" s="24" t="s">
        <v>184</v>
      </c>
      <c r="C1807" t="str">
        <f>VLOOKUP(B1807,'FHF LUT'!$A$5:$H$81,2,FALSE)</f>
        <v>Engraver Beetle (Ips species)</v>
      </c>
      <c r="D1807" s="24">
        <v>40</v>
      </c>
      <c r="E1807" s="24" t="s">
        <v>31</v>
      </c>
      <c r="F1807" s="24">
        <v>0</v>
      </c>
      <c r="G1807" s="24">
        <v>0</v>
      </c>
      <c r="H1807" s="24" t="str">
        <f t="shared" si="28"/>
        <v>2003_IBI_40</v>
      </c>
      <c r="I1807" s="24">
        <f>VLOOKUP(H1807,inTHLBdata!A:H,7,FALSE)</f>
        <v>0</v>
      </c>
      <c r="J1807" s="24">
        <f>VLOOKUP(H1807,inTHLBdata!A:H,8,FALSE)</f>
        <v>0</v>
      </c>
      <c r="N1807" s="24"/>
    </row>
    <row r="1808" spans="1:14">
      <c r="A1808" s="24">
        <v>2003</v>
      </c>
      <c r="B1808" s="24" t="s">
        <v>184</v>
      </c>
      <c r="C1808" t="str">
        <f>VLOOKUP(B1808,'FHF LUT'!$A$5:$H$81,2,FALSE)</f>
        <v>Engraver Beetle (Ips species)</v>
      </c>
      <c r="D1808" s="24">
        <v>41</v>
      </c>
      <c r="E1808" s="24" t="s">
        <v>26</v>
      </c>
      <c r="F1808" s="24">
        <v>0</v>
      </c>
      <c r="G1808" s="24">
        <v>0</v>
      </c>
      <c r="H1808" s="24" t="str">
        <f t="shared" si="28"/>
        <v>2003_IBI_41</v>
      </c>
      <c r="I1808" s="24">
        <f>VLOOKUP(H1808,inTHLBdata!A:H,7,FALSE)</f>
        <v>0</v>
      </c>
      <c r="J1808" s="24">
        <f>VLOOKUP(H1808,inTHLBdata!A:H,8,FALSE)</f>
        <v>0</v>
      </c>
      <c r="N1808" s="24"/>
    </row>
    <row r="1809" spans="1:14">
      <c r="A1809" s="24">
        <v>2003</v>
      </c>
      <c r="B1809" s="24" t="s">
        <v>184</v>
      </c>
      <c r="C1809" t="str">
        <f>VLOOKUP(B1809,'FHF LUT'!$A$5:$H$81,2,FALSE)</f>
        <v>Engraver Beetle (Ips species)</v>
      </c>
      <c r="D1809" s="24">
        <v>43</v>
      </c>
      <c r="E1809" s="24" t="s">
        <v>20</v>
      </c>
      <c r="F1809" s="24">
        <v>0</v>
      </c>
      <c r="G1809" s="24">
        <v>0</v>
      </c>
      <c r="H1809" s="24" t="str">
        <f t="shared" si="28"/>
        <v>2003_IBI_43</v>
      </c>
      <c r="I1809" s="24">
        <f>VLOOKUP(H1809,inTHLBdata!A:H,7,FALSE)</f>
        <v>0</v>
      </c>
      <c r="J1809" s="24">
        <f>VLOOKUP(H1809,inTHLBdata!A:H,8,FALSE)</f>
        <v>0</v>
      </c>
      <c r="N1809" s="24"/>
    </row>
    <row r="1810" spans="1:14">
      <c r="A1810" s="24">
        <v>2003</v>
      </c>
      <c r="B1810" s="24" t="s">
        <v>184</v>
      </c>
      <c r="C1810" t="str">
        <f>VLOOKUP(B1810,'FHF LUT'!$A$5:$H$81,2,FALSE)</f>
        <v>Engraver Beetle (Ips species)</v>
      </c>
      <c r="D1810" s="24">
        <v>44</v>
      </c>
      <c r="E1810" s="24" t="s">
        <v>3</v>
      </c>
      <c r="F1810" s="24">
        <v>0</v>
      </c>
      <c r="G1810" s="24">
        <v>0</v>
      </c>
      <c r="H1810" s="24" t="str">
        <f t="shared" si="28"/>
        <v>2003_IBI_44</v>
      </c>
      <c r="I1810" s="24">
        <f>VLOOKUP(H1810,inTHLBdata!A:H,7,FALSE)</f>
        <v>0</v>
      </c>
      <c r="J1810" s="24">
        <f>VLOOKUP(H1810,inTHLBdata!A:H,8,FALSE)</f>
        <v>0</v>
      </c>
      <c r="N1810" s="24"/>
    </row>
    <row r="1811" spans="1:14">
      <c r="A1811" s="24">
        <v>2003</v>
      </c>
      <c r="B1811" s="24" t="s">
        <v>184</v>
      </c>
      <c r="C1811" t="str">
        <f>VLOOKUP(B1811,'FHF LUT'!$A$5:$H$81,2,FALSE)</f>
        <v>Engraver Beetle (Ips species)</v>
      </c>
      <c r="D1811" s="24">
        <v>45</v>
      </c>
      <c r="E1811" s="24" t="s">
        <v>5</v>
      </c>
      <c r="F1811" s="24">
        <v>0</v>
      </c>
      <c r="G1811" s="24">
        <v>0</v>
      </c>
      <c r="H1811" s="24" t="str">
        <f t="shared" si="28"/>
        <v>2003_IBI_45</v>
      </c>
      <c r="I1811" s="24">
        <f>VLOOKUP(H1811,inTHLBdata!A:H,7,FALSE)</f>
        <v>0</v>
      </c>
      <c r="J1811" s="24">
        <f>VLOOKUP(H1811,inTHLBdata!A:H,8,FALSE)</f>
        <v>0</v>
      </c>
      <c r="N1811" s="24"/>
    </row>
    <row r="1812" spans="1:14">
      <c r="A1812" s="24">
        <v>2003</v>
      </c>
      <c r="B1812" s="24" t="s">
        <v>184</v>
      </c>
      <c r="C1812" t="str">
        <f>VLOOKUP(B1812,'FHF LUT'!$A$5:$H$81,2,FALSE)</f>
        <v>Engraver Beetle (Ips species)</v>
      </c>
      <c r="D1812" s="24">
        <v>46</v>
      </c>
      <c r="E1812" s="24" t="s">
        <v>234</v>
      </c>
      <c r="F1812" s="24">
        <v>0</v>
      </c>
      <c r="G1812" s="24">
        <v>0</v>
      </c>
      <c r="H1812" s="24" t="str">
        <f t="shared" si="28"/>
        <v>2003_IBI_46</v>
      </c>
      <c r="I1812" s="24">
        <f>VLOOKUP(H1812,inTHLBdata!A:H,7,FALSE)</f>
        <v>0</v>
      </c>
      <c r="J1812" s="24">
        <f>VLOOKUP(H1812,inTHLBdata!A:H,8,FALSE)</f>
        <v>0</v>
      </c>
      <c r="N1812" s="24"/>
    </row>
    <row r="1813" spans="1:14">
      <c r="A1813" s="24">
        <v>2003</v>
      </c>
      <c r="B1813" s="24" t="s">
        <v>184</v>
      </c>
      <c r="C1813" t="str">
        <f>VLOOKUP(B1813,'FHF LUT'!$A$5:$H$81,2,FALSE)</f>
        <v>Engraver Beetle (Ips species)</v>
      </c>
      <c r="D1813" s="24">
        <v>47</v>
      </c>
      <c r="E1813" s="24" t="s">
        <v>233</v>
      </c>
      <c r="F1813" s="24">
        <v>0</v>
      </c>
      <c r="G1813" s="24">
        <v>0</v>
      </c>
      <c r="H1813" s="24" t="str">
        <f t="shared" si="28"/>
        <v>2003_IBI_47</v>
      </c>
      <c r="I1813" s="24">
        <f>VLOOKUP(H1813,inTHLBdata!A:H,7,FALSE)</f>
        <v>0</v>
      </c>
      <c r="J1813" s="24">
        <f>VLOOKUP(H1813,inTHLBdata!A:H,8,FALSE)</f>
        <v>0</v>
      </c>
      <c r="N1813" s="24"/>
    </row>
    <row r="1814" spans="1:14">
      <c r="A1814" s="24">
        <v>2003</v>
      </c>
      <c r="B1814" s="24" t="s">
        <v>184</v>
      </c>
      <c r="C1814" t="str">
        <f>VLOOKUP(B1814,'FHF LUT'!$A$5:$H$81,2,FALSE)</f>
        <v>Engraver Beetle (Ips species)</v>
      </c>
      <c r="D1814" s="24">
        <v>48</v>
      </c>
      <c r="E1814" s="24" t="s">
        <v>235</v>
      </c>
      <c r="F1814" s="24">
        <v>0</v>
      </c>
      <c r="G1814" s="24">
        <v>0</v>
      </c>
      <c r="H1814" s="24" t="str">
        <f t="shared" si="28"/>
        <v>2003_IBI_48</v>
      </c>
      <c r="I1814" s="24">
        <f>VLOOKUP(H1814,inTHLBdata!A:H,7,FALSE)</f>
        <v>0</v>
      </c>
      <c r="J1814" s="24">
        <f>VLOOKUP(H1814,inTHLBdata!A:H,8,FALSE)</f>
        <v>0</v>
      </c>
      <c r="N1814" s="24"/>
    </row>
    <row r="1815" spans="1:14">
      <c r="A1815" s="24">
        <v>2003</v>
      </c>
      <c r="B1815" s="24" t="s">
        <v>194</v>
      </c>
      <c r="C1815" t="str">
        <f>VLOOKUP(B1815,'FHF LUT'!$A$5:$H$81,2,FALSE)</f>
        <v>Lodgepole Pine Beetle</v>
      </c>
      <c r="D1815" s="24">
        <v>1</v>
      </c>
      <c r="E1815" s="24" t="s">
        <v>10</v>
      </c>
      <c r="F1815" s="24">
        <v>0</v>
      </c>
      <c r="G1815" s="24">
        <v>0</v>
      </c>
      <c r="H1815" s="24" t="str">
        <f t="shared" si="28"/>
        <v>2003_IBL_1</v>
      </c>
      <c r="I1815" s="24">
        <f>VLOOKUP(H1815,inTHLBdata!A:H,7,FALSE)</f>
        <v>0</v>
      </c>
      <c r="J1815" s="24">
        <f>VLOOKUP(H1815,inTHLBdata!A:H,8,FALSE)</f>
        <v>0</v>
      </c>
      <c r="N1815" s="24"/>
    </row>
    <row r="1816" spans="1:14">
      <c r="A1816" s="24">
        <v>2003</v>
      </c>
      <c r="B1816" s="24" t="s">
        <v>194</v>
      </c>
      <c r="C1816" t="str">
        <f>VLOOKUP(B1816,'FHF LUT'!$A$5:$H$81,2,FALSE)</f>
        <v>Lodgepole Pine Beetle</v>
      </c>
      <c r="D1816" s="24">
        <v>2</v>
      </c>
      <c r="E1816" s="24" t="s">
        <v>22</v>
      </c>
      <c r="F1816" s="24">
        <v>0</v>
      </c>
      <c r="G1816" s="24">
        <v>0</v>
      </c>
      <c r="H1816" s="24" t="str">
        <f t="shared" si="28"/>
        <v>2003_IBL_2</v>
      </c>
      <c r="I1816" s="24">
        <f>VLOOKUP(H1816,inTHLBdata!A:H,7,FALSE)</f>
        <v>0</v>
      </c>
      <c r="J1816" s="24">
        <f>VLOOKUP(H1816,inTHLBdata!A:H,8,FALSE)</f>
        <v>0</v>
      </c>
      <c r="N1816" s="24"/>
    </row>
    <row r="1817" spans="1:14">
      <c r="A1817" s="24">
        <v>2003</v>
      </c>
      <c r="B1817" s="24" t="s">
        <v>194</v>
      </c>
      <c r="C1817" t="str">
        <f>VLOOKUP(B1817,'FHF LUT'!$A$5:$H$81,2,FALSE)</f>
        <v>Lodgepole Pine Beetle</v>
      </c>
      <c r="D1817" s="24">
        <v>3</v>
      </c>
      <c r="E1817" s="24" t="s">
        <v>13</v>
      </c>
      <c r="F1817" s="24">
        <v>0</v>
      </c>
      <c r="G1817" s="24">
        <v>0</v>
      </c>
      <c r="H1817" s="24" t="str">
        <f t="shared" si="28"/>
        <v>2003_IBL_3</v>
      </c>
      <c r="I1817" s="24">
        <f>VLOOKUP(H1817,inTHLBdata!A:H,7,FALSE)</f>
        <v>0</v>
      </c>
      <c r="J1817" s="24">
        <f>VLOOKUP(H1817,inTHLBdata!A:H,8,FALSE)</f>
        <v>0</v>
      </c>
      <c r="N1817" s="24"/>
    </row>
    <row r="1818" spans="1:14">
      <c r="A1818" s="24">
        <v>2003</v>
      </c>
      <c r="B1818" s="24" t="s">
        <v>194</v>
      </c>
      <c r="C1818" t="str">
        <f>VLOOKUP(B1818,'FHF LUT'!$A$5:$H$81,2,FALSE)</f>
        <v>Lodgepole Pine Beetle</v>
      </c>
      <c r="D1818" s="24">
        <v>4</v>
      </c>
      <c r="E1818" s="24" t="s">
        <v>28</v>
      </c>
      <c r="F1818" s="24">
        <v>0</v>
      </c>
      <c r="G1818" s="24">
        <v>0</v>
      </c>
      <c r="H1818" s="24" t="str">
        <f t="shared" si="28"/>
        <v>2003_IBL_4</v>
      </c>
      <c r="I1818" s="24">
        <f>VLOOKUP(H1818,inTHLBdata!A:H,7,FALSE)</f>
        <v>0</v>
      </c>
      <c r="J1818" s="24">
        <f>VLOOKUP(H1818,inTHLBdata!A:H,8,FALSE)</f>
        <v>0</v>
      </c>
      <c r="N1818" s="24"/>
    </row>
    <row r="1819" spans="1:14">
      <c r="A1819" s="24">
        <v>2003</v>
      </c>
      <c r="B1819" s="24" t="s">
        <v>194</v>
      </c>
      <c r="C1819" t="str">
        <f>VLOOKUP(B1819,'FHF LUT'!$A$5:$H$81,2,FALSE)</f>
        <v>Lodgepole Pine Beetle</v>
      </c>
      <c r="D1819" s="24">
        <v>5</v>
      </c>
      <c r="E1819" s="24" t="s">
        <v>16</v>
      </c>
      <c r="F1819" s="24">
        <v>0</v>
      </c>
      <c r="G1819" s="24">
        <v>0</v>
      </c>
      <c r="H1819" s="24" t="str">
        <f t="shared" si="28"/>
        <v>2003_IBL_5</v>
      </c>
      <c r="I1819" s="24">
        <f>VLOOKUP(H1819,inTHLBdata!A:H,7,FALSE)</f>
        <v>0</v>
      </c>
      <c r="J1819" s="24">
        <f>VLOOKUP(H1819,inTHLBdata!A:H,8,FALSE)</f>
        <v>0</v>
      </c>
      <c r="N1819" s="24"/>
    </row>
    <row r="1820" spans="1:14">
      <c r="A1820" s="24">
        <v>2003</v>
      </c>
      <c r="B1820" s="24" t="s">
        <v>194</v>
      </c>
      <c r="C1820" t="str">
        <f>VLOOKUP(B1820,'FHF LUT'!$A$5:$H$81,2,FALSE)</f>
        <v>Lodgepole Pine Beetle</v>
      </c>
      <c r="D1820" s="24">
        <v>7</v>
      </c>
      <c r="E1820" s="24" t="s">
        <v>25</v>
      </c>
      <c r="F1820" s="24">
        <v>0</v>
      </c>
      <c r="G1820" s="24">
        <v>0</v>
      </c>
      <c r="H1820" s="24" t="str">
        <f t="shared" si="28"/>
        <v>2003_IBL_7</v>
      </c>
      <c r="I1820" s="24">
        <f>VLOOKUP(H1820,inTHLBdata!A:H,7,FALSE)</f>
        <v>0</v>
      </c>
      <c r="J1820" s="24">
        <f>VLOOKUP(H1820,inTHLBdata!A:H,8,FALSE)</f>
        <v>0</v>
      </c>
      <c r="N1820" s="24"/>
    </row>
    <row r="1821" spans="1:14">
      <c r="A1821" s="24">
        <v>2003</v>
      </c>
      <c r="B1821" s="24" t="s">
        <v>194</v>
      </c>
      <c r="C1821" t="str">
        <f>VLOOKUP(B1821,'FHF LUT'!$A$5:$H$81,2,FALSE)</f>
        <v>Lodgepole Pine Beetle</v>
      </c>
      <c r="D1821" s="24">
        <v>8</v>
      </c>
      <c r="E1821" s="24" t="s">
        <v>29</v>
      </c>
      <c r="F1821" s="24">
        <v>56</v>
      </c>
      <c r="G1821" s="24">
        <v>56</v>
      </c>
      <c r="H1821" s="24" t="str">
        <f t="shared" si="28"/>
        <v>2003_IBL_8</v>
      </c>
      <c r="I1821" s="24">
        <f>VLOOKUP(H1821,inTHLBdata!A:H,7,FALSE)</f>
        <v>0</v>
      </c>
      <c r="J1821" s="24">
        <f>VLOOKUP(H1821,inTHLBdata!A:H,8,FALSE)</f>
        <v>0</v>
      </c>
      <c r="N1821" s="24"/>
    </row>
    <row r="1822" spans="1:14">
      <c r="A1822" s="24">
        <v>2003</v>
      </c>
      <c r="B1822" s="24" t="s">
        <v>194</v>
      </c>
      <c r="C1822" t="str">
        <f>VLOOKUP(B1822,'FHF LUT'!$A$5:$H$81,2,FALSE)</f>
        <v>Lodgepole Pine Beetle</v>
      </c>
      <c r="D1822" s="24">
        <v>9</v>
      </c>
      <c r="E1822" s="24" t="s">
        <v>7</v>
      </c>
      <c r="F1822" s="24">
        <v>0</v>
      </c>
      <c r="G1822" s="24">
        <v>0</v>
      </c>
      <c r="H1822" s="24" t="str">
        <f t="shared" si="28"/>
        <v>2003_IBL_9</v>
      </c>
      <c r="I1822" s="24">
        <f>VLOOKUP(H1822,inTHLBdata!A:H,7,FALSE)</f>
        <v>0</v>
      </c>
      <c r="J1822" s="24">
        <f>VLOOKUP(H1822,inTHLBdata!A:H,8,FALSE)</f>
        <v>0</v>
      </c>
      <c r="N1822" s="24"/>
    </row>
    <row r="1823" spans="1:14">
      <c r="A1823" s="24">
        <v>2003</v>
      </c>
      <c r="B1823" s="24" t="s">
        <v>194</v>
      </c>
      <c r="C1823" t="str">
        <f>VLOOKUP(B1823,'FHF LUT'!$A$5:$H$81,2,FALSE)</f>
        <v>Lodgepole Pine Beetle</v>
      </c>
      <c r="D1823" s="24">
        <v>10</v>
      </c>
      <c r="E1823" s="24" t="s">
        <v>18</v>
      </c>
      <c r="F1823" s="24">
        <v>0</v>
      </c>
      <c r="G1823" s="24">
        <v>0</v>
      </c>
      <c r="H1823" s="24" t="str">
        <f t="shared" si="28"/>
        <v>2003_IBL_10</v>
      </c>
      <c r="I1823" s="24">
        <f>VLOOKUP(H1823,inTHLBdata!A:H,7,FALSE)</f>
        <v>0</v>
      </c>
      <c r="J1823" s="24">
        <f>VLOOKUP(H1823,inTHLBdata!A:H,8,FALSE)</f>
        <v>0</v>
      </c>
      <c r="N1823" s="24"/>
    </row>
    <row r="1824" spans="1:14">
      <c r="A1824" s="24">
        <v>2003</v>
      </c>
      <c r="B1824" s="24" t="s">
        <v>194</v>
      </c>
      <c r="C1824" t="str">
        <f>VLOOKUP(B1824,'FHF LUT'!$A$5:$H$81,2,FALSE)</f>
        <v>Lodgepole Pine Beetle</v>
      </c>
      <c r="D1824" s="24">
        <v>11</v>
      </c>
      <c r="E1824" s="24" t="s">
        <v>4</v>
      </c>
      <c r="F1824" s="24">
        <v>0</v>
      </c>
      <c r="G1824" s="24">
        <v>0</v>
      </c>
      <c r="H1824" s="24" t="str">
        <f t="shared" si="28"/>
        <v>2003_IBL_11</v>
      </c>
      <c r="I1824" s="24">
        <f>VLOOKUP(H1824,inTHLBdata!A:H,7,FALSE)</f>
        <v>0</v>
      </c>
      <c r="J1824" s="24">
        <f>VLOOKUP(H1824,inTHLBdata!A:H,8,FALSE)</f>
        <v>0</v>
      </c>
      <c r="N1824" s="24"/>
    </row>
    <row r="1825" spans="1:14">
      <c r="A1825" s="24">
        <v>2003</v>
      </c>
      <c r="B1825" s="24" t="s">
        <v>194</v>
      </c>
      <c r="C1825" t="str">
        <f>VLOOKUP(B1825,'FHF LUT'!$A$5:$H$81,2,FALSE)</f>
        <v>Lodgepole Pine Beetle</v>
      </c>
      <c r="D1825" s="24">
        <v>12</v>
      </c>
      <c r="E1825" s="24" t="s">
        <v>11</v>
      </c>
      <c r="F1825" s="24">
        <v>0</v>
      </c>
      <c r="G1825" s="24">
        <v>0</v>
      </c>
      <c r="H1825" s="24" t="str">
        <f t="shared" si="28"/>
        <v>2003_IBL_12</v>
      </c>
      <c r="I1825" s="24">
        <f>VLOOKUP(H1825,inTHLBdata!A:H,7,FALSE)</f>
        <v>0</v>
      </c>
      <c r="J1825" s="24">
        <f>VLOOKUP(H1825,inTHLBdata!A:H,8,FALSE)</f>
        <v>0</v>
      </c>
      <c r="N1825" s="24"/>
    </row>
    <row r="1826" spans="1:14">
      <c r="A1826" s="24">
        <v>2003</v>
      </c>
      <c r="B1826" s="24" t="s">
        <v>194</v>
      </c>
      <c r="C1826" t="str">
        <f>VLOOKUP(B1826,'FHF LUT'!$A$5:$H$81,2,FALSE)</f>
        <v>Lodgepole Pine Beetle</v>
      </c>
      <c r="D1826" s="24">
        <v>13</v>
      </c>
      <c r="E1826" s="24" t="s">
        <v>24</v>
      </c>
      <c r="F1826" s="24">
        <v>0</v>
      </c>
      <c r="G1826" s="24">
        <v>0</v>
      </c>
      <c r="H1826" s="24" t="str">
        <f t="shared" si="28"/>
        <v>2003_IBL_13</v>
      </c>
      <c r="I1826" s="24">
        <f>VLOOKUP(H1826,inTHLBdata!A:H,7,FALSE)</f>
        <v>0</v>
      </c>
      <c r="J1826" s="24">
        <f>VLOOKUP(H1826,inTHLBdata!A:H,8,FALSE)</f>
        <v>0</v>
      </c>
      <c r="N1826" s="24"/>
    </row>
    <row r="1827" spans="1:14">
      <c r="A1827" s="24">
        <v>2003</v>
      </c>
      <c r="B1827" s="24" t="s">
        <v>194</v>
      </c>
      <c r="C1827" t="str">
        <f>VLOOKUP(B1827,'FHF LUT'!$A$5:$H$81,2,FALSE)</f>
        <v>Lodgepole Pine Beetle</v>
      </c>
      <c r="D1827" s="24">
        <v>14</v>
      </c>
      <c r="E1827" s="24" t="s">
        <v>30</v>
      </c>
      <c r="F1827" s="24">
        <v>0</v>
      </c>
      <c r="G1827" s="24">
        <v>0</v>
      </c>
      <c r="H1827" s="24" t="str">
        <f t="shared" si="28"/>
        <v>2003_IBL_14</v>
      </c>
      <c r="I1827" s="24">
        <f>VLOOKUP(H1827,inTHLBdata!A:H,7,FALSE)</f>
        <v>0</v>
      </c>
      <c r="J1827" s="24">
        <f>VLOOKUP(H1827,inTHLBdata!A:H,8,FALSE)</f>
        <v>0</v>
      </c>
      <c r="N1827" s="24"/>
    </row>
    <row r="1828" spans="1:14">
      <c r="A1828" s="24">
        <v>2003</v>
      </c>
      <c r="B1828" s="24" t="s">
        <v>194</v>
      </c>
      <c r="C1828" t="str">
        <f>VLOOKUP(B1828,'FHF LUT'!$A$5:$H$81,2,FALSE)</f>
        <v>Lodgepole Pine Beetle</v>
      </c>
      <c r="D1828" s="24">
        <v>15</v>
      </c>
      <c r="E1828" s="24" t="s">
        <v>33</v>
      </c>
      <c r="F1828" s="24">
        <v>0</v>
      </c>
      <c r="G1828" s="24">
        <v>0</v>
      </c>
      <c r="H1828" s="24" t="str">
        <f t="shared" si="28"/>
        <v>2003_IBL_15</v>
      </c>
      <c r="I1828" s="24">
        <f>VLOOKUP(H1828,inTHLBdata!A:H,7,FALSE)</f>
        <v>0</v>
      </c>
      <c r="J1828" s="24">
        <f>VLOOKUP(H1828,inTHLBdata!A:H,8,FALSE)</f>
        <v>0</v>
      </c>
      <c r="N1828" s="24"/>
    </row>
    <row r="1829" spans="1:14">
      <c r="A1829" s="24">
        <v>2003</v>
      </c>
      <c r="B1829" s="24" t="s">
        <v>194</v>
      </c>
      <c r="C1829" t="str">
        <f>VLOOKUP(B1829,'FHF LUT'!$A$5:$H$81,2,FALSE)</f>
        <v>Lodgepole Pine Beetle</v>
      </c>
      <c r="D1829" s="24">
        <v>16</v>
      </c>
      <c r="E1829" s="24" t="s">
        <v>12</v>
      </c>
      <c r="F1829" s="24">
        <v>0</v>
      </c>
      <c r="G1829" s="24">
        <v>0</v>
      </c>
      <c r="H1829" s="24" t="str">
        <f t="shared" si="28"/>
        <v>2003_IBL_16</v>
      </c>
      <c r="I1829" s="24">
        <f>VLOOKUP(H1829,inTHLBdata!A:H,7,FALSE)</f>
        <v>0</v>
      </c>
      <c r="J1829" s="24">
        <f>VLOOKUP(H1829,inTHLBdata!A:H,8,FALSE)</f>
        <v>0</v>
      </c>
      <c r="N1829" s="24"/>
    </row>
    <row r="1830" spans="1:14">
      <c r="A1830" s="24">
        <v>2003</v>
      </c>
      <c r="B1830" s="24" t="s">
        <v>194</v>
      </c>
      <c r="C1830" t="str">
        <f>VLOOKUP(B1830,'FHF LUT'!$A$5:$H$81,2,FALSE)</f>
        <v>Lodgepole Pine Beetle</v>
      </c>
      <c r="D1830" s="24">
        <v>17</v>
      </c>
      <c r="E1830" s="24" t="s">
        <v>32</v>
      </c>
      <c r="F1830" s="24">
        <v>0</v>
      </c>
      <c r="G1830" s="24">
        <v>0</v>
      </c>
      <c r="H1830" s="24" t="str">
        <f t="shared" si="28"/>
        <v>2003_IBL_17</v>
      </c>
      <c r="I1830" s="24">
        <f>VLOOKUP(H1830,inTHLBdata!A:H,7,FALSE)</f>
        <v>0</v>
      </c>
      <c r="J1830" s="24">
        <f>VLOOKUP(H1830,inTHLBdata!A:H,8,FALSE)</f>
        <v>0</v>
      </c>
      <c r="N1830" s="24"/>
    </row>
    <row r="1831" spans="1:14">
      <c r="A1831" s="24">
        <v>2003</v>
      </c>
      <c r="B1831" s="24" t="s">
        <v>194</v>
      </c>
      <c r="C1831" t="str">
        <f>VLOOKUP(B1831,'FHF LUT'!$A$5:$H$81,2,FALSE)</f>
        <v>Lodgepole Pine Beetle</v>
      </c>
      <c r="D1831" s="24">
        <v>18</v>
      </c>
      <c r="E1831" s="24" t="s">
        <v>15</v>
      </c>
      <c r="F1831" s="24">
        <v>0</v>
      </c>
      <c r="G1831" s="24">
        <v>0</v>
      </c>
      <c r="H1831" s="24" t="str">
        <f t="shared" si="28"/>
        <v>2003_IBL_18</v>
      </c>
      <c r="I1831" s="24">
        <f>VLOOKUP(H1831,inTHLBdata!A:H,7,FALSE)</f>
        <v>0</v>
      </c>
      <c r="J1831" s="24">
        <f>VLOOKUP(H1831,inTHLBdata!A:H,8,FALSE)</f>
        <v>0</v>
      </c>
      <c r="N1831" s="24"/>
    </row>
    <row r="1832" spans="1:14">
      <c r="A1832" s="24">
        <v>2003</v>
      </c>
      <c r="B1832" s="24" t="s">
        <v>194</v>
      </c>
      <c r="C1832" t="str">
        <f>VLOOKUP(B1832,'FHF LUT'!$A$5:$H$81,2,FALSE)</f>
        <v>Lodgepole Pine Beetle</v>
      </c>
      <c r="D1832" s="24">
        <v>20</v>
      </c>
      <c r="E1832" s="24" t="s">
        <v>6</v>
      </c>
      <c r="F1832" s="24">
        <v>0</v>
      </c>
      <c r="G1832" s="24">
        <v>0</v>
      </c>
      <c r="H1832" s="24" t="str">
        <f t="shared" si="28"/>
        <v>2003_IBL_20</v>
      </c>
      <c r="I1832" s="24">
        <f>VLOOKUP(H1832,inTHLBdata!A:H,7,FALSE)</f>
        <v>0</v>
      </c>
      <c r="J1832" s="24">
        <f>VLOOKUP(H1832,inTHLBdata!A:H,8,FALSE)</f>
        <v>0</v>
      </c>
      <c r="N1832" s="24"/>
    </row>
    <row r="1833" spans="1:14">
      <c r="A1833" s="24">
        <v>2003</v>
      </c>
      <c r="B1833" s="24" t="s">
        <v>194</v>
      </c>
      <c r="C1833" t="str">
        <f>VLOOKUP(B1833,'FHF LUT'!$A$5:$H$81,2,FALSE)</f>
        <v>Lodgepole Pine Beetle</v>
      </c>
      <c r="D1833" s="24">
        <v>22</v>
      </c>
      <c r="E1833" s="24" t="s">
        <v>19</v>
      </c>
      <c r="F1833" s="24">
        <v>0</v>
      </c>
      <c r="G1833" s="24">
        <v>0</v>
      </c>
      <c r="H1833" s="24" t="str">
        <f t="shared" si="28"/>
        <v>2003_IBL_22</v>
      </c>
      <c r="I1833" s="24">
        <f>VLOOKUP(H1833,inTHLBdata!A:H,7,FALSE)</f>
        <v>0</v>
      </c>
      <c r="J1833" s="24">
        <f>VLOOKUP(H1833,inTHLBdata!A:H,8,FALSE)</f>
        <v>0</v>
      </c>
      <c r="N1833" s="24"/>
    </row>
    <row r="1834" spans="1:14">
      <c r="A1834" s="24">
        <v>2003</v>
      </c>
      <c r="B1834" s="24" t="s">
        <v>194</v>
      </c>
      <c r="C1834" t="str">
        <f>VLOOKUP(B1834,'FHF LUT'!$A$5:$H$81,2,FALSE)</f>
        <v>Lodgepole Pine Beetle</v>
      </c>
      <c r="D1834" s="24">
        <v>23</v>
      </c>
      <c r="E1834" s="24" t="s">
        <v>27</v>
      </c>
      <c r="F1834" s="24">
        <v>0</v>
      </c>
      <c r="G1834" s="24">
        <v>0</v>
      </c>
      <c r="H1834" s="24" t="str">
        <f t="shared" si="28"/>
        <v>2003_IBL_23</v>
      </c>
      <c r="I1834" s="24">
        <f>VLOOKUP(H1834,inTHLBdata!A:H,7,FALSE)</f>
        <v>0</v>
      </c>
      <c r="J1834" s="24">
        <f>VLOOKUP(H1834,inTHLBdata!A:H,8,FALSE)</f>
        <v>0</v>
      </c>
      <c r="N1834" s="24"/>
    </row>
    <row r="1835" spans="1:14">
      <c r="A1835" s="24">
        <v>2003</v>
      </c>
      <c r="B1835" s="24" t="s">
        <v>194</v>
      </c>
      <c r="C1835" t="str">
        <f>VLOOKUP(B1835,'FHF LUT'!$A$5:$H$81,2,FALSE)</f>
        <v>Lodgepole Pine Beetle</v>
      </c>
      <c r="D1835" s="24">
        <v>24</v>
      </c>
      <c r="E1835" s="24" t="s">
        <v>17</v>
      </c>
      <c r="F1835" s="24">
        <v>0</v>
      </c>
      <c r="G1835" s="24">
        <v>0</v>
      </c>
      <c r="H1835" s="24" t="str">
        <f t="shared" si="28"/>
        <v>2003_IBL_24</v>
      </c>
      <c r="I1835" s="24">
        <f>VLOOKUP(H1835,inTHLBdata!A:H,7,FALSE)</f>
        <v>0</v>
      </c>
      <c r="J1835" s="24">
        <f>VLOOKUP(H1835,inTHLBdata!A:H,8,FALSE)</f>
        <v>0</v>
      </c>
      <c r="N1835" s="24"/>
    </row>
    <row r="1836" spans="1:14">
      <c r="A1836" s="24">
        <v>2003</v>
      </c>
      <c r="B1836" s="24" t="s">
        <v>194</v>
      </c>
      <c r="C1836" t="str">
        <f>VLOOKUP(B1836,'FHF LUT'!$A$5:$H$81,2,FALSE)</f>
        <v>Lodgepole Pine Beetle</v>
      </c>
      <c r="D1836" s="24">
        <v>25</v>
      </c>
      <c r="E1836" s="24" t="s">
        <v>23</v>
      </c>
      <c r="F1836" s="24">
        <v>0</v>
      </c>
      <c r="G1836" s="24">
        <v>0</v>
      </c>
      <c r="H1836" s="24" t="str">
        <f t="shared" si="28"/>
        <v>2003_IBL_25</v>
      </c>
      <c r="I1836" s="24">
        <f>VLOOKUP(H1836,inTHLBdata!A:H,7,FALSE)</f>
        <v>0</v>
      </c>
      <c r="J1836" s="24">
        <f>VLOOKUP(H1836,inTHLBdata!A:H,8,FALSE)</f>
        <v>0</v>
      </c>
      <c r="N1836" s="24"/>
    </row>
    <row r="1837" spans="1:14">
      <c r="A1837" s="24">
        <v>2003</v>
      </c>
      <c r="B1837" s="24" t="s">
        <v>194</v>
      </c>
      <c r="C1837" t="str">
        <f>VLOOKUP(B1837,'FHF LUT'!$A$5:$H$81,2,FALSE)</f>
        <v>Lodgepole Pine Beetle</v>
      </c>
      <c r="D1837" s="24">
        <v>26</v>
      </c>
      <c r="E1837" s="24" t="s">
        <v>14</v>
      </c>
      <c r="F1837" s="24">
        <v>0</v>
      </c>
      <c r="G1837" s="24">
        <v>0</v>
      </c>
      <c r="H1837" s="24" t="str">
        <f t="shared" si="28"/>
        <v>2003_IBL_26</v>
      </c>
      <c r="I1837" s="24">
        <f>VLOOKUP(H1837,inTHLBdata!A:H,7,FALSE)</f>
        <v>0</v>
      </c>
      <c r="J1837" s="24">
        <f>VLOOKUP(H1837,inTHLBdata!A:H,8,FALSE)</f>
        <v>0</v>
      </c>
      <c r="N1837" s="24"/>
    </row>
    <row r="1838" spans="1:14">
      <c r="A1838" s="24">
        <v>2003</v>
      </c>
      <c r="B1838" s="24" t="s">
        <v>194</v>
      </c>
      <c r="C1838" t="str">
        <f>VLOOKUP(B1838,'FHF LUT'!$A$5:$H$81,2,FALSE)</f>
        <v>Lodgepole Pine Beetle</v>
      </c>
      <c r="D1838" s="24">
        <v>27</v>
      </c>
      <c r="E1838" s="24" t="s">
        <v>21</v>
      </c>
      <c r="F1838" s="24">
        <v>0</v>
      </c>
      <c r="G1838" s="24">
        <v>0</v>
      </c>
      <c r="H1838" s="24" t="str">
        <f t="shared" si="28"/>
        <v>2003_IBL_27</v>
      </c>
      <c r="I1838" s="24">
        <f>VLOOKUP(H1838,inTHLBdata!A:H,7,FALSE)</f>
        <v>0</v>
      </c>
      <c r="J1838" s="24">
        <f>VLOOKUP(H1838,inTHLBdata!A:H,8,FALSE)</f>
        <v>0</v>
      </c>
      <c r="N1838" s="24"/>
    </row>
    <row r="1839" spans="1:14">
      <c r="A1839" s="24">
        <v>2003</v>
      </c>
      <c r="B1839" s="24" t="s">
        <v>194</v>
      </c>
      <c r="C1839" t="str">
        <f>VLOOKUP(B1839,'FHF LUT'!$A$5:$H$81,2,FALSE)</f>
        <v>Lodgepole Pine Beetle</v>
      </c>
      <c r="D1839" s="24">
        <v>29</v>
      </c>
      <c r="E1839" s="24" t="s">
        <v>9</v>
      </c>
      <c r="F1839" s="24">
        <v>0</v>
      </c>
      <c r="G1839" s="24">
        <v>0</v>
      </c>
      <c r="H1839" s="24" t="str">
        <f t="shared" si="28"/>
        <v>2003_IBL_29</v>
      </c>
      <c r="I1839" s="24">
        <f>VLOOKUP(H1839,inTHLBdata!A:H,7,FALSE)</f>
        <v>0</v>
      </c>
      <c r="J1839" s="24">
        <f>VLOOKUP(H1839,inTHLBdata!A:H,8,FALSE)</f>
        <v>0</v>
      </c>
      <c r="N1839" s="24"/>
    </row>
    <row r="1840" spans="1:14">
      <c r="A1840" s="24">
        <v>2003</v>
      </c>
      <c r="B1840" s="24" t="s">
        <v>194</v>
      </c>
      <c r="C1840" t="str">
        <f>VLOOKUP(B1840,'FHF LUT'!$A$5:$H$81,2,FALSE)</f>
        <v>Lodgepole Pine Beetle</v>
      </c>
      <c r="D1840" s="24">
        <v>30</v>
      </c>
      <c r="E1840" s="24" t="s">
        <v>35</v>
      </c>
      <c r="F1840" s="24">
        <v>0</v>
      </c>
      <c r="G1840" s="24">
        <v>0</v>
      </c>
      <c r="H1840" s="24" t="str">
        <f t="shared" si="28"/>
        <v>2003_IBL_30</v>
      </c>
      <c r="I1840" s="24">
        <f>VLOOKUP(H1840,inTHLBdata!A:H,7,FALSE)</f>
        <v>0</v>
      </c>
      <c r="J1840" s="24">
        <f>VLOOKUP(H1840,inTHLBdata!A:H,8,FALSE)</f>
        <v>0</v>
      </c>
      <c r="N1840" s="24"/>
    </row>
    <row r="1841" spans="1:14">
      <c r="A1841" s="24">
        <v>2003</v>
      </c>
      <c r="B1841" s="24" t="s">
        <v>194</v>
      </c>
      <c r="C1841" t="str">
        <f>VLOOKUP(B1841,'FHF LUT'!$A$5:$H$81,2,FALSE)</f>
        <v>Lodgepole Pine Beetle</v>
      </c>
      <c r="D1841" s="24">
        <v>31</v>
      </c>
      <c r="E1841" s="24" t="s">
        <v>34</v>
      </c>
      <c r="F1841" s="24">
        <v>0</v>
      </c>
      <c r="G1841" s="24">
        <v>0</v>
      </c>
      <c r="H1841" s="24" t="str">
        <f t="shared" si="28"/>
        <v>2003_IBL_31</v>
      </c>
      <c r="I1841" s="24">
        <f>VLOOKUP(H1841,inTHLBdata!A:H,7,FALSE)</f>
        <v>0</v>
      </c>
      <c r="J1841" s="24">
        <f>VLOOKUP(H1841,inTHLBdata!A:H,8,FALSE)</f>
        <v>0</v>
      </c>
      <c r="N1841" s="24"/>
    </row>
    <row r="1842" spans="1:14">
      <c r="A1842" s="24">
        <v>2003</v>
      </c>
      <c r="B1842" s="24" t="s">
        <v>194</v>
      </c>
      <c r="C1842" t="str">
        <f>VLOOKUP(B1842,'FHF LUT'!$A$5:$H$81,2,FALSE)</f>
        <v>Lodgepole Pine Beetle</v>
      </c>
      <c r="D1842" s="24">
        <v>38</v>
      </c>
      <c r="E1842" s="24" t="s">
        <v>8</v>
      </c>
      <c r="F1842" s="24">
        <v>0</v>
      </c>
      <c r="G1842" s="24">
        <v>0</v>
      </c>
      <c r="H1842" s="24" t="str">
        <f t="shared" si="28"/>
        <v>2003_IBL_38</v>
      </c>
      <c r="I1842" s="24">
        <f>VLOOKUP(H1842,inTHLBdata!A:H,7,FALSE)</f>
        <v>0</v>
      </c>
      <c r="J1842" s="24">
        <f>VLOOKUP(H1842,inTHLBdata!A:H,8,FALSE)</f>
        <v>0</v>
      </c>
      <c r="N1842" s="24"/>
    </row>
    <row r="1843" spans="1:14">
      <c r="A1843" s="24">
        <v>2003</v>
      </c>
      <c r="B1843" s="24" t="s">
        <v>194</v>
      </c>
      <c r="C1843" t="str">
        <f>VLOOKUP(B1843,'FHF LUT'!$A$5:$H$81,2,FALSE)</f>
        <v>Lodgepole Pine Beetle</v>
      </c>
      <c r="D1843" s="24">
        <v>39</v>
      </c>
      <c r="E1843" s="24" t="s">
        <v>36</v>
      </c>
      <c r="F1843" s="24">
        <v>0</v>
      </c>
      <c r="G1843" s="24">
        <v>0</v>
      </c>
      <c r="H1843" s="24" t="str">
        <f t="shared" si="28"/>
        <v>2003_IBL_39</v>
      </c>
      <c r="I1843" s="24">
        <f>VLOOKUP(H1843,inTHLBdata!A:H,7,FALSE)</f>
        <v>0</v>
      </c>
      <c r="J1843" s="24">
        <f>VLOOKUP(H1843,inTHLBdata!A:H,8,FALSE)</f>
        <v>0</v>
      </c>
      <c r="N1843" s="24"/>
    </row>
    <row r="1844" spans="1:14">
      <c r="A1844" s="24">
        <v>2003</v>
      </c>
      <c r="B1844" s="24" t="s">
        <v>194</v>
      </c>
      <c r="C1844" t="str">
        <f>VLOOKUP(B1844,'FHF LUT'!$A$5:$H$81,2,FALSE)</f>
        <v>Lodgepole Pine Beetle</v>
      </c>
      <c r="D1844" s="24">
        <v>40</v>
      </c>
      <c r="E1844" s="24" t="s">
        <v>31</v>
      </c>
      <c r="F1844" s="24">
        <v>0</v>
      </c>
      <c r="G1844" s="24">
        <v>0</v>
      </c>
      <c r="H1844" s="24" t="str">
        <f t="shared" si="28"/>
        <v>2003_IBL_40</v>
      </c>
      <c r="I1844" s="24">
        <f>VLOOKUP(H1844,inTHLBdata!A:H,7,FALSE)</f>
        <v>0</v>
      </c>
      <c r="J1844" s="24">
        <f>VLOOKUP(H1844,inTHLBdata!A:H,8,FALSE)</f>
        <v>0</v>
      </c>
      <c r="N1844" s="24"/>
    </row>
    <row r="1845" spans="1:14">
      <c r="A1845" s="24">
        <v>2003</v>
      </c>
      <c r="B1845" s="24" t="s">
        <v>194</v>
      </c>
      <c r="C1845" t="str">
        <f>VLOOKUP(B1845,'FHF LUT'!$A$5:$H$81,2,FALSE)</f>
        <v>Lodgepole Pine Beetle</v>
      </c>
      <c r="D1845" s="24">
        <v>41</v>
      </c>
      <c r="E1845" s="24" t="s">
        <v>26</v>
      </c>
      <c r="F1845" s="24">
        <v>0</v>
      </c>
      <c r="G1845" s="24">
        <v>0</v>
      </c>
      <c r="H1845" s="24" t="str">
        <f t="shared" si="28"/>
        <v>2003_IBL_41</v>
      </c>
      <c r="I1845" s="24">
        <f>VLOOKUP(H1845,inTHLBdata!A:H,7,FALSE)</f>
        <v>0</v>
      </c>
      <c r="J1845" s="24">
        <f>VLOOKUP(H1845,inTHLBdata!A:H,8,FALSE)</f>
        <v>0</v>
      </c>
      <c r="N1845" s="24"/>
    </row>
    <row r="1846" spans="1:14">
      <c r="A1846" s="24">
        <v>2003</v>
      </c>
      <c r="B1846" s="24" t="s">
        <v>194</v>
      </c>
      <c r="C1846" t="str">
        <f>VLOOKUP(B1846,'FHF LUT'!$A$5:$H$81,2,FALSE)</f>
        <v>Lodgepole Pine Beetle</v>
      </c>
      <c r="D1846" s="24">
        <v>43</v>
      </c>
      <c r="E1846" s="24" t="s">
        <v>20</v>
      </c>
      <c r="F1846" s="24">
        <v>0</v>
      </c>
      <c r="G1846" s="24">
        <v>0</v>
      </c>
      <c r="H1846" s="24" t="str">
        <f t="shared" si="28"/>
        <v>2003_IBL_43</v>
      </c>
      <c r="I1846" s="24">
        <f>VLOOKUP(H1846,inTHLBdata!A:H,7,FALSE)</f>
        <v>0</v>
      </c>
      <c r="J1846" s="24">
        <f>VLOOKUP(H1846,inTHLBdata!A:H,8,FALSE)</f>
        <v>0</v>
      </c>
      <c r="N1846" s="24"/>
    </row>
    <row r="1847" spans="1:14">
      <c r="A1847" s="24">
        <v>2003</v>
      </c>
      <c r="B1847" s="24" t="s">
        <v>194</v>
      </c>
      <c r="C1847" t="str">
        <f>VLOOKUP(B1847,'FHF LUT'!$A$5:$H$81,2,FALSE)</f>
        <v>Lodgepole Pine Beetle</v>
      </c>
      <c r="D1847" s="24">
        <v>44</v>
      </c>
      <c r="E1847" s="24" t="s">
        <v>3</v>
      </c>
      <c r="F1847" s="24">
        <v>0</v>
      </c>
      <c r="G1847" s="24">
        <v>0</v>
      </c>
      <c r="H1847" s="24" t="str">
        <f t="shared" si="28"/>
        <v>2003_IBL_44</v>
      </c>
      <c r="I1847" s="24">
        <f>VLOOKUP(H1847,inTHLBdata!A:H,7,FALSE)</f>
        <v>0</v>
      </c>
      <c r="J1847" s="24">
        <f>VLOOKUP(H1847,inTHLBdata!A:H,8,FALSE)</f>
        <v>0</v>
      </c>
      <c r="N1847" s="24"/>
    </row>
    <row r="1848" spans="1:14">
      <c r="A1848" s="24">
        <v>2003</v>
      </c>
      <c r="B1848" s="24" t="s">
        <v>194</v>
      </c>
      <c r="C1848" t="str">
        <f>VLOOKUP(B1848,'FHF LUT'!$A$5:$H$81,2,FALSE)</f>
        <v>Lodgepole Pine Beetle</v>
      </c>
      <c r="D1848" s="24">
        <v>45</v>
      </c>
      <c r="E1848" s="24" t="s">
        <v>5</v>
      </c>
      <c r="F1848" s="24">
        <v>0</v>
      </c>
      <c r="G1848" s="24">
        <v>0</v>
      </c>
      <c r="H1848" s="24" t="str">
        <f t="shared" si="28"/>
        <v>2003_IBL_45</v>
      </c>
      <c r="I1848" s="24">
        <f>VLOOKUP(H1848,inTHLBdata!A:H,7,FALSE)</f>
        <v>0</v>
      </c>
      <c r="J1848" s="24">
        <f>VLOOKUP(H1848,inTHLBdata!A:H,8,FALSE)</f>
        <v>0</v>
      </c>
      <c r="N1848" s="24"/>
    </row>
    <row r="1849" spans="1:14">
      <c r="A1849" s="24">
        <v>2003</v>
      </c>
      <c r="B1849" s="24" t="s">
        <v>194</v>
      </c>
      <c r="C1849" t="str">
        <f>VLOOKUP(B1849,'FHF LUT'!$A$5:$H$81,2,FALSE)</f>
        <v>Lodgepole Pine Beetle</v>
      </c>
      <c r="D1849" s="24">
        <v>46</v>
      </c>
      <c r="E1849" s="24" t="s">
        <v>234</v>
      </c>
      <c r="F1849" s="24">
        <v>0</v>
      </c>
      <c r="G1849" s="24">
        <v>0</v>
      </c>
      <c r="H1849" s="24" t="str">
        <f t="shared" si="28"/>
        <v>2003_IBL_46</v>
      </c>
      <c r="I1849" s="24">
        <f>VLOOKUP(H1849,inTHLBdata!A:H,7,FALSE)</f>
        <v>0</v>
      </c>
      <c r="J1849" s="24">
        <f>VLOOKUP(H1849,inTHLBdata!A:H,8,FALSE)</f>
        <v>0</v>
      </c>
      <c r="N1849" s="24"/>
    </row>
    <row r="1850" spans="1:14">
      <c r="A1850" s="24">
        <v>2003</v>
      </c>
      <c r="B1850" s="24" t="s">
        <v>194</v>
      </c>
      <c r="C1850" t="str">
        <f>VLOOKUP(B1850,'FHF LUT'!$A$5:$H$81,2,FALSE)</f>
        <v>Lodgepole Pine Beetle</v>
      </c>
      <c r="D1850" s="24">
        <v>47</v>
      </c>
      <c r="E1850" s="24" t="s">
        <v>233</v>
      </c>
      <c r="F1850" s="24">
        <v>0</v>
      </c>
      <c r="G1850" s="24">
        <v>0</v>
      </c>
      <c r="H1850" s="24" t="str">
        <f t="shared" si="28"/>
        <v>2003_IBL_47</v>
      </c>
      <c r="I1850" s="24">
        <f>VLOOKUP(H1850,inTHLBdata!A:H,7,FALSE)</f>
        <v>0</v>
      </c>
      <c r="J1850" s="24">
        <f>VLOOKUP(H1850,inTHLBdata!A:H,8,FALSE)</f>
        <v>0</v>
      </c>
      <c r="N1850" s="24"/>
    </row>
    <row r="1851" spans="1:14">
      <c r="A1851" s="24">
        <v>2003</v>
      </c>
      <c r="B1851" s="24" t="s">
        <v>194</v>
      </c>
      <c r="C1851" t="str">
        <f>VLOOKUP(B1851,'FHF LUT'!$A$5:$H$81,2,FALSE)</f>
        <v>Lodgepole Pine Beetle</v>
      </c>
      <c r="D1851" s="24">
        <v>48</v>
      </c>
      <c r="E1851" s="24" t="s">
        <v>235</v>
      </c>
      <c r="F1851" s="24">
        <v>0</v>
      </c>
      <c r="G1851" s="24">
        <v>0</v>
      </c>
      <c r="H1851" s="24" t="str">
        <f t="shared" si="28"/>
        <v>2003_IBL_48</v>
      </c>
      <c r="I1851" s="24">
        <f>VLOOKUP(H1851,inTHLBdata!A:H,7,FALSE)</f>
        <v>0</v>
      </c>
      <c r="J1851" s="24">
        <f>VLOOKUP(H1851,inTHLBdata!A:H,8,FALSE)</f>
        <v>0</v>
      </c>
      <c r="N1851" s="24"/>
    </row>
    <row r="1852" spans="1:14">
      <c r="A1852" s="24">
        <v>2003</v>
      </c>
      <c r="B1852" s="24" t="s">
        <v>185</v>
      </c>
      <c r="C1852" t="str">
        <f>VLOOKUP(B1852,'FHF LUT'!$A$5:$H$81,2,FALSE)</f>
        <v>Mountain Pine Beetle</v>
      </c>
      <c r="D1852" s="24">
        <v>1</v>
      </c>
      <c r="E1852" s="24" t="s">
        <v>10</v>
      </c>
      <c r="F1852" s="24">
        <v>399865</v>
      </c>
      <c r="G1852" s="24">
        <v>337493</v>
      </c>
      <c r="H1852" s="24" t="str">
        <f t="shared" si="28"/>
        <v>2003_IBM_1</v>
      </c>
      <c r="I1852" s="24">
        <f>VLOOKUP(H1852,inTHLBdata!A:H,7,FALSE)</f>
        <v>64697</v>
      </c>
      <c r="J1852" s="24">
        <f>VLOOKUP(H1852,inTHLBdata!A:H,8,FALSE)</f>
        <v>44488</v>
      </c>
      <c r="N1852" s="24"/>
    </row>
    <row r="1853" spans="1:14">
      <c r="A1853" s="24">
        <v>2003</v>
      </c>
      <c r="B1853" s="24" t="s">
        <v>185</v>
      </c>
      <c r="C1853" t="str">
        <f>VLOOKUP(B1853,'FHF LUT'!$A$5:$H$81,2,FALSE)</f>
        <v>Mountain Pine Beetle</v>
      </c>
      <c r="D1853" s="24">
        <v>2</v>
      </c>
      <c r="E1853" s="24" t="s">
        <v>22</v>
      </c>
      <c r="F1853" s="24">
        <v>9370</v>
      </c>
      <c r="G1853" s="24">
        <v>9292</v>
      </c>
      <c r="H1853" s="24" t="str">
        <f t="shared" si="28"/>
        <v>2003_IBM_2</v>
      </c>
      <c r="I1853" s="24">
        <f>VLOOKUP(H1853,inTHLBdata!A:H,7,FALSE)</f>
        <v>11515</v>
      </c>
      <c r="J1853" s="24">
        <f>VLOOKUP(H1853,inTHLBdata!A:H,8,FALSE)</f>
        <v>7023</v>
      </c>
      <c r="N1853" s="24"/>
    </row>
    <row r="1854" spans="1:14">
      <c r="A1854" s="24">
        <v>2003</v>
      </c>
      <c r="B1854" s="24" t="s">
        <v>185</v>
      </c>
      <c r="C1854" t="str">
        <f>VLOOKUP(B1854,'FHF LUT'!$A$5:$H$81,2,FALSE)</f>
        <v>Mountain Pine Beetle</v>
      </c>
      <c r="D1854" s="24">
        <v>3</v>
      </c>
      <c r="E1854" s="24" t="s">
        <v>13</v>
      </c>
      <c r="F1854" s="24">
        <v>57472</v>
      </c>
      <c r="G1854" s="24">
        <v>47880</v>
      </c>
      <c r="H1854" s="24" t="str">
        <f t="shared" si="28"/>
        <v>2003_IBM_3</v>
      </c>
      <c r="I1854" s="24">
        <f>VLOOKUP(H1854,inTHLBdata!A:H,7,FALSE)</f>
        <v>25679</v>
      </c>
      <c r="J1854" s="24">
        <f>VLOOKUP(H1854,inTHLBdata!A:H,8,FALSE)</f>
        <v>19171</v>
      </c>
      <c r="N1854" s="24"/>
    </row>
    <row r="1855" spans="1:14">
      <c r="A1855" s="24">
        <v>2003</v>
      </c>
      <c r="B1855" s="24" t="s">
        <v>185</v>
      </c>
      <c r="C1855" t="str">
        <f>VLOOKUP(B1855,'FHF LUT'!$A$5:$H$81,2,FALSE)</f>
        <v>Mountain Pine Beetle</v>
      </c>
      <c r="D1855" s="24">
        <v>4</v>
      </c>
      <c r="E1855" s="24" t="s">
        <v>28</v>
      </c>
      <c r="F1855" s="24">
        <v>0</v>
      </c>
      <c r="G1855" s="24">
        <v>0</v>
      </c>
      <c r="H1855" s="24" t="str">
        <f t="shared" si="28"/>
        <v>2003_IBM_4</v>
      </c>
      <c r="I1855" s="24">
        <f>VLOOKUP(H1855,inTHLBdata!A:H,7,FALSE)</f>
        <v>0</v>
      </c>
      <c r="J1855" s="24">
        <f>VLOOKUP(H1855,inTHLBdata!A:H,8,FALSE)</f>
        <v>0</v>
      </c>
      <c r="N1855" s="24"/>
    </row>
    <row r="1856" spans="1:14">
      <c r="A1856" s="24">
        <v>2003</v>
      </c>
      <c r="B1856" s="24" t="s">
        <v>185</v>
      </c>
      <c r="C1856" t="str">
        <f>VLOOKUP(B1856,'FHF LUT'!$A$5:$H$81,2,FALSE)</f>
        <v>Mountain Pine Beetle</v>
      </c>
      <c r="D1856" s="24">
        <v>5</v>
      </c>
      <c r="E1856" s="24" t="s">
        <v>16</v>
      </c>
      <c r="F1856" s="24">
        <v>287879</v>
      </c>
      <c r="G1856" s="24">
        <v>214233</v>
      </c>
      <c r="H1856" s="24" t="str">
        <f t="shared" si="28"/>
        <v>2003_IBM_5</v>
      </c>
      <c r="I1856" s="24">
        <f>VLOOKUP(H1856,inTHLBdata!A:H,7,FALSE)</f>
        <v>105328</v>
      </c>
      <c r="J1856" s="24">
        <f>VLOOKUP(H1856,inTHLBdata!A:H,8,FALSE)</f>
        <v>61495</v>
      </c>
      <c r="N1856" s="24"/>
    </row>
    <row r="1857" spans="1:14">
      <c r="A1857" s="24">
        <v>2003</v>
      </c>
      <c r="B1857" s="24" t="s">
        <v>185</v>
      </c>
      <c r="C1857" t="str">
        <f>VLOOKUP(B1857,'FHF LUT'!$A$5:$H$81,2,FALSE)</f>
        <v>Mountain Pine Beetle</v>
      </c>
      <c r="D1857" s="24">
        <v>7</v>
      </c>
      <c r="E1857" s="24" t="s">
        <v>25</v>
      </c>
      <c r="F1857" s="24">
        <v>103987</v>
      </c>
      <c r="G1857" s="24">
        <v>84318</v>
      </c>
      <c r="H1857" s="24" t="str">
        <f t="shared" si="28"/>
        <v>2003_IBM_7</v>
      </c>
      <c r="I1857" s="24">
        <f>VLOOKUP(H1857,inTHLBdata!A:H,7,FALSE)</f>
        <v>39955</v>
      </c>
      <c r="J1857" s="24">
        <f>VLOOKUP(H1857,inTHLBdata!A:H,8,FALSE)</f>
        <v>26182</v>
      </c>
      <c r="N1857" s="24"/>
    </row>
    <row r="1858" spans="1:14">
      <c r="A1858" s="24">
        <v>2003</v>
      </c>
      <c r="B1858" s="24" t="s">
        <v>185</v>
      </c>
      <c r="C1858" t="str">
        <f>VLOOKUP(B1858,'FHF LUT'!$A$5:$H$81,2,FALSE)</f>
        <v>Mountain Pine Beetle</v>
      </c>
      <c r="D1858" s="24">
        <v>8</v>
      </c>
      <c r="E1858" s="24" t="s">
        <v>29</v>
      </c>
      <c r="F1858" s="24">
        <v>0</v>
      </c>
      <c r="G1858" s="24">
        <v>0</v>
      </c>
      <c r="H1858" s="24" t="str">
        <f t="shared" si="28"/>
        <v>2003_IBM_8</v>
      </c>
      <c r="I1858" s="24">
        <f>VLOOKUP(H1858,inTHLBdata!A:H,7,FALSE)</f>
        <v>0</v>
      </c>
      <c r="J1858" s="24">
        <f>VLOOKUP(H1858,inTHLBdata!A:H,8,FALSE)</f>
        <v>0</v>
      </c>
      <c r="N1858" s="24"/>
    </row>
    <row r="1859" spans="1:14">
      <c r="A1859" s="24">
        <v>2003</v>
      </c>
      <c r="B1859" s="24" t="s">
        <v>185</v>
      </c>
      <c r="C1859" t="str">
        <f>VLOOKUP(B1859,'FHF LUT'!$A$5:$H$81,2,FALSE)</f>
        <v>Mountain Pine Beetle</v>
      </c>
      <c r="D1859" s="24">
        <v>9</v>
      </c>
      <c r="E1859" s="24" t="s">
        <v>7</v>
      </c>
      <c r="F1859" s="24">
        <v>159854</v>
      </c>
      <c r="G1859" s="24">
        <v>125483</v>
      </c>
      <c r="H1859" s="24" t="str">
        <f t="shared" ref="H1859:H1922" si="29">CONCATENATE(A1859,"_",B1859,"_",D1859)</f>
        <v>2003_IBM_9</v>
      </c>
      <c r="I1859" s="24">
        <f>VLOOKUP(H1859,inTHLBdata!A:H,7,FALSE)</f>
        <v>43792</v>
      </c>
      <c r="J1859" s="24">
        <f>VLOOKUP(H1859,inTHLBdata!A:H,8,FALSE)</f>
        <v>26345</v>
      </c>
      <c r="N1859" s="24"/>
    </row>
    <row r="1860" spans="1:14">
      <c r="A1860" s="24">
        <v>2003</v>
      </c>
      <c r="B1860" s="24" t="s">
        <v>185</v>
      </c>
      <c r="C1860" t="str">
        <f>VLOOKUP(B1860,'FHF LUT'!$A$5:$H$81,2,FALSE)</f>
        <v>Mountain Pine Beetle</v>
      </c>
      <c r="D1860" s="24">
        <v>10</v>
      </c>
      <c r="E1860" s="24" t="s">
        <v>18</v>
      </c>
      <c r="F1860" s="24">
        <v>892</v>
      </c>
      <c r="G1860" s="24">
        <v>892</v>
      </c>
      <c r="H1860" s="24" t="str">
        <f t="shared" si="29"/>
        <v>2003_IBM_10</v>
      </c>
      <c r="I1860" s="24">
        <f>VLOOKUP(H1860,inTHLBdata!A:H,7,FALSE)</f>
        <v>0</v>
      </c>
      <c r="J1860" s="24">
        <f>VLOOKUP(H1860,inTHLBdata!A:H,8,FALSE)</f>
        <v>0</v>
      </c>
      <c r="N1860" s="24"/>
    </row>
    <row r="1861" spans="1:14">
      <c r="A1861" s="24">
        <v>2003</v>
      </c>
      <c r="B1861" s="24" t="s">
        <v>185</v>
      </c>
      <c r="C1861" t="str">
        <f>VLOOKUP(B1861,'FHF LUT'!$A$5:$H$81,2,FALSE)</f>
        <v>Mountain Pine Beetle</v>
      </c>
      <c r="D1861" s="24">
        <v>11</v>
      </c>
      <c r="E1861" s="24" t="s">
        <v>4</v>
      </c>
      <c r="F1861" s="24">
        <v>1074483</v>
      </c>
      <c r="G1861" s="24">
        <v>716447</v>
      </c>
      <c r="H1861" s="24" t="str">
        <f t="shared" si="29"/>
        <v>2003_IBM_11</v>
      </c>
      <c r="I1861" s="24">
        <f>VLOOKUP(H1861,inTHLBdata!A:H,7,FALSE)</f>
        <v>744715</v>
      </c>
      <c r="J1861" s="24">
        <f>VLOOKUP(H1861,inTHLBdata!A:H,8,FALSE)</f>
        <v>435924</v>
      </c>
      <c r="N1861" s="24"/>
    </row>
    <row r="1862" spans="1:14">
      <c r="A1862" s="24">
        <v>2003</v>
      </c>
      <c r="B1862" s="24" t="s">
        <v>185</v>
      </c>
      <c r="C1862" t="str">
        <f>VLOOKUP(B1862,'FHF LUT'!$A$5:$H$81,2,FALSE)</f>
        <v>Mountain Pine Beetle</v>
      </c>
      <c r="D1862" s="24">
        <v>12</v>
      </c>
      <c r="E1862" s="24" t="s">
        <v>11</v>
      </c>
      <c r="F1862" s="24">
        <v>1748</v>
      </c>
      <c r="G1862" s="24">
        <v>1748</v>
      </c>
      <c r="H1862" s="24" t="str">
        <f t="shared" si="29"/>
        <v>2003_IBM_12</v>
      </c>
      <c r="I1862" s="24">
        <f>VLOOKUP(H1862,inTHLBdata!A:H,7,FALSE)</f>
        <v>375</v>
      </c>
      <c r="J1862" s="24">
        <f>VLOOKUP(H1862,inTHLBdata!A:H,8,FALSE)</f>
        <v>375</v>
      </c>
      <c r="N1862" s="24"/>
    </row>
    <row r="1863" spans="1:14">
      <c r="A1863" s="24">
        <v>2003</v>
      </c>
      <c r="B1863" s="24" t="s">
        <v>185</v>
      </c>
      <c r="C1863" t="str">
        <f>VLOOKUP(B1863,'FHF LUT'!$A$5:$H$81,2,FALSE)</f>
        <v>Mountain Pine Beetle</v>
      </c>
      <c r="D1863" s="24">
        <v>13</v>
      </c>
      <c r="E1863" s="24" t="s">
        <v>24</v>
      </c>
      <c r="F1863" s="24">
        <v>162053</v>
      </c>
      <c r="G1863" s="24">
        <v>147017</v>
      </c>
      <c r="H1863" s="24" t="str">
        <f t="shared" si="29"/>
        <v>2003_IBM_13</v>
      </c>
      <c r="I1863" s="24">
        <f>VLOOKUP(H1863,inTHLBdata!A:H,7,FALSE)</f>
        <v>57383</v>
      </c>
      <c r="J1863" s="24">
        <f>VLOOKUP(H1863,inTHLBdata!A:H,8,FALSE)</f>
        <v>48372</v>
      </c>
      <c r="N1863" s="24"/>
    </row>
    <row r="1864" spans="1:14">
      <c r="A1864" s="24">
        <v>2003</v>
      </c>
      <c r="B1864" s="24" t="s">
        <v>185</v>
      </c>
      <c r="C1864" t="str">
        <f>VLOOKUP(B1864,'FHF LUT'!$A$5:$H$81,2,FALSE)</f>
        <v>Mountain Pine Beetle</v>
      </c>
      <c r="D1864" s="24">
        <v>14</v>
      </c>
      <c r="E1864" s="24" t="s">
        <v>30</v>
      </c>
      <c r="F1864" s="24">
        <v>13620356</v>
      </c>
      <c r="G1864" s="24">
        <v>11666557</v>
      </c>
      <c r="H1864" s="24" t="str">
        <f t="shared" si="29"/>
        <v>2003_IBM_14</v>
      </c>
      <c r="I1864" s="24">
        <f>VLOOKUP(H1864,inTHLBdata!A:H,7,FALSE)</f>
        <v>5534046</v>
      </c>
      <c r="J1864" s="24">
        <f>VLOOKUP(H1864,inTHLBdata!A:H,8,FALSE)</f>
        <v>3792527</v>
      </c>
      <c r="N1864" s="24"/>
    </row>
    <row r="1865" spans="1:14">
      <c r="A1865" s="24">
        <v>2003</v>
      </c>
      <c r="B1865" s="24" t="s">
        <v>185</v>
      </c>
      <c r="C1865" t="str">
        <f>VLOOKUP(B1865,'FHF LUT'!$A$5:$H$81,2,FALSE)</f>
        <v>Mountain Pine Beetle</v>
      </c>
      <c r="D1865" s="24">
        <v>15</v>
      </c>
      <c r="E1865" s="24" t="s">
        <v>33</v>
      </c>
      <c r="F1865" s="24">
        <v>72654</v>
      </c>
      <c r="G1865" s="24">
        <v>67223</v>
      </c>
      <c r="H1865" s="24" t="str">
        <f t="shared" si="29"/>
        <v>2003_IBM_15</v>
      </c>
      <c r="I1865" s="24">
        <f>VLOOKUP(H1865,inTHLBdata!A:H,7,FALSE)</f>
        <v>45197</v>
      </c>
      <c r="J1865" s="24">
        <f>VLOOKUP(H1865,inTHLBdata!A:H,8,FALSE)</f>
        <v>41622</v>
      </c>
      <c r="N1865" s="24"/>
    </row>
    <row r="1866" spans="1:14">
      <c r="A1866" s="24">
        <v>2003</v>
      </c>
      <c r="B1866" s="24" t="s">
        <v>185</v>
      </c>
      <c r="C1866" t="str">
        <f>VLOOKUP(B1866,'FHF LUT'!$A$5:$H$81,2,FALSE)</f>
        <v>Mountain Pine Beetle</v>
      </c>
      <c r="D1866" s="24">
        <v>16</v>
      </c>
      <c r="E1866" s="24" t="s">
        <v>12</v>
      </c>
      <c r="F1866" s="24">
        <v>315516</v>
      </c>
      <c r="G1866" s="24">
        <v>236190</v>
      </c>
      <c r="H1866" s="24" t="str">
        <f t="shared" si="29"/>
        <v>2003_IBM_16</v>
      </c>
      <c r="I1866" s="24">
        <f>VLOOKUP(H1866,inTHLBdata!A:H,7,FALSE)</f>
        <v>205154</v>
      </c>
      <c r="J1866" s="24">
        <f>VLOOKUP(H1866,inTHLBdata!A:H,8,FALSE)</f>
        <v>135091</v>
      </c>
      <c r="N1866" s="24"/>
    </row>
    <row r="1867" spans="1:14">
      <c r="A1867" s="24">
        <v>2003</v>
      </c>
      <c r="B1867" s="24" t="s">
        <v>185</v>
      </c>
      <c r="C1867" t="str">
        <f>VLOOKUP(B1867,'FHF LUT'!$A$5:$H$81,2,FALSE)</f>
        <v>Mountain Pine Beetle</v>
      </c>
      <c r="D1867" s="24">
        <v>17</v>
      </c>
      <c r="E1867" s="24" t="s">
        <v>32</v>
      </c>
      <c r="F1867" s="24">
        <v>94495</v>
      </c>
      <c r="G1867" s="24">
        <v>83618</v>
      </c>
      <c r="H1867" s="24" t="str">
        <f t="shared" si="29"/>
        <v>2003_IBM_17</v>
      </c>
      <c r="I1867" s="24">
        <f>VLOOKUP(H1867,inTHLBdata!A:H,7,FALSE)</f>
        <v>16101</v>
      </c>
      <c r="J1867" s="24">
        <f>VLOOKUP(H1867,inTHLBdata!A:H,8,FALSE)</f>
        <v>10298</v>
      </c>
      <c r="N1867" s="24"/>
    </row>
    <row r="1868" spans="1:14">
      <c r="A1868" s="24">
        <v>2003</v>
      </c>
      <c r="B1868" s="24" t="s">
        <v>185</v>
      </c>
      <c r="C1868" t="str">
        <f>VLOOKUP(B1868,'FHF LUT'!$A$5:$H$81,2,FALSE)</f>
        <v>Mountain Pine Beetle</v>
      </c>
      <c r="D1868" s="24">
        <v>18</v>
      </c>
      <c r="E1868" s="24" t="s">
        <v>15</v>
      </c>
      <c r="F1868" s="24">
        <v>231166</v>
      </c>
      <c r="G1868" s="24">
        <v>168562</v>
      </c>
      <c r="H1868" s="24" t="str">
        <f t="shared" si="29"/>
        <v>2003_IBM_18</v>
      </c>
      <c r="I1868" s="24">
        <f>VLOOKUP(H1868,inTHLBdata!A:H,7,FALSE)</f>
        <v>181620</v>
      </c>
      <c r="J1868" s="24">
        <f>VLOOKUP(H1868,inTHLBdata!A:H,8,FALSE)</f>
        <v>125982</v>
      </c>
      <c r="N1868" s="24"/>
    </row>
    <row r="1869" spans="1:14">
      <c r="A1869" s="24">
        <v>2003</v>
      </c>
      <c r="B1869" s="24" t="s">
        <v>185</v>
      </c>
      <c r="C1869" t="str">
        <f>VLOOKUP(B1869,'FHF LUT'!$A$5:$H$81,2,FALSE)</f>
        <v>Mountain Pine Beetle</v>
      </c>
      <c r="D1869" s="24">
        <v>20</v>
      </c>
      <c r="E1869" s="24" t="s">
        <v>6</v>
      </c>
      <c r="F1869" s="24">
        <v>391317</v>
      </c>
      <c r="G1869" s="24">
        <v>321094</v>
      </c>
      <c r="H1869" s="24" t="str">
        <f t="shared" si="29"/>
        <v>2003_IBM_20</v>
      </c>
      <c r="I1869" s="24">
        <f>VLOOKUP(H1869,inTHLBdata!A:H,7,FALSE)</f>
        <v>192664</v>
      </c>
      <c r="J1869" s="24">
        <f>VLOOKUP(H1869,inTHLBdata!A:H,8,FALSE)</f>
        <v>136582</v>
      </c>
      <c r="N1869" s="24"/>
    </row>
    <row r="1870" spans="1:14">
      <c r="A1870" s="24">
        <v>2003</v>
      </c>
      <c r="B1870" s="24" t="s">
        <v>185</v>
      </c>
      <c r="C1870" t="str">
        <f>VLOOKUP(B1870,'FHF LUT'!$A$5:$H$81,2,FALSE)</f>
        <v>Mountain Pine Beetle</v>
      </c>
      <c r="D1870" s="24">
        <v>22</v>
      </c>
      <c r="E1870" s="24" t="s">
        <v>19</v>
      </c>
      <c r="F1870" s="24">
        <v>423327</v>
      </c>
      <c r="G1870" s="24">
        <v>278661</v>
      </c>
      <c r="H1870" s="24" t="str">
        <f t="shared" si="29"/>
        <v>2003_IBM_22</v>
      </c>
      <c r="I1870" s="24">
        <f>VLOOKUP(H1870,inTHLBdata!A:H,7,FALSE)</f>
        <v>149995</v>
      </c>
      <c r="J1870" s="24">
        <f>VLOOKUP(H1870,inTHLBdata!A:H,8,FALSE)</f>
        <v>86811</v>
      </c>
      <c r="N1870" s="24"/>
    </row>
    <row r="1871" spans="1:14">
      <c r="A1871" s="24">
        <v>2003</v>
      </c>
      <c r="B1871" s="24" t="s">
        <v>185</v>
      </c>
      <c r="C1871" t="str">
        <f>VLOOKUP(B1871,'FHF LUT'!$A$5:$H$81,2,FALSE)</f>
        <v>Mountain Pine Beetle</v>
      </c>
      <c r="D1871" s="24">
        <v>23</v>
      </c>
      <c r="E1871" s="24" t="s">
        <v>27</v>
      </c>
      <c r="F1871" s="24">
        <v>1230782</v>
      </c>
      <c r="G1871" s="24">
        <v>856795</v>
      </c>
      <c r="H1871" s="24" t="str">
        <f t="shared" si="29"/>
        <v>2003_IBM_23</v>
      </c>
      <c r="I1871" s="24">
        <f>VLOOKUP(H1871,inTHLBdata!A:H,7,FALSE)</f>
        <v>824953</v>
      </c>
      <c r="J1871" s="24">
        <f>VLOOKUP(H1871,inTHLBdata!A:H,8,FALSE)</f>
        <v>493665</v>
      </c>
      <c r="N1871" s="24"/>
    </row>
    <row r="1872" spans="1:14">
      <c r="A1872" s="24">
        <v>2003</v>
      </c>
      <c r="B1872" s="24" t="s">
        <v>185</v>
      </c>
      <c r="C1872" t="str">
        <f>VLOOKUP(B1872,'FHF LUT'!$A$5:$H$81,2,FALSE)</f>
        <v>Mountain Pine Beetle</v>
      </c>
      <c r="D1872" s="24">
        <v>24</v>
      </c>
      <c r="E1872" s="24" t="s">
        <v>17</v>
      </c>
      <c r="F1872" s="24">
        <v>32744084</v>
      </c>
      <c r="G1872" s="24">
        <v>24042900</v>
      </c>
      <c r="H1872" s="24" t="str">
        <f t="shared" si="29"/>
        <v>2003_IBM_24</v>
      </c>
      <c r="I1872" s="24">
        <f>VLOOKUP(H1872,inTHLBdata!A:H,7,FALSE)</f>
        <v>18487224</v>
      </c>
      <c r="J1872" s="24">
        <f>VLOOKUP(H1872,inTHLBdata!A:H,8,FALSE)</f>
        <v>12075142</v>
      </c>
      <c r="N1872" s="24"/>
    </row>
    <row r="1873" spans="1:14">
      <c r="A1873" s="24">
        <v>2003</v>
      </c>
      <c r="B1873" s="24" t="s">
        <v>185</v>
      </c>
      <c r="C1873" t="str">
        <f>VLOOKUP(B1873,'FHF LUT'!$A$5:$H$81,2,FALSE)</f>
        <v>Mountain Pine Beetle</v>
      </c>
      <c r="D1873" s="24">
        <v>25</v>
      </c>
      <c r="E1873" s="24" t="s">
        <v>23</v>
      </c>
      <c r="F1873" s="24">
        <v>0</v>
      </c>
      <c r="G1873" s="24">
        <v>0</v>
      </c>
      <c r="H1873" s="24" t="str">
        <f t="shared" si="29"/>
        <v>2003_IBM_25</v>
      </c>
      <c r="I1873" s="24">
        <f>VLOOKUP(H1873,inTHLBdata!A:H,7,FALSE)</f>
        <v>0</v>
      </c>
      <c r="J1873" s="24">
        <f>VLOOKUP(H1873,inTHLBdata!A:H,8,FALSE)</f>
        <v>0</v>
      </c>
      <c r="N1873" s="24"/>
    </row>
    <row r="1874" spans="1:14">
      <c r="A1874" s="24">
        <v>2003</v>
      </c>
      <c r="B1874" s="24" t="s">
        <v>185</v>
      </c>
      <c r="C1874" t="str">
        <f>VLOOKUP(B1874,'FHF LUT'!$A$5:$H$81,2,FALSE)</f>
        <v>Mountain Pine Beetle</v>
      </c>
      <c r="D1874" s="24">
        <v>26</v>
      </c>
      <c r="E1874" s="24" t="s">
        <v>14</v>
      </c>
      <c r="F1874" s="24">
        <v>22159042</v>
      </c>
      <c r="G1874" s="24">
        <v>15793082</v>
      </c>
      <c r="H1874" s="24" t="str">
        <f t="shared" si="29"/>
        <v>2003_IBM_26</v>
      </c>
      <c r="I1874" s="24">
        <f>VLOOKUP(H1874,inTHLBdata!A:H,7,FALSE)</f>
        <v>14040043</v>
      </c>
      <c r="J1874" s="24">
        <f>VLOOKUP(H1874,inTHLBdata!A:H,8,FALSE)</f>
        <v>8867171</v>
      </c>
      <c r="N1874" s="24"/>
    </row>
    <row r="1875" spans="1:14">
      <c r="A1875" s="24">
        <v>2003</v>
      </c>
      <c r="B1875" s="24" t="s">
        <v>185</v>
      </c>
      <c r="C1875" t="str">
        <f>VLOOKUP(B1875,'FHF LUT'!$A$5:$H$81,2,FALSE)</f>
        <v>Mountain Pine Beetle</v>
      </c>
      <c r="D1875" s="24">
        <v>27</v>
      </c>
      <c r="E1875" s="24" t="s">
        <v>21</v>
      </c>
      <c r="F1875" s="24">
        <v>0</v>
      </c>
      <c r="G1875" s="24">
        <v>0</v>
      </c>
      <c r="H1875" s="24" t="str">
        <f t="shared" si="29"/>
        <v>2003_IBM_27</v>
      </c>
      <c r="I1875" s="24">
        <f>VLOOKUP(H1875,inTHLBdata!A:H,7,FALSE)</f>
        <v>38</v>
      </c>
      <c r="J1875" s="24">
        <f>VLOOKUP(H1875,inTHLBdata!A:H,8,FALSE)</f>
        <v>38</v>
      </c>
      <c r="N1875" s="24"/>
    </row>
    <row r="1876" spans="1:14">
      <c r="A1876" s="24">
        <v>2003</v>
      </c>
      <c r="B1876" s="24" t="s">
        <v>185</v>
      </c>
      <c r="C1876" t="str">
        <f>VLOOKUP(B1876,'FHF LUT'!$A$5:$H$81,2,FALSE)</f>
        <v>Mountain Pine Beetle</v>
      </c>
      <c r="D1876" s="24">
        <v>29</v>
      </c>
      <c r="E1876" s="24" t="s">
        <v>9</v>
      </c>
      <c r="F1876" s="24">
        <v>7810644</v>
      </c>
      <c r="G1876" s="24">
        <v>6146382</v>
      </c>
      <c r="H1876" s="24" t="str">
        <f t="shared" si="29"/>
        <v>2003_IBM_29</v>
      </c>
      <c r="I1876" s="24">
        <f>VLOOKUP(H1876,inTHLBdata!A:H,7,FALSE)</f>
        <v>4371505</v>
      </c>
      <c r="J1876" s="24">
        <f>VLOOKUP(H1876,inTHLBdata!A:H,8,FALSE)</f>
        <v>3124206</v>
      </c>
      <c r="N1876" s="24"/>
    </row>
    <row r="1877" spans="1:14">
      <c r="A1877" s="24">
        <v>2003</v>
      </c>
      <c r="B1877" s="24" t="s">
        <v>185</v>
      </c>
      <c r="C1877" t="str">
        <f>VLOOKUP(B1877,'FHF LUT'!$A$5:$H$81,2,FALSE)</f>
        <v>Mountain Pine Beetle</v>
      </c>
      <c r="D1877" s="24">
        <v>30</v>
      </c>
      <c r="E1877" s="24" t="s">
        <v>35</v>
      </c>
      <c r="F1877" s="24">
        <v>201603</v>
      </c>
      <c r="G1877" s="24">
        <v>200975</v>
      </c>
      <c r="H1877" s="24" t="str">
        <f t="shared" si="29"/>
        <v>2003_IBM_30</v>
      </c>
      <c r="I1877" s="24">
        <f>VLOOKUP(H1877,inTHLBdata!A:H,7,FALSE)</f>
        <v>940</v>
      </c>
      <c r="J1877" s="24">
        <f>VLOOKUP(H1877,inTHLBdata!A:H,8,FALSE)</f>
        <v>933</v>
      </c>
      <c r="N1877" s="24"/>
    </row>
    <row r="1878" spans="1:14">
      <c r="A1878" s="24">
        <v>2003</v>
      </c>
      <c r="B1878" s="24" t="s">
        <v>185</v>
      </c>
      <c r="C1878" t="str">
        <f>VLOOKUP(B1878,'FHF LUT'!$A$5:$H$81,2,FALSE)</f>
        <v>Mountain Pine Beetle</v>
      </c>
      <c r="D1878" s="24">
        <v>31</v>
      </c>
      <c r="E1878" s="24" t="s">
        <v>34</v>
      </c>
      <c r="F1878" s="24">
        <v>69359</v>
      </c>
      <c r="G1878" s="24">
        <v>65049</v>
      </c>
      <c r="H1878" s="24" t="str">
        <f t="shared" si="29"/>
        <v>2003_IBM_31</v>
      </c>
      <c r="I1878" s="24">
        <f>VLOOKUP(H1878,inTHLBdata!A:H,7,FALSE)</f>
        <v>12718</v>
      </c>
      <c r="J1878" s="24">
        <f>VLOOKUP(H1878,inTHLBdata!A:H,8,FALSE)</f>
        <v>9451</v>
      </c>
      <c r="N1878" s="24"/>
    </row>
    <row r="1879" spans="1:14">
      <c r="A1879" s="24">
        <v>2003</v>
      </c>
      <c r="B1879" s="24" t="s">
        <v>185</v>
      </c>
      <c r="C1879" t="str">
        <f>VLOOKUP(B1879,'FHF LUT'!$A$5:$H$81,2,FALSE)</f>
        <v>Mountain Pine Beetle</v>
      </c>
      <c r="D1879" s="24">
        <v>38</v>
      </c>
      <c r="E1879" s="24" t="s">
        <v>8</v>
      </c>
      <c r="F1879" s="24">
        <v>0</v>
      </c>
      <c r="G1879" s="24">
        <v>0</v>
      </c>
      <c r="H1879" s="24" t="str">
        <f t="shared" si="29"/>
        <v>2003_IBM_38</v>
      </c>
      <c r="I1879" s="24">
        <f>VLOOKUP(H1879,inTHLBdata!A:H,7,FALSE)</f>
        <v>0</v>
      </c>
      <c r="J1879" s="24">
        <f>VLOOKUP(H1879,inTHLBdata!A:H,8,FALSE)</f>
        <v>0</v>
      </c>
      <c r="N1879" s="24"/>
    </row>
    <row r="1880" spans="1:14">
      <c r="A1880" s="24">
        <v>2003</v>
      </c>
      <c r="B1880" s="24" t="s">
        <v>185</v>
      </c>
      <c r="C1880" t="str">
        <f>VLOOKUP(B1880,'FHF LUT'!$A$5:$H$81,2,FALSE)</f>
        <v>Mountain Pine Beetle</v>
      </c>
      <c r="D1880" s="24">
        <v>39</v>
      </c>
      <c r="E1880" s="24" t="s">
        <v>36</v>
      </c>
      <c r="F1880" s="24">
        <v>0</v>
      </c>
      <c r="G1880" s="24">
        <v>0</v>
      </c>
      <c r="H1880" s="24" t="str">
        <f t="shared" si="29"/>
        <v>2003_IBM_39</v>
      </c>
      <c r="I1880" s="24">
        <f>VLOOKUP(H1880,inTHLBdata!A:H,7,FALSE)</f>
        <v>0</v>
      </c>
      <c r="J1880" s="24">
        <f>VLOOKUP(H1880,inTHLBdata!A:H,8,FALSE)</f>
        <v>0</v>
      </c>
      <c r="N1880" s="24"/>
    </row>
    <row r="1881" spans="1:14">
      <c r="A1881" s="24">
        <v>2003</v>
      </c>
      <c r="B1881" s="24" t="s">
        <v>185</v>
      </c>
      <c r="C1881" t="str">
        <f>VLOOKUP(B1881,'FHF LUT'!$A$5:$H$81,2,FALSE)</f>
        <v>Mountain Pine Beetle</v>
      </c>
      <c r="D1881" s="24">
        <v>40</v>
      </c>
      <c r="E1881" s="24" t="s">
        <v>31</v>
      </c>
      <c r="F1881" s="24">
        <v>192</v>
      </c>
      <c r="G1881" s="24">
        <v>192</v>
      </c>
      <c r="H1881" s="24" t="str">
        <f t="shared" si="29"/>
        <v>2003_IBM_40</v>
      </c>
      <c r="I1881" s="24">
        <f>VLOOKUP(H1881,inTHLBdata!A:H,7,FALSE)</f>
        <v>0</v>
      </c>
      <c r="J1881" s="24">
        <f>VLOOKUP(H1881,inTHLBdata!A:H,8,FALSE)</f>
        <v>0</v>
      </c>
      <c r="N1881" s="24"/>
    </row>
    <row r="1882" spans="1:14">
      <c r="A1882" s="24">
        <v>2003</v>
      </c>
      <c r="B1882" s="24" t="s">
        <v>185</v>
      </c>
      <c r="C1882" t="str">
        <f>VLOOKUP(B1882,'FHF LUT'!$A$5:$H$81,2,FALSE)</f>
        <v>Mountain Pine Beetle</v>
      </c>
      <c r="D1882" s="24">
        <v>41</v>
      </c>
      <c r="E1882" s="24" t="s">
        <v>26</v>
      </c>
      <c r="F1882" s="24">
        <v>144</v>
      </c>
      <c r="G1882" s="24">
        <v>81</v>
      </c>
      <c r="H1882" s="24" t="str">
        <f t="shared" si="29"/>
        <v>2003_IBM_41</v>
      </c>
      <c r="I1882" s="24">
        <f>VLOOKUP(H1882,inTHLBdata!A:H,7,FALSE)</f>
        <v>0</v>
      </c>
      <c r="J1882" s="24">
        <f>VLOOKUP(H1882,inTHLBdata!A:H,8,FALSE)</f>
        <v>0</v>
      </c>
      <c r="N1882" s="24"/>
    </row>
    <row r="1883" spans="1:14">
      <c r="A1883" s="24">
        <v>2003</v>
      </c>
      <c r="B1883" s="24" t="s">
        <v>185</v>
      </c>
      <c r="C1883" t="str">
        <f>VLOOKUP(B1883,'FHF LUT'!$A$5:$H$81,2,FALSE)</f>
        <v>Mountain Pine Beetle</v>
      </c>
      <c r="D1883" s="24">
        <v>43</v>
      </c>
      <c r="E1883" s="24" t="s">
        <v>20</v>
      </c>
      <c r="F1883" s="24">
        <v>0</v>
      </c>
      <c r="G1883" s="24">
        <v>0</v>
      </c>
      <c r="H1883" s="24" t="str">
        <f t="shared" si="29"/>
        <v>2003_IBM_43</v>
      </c>
      <c r="I1883" s="24">
        <f>VLOOKUP(H1883,inTHLBdata!A:H,7,FALSE)</f>
        <v>0</v>
      </c>
      <c r="J1883" s="24">
        <f>VLOOKUP(H1883,inTHLBdata!A:H,8,FALSE)</f>
        <v>0</v>
      </c>
      <c r="N1883" s="24"/>
    </row>
    <row r="1884" spans="1:14">
      <c r="A1884" s="24">
        <v>2003</v>
      </c>
      <c r="B1884" s="24" t="s">
        <v>185</v>
      </c>
      <c r="C1884" t="str">
        <f>VLOOKUP(B1884,'FHF LUT'!$A$5:$H$81,2,FALSE)</f>
        <v>Mountain Pine Beetle</v>
      </c>
      <c r="D1884" s="24">
        <v>44</v>
      </c>
      <c r="E1884" s="24" t="s">
        <v>3</v>
      </c>
      <c r="F1884" s="24">
        <v>0</v>
      </c>
      <c r="G1884" s="24">
        <v>0</v>
      </c>
      <c r="H1884" s="24" t="str">
        <f t="shared" si="29"/>
        <v>2003_IBM_44</v>
      </c>
      <c r="I1884" s="24">
        <f>VLOOKUP(H1884,inTHLBdata!A:H,7,FALSE)</f>
        <v>0</v>
      </c>
      <c r="J1884" s="24">
        <f>VLOOKUP(H1884,inTHLBdata!A:H,8,FALSE)</f>
        <v>0</v>
      </c>
      <c r="N1884" s="24"/>
    </row>
    <row r="1885" spans="1:14">
      <c r="A1885" s="24">
        <v>2003</v>
      </c>
      <c r="B1885" s="24" t="s">
        <v>185</v>
      </c>
      <c r="C1885" t="str">
        <f>VLOOKUP(B1885,'FHF LUT'!$A$5:$H$81,2,FALSE)</f>
        <v>Mountain Pine Beetle</v>
      </c>
      <c r="D1885" s="24">
        <v>45</v>
      </c>
      <c r="E1885" s="24" t="s">
        <v>5</v>
      </c>
      <c r="F1885" s="24">
        <v>215866</v>
      </c>
      <c r="G1885" s="24">
        <v>184880</v>
      </c>
      <c r="H1885" s="24" t="str">
        <f t="shared" si="29"/>
        <v>2003_IBM_45</v>
      </c>
      <c r="I1885" s="24">
        <f>VLOOKUP(H1885,inTHLBdata!A:H,7,FALSE)</f>
        <v>158486</v>
      </c>
      <c r="J1885" s="24">
        <f>VLOOKUP(H1885,inTHLBdata!A:H,8,FALSE)</f>
        <v>129770</v>
      </c>
      <c r="N1885" s="24"/>
    </row>
    <row r="1886" spans="1:14">
      <c r="A1886" s="24">
        <v>2003</v>
      </c>
      <c r="B1886" s="24" t="s">
        <v>185</v>
      </c>
      <c r="C1886" t="str">
        <f>VLOOKUP(B1886,'FHF LUT'!$A$5:$H$81,2,FALSE)</f>
        <v>Mountain Pine Beetle</v>
      </c>
      <c r="D1886" s="24">
        <v>46</v>
      </c>
      <c r="E1886" s="24" t="s">
        <v>234</v>
      </c>
      <c r="F1886" s="24">
        <v>5023752</v>
      </c>
      <c r="G1886" s="24">
        <v>5023008</v>
      </c>
      <c r="H1886" s="24" t="str">
        <f t="shared" si="29"/>
        <v>2003_IBM_46</v>
      </c>
      <c r="I1886" s="24">
        <f>VLOOKUP(H1886,inTHLBdata!A:H,7,FALSE)</f>
        <v>59</v>
      </c>
      <c r="J1886" s="24">
        <f>VLOOKUP(H1886,inTHLBdata!A:H,8,FALSE)</f>
        <v>59</v>
      </c>
      <c r="N1886" s="24"/>
    </row>
    <row r="1887" spans="1:14">
      <c r="A1887" s="24">
        <v>2003</v>
      </c>
      <c r="B1887" s="24" t="s">
        <v>185</v>
      </c>
      <c r="C1887" t="str">
        <f>VLOOKUP(B1887,'FHF LUT'!$A$5:$H$81,2,FALSE)</f>
        <v>Mountain Pine Beetle</v>
      </c>
      <c r="D1887" s="24">
        <v>47</v>
      </c>
      <c r="E1887" s="24" t="s">
        <v>233</v>
      </c>
      <c r="F1887" s="24">
        <v>0</v>
      </c>
      <c r="G1887" s="24">
        <v>0</v>
      </c>
      <c r="H1887" s="24" t="str">
        <f t="shared" si="29"/>
        <v>2003_IBM_47</v>
      </c>
      <c r="I1887" s="24">
        <f>VLOOKUP(H1887,inTHLBdata!A:H,7,FALSE)</f>
        <v>0</v>
      </c>
      <c r="J1887" s="24">
        <f>VLOOKUP(H1887,inTHLBdata!A:H,8,FALSE)</f>
        <v>0</v>
      </c>
      <c r="N1887" s="24"/>
    </row>
    <row r="1888" spans="1:14">
      <c r="A1888" s="24">
        <v>2003</v>
      </c>
      <c r="B1888" s="24" t="s">
        <v>185</v>
      </c>
      <c r="C1888" t="str">
        <f>VLOOKUP(B1888,'FHF LUT'!$A$5:$H$81,2,FALSE)</f>
        <v>Mountain Pine Beetle</v>
      </c>
      <c r="D1888" s="24">
        <v>48</v>
      </c>
      <c r="E1888" s="24" t="s">
        <v>235</v>
      </c>
      <c r="F1888" s="24">
        <v>0</v>
      </c>
      <c r="G1888" s="24">
        <v>0</v>
      </c>
      <c r="H1888" s="24" t="str">
        <f t="shared" si="29"/>
        <v>2003_IBM_48</v>
      </c>
      <c r="I1888" s="24">
        <f>VLOOKUP(H1888,inTHLBdata!A:H,7,FALSE)</f>
        <v>0</v>
      </c>
      <c r="J1888" s="24">
        <f>VLOOKUP(H1888,inTHLBdata!A:H,8,FALSE)</f>
        <v>0</v>
      </c>
      <c r="N1888" s="24"/>
    </row>
    <row r="1889" spans="1:14">
      <c r="A1889" s="24">
        <v>2003</v>
      </c>
      <c r="B1889" s="24" t="s">
        <v>186</v>
      </c>
      <c r="C1889" t="str">
        <f>VLOOKUP(B1889,'FHF LUT'!$A$5:$H$81,2,FALSE)</f>
        <v>Spruce Beetle</v>
      </c>
      <c r="D1889" s="24">
        <v>1</v>
      </c>
      <c r="E1889" s="24" t="s">
        <v>10</v>
      </c>
      <c r="F1889" s="24">
        <v>85</v>
      </c>
      <c r="G1889" s="24">
        <v>85</v>
      </c>
      <c r="H1889" s="24" t="str">
        <f t="shared" si="29"/>
        <v>2003_IBS_1</v>
      </c>
      <c r="I1889" s="24">
        <f>VLOOKUP(H1889,inTHLBdata!A:H,7,FALSE)</f>
        <v>0</v>
      </c>
      <c r="J1889" s="24">
        <f>VLOOKUP(H1889,inTHLBdata!A:H,8,FALSE)</f>
        <v>0</v>
      </c>
      <c r="N1889" s="24"/>
    </row>
    <row r="1890" spans="1:14">
      <c r="A1890" s="24">
        <v>2003</v>
      </c>
      <c r="B1890" s="24" t="s">
        <v>186</v>
      </c>
      <c r="C1890" t="str">
        <f>VLOOKUP(B1890,'FHF LUT'!$A$5:$H$81,2,FALSE)</f>
        <v>Spruce Beetle</v>
      </c>
      <c r="D1890" s="24">
        <v>2</v>
      </c>
      <c r="E1890" s="24" t="s">
        <v>22</v>
      </c>
      <c r="F1890" s="24">
        <v>0</v>
      </c>
      <c r="G1890" s="24">
        <v>0</v>
      </c>
      <c r="H1890" s="24" t="str">
        <f t="shared" si="29"/>
        <v>2003_IBS_2</v>
      </c>
      <c r="I1890" s="24">
        <f>VLOOKUP(H1890,inTHLBdata!A:H,7,FALSE)</f>
        <v>0</v>
      </c>
      <c r="J1890" s="24">
        <f>VLOOKUP(H1890,inTHLBdata!A:H,8,FALSE)</f>
        <v>0</v>
      </c>
      <c r="N1890" s="24"/>
    </row>
    <row r="1891" spans="1:14">
      <c r="A1891" s="24">
        <v>2003</v>
      </c>
      <c r="B1891" s="24" t="s">
        <v>186</v>
      </c>
      <c r="C1891" t="str">
        <f>VLOOKUP(B1891,'FHF LUT'!$A$5:$H$81,2,FALSE)</f>
        <v>Spruce Beetle</v>
      </c>
      <c r="D1891" s="24">
        <v>3</v>
      </c>
      <c r="E1891" s="24" t="s">
        <v>13</v>
      </c>
      <c r="F1891" s="24">
        <v>55704</v>
      </c>
      <c r="G1891" s="24">
        <v>54760</v>
      </c>
      <c r="H1891" s="24" t="str">
        <f t="shared" si="29"/>
        <v>2003_IBS_3</v>
      </c>
      <c r="I1891" s="24">
        <f>VLOOKUP(H1891,inTHLBdata!A:H,7,FALSE)</f>
        <v>18430</v>
      </c>
      <c r="J1891" s="24">
        <f>VLOOKUP(H1891,inTHLBdata!A:H,8,FALSE)</f>
        <v>17598</v>
      </c>
      <c r="N1891" s="24"/>
    </row>
    <row r="1892" spans="1:14">
      <c r="A1892" s="24">
        <v>2003</v>
      </c>
      <c r="B1892" s="24" t="s">
        <v>186</v>
      </c>
      <c r="C1892" t="str">
        <f>VLOOKUP(B1892,'FHF LUT'!$A$5:$H$81,2,FALSE)</f>
        <v>Spruce Beetle</v>
      </c>
      <c r="D1892" s="24">
        <v>4</v>
      </c>
      <c r="E1892" s="24" t="s">
        <v>28</v>
      </c>
      <c r="F1892" s="24">
        <v>0</v>
      </c>
      <c r="G1892" s="24">
        <v>0</v>
      </c>
      <c r="H1892" s="24" t="str">
        <f t="shared" si="29"/>
        <v>2003_IBS_4</v>
      </c>
      <c r="I1892" s="24">
        <f>VLOOKUP(H1892,inTHLBdata!A:H,7,FALSE)</f>
        <v>0</v>
      </c>
      <c r="J1892" s="24">
        <f>VLOOKUP(H1892,inTHLBdata!A:H,8,FALSE)</f>
        <v>0</v>
      </c>
      <c r="N1892" s="24"/>
    </row>
    <row r="1893" spans="1:14">
      <c r="A1893" s="24">
        <v>2003</v>
      </c>
      <c r="B1893" s="24" t="s">
        <v>186</v>
      </c>
      <c r="C1893" t="str">
        <f>VLOOKUP(B1893,'FHF LUT'!$A$5:$H$81,2,FALSE)</f>
        <v>Spruce Beetle</v>
      </c>
      <c r="D1893" s="24">
        <v>5</v>
      </c>
      <c r="E1893" s="24" t="s">
        <v>16</v>
      </c>
      <c r="F1893" s="24">
        <v>32</v>
      </c>
      <c r="G1893" s="24">
        <v>32</v>
      </c>
      <c r="H1893" s="24" t="str">
        <f t="shared" si="29"/>
        <v>2003_IBS_5</v>
      </c>
      <c r="I1893" s="24">
        <f>VLOOKUP(H1893,inTHLBdata!A:H,7,FALSE)</f>
        <v>0</v>
      </c>
      <c r="J1893" s="24">
        <f>VLOOKUP(H1893,inTHLBdata!A:H,8,FALSE)</f>
        <v>0</v>
      </c>
      <c r="N1893" s="24"/>
    </row>
    <row r="1894" spans="1:14">
      <c r="A1894" s="24">
        <v>2003</v>
      </c>
      <c r="B1894" s="24" t="s">
        <v>186</v>
      </c>
      <c r="C1894" t="str">
        <f>VLOOKUP(B1894,'FHF LUT'!$A$5:$H$81,2,FALSE)</f>
        <v>Spruce Beetle</v>
      </c>
      <c r="D1894" s="24">
        <v>7</v>
      </c>
      <c r="E1894" s="24" t="s">
        <v>25</v>
      </c>
      <c r="F1894" s="24">
        <v>5086</v>
      </c>
      <c r="G1894" s="24">
        <v>5086</v>
      </c>
      <c r="H1894" s="24" t="str">
        <f t="shared" si="29"/>
        <v>2003_IBS_7</v>
      </c>
      <c r="I1894" s="24">
        <f>VLOOKUP(H1894,inTHLBdata!A:H,7,FALSE)</f>
        <v>0</v>
      </c>
      <c r="J1894" s="24">
        <f>VLOOKUP(H1894,inTHLBdata!A:H,8,FALSE)</f>
        <v>0</v>
      </c>
      <c r="N1894" s="24"/>
    </row>
    <row r="1895" spans="1:14">
      <c r="A1895" s="24">
        <v>2003</v>
      </c>
      <c r="B1895" s="24" t="s">
        <v>186</v>
      </c>
      <c r="C1895" t="str">
        <f>VLOOKUP(B1895,'FHF LUT'!$A$5:$H$81,2,FALSE)</f>
        <v>Spruce Beetle</v>
      </c>
      <c r="D1895" s="24">
        <v>8</v>
      </c>
      <c r="E1895" s="24" t="s">
        <v>29</v>
      </c>
      <c r="F1895" s="24">
        <v>31957</v>
      </c>
      <c r="G1895" s="24">
        <v>31957</v>
      </c>
      <c r="H1895" s="24" t="str">
        <f t="shared" si="29"/>
        <v>2003_IBS_8</v>
      </c>
      <c r="I1895" s="24">
        <f>VLOOKUP(H1895,inTHLBdata!A:H,7,FALSE)</f>
        <v>15033</v>
      </c>
      <c r="J1895" s="24">
        <f>VLOOKUP(H1895,inTHLBdata!A:H,8,FALSE)</f>
        <v>15033</v>
      </c>
      <c r="N1895" s="24"/>
    </row>
    <row r="1896" spans="1:14">
      <c r="A1896" s="24">
        <v>2003</v>
      </c>
      <c r="B1896" s="24" t="s">
        <v>186</v>
      </c>
      <c r="C1896" t="str">
        <f>VLOOKUP(B1896,'FHF LUT'!$A$5:$H$81,2,FALSE)</f>
        <v>Spruce Beetle</v>
      </c>
      <c r="D1896" s="24">
        <v>9</v>
      </c>
      <c r="E1896" s="24" t="s">
        <v>7</v>
      </c>
      <c r="F1896" s="24">
        <v>759</v>
      </c>
      <c r="G1896" s="24">
        <v>759</v>
      </c>
      <c r="H1896" s="24" t="str">
        <f t="shared" si="29"/>
        <v>2003_IBS_9</v>
      </c>
      <c r="I1896" s="24">
        <f>VLOOKUP(H1896,inTHLBdata!A:H,7,FALSE)</f>
        <v>150</v>
      </c>
      <c r="J1896" s="24">
        <f>VLOOKUP(H1896,inTHLBdata!A:H,8,FALSE)</f>
        <v>150</v>
      </c>
      <c r="N1896" s="24"/>
    </row>
    <row r="1897" spans="1:14">
      <c r="A1897" s="24">
        <v>2003</v>
      </c>
      <c r="B1897" s="24" t="s">
        <v>186</v>
      </c>
      <c r="C1897" t="str">
        <f>VLOOKUP(B1897,'FHF LUT'!$A$5:$H$81,2,FALSE)</f>
        <v>Spruce Beetle</v>
      </c>
      <c r="D1897" s="24">
        <v>10</v>
      </c>
      <c r="E1897" s="24" t="s">
        <v>18</v>
      </c>
      <c r="F1897" s="24">
        <v>0</v>
      </c>
      <c r="G1897" s="24">
        <v>0</v>
      </c>
      <c r="H1897" s="24" t="str">
        <f t="shared" si="29"/>
        <v>2003_IBS_10</v>
      </c>
      <c r="I1897" s="24">
        <f>VLOOKUP(H1897,inTHLBdata!A:H,7,FALSE)</f>
        <v>0</v>
      </c>
      <c r="J1897" s="24">
        <f>VLOOKUP(H1897,inTHLBdata!A:H,8,FALSE)</f>
        <v>0</v>
      </c>
      <c r="N1897" s="24"/>
    </row>
    <row r="1898" spans="1:14">
      <c r="A1898" s="24">
        <v>2003</v>
      </c>
      <c r="B1898" s="24" t="s">
        <v>186</v>
      </c>
      <c r="C1898" t="str">
        <f>VLOOKUP(B1898,'FHF LUT'!$A$5:$H$81,2,FALSE)</f>
        <v>Spruce Beetle</v>
      </c>
      <c r="D1898" s="24">
        <v>11</v>
      </c>
      <c r="E1898" s="24" t="s">
        <v>4</v>
      </c>
      <c r="F1898" s="24">
        <v>222643</v>
      </c>
      <c r="G1898" s="24">
        <v>219172</v>
      </c>
      <c r="H1898" s="24" t="str">
        <f t="shared" si="29"/>
        <v>2003_IBS_11</v>
      </c>
      <c r="I1898" s="24">
        <f>VLOOKUP(H1898,inTHLBdata!A:H,7,FALSE)</f>
        <v>9482</v>
      </c>
      <c r="J1898" s="24">
        <f>VLOOKUP(H1898,inTHLBdata!A:H,8,FALSE)</f>
        <v>9431</v>
      </c>
      <c r="N1898" s="24"/>
    </row>
    <row r="1899" spans="1:14">
      <c r="A1899" s="24">
        <v>2003</v>
      </c>
      <c r="B1899" s="24" t="s">
        <v>186</v>
      </c>
      <c r="C1899" t="str">
        <f>VLOOKUP(B1899,'FHF LUT'!$A$5:$H$81,2,FALSE)</f>
        <v>Spruce Beetle</v>
      </c>
      <c r="D1899" s="24">
        <v>12</v>
      </c>
      <c r="E1899" s="24" t="s">
        <v>11</v>
      </c>
      <c r="F1899" s="24">
        <v>3010</v>
      </c>
      <c r="G1899" s="24">
        <v>3010</v>
      </c>
      <c r="H1899" s="24" t="str">
        <f t="shared" si="29"/>
        <v>2003_IBS_12</v>
      </c>
      <c r="I1899" s="24">
        <f>VLOOKUP(H1899,inTHLBdata!A:H,7,FALSE)</f>
        <v>572</v>
      </c>
      <c r="J1899" s="24">
        <f>VLOOKUP(H1899,inTHLBdata!A:H,8,FALSE)</f>
        <v>572</v>
      </c>
      <c r="N1899" s="24"/>
    </row>
    <row r="1900" spans="1:14">
      <c r="A1900" s="24">
        <v>2003</v>
      </c>
      <c r="B1900" s="24" t="s">
        <v>186</v>
      </c>
      <c r="C1900" t="str">
        <f>VLOOKUP(B1900,'FHF LUT'!$A$5:$H$81,2,FALSE)</f>
        <v>Spruce Beetle</v>
      </c>
      <c r="D1900" s="24">
        <v>13</v>
      </c>
      <c r="E1900" s="24" t="s">
        <v>24</v>
      </c>
      <c r="F1900" s="24">
        <v>795</v>
      </c>
      <c r="G1900" s="24">
        <v>795</v>
      </c>
      <c r="H1900" s="24" t="str">
        <f t="shared" si="29"/>
        <v>2003_IBS_13</v>
      </c>
      <c r="I1900" s="24">
        <f>VLOOKUP(H1900,inTHLBdata!A:H,7,FALSE)</f>
        <v>46</v>
      </c>
      <c r="J1900" s="24">
        <f>VLOOKUP(H1900,inTHLBdata!A:H,8,FALSE)</f>
        <v>46</v>
      </c>
      <c r="N1900" s="24"/>
    </row>
    <row r="1901" spans="1:14">
      <c r="A1901" s="24">
        <v>2003</v>
      </c>
      <c r="B1901" s="24" t="s">
        <v>186</v>
      </c>
      <c r="C1901" t="str">
        <f>VLOOKUP(B1901,'FHF LUT'!$A$5:$H$81,2,FALSE)</f>
        <v>Spruce Beetle</v>
      </c>
      <c r="D1901" s="24">
        <v>14</v>
      </c>
      <c r="E1901" s="24" t="s">
        <v>30</v>
      </c>
      <c r="F1901" s="24">
        <v>106842</v>
      </c>
      <c r="G1901" s="24">
        <v>96848</v>
      </c>
      <c r="H1901" s="24" t="str">
        <f t="shared" si="29"/>
        <v>2003_IBS_14</v>
      </c>
      <c r="I1901" s="24">
        <f>VLOOKUP(H1901,inTHLBdata!A:H,7,FALSE)</f>
        <v>66526</v>
      </c>
      <c r="J1901" s="24">
        <f>VLOOKUP(H1901,inTHLBdata!A:H,8,FALSE)</f>
        <v>57797</v>
      </c>
      <c r="N1901" s="24"/>
    </row>
    <row r="1902" spans="1:14">
      <c r="A1902" s="24">
        <v>2003</v>
      </c>
      <c r="B1902" s="24" t="s">
        <v>186</v>
      </c>
      <c r="C1902" t="str">
        <f>VLOOKUP(B1902,'FHF LUT'!$A$5:$H$81,2,FALSE)</f>
        <v>Spruce Beetle</v>
      </c>
      <c r="D1902" s="24">
        <v>15</v>
      </c>
      <c r="E1902" s="24" t="s">
        <v>33</v>
      </c>
      <c r="F1902" s="24">
        <v>11820</v>
      </c>
      <c r="G1902" s="24">
        <v>11820</v>
      </c>
      <c r="H1902" s="24" t="str">
        <f t="shared" si="29"/>
        <v>2003_IBS_15</v>
      </c>
      <c r="I1902" s="24">
        <f>VLOOKUP(H1902,inTHLBdata!A:H,7,FALSE)</f>
        <v>5773</v>
      </c>
      <c r="J1902" s="24">
        <f>VLOOKUP(H1902,inTHLBdata!A:H,8,FALSE)</f>
        <v>5773</v>
      </c>
      <c r="N1902" s="24"/>
    </row>
    <row r="1903" spans="1:14">
      <c r="A1903" s="24">
        <v>2003</v>
      </c>
      <c r="B1903" s="24" t="s">
        <v>186</v>
      </c>
      <c r="C1903" t="str">
        <f>VLOOKUP(B1903,'FHF LUT'!$A$5:$H$81,2,FALSE)</f>
        <v>Spruce Beetle</v>
      </c>
      <c r="D1903" s="24">
        <v>16</v>
      </c>
      <c r="E1903" s="24" t="s">
        <v>12</v>
      </c>
      <c r="F1903" s="24">
        <v>1062171</v>
      </c>
      <c r="G1903" s="24">
        <v>1017456</v>
      </c>
      <c r="H1903" s="24" t="str">
        <f t="shared" si="29"/>
        <v>2003_IBS_16</v>
      </c>
      <c r="I1903" s="24">
        <f>VLOOKUP(H1903,inTHLBdata!A:H,7,FALSE)</f>
        <v>443512</v>
      </c>
      <c r="J1903" s="24">
        <f>VLOOKUP(H1903,inTHLBdata!A:H,8,FALSE)</f>
        <v>405460</v>
      </c>
      <c r="N1903" s="24"/>
    </row>
    <row r="1904" spans="1:14">
      <c r="A1904" s="24">
        <v>2003</v>
      </c>
      <c r="B1904" s="24" t="s">
        <v>186</v>
      </c>
      <c r="C1904" t="str">
        <f>VLOOKUP(B1904,'FHF LUT'!$A$5:$H$81,2,FALSE)</f>
        <v>Spruce Beetle</v>
      </c>
      <c r="D1904" s="24">
        <v>17</v>
      </c>
      <c r="E1904" s="24" t="s">
        <v>32</v>
      </c>
      <c r="F1904" s="24">
        <v>383</v>
      </c>
      <c r="G1904" s="24">
        <v>383</v>
      </c>
      <c r="H1904" s="24" t="str">
        <f t="shared" si="29"/>
        <v>2003_IBS_17</v>
      </c>
      <c r="I1904" s="24">
        <f>VLOOKUP(H1904,inTHLBdata!A:H,7,FALSE)</f>
        <v>210</v>
      </c>
      <c r="J1904" s="24">
        <f>VLOOKUP(H1904,inTHLBdata!A:H,8,FALSE)</f>
        <v>210</v>
      </c>
      <c r="N1904" s="24"/>
    </row>
    <row r="1905" spans="1:14">
      <c r="A1905" s="24">
        <v>2003</v>
      </c>
      <c r="B1905" s="24" t="s">
        <v>186</v>
      </c>
      <c r="C1905" t="str">
        <f>VLOOKUP(B1905,'FHF LUT'!$A$5:$H$81,2,FALSE)</f>
        <v>Spruce Beetle</v>
      </c>
      <c r="D1905" s="24">
        <v>18</v>
      </c>
      <c r="E1905" s="24" t="s">
        <v>15</v>
      </c>
      <c r="F1905" s="24">
        <v>608</v>
      </c>
      <c r="G1905" s="24">
        <v>608</v>
      </c>
      <c r="H1905" s="24" t="str">
        <f t="shared" si="29"/>
        <v>2003_IBS_18</v>
      </c>
      <c r="I1905" s="24">
        <f>VLOOKUP(H1905,inTHLBdata!A:H,7,FALSE)</f>
        <v>490</v>
      </c>
      <c r="J1905" s="24">
        <f>VLOOKUP(H1905,inTHLBdata!A:H,8,FALSE)</f>
        <v>490</v>
      </c>
      <c r="N1905" s="24"/>
    </row>
    <row r="1906" spans="1:14">
      <c r="A1906" s="24">
        <v>2003</v>
      </c>
      <c r="B1906" s="24" t="s">
        <v>186</v>
      </c>
      <c r="C1906" t="str">
        <f>VLOOKUP(B1906,'FHF LUT'!$A$5:$H$81,2,FALSE)</f>
        <v>Spruce Beetle</v>
      </c>
      <c r="D1906" s="24">
        <v>20</v>
      </c>
      <c r="E1906" s="24" t="s">
        <v>6</v>
      </c>
      <c r="F1906" s="24">
        <v>120621</v>
      </c>
      <c r="G1906" s="24">
        <v>114551</v>
      </c>
      <c r="H1906" s="24" t="str">
        <f t="shared" si="29"/>
        <v>2003_IBS_20</v>
      </c>
      <c r="I1906" s="24">
        <f>VLOOKUP(H1906,inTHLBdata!A:H,7,FALSE)</f>
        <v>61372</v>
      </c>
      <c r="J1906" s="24">
        <f>VLOOKUP(H1906,inTHLBdata!A:H,8,FALSE)</f>
        <v>56227</v>
      </c>
      <c r="N1906" s="24"/>
    </row>
    <row r="1907" spans="1:14">
      <c r="A1907" s="24">
        <v>2003</v>
      </c>
      <c r="B1907" s="24" t="s">
        <v>186</v>
      </c>
      <c r="C1907" t="str">
        <f>VLOOKUP(B1907,'FHF LUT'!$A$5:$H$81,2,FALSE)</f>
        <v>Spruce Beetle</v>
      </c>
      <c r="D1907" s="24">
        <v>22</v>
      </c>
      <c r="E1907" s="24" t="s">
        <v>19</v>
      </c>
      <c r="F1907" s="24">
        <v>24697</v>
      </c>
      <c r="G1907" s="24">
        <v>24697</v>
      </c>
      <c r="H1907" s="24" t="str">
        <f t="shared" si="29"/>
        <v>2003_IBS_22</v>
      </c>
      <c r="I1907" s="24">
        <f>VLOOKUP(H1907,inTHLBdata!A:H,7,FALSE)</f>
        <v>198</v>
      </c>
      <c r="J1907" s="24">
        <f>VLOOKUP(H1907,inTHLBdata!A:H,8,FALSE)</f>
        <v>198</v>
      </c>
      <c r="N1907" s="24"/>
    </row>
    <row r="1908" spans="1:14">
      <c r="A1908" s="24">
        <v>2003</v>
      </c>
      <c r="B1908" s="24" t="s">
        <v>186</v>
      </c>
      <c r="C1908" t="str">
        <f>VLOOKUP(B1908,'FHF LUT'!$A$5:$H$81,2,FALSE)</f>
        <v>Spruce Beetle</v>
      </c>
      <c r="D1908" s="24">
        <v>23</v>
      </c>
      <c r="E1908" s="24" t="s">
        <v>27</v>
      </c>
      <c r="F1908" s="24">
        <v>781724</v>
      </c>
      <c r="G1908" s="24">
        <v>683450</v>
      </c>
      <c r="H1908" s="24" t="str">
        <f t="shared" si="29"/>
        <v>2003_IBS_23</v>
      </c>
      <c r="I1908" s="24">
        <f>VLOOKUP(H1908,inTHLBdata!A:H,7,FALSE)</f>
        <v>416425</v>
      </c>
      <c r="J1908" s="24">
        <f>VLOOKUP(H1908,inTHLBdata!A:H,8,FALSE)</f>
        <v>326381</v>
      </c>
      <c r="N1908" s="24"/>
    </row>
    <row r="1909" spans="1:14">
      <c r="A1909" s="24">
        <v>2003</v>
      </c>
      <c r="B1909" s="24" t="s">
        <v>186</v>
      </c>
      <c r="C1909" t="str">
        <f>VLOOKUP(B1909,'FHF LUT'!$A$5:$H$81,2,FALSE)</f>
        <v>Spruce Beetle</v>
      </c>
      <c r="D1909" s="24">
        <v>24</v>
      </c>
      <c r="E1909" s="24" t="s">
        <v>17</v>
      </c>
      <c r="F1909" s="24">
        <v>1171049</v>
      </c>
      <c r="G1909" s="24">
        <v>1065582</v>
      </c>
      <c r="H1909" s="24" t="str">
        <f t="shared" si="29"/>
        <v>2003_IBS_24</v>
      </c>
      <c r="I1909" s="24">
        <f>VLOOKUP(H1909,inTHLBdata!A:H,7,FALSE)</f>
        <v>537381</v>
      </c>
      <c r="J1909" s="24">
        <f>VLOOKUP(H1909,inTHLBdata!A:H,8,FALSE)</f>
        <v>468671</v>
      </c>
      <c r="N1909" s="24"/>
    </row>
    <row r="1910" spans="1:14">
      <c r="A1910" s="24">
        <v>2003</v>
      </c>
      <c r="B1910" s="24" t="s">
        <v>186</v>
      </c>
      <c r="C1910" t="str">
        <f>VLOOKUP(B1910,'FHF LUT'!$A$5:$H$81,2,FALSE)</f>
        <v>Spruce Beetle</v>
      </c>
      <c r="D1910" s="24">
        <v>25</v>
      </c>
      <c r="E1910" s="24" t="s">
        <v>23</v>
      </c>
      <c r="F1910" s="24">
        <v>0</v>
      </c>
      <c r="G1910" s="24">
        <v>0</v>
      </c>
      <c r="H1910" s="24" t="str">
        <f t="shared" si="29"/>
        <v>2003_IBS_25</v>
      </c>
      <c r="I1910" s="24">
        <f>VLOOKUP(H1910,inTHLBdata!A:H,7,FALSE)</f>
        <v>0</v>
      </c>
      <c r="J1910" s="24">
        <f>VLOOKUP(H1910,inTHLBdata!A:H,8,FALSE)</f>
        <v>0</v>
      </c>
      <c r="N1910" s="24"/>
    </row>
    <row r="1911" spans="1:14">
      <c r="A1911" s="24">
        <v>2003</v>
      </c>
      <c r="B1911" s="24" t="s">
        <v>186</v>
      </c>
      <c r="C1911" t="str">
        <f>VLOOKUP(B1911,'FHF LUT'!$A$5:$H$81,2,FALSE)</f>
        <v>Spruce Beetle</v>
      </c>
      <c r="D1911" s="24">
        <v>26</v>
      </c>
      <c r="E1911" s="24" t="s">
        <v>14</v>
      </c>
      <c r="F1911" s="24">
        <v>3469</v>
      </c>
      <c r="G1911" s="24">
        <v>2477</v>
      </c>
      <c r="H1911" s="24" t="str">
        <f t="shared" si="29"/>
        <v>2003_IBS_26</v>
      </c>
      <c r="I1911" s="24">
        <f>VLOOKUP(H1911,inTHLBdata!A:H,7,FALSE)</f>
        <v>1790</v>
      </c>
      <c r="J1911" s="24">
        <f>VLOOKUP(H1911,inTHLBdata!A:H,8,FALSE)</f>
        <v>905</v>
      </c>
      <c r="N1911" s="24"/>
    </row>
    <row r="1912" spans="1:14">
      <c r="A1912" s="24">
        <v>2003</v>
      </c>
      <c r="B1912" s="24" t="s">
        <v>186</v>
      </c>
      <c r="C1912" t="str">
        <f>VLOOKUP(B1912,'FHF LUT'!$A$5:$H$81,2,FALSE)</f>
        <v>Spruce Beetle</v>
      </c>
      <c r="D1912" s="24">
        <v>27</v>
      </c>
      <c r="E1912" s="24" t="s">
        <v>21</v>
      </c>
      <c r="F1912" s="24">
        <v>86</v>
      </c>
      <c r="G1912" s="24">
        <v>86</v>
      </c>
      <c r="H1912" s="24" t="str">
        <f t="shared" si="29"/>
        <v>2003_IBS_27</v>
      </c>
      <c r="I1912" s="24">
        <f>VLOOKUP(H1912,inTHLBdata!A:H,7,FALSE)</f>
        <v>86</v>
      </c>
      <c r="J1912" s="24">
        <f>VLOOKUP(H1912,inTHLBdata!A:H,8,FALSE)</f>
        <v>86</v>
      </c>
      <c r="N1912" s="24"/>
    </row>
    <row r="1913" spans="1:14">
      <c r="A1913" s="24">
        <v>2003</v>
      </c>
      <c r="B1913" s="24" t="s">
        <v>186</v>
      </c>
      <c r="C1913" t="str">
        <f>VLOOKUP(B1913,'FHF LUT'!$A$5:$H$81,2,FALSE)</f>
        <v>Spruce Beetle</v>
      </c>
      <c r="D1913" s="24">
        <v>29</v>
      </c>
      <c r="E1913" s="24" t="s">
        <v>9</v>
      </c>
      <c r="F1913" s="24">
        <v>158506</v>
      </c>
      <c r="G1913" s="24">
        <v>123585</v>
      </c>
      <c r="H1913" s="24" t="str">
        <f t="shared" si="29"/>
        <v>2003_IBS_29</v>
      </c>
      <c r="I1913" s="24">
        <f>VLOOKUP(H1913,inTHLBdata!A:H,7,FALSE)</f>
        <v>78466</v>
      </c>
      <c r="J1913" s="24">
        <f>VLOOKUP(H1913,inTHLBdata!A:H,8,FALSE)</f>
        <v>49626</v>
      </c>
      <c r="N1913" s="24"/>
    </row>
    <row r="1914" spans="1:14">
      <c r="A1914" s="24">
        <v>2003</v>
      </c>
      <c r="B1914" s="24" t="s">
        <v>186</v>
      </c>
      <c r="C1914" t="str">
        <f>VLOOKUP(B1914,'FHF LUT'!$A$5:$H$81,2,FALSE)</f>
        <v>Spruce Beetle</v>
      </c>
      <c r="D1914" s="24">
        <v>30</v>
      </c>
      <c r="E1914" s="24" t="s">
        <v>35</v>
      </c>
      <c r="F1914" s="24">
        <v>1773</v>
      </c>
      <c r="G1914" s="24">
        <v>1773</v>
      </c>
      <c r="H1914" s="24" t="str">
        <f t="shared" si="29"/>
        <v>2003_IBS_30</v>
      </c>
      <c r="I1914" s="24">
        <f>VLOOKUP(H1914,inTHLBdata!A:H,7,FALSE)</f>
        <v>272</v>
      </c>
      <c r="J1914" s="24">
        <f>VLOOKUP(H1914,inTHLBdata!A:H,8,FALSE)</f>
        <v>272</v>
      </c>
      <c r="N1914" s="24"/>
    </row>
    <row r="1915" spans="1:14">
      <c r="A1915" s="24">
        <v>2003</v>
      </c>
      <c r="B1915" s="24" t="s">
        <v>186</v>
      </c>
      <c r="C1915" t="str">
        <f>VLOOKUP(B1915,'FHF LUT'!$A$5:$H$81,2,FALSE)</f>
        <v>Spruce Beetle</v>
      </c>
      <c r="D1915" s="24">
        <v>31</v>
      </c>
      <c r="E1915" s="24" t="s">
        <v>34</v>
      </c>
      <c r="F1915" s="24">
        <v>7763</v>
      </c>
      <c r="G1915" s="24">
        <v>7007</v>
      </c>
      <c r="H1915" s="24" t="str">
        <f t="shared" si="29"/>
        <v>2003_IBS_31</v>
      </c>
      <c r="I1915" s="24">
        <f>VLOOKUP(H1915,inTHLBdata!A:H,7,FALSE)</f>
        <v>1545</v>
      </c>
      <c r="J1915" s="24">
        <f>VLOOKUP(H1915,inTHLBdata!A:H,8,FALSE)</f>
        <v>915</v>
      </c>
      <c r="N1915" s="24"/>
    </row>
    <row r="1916" spans="1:14">
      <c r="A1916" s="24">
        <v>2003</v>
      </c>
      <c r="B1916" s="24" t="s">
        <v>186</v>
      </c>
      <c r="C1916" t="str">
        <f>VLOOKUP(B1916,'FHF LUT'!$A$5:$H$81,2,FALSE)</f>
        <v>Spruce Beetle</v>
      </c>
      <c r="D1916" s="24">
        <v>38</v>
      </c>
      <c r="E1916" s="24" t="s">
        <v>8</v>
      </c>
      <c r="F1916" s="24">
        <v>0</v>
      </c>
      <c r="G1916" s="24">
        <v>0</v>
      </c>
      <c r="H1916" s="24" t="str">
        <f t="shared" si="29"/>
        <v>2003_IBS_38</v>
      </c>
      <c r="I1916" s="24">
        <f>VLOOKUP(H1916,inTHLBdata!A:H,7,FALSE)</f>
        <v>0</v>
      </c>
      <c r="J1916" s="24">
        <f>VLOOKUP(H1916,inTHLBdata!A:H,8,FALSE)</f>
        <v>0</v>
      </c>
      <c r="N1916" s="24"/>
    </row>
    <row r="1917" spans="1:14">
      <c r="A1917" s="24">
        <v>2003</v>
      </c>
      <c r="B1917" s="24" t="s">
        <v>186</v>
      </c>
      <c r="C1917" t="str">
        <f>VLOOKUP(B1917,'FHF LUT'!$A$5:$H$81,2,FALSE)</f>
        <v>Spruce Beetle</v>
      </c>
      <c r="D1917" s="24">
        <v>39</v>
      </c>
      <c r="E1917" s="24" t="s">
        <v>36</v>
      </c>
      <c r="F1917" s="24">
        <v>0</v>
      </c>
      <c r="G1917" s="24">
        <v>0</v>
      </c>
      <c r="H1917" s="24" t="str">
        <f t="shared" si="29"/>
        <v>2003_IBS_39</v>
      </c>
      <c r="I1917" s="24">
        <f>VLOOKUP(H1917,inTHLBdata!A:H,7,FALSE)</f>
        <v>0</v>
      </c>
      <c r="J1917" s="24">
        <f>VLOOKUP(H1917,inTHLBdata!A:H,8,FALSE)</f>
        <v>0</v>
      </c>
      <c r="N1917" s="24"/>
    </row>
    <row r="1918" spans="1:14">
      <c r="A1918" s="24">
        <v>2003</v>
      </c>
      <c r="B1918" s="24" t="s">
        <v>186</v>
      </c>
      <c r="C1918" t="str">
        <f>VLOOKUP(B1918,'FHF LUT'!$A$5:$H$81,2,FALSE)</f>
        <v>Spruce Beetle</v>
      </c>
      <c r="D1918" s="24">
        <v>40</v>
      </c>
      <c r="E1918" s="24" t="s">
        <v>31</v>
      </c>
      <c r="F1918" s="24">
        <v>7130</v>
      </c>
      <c r="G1918" s="24">
        <v>6133</v>
      </c>
      <c r="H1918" s="24" t="str">
        <f t="shared" si="29"/>
        <v>2003_IBS_40</v>
      </c>
      <c r="I1918" s="24">
        <f>VLOOKUP(H1918,inTHLBdata!A:H,7,FALSE)</f>
        <v>2492</v>
      </c>
      <c r="J1918" s="24">
        <f>VLOOKUP(H1918,inTHLBdata!A:H,8,FALSE)</f>
        <v>2125</v>
      </c>
      <c r="N1918" s="24"/>
    </row>
    <row r="1919" spans="1:14">
      <c r="A1919" s="24">
        <v>2003</v>
      </c>
      <c r="B1919" s="24" t="s">
        <v>186</v>
      </c>
      <c r="C1919" t="str">
        <f>VLOOKUP(B1919,'FHF LUT'!$A$5:$H$81,2,FALSE)</f>
        <v>Spruce Beetle</v>
      </c>
      <c r="D1919" s="24">
        <v>41</v>
      </c>
      <c r="E1919" s="24" t="s">
        <v>26</v>
      </c>
      <c r="F1919" s="24">
        <v>50877</v>
      </c>
      <c r="G1919" s="24">
        <v>50546</v>
      </c>
      <c r="H1919" s="24" t="str">
        <f t="shared" si="29"/>
        <v>2003_IBS_41</v>
      </c>
      <c r="I1919" s="24">
        <f>VLOOKUP(H1919,inTHLBdata!A:H,7,FALSE)</f>
        <v>3954</v>
      </c>
      <c r="J1919" s="24">
        <f>VLOOKUP(H1919,inTHLBdata!A:H,8,FALSE)</f>
        <v>3932</v>
      </c>
      <c r="N1919" s="24"/>
    </row>
    <row r="1920" spans="1:14">
      <c r="A1920" s="24">
        <v>2003</v>
      </c>
      <c r="B1920" s="24" t="s">
        <v>186</v>
      </c>
      <c r="C1920" t="str">
        <f>VLOOKUP(B1920,'FHF LUT'!$A$5:$H$81,2,FALSE)</f>
        <v>Spruce Beetle</v>
      </c>
      <c r="D1920" s="24">
        <v>43</v>
      </c>
      <c r="E1920" s="24" t="s">
        <v>20</v>
      </c>
      <c r="F1920" s="24">
        <v>0</v>
      </c>
      <c r="G1920" s="24">
        <v>0</v>
      </c>
      <c r="H1920" s="24" t="str">
        <f t="shared" si="29"/>
        <v>2003_IBS_43</v>
      </c>
      <c r="I1920" s="24">
        <f>VLOOKUP(H1920,inTHLBdata!A:H,7,FALSE)</f>
        <v>0</v>
      </c>
      <c r="J1920" s="24">
        <f>VLOOKUP(H1920,inTHLBdata!A:H,8,FALSE)</f>
        <v>0</v>
      </c>
      <c r="N1920" s="24"/>
    </row>
    <row r="1921" spans="1:14">
      <c r="A1921" s="24">
        <v>2003</v>
      </c>
      <c r="B1921" s="24" t="s">
        <v>186</v>
      </c>
      <c r="C1921" t="str">
        <f>VLOOKUP(B1921,'FHF LUT'!$A$5:$H$81,2,FALSE)</f>
        <v>Spruce Beetle</v>
      </c>
      <c r="D1921" s="24">
        <v>44</v>
      </c>
      <c r="E1921" s="24" t="s">
        <v>3</v>
      </c>
      <c r="F1921" s="24">
        <v>0</v>
      </c>
      <c r="G1921" s="24">
        <v>0</v>
      </c>
      <c r="H1921" s="24" t="str">
        <f t="shared" si="29"/>
        <v>2003_IBS_44</v>
      </c>
      <c r="I1921" s="24">
        <f>VLOOKUP(H1921,inTHLBdata!A:H,7,FALSE)</f>
        <v>0</v>
      </c>
      <c r="J1921" s="24">
        <f>VLOOKUP(H1921,inTHLBdata!A:H,8,FALSE)</f>
        <v>0</v>
      </c>
      <c r="N1921" s="24"/>
    </row>
    <row r="1922" spans="1:14">
      <c r="A1922" s="24">
        <v>2003</v>
      </c>
      <c r="B1922" s="24" t="s">
        <v>186</v>
      </c>
      <c r="C1922" t="str">
        <f>VLOOKUP(B1922,'FHF LUT'!$A$5:$H$81,2,FALSE)</f>
        <v>Spruce Beetle</v>
      </c>
      <c r="D1922" s="24">
        <v>45</v>
      </c>
      <c r="E1922" s="24" t="s">
        <v>5</v>
      </c>
      <c r="F1922" s="24">
        <v>0</v>
      </c>
      <c r="G1922" s="24">
        <v>0</v>
      </c>
      <c r="H1922" s="24" t="str">
        <f t="shared" si="29"/>
        <v>2003_IBS_45</v>
      </c>
      <c r="I1922" s="24">
        <f>VLOOKUP(H1922,inTHLBdata!A:H,7,FALSE)</f>
        <v>0</v>
      </c>
      <c r="J1922" s="24">
        <f>VLOOKUP(H1922,inTHLBdata!A:H,8,FALSE)</f>
        <v>0</v>
      </c>
      <c r="N1922" s="24"/>
    </row>
    <row r="1923" spans="1:14">
      <c r="A1923" s="24">
        <v>2003</v>
      </c>
      <c r="B1923" s="24" t="s">
        <v>186</v>
      </c>
      <c r="C1923" t="str">
        <f>VLOOKUP(B1923,'FHF LUT'!$A$5:$H$81,2,FALSE)</f>
        <v>Spruce Beetle</v>
      </c>
      <c r="D1923" s="24">
        <v>46</v>
      </c>
      <c r="E1923" s="24" t="s">
        <v>234</v>
      </c>
      <c r="F1923" s="24">
        <v>16468</v>
      </c>
      <c r="G1923" s="24">
        <v>16468</v>
      </c>
      <c r="H1923" s="24" t="str">
        <f t="shared" ref="H1923:H1986" si="30">CONCATENATE(A1923,"_",B1923,"_",D1923)</f>
        <v>2003_IBS_46</v>
      </c>
      <c r="I1923" s="24">
        <f>VLOOKUP(H1923,inTHLBdata!A:H,7,FALSE)</f>
        <v>144</v>
      </c>
      <c r="J1923" s="24">
        <f>VLOOKUP(H1923,inTHLBdata!A:H,8,FALSE)</f>
        <v>144</v>
      </c>
      <c r="N1923" s="24"/>
    </row>
    <row r="1924" spans="1:14">
      <c r="A1924" s="24">
        <v>2003</v>
      </c>
      <c r="B1924" s="24" t="s">
        <v>186</v>
      </c>
      <c r="C1924" t="str">
        <f>VLOOKUP(B1924,'FHF LUT'!$A$5:$H$81,2,FALSE)</f>
        <v>Spruce Beetle</v>
      </c>
      <c r="D1924" s="24">
        <v>47</v>
      </c>
      <c r="E1924" s="24" t="s">
        <v>233</v>
      </c>
      <c r="F1924" s="24">
        <v>0</v>
      </c>
      <c r="G1924" s="24">
        <v>0</v>
      </c>
      <c r="H1924" s="24" t="str">
        <f t="shared" si="30"/>
        <v>2003_IBS_47</v>
      </c>
      <c r="I1924" s="24">
        <f>VLOOKUP(H1924,inTHLBdata!A:H,7,FALSE)</f>
        <v>0</v>
      </c>
      <c r="J1924" s="24">
        <f>VLOOKUP(H1924,inTHLBdata!A:H,8,FALSE)</f>
        <v>0</v>
      </c>
      <c r="N1924" s="24"/>
    </row>
    <row r="1925" spans="1:14">
      <c r="A1925" s="24">
        <v>2003</v>
      </c>
      <c r="B1925" s="24" t="s">
        <v>186</v>
      </c>
      <c r="C1925" t="str">
        <f>VLOOKUP(B1925,'FHF LUT'!$A$5:$H$81,2,FALSE)</f>
        <v>Spruce Beetle</v>
      </c>
      <c r="D1925" s="24">
        <v>48</v>
      </c>
      <c r="E1925" s="24" t="s">
        <v>235</v>
      </c>
      <c r="F1925" s="24">
        <v>676</v>
      </c>
      <c r="G1925" s="24">
        <v>586</v>
      </c>
      <c r="H1925" s="24" t="str">
        <f t="shared" si="30"/>
        <v>2003_IBS_48</v>
      </c>
      <c r="I1925" s="24">
        <f>VLOOKUP(H1925,inTHLBdata!A:H,7,FALSE)</f>
        <v>0</v>
      </c>
      <c r="J1925" s="24">
        <f>VLOOKUP(H1925,inTHLBdata!A:H,8,FALSE)</f>
        <v>0</v>
      </c>
      <c r="N1925" s="24"/>
    </row>
    <row r="1926" spans="1:14">
      <c r="A1926" s="24">
        <v>2003</v>
      </c>
      <c r="B1926" s="24" t="s">
        <v>187</v>
      </c>
      <c r="C1926" t="str">
        <f>VLOOKUP(B1926,'FHF LUT'!$A$5:$H$81,2,FALSE)</f>
        <v>Western Pine Beetle</v>
      </c>
      <c r="D1926" s="24">
        <v>1</v>
      </c>
      <c r="E1926" s="24" t="s">
        <v>10</v>
      </c>
      <c r="F1926" s="24">
        <v>418</v>
      </c>
      <c r="G1926" s="24">
        <v>380</v>
      </c>
      <c r="H1926" s="24" t="str">
        <f t="shared" si="30"/>
        <v>2003_IBW_1</v>
      </c>
      <c r="I1926" s="24">
        <f>VLOOKUP(H1926,inTHLBdata!A:H,7,FALSE)</f>
        <v>0</v>
      </c>
      <c r="J1926" s="24">
        <f>VLOOKUP(H1926,inTHLBdata!A:H,8,FALSE)</f>
        <v>0</v>
      </c>
      <c r="N1926" s="24"/>
    </row>
    <row r="1927" spans="1:14">
      <c r="A1927" s="24">
        <v>2003</v>
      </c>
      <c r="B1927" s="24" t="s">
        <v>187</v>
      </c>
      <c r="C1927" t="str">
        <f>VLOOKUP(B1927,'FHF LUT'!$A$5:$H$81,2,FALSE)</f>
        <v>Western Pine Beetle</v>
      </c>
      <c r="D1927" s="24">
        <v>2</v>
      </c>
      <c r="E1927" s="24" t="s">
        <v>22</v>
      </c>
      <c r="F1927" s="24">
        <v>0</v>
      </c>
      <c r="G1927" s="24">
        <v>0</v>
      </c>
      <c r="H1927" s="24" t="str">
        <f t="shared" si="30"/>
        <v>2003_IBW_2</v>
      </c>
      <c r="I1927" s="24">
        <f>VLOOKUP(H1927,inTHLBdata!A:H,7,FALSE)</f>
        <v>0</v>
      </c>
      <c r="J1927" s="24">
        <f>VLOOKUP(H1927,inTHLBdata!A:H,8,FALSE)</f>
        <v>0</v>
      </c>
      <c r="N1927" s="24"/>
    </row>
    <row r="1928" spans="1:14">
      <c r="A1928" s="24">
        <v>2003</v>
      </c>
      <c r="B1928" s="24" t="s">
        <v>187</v>
      </c>
      <c r="C1928" t="str">
        <f>VLOOKUP(B1928,'FHF LUT'!$A$5:$H$81,2,FALSE)</f>
        <v>Western Pine Beetle</v>
      </c>
      <c r="D1928" s="24">
        <v>3</v>
      </c>
      <c r="E1928" s="24" t="s">
        <v>13</v>
      </c>
      <c r="F1928" s="24">
        <v>0</v>
      </c>
      <c r="G1928" s="24">
        <v>0</v>
      </c>
      <c r="H1928" s="24" t="str">
        <f t="shared" si="30"/>
        <v>2003_IBW_3</v>
      </c>
      <c r="I1928" s="24">
        <f>VLOOKUP(H1928,inTHLBdata!A:H,7,FALSE)</f>
        <v>0</v>
      </c>
      <c r="J1928" s="24">
        <f>VLOOKUP(H1928,inTHLBdata!A:H,8,FALSE)</f>
        <v>0</v>
      </c>
      <c r="N1928" s="24"/>
    </row>
    <row r="1929" spans="1:14">
      <c r="A1929" s="24">
        <v>2003</v>
      </c>
      <c r="B1929" s="24" t="s">
        <v>187</v>
      </c>
      <c r="C1929" t="str">
        <f>VLOOKUP(B1929,'FHF LUT'!$A$5:$H$81,2,FALSE)</f>
        <v>Western Pine Beetle</v>
      </c>
      <c r="D1929" s="24">
        <v>4</v>
      </c>
      <c r="E1929" s="24" t="s">
        <v>28</v>
      </c>
      <c r="F1929" s="24">
        <v>0</v>
      </c>
      <c r="G1929" s="24">
        <v>0</v>
      </c>
      <c r="H1929" s="24" t="str">
        <f t="shared" si="30"/>
        <v>2003_IBW_4</v>
      </c>
      <c r="I1929" s="24">
        <f>VLOOKUP(H1929,inTHLBdata!A:H,7,FALSE)</f>
        <v>0</v>
      </c>
      <c r="J1929" s="24">
        <f>VLOOKUP(H1929,inTHLBdata!A:H,8,FALSE)</f>
        <v>0</v>
      </c>
      <c r="N1929" s="24"/>
    </row>
    <row r="1930" spans="1:14">
      <c r="A1930" s="24">
        <v>2003</v>
      </c>
      <c r="B1930" s="24" t="s">
        <v>187</v>
      </c>
      <c r="C1930" t="str">
        <f>VLOOKUP(B1930,'FHF LUT'!$A$5:$H$81,2,FALSE)</f>
        <v>Western Pine Beetle</v>
      </c>
      <c r="D1930" s="24">
        <v>5</v>
      </c>
      <c r="E1930" s="24" t="s">
        <v>16</v>
      </c>
      <c r="F1930" s="24">
        <v>0</v>
      </c>
      <c r="G1930" s="24">
        <v>0</v>
      </c>
      <c r="H1930" s="24" t="str">
        <f t="shared" si="30"/>
        <v>2003_IBW_5</v>
      </c>
      <c r="I1930" s="24">
        <f>VLOOKUP(H1930,inTHLBdata!A:H,7,FALSE)</f>
        <v>0</v>
      </c>
      <c r="J1930" s="24">
        <f>VLOOKUP(H1930,inTHLBdata!A:H,8,FALSE)</f>
        <v>0</v>
      </c>
      <c r="N1930" s="24"/>
    </row>
    <row r="1931" spans="1:14">
      <c r="A1931" s="24">
        <v>2003</v>
      </c>
      <c r="B1931" s="24" t="s">
        <v>187</v>
      </c>
      <c r="C1931" t="str">
        <f>VLOOKUP(B1931,'FHF LUT'!$A$5:$H$81,2,FALSE)</f>
        <v>Western Pine Beetle</v>
      </c>
      <c r="D1931" s="24">
        <v>7</v>
      </c>
      <c r="E1931" s="24" t="s">
        <v>25</v>
      </c>
      <c r="F1931" s="24">
        <v>0</v>
      </c>
      <c r="G1931" s="24">
        <v>0</v>
      </c>
      <c r="H1931" s="24" t="str">
        <f t="shared" si="30"/>
        <v>2003_IBW_7</v>
      </c>
      <c r="I1931" s="24">
        <f>VLOOKUP(H1931,inTHLBdata!A:H,7,FALSE)</f>
        <v>0</v>
      </c>
      <c r="J1931" s="24">
        <f>VLOOKUP(H1931,inTHLBdata!A:H,8,FALSE)</f>
        <v>0</v>
      </c>
      <c r="N1931" s="24"/>
    </row>
    <row r="1932" spans="1:14">
      <c r="A1932" s="24">
        <v>2003</v>
      </c>
      <c r="B1932" s="24" t="s">
        <v>187</v>
      </c>
      <c r="C1932" t="str">
        <f>VLOOKUP(B1932,'FHF LUT'!$A$5:$H$81,2,FALSE)</f>
        <v>Western Pine Beetle</v>
      </c>
      <c r="D1932" s="24">
        <v>8</v>
      </c>
      <c r="E1932" s="24" t="s">
        <v>29</v>
      </c>
      <c r="F1932" s="24">
        <v>0</v>
      </c>
      <c r="G1932" s="24">
        <v>0</v>
      </c>
      <c r="H1932" s="24" t="str">
        <f t="shared" si="30"/>
        <v>2003_IBW_8</v>
      </c>
      <c r="I1932" s="24">
        <f>VLOOKUP(H1932,inTHLBdata!A:H,7,FALSE)</f>
        <v>0</v>
      </c>
      <c r="J1932" s="24">
        <f>VLOOKUP(H1932,inTHLBdata!A:H,8,FALSE)</f>
        <v>0</v>
      </c>
      <c r="N1932" s="24"/>
    </row>
    <row r="1933" spans="1:14">
      <c r="A1933" s="24">
        <v>2003</v>
      </c>
      <c r="B1933" s="24" t="s">
        <v>187</v>
      </c>
      <c r="C1933" t="str">
        <f>VLOOKUP(B1933,'FHF LUT'!$A$5:$H$81,2,FALSE)</f>
        <v>Western Pine Beetle</v>
      </c>
      <c r="D1933" s="24">
        <v>9</v>
      </c>
      <c r="E1933" s="24" t="s">
        <v>7</v>
      </c>
      <c r="F1933" s="24">
        <v>0</v>
      </c>
      <c r="G1933" s="24">
        <v>0</v>
      </c>
      <c r="H1933" s="24" t="str">
        <f t="shared" si="30"/>
        <v>2003_IBW_9</v>
      </c>
      <c r="I1933" s="24">
        <f>VLOOKUP(H1933,inTHLBdata!A:H,7,FALSE)</f>
        <v>0</v>
      </c>
      <c r="J1933" s="24">
        <f>VLOOKUP(H1933,inTHLBdata!A:H,8,FALSE)</f>
        <v>0</v>
      </c>
      <c r="N1933" s="24"/>
    </row>
    <row r="1934" spans="1:14">
      <c r="A1934" s="24">
        <v>2003</v>
      </c>
      <c r="B1934" s="24" t="s">
        <v>187</v>
      </c>
      <c r="C1934" t="str">
        <f>VLOOKUP(B1934,'FHF LUT'!$A$5:$H$81,2,FALSE)</f>
        <v>Western Pine Beetle</v>
      </c>
      <c r="D1934" s="24">
        <v>10</v>
      </c>
      <c r="E1934" s="24" t="s">
        <v>18</v>
      </c>
      <c r="F1934" s="24">
        <v>0</v>
      </c>
      <c r="G1934" s="24">
        <v>0</v>
      </c>
      <c r="H1934" s="24" t="str">
        <f t="shared" si="30"/>
        <v>2003_IBW_10</v>
      </c>
      <c r="I1934" s="24">
        <f>VLOOKUP(H1934,inTHLBdata!A:H,7,FALSE)</f>
        <v>0</v>
      </c>
      <c r="J1934" s="24">
        <f>VLOOKUP(H1934,inTHLBdata!A:H,8,FALSE)</f>
        <v>0</v>
      </c>
      <c r="N1934" s="24"/>
    </row>
    <row r="1935" spans="1:14">
      <c r="A1935" s="24">
        <v>2003</v>
      </c>
      <c r="B1935" s="24" t="s">
        <v>187</v>
      </c>
      <c r="C1935" t="str">
        <f>VLOOKUP(B1935,'FHF LUT'!$A$5:$H$81,2,FALSE)</f>
        <v>Western Pine Beetle</v>
      </c>
      <c r="D1935" s="24">
        <v>11</v>
      </c>
      <c r="E1935" s="24" t="s">
        <v>4</v>
      </c>
      <c r="F1935" s="24">
        <v>207</v>
      </c>
      <c r="G1935" s="24">
        <v>207</v>
      </c>
      <c r="H1935" s="24" t="str">
        <f t="shared" si="30"/>
        <v>2003_IBW_11</v>
      </c>
      <c r="I1935" s="24">
        <f>VLOOKUP(H1935,inTHLBdata!A:H,7,FALSE)</f>
        <v>0</v>
      </c>
      <c r="J1935" s="24">
        <f>VLOOKUP(H1935,inTHLBdata!A:H,8,FALSE)</f>
        <v>0</v>
      </c>
      <c r="N1935" s="24"/>
    </row>
    <row r="1936" spans="1:14">
      <c r="A1936" s="24">
        <v>2003</v>
      </c>
      <c r="B1936" s="24" t="s">
        <v>187</v>
      </c>
      <c r="C1936" t="str">
        <f>VLOOKUP(B1936,'FHF LUT'!$A$5:$H$81,2,FALSE)</f>
        <v>Western Pine Beetle</v>
      </c>
      <c r="D1936" s="24">
        <v>12</v>
      </c>
      <c r="E1936" s="24" t="s">
        <v>11</v>
      </c>
      <c r="F1936" s="24">
        <v>0</v>
      </c>
      <c r="G1936" s="24">
        <v>0</v>
      </c>
      <c r="H1936" s="24" t="str">
        <f t="shared" si="30"/>
        <v>2003_IBW_12</v>
      </c>
      <c r="I1936" s="24">
        <f>VLOOKUP(H1936,inTHLBdata!A:H,7,FALSE)</f>
        <v>0</v>
      </c>
      <c r="J1936" s="24">
        <f>VLOOKUP(H1936,inTHLBdata!A:H,8,FALSE)</f>
        <v>0</v>
      </c>
      <c r="N1936" s="24"/>
    </row>
    <row r="1937" spans="1:14">
      <c r="A1937" s="24">
        <v>2003</v>
      </c>
      <c r="B1937" s="24" t="s">
        <v>187</v>
      </c>
      <c r="C1937" t="str">
        <f>VLOOKUP(B1937,'FHF LUT'!$A$5:$H$81,2,FALSE)</f>
        <v>Western Pine Beetle</v>
      </c>
      <c r="D1937" s="24">
        <v>13</v>
      </c>
      <c r="E1937" s="24" t="s">
        <v>24</v>
      </c>
      <c r="F1937" s="24">
        <v>0</v>
      </c>
      <c r="G1937" s="24">
        <v>0</v>
      </c>
      <c r="H1937" s="24" t="str">
        <f t="shared" si="30"/>
        <v>2003_IBW_13</v>
      </c>
      <c r="I1937" s="24">
        <f>VLOOKUP(H1937,inTHLBdata!A:H,7,FALSE)</f>
        <v>0</v>
      </c>
      <c r="J1937" s="24">
        <f>VLOOKUP(H1937,inTHLBdata!A:H,8,FALSE)</f>
        <v>0</v>
      </c>
      <c r="N1937" s="24"/>
    </row>
    <row r="1938" spans="1:14">
      <c r="A1938" s="24">
        <v>2003</v>
      </c>
      <c r="B1938" s="24" t="s">
        <v>187</v>
      </c>
      <c r="C1938" t="str">
        <f>VLOOKUP(B1938,'FHF LUT'!$A$5:$H$81,2,FALSE)</f>
        <v>Western Pine Beetle</v>
      </c>
      <c r="D1938" s="24">
        <v>14</v>
      </c>
      <c r="E1938" s="24" t="s">
        <v>30</v>
      </c>
      <c r="F1938" s="24">
        <v>0</v>
      </c>
      <c r="G1938" s="24">
        <v>0</v>
      </c>
      <c r="H1938" s="24" t="str">
        <f t="shared" si="30"/>
        <v>2003_IBW_14</v>
      </c>
      <c r="I1938" s="24">
        <f>VLOOKUP(H1938,inTHLBdata!A:H,7,FALSE)</f>
        <v>0</v>
      </c>
      <c r="J1938" s="24">
        <f>VLOOKUP(H1938,inTHLBdata!A:H,8,FALSE)</f>
        <v>0</v>
      </c>
      <c r="N1938" s="24"/>
    </row>
    <row r="1939" spans="1:14">
      <c r="A1939" s="24">
        <v>2003</v>
      </c>
      <c r="B1939" s="24" t="s">
        <v>187</v>
      </c>
      <c r="C1939" t="str">
        <f>VLOOKUP(B1939,'FHF LUT'!$A$5:$H$81,2,FALSE)</f>
        <v>Western Pine Beetle</v>
      </c>
      <c r="D1939" s="24">
        <v>15</v>
      </c>
      <c r="E1939" s="24" t="s">
        <v>33</v>
      </c>
      <c r="F1939" s="24">
        <v>0</v>
      </c>
      <c r="G1939" s="24">
        <v>0</v>
      </c>
      <c r="H1939" s="24" t="str">
        <f t="shared" si="30"/>
        <v>2003_IBW_15</v>
      </c>
      <c r="I1939" s="24">
        <f>VLOOKUP(H1939,inTHLBdata!A:H,7,FALSE)</f>
        <v>0</v>
      </c>
      <c r="J1939" s="24">
        <f>VLOOKUP(H1939,inTHLBdata!A:H,8,FALSE)</f>
        <v>0</v>
      </c>
      <c r="N1939" s="24"/>
    </row>
    <row r="1940" spans="1:14">
      <c r="A1940" s="24">
        <v>2003</v>
      </c>
      <c r="B1940" s="24" t="s">
        <v>187</v>
      </c>
      <c r="C1940" t="str">
        <f>VLOOKUP(B1940,'FHF LUT'!$A$5:$H$81,2,FALSE)</f>
        <v>Western Pine Beetle</v>
      </c>
      <c r="D1940" s="24">
        <v>16</v>
      </c>
      <c r="E1940" s="24" t="s">
        <v>12</v>
      </c>
      <c r="F1940" s="24">
        <v>0</v>
      </c>
      <c r="G1940" s="24">
        <v>0</v>
      </c>
      <c r="H1940" s="24" t="str">
        <f t="shared" si="30"/>
        <v>2003_IBW_16</v>
      </c>
      <c r="I1940" s="24">
        <f>VLOOKUP(H1940,inTHLBdata!A:H,7,FALSE)</f>
        <v>0</v>
      </c>
      <c r="J1940" s="24">
        <f>VLOOKUP(H1940,inTHLBdata!A:H,8,FALSE)</f>
        <v>0</v>
      </c>
      <c r="N1940" s="24"/>
    </row>
    <row r="1941" spans="1:14">
      <c r="A1941" s="24">
        <v>2003</v>
      </c>
      <c r="B1941" s="24" t="s">
        <v>187</v>
      </c>
      <c r="C1941" t="str">
        <f>VLOOKUP(B1941,'FHF LUT'!$A$5:$H$81,2,FALSE)</f>
        <v>Western Pine Beetle</v>
      </c>
      <c r="D1941" s="24">
        <v>17</v>
      </c>
      <c r="E1941" s="24" t="s">
        <v>32</v>
      </c>
      <c r="F1941" s="24">
        <v>0</v>
      </c>
      <c r="G1941" s="24">
        <v>0</v>
      </c>
      <c r="H1941" s="24" t="str">
        <f t="shared" si="30"/>
        <v>2003_IBW_17</v>
      </c>
      <c r="I1941" s="24">
        <f>VLOOKUP(H1941,inTHLBdata!A:H,7,FALSE)</f>
        <v>0</v>
      </c>
      <c r="J1941" s="24">
        <f>VLOOKUP(H1941,inTHLBdata!A:H,8,FALSE)</f>
        <v>0</v>
      </c>
      <c r="N1941" s="24"/>
    </row>
    <row r="1942" spans="1:14">
      <c r="A1942" s="24">
        <v>2003</v>
      </c>
      <c r="B1942" s="24" t="s">
        <v>187</v>
      </c>
      <c r="C1942" t="str">
        <f>VLOOKUP(B1942,'FHF LUT'!$A$5:$H$81,2,FALSE)</f>
        <v>Western Pine Beetle</v>
      </c>
      <c r="D1942" s="24">
        <v>18</v>
      </c>
      <c r="E1942" s="24" t="s">
        <v>15</v>
      </c>
      <c r="F1942" s="24">
        <v>0</v>
      </c>
      <c r="G1942" s="24">
        <v>0</v>
      </c>
      <c r="H1942" s="24" t="str">
        <f t="shared" si="30"/>
        <v>2003_IBW_18</v>
      </c>
      <c r="I1942" s="24">
        <f>VLOOKUP(H1942,inTHLBdata!A:H,7,FALSE)</f>
        <v>0</v>
      </c>
      <c r="J1942" s="24">
        <f>VLOOKUP(H1942,inTHLBdata!A:H,8,FALSE)</f>
        <v>0</v>
      </c>
      <c r="N1942" s="24"/>
    </row>
    <row r="1943" spans="1:14">
      <c r="A1943" s="24">
        <v>2003</v>
      </c>
      <c r="B1943" s="24" t="s">
        <v>187</v>
      </c>
      <c r="C1943" t="str">
        <f>VLOOKUP(B1943,'FHF LUT'!$A$5:$H$81,2,FALSE)</f>
        <v>Western Pine Beetle</v>
      </c>
      <c r="D1943" s="24">
        <v>20</v>
      </c>
      <c r="E1943" s="24" t="s">
        <v>6</v>
      </c>
      <c r="F1943" s="24">
        <v>0</v>
      </c>
      <c r="G1943" s="24">
        <v>0</v>
      </c>
      <c r="H1943" s="24" t="str">
        <f t="shared" si="30"/>
        <v>2003_IBW_20</v>
      </c>
      <c r="I1943" s="24">
        <f>VLOOKUP(H1943,inTHLBdata!A:H,7,FALSE)</f>
        <v>0</v>
      </c>
      <c r="J1943" s="24">
        <f>VLOOKUP(H1943,inTHLBdata!A:H,8,FALSE)</f>
        <v>0</v>
      </c>
      <c r="N1943" s="24"/>
    </row>
    <row r="1944" spans="1:14">
      <c r="A1944" s="24">
        <v>2003</v>
      </c>
      <c r="B1944" s="24" t="s">
        <v>187</v>
      </c>
      <c r="C1944" t="str">
        <f>VLOOKUP(B1944,'FHF LUT'!$A$5:$H$81,2,FALSE)</f>
        <v>Western Pine Beetle</v>
      </c>
      <c r="D1944" s="24">
        <v>22</v>
      </c>
      <c r="E1944" s="24" t="s">
        <v>19</v>
      </c>
      <c r="F1944" s="24">
        <v>0</v>
      </c>
      <c r="G1944" s="24">
        <v>0</v>
      </c>
      <c r="H1944" s="24" t="str">
        <f t="shared" si="30"/>
        <v>2003_IBW_22</v>
      </c>
      <c r="I1944" s="24">
        <f>VLOOKUP(H1944,inTHLBdata!A:H,7,FALSE)</f>
        <v>0</v>
      </c>
      <c r="J1944" s="24">
        <f>VLOOKUP(H1944,inTHLBdata!A:H,8,FALSE)</f>
        <v>0</v>
      </c>
      <c r="N1944" s="24"/>
    </row>
    <row r="1945" spans="1:14">
      <c r="A1945" s="24">
        <v>2003</v>
      </c>
      <c r="B1945" s="24" t="s">
        <v>187</v>
      </c>
      <c r="C1945" t="str">
        <f>VLOOKUP(B1945,'FHF LUT'!$A$5:$H$81,2,FALSE)</f>
        <v>Western Pine Beetle</v>
      </c>
      <c r="D1945" s="24">
        <v>23</v>
      </c>
      <c r="E1945" s="24" t="s">
        <v>27</v>
      </c>
      <c r="F1945" s="24">
        <v>0</v>
      </c>
      <c r="G1945" s="24">
        <v>0</v>
      </c>
      <c r="H1945" s="24" t="str">
        <f t="shared" si="30"/>
        <v>2003_IBW_23</v>
      </c>
      <c r="I1945" s="24">
        <f>VLOOKUP(H1945,inTHLBdata!A:H,7,FALSE)</f>
        <v>0</v>
      </c>
      <c r="J1945" s="24">
        <f>VLOOKUP(H1945,inTHLBdata!A:H,8,FALSE)</f>
        <v>0</v>
      </c>
      <c r="N1945" s="24"/>
    </row>
    <row r="1946" spans="1:14">
      <c r="A1946" s="24">
        <v>2003</v>
      </c>
      <c r="B1946" s="24" t="s">
        <v>187</v>
      </c>
      <c r="C1946" t="str">
        <f>VLOOKUP(B1946,'FHF LUT'!$A$5:$H$81,2,FALSE)</f>
        <v>Western Pine Beetle</v>
      </c>
      <c r="D1946" s="24">
        <v>24</v>
      </c>
      <c r="E1946" s="24" t="s">
        <v>17</v>
      </c>
      <c r="F1946" s="24">
        <v>0</v>
      </c>
      <c r="G1946" s="24">
        <v>0</v>
      </c>
      <c r="H1946" s="24" t="str">
        <f t="shared" si="30"/>
        <v>2003_IBW_24</v>
      </c>
      <c r="I1946" s="24">
        <f>VLOOKUP(H1946,inTHLBdata!A:H,7,FALSE)</f>
        <v>0</v>
      </c>
      <c r="J1946" s="24">
        <f>VLOOKUP(H1946,inTHLBdata!A:H,8,FALSE)</f>
        <v>0</v>
      </c>
      <c r="N1946" s="24"/>
    </row>
    <row r="1947" spans="1:14">
      <c r="A1947" s="24">
        <v>2003</v>
      </c>
      <c r="B1947" s="24" t="s">
        <v>187</v>
      </c>
      <c r="C1947" t="str">
        <f>VLOOKUP(B1947,'FHF LUT'!$A$5:$H$81,2,FALSE)</f>
        <v>Western Pine Beetle</v>
      </c>
      <c r="D1947" s="24">
        <v>25</v>
      </c>
      <c r="E1947" s="24" t="s">
        <v>23</v>
      </c>
      <c r="F1947" s="24">
        <v>0</v>
      </c>
      <c r="G1947" s="24">
        <v>0</v>
      </c>
      <c r="H1947" s="24" t="str">
        <f t="shared" si="30"/>
        <v>2003_IBW_25</v>
      </c>
      <c r="I1947" s="24">
        <f>VLOOKUP(H1947,inTHLBdata!A:H,7,FALSE)</f>
        <v>0</v>
      </c>
      <c r="J1947" s="24">
        <f>VLOOKUP(H1947,inTHLBdata!A:H,8,FALSE)</f>
        <v>0</v>
      </c>
      <c r="N1947" s="24"/>
    </row>
    <row r="1948" spans="1:14">
      <c r="A1948" s="24">
        <v>2003</v>
      </c>
      <c r="B1948" s="24" t="s">
        <v>187</v>
      </c>
      <c r="C1948" t="str">
        <f>VLOOKUP(B1948,'FHF LUT'!$A$5:$H$81,2,FALSE)</f>
        <v>Western Pine Beetle</v>
      </c>
      <c r="D1948" s="24">
        <v>26</v>
      </c>
      <c r="E1948" s="24" t="s">
        <v>14</v>
      </c>
      <c r="F1948" s="24">
        <v>0</v>
      </c>
      <c r="G1948" s="24">
        <v>0</v>
      </c>
      <c r="H1948" s="24" t="str">
        <f t="shared" si="30"/>
        <v>2003_IBW_26</v>
      </c>
      <c r="I1948" s="24">
        <f>VLOOKUP(H1948,inTHLBdata!A:H,7,FALSE)</f>
        <v>0</v>
      </c>
      <c r="J1948" s="24">
        <f>VLOOKUP(H1948,inTHLBdata!A:H,8,FALSE)</f>
        <v>0</v>
      </c>
      <c r="N1948" s="24"/>
    </row>
    <row r="1949" spans="1:14">
      <c r="A1949" s="24">
        <v>2003</v>
      </c>
      <c r="B1949" s="24" t="s">
        <v>187</v>
      </c>
      <c r="C1949" t="str">
        <f>VLOOKUP(B1949,'FHF LUT'!$A$5:$H$81,2,FALSE)</f>
        <v>Western Pine Beetle</v>
      </c>
      <c r="D1949" s="24">
        <v>27</v>
      </c>
      <c r="E1949" s="24" t="s">
        <v>21</v>
      </c>
      <c r="F1949" s="24">
        <v>0</v>
      </c>
      <c r="G1949" s="24">
        <v>0</v>
      </c>
      <c r="H1949" s="24" t="str">
        <f t="shared" si="30"/>
        <v>2003_IBW_27</v>
      </c>
      <c r="I1949" s="24">
        <f>VLOOKUP(H1949,inTHLBdata!A:H,7,FALSE)</f>
        <v>0</v>
      </c>
      <c r="J1949" s="24">
        <f>VLOOKUP(H1949,inTHLBdata!A:H,8,FALSE)</f>
        <v>0</v>
      </c>
      <c r="N1949" s="24"/>
    </row>
    <row r="1950" spans="1:14">
      <c r="A1950" s="24">
        <v>2003</v>
      </c>
      <c r="B1950" s="24" t="s">
        <v>187</v>
      </c>
      <c r="C1950" t="str">
        <f>VLOOKUP(B1950,'FHF LUT'!$A$5:$H$81,2,FALSE)</f>
        <v>Western Pine Beetle</v>
      </c>
      <c r="D1950" s="24">
        <v>29</v>
      </c>
      <c r="E1950" s="24" t="s">
        <v>9</v>
      </c>
      <c r="F1950" s="24">
        <v>0</v>
      </c>
      <c r="G1950" s="24">
        <v>0</v>
      </c>
      <c r="H1950" s="24" t="str">
        <f t="shared" si="30"/>
        <v>2003_IBW_29</v>
      </c>
      <c r="I1950" s="24">
        <f>VLOOKUP(H1950,inTHLBdata!A:H,7,FALSE)</f>
        <v>0</v>
      </c>
      <c r="J1950" s="24">
        <f>VLOOKUP(H1950,inTHLBdata!A:H,8,FALSE)</f>
        <v>0</v>
      </c>
      <c r="N1950" s="24"/>
    </row>
    <row r="1951" spans="1:14">
      <c r="A1951" s="24">
        <v>2003</v>
      </c>
      <c r="B1951" s="24" t="s">
        <v>187</v>
      </c>
      <c r="C1951" t="str">
        <f>VLOOKUP(B1951,'FHF LUT'!$A$5:$H$81,2,FALSE)</f>
        <v>Western Pine Beetle</v>
      </c>
      <c r="D1951" s="24">
        <v>30</v>
      </c>
      <c r="E1951" s="24" t="s">
        <v>35</v>
      </c>
      <c r="F1951" s="24">
        <v>0</v>
      </c>
      <c r="G1951" s="24">
        <v>0</v>
      </c>
      <c r="H1951" s="24" t="str">
        <f t="shared" si="30"/>
        <v>2003_IBW_30</v>
      </c>
      <c r="I1951" s="24">
        <f>VLOOKUP(H1951,inTHLBdata!A:H,7,FALSE)</f>
        <v>0</v>
      </c>
      <c r="J1951" s="24">
        <f>VLOOKUP(H1951,inTHLBdata!A:H,8,FALSE)</f>
        <v>0</v>
      </c>
      <c r="N1951" s="24"/>
    </row>
    <row r="1952" spans="1:14">
      <c r="A1952" s="24">
        <v>2003</v>
      </c>
      <c r="B1952" s="24" t="s">
        <v>187</v>
      </c>
      <c r="C1952" t="str">
        <f>VLOOKUP(B1952,'FHF LUT'!$A$5:$H$81,2,FALSE)</f>
        <v>Western Pine Beetle</v>
      </c>
      <c r="D1952" s="24">
        <v>31</v>
      </c>
      <c r="E1952" s="24" t="s">
        <v>34</v>
      </c>
      <c r="F1952" s="24">
        <v>0</v>
      </c>
      <c r="G1952" s="24">
        <v>0</v>
      </c>
      <c r="H1952" s="24" t="str">
        <f t="shared" si="30"/>
        <v>2003_IBW_31</v>
      </c>
      <c r="I1952" s="24">
        <f>VLOOKUP(H1952,inTHLBdata!A:H,7,FALSE)</f>
        <v>0</v>
      </c>
      <c r="J1952" s="24">
        <f>VLOOKUP(H1952,inTHLBdata!A:H,8,FALSE)</f>
        <v>0</v>
      </c>
      <c r="N1952" s="24"/>
    </row>
    <row r="1953" spans="1:14">
      <c r="A1953" s="24">
        <v>2003</v>
      </c>
      <c r="B1953" s="24" t="s">
        <v>187</v>
      </c>
      <c r="C1953" t="str">
        <f>VLOOKUP(B1953,'FHF LUT'!$A$5:$H$81,2,FALSE)</f>
        <v>Western Pine Beetle</v>
      </c>
      <c r="D1953" s="24">
        <v>38</v>
      </c>
      <c r="E1953" s="24" t="s">
        <v>8</v>
      </c>
      <c r="F1953" s="24">
        <v>0</v>
      </c>
      <c r="G1953" s="24">
        <v>0</v>
      </c>
      <c r="H1953" s="24" t="str">
        <f t="shared" si="30"/>
        <v>2003_IBW_38</v>
      </c>
      <c r="I1953" s="24">
        <f>VLOOKUP(H1953,inTHLBdata!A:H,7,FALSE)</f>
        <v>0</v>
      </c>
      <c r="J1953" s="24">
        <f>VLOOKUP(H1953,inTHLBdata!A:H,8,FALSE)</f>
        <v>0</v>
      </c>
      <c r="N1953" s="24"/>
    </row>
    <row r="1954" spans="1:14">
      <c r="A1954" s="24">
        <v>2003</v>
      </c>
      <c r="B1954" s="24" t="s">
        <v>187</v>
      </c>
      <c r="C1954" t="str">
        <f>VLOOKUP(B1954,'FHF LUT'!$A$5:$H$81,2,FALSE)</f>
        <v>Western Pine Beetle</v>
      </c>
      <c r="D1954" s="24">
        <v>39</v>
      </c>
      <c r="E1954" s="24" t="s">
        <v>36</v>
      </c>
      <c r="F1954" s="24">
        <v>0</v>
      </c>
      <c r="G1954" s="24">
        <v>0</v>
      </c>
      <c r="H1954" s="24" t="str">
        <f t="shared" si="30"/>
        <v>2003_IBW_39</v>
      </c>
      <c r="I1954" s="24">
        <f>VLOOKUP(H1954,inTHLBdata!A:H,7,FALSE)</f>
        <v>0</v>
      </c>
      <c r="J1954" s="24">
        <f>VLOOKUP(H1954,inTHLBdata!A:H,8,FALSE)</f>
        <v>0</v>
      </c>
      <c r="N1954" s="24"/>
    </row>
    <row r="1955" spans="1:14">
      <c r="A1955" s="24">
        <v>2003</v>
      </c>
      <c r="B1955" s="24" t="s">
        <v>187</v>
      </c>
      <c r="C1955" t="str">
        <f>VLOOKUP(B1955,'FHF LUT'!$A$5:$H$81,2,FALSE)</f>
        <v>Western Pine Beetle</v>
      </c>
      <c r="D1955" s="24">
        <v>40</v>
      </c>
      <c r="E1955" s="24" t="s">
        <v>31</v>
      </c>
      <c r="F1955" s="24">
        <v>0</v>
      </c>
      <c r="G1955" s="24">
        <v>0</v>
      </c>
      <c r="H1955" s="24" t="str">
        <f t="shared" si="30"/>
        <v>2003_IBW_40</v>
      </c>
      <c r="I1955" s="24">
        <f>VLOOKUP(H1955,inTHLBdata!A:H,7,FALSE)</f>
        <v>0</v>
      </c>
      <c r="J1955" s="24">
        <f>VLOOKUP(H1955,inTHLBdata!A:H,8,FALSE)</f>
        <v>0</v>
      </c>
      <c r="N1955" s="24"/>
    </row>
    <row r="1956" spans="1:14">
      <c r="A1956" s="24">
        <v>2003</v>
      </c>
      <c r="B1956" s="24" t="s">
        <v>187</v>
      </c>
      <c r="C1956" t="str">
        <f>VLOOKUP(B1956,'FHF LUT'!$A$5:$H$81,2,FALSE)</f>
        <v>Western Pine Beetle</v>
      </c>
      <c r="D1956" s="24">
        <v>41</v>
      </c>
      <c r="E1956" s="24" t="s">
        <v>26</v>
      </c>
      <c r="F1956" s="24">
        <v>0</v>
      </c>
      <c r="G1956" s="24">
        <v>0</v>
      </c>
      <c r="H1956" s="24" t="str">
        <f t="shared" si="30"/>
        <v>2003_IBW_41</v>
      </c>
      <c r="I1956" s="24">
        <f>VLOOKUP(H1956,inTHLBdata!A:H,7,FALSE)</f>
        <v>0</v>
      </c>
      <c r="J1956" s="24">
        <f>VLOOKUP(H1956,inTHLBdata!A:H,8,FALSE)</f>
        <v>0</v>
      </c>
      <c r="N1956" s="24"/>
    </row>
    <row r="1957" spans="1:14">
      <c r="A1957" s="24">
        <v>2003</v>
      </c>
      <c r="B1957" s="24" t="s">
        <v>187</v>
      </c>
      <c r="C1957" t="str">
        <f>VLOOKUP(B1957,'FHF LUT'!$A$5:$H$81,2,FALSE)</f>
        <v>Western Pine Beetle</v>
      </c>
      <c r="D1957" s="24">
        <v>43</v>
      </c>
      <c r="E1957" s="24" t="s">
        <v>20</v>
      </c>
      <c r="F1957" s="24">
        <v>0</v>
      </c>
      <c r="G1957" s="24">
        <v>0</v>
      </c>
      <c r="H1957" s="24" t="str">
        <f t="shared" si="30"/>
        <v>2003_IBW_43</v>
      </c>
      <c r="I1957" s="24">
        <f>VLOOKUP(H1957,inTHLBdata!A:H,7,FALSE)</f>
        <v>0</v>
      </c>
      <c r="J1957" s="24">
        <f>VLOOKUP(H1957,inTHLBdata!A:H,8,FALSE)</f>
        <v>0</v>
      </c>
      <c r="N1957" s="24"/>
    </row>
    <row r="1958" spans="1:14">
      <c r="A1958" s="24">
        <v>2003</v>
      </c>
      <c r="B1958" s="24" t="s">
        <v>187</v>
      </c>
      <c r="C1958" t="str">
        <f>VLOOKUP(B1958,'FHF LUT'!$A$5:$H$81,2,FALSE)</f>
        <v>Western Pine Beetle</v>
      </c>
      <c r="D1958" s="24">
        <v>44</v>
      </c>
      <c r="E1958" s="24" t="s">
        <v>3</v>
      </c>
      <c r="F1958" s="24">
        <v>0</v>
      </c>
      <c r="G1958" s="24">
        <v>0</v>
      </c>
      <c r="H1958" s="24" t="str">
        <f t="shared" si="30"/>
        <v>2003_IBW_44</v>
      </c>
      <c r="I1958" s="24">
        <f>VLOOKUP(H1958,inTHLBdata!A:H,7,FALSE)</f>
        <v>0</v>
      </c>
      <c r="J1958" s="24">
        <f>VLOOKUP(H1958,inTHLBdata!A:H,8,FALSE)</f>
        <v>0</v>
      </c>
      <c r="N1958" s="24"/>
    </row>
    <row r="1959" spans="1:14">
      <c r="A1959" s="24">
        <v>2003</v>
      </c>
      <c r="B1959" s="24" t="s">
        <v>187</v>
      </c>
      <c r="C1959" t="str">
        <f>VLOOKUP(B1959,'FHF LUT'!$A$5:$H$81,2,FALSE)</f>
        <v>Western Pine Beetle</v>
      </c>
      <c r="D1959" s="24">
        <v>45</v>
      </c>
      <c r="E1959" s="24" t="s">
        <v>5</v>
      </c>
      <c r="F1959" s="24">
        <v>0</v>
      </c>
      <c r="G1959" s="24">
        <v>0</v>
      </c>
      <c r="H1959" s="24" t="str">
        <f t="shared" si="30"/>
        <v>2003_IBW_45</v>
      </c>
      <c r="I1959" s="24">
        <f>VLOOKUP(H1959,inTHLBdata!A:H,7,FALSE)</f>
        <v>0</v>
      </c>
      <c r="J1959" s="24">
        <f>VLOOKUP(H1959,inTHLBdata!A:H,8,FALSE)</f>
        <v>0</v>
      </c>
      <c r="N1959" s="24"/>
    </row>
    <row r="1960" spans="1:14">
      <c r="A1960" s="24">
        <v>2003</v>
      </c>
      <c r="B1960" s="24" t="s">
        <v>187</v>
      </c>
      <c r="C1960" t="str">
        <f>VLOOKUP(B1960,'FHF LUT'!$A$5:$H$81,2,FALSE)</f>
        <v>Western Pine Beetle</v>
      </c>
      <c r="D1960" s="24">
        <v>46</v>
      </c>
      <c r="E1960" s="24" t="s">
        <v>234</v>
      </c>
      <c r="F1960" s="24">
        <v>0</v>
      </c>
      <c r="G1960" s="24">
        <v>0</v>
      </c>
      <c r="H1960" s="24" t="str">
        <f t="shared" si="30"/>
        <v>2003_IBW_46</v>
      </c>
      <c r="I1960" s="24">
        <f>VLOOKUP(H1960,inTHLBdata!A:H,7,FALSE)</f>
        <v>0</v>
      </c>
      <c r="J1960" s="24">
        <f>VLOOKUP(H1960,inTHLBdata!A:H,8,FALSE)</f>
        <v>0</v>
      </c>
      <c r="N1960" s="24"/>
    </row>
    <row r="1961" spans="1:14">
      <c r="A1961" s="24">
        <v>2003</v>
      </c>
      <c r="B1961" s="24" t="s">
        <v>187</v>
      </c>
      <c r="C1961" t="str">
        <f>VLOOKUP(B1961,'FHF LUT'!$A$5:$H$81,2,FALSE)</f>
        <v>Western Pine Beetle</v>
      </c>
      <c r="D1961" s="24">
        <v>47</v>
      </c>
      <c r="E1961" s="24" t="s">
        <v>233</v>
      </c>
      <c r="F1961" s="24">
        <v>0</v>
      </c>
      <c r="G1961" s="24">
        <v>0</v>
      </c>
      <c r="H1961" s="24" t="str">
        <f t="shared" si="30"/>
        <v>2003_IBW_47</v>
      </c>
      <c r="I1961" s="24">
        <f>VLOOKUP(H1961,inTHLBdata!A:H,7,FALSE)</f>
        <v>0</v>
      </c>
      <c r="J1961" s="24">
        <f>VLOOKUP(H1961,inTHLBdata!A:H,8,FALSE)</f>
        <v>0</v>
      </c>
      <c r="N1961" s="24"/>
    </row>
    <row r="1962" spans="1:14">
      <c r="A1962" s="24">
        <v>2003</v>
      </c>
      <c r="B1962" s="24" t="s">
        <v>187</v>
      </c>
      <c r="C1962" t="str">
        <f>VLOOKUP(B1962,'FHF LUT'!$A$5:$H$81,2,FALSE)</f>
        <v>Western Pine Beetle</v>
      </c>
      <c r="D1962" s="24">
        <v>48</v>
      </c>
      <c r="E1962" s="24" t="s">
        <v>235</v>
      </c>
      <c r="F1962" s="24">
        <v>0</v>
      </c>
      <c r="G1962" s="24">
        <v>0</v>
      </c>
      <c r="H1962" s="24" t="str">
        <f t="shared" si="30"/>
        <v>2003_IBW_48</v>
      </c>
      <c r="I1962" s="24">
        <f>VLOOKUP(H1962,inTHLBdata!A:H,7,FALSE)</f>
        <v>0</v>
      </c>
      <c r="J1962" s="24">
        <f>VLOOKUP(H1962,inTHLBdata!A:H,8,FALSE)</f>
        <v>0</v>
      </c>
      <c r="N1962" s="24"/>
    </row>
    <row r="1963" spans="1:14">
      <c r="A1963" s="24">
        <v>2003</v>
      </c>
      <c r="B1963" s="24" t="s">
        <v>193</v>
      </c>
      <c r="C1963" t="str">
        <f>VLOOKUP(B1963,'FHF LUT'!$A$5:$H$81,2,FALSE)</f>
        <v>Douglas-fir Tussock Moth</v>
      </c>
      <c r="D1963" s="24">
        <v>1</v>
      </c>
      <c r="E1963" s="24" t="s">
        <v>10</v>
      </c>
      <c r="F1963" s="24">
        <v>0</v>
      </c>
      <c r="G1963" s="24">
        <v>0</v>
      </c>
      <c r="H1963" s="24" t="str">
        <f t="shared" si="30"/>
        <v>2003_IDT_1</v>
      </c>
      <c r="I1963" s="24">
        <f>VLOOKUP(H1963,inTHLBdata!A:H,7,FALSE)</f>
        <v>0</v>
      </c>
      <c r="J1963" s="24">
        <f>VLOOKUP(H1963,inTHLBdata!A:H,8,FALSE)</f>
        <v>0</v>
      </c>
      <c r="N1963" s="24"/>
    </row>
    <row r="1964" spans="1:14">
      <c r="A1964" s="24">
        <v>2003</v>
      </c>
      <c r="B1964" s="24" t="s">
        <v>193</v>
      </c>
      <c r="C1964" t="str">
        <f>VLOOKUP(B1964,'FHF LUT'!$A$5:$H$81,2,FALSE)</f>
        <v>Douglas-fir Tussock Moth</v>
      </c>
      <c r="D1964" s="24">
        <v>2</v>
      </c>
      <c r="E1964" s="24" t="s">
        <v>22</v>
      </c>
      <c r="F1964" s="24">
        <v>0</v>
      </c>
      <c r="G1964" s="24">
        <v>0</v>
      </c>
      <c r="H1964" s="24" t="str">
        <f t="shared" si="30"/>
        <v>2003_IDT_2</v>
      </c>
      <c r="I1964" s="24">
        <f>VLOOKUP(H1964,inTHLBdata!A:H,7,FALSE)</f>
        <v>0</v>
      </c>
      <c r="J1964" s="24">
        <f>VLOOKUP(H1964,inTHLBdata!A:H,8,FALSE)</f>
        <v>0</v>
      </c>
      <c r="N1964" s="24"/>
    </row>
    <row r="1965" spans="1:14">
      <c r="A1965" s="24">
        <v>2003</v>
      </c>
      <c r="B1965" s="24" t="s">
        <v>193</v>
      </c>
      <c r="C1965" t="str">
        <f>VLOOKUP(B1965,'FHF LUT'!$A$5:$H$81,2,FALSE)</f>
        <v>Douglas-fir Tussock Moth</v>
      </c>
      <c r="D1965" s="24">
        <v>3</v>
      </c>
      <c r="E1965" s="24" t="s">
        <v>13</v>
      </c>
      <c r="F1965" s="24">
        <v>0</v>
      </c>
      <c r="G1965" s="24">
        <v>0</v>
      </c>
      <c r="H1965" s="24" t="str">
        <f t="shared" si="30"/>
        <v>2003_IDT_3</v>
      </c>
      <c r="I1965" s="24">
        <f>VLOOKUP(H1965,inTHLBdata!A:H,7,FALSE)</f>
        <v>0</v>
      </c>
      <c r="J1965" s="24">
        <f>VLOOKUP(H1965,inTHLBdata!A:H,8,FALSE)</f>
        <v>0</v>
      </c>
      <c r="N1965" s="24"/>
    </row>
    <row r="1966" spans="1:14">
      <c r="A1966" s="24">
        <v>2003</v>
      </c>
      <c r="B1966" s="24" t="s">
        <v>193</v>
      </c>
      <c r="C1966" t="str">
        <f>VLOOKUP(B1966,'FHF LUT'!$A$5:$H$81,2,FALSE)</f>
        <v>Douglas-fir Tussock Moth</v>
      </c>
      <c r="D1966" s="24">
        <v>4</v>
      </c>
      <c r="E1966" s="24" t="s">
        <v>28</v>
      </c>
      <c r="F1966" s="24">
        <v>0</v>
      </c>
      <c r="G1966" s="24">
        <v>0</v>
      </c>
      <c r="H1966" s="24" t="str">
        <f t="shared" si="30"/>
        <v>2003_IDT_4</v>
      </c>
      <c r="I1966" s="24">
        <f>VLOOKUP(H1966,inTHLBdata!A:H,7,FALSE)</f>
        <v>0</v>
      </c>
      <c r="J1966" s="24">
        <f>VLOOKUP(H1966,inTHLBdata!A:H,8,FALSE)</f>
        <v>0</v>
      </c>
      <c r="N1966" s="24"/>
    </row>
    <row r="1967" spans="1:14">
      <c r="A1967" s="24">
        <v>2003</v>
      </c>
      <c r="B1967" s="24" t="s">
        <v>193</v>
      </c>
      <c r="C1967" t="str">
        <f>VLOOKUP(B1967,'FHF LUT'!$A$5:$H$81,2,FALSE)</f>
        <v>Douglas-fir Tussock Moth</v>
      </c>
      <c r="D1967" s="24">
        <v>5</v>
      </c>
      <c r="E1967" s="24" t="s">
        <v>16</v>
      </c>
      <c r="F1967" s="24">
        <v>0</v>
      </c>
      <c r="G1967" s="24">
        <v>0</v>
      </c>
      <c r="H1967" s="24" t="str">
        <f t="shared" si="30"/>
        <v>2003_IDT_5</v>
      </c>
      <c r="I1967" s="24">
        <f>VLOOKUP(H1967,inTHLBdata!A:H,7,FALSE)</f>
        <v>0</v>
      </c>
      <c r="J1967" s="24">
        <f>VLOOKUP(H1967,inTHLBdata!A:H,8,FALSE)</f>
        <v>0</v>
      </c>
      <c r="N1967" s="24"/>
    </row>
    <row r="1968" spans="1:14">
      <c r="A1968" s="24">
        <v>2003</v>
      </c>
      <c r="B1968" s="24" t="s">
        <v>193</v>
      </c>
      <c r="C1968" t="str">
        <f>VLOOKUP(B1968,'FHF LUT'!$A$5:$H$81,2,FALSE)</f>
        <v>Douglas-fir Tussock Moth</v>
      </c>
      <c r="D1968" s="24">
        <v>7</v>
      </c>
      <c r="E1968" s="24" t="s">
        <v>25</v>
      </c>
      <c r="F1968" s="24">
        <v>0</v>
      </c>
      <c r="G1968" s="24">
        <v>0</v>
      </c>
      <c r="H1968" s="24" t="str">
        <f t="shared" si="30"/>
        <v>2003_IDT_7</v>
      </c>
      <c r="I1968" s="24">
        <f>VLOOKUP(H1968,inTHLBdata!A:H,7,FALSE)</f>
        <v>0</v>
      </c>
      <c r="J1968" s="24">
        <f>VLOOKUP(H1968,inTHLBdata!A:H,8,FALSE)</f>
        <v>0</v>
      </c>
      <c r="N1968" s="24"/>
    </row>
    <row r="1969" spans="1:14">
      <c r="A1969" s="24">
        <v>2003</v>
      </c>
      <c r="B1969" s="24" t="s">
        <v>193</v>
      </c>
      <c r="C1969" t="str">
        <f>VLOOKUP(B1969,'FHF LUT'!$A$5:$H$81,2,FALSE)</f>
        <v>Douglas-fir Tussock Moth</v>
      </c>
      <c r="D1969" s="24">
        <v>8</v>
      </c>
      <c r="E1969" s="24" t="s">
        <v>29</v>
      </c>
      <c r="F1969" s="24">
        <v>0</v>
      </c>
      <c r="G1969" s="24">
        <v>0</v>
      </c>
      <c r="H1969" s="24" t="str">
        <f t="shared" si="30"/>
        <v>2003_IDT_8</v>
      </c>
      <c r="I1969" s="24">
        <f>VLOOKUP(H1969,inTHLBdata!A:H,7,FALSE)</f>
        <v>0</v>
      </c>
      <c r="J1969" s="24">
        <f>VLOOKUP(H1969,inTHLBdata!A:H,8,FALSE)</f>
        <v>0</v>
      </c>
      <c r="N1969" s="24"/>
    </row>
    <row r="1970" spans="1:14">
      <c r="A1970" s="24">
        <v>2003</v>
      </c>
      <c r="B1970" s="24" t="s">
        <v>193</v>
      </c>
      <c r="C1970" t="str">
        <f>VLOOKUP(B1970,'FHF LUT'!$A$5:$H$81,2,FALSE)</f>
        <v>Douglas-fir Tussock Moth</v>
      </c>
      <c r="D1970" s="24">
        <v>9</v>
      </c>
      <c r="E1970" s="24" t="s">
        <v>7</v>
      </c>
      <c r="F1970" s="24">
        <v>0</v>
      </c>
      <c r="G1970" s="24">
        <v>0</v>
      </c>
      <c r="H1970" s="24" t="str">
        <f t="shared" si="30"/>
        <v>2003_IDT_9</v>
      </c>
      <c r="I1970" s="24">
        <f>VLOOKUP(H1970,inTHLBdata!A:H,7,FALSE)</f>
        <v>0</v>
      </c>
      <c r="J1970" s="24">
        <f>VLOOKUP(H1970,inTHLBdata!A:H,8,FALSE)</f>
        <v>0</v>
      </c>
      <c r="N1970" s="24"/>
    </row>
    <row r="1971" spans="1:14">
      <c r="A1971" s="24">
        <v>2003</v>
      </c>
      <c r="B1971" s="24" t="s">
        <v>193</v>
      </c>
      <c r="C1971" t="str">
        <f>VLOOKUP(B1971,'FHF LUT'!$A$5:$H$81,2,FALSE)</f>
        <v>Douglas-fir Tussock Moth</v>
      </c>
      <c r="D1971" s="24">
        <v>10</v>
      </c>
      <c r="E1971" s="24" t="s">
        <v>18</v>
      </c>
      <c r="F1971" s="24">
        <v>0</v>
      </c>
      <c r="G1971" s="24">
        <v>0</v>
      </c>
      <c r="H1971" s="24" t="str">
        <f t="shared" si="30"/>
        <v>2003_IDT_10</v>
      </c>
      <c r="I1971" s="24">
        <f>VLOOKUP(H1971,inTHLBdata!A:H,7,FALSE)</f>
        <v>0</v>
      </c>
      <c r="J1971" s="24">
        <f>VLOOKUP(H1971,inTHLBdata!A:H,8,FALSE)</f>
        <v>0</v>
      </c>
      <c r="N1971" s="24"/>
    </row>
    <row r="1972" spans="1:14">
      <c r="A1972" s="24">
        <v>2003</v>
      </c>
      <c r="B1972" s="24" t="s">
        <v>193</v>
      </c>
      <c r="C1972" t="str">
        <f>VLOOKUP(B1972,'FHF LUT'!$A$5:$H$81,2,FALSE)</f>
        <v>Douglas-fir Tussock Moth</v>
      </c>
      <c r="D1972" s="24">
        <v>11</v>
      </c>
      <c r="E1972" s="24" t="s">
        <v>4</v>
      </c>
      <c r="F1972" s="24">
        <v>1233</v>
      </c>
      <c r="G1972" s="24">
        <v>1233</v>
      </c>
      <c r="H1972" s="24" t="str">
        <f t="shared" si="30"/>
        <v>2003_IDT_11</v>
      </c>
      <c r="I1972" s="24">
        <f>VLOOKUP(H1972,inTHLBdata!A:H,7,FALSE)</f>
        <v>870</v>
      </c>
      <c r="J1972" s="24">
        <f>VLOOKUP(H1972,inTHLBdata!A:H,8,FALSE)</f>
        <v>870</v>
      </c>
      <c r="N1972" s="24"/>
    </row>
    <row r="1973" spans="1:14">
      <c r="A1973" s="24">
        <v>2003</v>
      </c>
      <c r="B1973" s="24" t="s">
        <v>193</v>
      </c>
      <c r="C1973" t="str">
        <f>VLOOKUP(B1973,'FHF LUT'!$A$5:$H$81,2,FALSE)</f>
        <v>Douglas-fir Tussock Moth</v>
      </c>
      <c r="D1973" s="24">
        <v>12</v>
      </c>
      <c r="E1973" s="24" t="s">
        <v>11</v>
      </c>
      <c r="F1973" s="24">
        <v>0</v>
      </c>
      <c r="G1973" s="24">
        <v>0</v>
      </c>
      <c r="H1973" s="24" t="str">
        <f t="shared" si="30"/>
        <v>2003_IDT_12</v>
      </c>
      <c r="I1973" s="24">
        <f>VLOOKUP(H1973,inTHLBdata!A:H,7,FALSE)</f>
        <v>0</v>
      </c>
      <c r="J1973" s="24">
        <f>VLOOKUP(H1973,inTHLBdata!A:H,8,FALSE)</f>
        <v>0</v>
      </c>
      <c r="N1973" s="24"/>
    </row>
    <row r="1974" spans="1:14">
      <c r="A1974" s="24">
        <v>2003</v>
      </c>
      <c r="B1974" s="24" t="s">
        <v>193</v>
      </c>
      <c r="C1974" t="str">
        <f>VLOOKUP(B1974,'FHF LUT'!$A$5:$H$81,2,FALSE)</f>
        <v>Douglas-fir Tussock Moth</v>
      </c>
      <c r="D1974" s="24">
        <v>13</v>
      </c>
      <c r="E1974" s="24" t="s">
        <v>24</v>
      </c>
      <c r="F1974" s="24">
        <v>0</v>
      </c>
      <c r="G1974" s="24">
        <v>0</v>
      </c>
      <c r="H1974" s="24" t="str">
        <f t="shared" si="30"/>
        <v>2003_IDT_13</v>
      </c>
      <c r="I1974" s="24">
        <f>VLOOKUP(H1974,inTHLBdata!A:H,7,FALSE)</f>
        <v>0</v>
      </c>
      <c r="J1974" s="24">
        <f>VLOOKUP(H1974,inTHLBdata!A:H,8,FALSE)</f>
        <v>0</v>
      </c>
      <c r="N1974" s="24"/>
    </row>
    <row r="1975" spans="1:14">
      <c r="A1975" s="24">
        <v>2003</v>
      </c>
      <c r="B1975" s="24" t="s">
        <v>193</v>
      </c>
      <c r="C1975" t="str">
        <f>VLOOKUP(B1975,'FHF LUT'!$A$5:$H$81,2,FALSE)</f>
        <v>Douglas-fir Tussock Moth</v>
      </c>
      <c r="D1975" s="24">
        <v>14</v>
      </c>
      <c r="E1975" s="24" t="s">
        <v>30</v>
      </c>
      <c r="F1975" s="24">
        <v>0</v>
      </c>
      <c r="G1975" s="24">
        <v>0</v>
      </c>
      <c r="H1975" s="24" t="str">
        <f t="shared" si="30"/>
        <v>2003_IDT_14</v>
      </c>
      <c r="I1975" s="24">
        <f>VLOOKUP(H1975,inTHLBdata!A:H,7,FALSE)</f>
        <v>0</v>
      </c>
      <c r="J1975" s="24">
        <f>VLOOKUP(H1975,inTHLBdata!A:H,8,FALSE)</f>
        <v>0</v>
      </c>
      <c r="N1975" s="24"/>
    </row>
    <row r="1976" spans="1:14">
      <c r="A1976" s="24">
        <v>2003</v>
      </c>
      <c r="B1976" s="24" t="s">
        <v>193</v>
      </c>
      <c r="C1976" t="str">
        <f>VLOOKUP(B1976,'FHF LUT'!$A$5:$H$81,2,FALSE)</f>
        <v>Douglas-fir Tussock Moth</v>
      </c>
      <c r="D1976" s="24">
        <v>15</v>
      </c>
      <c r="E1976" s="24" t="s">
        <v>33</v>
      </c>
      <c r="F1976" s="24">
        <v>0</v>
      </c>
      <c r="G1976" s="24">
        <v>0</v>
      </c>
      <c r="H1976" s="24" t="str">
        <f t="shared" si="30"/>
        <v>2003_IDT_15</v>
      </c>
      <c r="I1976" s="24">
        <f>VLOOKUP(H1976,inTHLBdata!A:H,7,FALSE)</f>
        <v>0</v>
      </c>
      <c r="J1976" s="24">
        <f>VLOOKUP(H1976,inTHLBdata!A:H,8,FALSE)</f>
        <v>0</v>
      </c>
      <c r="N1976" s="24"/>
    </row>
    <row r="1977" spans="1:14">
      <c r="A1977" s="24">
        <v>2003</v>
      </c>
      <c r="B1977" s="24" t="s">
        <v>193</v>
      </c>
      <c r="C1977" t="str">
        <f>VLOOKUP(B1977,'FHF LUT'!$A$5:$H$81,2,FALSE)</f>
        <v>Douglas-fir Tussock Moth</v>
      </c>
      <c r="D1977" s="24">
        <v>16</v>
      </c>
      <c r="E1977" s="24" t="s">
        <v>12</v>
      </c>
      <c r="F1977" s="24">
        <v>0</v>
      </c>
      <c r="G1977" s="24">
        <v>0</v>
      </c>
      <c r="H1977" s="24" t="str">
        <f t="shared" si="30"/>
        <v>2003_IDT_16</v>
      </c>
      <c r="I1977" s="24">
        <f>VLOOKUP(H1977,inTHLBdata!A:H,7,FALSE)</f>
        <v>0</v>
      </c>
      <c r="J1977" s="24">
        <f>VLOOKUP(H1977,inTHLBdata!A:H,8,FALSE)</f>
        <v>0</v>
      </c>
      <c r="N1977" s="24"/>
    </row>
    <row r="1978" spans="1:14">
      <c r="A1978" s="24">
        <v>2003</v>
      </c>
      <c r="B1978" s="24" t="s">
        <v>193</v>
      </c>
      <c r="C1978" t="str">
        <f>VLOOKUP(B1978,'FHF LUT'!$A$5:$H$81,2,FALSE)</f>
        <v>Douglas-fir Tussock Moth</v>
      </c>
      <c r="D1978" s="24">
        <v>17</v>
      </c>
      <c r="E1978" s="24" t="s">
        <v>32</v>
      </c>
      <c r="F1978" s="24">
        <v>0</v>
      </c>
      <c r="G1978" s="24">
        <v>0</v>
      </c>
      <c r="H1978" s="24" t="str">
        <f t="shared" si="30"/>
        <v>2003_IDT_17</v>
      </c>
      <c r="I1978" s="24">
        <f>VLOOKUP(H1978,inTHLBdata!A:H,7,FALSE)</f>
        <v>0</v>
      </c>
      <c r="J1978" s="24">
        <f>VLOOKUP(H1978,inTHLBdata!A:H,8,FALSE)</f>
        <v>0</v>
      </c>
      <c r="N1978" s="24"/>
    </row>
    <row r="1979" spans="1:14">
      <c r="A1979" s="24">
        <v>2003</v>
      </c>
      <c r="B1979" s="24" t="s">
        <v>193</v>
      </c>
      <c r="C1979" t="str">
        <f>VLOOKUP(B1979,'FHF LUT'!$A$5:$H$81,2,FALSE)</f>
        <v>Douglas-fir Tussock Moth</v>
      </c>
      <c r="D1979" s="24">
        <v>18</v>
      </c>
      <c r="E1979" s="24" t="s">
        <v>15</v>
      </c>
      <c r="F1979" s="24">
        <v>0</v>
      </c>
      <c r="G1979" s="24">
        <v>0</v>
      </c>
      <c r="H1979" s="24" t="str">
        <f t="shared" si="30"/>
        <v>2003_IDT_18</v>
      </c>
      <c r="I1979" s="24">
        <f>VLOOKUP(H1979,inTHLBdata!A:H,7,FALSE)</f>
        <v>0</v>
      </c>
      <c r="J1979" s="24">
        <f>VLOOKUP(H1979,inTHLBdata!A:H,8,FALSE)</f>
        <v>0</v>
      </c>
      <c r="N1979" s="24"/>
    </row>
    <row r="1980" spans="1:14">
      <c r="A1980" s="24">
        <v>2003</v>
      </c>
      <c r="B1980" s="24" t="s">
        <v>193</v>
      </c>
      <c r="C1980" t="str">
        <f>VLOOKUP(B1980,'FHF LUT'!$A$5:$H$81,2,FALSE)</f>
        <v>Douglas-fir Tussock Moth</v>
      </c>
      <c r="D1980" s="24">
        <v>20</v>
      </c>
      <c r="E1980" s="24" t="s">
        <v>6</v>
      </c>
      <c r="F1980" s="24">
        <v>0</v>
      </c>
      <c r="G1980" s="24">
        <v>0</v>
      </c>
      <c r="H1980" s="24" t="str">
        <f t="shared" si="30"/>
        <v>2003_IDT_20</v>
      </c>
      <c r="I1980" s="24">
        <f>VLOOKUP(H1980,inTHLBdata!A:H,7,FALSE)</f>
        <v>0</v>
      </c>
      <c r="J1980" s="24">
        <f>VLOOKUP(H1980,inTHLBdata!A:H,8,FALSE)</f>
        <v>0</v>
      </c>
      <c r="N1980" s="24"/>
    </row>
    <row r="1981" spans="1:14">
      <c r="A1981" s="24">
        <v>2003</v>
      </c>
      <c r="B1981" s="24" t="s">
        <v>193</v>
      </c>
      <c r="C1981" t="str">
        <f>VLOOKUP(B1981,'FHF LUT'!$A$5:$H$81,2,FALSE)</f>
        <v>Douglas-fir Tussock Moth</v>
      </c>
      <c r="D1981" s="24">
        <v>22</v>
      </c>
      <c r="E1981" s="24" t="s">
        <v>19</v>
      </c>
      <c r="F1981" s="24">
        <v>0</v>
      </c>
      <c r="G1981" s="24">
        <v>0</v>
      </c>
      <c r="H1981" s="24" t="str">
        <f t="shared" si="30"/>
        <v>2003_IDT_22</v>
      </c>
      <c r="I1981" s="24">
        <f>VLOOKUP(H1981,inTHLBdata!A:H,7,FALSE)</f>
        <v>0</v>
      </c>
      <c r="J1981" s="24">
        <f>VLOOKUP(H1981,inTHLBdata!A:H,8,FALSE)</f>
        <v>0</v>
      </c>
      <c r="N1981" s="24"/>
    </row>
    <row r="1982" spans="1:14">
      <c r="A1982" s="24">
        <v>2003</v>
      </c>
      <c r="B1982" s="24" t="s">
        <v>193</v>
      </c>
      <c r="C1982" t="str">
        <f>VLOOKUP(B1982,'FHF LUT'!$A$5:$H$81,2,FALSE)</f>
        <v>Douglas-fir Tussock Moth</v>
      </c>
      <c r="D1982" s="24">
        <v>23</v>
      </c>
      <c r="E1982" s="24" t="s">
        <v>27</v>
      </c>
      <c r="F1982" s="24">
        <v>0</v>
      </c>
      <c r="G1982" s="24">
        <v>0</v>
      </c>
      <c r="H1982" s="24" t="str">
        <f t="shared" si="30"/>
        <v>2003_IDT_23</v>
      </c>
      <c r="I1982" s="24">
        <f>VLOOKUP(H1982,inTHLBdata!A:H,7,FALSE)</f>
        <v>0</v>
      </c>
      <c r="J1982" s="24">
        <f>VLOOKUP(H1982,inTHLBdata!A:H,8,FALSE)</f>
        <v>0</v>
      </c>
      <c r="N1982" s="24"/>
    </row>
    <row r="1983" spans="1:14">
      <c r="A1983" s="24">
        <v>2003</v>
      </c>
      <c r="B1983" s="24" t="s">
        <v>193</v>
      </c>
      <c r="C1983" t="str">
        <f>VLOOKUP(B1983,'FHF LUT'!$A$5:$H$81,2,FALSE)</f>
        <v>Douglas-fir Tussock Moth</v>
      </c>
      <c r="D1983" s="24">
        <v>24</v>
      </c>
      <c r="E1983" s="24" t="s">
        <v>17</v>
      </c>
      <c r="F1983" s="24">
        <v>0</v>
      </c>
      <c r="G1983" s="24">
        <v>0</v>
      </c>
      <c r="H1983" s="24" t="str">
        <f t="shared" si="30"/>
        <v>2003_IDT_24</v>
      </c>
      <c r="I1983" s="24">
        <f>VLOOKUP(H1983,inTHLBdata!A:H,7,FALSE)</f>
        <v>0</v>
      </c>
      <c r="J1983" s="24">
        <f>VLOOKUP(H1983,inTHLBdata!A:H,8,FALSE)</f>
        <v>0</v>
      </c>
      <c r="N1983" s="24"/>
    </row>
    <row r="1984" spans="1:14">
      <c r="A1984" s="24">
        <v>2003</v>
      </c>
      <c r="B1984" s="24" t="s">
        <v>193</v>
      </c>
      <c r="C1984" t="str">
        <f>VLOOKUP(B1984,'FHF LUT'!$A$5:$H$81,2,FALSE)</f>
        <v>Douglas-fir Tussock Moth</v>
      </c>
      <c r="D1984" s="24">
        <v>25</v>
      </c>
      <c r="E1984" s="24" t="s">
        <v>23</v>
      </c>
      <c r="F1984" s="24">
        <v>0</v>
      </c>
      <c r="G1984" s="24">
        <v>0</v>
      </c>
      <c r="H1984" s="24" t="str">
        <f t="shared" si="30"/>
        <v>2003_IDT_25</v>
      </c>
      <c r="I1984" s="24">
        <f>VLOOKUP(H1984,inTHLBdata!A:H,7,FALSE)</f>
        <v>0</v>
      </c>
      <c r="J1984" s="24">
        <f>VLOOKUP(H1984,inTHLBdata!A:H,8,FALSE)</f>
        <v>0</v>
      </c>
      <c r="N1984" s="24"/>
    </row>
    <row r="1985" spans="1:14">
      <c r="A1985" s="24">
        <v>2003</v>
      </c>
      <c r="B1985" s="24" t="s">
        <v>193</v>
      </c>
      <c r="C1985" t="str">
        <f>VLOOKUP(B1985,'FHF LUT'!$A$5:$H$81,2,FALSE)</f>
        <v>Douglas-fir Tussock Moth</v>
      </c>
      <c r="D1985" s="24">
        <v>26</v>
      </c>
      <c r="E1985" s="24" t="s">
        <v>14</v>
      </c>
      <c r="F1985" s="24">
        <v>0</v>
      </c>
      <c r="G1985" s="24">
        <v>0</v>
      </c>
      <c r="H1985" s="24" t="str">
        <f t="shared" si="30"/>
        <v>2003_IDT_26</v>
      </c>
      <c r="I1985" s="24">
        <f>VLOOKUP(H1985,inTHLBdata!A:H,7,FALSE)</f>
        <v>0</v>
      </c>
      <c r="J1985" s="24">
        <f>VLOOKUP(H1985,inTHLBdata!A:H,8,FALSE)</f>
        <v>0</v>
      </c>
      <c r="N1985" s="24"/>
    </row>
    <row r="1986" spans="1:14">
      <c r="A1986" s="24">
        <v>2003</v>
      </c>
      <c r="B1986" s="24" t="s">
        <v>193</v>
      </c>
      <c r="C1986" t="str">
        <f>VLOOKUP(B1986,'FHF LUT'!$A$5:$H$81,2,FALSE)</f>
        <v>Douglas-fir Tussock Moth</v>
      </c>
      <c r="D1986" s="24">
        <v>27</v>
      </c>
      <c r="E1986" s="24" t="s">
        <v>21</v>
      </c>
      <c r="F1986" s="24">
        <v>0</v>
      </c>
      <c r="G1986" s="24">
        <v>0</v>
      </c>
      <c r="H1986" s="24" t="str">
        <f t="shared" si="30"/>
        <v>2003_IDT_27</v>
      </c>
      <c r="I1986" s="24">
        <f>VLOOKUP(H1986,inTHLBdata!A:H,7,FALSE)</f>
        <v>0</v>
      </c>
      <c r="J1986" s="24">
        <f>VLOOKUP(H1986,inTHLBdata!A:H,8,FALSE)</f>
        <v>0</v>
      </c>
      <c r="N1986" s="24"/>
    </row>
    <row r="1987" spans="1:14">
      <c r="A1987" s="24">
        <v>2003</v>
      </c>
      <c r="B1987" s="24" t="s">
        <v>193</v>
      </c>
      <c r="C1987" t="str">
        <f>VLOOKUP(B1987,'FHF LUT'!$A$5:$H$81,2,FALSE)</f>
        <v>Douglas-fir Tussock Moth</v>
      </c>
      <c r="D1987" s="24">
        <v>29</v>
      </c>
      <c r="E1987" s="24" t="s">
        <v>9</v>
      </c>
      <c r="F1987" s="24">
        <v>0</v>
      </c>
      <c r="G1987" s="24">
        <v>0</v>
      </c>
      <c r="H1987" s="24" t="str">
        <f t="shared" ref="H1987:H2050" si="31">CONCATENATE(A1987,"_",B1987,"_",D1987)</f>
        <v>2003_IDT_29</v>
      </c>
      <c r="I1987" s="24">
        <f>VLOOKUP(H1987,inTHLBdata!A:H,7,FALSE)</f>
        <v>0</v>
      </c>
      <c r="J1987" s="24">
        <f>VLOOKUP(H1987,inTHLBdata!A:H,8,FALSE)</f>
        <v>0</v>
      </c>
      <c r="N1987" s="24"/>
    </row>
    <row r="1988" spans="1:14">
      <c r="A1988" s="24">
        <v>2003</v>
      </c>
      <c r="B1988" s="24" t="s">
        <v>193</v>
      </c>
      <c r="C1988" t="str">
        <f>VLOOKUP(B1988,'FHF LUT'!$A$5:$H$81,2,FALSE)</f>
        <v>Douglas-fir Tussock Moth</v>
      </c>
      <c r="D1988" s="24">
        <v>30</v>
      </c>
      <c r="E1988" s="24" t="s">
        <v>35</v>
      </c>
      <c r="F1988" s="24">
        <v>0</v>
      </c>
      <c r="G1988" s="24">
        <v>0</v>
      </c>
      <c r="H1988" s="24" t="str">
        <f t="shared" si="31"/>
        <v>2003_IDT_30</v>
      </c>
      <c r="I1988" s="24">
        <f>VLOOKUP(H1988,inTHLBdata!A:H,7,FALSE)</f>
        <v>0</v>
      </c>
      <c r="J1988" s="24">
        <f>VLOOKUP(H1988,inTHLBdata!A:H,8,FALSE)</f>
        <v>0</v>
      </c>
      <c r="N1988" s="24"/>
    </row>
    <row r="1989" spans="1:14">
      <c r="A1989" s="24">
        <v>2003</v>
      </c>
      <c r="B1989" s="24" t="s">
        <v>193</v>
      </c>
      <c r="C1989" t="str">
        <f>VLOOKUP(B1989,'FHF LUT'!$A$5:$H$81,2,FALSE)</f>
        <v>Douglas-fir Tussock Moth</v>
      </c>
      <c r="D1989" s="24">
        <v>31</v>
      </c>
      <c r="E1989" s="24" t="s">
        <v>34</v>
      </c>
      <c r="F1989" s="24">
        <v>0</v>
      </c>
      <c r="G1989" s="24">
        <v>0</v>
      </c>
      <c r="H1989" s="24" t="str">
        <f t="shared" si="31"/>
        <v>2003_IDT_31</v>
      </c>
      <c r="I1989" s="24">
        <f>VLOOKUP(H1989,inTHLBdata!A:H,7,FALSE)</f>
        <v>0</v>
      </c>
      <c r="J1989" s="24">
        <f>VLOOKUP(H1989,inTHLBdata!A:H,8,FALSE)</f>
        <v>0</v>
      </c>
      <c r="N1989" s="24"/>
    </row>
    <row r="1990" spans="1:14">
      <c r="A1990" s="24">
        <v>2003</v>
      </c>
      <c r="B1990" s="24" t="s">
        <v>193</v>
      </c>
      <c r="C1990" t="str">
        <f>VLOOKUP(B1990,'FHF LUT'!$A$5:$H$81,2,FALSE)</f>
        <v>Douglas-fir Tussock Moth</v>
      </c>
      <c r="D1990" s="24">
        <v>38</v>
      </c>
      <c r="E1990" s="24" t="s">
        <v>8</v>
      </c>
      <c r="F1990" s="24">
        <v>0</v>
      </c>
      <c r="G1990" s="24">
        <v>0</v>
      </c>
      <c r="H1990" s="24" t="str">
        <f t="shared" si="31"/>
        <v>2003_IDT_38</v>
      </c>
      <c r="I1990" s="24">
        <f>VLOOKUP(H1990,inTHLBdata!A:H,7,FALSE)</f>
        <v>0</v>
      </c>
      <c r="J1990" s="24">
        <f>VLOOKUP(H1990,inTHLBdata!A:H,8,FALSE)</f>
        <v>0</v>
      </c>
      <c r="N1990" s="24"/>
    </row>
    <row r="1991" spans="1:14">
      <c r="A1991" s="24">
        <v>2003</v>
      </c>
      <c r="B1991" s="24" t="s">
        <v>193</v>
      </c>
      <c r="C1991" t="str">
        <f>VLOOKUP(B1991,'FHF LUT'!$A$5:$H$81,2,FALSE)</f>
        <v>Douglas-fir Tussock Moth</v>
      </c>
      <c r="D1991" s="24">
        <v>39</v>
      </c>
      <c r="E1991" s="24" t="s">
        <v>36</v>
      </c>
      <c r="F1991" s="24">
        <v>0</v>
      </c>
      <c r="G1991" s="24">
        <v>0</v>
      </c>
      <c r="H1991" s="24" t="str">
        <f t="shared" si="31"/>
        <v>2003_IDT_39</v>
      </c>
      <c r="I1991" s="24">
        <f>VLOOKUP(H1991,inTHLBdata!A:H,7,FALSE)</f>
        <v>0</v>
      </c>
      <c r="J1991" s="24">
        <f>VLOOKUP(H1991,inTHLBdata!A:H,8,FALSE)</f>
        <v>0</v>
      </c>
      <c r="N1991" s="24"/>
    </row>
    <row r="1992" spans="1:14">
      <c r="A1992" s="24">
        <v>2003</v>
      </c>
      <c r="B1992" s="24" t="s">
        <v>193</v>
      </c>
      <c r="C1992" t="str">
        <f>VLOOKUP(B1992,'FHF LUT'!$A$5:$H$81,2,FALSE)</f>
        <v>Douglas-fir Tussock Moth</v>
      </c>
      <c r="D1992" s="24">
        <v>40</v>
      </c>
      <c r="E1992" s="24" t="s">
        <v>31</v>
      </c>
      <c r="F1992" s="24">
        <v>0</v>
      </c>
      <c r="G1992" s="24">
        <v>0</v>
      </c>
      <c r="H1992" s="24" t="str">
        <f t="shared" si="31"/>
        <v>2003_IDT_40</v>
      </c>
      <c r="I1992" s="24">
        <f>VLOOKUP(H1992,inTHLBdata!A:H,7,FALSE)</f>
        <v>0</v>
      </c>
      <c r="J1992" s="24">
        <f>VLOOKUP(H1992,inTHLBdata!A:H,8,FALSE)</f>
        <v>0</v>
      </c>
      <c r="N1992" s="24"/>
    </row>
    <row r="1993" spans="1:14">
      <c r="A1993" s="24">
        <v>2003</v>
      </c>
      <c r="B1993" s="24" t="s">
        <v>193</v>
      </c>
      <c r="C1993" t="str">
        <f>VLOOKUP(B1993,'FHF LUT'!$A$5:$H$81,2,FALSE)</f>
        <v>Douglas-fir Tussock Moth</v>
      </c>
      <c r="D1993" s="24">
        <v>41</v>
      </c>
      <c r="E1993" s="24" t="s">
        <v>26</v>
      </c>
      <c r="F1993" s="24">
        <v>0</v>
      </c>
      <c r="G1993" s="24">
        <v>0</v>
      </c>
      <c r="H1993" s="24" t="str">
        <f t="shared" si="31"/>
        <v>2003_IDT_41</v>
      </c>
      <c r="I1993" s="24">
        <f>VLOOKUP(H1993,inTHLBdata!A:H,7,FALSE)</f>
        <v>0</v>
      </c>
      <c r="J1993" s="24">
        <f>VLOOKUP(H1993,inTHLBdata!A:H,8,FALSE)</f>
        <v>0</v>
      </c>
      <c r="N1993" s="24"/>
    </row>
    <row r="1994" spans="1:14">
      <c r="A1994" s="24">
        <v>2003</v>
      </c>
      <c r="B1994" s="24" t="s">
        <v>193</v>
      </c>
      <c r="C1994" t="str">
        <f>VLOOKUP(B1994,'FHF LUT'!$A$5:$H$81,2,FALSE)</f>
        <v>Douglas-fir Tussock Moth</v>
      </c>
      <c r="D1994" s="24">
        <v>43</v>
      </c>
      <c r="E1994" s="24" t="s">
        <v>20</v>
      </c>
      <c r="F1994" s="24">
        <v>0</v>
      </c>
      <c r="G1994" s="24">
        <v>0</v>
      </c>
      <c r="H1994" s="24" t="str">
        <f t="shared" si="31"/>
        <v>2003_IDT_43</v>
      </c>
      <c r="I1994" s="24">
        <f>VLOOKUP(H1994,inTHLBdata!A:H,7,FALSE)</f>
        <v>0</v>
      </c>
      <c r="J1994" s="24">
        <f>VLOOKUP(H1994,inTHLBdata!A:H,8,FALSE)</f>
        <v>0</v>
      </c>
      <c r="N1994" s="24"/>
    </row>
    <row r="1995" spans="1:14">
      <c r="A1995" s="24">
        <v>2003</v>
      </c>
      <c r="B1995" s="24" t="s">
        <v>193</v>
      </c>
      <c r="C1995" t="str">
        <f>VLOOKUP(B1995,'FHF LUT'!$A$5:$H$81,2,FALSE)</f>
        <v>Douglas-fir Tussock Moth</v>
      </c>
      <c r="D1995" s="24">
        <v>44</v>
      </c>
      <c r="E1995" s="24" t="s">
        <v>3</v>
      </c>
      <c r="F1995" s="24">
        <v>0</v>
      </c>
      <c r="G1995" s="24">
        <v>0</v>
      </c>
      <c r="H1995" s="24" t="str">
        <f t="shared" si="31"/>
        <v>2003_IDT_44</v>
      </c>
      <c r="I1995" s="24">
        <f>VLOOKUP(H1995,inTHLBdata!A:H,7,FALSE)</f>
        <v>0</v>
      </c>
      <c r="J1995" s="24">
        <f>VLOOKUP(H1995,inTHLBdata!A:H,8,FALSE)</f>
        <v>0</v>
      </c>
      <c r="N1995" s="24"/>
    </row>
    <row r="1996" spans="1:14">
      <c r="A1996" s="24">
        <v>2003</v>
      </c>
      <c r="B1996" s="24" t="s">
        <v>193</v>
      </c>
      <c r="C1996" t="str">
        <f>VLOOKUP(B1996,'FHF LUT'!$A$5:$H$81,2,FALSE)</f>
        <v>Douglas-fir Tussock Moth</v>
      </c>
      <c r="D1996" s="24">
        <v>45</v>
      </c>
      <c r="E1996" s="24" t="s">
        <v>5</v>
      </c>
      <c r="F1996" s="24">
        <v>0</v>
      </c>
      <c r="G1996" s="24">
        <v>0</v>
      </c>
      <c r="H1996" s="24" t="str">
        <f t="shared" si="31"/>
        <v>2003_IDT_45</v>
      </c>
      <c r="I1996" s="24">
        <f>VLOOKUP(H1996,inTHLBdata!A:H,7,FALSE)</f>
        <v>0</v>
      </c>
      <c r="J1996" s="24">
        <f>VLOOKUP(H1996,inTHLBdata!A:H,8,FALSE)</f>
        <v>0</v>
      </c>
      <c r="N1996" s="24"/>
    </row>
    <row r="1997" spans="1:14">
      <c r="A1997" s="24">
        <v>2003</v>
      </c>
      <c r="B1997" s="24" t="s">
        <v>193</v>
      </c>
      <c r="C1997" t="str">
        <f>VLOOKUP(B1997,'FHF LUT'!$A$5:$H$81,2,FALSE)</f>
        <v>Douglas-fir Tussock Moth</v>
      </c>
      <c r="D1997" s="24">
        <v>46</v>
      </c>
      <c r="E1997" s="24" t="s">
        <v>234</v>
      </c>
      <c r="F1997" s="24">
        <v>0</v>
      </c>
      <c r="G1997" s="24">
        <v>0</v>
      </c>
      <c r="H1997" s="24" t="str">
        <f t="shared" si="31"/>
        <v>2003_IDT_46</v>
      </c>
      <c r="I1997" s="24">
        <f>VLOOKUP(H1997,inTHLBdata!A:H,7,FALSE)</f>
        <v>0</v>
      </c>
      <c r="J1997" s="24">
        <f>VLOOKUP(H1997,inTHLBdata!A:H,8,FALSE)</f>
        <v>0</v>
      </c>
      <c r="N1997" s="24"/>
    </row>
    <row r="1998" spans="1:14">
      <c r="A1998" s="24">
        <v>2003</v>
      </c>
      <c r="B1998" s="24" t="s">
        <v>193</v>
      </c>
      <c r="C1998" t="str">
        <f>VLOOKUP(B1998,'FHF LUT'!$A$5:$H$81,2,FALSE)</f>
        <v>Douglas-fir Tussock Moth</v>
      </c>
      <c r="D1998" s="24">
        <v>47</v>
      </c>
      <c r="E1998" s="24" t="s">
        <v>233</v>
      </c>
      <c r="F1998" s="24">
        <v>0</v>
      </c>
      <c r="G1998" s="24">
        <v>0</v>
      </c>
      <c r="H1998" s="24" t="str">
        <f t="shared" si="31"/>
        <v>2003_IDT_47</v>
      </c>
      <c r="I1998" s="24">
        <f>VLOOKUP(H1998,inTHLBdata!A:H,7,FALSE)</f>
        <v>0</v>
      </c>
      <c r="J1998" s="24">
        <f>VLOOKUP(H1998,inTHLBdata!A:H,8,FALSE)</f>
        <v>0</v>
      </c>
      <c r="N1998" s="24"/>
    </row>
    <row r="1999" spans="1:14">
      <c r="A1999" s="24">
        <v>2003</v>
      </c>
      <c r="B1999" s="24" t="s">
        <v>193</v>
      </c>
      <c r="C1999" t="str">
        <f>VLOOKUP(B1999,'FHF LUT'!$A$5:$H$81,2,FALSE)</f>
        <v>Douglas-fir Tussock Moth</v>
      </c>
      <c r="D1999" s="24">
        <v>48</v>
      </c>
      <c r="E1999" s="24" t="s">
        <v>235</v>
      </c>
      <c r="F1999" s="24">
        <v>0</v>
      </c>
      <c r="G1999" s="24">
        <v>0</v>
      </c>
      <c r="H1999" s="24" t="str">
        <f t="shared" si="31"/>
        <v>2003_IDT_48</v>
      </c>
      <c r="I1999" s="24">
        <f>VLOOKUP(H1999,inTHLBdata!A:H,7,FALSE)</f>
        <v>0</v>
      </c>
      <c r="J1999" s="24">
        <f>VLOOKUP(H1999,inTHLBdata!A:H,8,FALSE)</f>
        <v>0</v>
      </c>
      <c r="N1999" s="24"/>
    </row>
    <row r="2000" spans="1:14">
      <c r="A2000" s="24">
        <v>2003</v>
      </c>
      <c r="B2000" s="24" t="s">
        <v>188</v>
      </c>
      <c r="C2000" t="str">
        <f>VLOOKUP(B2000,'FHF LUT'!$A$5:$H$81,2,FALSE)</f>
        <v>Fire</v>
      </c>
      <c r="D2000" s="24">
        <v>1</v>
      </c>
      <c r="E2000" s="24" t="s">
        <v>10</v>
      </c>
      <c r="F2000" s="24">
        <v>0</v>
      </c>
      <c r="G2000" s="24">
        <v>0</v>
      </c>
      <c r="H2000" s="24" t="str">
        <f t="shared" si="31"/>
        <v>2003_NB_1</v>
      </c>
      <c r="I2000" s="24">
        <f>VLOOKUP(H2000,inTHLBdata!A:H,7,FALSE)</f>
        <v>0</v>
      </c>
      <c r="J2000" s="24">
        <f>VLOOKUP(H2000,inTHLBdata!A:H,8,FALSE)</f>
        <v>0</v>
      </c>
      <c r="N2000" s="24"/>
    </row>
    <row r="2001" spans="1:14">
      <c r="A2001" s="24">
        <v>2003</v>
      </c>
      <c r="B2001" s="24" t="s">
        <v>188</v>
      </c>
      <c r="C2001" t="str">
        <f>VLOOKUP(B2001,'FHF LUT'!$A$5:$H$81,2,FALSE)</f>
        <v>Fire</v>
      </c>
      <c r="D2001" s="24">
        <v>2</v>
      </c>
      <c r="E2001" s="24" t="s">
        <v>22</v>
      </c>
      <c r="F2001" s="24">
        <v>539</v>
      </c>
      <c r="G2001" s="24">
        <v>455</v>
      </c>
      <c r="H2001" s="24" t="str">
        <f t="shared" si="31"/>
        <v>2003_NB_2</v>
      </c>
      <c r="I2001" s="24">
        <f>VLOOKUP(H2001,inTHLBdata!A:H,7,FALSE)</f>
        <v>120</v>
      </c>
      <c r="J2001" s="24">
        <f>VLOOKUP(H2001,inTHLBdata!A:H,8,FALSE)</f>
        <v>120</v>
      </c>
      <c r="N2001" s="24"/>
    </row>
    <row r="2002" spans="1:14">
      <c r="A2002" s="24">
        <v>2003</v>
      </c>
      <c r="B2002" s="24" t="s">
        <v>188</v>
      </c>
      <c r="C2002" t="str">
        <f>VLOOKUP(B2002,'FHF LUT'!$A$5:$H$81,2,FALSE)</f>
        <v>Fire</v>
      </c>
      <c r="D2002" s="24">
        <v>3</v>
      </c>
      <c r="E2002" s="24" t="s">
        <v>13</v>
      </c>
      <c r="F2002" s="24">
        <v>0</v>
      </c>
      <c r="G2002" s="24">
        <v>0</v>
      </c>
      <c r="H2002" s="24" t="str">
        <f t="shared" si="31"/>
        <v>2003_NB_3</v>
      </c>
      <c r="I2002" s="24">
        <f>VLOOKUP(H2002,inTHLBdata!A:H,7,FALSE)</f>
        <v>0</v>
      </c>
      <c r="J2002" s="24">
        <f>VLOOKUP(H2002,inTHLBdata!A:H,8,FALSE)</f>
        <v>0</v>
      </c>
      <c r="N2002" s="24"/>
    </row>
    <row r="2003" spans="1:14">
      <c r="A2003" s="24">
        <v>2003</v>
      </c>
      <c r="B2003" s="24" t="s">
        <v>188</v>
      </c>
      <c r="C2003" t="str">
        <f>VLOOKUP(B2003,'FHF LUT'!$A$5:$H$81,2,FALSE)</f>
        <v>Fire</v>
      </c>
      <c r="D2003" s="24">
        <v>4</v>
      </c>
      <c r="E2003" s="24" t="s">
        <v>28</v>
      </c>
      <c r="F2003" s="24">
        <v>0</v>
      </c>
      <c r="G2003" s="24">
        <v>0</v>
      </c>
      <c r="H2003" s="24" t="str">
        <f t="shared" si="31"/>
        <v>2003_NB_4</v>
      </c>
      <c r="I2003" s="24">
        <f>VLOOKUP(H2003,inTHLBdata!A:H,7,FALSE)</f>
        <v>0</v>
      </c>
      <c r="J2003" s="24">
        <f>VLOOKUP(H2003,inTHLBdata!A:H,8,FALSE)</f>
        <v>0</v>
      </c>
      <c r="N2003" s="24"/>
    </row>
    <row r="2004" spans="1:14">
      <c r="A2004" s="24">
        <v>2003</v>
      </c>
      <c r="B2004" s="24" t="s">
        <v>188</v>
      </c>
      <c r="C2004" t="str">
        <f>VLOOKUP(B2004,'FHF LUT'!$A$5:$H$81,2,FALSE)</f>
        <v>Fire</v>
      </c>
      <c r="D2004" s="24">
        <v>5</v>
      </c>
      <c r="E2004" s="24" t="s">
        <v>16</v>
      </c>
      <c r="F2004" s="24">
        <v>836</v>
      </c>
      <c r="G2004" s="24">
        <v>836</v>
      </c>
      <c r="H2004" s="24" t="str">
        <f t="shared" si="31"/>
        <v>2003_NB_5</v>
      </c>
      <c r="I2004" s="24">
        <f>VLOOKUP(H2004,inTHLBdata!A:H,7,FALSE)</f>
        <v>293</v>
      </c>
      <c r="J2004" s="24">
        <f>VLOOKUP(H2004,inTHLBdata!A:H,8,FALSE)</f>
        <v>293</v>
      </c>
      <c r="N2004" s="24"/>
    </row>
    <row r="2005" spans="1:14">
      <c r="A2005" s="24">
        <v>2003</v>
      </c>
      <c r="B2005" s="24" t="s">
        <v>188</v>
      </c>
      <c r="C2005" t="str">
        <f>VLOOKUP(B2005,'FHF LUT'!$A$5:$H$81,2,FALSE)</f>
        <v>Fire</v>
      </c>
      <c r="D2005" s="24">
        <v>7</v>
      </c>
      <c r="E2005" s="24" t="s">
        <v>25</v>
      </c>
      <c r="F2005" s="24">
        <v>125</v>
      </c>
      <c r="G2005" s="24">
        <v>125</v>
      </c>
      <c r="H2005" s="24" t="str">
        <f t="shared" si="31"/>
        <v>2003_NB_7</v>
      </c>
      <c r="I2005" s="24">
        <f>VLOOKUP(H2005,inTHLBdata!A:H,7,FALSE)</f>
        <v>125</v>
      </c>
      <c r="J2005" s="24">
        <f>VLOOKUP(H2005,inTHLBdata!A:H,8,FALSE)</f>
        <v>125</v>
      </c>
      <c r="N2005" s="24"/>
    </row>
    <row r="2006" spans="1:14">
      <c r="A2006" s="24">
        <v>2003</v>
      </c>
      <c r="B2006" s="24" t="s">
        <v>188</v>
      </c>
      <c r="C2006" t="str">
        <f>VLOOKUP(B2006,'FHF LUT'!$A$5:$H$81,2,FALSE)</f>
        <v>Fire</v>
      </c>
      <c r="D2006" s="24">
        <v>8</v>
      </c>
      <c r="E2006" s="24" t="s">
        <v>29</v>
      </c>
      <c r="F2006" s="24">
        <v>4418</v>
      </c>
      <c r="G2006" s="24">
        <v>4418</v>
      </c>
      <c r="H2006" s="24" t="str">
        <f t="shared" si="31"/>
        <v>2003_NB_8</v>
      </c>
      <c r="I2006" s="24">
        <f>VLOOKUP(H2006,inTHLBdata!A:H,7,FALSE)</f>
        <v>847</v>
      </c>
      <c r="J2006" s="24">
        <f>VLOOKUP(H2006,inTHLBdata!A:H,8,FALSE)</f>
        <v>847</v>
      </c>
      <c r="N2006" s="24"/>
    </row>
    <row r="2007" spans="1:14">
      <c r="A2007" s="24">
        <v>2003</v>
      </c>
      <c r="B2007" s="24" t="s">
        <v>188</v>
      </c>
      <c r="C2007" t="str">
        <f>VLOOKUP(B2007,'FHF LUT'!$A$5:$H$81,2,FALSE)</f>
        <v>Fire</v>
      </c>
      <c r="D2007" s="24">
        <v>9</v>
      </c>
      <c r="E2007" s="24" t="s">
        <v>7</v>
      </c>
      <c r="F2007" s="24">
        <v>6646</v>
      </c>
      <c r="G2007" s="24">
        <v>6408</v>
      </c>
      <c r="H2007" s="24" t="str">
        <f t="shared" si="31"/>
        <v>2003_NB_9</v>
      </c>
      <c r="I2007" s="24">
        <f>VLOOKUP(H2007,inTHLBdata!A:H,7,FALSE)</f>
        <v>928</v>
      </c>
      <c r="J2007" s="24">
        <f>VLOOKUP(H2007,inTHLBdata!A:H,8,FALSE)</f>
        <v>925</v>
      </c>
      <c r="N2007" s="24"/>
    </row>
    <row r="2008" spans="1:14">
      <c r="A2008" s="24">
        <v>2003</v>
      </c>
      <c r="B2008" s="24" t="s">
        <v>188</v>
      </c>
      <c r="C2008" t="str">
        <f>VLOOKUP(B2008,'FHF LUT'!$A$5:$H$81,2,FALSE)</f>
        <v>Fire</v>
      </c>
      <c r="D2008" s="24">
        <v>10</v>
      </c>
      <c r="E2008" s="24" t="s">
        <v>18</v>
      </c>
      <c r="F2008" s="24">
        <v>0</v>
      </c>
      <c r="G2008" s="24">
        <v>0</v>
      </c>
      <c r="H2008" s="24" t="str">
        <f t="shared" si="31"/>
        <v>2003_NB_10</v>
      </c>
      <c r="I2008" s="24">
        <f>VLOOKUP(H2008,inTHLBdata!A:H,7,FALSE)</f>
        <v>0</v>
      </c>
      <c r="J2008" s="24">
        <f>VLOOKUP(H2008,inTHLBdata!A:H,8,FALSE)</f>
        <v>0</v>
      </c>
      <c r="N2008" s="24"/>
    </row>
    <row r="2009" spans="1:14">
      <c r="A2009" s="24">
        <v>2003</v>
      </c>
      <c r="B2009" s="24" t="s">
        <v>188</v>
      </c>
      <c r="C2009" t="str">
        <f>VLOOKUP(B2009,'FHF LUT'!$A$5:$H$81,2,FALSE)</f>
        <v>Fire</v>
      </c>
      <c r="D2009" s="24">
        <v>11</v>
      </c>
      <c r="E2009" s="24" t="s">
        <v>4</v>
      </c>
      <c r="F2009" s="24">
        <v>0</v>
      </c>
      <c r="G2009" s="24">
        <v>0</v>
      </c>
      <c r="H2009" s="24" t="str">
        <f t="shared" si="31"/>
        <v>2003_NB_11</v>
      </c>
      <c r="I2009" s="24">
        <f>VLOOKUP(H2009,inTHLBdata!A:H,7,FALSE)</f>
        <v>0</v>
      </c>
      <c r="J2009" s="24">
        <f>VLOOKUP(H2009,inTHLBdata!A:H,8,FALSE)</f>
        <v>0</v>
      </c>
      <c r="N2009" s="24"/>
    </row>
    <row r="2010" spans="1:14">
      <c r="A2010" s="24">
        <v>2003</v>
      </c>
      <c r="B2010" s="24" t="s">
        <v>188</v>
      </c>
      <c r="C2010" t="str">
        <f>VLOOKUP(B2010,'FHF LUT'!$A$5:$H$81,2,FALSE)</f>
        <v>Fire</v>
      </c>
      <c r="D2010" s="24">
        <v>12</v>
      </c>
      <c r="E2010" s="24" t="s">
        <v>11</v>
      </c>
      <c r="F2010" s="24">
        <v>0</v>
      </c>
      <c r="G2010" s="24">
        <v>0</v>
      </c>
      <c r="H2010" s="24" t="str">
        <f t="shared" si="31"/>
        <v>2003_NB_12</v>
      </c>
      <c r="I2010" s="24">
        <f>VLOOKUP(H2010,inTHLBdata!A:H,7,FALSE)</f>
        <v>0</v>
      </c>
      <c r="J2010" s="24">
        <f>VLOOKUP(H2010,inTHLBdata!A:H,8,FALSE)</f>
        <v>0</v>
      </c>
      <c r="N2010" s="24"/>
    </row>
    <row r="2011" spans="1:14">
      <c r="A2011" s="24">
        <v>2003</v>
      </c>
      <c r="B2011" s="24" t="s">
        <v>188</v>
      </c>
      <c r="C2011" t="str">
        <f>VLOOKUP(B2011,'FHF LUT'!$A$5:$H$81,2,FALSE)</f>
        <v>Fire</v>
      </c>
      <c r="D2011" s="24">
        <v>13</v>
      </c>
      <c r="E2011" s="24" t="s">
        <v>24</v>
      </c>
      <c r="F2011" s="24">
        <v>460</v>
      </c>
      <c r="G2011" s="24">
        <v>460</v>
      </c>
      <c r="H2011" s="24" t="str">
        <f t="shared" si="31"/>
        <v>2003_NB_13</v>
      </c>
      <c r="I2011" s="24">
        <f>VLOOKUP(H2011,inTHLBdata!A:H,7,FALSE)</f>
        <v>0</v>
      </c>
      <c r="J2011" s="24">
        <f>VLOOKUP(H2011,inTHLBdata!A:H,8,FALSE)</f>
        <v>0</v>
      </c>
      <c r="N2011" s="24"/>
    </row>
    <row r="2012" spans="1:14">
      <c r="A2012" s="24">
        <v>2003</v>
      </c>
      <c r="B2012" s="24" t="s">
        <v>188</v>
      </c>
      <c r="C2012" t="str">
        <f>VLOOKUP(B2012,'FHF LUT'!$A$5:$H$81,2,FALSE)</f>
        <v>Fire</v>
      </c>
      <c r="D2012" s="24">
        <v>14</v>
      </c>
      <c r="E2012" s="24" t="s">
        <v>30</v>
      </c>
      <c r="F2012" s="24">
        <v>0</v>
      </c>
      <c r="G2012" s="24">
        <v>0</v>
      </c>
      <c r="H2012" s="24" t="str">
        <f t="shared" si="31"/>
        <v>2003_NB_14</v>
      </c>
      <c r="I2012" s="24">
        <f>VLOOKUP(H2012,inTHLBdata!A:H,7,FALSE)</f>
        <v>0</v>
      </c>
      <c r="J2012" s="24">
        <f>VLOOKUP(H2012,inTHLBdata!A:H,8,FALSE)</f>
        <v>0</v>
      </c>
      <c r="N2012" s="24"/>
    </row>
    <row r="2013" spans="1:14">
      <c r="A2013" s="24">
        <v>2003</v>
      </c>
      <c r="B2013" s="24" t="s">
        <v>188</v>
      </c>
      <c r="C2013" t="str">
        <f>VLOOKUP(B2013,'FHF LUT'!$A$5:$H$81,2,FALSE)</f>
        <v>Fire</v>
      </c>
      <c r="D2013" s="24">
        <v>15</v>
      </c>
      <c r="E2013" s="24" t="s">
        <v>33</v>
      </c>
      <c r="F2013" s="24">
        <v>0</v>
      </c>
      <c r="G2013" s="24">
        <v>0</v>
      </c>
      <c r="H2013" s="24" t="str">
        <f t="shared" si="31"/>
        <v>2003_NB_15</v>
      </c>
      <c r="I2013" s="24">
        <f>VLOOKUP(H2013,inTHLBdata!A:H,7,FALSE)</f>
        <v>0</v>
      </c>
      <c r="J2013" s="24">
        <f>VLOOKUP(H2013,inTHLBdata!A:H,8,FALSE)</f>
        <v>0</v>
      </c>
      <c r="N2013" s="24"/>
    </row>
    <row r="2014" spans="1:14">
      <c r="A2014" s="24">
        <v>2003</v>
      </c>
      <c r="B2014" s="24" t="s">
        <v>188</v>
      </c>
      <c r="C2014" t="str">
        <f>VLOOKUP(B2014,'FHF LUT'!$A$5:$H$81,2,FALSE)</f>
        <v>Fire</v>
      </c>
      <c r="D2014" s="24">
        <v>16</v>
      </c>
      <c r="E2014" s="24" t="s">
        <v>12</v>
      </c>
      <c r="F2014" s="24">
        <v>0</v>
      </c>
      <c r="G2014" s="24">
        <v>0</v>
      </c>
      <c r="H2014" s="24" t="str">
        <f t="shared" si="31"/>
        <v>2003_NB_16</v>
      </c>
      <c r="I2014" s="24">
        <f>VLOOKUP(H2014,inTHLBdata!A:H,7,FALSE)</f>
        <v>0</v>
      </c>
      <c r="J2014" s="24">
        <f>VLOOKUP(H2014,inTHLBdata!A:H,8,FALSE)</f>
        <v>0</v>
      </c>
      <c r="N2014" s="24"/>
    </row>
    <row r="2015" spans="1:14">
      <c r="A2015" s="24">
        <v>2003</v>
      </c>
      <c r="B2015" s="24" t="s">
        <v>188</v>
      </c>
      <c r="C2015" t="str">
        <f>VLOOKUP(B2015,'FHF LUT'!$A$5:$H$81,2,FALSE)</f>
        <v>Fire</v>
      </c>
      <c r="D2015" s="24">
        <v>17</v>
      </c>
      <c r="E2015" s="24" t="s">
        <v>32</v>
      </c>
      <c r="F2015" s="24">
        <v>0</v>
      </c>
      <c r="G2015" s="24">
        <v>0</v>
      </c>
      <c r="H2015" s="24" t="str">
        <f t="shared" si="31"/>
        <v>2003_NB_17</v>
      </c>
      <c r="I2015" s="24">
        <f>VLOOKUP(H2015,inTHLBdata!A:H,7,FALSE)</f>
        <v>0</v>
      </c>
      <c r="J2015" s="24">
        <f>VLOOKUP(H2015,inTHLBdata!A:H,8,FALSE)</f>
        <v>0</v>
      </c>
      <c r="N2015" s="24"/>
    </row>
    <row r="2016" spans="1:14">
      <c r="A2016" s="24">
        <v>2003</v>
      </c>
      <c r="B2016" s="24" t="s">
        <v>188</v>
      </c>
      <c r="C2016" t="str">
        <f>VLOOKUP(B2016,'FHF LUT'!$A$5:$H$81,2,FALSE)</f>
        <v>Fire</v>
      </c>
      <c r="D2016" s="24">
        <v>18</v>
      </c>
      <c r="E2016" s="24" t="s">
        <v>15</v>
      </c>
      <c r="F2016" s="24">
        <v>0</v>
      </c>
      <c r="G2016" s="24">
        <v>0</v>
      </c>
      <c r="H2016" s="24" t="str">
        <f t="shared" si="31"/>
        <v>2003_NB_18</v>
      </c>
      <c r="I2016" s="24">
        <f>VLOOKUP(H2016,inTHLBdata!A:H,7,FALSE)</f>
        <v>0</v>
      </c>
      <c r="J2016" s="24">
        <f>VLOOKUP(H2016,inTHLBdata!A:H,8,FALSE)</f>
        <v>0</v>
      </c>
      <c r="N2016" s="24"/>
    </row>
    <row r="2017" spans="1:14">
      <c r="A2017" s="24">
        <v>2003</v>
      </c>
      <c r="B2017" s="24" t="s">
        <v>188</v>
      </c>
      <c r="C2017" t="str">
        <f>VLOOKUP(B2017,'FHF LUT'!$A$5:$H$81,2,FALSE)</f>
        <v>Fire</v>
      </c>
      <c r="D2017" s="24">
        <v>20</v>
      </c>
      <c r="E2017" s="24" t="s">
        <v>6</v>
      </c>
      <c r="F2017" s="24">
        <v>0</v>
      </c>
      <c r="G2017" s="24">
        <v>0</v>
      </c>
      <c r="H2017" s="24" t="str">
        <f t="shared" si="31"/>
        <v>2003_NB_20</v>
      </c>
      <c r="I2017" s="24">
        <f>VLOOKUP(H2017,inTHLBdata!A:H,7,FALSE)</f>
        <v>0</v>
      </c>
      <c r="J2017" s="24">
        <f>VLOOKUP(H2017,inTHLBdata!A:H,8,FALSE)</f>
        <v>0</v>
      </c>
      <c r="N2017" s="24"/>
    </row>
    <row r="2018" spans="1:14">
      <c r="A2018" s="24">
        <v>2003</v>
      </c>
      <c r="B2018" s="24" t="s">
        <v>188</v>
      </c>
      <c r="C2018" t="str">
        <f>VLOOKUP(B2018,'FHF LUT'!$A$5:$H$81,2,FALSE)</f>
        <v>Fire</v>
      </c>
      <c r="D2018" s="24">
        <v>22</v>
      </c>
      <c r="E2018" s="24" t="s">
        <v>19</v>
      </c>
      <c r="F2018" s="24">
        <v>0</v>
      </c>
      <c r="G2018" s="24">
        <v>0</v>
      </c>
      <c r="H2018" s="24" t="str">
        <f t="shared" si="31"/>
        <v>2003_NB_22</v>
      </c>
      <c r="I2018" s="24">
        <f>VLOOKUP(H2018,inTHLBdata!A:H,7,FALSE)</f>
        <v>0</v>
      </c>
      <c r="J2018" s="24">
        <f>VLOOKUP(H2018,inTHLBdata!A:H,8,FALSE)</f>
        <v>0</v>
      </c>
      <c r="N2018" s="24"/>
    </row>
    <row r="2019" spans="1:14">
      <c r="A2019" s="24">
        <v>2003</v>
      </c>
      <c r="B2019" s="24" t="s">
        <v>188</v>
      </c>
      <c r="C2019" t="str">
        <f>VLOOKUP(B2019,'FHF LUT'!$A$5:$H$81,2,FALSE)</f>
        <v>Fire</v>
      </c>
      <c r="D2019" s="24">
        <v>23</v>
      </c>
      <c r="E2019" s="24" t="s">
        <v>27</v>
      </c>
      <c r="F2019" s="24">
        <v>98844</v>
      </c>
      <c r="G2019" s="24">
        <v>90826</v>
      </c>
      <c r="H2019" s="24" t="str">
        <f t="shared" si="31"/>
        <v>2003_NB_23</v>
      </c>
      <c r="I2019" s="24">
        <f>VLOOKUP(H2019,inTHLBdata!A:H,7,FALSE)</f>
        <v>28676</v>
      </c>
      <c r="J2019" s="24">
        <f>VLOOKUP(H2019,inTHLBdata!A:H,8,FALSE)</f>
        <v>21088</v>
      </c>
      <c r="N2019" s="24"/>
    </row>
    <row r="2020" spans="1:14">
      <c r="A2020" s="24">
        <v>2003</v>
      </c>
      <c r="B2020" s="24" t="s">
        <v>188</v>
      </c>
      <c r="C2020" t="str">
        <f>VLOOKUP(B2020,'FHF LUT'!$A$5:$H$81,2,FALSE)</f>
        <v>Fire</v>
      </c>
      <c r="D2020" s="24">
        <v>24</v>
      </c>
      <c r="E2020" s="24" t="s">
        <v>17</v>
      </c>
      <c r="F2020" s="24">
        <v>0</v>
      </c>
      <c r="G2020" s="24">
        <v>0</v>
      </c>
      <c r="H2020" s="24" t="str">
        <f t="shared" si="31"/>
        <v>2003_NB_24</v>
      </c>
      <c r="I2020" s="24">
        <f>VLOOKUP(H2020,inTHLBdata!A:H,7,FALSE)</f>
        <v>0</v>
      </c>
      <c r="J2020" s="24">
        <f>VLOOKUP(H2020,inTHLBdata!A:H,8,FALSE)</f>
        <v>0</v>
      </c>
      <c r="N2020" s="24"/>
    </row>
    <row r="2021" spans="1:14">
      <c r="A2021" s="24">
        <v>2003</v>
      </c>
      <c r="B2021" s="24" t="s">
        <v>188</v>
      </c>
      <c r="C2021" t="str">
        <f>VLOOKUP(B2021,'FHF LUT'!$A$5:$H$81,2,FALSE)</f>
        <v>Fire</v>
      </c>
      <c r="D2021" s="24">
        <v>25</v>
      </c>
      <c r="E2021" s="24" t="s">
        <v>23</v>
      </c>
      <c r="F2021" s="24">
        <v>0</v>
      </c>
      <c r="G2021" s="24">
        <v>0</v>
      </c>
      <c r="H2021" s="24" t="str">
        <f t="shared" si="31"/>
        <v>2003_NB_25</v>
      </c>
      <c r="I2021" s="24">
        <f>VLOOKUP(H2021,inTHLBdata!A:H,7,FALSE)</f>
        <v>0</v>
      </c>
      <c r="J2021" s="24">
        <f>VLOOKUP(H2021,inTHLBdata!A:H,8,FALSE)</f>
        <v>0</v>
      </c>
      <c r="N2021" s="24"/>
    </row>
    <row r="2022" spans="1:14">
      <c r="A2022" s="24">
        <v>2003</v>
      </c>
      <c r="B2022" s="24" t="s">
        <v>188</v>
      </c>
      <c r="C2022" t="str">
        <f>VLOOKUP(B2022,'FHF LUT'!$A$5:$H$81,2,FALSE)</f>
        <v>Fire</v>
      </c>
      <c r="D2022" s="24">
        <v>26</v>
      </c>
      <c r="E2022" s="24" t="s">
        <v>14</v>
      </c>
      <c r="F2022" s="24">
        <v>21995</v>
      </c>
      <c r="G2022" s="24">
        <v>21567</v>
      </c>
      <c r="H2022" s="24" t="str">
        <f t="shared" si="31"/>
        <v>2003_NB_26</v>
      </c>
      <c r="I2022" s="24">
        <f>VLOOKUP(H2022,inTHLBdata!A:H,7,FALSE)</f>
        <v>171</v>
      </c>
      <c r="J2022" s="24">
        <f>VLOOKUP(H2022,inTHLBdata!A:H,8,FALSE)</f>
        <v>171</v>
      </c>
      <c r="N2022" s="24"/>
    </row>
    <row r="2023" spans="1:14">
      <c r="A2023" s="24">
        <v>2003</v>
      </c>
      <c r="B2023" s="24" t="s">
        <v>188</v>
      </c>
      <c r="C2023" t="str">
        <f>VLOOKUP(B2023,'FHF LUT'!$A$5:$H$81,2,FALSE)</f>
        <v>Fire</v>
      </c>
      <c r="D2023" s="24">
        <v>27</v>
      </c>
      <c r="E2023" s="24" t="s">
        <v>21</v>
      </c>
      <c r="F2023" s="24">
        <v>0</v>
      </c>
      <c r="G2023" s="24">
        <v>0</v>
      </c>
      <c r="H2023" s="24" t="str">
        <f t="shared" si="31"/>
        <v>2003_NB_27</v>
      </c>
      <c r="I2023" s="24">
        <f>VLOOKUP(H2023,inTHLBdata!A:H,7,FALSE)</f>
        <v>0</v>
      </c>
      <c r="J2023" s="24">
        <f>VLOOKUP(H2023,inTHLBdata!A:H,8,FALSE)</f>
        <v>0</v>
      </c>
      <c r="N2023" s="24"/>
    </row>
    <row r="2024" spans="1:14">
      <c r="A2024" s="24">
        <v>2003</v>
      </c>
      <c r="B2024" s="24" t="s">
        <v>188</v>
      </c>
      <c r="C2024" t="str">
        <f>VLOOKUP(B2024,'FHF LUT'!$A$5:$H$81,2,FALSE)</f>
        <v>Fire</v>
      </c>
      <c r="D2024" s="24">
        <v>29</v>
      </c>
      <c r="E2024" s="24" t="s">
        <v>9</v>
      </c>
      <c r="F2024" s="24">
        <v>550304</v>
      </c>
      <c r="G2024" s="24">
        <v>548458</v>
      </c>
      <c r="H2024" s="24" t="str">
        <f t="shared" si="31"/>
        <v>2003_NB_29</v>
      </c>
      <c r="I2024" s="24">
        <f>VLOOKUP(H2024,inTHLBdata!A:H,7,FALSE)</f>
        <v>184376</v>
      </c>
      <c r="J2024" s="24">
        <f>VLOOKUP(H2024,inTHLBdata!A:H,8,FALSE)</f>
        <v>184373</v>
      </c>
      <c r="N2024" s="24"/>
    </row>
    <row r="2025" spans="1:14">
      <c r="A2025" s="24">
        <v>2003</v>
      </c>
      <c r="B2025" s="24" t="s">
        <v>188</v>
      </c>
      <c r="C2025" t="str">
        <f>VLOOKUP(B2025,'FHF LUT'!$A$5:$H$81,2,FALSE)</f>
        <v>Fire</v>
      </c>
      <c r="D2025" s="24">
        <v>30</v>
      </c>
      <c r="E2025" s="24" t="s">
        <v>35</v>
      </c>
      <c r="F2025" s="24">
        <v>0</v>
      </c>
      <c r="G2025" s="24">
        <v>0</v>
      </c>
      <c r="H2025" s="24" t="str">
        <f t="shared" si="31"/>
        <v>2003_NB_30</v>
      </c>
      <c r="I2025" s="24">
        <f>VLOOKUP(H2025,inTHLBdata!A:H,7,FALSE)</f>
        <v>0</v>
      </c>
      <c r="J2025" s="24">
        <f>VLOOKUP(H2025,inTHLBdata!A:H,8,FALSE)</f>
        <v>0</v>
      </c>
      <c r="N2025" s="24"/>
    </row>
    <row r="2026" spans="1:14">
      <c r="A2026" s="24">
        <v>2003</v>
      </c>
      <c r="B2026" s="24" t="s">
        <v>188</v>
      </c>
      <c r="C2026" t="str">
        <f>VLOOKUP(B2026,'FHF LUT'!$A$5:$H$81,2,FALSE)</f>
        <v>Fire</v>
      </c>
      <c r="D2026" s="24">
        <v>31</v>
      </c>
      <c r="E2026" s="24" t="s">
        <v>34</v>
      </c>
      <c r="F2026" s="24">
        <v>0</v>
      </c>
      <c r="G2026" s="24">
        <v>0</v>
      </c>
      <c r="H2026" s="24" t="str">
        <f t="shared" si="31"/>
        <v>2003_NB_31</v>
      </c>
      <c r="I2026" s="24">
        <f>VLOOKUP(H2026,inTHLBdata!A:H,7,FALSE)</f>
        <v>0</v>
      </c>
      <c r="J2026" s="24">
        <f>VLOOKUP(H2026,inTHLBdata!A:H,8,FALSE)</f>
        <v>0</v>
      </c>
      <c r="N2026" s="24"/>
    </row>
    <row r="2027" spans="1:14">
      <c r="A2027" s="24">
        <v>2003</v>
      </c>
      <c r="B2027" s="24" t="s">
        <v>188</v>
      </c>
      <c r="C2027" t="str">
        <f>VLOOKUP(B2027,'FHF LUT'!$A$5:$H$81,2,FALSE)</f>
        <v>Fire</v>
      </c>
      <c r="D2027" s="24">
        <v>38</v>
      </c>
      <c r="E2027" s="24" t="s">
        <v>8</v>
      </c>
      <c r="F2027" s="24">
        <v>0</v>
      </c>
      <c r="G2027" s="24">
        <v>0</v>
      </c>
      <c r="H2027" s="24" t="str">
        <f t="shared" si="31"/>
        <v>2003_NB_38</v>
      </c>
      <c r="I2027" s="24">
        <f>VLOOKUP(H2027,inTHLBdata!A:H,7,FALSE)</f>
        <v>0</v>
      </c>
      <c r="J2027" s="24">
        <f>VLOOKUP(H2027,inTHLBdata!A:H,8,FALSE)</f>
        <v>0</v>
      </c>
      <c r="N2027" s="24"/>
    </row>
    <row r="2028" spans="1:14">
      <c r="A2028" s="24">
        <v>2003</v>
      </c>
      <c r="B2028" s="24" t="s">
        <v>188</v>
      </c>
      <c r="C2028" t="str">
        <f>VLOOKUP(B2028,'FHF LUT'!$A$5:$H$81,2,FALSE)</f>
        <v>Fire</v>
      </c>
      <c r="D2028" s="24">
        <v>39</v>
      </c>
      <c r="E2028" s="24" t="s">
        <v>36</v>
      </c>
      <c r="F2028" s="24">
        <v>0</v>
      </c>
      <c r="G2028" s="24">
        <v>0</v>
      </c>
      <c r="H2028" s="24" t="str">
        <f t="shared" si="31"/>
        <v>2003_NB_39</v>
      </c>
      <c r="I2028" s="24">
        <f>VLOOKUP(H2028,inTHLBdata!A:H,7,FALSE)</f>
        <v>0</v>
      </c>
      <c r="J2028" s="24">
        <f>VLOOKUP(H2028,inTHLBdata!A:H,8,FALSE)</f>
        <v>0</v>
      </c>
      <c r="N2028" s="24"/>
    </row>
    <row r="2029" spans="1:14">
      <c r="A2029" s="24">
        <v>2003</v>
      </c>
      <c r="B2029" s="24" t="s">
        <v>188</v>
      </c>
      <c r="C2029" t="str">
        <f>VLOOKUP(B2029,'FHF LUT'!$A$5:$H$81,2,FALSE)</f>
        <v>Fire</v>
      </c>
      <c r="D2029" s="24">
        <v>40</v>
      </c>
      <c r="E2029" s="24" t="s">
        <v>31</v>
      </c>
      <c r="F2029" s="24">
        <v>0</v>
      </c>
      <c r="G2029" s="24">
        <v>0</v>
      </c>
      <c r="H2029" s="24" t="str">
        <f t="shared" si="31"/>
        <v>2003_NB_40</v>
      </c>
      <c r="I2029" s="24">
        <f>VLOOKUP(H2029,inTHLBdata!A:H,7,FALSE)</f>
        <v>0</v>
      </c>
      <c r="J2029" s="24">
        <f>VLOOKUP(H2029,inTHLBdata!A:H,8,FALSE)</f>
        <v>0</v>
      </c>
      <c r="N2029" s="24"/>
    </row>
    <row r="2030" spans="1:14">
      <c r="A2030" s="24">
        <v>2003</v>
      </c>
      <c r="B2030" s="24" t="s">
        <v>188</v>
      </c>
      <c r="C2030" t="str">
        <f>VLOOKUP(B2030,'FHF LUT'!$A$5:$H$81,2,FALSE)</f>
        <v>Fire</v>
      </c>
      <c r="D2030" s="24">
        <v>41</v>
      </c>
      <c r="E2030" s="24" t="s">
        <v>26</v>
      </c>
      <c r="F2030" s="24">
        <v>12658</v>
      </c>
      <c r="G2030" s="24">
        <v>12658</v>
      </c>
      <c r="H2030" s="24" t="str">
        <f t="shared" si="31"/>
        <v>2003_NB_41</v>
      </c>
      <c r="I2030" s="24">
        <f>VLOOKUP(H2030,inTHLBdata!A:H,7,FALSE)</f>
        <v>0</v>
      </c>
      <c r="J2030" s="24">
        <f>VLOOKUP(H2030,inTHLBdata!A:H,8,FALSE)</f>
        <v>0</v>
      </c>
      <c r="N2030" s="24"/>
    </row>
    <row r="2031" spans="1:14">
      <c r="A2031" s="24">
        <v>2003</v>
      </c>
      <c r="B2031" s="24" t="s">
        <v>188</v>
      </c>
      <c r="C2031" t="str">
        <f>VLOOKUP(B2031,'FHF LUT'!$A$5:$H$81,2,FALSE)</f>
        <v>Fire</v>
      </c>
      <c r="D2031" s="24">
        <v>43</v>
      </c>
      <c r="E2031" s="24" t="s">
        <v>20</v>
      </c>
      <c r="F2031" s="24">
        <v>0</v>
      </c>
      <c r="G2031" s="24">
        <v>0</v>
      </c>
      <c r="H2031" s="24" t="str">
        <f t="shared" si="31"/>
        <v>2003_NB_43</v>
      </c>
      <c r="I2031" s="24">
        <f>VLOOKUP(H2031,inTHLBdata!A:H,7,FALSE)</f>
        <v>0</v>
      </c>
      <c r="J2031" s="24">
        <f>VLOOKUP(H2031,inTHLBdata!A:H,8,FALSE)</f>
        <v>0</v>
      </c>
      <c r="N2031" s="24"/>
    </row>
    <row r="2032" spans="1:14">
      <c r="A2032" s="24">
        <v>2003</v>
      </c>
      <c r="B2032" s="24" t="s">
        <v>188</v>
      </c>
      <c r="C2032" t="str">
        <f>VLOOKUP(B2032,'FHF LUT'!$A$5:$H$81,2,FALSE)</f>
        <v>Fire</v>
      </c>
      <c r="D2032" s="24">
        <v>44</v>
      </c>
      <c r="E2032" s="24" t="s">
        <v>3</v>
      </c>
      <c r="F2032" s="24">
        <v>0</v>
      </c>
      <c r="G2032" s="24">
        <v>0</v>
      </c>
      <c r="H2032" s="24" t="str">
        <f t="shared" si="31"/>
        <v>2003_NB_44</v>
      </c>
      <c r="I2032" s="24">
        <f>VLOOKUP(H2032,inTHLBdata!A:H,7,FALSE)</f>
        <v>0</v>
      </c>
      <c r="J2032" s="24">
        <f>VLOOKUP(H2032,inTHLBdata!A:H,8,FALSE)</f>
        <v>0</v>
      </c>
      <c r="N2032" s="24"/>
    </row>
    <row r="2033" spans="1:14">
      <c r="A2033" s="24">
        <v>2003</v>
      </c>
      <c r="B2033" s="24" t="s">
        <v>188</v>
      </c>
      <c r="C2033" t="str">
        <f>VLOOKUP(B2033,'FHF LUT'!$A$5:$H$81,2,FALSE)</f>
        <v>Fire</v>
      </c>
      <c r="D2033" s="24">
        <v>45</v>
      </c>
      <c r="E2033" s="24" t="s">
        <v>5</v>
      </c>
      <c r="F2033" s="24">
        <v>0</v>
      </c>
      <c r="G2033" s="24">
        <v>0</v>
      </c>
      <c r="H2033" s="24" t="str">
        <f t="shared" si="31"/>
        <v>2003_NB_45</v>
      </c>
      <c r="I2033" s="24">
        <f>VLOOKUP(H2033,inTHLBdata!A:H,7,FALSE)</f>
        <v>0</v>
      </c>
      <c r="J2033" s="24">
        <f>VLOOKUP(H2033,inTHLBdata!A:H,8,FALSE)</f>
        <v>0</v>
      </c>
      <c r="N2033" s="24"/>
    </row>
    <row r="2034" spans="1:14">
      <c r="A2034" s="24">
        <v>2003</v>
      </c>
      <c r="B2034" s="24" t="s">
        <v>188</v>
      </c>
      <c r="C2034" t="str">
        <f>VLOOKUP(B2034,'FHF LUT'!$A$5:$H$81,2,FALSE)</f>
        <v>Fire</v>
      </c>
      <c r="D2034" s="24">
        <v>46</v>
      </c>
      <c r="E2034" s="24" t="s">
        <v>234</v>
      </c>
      <c r="F2034" s="24">
        <v>0</v>
      </c>
      <c r="G2034" s="24">
        <v>0</v>
      </c>
      <c r="H2034" s="24" t="str">
        <f t="shared" si="31"/>
        <v>2003_NB_46</v>
      </c>
      <c r="I2034" s="24">
        <f>VLOOKUP(H2034,inTHLBdata!A:H,7,FALSE)</f>
        <v>0</v>
      </c>
      <c r="J2034" s="24">
        <f>VLOOKUP(H2034,inTHLBdata!A:H,8,FALSE)</f>
        <v>0</v>
      </c>
      <c r="N2034" s="24"/>
    </row>
    <row r="2035" spans="1:14">
      <c r="A2035" s="24">
        <v>2003</v>
      </c>
      <c r="B2035" s="24" t="s">
        <v>188</v>
      </c>
      <c r="C2035" t="str">
        <f>VLOOKUP(B2035,'FHF LUT'!$A$5:$H$81,2,FALSE)</f>
        <v>Fire</v>
      </c>
      <c r="D2035" s="24">
        <v>47</v>
      </c>
      <c r="E2035" s="24" t="s">
        <v>233</v>
      </c>
      <c r="F2035" s="24">
        <v>0</v>
      </c>
      <c r="G2035" s="24">
        <v>0</v>
      </c>
      <c r="H2035" s="24" t="str">
        <f t="shared" si="31"/>
        <v>2003_NB_47</v>
      </c>
      <c r="I2035" s="24">
        <f>VLOOKUP(H2035,inTHLBdata!A:H,7,FALSE)</f>
        <v>0</v>
      </c>
      <c r="J2035" s="24">
        <f>VLOOKUP(H2035,inTHLBdata!A:H,8,FALSE)</f>
        <v>0</v>
      </c>
      <c r="N2035" s="24"/>
    </row>
    <row r="2036" spans="1:14">
      <c r="A2036" s="24">
        <v>2003</v>
      </c>
      <c r="B2036" s="24" t="s">
        <v>188</v>
      </c>
      <c r="C2036" t="str">
        <f>VLOOKUP(B2036,'FHF LUT'!$A$5:$H$81,2,FALSE)</f>
        <v>Fire</v>
      </c>
      <c r="D2036" s="24">
        <v>48</v>
      </c>
      <c r="E2036" s="24" t="s">
        <v>235</v>
      </c>
      <c r="F2036" s="24">
        <v>0</v>
      </c>
      <c r="G2036" s="24">
        <v>0</v>
      </c>
      <c r="H2036" s="24" t="str">
        <f t="shared" si="31"/>
        <v>2003_NB_48</v>
      </c>
      <c r="I2036" s="24">
        <f>VLOOKUP(H2036,inTHLBdata!A:H,7,FALSE)</f>
        <v>0</v>
      </c>
      <c r="J2036" s="24">
        <f>VLOOKUP(H2036,inTHLBdata!A:H,8,FALSE)</f>
        <v>0</v>
      </c>
      <c r="N2036" s="24"/>
    </row>
    <row r="2037" spans="1:14">
      <c r="A2037" s="24">
        <v>2003</v>
      </c>
      <c r="B2037" s="24" t="s">
        <v>332</v>
      </c>
      <c r="C2037" t="str">
        <f>VLOOKUP(B2037,'FHF LUT'!$A$5:$H$81,2,FALSE)</f>
        <v>Drought-caused Mortality</v>
      </c>
      <c r="D2037" s="24">
        <v>1</v>
      </c>
      <c r="E2037" s="24" t="s">
        <v>10</v>
      </c>
      <c r="F2037" s="24">
        <v>5607</v>
      </c>
      <c r="G2037" s="24">
        <v>5607</v>
      </c>
      <c r="H2037" s="24" t="str">
        <f t="shared" si="31"/>
        <v>2003_NDM_1</v>
      </c>
      <c r="I2037" s="24">
        <f>VLOOKUP(H2037,inTHLBdata!A:H,7,FALSE)</f>
        <v>13</v>
      </c>
      <c r="J2037" s="24">
        <f>VLOOKUP(H2037,inTHLBdata!A:H,8,FALSE)</f>
        <v>13</v>
      </c>
      <c r="N2037" s="24"/>
    </row>
    <row r="2038" spans="1:14">
      <c r="A2038" s="24">
        <v>2003</v>
      </c>
      <c r="B2038" s="24" t="s">
        <v>332</v>
      </c>
      <c r="C2038" t="str">
        <f>VLOOKUP(B2038,'FHF LUT'!$A$5:$H$81,2,FALSE)</f>
        <v>Drought-caused Mortality</v>
      </c>
      <c r="D2038" s="24">
        <v>2</v>
      </c>
      <c r="E2038" s="24" t="s">
        <v>22</v>
      </c>
      <c r="F2038" s="24">
        <v>0</v>
      </c>
      <c r="G2038" s="24">
        <v>0</v>
      </c>
      <c r="H2038" s="24" t="str">
        <f t="shared" si="31"/>
        <v>2003_NDM_2</v>
      </c>
      <c r="I2038" s="24">
        <f>VLOOKUP(H2038,inTHLBdata!A:H,7,FALSE)</f>
        <v>617</v>
      </c>
      <c r="J2038" s="24">
        <f>VLOOKUP(H2038,inTHLBdata!A:H,8,FALSE)</f>
        <v>617</v>
      </c>
      <c r="N2038" s="24"/>
    </row>
    <row r="2039" spans="1:14">
      <c r="A2039" s="24">
        <v>2003</v>
      </c>
      <c r="B2039" s="24" t="s">
        <v>332</v>
      </c>
      <c r="C2039" t="str">
        <f>VLOOKUP(B2039,'FHF LUT'!$A$5:$H$81,2,FALSE)</f>
        <v>Drought-caused Mortality</v>
      </c>
      <c r="D2039" s="24">
        <v>3</v>
      </c>
      <c r="E2039" s="24" t="s">
        <v>13</v>
      </c>
      <c r="F2039" s="24">
        <v>0</v>
      </c>
      <c r="G2039" s="24">
        <v>0</v>
      </c>
      <c r="H2039" s="24" t="str">
        <f t="shared" si="31"/>
        <v>2003_NDM_3</v>
      </c>
      <c r="I2039" s="24">
        <f>VLOOKUP(H2039,inTHLBdata!A:H,7,FALSE)</f>
        <v>0</v>
      </c>
      <c r="J2039" s="24">
        <f>VLOOKUP(H2039,inTHLBdata!A:H,8,FALSE)</f>
        <v>0</v>
      </c>
      <c r="N2039" s="24"/>
    </row>
    <row r="2040" spans="1:14">
      <c r="A2040" s="24">
        <v>2003</v>
      </c>
      <c r="B2040" s="24" t="s">
        <v>332</v>
      </c>
      <c r="C2040" t="str">
        <f>VLOOKUP(B2040,'FHF LUT'!$A$5:$H$81,2,FALSE)</f>
        <v>Drought-caused Mortality</v>
      </c>
      <c r="D2040" s="24">
        <v>4</v>
      </c>
      <c r="E2040" s="24" t="s">
        <v>28</v>
      </c>
      <c r="F2040" s="24">
        <v>0</v>
      </c>
      <c r="G2040" s="24">
        <v>0</v>
      </c>
      <c r="H2040" s="24" t="str">
        <f t="shared" si="31"/>
        <v>2003_NDM_4</v>
      </c>
      <c r="I2040" s="24">
        <f>VLOOKUP(H2040,inTHLBdata!A:H,7,FALSE)</f>
        <v>0</v>
      </c>
      <c r="J2040" s="24">
        <f>VLOOKUP(H2040,inTHLBdata!A:H,8,FALSE)</f>
        <v>0</v>
      </c>
      <c r="N2040" s="24"/>
    </row>
    <row r="2041" spans="1:14">
      <c r="A2041" s="24">
        <v>2003</v>
      </c>
      <c r="B2041" s="24" t="s">
        <v>332</v>
      </c>
      <c r="C2041" t="str">
        <f>VLOOKUP(B2041,'FHF LUT'!$A$5:$H$81,2,FALSE)</f>
        <v>Drought-caused Mortality</v>
      </c>
      <c r="D2041" s="24">
        <v>5</v>
      </c>
      <c r="E2041" s="24" t="s">
        <v>16</v>
      </c>
      <c r="F2041" s="24">
        <v>2268</v>
      </c>
      <c r="G2041" s="24">
        <v>2268</v>
      </c>
      <c r="H2041" s="24" t="str">
        <f t="shared" si="31"/>
        <v>2003_NDM_5</v>
      </c>
      <c r="I2041" s="24">
        <f>VLOOKUP(H2041,inTHLBdata!A:H,7,FALSE)</f>
        <v>2083</v>
      </c>
      <c r="J2041" s="24">
        <f>VLOOKUP(H2041,inTHLBdata!A:H,8,FALSE)</f>
        <v>2083</v>
      </c>
      <c r="N2041" s="24"/>
    </row>
    <row r="2042" spans="1:14">
      <c r="A2042" s="24">
        <v>2003</v>
      </c>
      <c r="B2042" s="24" t="s">
        <v>332</v>
      </c>
      <c r="C2042" t="str">
        <f>VLOOKUP(B2042,'FHF LUT'!$A$5:$H$81,2,FALSE)</f>
        <v>Drought-caused Mortality</v>
      </c>
      <c r="D2042" s="24">
        <v>7</v>
      </c>
      <c r="E2042" s="24" t="s">
        <v>25</v>
      </c>
      <c r="F2042" s="24">
        <v>0</v>
      </c>
      <c r="G2042" s="24">
        <v>0</v>
      </c>
      <c r="H2042" s="24" t="str">
        <f t="shared" si="31"/>
        <v>2003_NDM_7</v>
      </c>
      <c r="I2042" s="24">
        <f>VLOOKUP(H2042,inTHLBdata!A:H,7,FALSE)</f>
        <v>0</v>
      </c>
      <c r="J2042" s="24">
        <f>VLOOKUP(H2042,inTHLBdata!A:H,8,FALSE)</f>
        <v>0</v>
      </c>
      <c r="N2042" s="24"/>
    </row>
    <row r="2043" spans="1:14">
      <c r="A2043" s="24">
        <v>2003</v>
      </c>
      <c r="B2043" s="24" t="s">
        <v>332</v>
      </c>
      <c r="C2043" t="str">
        <f>VLOOKUP(B2043,'FHF LUT'!$A$5:$H$81,2,FALSE)</f>
        <v>Drought-caused Mortality</v>
      </c>
      <c r="D2043" s="24">
        <v>8</v>
      </c>
      <c r="E2043" s="24" t="s">
        <v>29</v>
      </c>
      <c r="F2043" s="24">
        <v>0</v>
      </c>
      <c r="G2043" s="24">
        <v>0</v>
      </c>
      <c r="H2043" s="24" t="str">
        <f t="shared" si="31"/>
        <v>2003_NDM_8</v>
      </c>
      <c r="I2043" s="24">
        <f>VLOOKUP(H2043,inTHLBdata!A:H,7,FALSE)</f>
        <v>0</v>
      </c>
      <c r="J2043" s="24">
        <f>VLOOKUP(H2043,inTHLBdata!A:H,8,FALSE)</f>
        <v>0</v>
      </c>
      <c r="N2043" s="24"/>
    </row>
    <row r="2044" spans="1:14">
      <c r="A2044" s="24">
        <v>2003</v>
      </c>
      <c r="B2044" s="24" t="s">
        <v>332</v>
      </c>
      <c r="C2044" t="str">
        <f>VLOOKUP(B2044,'FHF LUT'!$A$5:$H$81,2,FALSE)</f>
        <v>Drought-caused Mortality</v>
      </c>
      <c r="D2044" s="24">
        <v>9</v>
      </c>
      <c r="E2044" s="24" t="s">
        <v>7</v>
      </c>
      <c r="F2044" s="24">
        <v>0</v>
      </c>
      <c r="G2044" s="24">
        <v>0</v>
      </c>
      <c r="H2044" s="24" t="str">
        <f t="shared" si="31"/>
        <v>2003_NDM_9</v>
      </c>
      <c r="I2044" s="24">
        <f>VLOOKUP(H2044,inTHLBdata!A:H,7,FALSE)</f>
        <v>0</v>
      </c>
      <c r="J2044" s="24">
        <f>VLOOKUP(H2044,inTHLBdata!A:H,8,FALSE)</f>
        <v>0</v>
      </c>
      <c r="N2044" s="24"/>
    </row>
    <row r="2045" spans="1:14">
      <c r="A2045" s="24">
        <v>2003</v>
      </c>
      <c r="B2045" s="24" t="s">
        <v>332</v>
      </c>
      <c r="C2045" t="str">
        <f>VLOOKUP(B2045,'FHF LUT'!$A$5:$H$81,2,FALSE)</f>
        <v>Drought-caused Mortality</v>
      </c>
      <c r="D2045" s="24">
        <v>10</v>
      </c>
      <c r="E2045" s="24" t="s">
        <v>18</v>
      </c>
      <c r="F2045" s="24">
        <v>0</v>
      </c>
      <c r="G2045" s="24">
        <v>0</v>
      </c>
      <c r="H2045" s="24" t="str">
        <f t="shared" si="31"/>
        <v>2003_NDM_10</v>
      </c>
      <c r="I2045" s="24">
        <f>VLOOKUP(H2045,inTHLBdata!A:H,7,FALSE)</f>
        <v>0</v>
      </c>
      <c r="J2045" s="24">
        <f>VLOOKUP(H2045,inTHLBdata!A:H,8,FALSE)</f>
        <v>0</v>
      </c>
      <c r="N2045" s="24"/>
    </row>
    <row r="2046" spans="1:14">
      <c r="A2046" s="24">
        <v>2003</v>
      </c>
      <c r="B2046" s="24" t="s">
        <v>332</v>
      </c>
      <c r="C2046" t="str">
        <f>VLOOKUP(B2046,'FHF LUT'!$A$5:$H$81,2,FALSE)</f>
        <v>Drought-caused Mortality</v>
      </c>
      <c r="D2046" s="24">
        <v>11</v>
      </c>
      <c r="E2046" s="24" t="s">
        <v>4</v>
      </c>
      <c r="F2046" s="24">
        <v>0</v>
      </c>
      <c r="G2046" s="24">
        <v>0</v>
      </c>
      <c r="H2046" s="24" t="str">
        <f t="shared" si="31"/>
        <v>2003_NDM_11</v>
      </c>
      <c r="I2046" s="24">
        <f>VLOOKUP(H2046,inTHLBdata!A:H,7,FALSE)</f>
        <v>0</v>
      </c>
      <c r="J2046" s="24">
        <f>VLOOKUP(H2046,inTHLBdata!A:H,8,FALSE)</f>
        <v>0</v>
      </c>
      <c r="N2046" s="24"/>
    </row>
    <row r="2047" spans="1:14">
      <c r="A2047" s="24">
        <v>2003</v>
      </c>
      <c r="B2047" s="24" t="s">
        <v>332</v>
      </c>
      <c r="C2047" t="str">
        <f>VLOOKUP(B2047,'FHF LUT'!$A$5:$H$81,2,FALSE)</f>
        <v>Drought-caused Mortality</v>
      </c>
      <c r="D2047" s="24">
        <v>12</v>
      </c>
      <c r="E2047" s="24" t="s">
        <v>11</v>
      </c>
      <c r="F2047" s="24">
        <v>0</v>
      </c>
      <c r="G2047" s="24">
        <v>0</v>
      </c>
      <c r="H2047" s="24" t="str">
        <f t="shared" si="31"/>
        <v>2003_NDM_12</v>
      </c>
      <c r="I2047" s="24">
        <f>VLOOKUP(H2047,inTHLBdata!A:H,7,FALSE)</f>
        <v>0</v>
      </c>
      <c r="J2047" s="24">
        <f>VLOOKUP(H2047,inTHLBdata!A:H,8,FALSE)</f>
        <v>0</v>
      </c>
      <c r="N2047" s="24"/>
    </row>
    <row r="2048" spans="1:14">
      <c r="A2048" s="24">
        <v>2003</v>
      </c>
      <c r="B2048" s="24" t="s">
        <v>332</v>
      </c>
      <c r="C2048" t="str">
        <f>VLOOKUP(B2048,'FHF LUT'!$A$5:$H$81,2,FALSE)</f>
        <v>Drought-caused Mortality</v>
      </c>
      <c r="D2048" s="24">
        <v>13</v>
      </c>
      <c r="E2048" s="24" t="s">
        <v>24</v>
      </c>
      <c r="F2048" s="24">
        <v>0</v>
      </c>
      <c r="G2048" s="24">
        <v>0</v>
      </c>
      <c r="H2048" s="24" t="str">
        <f t="shared" si="31"/>
        <v>2003_NDM_13</v>
      </c>
      <c r="I2048" s="24">
        <f>VLOOKUP(H2048,inTHLBdata!A:H,7,FALSE)</f>
        <v>0</v>
      </c>
      <c r="J2048" s="24">
        <f>VLOOKUP(H2048,inTHLBdata!A:H,8,FALSE)</f>
        <v>0</v>
      </c>
      <c r="N2048" s="24"/>
    </row>
    <row r="2049" spans="1:14">
      <c r="A2049" s="24">
        <v>2003</v>
      </c>
      <c r="B2049" s="24" t="s">
        <v>332</v>
      </c>
      <c r="C2049" t="str">
        <f>VLOOKUP(B2049,'FHF LUT'!$A$5:$H$81,2,FALSE)</f>
        <v>Drought-caused Mortality</v>
      </c>
      <c r="D2049" s="24">
        <v>14</v>
      </c>
      <c r="E2049" s="24" t="s">
        <v>30</v>
      </c>
      <c r="F2049" s="24">
        <v>0</v>
      </c>
      <c r="G2049" s="24">
        <v>0</v>
      </c>
      <c r="H2049" s="24" t="str">
        <f t="shared" si="31"/>
        <v>2003_NDM_14</v>
      </c>
      <c r="I2049" s="24">
        <f>VLOOKUP(H2049,inTHLBdata!A:H,7,FALSE)</f>
        <v>0</v>
      </c>
      <c r="J2049" s="24">
        <f>VLOOKUP(H2049,inTHLBdata!A:H,8,FALSE)</f>
        <v>0</v>
      </c>
      <c r="N2049" s="24"/>
    </row>
    <row r="2050" spans="1:14">
      <c r="A2050" s="24">
        <v>2003</v>
      </c>
      <c r="B2050" s="24" t="s">
        <v>332</v>
      </c>
      <c r="C2050" t="str">
        <f>VLOOKUP(B2050,'FHF LUT'!$A$5:$H$81,2,FALSE)</f>
        <v>Drought-caused Mortality</v>
      </c>
      <c r="D2050" s="24">
        <v>15</v>
      </c>
      <c r="E2050" s="24" t="s">
        <v>33</v>
      </c>
      <c r="F2050" s="24">
        <v>0</v>
      </c>
      <c r="G2050" s="24">
        <v>0</v>
      </c>
      <c r="H2050" s="24" t="str">
        <f t="shared" si="31"/>
        <v>2003_NDM_15</v>
      </c>
      <c r="I2050" s="24">
        <f>VLOOKUP(H2050,inTHLBdata!A:H,7,FALSE)</f>
        <v>0</v>
      </c>
      <c r="J2050" s="24">
        <f>VLOOKUP(H2050,inTHLBdata!A:H,8,FALSE)</f>
        <v>0</v>
      </c>
      <c r="N2050" s="24"/>
    </row>
    <row r="2051" spans="1:14">
      <c r="A2051" s="24">
        <v>2003</v>
      </c>
      <c r="B2051" s="24" t="s">
        <v>332</v>
      </c>
      <c r="C2051" t="str">
        <f>VLOOKUP(B2051,'FHF LUT'!$A$5:$H$81,2,FALSE)</f>
        <v>Drought-caused Mortality</v>
      </c>
      <c r="D2051" s="24">
        <v>16</v>
      </c>
      <c r="E2051" s="24" t="s">
        <v>12</v>
      </c>
      <c r="F2051" s="24">
        <v>0</v>
      </c>
      <c r="G2051" s="24">
        <v>0</v>
      </c>
      <c r="H2051" s="24" t="str">
        <f t="shared" ref="H2051:H2114" si="32">CONCATENATE(A2051,"_",B2051,"_",D2051)</f>
        <v>2003_NDM_16</v>
      </c>
      <c r="I2051" s="24">
        <f>VLOOKUP(H2051,inTHLBdata!A:H,7,FALSE)</f>
        <v>0</v>
      </c>
      <c r="J2051" s="24">
        <f>VLOOKUP(H2051,inTHLBdata!A:H,8,FALSE)</f>
        <v>0</v>
      </c>
      <c r="N2051" s="24"/>
    </row>
    <row r="2052" spans="1:14">
      <c r="A2052" s="24">
        <v>2003</v>
      </c>
      <c r="B2052" s="24" t="s">
        <v>332</v>
      </c>
      <c r="C2052" t="str">
        <f>VLOOKUP(B2052,'FHF LUT'!$A$5:$H$81,2,FALSE)</f>
        <v>Drought-caused Mortality</v>
      </c>
      <c r="D2052" s="24">
        <v>17</v>
      </c>
      <c r="E2052" s="24" t="s">
        <v>32</v>
      </c>
      <c r="F2052" s="24">
        <v>0</v>
      </c>
      <c r="G2052" s="24">
        <v>0</v>
      </c>
      <c r="H2052" s="24" t="str">
        <f t="shared" si="32"/>
        <v>2003_NDM_17</v>
      </c>
      <c r="I2052" s="24">
        <f>VLOOKUP(H2052,inTHLBdata!A:H,7,FALSE)</f>
        <v>0</v>
      </c>
      <c r="J2052" s="24">
        <f>VLOOKUP(H2052,inTHLBdata!A:H,8,FALSE)</f>
        <v>0</v>
      </c>
      <c r="N2052" s="24"/>
    </row>
    <row r="2053" spans="1:14">
      <c r="A2053" s="24">
        <v>2003</v>
      </c>
      <c r="B2053" s="24" t="s">
        <v>332</v>
      </c>
      <c r="C2053" t="str">
        <f>VLOOKUP(B2053,'FHF LUT'!$A$5:$H$81,2,FALSE)</f>
        <v>Drought-caused Mortality</v>
      </c>
      <c r="D2053" s="24">
        <v>18</v>
      </c>
      <c r="E2053" s="24" t="s">
        <v>15</v>
      </c>
      <c r="F2053" s="24">
        <v>0</v>
      </c>
      <c r="G2053" s="24">
        <v>0</v>
      </c>
      <c r="H2053" s="24" t="str">
        <f t="shared" si="32"/>
        <v>2003_NDM_18</v>
      </c>
      <c r="I2053" s="24">
        <f>VLOOKUP(H2053,inTHLBdata!A:H,7,FALSE)</f>
        <v>0</v>
      </c>
      <c r="J2053" s="24">
        <f>VLOOKUP(H2053,inTHLBdata!A:H,8,FALSE)</f>
        <v>0</v>
      </c>
      <c r="N2053" s="24"/>
    </row>
    <row r="2054" spans="1:14">
      <c r="A2054" s="24">
        <v>2003</v>
      </c>
      <c r="B2054" s="24" t="s">
        <v>332</v>
      </c>
      <c r="C2054" t="str">
        <f>VLOOKUP(B2054,'FHF LUT'!$A$5:$H$81,2,FALSE)</f>
        <v>Drought-caused Mortality</v>
      </c>
      <c r="D2054" s="24">
        <v>20</v>
      </c>
      <c r="E2054" s="24" t="s">
        <v>6</v>
      </c>
      <c r="F2054" s="24">
        <v>0</v>
      </c>
      <c r="G2054" s="24">
        <v>0</v>
      </c>
      <c r="H2054" s="24" t="str">
        <f t="shared" si="32"/>
        <v>2003_NDM_20</v>
      </c>
      <c r="I2054" s="24">
        <f>VLOOKUP(H2054,inTHLBdata!A:H,7,FALSE)</f>
        <v>0</v>
      </c>
      <c r="J2054" s="24">
        <f>VLOOKUP(H2054,inTHLBdata!A:H,8,FALSE)</f>
        <v>0</v>
      </c>
      <c r="N2054" s="24"/>
    </row>
    <row r="2055" spans="1:14">
      <c r="A2055" s="24">
        <v>2003</v>
      </c>
      <c r="B2055" s="24" t="s">
        <v>332</v>
      </c>
      <c r="C2055" t="str">
        <f>VLOOKUP(B2055,'FHF LUT'!$A$5:$H$81,2,FALSE)</f>
        <v>Drought-caused Mortality</v>
      </c>
      <c r="D2055" s="24">
        <v>22</v>
      </c>
      <c r="E2055" s="24" t="s">
        <v>19</v>
      </c>
      <c r="F2055" s="24">
        <v>0</v>
      </c>
      <c r="G2055" s="24">
        <v>0</v>
      </c>
      <c r="H2055" s="24" t="str">
        <f t="shared" si="32"/>
        <v>2003_NDM_22</v>
      </c>
      <c r="I2055" s="24">
        <f>VLOOKUP(H2055,inTHLBdata!A:H,7,FALSE)</f>
        <v>0</v>
      </c>
      <c r="J2055" s="24">
        <f>VLOOKUP(H2055,inTHLBdata!A:H,8,FALSE)</f>
        <v>0</v>
      </c>
      <c r="N2055" s="24"/>
    </row>
    <row r="2056" spans="1:14">
      <c r="A2056" s="24">
        <v>2003</v>
      </c>
      <c r="B2056" s="24" t="s">
        <v>332</v>
      </c>
      <c r="C2056" t="str">
        <f>VLOOKUP(B2056,'FHF LUT'!$A$5:$H$81,2,FALSE)</f>
        <v>Drought-caused Mortality</v>
      </c>
      <c r="D2056" s="24">
        <v>23</v>
      </c>
      <c r="E2056" s="24" t="s">
        <v>27</v>
      </c>
      <c r="F2056" s="24">
        <v>0</v>
      </c>
      <c r="G2056" s="24">
        <v>0</v>
      </c>
      <c r="H2056" s="24" t="str">
        <f t="shared" si="32"/>
        <v>2003_NDM_23</v>
      </c>
      <c r="I2056" s="24">
        <f>VLOOKUP(H2056,inTHLBdata!A:H,7,FALSE)</f>
        <v>0</v>
      </c>
      <c r="J2056" s="24">
        <f>VLOOKUP(H2056,inTHLBdata!A:H,8,FALSE)</f>
        <v>0</v>
      </c>
      <c r="N2056" s="24"/>
    </row>
    <row r="2057" spans="1:14">
      <c r="A2057" s="24">
        <v>2003</v>
      </c>
      <c r="B2057" s="24" t="s">
        <v>332</v>
      </c>
      <c r="C2057" t="str">
        <f>VLOOKUP(B2057,'FHF LUT'!$A$5:$H$81,2,FALSE)</f>
        <v>Drought-caused Mortality</v>
      </c>
      <c r="D2057" s="24">
        <v>24</v>
      </c>
      <c r="E2057" s="24" t="s">
        <v>17</v>
      </c>
      <c r="F2057" s="24">
        <v>0</v>
      </c>
      <c r="G2057" s="24">
        <v>0</v>
      </c>
      <c r="H2057" s="24" t="str">
        <f t="shared" si="32"/>
        <v>2003_NDM_24</v>
      </c>
      <c r="I2057" s="24">
        <f>VLOOKUP(H2057,inTHLBdata!A:H,7,FALSE)</f>
        <v>0</v>
      </c>
      <c r="J2057" s="24">
        <f>VLOOKUP(H2057,inTHLBdata!A:H,8,FALSE)</f>
        <v>0</v>
      </c>
      <c r="N2057" s="24"/>
    </row>
    <row r="2058" spans="1:14">
      <c r="A2058" s="24">
        <v>2003</v>
      </c>
      <c r="B2058" s="24" t="s">
        <v>332</v>
      </c>
      <c r="C2058" t="str">
        <f>VLOOKUP(B2058,'FHF LUT'!$A$5:$H$81,2,FALSE)</f>
        <v>Drought-caused Mortality</v>
      </c>
      <c r="D2058" s="24">
        <v>25</v>
      </c>
      <c r="E2058" s="24" t="s">
        <v>23</v>
      </c>
      <c r="F2058" s="24">
        <v>0</v>
      </c>
      <c r="G2058" s="24">
        <v>0</v>
      </c>
      <c r="H2058" s="24" t="str">
        <f t="shared" si="32"/>
        <v>2003_NDM_25</v>
      </c>
      <c r="I2058" s="24">
        <f>VLOOKUP(H2058,inTHLBdata!A:H,7,FALSE)</f>
        <v>0</v>
      </c>
      <c r="J2058" s="24">
        <f>VLOOKUP(H2058,inTHLBdata!A:H,8,FALSE)</f>
        <v>0</v>
      </c>
      <c r="N2058" s="24"/>
    </row>
    <row r="2059" spans="1:14">
      <c r="A2059" s="24">
        <v>2003</v>
      </c>
      <c r="B2059" s="24" t="s">
        <v>332</v>
      </c>
      <c r="C2059" t="str">
        <f>VLOOKUP(B2059,'FHF LUT'!$A$5:$H$81,2,FALSE)</f>
        <v>Drought-caused Mortality</v>
      </c>
      <c r="D2059" s="24">
        <v>26</v>
      </c>
      <c r="E2059" s="24" t="s">
        <v>14</v>
      </c>
      <c r="F2059" s="24">
        <v>0</v>
      </c>
      <c r="G2059" s="24">
        <v>0</v>
      </c>
      <c r="H2059" s="24" t="str">
        <f t="shared" si="32"/>
        <v>2003_NDM_26</v>
      </c>
      <c r="I2059" s="24">
        <f>VLOOKUP(H2059,inTHLBdata!A:H,7,FALSE)</f>
        <v>0</v>
      </c>
      <c r="J2059" s="24">
        <f>VLOOKUP(H2059,inTHLBdata!A:H,8,FALSE)</f>
        <v>0</v>
      </c>
      <c r="N2059" s="24"/>
    </row>
    <row r="2060" spans="1:14">
      <c r="A2060" s="24">
        <v>2003</v>
      </c>
      <c r="B2060" s="24" t="s">
        <v>332</v>
      </c>
      <c r="C2060" t="str">
        <f>VLOOKUP(B2060,'FHF LUT'!$A$5:$H$81,2,FALSE)</f>
        <v>Drought-caused Mortality</v>
      </c>
      <c r="D2060" s="24">
        <v>27</v>
      </c>
      <c r="E2060" s="24" t="s">
        <v>21</v>
      </c>
      <c r="F2060" s="24">
        <v>0</v>
      </c>
      <c r="G2060" s="24">
        <v>0</v>
      </c>
      <c r="H2060" s="24" t="str">
        <f t="shared" si="32"/>
        <v>2003_NDM_27</v>
      </c>
      <c r="I2060" s="24">
        <f>VLOOKUP(H2060,inTHLBdata!A:H,7,FALSE)</f>
        <v>0</v>
      </c>
      <c r="J2060" s="24">
        <f>VLOOKUP(H2060,inTHLBdata!A:H,8,FALSE)</f>
        <v>0</v>
      </c>
      <c r="N2060" s="24"/>
    </row>
    <row r="2061" spans="1:14">
      <c r="A2061" s="24">
        <v>2003</v>
      </c>
      <c r="B2061" s="24" t="s">
        <v>332</v>
      </c>
      <c r="C2061" t="str">
        <f>VLOOKUP(B2061,'FHF LUT'!$A$5:$H$81,2,FALSE)</f>
        <v>Drought-caused Mortality</v>
      </c>
      <c r="D2061" s="24">
        <v>29</v>
      </c>
      <c r="E2061" s="24" t="s">
        <v>9</v>
      </c>
      <c r="F2061" s="24">
        <v>0</v>
      </c>
      <c r="G2061" s="24">
        <v>0</v>
      </c>
      <c r="H2061" s="24" t="str">
        <f t="shared" si="32"/>
        <v>2003_NDM_29</v>
      </c>
      <c r="I2061" s="24">
        <f>VLOOKUP(H2061,inTHLBdata!A:H,7,FALSE)</f>
        <v>0</v>
      </c>
      <c r="J2061" s="24">
        <f>VLOOKUP(H2061,inTHLBdata!A:H,8,FALSE)</f>
        <v>0</v>
      </c>
      <c r="N2061" s="24"/>
    </row>
    <row r="2062" spans="1:14">
      <c r="A2062" s="24">
        <v>2003</v>
      </c>
      <c r="B2062" s="24" t="s">
        <v>332</v>
      </c>
      <c r="C2062" t="str">
        <f>VLOOKUP(B2062,'FHF LUT'!$A$5:$H$81,2,FALSE)</f>
        <v>Drought-caused Mortality</v>
      </c>
      <c r="D2062" s="24">
        <v>30</v>
      </c>
      <c r="E2062" s="24" t="s">
        <v>35</v>
      </c>
      <c r="F2062" s="24">
        <v>0</v>
      </c>
      <c r="G2062" s="24">
        <v>0</v>
      </c>
      <c r="H2062" s="24" t="str">
        <f t="shared" si="32"/>
        <v>2003_NDM_30</v>
      </c>
      <c r="I2062" s="24">
        <f>VLOOKUP(H2062,inTHLBdata!A:H,7,FALSE)</f>
        <v>0</v>
      </c>
      <c r="J2062" s="24">
        <f>VLOOKUP(H2062,inTHLBdata!A:H,8,FALSE)</f>
        <v>0</v>
      </c>
      <c r="N2062" s="24"/>
    </row>
    <row r="2063" spans="1:14">
      <c r="A2063" s="24">
        <v>2003</v>
      </c>
      <c r="B2063" s="24" t="s">
        <v>332</v>
      </c>
      <c r="C2063" t="str">
        <f>VLOOKUP(B2063,'FHF LUT'!$A$5:$H$81,2,FALSE)</f>
        <v>Drought-caused Mortality</v>
      </c>
      <c r="D2063" s="24">
        <v>31</v>
      </c>
      <c r="E2063" s="24" t="s">
        <v>34</v>
      </c>
      <c r="F2063" s="24">
        <v>1018</v>
      </c>
      <c r="G2063" s="24">
        <v>1018</v>
      </c>
      <c r="H2063" s="24" t="str">
        <f t="shared" si="32"/>
        <v>2003_NDM_31</v>
      </c>
      <c r="I2063" s="24">
        <f>VLOOKUP(H2063,inTHLBdata!A:H,7,FALSE)</f>
        <v>35</v>
      </c>
      <c r="J2063" s="24">
        <f>VLOOKUP(H2063,inTHLBdata!A:H,8,FALSE)</f>
        <v>35</v>
      </c>
      <c r="N2063" s="24"/>
    </row>
    <row r="2064" spans="1:14">
      <c r="A2064" s="24">
        <v>2003</v>
      </c>
      <c r="B2064" s="24" t="s">
        <v>332</v>
      </c>
      <c r="C2064" t="str">
        <f>VLOOKUP(B2064,'FHF LUT'!$A$5:$H$81,2,FALSE)</f>
        <v>Drought-caused Mortality</v>
      </c>
      <c r="D2064" s="24">
        <v>38</v>
      </c>
      <c r="E2064" s="24" t="s">
        <v>8</v>
      </c>
      <c r="F2064" s="24">
        <v>0</v>
      </c>
      <c r="G2064" s="24">
        <v>0</v>
      </c>
      <c r="H2064" s="24" t="str">
        <f t="shared" si="32"/>
        <v>2003_NDM_38</v>
      </c>
      <c r="I2064" s="24">
        <f>VLOOKUP(H2064,inTHLBdata!A:H,7,FALSE)</f>
        <v>0</v>
      </c>
      <c r="J2064" s="24">
        <f>VLOOKUP(H2064,inTHLBdata!A:H,8,FALSE)</f>
        <v>0</v>
      </c>
      <c r="N2064" s="24"/>
    </row>
    <row r="2065" spans="1:14">
      <c r="A2065" s="24">
        <v>2003</v>
      </c>
      <c r="B2065" s="24" t="s">
        <v>332</v>
      </c>
      <c r="C2065" t="str">
        <f>VLOOKUP(B2065,'FHF LUT'!$A$5:$H$81,2,FALSE)</f>
        <v>Drought-caused Mortality</v>
      </c>
      <c r="D2065" s="24">
        <v>39</v>
      </c>
      <c r="E2065" s="24" t="s">
        <v>36</v>
      </c>
      <c r="F2065" s="24">
        <v>0</v>
      </c>
      <c r="G2065" s="24">
        <v>0</v>
      </c>
      <c r="H2065" s="24" t="str">
        <f t="shared" si="32"/>
        <v>2003_NDM_39</v>
      </c>
      <c r="I2065" s="24">
        <f>VLOOKUP(H2065,inTHLBdata!A:H,7,FALSE)</f>
        <v>0</v>
      </c>
      <c r="J2065" s="24">
        <f>VLOOKUP(H2065,inTHLBdata!A:H,8,FALSE)</f>
        <v>0</v>
      </c>
      <c r="N2065" s="24"/>
    </row>
    <row r="2066" spans="1:14">
      <c r="A2066" s="24">
        <v>2003</v>
      </c>
      <c r="B2066" s="24" t="s">
        <v>332</v>
      </c>
      <c r="C2066" t="str">
        <f>VLOOKUP(B2066,'FHF LUT'!$A$5:$H$81,2,FALSE)</f>
        <v>Drought-caused Mortality</v>
      </c>
      <c r="D2066" s="24">
        <v>40</v>
      </c>
      <c r="E2066" s="24" t="s">
        <v>31</v>
      </c>
      <c r="F2066" s="24">
        <v>0</v>
      </c>
      <c r="G2066" s="24">
        <v>0</v>
      </c>
      <c r="H2066" s="24" t="str">
        <f t="shared" si="32"/>
        <v>2003_NDM_40</v>
      </c>
      <c r="I2066" s="24">
        <f>VLOOKUP(H2066,inTHLBdata!A:H,7,FALSE)</f>
        <v>0</v>
      </c>
      <c r="J2066" s="24">
        <f>VLOOKUP(H2066,inTHLBdata!A:H,8,FALSE)</f>
        <v>0</v>
      </c>
      <c r="N2066" s="24"/>
    </row>
    <row r="2067" spans="1:14">
      <c r="A2067" s="24">
        <v>2003</v>
      </c>
      <c r="B2067" s="24" t="s">
        <v>332</v>
      </c>
      <c r="C2067" t="str">
        <f>VLOOKUP(B2067,'FHF LUT'!$A$5:$H$81,2,FALSE)</f>
        <v>Drought-caused Mortality</v>
      </c>
      <c r="D2067" s="24">
        <v>41</v>
      </c>
      <c r="E2067" s="24" t="s">
        <v>26</v>
      </c>
      <c r="F2067" s="24">
        <v>0</v>
      </c>
      <c r="G2067" s="24">
        <v>0</v>
      </c>
      <c r="H2067" s="24" t="str">
        <f t="shared" si="32"/>
        <v>2003_NDM_41</v>
      </c>
      <c r="I2067" s="24">
        <f>VLOOKUP(H2067,inTHLBdata!A:H,7,FALSE)</f>
        <v>0</v>
      </c>
      <c r="J2067" s="24">
        <f>VLOOKUP(H2067,inTHLBdata!A:H,8,FALSE)</f>
        <v>0</v>
      </c>
      <c r="N2067" s="24"/>
    </row>
    <row r="2068" spans="1:14">
      <c r="A2068" s="24">
        <v>2003</v>
      </c>
      <c r="B2068" s="24" t="s">
        <v>332</v>
      </c>
      <c r="C2068" t="str">
        <f>VLOOKUP(B2068,'FHF LUT'!$A$5:$H$81,2,FALSE)</f>
        <v>Drought-caused Mortality</v>
      </c>
      <c r="D2068" s="24">
        <v>43</v>
      </c>
      <c r="E2068" s="24" t="s">
        <v>20</v>
      </c>
      <c r="F2068" s="24">
        <v>0</v>
      </c>
      <c r="G2068" s="24">
        <v>0</v>
      </c>
      <c r="H2068" s="24" t="str">
        <f t="shared" si="32"/>
        <v>2003_NDM_43</v>
      </c>
      <c r="I2068" s="24">
        <f>VLOOKUP(H2068,inTHLBdata!A:H,7,FALSE)</f>
        <v>0</v>
      </c>
      <c r="J2068" s="24">
        <f>VLOOKUP(H2068,inTHLBdata!A:H,8,FALSE)</f>
        <v>0</v>
      </c>
      <c r="N2068" s="24"/>
    </row>
    <row r="2069" spans="1:14">
      <c r="A2069" s="24">
        <v>2003</v>
      </c>
      <c r="B2069" s="24" t="s">
        <v>332</v>
      </c>
      <c r="C2069" t="str">
        <f>VLOOKUP(B2069,'FHF LUT'!$A$5:$H$81,2,FALSE)</f>
        <v>Drought-caused Mortality</v>
      </c>
      <c r="D2069" s="24">
        <v>44</v>
      </c>
      <c r="E2069" s="24" t="s">
        <v>3</v>
      </c>
      <c r="F2069" s="24">
        <v>0</v>
      </c>
      <c r="G2069" s="24">
        <v>0</v>
      </c>
      <c r="H2069" s="24" t="str">
        <f t="shared" si="32"/>
        <v>2003_NDM_44</v>
      </c>
      <c r="I2069" s="24">
        <f>VLOOKUP(H2069,inTHLBdata!A:H,7,FALSE)</f>
        <v>0</v>
      </c>
      <c r="J2069" s="24">
        <f>VLOOKUP(H2069,inTHLBdata!A:H,8,FALSE)</f>
        <v>0</v>
      </c>
      <c r="N2069" s="24"/>
    </row>
    <row r="2070" spans="1:14">
      <c r="A2070" s="24">
        <v>2003</v>
      </c>
      <c r="B2070" s="24" t="s">
        <v>332</v>
      </c>
      <c r="C2070" t="str">
        <f>VLOOKUP(B2070,'FHF LUT'!$A$5:$H$81,2,FALSE)</f>
        <v>Drought-caused Mortality</v>
      </c>
      <c r="D2070" s="24">
        <v>45</v>
      </c>
      <c r="E2070" s="24" t="s">
        <v>5</v>
      </c>
      <c r="F2070" s="24">
        <v>0</v>
      </c>
      <c r="G2070" s="24">
        <v>0</v>
      </c>
      <c r="H2070" s="24" t="str">
        <f t="shared" si="32"/>
        <v>2003_NDM_45</v>
      </c>
      <c r="I2070" s="24">
        <f>VLOOKUP(H2070,inTHLBdata!A:H,7,FALSE)</f>
        <v>0</v>
      </c>
      <c r="J2070" s="24">
        <f>VLOOKUP(H2070,inTHLBdata!A:H,8,FALSE)</f>
        <v>0</v>
      </c>
      <c r="N2070" s="24"/>
    </row>
    <row r="2071" spans="1:14">
      <c r="A2071" s="24">
        <v>2003</v>
      </c>
      <c r="B2071" s="24" t="s">
        <v>332</v>
      </c>
      <c r="C2071" t="str">
        <f>VLOOKUP(B2071,'FHF LUT'!$A$5:$H$81,2,FALSE)</f>
        <v>Drought-caused Mortality</v>
      </c>
      <c r="D2071" s="24">
        <v>46</v>
      </c>
      <c r="E2071" s="24" t="s">
        <v>234</v>
      </c>
      <c r="F2071" s="24">
        <v>0</v>
      </c>
      <c r="G2071" s="24">
        <v>0</v>
      </c>
      <c r="H2071" s="24" t="str">
        <f t="shared" si="32"/>
        <v>2003_NDM_46</v>
      </c>
      <c r="I2071" s="24">
        <f>VLOOKUP(H2071,inTHLBdata!A:H,7,FALSE)</f>
        <v>0</v>
      </c>
      <c r="J2071" s="24">
        <f>VLOOKUP(H2071,inTHLBdata!A:H,8,FALSE)</f>
        <v>0</v>
      </c>
      <c r="N2071" s="24"/>
    </row>
    <row r="2072" spans="1:14">
      <c r="A2072" s="24">
        <v>2003</v>
      </c>
      <c r="B2072" s="24" t="s">
        <v>332</v>
      </c>
      <c r="C2072" t="str">
        <f>VLOOKUP(B2072,'FHF LUT'!$A$5:$H$81,2,FALSE)</f>
        <v>Drought-caused Mortality</v>
      </c>
      <c r="D2072" s="24">
        <v>47</v>
      </c>
      <c r="E2072" s="24" t="s">
        <v>233</v>
      </c>
      <c r="F2072" s="24">
        <v>0</v>
      </c>
      <c r="G2072" s="24">
        <v>0</v>
      </c>
      <c r="H2072" s="24" t="str">
        <f t="shared" si="32"/>
        <v>2003_NDM_47</v>
      </c>
      <c r="I2072" s="24">
        <f>VLOOKUP(H2072,inTHLBdata!A:H,7,FALSE)</f>
        <v>0</v>
      </c>
      <c r="J2072" s="24">
        <f>VLOOKUP(H2072,inTHLBdata!A:H,8,FALSE)</f>
        <v>0</v>
      </c>
      <c r="N2072" s="24"/>
    </row>
    <row r="2073" spans="1:14">
      <c r="A2073" s="24">
        <v>2003</v>
      </c>
      <c r="B2073" s="24" t="s">
        <v>332</v>
      </c>
      <c r="C2073" t="str">
        <f>VLOOKUP(B2073,'FHF LUT'!$A$5:$H$81,2,FALSE)</f>
        <v>Drought-caused Mortality</v>
      </c>
      <c r="D2073" s="24">
        <v>48</v>
      </c>
      <c r="E2073" s="24" t="s">
        <v>235</v>
      </c>
      <c r="F2073" s="24">
        <v>0</v>
      </c>
      <c r="G2073" s="24">
        <v>0</v>
      </c>
      <c r="H2073" s="24" t="str">
        <f t="shared" si="32"/>
        <v>2003_NDM_48</v>
      </c>
      <c r="I2073" s="24">
        <f>VLOOKUP(H2073,inTHLBdata!A:H,7,FALSE)</f>
        <v>0</v>
      </c>
      <c r="J2073" s="24">
        <f>VLOOKUP(H2073,inTHLBdata!A:H,8,FALSE)</f>
        <v>0</v>
      </c>
      <c r="N2073" s="24"/>
    </row>
    <row r="2074" spans="1:14">
      <c r="A2074" s="24">
        <v>2003</v>
      </c>
      <c r="B2074" s="24" t="s">
        <v>190</v>
      </c>
      <c r="C2074" t="str">
        <f>VLOOKUP(B2074,'FHF LUT'!$A$5:$H$81,2,FALSE)</f>
        <v>Flooding</v>
      </c>
      <c r="D2074" s="24">
        <v>1</v>
      </c>
      <c r="E2074" s="24" t="s">
        <v>10</v>
      </c>
      <c r="F2074" s="24">
        <v>0</v>
      </c>
      <c r="G2074" s="24">
        <v>0</v>
      </c>
      <c r="H2074" s="24" t="str">
        <f t="shared" si="32"/>
        <v>2003_NF_1</v>
      </c>
      <c r="I2074" s="24">
        <f>VLOOKUP(H2074,inTHLBdata!A:H,7,FALSE)</f>
        <v>0</v>
      </c>
      <c r="J2074" s="24">
        <f>VLOOKUP(H2074,inTHLBdata!A:H,8,FALSE)</f>
        <v>0</v>
      </c>
      <c r="N2074" s="24"/>
    </row>
    <row r="2075" spans="1:14">
      <c r="A2075" s="24">
        <v>2003</v>
      </c>
      <c r="B2075" s="24" t="s">
        <v>190</v>
      </c>
      <c r="C2075" t="str">
        <f>VLOOKUP(B2075,'FHF LUT'!$A$5:$H$81,2,FALSE)</f>
        <v>Flooding</v>
      </c>
      <c r="D2075" s="24">
        <v>2</v>
      </c>
      <c r="E2075" s="24" t="s">
        <v>22</v>
      </c>
      <c r="F2075" s="24">
        <v>0</v>
      </c>
      <c r="G2075" s="24">
        <v>0</v>
      </c>
      <c r="H2075" s="24" t="str">
        <f t="shared" si="32"/>
        <v>2003_NF_2</v>
      </c>
      <c r="I2075" s="24">
        <f>VLOOKUP(H2075,inTHLBdata!A:H,7,FALSE)</f>
        <v>0</v>
      </c>
      <c r="J2075" s="24">
        <f>VLOOKUP(H2075,inTHLBdata!A:H,8,FALSE)</f>
        <v>0</v>
      </c>
      <c r="N2075" s="24"/>
    </row>
    <row r="2076" spans="1:14">
      <c r="A2076" s="24">
        <v>2003</v>
      </c>
      <c r="B2076" s="24" t="s">
        <v>190</v>
      </c>
      <c r="C2076" t="str">
        <f>VLOOKUP(B2076,'FHF LUT'!$A$5:$H$81,2,FALSE)</f>
        <v>Flooding</v>
      </c>
      <c r="D2076" s="24">
        <v>3</v>
      </c>
      <c r="E2076" s="24" t="s">
        <v>13</v>
      </c>
      <c r="F2076" s="24">
        <v>2866</v>
      </c>
      <c r="G2076" s="24">
        <v>1913</v>
      </c>
      <c r="H2076" s="24" t="str">
        <f t="shared" si="32"/>
        <v>2003_NF_3</v>
      </c>
      <c r="I2076" s="24">
        <f>VLOOKUP(H2076,inTHLBdata!A:H,7,FALSE)</f>
        <v>2012</v>
      </c>
      <c r="J2076" s="24">
        <f>VLOOKUP(H2076,inTHLBdata!A:H,8,FALSE)</f>
        <v>1173</v>
      </c>
      <c r="N2076" s="24"/>
    </row>
    <row r="2077" spans="1:14">
      <c r="A2077" s="24">
        <v>2003</v>
      </c>
      <c r="B2077" s="24" t="s">
        <v>190</v>
      </c>
      <c r="C2077" t="str">
        <f>VLOOKUP(B2077,'FHF LUT'!$A$5:$H$81,2,FALSE)</f>
        <v>Flooding</v>
      </c>
      <c r="D2077" s="24">
        <v>4</v>
      </c>
      <c r="E2077" s="24" t="s">
        <v>28</v>
      </c>
      <c r="F2077" s="24">
        <v>0</v>
      </c>
      <c r="G2077" s="24">
        <v>0</v>
      </c>
      <c r="H2077" s="24" t="str">
        <f t="shared" si="32"/>
        <v>2003_NF_4</v>
      </c>
      <c r="I2077" s="24">
        <f>VLOOKUP(H2077,inTHLBdata!A:H,7,FALSE)</f>
        <v>0</v>
      </c>
      <c r="J2077" s="24">
        <f>VLOOKUP(H2077,inTHLBdata!A:H,8,FALSE)</f>
        <v>0</v>
      </c>
      <c r="N2077" s="24"/>
    </row>
    <row r="2078" spans="1:14">
      <c r="A2078" s="24">
        <v>2003</v>
      </c>
      <c r="B2078" s="24" t="s">
        <v>190</v>
      </c>
      <c r="C2078" t="str">
        <f>VLOOKUP(B2078,'FHF LUT'!$A$5:$H$81,2,FALSE)</f>
        <v>Flooding</v>
      </c>
      <c r="D2078" s="24">
        <v>5</v>
      </c>
      <c r="E2078" s="24" t="s">
        <v>16</v>
      </c>
      <c r="F2078" s="24">
        <v>0</v>
      </c>
      <c r="G2078" s="24">
        <v>0</v>
      </c>
      <c r="H2078" s="24" t="str">
        <f t="shared" si="32"/>
        <v>2003_NF_5</v>
      </c>
      <c r="I2078" s="24">
        <f>VLOOKUP(H2078,inTHLBdata!A:H,7,FALSE)</f>
        <v>0</v>
      </c>
      <c r="J2078" s="24">
        <f>VLOOKUP(H2078,inTHLBdata!A:H,8,FALSE)</f>
        <v>0</v>
      </c>
      <c r="N2078" s="24"/>
    </row>
    <row r="2079" spans="1:14">
      <c r="A2079" s="24">
        <v>2003</v>
      </c>
      <c r="B2079" s="24" t="s">
        <v>190</v>
      </c>
      <c r="C2079" t="str">
        <f>VLOOKUP(B2079,'FHF LUT'!$A$5:$H$81,2,FALSE)</f>
        <v>Flooding</v>
      </c>
      <c r="D2079" s="24">
        <v>7</v>
      </c>
      <c r="E2079" s="24" t="s">
        <v>25</v>
      </c>
      <c r="F2079" s="24">
        <v>0</v>
      </c>
      <c r="G2079" s="24">
        <v>0</v>
      </c>
      <c r="H2079" s="24" t="str">
        <f t="shared" si="32"/>
        <v>2003_NF_7</v>
      </c>
      <c r="I2079" s="24">
        <f>VLOOKUP(H2079,inTHLBdata!A:H,7,FALSE)</f>
        <v>0</v>
      </c>
      <c r="J2079" s="24">
        <f>VLOOKUP(H2079,inTHLBdata!A:H,8,FALSE)</f>
        <v>0</v>
      </c>
      <c r="N2079" s="24"/>
    </row>
    <row r="2080" spans="1:14">
      <c r="A2080" s="24">
        <v>2003</v>
      </c>
      <c r="B2080" s="24" t="s">
        <v>190</v>
      </c>
      <c r="C2080" t="str">
        <f>VLOOKUP(B2080,'FHF LUT'!$A$5:$H$81,2,FALSE)</f>
        <v>Flooding</v>
      </c>
      <c r="D2080" s="24">
        <v>8</v>
      </c>
      <c r="E2080" s="24" t="s">
        <v>29</v>
      </c>
      <c r="F2080" s="24">
        <v>73782</v>
      </c>
      <c r="G2080" s="24">
        <v>73479</v>
      </c>
      <c r="H2080" s="24" t="str">
        <f t="shared" si="32"/>
        <v>2003_NF_8</v>
      </c>
      <c r="I2080" s="24">
        <f>VLOOKUP(H2080,inTHLBdata!A:H,7,FALSE)</f>
        <v>19233</v>
      </c>
      <c r="J2080" s="24">
        <f>VLOOKUP(H2080,inTHLBdata!A:H,8,FALSE)</f>
        <v>19031</v>
      </c>
      <c r="N2080" s="24"/>
    </row>
    <row r="2081" spans="1:14">
      <c r="A2081" s="24">
        <v>2003</v>
      </c>
      <c r="B2081" s="24" t="s">
        <v>190</v>
      </c>
      <c r="C2081" t="str">
        <f>VLOOKUP(B2081,'FHF LUT'!$A$5:$H$81,2,FALSE)</f>
        <v>Flooding</v>
      </c>
      <c r="D2081" s="24">
        <v>9</v>
      </c>
      <c r="E2081" s="24" t="s">
        <v>7</v>
      </c>
      <c r="F2081" s="24">
        <v>0</v>
      </c>
      <c r="G2081" s="24">
        <v>0</v>
      </c>
      <c r="H2081" s="24" t="str">
        <f t="shared" si="32"/>
        <v>2003_NF_9</v>
      </c>
      <c r="I2081" s="24">
        <f>VLOOKUP(H2081,inTHLBdata!A:H,7,FALSE)</f>
        <v>0</v>
      </c>
      <c r="J2081" s="24">
        <f>VLOOKUP(H2081,inTHLBdata!A:H,8,FALSE)</f>
        <v>0</v>
      </c>
      <c r="N2081" s="24"/>
    </row>
    <row r="2082" spans="1:14">
      <c r="A2082" s="24">
        <v>2003</v>
      </c>
      <c r="B2082" s="24" t="s">
        <v>190</v>
      </c>
      <c r="C2082" t="str">
        <f>VLOOKUP(B2082,'FHF LUT'!$A$5:$H$81,2,FALSE)</f>
        <v>Flooding</v>
      </c>
      <c r="D2082" s="24">
        <v>10</v>
      </c>
      <c r="E2082" s="24" t="s">
        <v>18</v>
      </c>
      <c r="F2082" s="24">
        <v>1908</v>
      </c>
      <c r="G2082" s="24">
        <v>1908</v>
      </c>
      <c r="H2082" s="24" t="str">
        <f t="shared" si="32"/>
        <v>2003_NF_10</v>
      </c>
      <c r="I2082" s="24">
        <f>VLOOKUP(H2082,inTHLBdata!A:H,7,FALSE)</f>
        <v>0</v>
      </c>
      <c r="J2082" s="24">
        <f>VLOOKUP(H2082,inTHLBdata!A:H,8,FALSE)</f>
        <v>0</v>
      </c>
      <c r="N2082" s="24"/>
    </row>
    <row r="2083" spans="1:14">
      <c r="A2083" s="24">
        <v>2003</v>
      </c>
      <c r="B2083" s="24" t="s">
        <v>190</v>
      </c>
      <c r="C2083" t="str">
        <f>VLOOKUP(B2083,'FHF LUT'!$A$5:$H$81,2,FALSE)</f>
        <v>Flooding</v>
      </c>
      <c r="D2083" s="24">
        <v>11</v>
      </c>
      <c r="E2083" s="24" t="s">
        <v>4</v>
      </c>
      <c r="F2083" s="24">
        <v>0</v>
      </c>
      <c r="G2083" s="24">
        <v>0</v>
      </c>
      <c r="H2083" s="24" t="str">
        <f t="shared" si="32"/>
        <v>2003_NF_11</v>
      </c>
      <c r="I2083" s="24">
        <f>VLOOKUP(H2083,inTHLBdata!A:H,7,FALSE)</f>
        <v>0</v>
      </c>
      <c r="J2083" s="24">
        <f>VLOOKUP(H2083,inTHLBdata!A:H,8,FALSE)</f>
        <v>0</v>
      </c>
      <c r="N2083" s="24"/>
    </row>
    <row r="2084" spans="1:14">
      <c r="A2084" s="24">
        <v>2003</v>
      </c>
      <c r="B2084" s="24" t="s">
        <v>190</v>
      </c>
      <c r="C2084" t="str">
        <f>VLOOKUP(B2084,'FHF LUT'!$A$5:$H$81,2,FALSE)</f>
        <v>Flooding</v>
      </c>
      <c r="D2084" s="24">
        <v>12</v>
      </c>
      <c r="E2084" s="24" t="s">
        <v>11</v>
      </c>
      <c r="F2084" s="24">
        <v>1225</v>
      </c>
      <c r="G2084" s="24">
        <v>1225</v>
      </c>
      <c r="H2084" s="24" t="str">
        <f t="shared" si="32"/>
        <v>2003_NF_12</v>
      </c>
      <c r="I2084" s="24">
        <f>VLOOKUP(H2084,inTHLBdata!A:H,7,FALSE)</f>
        <v>0</v>
      </c>
      <c r="J2084" s="24">
        <f>VLOOKUP(H2084,inTHLBdata!A:H,8,FALSE)</f>
        <v>0</v>
      </c>
      <c r="N2084" s="24"/>
    </row>
    <row r="2085" spans="1:14">
      <c r="A2085" s="24">
        <v>2003</v>
      </c>
      <c r="B2085" s="24" t="s">
        <v>190</v>
      </c>
      <c r="C2085" t="str">
        <f>VLOOKUP(B2085,'FHF LUT'!$A$5:$H$81,2,FALSE)</f>
        <v>Flooding</v>
      </c>
      <c r="D2085" s="24">
        <v>13</v>
      </c>
      <c r="E2085" s="24" t="s">
        <v>24</v>
      </c>
      <c r="F2085" s="24">
        <v>0</v>
      </c>
      <c r="G2085" s="24">
        <v>0</v>
      </c>
      <c r="H2085" s="24" t="str">
        <f t="shared" si="32"/>
        <v>2003_NF_13</v>
      </c>
      <c r="I2085" s="24">
        <f>VLOOKUP(H2085,inTHLBdata!A:H,7,FALSE)</f>
        <v>0</v>
      </c>
      <c r="J2085" s="24">
        <f>VLOOKUP(H2085,inTHLBdata!A:H,8,FALSE)</f>
        <v>0</v>
      </c>
      <c r="N2085" s="24"/>
    </row>
    <row r="2086" spans="1:14">
      <c r="A2086" s="24">
        <v>2003</v>
      </c>
      <c r="B2086" s="24" t="s">
        <v>190</v>
      </c>
      <c r="C2086" t="str">
        <f>VLOOKUP(B2086,'FHF LUT'!$A$5:$H$81,2,FALSE)</f>
        <v>Flooding</v>
      </c>
      <c r="D2086" s="24">
        <v>14</v>
      </c>
      <c r="E2086" s="24" t="s">
        <v>30</v>
      </c>
      <c r="F2086" s="24">
        <v>78</v>
      </c>
      <c r="G2086" s="24">
        <v>78</v>
      </c>
      <c r="H2086" s="24" t="str">
        <f t="shared" si="32"/>
        <v>2003_NF_14</v>
      </c>
      <c r="I2086" s="24">
        <f>VLOOKUP(H2086,inTHLBdata!A:H,7,FALSE)</f>
        <v>66</v>
      </c>
      <c r="J2086" s="24">
        <f>VLOOKUP(H2086,inTHLBdata!A:H,8,FALSE)</f>
        <v>66</v>
      </c>
      <c r="N2086" s="24"/>
    </row>
    <row r="2087" spans="1:14">
      <c r="A2087" s="24">
        <v>2003</v>
      </c>
      <c r="B2087" s="24" t="s">
        <v>190</v>
      </c>
      <c r="C2087" t="str">
        <f>VLOOKUP(B2087,'FHF LUT'!$A$5:$H$81,2,FALSE)</f>
        <v>Flooding</v>
      </c>
      <c r="D2087" s="24">
        <v>15</v>
      </c>
      <c r="E2087" s="24" t="s">
        <v>33</v>
      </c>
      <c r="F2087" s="24">
        <v>32</v>
      </c>
      <c r="G2087" s="24">
        <v>32</v>
      </c>
      <c r="H2087" s="24" t="str">
        <f t="shared" si="32"/>
        <v>2003_NF_15</v>
      </c>
      <c r="I2087" s="24">
        <f>VLOOKUP(H2087,inTHLBdata!A:H,7,FALSE)</f>
        <v>32</v>
      </c>
      <c r="J2087" s="24">
        <f>VLOOKUP(H2087,inTHLBdata!A:H,8,FALSE)</f>
        <v>32</v>
      </c>
      <c r="N2087" s="24"/>
    </row>
    <row r="2088" spans="1:14">
      <c r="A2088" s="24">
        <v>2003</v>
      </c>
      <c r="B2088" s="24" t="s">
        <v>190</v>
      </c>
      <c r="C2088" t="str">
        <f>VLOOKUP(B2088,'FHF LUT'!$A$5:$H$81,2,FALSE)</f>
        <v>Flooding</v>
      </c>
      <c r="D2088" s="24">
        <v>16</v>
      </c>
      <c r="E2088" s="24" t="s">
        <v>12</v>
      </c>
      <c r="F2088" s="24">
        <v>1725</v>
      </c>
      <c r="G2088" s="24">
        <v>1644</v>
      </c>
      <c r="H2088" s="24" t="str">
        <f t="shared" si="32"/>
        <v>2003_NF_16</v>
      </c>
      <c r="I2088" s="24">
        <f>VLOOKUP(H2088,inTHLBdata!A:H,7,FALSE)</f>
        <v>1202</v>
      </c>
      <c r="J2088" s="24">
        <f>VLOOKUP(H2088,inTHLBdata!A:H,8,FALSE)</f>
        <v>1202</v>
      </c>
      <c r="N2088" s="24"/>
    </row>
    <row r="2089" spans="1:14">
      <c r="A2089" s="24">
        <v>2003</v>
      </c>
      <c r="B2089" s="24" t="s">
        <v>190</v>
      </c>
      <c r="C2089" t="str">
        <f>VLOOKUP(B2089,'FHF LUT'!$A$5:$H$81,2,FALSE)</f>
        <v>Flooding</v>
      </c>
      <c r="D2089" s="24">
        <v>17</v>
      </c>
      <c r="E2089" s="24" t="s">
        <v>32</v>
      </c>
      <c r="F2089" s="24">
        <v>0</v>
      </c>
      <c r="G2089" s="24">
        <v>0</v>
      </c>
      <c r="H2089" s="24" t="str">
        <f t="shared" si="32"/>
        <v>2003_NF_17</v>
      </c>
      <c r="I2089" s="24">
        <f>VLOOKUP(H2089,inTHLBdata!A:H,7,FALSE)</f>
        <v>0</v>
      </c>
      <c r="J2089" s="24">
        <f>VLOOKUP(H2089,inTHLBdata!A:H,8,FALSE)</f>
        <v>0</v>
      </c>
      <c r="N2089" s="24"/>
    </row>
    <row r="2090" spans="1:14">
      <c r="A2090" s="24">
        <v>2003</v>
      </c>
      <c r="B2090" s="24" t="s">
        <v>190</v>
      </c>
      <c r="C2090" t="str">
        <f>VLOOKUP(B2090,'FHF LUT'!$A$5:$H$81,2,FALSE)</f>
        <v>Flooding</v>
      </c>
      <c r="D2090" s="24">
        <v>18</v>
      </c>
      <c r="E2090" s="24" t="s">
        <v>15</v>
      </c>
      <c r="F2090" s="24">
        <v>0</v>
      </c>
      <c r="G2090" s="24">
        <v>0</v>
      </c>
      <c r="H2090" s="24" t="str">
        <f t="shared" si="32"/>
        <v>2003_NF_18</v>
      </c>
      <c r="I2090" s="24">
        <f>VLOOKUP(H2090,inTHLBdata!A:H,7,FALSE)</f>
        <v>0</v>
      </c>
      <c r="J2090" s="24">
        <f>VLOOKUP(H2090,inTHLBdata!A:H,8,FALSE)</f>
        <v>0</v>
      </c>
      <c r="N2090" s="24"/>
    </row>
    <row r="2091" spans="1:14">
      <c r="A2091" s="24">
        <v>2003</v>
      </c>
      <c r="B2091" s="24" t="s">
        <v>190</v>
      </c>
      <c r="C2091" t="str">
        <f>VLOOKUP(B2091,'FHF LUT'!$A$5:$H$81,2,FALSE)</f>
        <v>Flooding</v>
      </c>
      <c r="D2091" s="24">
        <v>20</v>
      </c>
      <c r="E2091" s="24" t="s">
        <v>6</v>
      </c>
      <c r="F2091" s="24">
        <v>6779</v>
      </c>
      <c r="G2091" s="24">
        <v>6779</v>
      </c>
      <c r="H2091" s="24" t="str">
        <f t="shared" si="32"/>
        <v>2003_NF_20</v>
      </c>
      <c r="I2091" s="24">
        <f>VLOOKUP(H2091,inTHLBdata!A:H,7,FALSE)</f>
        <v>3420</v>
      </c>
      <c r="J2091" s="24">
        <f>VLOOKUP(H2091,inTHLBdata!A:H,8,FALSE)</f>
        <v>3420</v>
      </c>
      <c r="N2091" s="24"/>
    </row>
    <row r="2092" spans="1:14">
      <c r="A2092" s="24">
        <v>2003</v>
      </c>
      <c r="B2092" s="24" t="s">
        <v>190</v>
      </c>
      <c r="C2092" t="str">
        <f>VLOOKUP(B2092,'FHF LUT'!$A$5:$H$81,2,FALSE)</f>
        <v>Flooding</v>
      </c>
      <c r="D2092" s="24">
        <v>22</v>
      </c>
      <c r="E2092" s="24" t="s">
        <v>19</v>
      </c>
      <c r="F2092" s="24">
        <v>0</v>
      </c>
      <c r="G2092" s="24">
        <v>0</v>
      </c>
      <c r="H2092" s="24" t="str">
        <f t="shared" si="32"/>
        <v>2003_NF_22</v>
      </c>
      <c r="I2092" s="24">
        <f>VLOOKUP(H2092,inTHLBdata!A:H,7,FALSE)</f>
        <v>0</v>
      </c>
      <c r="J2092" s="24">
        <f>VLOOKUP(H2092,inTHLBdata!A:H,8,FALSE)</f>
        <v>0</v>
      </c>
      <c r="N2092" s="24"/>
    </row>
    <row r="2093" spans="1:14">
      <c r="A2093" s="24">
        <v>2003</v>
      </c>
      <c r="B2093" s="24" t="s">
        <v>190</v>
      </c>
      <c r="C2093" t="str">
        <f>VLOOKUP(B2093,'FHF LUT'!$A$5:$H$81,2,FALSE)</f>
        <v>Flooding</v>
      </c>
      <c r="D2093" s="24">
        <v>23</v>
      </c>
      <c r="E2093" s="24" t="s">
        <v>27</v>
      </c>
      <c r="F2093" s="24">
        <v>0</v>
      </c>
      <c r="G2093" s="24">
        <v>0</v>
      </c>
      <c r="H2093" s="24" t="str">
        <f t="shared" si="32"/>
        <v>2003_NF_23</v>
      </c>
      <c r="I2093" s="24">
        <f>VLOOKUP(H2093,inTHLBdata!A:H,7,FALSE)</f>
        <v>0</v>
      </c>
      <c r="J2093" s="24">
        <f>VLOOKUP(H2093,inTHLBdata!A:H,8,FALSE)</f>
        <v>0</v>
      </c>
      <c r="N2093" s="24"/>
    </row>
    <row r="2094" spans="1:14">
      <c r="A2094" s="24">
        <v>2003</v>
      </c>
      <c r="B2094" s="24" t="s">
        <v>190</v>
      </c>
      <c r="C2094" t="str">
        <f>VLOOKUP(B2094,'FHF LUT'!$A$5:$H$81,2,FALSE)</f>
        <v>Flooding</v>
      </c>
      <c r="D2094" s="24">
        <v>24</v>
      </c>
      <c r="E2094" s="24" t="s">
        <v>17</v>
      </c>
      <c r="F2094" s="24">
        <v>16670</v>
      </c>
      <c r="G2094" s="24">
        <v>15653</v>
      </c>
      <c r="H2094" s="24" t="str">
        <f t="shared" si="32"/>
        <v>2003_NF_24</v>
      </c>
      <c r="I2094" s="24">
        <f>VLOOKUP(H2094,inTHLBdata!A:H,7,FALSE)</f>
        <v>7500</v>
      </c>
      <c r="J2094" s="24">
        <f>VLOOKUP(H2094,inTHLBdata!A:H,8,FALSE)</f>
        <v>6828</v>
      </c>
      <c r="N2094" s="24"/>
    </row>
    <row r="2095" spans="1:14">
      <c r="A2095" s="24">
        <v>2003</v>
      </c>
      <c r="B2095" s="24" t="s">
        <v>190</v>
      </c>
      <c r="C2095" t="str">
        <f>VLOOKUP(B2095,'FHF LUT'!$A$5:$H$81,2,FALSE)</f>
        <v>Flooding</v>
      </c>
      <c r="D2095" s="24">
        <v>25</v>
      </c>
      <c r="E2095" s="24" t="s">
        <v>23</v>
      </c>
      <c r="F2095" s="24">
        <v>0</v>
      </c>
      <c r="G2095" s="24">
        <v>0</v>
      </c>
      <c r="H2095" s="24" t="str">
        <f t="shared" si="32"/>
        <v>2003_NF_25</v>
      </c>
      <c r="I2095" s="24">
        <f>VLOOKUP(H2095,inTHLBdata!A:H,7,FALSE)</f>
        <v>0</v>
      </c>
      <c r="J2095" s="24">
        <f>VLOOKUP(H2095,inTHLBdata!A:H,8,FALSE)</f>
        <v>0</v>
      </c>
      <c r="N2095" s="24"/>
    </row>
    <row r="2096" spans="1:14">
      <c r="A2096" s="24">
        <v>2003</v>
      </c>
      <c r="B2096" s="24" t="s">
        <v>190</v>
      </c>
      <c r="C2096" t="str">
        <f>VLOOKUP(B2096,'FHF LUT'!$A$5:$H$81,2,FALSE)</f>
        <v>Flooding</v>
      </c>
      <c r="D2096" s="24">
        <v>26</v>
      </c>
      <c r="E2096" s="24" t="s">
        <v>14</v>
      </c>
      <c r="F2096" s="24">
        <v>612</v>
      </c>
      <c r="G2096" s="24">
        <v>612</v>
      </c>
      <c r="H2096" s="24" t="str">
        <f t="shared" si="32"/>
        <v>2003_NF_26</v>
      </c>
      <c r="I2096" s="24">
        <f>VLOOKUP(H2096,inTHLBdata!A:H,7,FALSE)</f>
        <v>27</v>
      </c>
      <c r="J2096" s="24">
        <f>VLOOKUP(H2096,inTHLBdata!A:H,8,FALSE)</f>
        <v>27</v>
      </c>
      <c r="N2096" s="24"/>
    </row>
    <row r="2097" spans="1:14">
      <c r="A2097" s="24">
        <v>2003</v>
      </c>
      <c r="B2097" s="24" t="s">
        <v>190</v>
      </c>
      <c r="C2097" t="str">
        <f>VLOOKUP(B2097,'FHF LUT'!$A$5:$H$81,2,FALSE)</f>
        <v>Flooding</v>
      </c>
      <c r="D2097" s="24">
        <v>27</v>
      </c>
      <c r="E2097" s="24" t="s">
        <v>21</v>
      </c>
      <c r="F2097" s="24">
        <v>0</v>
      </c>
      <c r="G2097" s="24">
        <v>0</v>
      </c>
      <c r="H2097" s="24" t="str">
        <f t="shared" si="32"/>
        <v>2003_NF_27</v>
      </c>
      <c r="I2097" s="24">
        <f>VLOOKUP(H2097,inTHLBdata!A:H,7,FALSE)</f>
        <v>0</v>
      </c>
      <c r="J2097" s="24">
        <f>VLOOKUP(H2097,inTHLBdata!A:H,8,FALSE)</f>
        <v>0</v>
      </c>
      <c r="N2097" s="24"/>
    </row>
    <row r="2098" spans="1:14">
      <c r="A2098" s="24">
        <v>2003</v>
      </c>
      <c r="B2098" s="24" t="s">
        <v>190</v>
      </c>
      <c r="C2098" t="str">
        <f>VLOOKUP(B2098,'FHF LUT'!$A$5:$H$81,2,FALSE)</f>
        <v>Flooding</v>
      </c>
      <c r="D2098" s="24">
        <v>29</v>
      </c>
      <c r="E2098" s="24" t="s">
        <v>9</v>
      </c>
      <c r="F2098" s="24">
        <v>2596</v>
      </c>
      <c r="G2098" s="24">
        <v>2460</v>
      </c>
      <c r="H2098" s="24" t="str">
        <f t="shared" si="32"/>
        <v>2003_NF_29</v>
      </c>
      <c r="I2098" s="24">
        <f>VLOOKUP(H2098,inTHLBdata!A:H,7,FALSE)</f>
        <v>633</v>
      </c>
      <c r="J2098" s="24">
        <f>VLOOKUP(H2098,inTHLBdata!A:H,8,FALSE)</f>
        <v>531</v>
      </c>
      <c r="N2098" s="24"/>
    </row>
    <row r="2099" spans="1:14">
      <c r="A2099" s="24">
        <v>2003</v>
      </c>
      <c r="B2099" s="24" t="s">
        <v>190</v>
      </c>
      <c r="C2099" t="str">
        <f>VLOOKUP(B2099,'FHF LUT'!$A$5:$H$81,2,FALSE)</f>
        <v>Flooding</v>
      </c>
      <c r="D2099" s="24">
        <v>30</v>
      </c>
      <c r="E2099" s="24" t="s">
        <v>35</v>
      </c>
      <c r="F2099" s="24">
        <v>0</v>
      </c>
      <c r="G2099" s="24">
        <v>0</v>
      </c>
      <c r="H2099" s="24" t="str">
        <f t="shared" si="32"/>
        <v>2003_NF_30</v>
      </c>
      <c r="I2099" s="24">
        <f>VLOOKUP(H2099,inTHLBdata!A:H,7,FALSE)</f>
        <v>0</v>
      </c>
      <c r="J2099" s="24">
        <f>VLOOKUP(H2099,inTHLBdata!A:H,8,FALSE)</f>
        <v>0</v>
      </c>
      <c r="N2099" s="24"/>
    </row>
    <row r="2100" spans="1:14">
      <c r="A2100" s="24">
        <v>2003</v>
      </c>
      <c r="B2100" s="24" t="s">
        <v>190</v>
      </c>
      <c r="C2100" t="str">
        <f>VLOOKUP(B2100,'FHF LUT'!$A$5:$H$81,2,FALSE)</f>
        <v>Flooding</v>
      </c>
      <c r="D2100" s="24">
        <v>31</v>
      </c>
      <c r="E2100" s="24" t="s">
        <v>34</v>
      </c>
      <c r="F2100" s="24">
        <v>0</v>
      </c>
      <c r="G2100" s="24">
        <v>0</v>
      </c>
      <c r="H2100" s="24" t="str">
        <f t="shared" si="32"/>
        <v>2003_NF_31</v>
      </c>
      <c r="I2100" s="24">
        <f>VLOOKUP(H2100,inTHLBdata!A:H,7,FALSE)</f>
        <v>0</v>
      </c>
      <c r="J2100" s="24">
        <f>VLOOKUP(H2100,inTHLBdata!A:H,8,FALSE)</f>
        <v>0</v>
      </c>
      <c r="N2100" s="24"/>
    </row>
    <row r="2101" spans="1:14">
      <c r="A2101" s="24">
        <v>2003</v>
      </c>
      <c r="B2101" s="24" t="s">
        <v>190</v>
      </c>
      <c r="C2101" t="str">
        <f>VLOOKUP(B2101,'FHF LUT'!$A$5:$H$81,2,FALSE)</f>
        <v>Flooding</v>
      </c>
      <c r="D2101" s="24">
        <v>38</v>
      </c>
      <c r="E2101" s="24" t="s">
        <v>8</v>
      </c>
      <c r="F2101" s="24">
        <v>0</v>
      </c>
      <c r="G2101" s="24">
        <v>0</v>
      </c>
      <c r="H2101" s="24" t="str">
        <f t="shared" si="32"/>
        <v>2003_NF_38</v>
      </c>
      <c r="I2101" s="24">
        <f>VLOOKUP(H2101,inTHLBdata!A:H,7,FALSE)</f>
        <v>0</v>
      </c>
      <c r="J2101" s="24">
        <f>VLOOKUP(H2101,inTHLBdata!A:H,8,FALSE)</f>
        <v>0</v>
      </c>
      <c r="N2101" s="24"/>
    </row>
    <row r="2102" spans="1:14">
      <c r="A2102" s="24">
        <v>2003</v>
      </c>
      <c r="B2102" s="24" t="s">
        <v>190</v>
      </c>
      <c r="C2102" t="str">
        <f>VLOOKUP(B2102,'FHF LUT'!$A$5:$H$81,2,FALSE)</f>
        <v>Flooding</v>
      </c>
      <c r="D2102" s="24">
        <v>39</v>
      </c>
      <c r="E2102" s="24" t="s">
        <v>36</v>
      </c>
      <c r="F2102" s="24">
        <v>0</v>
      </c>
      <c r="G2102" s="24">
        <v>0</v>
      </c>
      <c r="H2102" s="24" t="str">
        <f t="shared" si="32"/>
        <v>2003_NF_39</v>
      </c>
      <c r="I2102" s="24">
        <f>VLOOKUP(H2102,inTHLBdata!A:H,7,FALSE)</f>
        <v>0</v>
      </c>
      <c r="J2102" s="24">
        <f>VLOOKUP(H2102,inTHLBdata!A:H,8,FALSE)</f>
        <v>0</v>
      </c>
      <c r="N2102" s="24"/>
    </row>
    <row r="2103" spans="1:14">
      <c r="A2103" s="24">
        <v>2003</v>
      </c>
      <c r="B2103" s="24" t="s">
        <v>190</v>
      </c>
      <c r="C2103" t="str">
        <f>VLOOKUP(B2103,'FHF LUT'!$A$5:$H$81,2,FALSE)</f>
        <v>Flooding</v>
      </c>
      <c r="D2103" s="24">
        <v>40</v>
      </c>
      <c r="E2103" s="24" t="s">
        <v>31</v>
      </c>
      <c r="F2103" s="24">
        <v>11682</v>
      </c>
      <c r="G2103" s="24">
        <v>11304</v>
      </c>
      <c r="H2103" s="24" t="str">
        <f t="shared" si="32"/>
        <v>2003_NF_40</v>
      </c>
      <c r="I2103" s="24">
        <f>VLOOKUP(H2103,inTHLBdata!A:H,7,FALSE)</f>
        <v>3177</v>
      </c>
      <c r="J2103" s="24">
        <f>VLOOKUP(H2103,inTHLBdata!A:H,8,FALSE)</f>
        <v>3177</v>
      </c>
      <c r="N2103" s="24"/>
    </row>
    <row r="2104" spans="1:14">
      <c r="A2104" s="24">
        <v>2003</v>
      </c>
      <c r="B2104" s="24" t="s">
        <v>190</v>
      </c>
      <c r="C2104" t="str">
        <f>VLOOKUP(B2104,'FHF LUT'!$A$5:$H$81,2,FALSE)</f>
        <v>Flooding</v>
      </c>
      <c r="D2104" s="24">
        <v>41</v>
      </c>
      <c r="E2104" s="24" t="s">
        <v>26</v>
      </c>
      <c r="F2104" s="24">
        <v>27272</v>
      </c>
      <c r="G2104" s="24">
        <v>26443</v>
      </c>
      <c r="H2104" s="24" t="str">
        <f t="shared" si="32"/>
        <v>2003_NF_41</v>
      </c>
      <c r="I2104" s="24">
        <f>VLOOKUP(H2104,inTHLBdata!A:H,7,FALSE)</f>
        <v>11418</v>
      </c>
      <c r="J2104" s="24">
        <f>VLOOKUP(H2104,inTHLBdata!A:H,8,FALSE)</f>
        <v>11159</v>
      </c>
      <c r="N2104" s="24"/>
    </row>
    <row r="2105" spans="1:14">
      <c r="A2105" s="24">
        <v>2003</v>
      </c>
      <c r="B2105" s="24" t="s">
        <v>190</v>
      </c>
      <c r="C2105" t="str">
        <f>VLOOKUP(B2105,'FHF LUT'!$A$5:$H$81,2,FALSE)</f>
        <v>Flooding</v>
      </c>
      <c r="D2105" s="24">
        <v>43</v>
      </c>
      <c r="E2105" s="24" t="s">
        <v>20</v>
      </c>
      <c r="F2105" s="24">
        <v>0</v>
      </c>
      <c r="G2105" s="24">
        <v>0</v>
      </c>
      <c r="H2105" s="24" t="str">
        <f t="shared" si="32"/>
        <v>2003_NF_43</v>
      </c>
      <c r="I2105" s="24">
        <f>VLOOKUP(H2105,inTHLBdata!A:H,7,FALSE)</f>
        <v>0</v>
      </c>
      <c r="J2105" s="24">
        <f>VLOOKUP(H2105,inTHLBdata!A:H,8,FALSE)</f>
        <v>0</v>
      </c>
      <c r="N2105" s="24"/>
    </row>
    <row r="2106" spans="1:14">
      <c r="A2106" s="24">
        <v>2003</v>
      </c>
      <c r="B2106" s="24" t="s">
        <v>190</v>
      </c>
      <c r="C2106" t="str">
        <f>VLOOKUP(B2106,'FHF LUT'!$A$5:$H$81,2,FALSE)</f>
        <v>Flooding</v>
      </c>
      <c r="D2106" s="24">
        <v>44</v>
      </c>
      <c r="E2106" s="24" t="s">
        <v>3</v>
      </c>
      <c r="F2106" s="24">
        <v>0</v>
      </c>
      <c r="G2106" s="24">
        <v>0</v>
      </c>
      <c r="H2106" s="24" t="str">
        <f t="shared" si="32"/>
        <v>2003_NF_44</v>
      </c>
      <c r="I2106" s="24">
        <f>VLOOKUP(H2106,inTHLBdata!A:H,7,FALSE)</f>
        <v>0</v>
      </c>
      <c r="J2106" s="24">
        <f>VLOOKUP(H2106,inTHLBdata!A:H,8,FALSE)</f>
        <v>0</v>
      </c>
      <c r="N2106" s="24"/>
    </row>
    <row r="2107" spans="1:14">
      <c r="A2107" s="24">
        <v>2003</v>
      </c>
      <c r="B2107" s="24" t="s">
        <v>190</v>
      </c>
      <c r="C2107" t="str">
        <f>VLOOKUP(B2107,'FHF LUT'!$A$5:$H$81,2,FALSE)</f>
        <v>Flooding</v>
      </c>
      <c r="D2107" s="24">
        <v>45</v>
      </c>
      <c r="E2107" s="24" t="s">
        <v>5</v>
      </c>
      <c r="F2107" s="24">
        <v>497</v>
      </c>
      <c r="G2107" s="24">
        <v>497</v>
      </c>
      <c r="H2107" s="24" t="str">
        <f t="shared" si="32"/>
        <v>2003_NF_45</v>
      </c>
      <c r="I2107" s="24">
        <f>VLOOKUP(H2107,inTHLBdata!A:H,7,FALSE)</f>
        <v>120</v>
      </c>
      <c r="J2107" s="24">
        <f>VLOOKUP(H2107,inTHLBdata!A:H,8,FALSE)</f>
        <v>120</v>
      </c>
      <c r="N2107" s="24"/>
    </row>
    <row r="2108" spans="1:14">
      <c r="A2108" s="24">
        <v>2003</v>
      </c>
      <c r="B2108" s="24" t="s">
        <v>190</v>
      </c>
      <c r="C2108" t="str">
        <f>VLOOKUP(B2108,'FHF LUT'!$A$5:$H$81,2,FALSE)</f>
        <v>Flooding</v>
      </c>
      <c r="D2108" s="24">
        <v>46</v>
      </c>
      <c r="E2108" s="24" t="s">
        <v>234</v>
      </c>
      <c r="F2108" s="24">
        <v>3964</v>
      </c>
      <c r="G2108" s="24">
        <v>3964</v>
      </c>
      <c r="H2108" s="24" t="str">
        <f t="shared" si="32"/>
        <v>2003_NF_46</v>
      </c>
      <c r="I2108" s="24">
        <f>VLOOKUP(H2108,inTHLBdata!A:H,7,FALSE)</f>
        <v>0</v>
      </c>
      <c r="J2108" s="24">
        <f>VLOOKUP(H2108,inTHLBdata!A:H,8,FALSE)</f>
        <v>0</v>
      </c>
      <c r="N2108" s="24"/>
    </row>
    <row r="2109" spans="1:14">
      <c r="A2109" s="24">
        <v>2003</v>
      </c>
      <c r="B2109" s="24" t="s">
        <v>190</v>
      </c>
      <c r="C2109" t="str">
        <f>VLOOKUP(B2109,'FHF LUT'!$A$5:$H$81,2,FALSE)</f>
        <v>Flooding</v>
      </c>
      <c r="D2109" s="24">
        <v>47</v>
      </c>
      <c r="E2109" s="24" t="s">
        <v>233</v>
      </c>
      <c r="F2109" s="24">
        <v>0</v>
      </c>
      <c r="G2109" s="24">
        <v>0</v>
      </c>
      <c r="H2109" s="24" t="str">
        <f t="shared" si="32"/>
        <v>2003_NF_47</v>
      </c>
      <c r="I2109" s="24">
        <f>VLOOKUP(H2109,inTHLBdata!A:H,7,FALSE)</f>
        <v>0</v>
      </c>
      <c r="J2109" s="24">
        <f>VLOOKUP(H2109,inTHLBdata!A:H,8,FALSE)</f>
        <v>0</v>
      </c>
      <c r="N2109" s="24"/>
    </row>
    <row r="2110" spans="1:14">
      <c r="A2110" s="24">
        <v>2003</v>
      </c>
      <c r="B2110" s="24" t="s">
        <v>190</v>
      </c>
      <c r="C2110" t="str">
        <f>VLOOKUP(B2110,'FHF LUT'!$A$5:$H$81,2,FALSE)</f>
        <v>Flooding</v>
      </c>
      <c r="D2110" s="24">
        <v>48</v>
      </c>
      <c r="E2110" s="24" t="s">
        <v>235</v>
      </c>
      <c r="F2110" s="24">
        <v>0</v>
      </c>
      <c r="G2110" s="24">
        <v>0</v>
      </c>
      <c r="H2110" s="24" t="str">
        <f t="shared" si="32"/>
        <v>2003_NF_48</v>
      </c>
      <c r="I2110" s="24">
        <f>VLOOKUP(H2110,inTHLBdata!A:H,7,FALSE)</f>
        <v>0</v>
      </c>
      <c r="J2110" s="24">
        <f>VLOOKUP(H2110,inTHLBdata!A:H,8,FALSE)</f>
        <v>0</v>
      </c>
      <c r="N2110" s="24"/>
    </row>
    <row r="2111" spans="1:14">
      <c r="A2111" s="24">
        <v>2003</v>
      </c>
      <c r="B2111" s="24" t="s">
        <v>333</v>
      </c>
      <c r="C2111" t="str">
        <f>VLOOKUP(B2111,'FHF LUT'!$A$5:$H$81,2,FALSE)</f>
        <v>Windthrow</v>
      </c>
      <c r="D2111" s="24">
        <v>1</v>
      </c>
      <c r="E2111" s="24" t="s">
        <v>10</v>
      </c>
      <c r="F2111" s="24">
        <v>221</v>
      </c>
      <c r="G2111" s="24">
        <v>221</v>
      </c>
      <c r="H2111" s="24" t="str">
        <f t="shared" si="32"/>
        <v>2003_NW_1</v>
      </c>
      <c r="I2111" s="24">
        <f>VLOOKUP(H2111,inTHLBdata!A:H,7,FALSE)</f>
        <v>18</v>
      </c>
      <c r="J2111" s="24">
        <f>VLOOKUP(H2111,inTHLBdata!A:H,8,FALSE)</f>
        <v>6</v>
      </c>
      <c r="N2111" s="24"/>
    </row>
    <row r="2112" spans="1:14">
      <c r="A2112" s="24">
        <v>2003</v>
      </c>
      <c r="B2112" s="24" t="s">
        <v>333</v>
      </c>
      <c r="C2112" t="str">
        <f>VLOOKUP(B2112,'FHF LUT'!$A$5:$H$81,2,FALSE)</f>
        <v>Windthrow</v>
      </c>
      <c r="D2112" s="24">
        <v>2</v>
      </c>
      <c r="E2112" s="24" t="s">
        <v>22</v>
      </c>
      <c r="F2112" s="24">
        <v>0</v>
      </c>
      <c r="G2112" s="24">
        <v>0</v>
      </c>
      <c r="H2112" s="24" t="str">
        <f t="shared" si="32"/>
        <v>2003_NW_2</v>
      </c>
      <c r="I2112" s="24">
        <f>VLOOKUP(H2112,inTHLBdata!A:H,7,FALSE)</f>
        <v>0</v>
      </c>
      <c r="J2112" s="24">
        <f>VLOOKUP(H2112,inTHLBdata!A:H,8,FALSE)</f>
        <v>0</v>
      </c>
      <c r="N2112" s="24"/>
    </row>
    <row r="2113" spans="1:14">
      <c r="A2113" s="24">
        <v>2003</v>
      </c>
      <c r="B2113" s="24" t="s">
        <v>333</v>
      </c>
      <c r="C2113" t="str">
        <f>VLOOKUP(B2113,'FHF LUT'!$A$5:$H$81,2,FALSE)</f>
        <v>Windthrow</v>
      </c>
      <c r="D2113" s="24">
        <v>3</v>
      </c>
      <c r="E2113" s="24" t="s">
        <v>13</v>
      </c>
      <c r="F2113" s="24">
        <v>0</v>
      </c>
      <c r="G2113" s="24">
        <v>0</v>
      </c>
      <c r="H2113" s="24" t="str">
        <f t="shared" si="32"/>
        <v>2003_NW_3</v>
      </c>
      <c r="I2113" s="24">
        <f>VLOOKUP(H2113,inTHLBdata!A:H,7,FALSE)</f>
        <v>0</v>
      </c>
      <c r="J2113" s="24">
        <f>VLOOKUP(H2113,inTHLBdata!A:H,8,FALSE)</f>
        <v>0</v>
      </c>
      <c r="N2113" s="24"/>
    </row>
    <row r="2114" spans="1:14">
      <c r="A2114" s="24">
        <v>2003</v>
      </c>
      <c r="B2114" s="24" t="s">
        <v>333</v>
      </c>
      <c r="C2114" t="str">
        <f>VLOOKUP(B2114,'FHF LUT'!$A$5:$H$81,2,FALSE)</f>
        <v>Windthrow</v>
      </c>
      <c r="D2114" s="24">
        <v>4</v>
      </c>
      <c r="E2114" s="24" t="s">
        <v>28</v>
      </c>
      <c r="F2114" s="24">
        <v>0</v>
      </c>
      <c r="G2114" s="24">
        <v>0</v>
      </c>
      <c r="H2114" s="24" t="str">
        <f t="shared" si="32"/>
        <v>2003_NW_4</v>
      </c>
      <c r="I2114" s="24">
        <f>VLOOKUP(H2114,inTHLBdata!A:H,7,FALSE)</f>
        <v>0</v>
      </c>
      <c r="J2114" s="24">
        <f>VLOOKUP(H2114,inTHLBdata!A:H,8,FALSE)</f>
        <v>0</v>
      </c>
      <c r="N2114" s="24"/>
    </row>
    <row r="2115" spans="1:14">
      <c r="A2115" s="24">
        <v>2003</v>
      </c>
      <c r="B2115" s="24" t="s">
        <v>333</v>
      </c>
      <c r="C2115" t="str">
        <f>VLOOKUP(B2115,'FHF LUT'!$A$5:$H$81,2,FALSE)</f>
        <v>Windthrow</v>
      </c>
      <c r="D2115" s="24">
        <v>5</v>
      </c>
      <c r="E2115" s="24" t="s">
        <v>16</v>
      </c>
      <c r="F2115" s="24">
        <v>56</v>
      </c>
      <c r="G2115" s="24">
        <v>56</v>
      </c>
      <c r="H2115" s="24" t="str">
        <f t="shared" ref="H2115:H2178" si="33">CONCATENATE(A2115,"_",B2115,"_",D2115)</f>
        <v>2003_NW_5</v>
      </c>
      <c r="I2115" s="24">
        <f>VLOOKUP(H2115,inTHLBdata!A:H,7,FALSE)</f>
        <v>0</v>
      </c>
      <c r="J2115" s="24">
        <f>VLOOKUP(H2115,inTHLBdata!A:H,8,FALSE)</f>
        <v>0</v>
      </c>
      <c r="N2115" s="24"/>
    </row>
    <row r="2116" spans="1:14">
      <c r="A2116" s="24">
        <v>2003</v>
      </c>
      <c r="B2116" s="24" t="s">
        <v>333</v>
      </c>
      <c r="C2116" t="str">
        <f>VLOOKUP(B2116,'FHF LUT'!$A$5:$H$81,2,FALSE)</f>
        <v>Windthrow</v>
      </c>
      <c r="D2116" s="24">
        <v>7</v>
      </c>
      <c r="E2116" s="24" t="s">
        <v>25</v>
      </c>
      <c r="F2116" s="24">
        <v>187</v>
      </c>
      <c r="G2116" s="24">
        <v>187</v>
      </c>
      <c r="H2116" s="24" t="str">
        <f t="shared" si="33"/>
        <v>2003_NW_7</v>
      </c>
      <c r="I2116" s="24">
        <f>VLOOKUP(H2116,inTHLBdata!A:H,7,FALSE)</f>
        <v>156</v>
      </c>
      <c r="J2116" s="24">
        <f>VLOOKUP(H2116,inTHLBdata!A:H,8,FALSE)</f>
        <v>156</v>
      </c>
      <c r="N2116" s="24"/>
    </row>
    <row r="2117" spans="1:14">
      <c r="A2117" s="24">
        <v>2003</v>
      </c>
      <c r="B2117" s="24" t="s">
        <v>333</v>
      </c>
      <c r="C2117" t="str">
        <f>VLOOKUP(B2117,'FHF LUT'!$A$5:$H$81,2,FALSE)</f>
        <v>Windthrow</v>
      </c>
      <c r="D2117" s="24">
        <v>8</v>
      </c>
      <c r="E2117" s="24" t="s">
        <v>29</v>
      </c>
      <c r="F2117" s="24">
        <v>48</v>
      </c>
      <c r="G2117" s="24">
        <v>48</v>
      </c>
      <c r="H2117" s="24" t="str">
        <f t="shared" si="33"/>
        <v>2003_NW_8</v>
      </c>
      <c r="I2117" s="24">
        <f>VLOOKUP(H2117,inTHLBdata!A:H,7,FALSE)</f>
        <v>0</v>
      </c>
      <c r="J2117" s="24">
        <f>VLOOKUP(H2117,inTHLBdata!A:H,8,FALSE)</f>
        <v>0</v>
      </c>
      <c r="N2117" s="24"/>
    </row>
    <row r="2118" spans="1:14">
      <c r="A2118" s="24">
        <v>2003</v>
      </c>
      <c r="B2118" s="24" t="s">
        <v>333</v>
      </c>
      <c r="C2118" t="str">
        <f>VLOOKUP(B2118,'FHF LUT'!$A$5:$H$81,2,FALSE)</f>
        <v>Windthrow</v>
      </c>
      <c r="D2118" s="24">
        <v>9</v>
      </c>
      <c r="E2118" s="24" t="s">
        <v>7</v>
      </c>
      <c r="F2118" s="24">
        <v>137</v>
      </c>
      <c r="G2118" s="24">
        <v>125</v>
      </c>
      <c r="H2118" s="24" t="str">
        <f t="shared" si="33"/>
        <v>2003_NW_9</v>
      </c>
      <c r="I2118" s="24">
        <f>VLOOKUP(H2118,inTHLBdata!A:H,7,FALSE)</f>
        <v>12</v>
      </c>
      <c r="J2118" s="24">
        <f>VLOOKUP(H2118,inTHLBdata!A:H,8,FALSE)</f>
        <v>0</v>
      </c>
      <c r="N2118" s="24"/>
    </row>
    <row r="2119" spans="1:14">
      <c r="A2119" s="24">
        <v>2003</v>
      </c>
      <c r="B2119" s="24" t="s">
        <v>333</v>
      </c>
      <c r="C2119" t="str">
        <f>VLOOKUP(B2119,'FHF LUT'!$A$5:$H$81,2,FALSE)</f>
        <v>Windthrow</v>
      </c>
      <c r="D2119" s="24">
        <v>10</v>
      </c>
      <c r="E2119" s="24" t="s">
        <v>18</v>
      </c>
      <c r="F2119" s="24">
        <v>0</v>
      </c>
      <c r="G2119" s="24">
        <v>0</v>
      </c>
      <c r="H2119" s="24" t="str">
        <f t="shared" si="33"/>
        <v>2003_NW_10</v>
      </c>
      <c r="I2119" s="24">
        <f>VLOOKUP(H2119,inTHLBdata!A:H,7,FALSE)</f>
        <v>0</v>
      </c>
      <c r="J2119" s="24">
        <f>VLOOKUP(H2119,inTHLBdata!A:H,8,FALSE)</f>
        <v>0</v>
      </c>
      <c r="N2119" s="24"/>
    </row>
    <row r="2120" spans="1:14">
      <c r="A2120" s="24">
        <v>2003</v>
      </c>
      <c r="B2120" s="24" t="s">
        <v>333</v>
      </c>
      <c r="C2120" t="str">
        <f>VLOOKUP(B2120,'FHF LUT'!$A$5:$H$81,2,FALSE)</f>
        <v>Windthrow</v>
      </c>
      <c r="D2120" s="24">
        <v>11</v>
      </c>
      <c r="E2120" s="24" t="s">
        <v>4</v>
      </c>
      <c r="F2120" s="24">
        <v>0</v>
      </c>
      <c r="G2120" s="24">
        <v>0</v>
      </c>
      <c r="H2120" s="24" t="str">
        <f t="shared" si="33"/>
        <v>2003_NW_11</v>
      </c>
      <c r="I2120" s="24">
        <f>VLOOKUP(H2120,inTHLBdata!A:H,7,FALSE)</f>
        <v>0</v>
      </c>
      <c r="J2120" s="24">
        <f>VLOOKUP(H2120,inTHLBdata!A:H,8,FALSE)</f>
        <v>0</v>
      </c>
      <c r="N2120" s="24"/>
    </row>
    <row r="2121" spans="1:14">
      <c r="A2121" s="24">
        <v>2003</v>
      </c>
      <c r="B2121" s="24" t="s">
        <v>333</v>
      </c>
      <c r="C2121" t="str">
        <f>VLOOKUP(B2121,'FHF LUT'!$A$5:$H$81,2,FALSE)</f>
        <v>Windthrow</v>
      </c>
      <c r="D2121" s="24">
        <v>12</v>
      </c>
      <c r="E2121" s="24" t="s">
        <v>11</v>
      </c>
      <c r="F2121" s="24">
        <v>0</v>
      </c>
      <c r="G2121" s="24">
        <v>0</v>
      </c>
      <c r="H2121" s="24" t="str">
        <f t="shared" si="33"/>
        <v>2003_NW_12</v>
      </c>
      <c r="I2121" s="24">
        <f>VLOOKUP(H2121,inTHLBdata!A:H,7,FALSE)</f>
        <v>0</v>
      </c>
      <c r="J2121" s="24">
        <f>VLOOKUP(H2121,inTHLBdata!A:H,8,FALSE)</f>
        <v>0</v>
      </c>
      <c r="N2121" s="24"/>
    </row>
    <row r="2122" spans="1:14">
      <c r="A2122" s="24">
        <v>2003</v>
      </c>
      <c r="B2122" s="24" t="s">
        <v>333</v>
      </c>
      <c r="C2122" t="str">
        <f>VLOOKUP(B2122,'FHF LUT'!$A$5:$H$81,2,FALSE)</f>
        <v>Windthrow</v>
      </c>
      <c r="D2122" s="24">
        <v>13</v>
      </c>
      <c r="E2122" s="24" t="s">
        <v>24</v>
      </c>
      <c r="F2122" s="24">
        <v>0</v>
      </c>
      <c r="G2122" s="24">
        <v>0</v>
      </c>
      <c r="H2122" s="24" t="str">
        <f t="shared" si="33"/>
        <v>2003_NW_13</v>
      </c>
      <c r="I2122" s="24">
        <f>VLOOKUP(H2122,inTHLBdata!A:H,7,FALSE)</f>
        <v>0</v>
      </c>
      <c r="J2122" s="24">
        <f>VLOOKUP(H2122,inTHLBdata!A:H,8,FALSE)</f>
        <v>0</v>
      </c>
      <c r="N2122" s="24"/>
    </row>
    <row r="2123" spans="1:14">
      <c r="A2123" s="24">
        <v>2003</v>
      </c>
      <c r="B2123" s="24" t="s">
        <v>333</v>
      </c>
      <c r="C2123" t="str">
        <f>VLOOKUP(B2123,'FHF LUT'!$A$5:$H$81,2,FALSE)</f>
        <v>Windthrow</v>
      </c>
      <c r="D2123" s="24">
        <v>14</v>
      </c>
      <c r="E2123" s="24" t="s">
        <v>30</v>
      </c>
      <c r="F2123" s="24">
        <v>0</v>
      </c>
      <c r="G2123" s="24">
        <v>0</v>
      </c>
      <c r="H2123" s="24" t="str">
        <f t="shared" si="33"/>
        <v>2003_NW_14</v>
      </c>
      <c r="I2123" s="24">
        <f>VLOOKUP(H2123,inTHLBdata!A:H,7,FALSE)</f>
        <v>0</v>
      </c>
      <c r="J2123" s="24">
        <f>VLOOKUP(H2123,inTHLBdata!A:H,8,FALSE)</f>
        <v>0</v>
      </c>
      <c r="N2123" s="24"/>
    </row>
    <row r="2124" spans="1:14">
      <c r="A2124" s="24">
        <v>2003</v>
      </c>
      <c r="B2124" s="24" t="s">
        <v>333</v>
      </c>
      <c r="C2124" t="str">
        <f>VLOOKUP(B2124,'FHF LUT'!$A$5:$H$81,2,FALSE)</f>
        <v>Windthrow</v>
      </c>
      <c r="D2124" s="24">
        <v>15</v>
      </c>
      <c r="E2124" s="24" t="s">
        <v>33</v>
      </c>
      <c r="F2124" s="24">
        <v>0</v>
      </c>
      <c r="G2124" s="24">
        <v>0</v>
      </c>
      <c r="H2124" s="24" t="str">
        <f t="shared" si="33"/>
        <v>2003_NW_15</v>
      </c>
      <c r="I2124" s="24">
        <f>VLOOKUP(H2124,inTHLBdata!A:H,7,FALSE)</f>
        <v>0</v>
      </c>
      <c r="J2124" s="24">
        <f>VLOOKUP(H2124,inTHLBdata!A:H,8,FALSE)</f>
        <v>0</v>
      </c>
      <c r="N2124" s="24"/>
    </row>
    <row r="2125" spans="1:14">
      <c r="A2125" s="24">
        <v>2003</v>
      </c>
      <c r="B2125" s="24" t="s">
        <v>333</v>
      </c>
      <c r="C2125" t="str">
        <f>VLOOKUP(B2125,'FHF LUT'!$A$5:$H$81,2,FALSE)</f>
        <v>Windthrow</v>
      </c>
      <c r="D2125" s="24">
        <v>16</v>
      </c>
      <c r="E2125" s="24" t="s">
        <v>12</v>
      </c>
      <c r="F2125" s="24">
        <v>0</v>
      </c>
      <c r="G2125" s="24">
        <v>0</v>
      </c>
      <c r="H2125" s="24" t="str">
        <f t="shared" si="33"/>
        <v>2003_NW_16</v>
      </c>
      <c r="I2125" s="24">
        <f>VLOOKUP(H2125,inTHLBdata!A:H,7,FALSE)</f>
        <v>0</v>
      </c>
      <c r="J2125" s="24">
        <f>VLOOKUP(H2125,inTHLBdata!A:H,8,FALSE)</f>
        <v>0</v>
      </c>
      <c r="N2125" s="24"/>
    </row>
    <row r="2126" spans="1:14">
      <c r="A2126" s="24">
        <v>2003</v>
      </c>
      <c r="B2126" s="24" t="s">
        <v>333</v>
      </c>
      <c r="C2126" t="str">
        <f>VLOOKUP(B2126,'FHF LUT'!$A$5:$H$81,2,FALSE)</f>
        <v>Windthrow</v>
      </c>
      <c r="D2126" s="24">
        <v>17</v>
      </c>
      <c r="E2126" s="24" t="s">
        <v>32</v>
      </c>
      <c r="F2126" s="24">
        <v>0</v>
      </c>
      <c r="G2126" s="24">
        <v>0</v>
      </c>
      <c r="H2126" s="24" t="str">
        <f t="shared" si="33"/>
        <v>2003_NW_17</v>
      </c>
      <c r="I2126" s="24">
        <f>VLOOKUP(H2126,inTHLBdata!A:H,7,FALSE)</f>
        <v>0</v>
      </c>
      <c r="J2126" s="24">
        <f>VLOOKUP(H2126,inTHLBdata!A:H,8,FALSE)</f>
        <v>0</v>
      </c>
      <c r="N2126" s="24"/>
    </row>
    <row r="2127" spans="1:14">
      <c r="A2127" s="24">
        <v>2003</v>
      </c>
      <c r="B2127" s="24" t="s">
        <v>333</v>
      </c>
      <c r="C2127" t="str">
        <f>VLOOKUP(B2127,'FHF LUT'!$A$5:$H$81,2,FALSE)</f>
        <v>Windthrow</v>
      </c>
      <c r="D2127" s="24">
        <v>18</v>
      </c>
      <c r="E2127" s="24" t="s">
        <v>15</v>
      </c>
      <c r="F2127" s="24">
        <v>0</v>
      </c>
      <c r="G2127" s="24">
        <v>0</v>
      </c>
      <c r="H2127" s="24" t="str">
        <f t="shared" si="33"/>
        <v>2003_NW_18</v>
      </c>
      <c r="I2127" s="24">
        <f>VLOOKUP(H2127,inTHLBdata!A:H,7,FALSE)</f>
        <v>0</v>
      </c>
      <c r="J2127" s="24">
        <f>VLOOKUP(H2127,inTHLBdata!A:H,8,FALSE)</f>
        <v>0</v>
      </c>
      <c r="N2127" s="24"/>
    </row>
    <row r="2128" spans="1:14">
      <c r="A2128" s="24">
        <v>2003</v>
      </c>
      <c r="B2128" s="24" t="s">
        <v>333</v>
      </c>
      <c r="C2128" t="str">
        <f>VLOOKUP(B2128,'FHF LUT'!$A$5:$H$81,2,FALSE)</f>
        <v>Windthrow</v>
      </c>
      <c r="D2128" s="24">
        <v>20</v>
      </c>
      <c r="E2128" s="24" t="s">
        <v>6</v>
      </c>
      <c r="F2128" s="24">
        <v>0</v>
      </c>
      <c r="G2128" s="24">
        <v>0</v>
      </c>
      <c r="H2128" s="24" t="str">
        <f t="shared" si="33"/>
        <v>2003_NW_20</v>
      </c>
      <c r="I2128" s="24">
        <f>VLOOKUP(H2128,inTHLBdata!A:H,7,FALSE)</f>
        <v>0</v>
      </c>
      <c r="J2128" s="24">
        <f>VLOOKUP(H2128,inTHLBdata!A:H,8,FALSE)</f>
        <v>0</v>
      </c>
      <c r="N2128" s="24"/>
    </row>
    <row r="2129" spans="1:14">
      <c r="A2129" s="24">
        <v>2003</v>
      </c>
      <c r="B2129" s="24" t="s">
        <v>333</v>
      </c>
      <c r="C2129" t="str">
        <f>VLOOKUP(B2129,'FHF LUT'!$A$5:$H$81,2,FALSE)</f>
        <v>Windthrow</v>
      </c>
      <c r="D2129" s="24">
        <v>22</v>
      </c>
      <c r="E2129" s="24" t="s">
        <v>19</v>
      </c>
      <c r="F2129" s="24">
        <v>0</v>
      </c>
      <c r="G2129" s="24">
        <v>0</v>
      </c>
      <c r="H2129" s="24" t="str">
        <f t="shared" si="33"/>
        <v>2003_NW_22</v>
      </c>
      <c r="I2129" s="24">
        <f>VLOOKUP(H2129,inTHLBdata!A:H,7,FALSE)</f>
        <v>0</v>
      </c>
      <c r="J2129" s="24">
        <f>VLOOKUP(H2129,inTHLBdata!A:H,8,FALSE)</f>
        <v>0</v>
      </c>
      <c r="N2129" s="24"/>
    </row>
    <row r="2130" spans="1:14">
      <c r="A2130" s="24">
        <v>2003</v>
      </c>
      <c r="B2130" s="24" t="s">
        <v>333</v>
      </c>
      <c r="C2130" t="str">
        <f>VLOOKUP(B2130,'FHF LUT'!$A$5:$H$81,2,FALSE)</f>
        <v>Windthrow</v>
      </c>
      <c r="D2130" s="24">
        <v>23</v>
      </c>
      <c r="E2130" s="24" t="s">
        <v>27</v>
      </c>
      <c r="F2130" s="24">
        <v>0</v>
      </c>
      <c r="G2130" s="24">
        <v>0</v>
      </c>
      <c r="H2130" s="24" t="str">
        <f t="shared" si="33"/>
        <v>2003_NW_23</v>
      </c>
      <c r="I2130" s="24">
        <f>VLOOKUP(H2130,inTHLBdata!A:H,7,FALSE)</f>
        <v>0</v>
      </c>
      <c r="J2130" s="24">
        <f>VLOOKUP(H2130,inTHLBdata!A:H,8,FALSE)</f>
        <v>0</v>
      </c>
      <c r="N2130" s="24"/>
    </row>
    <row r="2131" spans="1:14">
      <c r="A2131" s="24">
        <v>2003</v>
      </c>
      <c r="B2131" s="24" t="s">
        <v>333</v>
      </c>
      <c r="C2131" t="str">
        <f>VLOOKUP(B2131,'FHF LUT'!$A$5:$H$81,2,FALSE)</f>
        <v>Windthrow</v>
      </c>
      <c r="D2131" s="24">
        <v>24</v>
      </c>
      <c r="E2131" s="24" t="s">
        <v>17</v>
      </c>
      <c r="F2131" s="24">
        <v>304</v>
      </c>
      <c r="G2131" s="24">
        <v>0</v>
      </c>
      <c r="H2131" s="24" t="str">
        <f t="shared" si="33"/>
        <v>2003_NW_24</v>
      </c>
      <c r="I2131" s="24">
        <f>VLOOKUP(H2131,inTHLBdata!A:H,7,FALSE)</f>
        <v>152</v>
      </c>
      <c r="J2131" s="24">
        <f>VLOOKUP(H2131,inTHLBdata!A:H,8,FALSE)</f>
        <v>0</v>
      </c>
      <c r="N2131" s="24"/>
    </row>
    <row r="2132" spans="1:14">
      <c r="A2132" s="24">
        <v>2003</v>
      </c>
      <c r="B2132" s="24" t="s">
        <v>333</v>
      </c>
      <c r="C2132" t="str">
        <f>VLOOKUP(B2132,'FHF LUT'!$A$5:$H$81,2,FALSE)</f>
        <v>Windthrow</v>
      </c>
      <c r="D2132" s="24">
        <v>25</v>
      </c>
      <c r="E2132" s="24" t="s">
        <v>23</v>
      </c>
      <c r="F2132" s="24">
        <v>0</v>
      </c>
      <c r="G2132" s="24">
        <v>0</v>
      </c>
      <c r="H2132" s="24" t="str">
        <f t="shared" si="33"/>
        <v>2003_NW_25</v>
      </c>
      <c r="I2132" s="24">
        <f>VLOOKUP(H2132,inTHLBdata!A:H,7,FALSE)</f>
        <v>0</v>
      </c>
      <c r="J2132" s="24">
        <f>VLOOKUP(H2132,inTHLBdata!A:H,8,FALSE)</f>
        <v>0</v>
      </c>
      <c r="N2132" s="24"/>
    </row>
    <row r="2133" spans="1:14">
      <c r="A2133" s="24">
        <v>2003</v>
      </c>
      <c r="B2133" s="24" t="s">
        <v>333</v>
      </c>
      <c r="C2133" t="str">
        <f>VLOOKUP(B2133,'FHF LUT'!$A$5:$H$81,2,FALSE)</f>
        <v>Windthrow</v>
      </c>
      <c r="D2133" s="24">
        <v>26</v>
      </c>
      <c r="E2133" s="24" t="s">
        <v>14</v>
      </c>
      <c r="F2133" s="24">
        <v>0</v>
      </c>
      <c r="G2133" s="24">
        <v>0</v>
      </c>
      <c r="H2133" s="24" t="str">
        <f t="shared" si="33"/>
        <v>2003_NW_26</v>
      </c>
      <c r="I2133" s="24">
        <f>VLOOKUP(H2133,inTHLBdata!A:H,7,FALSE)</f>
        <v>0</v>
      </c>
      <c r="J2133" s="24">
        <f>VLOOKUP(H2133,inTHLBdata!A:H,8,FALSE)</f>
        <v>0</v>
      </c>
      <c r="N2133" s="24"/>
    </row>
    <row r="2134" spans="1:14">
      <c r="A2134" s="24">
        <v>2003</v>
      </c>
      <c r="B2134" s="24" t="s">
        <v>333</v>
      </c>
      <c r="C2134" t="str">
        <f>VLOOKUP(B2134,'FHF LUT'!$A$5:$H$81,2,FALSE)</f>
        <v>Windthrow</v>
      </c>
      <c r="D2134" s="24">
        <v>27</v>
      </c>
      <c r="E2134" s="24" t="s">
        <v>21</v>
      </c>
      <c r="F2134" s="24">
        <v>598</v>
      </c>
      <c r="G2134" s="24">
        <v>598</v>
      </c>
      <c r="H2134" s="24" t="str">
        <f t="shared" si="33"/>
        <v>2003_NW_27</v>
      </c>
      <c r="I2134" s="24">
        <f>VLOOKUP(H2134,inTHLBdata!A:H,7,FALSE)</f>
        <v>0</v>
      </c>
      <c r="J2134" s="24">
        <f>VLOOKUP(H2134,inTHLBdata!A:H,8,FALSE)</f>
        <v>0</v>
      </c>
      <c r="N2134" s="24"/>
    </row>
    <row r="2135" spans="1:14">
      <c r="A2135" s="24">
        <v>2003</v>
      </c>
      <c r="B2135" s="24" t="s">
        <v>333</v>
      </c>
      <c r="C2135" t="str">
        <f>VLOOKUP(B2135,'FHF LUT'!$A$5:$H$81,2,FALSE)</f>
        <v>Windthrow</v>
      </c>
      <c r="D2135" s="24">
        <v>29</v>
      </c>
      <c r="E2135" s="24" t="s">
        <v>9</v>
      </c>
      <c r="F2135" s="24">
        <v>0</v>
      </c>
      <c r="G2135" s="24">
        <v>0</v>
      </c>
      <c r="H2135" s="24" t="str">
        <f t="shared" si="33"/>
        <v>2003_NW_29</v>
      </c>
      <c r="I2135" s="24">
        <f>VLOOKUP(H2135,inTHLBdata!A:H,7,FALSE)</f>
        <v>0</v>
      </c>
      <c r="J2135" s="24">
        <f>VLOOKUP(H2135,inTHLBdata!A:H,8,FALSE)</f>
        <v>0</v>
      </c>
      <c r="N2135" s="24"/>
    </row>
    <row r="2136" spans="1:14">
      <c r="A2136" s="24">
        <v>2003</v>
      </c>
      <c r="B2136" s="24" t="s">
        <v>333</v>
      </c>
      <c r="C2136" t="str">
        <f>VLOOKUP(B2136,'FHF LUT'!$A$5:$H$81,2,FALSE)</f>
        <v>Windthrow</v>
      </c>
      <c r="D2136" s="24">
        <v>30</v>
      </c>
      <c r="E2136" s="24" t="s">
        <v>35</v>
      </c>
      <c r="F2136" s="24">
        <v>0</v>
      </c>
      <c r="G2136" s="24">
        <v>0</v>
      </c>
      <c r="H2136" s="24" t="str">
        <f t="shared" si="33"/>
        <v>2003_NW_30</v>
      </c>
      <c r="I2136" s="24">
        <f>VLOOKUP(H2136,inTHLBdata!A:H,7,FALSE)</f>
        <v>0</v>
      </c>
      <c r="J2136" s="24">
        <f>VLOOKUP(H2136,inTHLBdata!A:H,8,FALSE)</f>
        <v>0</v>
      </c>
      <c r="N2136" s="24"/>
    </row>
    <row r="2137" spans="1:14">
      <c r="A2137" s="24">
        <v>2003</v>
      </c>
      <c r="B2137" s="24" t="s">
        <v>333</v>
      </c>
      <c r="C2137" t="str">
        <f>VLOOKUP(B2137,'FHF LUT'!$A$5:$H$81,2,FALSE)</f>
        <v>Windthrow</v>
      </c>
      <c r="D2137" s="24">
        <v>31</v>
      </c>
      <c r="E2137" s="24" t="s">
        <v>34</v>
      </c>
      <c r="F2137" s="24">
        <v>0</v>
      </c>
      <c r="G2137" s="24">
        <v>0</v>
      </c>
      <c r="H2137" s="24" t="str">
        <f t="shared" si="33"/>
        <v>2003_NW_31</v>
      </c>
      <c r="I2137" s="24">
        <f>VLOOKUP(H2137,inTHLBdata!A:H,7,FALSE)</f>
        <v>0</v>
      </c>
      <c r="J2137" s="24">
        <f>VLOOKUP(H2137,inTHLBdata!A:H,8,FALSE)</f>
        <v>0</v>
      </c>
      <c r="N2137" s="24"/>
    </row>
    <row r="2138" spans="1:14">
      <c r="A2138" s="24">
        <v>2003</v>
      </c>
      <c r="B2138" s="24" t="s">
        <v>333</v>
      </c>
      <c r="C2138" t="str">
        <f>VLOOKUP(B2138,'FHF LUT'!$A$5:$H$81,2,FALSE)</f>
        <v>Windthrow</v>
      </c>
      <c r="D2138" s="24">
        <v>38</v>
      </c>
      <c r="E2138" s="24" t="s">
        <v>8</v>
      </c>
      <c r="F2138" s="24">
        <v>0</v>
      </c>
      <c r="G2138" s="24">
        <v>0</v>
      </c>
      <c r="H2138" s="24" t="str">
        <f t="shared" si="33"/>
        <v>2003_NW_38</v>
      </c>
      <c r="I2138" s="24">
        <f>VLOOKUP(H2138,inTHLBdata!A:H,7,FALSE)</f>
        <v>0</v>
      </c>
      <c r="J2138" s="24">
        <f>VLOOKUP(H2138,inTHLBdata!A:H,8,FALSE)</f>
        <v>0</v>
      </c>
      <c r="N2138" s="24"/>
    </row>
    <row r="2139" spans="1:14">
      <c r="A2139" s="24">
        <v>2003</v>
      </c>
      <c r="B2139" s="24" t="s">
        <v>333</v>
      </c>
      <c r="C2139" t="str">
        <f>VLOOKUP(B2139,'FHF LUT'!$A$5:$H$81,2,FALSE)</f>
        <v>Windthrow</v>
      </c>
      <c r="D2139" s="24">
        <v>39</v>
      </c>
      <c r="E2139" s="24" t="s">
        <v>36</v>
      </c>
      <c r="F2139" s="24">
        <v>0</v>
      </c>
      <c r="G2139" s="24">
        <v>0</v>
      </c>
      <c r="H2139" s="24" t="str">
        <f t="shared" si="33"/>
        <v>2003_NW_39</v>
      </c>
      <c r="I2139" s="24">
        <f>VLOOKUP(H2139,inTHLBdata!A:H,7,FALSE)</f>
        <v>0</v>
      </c>
      <c r="J2139" s="24">
        <f>VLOOKUP(H2139,inTHLBdata!A:H,8,FALSE)</f>
        <v>0</v>
      </c>
      <c r="N2139" s="24"/>
    </row>
    <row r="2140" spans="1:14">
      <c r="A2140" s="24">
        <v>2003</v>
      </c>
      <c r="B2140" s="24" t="s">
        <v>333</v>
      </c>
      <c r="C2140" t="str">
        <f>VLOOKUP(B2140,'FHF LUT'!$A$5:$H$81,2,FALSE)</f>
        <v>Windthrow</v>
      </c>
      <c r="D2140" s="24">
        <v>40</v>
      </c>
      <c r="E2140" s="24" t="s">
        <v>31</v>
      </c>
      <c r="F2140" s="24">
        <v>0</v>
      </c>
      <c r="G2140" s="24">
        <v>0</v>
      </c>
      <c r="H2140" s="24" t="str">
        <f t="shared" si="33"/>
        <v>2003_NW_40</v>
      </c>
      <c r="I2140" s="24">
        <f>VLOOKUP(H2140,inTHLBdata!A:H,7,FALSE)</f>
        <v>0</v>
      </c>
      <c r="J2140" s="24">
        <f>VLOOKUP(H2140,inTHLBdata!A:H,8,FALSE)</f>
        <v>0</v>
      </c>
      <c r="N2140" s="24"/>
    </row>
    <row r="2141" spans="1:14">
      <c r="A2141" s="24">
        <v>2003</v>
      </c>
      <c r="B2141" s="24" t="s">
        <v>333</v>
      </c>
      <c r="C2141" t="str">
        <f>VLOOKUP(B2141,'FHF LUT'!$A$5:$H$81,2,FALSE)</f>
        <v>Windthrow</v>
      </c>
      <c r="D2141" s="24">
        <v>41</v>
      </c>
      <c r="E2141" s="24" t="s">
        <v>26</v>
      </c>
      <c r="F2141" s="24">
        <v>713</v>
      </c>
      <c r="G2141" s="24">
        <v>713</v>
      </c>
      <c r="H2141" s="24" t="str">
        <f t="shared" si="33"/>
        <v>2003_NW_41</v>
      </c>
      <c r="I2141" s="24">
        <f>VLOOKUP(H2141,inTHLBdata!A:H,7,FALSE)</f>
        <v>84</v>
      </c>
      <c r="J2141" s="24">
        <f>VLOOKUP(H2141,inTHLBdata!A:H,8,FALSE)</f>
        <v>84</v>
      </c>
      <c r="N2141" s="24"/>
    </row>
    <row r="2142" spans="1:14">
      <c r="A2142" s="24">
        <v>2003</v>
      </c>
      <c r="B2142" s="24" t="s">
        <v>333</v>
      </c>
      <c r="C2142" t="str">
        <f>VLOOKUP(B2142,'FHF LUT'!$A$5:$H$81,2,FALSE)</f>
        <v>Windthrow</v>
      </c>
      <c r="D2142" s="24">
        <v>43</v>
      </c>
      <c r="E2142" s="24" t="s">
        <v>20</v>
      </c>
      <c r="F2142" s="24">
        <v>0</v>
      </c>
      <c r="G2142" s="24">
        <v>0</v>
      </c>
      <c r="H2142" s="24" t="str">
        <f t="shared" si="33"/>
        <v>2003_NW_43</v>
      </c>
      <c r="I2142" s="24">
        <f>VLOOKUP(H2142,inTHLBdata!A:H,7,FALSE)</f>
        <v>0</v>
      </c>
      <c r="J2142" s="24">
        <f>VLOOKUP(H2142,inTHLBdata!A:H,8,FALSE)</f>
        <v>0</v>
      </c>
      <c r="N2142" s="24"/>
    </row>
    <row r="2143" spans="1:14">
      <c r="A2143" s="24">
        <v>2003</v>
      </c>
      <c r="B2143" s="24" t="s">
        <v>333</v>
      </c>
      <c r="C2143" t="str">
        <f>VLOOKUP(B2143,'FHF LUT'!$A$5:$H$81,2,FALSE)</f>
        <v>Windthrow</v>
      </c>
      <c r="D2143" s="24">
        <v>44</v>
      </c>
      <c r="E2143" s="24" t="s">
        <v>3</v>
      </c>
      <c r="F2143" s="24">
        <v>0</v>
      </c>
      <c r="G2143" s="24">
        <v>0</v>
      </c>
      <c r="H2143" s="24" t="str">
        <f t="shared" si="33"/>
        <v>2003_NW_44</v>
      </c>
      <c r="I2143" s="24">
        <f>VLOOKUP(H2143,inTHLBdata!A:H,7,FALSE)</f>
        <v>0</v>
      </c>
      <c r="J2143" s="24">
        <f>VLOOKUP(H2143,inTHLBdata!A:H,8,FALSE)</f>
        <v>0</v>
      </c>
      <c r="N2143" s="24"/>
    </row>
    <row r="2144" spans="1:14">
      <c r="A2144" s="24">
        <v>2003</v>
      </c>
      <c r="B2144" s="24" t="s">
        <v>333</v>
      </c>
      <c r="C2144" t="str">
        <f>VLOOKUP(B2144,'FHF LUT'!$A$5:$H$81,2,FALSE)</f>
        <v>Windthrow</v>
      </c>
      <c r="D2144" s="24">
        <v>45</v>
      </c>
      <c r="E2144" s="24" t="s">
        <v>5</v>
      </c>
      <c r="F2144" s="24">
        <v>0</v>
      </c>
      <c r="G2144" s="24">
        <v>0</v>
      </c>
      <c r="H2144" s="24" t="str">
        <f t="shared" si="33"/>
        <v>2003_NW_45</v>
      </c>
      <c r="I2144" s="24">
        <f>VLOOKUP(H2144,inTHLBdata!A:H,7,FALSE)</f>
        <v>0</v>
      </c>
      <c r="J2144" s="24">
        <f>VLOOKUP(H2144,inTHLBdata!A:H,8,FALSE)</f>
        <v>0</v>
      </c>
      <c r="N2144" s="24"/>
    </row>
    <row r="2145" spans="1:14">
      <c r="A2145" s="24">
        <v>2003</v>
      </c>
      <c r="B2145" s="24" t="s">
        <v>333</v>
      </c>
      <c r="C2145" t="str">
        <f>VLOOKUP(B2145,'FHF LUT'!$A$5:$H$81,2,FALSE)</f>
        <v>Windthrow</v>
      </c>
      <c r="D2145" s="24">
        <v>46</v>
      </c>
      <c r="E2145" s="24" t="s">
        <v>234</v>
      </c>
      <c r="F2145" s="24">
        <v>0</v>
      </c>
      <c r="G2145" s="24">
        <v>0</v>
      </c>
      <c r="H2145" s="24" t="str">
        <f t="shared" si="33"/>
        <v>2003_NW_46</v>
      </c>
      <c r="I2145" s="24">
        <f>VLOOKUP(H2145,inTHLBdata!A:H,7,FALSE)</f>
        <v>0</v>
      </c>
      <c r="J2145" s="24">
        <f>VLOOKUP(H2145,inTHLBdata!A:H,8,FALSE)</f>
        <v>0</v>
      </c>
      <c r="N2145" s="24"/>
    </row>
    <row r="2146" spans="1:14">
      <c r="A2146" s="24">
        <v>2003</v>
      </c>
      <c r="B2146" s="24" t="s">
        <v>333</v>
      </c>
      <c r="C2146" t="str">
        <f>VLOOKUP(B2146,'FHF LUT'!$A$5:$H$81,2,FALSE)</f>
        <v>Windthrow</v>
      </c>
      <c r="D2146" s="24">
        <v>47</v>
      </c>
      <c r="E2146" s="24" t="s">
        <v>233</v>
      </c>
      <c r="F2146" s="24">
        <v>0</v>
      </c>
      <c r="G2146" s="24">
        <v>0</v>
      </c>
      <c r="H2146" s="24" t="str">
        <f t="shared" si="33"/>
        <v>2003_NW_47</v>
      </c>
      <c r="I2146" s="24">
        <f>VLOOKUP(H2146,inTHLBdata!A:H,7,FALSE)</f>
        <v>0</v>
      </c>
      <c r="J2146" s="24">
        <f>VLOOKUP(H2146,inTHLBdata!A:H,8,FALSE)</f>
        <v>0</v>
      </c>
      <c r="N2146" s="24"/>
    </row>
    <row r="2147" spans="1:14">
      <c r="A2147" s="24">
        <v>2003</v>
      </c>
      <c r="B2147" s="24" t="s">
        <v>333</v>
      </c>
      <c r="C2147" t="str">
        <f>VLOOKUP(B2147,'FHF LUT'!$A$5:$H$81,2,FALSE)</f>
        <v>Windthrow</v>
      </c>
      <c r="D2147" s="24">
        <v>48</v>
      </c>
      <c r="E2147" s="24" t="s">
        <v>235</v>
      </c>
      <c r="F2147" s="24">
        <v>0</v>
      </c>
      <c r="G2147" s="24">
        <v>0</v>
      </c>
      <c r="H2147" s="24" t="str">
        <f t="shared" si="33"/>
        <v>2003_NW_48</v>
      </c>
      <c r="I2147" s="24">
        <f>VLOOKUP(H2147,inTHLBdata!A:H,7,FALSE)</f>
        <v>0</v>
      </c>
      <c r="J2147" s="24">
        <f>VLOOKUP(H2147,inTHLBdata!A:H,8,FALSE)</f>
        <v>0</v>
      </c>
      <c r="N2147" s="24"/>
    </row>
    <row r="2148" spans="1:14">
      <c r="A2148" s="24">
        <v>2004</v>
      </c>
      <c r="B2148" s="24" t="s">
        <v>182</v>
      </c>
      <c r="C2148" t="str">
        <f>VLOOKUP(B2148,'FHF LUT'!$A$5:$H$81,2,FALSE)</f>
        <v>Western Balsam Bark Beetle</v>
      </c>
      <c r="D2148" s="24">
        <v>1</v>
      </c>
      <c r="E2148" s="24" t="s">
        <v>10</v>
      </c>
      <c r="F2148" s="24">
        <v>16220</v>
      </c>
      <c r="G2148" s="24">
        <v>12322</v>
      </c>
      <c r="H2148" s="24" t="str">
        <f t="shared" si="33"/>
        <v>2004_IBB_1</v>
      </c>
      <c r="I2148" s="24">
        <f>VLOOKUP(H2148,inTHLBdata!A:H,7,FALSE)</f>
        <v>6764</v>
      </c>
      <c r="J2148" s="24">
        <f>VLOOKUP(H2148,inTHLBdata!A:H,8,FALSE)</f>
        <v>4175</v>
      </c>
      <c r="N2148" s="24"/>
    </row>
    <row r="2149" spans="1:14">
      <c r="A2149" s="24">
        <v>2004</v>
      </c>
      <c r="B2149" s="24" t="s">
        <v>182</v>
      </c>
      <c r="C2149" t="str">
        <f>VLOOKUP(B2149,'FHF LUT'!$A$5:$H$81,2,FALSE)</f>
        <v>Western Balsam Bark Beetle</v>
      </c>
      <c r="D2149" s="24">
        <v>2</v>
      </c>
      <c r="E2149" s="24" t="s">
        <v>22</v>
      </c>
      <c r="F2149" s="24">
        <v>12830</v>
      </c>
      <c r="G2149" s="24">
        <v>12718</v>
      </c>
      <c r="H2149" s="24" t="str">
        <f t="shared" si="33"/>
        <v>2004_IBB_2</v>
      </c>
      <c r="I2149" s="24">
        <f>VLOOKUP(H2149,inTHLBdata!A:H,7,FALSE)</f>
        <v>3410</v>
      </c>
      <c r="J2149" s="24">
        <f>VLOOKUP(H2149,inTHLBdata!A:H,8,FALSE)</f>
        <v>2785</v>
      </c>
      <c r="N2149" s="24"/>
    </row>
    <row r="2150" spans="1:14">
      <c r="A2150" s="24">
        <v>2004</v>
      </c>
      <c r="B2150" s="24" t="s">
        <v>182</v>
      </c>
      <c r="C2150" t="str">
        <f>VLOOKUP(B2150,'FHF LUT'!$A$5:$H$81,2,FALSE)</f>
        <v>Western Balsam Bark Beetle</v>
      </c>
      <c r="D2150" s="24">
        <v>3</v>
      </c>
      <c r="E2150" s="24" t="s">
        <v>13</v>
      </c>
      <c r="F2150" s="24">
        <v>18495</v>
      </c>
      <c r="G2150" s="24">
        <v>17465</v>
      </c>
      <c r="H2150" s="24" t="str">
        <f t="shared" si="33"/>
        <v>2004_IBB_3</v>
      </c>
      <c r="I2150" s="24">
        <f>VLOOKUP(H2150,inTHLBdata!A:H,7,FALSE)</f>
        <v>11656</v>
      </c>
      <c r="J2150" s="24">
        <f>VLOOKUP(H2150,inTHLBdata!A:H,8,FALSE)</f>
        <v>10849</v>
      </c>
      <c r="N2150" s="24"/>
    </row>
    <row r="2151" spans="1:14">
      <c r="A2151" s="24">
        <v>2004</v>
      </c>
      <c r="B2151" s="24" t="s">
        <v>182</v>
      </c>
      <c r="C2151" t="str">
        <f>VLOOKUP(B2151,'FHF LUT'!$A$5:$H$81,2,FALSE)</f>
        <v>Western Balsam Bark Beetle</v>
      </c>
      <c r="D2151" s="24">
        <v>4</v>
      </c>
      <c r="E2151" s="24" t="s">
        <v>28</v>
      </c>
      <c r="F2151" s="24">
        <v>0</v>
      </c>
      <c r="G2151" s="24">
        <v>0</v>
      </c>
      <c r="H2151" s="24" t="str">
        <f t="shared" si="33"/>
        <v>2004_IBB_4</v>
      </c>
      <c r="I2151" s="24">
        <f>VLOOKUP(H2151,inTHLBdata!A:H,7,FALSE)</f>
        <v>0</v>
      </c>
      <c r="J2151" s="24">
        <f>VLOOKUP(H2151,inTHLBdata!A:H,8,FALSE)</f>
        <v>0</v>
      </c>
      <c r="N2151" s="24"/>
    </row>
    <row r="2152" spans="1:14">
      <c r="A2152" s="24">
        <v>2004</v>
      </c>
      <c r="B2152" s="24" t="s">
        <v>182</v>
      </c>
      <c r="C2152" t="str">
        <f>VLOOKUP(B2152,'FHF LUT'!$A$5:$H$81,2,FALSE)</f>
        <v>Western Balsam Bark Beetle</v>
      </c>
      <c r="D2152" s="24">
        <v>5</v>
      </c>
      <c r="E2152" s="24" t="s">
        <v>16</v>
      </c>
      <c r="F2152" s="24">
        <v>10034</v>
      </c>
      <c r="G2152" s="24">
        <v>9586</v>
      </c>
      <c r="H2152" s="24" t="str">
        <f t="shared" si="33"/>
        <v>2004_IBB_5</v>
      </c>
      <c r="I2152" s="24">
        <f>VLOOKUP(H2152,inTHLBdata!A:H,7,FALSE)</f>
        <v>1267</v>
      </c>
      <c r="J2152" s="24">
        <f>VLOOKUP(H2152,inTHLBdata!A:H,8,FALSE)</f>
        <v>968</v>
      </c>
      <c r="N2152" s="24"/>
    </row>
    <row r="2153" spans="1:14">
      <c r="A2153" s="24">
        <v>2004</v>
      </c>
      <c r="B2153" s="24" t="s">
        <v>182</v>
      </c>
      <c r="C2153" t="str">
        <f>VLOOKUP(B2153,'FHF LUT'!$A$5:$H$81,2,FALSE)</f>
        <v>Western Balsam Bark Beetle</v>
      </c>
      <c r="D2153" s="24">
        <v>7</v>
      </c>
      <c r="E2153" s="24" t="s">
        <v>25</v>
      </c>
      <c r="F2153" s="24">
        <v>2206</v>
      </c>
      <c r="G2153" s="24">
        <v>2206</v>
      </c>
      <c r="H2153" s="24" t="str">
        <f t="shared" si="33"/>
        <v>2004_IBB_7</v>
      </c>
      <c r="I2153" s="24">
        <f>VLOOKUP(H2153,inTHLBdata!A:H,7,FALSE)</f>
        <v>643</v>
      </c>
      <c r="J2153" s="24">
        <f>VLOOKUP(H2153,inTHLBdata!A:H,8,FALSE)</f>
        <v>643</v>
      </c>
      <c r="N2153" s="24"/>
    </row>
    <row r="2154" spans="1:14">
      <c r="A2154" s="24">
        <v>2004</v>
      </c>
      <c r="B2154" s="24" t="s">
        <v>182</v>
      </c>
      <c r="C2154" t="str">
        <f>VLOOKUP(B2154,'FHF LUT'!$A$5:$H$81,2,FALSE)</f>
        <v>Western Balsam Bark Beetle</v>
      </c>
      <c r="D2154" s="24">
        <v>8</v>
      </c>
      <c r="E2154" s="24" t="s">
        <v>29</v>
      </c>
      <c r="F2154" s="24">
        <v>32297</v>
      </c>
      <c r="G2154" s="24">
        <v>32297</v>
      </c>
      <c r="H2154" s="24" t="str">
        <f t="shared" si="33"/>
        <v>2004_IBB_8</v>
      </c>
      <c r="I2154" s="24">
        <f>VLOOKUP(H2154,inTHLBdata!A:H,7,FALSE)</f>
        <v>4988</v>
      </c>
      <c r="J2154" s="24">
        <f>VLOOKUP(H2154,inTHLBdata!A:H,8,FALSE)</f>
        <v>4988</v>
      </c>
      <c r="N2154" s="24"/>
    </row>
    <row r="2155" spans="1:14">
      <c r="A2155" s="24">
        <v>2004</v>
      </c>
      <c r="B2155" s="24" t="s">
        <v>182</v>
      </c>
      <c r="C2155" t="str">
        <f>VLOOKUP(B2155,'FHF LUT'!$A$5:$H$81,2,FALSE)</f>
        <v>Western Balsam Bark Beetle</v>
      </c>
      <c r="D2155" s="24">
        <v>9</v>
      </c>
      <c r="E2155" s="24" t="s">
        <v>7</v>
      </c>
      <c r="F2155" s="24">
        <v>13673</v>
      </c>
      <c r="G2155" s="24">
        <v>13620</v>
      </c>
      <c r="H2155" s="24" t="str">
        <f t="shared" si="33"/>
        <v>2004_IBB_9</v>
      </c>
      <c r="I2155" s="24">
        <f>VLOOKUP(H2155,inTHLBdata!A:H,7,FALSE)</f>
        <v>1692</v>
      </c>
      <c r="J2155" s="24">
        <f>VLOOKUP(H2155,inTHLBdata!A:H,8,FALSE)</f>
        <v>1692</v>
      </c>
      <c r="N2155" s="24"/>
    </row>
    <row r="2156" spans="1:14">
      <c r="A2156" s="24">
        <v>2004</v>
      </c>
      <c r="B2156" s="24" t="s">
        <v>182</v>
      </c>
      <c r="C2156" t="str">
        <f>VLOOKUP(B2156,'FHF LUT'!$A$5:$H$81,2,FALSE)</f>
        <v>Western Balsam Bark Beetle</v>
      </c>
      <c r="D2156" s="24">
        <v>10</v>
      </c>
      <c r="E2156" s="24" t="s">
        <v>18</v>
      </c>
      <c r="F2156" s="24">
        <v>883</v>
      </c>
      <c r="G2156" s="24">
        <v>883</v>
      </c>
      <c r="H2156" s="24" t="str">
        <f t="shared" si="33"/>
        <v>2004_IBB_10</v>
      </c>
      <c r="I2156" s="24">
        <f>VLOOKUP(H2156,inTHLBdata!A:H,7,FALSE)</f>
        <v>0</v>
      </c>
      <c r="J2156" s="24">
        <f>VLOOKUP(H2156,inTHLBdata!A:H,8,FALSE)</f>
        <v>0</v>
      </c>
      <c r="N2156" s="24"/>
    </row>
    <row r="2157" spans="1:14">
      <c r="A2157" s="24">
        <v>2004</v>
      </c>
      <c r="B2157" s="24" t="s">
        <v>182</v>
      </c>
      <c r="C2157" t="str">
        <f>VLOOKUP(B2157,'FHF LUT'!$A$5:$H$81,2,FALSE)</f>
        <v>Western Balsam Bark Beetle</v>
      </c>
      <c r="D2157" s="24">
        <v>11</v>
      </c>
      <c r="E2157" s="24" t="s">
        <v>4</v>
      </c>
      <c r="F2157" s="24">
        <v>54965</v>
      </c>
      <c r="G2157" s="24">
        <v>39641</v>
      </c>
      <c r="H2157" s="24" t="str">
        <f t="shared" si="33"/>
        <v>2004_IBB_11</v>
      </c>
      <c r="I2157" s="24">
        <f>VLOOKUP(H2157,inTHLBdata!A:H,7,FALSE)</f>
        <v>30864</v>
      </c>
      <c r="J2157" s="24">
        <f>VLOOKUP(H2157,inTHLBdata!A:H,8,FALSE)</f>
        <v>18574</v>
      </c>
      <c r="N2157" s="24"/>
    </row>
    <row r="2158" spans="1:14">
      <c r="A2158" s="24">
        <v>2004</v>
      </c>
      <c r="B2158" s="24" t="s">
        <v>182</v>
      </c>
      <c r="C2158" t="str">
        <f>VLOOKUP(B2158,'FHF LUT'!$A$5:$H$81,2,FALSE)</f>
        <v>Western Balsam Bark Beetle</v>
      </c>
      <c r="D2158" s="24">
        <v>12</v>
      </c>
      <c r="E2158" s="24" t="s">
        <v>11</v>
      </c>
      <c r="F2158" s="24">
        <v>82615</v>
      </c>
      <c r="G2158" s="24">
        <v>82020</v>
      </c>
      <c r="H2158" s="24" t="str">
        <f t="shared" si="33"/>
        <v>2004_IBB_12</v>
      </c>
      <c r="I2158" s="24">
        <f>VLOOKUP(H2158,inTHLBdata!A:H,7,FALSE)</f>
        <v>35741</v>
      </c>
      <c r="J2158" s="24">
        <f>VLOOKUP(H2158,inTHLBdata!A:H,8,FALSE)</f>
        <v>35181</v>
      </c>
      <c r="N2158" s="24"/>
    </row>
    <row r="2159" spans="1:14">
      <c r="A2159" s="24">
        <v>2004</v>
      </c>
      <c r="B2159" s="24" t="s">
        <v>182</v>
      </c>
      <c r="C2159" t="str">
        <f>VLOOKUP(B2159,'FHF LUT'!$A$5:$H$81,2,FALSE)</f>
        <v>Western Balsam Bark Beetle</v>
      </c>
      <c r="D2159" s="24">
        <v>13</v>
      </c>
      <c r="E2159" s="24" t="s">
        <v>24</v>
      </c>
      <c r="F2159" s="24">
        <v>1110</v>
      </c>
      <c r="G2159" s="24">
        <v>974</v>
      </c>
      <c r="H2159" s="24" t="str">
        <f t="shared" si="33"/>
        <v>2004_IBB_13</v>
      </c>
      <c r="I2159" s="24">
        <f>VLOOKUP(H2159,inTHLBdata!A:H,7,FALSE)</f>
        <v>526</v>
      </c>
      <c r="J2159" s="24">
        <f>VLOOKUP(H2159,inTHLBdata!A:H,8,FALSE)</f>
        <v>390</v>
      </c>
      <c r="N2159" s="24"/>
    </row>
    <row r="2160" spans="1:14">
      <c r="A2160" s="24">
        <v>2004</v>
      </c>
      <c r="B2160" s="24" t="s">
        <v>182</v>
      </c>
      <c r="C2160" t="str">
        <f>VLOOKUP(B2160,'FHF LUT'!$A$5:$H$81,2,FALSE)</f>
        <v>Western Balsam Bark Beetle</v>
      </c>
      <c r="D2160" s="24">
        <v>14</v>
      </c>
      <c r="E2160" s="24" t="s">
        <v>30</v>
      </c>
      <c r="F2160" s="24">
        <v>24736</v>
      </c>
      <c r="G2160" s="24">
        <v>24112</v>
      </c>
      <c r="H2160" s="24" t="str">
        <f t="shared" si="33"/>
        <v>2004_IBB_14</v>
      </c>
      <c r="I2160" s="24">
        <f>VLOOKUP(H2160,inTHLBdata!A:H,7,FALSE)</f>
        <v>11171</v>
      </c>
      <c r="J2160" s="24">
        <f>VLOOKUP(H2160,inTHLBdata!A:H,8,FALSE)</f>
        <v>10583</v>
      </c>
      <c r="N2160" s="24"/>
    </row>
    <row r="2161" spans="1:14">
      <c r="A2161" s="24">
        <v>2004</v>
      </c>
      <c r="B2161" s="24" t="s">
        <v>182</v>
      </c>
      <c r="C2161" t="str">
        <f>VLOOKUP(B2161,'FHF LUT'!$A$5:$H$81,2,FALSE)</f>
        <v>Western Balsam Bark Beetle</v>
      </c>
      <c r="D2161" s="24">
        <v>15</v>
      </c>
      <c r="E2161" s="24" t="s">
        <v>33</v>
      </c>
      <c r="F2161" s="24">
        <v>318</v>
      </c>
      <c r="G2161" s="24">
        <v>318</v>
      </c>
      <c r="H2161" s="24" t="str">
        <f t="shared" si="33"/>
        <v>2004_IBB_15</v>
      </c>
      <c r="I2161" s="24">
        <f>VLOOKUP(H2161,inTHLBdata!A:H,7,FALSE)</f>
        <v>113</v>
      </c>
      <c r="J2161" s="24">
        <f>VLOOKUP(H2161,inTHLBdata!A:H,8,FALSE)</f>
        <v>113</v>
      </c>
      <c r="N2161" s="24"/>
    </row>
    <row r="2162" spans="1:14">
      <c r="A2162" s="24">
        <v>2004</v>
      </c>
      <c r="B2162" s="24" t="s">
        <v>182</v>
      </c>
      <c r="C2162" t="str">
        <f>VLOOKUP(B2162,'FHF LUT'!$A$5:$H$81,2,FALSE)</f>
        <v>Western Balsam Bark Beetle</v>
      </c>
      <c r="D2162" s="24">
        <v>16</v>
      </c>
      <c r="E2162" s="24" t="s">
        <v>12</v>
      </c>
      <c r="F2162" s="24">
        <v>1329927</v>
      </c>
      <c r="G2162" s="24">
        <v>1298885</v>
      </c>
      <c r="H2162" s="24" t="str">
        <f t="shared" si="33"/>
        <v>2004_IBB_16</v>
      </c>
      <c r="I2162" s="24">
        <f>VLOOKUP(H2162,inTHLBdata!A:H,7,FALSE)</f>
        <v>472968</v>
      </c>
      <c r="J2162" s="24">
        <f>VLOOKUP(H2162,inTHLBdata!A:H,8,FALSE)</f>
        <v>446346</v>
      </c>
      <c r="N2162" s="24"/>
    </row>
    <row r="2163" spans="1:14">
      <c r="A2163" s="24">
        <v>2004</v>
      </c>
      <c r="B2163" s="24" t="s">
        <v>182</v>
      </c>
      <c r="C2163" t="str">
        <f>VLOOKUP(B2163,'FHF LUT'!$A$5:$H$81,2,FALSE)</f>
        <v>Western Balsam Bark Beetle</v>
      </c>
      <c r="D2163" s="24">
        <v>17</v>
      </c>
      <c r="E2163" s="24" t="s">
        <v>32</v>
      </c>
      <c r="F2163" s="24">
        <v>272703</v>
      </c>
      <c r="G2163" s="24">
        <v>268262</v>
      </c>
      <c r="H2163" s="24" t="str">
        <f t="shared" si="33"/>
        <v>2004_IBB_17</v>
      </c>
      <c r="I2163" s="24">
        <f>VLOOKUP(H2163,inTHLBdata!A:H,7,FALSE)</f>
        <v>42108</v>
      </c>
      <c r="J2163" s="24">
        <f>VLOOKUP(H2163,inTHLBdata!A:H,8,FALSE)</f>
        <v>41594</v>
      </c>
      <c r="N2163" s="24"/>
    </row>
    <row r="2164" spans="1:14">
      <c r="A2164" s="24">
        <v>2004</v>
      </c>
      <c r="B2164" s="24" t="s">
        <v>182</v>
      </c>
      <c r="C2164" t="str">
        <f>VLOOKUP(B2164,'FHF LUT'!$A$5:$H$81,2,FALSE)</f>
        <v>Western Balsam Bark Beetle</v>
      </c>
      <c r="D2164" s="24">
        <v>18</v>
      </c>
      <c r="E2164" s="24" t="s">
        <v>15</v>
      </c>
      <c r="F2164" s="24">
        <v>6936</v>
      </c>
      <c r="G2164" s="24">
        <v>6016</v>
      </c>
      <c r="H2164" s="24" t="str">
        <f t="shared" si="33"/>
        <v>2004_IBB_18</v>
      </c>
      <c r="I2164" s="24">
        <f>VLOOKUP(H2164,inTHLBdata!A:H,7,FALSE)</f>
        <v>6021</v>
      </c>
      <c r="J2164" s="24">
        <f>VLOOKUP(H2164,inTHLBdata!A:H,8,FALSE)</f>
        <v>5101</v>
      </c>
      <c r="N2164" s="24"/>
    </row>
    <row r="2165" spans="1:14">
      <c r="A2165" s="24">
        <v>2004</v>
      </c>
      <c r="B2165" s="24" t="s">
        <v>182</v>
      </c>
      <c r="C2165" t="str">
        <f>VLOOKUP(B2165,'FHF LUT'!$A$5:$H$81,2,FALSE)</f>
        <v>Western Balsam Bark Beetle</v>
      </c>
      <c r="D2165" s="24">
        <v>20</v>
      </c>
      <c r="E2165" s="24" t="s">
        <v>6</v>
      </c>
      <c r="F2165" s="24">
        <v>33537</v>
      </c>
      <c r="G2165" s="24">
        <v>30872</v>
      </c>
      <c r="H2165" s="24" t="str">
        <f t="shared" si="33"/>
        <v>2004_IBB_20</v>
      </c>
      <c r="I2165" s="24">
        <f>VLOOKUP(H2165,inTHLBdata!A:H,7,FALSE)</f>
        <v>17940</v>
      </c>
      <c r="J2165" s="24">
        <f>VLOOKUP(H2165,inTHLBdata!A:H,8,FALSE)</f>
        <v>15718</v>
      </c>
      <c r="N2165" s="24"/>
    </row>
    <row r="2166" spans="1:14">
      <c r="A2166" s="24">
        <v>2004</v>
      </c>
      <c r="B2166" s="24" t="s">
        <v>182</v>
      </c>
      <c r="C2166" t="str">
        <f>VLOOKUP(B2166,'FHF LUT'!$A$5:$H$81,2,FALSE)</f>
        <v>Western Balsam Bark Beetle</v>
      </c>
      <c r="D2166" s="24">
        <v>22</v>
      </c>
      <c r="E2166" s="24" t="s">
        <v>19</v>
      </c>
      <c r="F2166" s="24">
        <v>23857</v>
      </c>
      <c r="G2166" s="24">
        <v>20259</v>
      </c>
      <c r="H2166" s="24" t="str">
        <f t="shared" si="33"/>
        <v>2004_IBB_22</v>
      </c>
      <c r="I2166" s="24">
        <f>VLOOKUP(H2166,inTHLBdata!A:H,7,FALSE)</f>
        <v>12659</v>
      </c>
      <c r="J2166" s="24">
        <f>VLOOKUP(H2166,inTHLBdata!A:H,8,FALSE)</f>
        <v>10258</v>
      </c>
      <c r="N2166" s="24"/>
    </row>
    <row r="2167" spans="1:14">
      <c r="A2167" s="24">
        <v>2004</v>
      </c>
      <c r="B2167" s="24" t="s">
        <v>182</v>
      </c>
      <c r="C2167" t="str">
        <f>VLOOKUP(B2167,'FHF LUT'!$A$5:$H$81,2,FALSE)</f>
        <v>Western Balsam Bark Beetle</v>
      </c>
      <c r="D2167" s="24">
        <v>23</v>
      </c>
      <c r="E2167" s="24" t="s">
        <v>27</v>
      </c>
      <c r="F2167" s="24">
        <v>6049</v>
      </c>
      <c r="G2167" s="24">
        <v>4503</v>
      </c>
      <c r="H2167" s="24" t="str">
        <f t="shared" si="33"/>
        <v>2004_IBB_23</v>
      </c>
      <c r="I2167" s="24">
        <f>VLOOKUP(H2167,inTHLBdata!A:H,7,FALSE)</f>
        <v>4532</v>
      </c>
      <c r="J2167" s="24">
        <f>VLOOKUP(H2167,inTHLBdata!A:H,8,FALSE)</f>
        <v>3414</v>
      </c>
      <c r="N2167" s="24"/>
    </row>
    <row r="2168" spans="1:14">
      <c r="A2168" s="24">
        <v>2004</v>
      </c>
      <c r="B2168" s="24" t="s">
        <v>182</v>
      </c>
      <c r="C2168" t="str">
        <f>VLOOKUP(B2168,'FHF LUT'!$A$5:$H$81,2,FALSE)</f>
        <v>Western Balsam Bark Beetle</v>
      </c>
      <c r="D2168" s="24">
        <v>24</v>
      </c>
      <c r="E2168" s="24" t="s">
        <v>17</v>
      </c>
      <c r="F2168" s="24">
        <v>828679</v>
      </c>
      <c r="G2168" s="24">
        <v>815826</v>
      </c>
      <c r="H2168" s="24" t="str">
        <f t="shared" si="33"/>
        <v>2004_IBB_24</v>
      </c>
      <c r="I2168" s="24">
        <f>VLOOKUP(H2168,inTHLBdata!A:H,7,FALSE)</f>
        <v>303644</v>
      </c>
      <c r="J2168" s="24">
        <f>VLOOKUP(H2168,inTHLBdata!A:H,8,FALSE)</f>
        <v>294265</v>
      </c>
      <c r="N2168" s="24"/>
    </row>
    <row r="2169" spans="1:14">
      <c r="A2169" s="24">
        <v>2004</v>
      </c>
      <c r="B2169" s="24" t="s">
        <v>182</v>
      </c>
      <c r="C2169" t="str">
        <f>VLOOKUP(B2169,'FHF LUT'!$A$5:$H$81,2,FALSE)</f>
        <v>Western Balsam Bark Beetle</v>
      </c>
      <c r="D2169" s="24">
        <v>25</v>
      </c>
      <c r="E2169" s="24" t="s">
        <v>23</v>
      </c>
      <c r="F2169" s="24">
        <v>0</v>
      </c>
      <c r="G2169" s="24">
        <v>0</v>
      </c>
      <c r="H2169" s="24" t="str">
        <f t="shared" si="33"/>
        <v>2004_IBB_25</v>
      </c>
      <c r="I2169" s="24">
        <f>VLOOKUP(H2169,inTHLBdata!A:H,7,FALSE)</f>
        <v>0</v>
      </c>
      <c r="J2169" s="24">
        <f>VLOOKUP(H2169,inTHLBdata!A:H,8,FALSE)</f>
        <v>0</v>
      </c>
      <c r="N2169" s="24"/>
    </row>
    <row r="2170" spans="1:14">
      <c r="A2170" s="24">
        <v>2004</v>
      </c>
      <c r="B2170" s="24" t="s">
        <v>182</v>
      </c>
      <c r="C2170" t="str">
        <f>VLOOKUP(B2170,'FHF LUT'!$A$5:$H$81,2,FALSE)</f>
        <v>Western Balsam Bark Beetle</v>
      </c>
      <c r="D2170" s="24">
        <v>26</v>
      </c>
      <c r="E2170" s="24" t="s">
        <v>14</v>
      </c>
      <c r="F2170" s="24">
        <v>108126</v>
      </c>
      <c r="G2170" s="24">
        <v>90709</v>
      </c>
      <c r="H2170" s="24" t="str">
        <f t="shared" si="33"/>
        <v>2004_IBB_26</v>
      </c>
      <c r="I2170" s="24">
        <f>VLOOKUP(H2170,inTHLBdata!A:H,7,FALSE)</f>
        <v>41912</v>
      </c>
      <c r="J2170" s="24">
        <f>VLOOKUP(H2170,inTHLBdata!A:H,8,FALSE)</f>
        <v>31865</v>
      </c>
      <c r="N2170" s="24"/>
    </row>
    <row r="2171" spans="1:14">
      <c r="A2171" s="24">
        <v>2004</v>
      </c>
      <c r="B2171" s="24" t="s">
        <v>182</v>
      </c>
      <c r="C2171" t="str">
        <f>VLOOKUP(B2171,'FHF LUT'!$A$5:$H$81,2,FALSE)</f>
        <v>Western Balsam Bark Beetle</v>
      </c>
      <c r="D2171" s="24">
        <v>27</v>
      </c>
      <c r="E2171" s="24" t="s">
        <v>21</v>
      </c>
      <c r="F2171" s="24">
        <v>953</v>
      </c>
      <c r="G2171" s="24">
        <v>783</v>
      </c>
      <c r="H2171" s="24" t="str">
        <f t="shared" si="33"/>
        <v>2004_IBB_27</v>
      </c>
      <c r="I2171" s="24">
        <f>VLOOKUP(H2171,inTHLBdata!A:H,7,FALSE)</f>
        <v>418</v>
      </c>
      <c r="J2171" s="24">
        <f>VLOOKUP(H2171,inTHLBdata!A:H,8,FALSE)</f>
        <v>418</v>
      </c>
      <c r="N2171" s="24"/>
    </row>
    <row r="2172" spans="1:14">
      <c r="A2172" s="24">
        <v>2004</v>
      </c>
      <c r="B2172" s="24" t="s">
        <v>182</v>
      </c>
      <c r="C2172" t="str">
        <f>VLOOKUP(B2172,'FHF LUT'!$A$5:$H$81,2,FALSE)</f>
        <v>Western Balsam Bark Beetle</v>
      </c>
      <c r="D2172" s="24">
        <v>29</v>
      </c>
      <c r="E2172" s="24" t="s">
        <v>9</v>
      </c>
      <c r="F2172" s="24">
        <v>111858</v>
      </c>
      <c r="G2172" s="24">
        <v>102497</v>
      </c>
      <c r="H2172" s="24" t="str">
        <f t="shared" si="33"/>
        <v>2004_IBB_29</v>
      </c>
      <c r="I2172" s="24">
        <f>VLOOKUP(H2172,inTHLBdata!A:H,7,FALSE)</f>
        <v>30042</v>
      </c>
      <c r="J2172" s="24">
        <f>VLOOKUP(H2172,inTHLBdata!A:H,8,FALSE)</f>
        <v>22852</v>
      </c>
      <c r="N2172" s="24"/>
    </row>
    <row r="2173" spans="1:14">
      <c r="A2173" s="24">
        <v>2004</v>
      </c>
      <c r="B2173" s="24" t="s">
        <v>182</v>
      </c>
      <c r="C2173" t="str">
        <f>VLOOKUP(B2173,'FHF LUT'!$A$5:$H$81,2,FALSE)</f>
        <v>Western Balsam Bark Beetle</v>
      </c>
      <c r="D2173" s="24">
        <v>30</v>
      </c>
      <c r="E2173" s="24" t="s">
        <v>35</v>
      </c>
      <c r="F2173" s="24">
        <v>0</v>
      </c>
      <c r="G2173" s="24">
        <v>0</v>
      </c>
      <c r="H2173" s="24" t="str">
        <f t="shared" si="33"/>
        <v>2004_IBB_30</v>
      </c>
      <c r="I2173" s="24">
        <f>VLOOKUP(H2173,inTHLBdata!A:H,7,FALSE)</f>
        <v>0</v>
      </c>
      <c r="J2173" s="24">
        <f>VLOOKUP(H2173,inTHLBdata!A:H,8,FALSE)</f>
        <v>0</v>
      </c>
      <c r="N2173" s="24"/>
    </row>
    <row r="2174" spans="1:14">
      <c r="A2174" s="24">
        <v>2004</v>
      </c>
      <c r="B2174" s="24" t="s">
        <v>182</v>
      </c>
      <c r="C2174" t="str">
        <f>VLOOKUP(B2174,'FHF LUT'!$A$5:$H$81,2,FALSE)</f>
        <v>Western Balsam Bark Beetle</v>
      </c>
      <c r="D2174" s="24">
        <v>31</v>
      </c>
      <c r="E2174" s="24" t="s">
        <v>34</v>
      </c>
      <c r="F2174" s="24">
        <v>0</v>
      </c>
      <c r="G2174" s="24">
        <v>0</v>
      </c>
      <c r="H2174" s="24" t="str">
        <f t="shared" si="33"/>
        <v>2004_IBB_31</v>
      </c>
      <c r="I2174" s="24">
        <f>VLOOKUP(H2174,inTHLBdata!A:H,7,FALSE)</f>
        <v>0</v>
      </c>
      <c r="J2174" s="24">
        <f>VLOOKUP(H2174,inTHLBdata!A:H,8,FALSE)</f>
        <v>0</v>
      </c>
      <c r="N2174" s="24"/>
    </row>
    <row r="2175" spans="1:14">
      <c r="A2175" s="24">
        <v>2004</v>
      </c>
      <c r="B2175" s="24" t="s">
        <v>182</v>
      </c>
      <c r="C2175" t="str">
        <f>VLOOKUP(B2175,'FHF LUT'!$A$5:$H$81,2,FALSE)</f>
        <v>Western Balsam Bark Beetle</v>
      </c>
      <c r="D2175" s="24">
        <v>38</v>
      </c>
      <c r="E2175" s="24" t="s">
        <v>8</v>
      </c>
      <c r="F2175" s="24">
        <v>0</v>
      </c>
      <c r="G2175" s="24">
        <v>0</v>
      </c>
      <c r="H2175" s="24" t="str">
        <f t="shared" si="33"/>
        <v>2004_IBB_38</v>
      </c>
      <c r="I2175" s="24">
        <f>VLOOKUP(H2175,inTHLBdata!A:H,7,FALSE)</f>
        <v>0</v>
      </c>
      <c r="J2175" s="24">
        <f>VLOOKUP(H2175,inTHLBdata!A:H,8,FALSE)</f>
        <v>0</v>
      </c>
      <c r="N2175" s="24"/>
    </row>
    <row r="2176" spans="1:14">
      <c r="A2176" s="24">
        <v>2004</v>
      </c>
      <c r="B2176" s="24" t="s">
        <v>182</v>
      </c>
      <c r="C2176" t="str">
        <f>VLOOKUP(B2176,'FHF LUT'!$A$5:$H$81,2,FALSE)</f>
        <v>Western Balsam Bark Beetle</v>
      </c>
      <c r="D2176" s="24">
        <v>39</v>
      </c>
      <c r="E2176" s="24" t="s">
        <v>36</v>
      </c>
      <c r="F2176" s="24">
        <v>0</v>
      </c>
      <c r="G2176" s="24">
        <v>0</v>
      </c>
      <c r="H2176" s="24" t="str">
        <f t="shared" si="33"/>
        <v>2004_IBB_39</v>
      </c>
      <c r="I2176" s="24">
        <f>VLOOKUP(H2176,inTHLBdata!A:H,7,FALSE)</f>
        <v>0</v>
      </c>
      <c r="J2176" s="24">
        <f>VLOOKUP(H2176,inTHLBdata!A:H,8,FALSE)</f>
        <v>0</v>
      </c>
      <c r="N2176" s="24"/>
    </row>
    <row r="2177" spans="1:14">
      <c r="A2177" s="24">
        <v>2004</v>
      </c>
      <c r="B2177" s="24" t="s">
        <v>182</v>
      </c>
      <c r="C2177" t="str">
        <f>VLOOKUP(B2177,'FHF LUT'!$A$5:$H$81,2,FALSE)</f>
        <v>Western Balsam Bark Beetle</v>
      </c>
      <c r="D2177" s="24">
        <v>40</v>
      </c>
      <c r="E2177" s="24" t="s">
        <v>31</v>
      </c>
      <c r="F2177" s="24">
        <v>10680</v>
      </c>
      <c r="G2177" s="24">
        <v>10637</v>
      </c>
      <c r="H2177" s="24" t="str">
        <f t="shared" si="33"/>
        <v>2004_IBB_40</v>
      </c>
      <c r="I2177" s="24">
        <f>VLOOKUP(H2177,inTHLBdata!A:H,7,FALSE)</f>
        <v>2277</v>
      </c>
      <c r="J2177" s="24">
        <f>VLOOKUP(H2177,inTHLBdata!A:H,8,FALSE)</f>
        <v>2240</v>
      </c>
      <c r="N2177" s="24"/>
    </row>
    <row r="2178" spans="1:14">
      <c r="A2178" s="24">
        <v>2004</v>
      </c>
      <c r="B2178" s="24" t="s">
        <v>182</v>
      </c>
      <c r="C2178" t="str">
        <f>VLOOKUP(B2178,'FHF LUT'!$A$5:$H$81,2,FALSE)</f>
        <v>Western Balsam Bark Beetle</v>
      </c>
      <c r="D2178" s="24">
        <v>41</v>
      </c>
      <c r="E2178" s="24" t="s">
        <v>26</v>
      </c>
      <c r="F2178" s="24">
        <v>119266</v>
      </c>
      <c r="G2178" s="24">
        <v>116550</v>
      </c>
      <c r="H2178" s="24" t="str">
        <f t="shared" si="33"/>
        <v>2004_IBB_41</v>
      </c>
      <c r="I2178" s="24">
        <f>VLOOKUP(H2178,inTHLBdata!A:H,7,FALSE)</f>
        <v>18687</v>
      </c>
      <c r="J2178" s="24">
        <f>VLOOKUP(H2178,inTHLBdata!A:H,8,FALSE)</f>
        <v>18640</v>
      </c>
      <c r="N2178" s="24"/>
    </row>
    <row r="2179" spans="1:14">
      <c r="A2179" s="24">
        <v>2004</v>
      </c>
      <c r="B2179" s="24" t="s">
        <v>182</v>
      </c>
      <c r="C2179" t="str">
        <f>VLOOKUP(B2179,'FHF LUT'!$A$5:$H$81,2,FALSE)</f>
        <v>Western Balsam Bark Beetle</v>
      </c>
      <c r="D2179" s="24">
        <v>43</v>
      </c>
      <c r="E2179" s="24" t="s">
        <v>20</v>
      </c>
      <c r="F2179" s="24">
        <v>19576</v>
      </c>
      <c r="G2179" s="24">
        <v>19480</v>
      </c>
      <c r="H2179" s="24" t="str">
        <f t="shared" ref="H2179:H2242" si="34">CONCATENATE(A2179,"_",B2179,"_",D2179)</f>
        <v>2004_IBB_43</v>
      </c>
      <c r="I2179" s="24">
        <f>VLOOKUP(H2179,inTHLBdata!A:H,7,FALSE)</f>
        <v>3667</v>
      </c>
      <c r="J2179" s="24">
        <f>VLOOKUP(H2179,inTHLBdata!A:H,8,FALSE)</f>
        <v>3655</v>
      </c>
      <c r="N2179" s="24"/>
    </row>
    <row r="2180" spans="1:14">
      <c r="A2180" s="24">
        <v>2004</v>
      </c>
      <c r="B2180" s="24" t="s">
        <v>182</v>
      </c>
      <c r="C2180" t="str">
        <f>VLOOKUP(B2180,'FHF LUT'!$A$5:$H$81,2,FALSE)</f>
        <v>Western Balsam Bark Beetle</v>
      </c>
      <c r="D2180" s="24">
        <v>44</v>
      </c>
      <c r="E2180" s="24" t="s">
        <v>3</v>
      </c>
      <c r="F2180" s="24">
        <v>0</v>
      </c>
      <c r="G2180" s="24">
        <v>0</v>
      </c>
      <c r="H2180" s="24" t="str">
        <f t="shared" si="34"/>
        <v>2004_IBB_44</v>
      </c>
      <c r="I2180" s="24">
        <f>VLOOKUP(H2180,inTHLBdata!A:H,7,FALSE)</f>
        <v>0</v>
      </c>
      <c r="J2180" s="24">
        <f>VLOOKUP(H2180,inTHLBdata!A:H,8,FALSE)</f>
        <v>0</v>
      </c>
      <c r="N2180" s="24"/>
    </row>
    <row r="2181" spans="1:14">
      <c r="A2181" s="24">
        <v>2004</v>
      </c>
      <c r="B2181" s="24" t="s">
        <v>182</v>
      </c>
      <c r="C2181" t="str">
        <f>VLOOKUP(B2181,'FHF LUT'!$A$5:$H$81,2,FALSE)</f>
        <v>Western Balsam Bark Beetle</v>
      </c>
      <c r="D2181" s="24">
        <v>45</v>
      </c>
      <c r="E2181" s="24" t="s">
        <v>5</v>
      </c>
      <c r="F2181" s="24">
        <v>11609</v>
      </c>
      <c r="G2181" s="24">
        <v>9989</v>
      </c>
      <c r="H2181" s="24" t="str">
        <f t="shared" si="34"/>
        <v>2004_IBB_45</v>
      </c>
      <c r="I2181" s="24">
        <f>VLOOKUP(H2181,inTHLBdata!A:H,7,FALSE)</f>
        <v>9875</v>
      </c>
      <c r="J2181" s="24">
        <f>VLOOKUP(H2181,inTHLBdata!A:H,8,FALSE)</f>
        <v>8318</v>
      </c>
      <c r="N2181" s="24"/>
    </row>
    <row r="2182" spans="1:14">
      <c r="A2182" s="24">
        <v>2004</v>
      </c>
      <c r="B2182" s="24" t="s">
        <v>182</v>
      </c>
      <c r="C2182" t="str">
        <f>VLOOKUP(B2182,'FHF LUT'!$A$5:$H$81,2,FALSE)</f>
        <v>Western Balsam Bark Beetle</v>
      </c>
      <c r="D2182" s="24">
        <v>46</v>
      </c>
      <c r="E2182" s="24" t="s">
        <v>234</v>
      </c>
      <c r="F2182" s="24">
        <v>505</v>
      </c>
      <c r="G2182" s="24">
        <v>505</v>
      </c>
      <c r="H2182" s="24" t="str">
        <f t="shared" si="34"/>
        <v>2004_IBB_46</v>
      </c>
      <c r="I2182" s="24">
        <f>VLOOKUP(H2182,inTHLBdata!A:H,7,FALSE)</f>
        <v>0</v>
      </c>
      <c r="J2182" s="24">
        <f>VLOOKUP(H2182,inTHLBdata!A:H,8,FALSE)</f>
        <v>0</v>
      </c>
      <c r="N2182" s="24"/>
    </row>
    <row r="2183" spans="1:14">
      <c r="A2183" s="24">
        <v>2004</v>
      </c>
      <c r="B2183" s="24" t="s">
        <v>182</v>
      </c>
      <c r="C2183" t="str">
        <f>VLOOKUP(B2183,'FHF LUT'!$A$5:$H$81,2,FALSE)</f>
        <v>Western Balsam Bark Beetle</v>
      </c>
      <c r="D2183" s="24">
        <v>47</v>
      </c>
      <c r="E2183" s="24" t="s">
        <v>233</v>
      </c>
      <c r="F2183" s="24">
        <v>0</v>
      </c>
      <c r="G2183" s="24">
        <v>0</v>
      </c>
      <c r="H2183" s="24" t="str">
        <f t="shared" si="34"/>
        <v>2004_IBB_47</v>
      </c>
      <c r="I2183" s="24">
        <f>VLOOKUP(H2183,inTHLBdata!A:H,7,FALSE)</f>
        <v>0</v>
      </c>
      <c r="J2183" s="24">
        <f>VLOOKUP(H2183,inTHLBdata!A:H,8,FALSE)</f>
        <v>0</v>
      </c>
      <c r="N2183" s="24"/>
    </row>
    <row r="2184" spans="1:14">
      <c r="A2184" s="24">
        <v>2004</v>
      </c>
      <c r="B2184" s="24" t="s">
        <v>182</v>
      </c>
      <c r="C2184" t="str">
        <f>VLOOKUP(B2184,'FHF LUT'!$A$5:$H$81,2,FALSE)</f>
        <v>Western Balsam Bark Beetle</v>
      </c>
      <c r="D2184" s="24">
        <v>48</v>
      </c>
      <c r="E2184" s="24" t="s">
        <v>235</v>
      </c>
      <c r="F2184" s="24">
        <v>0</v>
      </c>
      <c r="G2184" s="24">
        <v>0</v>
      </c>
      <c r="H2184" s="24" t="str">
        <f t="shared" si="34"/>
        <v>2004_IBB_48</v>
      </c>
      <c r="I2184" s="24">
        <f>VLOOKUP(H2184,inTHLBdata!A:H,7,FALSE)</f>
        <v>0</v>
      </c>
      <c r="J2184" s="24">
        <f>VLOOKUP(H2184,inTHLBdata!A:H,8,FALSE)</f>
        <v>0</v>
      </c>
      <c r="N2184" s="24"/>
    </row>
    <row r="2185" spans="1:14">
      <c r="A2185" s="24">
        <v>2004</v>
      </c>
      <c r="B2185" s="24" t="s">
        <v>183</v>
      </c>
      <c r="C2185" t="str">
        <f>VLOOKUP(B2185,'FHF LUT'!$A$5:$H$81,2,FALSE)</f>
        <v>Douglas-fir Beetle</v>
      </c>
      <c r="D2185" s="24">
        <v>1</v>
      </c>
      <c r="E2185" s="24" t="s">
        <v>10</v>
      </c>
      <c r="F2185" s="24">
        <v>1182</v>
      </c>
      <c r="G2185" s="24">
        <v>1030</v>
      </c>
      <c r="H2185" s="24" t="str">
        <f t="shared" si="34"/>
        <v>2004_IBD_1</v>
      </c>
      <c r="I2185" s="24">
        <f>VLOOKUP(H2185,inTHLBdata!A:H,7,FALSE)</f>
        <v>299</v>
      </c>
      <c r="J2185" s="24">
        <f>VLOOKUP(H2185,inTHLBdata!A:H,8,FALSE)</f>
        <v>271</v>
      </c>
      <c r="N2185" s="24"/>
    </row>
    <row r="2186" spans="1:14">
      <c r="A2186" s="24">
        <v>2004</v>
      </c>
      <c r="B2186" s="24" t="s">
        <v>183</v>
      </c>
      <c r="C2186" t="str">
        <f>VLOOKUP(B2186,'FHF LUT'!$A$5:$H$81,2,FALSE)</f>
        <v>Douglas-fir Beetle</v>
      </c>
      <c r="D2186" s="24">
        <v>2</v>
      </c>
      <c r="E2186" s="24" t="s">
        <v>22</v>
      </c>
      <c r="F2186" s="24">
        <v>0</v>
      </c>
      <c r="G2186" s="24">
        <v>0</v>
      </c>
      <c r="H2186" s="24" t="str">
        <f t="shared" si="34"/>
        <v>2004_IBD_2</v>
      </c>
      <c r="I2186" s="24">
        <f>VLOOKUP(H2186,inTHLBdata!A:H,7,FALSE)</f>
        <v>0</v>
      </c>
      <c r="J2186" s="24">
        <f>VLOOKUP(H2186,inTHLBdata!A:H,8,FALSE)</f>
        <v>0</v>
      </c>
      <c r="N2186" s="24"/>
    </row>
    <row r="2187" spans="1:14">
      <c r="A2187" s="24">
        <v>2004</v>
      </c>
      <c r="B2187" s="24" t="s">
        <v>183</v>
      </c>
      <c r="C2187" t="str">
        <f>VLOOKUP(B2187,'FHF LUT'!$A$5:$H$81,2,FALSE)</f>
        <v>Douglas-fir Beetle</v>
      </c>
      <c r="D2187" s="24">
        <v>3</v>
      </c>
      <c r="E2187" s="24" t="s">
        <v>13</v>
      </c>
      <c r="F2187" s="24">
        <v>0</v>
      </c>
      <c r="G2187" s="24">
        <v>0</v>
      </c>
      <c r="H2187" s="24" t="str">
        <f t="shared" si="34"/>
        <v>2004_IBD_3</v>
      </c>
      <c r="I2187" s="24">
        <f>VLOOKUP(H2187,inTHLBdata!A:H,7,FALSE)</f>
        <v>0</v>
      </c>
      <c r="J2187" s="24">
        <f>VLOOKUP(H2187,inTHLBdata!A:H,8,FALSE)</f>
        <v>0</v>
      </c>
      <c r="N2187" s="24"/>
    </row>
    <row r="2188" spans="1:14">
      <c r="A2188" s="24">
        <v>2004</v>
      </c>
      <c r="B2188" s="24" t="s">
        <v>183</v>
      </c>
      <c r="C2188" t="str">
        <f>VLOOKUP(B2188,'FHF LUT'!$A$5:$H$81,2,FALSE)</f>
        <v>Douglas-fir Beetle</v>
      </c>
      <c r="D2188" s="24">
        <v>4</v>
      </c>
      <c r="E2188" s="24" t="s">
        <v>28</v>
      </c>
      <c r="F2188" s="24">
        <v>0</v>
      </c>
      <c r="G2188" s="24">
        <v>0</v>
      </c>
      <c r="H2188" s="24" t="str">
        <f t="shared" si="34"/>
        <v>2004_IBD_4</v>
      </c>
      <c r="I2188" s="24">
        <f>VLOOKUP(H2188,inTHLBdata!A:H,7,FALSE)</f>
        <v>0</v>
      </c>
      <c r="J2188" s="24">
        <f>VLOOKUP(H2188,inTHLBdata!A:H,8,FALSE)</f>
        <v>0</v>
      </c>
      <c r="N2188" s="24"/>
    </row>
    <row r="2189" spans="1:14">
      <c r="A2189" s="24">
        <v>2004</v>
      </c>
      <c r="B2189" s="24" t="s">
        <v>183</v>
      </c>
      <c r="C2189" t="str">
        <f>VLOOKUP(B2189,'FHF LUT'!$A$5:$H$81,2,FALSE)</f>
        <v>Douglas-fir Beetle</v>
      </c>
      <c r="D2189" s="24">
        <v>5</v>
      </c>
      <c r="E2189" s="24" t="s">
        <v>16</v>
      </c>
      <c r="F2189" s="24">
        <v>5380</v>
      </c>
      <c r="G2189" s="24">
        <v>5283</v>
      </c>
      <c r="H2189" s="24" t="str">
        <f t="shared" si="34"/>
        <v>2004_IBD_5</v>
      </c>
      <c r="I2189" s="24">
        <f>VLOOKUP(H2189,inTHLBdata!A:H,7,FALSE)</f>
        <v>2344</v>
      </c>
      <c r="J2189" s="24">
        <f>VLOOKUP(H2189,inTHLBdata!A:H,8,FALSE)</f>
        <v>2247</v>
      </c>
      <c r="N2189" s="24"/>
    </row>
    <row r="2190" spans="1:14">
      <c r="A2190" s="24">
        <v>2004</v>
      </c>
      <c r="B2190" s="24" t="s">
        <v>183</v>
      </c>
      <c r="C2190" t="str">
        <f>VLOOKUP(B2190,'FHF LUT'!$A$5:$H$81,2,FALSE)</f>
        <v>Douglas-fir Beetle</v>
      </c>
      <c r="D2190" s="24">
        <v>7</v>
      </c>
      <c r="E2190" s="24" t="s">
        <v>25</v>
      </c>
      <c r="F2190" s="24">
        <v>0</v>
      </c>
      <c r="G2190" s="24">
        <v>0</v>
      </c>
      <c r="H2190" s="24" t="str">
        <f t="shared" si="34"/>
        <v>2004_IBD_7</v>
      </c>
      <c r="I2190" s="24">
        <f>VLOOKUP(H2190,inTHLBdata!A:H,7,FALSE)</f>
        <v>0</v>
      </c>
      <c r="J2190" s="24">
        <f>VLOOKUP(H2190,inTHLBdata!A:H,8,FALSE)</f>
        <v>0</v>
      </c>
      <c r="N2190" s="24"/>
    </row>
    <row r="2191" spans="1:14">
      <c r="A2191" s="24">
        <v>2004</v>
      </c>
      <c r="B2191" s="24" t="s">
        <v>183</v>
      </c>
      <c r="C2191" t="str">
        <f>VLOOKUP(B2191,'FHF LUT'!$A$5:$H$81,2,FALSE)</f>
        <v>Douglas-fir Beetle</v>
      </c>
      <c r="D2191" s="24">
        <v>8</v>
      </c>
      <c r="E2191" s="24" t="s">
        <v>29</v>
      </c>
      <c r="F2191" s="24">
        <v>0</v>
      </c>
      <c r="G2191" s="24">
        <v>0</v>
      </c>
      <c r="H2191" s="24" t="str">
        <f t="shared" si="34"/>
        <v>2004_IBD_8</v>
      </c>
      <c r="I2191" s="24">
        <f>VLOOKUP(H2191,inTHLBdata!A:H,7,FALSE)</f>
        <v>0</v>
      </c>
      <c r="J2191" s="24">
        <f>VLOOKUP(H2191,inTHLBdata!A:H,8,FALSE)</f>
        <v>0</v>
      </c>
      <c r="N2191" s="24"/>
    </row>
    <row r="2192" spans="1:14">
      <c r="A2192" s="24">
        <v>2004</v>
      </c>
      <c r="B2192" s="24" t="s">
        <v>183</v>
      </c>
      <c r="C2192" t="str">
        <f>VLOOKUP(B2192,'FHF LUT'!$A$5:$H$81,2,FALSE)</f>
        <v>Douglas-fir Beetle</v>
      </c>
      <c r="D2192" s="24">
        <v>9</v>
      </c>
      <c r="E2192" s="24" t="s">
        <v>7</v>
      </c>
      <c r="F2192" s="24">
        <v>2439</v>
      </c>
      <c r="G2192" s="24">
        <v>2121</v>
      </c>
      <c r="H2192" s="24" t="str">
        <f t="shared" si="34"/>
        <v>2004_IBD_9</v>
      </c>
      <c r="I2192" s="24">
        <f>VLOOKUP(H2192,inTHLBdata!A:H,7,FALSE)</f>
        <v>553</v>
      </c>
      <c r="J2192" s="24">
        <f>VLOOKUP(H2192,inTHLBdata!A:H,8,FALSE)</f>
        <v>267</v>
      </c>
      <c r="N2192" s="24"/>
    </row>
    <row r="2193" spans="1:14">
      <c r="A2193" s="24">
        <v>2004</v>
      </c>
      <c r="B2193" s="24" t="s">
        <v>183</v>
      </c>
      <c r="C2193" t="str">
        <f>VLOOKUP(B2193,'FHF LUT'!$A$5:$H$81,2,FALSE)</f>
        <v>Douglas-fir Beetle</v>
      </c>
      <c r="D2193" s="24">
        <v>10</v>
      </c>
      <c r="E2193" s="24" t="s">
        <v>18</v>
      </c>
      <c r="F2193" s="24">
        <v>0</v>
      </c>
      <c r="G2193" s="24">
        <v>0</v>
      </c>
      <c r="H2193" s="24" t="str">
        <f t="shared" si="34"/>
        <v>2004_IBD_10</v>
      </c>
      <c r="I2193" s="24">
        <f>VLOOKUP(H2193,inTHLBdata!A:H,7,FALSE)</f>
        <v>0</v>
      </c>
      <c r="J2193" s="24">
        <f>VLOOKUP(H2193,inTHLBdata!A:H,8,FALSE)</f>
        <v>0</v>
      </c>
      <c r="N2193" s="24"/>
    </row>
    <row r="2194" spans="1:14">
      <c r="A2194" s="24">
        <v>2004</v>
      </c>
      <c r="B2194" s="24" t="s">
        <v>183</v>
      </c>
      <c r="C2194" t="str">
        <f>VLOOKUP(B2194,'FHF LUT'!$A$5:$H$81,2,FALSE)</f>
        <v>Douglas-fir Beetle</v>
      </c>
      <c r="D2194" s="24">
        <v>11</v>
      </c>
      <c r="E2194" s="24" t="s">
        <v>4</v>
      </c>
      <c r="F2194" s="24">
        <v>11969</v>
      </c>
      <c r="G2194" s="24">
        <v>11029</v>
      </c>
      <c r="H2194" s="24" t="str">
        <f t="shared" si="34"/>
        <v>2004_IBD_11</v>
      </c>
      <c r="I2194" s="24">
        <f>VLOOKUP(H2194,inTHLBdata!A:H,7,FALSE)</f>
        <v>5991</v>
      </c>
      <c r="J2194" s="24">
        <f>VLOOKUP(H2194,inTHLBdata!A:H,8,FALSE)</f>
        <v>5071</v>
      </c>
      <c r="N2194" s="24"/>
    </row>
    <row r="2195" spans="1:14">
      <c r="A2195" s="24">
        <v>2004</v>
      </c>
      <c r="B2195" s="24" t="s">
        <v>183</v>
      </c>
      <c r="C2195" t="str">
        <f>VLOOKUP(B2195,'FHF LUT'!$A$5:$H$81,2,FALSE)</f>
        <v>Douglas-fir Beetle</v>
      </c>
      <c r="D2195" s="24">
        <v>12</v>
      </c>
      <c r="E2195" s="24" t="s">
        <v>11</v>
      </c>
      <c r="F2195" s="24">
        <v>0</v>
      </c>
      <c r="G2195" s="24">
        <v>0</v>
      </c>
      <c r="H2195" s="24" t="str">
        <f t="shared" si="34"/>
        <v>2004_IBD_12</v>
      </c>
      <c r="I2195" s="24">
        <f>VLOOKUP(H2195,inTHLBdata!A:H,7,FALSE)</f>
        <v>0</v>
      </c>
      <c r="J2195" s="24">
        <f>VLOOKUP(H2195,inTHLBdata!A:H,8,FALSE)</f>
        <v>0</v>
      </c>
      <c r="N2195" s="24"/>
    </row>
    <row r="2196" spans="1:14">
      <c r="A2196" s="24">
        <v>2004</v>
      </c>
      <c r="B2196" s="24" t="s">
        <v>183</v>
      </c>
      <c r="C2196" t="str">
        <f>VLOOKUP(B2196,'FHF LUT'!$A$5:$H$81,2,FALSE)</f>
        <v>Douglas-fir Beetle</v>
      </c>
      <c r="D2196" s="24">
        <v>13</v>
      </c>
      <c r="E2196" s="24" t="s">
        <v>24</v>
      </c>
      <c r="F2196" s="24">
        <v>1578</v>
      </c>
      <c r="G2196" s="24">
        <v>1323</v>
      </c>
      <c r="H2196" s="24" t="str">
        <f t="shared" si="34"/>
        <v>2004_IBD_13</v>
      </c>
      <c r="I2196" s="24">
        <f>VLOOKUP(H2196,inTHLBdata!A:H,7,FALSE)</f>
        <v>0</v>
      </c>
      <c r="J2196" s="24">
        <f>VLOOKUP(H2196,inTHLBdata!A:H,8,FALSE)</f>
        <v>0</v>
      </c>
      <c r="N2196" s="24"/>
    </row>
    <row r="2197" spans="1:14">
      <c r="A2197" s="24">
        <v>2004</v>
      </c>
      <c r="B2197" s="24" t="s">
        <v>183</v>
      </c>
      <c r="C2197" t="str">
        <f>VLOOKUP(B2197,'FHF LUT'!$A$5:$H$81,2,FALSE)</f>
        <v>Douglas-fir Beetle</v>
      </c>
      <c r="D2197" s="24">
        <v>14</v>
      </c>
      <c r="E2197" s="24" t="s">
        <v>30</v>
      </c>
      <c r="F2197" s="24">
        <v>0</v>
      </c>
      <c r="G2197" s="24">
        <v>0</v>
      </c>
      <c r="H2197" s="24" t="str">
        <f t="shared" si="34"/>
        <v>2004_IBD_14</v>
      </c>
      <c r="I2197" s="24">
        <f>VLOOKUP(H2197,inTHLBdata!A:H,7,FALSE)</f>
        <v>0</v>
      </c>
      <c r="J2197" s="24">
        <f>VLOOKUP(H2197,inTHLBdata!A:H,8,FALSE)</f>
        <v>0</v>
      </c>
      <c r="N2197" s="24"/>
    </row>
    <row r="2198" spans="1:14">
      <c r="A2198" s="24">
        <v>2004</v>
      </c>
      <c r="B2198" s="24" t="s">
        <v>183</v>
      </c>
      <c r="C2198" t="str">
        <f>VLOOKUP(B2198,'FHF LUT'!$A$5:$H$81,2,FALSE)</f>
        <v>Douglas-fir Beetle</v>
      </c>
      <c r="D2198" s="24">
        <v>15</v>
      </c>
      <c r="E2198" s="24" t="s">
        <v>33</v>
      </c>
      <c r="F2198" s="24">
        <v>7537</v>
      </c>
      <c r="G2198" s="24">
        <v>7282</v>
      </c>
      <c r="H2198" s="24" t="str">
        <f t="shared" si="34"/>
        <v>2004_IBD_15</v>
      </c>
      <c r="I2198" s="24">
        <f>VLOOKUP(H2198,inTHLBdata!A:H,7,FALSE)</f>
        <v>4428</v>
      </c>
      <c r="J2198" s="24">
        <f>VLOOKUP(H2198,inTHLBdata!A:H,8,FALSE)</f>
        <v>4234</v>
      </c>
      <c r="N2198" s="24"/>
    </row>
    <row r="2199" spans="1:14">
      <c r="A2199" s="24">
        <v>2004</v>
      </c>
      <c r="B2199" s="24" t="s">
        <v>183</v>
      </c>
      <c r="C2199" t="str">
        <f>VLOOKUP(B2199,'FHF LUT'!$A$5:$H$81,2,FALSE)</f>
        <v>Douglas-fir Beetle</v>
      </c>
      <c r="D2199" s="24">
        <v>16</v>
      </c>
      <c r="E2199" s="24" t="s">
        <v>12</v>
      </c>
      <c r="F2199" s="24">
        <v>0</v>
      </c>
      <c r="G2199" s="24">
        <v>0</v>
      </c>
      <c r="H2199" s="24" t="str">
        <f t="shared" si="34"/>
        <v>2004_IBD_16</v>
      </c>
      <c r="I2199" s="24">
        <f>VLOOKUP(H2199,inTHLBdata!A:H,7,FALSE)</f>
        <v>0</v>
      </c>
      <c r="J2199" s="24">
        <f>VLOOKUP(H2199,inTHLBdata!A:H,8,FALSE)</f>
        <v>0</v>
      </c>
      <c r="N2199" s="24"/>
    </row>
    <row r="2200" spans="1:14">
      <c r="A2200" s="24">
        <v>2004</v>
      </c>
      <c r="B2200" s="24" t="s">
        <v>183</v>
      </c>
      <c r="C2200" t="str">
        <f>VLOOKUP(B2200,'FHF LUT'!$A$5:$H$81,2,FALSE)</f>
        <v>Douglas-fir Beetle</v>
      </c>
      <c r="D2200" s="24">
        <v>17</v>
      </c>
      <c r="E2200" s="24" t="s">
        <v>32</v>
      </c>
      <c r="F2200" s="24">
        <v>0</v>
      </c>
      <c r="G2200" s="24">
        <v>0</v>
      </c>
      <c r="H2200" s="24" t="str">
        <f t="shared" si="34"/>
        <v>2004_IBD_17</v>
      </c>
      <c r="I2200" s="24">
        <f>VLOOKUP(H2200,inTHLBdata!A:H,7,FALSE)</f>
        <v>0</v>
      </c>
      <c r="J2200" s="24">
        <f>VLOOKUP(H2200,inTHLBdata!A:H,8,FALSE)</f>
        <v>0</v>
      </c>
      <c r="N2200" s="24"/>
    </row>
    <row r="2201" spans="1:14">
      <c r="A2201" s="24">
        <v>2004</v>
      </c>
      <c r="B2201" s="24" t="s">
        <v>183</v>
      </c>
      <c r="C2201" t="str">
        <f>VLOOKUP(B2201,'FHF LUT'!$A$5:$H$81,2,FALSE)</f>
        <v>Douglas-fir Beetle</v>
      </c>
      <c r="D2201" s="24">
        <v>18</v>
      </c>
      <c r="E2201" s="24" t="s">
        <v>15</v>
      </c>
      <c r="F2201" s="24">
        <v>460</v>
      </c>
      <c r="G2201" s="24">
        <v>396</v>
      </c>
      <c r="H2201" s="24" t="str">
        <f t="shared" si="34"/>
        <v>2004_IBD_18</v>
      </c>
      <c r="I2201" s="24">
        <f>VLOOKUP(H2201,inTHLBdata!A:H,7,FALSE)</f>
        <v>72</v>
      </c>
      <c r="J2201" s="24">
        <f>VLOOKUP(H2201,inTHLBdata!A:H,8,FALSE)</f>
        <v>8</v>
      </c>
      <c r="N2201" s="24"/>
    </row>
    <row r="2202" spans="1:14">
      <c r="A2202" s="24">
        <v>2004</v>
      </c>
      <c r="B2202" s="24" t="s">
        <v>183</v>
      </c>
      <c r="C2202" t="str">
        <f>VLOOKUP(B2202,'FHF LUT'!$A$5:$H$81,2,FALSE)</f>
        <v>Douglas-fir Beetle</v>
      </c>
      <c r="D2202" s="24">
        <v>20</v>
      </c>
      <c r="E2202" s="24" t="s">
        <v>6</v>
      </c>
      <c r="F2202" s="24">
        <v>0</v>
      </c>
      <c r="G2202" s="24">
        <v>0</v>
      </c>
      <c r="H2202" s="24" t="str">
        <f t="shared" si="34"/>
        <v>2004_IBD_20</v>
      </c>
      <c r="I2202" s="24">
        <f>VLOOKUP(H2202,inTHLBdata!A:H,7,FALSE)</f>
        <v>0</v>
      </c>
      <c r="J2202" s="24">
        <f>VLOOKUP(H2202,inTHLBdata!A:H,8,FALSE)</f>
        <v>0</v>
      </c>
      <c r="N2202" s="24"/>
    </row>
    <row r="2203" spans="1:14">
      <c r="A2203" s="24">
        <v>2004</v>
      </c>
      <c r="B2203" s="24" t="s">
        <v>183</v>
      </c>
      <c r="C2203" t="str">
        <f>VLOOKUP(B2203,'FHF LUT'!$A$5:$H$81,2,FALSE)</f>
        <v>Douglas-fir Beetle</v>
      </c>
      <c r="D2203" s="24">
        <v>22</v>
      </c>
      <c r="E2203" s="24" t="s">
        <v>19</v>
      </c>
      <c r="F2203" s="24">
        <v>10341</v>
      </c>
      <c r="G2203" s="24">
        <v>9245</v>
      </c>
      <c r="H2203" s="24" t="str">
        <f t="shared" si="34"/>
        <v>2004_IBD_22</v>
      </c>
      <c r="I2203" s="24">
        <f>VLOOKUP(H2203,inTHLBdata!A:H,7,FALSE)</f>
        <v>7332</v>
      </c>
      <c r="J2203" s="24">
        <f>VLOOKUP(H2203,inTHLBdata!A:H,8,FALSE)</f>
        <v>6388</v>
      </c>
      <c r="N2203" s="24"/>
    </row>
    <row r="2204" spans="1:14">
      <c r="A2204" s="24">
        <v>2004</v>
      </c>
      <c r="B2204" s="24" t="s">
        <v>183</v>
      </c>
      <c r="C2204" t="str">
        <f>VLOOKUP(B2204,'FHF LUT'!$A$5:$H$81,2,FALSE)</f>
        <v>Douglas-fir Beetle</v>
      </c>
      <c r="D2204" s="24">
        <v>23</v>
      </c>
      <c r="E2204" s="24" t="s">
        <v>27</v>
      </c>
      <c r="F2204" s="24">
        <v>50680</v>
      </c>
      <c r="G2204" s="24">
        <v>48078</v>
      </c>
      <c r="H2204" s="24" t="str">
        <f t="shared" si="34"/>
        <v>2004_IBD_23</v>
      </c>
      <c r="I2204" s="24">
        <f>VLOOKUP(H2204,inTHLBdata!A:H,7,FALSE)</f>
        <v>21151</v>
      </c>
      <c r="J2204" s="24">
        <f>VLOOKUP(H2204,inTHLBdata!A:H,8,FALSE)</f>
        <v>19544</v>
      </c>
      <c r="N2204" s="24"/>
    </row>
    <row r="2205" spans="1:14">
      <c r="A2205" s="24">
        <v>2004</v>
      </c>
      <c r="B2205" s="24" t="s">
        <v>183</v>
      </c>
      <c r="C2205" t="str">
        <f>VLOOKUP(B2205,'FHF LUT'!$A$5:$H$81,2,FALSE)</f>
        <v>Douglas-fir Beetle</v>
      </c>
      <c r="D2205" s="24">
        <v>24</v>
      </c>
      <c r="E2205" s="24" t="s">
        <v>17</v>
      </c>
      <c r="F2205" s="24">
        <v>0</v>
      </c>
      <c r="G2205" s="24">
        <v>0</v>
      </c>
      <c r="H2205" s="24" t="str">
        <f t="shared" si="34"/>
        <v>2004_IBD_24</v>
      </c>
      <c r="I2205" s="24">
        <f>VLOOKUP(H2205,inTHLBdata!A:H,7,FALSE)</f>
        <v>0</v>
      </c>
      <c r="J2205" s="24">
        <f>VLOOKUP(H2205,inTHLBdata!A:H,8,FALSE)</f>
        <v>0</v>
      </c>
      <c r="N2205" s="24"/>
    </row>
    <row r="2206" spans="1:14">
      <c r="A2206" s="24">
        <v>2004</v>
      </c>
      <c r="B2206" s="24" t="s">
        <v>183</v>
      </c>
      <c r="C2206" t="str">
        <f>VLOOKUP(B2206,'FHF LUT'!$A$5:$H$81,2,FALSE)</f>
        <v>Douglas-fir Beetle</v>
      </c>
      <c r="D2206" s="24">
        <v>25</v>
      </c>
      <c r="E2206" s="24" t="s">
        <v>23</v>
      </c>
      <c r="F2206" s="24">
        <v>0</v>
      </c>
      <c r="G2206" s="24">
        <v>0</v>
      </c>
      <c r="H2206" s="24" t="str">
        <f t="shared" si="34"/>
        <v>2004_IBD_25</v>
      </c>
      <c r="I2206" s="24">
        <f>VLOOKUP(H2206,inTHLBdata!A:H,7,FALSE)</f>
        <v>0</v>
      </c>
      <c r="J2206" s="24">
        <f>VLOOKUP(H2206,inTHLBdata!A:H,8,FALSE)</f>
        <v>0</v>
      </c>
      <c r="N2206" s="24"/>
    </row>
    <row r="2207" spans="1:14">
      <c r="A2207" s="24">
        <v>2004</v>
      </c>
      <c r="B2207" s="24" t="s">
        <v>183</v>
      </c>
      <c r="C2207" t="str">
        <f>VLOOKUP(B2207,'FHF LUT'!$A$5:$H$81,2,FALSE)</f>
        <v>Douglas-fir Beetle</v>
      </c>
      <c r="D2207" s="24">
        <v>26</v>
      </c>
      <c r="E2207" s="24" t="s">
        <v>14</v>
      </c>
      <c r="F2207" s="24">
        <v>6979</v>
      </c>
      <c r="G2207" s="24">
        <v>6520</v>
      </c>
      <c r="H2207" s="24" t="str">
        <f t="shared" si="34"/>
        <v>2004_IBD_26</v>
      </c>
      <c r="I2207" s="24">
        <f>VLOOKUP(H2207,inTHLBdata!A:H,7,FALSE)</f>
        <v>4381</v>
      </c>
      <c r="J2207" s="24">
        <f>VLOOKUP(H2207,inTHLBdata!A:H,8,FALSE)</f>
        <v>3965</v>
      </c>
      <c r="N2207" s="24"/>
    </row>
    <row r="2208" spans="1:14">
      <c r="A2208" s="24">
        <v>2004</v>
      </c>
      <c r="B2208" s="24" t="s">
        <v>183</v>
      </c>
      <c r="C2208" t="str">
        <f>VLOOKUP(B2208,'FHF LUT'!$A$5:$H$81,2,FALSE)</f>
        <v>Douglas-fir Beetle</v>
      </c>
      <c r="D2208" s="24">
        <v>27</v>
      </c>
      <c r="E2208" s="24" t="s">
        <v>21</v>
      </c>
      <c r="F2208" s="24">
        <v>378</v>
      </c>
      <c r="G2208" s="24">
        <v>378</v>
      </c>
      <c r="H2208" s="24" t="str">
        <f t="shared" si="34"/>
        <v>2004_IBD_27</v>
      </c>
      <c r="I2208" s="24">
        <f>VLOOKUP(H2208,inTHLBdata!A:H,7,FALSE)</f>
        <v>0</v>
      </c>
      <c r="J2208" s="24">
        <f>VLOOKUP(H2208,inTHLBdata!A:H,8,FALSE)</f>
        <v>0</v>
      </c>
      <c r="N2208" s="24"/>
    </row>
    <row r="2209" spans="1:14">
      <c r="A2209" s="24">
        <v>2004</v>
      </c>
      <c r="B2209" s="24" t="s">
        <v>183</v>
      </c>
      <c r="C2209" t="str">
        <f>VLOOKUP(B2209,'FHF LUT'!$A$5:$H$81,2,FALSE)</f>
        <v>Douglas-fir Beetle</v>
      </c>
      <c r="D2209" s="24">
        <v>29</v>
      </c>
      <c r="E2209" s="24" t="s">
        <v>9</v>
      </c>
      <c r="F2209" s="24">
        <v>34767</v>
      </c>
      <c r="G2209" s="24">
        <v>34568</v>
      </c>
      <c r="H2209" s="24" t="str">
        <f t="shared" si="34"/>
        <v>2004_IBD_29</v>
      </c>
      <c r="I2209" s="24">
        <f>VLOOKUP(H2209,inTHLBdata!A:H,7,FALSE)</f>
        <v>11245</v>
      </c>
      <c r="J2209" s="24">
        <f>VLOOKUP(H2209,inTHLBdata!A:H,8,FALSE)</f>
        <v>11132</v>
      </c>
      <c r="N2209" s="24"/>
    </row>
    <row r="2210" spans="1:14">
      <c r="A2210" s="24">
        <v>2004</v>
      </c>
      <c r="B2210" s="24" t="s">
        <v>183</v>
      </c>
      <c r="C2210" t="str">
        <f>VLOOKUP(B2210,'FHF LUT'!$A$5:$H$81,2,FALSE)</f>
        <v>Douglas-fir Beetle</v>
      </c>
      <c r="D2210" s="24">
        <v>30</v>
      </c>
      <c r="E2210" s="24" t="s">
        <v>35</v>
      </c>
      <c r="F2210" s="24">
        <v>62196</v>
      </c>
      <c r="G2210" s="24">
        <v>60332</v>
      </c>
      <c r="H2210" s="24" t="str">
        <f t="shared" si="34"/>
        <v>2004_IBD_30</v>
      </c>
      <c r="I2210" s="24">
        <f>VLOOKUP(H2210,inTHLBdata!A:H,7,FALSE)</f>
        <v>6627</v>
      </c>
      <c r="J2210" s="24">
        <f>VLOOKUP(H2210,inTHLBdata!A:H,8,FALSE)</f>
        <v>5488</v>
      </c>
      <c r="N2210" s="24"/>
    </row>
    <row r="2211" spans="1:14">
      <c r="A2211" s="24">
        <v>2004</v>
      </c>
      <c r="B2211" s="24" t="s">
        <v>183</v>
      </c>
      <c r="C2211" t="str">
        <f>VLOOKUP(B2211,'FHF LUT'!$A$5:$H$81,2,FALSE)</f>
        <v>Douglas-fir Beetle</v>
      </c>
      <c r="D2211" s="24">
        <v>31</v>
      </c>
      <c r="E2211" s="24" t="s">
        <v>34</v>
      </c>
      <c r="F2211" s="24">
        <v>48977</v>
      </c>
      <c r="G2211" s="24">
        <v>46384</v>
      </c>
      <c r="H2211" s="24" t="str">
        <f t="shared" si="34"/>
        <v>2004_IBD_31</v>
      </c>
      <c r="I2211" s="24">
        <f>VLOOKUP(H2211,inTHLBdata!A:H,7,FALSE)</f>
        <v>9231</v>
      </c>
      <c r="J2211" s="24">
        <f>VLOOKUP(H2211,inTHLBdata!A:H,8,FALSE)</f>
        <v>8269</v>
      </c>
      <c r="N2211" s="24"/>
    </row>
    <row r="2212" spans="1:14">
      <c r="A2212" s="24">
        <v>2004</v>
      </c>
      <c r="B2212" s="24" t="s">
        <v>183</v>
      </c>
      <c r="C2212" t="str">
        <f>VLOOKUP(B2212,'FHF LUT'!$A$5:$H$81,2,FALSE)</f>
        <v>Douglas-fir Beetle</v>
      </c>
      <c r="D2212" s="24">
        <v>38</v>
      </c>
      <c r="E2212" s="24" t="s">
        <v>8</v>
      </c>
      <c r="F2212" s="24">
        <v>0</v>
      </c>
      <c r="G2212" s="24">
        <v>0</v>
      </c>
      <c r="H2212" s="24" t="str">
        <f t="shared" si="34"/>
        <v>2004_IBD_38</v>
      </c>
      <c r="I2212" s="24">
        <f>VLOOKUP(H2212,inTHLBdata!A:H,7,FALSE)</f>
        <v>0</v>
      </c>
      <c r="J2212" s="24">
        <f>VLOOKUP(H2212,inTHLBdata!A:H,8,FALSE)</f>
        <v>0</v>
      </c>
      <c r="N2212" s="24"/>
    </row>
    <row r="2213" spans="1:14">
      <c r="A2213" s="24">
        <v>2004</v>
      </c>
      <c r="B2213" s="24" t="s">
        <v>183</v>
      </c>
      <c r="C2213" t="str">
        <f>VLOOKUP(B2213,'FHF LUT'!$A$5:$H$81,2,FALSE)</f>
        <v>Douglas-fir Beetle</v>
      </c>
      <c r="D2213" s="24">
        <v>39</v>
      </c>
      <c r="E2213" s="24" t="s">
        <v>36</v>
      </c>
      <c r="F2213" s="24">
        <v>0</v>
      </c>
      <c r="G2213" s="24">
        <v>0</v>
      </c>
      <c r="H2213" s="24" t="str">
        <f t="shared" si="34"/>
        <v>2004_IBD_39</v>
      </c>
      <c r="I2213" s="24">
        <f>VLOOKUP(H2213,inTHLBdata!A:H,7,FALSE)</f>
        <v>0</v>
      </c>
      <c r="J2213" s="24">
        <f>VLOOKUP(H2213,inTHLBdata!A:H,8,FALSE)</f>
        <v>0</v>
      </c>
      <c r="N2213" s="24"/>
    </row>
    <row r="2214" spans="1:14">
      <c r="A2214" s="24">
        <v>2004</v>
      </c>
      <c r="B2214" s="24" t="s">
        <v>183</v>
      </c>
      <c r="C2214" t="str">
        <f>VLOOKUP(B2214,'FHF LUT'!$A$5:$H$81,2,FALSE)</f>
        <v>Douglas-fir Beetle</v>
      </c>
      <c r="D2214" s="24">
        <v>40</v>
      </c>
      <c r="E2214" s="24" t="s">
        <v>31</v>
      </c>
      <c r="F2214" s="24">
        <v>0</v>
      </c>
      <c r="G2214" s="24">
        <v>0</v>
      </c>
      <c r="H2214" s="24" t="str">
        <f t="shared" si="34"/>
        <v>2004_IBD_40</v>
      </c>
      <c r="I2214" s="24">
        <f>VLOOKUP(H2214,inTHLBdata!A:H,7,FALSE)</f>
        <v>0</v>
      </c>
      <c r="J2214" s="24">
        <f>VLOOKUP(H2214,inTHLBdata!A:H,8,FALSE)</f>
        <v>0</v>
      </c>
      <c r="N2214" s="24"/>
    </row>
    <row r="2215" spans="1:14">
      <c r="A2215" s="24">
        <v>2004</v>
      </c>
      <c r="B2215" s="24" t="s">
        <v>183</v>
      </c>
      <c r="C2215" t="str">
        <f>VLOOKUP(B2215,'FHF LUT'!$A$5:$H$81,2,FALSE)</f>
        <v>Douglas-fir Beetle</v>
      </c>
      <c r="D2215" s="24">
        <v>41</v>
      </c>
      <c r="E2215" s="24" t="s">
        <v>26</v>
      </c>
      <c r="F2215" s="24">
        <v>0</v>
      </c>
      <c r="G2215" s="24">
        <v>0</v>
      </c>
      <c r="H2215" s="24" t="str">
        <f t="shared" si="34"/>
        <v>2004_IBD_41</v>
      </c>
      <c r="I2215" s="24">
        <f>VLOOKUP(H2215,inTHLBdata!A:H,7,FALSE)</f>
        <v>0</v>
      </c>
      <c r="J2215" s="24">
        <f>VLOOKUP(H2215,inTHLBdata!A:H,8,FALSE)</f>
        <v>0</v>
      </c>
      <c r="N2215" s="24"/>
    </row>
    <row r="2216" spans="1:14">
      <c r="A2216" s="24">
        <v>2004</v>
      </c>
      <c r="B2216" s="24" t="s">
        <v>183</v>
      </c>
      <c r="C2216" t="str">
        <f>VLOOKUP(B2216,'FHF LUT'!$A$5:$H$81,2,FALSE)</f>
        <v>Douglas-fir Beetle</v>
      </c>
      <c r="D2216" s="24">
        <v>43</v>
      </c>
      <c r="E2216" s="24" t="s">
        <v>20</v>
      </c>
      <c r="F2216" s="24">
        <v>0</v>
      </c>
      <c r="G2216" s="24">
        <v>0</v>
      </c>
      <c r="H2216" s="24" t="str">
        <f t="shared" si="34"/>
        <v>2004_IBD_43</v>
      </c>
      <c r="I2216" s="24">
        <f>VLOOKUP(H2216,inTHLBdata!A:H,7,FALSE)</f>
        <v>0</v>
      </c>
      <c r="J2216" s="24">
        <f>VLOOKUP(H2216,inTHLBdata!A:H,8,FALSE)</f>
        <v>0</v>
      </c>
      <c r="N2216" s="24"/>
    </row>
    <row r="2217" spans="1:14">
      <c r="A2217" s="24">
        <v>2004</v>
      </c>
      <c r="B2217" s="24" t="s">
        <v>183</v>
      </c>
      <c r="C2217" t="str">
        <f>VLOOKUP(B2217,'FHF LUT'!$A$5:$H$81,2,FALSE)</f>
        <v>Douglas-fir Beetle</v>
      </c>
      <c r="D2217" s="24">
        <v>44</v>
      </c>
      <c r="E2217" s="24" t="s">
        <v>3</v>
      </c>
      <c r="F2217" s="24">
        <v>0</v>
      </c>
      <c r="G2217" s="24">
        <v>0</v>
      </c>
      <c r="H2217" s="24" t="str">
        <f t="shared" si="34"/>
        <v>2004_IBD_44</v>
      </c>
      <c r="I2217" s="24">
        <f>VLOOKUP(H2217,inTHLBdata!A:H,7,FALSE)</f>
        <v>0</v>
      </c>
      <c r="J2217" s="24">
        <f>VLOOKUP(H2217,inTHLBdata!A:H,8,FALSE)</f>
        <v>0</v>
      </c>
      <c r="N2217" s="24"/>
    </row>
    <row r="2218" spans="1:14">
      <c r="A2218" s="24">
        <v>2004</v>
      </c>
      <c r="B2218" s="24" t="s">
        <v>183</v>
      </c>
      <c r="C2218" t="str">
        <f>VLOOKUP(B2218,'FHF LUT'!$A$5:$H$81,2,FALSE)</f>
        <v>Douglas-fir Beetle</v>
      </c>
      <c r="D2218" s="24">
        <v>45</v>
      </c>
      <c r="E2218" s="24" t="s">
        <v>5</v>
      </c>
      <c r="F2218" s="24">
        <v>108</v>
      </c>
      <c r="G2218" s="24">
        <v>108</v>
      </c>
      <c r="H2218" s="24" t="str">
        <f t="shared" si="34"/>
        <v>2004_IBD_45</v>
      </c>
      <c r="I2218" s="24">
        <f>VLOOKUP(H2218,inTHLBdata!A:H,7,FALSE)</f>
        <v>108</v>
      </c>
      <c r="J2218" s="24">
        <f>VLOOKUP(H2218,inTHLBdata!A:H,8,FALSE)</f>
        <v>108</v>
      </c>
      <c r="N2218" s="24"/>
    </row>
    <row r="2219" spans="1:14">
      <c r="A2219" s="24">
        <v>2004</v>
      </c>
      <c r="B2219" s="24" t="s">
        <v>183</v>
      </c>
      <c r="C2219" t="str">
        <f>VLOOKUP(B2219,'FHF LUT'!$A$5:$H$81,2,FALSE)</f>
        <v>Douglas-fir Beetle</v>
      </c>
      <c r="D2219" s="24">
        <v>46</v>
      </c>
      <c r="E2219" s="24" t="s">
        <v>234</v>
      </c>
      <c r="F2219" s="24">
        <v>0</v>
      </c>
      <c r="G2219" s="24">
        <v>0</v>
      </c>
      <c r="H2219" s="24" t="str">
        <f t="shared" si="34"/>
        <v>2004_IBD_46</v>
      </c>
      <c r="I2219" s="24">
        <f>VLOOKUP(H2219,inTHLBdata!A:H,7,FALSE)</f>
        <v>0</v>
      </c>
      <c r="J2219" s="24">
        <f>VLOOKUP(H2219,inTHLBdata!A:H,8,FALSE)</f>
        <v>0</v>
      </c>
      <c r="N2219" s="24"/>
    </row>
    <row r="2220" spans="1:14">
      <c r="A2220" s="24">
        <v>2004</v>
      </c>
      <c r="B2220" s="24" t="s">
        <v>183</v>
      </c>
      <c r="C2220" t="str">
        <f>VLOOKUP(B2220,'FHF LUT'!$A$5:$H$81,2,FALSE)</f>
        <v>Douglas-fir Beetle</v>
      </c>
      <c r="D2220" s="24">
        <v>47</v>
      </c>
      <c r="E2220" s="24" t="s">
        <v>233</v>
      </c>
      <c r="F2220" s="24">
        <v>0</v>
      </c>
      <c r="G2220" s="24">
        <v>0</v>
      </c>
      <c r="H2220" s="24" t="str">
        <f t="shared" si="34"/>
        <v>2004_IBD_47</v>
      </c>
      <c r="I2220" s="24">
        <f>VLOOKUP(H2220,inTHLBdata!A:H,7,FALSE)</f>
        <v>0</v>
      </c>
      <c r="J2220" s="24">
        <f>VLOOKUP(H2220,inTHLBdata!A:H,8,FALSE)</f>
        <v>0</v>
      </c>
      <c r="N2220" s="24"/>
    </row>
    <row r="2221" spans="1:14">
      <c r="A2221" s="24">
        <v>2004</v>
      </c>
      <c r="B2221" s="24" t="s">
        <v>183</v>
      </c>
      <c r="C2221" t="str">
        <f>VLOOKUP(B2221,'FHF LUT'!$A$5:$H$81,2,FALSE)</f>
        <v>Douglas-fir Beetle</v>
      </c>
      <c r="D2221" s="24">
        <v>48</v>
      </c>
      <c r="E2221" s="24" t="s">
        <v>235</v>
      </c>
      <c r="F2221" s="24">
        <v>0</v>
      </c>
      <c r="G2221" s="24">
        <v>0</v>
      </c>
      <c r="H2221" s="24" t="str">
        <f t="shared" si="34"/>
        <v>2004_IBD_48</v>
      </c>
      <c r="I2221" s="24">
        <f>VLOOKUP(H2221,inTHLBdata!A:H,7,FALSE)</f>
        <v>0</v>
      </c>
      <c r="J2221" s="24">
        <f>VLOOKUP(H2221,inTHLBdata!A:H,8,FALSE)</f>
        <v>0</v>
      </c>
      <c r="N2221" s="24"/>
    </row>
    <row r="2222" spans="1:14">
      <c r="A2222" s="24">
        <v>2004</v>
      </c>
      <c r="B2222" s="24" t="s">
        <v>195</v>
      </c>
      <c r="C2222" t="str">
        <f>VLOOKUP(B2222,'FHF LUT'!$A$5:$H$81,2,FALSE)</f>
        <v>Fir engraver Beetle</v>
      </c>
      <c r="D2222" s="24">
        <v>1</v>
      </c>
      <c r="E2222" s="24" t="s">
        <v>10</v>
      </c>
      <c r="F2222" s="24">
        <v>0</v>
      </c>
      <c r="G2222" s="24">
        <v>0</v>
      </c>
      <c r="H2222" s="24" t="str">
        <f t="shared" si="34"/>
        <v>2004_IBF_1</v>
      </c>
      <c r="I2222" s="24">
        <f>VLOOKUP(H2222,inTHLBdata!A:H,7,FALSE)</f>
        <v>0</v>
      </c>
      <c r="J2222" s="24">
        <f>VLOOKUP(H2222,inTHLBdata!A:H,8,FALSE)</f>
        <v>0</v>
      </c>
      <c r="N2222" s="24"/>
    </row>
    <row r="2223" spans="1:14">
      <c r="A2223" s="24">
        <v>2004</v>
      </c>
      <c r="B2223" s="24" t="s">
        <v>195</v>
      </c>
      <c r="C2223" t="str">
        <f>VLOOKUP(B2223,'FHF LUT'!$A$5:$H$81,2,FALSE)</f>
        <v>Fir engraver Beetle</v>
      </c>
      <c r="D2223" s="24">
        <v>2</v>
      </c>
      <c r="E2223" s="24" t="s">
        <v>22</v>
      </c>
      <c r="F2223" s="24">
        <v>0</v>
      </c>
      <c r="G2223" s="24">
        <v>0</v>
      </c>
      <c r="H2223" s="24" t="str">
        <f t="shared" si="34"/>
        <v>2004_IBF_2</v>
      </c>
      <c r="I2223" s="24">
        <f>VLOOKUP(H2223,inTHLBdata!A:H,7,FALSE)</f>
        <v>0</v>
      </c>
      <c r="J2223" s="24">
        <f>VLOOKUP(H2223,inTHLBdata!A:H,8,FALSE)</f>
        <v>0</v>
      </c>
      <c r="N2223" s="24"/>
    </row>
    <row r="2224" spans="1:14">
      <c r="A2224" s="24">
        <v>2004</v>
      </c>
      <c r="B2224" s="24" t="s">
        <v>195</v>
      </c>
      <c r="C2224" t="str">
        <f>VLOOKUP(B2224,'FHF LUT'!$A$5:$H$81,2,FALSE)</f>
        <v>Fir engraver Beetle</v>
      </c>
      <c r="D2224" s="24">
        <v>3</v>
      </c>
      <c r="E2224" s="24" t="s">
        <v>13</v>
      </c>
      <c r="F2224" s="24">
        <v>0</v>
      </c>
      <c r="G2224" s="24">
        <v>0</v>
      </c>
      <c r="H2224" s="24" t="str">
        <f t="shared" si="34"/>
        <v>2004_IBF_3</v>
      </c>
      <c r="I2224" s="24">
        <f>VLOOKUP(H2224,inTHLBdata!A:H,7,FALSE)</f>
        <v>0</v>
      </c>
      <c r="J2224" s="24">
        <f>VLOOKUP(H2224,inTHLBdata!A:H,8,FALSE)</f>
        <v>0</v>
      </c>
      <c r="N2224" s="24"/>
    </row>
    <row r="2225" spans="1:14">
      <c r="A2225" s="24">
        <v>2004</v>
      </c>
      <c r="B2225" s="24" t="s">
        <v>195</v>
      </c>
      <c r="C2225" t="str">
        <f>VLOOKUP(B2225,'FHF LUT'!$A$5:$H$81,2,FALSE)</f>
        <v>Fir engraver Beetle</v>
      </c>
      <c r="D2225" s="24">
        <v>4</v>
      </c>
      <c r="E2225" s="24" t="s">
        <v>28</v>
      </c>
      <c r="F2225" s="24">
        <v>0</v>
      </c>
      <c r="G2225" s="24">
        <v>0</v>
      </c>
      <c r="H2225" s="24" t="str">
        <f t="shared" si="34"/>
        <v>2004_IBF_4</v>
      </c>
      <c r="I2225" s="24">
        <f>VLOOKUP(H2225,inTHLBdata!A:H,7,FALSE)</f>
        <v>0</v>
      </c>
      <c r="J2225" s="24">
        <f>VLOOKUP(H2225,inTHLBdata!A:H,8,FALSE)</f>
        <v>0</v>
      </c>
      <c r="N2225" s="24"/>
    </row>
    <row r="2226" spans="1:14">
      <c r="A2226" s="24">
        <v>2004</v>
      </c>
      <c r="B2226" s="24" t="s">
        <v>195</v>
      </c>
      <c r="C2226" t="str">
        <f>VLOOKUP(B2226,'FHF LUT'!$A$5:$H$81,2,FALSE)</f>
        <v>Fir engraver Beetle</v>
      </c>
      <c r="D2226" s="24">
        <v>5</v>
      </c>
      <c r="E2226" s="24" t="s">
        <v>16</v>
      </c>
      <c r="F2226" s="24">
        <v>0</v>
      </c>
      <c r="G2226" s="24">
        <v>0</v>
      </c>
      <c r="H2226" s="24" t="str">
        <f t="shared" si="34"/>
        <v>2004_IBF_5</v>
      </c>
      <c r="I2226" s="24">
        <f>VLOOKUP(H2226,inTHLBdata!A:H,7,FALSE)</f>
        <v>0</v>
      </c>
      <c r="J2226" s="24">
        <f>VLOOKUP(H2226,inTHLBdata!A:H,8,FALSE)</f>
        <v>0</v>
      </c>
      <c r="N2226" s="24"/>
    </row>
    <row r="2227" spans="1:14">
      <c r="A2227" s="24">
        <v>2004</v>
      </c>
      <c r="B2227" s="24" t="s">
        <v>195</v>
      </c>
      <c r="C2227" t="str">
        <f>VLOOKUP(B2227,'FHF LUT'!$A$5:$H$81,2,FALSE)</f>
        <v>Fir engraver Beetle</v>
      </c>
      <c r="D2227" s="24">
        <v>7</v>
      </c>
      <c r="E2227" s="24" t="s">
        <v>25</v>
      </c>
      <c r="F2227" s="24">
        <v>0</v>
      </c>
      <c r="G2227" s="24">
        <v>0</v>
      </c>
      <c r="H2227" s="24" t="str">
        <f t="shared" si="34"/>
        <v>2004_IBF_7</v>
      </c>
      <c r="I2227" s="24">
        <f>VLOOKUP(H2227,inTHLBdata!A:H,7,FALSE)</f>
        <v>0</v>
      </c>
      <c r="J2227" s="24">
        <f>VLOOKUP(H2227,inTHLBdata!A:H,8,FALSE)</f>
        <v>0</v>
      </c>
      <c r="N2227" s="24"/>
    </row>
    <row r="2228" spans="1:14">
      <c r="A2228" s="24">
        <v>2004</v>
      </c>
      <c r="B2228" s="24" t="s">
        <v>195</v>
      </c>
      <c r="C2228" t="str">
        <f>VLOOKUP(B2228,'FHF LUT'!$A$5:$H$81,2,FALSE)</f>
        <v>Fir engraver Beetle</v>
      </c>
      <c r="D2228" s="24">
        <v>8</v>
      </c>
      <c r="E2228" s="24" t="s">
        <v>29</v>
      </c>
      <c r="F2228" s="24">
        <v>0</v>
      </c>
      <c r="G2228" s="24">
        <v>0</v>
      </c>
      <c r="H2228" s="24" t="str">
        <f t="shared" si="34"/>
        <v>2004_IBF_8</v>
      </c>
      <c r="I2228" s="24">
        <f>VLOOKUP(H2228,inTHLBdata!A:H,7,FALSE)</f>
        <v>0</v>
      </c>
      <c r="J2228" s="24">
        <f>VLOOKUP(H2228,inTHLBdata!A:H,8,FALSE)</f>
        <v>0</v>
      </c>
      <c r="N2228" s="24"/>
    </row>
    <row r="2229" spans="1:14">
      <c r="A2229" s="24">
        <v>2004</v>
      </c>
      <c r="B2229" s="24" t="s">
        <v>195</v>
      </c>
      <c r="C2229" t="str">
        <f>VLOOKUP(B2229,'FHF LUT'!$A$5:$H$81,2,FALSE)</f>
        <v>Fir engraver Beetle</v>
      </c>
      <c r="D2229" s="24">
        <v>9</v>
      </c>
      <c r="E2229" s="24" t="s">
        <v>7</v>
      </c>
      <c r="F2229" s="24">
        <v>0</v>
      </c>
      <c r="G2229" s="24">
        <v>0</v>
      </c>
      <c r="H2229" s="24" t="str">
        <f t="shared" si="34"/>
        <v>2004_IBF_9</v>
      </c>
      <c r="I2229" s="24">
        <f>VLOOKUP(H2229,inTHLBdata!A:H,7,FALSE)</f>
        <v>0</v>
      </c>
      <c r="J2229" s="24">
        <f>VLOOKUP(H2229,inTHLBdata!A:H,8,FALSE)</f>
        <v>0</v>
      </c>
      <c r="N2229" s="24"/>
    </row>
    <row r="2230" spans="1:14">
      <c r="A2230" s="24">
        <v>2004</v>
      </c>
      <c r="B2230" s="24" t="s">
        <v>195</v>
      </c>
      <c r="C2230" t="str">
        <f>VLOOKUP(B2230,'FHF LUT'!$A$5:$H$81,2,FALSE)</f>
        <v>Fir engraver Beetle</v>
      </c>
      <c r="D2230" s="24">
        <v>10</v>
      </c>
      <c r="E2230" s="24" t="s">
        <v>18</v>
      </c>
      <c r="F2230" s="24">
        <v>0</v>
      </c>
      <c r="G2230" s="24">
        <v>0</v>
      </c>
      <c r="H2230" s="24" t="str">
        <f t="shared" si="34"/>
        <v>2004_IBF_10</v>
      </c>
      <c r="I2230" s="24">
        <f>VLOOKUP(H2230,inTHLBdata!A:H,7,FALSE)</f>
        <v>0</v>
      </c>
      <c r="J2230" s="24">
        <f>VLOOKUP(H2230,inTHLBdata!A:H,8,FALSE)</f>
        <v>0</v>
      </c>
      <c r="N2230" s="24"/>
    </row>
    <row r="2231" spans="1:14">
      <c r="A2231" s="24">
        <v>2004</v>
      </c>
      <c r="B2231" s="24" t="s">
        <v>195</v>
      </c>
      <c r="C2231" t="str">
        <f>VLOOKUP(B2231,'FHF LUT'!$A$5:$H$81,2,FALSE)</f>
        <v>Fir engraver Beetle</v>
      </c>
      <c r="D2231" s="24">
        <v>11</v>
      </c>
      <c r="E2231" s="24" t="s">
        <v>4</v>
      </c>
      <c r="F2231" s="24">
        <v>0</v>
      </c>
      <c r="G2231" s="24">
        <v>0</v>
      </c>
      <c r="H2231" s="24" t="str">
        <f t="shared" si="34"/>
        <v>2004_IBF_11</v>
      </c>
      <c r="I2231" s="24">
        <f>VLOOKUP(H2231,inTHLBdata!A:H,7,FALSE)</f>
        <v>0</v>
      </c>
      <c r="J2231" s="24">
        <f>VLOOKUP(H2231,inTHLBdata!A:H,8,FALSE)</f>
        <v>0</v>
      </c>
      <c r="N2231" s="24"/>
    </row>
    <row r="2232" spans="1:14">
      <c r="A2232" s="24">
        <v>2004</v>
      </c>
      <c r="B2232" s="24" t="s">
        <v>195</v>
      </c>
      <c r="C2232" t="str">
        <f>VLOOKUP(B2232,'FHF LUT'!$A$5:$H$81,2,FALSE)</f>
        <v>Fir engraver Beetle</v>
      </c>
      <c r="D2232" s="24">
        <v>12</v>
      </c>
      <c r="E2232" s="24" t="s">
        <v>11</v>
      </c>
      <c r="F2232" s="24">
        <v>0</v>
      </c>
      <c r="G2232" s="24">
        <v>0</v>
      </c>
      <c r="H2232" s="24" t="str">
        <f t="shared" si="34"/>
        <v>2004_IBF_12</v>
      </c>
      <c r="I2232" s="24">
        <f>VLOOKUP(H2232,inTHLBdata!A:H,7,FALSE)</f>
        <v>0</v>
      </c>
      <c r="J2232" s="24">
        <f>VLOOKUP(H2232,inTHLBdata!A:H,8,FALSE)</f>
        <v>0</v>
      </c>
      <c r="N2232" s="24"/>
    </row>
    <row r="2233" spans="1:14">
      <c r="A2233" s="24">
        <v>2004</v>
      </c>
      <c r="B2233" s="24" t="s">
        <v>195</v>
      </c>
      <c r="C2233" t="str">
        <f>VLOOKUP(B2233,'FHF LUT'!$A$5:$H$81,2,FALSE)</f>
        <v>Fir engraver Beetle</v>
      </c>
      <c r="D2233" s="24">
        <v>13</v>
      </c>
      <c r="E2233" s="24" t="s">
        <v>24</v>
      </c>
      <c r="F2233" s="24">
        <v>0</v>
      </c>
      <c r="G2233" s="24">
        <v>0</v>
      </c>
      <c r="H2233" s="24" t="str">
        <f t="shared" si="34"/>
        <v>2004_IBF_13</v>
      </c>
      <c r="I2233" s="24">
        <f>VLOOKUP(H2233,inTHLBdata!A:H,7,FALSE)</f>
        <v>0</v>
      </c>
      <c r="J2233" s="24">
        <f>VLOOKUP(H2233,inTHLBdata!A:H,8,FALSE)</f>
        <v>0</v>
      </c>
      <c r="N2233" s="24"/>
    </row>
    <row r="2234" spans="1:14">
      <c r="A2234" s="24">
        <v>2004</v>
      </c>
      <c r="B2234" s="24" t="s">
        <v>195</v>
      </c>
      <c r="C2234" t="str">
        <f>VLOOKUP(B2234,'FHF LUT'!$A$5:$H$81,2,FALSE)</f>
        <v>Fir engraver Beetle</v>
      </c>
      <c r="D2234" s="24">
        <v>14</v>
      </c>
      <c r="E2234" s="24" t="s">
        <v>30</v>
      </c>
      <c r="F2234" s="24">
        <v>0</v>
      </c>
      <c r="G2234" s="24">
        <v>0</v>
      </c>
      <c r="H2234" s="24" t="str">
        <f t="shared" si="34"/>
        <v>2004_IBF_14</v>
      </c>
      <c r="I2234" s="24">
        <f>VLOOKUP(H2234,inTHLBdata!A:H,7,FALSE)</f>
        <v>0</v>
      </c>
      <c r="J2234" s="24">
        <f>VLOOKUP(H2234,inTHLBdata!A:H,8,FALSE)</f>
        <v>0</v>
      </c>
      <c r="N2234" s="24"/>
    </row>
    <row r="2235" spans="1:14">
      <c r="A2235" s="24">
        <v>2004</v>
      </c>
      <c r="B2235" s="24" t="s">
        <v>195</v>
      </c>
      <c r="C2235" t="str">
        <f>VLOOKUP(B2235,'FHF LUT'!$A$5:$H$81,2,FALSE)</f>
        <v>Fir engraver Beetle</v>
      </c>
      <c r="D2235" s="24">
        <v>15</v>
      </c>
      <c r="E2235" s="24" t="s">
        <v>33</v>
      </c>
      <c r="F2235" s="24">
        <v>0</v>
      </c>
      <c r="G2235" s="24">
        <v>0</v>
      </c>
      <c r="H2235" s="24" t="str">
        <f t="shared" si="34"/>
        <v>2004_IBF_15</v>
      </c>
      <c r="I2235" s="24">
        <f>VLOOKUP(H2235,inTHLBdata!A:H,7,FALSE)</f>
        <v>0</v>
      </c>
      <c r="J2235" s="24">
        <f>VLOOKUP(H2235,inTHLBdata!A:H,8,FALSE)</f>
        <v>0</v>
      </c>
      <c r="N2235" s="24"/>
    </row>
    <row r="2236" spans="1:14">
      <c r="A2236" s="24">
        <v>2004</v>
      </c>
      <c r="B2236" s="24" t="s">
        <v>195</v>
      </c>
      <c r="C2236" t="str">
        <f>VLOOKUP(B2236,'FHF LUT'!$A$5:$H$81,2,FALSE)</f>
        <v>Fir engraver Beetle</v>
      </c>
      <c r="D2236" s="24">
        <v>16</v>
      </c>
      <c r="E2236" s="24" t="s">
        <v>12</v>
      </c>
      <c r="F2236" s="24">
        <v>0</v>
      </c>
      <c r="G2236" s="24">
        <v>0</v>
      </c>
      <c r="H2236" s="24" t="str">
        <f t="shared" si="34"/>
        <v>2004_IBF_16</v>
      </c>
      <c r="I2236" s="24">
        <f>VLOOKUP(H2236,inTHLBdata!A:H,7,FALSE)</f>
        <v>0</v>
      </c>
      <c r="J2236" s="24">
        <f>VLOOKUP(H2236,inTHLBdata!A:H,8,FALSE)</f>
        <v>0</v>
      </c>
      <c r="N2236" s="24"/>
    </row>
    <row r="2237" spans="1:14">
      <c r="A2237" s="24">
        <v>2004</v>
      </c>
      <c r="B2237" s="24" t="s">
        <v>195</v>
      </c>
      <c r="C2237" t="str">
        <f>VLOOKUP(B2237,'FHF LUT'!$A$5:$H$81,2,FALSE)</f>
        <v>Fir engraver Beetle</v>
      </c>
      <c r="D2237" s="24">
        <v>17</v>
      </c>
      <c r="E2237" s="24" t="s">
        <v>32</v>
      </c>
      <c r="F2237" s="24">
        <v>0</v>
      </c>
      <c r="G2237" s="24">
        <v>0</v>
      </c>
      <c r="H2237" s="24" t="str">
        <f t="shared" si="34"/>
        <v>2004_IBF_17</v>
      </c>
      <c r="I2237" s="24">
        <f>VLOOKUP(H2237,inTHLBdata!A:H,7,FALSE)</f>
        <v>0</v>
      </c>
      <c r="J2237" s="24">
        <f>VLOOKUP(H2237,inTHLBdata!A:H,8,FALSE)</f>
        <v>0</v>
      </c>
      <c r="N2237" s="24"/>
    </row>
    <row r="2238" spans="1:14">
      <c r="A2238" s="24">
        <v>2004</v>
      </c>
      <c r="B2238" s="24" t="s">
        <v>195</v>
      </c>
      <c r="C2238" t="str">
        <f>VLOOKUP(B2238,'FHF LUT'!$A$5:$H$81,2,FALSE)</f>
        <v>Fir engraver Beetle</v>
      </c>
      <c r="D2238" s="24">
        <v>18</v>
      </c>
      <c r="E2238" s="24" t="s">
        <v>15</v>
      </c>
      <c r="F2238" s="24">
        <v>0</v>
      </c>
      <c r="G2238" s="24">
        <v>0</v>
      </c>
      <c r="H2238" s="24" t="str">
        <f t="shared" si="34"/>
        <v>2004_IBF_18</v>
      </c>
      <c r="I2238" s="24">
        <f>VLOOKUP(H2238,inTHLBdata!A:H,7,FALSE)</f>
        <v>0</v>
      </c>
      <c r="J2238" s="24">
        <f>VLOOKUP(H2238,inTHLBdata!A:H,8,FALSE)</f>
        <v>0</v>
      </c>
      <c r="N2238" s="24"/>
    </row>
    <row r="2239" spans="1:14">
      <c r="A2239" s="24">
        <v>2004</v>
      </c>
      <c r="B2239" s="24" t="s">
        <v>195</v>
      </c>
      <c r="C2239" t="str">
        <f>VLOOKUP(B2239,'FHF LUT'!$A$5:$H$81,2,FALSE)</f>
        <v>Fir engraver Beetle</v>
      </c>
      <c r="D2239" s="24">
        <v>20</v>
      </c>
      <c r="E2239" s="24" t="s">
        <v>6</v>
      </c>
      <c r="F2239" s="24">
        <v>0</v>
      </c>
      <c r="G2239" s="24">
        <v>0</v>
      </c>
      <c r="H2239" s="24" t="str">
        <f t="shared" si="34"/>
        <v>2004_IBF_20</v>
      </c>
      <c r="I2239" s="24">
        <f>VLOOKUP(H2239,inTHLBdata!A:H,7,FALSE)</f>
        <v>0</v>
      </c>
      <c r="J2239" s="24">
        <f>VLOOKUP(H2239,inTHLBdata!A:H,8,FALSE)</f>
        <v>0</v>
      </c>
      <c r="N2239" s="24"/>
    </row>
    <row r="2240" spans="1:14">
      <c r="A2240" s="24">
        <v>2004</v>
      </c>
      <c r="B2240" s="24" t="s">
        <v>195</v>
      </c>
      <c r="C2240" t="str">
        <f>VLOOKUP(B2240,'FHF LUT'!$A$5:$H$81,2,FALSE)</f>
        <v>Fir engraver Beetle</v>
      </c>
      <c r="D2240" s="24">
        <v>22</v>
      </c>
      <c r="E2240" s="24" t="s">
        <v>19</v>
      </c>
      <c r="F2240" s="24">
        <v>0</v>
      </c>
      <c r="G2240" s="24">
        <v>0</v>
      </c>
      <c r="H2240" s="24" t="str">
        <f t="shared" si="34"/>
        <v>2004_IBF_22</v>
      </c>
      <c r="I2240" s="24">
        <f>VLOOKUP(H2240,inTHLBdata!A:H,7,FALSE)</f>
        <v>0</v>
      </c>
      <c r="J2240" s="24">
        <f>VLOOKUP(H2240,inTHLBdata!A:H,8,FALSE)</f>
        <v>0</v>
      </c>
      <c r="N2240" s="24"/>
    </row>
    <row r="2241" spans="1:14">
      <c r="A2241" s="24">
        <v>2004</v>
      </c>
      <c r="B2241" s="24" t="s">
        <v>195</v>
      </c>
      <c r="C2241" t="str">
        <f>VLOOKUP(B2241,'FHF LUT'!$A$5:$H$81,2,FALSE)</f>
        <v>Fir engraver Beetle</v>
      </c>
      <c r="D2241" s="24">
        <v>23</v>
      </c>
      <c r="E2241" s="24" t="s">
        <v>27</v>
      </c>
      <c r="F2241" s="24">
        <v>0</v>
      </c>
      <c r="G2241" s="24">
        <v>0</v>
      </c>
      <c r="H2241" s="24" t="str">
        <f t="shared" si="34"/>
        <v>2004_IBF_23</v>
      </c>
      <c r="I2241" s="24">
        <f>VLOOKUP(H2241,inTHLBdata!A:H,7,FALSE)</f>
        <v>0</v>
      </c>
      <c r="J2241" s="24">
        <f>VLOOKUP(H2241,inTHLBdata!A:H,8,FALSE)</f>
        <v>0</v>
      </c>
      <c r="N2241" s="24"/>
    </row>
    <row r="2242" spans="1:14">
      <c r="A2242" s="24">
        <v>2004</v>
      </c>
      <c r="B2242" s="24" t="s">
        <v>195</v>
      </c>
      <c r="C2242" t="str">
        <f>VLOOKUP(B2242,'FHF LUT'!$A$5:$H$81,2,FALSE)</f>
        <v>Fir engraver Beetle</v>
      </c>
      <c r="D2242" s="24">
        <v>24</v>
      </c>
      <c r="E2242" s="24" t="s">
        <v>17</v>
      </c>
      <c r="F2242" s="24">
        <v>0</v>
      </c>
      <c r="G2242" s="24">
        <v>0</v>
      </c>
      <c r="H2242" s="24" t="str">
        <f t="shared" si="34"/>
        <v>2004_IBF_24</v>
      </c>
      <c r="I2242" s="24">
        <f>VLOOKUP(H2242,inTHLBdata!A:H,7,FALSE)</f>
        <v>0</v>
      </c>
      <c r="J2242" s="24">
        <f>VLOOKUP(H2242,inTHLBdata!A:H,8,FALSE)</f>
        <v>0</v>
      </c>
      <c r="N2242" s="24"/>
    </row>
    <row r="2243" spans="1:14">
      <c r="A2243" s="24">
        <v>2004</v>
      </c>
      <c r="B2243" s="24" t="s">
        <v>195</v>
      </c>
      <c r="C2243" t="str">
        <f>VLOOKUP(B2243,'FHF LUT'!$A$5:$H$81,2,FALSE)</f>
        <v>Fir engraver Beetle</v>
      </c>
      <c r="D2243" s="24">
        <v>25</v>
      </c>
      <c r="E2243" s="24" t="s">
        <v>23</v>
      </c>
      <c r="F2243" s="24">
        <v>0</v>
      </c>
      <c r="G2243" s="24">
        <v>0</v>
      </c>
      <c r="H2243" s="24" t="str">
        <f t="shared" ref="H2243:H2306" si="35">CONCATENATE(A2243,"_",B2243,"_",D2243)</f>
        <v>2004_IBF_25</v>
      </c>
      <c r="I2243" s="24">
        <f>VLOOKUP(H2243,inTHLBdata!A:H,7,FALSE)</f>
        <v>0</v>
      </c>
      <c r="J2243" s="24">
        <f>VLOOKUP(H2243,inTHLBdata!A:H,8,FALSE)</f>
        <v>0</v>
      </c>
      <c r="N2243" s="24"/>
    </row>
    <row r="2244" spans="1:14">
      <c r="A2244" s="24">
        <v>2004</v>
      </c>
      <c r="B2244" s="24" t="s">
        <v>195</v>
      </c>
      <c r="C2244" t="str">
        <f>VLOOKUP(B2244,'FHF LUT'!$A$5:$H$81,2,FALSE)</f>
        <v>Fir engraver Beetle</v>
      </c>
      <c r="D2244" s="24">
        <v>26</v>
      </c>
      <c r="E2244" s="24" t="s">
        <v>14</v>
      </c>
      <c r="F2244" s="24">
        <v>0</v>
      </c>
      <c r="G2244" s="24">
        <v>0</v>
      </c>
      <c r="H2244" s="24" t="str">
        <f t="shared" si="35"/>
        <v>2004_IBF_26</v>
      </c>
      <c r="I2244" s="24">
        <f>VLOOKUP(H2244,inTHLBdata!A:H,7,FALSE)</f>
        <v>0</v>
      </c>
      <c r="J2244" s="24">
        <f>VLOOKUP(H2244,inTHLBdata!A:H,8,FALSE)</f>
        <v>0</v>
      </c>
      <c r="N2244" s="24"/>
    </row>
    <row r="2245" spans="1:14">
      <c r="A2245" s="24">
        <v>2004</v>
      </c>
      <c r="B2245" s="24" t="s">
        <v>195</v>
      </c>
      <c r="C2245" t="str">
        <f>VLOOKUP(B2245,'FHF LUT'!$A$5:$H$81,2,FALSE)</f>
        <v>Fir engraver Beetle</v>
      </c>
      <c r="D2245" s="24">
        <v>27</v>
      </c>
      <c r="E2245" s="24" t="s">
        <v>21</v>
      </c>
      <c r="F2245" s="24">
        <v>0</v>
      </c>
      <c r="G2245" s="24">
        <v>0</v>
      </c>
      <c r="H2245" s="24" t="str">
        <f t="shared" si="35"/>
        <v>2004_IBF_27</v>
      </c>
      <c r="I2245" s="24">
        <f>VLOOKUP(H2245,inTHLBdata!A:H,7,FALSE)</f>
        <v>0</v>
      </c>
      <c r="J2245" s="24">
        <f>VLOOKUP(H2245,inTHLBdata!A:H,8,FALSE)</f>
        <v>0</v>
      </c>
      <c r="N2245" s="24"/>
    </row>
    <row r="2246" spans="1:14">
      <c r="A2246" s="24">
        <v>2004</v>
      </c>
      <c r="B2246" s="24" t="s">
        <v>195</v>
      </c>
      <c r="C2246" t="str">
        <f>VLOOKUP(B2246,'FHF LUT'!$A$5:$H$81,2,FALSE)</f>
        <v>Fir engraver Beetle</v>
      </c>
      <c r="D2246" s="24">
        <v>29</v>
      </c>
      <c r="E2246" s="24" t="s">
        <v>9</v>
      </c>
      <c r="F2246" s="24">
        <v>0</v>
      </c>
      <c r="G2246" s="24">
        <v>0</v>
      </c>
      <c r="H2246" s="24" t="str">
        <f t="shared" si="35"/>
        <v>2004_IBF_29</v>
      </c>
      <c r="I2246" s="24">
        <f>VLOOKUP(H2246,inTHLBdata!A:H,7,FALSE)</f>
        <v>0</v>
      </c>
      <c r="J2246" s="24">
        <f>VLOOKUP(H2246,inTHLBdata!A:H,8,FALSE)</f>
        <v>0</v>
      </c>
      <c r="N2246" s="24"/>
    </row>
    <row r="2247" spans="1:14">
      <c r="A2247" s="24">
        <v>2004</v>
      </c>
      <c r="B2247" s="24" t="s">
        <v>195</v>
      </c>
      <c r="C2247" t="str">
        <f>VLOOKUP(B2247,'FHF LUT'!$A$5:$H$81,2,FALSE)</f>
        <v>Fir engraver Beetle</v>
      </c>
      <c r="D2247" s="24">
        <v>30</v>
      </c>
      <c r="E2247" s="24" t="s">
        <v>35</v>
      </c>
      <c r="F2247" s="24">
        <v>0</v>
      </c>
      <c r="G2247" s="24">
        <v>0</v>
      </c>
      <c r="H2247" s="24" t="str">
        <f t="shared" si="35"/>
        <v>2004_IBF_30</v>
      </c>
      <c r="I2247" s="24">
        <f>VLOOKUP(H2247,inTHLBdata!A:H,7,FALSE)</f>
        <v>0</v>
      </c>
      <c r="J2247" s="24">
        <f>VLOOKUP(H2247,inTHLBdata!A:H,8,FALSE)</f>
        <v>0</v>
      </c>
      <c r="N2247" s="24"/>
    </row>
    <row r="2248" spans="1:14">
      <c r="A2248" s="24">
        <v>2004</v>
      </c>
      <c r="B2248" s="24" t="s">
        <v>195</v>
      </c>
      <c r="C2248" t="str">
        <f>VLOOKUP(B2248,'FHF LUT'!$A$5:$H$81,2,FALSE)</f>
        <v>Fir engraver Beetle</v>
      </c>
      <c r="D2248" s="24">
        <v>31</v>
      </c>
      <c r="E2248" s="24" t="s">
        <v>34</v>
      </c>
      <c r="F2248" s="24">
        <v>0</v>
      </c>
      <c r="G2248" s="24">
        <v>0</v>
      </c>
      <c r="H2248" s="24" t="str">
        <f t="shared" si="35"/>
        <v>2004_IBF_31</v>
      </c>
      <c r="I2248" s="24">
        <f>VLOOKUP(H2248,inTHLBdata!A:H,7,FALSE)</f>
        <v>0</v>
      </c>
      <c r="J2248" s="24">
        <f>VLOOKUP(H2248,inTHLBdata!A:H,8,FALSE)</f>
        <v>0</v>
      </c>
      <c r="N2248" s="24"/>
    </row>
    <row r="2249" spans="1:14">
      <c r="A2249" s="24">
        <v>2004</v>
      </c>
      <c r="B2249" s="24" t="s">
        <v>195</v>
      </c>
      <c r="C2249" t="str">
        <f>VLOOKUP(B2249,'FHF LUT'!$A$5:$H$81,2,FALSE)</f>
        <v>Fir engraver Beetle</v>
      </c>
      <c r="D2249" s="24">
        <v>38</v>
      </c>
      <c r="E2249" s="24" t="s">
        <v>8</v>
      </c>
      <c r="F2249" s="24">
        <v>0</v>
      </c>
      <c r="G2249" s="24">
        <v>0</v>
      </c>
      <c r="H2249" s="24" t="str">
        <f t="shared" si="35"/>
        <v>2004_IBF_38</v>
      </c>
      <c r="I2249" s="24">
        <f>VLOOKUP(H2249,inTHLBdata!A:H,7,FALSE)</f>
        <v>0</v>
      </c>
      <c r="J2249" s="24">
        <f>VLOOKUP(H2249,inTHLBdata!A:H,8,FALSE)</f>
        <v>0</v>
      </c>
      <c r="N2249" s="24"/>
    </row>
    <row r="2250" spans="1:14">
      <c r="A2250" s="24">
        <v>2004</v>
      </c>
      <c r="B2250" s="24" t="s">
        <v>195</v>
      </c>
      <c r="C2250" t="str">
        <f>VLOOKUP(B2250,'FHF LUT'!$A$5:$H$81,2,FALSE)</f>
        <v>Fir engraver Beetle</v>
      </c>
      <c r="D2250" s="24">
        <v>39</v>
      </c>
      <c r="E2250" s="24" t="s">
        <v>36</v>
      </c>
      <c r="F2250" s="24">
        <v>0</v>
      </c>
      <c r="G2250" s="24">
        <v>0</v>
      </c>
      <c r="H2250" s="24" t="str">
        <f t="shared" si="35"/>
        <v>2004_IBF_39</v>
      </c>
      <c r="I2250" s="24">
        <f>VLOOKUP(H2250,inTHLBdata!A:H,7,FALSE)</f>
        <v>0</v>
      </c>
      <c r="J2250" s="24">
        <f>VLOOKUP(H2250,inTHLBdata!A:H,8,FALSE)</f>
        <v>0</v>
      </c>
      <c r="N2250" s="24"/>
    </row>
    <row r="2251" spans="1:14">
      <c r="A2251" s="24">
        <v>2004</v>
      </c>
      <c r="B2251" s="24" t="s">
        <v>195</v>
      </c>
      <c r="C2251" t="str">
        <f>VLOOKUP(B2251,'FHF LUT'!$A$5:$H$81,2,FALSE)</f>
        <v>Fir engraver Beetle</v>
      </c>
      <c r="D2251" s="24">
        <v>40</v>
      </c>
      <c r="E2251" s="24" t="s">
        <v>31</v>
      </c>
      <c r="F2251" s="24">
        <v>0</v>
      </c>
      <c r="G2251" s="24">
        <v>0</v>
      </c>
      <c r="H2251" s="24" t="str">
        <f t="shared" si="35"/>
        <v>2004_IBF_40</v>
      </c>
      <c r="I2251" s="24">
        <f>VLOOKUP(H2251,inTHLBdata!A:H,7,FALSE)</f>
        <v>0</v>
      </c>
      <c r="J2251" s="24">
        <f>VLOOKUP(H2251,inTHLBdata!A:H,8,FALSE)</f>
        <v>0</v>
      </c>
      <c r="N2251" s="24"/>
    </row>
    <row r="2252" spans="1:14">
      <c r="A2252" s="24">
        <v>2004</v>
      </c>
      <c r="B2252" s="24" t="s">
        <v>195</v>
      </c>
      <c r="C2252" t="str">
        <f>VLOOKUP(B2252,'FHF LUT'!$A$5:$H$81,2,FALSE)</f>
        <v>Fir engraver Beetle</v>
      </c>
      <c r="D2252" s="24">
        <v>41</v>
      </c>
      <c r="E2252" s="24" t="s">
        <v>26</v>
      </c>
      <c r="F2252" s="24">
        <v>0</v>
      </c>
      <c r="G2252" s="24">
        <v>0</v>
      </c>
      <c r="H2252" s="24" t="str">
        <f t="shared" si="35"/>
        <v>2004_IBF_41</v>
      </c>
      <c r="I2252" s="24">
        <f>VLOOKUP(H2252,inTHLBdata!A:H,7,FALSE)</f>
        <v>0</v>
      </c>
      <c r="J2252" s="24">
        <f>VLOOKUP(H2252,inTHLBdata!A:H,8,FALSE)</f>
        <v>0</v>
      </c>
      <c r="N2252" s="24"/>
    </row>
    <row r="2253" spans="1:14">
      <c r="A2253" s="24">
        <v>2004</v>
      </c>
      <c r="B2253" s="24" t="s">
        <v>195</v>
      </c>
      <c r="C2253" t="str">
        <f>VLOOKUP(B2253,'FHF LUT'!$A$5:$H$81,2,FALSE)</f>
        <v>Fir engraver Beetle</v>
      </c>
      <c r="D2253" s="24">
        <v>43</v>
      </c>
      <c r="E2253" s="24" t="s">
        <v>20</v>
      </c>
      <c r="F2253" s="24">
        <v>0</v>
      </c>
      <c r="G2253" s="24">
        <v>0</v>
      </c>
      <c r="H2253" s="24" t="str">
        <f t="shared" si="35"/>
        <v>2004_IBF_43</v>
      </c>
      <c r="I2253" s="24">
        <f>VLOOKUP(H2253,inTHLBdata!A:H,7,FALSE)</f>
        <v>0</v>
      </c>
      <c r="J2253" s="24">
        <f>VLOOKUP(H2253,inTHLBdata!A:H,8,FALSE)</f>
        <v>0</v>
      </c>
      <c r="N2253" s="24"/>
    </row>
    <row r="2254" spans="1:14">
      <c r="A2254" s="24">
        <v>2004</v>
      </c>
      <c r="B2254" s="24" t="s">
        <v>195</v>
      </c>
      <c r="C2254" t="str">
        <f>VLOOKUP(B2254,'FHF LUT'!$A$5:$H$81,2,FALSE)</f>
        <v>Fir engraver Beetle</v>
      </c>
      <c r="D2254" s="24">
        <v>44</v>
      </c>
      <c r="E2254" s="24" t="s">
        <v>3</v>
      </c>
      <c r="F2254" s="24">
        <v>0</v>
      </c>
      <c r="G2254" s="24">
        <v>0</v>
      </c>
      <c r="H2254" s="24" t="str">
        <f t="shared" si="35"/>
        <v>2004_IBF_44</v>
      </c>
      <c r="I2254" s="24">
        <f>VLOOKUP(H2254,inTHLBdata!A:H,7,FALSE)</f>
        <v>0</v>
      </c>
      <c r="J2254" s="24">
        <f>VLOOKUP(H2254,inTHLBdata!A:H,8,FALSE)</f>
        <v>0</v>
      </c>
      <c r="N2254" s="24"/>
    </row>
    <row r="2255" spans="1:14">
      <c r="A2255" s="24">
        <v>2004</v>
      </c>
      <c r="B2255" s="24" t="s">
        <v>195</v>
      </c>
      <c r="C2255" t="str">
        <f>VLOOKUP(B2255,'FHF LUT'!$A$5:$H$81,2,FALSE)</f>
        <v>Fir engraver Beetle</v>
      </c>
      <c r="D2255" s="24">
        <v>45</v>
      </c>
      <c r="E2255" s="24" t="s">
        <v>5</v>
      </c>
      <c r="F2255" s="24">
        <v>0</v>
      </c>
      <c r="G2255" s="24">
        <v>0</v>
      </c>
      <c r="H2255" s="24" t="str">
        <f t="shared" si="35"/>
        <v>2004_IBF_45</v>
      </c>
      <c r="I2255" s="24">
        <f>VLOOKUP(H2255,inTHLBdata!A:H,7,FALSE)</f>
        <v>0</v>
      </c>
      <c r="J2255" s="24">
        <f>VLOOKUP(H2255,inTHLBdata!A:H,8,FALSE)</f>
        <v>0</v>
      </c>
      <c r="N2255" s="24"/>
    </row>
    <row r="2256" spans="1:14">
      <c r="A2256" s="24">
        <v>2004</v>
      </c>
      <c r="B2256" s="24" t="s">
        <v>195</v>
      </c>
      <c r="C2256" t="str">
        <f>VLOOKUP(B2256,'FHF LUT'!$A$5:$H$81,2,FALSE)</f>
        <v>Fir engraver Beetle</v>
      </c>
      <c r="D2256" s="24">
        <v>46</v>
      </c>
      <c r="E2256" s="24" t="s">
        <v>234</v>
      </c>
      <c r="F2256" s="24">
        <v>0</v>
      </c>
      <c r="G2256" s="24">
        <v>0</v>
      </c>
      <c r="H2256" s="24" t="str">
        <f t="shared" si="35"/>
        <v>2004_IBF_46</v>
      </c>
      <c r="I2256" s="24">
        <f>VLOOKUP(H2256,inTHLBdata!A:H,7,FALSE)</f>
        <v>0</v>
      </c>
      <c r="J2256" s="24">
        <f>VLOOKUP(H2256,inTHLBdata!A:H,8,FALSE)</f>
        <v>0</v>
      </c>
      <c r="N2256" s="24"/>
    </row>
    <row r="2257" spans="1:14">
      <c r="A2257" s="24">
        <v>2004</v>
      </c>
      <c r="B2257" s="24" t="s">
        <v>195</v>
      </c>
      <c r="C2257" t="str">
        <f>VLOOKUP(B2257,'FHF LUT'!$A$5:$H$81,2,FALSE)</f>
        <v>Fir engraver Beetle</v>
      </c>
      <c r="D2257" s="24">
        <v>47</v>
      </c>
      <c r="E2257" s="24" t="s">
        <v>233</v>
      </c>
      <c r="F2257" s="24">
        <v>0</v>
      </c>
      <c r="G2257" s="24">
        <v>0</v>
      </c>
      <c r="H2257" s="24" t="str">
        <f t="shared" si="35"/>
        <v>2004_IBF_47</v>
      </c>
      <c r="I2257" s="24">
        <f>VLOOKUP(H2257,inTHLBdata!A:H,7,FALSE)</f>
        <v>0</v>
      </c>
      <c r="J2257" s="24">
        <f>VLOOKUP(H2257,inTHLBdata!A:H,8,FALSE)</f>
        <v>0</v>
      </c>
      <c r="N2257" s="24"/>
    </row>
    <row r="2258" spans="1:14">
      <c r="A2258" s="24">
        <v>2004</v>
      </c>
      <c r="B2258" s="24" t="s">
        <v>195</v>
      </c>
      <c r="C2258" t="str">
        <f>VLOOKUP(B2258,'FHF LUT'!$A$5:$H$81,2,FALSE)</f>
        <v>Fir engraver Beetle</v>
      </c>
      <c r="D2258" s="24">
        <v>48</v>
      </c>
      <c r="E2258" s="24" t="s">
        <v>235</v>
      </c>
      <c r="F2258" s="24">
        <v>0</v>
      </c>
      <c r="G2258" s="24">
        <v>0</v>
      </c>
      <c r="H2258" s="24" t="str">
        <f t="shared" si="35"/>
        <v>2004_IBF_48</v>
      </c>
      <c r="I2258" s="24">
        <f>VLOOKUP(H2258,inTHLBdata!A:H,7,FALSE)</f>
        <v>0</v>
      </c>
      <c r="J2258" s="24">
        <f>VLOOKUP(H2258,inTHLBdata!A:H,8,FALSE)</f>
        <v>0</v>
      </c>
      <c r="N2258" s="24"/>
    </row>
    <row r="2259" spans="1:14">
      <c r="A2259" s="24">
        <v>2004</v>
      </c>
      <c r="B2259" s="24" t="s">
        <v>185</v>
      </c>
      <c r="C2259" t="str">
        <f>VLOOKUP(B2259,'FHF LUT'!$A$5:$H$81,2,FALSE)</f>
        <v>Mountain Pine Beetle</v>
      </c>
      <c r="D2259" s="24">
        <v>1</v>
      </c>
      <c r="E2259" s="24" t="s">
        <v>10</v>
      </c>
      <c r="F2259" s="24">
        <v>1204742</v>
      </c>
      <c r="G2259" s="24">
        <v>1034280</v>
      </c>
      <c r="H2259" s="24" t="str">
        <f t="shared" si="35"/>
        <v>2004_IBM_1</v>
      </c>
      <c r="I2259" s="24">
        <f>VLOOKUP(H2259,inTHLBdata!A:H,7,FALSE)</f>
        <v>245118</v>
      </c>
      <c r="J2259" s="24">
        <f>VLOOKUP(H2259,inTHLBdata!A:H,8,FALSE)</f>
        <v>190148</v>
      </c>
      <c r="N2259" s="24"/>
    </row>
    <row r="2260" spans="1:14">
      <c r="A2260" s="24">
        <v>2004</v>
      </c>
      <c r="B2260" s="24" t="s">
        <v>185</v>
      </c>
      <c r="C2260" t="str">
        <f>VLOOKUP(B2260,'FHF LUT'!$A$5:$H$81,2,FALSE)</f>
        <v>Mountain Pine Beetle</v>
      </c>
      <c r="D2260" s="24">
        <v>2</v>
      </c>
      <c r="E2260" s="24" t="s">
        <v>22</v>
      </c>
      <c r="F2260" s="24">
        <v>60005</v>
      </c>
      <c r="G2260" s="24">
        <v>56036</v>
      </c>
      <c r="H2260" s="24" t="str">
        <f t="shared" si="35"/>
        <v>2004_IBM_2</v>
      </c>
      <c r="I2260" s="24">
        <f>VLOOKUP(H2260,inTHLBdata!A:H,7,FALSE)</f>
        <v>67004</v>
      </c>
      <c r="J2260" s="24">
        <f>VLOOKUP(H2260,inTHLBdata!A:H,8,FALSE)</f>
        <v>52556</v>
      </c>
      <c r="N2260" s="24"/>
    </row>
    <row r="2261" spans="1:14">
      <c r="A2261" s="24">
        <v>2004</v>
      </c>
      <c r="B2261" s="24" t="s">
        <v>185</v>
      </c>
      <c r="C2261" t="str">
        <f>VLOOKUP(B2261,'FHF LUT'!$A$5:$H$81,2,FALSE)</f>
        <v>Mountain Pine Beetle</v>
      </c>
      <c r="D2261" s="24">
        <v>3</v>
      </c>
      <c r="E2261" s="24" t="s">
        <v>13</v>
      </c>
      <c r="F2261" s="24">
        <v>82516</v>
      </c>
      <c r="G2261" s="24">
        <v>71010</v>
      </c>
      <c r="H2261" s="24" t="str">
        <f t="shared" si="35"/>
        <v>2004_IBM_3</v>
      </c>
      <c r="I2261" s="24">
        <f>VLOOKUP(H2261,inTHLBdata!A:H,7,FALSE)</f>
        <v>42222</v>
      </c>
      <c r="J2261" s="24">
        <f>VLOOKUP(H2261,inTHLBdata!A:H,8,FALSE)</f>
        <v>33565</v>
      </c>
      <c r="N2261" s="24"/>
    </row>
    <row r="2262" spans="1:14">
      <c r="A2262" s="24">
        <v>2004</v>
      </c>
      <c r="B2262" s="24" t="s">
        <v>185</v>
      </c>
      <c r="C2262" t="str">
        <f>VLOOKUP(B2262,'FHF LUT'!$A$5:$H$81,2,FALSE)</f>
        <v>Mountain Pine Beetle</v>
      </c>
      <c r="D2262" s="24">
        <v>4</v>
      </c>
      <c r="E2262" s="24" t="s">
        <v>28</v>
      </c>
      <c r="F2262" s="24">
        <v>0</v>
      </c>
      <c r="G2262" s="24">
        <v>0</v>
      </c>
      <c r="H2262" s="24" t="str">
        <f t="shared" si="35"/>
        <v>2004_IBM_4</v>
      </c>
      <c r="I2262" s="24">
        <f>VLOOKUP(H2262,inTHLBdata!A:H,7,FALSE)</f>
        <v>0</v>
      </c>
      <c r="J2262" s="24">
        <f>VLOOKUP(H2262,inTHLBdata!A:H,8,FALSE)</f>
        <v>0</v>
      </c>
      <c r="N2262" s="24"/>
    </row>
    <row r="2263" spans="1:14">
      <c r="A2263" s="24">
        <v>2004</v>
      </c>
      <c r="B2263" s="24" t="s">
        <v>185</v>
      </c>
      <c r="C2263" t="str">
        <f>VLOOKUP(B2263,'FHF LUT'!$A$5:$H$81,2,FALSE)</f>
        <v>Mountain Pine Beetle</v>
      </c>
      <c r="D2263" s="24">
        <v>5</v>
      </c>
      <c r="E2263" s="24" t="s">
        <v>16</v>
      </c>
      <c r="F2263" s="24">
        <v>554621</v>
      </c>
      <c r="G2263" s="24">
        <v>401263</v>
      </c>
      <c r="H2263" s="24" t="str">
        <f t="shared" si="35"/>
        <v>2004_IBM_5</v>
      </c>
      <c r="I2263" s="24">
        <f>VLOOKUP(H2263,inTHLBdata!A:H,7,FALSE)</f>
        <v>233391</v>
      </c>
      <c r="J2263" s="24">
        <f>VLOOKUP(H2263,inTHLBdata!A:H,8,FALSE)</f>
        <v>132175</v>
      </c>
      <c r="N2263" s="24"/>
    </row>
    <row r="2264" spans="1:14">
      <c r="A2264" s="24">
        <v>2004</v>
      </c>
      <c r="B2264" s="24" t="s">
        <v>185</v>
      </c>
      <c r="C2264" t="str">
        <f>VLOOKUP(B2264,'FHF LUT'!$A$5:$H$81,2,FALSE)</f>
        <v>Mountain Pine Beetle</v>
      </c>
      <c r="D2264" s="24">
        <v>7</v>
      </c>
      <c r="E2264" s="24" t="s">
        <v>25</v>
      </c>
      <c r="F2264" s="24">
        <v>103017</v>
      </c>
      <c r="G2264" s="24">
        <v>84289</v>
      </c>
      <c r="H2264" s="24" t="str">
        <f t="shared" si="35"/>
        <v>2004_IBM_7</v>
      </c>
      <c r="I2264" s="24">
        <f>VLOOKUP(H2264,inTHLBdata!A:H,7,FALSE)</f>
        <v>38177</v>
      </c>
      <c r="J2264" s="24">
        <f>VLOOKUP(H2264,inTHLBdata!A:H,8,FALSE)</f>
        <v>25857</v>
      </c>
      <c r="N2264" s="24"/>
    </row>
    <row r="2265" spans="1:14">
      <c r="A2265" s="24">
        <v>2004</v>
      </c>
      <c r="B2265" s="24" t="s">
        <v>185</v>
      </c>
      <c r="C2265" t="str">
        <f>VLOOKUP(B2265,'FHF LUT'!$A$5:$H$81,2,FALSE)</f>
        <v>Mountain Pine Beetle</v>
      </c>
      <c r="D2265" s="24">
        <v>8</v>
      </c>
      <c r="E2265" s="24" t="s">
        <v>29</v>
      </c>
      <c r="F2265" s="24">
        <v>0</v>
      </c>
      <c r="G2265" s="24">
        <v>0</v>
      </c>
      <c r="H2265" s="24" t="str">
        <f t="shared" si="35"/>
        <v>2004_IBM_8</v>
      </c>
      <c r="I2265" s="24">
        <f>VLOOKUP(H2265,inTHLBdata!A:H,7,FALSE)</f>
        <v>0</v>
      </c>
      <c r="J2265" s="24">
        <f>VLOOKUP(H2265,inTHLBdata!A:H,8,FALSE)</f>
        <v>0</v>
      </c>
      <c r="N2265" s="24"/>
    </row>
    <row r="2266" spans="1:14">
      <c r="A2266" s="24">
        <v>2004</v>
      </c>
      <c r="B2266" s="24" t="s">
        <v>185</v>
      </c>
      <c r="C2266" t="str">
        <f>VLOOKUP(B2266,'FHF LUT'!$A$5:$H$81,2,FALSE)</f>
        <v>Mountain Pine Beetle</v>
      </c>
      <c r="D2266" s="24">
        <v>9</v>
      </c>
      <c r="E2266" s="24" t="s">
        <v>7</v>
      </c>
      <c r="F2266" s="24">
        <v>325016</v>
      </c>
      <c r="G2266" s="24">
        <v>242160</v>
      </c>
      <c r="H2266" s="24" t="str">
        <f t="shared" si="35"/>
        <v>2004_IBM_9</v>
      </c>
      <c r="I2266" s="24">
        <f>VLOOKUP(H2266,inTHLBdata!A:H,7,FALSE)</f>
        <v>100869</v>
      </c>
      <c r="J2266" s="24">
        <f>VLOOKUP(H2266,inTHLBdata!A:H,8,FALSE)</f>
        <v>56613</v>
      </c>
      <c r="N2266" s="24"/>
    </row>
    <row r="2267" spans="1:14">
      <c r="A2267" s="24">
        <v>2004</v>
      </c>
      <c r="B2267" s="24" t="s">
        <v>185</v>
      </c>
      <c r="C2267" t="str">
        <f>VLOOKUP(B2267,'FHF LUT'!$A$5:$H$81,2,FALSE)</f>
        <v>Mountain Pine Beetle</v>
      </c>
      <c r="D2267" s="24">
        <v>10</v>
      </c>
      <c r="E2267" s="24" t="s">
        <v>18</v>
      </c>
      <c r="F2267" s="24">
        <v>0</v>
      </c>
      <c r="G2267" s="24">
        <v>0</v>
      </c>
      <c r="H2267" s="24" t="str">
        <f t="shared" si="35"/>
        <v>2004_IBM_10</v>
      </c>
      <c r="I2267" s="24">
        <f>VLOOKUP(H2267,inTHLBdata!A:H,7,FALSE)</f>
        <v>0</v>
      </c>
      <c r="J2267" s="24">
        <f>VLOOKUP(H2267,inTHLBdata!A:H,8,FALSE)</f>
        <v>0</v>
      </c>
      <c r="N2267" s="24"/>
    </row>
    <row r="2268" spans="1:14">
      <c r="A2268" s="24">
        <v>2004</v>
      </c>
      <c r="B2268" s="24" t="s">
        <v>185</v>
      </c>
      <c r="C2268" t="str">
        <f>VLOOKUP(B2268,'FHF LUT'!$A$5:$H$81,2,FALSE)</f>
        <v>Mountain Pine Beetle</v>
      </c>
      <c r="D2268" s="24">
        <v>11</v>
      </c>
      <c r="E2268" s="24" t="s">
        <v>4</v>
      </c>
      <c r="F2268" s="24">
        <v>3688920</v>
      </c>
      <c r="G2268" s="24">
        <v>2446929</v>
      </c>
      <c r="H2268" s="24" t="str">
        <f t="shared" si="35"/>
        <v>2004_IBM_11</v>
      </c>
      <c r="I2268" s="24">
        <f>VLOOKUP(H2268,inTHLBdata!A:H,7,FALSE)</f>
        <v>2437556</v>
      </c>
      <c r="J2268" s="24">
        <f>VLOOKUP(H2268,inTHLBdata!A:H,8,FALSE)</f>
        <v>1427272</v>
      </c>
      <c r="N2268" s="24"/>
    </row>
    <row r="2269" spans="1:14">
      <c r="A2269" s="24">
        <v>2004</v>
      </c>
      <c r="B2269" s="24" t="s">
        <v>185</v>
      </c>
      <c r="C2269" t="str">
        <f>VLOOKUP(B2269,'FHF LUT'!$A$5:$H$81,2,FALSE)</f>
        <v>Mountain Pine Beetle</v>
      </c>
      <c r="D2269" s="24">
        <v>12</v>
      </c>
      <c r="E2269" s="24" t="s">
        <v>11</v>
      </c>
      <c r="F2269" s="24">
        <v>8210</v>
      </c>
      <c r="G2269" s="24">
        <v>8139</v>
      </c>
      <c r="H2269" s="24" t="str">
        <f t="shared" si="35"/>
        <v>2004_IBM_12</v>
      </c>
      <c r="I2269" s="24">
        <f>VLOOKUP(H2269,inTHLBdata!A:H,7,FALSE)</f>
        <v>1085</v>
      </c>
      <c r="J2269" s="24">
        <f>VLOOKUP(H2269,inTHLBdata!A:H,8,FALSE)</f>
        <v>1085</v>
      </c>
      <c r="N2269" s="24"/>
    </row>
    <row r="2270" spans="1:14">
      <c r="A2270" s="24">
        <v>2004</v>
      </c>
      <c r="B2270" s="24" t="s">
        <v>185</v>
      </c>
      <c r="C2270" t="str">
        <f>VLOOKUP(B2270,'FHF LUT'!$A$5:$H$81,2,FALSE)</f>
        <v>Mountain Pine Beetle</v>
      </c>
      <c r="D2270" s="24">
        <v>13</v>
      </c>
      <c r="E2270" s="24" t="s">
        <v>24</v>
      </c>
      <c r="F2270" s="24">
        <v>348954</v>
      </c>
      <c r="G2270" s="24">
        <v>310941</v>
      </c>
      <c r="H2270" s="24" t="str">
        <f t="shared" si="35"/>
        <v>2004_IBM_13</v>
      </c>
      <c r="I2270" s="24">
        <f>VLOOKUP(H2270,inTHLBdata!A:H,7,FALSE)</f>
        <v>110811</v>
      </c>
      <c r="J2270" s="24">
        <f>VLOOKUP(H2270,inTHLBdata!A:H,8,FALSE)</f>
        <v>91704</v>
      </c>
      <c r="N2270" s="24"/>
    </row>
    <row r="2271" spans="1:14">
      <c r="A2271" s="24">
        <v>2004</v>
      </c>
      <c r="B2271" s="24" t="s">
        <v>185</v>
      </c>
      <c r="C2271" t="str">
        <f>VLOOKUP(B2271,'FHF LUT'!$A$5:$H$81,2,FALSE)</f>
        <v>Mountain Pine Beetle</v>
      </c>
      <c r="D2271" s="24">
        <v>14</v>
      </c>
      <c r="E2271" s="24" t="s">
        <v>30</v>
      </c>
      <c r="F2271" s="24">
        <v>7622692</v>
      </c>
      <c r="G2271" s="24">
        <v>6166220</v>
      </c>
      <c r="H2271" s="24" t="str">
        <f t="shared" si="35"/>
        <v>2004_IBM_14</v>
      </c>
      <c r="I2271" s="24">
        <f>VLOOKUP(H2271,inTHLBdata!A:H,7,FALSE)</f>
        <v>3899716</v>
      </c>
      <c r="J2271" s="24">
        <f>VLOOKUP(H2271,inTHLBdata!A:H,8,FALSE)</f>
        <v>2594447</v>
      </c>
      <c r="N2271" s="24"/>
    </row>
    <row r="2272" spans="1:14">
      <c r="A2272" s="24">
        <v>2004</v>
      </c>
      <c r="B2272" s="24" t="s">
        <v>185</v>
      </c>
      <c r="C2272" t="str">
        <f>VLOOKUP(B2272,'FHF LUT'!$A$5:$H$81,2,FALSE)</f>
        <v>Mountain Pine Beetle</v>
      </c>
      <c r="D2272" s="24">
        <v>15</v>
      </c>
      <c r="E2272" s="24" t="s">
        <v>33</v>
      </c>
      <c r="F2272" s="24">
        <v>125911</v>
      </c>
      <c r="G2272" s="24">
        <v>118979</v>
      </c>
      <c r="H2272" s="24" t="str">
        <f t="shared" si="35"/>
        <v>2004_IBM_15</v>
      </c>
      <c r="I2272" s="24">
        <f>VLOOKUP(H2272,inTHLBdata!A:H,7,FALSE)</f>
        <v>68080</v>
      </c>
      <c r="J2272" s="24">
        <f>VLOOKUP(H2272,inTHLBdata!A:H,8,FALSE)</f>
        <v>62844</v>
      </c>
      <c r="N2272" s="24"/>
    </row>
    <row r="2273" spans="1:14">
      <c r="A2273" s="24">
        <v>2004</v>
      </c>
      <c r="B2273" s="24" t="s">
        <v>185</v>
      </c>
      <c r="C2273" t="str">
        <f>VLOOKUP(B2273,'FHF LUT'!$A$5:$H$81,2,FALSE)</f>
        <v>Mountain Pine Beetle</v>
      </c>
      <c r="D2273" s="24">
        <v>16</v>
      </c>
      <c r="E2273" s="24" t="s">
        <v>12</v>
      </c>
      <c r="F2273" s="24">
        <v>197139</v>
      </c>
      <c r="G2273" s="24">
        <v>146392</v>
      </c>
      <c r="H2273" s="24" t="str">
        <f t="shared" si="35"/>
        <v>2004_IBM_16</v>
      </c>
      <c r="I2273" s="24">
        <f>VLOOKUP(H2273,inTHLBdata!A:H,7,FALSE)</f>
        <v>138317</v>
      </c>
      <c r="J2273" s="24">
        <f>VLOOKUP(H2273,inTHLBdata!A:H,8,FALSE)</f>
        <v>93112</v>
      </c>
      <c r="N2273" s="24"/>
    </row>
    <row r="2274" spans="1:14">
      <c r="A2274" s="24">
        <v>2004</v>
      </c>
      <c r="B2274" s="24" t="s">
        <v>185</v>
      </c>
      <c r="C2274" t="str">
        <f>VLOOKUP(B2274,'FHF LUT'!$A$5:$H$81,2,FALSE)</f>
        <v>Mountain Pine Beetle</v>
      </c>
      <c r="D2274" s="24">
        <v>17</v>
      </c>
      <c r="E2274" s="24" t="s">
        <v>32</v>
      </c>
      <c r="F2274" s="24">
        <v>150431</v>
      </c>
      <c r="G2274" s="24">
        <v>129349</v>
      </c>
      <c r="H2274" s="24" t="str">
        <f t="shared" si="35"/>
        <v>2004_IBM_17</v>
      </c>
      <c r="I2274" s="24">
        <f>VLOOKUP(H2274,inTHLBdata!A:H,7,FALSE)</f>
        <v>22785</v>
      </c>
      <c r="J2274" s="24">
        <f>VLOOKUP(H2274,inTHLBdata!A:H,8,FALSE)</f>
        <v>16375</v>
      </c>
      <c r="N2274" s="24"/>
    </row>
    <row r="2275" spans="1:14">
      <c r="A2275" s="24">
        <v>2004</v>
      </c>
      <c r="B2275" s="24" t="s">
        <v>185</v>
      </c>
      <c r="C2275" t="str">
        <f>VLOOKUP(B2275,'FHF LUT'!$A$5:$H$81,2,FALSE)</f>
        <v>Mountain Pine Beetle</v>
      </c>
      <c r="D2275" s="24">
        <v>18</v>
      </c>
      <c r="E2275" s="24" t="s">
        <v>15</v>
      </c>
      <c r="F2275" s="24">
        <v>693603</v>
      </c>
      <c r="G2275" s="24">
        <v>471659</v>
      </c>
      <c r="H2275" s="24" t="str">
        <f t="shared" si="35"/>
        <v>2004_IBM_18</v>
      </c>
      <c r="I2275" s="24">
        <f>VLOOKUP(H2275,inTHLBdata!A:H,7,FALSE)</f>
        <v>580170</v>
      </c>
      <c r="J2275" s="24">
        <f>VLOOKUP(H2275,inTHLBdata!A:H,8,FALSE)</f>
        <v>384463</v>
      </c>
      <c r="N2275" s="24"/>
    </row>
    <row r="2276" spans="1:14">
      <c r="A2276" s="24">
        <v>2004</v>
      </c>
      <c r="B2276" s="24" t="s">
        <v>185</v>
      </c>
      <c r="C2276" t="str">
        <f>VLOOKUP(B2276,'FHF LUT'!$A$5:$H$81,2,FALSE)</f>
        <v>Mountain Pine Beetle</v>
      </c>
      <c r="D2276" s="24">
        <v>20</v>
      </c>
      <c r="E2276" s="24" t="s">
        <v>6</v>
      </c>
      <c r="F2276" s="24">
        <v>671726</v>
      </c>
      <c r="G2276" s="24">
        <v>539392</v>
      </c>
      <c r="H2276" s="24" t="str">
        <f t="shared" si="35"/>
        <v>2004_IBM_20</v>
      </c>
      <c r="I2276" s="24">
        <f>VLOOKUP(H2276,inTHLBdata!A:H,7,FALSE)</f>
        <v>400247</v>
      </c>
      <c r="J2276" s="24">
        <f>VLOOKUP(H2276,inTHLBdata!A:H,8,FALSE)</f>
        <v>291987</v>
      </c>
      <c r="N2276" s="24"/>
    </row>
    <row r="2277" spans="1:14">
      <c r="A2277" s="24">
        <v>2004</v>
      </c>
      <c r="B2277" s="24" t="s">
        <v>185</v>
      </c>
      <c r="C2277" t="str">
        <f>VLOOKUP(B2277,'FHF LUT'!$A$5:$H$81,2,FALSE)</f>
        <v>Mountain Pine Beetle</v>
      </c>
      <c r="D2277" s="24">
        <v>22</v>
      </c>
      <c r="E2277" s="24" t="s">
        <v>19</v>
      </c>
      <c r="F2277" s="24">
        <v>1241643</v>
      </c>
      <c r="G2277" s="24">
        <v>816207</v>
      </c>
      <c r="H2277" s="24" t="str">
        <f t="shared" si="35"/>
        <v>2004_IBM_22</v>
      </c>
      <c r="I2277" s="24">
        <f>VLOOKUP(H2277,inTHLBdata!A:H,7,FALSE)</f>
        <v>476423</v>
      </c>
      <c r="J2277" s="24">
        <f>VLOOKUP(H2277,inTHLBdata!A:H,8,FALSE)</f>
        <v>271835</v>
      </c>
      <c r="N2277" s="24"/>
    </row>
    <row r="2278" spans="1:14">
      <c r="A2278" s="24">
        <v>2004</v>
      </c>
      <c r="B2278" s="24" t="s">
        <v>185</v>
      </c>
      <c r="C2278" t="str">
        <f>VLOOKUP(B2278,'FHF LUT'!$A$5:$H$81,2,FALSE)</f>
        <v>Mountain Pine Beetle</v>
      </c>
      <c r="D2278" s="24">
        <v>23</v>
      </c>
      <c r="E2278" s="24" t="s">
        <v>27</v>
      </c>
      <c r="F2278" s="24">
        <v>4843078</v>
      </c>
      <c r="G2278" s="24">
        <v>3485828</v>
      </c>
      <c r="H2278" s="24" t="str">
        <f t="shared" si="35"/>
        <v>2004_IBM_23</v>
      </c>
      <c r="I2278" s="24">
        <f>VLOOKUP(H2278,inTHLBdata!A:H,7,FALSE)</f>
        <v>3270324</v>
      </c>
      <c r="J2278" s="24">
        <f>VLOOKUP(H2278,inTHLBdata!A:H,8,FALSE)</f>
        <v>2086807</v>
      </c>
      <c r="N2278" s="24"/>
    </row>
    <row r="2279" spans="1:14">
      <c r="A2279" s="24">
        <v>2004</v>
      </c>
      <c r="B2279" s="24" t="s">
        <v>185</v>
      </c>
      <c r="C2279" t="str">
        <f>VLOOKUP(B2279,'FHF LUT'!$A$5:$H$81,2,FALSE)</f>
        <v>Mountain Pine Beetle</v>
      </c>
      <c r="D2279" s="24">
        <v>24</v>
      </c>
      <c r="E2279" s="24" t="s">
        <v>17</v>
      </c>
      <c r="F2279" s="24">
        <v>35930592</v>
      </c>
      <c r="G2279" s="24">
        <v>25254732</v>
      </c>
      <c r="H2279" s="24" t="str">
        <f t="shared" si="35"/>
        <v>2004_IBM_24</v>
      </c>
      <c r="I2279" s="24">
        <f>VLOOKUP(H2279,inTHLBdata!A:H,7,FALSE)</f>
        <v>21036902</v>
      </c>
      <c r="J2279" s="24">
        <f>VLOOKUP(H2279,inTHLBdata!A:H,8,FALSE)</f>
        <v>13576773</v>
      </c>
      <c r="N2279" s="24"/>
    </row>
    <row r="2280" spans="1:14">
      <c r="A2280" s="24">
        <v>2004</v>
      </c>
      <c r="B2280" s="24" t="s">
        <v>185</v>
      </c>
      <c r="C2280" t="str">
        <f>VLOOKUP(B2280,'FHF LUT'!$A$5:$H$81,2,FALSE)</f>
        <v>Mountain Pine Beetle</v>
      </c>
      <c r="D2280" s="24">
        <v>25</v>
      </c>
      <c r="E2280" s="24" t="s">
        <v>23</v>
      </c>
      <c r="F2280" s="24">
        <v>0</v>
      </c>
      <c r="G2280" s="24">
        <v>0</v>
      </c>
      <c r="H2280" s="24" t="str">
        <f t="shared" si="35"/>
        <v>2004_IBM_25</v>
      </c>
      <c r="I2280" s="24">
        <f>VLOOKUP(H2280,inTHLBdata!A:H,7,FALSE)</f>
        <v>0</v>
      </c>
      <c r="J2280" s="24">
        <f>VLOOKUP(H2280,inTHLBdata!A:H,8,FALSE)</f>
        <v>0</v>
      </c>
      <c r="N2280" s="24"/>
    </row>
    <row r="2281" spans="1:14">
      <c r="A2281" s="24">
        <v>2004</v>
      </c>
      <c r="B2281" s="24" t="s">
        <v>185</v>
      </c>
      <c r="C2281" t="str">
        <f>VLOOKUP(B2281,'FHF LUT'!$A$5:$H$81,2,FALSE)</f>
        <v>Mountain Pine Beetle</v>
      </c>
      <c r="D2281" s="24">
        <v>26</v>
      </c>
      <c r="E2281" s="24" t="s">
        <v>14</v>
      </c>
      <c r="F2281" s="24">
        <v>33597620</v>
      </c>
      <c r="G2281" s="24">
        <v>22865786</v>
      </c>
      <c r="H2281" s="24" t="str">
        <f t="shared" si="35"/>
        <v>2004_IBM_26</v>
      </c>
      <c r="I2281" s="24">
        <f>VLOOKUP(H2281,inTHLBdata!A:H,7,FALSE)</f>
        <v>20948628</v>
      </c>
      <c r="J2281" s="24">
        <f>VLOOKUP(H2281,inTHLBdata!A:H,8,FALSE)</f>
        <v>12436153</v>
      </c>
      <c r="N2281" s="24"/>
    </row>
    <row r="2282" spans="1:14">
      <c r="A2282" s="24">
        <v>2004</v>
      </c>
      <c r="B2282" s="24" t="s">
        <v>185</v>
      </c>
      <c r="C2282" t="str">
        <f>VLOOKUP(B2282,'FHF LUT'!$A$5:$H$81,2,FALSE)</f>
        <v>Mountain Pine Beetle</v>
      </c>
      <c r="D2282" s="24">
        <v>27</v>
      </c>
      <c r="E2282" s="24" t="s">
        <v>21</v>
      </c>
      <c r="F2282" s="24">
        <v>916</v>
      </c>
      <c r="G2282" s="24">
        <v>909</v>
      </c>
      <c r="H2282" s="24" t="str">
        <f t="shared" si="35"/>
        <v>2004_IBM_27</v>
      </c>
      <c r="I2282" s="24">
        <f>VLOOKUP(H2282,inTHLBdata!A:H,7,FALSE)</f>
        <v>152</v>
      </c>
      <c r="J2282" s="24">
        <f>VLOOKUP(H2282,inTHLBdata!A:H,8,FALSE)</f>
        <v>137</v>
      </c>
      <c r="N2282" s="24"/>
    </row>
    <row r="2283" spans="1:14">
      <c r="A2283" s="24">
        <v>2004</v>
      </c>
      <c r="B2283" s="24" t="s">
        <v>185</v>
      </c>
      <c r="C2283" t="str">
        <f>VLOOKUP(B2283,'FHF LUT'!$A$5:$H$81,2,FALSE)</f>
        <v>Mountain Pine Beetle</v>
      </c>
      <c r="D2283" s="24">
        <v>29</v>
      </c>
      <c r="E2283" s="24" t="s">
        <v>9</v>
      </c>
      <c r="F2283" s="24">
        <v>16026264</v>
      </c>
      <c r="G2283" s="24">
        <v>12002656</v>
      </c>
      <c r="H2283" s="24" t="str">
        <f t="shared" si="35"/>
        <v>2004_IBM_29</v>
      </c>
      <c r="I2283" s="24">
        <f>VLOOKUP(H2283,inTHLBdata!A:H,7,FALSE)</f>
        <v>9389416</v>
      </c>
      <c r="J2283" s="24">
        <f>VLOOKUP(H2283,inTHLBdata!A:H,8,FALSE)</f>
        <v>6347872</v>
      </c>
      <c r="N2283" s="24"/>
    </row>
    <row r="2284" spans="1:14">
      <c r="A2284" s="24">
        <v>2004</v>
      </c>
      <c r="B2284" s="24" t="s">
        <v>185</v>
      </c>
      <c r="C2284" t="str">
        <f>VLOOKUP(B2284,'FHF LUT'!$A$5:$H$81,2,FALSE)</f>
        <v>Mountain Pine Beetle</v>
      </c>
      <c r="D2284" s="24">
        <v>30</v>
      </c>
      <c r="E2284" s="24" t="s">
        <v>35</v>
      </c>
      <c r="F2284" s="24">
        <v>324066</v>
      </c>
      <c r="G2284" s="24">
        <v>323484</v>
      </c>
      <c r="H2284" s="24" t="str">
        <f t="shared" si="35"/>
        <v>2004_IBM_30</v>
      </c>
      <c r="I2284" s="24">
        <f>VLOOKUP(H2284,inTHLBdata!A:H,7,FALSE)</f>
        <v>2735</v>
      </c>
      <c r="J2284" s="24">
        <f>VLOOKUP(H2284,inTHLBdata!A:H,8,FALSE)</f>
        <v>2509</v>
      </c>
      <c r="N2284" s="24"/>
    </row>
    <row r="2285" spans="1:14">
      <c r="A2285" s="24">
        <v>2004</v>
      </c>
      <c r="B2285" s="24" t="s">
        <v>185</v>
      </c>
      <c r="C2285" t="str">
        <f>VLOOKUP(B2285,'FHF LUT'!$A$5:$H$81,2,FALSE)</f>
        <v>Mountain Pine Beetle</v>
      </c>
      <c r="D2285" s="24">
        <v>31</v>
      </c>
      <c r="E2285" s="24" t="s">
        <v>34</v>
      </c>
      <c r="F2285" s="24">
        <v>98629</v>
      </c>
      <c r="G2285" s="24">
        <v>94461</v>
      </c>
      <c r="H2285" s="24" t="str">
        <f t="shared" si="35"/>
        <v>2004_IBM_31</v>
      </c>
      <c r="I2285" s="24">
        <f>VLOOKUP(H2285,inTHLBdata!A:H,7,FALSE)</f>
        <v>14399</v>
      </c>
      <c r="J2285" s="24">
        <f>VLOOKUP(H2285,inTHLBdata!A:H,8,FALSE)</f>
        <v>11704</v>
      </c>
      <c r="N2285" s="24"/>
    </row>
    <row r="2286" spans="1:14">
      <c r="A2286" s="24">
        <v>2004</v>
      </c>
      <c r="B2286" s="24" t="s">
        <v>185</v>
      </c>
      <c r="C2286" t="str">
        <f>VLOOKUP(B2286,'FHF LUT'!$A$5:$H$81,2,FALSE)</f>
        <v>Mountain Pine Beetle</v>
      </c>
      <c r="D2286" s="24">
        <v>38</v>
      </c>
      <c r="E2286" s="24" t="s">
        <v>8</v>
      </c>
      <c r="F2286" s="24">
        <v>0</v>
      </c>
      <c r="G2286" s="24">
        <v>0</v>
      </c>
      <c r="H2286" s="24" t="str">
        <f t="shared" si="35"/>
        <v>2004_IBM_38</v>
      </c>
      <c r="I2286" s="24">
        <f>VLOOKUP(H2286,inTHLBdata!A:H,7,FALSE)</f>
        <v>0</v>
      </c>
      <c r="J2286" s="24">
        <f>VLOOKUP(H2286,inTHLBdata!A:H,8,FALSE)</f>
        <v>0</v>
      </c>
      <c r="N2286" s="24"/>
    </row>
    <row r="2287" spans="1:14">
      <c r="A2287" s="24">
        <v>2004</v>
      </c>
      <c r="B2287" s="24" t="s">
        <v>185</v>
      </c>
      <c r="C2287" t="str">
        <f>VLOOKUP(B2287,'FHF LUT'!$A$5:$H$81,2,FALSE)</f>
        <v>Mountain Pine Beetle</v>
      </c>
      <c r="D2287" s="24">
        <v>39</v>
      </c>
      <c r="E2287" s="24" t="s">
        <v>36</v>
      </c>
      <c r="F2287" s="24">
        <v>0</v>
      </c>
      <c r="G2287" s="24">
        <v>0</v>
      </c>
      <c r="H2287" s="24" t="str">
        <f t="shared" si="35"/>
        <v>2004_IBM_39</v>
      </c>
      <c r="I2287" s="24">
        <f>VLOOKUP(H2287,inTHLBdata!A:H,7,FALSE)</f>
        <v>0</v>
      </c>
      <c r="J2287" s="24">
        <f>VLOOKUP(H2287,inTHLBdata!A:H,8,FALSE)</f>
        <v>0</v>
      </c>
      <c r="N2287" s="24"/>
    </row>
    <row r="2288" spans="1:14">
      <c r="A2288" s="24">
        <v>2004</v>
      </c>
      <c r="B2288" s="24" t="s">
        <v>185</v>
      </c>
      <c r="C2288" t="str">
        <f>VLOOKUP(B2288,'FHF LUT'!$A$5:$H$81,2,FALSE)</f>
        <v>Mountain Pine Beetle</v>
      </c>
      <c r="D2288" s="24">
        <v>40</v>
      </c>
      <c r="E2288" s="24" t="s">
        <v>31</v>
      </c>
      <c r="F2288" s="24">
        <v>22848</v>
      </c>
      <c r="G2288" s="24">
        <v>21306</v>
      </c>
      <c r="H2288" s="24" t="str">
        <f t="shared" si="35"/>
        <v>2004_IBM_40</v>
      </c>
      <c r="I2288" s="24">
        <f>VLOOKUP(H2288,inTHLBdata!A:H,7,FALSE)</f>
        <v>6933</v>
      </c>
      <c r="J2288" s="24">
        <f>VLOOKUP(H2288,inTHLBdata!A:H,8,FALSE)</f>
        <v>6933</v>
      </c>
      <c r="N2288" s="24"/>
    </row>
    <row r="2289" spans="1:14">
      <c r="A2289" s="24">
        <v>2004</v>
      </c>
      <c r="B2289" s="24" t="s">
        <v>185</v>
      </c>
      <c r="C2289" t="str">
        <f>VLOOKUP(B2289,'FHF LUT'!$A$5:$H$81,2,FALSE)</f>
        <v>Mountain Pine Beetle</v>
      </c>
      <c r="D2289" s="24">
        <v>41</v>
      </c>
      <c r="E2289" s="24" t="s">
        <v>26</v>
      </c>
      <c r="F2289" s="24">
        <v>147460</v>
      </c>
      <c r="G2289" s="24">
        <v>124527</v>
      </c>
      <c r="H2289" s="24" t="str">
        <f t="shared" si="35"/>
        <v>2004_IBM_41</v>
      </c>
      <c r="I2289" s="24">
        <f>VLOOKUP(H2289,inTHLBdata!A:H,7,FALSE)</f>
        <v>17192</v>
      </c>
      <c r="J2289" s="24">
        <f>VLOOKUP(H2289,inTHLBdata!A:H,8,FALSE)</f>
        <v>12243</v>
      </c>
      <c r="N2289" s="24"/>
    </row>
    <row r="2290" spans="1:14">
      <c r="A2290" s="24">
        <v>2004</v>
      </c>
      <c r="B2290" s="24" t="s">
        <v>185</v>
      </c>
      <c r="C2290" t="str">
        <f>VLOOKUP(B2290,'FHF LUT'!$A$5:$H$81,2,FALSE)</f>
        <v>Mountain Pine Beetle</v>
      </c>
      <c r="D2290" s="24">
        <v>43</v>
      </c>
      <c r="E2290" s="24" t="s">
        <v>20</v>
      </c>
      <c r="F2290" s="24">
        <v>0</v>
      </c>
      <c r="G2290" s="24">
        <v>0</v>
      </c>
      <c r="H2290" s="24" t="str">
        <f t="shared" si="35"/>
        <v>2004_IBM_43</v>
      </c>
      <c r="I2290" s="24">
        <f>VLOOKUP(H2290,inTHLBdata!A:H,7,FALSE)</f>
        <v>0</v>
      </c>
      <c r="J2290" s="24">
        <f>VLOOKUP(H2290,inTHLBdata!A:H,8,FALSE)</f>
        <v>0</v>
      </c>
      <c r="N2290" s="24"/>
    </row>
    <row r="2291" spans="1:14">
      <c r="A2291" s="24">
        <v>2004</v>
      </c>
      <c r="B2291" s="24" t="s">
        <v>185</v>
      </c>
      <c r="C2291" t="str">
        <f>VLOOKUP(B2291,'FHF LUT'!$A$5:$H$81,2,FALSE)</f>
        <v>Mountain Pine Beetle</v>
      </c>
      <c r="D2291" s="24">
        <v>44</v>
      </c>
      <c r="E2291" s="24" t="s">
        <v>3</v>
      </c>
      <c r="F2291" s="24">
        <v>0</v>
      </c>
      <c r="G2291" s="24">
        <v>0</v>
      </c>
      <c r="H2291" s="24" t="str">
        <f t="shared" si="35"/>
        <v>2004_IBM_44</v>
      </c>
      <c r="I2291" s="24">
        <f>VLOOKUP(H2291,inTHLBdata!A:H,7,FALSE)</f>
        <v>0</v>
      </c>
      <c r="J2291" s="24">
        <f>VLOOKUP(H2291,inTHLBdata!A:H,8,FALSE)</f>
        <v>0</v>
      </c>
      <c r="N2291" s="24"/>
    </row>
    <row r="2292" spans="1:14">
      <c r="A2292" s="24">
        <v>2004</v>
      </c>
      <c r="B2292" s="24" t="s">
        <v>185</v>
      </c>
      <c r="C2292" t="str">
        <f>VLOOKUP(B2292,'FHF LUT'!$A$5:$H$81,2,FALSE)</f>
        <v>Mountain Pine Beetle</v>
      </c>
      <c r="D2292" s="24">
        <v>45</v>
      </c>
      <c r="E2292" s="24" t="s">
        <v>5</v>
      </c>
      <c r="F2292" s="24">
        <v>486137</v>
      </c>
      <c r="G2292" s="24">
        <v>402013</v>
      </c>
      <c r="H2292" s="24" t="str">
        <f t="shared" si="35"/>
        <v>2004_IBM_45</v>
      </c>
      <c r="I2292" s="24">
        <f>VLOOKUP(H2292,inTHLBdata!A:H,7,FALSE)</f>
        <v>350372</v>
      </c>
      <c r="J2292" s="24">
        <f>VLOOKUP(H2292,inTHLBdata!A:H,8,FALSE)</f>
        <v>267227</v>
      </c>
      <c r="N2292" s="24"/>
    </row>
    <row r="2293" spans="1:14">
      <c r="A2293" s="24">
        <v>2004</v>
      </c>
      <c r="B2293" s="24" t="s">
        <v>185</v>
      </c>
      <c r="C2293" t="str">
        <f>VLOOKUP(B2293,'FHF LUT'!$A$5:$H$81,2,FALSE)</f>
        <v>Mountain Pine Beetle</v>
      </c>
      <c r="D2293" s="24">
        <v>46</v>
      </c>
      <c r="E2293" s="24" t="s">
        <v>234</v>
      </c>
      <c r="F2293" s="24">
        <v>2775299</v>
      </c>
      <c r="G2293" s="24">
        <v>2773740</v>
      </c>
      <c r="H2293" s="24" t="str">
        <f t="shared" si="35"/>
        <v>2004_IBM_46</v>
      </c>
      <c r="I2293" s="24">
        <f>VLOOKUP(H2293,inTHLBdata!A:H,7,FALSE)</f>
        <v>349</v>
      </c>
      <c r="J2293" s="24">
        <f>VLOOKUP(H2293,inTHLBdata!A:H,8,FALSE)</f>
        <v>293</v>
      </c>
      <c r="N2293" s="24"/>
    </row>
    <row r="2294" spans="1:14">
      <c r="A2294" s="24">
        <v>2004</v>
      </c>
      <c r="B2294" s="24" t="s">
        <v>185</v>
      </c>
      <c r="C2294" t="str">
        <f>VLOOKUP(B2294,'FHF LUT'!$A$5:$H$81,2,FALSE)</f>
        <v>Mountain Pine Beetle</v>
      </c>
      <c r="D2294" s="24">
        <v>47</v>
      </c>
      <c r="E2294" s="24" t="s">
        <v>233</v>
      </c>
      <c r="F2294" s="24">
        <v>0</v>
      </c>
      <c r="G2294" s="24">
        <v>0</v>
      </c>
      <c r="H2294" s="24" t="str">
        <f t="shared" si="35"/>
        <v>2004_IBM_47</v>
      </c>
      <c r="I2294" s="24">
        <f>VLOOKUP(H2294,inTHLBdata!A:H,7,FALSE)</f>
        <v>0</v>
      </c>
      <c r="J2294" s="24">
        <f>VLOOKUP(H2294,inTHLBdata!A:H,8,FALSE)</f>
        <v>0</v>
      </c>
      <c r="N2294" s="24"/>
    </row>
    <row r="2295" spans="1:14">
      <c r="A2295" s="24">
        <v>2004</v>
      </c>
      <c r="B2295" s="24" t="s">
        <v>185</v>
      </c>
      <c r="C2295" t="str">
        <f>VLOOKUP(B2295,'FHF LUT'!$A$5:$H$81,2,FALSE)</f>
        <v>Mountain Pine Beetle</v>
      </c>
      <c r="D2295" s="24">
        <v>48</v>
      </c>
      <c r="E2295" s="24" t="s">
        <v>235</v>
      </c>
      <c r="F2295" s="24">
        <v>0</v>
      </c>
      <c r="G2295" s="24">
        <v>0</v>
      </c>
      <c r="H2295" s="24" t="str">
        <f t="shared" si="35"/>
        <v>2004_IBM_48</v>
      </c>
      <c r="I2295" s="24">
        <f>VLOOKUP(H2295,inTHLBdata!A:H,7,FALSE)</f>
        <v>0</v>
      </c>
      <c r="J2295" s="24">
        <f>VLOOKUP(H2295,inTHLBdata!A:H,8,FALSE)</f>
        <v>0</v>
      </c>
      <c r="N2295" s="24"/>
    </row>
    <row r="2296" spans="1:14">
      <c r="A2296" s="24">
        <v>2004</v>
      </c>
      <c r="B2296" s="24" t="s">
        <v>186</v>
      </c>
      <c r="C2296" t="str">
        <f>VLOOKUP(B2296,'FHF LUT'!$A$5:$H$81,2,FALSE)</f>
        <v>Spruce Beetle</v>
      </c>
      <c r="D2296" s="24">
        <v>1</v>
      </c>
      <c r="E2296" s="24" t="s">
        <v>10</v>
      </c>
      <c r="F2296" s="24">
        <v>150</v>
      </c>
      <c r="G2296" s="24">
        <v>150</v>
      </c>
      <c r="H2296" s="24" t="str">
        <f t="shared" si="35"/>
        <v>2004_IBS_1</v>
      </c>
      <c r="I2296" s="24">
        <f>VLOOKUP(H2296,inTHLBdata!A:H,7,FALSE)</f>
        <v>0</v>
      </c>
      <c r="J2296" s="24">
        <f>VLOOKUP(H2296,inTHLBdata!A:H,8,FALSE)</f>
        <v>0</v>
      </c>
      <c r="N2296" s="24"/>
    </row>
    <row r="2297" spans="1:14">
      <c r="A2297" s="24">
        <v>2004</v>
      </c>
      <c r="B2297" s="24" t="s">
        <v>186</v>
      </c>
      <c r="C2297" t="str">
        <f>VLOOKUP(B2297,'FHF LUT'!$A$5:$H$81,2,FALSE)</f>
        <v>Spruce Beetle</v>
      </c>
      <c r="D2297" s="24">
        <v>2</v>
      </c>
      <c r="E2297" s="24" t="s">
        <v>22</v>
      </c>
      <c r="F2297" s="24">
        <v>0</v>
      </c>
      <c r="G2297" s="24">
        <v>0</v>
      </c>
      <c r="H2297" s="24" t="str">
        <f t="shared" si="35"/>
        <v>2004_IBS_2</v>
      </c>
      <c r="I2297" s="24">
        <f>VLOOKUP(H2297,inTHLBdata!A:H,7,FALSE)</f>
        <v>0</v>
      </c>
      <c r="J2297" s="24">
        <f>VLOOKUP(H2297,inTHLBdata!A:H,8,FALSE)</f>
        <v>0</v>
      </c>
      <c r="N2297" s="24"/>
    </row>
    <row r="2298" spans="1:14">
      <c r="A2298" s="24">
        <v>2004</v>
      </c>
      <c r="B2298" s="24" t="s">
        <v>186</v>
      </c>
      <c r="C2298" t="str">
        <f>VLOOKUP(B2298,'FHF LUT'!$A$5:$H$81,2,FALSE)</f>
        <v>Spruce Beetle</v>
      </c>
      <c r="D2298" s="24">
        <v>3</v>
      </c>
      <c r="E2298" s="24" t="s">
        <v>13</v>
      </c>
      <c r="F2298" s="24">
        <v>870</v>
      </c>
      <c r="G2298" s="24">
        <v>870</v>
      </c>
      <c r="H2298" s="24" t="str">
        <f t="shared" si="35"/>
        <v>2004_IBS_3</v>
      </c>
      <c r="I2298" s="24">
        <f>VLOOKUP(H2298,inTHLBdata!A:H,7,FALSE)</f>
        <v>248</v>
      </c>
      <c r="J2298" s="24">
        <f>VLOOKUP(H2298,inTHLBdata!A:H,8,FALSE)</f>
        <v>248</v>
      </c>
      <c r="N2298" s="24"/>
    </row>
    <row r="2299" spans="1:14">
      <c r="A2299" s="24">
        <v>2004</v>
      </c>
      <c r="B2299" s="24" t="s">
        <v>186</v>
      </c>
      <c r="C2299" t="str">
        <f>VLOOKUP(B2299,'FHF LUT'!$A$5:$H$81,2,FALSE)</f>
        <v>Spruce Beetle</v>
      </c>
      <c r="D2299" s="24">
        <v>4</v>
      </c>
      <c r="E2299" s="24" t="s">
        <v>28</v>
      </c>
      <c r="F2299" s="24">
        <v>969</v>
      </c>
      <c r="G2299" s="24">
        <v>969</v>
      </c>
      <c r="H2299" s="24" t="str">
        <f t="shared" si="35"/>
        <v>2004_IBS_4</v>
      </c>
      <c r="I2299" s="24">
        <f>VLOOKUP(H2299,inTHLBdata!A:H,7,FALSE)</f>
        <v>2</v>
      </c>
      <c r="J2299" s="24">
        <f>VLOOKUP(H2299,inTHLBdata!A:H,8,FALSE)</f>
        <v>2</v>
      </c>
      <c r="N2299" s="24"/>
    </row>
    <row r="2300" spans="1:14">
      <c r="A2300" s="24">
        <v>2004</v>
      </c>
      <c r="B2300" s="24" t="s">
        <v>186</v>
      </c>
      <c r="C2300" t="str">
        <f>VLOOKUP(B2300,'FHF LUT'!$A$5:$H$81,2,FALSE)</f>
        <v>Spruce Beetle</v>
      </c>
      <c r="D2300" s="24">
        <v>5</v>
      </c>
      <c r="E2300" s="24" t="s">
        <v>16</v>
      </c>
      <c r="F2300" s="24">
        <v>8987</v>
      </c>
      <c r="G2300" s="24">
        <v>8987</v>
      </c>
      <c r="H2300" s="24" t="str">
        <f t="shared" si="35"/>
        <v>2004_IBS_5</v>
      </c>
      <c r="I2300" s="24">
        <f>VLOOKUP(H2300,inTHLBdata!A:H,7,FALSE)</f>
        <v>913</v>
      </c>
      <c r="J2300" s="24">
        <f>VLOOKUP(H2300,inTHLBdata!A:H,8,FALSE)</f>
        <v>913</v>
      </c>
      <c r="N2300" s="24"/>
    </row>
    <row r="2301" spans="1:14">
      <c r="A2301" s="24">
        <v>2004</v>
      </c>
      <c r="B2301" s="24" t="s">
        <v>186</v>
      </c>
      <c r="C2301" t="str">
        <f>VLOOKUP(B2301,'FHF LUT'!$A$5:$H$81,2,FALSE)</f>
        <v>Spruce Beetle</v>
      </c>
      <c r="D2301" s="24">
        <v>7</v>
      </c>
      <c r="E2301" s="24" t="s">
        <v>25</v>
      </c>
      <c r="F2301" s="24">
        <v>1230</v>
      </c>
      <c r="G2301" s="24">
        <v>1230</v>
      </c>
      <c r="H2301" s="24" t="str">
        <f t="shared" si="35"/>
        <v>2004_IBS_7</v>
      </c>
      <c r="I2301" s="24">
        <f>VLOOKUP(H2301,inTHLBdata!A:H,7,FALSE)</f>
        <v>0</v>
      </c>
      <c r="J2301" s="24">
        <f>VLOOKUP(H2301,inTHLBdata!A:H,8,FALSE)</f>
        <v>0</v>
      </c>
      <c r="N2301" s="24"/>
    </row>
    <row r="2302" spans="1:14">
      <c r="A2302" s="24">
        <v>2004</v>
      </c>
      <c r="B2302" s="24" t="s">
        <v>186</v>
      </c>
      <c r="C2302" t="str">
        <f>VLOOKUP(B2302,'FHF LUT'!$A$5:$H$81,2,FALSE)</f>
        <v>Spruce Beetle</v>
      </c>
      <c r="D2302" s="24">
        <v>8</v>
      </c>
      <c r="E2302" s="24" t="s">
        <v>29</v>
      </c>
      <c r="F2302" s="24">
        <v>24538</v>
      </c>
      <c r="G2302" s="24">
        <v>24538</v>
      </c>
      <c r="H2302" s="24" t="str">
        <f t="shared" si="35"/>
        <v>2004_IBS_8</v>
      </c>
      <c r="I2302" s="24">
        <f>VLOOKUP(H2302,inTHLBdata!A:H,7,FALSE)</f>
        <v>13755</v>
      </c>
      <c r="J2302" s="24">
        <f>VLOOKUP(H2302,inTHLBdata!A:H,8,FALSE)</f>
        <v>13755</v>
      </c>
      <c r="N2302" s="24"/>
    </row>
    <row r="2303" spans="1:14">
      <c r="A2303" s="24">
        <v>2004</v>
      </c>
      <c r="B2303" s="24" t="s">
        <v>186</v>
      </c>
      <c r="C2303" t="str">
        <f>VLOOKUP(B2303,'FHF LUT'!$A$5:$H$81,2,FALSE)</f>
        <v>Spruce Beetle</v>
      </c>
      <c r="D2303" s="24">
        <v>9</v>
      </c>
      <c r="E2303" s="24" t="s">
        <v>7</v>
      </c>
      <c r="F2303" s="24">
        <v>1382</v>
      </c>
      <c r="G2303" s="24">
        <v>1382</v>
      </c>
      <c r="H2303" s="24" t="str">
        <f t="shared" si="35"/>
        <v>2004_IBS_9</v>
      </c>
      <c r="I2303" s="24">
        <f>VLOOKUP(H2303,inTHLBdata!A:H,7,FALSE)</f>
        <v>245</v>
      </c>
      <c r="J2303" s="24">
        <f>VLOOKUP(H2303,inTHLBdata!A:H,8,FALSE)</f>
        <v>245</v>
      </c>
      <c r="N2303" s="24"/>
    </row>
    <row r="2304" spans="1:14">
      <c r="A2304" s="24">
        <v>2004</v>
      </c>
      <c r="B2304" s="24" t="s">
        <v>186</v>
      </c>
      <c r="C2304" t="str">
        <f>VLOOKUP(B2304,'FHF LUT'!$A$5:$H$81,2,FALSE)</f>
        <v>Spruce Beetle</v>
      </c>
      <c r="D2304" s="24">
        <v>10</v>
      </c>
      <c r="E2304" s="24" t="s">
        <v>18</v>
      </c>
      <c r="F2304" s="24">
        <v>0</v>
      </c>
      <c r="G2304" s="24">
        <v>0</v>
      </c>
      <c r="H2304" s="24" t="str">
        <f t="shared" si="35"/>
        <v>2004_IBS_10</v>
      </c>
      <c r="I2304" s="24">
        <f>VLOOKUP(H2304,inTHLBdata!A:H,7,FALSE)</f>
        <v>0</v>
      </c>
      <c r="J2304" s="24">
        <f>VLOOKUP(H2304,inTHLBdata!A:H,8,FALSE)</f>
        <v>0</v>
      </c>
      <c r="N2304" s="24"/>
    </row>
    <row r="2305" spans="1:14">
      <c r="A2305" s="24">
        <v>2004</v>
      </c>
      <c r="B2305" s="24" t="s">
        <v>186</v>
      </c>
      <c r="C2305" t="str">
        <f>VLOOKUP(B2305,'FHF LUT'!$A$5:$H$81,2,FALSE)</f>
        <v>Spruce Beetle</v>
      </c>
      <c r="D2305" s="24">
        <v>11</v>
      </c>
      <c r="E2305" s="24" t="s">
        <v>4</v>
      </c>
      <c r="F2305" s="24">
        <v>136427</v>
      </c>
      <c r="G2305" s="24">
        <v>132290</v>
      </c>
      <c r="H2305" s="24" t="str">
        <f t="shared" si="35"/>
        <v>2004_IBS_11</v>
      </c>
      <c r="I2305" s="24">
        <f>VLOOKUP(H2305,inTHLBdata!A:H,7,FALSE)</f>
        <v>119035</v>
      </c>
      <c r="J2305" s="24">
        <f>VLOOKUP(H2305,inTHLBdata!A:H,8,FALSE)</f>
        <v>114973</v>
      </c>
      <c r="N2305" s="24"/>
    </row>
    <row r="2306" spans="1:14">
      <c r="A2306" s="24">
        <v>2004</v>
      </c>
      <c r="B2306" s="24" t="s">
        <v>186</v>
      </c>
      <c r="C2306" t="str">
        <f>VLOOKUP(B2306,'FHF LUT'!$A$5:$H$81,2,FALSE)</f>
        <v>Spruce Beetle</v>
      </c>
      <c r="D2306" s="24">
        <v>12</v>
      </c>
      <c r="E2306" s="24" t="s">
        <v>11</v>
      </c>
      <c r="F2306" s="24">
        <v>342</v>
      </c>
      <c r="G2306" s="24">
        <v>342</v>
      </c>
      <c r="H2306" s="24" t="str">
        <f t="shared" si="35"/>
        <v>2004_IBS_12</v>
      </c>
      <c r="I2306" s="24">
        <f>VLOOKUP(H2306,inTHLBdata!A:H,7,FALSE)</f>
        <v>152</v>
      </c>
      <c r="J2306" s="24">
        <f>VLOOKUP(H2306,inTHLBdata!A:H,8,FALSE)</f>
        <v>152</v>
      </c>
      <c r="N2306" s="24"/>
    </row>
    <row r="2307" spans="1:14">
      <c r="A2307" s="24">
        <v>2004</v>
      </c>
      <c r="B2307" s="24" t="s">
        <v>186</v>
      </c>
      <c r="C2307" t="str">
        <f>VLOOKUP(B2307,'FHF LUT'!$A$5:$H$81,2,FALSE)</f>
        <v>Spruce Beetle</v>
      </c>
      <c r="D2307" s="24">
        <v>13</v>
      </c>
      <c r="E2307" s="24" t="s">
        <v>24</v>
      </c>
      <c r="F2307" s="24">
        <v>422</v>
      </c>
      <c r="G2307" s="24">
        <v>422</v>
      </c>
      <c r="H2307" s="24" t="str">
        <f t="shared" ref="H2307:H2370" si="36">CONCATENATE(A2307,"_",B2307,"_",D2307)</f>
        <v>2004_IBS_13</v>
      </c>
      <c r="I2307" s="24">
        <f>VLOOKUP(H2307,inTHLBdata!A:H,7,FALSE)</f>
        <v>177</v>
      </c>
      <c r="J2307" s="24">
        <f>VLOOKUP(H2307,inTHLBdata!A:H,8,FALSE)</f>
        <v>177</v>
      </c>
      <c r="N2307" s="24"/>
    </row>
    <row r="2308" spans="1:14">
      <c r="A2308" s="24">
        <v>2004</v>
      </c>
      <c r="B2308" s="24" t="s">
        <v>186</v>
      </c>
      <c r="C2308" t="str">
        <f>VLOOKUP(B2308,'FHF LUT'!$A$5:$H$81,2,FALSE)</f>
        <v>Spruce Beetle</v>
      </c>
      <c r="D2308" s="24">
        <v>14</v>
      </c>
      <c r="E2308" s="24" t="s">
        <v>30</v>
      </c>
      <c r="F2308" s="24">
        <v>0</v>
      </c>
      <c r="G2308" s="24">
        <v>0</v>
      </c>
      <c r="H2308" s="24" t="str">
        <f t="shared" si="36"/>
        <v>2004_IBS_14</v>
      </c>
      <c r="I2308" s="24">
        <f>VLOOKUP(H2308,inTHLBdata!A:H,7,FALSE)</f>
        <v>0</v>
      </c>
      <c r="J2308" s="24">
        <f>VLOOKUP(H2308,inTHLBdata!A:H,8,FALSE)</f>
        <v>0</v>
      </c>
      <c r="N2308" s="24"/>
    </row>
    <row r="2309" spans="1:14">
      <c r="A2309" s="24">
        <v>2004</v>
      </c>
      <c r="B2309" s="24" t="s">
        <v>186</v>
      </c>
      <c r="C2309" t="str">
        <f>VLOOKUP(B2309,'FHF LUT'!$A$5:$H$81,2,FALSE)</f>
        <v>Spruce Beetle</v>
      </c>
      <c r="D2309" s="24">
        <v>15</v>
      </c>
      <c r="E2309" s="24" t="s">
        <v>33</v>
      </c>
      <c r="F2309" s="24">
        <v>62252</v>
      </c>
      <c r="G2309" s="24">
        <v>62252</v>
      </c>
      <c r="H2309" s="24" t="str">
        <f t="shared" si="36"/>
        <v>2004_IBS_15</v>
      </c>
      <c r="I2309" s="24">
        <f>VLOOKUP(H2309,inTHLBdata!A:H,7,FALSE)</f>
        <v>33707</v>
      </c>
      <c r="J2309" s="24">
        <f>VLOOKUP(H2309,inTHLBdata!A:H,8,FALSE)</f>
        <v>33707</v>
      </c>
      <c r="N2309" s="24"/>
    </row>
    <row r="2310" spans="1:14">
      <c r="A2310" s="24">
        <v>2004</v>
      </c>
      <c r="B2310" s="24" t="s">
        <v>186</v>
      </c>
      <c r="C2310" t="str">
        <f>VLOOKUP(B2310,'FHF LUT'!$A$5:$H$81,2,FALSE)</f>
        <v>Spruce Beetle</v>
      </c>
      <c r="D2310" s="24">
        <v>16</v>
      </c>
      <c r="E2310" s="24" t="s">
        <v>12</v>
      </c>
      <c r="F2310" s="24">
        <v>10750</v>
      </c>
      <c r="G2310" s="24">
        <v>10750</v>
      </c>
      <c r="H2310" s="24" t="str">
        <f t="shared" si="36"/>
        <v>2004_IBS_16</v>
      </c>
      <c r="I2310" s="24">
        <f>VLOOKUP(H2310,inTHLBdata!A:H,7,FALSE)</f>
        <v>250</v>
      </c>
      <c r="J2310" s="24">
        <f>VLOOKUP(H2310,inTHLBdata!A:H,8,FALSE)</f>
        <v>250</v>
      </c>
      <c r="N2310" s="24"/>
    </row>
    <row r="2311" spans="1:14">
      <c r="A2311" s="24">
        <v>2004</v>
      </c>
      <c r="B2311" s="24" t="s">
        <v>186</v>
      </c>
      <c r="C2311" t="str">
        <f>VLOOKUP(B2311,'FHF LUT'!$A$5:$H$81,2,FALSE)</f>
        <v>Spruce Beetle</v>
      </c>
      <c r="D2311" s="24">
        <v>17</v>
      </c>
      <c r="E2311" s="24" t="s">
        <v>32</v>
      </c>
      <c r="F2311" s="24">
        <v>28874</v>
      </c>
      <c r="G2311" s="24">
        <v>28874</v>
      </c>
      <c r="H2311" s="24" t="str">
        <f t="shared" si="36"/>
        <v>2004_IBS_17</v>
      </c>
      <c r="I2311" s="24">
        <f>VLOOKUP(H2311,inTHLBdata!A:H,7,FALSE)</f>
        <v>2025</v>
      </c>
      <c r="J2311" s="24">
        <f>VLOOKUP(H2311,inTHLBdata!A:H,8,FALSE)</f>
        <v>2025</v>
      </c>
      <c r="N2311" s="24"/>
    </row>
    <row r="2312" spans="1:14">
      <c r="A2312" s="24">
        <v>2004</v>
      </c>
      <c r="B2312" s="24" t="s">
        <v>186</v>
      </c>
      <c r="C2312" t="str">
        <f>VLOOKUP(B2312,'FHF LUT'!$A$5:$H$81,2,FALSE)</f>
        <v>Spruce Beetle</v>
      </c>
      <c r="D2312" s="24">
        <v>18</v>
      </c>
      <c r="E2312" s="24" t="s">
        <v>15</v>
      </c>
      <c r="F2312" s="24">
        <v>70</v>
      </c>
      <c r="G2312" s="24">
        <v>70</v>
      </c>
      <c r="H2312" s="24" t="str">
        <f t="shared" si="36"/>
        <v>2004_IBS_18</v>
      </c>
      <c r="I2312" s="24">
        <f>VLOOKUP(H2312,inTHLBdata!A:H,7,FALSE)</f>
        <v>0</v>
      </c>
      <c r="J2312" s="24">
        <f>VLOOKUP(H2312,inTHLBdata!A:H,8,FALSE)</f>
        <v>0</v>
      </c>
      <c r="N2312" s="24"/>
    </row>
    <row r="2313" spans="1:14">
      <c r="A2313" s="24">
        <v>2004</v>
      </c>
      <c r="B2313" s="24" t="s">
        <v>186</v>
      </c>
      <c r="C2313" t="str">
        <f>VLOOKUP(B2313,'FHF LUT'!$A$5:$H$81,2,FALSE)</f>
        <v>Spruce Beetle</v>
      </c>
      <c r="D2313" s="24">
        <v>20</v>
      </c>
      <c r="E2313" s="24" t="s">
        <v>6</v>
      </c>
      <c r="F2313" s="24">
        <v>7199</v>
      </c>
      <c r="G2313" s="24">
        <v>6537</v>
      </c>
      <c r="H2313" s="24" t="str">
        <f t="shared" si="36"/>
        <v>2004_IBS_20</v>
      </c>
      <c r="I2313" s="24">
        <f>VLOOKUP(H2313,inTHLBdata!A:H,7,FALSE)</f>
        <v>3528</v>
      </c>
      <c r="J2313" s="24">
        <f>VLOOKUP(H2313,inTHLBdata!A:H,8,FALSE)</f>
        <v>2900</v>
      </c>
      <c r="N2313" s="24"/>
    </row>
    <row r="2314" spans="1:14">
      <c r="A2314" s="24">
        <v>2004</v>
      </c>
      <c r="B2314" s="24" t="s">
        <v>186</v>
      </c>
      <c r="C2314" t="str">
        <f>VLOOKUP(B2314,'FHF LUT'!$A$5:$H$81,2,FALSE)</f>
        <v>Spruce Beetle</v>
      </c>
      <c r="D2314" s="24">
        <v>22</v>
      </c>
      <c r="E2314" s="24" t="s">
        <v>19</v>
      </c>
      <c r="F2314" s="24">
        <v>41015</v>
      </c>
      <c r="G2314" s="24">
        <v>40945</v>
      </c>
      <c r="H2314" s="24" t="str">
        <f t="shared" si="36"/>
        <v>2004_IBS_22</v>
      </c>
      <c r="I2314" s="24">
        <f>VLOOKUP(H2314,inTHLBdata!A:H,7,FALSE)</f>
        <v>1026</v>
      </c>
      <c r="J2314" s="24">
        <f>VLOOKUP(H2314,inTHLBdata!A:H,8,FALSE)</f>
        <v>956</v>
      </c>
      <c r="N2314" s="24"/>
    </row>
    <row r="2315" spans="1:14">
      <c r="A2315" s="24">
        <v>2004</v>
      </c>
      <c r="B2315" s="24" t="s">
        <v>186</v>
      </c>
      <c r="C2315" t="str">
        <f>VLOOKUP(B2315,'FHF LUT'!$A$5:$H$81,2,FALSE)</f>
        <v>Spruce Beetle</v>
      </c>
      <c r="D2315" s="24">
        <v>23</v>
      </c>
      <c r="E2315" s="24" t="s">
        <v>27</v>
      </c>
      <c r="F2315" s="24">
        <v>1069123</v>
      </c>
      <c r="G2315" s="24">
        <v>938617</v>
      </c>
      <c r="H2315" s="24" t="str">
        <f t="shared" si="36"/>
        <v>2004_IBS_23</v>
      </c>
      <c r="I2315" s="24">
        <f>VLOOKUP(H2315,inTHLBdata!A:H,7,FALSE)</f>
        <v>639306</v>
      </c>
      <c r="J2315" s="24">
        <f>VLOOKUP(H2315,inTHLBdata!A:H,8,FALSE)</f>
        <v>519940</v>
      </c>
      <c r="N2315" s="24"/>
    </row>
    <row r="2316" spans="1:14">
      <c r="A2316" s="24">
        <v>2004</v>
      </c>
      <c r="B2316" s="24" t="s">
        <v>186</v>
      </c>
      <c r="C2316" t="str">
        <f>VLOOKUP(B2316,'FHF LUT'!$A$5:$H$81,2,FALSE)</f>
        <v>Spruce Beetle</v>
      </c>
      <c r="D2316" s="24">
        <v>24</v>
      </c>
      <c r="E2316" s="24" t="s">
        <v>17</v>
      </c>
      <c r="F2316" s="24">
        <v>18652</v>
      </c>
      <c r="G2316" s="24">
        <v>14765</v>
      </c>
      <c r="H2316" s="24" t="str">
        <f t="shared" si="36"/>
        <v>2004_IBS_24</v>
      </c>
      <c r="I2316" s="24">
        <f>VLOOKUP(H2316,inTHLBdata!A:H,7,FALSE)</f>
        <v>7190</v>
      </c>
      <c r="J2316" s="24">
        <f>VLOOKUP(H2316,inTHLBdata!A:H,8,FALSE)</f>
        <v>5843</v>
      </c>
      <c r="N2316" s="24"/>
    </row>
    <row r="2317" spans="1:14">
      <c r="A2317" s="24">
        <v>2004</v>
      </c>
      <c r="B2317" s="24" t="s">
        <v>186</v>
      </c>
      <c r="C2317" t="str">
        <f>VLOOKUP(B2317,'FHF LUT'!$A$5:$H$81,2,FALSE)</f>
        <v>Spruce Beetle</v>
      </c>
      <c r="D2317" s="24">
        <v>25</v>
      </c>
      <c r="E2317" s="24" t="s">
        <v>23</v>
      </c>
      <c r="F2317" s="24">
        <v>0</v>
      </c>
      <c r="G2317" s="24">
        <v>0</v>
      </c>
      <c r="H2317" s="24" t="str">
        <f t="shared" si="36"/>
        <v>2004_IBS_25</v>
      </c>
      <c r="I2317" s="24">
        <f>VLOOKUP(H2317,inTHLBdata!A:H,7,FALSE)</f>
        <v>0</v>
      </c>
      <c r="J2317" s="24">
        <f>VLOOKUP(H2317,inTHLBdata!A:H,8,FALSE)</f>
        <v>0</v>
      </c>
      <c r="N2317" s="24"/>
    </row>
    <row r="2318" spans="1:14">
      <c r="A2318" s="24">
        <v>2004</v>
      </c>
      <c r="B2318" s="24" t="s">
        <v>186</v>
      </c>
      <c r="C2318" t="str">
        <f>VLOOKUP(B2318,'FHF LUT'!$A$5:$H$81,2,FALSE)</f>
        <v>Spruce Beetle</v>
      </c>
      <c r="D2318" s="24">
        <v>26</v>
      </c>
      <c r="E2318" s="24" t="s">
        <v>14</v>
      </c>
      <c r="F2318" s="24">
        <v>87200</v>
      </c>
      <c r="G2318" s="24">
        <v>82166</v>
      </c>
      <c r="H2318" s="24" t="str">
        <f t="shared" si="36"/>
        <v>2004_IBS_26</v>
      </c>
      <c r="I2318" s="24">
        <f>VLOOKUP(H2318,inTHLBdata!A:H,7,FALSE)</f>
        <v>11214</v>
      </c>
      <c r="J2318" s="24">
        <f>VLOOKUP(H2318,inTHLBdata!A:H,8,FALSE)</f>
        <v>7581</v>
      </c>
      <c r="N2318" s="24"/>
    </row>
    <row r="2319" spans="1:14">
      <c r="A2319" s="24">
        <v>2004</v>
      </c>
      <c r="B2319" s="24" t="s">
        <v>186</v>
      </c>
      <c r="C2319" t="str">
        <f>VLOOKUP(B2319,'FHF LUT'!$A$5:$H$81,2,FALSE)</f>
        <v>Spruce Beetle</v>
      </c>
      <c r="D2319" s="24">
        <v>27</v>
      </c>
      <c r="E2319" s="24" t="s">
        <v>21</v>
      </c>
      <c r="F2319" s="24">
        <v>0</v>
      </c>
      <c r="G2319" s="24">
        <v>0</v>
      </c>
      <c r="H2319" s="24" t="str">
        <f t="shared" si="36"/>
        <v>2004_IBS_27</v>
      </c>
      <c r="I2319" s="24">
        <f>VLOOKUP(H2319,inTHLBdata!A:H,7,FALSE)</f>
        <v>0</v>
      </c>
      <c r="J2319" s="24">
        <f>VLOOKUP(H2319,inTHLBdata!A:H,8,FALSE)</f>
        <v>0</v>
      </c>
      <c r="N2319" s="24"/>
    </row>
    <row r="2320" spans="1:14">
      <c r="A2320" s="24">
        <v>2004</v>
      </c>
      <c r="B2320" s="24" t="s">
        <v>186</v>
      </c>
      <c r="C2320" t="str">
        <f>VLOOKUP(B2320,'FHF LUT'!$A$5:$H$81,2,FALSE)</f>
        <v>Spruce Beetle</v>
      </c>
      <c r="D2320" s="24">
        <v>29</v>
      </c>
      <c r="E2320" s="24" t="s">
        <v>9</v>
      </c>
      <c r="F2320" s="24">
        <v>1359977</v>
      </c>
      <c r="G2320" s="24">
        <v>1196657</v>
      </c>
      <c r="H2320" s="24" t="str">
        <f t="shared" si="36"/>
        <v>2004_IBS_29</v>
      </c>
      <c r="I2320" s="24">
        <f>VLOOKUP(H2320,inTHLBdata!A:H,7,FALSE)</f>
        <v>453977</v>
      </c>
      <c r="J2320" s="24">
        <f>VLOOKUP(H2320,inTHLBdata!A:H,8,FALSE)</f>
        <v>318151</v>
      </c>
      <c r="N2320" s="24"/>
    </row>
    <row r="2321" spans="1:14">
      <c r="A2321" s="24">
        <v>2004</v>
      </c>
      <c r="B2321" s="24" t="s">
        <v>186</v>
      </c>
      <c r="C2321" t="str">
        <f>VLOOKUP(B2321,'FHF LUT'!$A$5:$H$81,2,FALSE)</f>
        <v>Spruce Beetle</v>
      </c>
      <c r="D2321" s="24">
        <v>30</v>
      </c>
      <c r="E2321" s="24" t="s">
        <v>35</v>
      </c>
      <c r="F2321" s="24">
        <v>1036</v>
      </c>
      <c r="G2321" s="24">
        <v>1036</v>
      </c>
      <c r="H2321" s="24" t="str">
        <f t="shared" si="36"/>
        <v>2004_IBS_30</v>
      </c>
      <c r="I2321" s="24">
        <f>VLOOKUP(H2321,inTHLBdata!A:H,7,FALSE)</f>
        <v>130</v>
      </c>
      <c r="J2321" s="24">
        <f>VLOOKUP(H2321,inTHLBdata!A:H,8,FALSE)</f>
        <v>130</v>
      </c>
      <c r="N2321" s="24"/>
    </row>
    <row r="2322" spans="1:14">
      <c r="A2322" s="24">
        <v>2004</v>
      </c>
      <c r="B2322" s="24" t="s">
        <v>186</v>
      </c>
      <c r="C2322" t="str">
        <f>VLOOKUP(B2322,'FHF LUT'!$A$5:$H$81,2,FALSE)</f>
        <v>Spruce Beetle</v>
      </c>
      <c r="D2322" s="24">
        <v>31</v>
      </c>
      <c r="E2322" s="24" t="s">
        <v>34</v>
      </c>
      <c r="F2322" s="24">
        <v>0</v>
      </c>
      <c r="G2322" s="24">
        <v>0</v>
      </c>
      <c r="H2322" s="24" t="str">
        <f t="shared" si="36"/>
        <v>2004_IBS_31</v>
      </c>
      <c r="I2322" s="24">
        <f>VLOOKUP(H2322,inTHLBdata!A:H,7,FALSE)</f>
        <v>0</v>
      </c>
      <c r="J2322" s="24">
        <f>VLOOKUP(H2322,inTHLBdata!A:H,8,FALSE)</f>
        <v>0</v>
      </c>
      <c r="N2322" s="24"/>
    </row>
    <row r="2323" spans="1:14">
      <c r="A2323" s="24">
        <v>2004</v>
      </c>
      <c r="B2323" s="24" t="s">
        <v>186</v>
      </c>
      <c r="C2323" t="str">
        <f>VLOOKUP(B2323,'FHF LUT'!$A$5:$H$81,2,FALSE)</f>
        <v>Spruce Beetle</v>
      </c>
      <c r="D2323" s="24">
        <v>38</v>
      </c>
      <c r="E2323" s="24" t="s">
        <v>8</v>
      </c>
      <c r="F2323" s="24">
        <v>0</v>
      </c>
      <c r="G2323" s="24">
        <v>0</v>
      </c>
      <c r="H2323" s="24" t="str">
        <f t="shared" si="36"/>
        <v>2004_IBS_38</v>
      </c>
      <c r="I2323" s="24">
        <f>VLOOKUP(H2323,inTHLBdata!A:H,7,FALSE)</f>
        <v>0</v>
      </c>
      <c r="J2323" s="24">
        <f>VLOOKUP(H2323,inTHLBdata!A:H,8,FALSE)</f>
        <v>0</v>
      </c>
      <c r="N2323" s="24"/>
    </row>
    <row r="2324" spans="1:14">
      <c r="A2324" s="24">
        <v>2004</v>
      </c>
      <c r="B2324" s="24" t="s">
        <v>186</v>
      </c>
      <c r="C2324" t="str">
        <f>VLOOKUP(B2324,'FHF LUT'!$A$5:$H$81,2,FALSE)</f>
        <v>Spruce Beetle</v>
      </c>
      <c r="D2324" s="24">
        <v>39</v>
      </c>
      <c r="E2324" s="24" t="s">
        <v>36</v>
      </c>
      <c r="F2324" s="24">
        <v>0</v>
      </c>
      <c r="G2324" s="24">
        <v>0</v>
      </c>
      <c r="H2324" s="24" t="str">
        <f t="shared" si="36"/>
        <v>2004_IBS_39</v>
      </c>
      <c r="I2324" s="24">
        <f>VLOOKUP(H2324,inTHLBdata!A:H,7,FALSE)</f>
        <v>0</v>
      </c>
      <c r="J2324" s="24">
        <f>VLOOKUP(H2324,inTHLBdata!A:H,8,FALSE)</f>
        <v>0</v>
      </c>
      <c r="N2324" s="24"/>
    </row>
    <row r="2325" spans="1:14">
      <c r="A2325" s="24">
        <v>2004</v>
      </c>
      <c r="B2325" s="24" t="s">
        <v>186</v>
      </c>
      <c r="C2325" t="str">
        <f>VLOOKUP(B2325,'FHF LUT'!$A$5:$H$81,2,FALSE)</f>
        <v>Spruce Beetle</v>
      </c>
      <c r="D2325" s="24">
        <v>40</v>
      </c>
      <c r="E2325" s="24" t="s">
        <v>31</v>
      </c>
      <c r="F2325" s="24">
        <v>59362</v>
      </c>
      <c r="G2325" s="24">
        <v>59362</v>
      </c>
      <c r="H2325" s="24" t="str">
        <f t="shared" si="36"/>
        <v>2004_IBS_40</v>
      </c>
      <c r="I2325" s="24">
        <f>VLOOKUP(H2325,inTHLBdata!A:H,7,FALSE)</f>
        <v>30302</v>
      </c>
      <c r="J2325" s="24">
        <f>VLOOKUP(H2325,inTHLBdata!A:H,8,FALSE)</f>
        <v>30302</v>
      </c>
      <c r="N2325" s="24"/>
    </row>
    <row r="2326" spans="1:14">
      <c r="A2326" s="24">
        <v>2004</v>
      </c>
      <c r="B2326" s="24" t="s">
        <v>186</v>
      </c>
      <c r="C2326" t="str">
        <f>VLOOKUP(B2326,'FHF LUT'!$A$5:$H$81,2,FALSE)</f>
        <v>Spruce Beetle</v>
      </c>
      <c r="D2326" s="24">
        <v>41</v>
      </c>
      <c r="E2326" s="24" t="s">
        <v>26</v>
      </c>
      <c r="F2326" s="24">
        <v>2366</v>
      </c>
      <c r="G2326" s="24">
        <v>2253</v>
      </c>
      <c r="H2326" s="24" t="str">
        <f t="shared" si="36"/>
        <v>2004_IBS_41</v>
      </c>
      <c r="I2326" s="24">
        <f>VLOOKUP(H2326,inTHLBdata!A:H,7,FALSE)</f>
        <v>361</v>
      </c>
      <c r="J2326" s="24">
        <f>VLOOKUP(H2326,inTHLBdata!A:H,8,FALSE)</f>
        <v>346</v>
      </c>
      <c r="N2326" s="24"/>
    </row>
    <row r="2327" spans="1:14">
      <c r="A2327" s="24">
        <v>2004</v>
      </c>
      <c r="B2327" s="24" t="s">
        <v>186</v>
      </c>
      <c r="C2327" t="str">
        <f>VLOOKUP(B2327,'FHF LUT'!$A$5:$H$81,2,FALSE)</f>
        <v>Spruce Beetle</v>
      </c>
      <c r="D2327" s="24">
        <v>43</v>
      </c>
      <c r="E2327" s="24" t="s">
        <v>20</v>
      </c>
      <c r="F2327" s="24">
        <v>0</v>
      </c>
      <c r="G2327" s="24">
        <v>0</v>
      </c>
      <c r="H2327" s="24" t="str">
        <f t="shared" si="36"/>
        <v>2004_IBS_43</v>
      </c>
      <c r="I2327" s="24">
        <f>VLOOKUP(H2327,inTHLBdata!A:H,7,FALSE)</f>
        <v>0</v>
      </c>
      <c r="J2327" s="24">
        <f>VLOOKUP(H2327,inTHLBdata!A:H,8,FALSE)</f>
        <v>0</v>
      </c>
      <c r="N2327" s="24"/>
    </row>
    <row r="2328" spans="1:14">
      <c r="A2328" s="24">
        <v>2004</v>
      </c>
      <c r="B2328" s="24" t="s">
        <v>186</v>
      </c>
      <c r="C2328" t="str">
        <f>VLOOKUP(B2328,'FHF LUT'!$A$5:$H$81,2,FALSE)</f>
        <v>Spruce Beetle</v>
      </c>
      <c r="D2328" s="24">
        <v>44</v>
      </c>
      <c r="E2328" s="24" t="s">
        <v>3</v>
      </c>
      <c r="F2328" s="24">
        <v>0</v>
      </c>
      <c r="G2328" s="24">
        <v>0</v>
      </c>
      <c r="H2328" s="24" t="str">
        <f t="shared" si="36"/>
        <v>2004_IBS_44</v>
      </c>
      <c r="I2328" s="24">
        <f>VLOOKUP(H2328,inTHLBdata!A:H,7,FALSE)</f>
        <v>0</v>
      </c>
      <c r="J2328" s="24">
        <f>VLOOKUP(H2328,inTHLBdata!A:H,8,FALSE)</f>
        <v>0</v>
      </c>
      <c r="N2328" s="24"/>
    </row>
    <row r="2329" spans="1:14">
      <c r="A2329" s="24">
        <v>2004</v>
      </c>
      <c r="B2329" s="24" t="s">
        <v>186</v>
      </c>
      <c r="C2329" t="str">
        <f>VLOOKUP(B2329,'FHF LUT'!$A$5:$H$81,2,FALSE)</f>
        <v>Spruce Beetle</v>
      </c>
      <c r="D2329" s="24">
        <v>45</v>
      </c>
      <c r="E2329" s="24" t="s">
        <v>5</v>
      </c>
      <c r="F2329" s="24">
        <v>3915</v>
      </c>
      <c r="G2329" s="24">
        <v>3149</v>
      </c>
      <c r="H2329" s="24" t="str">
        <f t="shared" si="36"/>
        <v>2004_IBS_45</v>
      </c>
      <c r="I2329" s="24">
        <f>VLOOKUP(H2329,inTHLBdata!A:H,7,FALSE)</f>
        <v>3569</v>
      </c>
      <c r="J2329" s="24">
        <f>VLOOKUP(H2329,inTHLBdata!A:H,8,FALSE)</f>
        <v>2831</v>
      </c>
      <c r="N2329" s="24"/>
    </row>
    <row r="2330" spans="1:14">
      <c r="A2330" s="24">
        <v>2004</v>
      </c>
      <c r="B2330" s="24" t="s">
        <v>186</v>
      </c>
      <c r="C2330" t="str">
        <f>VLOOKUP(B2330,'FHF LUT'!$A$5:$H$81,2,FALSE)</f>
        <v>Spruce Beetle</v>
      </c>
      <c r="D2330" s="24">
        <v>46</v>
      </c>
      <c r="E2330" s="24" t="s">
        <v>234</v>
      </c>
      <c r="F2330" s="24">
        <v>25596</v>
      </c>
      <c r="G2330" s="24">
        <v>25596</v>
      </c>
      <c r="H2330" s="24" t="str">
        <f t="shared" si="36"/>
        <v>2004_IBS_46</v>
      </c>
      <c r="I2330" s="24">
        <f>VLOOKUP(H2330,inTHLBdata!A:H,7,FALSE)</f>
        <v>7386</v>
      </c>
      <c r="J2330" s="24">
        <f>VLOOKUP(H2330,inTHLBdata!A:H,8,FALSE)</f>
        <v>7386</v>
      </c>
      <c r="N2330" s="24"/>
    </row>
    <row r="2331" spans="1:14">
      <c r="A2331" s="24">
        <v>2004</v>
      </c>
      <c r="B2331" s="24" t="s">
        <v>186</v>
      </c>
      <c r="C2331" t="str">
        <f>VLOOKUP(B2331,'FHF LUT'!$A$5:$H$81,2,FALSE)</f>
        <v>Spruce Beetle</v>
      </c>
      <c r="D2331" s="24">
        <v>47</v>
      </c>
      <c r="E2331" s="24" t="s">
        <v>233</v>
      </c>
      <c r="F2331" s="24">
        <v>0</v>
      </c>
      <c r="G2331" s="24">
        <v>0</v>
      </c>
      <c r="H2331" s="24" t="str">
        <f t="shared" si="36"/>
        <v>2004_IBS_47</v>
      </c>
      <c r="I2331" s="24">
        <f>VLOOKUP(H2331,inTHLBdata!A:H,7,FALSE)</f>
        <v>0</v>
      </c>
      <c r="J2331" s="24">
        <f>VLOOKUP(H2331,inTHLBdata!A:H,8,FALSE)</f>
        <v>0</v>
      </c>
      <c r="N2331" s="24"/>
    </row>
    <row r="2332" spans="1:14">
      <c r="A2332" s="24">
        <v>2004</v>
      </c>
      <c r="B2332" s="24" t="s">
        <v>186</v>
      </c>
      <c r="C2332" t="str">
        <f>VLOOKUP(B2332,'FHF LUT'!$A$5:$H$81,2,FALSE)</f>
        <v>Spruce Beetle</v>
      </c>
      <c r="D2332" s="24">
        <v>48</v>
      </c>
      <c r="E2332" s="24" t="s">
        <v>235</v>
      </c>
      <c r="F2332" s="24">
        <v>0</v>
      </c>
      <c r="G2332" s="24">
        <v>0</v>
      </c>
      <c r="H2332" s="24" t="str">
        <f t="shared" si="36"/>
        <v>2004_IBS_48</v>
      </c>
      <c r="I2332" s="24">
        <f>VLOOKUP(H2332,inTHLBdata!A:H,7,FALSE)</f>
        <v>0</v>
      </c>
      <c r="J2332" s="24">
        <f>VLOOKUP(H2332,inTHLBdata!A:H,8,FALSE)</f>
        <v>0</v>
      </c>
      <c r="N2332" s="24"/>
    </row>
    <row r="2333" spans="1:14">
      <c r="A2333" s="24">
        <v>2004</v>
      </c>
      <c r="B2333" s="24" t="s">
        <v>187</v>
      </c>
      <c r="C2333" t="str">
        <f>VLOOKUP(B2333,'FHF LUT'!$A$5:$H$81,2,FALSE)</f>
        <v>Western Pine Beetle</v>
      </c>
      <c r="D2333" s="24">
        <v>1</v>
      </c>
      <c r="E2333" s="24" t="s">
        <v>10</v>
      </c>
      <c r="F2333" s="24">
        <v>0</v>
      </c>
      <c r="G2333" s="24">
        <v>0</v>
      </c>
      <c r="H2333" s="24" t="str">
        <f t="shared" si="36"/>
        <v>2004_IBW_1</v>
      </c>
      <c r="I2333" s="24">
        <f>VLOOKUP(H2333,inTHLBdata!A:H,7,FALSE)</f>
        <v>0</v>
      </c>
      <c r="J2333" s="24">
        <f>VLOOKUP(H2333,inTHLBdata!A:H,8,FALSE)</f>
        <v>0</v>
      </c>
      <c r="N2333" s="24"/>
    </row>
    <row r="2334" spans="1:14">
      <c r="A2334" s="24">
        <v>2004</v>
      </c>
      <c r="B2334" s="24" t="s">
        <v>187</v>
      </c>
      <c r="C2334" t="str">
        <f>VLOOKUP(B2334,'FHF LUT'!$A$5:$H$81,2,FALSE)</f>
        <v>Western Pine Beetle</v>
      </c>
      <c r="D2334" s="24">
        <v>2</v>
      </c>
      <c r="E2334" s="24" t="s">
        <v>22</v>
      </c>
      <c r="F2334" s="24">
        <v>0</v>
      </c>
      <c r="G2334" s="24">
        <v>0</v>
      </c>
      <c r="H2334" s="24" t="str">
        <f t="shared" si="36"/>
        <v>2004_IBW_2</v>
      </c>
      <c r="I2334" s="24">
        <f>VLOOKUP(H2334,inTHLBdata!A:H,7,FALSE)</f>
        <v>0</v>
      </c>
      <c r="J2334" s="24">
        <f>VLOOKUP(H2334,inTHLBdata!A:H,8,FALSE)</f>
        <v>0</v>
      </c>
      <c r="N2334" s="24"/>
    </row>
    <row r="2335" spans="1:14">
      <c r="A2335" s="24">
        <v>2004</v>
      </c>
      <c r="B2335" s="24" t="s">
        <v>187</v>
      </c>
      <c r="C2335" t="str">
        <f>VLOOKUP(B2335,'FHF LUT'!$A$5:$H$81,2,FALSE)</f>
        <v>Western Pine Beetle</v>
      </c>
      <c r="D2335" s="24">
        <v>3</v>
      </c>
      <c r="E2335" s="24" t="s">
        <v>13</v>
      </c>
      <c r="F2335" s="24">
        <v>0</v>
      </c>
      <c r="G2335" s="24">
        <v>0</v>
      </c>
      <c r="H2335" s="24" t="str">
        <f t="shared" si="36"/>
        <v>2004_IBW_3</v>
      </c>
      <c r="I2335" s="24">
        <f>VLOOKUP(H2335,inTHLBdata!A:H,7,FALSE)</f>
        <v>0</v>
      </c>
      <c r="J2335" s="24">
        <f>VLOOKUP(H2335,inTHLBdata!A:H,8,FALSE)</f>
        <v>0</v>
      </c>
      <c r="N2335" s="24"/>
    </row>
    <row r="2336" spans="1:14">
      <c r="A2336" s="24">
        <v>2004</v>
      </c>
      <c r="B2336" s="24" t="s">
        <v>187</v>
      </c>
      <c r="C2336" t="str">
        <f>VLOOKUP(B2336,'FHF LUT'!$A$5:$H$81,2,FALSE)</f>
        <v>Western Pine Beetle</v>
      </c>
      <c r="D2336" s="24">
        <v>4</v>
      </c>
      <c r="E2336" s="24" t="s">
        <v>28</v>
      </c>
      <c r="F2336" s="24">
        <v>0</v>
      </c>
      <c r="G2336" s="24">
        <v>0</v>
      </c>
      <c r="H2336" s="24" t="str">
        <f t="shared" si="36"/>
        <v>2004_IBW_4</v>
      </c>
      <c r="I2336" s="24">
        <f>VLOOKUP(H2336,inTHLBdata!A:H,7,FALSE)</f>
        <v>0</v>
      </c>
      <c r="J2336" s="24">
        <f>VLOOKUP(H2336,inTHLBdata!A:H,8,FALSE)</f>
        <v>0</v>
      </c>
      <c r="N2336" s="24"/>
    </row>
    <row r="2337" spans="1:14">
      <c r="A2337" s="24">
        <v>2004</v>
      </c>
      <c r="B2337" s="24" t="s">
        <v>187</v>
      </c>
      <c r="C2337" t="str">
        <f>VLOOKUP(B2337,'FHF LUT'!$A$5:$H$81,2,FALSE)</f>
        <v>Western Pine Beetle</v>
      </c>
      <c r="D2337" s="24">
        <v>5</v>
      </c>
      <c r="E2337" s="24" t="s">
        <v>16</v>
      </c>
      <c r="F2337" s="24">
        <v>502</v>
      </c>
      <c r="G2337" s="24">
        <v>56</v>
      </c>
      <c r="H2337" s="24" t="str">
        <f t="shared" si="36"/>
        <v>2004_IBW_5</v>
      </c>
      <c r="I2337" s="24">
        <f>VLOOKUP(H2337,inTHLBdata!A:H,7,FALSE)</f>
        <v>706</v>
      </c>
      <c r="J2337" s="24">
        <f>VLOOKUP(H2337,inTHLBdata!A:H,8,FALSE)</f>
        <v>74</v>
      </c>
      <c r="N2337" s="24"/>
    </row>
    <row r="2338" spans="1:14">
      <c r="A2338" s="24">
        <v>2004</v>
      </c>
      <c r="B2338" s="24" t="s">
        <v>187</v>
      </c>
      <c r="C2338" t="str">
        <f>VLOOKUP(B2338,'FHF LUT'!$A$5:$H$81,2,FALSE)</f>
        <v>Western Pine Beetle</v>
      </c>
      <c r="D2338" s="24">
        <v>7</v>
      </c>
      <c r="E2338" s="24" t="s">
        <v>25</v>
      </c>
      <c r="F2338" s="24">
        <v>0</v>
      </c>
      <c r="G2338" s="24">
        <v>0</v>
      </c>
      <c r="H2338" s="24" t="str">
        <f t="shared" si="36"/>
        <v>2004_IBW_7</v>
      </c>
      <c r="I2338" s="24">
        <f>VLOOKUP(H2338,inTHLBdata!A:H,7,FALSE)</f>
        <v>0</v>
      </c>
      <c r="J2338" s="24">
        <f>VLOOKUP(H2338,inTHLBdata!A:H,8,FALSE)</f>
        <v>0</v>
      </c>
      <c r="N2338" s="24"/>
    </row>
    <row r="2339" spans="1:14">
      <c r="A2339" s="24">
        <v>2004</v>
      </c>
      <c r="B2339" s="24" t="s">
        <v>187</v>
      </c>
      <c r="C2339" t="str">
        <f>VLOOKUP(B2339,'FHF LUT'!$A$5:$H$81,2,FALSE)</f>
        <v>Western Pine Beetle</v>
      </c>
      <c r="D2339" s="24">
        <v>8</v>
      </c>
      <c r="E2339" s="24" t="s">
        <v>29</v>
      </c>
      <c r="F2339" s="24">
        <v>0</v>
      </c>
      <c r="G2339" s="24">
        <v>0</v>
      </c>
      <c r="H2339" s="24" t="str">
        <f t="shared" si="36"/>
        <v>2004_IBW_8</v>
      </c>
      <c r="I2339" s="24">
        <f>VLOOKUP(H2339,inTHLBdata!A:H,7,FALSE)</f>
        <v>0</v>
      </c>
      <c r="J2339" s="24">
        <f>VLOOKUP(H2339,inTHLBdata!A:H,8,FALSE)</f>
        <v>0</v>
      </c>
      <c r="N2339" s="24"/>
    </row>
    <row r="2340" spans="1:14">
      <c r="A2340" s="24">
        <v>2004</v>
      </c>
      <c r="B2340" s="24" t="s">
        <v>187</v>
      </c>
      <c r="C2340" t="str">
        <f>VLOOKUP(B2340,'FHF LUT'!$A$5:$H$81,2,FALSE)</f>
        <v>Western Pine Beetle</v>
      </c>
      <c r="D2340" s="24">
        <v>9</v>
      </c>
      <c r="E2340" s="24" t="s">
        <v>7</v>
      </c>
      <c r="F2340" s="24">
        <v>48</v>
      </c>
      <c r="G2340" s="24">
        <v>48</v>
      </c>
      <c r="H2340" s="24" t="str">
        <f t="shared" si="36"/>
        <v>2004_IBW_9</v>
      </c>
      <c r="I2340" s="24">
        <f>VLOOKUP(H2340,inTHLBdata!A:H,7,FALSE)</f>
        <v>3</v>
      </c>
      <c r="J2340" s="24">
        <f>VLOOKUP(H2340,inTHLBdata!A:H,8,FALSE)</f>
        <v>3</v>
      </c>
      <c r="N2340" s="24"/>
    </row>
    <row r="2341" spans="1:14">
      <c r="A2341" s="24">
        <v>2004</v>
      </c>
      <c r="B2341" s="24" t="s">
        <v>187</v>
      </c>
      <c r="C2341" t="str">
        <f>VLOOKUP(B2341,'FHF LUT'!$A$5:$H$81,2,FALSE)</f>
        <v>Western Pine Beetle</v>
      </c>
      <c r="D2341" s="24">
        <v>10</v>
      </c>
      <c r="E2341" s="24" t="s">
        <v>18</v>
      </c>
      <c r="F2341" s="24">
        <v>0</v>
      </c>
      <c r="G2341" s="24">
        <v>0</v>
      </c>
      <c r="H2341" s="24" t="str">
        <f t="shared" si="36"/>
        <v>2004_IBW_10</v>
      </c>
      <c r="I2341" s="24">
        <f>VLOOKUP(H2341,inTHLBdata!A:H,7,FALSE)</f>
        <v>0</v>
      </c>
      <c r="J2341" s="24">
        <f>VLOOKUP(H2341,inTHLBdata!A:H,8,FALSE)</f>
        <v>0</v>
      </c>
      <c r="N2341" s="24"/>
    </row>
    <row r="2342" spans="1:14">
      <c r="A2342" s="24">
        <v>2004</v>
      </c>
      <c r="B2342" s="24" t="s">
        <v>187</v>
      </c>
      <c r="C2342" t="str">
        <f>VLOOKUP(B2342,'FHF LUT'!$A$5:$H$81,2,FALSE)</f>
        <v>Western Pine Beetle</v>
      </c>
      <c r="D2342" s="24">
        <v>11</v>
      </c>
      <c r="E2342" s="24" t="s">
        <v>4</v>
      </c>
      <c r="F2342" s="24">
        <v>0</v>
      </c>
      <c r="G2342" s="24">
        <v>0</v>
      </c>
      <c r="H2342" s="24" t="str">
        <f t="shared" si="36"/>
        <v>2004_IBW_11</v>
      </c>
      <c r="I2342" s="24">
        <f>VLOOKUP(H2342,inTHLBdata!A:H,7,FALSE)</f>
        <v>0</v>
      </c>
      <c r="J2342" s="24">
        <f>VLOOKUP(H2342,inTHLBdata!A:H,8,FALSE)</f>
        <v>0</v>
      </c>
      <c r="N2342" s="24"/>
    </row>
    <row r="2343" spans="1:14">
      <c r="A2343" s="24">
        <v>2004</v>
      </c>
      <c r="B2343" s="24" t="s">
        <v>187</v>
      </c>
      <c r="C2343" t="str">
        <f>VLOOKUP(B2343,'FHF LUT'!$A$5:$H$81,2,FALSE)</f>
        <v>Western Pine Beetle</v>
      </c>
      <c r="D2343" s="24">
        <v>12</v>
      </c>
      <c r="E2343" s="24" t="s">
        <v>11</v>
      </c>
      <c r="F2343" s="24">
        <v>0</v>
      </c>
      <c r="G2343" s="24">
        <v>0</v>
      </c>
      <c r="H2343" s="24" t="str">
        <f t="shared" si="36"/>
        <v>2004_IBW_12</v>
      </c>
      <c r="I2343" s="24">
        <f>VLOOKUP(H2343,inTHLBdata!A:H,7,FALSE)</f>
        <v>0</v>
      </c>
      <c r="J2343" s="24">
        <f>VLOOKUP(H2343,inTHLBdata!A:H,8,FALSE)</f>
        <v>0</v>
      </c>
      <c r="N2343" s="24"/>
    </row>
    <row r="2344" spans="1:14">
      <c r="A2344" s="24">
        <v>2004</v>
      </c>
      <c r="B2344" s="24" t="s">
        <v>187</v>
      </c>
      <c r="C2344" t="str">
        <f>VLOOKUP(B2344,'FHF LUT'!$A$5:$H$81,2,FALSE)</f>
        <v>Western Pine Beetle</v>
      </c>
      <c r="D2344" s="24">
        <v>13</v>
      </c>
      <c r="E2344" s="24" t="s">
        <v>24</v>
      </c>
      <c r="F2344" s="24">
        <v>0</v>
      </c>
      <c r="G2344" s="24">
        <v>0</v>
      </c>
      <c r="H2344" s="24" t="str">
        <f t="shared" si="36"/>
        <v>2004_IBW_13</v>
      </c>
      <c r="I2344" s="24">
        <f>VLOOKUP(H2344,inTHLBdata!A:H,7,FALSE)</f>
        <v>0</v>
      </c>
      <c r="J2344" s="24">
        <f>VLOOKUP(H2344,inTHLBdata!A:H,8,FALSE)</f>
        <v>0</v>
      </c>
      <c r="N2344" s="24"/>
    </row>
    <row r="2345" spans="1:14">
      <c r="A2345" s="24">
        <v>2004</v>
      </c>
      <c r="B2345" s="24" t="s">
        <v>187</v>
      </c>
      <c r="C2345" t="str">
        <f>VLOOKUP(B2345,'FHF LUT'!$A$5:$H$81,2,FALSE)</f>
        <v>Western Pine Beetle</v>
      </c>
      <c r="D2345" s="24">
        <v>14</v>
      </c>
      <c r="E2345" s="24" t="s">
        <v>30</v>
      </c>
      <c r="F2345" s="24">
        <v>0</v>
      </c>
      <c r="G2345" s="24">
        <v>0</v>
      </c>
      <c r="H2345" s="24" t="str">
        <f t="shared" si="36"/>
        <v>2004_IBW_14</v>
      </c>
      <c r="I2345" s="24">
        <f>VLOOKUP(H2345,inTHLBdata!A:H,7,FALSE)</f>
        <v>0</v>
      </c>
      <c r="J2345" s="24">
        <f>VLOOKUP(H2345,inTHLBdata!A:H,8,FALSE)</f>
        <v>0</v>
      </c>
      <c r="N2345" s="24"/>
    </row>
    <row r="2346" spans="1:14">
      <c r="A2346" s="24">
        <v>2004</v>
      </c>
      <c r="B2346" s="24" t="s">
        <v>187</v>
      </c>
      <c r="C2346" t="str">
        <f>VLOOKUP(B2346,'FHF LUT'!$A$5:$H$81,2,FALSE)</f>
        <v>Western Pine Beetle</v>
      </c>
      <c r="D2346" s="24">
        <v>15</v>
      </c>
      <c r="E2346" s="24" t="s">
        <v>33</v>
      </c>
      <c r="F2346" s="24">
        <v>0</v>
      </c>
      <c r="G2346" s="24">
        <v>0</v>
      </c>
      <c r="H2346" s="24" t="str">
        <f t="shared" si="36"/>
        <v>2004_IBW_15</v>
      </c>
      <c r="I2346" s="24">
        <f>VLOOKUP(H2346,inTHLBdata!A:H,7,FALSE)</f>
        <v>0</v>
      </c>
      <c r="J2346" s="24">
        <f>VLOOKUP(H2346,inTHLBdata!A:H,8,FALSE)</f>
        <v>0</v>
      </c>
      <c r="N2346" s="24"/>
    </row>
    <row r="2347" spans="1:14">
      <c r="A2347" s="24">
        <v>2004</v>
      </c>
      <c r="B2347" s="24" t="s">
        <v>187</v>
      </c>
      <c r="C2347" t="str">
        <f>VLOOKUP(B2347,'FHF LUT'!$A$5:$H$81,2,FALSE)</f>
        <v>Western Pine Beetle</v>
      </c>
      <c r="D2347" s="24">
        <v>16</v>
      </c>
      <c r="E2347" s="24" t="s">
        <v>12</v>
      </c>
      <c r="F2347" s="24">
        <v>0</v>
      </c>
      <c r="G2347" s="24">
        <v>0</v>
      </c>
      <c r="H2347" s="24" t="str">
        <f t="shared" si="36"/>
        <v>2004_IBW_16</v>
      </c>
      <c r="I2347" s="24">
        <f>VLOOKUP(H2347,inTHLBdata!A:H,7,FALSE)</f>
        <v>0</v>
      </c>
      <c r="J2347" s="24">
        <f>VLOOKUP(H2347,inTHLBdata!A:H,8,FALSE)</f>
        <v>0</v>
      </c>
      <c r="N2347" s="24"/>
    </row>
    <row r="2348" spans="1:14">
      <c r="A2348" s="24">
        <v>2004</v>
      </c>
      <c r="B2348" s="24" t="s">
        <v>187</v>
      </c>
      <c r="C2348" t="str">
        <f>VLOOKUP(B2348,'FHF LUT'!$A$5:$H$81,2,FALSE)</f>
        <v>Western Pine Beetle</v>
      </c>
      <c r="D2348" s="24">
        <v>17</v>
      </c>
      <c r="E2348" s="24" t="s">
        <v>32</v>
      </c>
      <c r="F2348" s="24">
        <v>0</v>
      </c>
      <c r="G2348" s="24">
        <v>0</v>
      </c>
      <c r="H2348" s="24" t="str">
        <f t="shared" si="36"/>
        <v>2004_IBW_17</v>
      </c>
      <c r="I2348" s="24">
        <f>VLOOKUP(H2348,inTHLBdata!A:H,7,FALSE)</f>
        <v>0</v>
      </c>
      <c r="J2348" s="24">
        <f>VLOOKUP(H2348,inTHLBdata!A:H,8,FALSE)</f>
        <v>0</v>
      </c>
      <c r="N2348" s="24"/>
    </row>
    <row r="2349" spans="1:14">
      <c r="A2349" s="24">
        <v>2004</v>
      </c>
      <c r="B2349" s="24" t="s">
        <v>187</v>
      </c>
      <c r="C2349" t="str">
        <f>VLOOKUP(B2349,'FHF LUT'!$A$5:$H$81,2,FALSE)</f>
        <v>Western Pine Beetle</v>
      </c>
      <c r="D2349" s="24">
        <v>18</v>
      </c>
      <c r="E2349" s="24" t="s">
        <v>15</v>
      </c>
      <c r="F2349" s="24">
        <v>0</v>
      </c>
      <c r="G2349" s="24">
        <v>0</v>
      </c>
      <c r="H2349" s="24" t="str">
        <f t="shared" si="36"/>
        <v>2004_IBW_18</v>
      </c>
      <c r="I2349" s="24">
        <f>VLOOKUP(H2349,inTHLBdata!A:H,7,FALSE)</f>
        <v>0</v>
      </c>
      <c r="J2349" s="24">
        <f>VLOOKUP(H2349,inTHLBdata!A:H,8,FALSE)</f>
        <v>0</v>
      </c>
      <c r="N2349" s="24"/>
    </row>
    <row r="2350" spans="1:14">
      <c r="A2350" s="24">
        <v>2004</v>
      </c>
      <c r="B2350" s="24" t="s">
        <v>187</v>
      </c>
      <c r="C2350" t="str">
        <f>VLOOKUP(B2350,'FHF LUT'!$A$5:$H$81,2,FALSE)</f>
        <v>Western Pine Beetle</v>
      </c>
      <c r="D2350" s="24">
        <v>20</v>
      </c>
      <c r="E2350" s="24" t="s">
        <v>6</v>
      </c>
      <c r="F2350" s="24">
        <v>0</v>
      </c>
      <c r="G2350" s="24">
        <v>0</v>
      </c>
      <c r="H2350" s="24" t="str">
        <f t="shared" si="36"/>
        <v>2004_IBW_20</v>
      </c>
      <c r="I2350" s="24">
        <f>VLOOKUP(H2350,inTHLBdata!A:H,7,FALSE)</f>
        <v>0</v>
      </c>
      <c r="J2350" s="24">
        <f>VLOOKUP(H2350,inTHLBdata!A:H,8,FALSE)</f>
        <v>0</v>
      </c>
      <c r="N2350" s="24"/>
    </row>
    <row r="2351" spans="1:14">
      <c r="A2351" s="24">
        <v>2004</v>
      </c>
      <c r="B2351" s="24" t="s">
        <v>187</v>
      </c>
      <c r="C2351" t="str">
        <f>VLOOKUP(B2351,'FHF LUT'!$A$5:$H$81,2,FALSE)</f>
        <v>Western Pine Beetle</v>
      </c>
      <c r="D2351" s="24">
        <v>22</v>
      </c>
      <c r="E2351" s="24" t="s">
        <v>19</v>
      </c>
      <c r="F2351" s="24">
        <v>0</v>
      </c>
      <c r="G2351" s="24">
        <v>0</v>
      </c>
      <c r="H2351" s="24" t="str">
        <f t="shared" si="36"/>
        <v>2004_IBW_22</v>
      </c>
      <c r="I2351" s="24">
        <f>VLOOKUP(H2351,inTHLBdata!A:H,7,FALSE)</f>
        <v>0</v>
      </c>
      <c r="J2351" s="24">
        <f>VLOOKUP(H2351,inTHLBdata!A:H,8,FALSE)</f>
        <v>0</v>
      </c>
      <c r="N2351" s="24"/>
    </row>
    <row r="2352" spans="1:14">
      <c r="A2352" s="24">
        <v>2004</v>
      </c>
      <c r="B2352" s="24" t="s">
        <v>187</v>
      </c>
      <c r="C2352" t="str">
        <f>VLOOKUP(B2352,'FHF LUT'!$A$5:$H$81,2,FALSE)</f>
        <v>Western Pine Beetle</v>
      </c>
      <c r="D2352" s="24">
        <v>23</v>
      </c>
      <c r="E2352" s="24" t="s">
        <v>27</v>
      </c>
      <c r="F2352" s="24">
        <v>0</v>
      </c>
      <c r="G2352" s="24">
        <v>0</v>
      </c>
      <c r="H2352" s="24" t="str">
        <f t="shared" si="36"/>
        <v>2004_IBW_23</v>
      </c>
      <c r="I2352" s="24">
        <f>VLOOKUP(H2352,inTHLBdata!A:H,7,FALSE)</f>
        <v>0</v>
      </c>
      <c r="J2352" s="24">
        <f>VLOOKUP(H2352,inTHLBdata!A:H,8,FALSE)</f>
        <v>0</v>
      </c>
      <c r="N2352" s="24"/>
    </row>
    <row r="2353" spans="1:14">
      <c r="A2353" s="24">
        <v>2004</v>
      </c>
      <c r="B2353" s="24" t="s">
        <v>187</v>
      </c>
      <c r="C2353" t="str">
        <f>VLOOKUP(B2353,'FHF LUT'!$A$5:$H$81,2,FALSE)</f>
        <v>Western Pine Beetle</v>
      </c>
      <c r="D2353" s="24">
        <v>24</v>
      </c>
      <c r="E2353" s="24" t="s">
        <v>17</v>
      </c>
      <c r="F2353" s="24">
        <v>0</v>
      </c>
      <c r="G2353" s="24">
        <v>0</v>
      </c>
      <c r="H2353" s="24" t="str">
        <f t="shared" si="36"/>
        <v>2004_IBW_24</v>
      </c>
      <c r="I2353" s="24">
        <f>VLOOKUP(H2353,inTHLBdata!A:H,7,FALSE)</f>
        <v>0</v>
      </c>
      <c r="J2353" s="24">
        <f>VLOOKUP(H2353,inTHLBdata!A:H,8,FALSE)</f>
        <v>0</v>
      </c>
      <c r="N2353" s="24"/>
    </row>
    <row r="2354" spans="1:14">
      <c r="A2354" s="24">
        <v>2004</v>
      </c>
      <c r="B2354" s="24" t="s">
        <v>187</v>
      </c>
      <c r="C2354" t="str">
        <f>VLOOKUP(B2354,'FHF LUT'!$A$5:$H$81,2,FALSE)</f>
        <v>Western Pine Beetle</v>
      </c>
      <c r="D2354" s="24">
        <v>25</v>
      </c>
      <c r="E2354" s="24" t="s">
        <v>23</v>
      </c>
      <c r="F2354" s="24">
        <v>0</v>
      </c>
      <c r="G2354" s="24">
        <v>0</v>
      </c>
      <c r="H2354" s="24" t="str">
        <f t="shared" si="36"/>
        <v>2004_IBW_25</v>
      </c>
      <c r="I2354" s="24">
        <f>VLOOKUP(H2354,inTHLBdata!A:H,7,FALSE)</f>
        <v>0</v>
      </c>
      <c r="J2354" s="24">
        <f>VLOOKUP(H2354,inTHLBdata!A:H,8,FALSE)</f>
        <v>0</v>
      </c>
      <c r="N2354" s="24"/>
    </row>
    <row r="2355" spans="1:14">
      <c r="A2355" s="24">
        <v>2004</v>
      </c>
      <c r="B2355" s="24" t="s">
        <v>187</v>
      </c>
      <c r="C2355" t="str">
        <f>VLOOKUP(B2355,'FHF LUT'!$A$5:$H$81,2,FALSE)</f>
        <v>Western Pine Beetle</v>
      </c>
      <c r="D2355" s="24">
        <v>26</v>
      </c>
      <c r="E2355" s="24" t="s">
        <v>14</v>
      </c>
      <c r="F2355" s="24">
        <v>0</v>
      </c>
      <c r="G2355" s="24">
        <v>0</v>
      </c>
      <c r="H2355" s="24" t="str">
        <f t="shared" si="36"/>
        <v>2004_IBW_26</v>
      </c>
      <c r="I2355" s="24">
        <f>VLOOKUP(H2355,inTHLBdata!A:H,7,FALSE)</f>
        <v>0</v>
      </c>
      <c r="J2355" s="24">
        <f>VLOOKUP(H2355,inTHLBdata!A:H,8,FALSE)</f>
        <v>0</v>
      </c>
      <c r="N2355" s="24"/>
    </row>
    <row r="2356" spans="1:14">
      <c r="A2356" s="24">
        <v>2004</v>
      </c>
      <c r="B2356" s="24" t="s">
        <v>187</v>
      </c>
      <c r="C2356" t="str">
        <f>VLOOKUP(B2356,'FHF LUT'!$A$5:$H$81,2,FALSE)</f>
        <v>Western Pine Beetle</v>
      </c>
      <c r="D2356" s="24">
        <v>27</v>
      </c>
      <c r="E2356" s="24" t="s">
        <v>21</v>
      </c>
      <c r="F2356" s="24">
        <v>0</v>
      </c>
      <c r="G2356" s="24">
        <v>0</v>
      </c>
      <c r="H2356" s="24" t="str">
        <f t="shared" si="36"/>
        <v>2004_IBW_27</v>
      </c>
      <c r="I2356" s="24">
        <f>VLOOKUP(H2356,inTHLBdata!A:H,7,FALSE)</f>
        <v>0</v>
      </c>
      <c r="J2356" s="24">
        <f>VLOOKUP(H2356,inTHLBdata!A:H,8,FALSE)</f>
        <v>0</v>
      </c>
      <c r="N2356" s="24"/>
    </row>
    <row r="2357" spans="1:14">
      <c r="A2357" s="24">
        <v>2004</v>
      </c>
      <c r="B2357" s="24" t="s">
        <v>187</v>
      </c>
      <c r="C2357" t="str">
        <f>VLOOKUP(B2357,'FHF LUT'!$A$5:$H$81,2,FALSE)</f>
        <v>Western Pine Beetle</v>
      </c>
      <c r="D2357" s="24">
        <v>29</v>
      </c>
      <c r="E2357" s="24" t="s">
        <v>9</v>
      </c>
      <c r="F2357" s="24">
        <v>0</v>
      </c>
      <c r="G2357" s="24">
        <v>0</v>
      </c>
      <c r="H2357" s="24" t="str">
        <f t="shared" si="36"/>
        <v>2004_IBW_29</v>
      </c>
      <c r="I2357" s="24">
        <f>VLOOKUP(H2357,inTHLBdata!A:H,7,FALSE)</f>
        <v>0</v>
      </c>
      <c r="J2357" s="24">
        <f>VLOOKUP(H2357,inTHLBdata!A:H,8,FALSE)</f>
        <v>0</v>
      </c>
      <c r="N2357" s="24"/>
    </row>
    <row r="2358" spans="1:14">
      <c r="A2358" s="24">
        <v>2004</v>
      </c>
      <c r="B2358" s="24" t="s">
        <v>187</v>
      </c>
      <c r="C2358" t="str">
        <f>VLOOKUP(B2358,'FHF LUT'!$A$5:$H$81,2,FALSE)</f>
        <v>Western Pine Beetle</v>
      </c>
      <c r="D2358" s="24">
        <v>30</v>
      </c>
      <c r="E2358" s="24" t="s">
        <v>35</v>
      </c>
      <c r="F2358" s="24">
        <v>0</v>
      </c>
      <c r="G2358" s="24">
        <v>0</v>
      </c>
      <c r="H2358" s="24" t="str">
        <f t="shared" si="36"/>
        <v>2004_IBW_30</v>
      </c>
      <c r="I2358" s="24">
        <f>VLOOKUP(H2358,inTHLBdata!A:H,7,FALSE)</f>
        <v>0</v>
      </c>
      <c r="J2358" s="24">
        <f>VLOOKUP(H2358,inTHLBdata!A:H,8,FALSE)</f>
        <v>0</v>
      </c>
      <c r="N2358" s="24"/>
    </row>
    <row r="2359" spans="1:14">
      <c r="A2359" s="24">
        <v>2004</v>
      </c>
      <c r="B2359" s="24" t="s">
        <v>187</v>
      </c>
      <c r="C2359" t="str">
        <f>VLOOKUP(B2359,'FHF LUT'!$A$5:$H$81,2,FALSE)</f>
        <v>Western Pine Beetle</v>
      </c>
      <c r="D2359" s="24">
        <v>31</v>
      </c>
      <c r="E2359" s="24" t="s">
        <v>34</v>
      </c>
      <c r="F2359" s="24">
        <v>0</v>
      </c>
      <c r="G2359" s="24">
        <v>0</v>
      </c>
      <c r="H2359" s="24" t="str">
        <f t="shared" si="36"/>
        <v>2004_IBW_31</v>
      </c>
      <c r="I2359" s="24">
        <f>VLOOKUP(H2359,inTHLBdata!A:H,7,FALSE)</f>
        <v>0</v>
      </c>
      <c r="J2359" s="24">
        <f>VLOOKUP(H2359,inTHLBdata!A:H,8,FALSE)</f>
        <v>0</v>
      </c>
      <c r="N2359" s="24"/>
    </row>
    <row r="2360" spans="1:14">
      <c r="A2360" s="24">
        <v>2004</v>
      </c>
      <c r="B2360" s="24" t="s">
        <v>187</v>
      </c>
      <c r="C2360" t="str">
        <f>VLOOKUP(B2360,'FHF LUT'!$A$5:$H$81,2,FALSE)</f>
        <v>Western Pine Beetle</v>
      </c>
      <c r="D2360" s="24">
        <v>38</v>
      </c>
      <c r="E2360" s="24" t="s">
        <v>8</v>
      </c>
      <c r="F2360" s="24">
        <v>0</v>
      </c>
      <c r="G2360" s="24">
        <v>0</v>
      </c>
      <c r="H2360" s="24" t="str">
        <f t="shared" si="36"/>
        <v>2004_IBW_38</v>
      </c>
      <c r="I2360" s="24">
        <f>VLOOKUP(H2360,inTHLBdata!A:H,7,FALSE)</f>
        <v>0</v>
      </c>
      <c r="J2360" s="24">
        <f>VLOOKUP(H2360,inTHLBdata!A:H,8,FALSE)</f>
        <v>0</v>
      </c>
      <c r="N2360" s="24"/>
    </row>
    <row r="2361" spans="1:14">
      <c r="A2361" s="24">
        <v>2004</v>
      </c>
      <c r="B2361" s="24" t="s">
        <v>187</v>
      </c>
      <c r="C2361" t="str">
        <f>VLOOKUP(B2361,'FHF LUT'!$A$5:$H$81,2,FALSE)</f>
        <v>Western Pine Beetle</v>
      </c>
      <c r="D2361" s="24">
        <v>39</v>
      </c>
      <c r="E2361" s="24" t="s">
        <v>36</v>
      </c>
      <c r="F2361" s="24">
        <v>0</v>
      </c>
      <c r="G2361" s="24">
        <v>0</v>
      </c>
      <c r="H2361" s="24" t="str">
        <f t="shared" si="36"/>
        <v>2004_IBW_39</v>
      </c>
      <c r="I2361" s="24">
        <f>VLOOKUP(H2361,inTHLBdata!A:H,7,FALSE)</f>
        <v>0</v>
      </c>
      <c r="J2361" s="24">
        <f>VLOOKUP(H2361,inTHLBdata!A:H,8,FALSE)</f>
        <v>0</v>
      </c>
      <c r="N2361" s="24"/>
    </row>
    <row r="2362" spans="1:14">
      <c r="A2362" s="24">
        <v>2004</v>
      </c>
      <c r="B2362" s="24" t="s">
        <v>187</v>
      </c>
      <c r="C2362" t="str">
        <f>VLOOKUP(B2362,'FHF LUT'!$A$5:$H$81,2,FALSE)</f>
        <v>Western Pine Beetle</v>
      </c>
      <c r="D2362" s="24">
        <v>40</v>
      </c>
      <c r="E2362" s="24" t="s">
        <v>31</v>
      </c>
      <c r="F2362" s="24">
        <v>0</v>
      </c>
      <c r="G2362" s="24">
        <v>0</v>
      </c>
      <c r="H2362" s="24" t="str">
        <f t="shared" si="36"/>
        <v>2004_IBW_40</v>
      </c>
      <c r="I2362" s="24">
        <f>VLOOKUP(H2362,inTHLBdata!A:H,7,FALSE)</f>
        <v>0</v>
      </c>
      <c r="J2362" s="24">
        <f>VLOOKUP(H2362,inTHLBdata!A:H,8,FALSE)</f>
        <v>0</v>
      </c>
      <c r="N2362" s="24"/>
    </row>
    <row r="2363" spans="1:14">
      <c r="A2363" s="24">
        <v>2004</v>
      </c>
      <c r="B2363" s="24" t="s">
        <v>187</v>
      </c>
      <c r="C2363" t="str">
        <f>VLOOKUP(B2363,'FHF LUT'!$A$5:$H$81,2,FALSE)</f>
        <v>Western Pine Beetle</v>
      </c>
      <c r="D2363" s="24">
        <v>41</v>
      </c>
      <c r="E2363" s="24" t="s">
        <v>26</v>
      </c>
      <c r="F2363" s="24">
        <v>0</v>
      </c>
      <c r="G2363" s="24">
        <v>0</v>
      </c>
      <c r="H2363" s="24" t="str">
        <f t="shared" si="36"/>
        <v>2004_IBW_41</v>
      </c>
      <c r="I2363" s="24">
        <f>VLOOKUP(H2363,inTHLBdata!A:H,7,FALSE)</f>
        <v>0</v>
      </c>
      <c r="J2363" s="24">
        <f>VLOOKUP(H2363,inTHLBdata!A:H,8,FALSE)</f>
        <v>0</v>
      </c>
      <c r="N2363" s="24"/>
    </row>
    <row r="2364" spans="1:14">
      <c r="A2364" s="24">
        <v>2004</v>
      </c>
      <c r="B2364" s="24" t="s">
        <v>187</v>
      </c>
      <c r="C2364" t="str">
        <f>VLOOKUP(B2364,'FHF LUT'!$A$5:$H$81,2,FALSE)</f>
        <v>Western Pine Beetle</v>
      </c>
      <c r="D2364" s="24">
        <v>43</v>
      </c>
      <c r="E2364" s="24" t="s">
        <v>20</v>
      </c>
      <c r="F2364" s="24">
        <v>0</v>
      </c>
      <c r="G2364" s="24">
        <v>0</v>
      </c>
      <c r="H2364" s="24" t="str">
        <f t="shared" si="36"/>
        <v>2004_IBW_43</v>
      </c>
      <c r="I2364" s="24">
        <f>VLOOKUP(H2364,inTHLBdata!A:H,7,FALSE)</f>
        <v>0</v>
      </c>
      <c r="J2364" s="24">
        <f>VLOOKUP(H2364,inTHLBdata!A:H,8,FALSE)</f>
        <v>0</v>
      </c>
      <c r="N2364" s="24"/>
    </row>
    <row r="2365" spans="1:14">
      <c r="A2365" s="24">
        <v>2004</v>
      </c>
      <c r="B2365" s="24" t="s">
        <v>187</v>
      </c>
      <c r="C2365" t="str">
        <f>VLOOKUP(B2365,'FHF LUT'!$A$5:$H$81,2,FALSE)</f>
        <v>Western Pine Beetle</v>
      </c>
      <c r="D2365" s="24">
        <v>44</v>
      </c>
      <c r="E2365" s="24" t="s">
        <v>3</v>
      </c>
      <c r="F2365" s="24">
        <v>0</v>
      </c>
      <c r="G2365" s="24">
        <v>0</v>
      </c>
      <c r="H2365" s="24" t="str">
        <f t="shared" si="36"/>
        <v>2004_IBW_44</v>
      </c>
      <c r="I2365" s="24">
        <f>VLOOKUP(H2365,inTHLBdata!A:H,7,FALSE)</f>
        <v>0</v>
      </c>
      <c r="J2365" s="24">
        <f>VLOOKUP(H2365,inTHLBdata!A:H,8,FALSE)</f>
        <v>0</v>
      </c>
      <c r="N2365" s="24"/>
    </row>
    <row r="2366" spans="1:14">
      <c r="A2366" s="24">
        <v>2004</v>
      </c>
      <c r="B2366" s="24" t="s">
        <v>187</v>
      </c>
      <c r="C2366" t="str">
        <f>VLOOKUP(B2366,'FHF LUT'!$A$5:$H$81,2,FALSE)</f>
        <v>Western Pine Beetle</v>
      </c>
      <c r="D2366" s="24">
        <v>45</v>
      </c>
      <c r="E2366" s="24" t="s">
        <v>5</v>
      </c>
      <c r="F2366" s="24">
        <v>0</v>
      </c>
      <c r="G2366" s="24">
        <v>0</v>
      </c>
      <c r="H2366" s="24" t="str">
        <f t="shared" si="36"/>
        <v>2004_IBW_45</v>
      </c>
      <c r="I2366" s="24">
        <f>VLOOKUP(H2366,inTHLBdata!A:H,7,FALSE)</f>
        <v>0</v>
      </c>
      <c r="J2366" s="24">
        <f>VLOOKUP(H2366,inTHLBdata!A:H,8,FALSE)</f>
        <v>0</v>
      </c>
      <c r="N2366" s="24"/>
    </row>
    <row r="2367" spans="1:14">
      <c r="A2367" s="24">
        <v>2004</v>
      </c>
      <c r="B2367" s="24" t="s">
        <v>187</v>
      </c>
      <c r="C2367" t="str">
        <f>VLOOKUP(B2367,'FHF LUT'!$A$5:$H$81,2,FALSE)</f>
        <v>Western Pine Beetle</v>
      </c>
      <c r="D2367" s="24">
        <v>46</v>
      </c>
      <c r="E2367" s="24" t="s">
        <v>234</v>
      </c>
      <c r="F2367" s="24">
        <v>0</v>
      </c>
      <c r="G2367" s="24">
        <v>0</v>
      </c>
      <c r="H2367" s="24" t="str">
        <f t="shared" si="36"/>
        <v>2004_IBW_46</v>
      </c>
      <c r="I2367" s="24">
        <f>VLOOKUP(H2367,inTHLBdata!A:H,7,FALSE)</f>
        <v>0</v>
      </c>
      <c r="J2367" s="24">
        <f>VLOOKUP(H2367,inTHLBdata!A:H,8,FALSE)</f>
        <v>0</v>
      </c>
      <c r="N2367" s="24"/>
    </row>
    <row r="2368" spans="1:14">
      <c r="A2368" s="24">
        <v>2004</v>
      </c>
      <c r="B2368" s="24" t="s">
        <v>187</v>
      </c>
      <c r="C2368" t="str">
        <f>VLOOKUP(B2368,'FHF LUT'!$A$5:$H$81,2,FALSE)</f>
        <v>Western Pine Beetle</v>
      </c>
      <c r="D2368" s="24">
        <v>47</v>
      </c>
      <c r="E2368" s="24" t="s">
        <v>233</v>
      </c>
      <c r="F2368" s="24">
        <v>0</v>
      </c>
      <c r="G2368" s="24">
        <v>0</v>
      </c>
      <c r="H2368" s="24" t="str">
        <f t="shared" si="36"/>
        <v>2004_IBW_47</v>
      </c>
      <c r="I2368" s="24">
        <f>VLOOKUP(H2368,inTHLBdata!A:H,7,FALSE)</f>
        <v>0</v>
      </c>
      <c r="J2368" s="24">
        <f>VLOOKUP(H2368,inTHLBdata!A:H,8,FALSE)</f>
        <v>0</v>
      </c>
      <c r="N2368" s="24"/>
    </row>
    <row r="2369" spans="1:14">
      <c r="A2369" s="24">
        <v>2004</v>
      </c>
      <c r="B2369" s="24" t="s">
        <v>187</v>
      </c>
      <c r="C2369" t="str">
        <f>VLOOKUP(B2369,'FHF LUT'!$A$5:$H$81,2,FALSE)</f>
        <v>Western Pine Beetle</v>
      </c>
      <c r="D2369" s="24">
        <v>48</v>
      </c>
      <c r="E2369" s="24" t="s">
        <v>235</v>
      </c>
      <c r="F2369" s="24">
        <v>0</v>
      </c>
      <c r="G2369" s="24">
        <v>0</v>
      </c>
      <c r="H2369" s="24" t="str">
        <f t="shared" si="36"/>
        <v>2004_IBW_48</v>
      </c>
      <c r="I2369" s="24">
        <f>VLOOKUP(H2369,inTHLBdata!A:H,7,FALSE)</f>
        <v>0</v>
      </c>
      <c r="J2369" s="24">
        <f>VLOOKUP(H2369,inTHLBdata!A:H,8,FALSE)</f>
        <v>0</v>
      </c>
      <c r="N2369" s="24"/>
    </row>
    <row r="2370" spans="1:14">
      <c r="A2370" s="24">
        <v>2004</v>
      </c>
      <c r="B2370" s="24" t="s">
        <v>188</v>
      </c>
      <c r="C2370" t="str">
        <f>VLOOKUP(B2370,'FHF LUT'!$A$5:$H$81,2,FALSE)</f>
        <v>Fire</v>
      </c>
      <c r="D2370" s="24">
        <v>1</v>
      </c>
      <c r="E2370" s="24" t="s">
        <v>10</v>
      </c>
      <c r="F2370" s="24">
        <v>594</v>
      </c>
      <c r="G2370" s="24">
        <v>594</v>
      </c>
      <c r="H2370" s="24" t="str">
        <f t="shared" si="36"/>
        <v>2004_NB_1</v>
      </c>
      <c r="I2370" s="24">
        <f>VLOOKUP(H2370,inTHLBdata!A:H,7,FALSE)</f>
        <v>0</v>
      </c>
      <c r="J2370" s="24">
        <f>VLOOKUP(H2370,inTHLBdata!A:H,8,FALSE)</f>
        <v>0</v>
      </c>
      <c r="N2370" s="24"/>
    </row>
    <row r="2371" spans="1:14">
      <c r="A2371" s="24">
        <v>2004</v>
      </c>
      <c r="B2371" s="24" t="s">
        <v>188</v>
      </c>
      <c r="C2371" t="str">
        <f>VLOOKUP(B2371,'FHF LUT'!$A$5:$H$81,2,FALSE)</f>
        <v>Fire</v>
      </c>
      <c r="D2371" s="24">
        <v>2</v>
      </c>
      <c r="E2371" s="24" t="s">
        <v>22</v>
      </c>
      <c r="F2371" s="24">
        <v>515</v>
      </c>
      <c r="G2371" s="24">
        <v>286</v>
      </c>
      <c r="H2371" s="24" t="str">
        <f t="shared" ref="H2371:H2434" si="37">CONCATENATE(A2371,"_",B2371,"_",D2371)</f>
        <v>2004_NB_2</v>
      </c>
      <c r="I2371" s="24">
        <f>VLOOKUP(H2371,inTHLBdata!A:H,7,FALSE)</f>
        <v>293</v>
      </c>
      <c r="J2371" s="24">
        <f>VLOOKUP(H2371,inTHLBdata!A:H,8,FALSE)</f>
        <v>293</v>
      </c>
      <c r="N2371" s="24"/>
    </row>
    <row r="2372" spans="1:14">
      <c r="A2372" s="24">
        <v>2004</v>
      </c>
      <c r="B2372" s="24" t="s">
        <v>188</v>
      </c>
      <c r="C2372" t="str">
        <f>VLOOKUP(B2372,'FHF LUT'!$A$5:$H$81,2,FALSE)</f>
        <v>Fire</v>
      </c>
      <c r="D2372" s="24">
        <v>3</v>
      </c>
      <c r="E2372" s="24" t="s">
        <v>13</v>
      </c>
      <c r="F2372" s="24">
        <v>7098</v>
      </c>
      <c r="G2372" s="24">
        <v>6576</v>
      </c>
      <c r="H2372" s="24" t="str">
        <f t="shared" si="37"/>
        <v>2004_NB_3</v>
      </c>
      <c r="I2372" s="24">
        <f>VLOOKUP(H2372,inTHLBdata!A:H,7,FALSE)</f>
        <v>4180</v>
      </c>
      <c r="J2372" s="24">
        <f>VLOOKUP(H2372,inTHLBdata!A:H,8,FALSE)</f>
        <v>3745</v>
      </c>
      <c r="N2372" s="24"/>
    </row>
    <row r="2373" spans="1:14">
      <c r="A2373" s="24">
        <v>2004</v>
      </c>
      <c r="B2373" s="24" t="s">
        <v>188</v>
      </c>
      <c r="C2373" t="str">
        <f>VLOOKUP(B2373,'FHF LUT'!$A$5:$H$81,2,FALSE)</f>
        <v>Fire</v>
      </c>
      <c r="D2373" s="24">
        <v>4</v>
      </c>
      <c r="E2373" s="24" t="s">
        <v>28</v>
      </c>
      <c r="F2373" s="24">
        <v>1395913</v>
      </c>
      <c r="G2373" s="24">
        <v>1395913</v>
      </c>
      <c r="H2373" s="24" t="str">
        <f t="shared" si="37"/>
        <v>2004_NB_4</v>
      </c>
      <c r="I2373" s="24">
        <f>VLOOKUP(H2373,inTHLBdata!A:H,7,FALSE)</f>
        <v>163589</v>
      </c>
      <c r="J2373" s="24">
        <f>VLOOKUP(H2373,inTHLBdata!A:H,8,FALSE)</f>
        <v>163589</v>
      </c>
      <c r="N2373" s="24"/>
    </row>
    <row r="2374" spans="1:14">
      <c r="A2374" s="24">
        <v>2004</v>
      </c>
      <c r="B2374" s="24" t="s">
        <v>188</v>
      </c>
      <c r="C2374" t="str">
        <f>VLOOKUP(B2374,'FHF LUT'!$A$5:$H$81,2,FALSE)</f>
        <v>Fire</v>
      </c>
      <c r="D2374" s="24">
        <v>5</v>
      </c>
      <c r="E2374" s="24" t="s">
        <v>16</v>
      </c>
      <c r="F2374" s="24">
        <v>0</v>
      </c>
      <c r="G2374" s="24">
        <v>0</v>
      </c>
      <c r="H2374" s="24" t="str">
        <f t="shared" si="37"/>
        <v>2004_NB_5</v>
      </c>
      <c r="I2374" s="24">
        <f>VLOOKUP(H2374,inTHLBdata!A:H,7,FALSE)</f>
        <v>0</v>
      </c>
      <c r="J2374" s="24">
        <f>VLOOKUP(H2374,inTHLBdata!A:H,8,FALSE)</f>
        <v>0</v>
      </c>
      <c r="N2374" s="24"/>
    </row>
    <row r="2375" spans="1:14">
      <c r="A2375" s="24">
        <v>2004</v>
      </c>
      <c r="B2375" s="24" t="s">
        <v>188</v>
      </c>
      <c r="C2375" t="str">
        <f>VLOOKUP(B2375,'FHF LUT'!$A$5:$H$81,2,FALSE)</f>
        <v>Fire</v>
      </c>
      <c r="D2375" s="24">
        <v>7</v>
      </c>
      <c r="E2375" s="24" t="s">
        <v>25</v>
      </c>
      <c r="F2375" s="24">
        <v>0</v>
      </c>
      <c r="G2375" s="24">
        <v>0</v>
      </c>
      <c r="H2375" s="24" t="str">
        <f t="shared" si="37"/>
        <v>2004_NB_7</v>
      </c>
      <c r="I2375" s="24">
        <f>VLOOKUP(H2375,inTHLBdata!A:H,7,FALSE)</f>
        <v>0</v>
      </c>
      <c r="J2375" s="24">
        <f>VLOOKUP(H2375,inTHLBdata!A:H,8,FALSE)</f>
        <v>0</v>
      </c>
      <c r="N2375" s="24"/>
    </row>
    <row r="2376" spans="1:14">
      <c r="A2376" s="24">
        <v>2004</v>
      </c>
      <c r="B2376" s="24" t="s">
        <v>188</v>
      </c>
      <c r="C2376" t="str">
        <f>VLOOKUP(B2376,'FHF LUT'!$A$5:$H$81,2,FALSE)</f>
        <v>Fire</v>
      </c>
      <c r="D2376" s="24">
        <v>8</v>
      </c>
      <c r="E2376" s="24" t="s">
        <v>29</v>
      </c>
      <c r="F2376" s="24">
        <v>821397</v>
      </c>
      <c r="G2376" s="24">
        <v>821397</v>
      </c>
      <c r="H2376" s="24" t="str">
        <f t="shared" si="37"/>
        <v>2004_NB_8</v>
      </c>
      <c r="I2376" s="24">
        <f>VLOOKUP(H2376,inTHLBdata!A:H,7,FALSE)</f>
        <v>8196</v>
      </c>
      <c r="J2376" s="24">
        <f>VLOOKUP(H2376,inTHLBdata!A:H,8,FALSE)</f>
        <v>8196</v>
      </c>
      <c r="N2376" s="24"/>
    </row>
    <row r="2377" spans="1:14">
      <c r="A2377" s="24">
        <v>2004</v>
      </c>
      <c r="B2377" s="24" t="s">
        <v>188</v>
      </c>
      <c r="C2377" t="str">
        <f>VLOOKUP(B2377,'FHF LUT'!$A$5:$H$81,2,FALSE)</f>
        <v>Fire</v>
      </c>
      <c r="D2377" s="24">
        <v>9</v>
      </c>
      <c r="E2377" s="24" t="s">
        <v>7</v>
      </c>
      <c r="F2377" s="24">
        <v>0</v>
      </c>
      <c r="G2377" s="24">
        <v>0</v>
      </c>
      <c r="H2377" s="24" t="str">
        <f t="shared" si="37"/>
        <v>2004_NB_9</v>
      </c>
      <c r="I2377" s="24">
        <f>VLOOKUP(H2377,inTHLBdata!A:H,7,FALSE)</f>
        <v>0</v>
      </c>
      <c r="J2377" s="24">
        <f>VLOOKUP(H2377,inTHLBdata!A:H,8,FALSE)</f>
        <v>0</v>
      </c>
      <c r="N2377" s="24"/>
    </row>
    <row r="2378" spans="1:14">
      <c r="A2378" s="24">
        <v>2004</v>
      </c>
      <c r="B2378" s="24" t="s">
        <v>188</v>
      </c>
      <c r="C2378" t="str">
        <f>VLOOKUP(B2378,'FHF LUT'!$A$5:$H$81,2,FALSE)</f>
        <v>Fire</v>
      </c>
      <c r="D2378" s="24">
        <v>10</v>
      </c>
      <c r="E2378" s="24" t="s">
        <v>18</v>
      </c>
      <c r="F2378" s="24">
        <v>22970</v>
      </c>
      <c r="G2378" s="24">
        <v>22970</v>
      </c>
      <c r="H2378" s="24" t="str">
        <f t="shared" si="37"/>
        <v>2004_NB_10</v>
      </c>
      <c r="I2378" s="24">
        <f>VLOOKUP(H2378,inTHLBdata!A:H,7,FALSE)</f>
        <v>5233</v>
      </c>
      <c r="J2378" s="24">
        <f>VLOOKUP(H2378,inTHLBdata!A:H,8,FALSE)</f>
        <v>5233</v>
      </c>
      <c r="N2378" s="24"/>
    </row>
    <row r="2379" spans="1:14">
      <c r="A2379" s="24">
        <v>2004</v>
      </c>
      <c r="B2379" s="24" t="s">
        <v>188</v>
      </c>
      <c r="C2379" t="str">
        <f>VLOOKUP(B2379,'FHF LUT'!$A$5:$H$81,2,FALSE)</f>
        <v>Fire</v>
      </c>
      <c r="D2379" s="24">
        <v>11</v>
      </c>
      <c r="E2379" s="24" t="s">
        <v>4</v>
      </c>
      <c r="F2379" s="24">
        <v>478437</v>
      </c>
      <c r="G2379" s="24">
        <v>472213</v>
      </c>
      <c r="H2379" s="24" t="str">
        <f t="shared" si="37"/>
        <v>2004_NB_11</v>
      </c>
      <c r="I2379" s="24">
        <f>VLOOKUP(H2379,inTHLBdata!A:H,7,FALSE)</f>
        <v>17532</v>
      </c>
      <c r="J2379" s="24">
        <f>VLOOKUP(H2379,inTHLBdata!A:H,8,FALSE)</f>
        <v>12797</v>
      </c>
      <c r="N2379" s="24"/>
    </row>
    <row r="2380" spans="1:14">
      <c r="A2380" s="24">
        <v>2004</v>
      </c>
      <c r="B2380" s="24" t="s">
        <v>188</v>
      </c>
      <c r="C2380" t="str">
        <f>VLOOKUP(B2380,'FHF LUT'!$A$5:$H$81,2,FALSE)</f>
        <v>Fire</v>
      </c>
      <c r="D2380" s="24">
        <v>12</v>
      </c>
      <c r="E2380" s="24" t="s">
        <v>11</v>
      </c>
      <c r="F2380" s="24">
        <v>36864</v>
      </c>
      <c r="G2380" s="24">
        <v>35014</v>
      </c>
      <c r="H2380" s="24" t="str">
        <f t="shared" si="37"/>
        <v>2004_NB_12</v>
      </c>
      <c r="I2380" s="24">
        <f>VLOOKUP(H2380,inTHLBdata!A:H,7,FALSE)</f>
        <v>14573</v>
      </c>
      <c r="J2380" s="24">
        <f>VLOOKUP(H2380,inTHLBdata!A:H,8,FALSE)</f>
        <v>12821</v>
      </c>
      <c r="N2380" s="24"/>
    </row>
    <row r="2381" spans="1:14">
      <c r="A2381" s="24">
        <v>2004</v>
      </c>
      <c r="B2381" s="24" t="s">
        <v>188</v>
      </c>
      <c r="C2381" t="str">
        <f>VLOOKUP(B2381,'FHF LUT'!$A$5:$H$81,2,FALSE)</f>
        <v>Fire</v>
      </c>
      <c r="D2381" s="24">
        <v>13</v>
      </c>
      <c r="E2381" s="24" t="s">
        <v>24</v>
      </c>
      <c r="F2381" s="24">
        <v>18937</v>
      </c>
      <c r="G2381" s="24">
        <v>18937</v>
      </c>
      <c r="H2381" s="24" t="str">
        <f t="shared" si="37"/>
        <v>2004_NB_13</v>
      </c>
      <c r="I2381" s="24">
        <f>VLOOKUP(H2381,inTHLBdata!A:H,7,FALSE)</f>
        <v>10346</v>
      </c>
      <c r="J2381" s="24">
        <f>VLOOKUP(H2381,inTHLBdata!A:H,8,FALSE)</f>
        <v>10346</v>
      </c>
      <c r="N2381" s="24"/>
    </row>
    <row r="2382" spans="1:14">
      <c r="A2382" s="24">
        <v>2004</v>
      </c>
      <c r="B2382" s="24" t="s">
        <v>188</v>
      </c>
      <c r="C2382" t="str">
        <f>VLOOKUP(B2382,'FHF LUT'!$A$5:$H$81,2,FALSE)</f>
        <v>Fire</v>
      </c>
      <c r="D2382" s="24">
        <v>14</v>
      </c>
      <c r="E2382" s="24" t="s">
        <v>30</v>
      </c>
      <c r="F2382" s="24">
        <v>80109</v>
      </c>
      <c r="G2382" s="24">
        <v>80109</v>
      </c>
      <c r="H2382" s="24" t="str">
        <f t="shared" si="37"/>
        <v>2004_NB_14</v>
      </c>
      <c r="I2382" s="24">
        <f>VLOOKUP(H2382,inTHLBdata!A:H,7,FALSE)</f>
        <v>2547</v>
      </c>
      <c r="J2382" s="24">
        <f>VLOOKUP(H2382,inTHLBdata!A:H,8,FALSE)</f>
        <v>2547</v>
      </c>
      <c r="N2382" s="24"/>
    </row>
    <row r="2383" spans="1:14">
      <c r="A2383" s="24">
        <v>2004</v>
      </c>
      <c r="B2383" s="24" t="s">
        <v>188</v>
      </c>
      <c r="C2383" t="str">
        <f>VLOOKUP(B2383,'FHF LUT'!$A$5:$H$81,2,FALSE)</f>
        <v>Fire</v>
      </c>
      <c r="D2383" s="24">
        <v>15</v>
      </c>
      <c r="E2383" s="24" t="s">
        <v>33</v>
      </c>
      <c r="F2383" s="24">
        <v>136630</v>
      </c>
      <c r="G2383" s="24">
        <v>130937</v>
      </c>
      <c r="H2383" s="24" t="str">
        <f t="shared" si="37"/>
        <v>2004_NB_15</v>
      </c>
      <c r="I2383" s="24">
        <f>VLOOKUP(H2383,inTHLBdata!A:H,7,FALSE)</f>
        <v>93455</v>
      </c>
      <c r="J2383" s="24">
        <f>VLOOKUP(H2383,inTHLBdata!A:H,8,FALSE)</f>
        <v>87947</v>
      </c>
      <c r="N2383" s="24"/>
    </row>
    <row r="2384" spans="1:14">
      <c r="A2384" s="24">
        <v>2004</v>
      </c>
      <c r="B2384" s="24" t="s">
        <v>188</v>
      </c>
      <c r="C2384" t="str">
        <f>VLOOKUP(B2384,'FHF LUT'!$A$5:$H$81,2,FALSE)</f>
        <v>Fire</v>
      </c>
      <c r="D2384" s="24">
        <v>16</v>
      </c>
      <c r="E2384" s="24" t="s">
        <v>12</v>
      </c>
      <c r="F2384" s="24">
        <v>61590</v>
      </c>
      <c r="G2384" s="24">
        <v>61590</v>
      </c>
      <c r="H2384" s="24" t="str">
        <f t="shared" si="37"/>
        <v>2004_NB_16</v>
      </c>
      <c r="I2384" s="24">
        <f>VLOOKUP(H2384,inTHLBdata!A:H,7,FALSE)</f>
        <v>1640</v>
      </c>
      <c r="J2384" s="24">
        <f>VLOOKUP(H2384,inTHLBdata!A:H,8,FALSE)</f>
        <v>1640</v>
      </c>
      <c r="N2384" s="24"/>
    </row>
    <row r="2385" spans="1:14">
      <c r="A2385" s="24">
        <v>2004</v>
      </c>
      <c r="B2385" s="24" t="s">
        <v>188</v>
      </c>
      <c r="C2385" t="str">
        <f>VLOOKUP(B2385,'FHF LUT'!$A$5:$H$81,2,FALSE)</f>
        <v>Fire</v>
      </c>
      <c r="D2385" s="24">
        <v>17</v>
      </c>
      <c r="E2385" s="24" t="s">
        <v>32</v>
      </c>
      <c r="F2385" s="24">
        <v>64323</v>
      </c>
      <c r="G2385" s="24">
        <v>64323</v>
      </c>
      <c r="H2385" s="24" t="str">
        <f t="shared" si="37"/>
        <v>2004_NB_17</v>
      </c>
      <c r="I2385" s="24">
        <f>VLOOKUP(H2385,inTHLBdata!A:H,7,FALSE)</f>
        <v>0</v>
      </c>
      <c r="J2385" s="24">
        <f>VLOOKUP(H2385,inTHLBdata!A:H,8,FALSE)</f>
        <v>0</v>
      </c>
      <c r="N2385" s="24"/>
    </row>
    <row r="2386" spans="1:14">
      <c r="A2386" s="24">
        <v>2004</v>
      </c>
      <c r="B2386" s="24" t="s">
        <v>188</v>
      </c>
      <c r="C2386" t="str">
        <f>VLOOKUP(B2386,'FHF LUT'!$A$5:$H$81,2,FALSE)</f>
        <v>Fire</v>
      </c>
      <c r="D2386" s="24">
        <v>18</v>
      </c>
      <c r="E2386" s="24" t="s">
        <v>15</v>
      </c>
      <c r="F2386" s="24">
        <v>7897</v>
      </c>
      <c r="G2386" s="24">
        <v>7675</v>
      </c>
      <c r="H2386" s="24" t="str">
        <f t="shared" si="37"/>
        <v>2004_NB_18</v>
      </c>
      <c r="I2386" s="24">
        <f>VLOOKUP(H2386,inTHLBdata!A:H,7,FALSE)</f>
        <v>6940</v>
      </c>
      <c r="J2386" s="24">
        <f>VLOOKUP(H2386,inTHLBdata!A:H,8,FALSE)</f>
        <v>6718</v>
      </c>
      <c r="N2386" s="24"/>
    </row>
    <row r="2387" spans="1:14">
      <c r="A2387" s="24">
        <v>2004</v>
      </c>
      <c r="B2387" s="24" t="s">
        <v>188</v>
      </c>
      <c r="C2387" t="str">
        <f>VLOOKUP(B2387,'FHF LUT'!$A$5:$H$81,2,FALSE)</f>
        <v>Fire</v>
      </c>
      <c r="D2387" s="24">
        <v>20</v>
      </c>
      <c r="E2387" s="24" t="s">
        <v>6</v>
      </c>
      <c r="F2387" s="24">
        <v>57304</v>
      </c>
      <c r="G2387" s="24">
        <v>54546</v>
      </c>
      <c r="H2387" s="24" t="str">
        <f t="shared" si="37"/>
        <v>2004_NB_20</v>
      </c>
      <c r="I2387" s="24">
        <f>VLOOKUP(H2387,inTHLBdata!A:H,7,FALSE)</f>
        <v>16343</v>
      </c>
      <c r="J2387" s="24">
        <f>VLOOKUP(H2387,inTHLBdata!A:H,8,FALSE)</f>
        <v>13585</v>
      </c>
      <c r="N2387" s="24"/>
    </row>
    <row r="2388" spans="1:14">
      <c r="A2388" s="24">
        <v>2004</v>
      </c>
      <c r="B2388" s="24" t="s">
        <v>188</v>
      </c>
      <c r="C2388" t="str">
        <f>VLOOKUP(B2388,'FHF LUT'!$A$5:$H$81,2,FALSE)</f>
        <v>Fire</v>
      </c>
      <c r="D2388" s="24">
        <v>22</v>
      </c>
      <c r="E2388" s="24" t="s">
        <v>19</v>
      </c>
      <c r="F2388" s="24">
        <v>27148</v>
      </c>
      <c r="G2388" s="24">
        <v>25370</v>
      </c>
      <c r="H2388" s="24" t="str">
        <f t="shared" si="37"/>
        <v>2004_NB_22</v>
      </c>
      <c r="I2388" s="24">
        <f>VLOOKUP(H2388,inTHLBdata!A:H,7,FALSE)</f>
        <v>9734</v>
      </c>
      <c r="J2388" s="24">
        <f>VLOOKUP(H2388,inTHLBdata!A:H,8,FALSE)</f>
        <v>8311</v>
      </c>
      <c r="N2388" s="24"/>
    </row>
    <row r="2389" spans="1:14">
      <c r="A2389" s="24">
        <v>2004</v>
      </c>
      <c r="B2389" s="24" t="s">
        <v>188</v>
      </c>
      <c r="C2389" t="str">
        <f>VLOOKUP(B2389,'FHF LUT'!$A$5:$H$81,2,FALSE)</f>
        <v>Fire</v>
      </c>
      <c r="D2389" s="24">
        <v>23</v>
      </c>
      <c r="E2389" s="24" t="s">
        <v>27</v>
      </c>
      <c r="F2389" s="24">
        <v>207659</v>
      </c>
      <c r="G2389" s="24">
        <v>186105</v>
      </c>
      <c r="H2389" s="24" t="str">
        <f t="shared" si="37"/>
        <v>2004_NB_23</v>
      </c>
      <c r="I2389" s="24">
        <f>VLOOKUP(H2389,inTHLBdata!A:H,7,FALSE)</f>
        <v>68234</v>
      </c>
      <c r="J2389" s="24">
        <f>VLOOKUP(H2389,inTHLBdata!A:H,8,FALSE)</f>
        <v>48324</v>
      </c>
      <c r="N2389" s="24"/>
    </row>
    <row r="2390" spans="1:14">
      <c r="A2390" s="24">
        <v>2004</v>
      </c>
      <c r="B2390" s="24" t="s">
        <v>188</v>
      </c>
      <c r="C2390" t="str">
        <f>VLOOKUP(B2390,'FHF LUT'!$A$5:$H$81,2,FALSE)</f>
        <v>Fire</v>
      </c>
      <c r="D2390" s="24">
        <v>24</v>
      </c>
      <c r="E2390" s="24" t="s">
        <v>17</v>
      </c>
      <c r="F2390" s="24">
        <v>472399</v>
      </c>
      <c r="G2390" s="24">
        <v>447988</v>
      </c>
      <c r="H2390" s="24" t="str">
        <f t="shared" si="37"/>
        <v>2004_NB_24</v>
      </c>
      <c r="I2390" s="24">
        <f>VLOOKUP(H2390,inTHLBdata!A:H,7,FALSE)</f>
        <v>271606</v>
      </c>
      <c r="J2390" s="24">
        <f>VLOOKUP(H2390,inTHLBdata!A:H,8,FALSE)</f>
        <v>253712</v>
      </c>
      <c r="N2390" s="24"/>
    </row>
    <row r="2391" spans="1:14">
      <c r="A2391" s="24">
        <v>2004</v>
      </c>
      <c r="B2391" s="24" t="s">
        <v>188</v>
      </c>
      <c r="C2391" t="str">
        <f>VLOOKUP(B2391,'FHF LUT'!$A$5:$H$81,2,FALSE)</f>
        <v>Fire</v>
      </c>
      <c r="D2391" s="24">
        <v>25</v>
      </c>
      <c r="E2391" s="24" t="s">
        <v>23</v>
      </c>
      <c r="F2391" s="24">
        <v>0</v>
      </c>
      <c r="G2391" s="24">
        <v>0</v>
      </c>
      <c r="H2391" s="24" t="str">
        <f t="shared" si="37"/>
        <v>2004_NB_25</v>
      </c>
      <c r="I2391" s="24">
        <f>VLOOKUP(H2391,inTHLBdata!A:H,7,FALSE)</f>
        <v>0</v>
      </c>
      <c r="J2391" s="24">
        <f>VLOOKUP(H2391,inTHLBdata!A:H,8,FALSE)</f>
        <v>0</v>
      </c>
      <c r="N2391" s="24"/>
    </row>
    <row r="2392" spans="1:14">
      <c r="A2392" s="24">
        <v>2004</v>
      </c>
      <c r="B2392" s="24" t="s">
        <v>188</v>
      </c>
      <c r="C2392" t="str">
        <f>VLOOKUP(B2392,'FHF LUT'!$A$5:$H$81,2,FALSE)</f>
        <v>Fire</v>
      </c>
      <c r="D2392" s="24">
        <v>26</v>
      </c>
      <c r="E2392" s="24" t="s">
        <v>14</v>
      </c>
      <c r="F2392" s="24">
        <v>77022</v>
      </c>
      <c r="G2392" s="24">
        <v>68324</v>
      </c>
      <c r="H2392" s="24" t="str">
        <f t="shared" si="37"/>
        <v>2004_NB_26</v>
      </c>
      <c r="I2392" s="24">
        <f>VLOOKUP(H2392,inTHLBdata!A:H,7,FALSE)</f>
        <v>45847</v>
      </c>
      <c r="J2392" s="24">
        <f>VLOOKUP(H2392,inTHLBdata!A:H,8,FALSE)</f>
        <v>38493</v>
      </c>
      <c r="N2392" s="24"/>
    </row>
    <row r="2393" spans="1:14">
      <c r="A2393" s="24">
        <v>2004</v>
      </c>
      <c r="B2393" s="24" t="s">
        <v>188</v>
      </c>
      <c r="C2393" t="str">
        <f>VLOOKUP(B2393,'FHF LUT'!$A$5:$H$81,2,FALSE)</f>
        <v>Fire</v>
      </c>
      <c r="D2393" s="24">
        <v>27</v>
      </c>
      <c r="E2393" s="24" t="s">
        <v>21</v>
      </c>
      <c r="F2393" s="24">
        <v>16711</v>
      </c>
      <c r="G2393" s="24">
        <v>14787</v>
      </c>
      <c r="H2393" s="24" t="str">
        <f t="shared" si="37"/>
        <v>2004_NB_27</v>
      </c>
      <c r="I2393" s="24">
        <f>VLOOKUP(H2393,inTHLBdata!A:H,7,FALSE)</f>
        <v>3264</v>
      </c>
      <c r="J2393" s="24">
        <f>VLOOKUP(H2393,inTHLBdata!A:H,8,FALSE)</f>
        <v>1551</v>
      </c>
      <c r="N2393" s="24"/>
    </row>
    <row r="2394" spans="1:14">
      <c r="A2394" s="24">
        <v>2004</v>
      </c>
      <c r="B2394" s="24" t="s">
        <v>188</v>
      </c>
      <c r="C2394" t="str">
        <f>VLOOKUP(B2394,'FHF LUT'!$A$5:$H$81,2,FALSE)</f>
        <v>Fire</v>
      </c>
      <c r="D2394" s="24">
        <v>29</v>
      </c>
      <c r="E2394" s="24" t="s">
        <v>9</v>
      </c>
      <c r="F2394" s="24">
        <v>2032029</v>
      </c>
      <c r="G2394" s="24">
        <v>2031889</v>
      </c>
      <c r="H2394" s="24" t="str">
        <f t="shared" si="37"/>
        <v>2004_NB_29</v>
      </c>
      <c r="I2394" s="24">
        <f>VLOOKUP(H2394,inTHLBdata!A:H,7,FALSE)</f>
        <v>407622</v>
      </c>
      <c r="J2394" s="24">
        <f>VLOOKUP(H2394,inTHLBdata!A:H,8,FALSE)</f>
        <v>407622</v>
      </c>
      <c r="N2394" s="24"/>
    </row>
    <row r="2395" spans="1:14">
      <c r="A2395" s="24">
        <v>2004</v>
      </c>
      <c r="B2395" s="24" t="s">
        <v>188</v>
      </c>
      <c r="C2395" t="str">
        <f>VLOOKUP(B2395,'FHF LUT'!$A$5:$H$81,2,FALSE)</f>
        <v>Fire</v>
      </c>
      <c r="D2395" s="24">
        <v>30</v>
      </c>
      <c r="E2395" s="24" t="s">
        <v>35</v>
      </c>
      <c r="F2395" s="24">
        <v>182340</v>
      </c>
      <c r="G2395" s="24">
        <v>175783</v>
      </c>
      <c r="H2395" s="24" t="str">
        <f t="shared" si="37"/>
        <v>2004_NB_30</v>
      </c>
      <c r="I2395" s="24">
        <f>VLOOKUP(H2395,inTHLBdata!A:H,7,FALSE)</f>
        <v>80580</v>
      </c>
      <c r="J2395" s="24">
        <f>VLOOKUP(H2395,inTHLBdata!A:H,8,FALSE)</f>
        <v>76366</v>
      </c>
      <c r="N2395" s="24"/>
    </row>
    <row r="2396" spans="1:14">
      <c r="A2396" s="24">
        <v>2004</v>
      </c>
      <c r="B2396" s="24" t="s">
        <v>188</v>
      </c>
      <c r="C2396" t="str">
        <f>VLOOKUP(B2396,'FHF LUT'!$A$5:$H$81,2,FALSE)</f>
        <v>Fire</v>
      </c>
      <c r="D2396" s="24">
        <v>31</v>
      </c>
      <c r="E2396" s="24" t="s">
        <v>34</v>
      </c>
      <c r="F2396" s="24">
        <v>0</v>
      </c>
      <c r="G2396" s="24">
        <v>0</v>
      </c>
      <c r="H2396" s="24" t="str">
        <f t="shared" si="37"/>
        <v>2004_NB_31</v>
      </c>
      <c r="I2396" s="24">
        <f>VLOOKUP(H2396,inTHLBdata!A:H,7,FALSE)</f>
        <v>0</v>
      </c>
      <c r="J2396" s="24">
        <f>VLOOKUP(H2396,inTHLBdata!A:H,8,FALSE)</f>
        <v>0</v>
      </c>
      <c r="N2396" s="24"/>
    </row>
    <row r="2397" spans="1:14">
      <c r="A2397" s="24">
        <v>2004</v>
      </c>
      <c r="B2397" s="24" t="s">
        <v>188</v>
      </c>
      <c r="C2397" t="str">
        <f>VLOOKUP(B2397,'FHF LUT'!$A$5:$H$81,2,FALSE)</f>
        <v>Fire</v>
      </c>
      <c r="D2397" s="24">
        <v>38</v>
      </c>
      <c r="E2397" s="24" t="s">
        <v>8</v>
      </c>
      <c r="F2397" s="24">
        <v>0</v>
      </c>
      <c r="G2397" s="24">
        <v>0</v>
      </c>
      <c r="H2397" s="24" t="str">
        <f t="shared" si="37"/>
        <v>2004_NB_38</v>
      </c>
      <c r="I2397" s="24">
        <f>VLOOKUP(H2397,inTHLBdata!A:H,7,FALSE)</f>
        <v>0</v>
      </c>
      <c r="J2397" s="24">
        <f>VLOOKUP(H2397,inTHLBdata!A:H,8,FALSE)</f>
        <v>0</v>
      </c>
      <c r="N2397" s="24"/>
    </row>
    <row r="2398" spans="1:14">
      <c r="A2398" s="24">
        <v>2004</v>
      </c>
      <c r="B2398" s="24" t="s">
        <v>188</v>
      </c>
      <c r="C2398" t="str">
        <f>VLOOKUP(B2398,'FHF LUT'!$A$5:$H$81,2,FALSE)</f>
        <v>Fire</v>
      </c>
      <c r="D2398" s="24">
        <v>39</v>
      </c>
      <c r="E2398" s="24" t="s">
        <v>36</v>
      </c>
      <c r="F2398" s="24">
        <v>0</v>
      </c>
      <c r="G2398" s="24">
        <v>0</v>
      </c>
      <c r="H2398" s="24" t="str">
        <f t="shared" si="37"/>
        <v>2004_NB_39</v>
      </c>
      <c r="I2398" s="24">
        <f>VLOOKUP(H2398,inTHLBdata!A:H,7,FALSE)</f>
        <v>0</v>
      </c>
      <c r="J2398" s="24">
        <f>VLOOKUP(H2398,inTHLBdata!A:H,8,FALSE)</f>
        <v>0</v>
      </c>
      <c r="N2398" s="24"/>
    </row>
    <row r="2399" spans="1:14">
      <c r="A2399" s="24">
        <v>2004</v>
      </c>
      <c r="B2399" s="24" t="s">
        <v>188</v>
      </c>
      <c r="C2399" t="str">
        <f>VLOOKUP(B2399,'FHF LUT'!$A$5:$H$81,2,FALSE)</f>
        <v>Fire</v>
      </c>
      <c r="D2399" s="24">
        <v>40</v>
      </c>
      <c r="E2399" s="24" t="s">
        <v>31</v>
      </c>
      <c r="F2399" s="24">
        <v>23200</v>
      </c>
      <c r="G2399" s="24">
        <v>18000</v>
      </c>
      <c r="H2399" s="24" t="str">
        <f t="shared" si="37"/>
        <v>2004_NB_40</v>
      </c>
      <c r="I2399" s="24">
        <f>VLOOKUP(H2399,inTHLBdata!A:H,7,FALSE)</f>
        <v>13549</v>
      </c>
      <c r="J2399" s="24">
        <f>VLOOKUP(H2399,inTHLBdata!A:H,8,FALSE)</f>
        <v>9669</v>
      </c>
      <c r="N2399" s="24"/>
    </row>
    <row r="2400" spans="1:14">
      <c r="A2400" s="24">
        <v>2004</v>
      </c>
      <c r="B2400" s="24" t="s">
        <v>188</v>
      </c>
      <c r="C2400" t="str">
        <f>VLOOKUP(B2400,'FHF LUT'!$A$5:$H$81,2,FALSE)</f>
        <v>Fire</v>
      </c>
      <c r="D2400" s="24">
        <v>41</v>
      </c>
      <c r="E2400" s="24" t="s">
        <v>26</v>
      </c>
      <c r="F2400" s="24">
        <v>1182</v>
      </c>
      <c r="G2400" s="24">
        <v>1182</v>
      </c>
      <c r="H2400" s="24" t="str">
        <f t="shared" si="37"/>
        <v>2004_NB_41</v>
      </c>
      <c r="I2400" s="24">
        <f>VLOOKUP(H2400,inTHLBdata!A:H,7,FALSE)</f>
        <v>0</v>
      </c>
      <c r="J2400" s="24">
        <f>VLOOKUP(H2400,inTHLBdata!A:H,8,FALSE)</f>
        <v>0</v>
      </c>
      <c r="N2400" s="24"/>
    </row>
    <row r="2401" spans="1:14">
      <c r="A2401" s="24">
        <v>2004</v>
      </c>
      <c r="B2401" s="24" t="s">
        <v>188</v>
      </c>
      <c r="C2401" t="str">
        <f>VLOOKUP(B2401,'FHF LUT'!$A$5:$H$81,2,FALSE)</f>
        <v>Fire</v>
      </c>
      <c r="D2401" s="24">
        <v>43</v>
      </c>
      <c r="E2401" s="24" t="s">
        <v>20</v>
      </c>
      <c r="F2401" s="24">
        <v>2121</v>
      </c>
      <c r="G2401" s="24">
        <v>2121</v>
      </c>
      <c r="H2401" s="24" t="str">
        <f t="shared" si="37"/>
        <v>2004_NB_43</v>
      </c>
      <c r="I2401" s="24">
        <f>VLOOKUP(H2401,inTHLBdata!A:H,7,FALSE)</f>
        <v>0</v>
      </c>
      <c r="J2401" s="24">
        <f>VLOOKUP(H2401,inTHLBdata!A:H,8,FALSE)</f>
        <v>0</v>
      </c>
      <c r="N2401" s="24"/>
    </row>
    <row r="2402" spans="1:14">
      <c r="A2402" s="24">
        <v>2004</v>
      </c>
      <c r="B2402" s="24" t="s">
        <v>188</v>
      </c>
      <c r="C2402" t="str">
        <f>VLOOKUP(B2402,'FHF LUT'!$A$5:$H$81,2,FALSE)</f>
        <v>Fire</v>
      </c>
      <c r="D2402" s="24">
        <v>44</v>
      </c>
      <c r="E2402" s="24" t="s">
        <v>3</v>
      </c>
      <c r="F2402" s="24">
        <v>0</v>
      </c>
      <c r="G2402" s="24">
        <v>0</v>
      </c>
      <c r="H2402" s="24" t="str">
        <f t="shared" si="37"/>
        <v>2004_NB_44</v>
      </c>
      <c r="I2402" s="24">
        <f>VLOOKUP(H2402,inTHLBdata!A:H,7,FALSE)</f>
        <v>0</v>
      </c>
      <c r="J2402" s="24">
        <f>VLOOKUP(H2402,inTHLBdata!A:H,8,FALSE)</f>
        <v>0</v>
      </c>
      <c r="N2402" s="24"/>
    </row>
    <row r="2403" spans="1:14">
      <c r="A2403" s="24">
        <v>2004</v>
      </c>
      <c r="B2403" s="24" t="s">
        <v>188</v>
      </c>
      <c r="C2403" t="str">
        <f>VLOOKUP(B2403,'FHF LUT'!$A$5:$H$81,2,FALSE)</f>
        <v>Fire</v>
      </c>
      <c r="D2403" s="24">
        <v>45</v>
      </c>
      <c r="E2403" s="24" t="s">
        <v>5</v>
      </c>
      <c r="F2403" s="24">
        <v>4208</v>
      </c>
      <c r="G2403" s="24">
        <v>4208</v>
      </c>
      <c r="H2403" s="24" t="str">
        <f t="shared" si="37"/>
        <v>2004_NB_45</v>
      </c>
      <c r="I2403" s="24">
        <f>VLOOKUP(H2403,inTHLBdata!A:H,7,FALSE)</f>
        <v>2004</v>
      </c>
      <c r="J2403" s="24">
        <f>VLOOKUP(H2403,inTHLBdata!A:H,8,FALSE)</f>
        <v>2004</v>
      </c>
      <c r="N2403" s="24"/>
    </row>
    <row r="2404" spans="1:14">
      <c r="A2404" s="24">
        <v>2004</v>
      </c>
      <c r="B2404" s="24" t="s">
        <v>188</v>
      </c>
      <c r="C2404" t="str">
        <f>VLOOKUP(B2404,'FHF LUT'!$A$5:$H$81,2,FALSE)</f>
        <v>Fire</v>
      </c>
      <c r="D2404" s="24">
        <v>46</v>
      </c>
      <c r="E2404" s="24" t="s">
        <v>234</v>
      </c>
      <c r="F2404" s="24">
        <v>988635</v>
      </c>
      <c r="G2404" s="24">
        <v>988635</v>
      </c>
      <c r="H2404" s="24" t="str">
        <f t="shared" si="37"/>
        <v>2004_NB_46</v>
      </c>
      <c r="I2404" s="24">
        <f>VLOOKUP(H2404,inTHLBdata!A:H,7,FALSE)</f>
        <v>0</v>
      </c>
      <c r="J2404" s="24">
        <f>VLOOKUP(H2404,inTHLBdata!A:H,8,FALSE)</f>
        <v>0</v>
      </c>
      <c r="N2404" s="24"/>
    </row>
    <row r="2405" spans="1:14">
      <c r="A2405" s="24">
        <v>2004</v>
      </c>
      <c r="B2405" s="24" t="s">
        <v>188</v>
      </c>
      <c r="C2405" t="str">
        <f>VLOOKUP(B2405,'FHF LUT'!$A$5:$H$81,2,FALSE)</f>
        <v>Fire</v>
      </c>
      <c r="D2405" s="24">
        <v>47</v>
      </c>
      <c r="E2405" s="24" t="s">
        <v>233</v>
      </c>
      <c r="F2405" s="24">
        <v>453</v>
      </c>
      <c r="G2405" s="24">
        <v>453</v>
      </c>
      <c r="H2405" s="24" t="str">
        <f t="shared" si="37"/>
        <v>2004_NB_47</v>
      </c>
      <c r="I2405" s="24">
        <f>VLOOKUP(H2405,inTHLBdata!A:H,7,FALSE)</f>
        <v>0</v>
      </c>
      <c r="J2405" s="24">
        <f>VLOOKUP(H2405,inTHLBdata!A:H,8,FALSE)</f>
        <v>0</v>
      </c>
      <c r="N2405" s="24"/>
    </row>
    <row r="2406" spans="1:14">
      <c r="A2406" s="24">
        <v>2004</v>
      </c>
      <c r="B2406" s="24" t="s">
        <v>188</v>
      </c>
      <c r="C2406" t="str">
        <f>VLOOKUP(B2406,'FHF LUT'!$A$5:$H$81,2,FALSE)</f>
        <v>Fire</v>
      </c>
      <c r="D2406" s="24">
        <v>48</v>
      </c>
      <c r="E2406" s="24" t="s">
        <v>235</v>
      </c>
      <c r="F2406" s="24">
        <v>0</v>
      </c>
      <c r="G2406" s="24">
        <v>0</v>
      </c>
      <c r="H2406" s="24" t="str">
        <f t="shared" si="37"/>
        <v>2004_NB_48</v>
      </c>
      <c r="I2406" s="24">
        <f>VLOOKUP(H2406,inTHLBdata!A:H,7,FALSE)</f>
        <v>0</v>
      </c>
      <c r="J2406" s="24">
        <f>VLOOKUP(H2406,inTHLBdata!A:H,8,FALSE)</f>
        <v>0</v>
      </c>
      <c r="N2406" s="24"/>
    </row>
    <row r="2407" spans="1:14">
      <c r="A2407" s="24">
        <v>2004</v>
      </c>
      <c r="B2407" s="24" t="s">
        <v>332</v>
      </c>
      <c r="C2407" t="str">
        <f>VLOOKUP(B2407,'FHF LUT'!$A$5:$H$81,2,FALSE)</f>
        <v>Drought-caused Mortality</v>
      </c>
      <c r="D2407" s="24">
        <v>1</v>
      </c>
      <c r="E2407" s="24" t="s">
        <v>10</v>
      </c>
      <c r="F2407" s="24">
        <v>270</v>
      </c>
      <c r="G2407" s="24">
        <v>249</v>
      </c>
      <c r="H2407" s="24" t="str">
        <f t="shared" si="37"/>
        <v>2004_NDM_1</v>
      </c>
      <c r="I2407" s="24">
        <f>VLOOKUP(H2407,inTHLBdata!A:H,7,FALSE)</f>
        <v>0</v>
      </c>
      <c r="J2407" s="24">
        <f>VLOOKUP(H2407,inTHLBdata!A:H,8,FALSE)</f>
        <v>0</v>
      </c>
      <c r="N2407" s="24"/>
    </row>
    <row r="2408" spans="1:14">
      <c r="A2408" s="24">
        <v>2004</v>
      </c>
      <c r="B2408" s="24" t="s">
        <v>332</v>
      </c>
      <c r="C2408" t="str">
        <f>VLOOKUP(B2408,'FHF LUT'!$A$5:$H$81,2,FALSE)</f>
        <v>Drought-caused Mortality</v>
      </c>
      <c r="D2408" s="24">
        <v>2</v>
      </c>
      <c r="E2408" s="24" t="s">
        <v>22</v>
      </c>
      <c r="F2408" s="24">
        <v>0</v>
      </c>
      <c r="G2408" s="24">
        <v>0</v>
      </c>
      <c r="H2408" s="24" t="str">
        <f t="shared" si="37"/>
        <v>2004_NDM_2</v>
      </c>
      <c r="I2408" s="24">
        <f>VLOOKUP(H2408,inTHLBdata!A:H,7,FALSE)</f>
        <v>1548</v>
      </c>
      <c r="J2408" s="24">
        <f>VLOOKUP(H2408,inTHLBdata!A:H,8,FALSE)</f>
        <v>1345</v>
      </c>
      <c r="N2408" s="24"/>
    </row>
    <row r="2409" spans="1:14">
      <c r="A2409" s="24">
        <v>2004</v>
      </c>
      <c r="B2409" s="24" t="s">
        <v>332</v>
      </c>
      <c r="C2409" t="str">
        <f>VLOOKUP(B2409,'FHF LUT'!$A$5:$H$81,2,FALSE)</f>
        <v>Drought-caused Mortality</v>
      </c>
      <c r="D2409" s="24">
        <v>3</v>
      </c>
      <c r="E2409" s="24" t="s">
        <v>13</v>
      </c>
      <c r="F2409" s="24">
        <v>0</v>
      </c>
      <c r="G2409" s="24">
        <v>0</v>
      </c>
      <c r="H2409" s="24" t="str">
        <f t="shared" si="37"/>
        <v>2004_NDM_3</v>
      </c>
      <c r="I2409" s="24">
        <f>VLOOKUP(H2409,inTHLBdata!A:H,7,FALSE)</f>
        <v>0</v>
      </c>
      <c r="J2409" s="24">
        <f>VLOOKUP(H2409,inTHLBdata!A:H,8,FALSE)</f>
        <v>0</v>
      </c>
      <c r="N2409" s="24"/>
    </row>
    <row r="2410" spans="1:14">
      <c r="A2410" s="24">
        <v>2004</v>
      </c>
      <c r="B2410" s="24" t="s">
        <v>332</v>
      </c>
      <c r="C2410" t="str">
        <f>VLOOKUP(B2410,'FHF LUT'!$A$5:$H$81,2,FALSE)</f>
        <v>Drought-caused Mortality</v>
      </c>
      <c r="D2410" s="24">
        <v>4</v>
      </c>
      <c r="E2410" s="24" t="s">
        <v>28</v>
      </c>
      <c r="F2410" s="24">
        <v>0</v>
      </c>
      <c r="G2410" s="24">
        <v>0</v>
      </c>
      <c r="H2410" s="24" t="str">
        <f t="shared" si="37"/>
        <v>2004_NDM_4</v>
      </c>
      <c r="I2410" s="24">
        <f>VLOOKUP(H2410,inTHLBdata!A:H,7,FALSE)</f>
        <v>0</v>
      </c>
      <c r="J2410" s="24">
        <f>VLOOKUP(H2410,inTHLBdata!A:H,8,FALSE)</f>
        <v>0</v>
      </c>
      <c r="N2410" s="24"/>
    </row>
    <row r="2411" spans="1:14">
      <c r="A2411" s="24">
        <v>2004</v>
      </c>
      <c r="B2411" s="24" t="s">
        <v>332</v>
      </c>
      <c r="C2411" t="str">
        <f>VLOOKUP(B2411,'FHF LUT'!$A$5:$H$81,2,FALSE)</f>
        <v>Drought-caused Mortality</v>
      </c>
      <c r="D2411" s="24">
        <v>5</v>
      </c>
      <c r="E2411" s="24" t="s">
        <v>16</v>
      </c>
      <c r="F2411" s="24">
        <v>0</v>
      </c>
      <c r="G2411" s="24">
        <v>0</v>
      </c>
      <c r="H2411" s="24" t="str">
        <f t="shared" si="37"/>
        <v>2004_NDM_5</v>
      </c>
      <c r="I2411" s="24">
        <f>VLOOKUP(H2411,inTHLBdata!A:H,7,FALSE)</f>
        <v>0</v>
      </c>
      <c r="J2411" s="24">
        <f>VLOOKUP(H2411,inTHLBdata!A:H,8,FALSE)</f>
        <v>0</v>
      </c>
      <c r="N2411" s="24"/>
    </row>
    <row r="2412" spans="1:14">
      <c r="A2412" s="24">
        <v>2004</v>
      </c>
      <c r="B2412" s="24" t="s">
        <v>332</v>
      </c>
      <c r="C2412" t="str">
        <f>VLOOKUP(B2412,'FHF LUT'!$A$5:$H$81,2,FALSE)</f>
        <v>Drought-caused Mortality</v>
      </c>
      <c r="D2412" s="24">
        <v>7</v>
      </c>
      <c r="E2412" s="24" t="s">
        <v>25</v>
      </c>
      <c r="F2412" s="24">
        <v>0</v>
      </c>
      <c r="G2412" s="24">
        <v>0</v>
      </c>
      <c r="H2412" s="24" t="str">
        <f t="shared" si="37"/>
        <v>2004_NDM_7</v>
      </c>
      <c r="I2412" s="24">
        <f>VLOOKUP(H2412,inTHLBdata!A:H,7,FALSE)</f>
        <v>0</v>
      </c>
      <c r="J2412" s="24">
        <f>VLOOKUP(H2412,inTHLBdata!A:H,8,FALSE)</f>
        <v>0</v>
      </c>
      <c r="N2412" s="24"/>
    </row>
    <row r="2413" spans="1:14">
      <c r="A2413" s="24">
        <v>2004</v>
      </c>
      <c r="B2413" s="24" t="s">
        <v>332</v>
      </c>
      <c r="C2413" t="str">
        <f>VLOOKUP(B2413,'FHF LUT'!$A$5:$H$81,2,FALSE)</f>
        <v>Drought-caused Mortality</v>
      </c>
      <c r="D2413" s="24">
        <v>8</v>
      </c>
      <c r="E2413" s="24" t="s">
        <v>29</v>
      </c>
      <c r="F2413" s="24">
        <v>0</v>
      </c>
      <c r="G2413" s="24">
        <v>0</v>
      </c>
      <c r="H2413" s="24" t="str">
        <f t="shared" si="37"/>
        <v>2004_NDM_8</v>
      </c>
      <c r="I2413" s="24">
        <f>VLOOKUP(H2413,inTHLBdata!A:H,7,FALSE)</f>
        <v>0</v>
      </c>
      <c r="J2413" s="24">
        <f>VLOOKUP(H2413,inTHLBdata!A:H,8,FALSE)</f>
        <v>0</v>
      </c>
      <c r="N2413" s="24"/>
    </row>
    <row r="2414" spans="1:14">
      <c r="A2414" s="24">
        <v>2004</v>
      </c>
      <c r="B2414" s="24" t="s">
        <v>332</v>
      </c>
      <c r="C2414" t="str">
        <f>VLOOKUP(B2414,'FHF LUT'!$A$5:$H$81,2,FALSE)</f>
        <v>Drought-caused Mortality</v>
      </c>
      <c r="D2414" s="24">
        <v>9</v>
      </c>
      <c r="E2414" s="24" t="s">
        <v>7</v>
      </c>
      <c r="F2414" s="24">
        <v>0</v>
      </c>
      <c r="G2414" s="24">
        <v>0</v>
      </c>
      <c r="H2414" s="24" t="str">
        <f t="shared" si="37"/>
        <v>2004_NDM_9</v>
      </c>
      <c r="I2414" s="24">
        <f>VLOOKUP(H2414,inTHLBdata!A:H,7,FALSE)</f>
        <v>0</v>
      </c>
      <c r="J2414" s="24">
        <f>VLOOKUP(H2414,inTHLBdata!A:H,8,FALSE)</f>
        <v>0</v>
      </c>
      <c r="N2414" s="24"/>
    </row>
    <row r="2415" spans="1:14">
      <c r="A2415" s="24">
        <v>2004</v>
      </c>
      <c r="B2415" s="24" t="s">
        <v>332</v>
      </c>
      <c r="C2415" t="str">
        <f>VLOOKUP(B2415,'FHF LUT'!$A$5:$H$81,2,FALSE)</f>
        <v>Drought-caused Mortality</v>
      </c>
      <c r="D2415" s="24">
        <v>10</v>
      </c>
      <c r="E2415" s="24" t="s">
        <v>18</v>
      </c>
      <c r="F2415" s="24">
        <v>0</v>
      </c>
      <c r="G2415" s="24">
        <v>0</v>
      </c>
      <c r="H2415" s="24" t="str">
        <f t="shared" si="37"/>
        <v>2004_NDM_10</v>
      </c>
      <c r="I2415" s="24">
        <f>VLOOKUP(H2415,inTHLBdata!A:H,7,FALSE)</f>
        <v>0</v>
      </c>
      <c r="J2415" s="24">
        <f>VLOOKUP(H2415,inTHLBdata!A:H,8,FALSE)</f>
        <v>0</v>
      </c>
      <c r="N2415" s="24"/>
    </row>
    <row r="2416" spans="1:14">
      <c r="A2416" s="24">
        <v>2004</v>
      </c>
      <c r="B2416" s="24" t="s">
        <v>332</v>
      </c>
      <c r="C2416" t="str">
        <f>VLOOKUP(B2416,'FHF LUT'!$A$5:$H$81,2,FALSE)</f>
        <v>Drought-caused Mortality</v>
      </c>
      <c r="D2416" s="24">
        <v>11</v>
      </c>
      <c r="E2416" s="24" t="s">
        <v>4</v>
      </c>
      <c r="F2416" s="24">
        <v>30188</v>
      </c>
      <c r="G2416" s="24">
        <v>28453</v>
      </c>
      <c r="H2416" s="24" t="str">
        <f t="shared" si="37"/>
        <v>2004_NDM_11</v>
      </c>
      <c r="I2416" s="24">
        <f>VLOOKUP(H2416,inTHLBdata!A:H,7,FALSE)</f>
        <v>11481</v>
      </c>
      <c r="J2416" s="24">
        <f>VLOOKUP(H2416,inTHLBdata!A:H,8,FALSE)</f>
        <v>10069</v>
      </c>
      <c r="N2416" s="24"/>
    </row>
    <row r="2417" spans="1:14">
      <c r="A2417" s="24">
        <v>2004</v>
      </c>
      <c r="B2417" s="24" t="s">
        <v>332</v>
      </c>
      <c r="C2417" t="str">
        <f>VLOOKUP(B2417,'FHF LUT'!$A$5:$H$81,2,FALSE)</f>
        <v>Drought-caused Mortality</v>
      </c>
      <c r="D2417" s="24">
        <v>12</v>
      </c>
      <c r="E2417" s="24" t="s">
        <v>11</v>
      </c>
      <c r="F2417" s="24">
        <v>0</v>
      </c>
      <c r="G2417" s="24">
        <v>0</v>
      </c>
      <c r="H2417" s="24" t="str">
        <f t="shared" si="37"/>
        <v>2004_NDM_12</v>
      </c>
      <c r="I2417" s="24">
        <f>VLOOKUP(H2417,inTHLBdata!A:H,7,FALSE)</f>
        <v>0</v>
      </c>
      <c r="J2417" s="24">
        <f>VLOOKUP(H2417,inTHLBdata!A:H,8,FALSE)</f>
        <v>0</v>
      </c>
      <c r="N2417" s="24"/>
    </row>
    <row r="2418" spans="1:14">
      <c r="A2418" s="24">
        <v>2004</v>
      </c>
      <c r="B2418" s="24" t="s">
        <v>332</v>
      </c>
      <c r="C2418" t="str">
        <f>VLOOKUP(B2418,'FHF LUT'!$A$5:$H$81,2,FALSE)</f>
        <v>Drought-caused Mortality</v>
      </c>
      <c r="D2418" s="24">
        <v>13</v>
      </c>
      <c r="E2418" s="24" t="s">
        <v>24</v>
      </c>
      <c r="F2418" s="24">
        <v>0</v>
      </c>
      <c r="G2418" s="24">
        <v>0</v>
      </c>
      <c r="H2418" s="24" t="str">
        <f t="shared" si="37"/>
        <v>2004_NDM_13</v>
      </c>
      <c r="I2418" s="24">
        <f>VLOOKUP(H2418,inTHLBdata!A:H,7,FALSE)</f>
        <v>0</v>
      </c>
      <c r="J2418" s="24">
        <f>VLOOKUP(H2418,inTHLBdata!A:H,8,FALSE)</f>
        <v>0</v>
      </c>
      <c r="N2418" s="24"/>
    </row>
    <row r="2419" spans="1:14">
      <c r="A2419" s="24">
        <v>2004</v>
      </c>
      <c r="B2419" s="24" t="s">
        <v>332</v>
      </c>
      <c r="C2419" t="str">
        <f>VLOOKUP(B2419,'FHF LUT'!$A$5:$H$81,2,FALSE)</f>
        <v>Drought-caused Mortality</v>
      </c>
      <c r="D2419" s="24">
        <v>14</v>
      </c>
      <c r="E2419" s="24" t="s">
        <v>30</v>
      </c>
      <c r="F2419" s="24">
        <v>0</v>
      </c>
      <c r="G2419" s="24">
        <v>0</v>
      </c>
      <c r="H2419" s="24" t="str">
        <f t="shared" si="37"/>
        <v>2004_NDM_14</v>
      </c>
      <c r="I2419" s="24">
        <f>VLOOKUP(H2419,inTHLBdata!A:H,7,FALSE)</f>
        <v>0</v>
      </c>
      <c r="J2419" s="24">
        <f>VLOOKUP(H2419,inTHLBdata!A:H,8,FALSE)</f>
        <v>0</v>
      </c>
      <c r="N2419" s="24"/>
    </row>
    <row r="2420" spans="1:14">
      <c r="A2420" s="24">
        <v>2004</v>
      </c>
      <c r="B2420" s="24" t="s">
        <v>332</v>
      </c>
      <c r="C2420" t="str">
        <f>VLOOKUP(B2420,'FHF LUT'!$A$5:$H$81,2,FALSE)</f>
        <v>Drought-caused Mortality</v>
      </c>
      <c r="D2420" s="24">
        <v>15</v>
      </c>
      <c r="E2420" s="24" t="s">
        <v>33</v>
      </c>
      <c r="F2420" s="24">
        <v>898</v>
      </c>
      <c r="G2420" s="24">
        <v>898</v>
      </c>
      <c r="H2420" s="24" t="str">
        <f t="shared" si="37"/>
        <v>2004_NDM_15</v>
      </c>
      <c r="I2420" s="24">
        <f>VLOOKUP(H2420,inTHLBdata!A:H,7,FALSE)</f>
        <v>303</v>
      </c>
      <c r="J2420" s="24">
        <f>VLOOKUP(H2420,inTHLBdata!A:H,8,FALSE)</f>
        <v>303</v>
      </c>
      <c r="N2420" s="24"/>
    </row>
    <row r="2421" spans="1:14">
      <c r="A2421" s="24">
        <v>2004</v>
      </c>
      <c r="B2421" s="24" t="s">
        <v>332</v>
      </c>
      <c r="C2421" t="str">
        <f>VLOOKUP(B2421,'FHF LUT'!$A$5:$H$81,2,FALSE)</f>
        <v>Drought-caused Mortality</v>
      </c>
      <c r="D2421" s="24">
        <v>16</v>
      </c>
      <c r="E2421" s="24" t="s">
        <v>12</v>
      </c>
      <c r="F2421" s="24">
        <v>0</v>
      </c>
      <c r="G2421" s="24">
        <v>0</v>
      </c>
      <c r="H2421" s="24" t="str">
        <f t="shared" si="37"/>
        <v>2004_NDM_16</v>
      </c>
      <c r="I2421" s="24">
        <f>VLOOKUP(H2421,inTHLBdata!A:H,7,FALSE)</f>
        <v>0</v>
      </c>
      <c r="J2421" s="24">
        <f>VLOOKUP(H2421,inTHLBdata!A:H,8,FALSE)</f>
        <v>0</v>
      </c>
      <c r="N2421" s="24"/>
    </row>
    <row r="2422" spans="1:14">
      <c r="A2422" s="24">
        <v>2004</v>
      </c>
      <c r="B2422" s="24" t="s">
        <v>332</v>
      </c>
      <c r="C2422" t="str">
        <f>VLOOKUP(B2422,'FHF LUT'!$A$5:$H$81,2,FALSE)</f>
        <v>Drought-caused Mortality</v>
      </c>
      <c r="D2422" s="24">
        <v>17</v>
      </c>
      <c r="E2422" s="24" t="s">
        <v>32</v>
      </c>
      <c r="F2422" s="24">
        <v>0</v>
      </c>
      <c r="G2422" s="24">
        <v>0</v>
      </c>
      <c r="H2422" s="24" t="str">
        <f t="shared" si="37"/>
        <v>2004_NDM_17</v>
      </c>
      <c r="I2422" s="24">
        <f>VLOOKUP(H2422,inTHLBdata!A:H,7,FALSE)</f>
        <v>0</v>
      </c>
      <c r="J2422" s="24">
        <f>VLOOKUP(H2422,inTHLBdata!A:H,8,FALSE)</f>
        <v>0</v>
      </c>
      <c r="N2422" s="24"/>
    </row>
    <row r="2423" spans="1:14">
      <c r="A2423" s="24">
        <v>2004</v>
      </c>
      <c r="B2423" s="24" t="s">
        <v>332</v>
      </c>
      <c r="C2423" t="str">
        <f>VLOOKUP(B2423,'FHF LUT'!$A$5:$H$81,2,FALSE)</f>
        <v>Drought-caused Mortality</v>
      </c>
      <c r="D2423" s="24">
        <v>18</v>
      </c>
      <c r="E2423" s="24" t="s">
        <v>15</v>
      </c>
      <c r="F2423" s="24">
        <v>1881</v>
      </c>
      <c r="G2423" s="24">
        <v>1685</v>
      </c>
      <c r="H2423" s="24" t="str">
        <f t="shared" si="37"/>
        <v>2004_NDM_18</v>
      </c>
      <c r="I2423" s="24">
        <f>VLOOKUP(H2423,inTHLBdata!A:H,7,FALSE)</f>
        <v>923</v>
      </c>
      <c r="J2423" s="24">
        <f>VLOOKUP(H2423,inTHLBdata!A:H,8,FALSE)</f>
        <v>727</v>
      </c>
      <c r="N2423" s="24"/>
    </row>
    <row r="2424" spans="1:14">
      <c r="A2424" s="24">
        <v>2004</v>
      </c>
      <c r="B2424" s="24" t="s">
        <v>332</v>
      </c>
      <c r="C2424" t="str">
        <f>VLOOKUP(B2424,'FHF LUT'!$A$5:$H$81,2,FALSE)</f>
        <v>Drought-caused Mortality</v>
      </c>
      <c r="D2424" s="24">
        <v>20</v>
      </c>
      <c r="E2424" s="24" t="s">
        <v>6</v>
      </c>
      <c r="F2424" s="24">
        <v>0</v>
      </c>
      <c r="G2424" s="24">
        <v>0</v>
      </c>
      <c r="H2424" s="24" t="str">
        <f t="shared" si="37"/>
        <v>2004_NDM_20</v>
      </c>
      <c r="I2424" s="24">
        <f>VLOOKUP(H2424,inTHLBdata!A:H,7,FALSE)</f>
        <v>0</v>
      </c>
      <c r="J2424" s="24">
        <f>VLOOKUP(H2424,inTHLBdata!A:H,8,FALSE)</f>
        <v>0</v>
      </c>
      <c r="N2424" s="24"/>
    </row>
    <row r="2425" spans="1:14">
      <c r="A2425" s="24">
        <v>2004</v>
      </c>
      <c r="B2425" s="24" t="s">
        <v>332</v>
      </c>
      <c r="C2425" t="str">
        <f>VLOOKUP(B2425,'FHF LUT'!$A$5:$H$81,2,FALSE)</f>
        <v>Drought-caused Mortality</v>
      </c>
      <c r="D2425" s="24">
        <v>22</v>
      </c>
      <c r="E2425" s="24" t="s">
        <v>19</v>
      </c>
      <c r="F2425" s="24">
        <v>18204</v>
      </c>
      <c r="G2425" s="24">
        <v>16865</v>
      </c>
      <c r="H2425" s="24" t="str">
        <f t="shared" si="37"/>
        <v>2004_NDM_22</v>
      </c>
      <c r="I2425" s="24">
        <f>VLOOKUP(H2425,inTHLBdata!A:H,7,FALSE)</f>
        <v>5812</v>
      </c>
      <c r="J2425" s="24">
        <f>VLOOKUP(H2425,inTHLBdata!A:H,8,FALSE)</f>
        <v>5022</v>
      </c>
      <c r="N2425" s="24"/>
    </row>
    <row r="2426" spans="1:14">
      <c r="A2426" s="24">
        <v>2004</v>
      </c>
      <c r="B2426" s="24" t="s">
        <v>332</v>
      </c>
      <c r="C2426" t="str">
        <f>VLOOKUP(B2426,'FHF LUT'!$A$5:$H$81,2,FALSE)</f>
        <v>Drought-caused Mortality</v>
      </c>
      <c r="D2426" s="24">
        <v>23</v>
      </c>
      <c r="E2426" s="24" t="s">
        <v>27</v>
      </c>
      <c r="F2426" s="24">
        <v>814</v>
      </c>
      <c r="G2426" s="24">
        <v>814</v>
      </c>
      <c r="H2426" s="24" t="str">
        <f t="shared" si="37"/>
        <v>2004_NDM_23</v>
      </c>
      <c r="I2426" s="24">
        <f>VLOOKUP(H2426,inTHLBdata!A:H,7,FALSE)</f>
        <v>0</v>
      </c>
      <c r="J2426" s="24">
        <f>VLOOKUP(H2426,inTHLBdata!A:H,8,FALSE)</f>
        <v>0</v>
      </c>
      <c r="N2426" s="24"/>
    </row>
    <row r="2427" spans="1:14">
      <c r="A2427" s="24">
        <v>2004</v>
      </c>
      <c r="B2427" s="24" t="s">
        <v>332</v>
      </c>
      <c r="C2427" t="str">
        <f>VLOOKUP(B2427,'FHF LUT'!$A$5:$H$81,2,FALSE)</f>
        <v>Drought-caused Mortality</v>
      </c>
      <c r="D2427" s="24">
        <v>24</v>
      </c>
      <c r="E2427" s="24" t="s">
        <v>17</v>
      </c>
      <c r="F2427" s="24">
        <v>0</v>
      </c>
      <c r="G2427" s="24">
        <v>0</v>
      </c>
      <c r="H2427" s="24" t="str">
        <f t="shared" si="37"/>
        <v>2004_NDM_24</v>
      </c>
      <c r="I2427" s="24">
        <f>VLOOKUP(H2427,inTHLBdata!A:H,7,FALSE)</f>
        <v>0</v>
      </c>
      <c r="J2427" s="24">
        <f>VLOOKUP(H2427,inTHLBdata!A:H,8,FALSE)</f>
        <v>0</v>
      </c>
      <c r="N2427" s="24"/>
    </row>
    <row r="2428" spans="1:14">
      <c r="A2428" s="24">
        <v>2004</v>
      </c>
      <c r="B2428" s="24" t="s">
        <v>332</v>
      </c>
      <c r="C2428" t="str">
        <f>VLOOKUP(B2428,'FHF LUT'!$A$5:$H$81,2,FALSE)</f>
        <v>Drought-caused Mortality</v>
      </c>
      <c r="D2428" s="24">
        <v>25</v>
      </c>
      <c r="E2428" s="24" t="s">
        <v>23</v>
      </c>
      <c r="F2428" s="24">
        <v>0</v>
      </c>
      <c r="G2428" s="24">
        <v>0</v>
      </c>
      <c r="H2428" s="24" t="str">
        <f t="shared" si="37"/>
        <v>2004_NDM_25</v>
      </c>
      <c r="I2428" s="24">
        <f>VLOOKUP(H2428,inTHLBdata!A:H,7,FALSE)</f>
        <v>0</v>
      </c>
      <c r="J2428" s="24">
        <f>VLOOKUP(H2428,inTHLBdata!A:H,8,FALSE)</f>
        <v>0</v>
      </c>
      <c r="N2428" s="24"/>
    </row>
    <row r="2429" spans="1:14">
      <c r="A2429" s="24">
        <v>2004</v>
      </c>
      <c r="B2429" s="24" t="s">
        <v>332</v>
      </c>
      <c r="C2429" t="str">
        <f>VLOOKUP(B2429,'FHF LUT'!$A$5:$H$81,2,FALSE)</f>
        <v>Drought-caused Mortality</v>
      </c>
      <c r="D2429" s="24">
        <v>26</v>
      </c>
      <c r="E2429" s="24" t="s">
        <v>14</v>
      </c>
      <c r="F2429" s="24">
        <v>0</v>
      </c>
      <c r="G2429" s="24">
        <v>0</v>
      </c>
      <c r="H2429" s="24" t="str">
        <f t="shared" si="37"/>
        <v>2004_NDM_26</v>
      </c>
      <c r="I2429" s="24">
        <f>VLOOKUP(H2429,inTHLBdata!A:H,7,FALSE)</f>
        <v>0</v>
      </c>
      <c r="J2429" s="24">
        <f>VLOOKUP(H2429,inTHLBdata!A:H,8,FALSE)</f>
        <v>0</v>
      </c>
      <c r="N2429" s="24"/>
    </row>
    <row r="2430" spans="1:14">
      <c r="A2430" s="24">
        <v>2004</v>
      </c>
      <c r="B2430" s="24" t="s">
        <v>332</v>
      </c>
      <c r="C2430" t="str">
        <f>VLOOKUP(B2430,'FHF LUT'!$A$5:$H$81,2,FALSE)</f>
        <v>Drought-caused Mortality</v>
      </c>
      <c r="D2430" s="24">
        <v>27</v>
      </c>
      <c r="E2430" s="24" t="s">
        <v>21</v>
      </c>
      <c r="F2430" s="24">
        <v>0</v>
      </c>
      <c r="G2430" s="24">
        <v>0</v>
      </c>
      <c r="H2430" s="24" t="str">
        <f t="shared" si="37"/>
        <v>2004_NDM_27</v>
      </c>
      <c r="I2430" s="24">
        <f>VLOOKUP(H2430,inTHLBdata!A:H,7,FALSE)</f>
        <v>0</v>
      </c>
      <c r="J2430" s="24">
        <f>VLOOKUP(H2430,inTHLBdata!A:H,8,FALSE)</f>
        <v>0</v>
      </c>
      <c r="N2430" s="24"/>
    </row>
    <row r="2431" spans="1:14">
      <c r="A2431" s="24">
        <v>2004</v>
      </c>
      <c r="B2431" s="24" t="s">
        <v>332</v>
      </c>
      <c r="C2431" t="str">
        <f>VLOOKUP(B2431,'FHF LUT'!$A$5:$H$81,2,FALSE)</f>
        <v>Drought-caused Mortality</v>
      </c>
      <c r="D2431" s="24">
        <v>29</v>
      </c>
      <c r="E2431" s="24" t="s">
        <v>9</v>
      </c>
      <c r="F2431" s="24">
        <v>12735</v>
      </c>
      <c r="G2431" s="24">
        <v>12735</v>
      </c>
      <c r="H2431" s="24" t="str">
        <f t="shared" si="37"/>
        <v>2004_NDM_29</v>
      </c>
      <c r="I2431" s="24">
        <f>VLOOKUP(H2431,inTHLBdata!A:H,7,FALSE)</f>
        <v>5322</v>
      </c>
      <c r="J2431" s="24">
        <f>VLOOKUP(H2431,inTHLBdata!A:H,8,FALSE)</f>
        <v>5322</v>
      </c>
      <c r="N2431" s="24"/>
    </row>
    <row r="2432" spans="1:14">
      <c r="A2432" s="24">
        <v>2004</v>
      </c>
      <c r="B2432" s="24" t="s">
        <v>332</v>
      </c>
      <c r="C2432" t="str">
        <f>VLOOKUP(B2432,'FHF LUT'!$A$5:$H$81,2,FALSE)</f>
        <v>Drought-caused Mortality</v>
      </c>
      <c r="D2432" s="24">
        <v>30</v>
      </c>
      <c r="E2432" s="24" t="s">
        <v>35</v>
      </c>
      <c r="F2432" s="24">
        <v>0</v>
      </c>
      <c r="G2432" s="24">
        <v>0</v>
      </c>
      <c r="H2432" s="24" t="str">
        <f t="shared" si="37"/>
        <v>2004_NDM_30</v>
      </c>
      <c r="I2432" s="24">
        <f>VLOOKUP(H2432,inTHLBdata!A:H,7,FALSE)</f>
        <v>0</v>
      </c>
      <c r="J2432" s="24">
        <f>VLOOKUP(H2432,inTHLBdata!A:H,8,FALSE)</f>
        <v>0</v>
      </c>
      <c r="N2432" s="24"/>
    </row>
    <row r="2433" spans="1:14">
      <c r="A2433" s="24">
        <v>2004</v>
      </c>
      <c r="B2433" s="24" t="s">
        <v>332</v>
      </c>
      <c r="C2433" t="str">
        <f>VLOOKUP(B2433,'FHF LUT'!$A$5:$H$81,2,FALSE)</f>
        <v>Drought-caused Mortality</v>
      </c>
      <c r="D2433" s="24">
        <v>31</v>
      </c>
      <c r="E2433" s="24" t="s">
        <v>34</v>
      </c>
      <c r="F2433" s="24">
        <v>0</v>
      </c>
      <c r="G2433" s="24">
        <v>0</v>
      </c>
      <c r="H2433" s="24" t="str">
        <f t="shared" si="37"/>
        <v>2004_NDM_31</v>
      </c>
      <c r="I2433" s="24">
        <f>VLOOKUP(H2433,inTHLBdata!A:H,7,FALSE)</f>
        <v>0</v>
      </c>
      <c r="J2433" s="24">
        <f>VLOOKUP(H2433,inTHLBdata!A:H,8,FALSE)</f>
        <v>0</v>
      </c>
      <c r="N2433" s="24"/>
    </row>
    <row r="2434" spans="1:14">
      <c r="A2434" s="24">
        <v>2004</v>
      </c>
      <c r="B2434" s="24" t="s">
        <v>332</v>
      </c>
      <c r="C2434" t="str">
        <f>VLOOKUP(B2434,'FHF LUT'!$A$5:$H$81,2,FALSE)</f>
        <v>Drought-caused Mortality</v>
      </c>
      <c r="D2434" s="24">
        <v>38</v>
      </c>
      <c r="E2434" s="24" t="s">
        <v>8</v>
      </c>
      <c r="F2434" s="24">
        <v>0</v>
      </c>
      <c r="G2434" s="24">
        <v>0</v>
      </c>
      <c r="H2434" s="24" t="str">
        <f t="shared" si="37"/>
        <v>2004_NDM_38</v>
      </c>
      <c r="I2434" s="24">
        <f>VLOOKUP(H2434,inTHLBdata!A:H,7,FALSE)</f>
        <v>0</v>
      </c>
      <c r="J2434" s="24">
        <f>VLOOKUP(H2434,inTHLBdata!A:H,8,FALSE)</f>
        <v>0</v>
      </c>
      <c r="N2434" s="24"/>
    </row>
    <row r="2435" spans="1:14">
      <c r="A2435" s="24">
        <v>2004</v>
      </c>
      <c r="B2435" s="24" t="s">
        <v>332</v>
      </c>
      <c r="C2435" t="str">
        <f>VLOOKUP(B2435,'FHF LUT'!$A$5:$H$81,2,FALSE)</f>
        <v>Drought-caused Mortality</v>
      </c>
      <c r="D2435" s="24">
        <v>39</v>
      </c>
      <c r="E2435" s="24" t="s">
        <v>36</v>
      </c>
      <c r="F2435" s="24">
        <v>0</v>
      </c>
      <c r="G2435" s="24">
        <v>0</v>
      </c>
      <c r="H2435" s="24" t="str">
        <f t="shared" ref="H2435:H2498" si="38">CONCATENATE(A2435,"_",B2435,"_",D2435)</f>
        <v>2004_NDM_39</v>
      </c>
      <c r="I2435" s="24">
        <f>VLOOKUP(H2435,inTHLBdata!A:H,7,FALSE)</f>
        <v>0</v>
      </c>
      <c r="J2435" s="24">
        <f>VLOOKUP(H2435,inTHLBdata!A:H,8,FALSE)</f>
        <v>0</v>
      </c>
      <c r="N2435" s="24"/>
    </row>
    <row r="2436" spans="1:14">
      <c r="A2436" s="24">
        <v>2004</v>
      </c>
      <c r="B2436" s="24" t="s">
        <v>332</v>
      </c>
      <c r="C2436" t="str">
        <f>VLOOKUP(B2436,'FHF LUT'!$A$5:$H$81,2,FALSE)</f>
        <v>Drought-caused Mortality</v>
      </c>
      <c r="D2436" s="24">
        <v>40</v>
      </c>
      <c r="E2436" s="24" t="s">
        <v>31</v>
      </c>
      <c r="F2436" s="24">
        <v>0</v>
      </c>
      <c r="G2436" s="24">
        <v>0</v>
      </c>
      <c r="H2436" s="24" t="str">
        <f t="shared" si="38"/>
        <v>2004_NDM_40</v>
      </c>
      <c r="I2436" s="24">
        <f>VLOOKUP(H2436,inTHLBdata!A:H,7,FALSE)</f>
        <v>0</v>
      </c>
      <c r="J2436" s="24">
        <f>VLOOKUP(H2436,inTHLBdata!A:H,8,FALSE)</f>
        <v>0</v>
      </c>
      <c r="N2436" s="24"/>
    </row>
    <row r="2437" spans="1:14">
      <c r="A2437" s="24">
        <v>2004</v>
      </c>
      <c r="B2437" s="24" t="s">
        <v>332</v>
      </c>
      <c r="C2437" t="str">
        <f>VLOOKUP(B2437,'FHF LUT'!$A$5:$H$81,2,FALSE)</f>
        <v>Drought-caused Mortality</v>
      </c>
      <c r="D2437" s="24">
        <v>41</v>
      </c>
      <c r="E2437" s="24" t="s">
        <v>26</v>
      </c>
      <c r="F2437" s="24">
        <v>0</v>
      </c>
      <c r="G2437" s="24">
        <v>0</v>
      </c>
      <c r="H2437" s="24" t="str">
        <f t="shared" si="38"/>
        <v>2004_NDM_41</v>
      </c>
      <c r="I2437" s="24">
        <f>VLOOKUP(H2437,inTHLBdata!A:H,7,FALSE)</f>
        <v>0</v>
      </c>
      <c r="J2437" s="24">
        <f>VLOOKUP(H2437,inTHLBdata!A:H,8,FALSE)</f>
        <v>0</v>
      </c>
      <c r="N2437" s="24"/>
    </row>
    <row r="2438" spans="1:14">
      <c r="A2438" s="24">
        <v>2004</v>
      </c>
      <c r="B2438" s="24" t="s">
        <v>332</v>
      </c>
      <c r="C2438" t="str">
        <f>VLOOKUP(B2438,'FHF LUT'!$A$5:$H$81,2,FALSE)</f>
        <v>Drought-caused Mortality</v>
      </c>
      <c r="D2438" s="24">
        <v>43</v>
      </c>
      <c r="E2438" s="24" t="s">
        <v>20</v>
      </c>
      <c r="F2438" s="24">
        <v>0</v>
      </c>
      <c r="G2438" s="24">
        <v>0</v>
      </c>
      <c r="H2438" s="24" t="str">
        <f t="shared" si="38"/>
        <v>2004_NDM_43</v>
      </c>
      <c r="I2438" s="24">
        <f>VLOOKUP(H2438,inTHLBdata!A:H,7,FALSE)</f>
        <v>0</v>
      </c>
      <c r="J2438" s="24">
        <f>VLOOKUP(H2438,inTHLBdata!A:H,8,FALSE)</f>
        <v>0</v>
      </c>
      <c r="N2438" s="24"/>
    </row>
    <row r="2439" spans="1:14">
      <c r="A2439" s="24">
        <v>2004</v>
      </c>
      <c r="B2439" s="24" t="s">
        <v>332</v>
      </c>
      <c r="C2439" t="str">
        <f>VLOOKUP(B2439,'FHF LUT'!$A$5:$H$81,2,FALSE)</f>
        <v>Drought-caused Mortality</v>
      </c>
      <c r="D2439" s="24">
        <v>44</v>
      </c>
      <c r="E2439" s="24" t="s">
        <v>3</v>
      </c>
      <c r="F2439" s="24">
        <v>0</v>
      </c>
      <c r="G2439" s="24">
        <v>0</v>
      </c>
      <c r="H2439" s="24" t="str">
        <f t="shared" si="38"/>
        <v>2004_NDM_44</v>
      </c>
      <c r="I2439" s="24">
        <f>VLOOKUP(H2439,inTHLBdata!A:H,7,FALSE)</f>
        <v>0</v>
      </c>
      <c r="J2439" s="24">
        <f>VLOOKUP(H2439,inTHLBdata!A:H,8,FALSE)</f>
        <v>0</v>
      </c>
      <c r="N2439" s="24"/>
    </row>
    <row r="2440" spans="1:14">
      <c r="A2440" s="24">
        <v>2004</v>
      </c>
      <c r="B2440" s="24" t="s">
        <v>332</v>
      </c>
      <c r="C2440" t="str">
        <f>VLOOKUP(B2440,'FHF LUT'!$A$5:$H$81,2,FALSE)</f>
        <v>Drought-caused Mortality</v>
      </c>
      <c r="D2440" s="24">
        <v>45</v>
      </c>
      <c r="E2440" s="24" t="s">
        <v>5</v>
      </c>
      <c r="F2440" s="24">
        <v>0</v>
      </c>
      <c r="G2440" s="24">
        <v>0</v>
      </c>
      <c r="H2440" s="24" t="str">
        <f t="shared" si="38"/>
        <v>2004_NDM_45</v>
      </c>
      <c r="I2440" s="24">
        <f>VLOOKUP(H2440,inTHLBdata!A:H,7,FALSE)</f>
        <v>0</v>
      </c>
      <c r="J2440" s="24">
        <f>VLOOKUP(H2440,inTHLBdata!A:H,8,FALSE)</f>
        <v>0</v>
      </c>
      <c r="N2440" s="24"/>
    </row>
    <row r="2441" spans="1:14">
      <c r="A2441" s="24">
        <v>2004</v>
      </c>
      <c r="B2441" s="24" t="s">
        <v>332</v>
      </c>
      <c r="C2441" t="str">
        <f>VLOOKUP(B2441,'FHF LUT'!$A$5:$H$81,2,FALSE)</f>
        <v>Drought-caused Mortality</v>
      </c>
      <c r="D2441" s="24">
        <v>46</v>
      </c>
      <c r="E2441" s="24" t="s">
        <v>234</v>
      </c>
      <c r="F2441" s="24">
        <v>0</v>
      </c>
      <c r="G2441" s="24">
        <v>0</v>
      </c>
      <c r="H2441" s="24" t="str">
        <f t="shared" si="38"/>
        <v>2004_NDM_46</v>
      </c>
      <c r="I2441" s="24">
        <f>VLOOKUP(H2441,inTHLBdata!A:H,7,FALSE)</f>
        <v>0</v>
      </c>
      <c r="J2441" s="24">
        <f>VLOOKUP(H2441,inTHLBdata!A:H,8,FALSE)</f>
        <v>0</v>
      </c>
      <c r="N2441" s="24"/>
    </row>
    <row r="2442" spans="1:14">
      <c r="A2442" s="24">
        <v>2004</v>
      </c>
      <c r="B2442" s="24" t="s">
        <v>332</v>
      </c>
      <c r="C2442" t="str">
        <f>VLOOKUP(B2442,'FHF LUT'!$A$5:$H$81,2,FALSE)</f>
        <v>Drought-caused Mortality</v>
      </c>
      <c r="D2442" s="24">
        <v>47</v>
      </c>
      <c r="E2442" s="24" t="s">
        <v>233</v>
      </c>
      <c r="F2442" s="24">
        <v>0</v>
      </c>
      <c r="G2442" s="24">
        <v>0</v>
      </c>
      <c r="H2442" s="24" t="str">
        <f t="shared" si="38"/>
        <v>2004_NDM_47</v>
      </c>
      <c r="I2442" s="24">
        <f>VLOOKUP(H2442,inTHLBdata!A:H,7,FALSE)</f>
        <v>0</v>
      </c>
      <c r="J2442" s="24">
        <f>VLOOKUP(H2442,inTHLBdata!A:H,8,FALSE)</f>
        <v>0</v>
      </c>
      <c r="N2442" s="24"/>
    </row>
    <row r="2443" spans="1:14">
      <c r="A2443" s="24">
        <v>2004</v>
      </c>
      <c r="B2443" s="24" t="s">
        <v>332</v>
      </c>
      <c r="C2443" t="str">
        <f>VLOOKUP(B2443,'FHF LUT'!$A$5:$H$81,2,FALSE)</f>
        <v>Drought-caused Mortality</v>
      </c>
      <c r="D2443" s="24">
        <v>48</v>
      </c>
      <c r="E2443" s="24" t="s">
        <v>235</v>
      </c>
      <c r="F2443" s="24">
        <v>0</v>
      </c>
      <c r="G2443" s="24">
        <v>0</v>
      </c>
      <c r="H2443" s="24" t="str">
        <f t="shared" si="38"/>
        <v>2004_NDM_48</v>
      </c>
      <c r="I2443" s="24">
        <f>VLOOKUP(H2443,inTHLBdata!A:H,7,FALSE)</f>
        <v>0</v>
      </c>
      <c r="J2443" s="24">
        <f>VLOOKUP(H2443,inTHLBdata!A:H,8,FALSE)</f>
        <v>0</v>
      </c>
      <c r="N2443" s="24"/>
    </row>
    <row r="2444" spans="1:14">
      <c r="A2444" s="24">
        <v>2004</v>
      </c>
      <c r="B2444" s="24" t="s">
        <v>190</v>
      </c>
      <c r="C2444" t="str">
        <f>VLOOKUP(B2444,'FHF LUT'!$A$5:$H$81,2,FALSE)</f>
        <v>Flooding</v>
      </c>
      <c r="D2444" s="24">
        <v>1</v>
      </c>
      <c r="E2444" s="24" t="s">
        <v>10</v>
      </c>
      <c r="F2444" s="24">
        <v>0</v>
      </c>
      <c r="G2444" s="24">
        <v>0</v>
      </c>
      <c r="H2444" s="24" t="str">
        <f t="shared" si="38"/>
        <v>2004_NF_1</v>
      </c>
      <c r="I2444" s="24">
        <f>VLOOKUP(H2444,inTHLBdata!A:H,7,FALSE)</f>
        <v>0</v>
      </c>
      <c r="J2444" s="24">
        <f>VLOOKUP(H2444,inTHLBdata!A:H,8,FALSE)</f>
        <v>0</v>
      </c>
      <c r="N2444" s="24"/>
    </row>
    <row r="2445" spans="1:14">
      <c r="A2445" s="24">
        <v>2004</v>
      </c>
      <c r="B2445" s="24" t="s">
        <v>190</v>
      </c>
      <c r="C2445" t="str">
        <f>VLOOKUP(B2445,'FHF LUT'!$A$5:$H$81,2,FALSE)</f>
        <v>Flooding</v>
      </c>
      <c r="D2445" s="24">
        <v>2</v>
      </c>
      <c r="E2445" s="24" t="s">
        <v>22</v>
      </c>
      <c r="F2445" s="24">
        <v>0</v>
      </c>
      <c r="G2445" s="24">
        <v>0</v>
      </c>
      <c r="H2445" s="24" t="str">
        <f t="shared" si="38"/>
        <v>2004_NF_2</v>
      </c>
      <c r="I2445" s="24">
        <f>VLOOKUP(H2445,inTHLBdata!A:H,7,FALSE)</f>
        <v>0</v>
      </c>
      <c r="J2445" s="24">
        <f>VLOOKUP(H2445,inTHLBdata!A:H,8,FALSE)</f>
        <v>0</v>
      </c>
      <c r="N2445" s="24"/>
    </row>
    <row r="2446" spans="1:14">
      <c r="A2446" s="24">
        <v>2004</v>
      </c>
      <c r="B2446" s="24" t="s">
        <v>190</v>
      </c>
      <c r="C2446" t="str">
        <f>VLOOKUP(B2446,'FHF LUT'!$A$5:$H$81,2,FALSE)</f>
        <v>Flooding</v>
      </c>
      <c r="D2446" s="24">
        <v>3</v>
      </c>
      <c r="E2446" s="24" t="s">
        <v>13</v>
      </c>
      <c r="F2446" s="24">
        <v>276</v>
      </c>
      <c r="G2446" s="24">
        <v>276</v>
      </c>
      <c r="H2446" s="24" t="str">
        <f t="shared" si="38"/>
        <v>2004_NF_3</v>
      </c>
      <c r="I2446" s="24">
        <f>VLOOKUP(H2446,inTHLBdata!A:H,7,FALSE)</f>
        <v>138</v>
      </c>
      <c r="J2446" s="24">
        <f>VLOOKUP(H2446,inTHLBdata!A:H,8,FALSE)</f>
        <v>138</v>
      </c>
      <c r="N2446" s="24"/>
    </row>
    <row r="2447" spans="1:14">
      <c r="A2447" s="24">
        <v>2004</v>
      </c>
      <c r="B2447" s="24" t="s">
        <v>190</v>
      </c>
      <c r="C2447" t="str">
        <f>VLOOKUP(B2447,'FHF LUT'!$A$5:$H$81,2,FALSE)</f>
        <v>Flooding</v>
      </c>
      <c r="D2447" s="24">
        <v>4</v>
      </c>
      <c r="E2447" s="24" t="s">
        <v>28</v>
      </c>
      <c r="F2447" s="24">
        <v>126</v>
      </c>
      <c r="G2447" s="24">
        <v>126</v>
      </c>
      <c r="H2447" s="24" t="str">
        <f t="shared" si="38"/>
        <v>2004_NF_4</v>
      </c>
      <c r="I2447" s="24">
        <f>VLOOKUP(H2447,inTHLBdata!A:H,7,FALSE)</f>
        <v>0</v>
      </c>
      <c r="J2447" s="24">
        <f>VLOOKUP(H2447,inTHLBdata!A:H,8,FALSE)</f>
        <v>0</v>
      </c>
      <c r="N2447" s="24"/>
    </row>
    <row r="2448" spans="1:14">
      <c r="A2448" s="24">
        <v>2004</v>
      </c>
      <c r="B2448" s="24" t="s">
        <v>190</v>
      </c>
      <c r="C2448" t="str">
        <f>VLOOKUP(B2448,'FHF LUT'!$A$5:$H$81,2,FALSE)</f>
        <v>Flooding</v>
      </c>
      <c r="D2448" s="24">
        <v>5</v>
      </c>
      <c r="E2448" s="24" t="s">
        <v>16</v>
      </c>
      <c r="F2448" s="24">
        <v>0</v>
      </c>
      <c r="G2448" s="24">
        <v>0</v>
      </c>
      <c r="H2448" s="24" t="str">
        <f t="shared" si="38"/>
        <v>2004_NF_5</v>
      </c>
      <c r="I2448" s="24">
        <f>VLOOKUP(H2448,inTHLBdata!A:H,7,FALSE)</f>
        <v>0</v>
      </c>
      <c r="J2448" s="24">
        <f>VLOOKUP(H2448,inTHLBdata!A:H,8,FALSE)</f>
        <v>0</v>
      </c>
      <c r="N2448" s="24"/>
    </row>
    <row r="2449" spans="1:14">
      <c r="A2449" s="24">
        <v>2004</v>
      </c>
      <c r="B2449" s="24" t="s">
        <v>190</v>
      </c>
      <c r="C2449" t="str">
        <f>VLOOKUP(B2449,'FHF LUT'!$A$5:$H$81,2,FALSE)</f>
        <v>Flooding</v>
      </c>
      <c r="D2449" s="24">
        <v>7</v>
      </c>
      <c r="E2449" s="24" t="s">
        <v>25</v>
      </c>
      <c r="F2449" s="24">
        <v>0</v>
      </c>
      <c r="G2449" s="24">
        <v>0</v>
      </c>
      <c r="H2449" s="24" t="str">
        <f t="shared" si="38"/>
        <v>2004_NF_7</v>
      </c>
      <c r="I2449" s="24">
        <f>VLOOKUP(H2449,inTHLBdata!A:H,7,FALSE)</f>
        <v>0</v>
      </c>
      <c r="J2449" s="24">
        <f>VLOOKUP(H2449,inTHLBdata!A:H,8,FALSE)</f>
        <v>0</v>
      </c>
      <c r="N2449" s="24"/>
    </row>
    <row r="2450" spans="1:14">
      <c r="A2450" s="24">
        <v>2004</v>
      </c>
      <c r="B2450" s="24" t="s">
        <v>190</v>
      </c>
      <c r="C2450" t="str">
        <f>VLOOKUP(B2450,'FHF LUT'!$A$5:$H$81,2,FALSE)</f>
        <v>Flooding</v>
      </c>
      <c r="D2450" s="24">
        <v>8</v>
      </c>
      <c r="E2450" s="24" t="s">
        <v>29</v>
      </c>
      <c r="F2450" s="24">
        <v>19507</v>
      </c>
      <c r="G2450" s="24">
        <v>19507</v>
      </c>
      <c r="H2450" s="24" t="str">
        <f t="shared" si="38"/>
        <v>2004_NF_8</v>
      </c>
      <c r="I2450" s="24">
        <f>VLOOKUP(H2450,inTHLBdata!A:H,7,FALSE)</f>
        <v>5003</v>
      </c>
      <c r="J2450" s="24">
        <f>VLOOKUP(H2450,inTHLBdata!A:H,8,FALSE)</f>
        <v>5003</v>
      </c>
      <c r="N2450" s="24"/>
    </row>
    <row r="2451" spans="1:14">
      <c r="A2451" s="24">
        <v>2004</v>
      </c>
      <c r="B2451" s="24" t="s">
        <v>190</v>
      </c>
      <c r="C2451" t="str">
        <f>VLOOKUP(B2451,'FHF LUT'!$A$5:$H$81,2,FALSE)</f>
        <v>Flooding</v>
      </c>
      <c r="D2451" s="24">
        <v>9</v>
      </c>
      <c r="E2451" s="24" t="s">
        <v>7</v>
      </c>
      <c r="F2451" s="24">
        <v>0</v>
      </c>
      <c r="G2451" s="24">
        <v>0</v>
      </c>
      <c r="H2451" s="24" t="str">
        <f t="shared" si="38"/>
        <v>2004_NF_9</v>
      </c>
      <c r="I2451" s="24">
        <f>VLOOKUP(H2451,inTHLBdata!A:H,7,FALSE)</f>
        <v>0</v>
      </c>
      <c r="J2451" s="24">
        <f>VLOOKUP(H2451,inTHLBdata!A:H,8,FALSE)</f>
        <v>0</v>
      </c>
      <c r="N2451" s="24"/>
    </row>
    <row r="2452" spans="1:14">
      <c r="A2452" s="24">
        <v>2004</v>
      </c>
      <c r="B2452" s="24" t="s">
        <v>190</v>
      </c>
      <c r="C2452" t="str">
        <f>VLOOKUP(B2452,'FHF LUT'!$A$5:$H$81,2,FALSE)</f>
        <v>Flooding</v>
      </c>
      <c r="D2452" s="24">
        <v>10</v>
      </c>
      <c r="E2452" s="24" t="s">
        <v>18</v>
      </c>
      <c r="F2452" s="24">
        <v>48</v>
      </c>
      <c r="G2452" s="24">
        <v>48</v>
      </c>
      <c r="H2452" s="24" t="str">
        <f t="shared" si="38"/>
        <v>2004_NF_10</v>
      </c>
      <c r="I2452" s="24">
        <f>VLOOKUP(H2452,inTHLBdata!A:H,7,FALSE)</f>
        <v>0</v>
      </c>
      <c r="J2452" s="24">
        <f>VLOOKUP(H2452,inTHLBdata!A:H,8,FALSE)</f>
        <v>0</v>
      </c>
      <c r="N2452" s="24"/>
    </row>
    <row r="2453" spans="1:14">
      <c r="A2453" s="24">
        <v>2004</v>
      </c>
      <c r="B2453" s="24" t="s">
        <v>190</v>
      </c>
      <c r="C2453" t="str">
        <f>VLOOKUP(B2453,'FHF LUT'!$A$5:$H$81,2,FALSE)</f>
        <v>Flooding</v>
      </c>
      <c r="D2453" s="24">
        <v>11</v>
      </c>
      <c r="E2453" s="24" t="s">
        <v>4</v>
      </c>
      <c r="F2453" s="24">
        <v>0</v>
      </c>
      <c r="G2453" s="24">
        <v>0</v>
      </c>
      <c r="H2453" s="24" t="str">
        <f t="shared" si="38"/>
        <v>2004_NF_11</v>
      </c>
      <c r="I2453" s="24">
        <f>VLOOKUP(H2453,inTHLBdata!A:H,7,FALSE)</f>
        <v>0</v>
      </c>
      <c r="J2453" s="24">
        <f>VLOOKUP(H2453,inTHLBdata!A:H,8,FALSE)</f>
        <v>0</v>
      </c>
      <c r="N2453" s="24"/>
    </row>
    <row r="2454" spans="1:14">
      <c r="A2454" s="24">
        <v>2004</v>
      </c>
      <c r="B2454" s="24" t="s">
        <v>190</v>
      </c>
      <c r="C2454" t="str">
        <f>VLOOKUP(B2454,'FHF LUT'!$A$5:$H$81,2,FALSE)</f>
        <v>Flooding</v>
      </c>
      <c r="D2454" s="24">
        <v>12</v>
      </c>
      <c r="E2454" s="24" t="s">
        <v>11</v>
      </c>
      <c r="F2454" s="24">
        <v>2728</v>
      </c>
      <c r="G2454" s="24">
        <v>2728</v>
      </c>
      <c r="H2454" s="24" t="str">
        <f t="shared" si="38"/>
        <v>2004_NF_12</v>
      </c>
      <c r="I2454" s="24">
        <f>VLOOKUP(H2454,inTHLBdata!A:H,7,FALSE)</f>
        <v>567</v>
      </c>
      <c r="J2454" s="24">
        <f>VLOOKUP(H2454,inTHLBdata!A:H,8,FALSE)</f>
        <v>567</v>
      </c>
      <c r="N2454" s="24"/>
    </row>
    <row r="2455" spans="1:14">
      <c r="A2455" s="24">
        <v>2004</v>
      </c>
      <c r="B2455" s="24" t="s">
        <v>190</v>
      </c>
      <c r="C2455" t="str">
        <f>VLOOKUP(B2455,'FHF LUT'!$A$5:$H$81,2,FALSE)</f>
        <v>Flooding</v>
      </c>
      <c r="D2455" s="24">
        <v>13</v>
      </c>
      <c r="E2455" s="24" t="s">
        <v>24</v>
      </c>
      <c r="F2455" s="24">
        <v>0</v>
      </c>
      <c r="G2455" s="24">
        <v>0</v>
      </c>
      <c r="H2455" s="24" t="str">
        <f t="shared" si="38"/>
        <v>2004_NF_13</v>
      </c>
      <c r="I2455" s="24">
        <f>VLOOKUP(H2455,inTHLBdata!A:H,7,FALSE)</f>
        <v>0</v>
      </c>
      <c r="J2455" s="24">
        <f>VLOOKUP(H2455,inTHLBdata!A:H,8,FALSE)</f>
        <v>0</v>
      </c>
      <c r="N2455" s="24"/>
    </row>
    <row r="2456" spans="1:14">
      <c r="A2456" s="24">
        <v>2004</v>
      </c>
      <c r="B2456" s="24" t="s">
        <v>190</v>
      </c>
      <c r="C2456" t="str">
        <f>VLOOKUP(B2456,'FHF LUT'!$A$5:$H$81,2,FALSE)</f>
        <v>Flooding</v>
      </c>
      <c r="D2456" s="24">
        <v>14</v>
      </c>
      <c r="E2456" s="24" t="s">
        <v>30</v>
      </c>
      <c r="F2456" s="24">
        <v>0</v>
      </c>
      <c r="G2456" s="24">
        <v>0</v>
      </c>
      <c r="H2456" s="24" t="str">
        <f t="shared" si="38"/>
        <v>2004_NF_14</v>
      </c>
      <c r="I2456" s="24">
        <f>VLOOKUP(H2456,inTHLBdata!A:H,7,FALSE)</f>
        <v>0</v>
      </c>
      <c r="J2456" s="24">
        <f>VLOOKUP(H2456,inTHLBdata!A:H,8,FALSE)</f>
        <v>0</v>
      </c>
      <c r="N2456" s="24"/>
    </row>
    <row r="2457" spans="1:14">
      <c r="A2457" s="24">
        <v>2004</v>
      </c>
      <c r="B2457" s="24" t="s">
        <v>190</v>
      </c>
      <c r="C2457" t="str">
        <f>VLOOKUP(B2457,'FHF LUT'!$A$5:$H$81,2,FALSE)</f>
        <v>Flooding</v>
      </c>
      <c r="D2457" s="24">
        <v>15</v>
      </c>
      <c r="E2457" s="24" t="s">
        <v>33</v>
      </c>
      <c r="F2457" s="24">
        <v>0</v>
      </c>
      <c r="G2457" s="24">
        <v>0</v>
      </c>
      <c r="H2457" s="24" t="str">
        <f t="shared" si="38"/>
        <v>2004_NF_15</v>
      </c>
      <c r="I2457" s="24">
        <f>VLOOKUP(H2457,inTHLBdata!A:H,7,FALSE)</f>
        <v>0</v>
      </c>
      <c r="J2457" s="24">
        <f>VLOOKUP(H2457,inTHLBdata!A:H,8,FALSE)</f>
        <v>0</v>
      </c>
      <c r="N2457" s="24"/>
    </row>
    <row r="2458" spans="1:14">
      <c r="A2458" s="24">
        <v>2004</v>
      </c>
      <c r="B2458" s="24" t="s">
        <v>190</v>
      </c>
      <c r="C2458" t="str">
        <f>VLOOKUP(B2458,'FHF LUT'!$A$5:$H$81,2,FALSE)</f>
        <v>Flooding</v>
      </c>
      <c r="D2458" s="24">
        <v>16</v>
      </c>
      <c r="E2458" s="24" t="s">
        <v>12</v>
      </c>
      <c r="F2458" s="24">
        <v>5487</v>
      </c>
      <c r="G2458" s="24">
        <v>4974</v>
      </c>
      <c r="H2458" s="24" t="str">
        <f t="shared" si="38"/>
        <v>2004_NF_16</v>
      </c>
      <c r="I2458" s="24">
        <f>VLOOKUP(H2458,inTHLBdata!A:H,7,FALSE)</f>
        <v>4148</v>
      </c>
      <c r="J2458" s="24">
        <f>VLOOKUP(H2458,inTHLBdata!A:H,8,FALSE)</f>
        <v>3704</v>
      </c>
      <c r="N2458" s="24"/>
    </row>
    <row r="2459" spans="1:14">
      <c r="A2459" s="24">
        <v>2004</v>
      </c>
      <c r="B2459" s="24" t="s">
        <v>190</v>
      </c>
      <c r="C2459" t="str">
        <f>VLOOKUP(B2459,'FHF LUT'!$A$5:$H$81,2,FALSE)</f>
        <v>Flooding</v>
      </c>
      <c r="D2459" s="24">
        <v>17</v>
      </c>
      <c r="E2459" s="24" t="s">
        <v>32</v>
      </c>
      <c r="F2459" s="24">
        <v>927</v>
      </c>
      <c r="G2459" s="24">
        <v>927</v>
      </c>
      <c r="H2459" s="24" t="str">
        <f t="shared" si="38"/>
        <v>2004_NF_17</v>
      </c>
      <c r="I2459" s="24">
        <f>VLOOKUP(H2459,inTHLBdata!A:H,7,FALSE)</f>
        <v>0</v>
      </c>
      <c r="J2459" s="24">
        <f>VLOOKUP(H2459,inTHLBdata!A:H,8,FALSE)</f>
        <v>0</v>
      </c>
      <c r="N2459" s="24"/>
    </row>
    <row r="2460" spans="1:14">
      <c r="A2460" s="24">
        <v>2004</v>
      </c>
      <c r="B2460" s="24" t="s">
        <v>190</v>
      </c>
      <c r="C2460" t="str">
        <f>VLOOKUP(B2460,'FHF LUT'!$A$5:$H$81,2,FALSE)</f>
        <v>Flooding</v>
      </c>
      <c r="D2460" s="24">
        <v>18</v>
      </c>
      <c r="E2460" s="24" t="s">
        <v>15</v>
      </c>
      <c r="F2460" s="24">
        <v>0</v>
      </c>
      <c r="G2460" s="24">
        <v>0</v>
      </c>
      <c r="H2460" s="24" t="str">
        <f t="shared" si="38"/>
        <v>2004_NF_18</v>
      </c>
      <c r="I2460" s="24">
        <f>VLOOKUP(H2460,inTHLBdata!A:H,7,FALSE)</f>
        <v>0</v>
      </c>
      <c r="J2460" s="24">
        <f>VLOOKUP(H2460,inTHLBdata!A:H,8,FALSE)</f>
        <v>0</v>
      </c>
      <c r="N2460" s="24"/>
    </row>
    <row r="2461" spans="1:14">
      <c r="A2461" s="24">
        <v>2004</v>
      </c>
      <c r="B2461" s="24" t="s">
        <v>190</v>
      </c>
      <c r="C2461" t="str">
        <f>VLOOKUP(B2461,'FHF LUT'!$A$5:$H$81,2,FALSE)</f>
        <v>Flooding</v>
      </c>
      <c r="D2461" s="24">
        <v>20</v>
      </c>
      <c r="E2461" s="24" t="s">
        <v>6</v>
      </c>
      <c r="F2461" s="24">
        <v>2448</v>
      </c>
      <c r="G2461" s="24">
        <v>2292</v>
      </c>
      <c r="H2461" s="24" t="str">
        <f t="shared" si="38"/>
        <v>2004_NF_20</v>
      </c>
      <c r="I2461" s="24">
        <f>VLOOKUP(H2461,inTHLBdata!A:H,7,FALSE)</f>
        <v>1262</v>
      </c>
      <c r="J2461" s="24">
        <f>VLOOKUP(H2461,inTHLBdata!A:H,8,FALSE)</f>
        <v>1106</v>
      </c>
      <c r="N2461" s="24"/>
    </row>
    <row r="2462" spans="1:14">
      <c r="A2462" s="24">
        <v>2004</v>
      </c>
      <c r="B2462" s="24" t="s">
        <v>190</v>
      </c>
      <c r="C2462" t="str">
        <f>VLOOKUP(B2462,'FHF LUT'!$A$5:$H$81,2,FALSE)</f>
        <v>Flooding</v>
      </c>
      <c r="D2462" s="24">
        <v>22</v>
      </c>
      <c r="E2462" s="24" t="s">
        <v>19</v>
      </c>
      <c r="F2462" s="24">
        <v>0</v>
      </c>
      <c r="G2462" s="24">
        <v>0</v>
      </c>
      <c r="H2462" s="24" t="str">
        <f t="shared" si="38"/>
        <v>2004_NF_22</v>
      </c>
      <c r="I2462" s="24">
        <f>VLOOKUP(H2462,inTHLBdata!A:H,7,FALSE)</f>
        <v>0</v>
      </c>
      <c r="J2462" s="24">
        <f>VLOOKUP(H2462,inTHLBdata!A:H,8,FALSE)</f>
        <v>0</v>
      </c>
      <c r="N2462" s="24"/>
    </row>
    <row r="2463" spans="1:14">
      <c r="A2463" s="24">
        <v>2004</v>
      </c>
      <c r="B2463" s="24" t="s">
        <v>190</v>
      </c>
      <c r="C2463" t="str">
        <f>VLOOKUP(B2463,'FHF LUT'!$A$5:$H$81,2,FALSE)</f>
        <v>Flooding</v>
      </c>
      <c r="D2463" s="24">
        <v>23</v>
      </c>
      <c r="E2463" s="24" t="s">
        <v>27</v>
      </c>
      <c r="F2463" s="24">
        <v>0</v>
      </c>
      <c r="G2463" s="24">
        <v>0</v>
      </c>
      <c r="H2463" s="24" t="str">
        <f t="shared" si="38"/>
        <v>2004_NF_23</v>
      </c>
      <c r="I2463" s="24">
        <f>VLOOKUP(H2463,inTHLBdata!A:H,7,FALSE)</f>
        <v>0</v>
      </c>
      <c r="J2463" s="24">
        <f>VLOOKUP(H2463,inTHLBdata!A:H,8,FALSE)</f>
        <v>0</v>
      </c>
      <c r="N2463" s="24"/>
    </row>
    <row r="2464" spans="1:14">
      <c r="A2464" s="24">
        <v>2004</v>
      </c>
      <c r="B2464" s="24" t="s">
        <v>190</v>
      </c>
      <c r="C2464" t="str">
        <f>VLOOKUP(B2464,'FHF LUT'!$A$5:$H$81,2,FALSE)</f>
        <v>Flooding</v>
      </c>
      <c r="D2464" s="24">
        <v>24</v>
      </c>
      <c r="E2464" s="24" t="s">
        <v>17</v>
      </c>
      <c r="F2464" s="24">
        <v>4407</v>
      </c>
      <c r="G2464" s="24">
        <v>4407</v>
      </c>
      <c r="H2464" s="24" t="str">
        <f t="shared" si="38"/>
        <v>2004_NF_24</v>
      </c>
      <c r="I2464" s="24">
        <f>VLOOKUP(H2464,inTHLBdata!A:H,7,FALSE)</f>
        <v>1835</v>
      </c>
      <c r="J2464" s="24">
        <f>VLOOKUP(H2464,inTHLBdata!A:H,8,FALSE)</f>
        <v>1835</v>
      </c>
      <c r="N2464" s="24"/>
    </row>
    <row r="2465" spans="1:14">
      <c r="A2465" s="24">
        <v>2004</v>
      </c>
      <c r="B2465" s="24" t="s">
        <v>190</v>
      </c>
      <c r="C2465" t="str">
        <f>VLOOKUP(B2465,'FHF LUT'!$A$5:$H$81,2,FALSE)</f>
        <v>Flooding</v>
      </c>
      <c r="D2465" s="24">
        <v>25</v>
      </c>
      <c r="E2465" s="24" t="s">
        <v>23</v>
      </c>
      <c r="F2465" s="24">
        <v>0</v>
      </c>
      <c r="G2465" s="24">
        <v>0</v>
      </c>
      <c r="H2465" s="24" t="str">
        <f t="shared" si="38"/>
        <v>2004_NF_25</v>
      </c>
      <c r="I2465" s="24">
        <f>VLOOKUP(H2465,inTHLBdata!A:H,7,FALSE)</f>
        <v>0</v>
      </c>
      <c r="J2465" s="24">
        <f>VLOOKUP(H2465,inTHLBdata!A:H,8,FALSE)</f>
        <v>0</v>
      </c>
      <c r="N2465" s="24"/>
    </row>
    <row r="2466" spans="1:14">
      <c r="A2466" s="24">
        <v>2004</v>
      </c>
      <c r="B2466" s="24" t="s">
        <v>190</v>
      </c>
      <c r="C2466" t="str">
        <f>VLOOKUP(B2466,'FHF LUT'!$A$5:$H$81,2,FALSE)</f>
        <v>Flooding</v>
      </c>
      <c r="D2466" s="24">
        <v>26</v>
      </c>
      <c r="E2466" s="24" t="s">
        <v>14</v>
      </c>
      <c r="F2466" s="24">
        <v>2928</v>
      </c>
      <c r="G2466" s="24">
        <v>2191</v>
      </c>
      <c r="H2466" s="24" t="str">
        <f t="shared" si="38"/>
        <v>2004_NF_26</v>
      </c>
      <c r="I2466" s="24">
        <f>VLOOKUP(H2466,inTHLBdata!A:H,7,FALSE)</f>
        <v>2928</v>
      </c>
      <c r="J2466" s="24">
        <f>VLOOKUP(H2466,inTHLBdata!A:H,8,FALSE)</f>
        <v>2191</v>
      </c>
      <c r="N2466" s="24"/>
    </row>
    <row r="2467" spans="1:14">
      <c r="A2467" s="24">
        <v>2004</v>
      </c>
      <c r="B2467" s="24" t="s">
        <v>190</v>
      </c>
      <c r="C2467" t="str">
        <f>VLOOKUP(B2467,'FHF LUT'!$A$5:$H$81,2,FALSE)</f>
        <v>Flooding</v>
      </c>
      <c r="D2467" s="24">
        <v>27</v>
      </c>
      <c r="E2467" s="24" t="s">
        <v>21</v>
      </c>
      <c r="F2467" s="24">
        <v>0</v>
      </c>
      <c r="G2467" s="24">
        <v>0</v>
      </c>
      <c r="H2467" s="24" t="str">
        <f t="shared" si="38"/>
        <v>2004_NF_27</v>
      </c>
      <c r="I2467" s="24">
        <f>VLOOKUP(H2467,inTHLBdata!A:H,7,FALSE)</f>
        <v>0</v>
      </c>
      <c r="J2467" s="24">
        <f>VLOOKUP(H2467,inTHLBdata!A:H,8,FALSE)</f>
        <v>0</v>
      </c>
      <c r="N2467" s="24"/>
    </row>
    <row r="2468" spans="1:14">
      <c r="A2468" s="24">
        <v>2004</v>
      </c>
      <c r="B2468" s="24" t="s">
        <v>190</v>
      </c>
      <c r="C2468" t="str">
        <f>VLOOKUP(B2468,'FHF LUT'!$A$5:$H$81,2,FALSE)</f>
        <v>Flooding</v>
      </c>
      <c r="D2468" s="24">
        <v>29</v>
      </c>
      <c r="E2468" s="24" t="s">
        <v>9</v>
      </c>
      <c r="F2468" s="24">
        <v>5499</v>
      </c>
      <c r="G2468" s="24">
        <v>5499</v>
      </c>
      <c r="H2468" s="24" t="str">
        <f t="shared" si="38"/>
        <v>2004_NF_29</v>
      </c>
      <c r="I2468" s="24">
        <f>VLOOKUP(H2468,inTHLBdata!A:H,7,FALSE)</f>
        <v>1513</v>
      </c>
      <c r="J2468" s="24">
        <f>VLOOKUP(H2468,inTHLBdata!A:H,8,FALSE)</f>
        <v>1513</v>
      </c>
      <c r="N2468" s="24"/>
    </row>
    <row r="2469" spans="1:14">
      <c r="A2469" s="24">
        <v>2004</v>
      </c>
      <c r="B2469" s="24" t="s">
        <v>190</v>
      </c>
      <c r="C2469" t="str">
        <f>VLOOKUP(B2469,'FHF LUT'!$A$5:$H$81,2,FALSE)</f>
        <v>Flooding</v>
      </c>
      <c r="D2469" s="24">
        <v>30</v>
      </c>
      <c r="E2469" s="24" t="s">
        <v>35</v>
      </c>
      <c r="F2469" s="24">
        <v>0</v>
      </c>
      <c r="G2469" s="24">
        <v>0</v>
      </c>
      <c r="H2469" s="24" t="str">
        <f t="shared" si="38"/>
        <v>2004_NF_30</v>
      </c>
      <c r="I2469" s="24">
        <f>VLOOKUP(H2469,inTHLBdata!A:H,7,FALSE)</f>
        <v>0</v>
      </c>
      <c r="J2469" s="24">
        <f>VLOOKUP(H2469,inTHLBdata!A:H,8,FALSE)</f>
        <v>0</v>
      </c>
      <c r="N2469" s="24"/>
    </row>
    <row r="2470" spans="1:14">
      <c r="A2470" s="24">
        <v>2004</v>
      </c>
      <c r="B2470" s="24" t="s">
        <v>190</v>
      </c>
      <c r="C2470" t="str">
        <f>VLOOKUP(B2470,'FHF LUT'!$A$5:$H$81,2,FALSE)</f>
        <v>Flooding</v>
      </c>
      <c r="D2470" s="24">
        <v>31</v>
      </c>
      <c r="E2470" s="24" t="s">
        <v>34</v>
      </c>
      <c r="F2470" s="24">
        <v>0</v>
      </c>
      <c r="G2470" s="24">
        <v>0</v>
      </c>
      <c r="H2470" s="24" t="str">
        <f t="shared" si="38"/>
        <v>2004_NF_31</v>
      </c>
      <c r="I2470" s="24">
        <f>VLOOKUP(H2470,inTHLBdata!A:H,7,FALSE)</f>
        <v>0</v>
      </c>
      <c r="J2470" s="24">
        <f>VLOOKUP(H2470,inTHLBdata!A:H,8,FALSE)</f>
        <v>0</v>
      </c>
      <c r="N2470" s="24"/>
    </row>
    <row r="2471" spans="1:14">
      <c r="A2471" s="24">
        <v>2004</v>
      </c>
      <c r="B2471" s="24" t="s">
        <v>190</v>
      </c>
      <c r="C2471" t="str">
        <f>VLOOKUP(B2471,'FHF LUT'!$A$5:$H$81,2,FALSE)</f>
        <v>Flooding</v>
      </c>
      <c r="D2471" s="24">
        <v>38</v>
      </c>
      <c r="E2471" s="24" t="s">
        <v>8</v>
      </c>
      <c r="F2471" s="24">
        <v>0</v>
      </c>
      <c r="G2471" s="24">
        <v>0</v>
      </c>
      <c r="H2471" s="24" t="str">
        <f t="shared" si="38"/>
        <v>2004_NF_38</v>
      </c>
      <c r="I2471" s="24">
        <f>VLOOKUP(H2471,inTHLBdata!A:H,7,FALSE)</f>
        <v>0</v>
      </c>
      <c r="J2471" s="24">
        <f>VLOOKUP(H2471,inTHLBdata!A:H,8,FALSE)</f>
        <v>0</v>
      </c>
      <c r="N2471" s="24"/>
    </row>
    <row r="2472" spans="1:14">
      <c r="A2472" s="24">
        <v>2004</v>
      </c>
      <c r="B2472" s="24" t="s">
        <v>190</v>
      </c>
      <c r="C2472" t="str">
        <f>VLOOKUP(B2472,'FHF LUT'!$A$5:$H$81,2,FALSE)</f>
        <v>Flooding</v>
      </c>
      <c r="D2472" s="24">
        <v>39</v>
      </c>
      <c r="E2472" s="24" t="s">
        <v>36</v>
      </c>
      <c r="F2472" s="24">
        <v>0</v>
      </c>
      <c r="G2472" s="24">
        <v>0</v>
      </c>
      <c r="H2472" s="24" t="str">
        <f t="shared" si="38"/>
        <v>2004_NF_39</v>
      </c>
      <c r="I2472" s="24">
        <f>VLOOKUP(H2472,inTHLBdata!A:H,7,FALSE)</f>
        <v>0</v>
      </c>
      <c r="J2472" s="24">
        <f>VLOOKUP(H2472,inTHLBdata!A:H,8,FALSE)</f>
        <v>0</v>
      </c>
      <c r="N2472" s="24"/>
    </row>
    <row r="2473" spans="1:14">
      <c r="A2473" s="24">
        <v>2004</v>
      </c>
      <c r="B2473" s="24" t="s">
        <v>190</v>
      </c>
      <c r="C2473" t="str">
        <f>VLOOKUP(B2473,'FHF LUT'!$A$5:$H$81,2,FALSE)</f>
        <v>Flooding</v>
      </c>
      <c r="D2473" s="24">
        <v>40</v>
      </c>
      <c r="E2473" s="24" t="s">
        <v>31</v>
      </c>
      <c r="F2473" s="24">
        <v>30072</v>
      </c>
      <c r="G2473" s="24">
        <v>29064</v>
      </c>
      <c r="H2473" s="24" t="str">
        <f t="shared" si="38"/>
        <v>2004_NF_40</v>
      </c>
      <c r="I2473" s="24">
        <f>VLOOKUP(H2473,inTHLBdata!A:H,7,FALSE)</f>
        <v>8835</v>
      </c>
      <c r="J2473" s="24">
        <f>VLOOKUP(H2473,inTHLBdata!A:H,8,FALSE)</f>
        <v>8288</v>
      </c>
      <c r="N2473" s="24"/>
    </row>
    <row r="2474" spans="1:14">
      <c r="A2474" s="24">
        <v>2004</v>
      </c>
      <c r="B2474" s="24" t="s">
        <v>190</v>
      </c>
      <c r="C2474" t="str">
        <f>VLOOKUP(B2474,'FHF LUT'!$A$5:$H$81,2,FALSE)</f>
        <v>Flooding</v>
      </c>
      <c r="D2474" s="24">
        <v>41</v>
      </c>
      <c r="E2474" s="24" t="s">
        <v>26</v>
      </c>
      <c r="F2474" s="24">
        <v>772</v>
      </c>
      <c r="G2474" s="24">
        <v>772</v>
      </c>
      <c r="H2474" s="24" t="str">
        <f t="shared" si="38"/>
        <v>2004_NF_41</v>
      </c>
      <c r="I2474" s="24">
        <f>VLOOKUP(H2474,inTHLBdata!A:H,7,FALSE)</f>
        <v>0</v>
      </c>
      <c r="J2474" s="24">
        <f>VLOOKUP(H2474,inTHLBdata!A:H,8,FALSE)</f>
        <v>0</v>
      </c>
      <c r="N2474" s="24"/>
    </row>
    <row r="2475" spans="1:14">
      <c r="A2475" s="24">
        <v>2004</v>
      </c>
      <c r="B2475" s="24" t="s">
        <v>190</v>
      </c>
      <c r="C2475" t="str">
        <f>VLOOKUP(B2475,'FHF LUT'!$A$5:$H$81,2,FALSE)</f>
        <v>Flooding</v>
      </c>
      <c r="D2475" s="24">
        <v>43</v>
      </c>
      <c r="E2475" s="24" t="s">
        <v>20</v>
      </c>
      <c r="F2475" s="24">
        <v>0</v>
      </c>
      <c r="G2475" s="24">
        <v>0</v>
      </c>
      <c r="H2475" s="24" t="str">
        <f t="shared" si="38"/>
        <v>2004_NF_43</v>
      </c>
      <c r="I2475" s="24">
        <f>VLOOKUP(H2475,inTHLBdata!A:H,7,FALSE)</f>
        <v>0</v>
      </c>
      <c r="J2475" s="24">
        <f>VLOOKUP(H2475,inTHLBdata!A:H,8,FALSE)</f>
        <v>0</v>
      </c>
      <c r="N2475" s="24"/>
    </row>
    <row r="2476" spans="1:14">
      <c r="A2476" s="24">
        <v>2004</v>
      </c>
      <c r="B2476" s="24" t="s">
        <v>190</v>
      </c>
      <c r="C2476" t="str">
        <f>VLOOKUP(B2476,'FHF LUT'!$A$5:$H$81,2,FALSE)</f>
        <v>Flooding</v>
      </c>
      <c r="D2476" s="24">
        <v>44</v>
      </c>
      <c r="E2476" s="24" t="s">
        <v>3</v>
      </c>
      <c r="F2476" s="24">
        <v>0</v>
      </c>
      <c r="G2476" s="24">
        <v>0</v>
      </c>
      <c r="H2476" s="24" t="str">
        <f t="shared" si="38"/>
        <v>2004_NF_44</v>
      </c>
      <c r="I2476" s="24">
        <f>VLOOKUP(H2476,inTHLBdata!A:H,7,FALSE)</f>
        <v>0</v>
      </c>
      <c r="J2476" s="24">
        <f>VLOOKUP(H2476,inTHLBdata!A:H,8,FALSE)</f>
        <v>0</v>
      </c>
      <c r="N2476" s="24"/>
    </row>
    <row r="2477" spans="1:14">
      <c r="A2477" s="24">
        <v>2004</v>
      </c>
      <c r="B2477" s="24" t="s">
        <v>190</v>
      </c>
      <c r="C2477" t="str">
        <f>VLOOKUP(B2477,'FHF LUT'!$A$5:$H$81,2,FALSE)</f>
        <v>Flooding</v>
      </c>
      <c r="D2477" s="24">
        <v>45</v>
      </c>
      <c r="E2477" s="24" t="s">
        <v>5</v>
      </c>
      <c r="F2477" s="24">
        <v>0</v>
      </c>
      <c r="G2477" s="24">
        <v>0</v>
      </c>
      <c r="H2477" s="24" t="str">
        <f t="shared" si="38"/>
        <v>2004_NF_45</v>
      </c>
      <c r="I2477" s="24">
        <f>VLOOKUP(H2477,inTHLBdata!A:H,7,FALSE)</f>
        <v>0</v>
      </c>
      <c r="J2477" s="24">
        <f>VLOOKUP(H2477,inTHLBdata!A:H,8,FALSE)</f>
        <v>0</v>
      </c>
      <c r="N2477" s="24"/>
    </row>
    <row r="2478" spans="1:14">
      <c r="A2478" s="24">
        <v>2004</v>
      </c>
      <c r="B2478" s="24" t="s">
        <v>190</v>
      </c>
      <c r="C2478" t="str">
        <f>VLOOKUP(B2478,'FHF LUT'!$A$5:$H$81,2,FALSE)</f>
        <v>Flooding</v>
      </c>
      <c r="D2478" s="24">
        <v>46</v>
      </c>
      <c r="E2478" s="24" t="s">
        <v>234</v>
      </c>
      <c r="F2478" s="24">
        <v>3408</v>
      </c>
      <c r="G2478" s="24">
        <v>3408</v>
      </c>
      <c r="H2478" s="24" t="str">
        <f t="shared" si="38"/>
        <v>2004_NF_46</v>
      </c>
      <c r="I2478" s="24">
        <f>VLOOKUP(H2478,inTHLBdata!A:H,7,FALSE)</f>
        <v>0</v>
      </c>
      <c r="J2478" s="24">
        <f>VLOOKUP(H2478,inTHLBdata!A:H,8,FALSE)</f>
        <v>0</v>
      </c>
      <c r="N2478" s="24"/>
    </row>
    <row r="2479" spans="1:14">
      <c r="A2479" s="24">
        <v>2004</v>
      </c>
      <c r="B2479" s="24" t="s">
        <v>190</v>
      </c>
      <c r="C2479" t="str">
        <f>VLOOKUP(B2479,'FHF LUT'!$A$5:$H$81,2,FALSE)</f>
        <v>Flooding</v>
      </c>
      <c r="D2479" s="24">
        <v>47</v>
      </c>
      <c r="E2479" s="24" t="s">
        <v>233</v>
      </c>
      <c r="F2479" s="24">
        <v>0</v>
      </c>
      <c r="G2479" s="24">
        <v>0</v>
      </c>
      <c r="H2479" s="24" t="str">
        <f t="shared" si="38"/>
        <v>2004_NF_47</v>
      </c>
      <c r="I2479" s="24">
        <f>VLOOKUP(H2479,inTHLBdata!A:H,7,FALSE)</f>
        <v>0</v>
      </c>
      <c r="J2479" s="24">
        <f>VLOOKUP(H2479,inTHLBdata!A:H,8,FALSE)</f>
        <v>0</v>
      </c>
      <c r="N2479" s="24"/>
    </row>
    <row r="2480" spans="1:14">
      <c r="A2480" s="24">
        <v>2004</v>
      </c>
      <c r="B2480" s="24" t="s">
        <v>190</v>
      </c>
      <c r="C2480" t="str">
        <f>VLOOKUP(B2480,'FHF LUT'!$A$5:$H$81,2,FALSE)</f>
        <v>Flooding</v>
      </c>
      <c r="D2480" s="24">
        <v>48</v>
      </c>
      <c r="E2480" s="24" t="s">
        <v>235</v>
      </c>
      <c r="F2480" s="24">
        <v>0</v>
      </c>
      <c r="G2480" s="24">
        <v>0</v>
      </c>
      <c r="H2480" s="24" t="str">
        <f t="shared" si="38"/>
        <v>2004_NF_48</v>
      </c>
      <c r="I2480" s="24">
        <f>VLOOKUP(H2480,inTHLBdata!A:H,7,FALSE)</f>
        <v>0</v>
      </c>
      <c r="J2480" s="24">
        <f>VLOOKUP(H2480,inTHLBdata!A:H,8,FALSE)</f>
        <v>0</v>
      </c>
      <c r="N2480" s="24"/>
    </row>
    <row r="2481" spans="1:14">
      <c r="A2481" s="24">
        <v>2004</v>
      </c>
      <c r="B2481" s="24" t="s">
        <v>333</v>
      </c>
      <c r="C2481" t="str">
        <f>VLOOKUP(B2481,'FHF LUT'!$A$5:$H$81,2,FALSE)</f>
        <v>Windthrow</v>
      </c>
      <c r="D2481" s="24">
        <v>1</v>
      </c>
      <c r="E2481" s="24" t="s">
        <v>10</v>
      </c>
      <c r="F2481" s="24">
        <v>1184</v>
      </c>
      <c r="G2481" s="24">
        <v>1184</v>
      </c>
      <c r="H2481" s="24" t="str">
        <f t="shared" si="38"/>
        <v>2004_NW_1</v>
      </c>
      <c r="I2481" s="24">
        <f>VLOOKUP(H2481,inTHLBdata!A:H,7,FALSE)</f>
        <v>0</v>
      </c>
      <c r="J2481" s="24">
        <f>VLOOKUP(H2481,inTHLBdata!A:H,8,FALSE)</f>
        <v>0</v>
      </c>
      <c r="N2481" s="24"/>
    </row>
    <row r="2482" spans="1:14">
      <c r="A2482" s="24">
        <v>2004</v>
      </c>
      <c r="B2482" s="24" t="s">
        <v>333</v>
      </c>
      <c r="C2482" t="str">
        <f>VLOOKUP(B2482,'FHF LUT'!$A$5:$H$81,2,FALSE)</f>
        <v>Windthrow</v>
      </c>
      <c r="D2482" s="24">
        <v>2</v>
      </c>
      <c r="E2482" s="24" t="s">
        <v>22</v>
      </c>
      <c r="F2482" s="24">
        <v>0</v>
      </c>
      <c r="G2482" s="24">
        <v>0</v>
      </c>
      <c r="H2482" s="24" t="str">
        <f t="shared" si="38"/>
        <v>2004_NW_2</v>
      </c>
      <c r="I2482" s="24">
        <f>VLOOKUP(H2482,inTHLBdata!A:H,7,FALSE)</f>
        <v>0</v>
      </c>
      <c r="J2482" s="24">
        <f>VLOOKUP(H2482,inTHLBdata!A:H,8,FALSE)</f>
        <v>0</v>
      </c>
      <c r="N2482" s="24"/>
    </row>
    <row r="2483" spans="1:14">
      <c r="A2483" s="24">
        <v>2004</v>
      </c>
      <c r="B2483" s="24" t="s">
        <v>333</v>
      </c>
      <c r="C2483" t="str">
        <f>VLOOKUP(B2483,'FHF LUT'!$A$5:$H$81,2,FALSE)</f>
        <v>Windthrow</v>
      </c>
      <c r="D2483" s="24">
        <v>3</v>
      </c>
      <c r="E2483" s="24" t="s">
        <v>13</v>
      </c>
      <c r="F2483" s="24">
        <v>0</v>
      </c>
      <c r="G2483" s="24">
        <v>0</v>
      </c>
      <c r="H2483" s="24" t="str">
        <f t="shared" si="38"/>
        <v>2004_NW_3</v>
      </c>
      <c r="I2483" s="24">
        <f>VLOOKUP(H2483,inTHLBdata!A:H,7,FALSE)</f>
        <v>0</v>
      </c>
      <c r="J2483" s="24">
        <f>VLOOKUP(H2483,inTHLBdata!A:H,8,FALSE)</f>
        <v>0</v>
      </c>
      <c r="N2483" s="24"/>
    </row>
    <row r="2484" spans="1:14">
      <c r="A2484" s="24">
        <v>2004</v>
      </c>
      <c r="B2484" s="24" t="s">
        <v>333</v>
      </c>
      <c r="C2484" t="str">
        <f>VLOOKUP(B2484,'FHF LUT'!$A$5:$H$81,2,FALSE)</f>
        <v>Windthrow</v>
      </c>
      <c r="D2484" s="24">
        <v>4</v>
      </c>
      <c r="E2484" s="24" t="s">
        <v>28</v>
      </c>
      <c r="F2484" s="24">
        <v>0</v>
      </c>
      <c r="G2484" s="24">
        <v>0</v>
      </c>
      <c r="H2484" s="24" t="str">
        <f t="shared" si="38"/>
        <v>2004_NW_4</v>
      </c>
      <c r="I2484" s="24">
        <f>VLOOKUP(H2484,inTHLBdata!A:H,7,FALSE)</f>
        <v>0</v>
      </c>
      <c r="J2484" s="24">
        <f>VLOOKUP(H2484,inTHLBdata!A:H,8,FALSE)</f>
        <v>0</v>
      </c>
      <c r="N2484" s="24"/>
    </row>
    <row r="2485" spans="1:14">
      <c r="A2485" s="24">
        <v>2004</v>
      </c>
      <c r="B2485" s="24" t="s">
        <v>333</v>
      </c>
      <c r="C2485" t="str">
        <f>VLOOKUP(B2485,'FHF LUT'!$A$5:$H$81,2,FALSE)</f>
        <v>Windthrow</v>
      </c>
      <c r="D2485" s="24">
        <v>5</v>
      </c>
      <c r="E2485" s="24" t="s">
        <v>16</v>
      </c>
      <c r="F2485" s="24">
        <v>110</v>
      </c>
      <c r="G2485" s="24">
        <v>2</v>
      </c>
      <c r="H2485" s="24" t="str">
        <f t="shared" si="38"/>
        <v>2004_NW_5</v>
      </c>
      <c r="I2485" s="24">
        <f>VLOOKUP(H2485,inTHLBdata!A:H,7,FALSE)</f>
        <v>20</v>
      </c>
      <c r="J2485" s="24">
        <f>VLOOKUP(H2485,inTHLBdata!A:H,8,FALSE)</f>
        <v>0</v>
      </c>
      <c r="N2485" s="24"/>
    </row>
    <row r="2486" spans="1:14">
      <c r="A2486" s="24">
        <v>2004</v>
      </c>
      <c r="B2486" s="24" t="s">
        <v>333</v>
      </c>
      <c r="C2486" t="str">
        <f>VLOOKUP(B2486,'FHF LUT'!$A$5:$H$81,2,FALSE)</f>
        <v>Windthrow</v>
      </c>
      <c r="D2486" s="24">
        <v>7</v>
      </c>
      <c r="E2486" s="24" t="s">
        <v>25</v>
      </c>
      <c r="F2486" s="24">
        <v>0</v>
      </c>
      <c r="G2486" s="24">
        <v>0</v>
      </c>
      <c r="H2486" s="24" t="str">
        <f t="shared" si="38"/>
        <v>2004_NW_7</v>
      </c>
      <c r="I2486" s="24">
        <f>VLOOKUP(H2486,inTHLBdata!A:H,7,FALSE)</f>
        <v>0</v>
      </c>
      <c r="J2486" s="24">
        <f>VLOOKUP(H2486,inTHLBdata!A:H,8,FALSE)</f>
        <v>0</v>
      </c>
      <c r="N2486" s="24"/>
    </row>
    <row r="2487" spans="1:14">
      <c r="A2487" s="24">
        <v>2004</v>
      </c>
      <c r="B2487" s="24" t="s">
        <v>333</v>
      </c>
      <c r="C2487" t="str">
        <f>VLOOKUP(B2487,'FHF LUT'!$A$5:$H$81,2,FALSE)</f>
        <v>Windthrow</v>
      </c>
      <c r="D2487" s="24">
        <v>8</v>
      </c>
      <c r="E2487" s="24" t="s">
        <v>29</v>
      </c>
      <c r="F2487" s="24">
        <v>918</v>
      </c>
      <c r="G2487" s="24">
        <v>918</v>
      </c>
      <c r="H2487" s="24" t="str">
        <f t="shared" si="38"/>
        <v>2004_NW_8</v>
      </c>
      <c r="I2487" s="24">
        <f>VLOOKUP(H2487,inTHLBdata!A:H,7,FALSE)</f>
        <v>0</v>
      </c>
      <c r="J2487" s="24">
        <f>VLOOKUP(H2487,inTHLBdata!A:H,8,FALSE)</f>
        <v>0</v>
      </c>
      <c r="N2487" s="24"/>
    </row>
    <row r="2488" spans="1:14">
      <c r="A2488" s="24">
        <v>2004</v>
      </c>
      <c r="B2488" s="24" t="s">
        <v>333</v>
      </c>
      <c r="C2488" t="str">
        <f>VLOOKUP(B2488,'FHF LUT'!$A$5:$H$81,2,FALSE)</f>
        <v>Windthrow</v>
      </c>
      <c r="D2488" s="24">
        <v>9</v>
      </c>
      <c r="E2488" s="24" t="s">
        <v>7</v>
      </c>
      <c r="F2488" s="24">
        <v>102</v>
      </c>
      <c r="G2488" s="24">
        <v>102</v>
      </c>
      <c r="H2488" s="24" t="str">
        <f t="shared" si="38"/>
        <v>2004_NW_9</v>
      </c>
      <c r="I2488" s="24">
        <f>VLOOKUP(H2488,inTHLBdata!A:H,7,FALSE)</f>
        <v>0</v>
      </c>
      <c r="J2488" s="24">
        <f>VLOOKUP(H2488,inTHLBdata!A:H,8,FALSE)</f>
        <v>0</v>
      </c>
      <c r="N2488" s="24"/>
    </row>
    <row r="2489" spans="1:14">
      <c r="A2489" s="24">
        <v>2004</v>
      </c>
      <c r="B2489" s="24" t="s">
        <v>333</v>
      </c>
      <c r="C2489" t="str">
        <f>VLOOKUP(B2489,'FHF LUT'!$A$5:$H$81,2,FALSE)</f>
        <v>Windthrow</v>
      </c>
      <c r="D2489" s="24">
        <v>10</v>
      </c>
      <c r="E2489" s="24" t="s">
        <v>18</v>
      </c>
      <c r="F2489" s="24">
        <v>0</v>
      </c>
      <c r="G2489" s="24">
        <v>0</v>
      </c>
      <c r="H2489" s="24" t="str">
        <f t="shared" si="38"/>
        <v>2004_NW_10</v>
      </c>
      <c r="I2489" s="24">
        <f>VLOOKUP(H2489,inTHLBdata!A:H,7,FALSE)</f>
        <v>0</v>
      </c>
      <c r="J2489" s="24">
        <f>VLOOKUP(H2489,inTHLBdata!A:H,8,FALSE)</f>
        <v>0</v>
      </c>
      <c r="N2489" s="24"/>
    </row>
    <row r="2490" spans="1:14">
      <c r="A2490" s="24">
        <v>2004</v>
      </c>
      <c r="B2490" s="24" t="s">
        <v>333</v>
      </c>
      <c r="C2490" t="str">
        <f>VLOOKUP(B2490,'FHF LUT'!$A$5:$H$81,2,FALSE)</f>
        <v>Windthrow</v>
      </c>
      <c r="D2490" s="24">
        <v>11</v>
      </c>
      <c r="E2490" s="24" t="s">
        <v>4</v>
      </c>
      <c r="F2490" s="24">
        <v>0</v>
      </c>
      <c r="G2490" s="24">
        <v>0</v>
      </c>
      <c r="H2490" s="24" t="str">
        <f t="shared" si="38"/>
        <v>2004_NW_11</v>
      </c>
      <c r="I2490" s="24">
        <f>VLOOKUP(H2490,inTHLBdata!A:H,7,FALSE)</f>
        <v>0</v>
      </c>
      <c r="J2490" s="24">
        <f>VLOOKUP(H2490,inTHLBdata!A:H,8,FALSE)</f>
        <v>0</v>
      </c>
      <c r="N2490" s="24"/>
    </row>
    <row r="2491" spans="1:14">
      <c r="A2491" s="24">
        <v>2004</v>
      </c>
      <c r="B2491" s="24" t="s">
        <v>333</v>
      </c>
      <c r="C2491" t="str">
        <f>VLOOKUP(B2491,'FHF LUT'!$A$5:$H$81,2,FALSE)</f>
        <v>Windthrow</v>
      </c>
      <c r="D2491" s="24">
        <v>12</v>
      </c>
      <c r="E2491" s="24" t="s">
        <v>11</v>
      </c>
      <c r="F2491" s="24">
        <v>2346</v>
      </c>
      <c r="G2491" s="24">
        <v>1388</v>
      </c>
      <c r="H2491" s="24" t="str">
        <f t="shared" si="38"/>
        <v>2004_NW_12</v>
      </c>
      <c r="I2491" s="24">
        <f>VLOOKUP(H2491,inTHLBdata!A:H,7,FALSE)</f>
        <v>1680</v>
      </c>
      <c r="J2491" s="24">
        <f>VLOOKUP(H2491,inTHLBdata!A:H,8,FALSE)</f>
        <v>722</v>
      </c>
      <c r="N2491" s="24"/>
    </row>
    <row r="2492" spans="1:14">
      <c r="A2492" s="24">
        <v>2004</v>
      </c>
      <c r="B2492" s="24" t="s">
        <v>333</v>
      </c>
      <c r="C2492" t="str">
        <f>VLOOKUP(B2492,'FHF LUT'!$A$5:$H$81,2,FALSE)</f>
        <v>Windthrow</v>
      </c>
      <c r="D2492" s="24">
        <v>13</v>
      </c>
      <c r="E2492" s="24" t="s">
        <v>24</v>
      </c>
      <c r="F2492" s="24">
        <v>0</v>
      </c>
      <c r="G2492" s="24">
        <v>0</v>
      </c>
      <c r="H2492" s="24" t="str">
        <f t="shared" si="38"/>
        <v>2004_NW_13</v>
      </c>
      <c r="I2492" s="24">
        <f>VLOOKUP(H2492,inTHLBdata!A:H,7,FALSE)</f>
        <v>0</v>
      </c>
      <c r="J2492" s="24">
        <f>VLOOKUP(H2492,inTHLBdata!A:H,8,FALSE)</f>
        <v>0</v>
      </c>
      <c r="N2492" s="24"/>
    </row>
    <row r="2493" spans="1:14">
      <c r="A2493" s="24">
        <v>2004</v>
      </c>
      <c r="B2493" s="24" t="s">
        <v>333</v>
      </c>
      <c r="C2493" t="str">
        <f>VLOOKUP(B2493,'FHF LUT'!$A$5:$H$81,2,FALSE)</f>
        <v>Windthrow</v>
      </c>
      <c r="D2493" s="24">
        <v>14</v>
      </c>
      <c r="E2493" s="24" t="s">
        <v>30</v>
      </c>
      <c r="F2493" s="24">
        <v>0</v>
      </c>
      <c r="G2493" s="24">
        <v>0</v>
      </c>
      <c r="H2493" s="24" t="str">
        <f t="shared" si="38"/>
        <v>2004_NW_14</v>
      </c>
      <c r="I2493" s="24">
        <f>VLOOKUP(H2493,inTHLBdata!A:H,7,FALSE)</f>
        <v>0</v>
      </c>
      <c r="J2493" s="24">
        <f>VLOOKUP(H2493,inTHLBdata!A:H,8,FALSE)</f>
        <v>0</v>
      </c>
      <c r="N2493" s="24"/>
    </row>
    <row r="2494" spans="1:14">
      <c r="A2494" s="24">
        <v>2004</v>
      </c>
      <c r="B2494" s="24" t="s">
        <v>333</v>
      </c>
      <c r="C2494" t="str">
        <f>VLOOKUP(B2494,'FHF LUT'!$A$5:$H$81,2,FALSE)</f>
        <v>Windthrow</v>
      </c>
      <c r="D2494" s="24">
        <v>15</v>
      </c>
      <c r="E2494" s="24" t="s">
        <v>33</v>
      </c>
      <c r="F2494" s="24">
        <v>0</v>
      </c>
      <c r="G2494" s="24">
        <v>0</v>
      </c>
      <c r="H2494" s="24" t="str">
        <f t="shared" si="38"/>
        <v>2004_NW_15</v>
      </c>
      <c r="I2494" s="24">
        <f>VLOOKUP(H2494,inTHLBdata!A:H,7,FALSE)</f>
        <v>0</v>
      </c>
      <c r="J2494" s="24">
        <f>VLOOKUP(H2494,inTHLBdata!A:H,8,FALSE)</f>
        <v>0</v>
      </c>
      <c r="N2494" s="24"/>
    </row>
    <row r="2495" spans="1:14">
      <c r="A2495" s="24">
        <v>2004</v>
      </c>
      <c r="B2495" s="24" t="s">
        <v>333</v>
      </c>
      <c r="C2495" t="str">
        <f>VLOOKUP(B2495,'FHF LUT'!$A$5:$H$81,2,FALSE)</f>
        <v>Windthrow</v>
      </c>
      <c r="D2495" s="24">
        <v>16</v>
      </c>
      <c r="E2495" s="24" t="s">
        <v>12</v>
      </c>
      <c r="F2495" s="24">
        <v>0</v>
      </c>
      <c r="G2495" s="24">
        <v>0</v>
      </c>
      <c r="H2495" s="24" t="str">
        <f t="shared" si="38"/>
        <v>2004_NW_16</v>
      </c>
      <c r="I2495" s="24">
        <f>VLOOKUP(H2495,inTHLBdata!A:H,7,FALSE)</f>
        <v>0</v>
      </c>
      <c r="J2495" s="24">
        <f>VLOOKUP(H2495,inTHLBdata!A:H,8,FALSE)</f>
        <v>0</v>
      </c>
      <c r="N2495" s="24"/>
    </row>
    <row r="2496" spans="1:14">
      <c r="A2496" s="24">
        <v>2004</v>
      </c>
      <c r="B2496" s="24" t="s">
        <v>333</v>
      </c>
      <c r="C2496" t="str">
        <f>VLOOKUP(B2496,'FHF LUT'!$A$5:$H$81,2,FALSE)</f>
        <v>Windthrow</v>
      </c>
      <c r="D2496" s="24">
        <v>17</v>
      </c>
      <c r="E2496" s="24" t="s">
        <v>32</v>
      </c>
      <c r="F2496" s="24">
        <v>0</v>
      </c>
      <c r="G2496" s="24">
        <v>0</v>
      </c>
      <c r="H2496" s="24" t="str">
        <f t="shared" si="38"/>
        <v>2004_NW_17</v>
      </c>
      <c r="I2496" s="24">
        <f>VLOOKUP(H2496,inTHLBdata!A:H,7,FALSE)</f>
        <v>0</v>
      </c>
      <c r="J2496" s="24">
        <f>VLOOKUP(H2496,inTHLBdata!A:H,8,FALSE)</f>
        <v>0</v>
      </c>
      <c r="N2496" s="24"/>
    </row>
    <row r="2497" spans="1:14">
      <c r="A2497" s="24">
        <v>2004</v>
      </c>
      <c r="B2497" s="24" t="s">
        <v>333</v>
      </c>
      <c r="C2497" t="str">
        <f>VLOOKUP(B2497,'FHF LUT'!$A$5:$H$81,2,FALSE)</f>
        <v>Windthrow</v>
      </c>
      <c r="D2497" s="24">
        <v>18</v>
      </c>
      <c r="E2497" s="24" t="s">
        <v>15</v>
      </c>
      <c r="F2497" s="24">
        <v>0</v>
      </c>
      <c r="G2497" s="24">
        <v>0</v>
      </c>
      <c r="H2497" s="24" t="str">
        <f t="shared" si="38"/>
        <v>2004_NW_18</v>
      </c>
      <c r="I2497" s="24">
        <f>VLOOKUP(H2497,inTHLBdata!A:H,7,FALSE)</f>
        <v>0</v>
      </c>
      <c r="J2497" s="24">
        <f>VLOOKUP(H2497,inTHLBdata!A:H,8,FALSE)</f>
        <v>0</v>
      </c>
      <c r="N2497" s="24"/>
    </row>
    <row r="2498" spans="1:14">
      <c r="A2498" s="24">
        <v>2004</v>
      </c>
      <c r="B2498" s="24" t="s">
        <v>333</v>
      </c>
      <c r="C2498" t="str">
        <f>VLOOKUP(B2498,'FHF LUT'!$A$5:$H$81,2,FALSE)</f>
        <v>Windthrow</v>
      </c>
      <c r="D2498" s="24">
        <v>20</v>
      </c>
      <c r="E2498" s="24" t="s">
        <v>6</v>
      </c>
      <c r="F2498" s="24">
        <v>0</v>
      </c>
      <c r="G2498" s="24">
        <v>0</v>
      </c>
      <c r="H2498" s="24" t="str">
        <f t="shared" si="38"/>
        <v>2004_NW_20</v>
      </c>
      <c r="I2498" s="24">
        <f>VLOOKUP(H2498,inTHLBdata!A:H,7,FALSE)</f>
        <v>0</v>
      </c>
      <c r="J2498" s="24">
        <f>VLOOKUP(H2498,inTHLBdata!A:H,8,FALSE)</f>
        <v>0</v>
      </c>
      <c r="N2498" s="24"/>
    </row>
    <row r="2499" spans="1:14">
      <c r="A2499" s="24">
        <v>2004</v>
      </c>
      <c r="B2499" s="24" t="s">
        <v>333</v>
      </c>
      <c r="C2499" t="str">
        <f>VLOOKUP(B2499,'FHF LUT'!$A$5:$H$81,2,FALSE)</f>
        <v>Windthrow</v>
      </c>
      <c r="D2499" s="24">
        <v>22</v>
      </c>
      <c r="E2499" s="24" t="s">
        <v>19</v>
      </c>
      <c r="F2499" s="24">
        <v>0</v>
      </c>
      <c r="G2499" s="24">
        <v>0</v>
      </c>
      <c r="H2499" s="24" t="str">
        <f t="shared" ref="H2499:H2562" si="39">CONCATENATE(A2499,"_",B2499,"_",D2499)</f>
        <v>2004_NW_22</v>
      </c>
      <c r="I2499" s="24">
        <f>VLOOKUP(H2499,inTHLBdata!A:H,7,FALSE)</f>
        <v>0</v>
      </c>
      <c r="J2499" s="24">
        <f>VLOOKUP(H2499,inTHLBdata!A:H,8,FALSE)</f>
        <v>0</v>
      </c>
      <c r="N2499" s="24"/>
    </row>
    <row r="2500" spans="1:14">
      <c r="A2500" s="24">
        <v>2004</v>
      </c>
      <c r="B2500" s="24" t="s">
        <v>333</v>
      </c>
      <c r="C2500" t="str">
        <f>VLOOKUP(B2500,'FHF LUT'!$A$5:$H$81,2,FALSE)</f>
        <v>Windthrow</v>
      </c>
      <c r="D2500" s="24">
        <v>23</v>
      </c>
      <c r="E2500" s="24" t="s">
        <v>27</v>
      </c>
      <c r="F2500" s="24">
        <v>252323</v>
      </c>
      <c r="G2500" s="24">
        <v>163217</v>
      </c>
      <c r="H2500" s="24" t="str">
        <f t="shared" si="39"/>
        <v>2004_NW_23</v>
      </c>
      <c r="I2500" s="24">
        <f>VLOOKUP(H2500,inTHLBdata!A:H,7,FALSE)</f>
        <v>193561</v>
      </c>
      <c r="J2500" s="24">
        <f>VLOOKUP(H2500,inTHLBdata!A:H,8,FALSE)</f>
        <v>111450</v>
      </c>
      <c r="N2500" s="24"/>
    </row>
    <row r="2501" spans="1:14">
      <c r="A2501" s="24">
        <v>2004</v>
      </c>
      <c r="B2501" s="24" t="s">
        <v>333</v>
      </c>
      <c r="C2501" t="str">
        <f>VLOOKUP(B2501,'FHF LUT'!$A$5:$H$81,2,FALSE)</f>
        <v>Windthrow</v>
      </c>
      <c r="D2501" s="24">
        <v>24</v>
      </c>
      <c r="E2501" s="24" t="s">
        <v>17</v>
      </c>
      <c r="F2501" s="24">
        <v>54598</v>
      </c>
      <c r="G2501" s="24">
        <v>54598</v>
      </c>
      <c r="H2501" s="24" t="str">
        <f t="shared" si="39"/>
        <v>2004_NW_24</v>
      </c>
      <c r="I2501" s="24">
        <f>VLOOKUP(H2501,inTHLBdata!A:H,7,FALSE)</f>
        <v>46617</v>
      </c>
      <c r="J2501" s="24">
        <f>VLOOKUP(H2501,inTHLBdata!A:H,8,FALSE)</f>
        <v>46617</v>
      </c>
      <c r="N2501" s="24"/>
    </row>
    <row r="2502" spans="1:14">
      <c r="A2502" s="24">
        <v>2004</v>
      </c>
      <c r="B2502" s="24" t="s">
        <v>333</v>
      </c>
      <c r="C2502" t="str">
        <f>VLOOKUP(B2502,'FHF LUT'!$A$5:$H$81,2,FALSE)</f>
        <v>Windthrow</v>
      </c>
      <c r="D2502" s="24">
        <v>25</v>
      </c>
      <c r="E2502" s="24" t="s">
        <v>23</v>
      </c>
      <c r="F2502" s="24">
        <v>0</v>
      </c>
      <c r="G2502" s="24">
        <v>0</v>
      </c>
      <c r="H2502" s="24" t="str">
        <f t="shared" si="39"/>
        <v>2004_NW_25</v>
      </c>
      <c r="I2502" s="24">
        <f>VLOOKUP(H2502,inTHLBdata!A:H,7,FALSE)</f>
        <v>0</v>
      </c>
      <c r="J2502" s="24">
        <f>VLOOKUP(H2502,inTHLBdata!A:H,8,FALSE)</f>
        <v>0</v>
      </c>
      <c r="N2502" s="24"/>
    </row>
    <row r="2503" spans="1:14">
      <c r="A2503" s="24">
        <v>2004</v>
      </c>
      <c r="B2503" s="24" t="s">
        <v>333</v>
      </c>
      <c r="C2503" t="str">
        <f>VLOOKUP(B2503,'FHF LUT'!$A$5:$H$81,2,FALSE)</f>
        <v>Windthrow</v>
      </c>
      <c r="D2503" s="24">
        <v>26</v>
      </c>
      <c r="E2503" s="24" t="s">
        <v>14</v>
      </c>
      <c r="F2503" s="24">
        <v>205531</v>
      </c>
      <c r="G2503" s="24">
        <v>170757</v>
      </c>
      <c r="H2503" s="24" t="str">
        <f t="shared" si="39"/>
        <v>2004_NW_26</v>
      </c>
      <c r="I2503" s="24">
        <f>VLOOKUP(H2503,inTHLBdata!A:H,7,FALSE)</f>
        <v>30732</v>
      </c>
      <c r="J2503" s="24">
        <f>VLOOKUP(H2503,inTHLBdata!A:H,8,FALSE)</f>
        <v>25036</v>
      </c>
      <c r="N2503" s="24"/>
    </row>
    <row r="2504" spans="1:14">
      <c r="A2504" s="24">
        <v>2004</v>
      </c>
      <c r="B2504" s="24" t="s">
        <v>333</v>
      </c>
      <c r="C2504" t="str">
        <f>VLOOKUP(B2504,'FHF LUT'!$A$5:$H$81,2,FALSE)</f>
        <v>Windthrow</v>
      </c>
      <c r="D2504" s="24">
        <v>27</v>
      </c>
      <c r="E2504" s="24" t="s">
        <v>21</v>
      </c>
      <c r="F2504" s="24">
        <v>0</v>
      </c>
      <c r="G2504" s="24">
        <v>0</v>
      </c>
      <c r="H2504" s="24" t="str">
        <f t="shared" si="39"/>
        <v>2004_NW_27</v>
      </c>
      <c r="I2504" s="24">
        <f>VLOOKUP(H2504,inTHLBdata!A:H,7,FALSE)</f>
        <v>0</v>
      </c>
      <c r="J2504" s="24">
        <f>VLOOKUP(H2504,inTHLBdata!A:H,8,FALSE)</f>
        <v>0</v>
      </c>
      <c r="N2504" s="24"/>
    </row>
    <row r="2505" spans="1:14">
      <c r="A2505" s="24">
        <v>2004</v>
      </c>
      <c r="B2505" s="24" t="s">
        <v>333</v>
      </c>
      <c r="C2505" t="str">
        <f>VLOOKUP(B2505,'FHF LUT'!$A$5:$H$81,2,FALSE)</f>
        <v>Windthrow</v>
      </c>
      <c r="D2505" s="24">
        <v>29</v>
      </c>
      <c r="E2505" s="24" t="s">
        <v>9</v>
      </c>
      <c r="F2505" s="24">
        <v>533656</v>
      </c>
      <c r="G2505" s="24">
        <v>472212</v>
      </c>
      <c r="H2505" s="24" t="str">
        <f t="shared" si="39"/>
        <v>2004_NW_29</v>
      </c>
      <c r="I2505" s="24">
        <f>VLOOKUP(H2505,inTHLBdata!A:H,7,FALSE)</f>
        <v>225825</v>
      </c>
      <c r="J2505" s="24">
        <f>VLOOKUP(H2505,inTHLBdata!A:H,8,FALSE)</f>
        <v>170938</v>
      </c>
      <c r="N2505" s="24"/>
    </row>
    <row r="2506" spans="1:14">
      <c r="A2506" s="24">
        <v>2004</v>
      </c>
      <c r="B2506" s="24" t="s">
        <v>333</v>
      </c>
      <c r="C2506" t="str">
        <f>VLOOKUP(B2506,'FHF LUT'!$A$5:$H$81,2,FALSE)</f>
        <v>Windthrow</v>
      </c>
      <c r="D2506" s="24">
        <v>30</v>
      </c>
      <c r="E2506" s="24" t="s">
        <v>35</v>
      </c>
      <c r="F2506" s="24">
        <v>0</v>
      </c>
      <c r="G2506" s="24">
        <v>0</v>
      </c>
      <c r="H2506" s="24" t="str">
        <f t="shared" si="39"/>
        <v>2004_NW_30</v>
      </c>
      <c r="I2506" s="24">
        <f>VLOOKUP(H2506,inTHLBdata!A:H,7,FALSE)</f>
        <v>0</v>
      </c>
      <c r="J2506" s="24">
        <f>VLOOKUP(H2506,inTHLBdata!A:H,8,FALSE)</f>
        <v>0</v>
      </c>
      <c r="N2506" s="24"/>
    </row>
    <row r="2507" spans="1:14">
      <c r="A2507" s="24">
        <v>2004</v>
      </c>
      <c r="B2507" s="24" t="s">
        <v>333</v>
      </c>
      <c r="C2507" t="str">
        <f>VLOOKUP(B2507,'FHF LUT'!$A$5:$H$81,2,FALSE)</f>
        <v>Windthrow</v>
      </c>
      <c r="D2507" s="24">
        <v>31</v>
      </c>
      <c r="E2507" s="24" t="s">
        <v>34</v>
      </c>
      <c r="F2507" s="24">
        <v>0</v>
      </c>
      <c r="G2507" s="24">
        <v>0</v>
      </c>
      <c r="H2507" s="24" t="str">
        <f t="shared" si="39"/>
        <v>2004_NW_31</v>
      </c>
      <c r="I2507" s="24">
        <f>VLOOKUP(H2507,inTHLBdata!A:H,7,FALSE)</f>
        <v>0</v>
      </c>
      <c r="J2507" s="24">
        <f>VLOOKUP(H2507,inTHLBdata!A:H,8,FALSE)</f>
        <v>0</v>
      </c>
      <c r="N2507" s="24"/>
    </row>
    <row r="2508" spans="1:14">
      <c r="A2508" s="24">
        <v>2004</v>
      </c>
      <c r="B2508" s="24" t="s">
        <v>333</v>
      </c>
      <c r="C2508" t="str">
        <f>VLOOKUP(B2508,'FHF LUT'!$A$5:$H$81,2,FALSE)</f>
        <v>Windthrow</v>
      </c>
      <c r="D2508" s="24">
        <v>38</v>
      </c>
      <c r="E2508" s="24" t="s">
        <v>8</v>
      </c>
      <c r="F2508" s="24">
        <v>0</v>
      </c>
      <c r="G2508" s="24">
        <v>0</v>
      </c>
      <c r="H2508" s="24" t="str">
        <f t="shared" si="39"/>
        <v>2004_NW_38</v>
      </c>
      <c r="I2508" s="24">
        <f>VLOOKUP(H2508,inTHLBdata!A:H,7,FALSE)</f>
        <v>0</v>
      </c>
      <c r="J2508" s="24">
        <f>VLOOKUP(H2508,inTHLBdata!A:H,8,FALSE)</f>
        <v>0</v>
      </c>
      <c r="N2508" s="24"/>
    </row>
    <row r="2509" spans="1:14">
      <c r="A2509" s="24">
        <v>2004</v>
      </c>
      <c r="B2509" s="24" t="s">
        <v>333</v>
      </c>
      <c r="C2509" t="str">
        <f>VLOOKUP(B2509,'FHF LUT'!$A$5:$H$81,2,FALSE)</f>
        <v>Windthrow</v>
      </c>
      <c r="D2509" s="24">
        <v>39</v>
      </c>
      <c r="E2509" s="24" t="s">
        <v>36</v>
      </c>
      <c r="F2509" s="24">
        <v>0</v>
      </c>
      <c r="G2509" s="24">
        <v>0</v>
      </c>
      <c r="H2509" s="24" t="str">
        <f t="shared" si="39"/>
        <v>2004_NW_39</v>
      </c>
      <c r="I2509" s="24">
        <f>VLOOKUP(H2509,inTHLBdata!A:H,7,FALSE)</f>
        <v>0</v>
      </c>
      <c r="J2509" s="24">
        <f>VLOOKUP(H2509,inTHLBdata!A:H,8,FALSE)</f>
        <v>0</v>
      </c>
      <c r="N2509" s="24"/>
    </row>
    <row r="2510" spans="1:14">
      <c r="A2510" s="24">
        <v>2004</v>
      </c>
      <c r="B2510" s="24" t="s">
        <v>333</v>
      </c>
      <c r="C2510" t="str">
        <f>VLOOKUP(B2510,'FHF LUT'!$A$5:$H$81,2,FALSE)</f>
        <v>Windthrow</v>
      </c>
      <c r="D2510" s="24">
        <v>40</v>
      </c>
      <c r="E2510" s="24" t="s">
        <v>31</v>
      </c>
      <c r="F2510" s="24">
        <v>0</v>
      </c>
      <c r="G2510" s="24">
        <v>0</v>
      </c>
      <c r="H2510" s="24" t="str">
        <f t="shared" si="39"/>
        <v>2004_NW_40</v>
      </c>
      <c r="I2510" s="24">
        <f>VLOOKUP(H2510,inTHLBdata!A:H,7,FALSE)</f>
        <v>0</v>
      </c>
      <c r="J2510" s="24">
        <f>VLOOKUP(H2510,inTHLBdata!A:H,8,FALSE)</f>
        <v>0</v>
      </c>
      <c r="N2510" s="24"/>
    </row>
    <row r="2511" spans="1:14">
      <c r="A2511" s="24">
        <v>2004</v>
      </c>
      <c r="B2511" s="24" t="s">
        <v>333</v>
      </c>
      <c r="C2511" t="str">
        <f>VLOOKUP(B2511,'FHF LUT'!$A$5:$H$81,2,FALSE)</f>
        <v>Windthrow</v>
      </c>
      <c r="D2511" s="24">
        <v>41</v>
      </c>
      <c r="E2511" s="24" t="s">
        <v>26</v>
      </c>
      <c r="F2511" s="24">
        <v>1061</v>
      </c>
      <c r="G2511" s="24">
        <v>1061</v>
      </c>
      <c r="H2511" s="24" t="str">
        <f t="shared" si="39"/>
        <v>2004_NW_41</v>
      </c>
      <c r="I2511" s="24">
        <f>VLOOKUP(H2511,inTHLBdata!A:H,7,FALSE)</f>
        <v>879</v>
      </c>
      <c r="J2511" s="24">
        <f>VLOOKUP(H2511,inTHLBdata!A:H,8,FALSE)</f>
        <v>879</v>
      </c>
      <c r="N2511" s="24"/>
    </row>
    <row r="2512" spans="1:14">
      <c r="A2512" s="24">
        <v>2004</v>
      </c>
      <c r="B2512" s="24" t="s">
        <v>333</v>
      </c>
      <c r="C2512" t="str">
        <f>VLOOKUP(B2512,'FHF LUT'!$A$5:$H$81,2,FALSE)</f>
        <v>Windthrow</v>
      </c>
      <c r="D2512" s="24">
        <v>43</v>
      </c>
      <c r="E2512" s="24" t="s">
        <v>20</v>
      </c>
      <c r="F2512" s="24">
        <v>0</v>
      </c>
      <c r="G2512" s="24">
        <v>0</v>
      </c>
      <c r="H2512" s="24" t="str">
        <f t="shared" si="39"/>
        <v>2004_NW_43</v>
      </c>
      <c r="I2512" s="24">
        <f>VLOOKUP(H2512,inTHLBdata!A:H,7,FALSE)</f>
        <v>0</v>
      </c>
      <c r="J2512" s="24">
        <f>VLOOKUP(H2512,inTHLBdata!A:H,8,FALSE)</f>
        <v>0</v>
      </c>
      <c r="N2512" s="24"/>
    </row>
    <row r="2513" spans="1:14">
      <c r="A2513" s="24">
        <v>2004</v>
      </c>
      <c r="B2513" s="24" t="s">
        <v>333</v>
      </c>
      <c r="C2513" t="str">
        <f>VLOOKUP(B2513,'FHF LUT'!$A$5:$H$81,2,FALSE)</f>
        <v>Windthrow</v>
      </c>
      <c r="D2513" s="24">
        <v>44</v>
      </c>
      <c r="E2513" s="24" t="s">
        <v>3</v>
      </c>
      <c r="F2513" s="24">
        <v>0</v>
      </c>
      <c r="G2513" s="24">
        <v>0</v>
      </c>
      <c r="H2513" s="24" t="str">
        <f t="shared" si="39"/>
        <v>2004_NW_44</v>
      </c>
      <c r="I2513" s="24">
        <f>VLOOKUP(H2513,inTHLBdata!A:H,7,FALSE)</f>
        <v>0</v>
      </c>
      <c r="J2513" s="24">
        <f>VLOOKUP(H2513,inTHLBdata!A:H,8,FALSE)</f>
        <v>0</v>
      </c>
      <c r="N2513" s="24"/>
    </row>
    <row r="2514" spans="1:14">
      <c r="A2514" s="24">
        <v>2004</v>
      </c>
      <c r="B2514" s="24" t="s">
        <v>333</v>
      </c>
      <c r="C2514" t="str">
        <f>VLOOKUP(B2514,'FHF LUT'!$A$5:$H$81,2,FALSE)</f>
        <v>Windthrow</v>
      </c>
      <c r="D2514" s="24">
        <v>45</v>
      </c>
      <c r="E2514" s="24" t="s">
        <v>5</v>
      </c>
      <c r="F2514" s="24">
        <v>2527</v>
      </c>
      <c r="G2514" s="24">
        <v>1852</v>
      </c>
      <c r="H2514" s="24" t="str">
        <f t="shared" si="39"/>
        <v>2004_NW_45</v>
      </c>
      <c r="I2514" s="24">
        <f>VLOOKUP(H2514,inTHLBdata!A:H,7,FALSE)</f>
        <v>2284</v>
      </c>
      <c r="J2514" s="24">
        <f>VLOOKUP(H2514,inTHLBdata!A:H,8,FALSE)</f>
        <v>1609</v>
      </c>
      <c r="N2514" s="24"/>
    </row>
    <row r="2515" spans="1:14">
      <c r="A2515" s="24">
        <v>2004</v>
      </c>
      <c r="B2515" s="24" t="s">
        <v>333</v>
      </c>
      <c r="C2515" t="str">
        <f>VLOOKUP(B2515,'FHF LUT'!$A$5:$H$81,2,FALSE)</f>
        <v>Windthrow</v>
      </c>
      <c r="D2515" s="24">
        <v>46</v>
      </c>
      <c r="E2515" s="24" t="s">
        <v>234</v>
      </c>
      <c r="F2515" s="24">
        <v>15841</v>
      </c>
      <c r="G2515" s="24">
        <v>15841</v>
      </c>
      <c r="H2515" s="24" t="str">
        <f t="shared" si="39"/>
        <v>2004_NW_46</v>
      </c>
      <c r="I2515" s="24">
        <f>VLOOKUP(H2515,inTHLBdata!A:H,7,FALSE)</f>
        <v>0</v>
      </c>
      <c r="J2515" s="24">
        <f>VLOOKUP(H2515,inTHLBdata!A:H,8,FALSE)</f>
        <v>0</v>
      </c>
      <c r="N2515" s="24"/>
    </row>
    <row r="2516" spans="1:14">
      <c r="A2516" s="24">
        <v>2004</v>
      </c>
      <c r="B2516" s="24" t="s">
        <v>333</v>
      </c>
      <c r="C2516" t="str">
        <f>VLOOKUP(B2516,'FHF LUT'!$A$5:$H$81,2,FALSE)</f>
        <v>Windthrow</v>
      </c>
      <c r="D2516" s="24">
        <v>47</v>
      </c>
      <c r="E2516" s="24" t="s">
        <v>233</v>
      </c>
      <c r="F2516" s="24">
        <v>0</v>
      </c>
      <c r="G2516" s="24">
        <v>0</v>
      </c>
      <c r="H2516" s="24" t="str">
        <f t="shared" si="39"/>
        <v>2004_NW_47</v>
      </c>
      <c r="I2516" s="24">
        <f>VLOOKUP(H2516,inTHLBdata!A:H,7,FALSE)</f>
        <v>0</v>
      </c>
      <c r="J2516" s="24">
        <f>VLOOKUP(H2516,inTHLBdata!A:H,8,FALSE)</f>
        <v>0</v>
      </c>
      <c r="N2516" s="24"/>
    </row>
    <row r="2517" spans="1:14">
      <c r="A2517" s="24">
        <v>2004</v>
      </c>
      <c r="B2517" s="24" t="s">
        <v>333</v>
      </c>
      <c r="C2517" t="str">
        <f>VLOOKUP(B2517,'FHF LUT'!$A$5:$H$81,2,FALSE)</f>
        <v>Windthrow</v>
      </c>
      <c r="D2517" s="24">
        <v>48</v>
      </c>
      <c r="E2517" s="24" t="s">
        <v>235</v>
      </c>
      <c r="F2517" s="24">
        <v>0</v>
      </c>
      <c r="G2517" s="24">
        <v>0</v>
      </c>
      <c r="H2517" s="24" t="str">
        <f t="shared" si="39"/>
        <v>2004_NW_48</v>
      </c>
      <c r="I2517" s="24">
        <f>VLOOKUP(H2517,inTHLBdata!A:H,7,FALSE)</f>
        <v>0</v>
      </c>
      <c r="J2517" s="24">
        <f>VLOOKUP(H2517,inTHLBdata!A:H,8,FALSE)</f>
        <v>0</v>
      </c>
      <c r="N2517" s="24"/>
    </row>
    <row r="2518" spans="1:14">
      <c r="A2518" s="24">
        <v>2005</v>
      </c>
      <c r="B2518" s="24" t="s">
        <v>182</v>
      </c>
      <c r="C2518" t="str">
        <f>VLOOKUP(B2518,'FHF LUT'!$A$5:$H$81,2,FALSE)</f>
        <v>Western Balsam Bark Beetle</v>
      </c>
      <c r="D2518" s="24">
        <v>1</v>
      </c>
      <c r="E2518" s="24" t="s">
        <v>10</v>
      </c>
      <c r="F2518" s="24">
        <v>20008</v>
      </c>
      <c r="G2518" s="24">
        <v>17454</v>
      </c>
      <c r="H2518" s="24" t="str">
        <f t="shared" si="39"/>
        <v>2005_IBB_1</v>
      </c>
      <c r="I2518" s="24">
        <f>VLOOKUP(H2518,inTHLBdata!A:H,7,FALSE)</f>
        <v>6330</v>
      </c>
      <c r="J2518" s="24">
        <f>VLOOKUP(H2518,inTHLBdata!A:H,8,FALSE)</f>
        <v>4542</v>
      </c>
      <c r="N2518" s="24"/>
    </row>
    <row r="2519" spans="1:14">
      <c r="A2519" s="24">
        <v>2005</v>
      </c>
      <c r="B2519" s="24" t="s">
        <v>182</v>
      </c>
      <c r="C2519" t="str">
        <f>VLOOKUP(B2519,'FHF LUT'!$A$5:$H$81,2,FALSE)</f>
        <v>Western Balsam Bark Beetle</v>
      </c>
      <c r="D2519" s="24">
        <v>2</v>
      </c>
      <c r="E2519" s="24" t="s">
        <v>22</v>
      </c>
      <c r="F2519" s="24">
        <v>31046</v>
      </c>
      <c r="G2519" s="24">
        <v>30257</v>
      </c>
      <c r="H2519" s="24" t="str">
        <f t="shared" si="39"/>
        <v>2005_IBB_2</v>
      </c>
      <c r="I2519" s="24">
        <f>VLOOKUP(H2519,inTHLBdata!A:H,7,FALSE)</f>
        <v>20372</v>
      </c>
      <c r="J2519" s="24">
        <f>VLOOKUP(H2519,inTHLBdata!A:H,8,FALSE)</f>
        <v>18816</v>
      </c>
      <c r="N2519" s="24"/>
    </row>
    <row r="2520" spans="1:14">
      <c r="A2520" s="24">
        <v>2005</v>
      </c>
      <c r="B2520" s="24" t="s">
        <v>182</v>
      </c>
      <c r="C2520" t="str">
        <f>VLOOKUP(B2520,'FHF LUT'!$A$5:$H$81,2,FALSE)</f>
        <v>Western Balsam Bark Beetle</v>
      </c>
      <c r="D2520" s="24">
        <v>3</v>
      </c>
      <c r="E2520" s="24" t="s">
        <v>13</v>
      </c>
      <c r="F2520" s="24">
        <v>11585</v>
      </c>
      <c r="G2520" s="24">
        <v>11256</v>
      </c>
      <c r="H2520" s="24" t="str">
        <f t="shared" si="39"/>
        <v>2005_IBB_3</v>
      </c>
      <c r="I2520" s="24">
        <f>VLOOKUP(H2520,inTHLBdata!A:H,7,FALSE)</f>
        <v>7184</v>
      </c>
      <c r="J2520" s="24">
        <f>VLOOKUP(H2520,inTHLBdata!A:H,8,FALSE)</f>
        <v>6971</v>
      </c>
      <c r="N2520" s="24"/>
    </row>
    <row r="2521" spans="1:14">
      <c r="A2521" s="24">
        <v>2005</v>
      </c>
      <c r="B2521" s="24" t="s">
        <v>182</v>
      </c>
      <c r="C2521" t="str">
        <f>VLOOKUP(B2521,'FHF LUT'!$A$5:$H$81,2,FALSE)</f>
        <v>Western Balsam Bark Beetle</v>
      </c>
      <c r="D2521" s="24">
        <v>4</v>
      </c>
      <c r="E2521" s="24" t="s">
        <v>28</v>
      </c>
      <c r="F2521" s="24">
        <v>210</v>
      </c>
      <c r="G2521" s="24">
        <v>210</v>
      </c>
      <c r="H2521" s="24" t="str">
        <f t="shared" si="39"/>
        <v>2005_IBB_4</v>
      </c>
      <c r="I2521" s="24">
        <f>VLOOKUP(H2521,inTHLBdata!A:H,7,FALSE)</f>
        <v>103</v>
      </c>
      <c r="J2521" s="24">
        <f>VLOOKUP(H2521,inTHLBdata!A:H,8,FALSE)</f>
        <v>103</v>
      </c>
      <c r="N2521" s="24"/>
    </row>
    <row r="2522" spans="1:14">
      <c r="A2522" s="24">
        <v>2005</v>
      </c>
      <c r="B2522" s="24" t="s">
        <v>182</v>
      </c>
      <c r="C2522" t="str">
        <f>VLOOKUP(B2522,'FHF LUT'!$A$5:$H$81,2,FALSE)</f>
        <v>Western Balsam Bark Beetle</v>
      </c>
      <c r="D2522" s="24">
        <v>5</v>
      </c>
      <c r="E2522" s="24" t="s">
        <v>16</v>
      </c>
      <c r="F2522" s="24">
        <v>59644</v>
      </c>
      <c r="G2522" s="24">
        <v>56787</v>
      </c>
      <c r="H2522" s="24" t="str">
        <f t="shared" si="39"/>
        <v>2005_IBB_5</v>
      </c>
      <c r="I2522" s="24">
        <f>VLOOKUP(H2522,inTHLBdata!A:H,7,FALSE)</f>
        <v>7673</v>
      </c>
      <c r="J2522" s="24">
        <f>VLOOKUP(H2522,inTHLBdata!A:H,8,FALSE)</f>
        <v>6423</v>
      </c>
      <c r="N2522" s="24"/>
    </row>
    <row r="2523" spans="1:14">
      <c r="A2523" s="24">
        <v>2005</v>
      </c>
      <c r="B2523" s="24" t="s">
        <v>182</v>
      </c>
      <c r="C2523" t="str">
        <f>VLOOKUP(B2523,'FHF LUT'!$A$5:$H$81,2,FALSE)</f>
        <v>Western Balsam Bark Beetle</v>
      </c>
      <c r="D2523" s="24">
        <v>7</v>
      </c>
      <c r="E2523" s="24" t="s">
        <v>25</v>
      </c>
      <c r="F2523" s="24">
        <v>37415</v>
      </c>
      <c r="G2523" s="24">
        <v>36633</v>
      </c>
      <c r="H2523" s="24" t="str">
        <f t="shared" si="39"/>
        <v>2005_IBB_7</v>
      </c>
      <c r="I2523" s="24">
        <f>VLOOKUP(H2523,inTHLBdata!A:H,7,FALSE)</f>
        <v>6441</v>
      </c>
      <c r="J2523" s="24">
        <f>VLOOKUP(H2523,inTHLBdata!A:H,8,FALSE)</f>
        <v>6254</v>
      </c>
      <c r="N2523" s="24"/>
    </row>
    <row r="2524" spans="1:14">
      <c r="A2524" s="24">
        <v>2005</v>
      </c>
      <c r="B2524" s="24" t="s">
        <v>182</v>
      </c>
      <c r="C2524" t="str">
        <f>VLOOKUP(B2524,'FHF LUT'!$A$5:$H$81,2,FALSE)</f>
        <v>Western Balsam Bark Beetle</v>
      </c>
      <c r="D2524" s="24">
        <v>8</v>
      </c>
      <c r="E2524" s="24" t="s">
        <v>29</v>
      </c>
      <c r="F2524" s="24">
        <v>4143</v>
      </c>
      <c r="G2524" s="24">
        <v>4119</v>
      </c>
      <c r="H2524" s="24" t="str">
        <f t="shared" si="39"/>
        <v>2005_IBB_8</v>
      </c>
      <c r="I2524" s="24">
        <f>VLOOKUP(H2524,inTHLBdata!A:H,7,FALSE)</f>
        <v>130</v>
      </c>
      <c r="J2524" s="24">
        <f>VLOOKUP(H2524,inTHLBdata!A:H,8,FALSE)</f>
        <v>130</v>
      </c>
      <c r="N2524" s="24"/>
    </row>
    <row r="2525" spans="1:14">
      <c r="A2525" s="24">
        <v>2005</v>
      </c>
      <c r="B2525" s="24" t="s">
        <v>182</v>
      </c>
      <c r="C2525" t="str">
        <f>VLOOKUP(B2525,'FHF LUT'!$A$5:$H$81,2,FALSE)</f>
        <v>Western Balsam Bark Beetle</v>
      </c>
      <c r="D2525" s="24">
        <v>9</v>
      </c>
      <c r="E2525" s="24" t="s">
        <v>7</v>
      </c>
      <c r="F2525" s="24">
        <v>34168</v>
      </c>
      <c r="G2525" s="24">
        <v>32726</v>
      </c>
      <c r="H2525" s="24" t="str">
        <f t="shared" si="39"/>
        <v>2005_IBB_9</v>
      </c>
      <c r="I2525" s="24">
        <f>VLOOKUP(H2525,inTHLBdata!A:H,7,FALSE)</f>
        <v>4406</v>
      </c>
      <c r="J2525" s="24">
        <f>VLOOKUP(H2525,inTHLBdata!A:H,8,FALSE)</f>
        <v>3627</v>
      </c>
      <c r="N2525" s="24"/>
    </row>
    <row r="2526" spans="1:14">
      <c r="A2526" s="24">
        <v>2005</v>
      </c>
      <c r="B2526" s="24" t="s">
        <v>182</v>
      </c>
      <c r="C2526" t="str">
        <f>VLOOKUP(B2526,'FHF LUT'!$A$5:$H$81,2,FALSE)</f>
        <v>Western Balsam Bark Beetle</v>
      </c>
      <c r="D2526" s="24">
        <v>10</v>
      </c>
      <c r="E2526" s="24" t="s">
        <v>18</v>
      </c>
      <c r="F2526" s="24">
        <v>2136</v>
      </c>
      <c r="G2526" s="24">
        <v>2116</v>
      </c>
      <c r="H2526" s="24" t="str">
        <f t="shared" si="39"/>
        <v>2005_IBB_10</v>
      </c>
      <c r="I2526" s="24">
        <f>VLOOKUP(H2526,inTHLBdata!A:H,7,FALSE)</f>
        <v>0</v>
      </c>
      <c r="J2526" s="24">
        <f>VLOOKUP(H2526,inTHLBdata!A:H,8,FALSE)</f>
        <v>0</v>
      </c>
      <c r="N2526" s="24"/>
    </row>
    <row r="2527" spans="1:14">
      <c r="A2527" s="24">
        <v>2005</v>
      </c>
      <c r="B2527" s="24" t="s">
        <v>182</v>
      </c>
      <c r="C2527" t="str">
        <f>VLOOKUP(B2527,'FHF LUT'!$A$5:$H$81,2,FALSE)</f>
        <v>Western Balsam Bark Beetle</v>
      </c>
      <c r="D2527" s="24">
        <v>11</v>
      </c>
      <c r="E2527" s="24" t="s">
        <v>4</v>
      </c>
      <c r="F2527" s="24">
        <v>40361</v>
      </c>
      <c r="G2527" s="24">
        <v>37244</v>
      </c>
      <c r="H2527" s="24" t="str">
        <f t="shared" si="39"/>
        <v>2005_IBB_11</v>
      </c>
      <c r="I2527" s="24">
        <f>VLOOKUP(H2527,inTHLBdata!A:H,7,FALSE)</f>
        <v>18006</v>
      </c>
      <c r="J2527" s="24">
        <f>VLOOKUP(H2527,inTHLBdata!A:H,8,FALSE)</f>
        <v>15539</v>
      </c>
      <c r="N2527" s="24"/>
    </row>
    <row r="2528" spans="1:14">
      <c r="A2528" s="24">
        <v>2005</v>
      </c>
      <c r="B2528" s="24" t="s">
        <v>182</v>
      </c>
      <c r="C2528" t="str">
        <f>VLOOKUP(B2528,'FHF LUT'!$A$5:$H$81,2,FALSE)</f>
        <v>Western Balsam Bark Beetle</v>
      </c>
      <c r="D2528" s="24">
        <v>12</v>
      </c>
      <c r="E2528" s="24" t="s">
        <v>11</v>
      </c>
      <c r="F2528" s="24">
        <v>146291</v>
      </c>
      <c r="G2528" s="24">
        <v>145866</v>
      </c>
      <c r="H2528" s="24" t="str">
        <f t="shared" si="39"/>
        <v>2005_IBB_12</v>
      </c>
      <c r="I2528" s="24">
        <f>VLOOKUP(H2528,inTHLBdata!A:H,7,FALSE)</f>
        <v>42324</v>
      </c>
      <c r="J2528" s="24">
        <f>VLOOKUP(H2528,inTHLBdata!A:H,8,FALSE)</f>
        <v>41976</v>
      </c>
      <c r="N2528" s="24"/>
    </row>
    <row r="2529" spans="1:14">
      <c r="A2529" s="24">
        <v>2005</v>
      </c>
      <c r="B2529" s="24" t="s">
        <v>182</v>
      </c>
      <c r="C2529" t="str">
        <f>VLOOKUP(B2529,'FHF LUT'!$A$5:$H$81,2,FALSE)</f>
        <v>Western Balsam Bark Beetle</v>
      </c>
      <c r="D2529" s="24">
        <v>13</v>
      </c>
      <c r="E2529" s="24" t="s">
        <v>24</v>
      </c>
      <c r="F2529" s="24">
        <v>6931</v>
      </c>
      <c r="G2529" s="24">
        <v>6741</v>
      </c>
      <c r="H2529" s="24" t="str">
        <f t="shared" si="39"/>
        <v>2005_IBB_13</v>
      </c>
      <c r="I2529" s="24">
        <f>VLOOKUP(H2529,inTHLBdata!A:H,7,FALSE)</f>
        <v>2182</v>
      </c>
      <c r="J2529" s="24">
        <f>VLOOKUP(H2529,inTHLBdata!A:H,8,FALSE)</f>
        <v>2034</v>
      </c>
      <c r="N2529" s="24"/>
    </row>
    <row r="2530" spans="1:14">
      <c r="A2530" s="24">
        <v>2005</v>
      </c>
      <c r="B2530" s="24" t="s">
        <v>182</v>
      </c>
      <c r="C2530" t="str">
        <f>VLOOKUP(B2530,'FHF LUT'!$A$5:$H$81,2,FALSE)</f>
        <v>Western Balsam Bark Beetle</v>
      </c>
      <c r="D2530" s="24">
        <v>14</v>
      </c>
      <c r="E2530" s="24" t="s">
        <v>30</v>
      </c>
      <c r="F2530" s="24">
        <v>35463</v>
      </c>
      <c r="G2530" s="24">
        <v>35147</v>
      </c>
      <c r="H2530" s="24" t="str">
        <f t="shared" si="39"/>
        <v>2005_IBB_14</v>
      </c>
      <c r="I2530" s="24">
        <f>VLOOKUP(H2530,inTHLBdata!A:H,7,FALSE)</f>
        <v>20808</v>
      </c>
      <c r="J2530" s="24">
        <f>VLOOKUP(H2530,inTHLBdata!A:H,8,FALSE)</f>
        <v>20511</v>
      </c>
      <c r="N2530" s="24"/>
    </row>
    <row r="2531" spans="1:14">
      <c r="A2531" s="24">
        <v>2005</v>
      </c>
      <c r="B2531" s="24" t="s">
        <v>182</v>
      </c>
      <c r="C2531" t="str">
        <f>VLOOKUP(B2531,'FHF LUT'!$A$5:$H$81,2,FALSE)</f>
        <v>Western Balsam Bark Beetle</v>
      </c>
      <c r="D2531" s="24">
        <v>15</v>
      </c>
      <c r="E2531" s="24" t="s">
        <v>33</v>
      </c>
      <c r="F2531" s="24">
        <v>8619</v>
      </c>
      <c r="G2531" s="24">
        <v>8343</v>
      </c>
      <c r="H2531" s="24" t="str">
        <f t="shared" si="39"/>
        <v>2005_IBB_15</v>
      </c>
      <c r="I2531" s="24">
        <f>VLOOKUP(H2531,inTHLBdata!A:H,7,FALSE)</f>
        <v>3804</v>
      </c>
      <c r="J2531" s="24">
        <f>VLOOKUP(H2531,inTHLBdata!A:H,8,FALSE)</f>
        <v>3791</v>
      </c>
      <c r="N2531" s="24"/>
    </row>
    <row r="2532" spans="1:14">
      <c r="A2532" s="24">
        <v>2005</v>
      </c>
      <c r="B2532" s="24" t="s">
        <v>182</v>
      </c>
      <c r="C2532" t="str">
        <f>VLOOKUP(B2532,'FHF LUT'!$A$5:$H$81,2,FALSE)</f>
        <v>Western Balsam Bark Beetle</v>
      </c>
      <c r="D2532" s="24">
        <v>16</v>
      </c>
      <c r="E2532" s="24" t="s">
        <v>12</v>
      </c>
      <c r="F2532" s="24">
        <v>1351581</v>
      </c>
      <c r="G2532" s="24">
        <v>1338309</v>
      </c>
      <c r="H2532" s="24" t="str">
        <f t="shared" si="39"/>
        <v>2005_IBB_16</v>
      </c>
      <c r="I2532" s="24">
        <f>VLOOKUP(H2532,inTHLBdata!A:H,7,FALSE)</f>
        <v>333651</v>
      </c>
      <c r="J2532" s="24">
        <f>VLOOKUP(H2532,inTHLBdata!A:H,8,FALSE)</f>
        <v>322498</v>
      </c>
      <c r="N2532" s="24"/>
    </row>
    <row r="2533" spans="1:14">
      <c r="A2533" s="24">
        <v>2005</v>
      </c>
      <c r="B2533" s="24" t="s">
        <v>182</v>
      </c>
      <c r="C2533" t="str">
        <f>VLOOKUP(B2533,'FHF LUT'!$A$5:$H$81,2,FALSE)</f>
        <v>Western Balsam Bark Beetle</v>
      </c>
      <c r="D2533" s="24">
        <v>17</v>
      </c>
      <c r="E2533" s="24" t="s">
        <v>32</v>
      </c>
      <c r="F2533" s="24">
        <v>107927</v>
      </c>
      <c r="G2533" s="24">
        <v>106845</v>
      </c>
      <c r="H2533" s="24" t="str">
        <f t="shared" si="39"/>
        <v>2005_IBB_17</v>
      </c>
      <c r="I2533" s="24">
        <f>VLOOKUP(H2533,inTHLBdata!A:H,7,FALSE)</f>
        <v>16881</v>
      </c>
      <c r="J2533" s="24">
        <f>VLOOKUP(H2533,inTHLBdata!A:H,8,FALSE)</f>
        <v>16043</v>
      </c>
      <c r="N2533" s="24"/>
    </row>
    <row r="2534" spans="1:14">
      <c r="A2534" s="24">
        <v>2005</v>
      </c>
      <c r="B2534" s="24" t="s">
        <v>182</v>
      </c>
      <c r="C2534" t="str">
        <f>VLOOKUP(B2534,'FHF LUT'!$A$5:$H$81,2,FALSE)</f>
        <v>Western Balsam Bark Beetle</v>
      </c>
      <c r="D2534" s="24">
        <v>18</v>
      </c>
      <c r="E2534" s="24" t="s">
        <v>15</v>
      </c>
      <c r="F2534" s="24">
        <v>7129</v>
      </c>
      <c r="G2534" s="24">
        <v>5088</v>
      </c>
      <c r="H2534" s="24" t="str">
        <f t="shared" si="39"/>
        <v>2005_IBB_18</v>
      </c>
      <c r="I2534" s="24">
        <f>VLOOKUP(H2534,inTHLBdata!A:H,7,FALSE)</f>
        <v>6144</v>
      </c>
      <c r="J2534" s="24">
        <f>VLOOKUP(H2534,inTHLBdata!A:H,8,FALSE)</f>
        <v>4103</v>
      </c>
      <c r="N2534" s="24"/>
    </row>
    <row r="2535" spans="1:14">
      <c r="A2535" s="24">
        <v>2005</v>
      </c>
      <c r="B2535" s="24" t="s">
        <v>182</v>
      </c>
      <c r="C2535" t="str">
        <f>VLOOKUP(B2535,'FHF LUT'!$A$5:$H$81,2,FALSE)</f>
        <v>Western Balsam Bark Beetle</v>
      </c>
      <c r="D2535" s="24">
        <v>20</v>
      </c>
      <c r="E2535" s="24" t="s">
        <v>6</v>
      </c>
      <c r="F2535" s="24">
        <v>172553</v>
      </c>
      <c r="G2535" s="24">
        <v>153845</v>
      </c>
      <c r="H2535" s="24" t="str">
        <f t="shared" si="39"/>
        <v>2005_IBB_20</v>
      </c>
      <c r="I2535" s="24">
        <f>VLOOKUP(H2535,inTHLBdata!A:H,7,FALSE)</f>
        <v>94131</v>
      </c>
      <c r="J2535" s="24">
        <f>VLOOKUP(H2535,inTHLBdata!A:H,8,FALSE)</f>
        <v>77046</v>
      </c>
      <c r="N2535" s="24"/>
    </row>
    <row r="2536" spans="1:14">
      <c r="A2536" s="24">
        <v>2005</v>
      </c>
      <c r="B2536" s="24" t="s">
        <v>182</v>
      </c>
      <c r="C2536" t="str">
        <f>VLOOKUP(B2536,'FHF LUT'!$A$5:$H$81,2,FALSE)</f>
        <v>Western Balsam Bark Beetle</v>
      </c>
      <c r="D2536" s="24">
        <v>22</v>
      </c>
      <c r="E2536" s="24" t="s">
        <v>19</v>
      </c>
      <c r="F2536" s="24">
        <v>19230</v>
      </c>
      <c r="G2536" s="24">
        <v>16313</v>
      </c>
      <c r="H2536" s="24" t="str">
        <f t="shared" si="39"/>
        <v>2005_IBB_22</v>
      </c>
      <c r="I2536" s="24">
        <f>VLOOKUP(H2536,inTHLBdata!A:H,7,FALSE)</f>
        <v>9486</v>
      </c>
      <c r="J2536" s="24">
        <f>VLOOKUP(H2536,inTHLBdata!A:H,8,FALSE)</f>
        <v>6875</v>
      </c>
      <c r="N2536" s="24"/>
    </row>
    <row r="2537" spans="1:14">
      <c r="A2537" s="24">
        <v>2005</v>
      </c>
      <c r="B2537" s="24" t="s">
        <v>182</v>
      </c>
      <c r="C2537" t="str">
        <f>VLOOKUP(B2537,'FHF LUT'!$A$5:$H$81,2,FALSE)</f>
        <v>Western Balsam Bark Beetle</v>
      </c>
      <c r="D2537" s="24">
        <v>23</v>
      </c>
      <c r="E2537" s="24" t="s">
        <v>27</v>
      </c>
      <c r="F2537" s="24">
        <v>683</v>
      </c>
      <c r="G2537" s="24">
        <v>683</v>
      </c>
      <c r="H2537" s="24" t="str">
        <f t="shared" si="39"/>
        <v>2005_IBB_23</v>
      </c>
      <c r="I2537" s="24">
        <f>VLOOKUP(H2537,inTHLBdata!A:H,7,FALSE)</f>
        <v>317</v>
      </c>
      <c r="J2537" s="24">
        <f>VLOOKUP(H2537,inTHLBdata!A:H,8,FALSE)</f>
        <v>317</v>
      </c>
      <c r="N2537" s="24"/>
    </row>
    <row r="2538" spans="1:14">
      <c r="A2538" s="24">
        <v>2005</v>
      </c>
      <c r="B2538" s="24" t="s">
        <v>182</v>
      </c>
      <c r="C2538" t="str">
        <f>VLOOKUP(B2538,'FHF LUT'!$A$5:$H$81,2,FALSE)</f>
        <v>Western Balsam Bark Beetle</v>
      </c>
      <c r="D2538" s="24">
        <v>24</v>
      </c>
      <c r="E2538" s="24" t="s">
        <v>17</v>
      </c>
      <c r="F2538" s="24">
        <v>778017</v>
      </c>
      <c r="G2538" s="24">
        <v>748586</v>
      </c>
      <c r="H2538" s="24" t="str">
        <f t="shared" si="39"/>
        <v>2005_IBB_24</v>
      </c>
      <c r="I2538" s="24">
        <f>VLOOKUP(H2538,inTHLBdata!A:H,7,FALSE)</f>
        <v>296802</v>
      </c>
      <c r="J2538" s="24">
        <f>VLOOKUP(H2538,inTHLBdata!A:H,8,FALSE)</f>
        <v>273009</v>
      </c>
      <c r="N2538" s="24"/>
    </row>
    <row r="2539" spans="1:14">
      <c r="A2539" s="24">
        <v>2005</v>
      </c>
      <c r="B2539" s="24" t="s">
        <v>182</v>
      </c>
      <c r="C2539" t="str">
        <f>VLOOKUP(B2539,'FHF LUT'!$A$5:$H$81,2,FALSE)</f>
        <v>Western Balsam Bark Beetle</v>
      </c>
      <c r="D2539" s="24">
        <v>25</v>
      </c>
      <c r="E2539" s="24" t="s">
        <v>23</v>
      </c>
      <c r="F2539" s="24">
        <v>0</v>
      </c>
      <c r="G2539" s="24">
        <v>0</v>
      </c>
      <c r="H2539" s="24" t="str">
        <f t="shared" si="39"/>
        <v>2005_IBB_25</v>
      </c>
      <c r="I2539" s="24">
        <f>VLOOKUP(H2539,inTHLBdata!A:H,7,FALSE)</f>
        <v>0</v>
      </c>
      <c r="J2539" s="24">
        <f>VLOOKUP(H2539,inTHLBdata!A:H,8,FALSE)</f>
        <v>0</v>
      </c>
      <c r="N2539" s="24"/>
    </row>
    <row r="2540" spans="1:14">
      <c r="A2540" s="24">
        <v>2005</v>
      </c>
      <c r="B2540" s="24" t="s">
        <v>182</v>
      </c>
      <c r="C2540" t="str">
        <f>VLOOKUP(B2540,'FHF LUT'!$A$5:$H$81,2,FALSE)</f>
        <v>Western Balsam Bark Beetle</v>
      </c>
      <c r="D2540" s="24">
        <v>26</v>
      </c>
      <c r="E2540" s="24" t="s">
        <v>14</v>
      </c>
      <c r="F2540" s="24">
        <v>63042</v>
      </c>
      <c r="G2540" s="24">
        <v>58181</v>
      </c>
      <c r="H2540" s="24" t="str">
        <f t="shared" si="39"/>
        <v>2005_IBB_26</v>
      </c>
      <c r="I2540" s="24">
        <f>VLOOKUP(H2540,inTHLBdata!A:H,7,FALSE)</f>
        <v>15417</v>
      </c>
      <c r="J2540" s="24">
        <f>VLOOKUP(H2540,inTHLBdata!A:H,8,FALSE)</f>
        <v>13502</v>
      </c>
      <c r="N2540" s="24"/>
    </row>
    <row r="2541" spans="1:14">
      <c r="A2541" s="24">
        <v>2005</v>
      </c>
      <c r="B2541" s="24" t="s">
        <v>182</v>
      </c>
      <c r="C2541" t="str">
        <f>VLOOKUP(B2541,'FHF LUT'!$A$5:$H$81,2,FALSE)</f>
        <v>Western Balsam Bark Beetle</v>
      </c>
      <c r="D2541" s="24">
        <v>27</v>
      </c>
      <c r="E2541" s="24" t="s">
        <v>21</v>
      </c>
      <c r="F2541" s="24">
        <v>20229</v>
      </c>
      <c r="G2541" s="24">
        <v>17984</v>
      </c>
      <c r="H2541" s="24" t="str">
        <f t="shared" si="39"/>
        <v>2005_IBB_27</v>
      </c>
      <c r="I2541" s="24">
        <f>VLOOKUP(H2541,inTHLBdata!A:H,7,FALSE)</f>
        <v>68</v>
      </c>
      <c r="J2541" s="24">
        <f>VLOOKUP(H2541,inTHLBdata!A:H,8,FALSE)</f>
        <v>68</v>
      </c>
      <c r="N2541" s="24"/>
    </row>
    <row r="2542" spans="1:14">
      <c r="A2542" s="24">
        <v>2005</v>
      </c>
      <c r="B2542" s="24" t="s">
        <v>182</v>
      </c>
      <c r="C2542" t="str">
        <f>VLOOKUP(B2542,'FHF LUT'!$A$5:$H$81,2,FALSE)</f>
        <v>Western Balsam Bark Beetle</v>
      </c>
      <c r="D2542" s="24">
        <v>29</v>
      </c>
      <c r="E2542" s="24" t="s">
        <v>9</v>
      </c>
      <c r="F2542" s="24">
        <v>47541</v>
      </c>
      <c r="G2542" s="24">
        <v>47458</v>
      </c>
      <c r="H2542" s="24" t="str">
        <f t="shared" si="39"/>
        <v>2005_IBB_29</v>
      </c>
      <c r="I2542" s="24">
        <f>VLOOKUP(H2542,inTHLBdata!A:H,7,FALSE)</f>
        <v>3835</v>
      </c>
      <c r="J2542" s="24">
        <f>VLOOKUP(H2542,inTHLBdata!A:H,8,FALSE)</f>
        <v>3765</v>
      </c>
      <c r="N2542" s="24"/>
    </row>
    <row r="2543" spans="1:14">
      <c r="A2543" s="24">
        <v>2005</v>
      </c>
      <c r="B2543" s="24" t="s">
        <v>182</v>
      </c>
      <c r="C2543" t="str">
        <f>VLOOKUP(B2543,'FHF LUT'!$A$5:$H$81,2,FALSE)</f>
        <v>Western Balsam Bark Beetle</v>
      </c>
      <c r="D2543" s="24">
        <v>30</v>
      </c>
      <c r="E2543" s="24" t="s">
        <v>35</v>
      </c>
      <c r="F2543" s="24">
        <v>6749</v>
      </c>
      <c r="G2543" s="24">
        <v>6749</v>
      </c>
      <c r="H2543" s="24" t="str">
        <f t="shared" si="39"/>
        <v>2005_IBB_30</v>
      </c>
      <c r="I2543" s="24">
        <f>VLOOKUP(H2543,inTHLBdata!A:H,7,FALSE)</f>
        <v>962</v>
      </c>
      <c r="J2543" s="24">
        <f>VLOOKUP(H2543,inTHLBdata!A:H,8,FALSE)</f>
        <v>962</v>
      </c>
      <c r="N2543" s="24"/>
    </row>
    <row r="2544" spans="1:14">
      <c r="A2544" s="24">
        <v>2005</v>
      </c>
      <c r="B2544" s="24" t="s">
        <v>182</v>
      </c>
      <c r="C2544" t="str">
        <f>VLOOKUP(B2544,'FHF LUT'!$A$5:$H$81,2,FALSE)</f>
        <v>Western Balsam Bark Beetle</v>
      </c>
      <c r="D2544" s="24">
        <v>31</v>
      </c>
      <c r="E2544" s="24" t="s">
        <v>34</v>
      </c>
      <c r="F2544" s="24">
        <v>461</v>
      </c>
      <c r="G2544" s="24">
        <v>461</v>
      </c>
      <c r="H2544" s="24" t="str">
        <f t="shared" si="39"/>
        <v>2005_IBB_31</v>
      </c>
      <c r="I2544" s="24">
        <f>VLOOKUP(H2544,inTHLBdata!A:H,7,FALSE)</f>
        <v>0</v>
      </c>
      <c r="J2544" s="24">
        <f>VLOOKUP(H2544,inTHLBdata!A:H,8,FALSE)</f>
        <v>0</v>
      </c>
      <c r="N2544" s="24"/>
    </row>
    <row r="2545" spans="1:14">
      <c r="A2545" s="24">
        <v>2005</v>
      </c>
      <c r="B2545" s="24" t="s">
        <v>182</v>
      </c>
      <c r="C2545" t="str">
        <f>VLOOKUP(B2545,'FHF LUT'!$A$5:$H$81,2,FALSE)</f>
        <v>Western Balsam Bark Beetle</v>
      </c>
      <c r="D2545" s="24">
        <v>38</v>
      </c>
      <c r="E2545" s="24" t="s">
        <v>8</v>
      </c>
      <c r="F2545" s="24">
        <v>0</v>
      </c>
      <c r="G2545" s="24">
        <v>0</v>
      </c>
      <c r="H2545" s="24" t="str">
        <f t="shared" si="39"/>
        <v>2005_IBB_38</v>
      </c>
      <c r="I2545" s="24">
        <f>VLOOKUP(H2545,inTHLBdata!A:H,7,FALSE)</f>
        <v>0</v>
      </c>
      <c r="J2545" s="24">
        <f>VLOOKUP(H2545,inTHLBdata!A:H,8,FALSE)</f>
        <v>0</v>
      </c>
      <c r="N2545" s="24"/>
    </row>
    <row r="2546" spans="1:14">
      <c r="A2546" s="24">
        <v>2005</v>
      </c>
      <c r="B2546" s="24" t="s">
        <v>182</v>
      </c>
      <c r="C2546" t="str">
        <f>VLOOKUP(B2546,'FHF LUT'!$A$5:$H$81,2,FALSE)</f>
        <v>Western Balsam Bark Beetle</v>
      </c>
      <c r="D2546" s="24">
        <v>39</v>
      </c>
      <c r="E2546" s="24" t="s">
        <v>36</v>
      </c>
      <c r="F2546" s="24">
        <v>0</v>
      </c>
      <c r="G2546" s="24">
        <v>0</v>
      </c>
      <c r="H2546" s="24" t="str">
        <f t="shared" si="39"/>
        <v>2005_IBB_39</v>
      </c>
      <c r="I2546" s="24">
        <f>VLOOKUP(H2546,inTHLBdata!A:H,7,FALSE)</f>
        <v>0</v>
      </c>
      <c r="J2546" s="24">
        <f>VLOOKUP(H2546,inTHLBdata!A:H,8,FALSE)</f>
        <v>0</v>
      </c>
      <c r="N2546" s="24"/>
    </row>
    <row r="2547" spans="1:14">
      <c r="A2547" s="24">
        <v>2005</v>
      </c>
      <c r="B2547" s="24" t="s">
        <v>182</v>
      </c>
      <c r="C2547" t="str">
        <f>VLOOKUP(B2547,'FHF LUT'!$A$5:$H$81,2,FALSE)</f>
        <v>Western Balsam Bark Beetle</v>
      </c>
      <c r="D2547" s="24">
        <v>40</v>
      </c>
      <c r="E2547" s="24" t="s">
        <v>31</v>
      </c>
      <c r="F2547" s="24">
        <v>369</v>
      </c>
      <c r="G2547" s="24">
        <v>369</v>
      </c>
      <c r="H2547" s="24" t="str">
        <f t="shared" si="39"/>
        <v>2005_IBB_40</v>
      </c>
      <c r="I2547" s="24">
        <f>VLOOKUP(H2547,inTHLBdata!A:H,7,FALSE)</f>
        <v>129</v>
      </c>
      <c r="J2547" s="24">
        <f>VLOOKUP(H2547,inTHLBdata!A:H,8,FALSE)</f>
        <v>129</v>
      </c>
      <c r="N2547" s="24"/>
    </row>
    <row r="2548" spans="1:14">
      <c r="A2548" s="24">
        <v>2005</v>
      </c>
      <c r="B2548" s="24" t="s">
        <v>182</v>
      </c>
      <c r="C2548" t="str">
        <f>VLOOKUP(B2548,'FHF LUT'!$A$5:$H$81,2,FALSE)</f>
        <v>Western Balsam Bark Beetle</v>
      </c>
      <c r="D2548" s="24">
        <v>41</v>
      </c>
      <c r="E2548" s="24" t="s">
        <v>26</v>
      </c>
      <c r="F2548" s="24">
        <v>93469</v>
      </c>
      <c r="G2548" s="24">
        <v>92322</v>
      </c>
      <c r="H2548" s="24" t="str">
        <f t="shared" si="39"/>
        <v>2005_IBB_41</v>
      </c>
      <c r="I2548" s="24">
        <f>VLOOKUP(H2548,inTHLBdata!A:H,7,FALSE)</f>
        <v>17574</v>
      </c>
      <c r="J2548" s="24">
        <f>VLOOKUP(H2548,inTHLBdata!A:H,8,FALSE)</f>
        <v>17394</v>
      </c>
      <c r="N2548" s="24"/>
    </row>
    <row r="2549" spans="1:14">
      <c r="A2549" s="24">
        <v>2005</v>
      </c>
      <c r="B2549" s="24" t="s">
        <v>182</v>
      </c>
      <c r="C2549" t="str">
        <f>VLOOKUP(B2549,'FHF LUT'!$A$5:$H$81,2,FALSE)</f>
        <v>Western Balsam Bark Beetle</v>
      </c>
      <c r="D2549" s="24">
        <v>43</v>
      </c>
      <c r="E2549" s="24" t="s">
        <v>20</v>
      </c>
      <c r="F2549" s="24">
        <v>37053</v>
      </c>
      <c r="G2549" s="24">
        <v>36600</v>
      </c>
      <c r="H2549" s="24" t="str">
        <f t="shared" si="39"/>
        <v>2005_IBB_43</v>
      </c>
      <c r="I2549" s="24">
        <f>VLOOKUP(H2549,inTHLBdata!A:H,7,FALSE)</f>
        <v>2157</v>
      </c>
      <c r="J2549" s="24">
        <f>VLOOKUP(H2549,inTHLBdata!A:H,8,FALSE)</f>
        <v>1943</v>
      </c>
      <c r="N2549" s="24"/>
    </row>
    <row r="2550" spans="1:14">
      <c r="A2550" s="24">
        <v>2005</v>
      </c>
      <c r="B2550" s="24" t="s">
        <v>182</v>
      </c>
      <c r="C2550" t="str">
        <f>VLOOKUP(B2550,'FHF LUT'!$A$5:$H$81,2,FALSE)</f>
        <v>Western Balsam Bark Beetle</v>
      </c>
      <c r="D2550" s="24">
        <v>44</v>
      </c>
      <c r="E2550" s="24" t="s">
        <v>3</v>
      </c>
      <c r="F2550" s="24">
        <v>0</v>
      </c>
      <c r="G2550" s="24">
        <v>0</v>
      </c>
      <c r="H2550" s="24" t="str">
        <f t="shared" si="39"/>
        <v>2005_IBB_44</v>
      </c>
      <c r="I2550" s="24">
        <f>VLOOKUP(H2550,inTHLBdata!A:H,7,FALSE)</f>
        <v>0</v>
      </c>
      <c r="J2550" s="24">
        <f>VLOOKUP(H2550,inTHLBdata!A:H,8,FALSE)</f>
        <v>0</v>
      </c>
      <c r="N2550" s="24"/>
    </row>
    <row r="2551" spans="1:14">
      <c r="A2551" s="24">
        <v>2005</v>
      </c>
      <c r="B2551" s="24" t="s">
        <v>182</v>
      </c>
      <c r="C2551" t="str">
        <f>VLOOKUP(B2551,'FHF LUT'!$A$5:$H$81,2,FALSE)</f>
        <v>Western Balsam Bark Beetle</v>
      </c>
      <c r="D2551" s="24">
        <v>45</v>
      </c>
      <c r="E2551" s="24" t="s">
        <v>5</v>
      </c>
      <c r="F2551" s="24">
        <v>22878</v>
      </c>
      <c r="G2551" s="24">
        <v>21259</v>
      </c>
      <c r="H2551" s="24" t="str">
        <f t="shared" si="39"/>
        <v>2005_IBB_45</v>
      </c>
      <c r="I2551" s="24">
        <f>VLOOKUP(H2551,inTHLBdata!A:H,7,FALSE)</f>
        <v>15164</v>
      </c>
      <c r="J2551" s="24">
        <f>VLOOKUP(H2551,inTHLBdata!A:H,8,FALSE)</f>
        <v>13575</v>
      </c>
      <c r="N2551" s="24"/>
    </row>
    <row r="2552" spans="1:14">
      <c r="A2552" s="24">
        <v>2005</v>
      </c>
      <c r="B2552" s="24" t="s">
        <v>182</v>
      </c>
      <c r="C2552" t="str">
        <f>VLOOKUP(B2552,'FHF LUT'!$A$5:$H$81,2,FALSE)</f>
        <v>Western Balsam Bark Beetle</v>
      </c>
      <c r="D2552" s="24">
        <v>46</v>
      </c>
      <c r="E2552" s="24" t="s">
        <v>234</v>
      </c>
      <c r="F2552" s="24">
        <v>6404</v>
      </c>
      <c r="G2552" s="24">
        <v>6404</v>
      </c>
      <c r="H2552" s="24" t="str">
        <f t="shared" si="39"/>
        <v>2005_IBB_46</v>
      </c>
      <c r="I2552" s="24">
        <f>VLOOKUP(H2552,inTHLBdata!A:H,7,FALSE)</f>
        <v>0</v>
      </c>
      <c r="J2552" s="24">
        <f>VLOOKUP(H2552,inTHLBdata!A:H,8,FALSE)</f>
        <v>0</v>
      </c>
      <c r="N2552" s="24"/>
    </row>
    <row r="2553" spans="1:14">
      <c r="A2553" s="24">
        <v>2005</v>
      </c>
      <c r="B2553" s="24" t="s">
        <v>182</v>
      </c>
      <c r="C2553" t="str">
        <f>VLOOKUP(B2553,'FHF LUT'!$A$5:$H$81,2,FALSE)</f>
        <v>Western Balsam Bark Beetle</v>
      </c>
      <c r="D2553" s="24">
        <v>47</v>
      </c>
      <c r="E2553" s="24" t="s">
        <v>233</v>
      </c>
      <c r="F2553" s="24">
        <v>0</v>
      </c>
      <c r="G2553" s="24">
        <v>0</v>
      </c>
      <c r="H2553" s="24" t="str">
        <f t="shared" si="39"/>
        <v>2005_IBB_47</v>
      </c>
      <c r="I2553" s="24">
        <f>VLOOKUP(H2553,inTHLBdata!A:H,7,FALSE)</f>
        <v>0</v>
      </c>
      <c r="J2553" s="24">
        <f>VLOOKUP(H2553,inTHLBdata!A:H,8,FALSE)</f>
        <v>0</v>
      </c>
      <c r="N2553" s="24"/>
    </row>
    <row r="2554" spans="1:14">
      <c r="A2554" s="24">
        <v>2005</v>
      </c>
      <c r="B2554" s="24" t="s">
        <v>182</v>
      </c>
      <c r="C2554" t="str">
        <f>VLOOKUP(B2554,'FHF LUT'!$A$5:$H$81,2,FALSE)</f>
        <v>Western Balsam Bark Beetle</v>
      </c>
      <c r="D2554" s="24">
        <v>48</v>
      </c>
      <c r="E2554" s="24" t="s">
        <v>235</v>
      </c>
      <c r="F2554" s="24">
        <v>0</v>
      </c>
      <c r="G2554" s="24">
        <v>0</v>
      </c>
      <c r="H2554" s="24" t="str">
        <f t="shared" si="39"/>
        <v>2005_IBB_48</v>
      </c>
      <c r="I2554" s="24">
        <f>VLOOKUP(H2554,inTHLBdata!A:H,7,FALSE)</f>
        <v>0</v>
      </c>
      <c r="J2554" s="24">
        <f>VLOOKUP(H2554,inTHLBdata!A:H,8,FALSE)</f>
        <v>0</v>
      </c>
      <c r="N2554" s="24"/>
    </row>
    <row r="2555" spans="1:14">
      <c r="A2555" s="24">
        <v>2005</v>
      </c>
      <c r="B2555" s="24" t="s">
        <v>183</v>
      </c>
      <c r="C2555" t="str">
        <f>VLOOKUP(B2555,'FHF LUT'!$A$5:$H$81,2,FALSE)</f>
        <v>Douglas-fir Beetle</v>
      </c>
      <c r="D2555" s="24">
        <v>1</v>
      </c>
      <c r="E2555" s="24" t="s">
        <v>10</v>
      </c>
      <c r="F2555" s="24">
        <v>191</v>
      </c>
      <c r="G2555" s="24">
        <v>159</v>
      </c>
      <c r="H2555" s="24" t="str">
        <f t="shared" si="39"/>
        <v>2005_IBD_1</v>
      </c>
      <c r="I2555" s="24">
        <f>VLOOKUP(H2555,inTHLBdata!A:H,7,FALSE)</f>
        <v>483</v>
      </c>
      <c r="J2555" s="24">
        <f>VLOOKUP(H2555,inTHLBdata!A:H,8,FALSE)</f>
        <v>483</v>
      </c>
      <c r="N2555" s="24"/>
    </row>
    <row r="2556" spans="1:14">
      <c r="A2556" s="24">
        <v>2005</v>
      </c>
      <c r="B2556" s="24" t="s">
        <v>183</v>
      </c>
      <c r="C2556" t="str">
        <f>VLOOKUP(B2556,'FHF LUT'!$A$5:$H$81,2,FALSE)</f>
        <v>Douglas-fir Beetle</v>
      </c>
      <c r="D2556" s="24">
        <v>2</v>
      </c>
      <c r="E2556" s="24" t="s">
        <v>22</v>
      </c>
      <c r="F2556" s="24">
        <v>9538</v>
      </c>
      <c r="G2556" s="24">
        <v>8162</v>
      </c>
      <c r="H2556" s="24" t="str">
        <f t="shared" si="39"/>
        <v>2005_IBD_2</v>
      </c>
      <c r="I2556" s="24">
        <f>VLOOKUP(H2556,inTHLBdata!A:H,7,FALSE)</f>
        <v>2767</v>
      </c>
      <c r="J2556" s="24">
        <f>VLOOKUP(H2556,inTHLBdata!A:H,8,FALSE)</f>
        <v>2293</v>
      </c>
      <c r="N2556" s="24"/>
    </row>
    <row r="2557" spans="1:14">
      <c r="A2557" s="24">
        <v>2005</v>
      </c>
      <c r="B2557" s="24" t="s">
        <v>183</v>
      </c>
      <c r="C2557" t="str">
        <f>VLOOKUP(B2557,'FHF LUT'!$A$5:$H$81,2,FALSE)</f>
        <v>Douglas-fir Beetle</v>
      </c>
      <c r="D2557" s="24">
        <v>3</v>
      </c>
      <c r="E2557" s="24" t="s">
        <v>13</v>
      </c>
      <c r="F2557" s="24">
        <v>0</v>
      </c>
      <c r="G2557" s="24">
        <v>0</v>
      </c>
      <c r="H2557" s="24" t="str">
        <f t="shared" si="39"/>
        <v>2005_IBD_3</v>
      </c>
      <c r="I2557" s="24">
        <f>VLOOKUP(H2557,inTHLBdata!A:H,7,FALSE)</f>
        <v>0</v>
      </c>
      <c r="J2557" s="24">
        <f>VLOOKUP(H2557,inTHLBdata!A:H,8,FALSE)</f>
        <v>0</v>
      </c>
      <c r="N2557" s="24"/>
    </row>
    <row r="2558" spans="1:14">
      <c r="A2558" s="24">
        <v>2005</v>
      </c>
      <c r="B2558" s="24" t="s">
        <v>183</v>
      </c>
      <c r="C2558" t="str">
        <f>VLOOKUP(B2558,'FHF LUT'!$A$5:$H$81,2,FALSE)</f>
        <v>Douglas-fir Beetle</v>
      </c>
      <c r="D2558" s="24">
        <v>4</v>
      </c>
      <c r="E2558" s="24" t="s">
        <v>28</v>
      </c>
      <c r="F2558" s="24">
        <v>0</v>
      </c>
      <c r="G2558" s="24">
        <v>0</v>
      </c>
      <c r="H2558" s="24" t="str">
        <f t="shared" si="39"/>
        <v>2005_IBD_4</v>
      </c>
      <c r="I2558" s="24">
        <f>VLOOKUP(H2558,inTHLBdata!A:H,7,FALSE)</f>
        <v>0</v>
      </c>
      <c r="J2558" s="24">
        <f>VLOOKUP(H2558,inTHLBdata!A:H,8,FALSE)</f>
        <v>0</v>
      </c>
      <c r="N2558" s="24"/>
    </row>
    <row r="2559" spans="1:14">
      <c r="A2559" s="24">
        <v>2005</v>
      </c>
      <c r="B2559" s="24" t="s">
        <v>183</v>
      </c>
      <c r="C2559" t="str">
        <f>VLOOKUP(B2559,'FHF LUT'!$A$5:$H$81,2,FALSE)</f>
        <v>Douglas-fir Beetle</v>
      </c>
      <c r="D2559" s="24">
        <v>5</v>
      </c>
      <c r="E2559" s="24" t="s">
        <v>16</v>
      </c>
      <c r="F2559" s="24">
        <v>5748</v>
      </c>
      <c r="G2559" s="24">
        <v>5425</v>
      </c>
      <c r="H2559" s="24" t="str">
        <f t="shared" si="39"/>
        <v>2005_IBD_5</v>
      </c>
      <c r="I2559" s="24">
        <f>VLOOKUP(H2559,inTHLBdata!A:H,7,FALSE)</f>
        <v>770</v>
      </c>
      <c r="J2559" s="24">
        <f>VLOOKUP(H2559,inTHLBdata!A:H,8,FALSE)</f>
        <v>770</v>
      </c>
      <c r="N2559" s="24"/>
    </row>
    <row r="2560" spans="1:14">
      <c r="A2560" s="24">
        <v>2005</v>
      </c>
      <c r="B2560" s="24" t="s">
        <v>183</v>
      </c>
      <c r="C2560" t="str">
        <f>VLOOKUP(B2560,'FHF LUT'!$A$5:$H$81,2,FALSE)</f>
        <v>Douglas-fir Beetle</v>
      </c>
      <c r="D2560" s="24">
        <v>7</v>
      </c>
      <c r="E2560" s="24" t="s">
        <v>25</v>
      </c>
      <c r="F2560" s="24">
        <v>0</v>
      </c>
      <c r="G2560" s="24">
        <v>0</v>
      </c>
      <c r="H2560" s="24" t="str">
        <f t="shared" si="39"/>
        <v>2005_IBD_7</v>
      </c>
      <c r="I2560" s="24">
        <f>VLOOKUP(H2560,inTHLBdata!A:H,7,FALSE)</f>
        <v>0</v>
      </c>
      <c r="J2560" s="24">
        <f>VLOOKUP(H2560,inTHLBdata!A:H,8,FALSE)</f>
        <v>0</v>
      </c>
      <c r="N2560" s="24"/>
    </row>
    <row r="2561" spans="1:14">
      <c r="A2561" s="24">
        <v>2005</v>
      </c>
      <c r="B2561" s="24" t="s">
        <v>183</v>
      </c>
      <c r="C2561" t="str">
        <f>VLOOKUP(B2561,'FHF LUT'!$A$5:$H$81,2,FALSE)</f>
        <v>Douglas-fir Beetle</v>
      </c>
      <c r="D2561" s="24">
        <v>8</v>
      </c>
      <c r="E2561" s="24" t="s">
        <v>29</v>
      </c>
      <c r="F2561" s="24">
        <v>0</v>
      </c>
      <c r="G2561" s="24">
        <v>0</v>
      </c>
      <c r="H2561" s="24" t="str">
        <f t="shared" si="39"/>
        <v>2005_IBD_8</v>
      </c>
      <c r="I2561" s="24">
        <f>VLOOKUP(H2561,inTHLBdata!A:H,7,FALSE)</f>
        <v>0</v>
      </c>
      <c r="J2561" s="24">
        <f>VLOOKUP(H2561,inTHLBdata!A:H,8,FALSE)</f>
        <v>0</v>
      </c>
      <c r="N2561" s="24"/>
    </row>
    <row r="2562" spans="1:14">
      <c r="A2562" s="24">
        <v>2005</v>
      </c>
      <c r="B2562" s="24" t="s">
        <v>183</v>
      </c>
      <c r="C2562" t="str">
        <f>VLOOKUP(B2562,'FHF LUT'!$A$5:$H$81,2,FALSE)</f>
        <v>Douglas-fir Beetle</v>
      </c>
      <c r="D2562" s="24">
        <v>9</v>
      </c>
      <c r="E2562" s="24" t="s">
        <v>7</v>
      </c>
      <c r="F2562" s="24">
        <v>8533</v>
      </c>
      <c r="G2562" s="24">
        <v>7587</v>
      </c>
      <c r="H2562" s="24" t="str">
        <f t="shared" si="39"/>
        <v>2005_IBD_9</v>
      </c>
      <c r="I2562" s="24">
        <f>VLOOKUP(H2562,inTHLBdata!A:H,7,FALSE)</f>
        <v>1443</v>
      </c>
      <c r="J2562" s="24">
        <f>VLOOKUP(H2562,inTHLBdata!A:H,8,FALSE)</f>
        <v>1033</v>
      </c>
      <c r="N2562" s="24"/>
    </row>
    <row r="2563" spans="1:14">
      <c r="A2563" s="24">
        <v>2005</v>
      </c>
      <c r="B2563" s="24" t="s">
        <v>183</v>
      </c>
      <c r="C2563" t="str">
        <f>VLOOKUP(B2563,'FHF LUT'!$A$5:$H$81,2,FALSE)</f>
        <v>Douglas-fir Beetle</v>
      </c>
      <c r="D2563" s="24">
        <v>10</v>
      </c>
      <c r="E2563" s="24" t="s">
        <v>18</v>
      </c>
      <c r="F2563" s="24">
        <v>0</v>
      </c>
      <c r="G2563" s="24">
        <v>0</v>
      </c>
      <c r="H2563" s="24" t="str">
        <f t="shared" ref="H2563:H2626" si="40">CONCATENATE(A2563,"_",B2563,"_",D2563)</f>
        <v>2005_IBD_10</v>
      </c>
      <c r="I2563" s="24">
        <f>VLOOKUP(H2563,inTHLBdata!A:H,7,FALSE)</f>
        <v>0</v>
      </c>
      <c r="J2563" s="24">
        <f>VLOOKUP(H2563,inTHLBdata!A:H,8,FALSE)</f>
        <v>0</v>
      </c>
      <c r="N2563" s="24"/>
    </row>
    <row r="2564" spans="1:14">
      <c r="A2564" s="24">
        <v>2005</v>
      </c>
      <c r="B2564" s="24" t="s">
        <v>183</v>
      </c>
      <c r="C2564" t="str">
        <f>VLOOKUP(B2564,'FHF LUT'!$A$5:$H$81,2,FALSE)</f>
        <v>Douglas-fir Beetle</v>
      </c>
      <c r="D2564" s="24">
        <v>11</v>
      </c>
      <c r="E2564" s="24" t="s">
        <v>4</v>
      </c>
      <c r="F2564" s="24">
        <v>3381</v>
      </c>
      <c r="G2564" s="24">
        <v>3356</v>
      </c>
      <c r="H2564" s="24" t="str">
        <f t="shared" si="40"/>
        <v>2005_IBD_11</v>
      </c>
      <c r="I2564" s="24">
        <f>VLOOKUP(H2564,inTHLBdata!A:H,7,FALSE)</f>
        <v>979</v>
      </c>
      <c r="J2564" s="24">
        <f>VLOOKUP(H2564,inTHLBdata!A:H,8,FALSE)</f>
        <v>955</v>
      </c>
      <c r="N2564" s="24"/>
    </row>
    <row r="2565" spans="1:14">
      <c r="A2565" s="24">
        <v>2005</v>
      </c>
      <c r="B2565" s="24" t="s">
        <v>183</v>
      </c>
      <c r="C2565" t="str">
        <f>VLOOKUP(B2565,'FHF LUT'!$A$5:$H$81,2,FALSE)</f>
        <v>Douglas-fir Beetle</v>
      </c>
      <c r="D2565" s="24">
        <v>12</v>
      </c>
      <c r="E2565" s="24" t="s">
        <v>11</v>
      </c>
      <c r="F2565" s="24">
        <v>0</v>
      </c>
      <c r="G2565" s="24">
        <v>0</v>
      </c>
      <c r="H2565" s="24" t="str">
        <f t="shared" si="40"/>
        <v>2005_IBD_12</v>
      </c>
      <c r="I2565" s="24">
        <f>VLOOKUP(H2565,inTHLBdata!A:H,7,FALSE)</f>
        <v>0</v>
      </c>
      <c r="J2565" s="24">
        <f>VLOOKUP(H2565,inTHLBdata!A:H,8,FALSE)</f>
        <v>0</v>
      </c>
      <c r="N2565" s="24"/>
    </row>
    <row r="2566" spans="1:14">
      <c r="A2566" s="24">
        <v>2005</v>
      </c>
      <c r="B2566" s="24" t="s">
        <v>183</v>
      </c>
      <c r="C2566" t="str">
        <f>VLOOKUP(B2566,'FHF LUT'!$A$5:$H$81,2,FALSE)</f>
        <v>Douglas-fir Beetle</v>
      </c>
      <c r="D2566" s="24">
        <v>13</v>
      </c>
      <c r="E2566" s="24" t="s">
        <v>24</v>
      </c>
      <c r="F2566" s="24">
        <v>488</v>
      </c>
      <c r="G2566" s="24">
        <v>338</v>
      </c>
      <c r="H2566" s="24" t="str">
        <f t="shared" si="40"/>
        <v>2005_IBD_13</v>
      </c>
      <c r="I2566" s="24">
        <f>VLOOKUP(H2566,inTHLBdata!A:H,7,FALSE)</f>
        <v>401</v>
      </c>
      <c r="J2566" s="24">
        <f>VLOOKUP(H2566,inTHLBdata!A:H,8,FALSE)</f>
        <v>251</v>
      </c>
      <c r="N2566" s="24"/>
    </row>
    <row r="2567" spans="1:14">
      <c r="A2567" s="24">
        <v>2005</v>
      </c>
      <c r="B2567" s="24" t="s">
        <v>183</v>
      </c>
      <c r="C2567" t="str">
        <f>VLOOKUP(B2567,'FHF LUT'!$A$5:$H$81,2,FALSE)</f>
        <v>Douglas-fir Beetle</v>
      </c>
      <c r="D2567" s="24">
        <v>14</v>
      </c>
      <c r="E2567" s="24" t="s">
        <v>30</v>
      </c>
      <c r="F2567" s="24">
        <v>0</v>
      </c>
      <c r="G2567" s="24">
        <v>0</v>
      </c>
      <c r="H2567" s="24" t="str">
        <f t="shared" si="40"/>
        <v>2005_IBD_14</v>
      </c>
      <c r="I2567" s="24">
        <f>VLOOKUP(H2567,inTHLBdata!A:H,7,FALSE)</f>
        <v>0</v>
      </c>
      <c r="J2567" s="24">
        <f>VLOOKUP(H2567,inTHLBdata!A:H,8,FALSE)</f>
        <v>0</v>
      </c>
      <c r="N2567" s="24"/>
    </row>
    <row r="2568" spans="1:14">
      <c r="A2568" s="24">
        <v>2005</v>
      </c>
      <c r="B2568" s="24" t="s">
        <v>183</v>
      </c>
      <c r="C2568" t="str">
        <f>VLOOKUP(B2568,'FHF LUT'!$A$5:$H$81,2,FALSE)</f>
        <v>Douglas-fir Beetle</v>
      </c>
      <c r="D2568" s="24">
        <v>15</v>
      </c>
      <c r="E2568" s="24" t="s">
        <v>33</v>
      </c>
      <c r="F2568" s="24">
        <v>1326</v>
      </c>
      <c r="G2568" s="24">
        <v>1326</v>
      </c>
      <c r="H2568" s="24" t="str">
        <f t="shared" si="40"/>
        <v>2005_IBD_15</v>
      </c>
      <c r="I2568" s="24">
        <f>VLOOKUP(H2568,inTHLBdata!A:H,7,FALSE)</f>
        <v>939</v>
      </c>
      <c r="J2568" s="24">
        <f>VLOOKUP(H2568,inTHLBdata!A:H,8,FALSE)</f>
        <v>939</v>
      </c>
      <c r="N2568" s="24"/>
    </row>
    <row r="2569" spans="1:14">
      <c r="A2569" s="24">
        <v>2005</v>
      </c>
      <c r="B2569" s="24" t="s">
        <v>183</v>
      </c>
      <c r="C2569" t="str">
        <f>VLOOKUP(B2569,'FHF LUT'!$A$5:$H$81,2,FALSE)</f>
        <v>Douglas-fir Beetle</v>
      </c>
      <c r="D2569" s="24">
        <v>16</v>
      </c>
      <c r="E2569" s="24" t="s">
        <v>12</v>
      </c>
      <c r="F2569" s="24">
        <v>0</v>
      </c>
      <c r="G2569" s="24">
        <v>0</v>
      </c>
      <c r="H2569" s="24" t="str">
        <f t="shared" si="40"/>
        <v>2005_IBD_16</v>
      </c>
      <c r="I2569" s="24">
        <f>VLOOKUP(H2569,inTHLBdata!A:H,7,FALSE)</f>
        <v>0</v>
      </c>
      <c r="J2569" s="24">
        <f>VLOOKUP(H2569,inTHLBdata!A:H,8,FALSE)</f>
        <v>0</v>
      </c>
      <c r="N2569" s="24"/>
    </row>
    <row r="2570" spans="1:14">
      <c r="A2570" s="24">
        <v>2005</v>
      </c>
      <c r="B2570" s="24" t="s">
        <v>183</v>
      </c>
      <c r="C2570" t="str">
        <f>VLOOKUP(B2570,'FHF LUT'!$A$5:$H$81,2,FALSE)</f>
        <v>Douglas-fir Beetle</v>
      </c>
      <c r="D2570" s="24">
        <v>17</v>
      </c>
      <c r="E2570" s="24" t="s">
        <v>32</v>
      </c>
      <c r="F2570" s="24">
        <v>0</v>
      </c>
      <c r="G2570" s="24">
        <v>0</v>
      </c>
      <c r="H2570" s="24" t="str">
        <f t="shared" si="40"/>
        <v>2005_IBD_17</v>
      </c>
      <c r="I2570" s="24">
        <f>VLOOKUP(H2570,inTHLBdata!A:H,7,FALSE)</f>
        <v>0</v>
      </c>
      <c r="J2570" s="24">
        <f>VLOOKUP(H2570,inTHLBdata!A:H,8,FALSE)</f>
        <v>0</v>
      </c>
      <c r="N2570" s="24"/>
    </row>
    <row r="2571" spans="1:14">
      <c r="A2571" s="24">
        <v>2005</v>
      </c>
      <c r="B2571" s="24" t="s">
        <v>183</v>
      </c>
      <c r="C2571" t="str">
        <f>VLOOKUP(B2571,'FHF LUT'!$A$5:$H$81,2,FALSE)</f>
        <v>Douglas-fir Beetle</v>
      </c>
      <c r="D2571" s="24">
        <v>18</v>
      </c>
      <c r="E2571" s="24" t="s">
        <v>15</v>
      </c>
      <c r="F2571" s="24">
        <v>239</v>
      </c>
      <c r="G2571" s="24">
        <v>239</v>
      </c>
      <c r="H2571" s="24" t="str">
        <f t="shared" si="40"/>
        <v>2005_IBD_18</v>
      </c>
      <c r="I2571" s="24">
        <f>VLOOKUP(H2571,inTHLBdata!A:H,7,FALSE)</f>
        <v>239</v>
      </c>
      <c r="J2571" s="24">
        <f>VLOOKUP(H2571,inTHLBdata!A:H,8,FALSE)</f>
        <v>239</v>
      </c>
      <c r="N2571" s="24"/>
    </row>
    <row r="2572" spans="1:14">
      <c r="A2572" s="24">
        <v>2005</v>
      </c>
      <c r="B2572" s="24" t="s">
        <v>183</v>
      </c>
      <c r="C2572" t="str">
        <f>VLOOKUP(B2572,'FHF LUT'!$A$5:$H$81,2,FALSE)</f>
        <v>Douglas-fir Beetle</v>
      </c>
      <c r="D2572" s="24">
        <v>20</v>
      </c>
      <c r="E2572" s="24" t="s">
        <v>6</v>
      </c>
      <c r="F2572" s="24">
        <v>0</v>
      </c>
      <c r="G2572" s="24">
        <v>0</v>
      </c>
      <c r="H2572" s="24" t="str">
        <f t="shared" si="40"/>
        <v>2005_IBD_20</v>
      </c>
      <c r="I2572" s="24">
        <f>VLOOKUP(H2572,inTHLBdata!A:H,7,FALSE)</f>
        <v>0</v>
      </c>
      <c r="J2572" s="24">
        <f>VLOOKUP(H2572,inTHLBdata!A:H,8,FALSE)</f>
        <v>0</v>
      </c>
      <c r="N2572" s="24"/>
    </row>
    <row r="2573" spans="1:14">
      <c r="A2573" s="24">
        <v>2005</v>
      </c>
      <c r="B2573" s="24" t="s">
        <v>183</v>
      </c>
      <c r="C2573" t="str">
        <f>VLOOKUP(B2573,'FHF LUT'!$A$5:$H$81,2,FALSE)</f>
        <v>Douglas-fir Beetle</v>
      </c>
      <c r="D2573" s="24">
        <v>22</v>
      </c>
      <c r="E2573" s="24" t="s">
        <v>19</v>
      </c>
      <c r="F2573" s="24">
        <v>3450</v>
      </c>
      <c r="G2573" s="24">
        <v>3380</v>
      </c>
      <c r="H2573" s="24" t="str">
        <f t="shared" si="40"/>
        <v>2005_IBD_22</v>
      </c>
      <c r="I2573" s="24">
        <f>VLOOKUP(H2573,inTHLBdata!A:H,7,FALSE)</f>
        <v>1683</v>
      </c>
      <c r="J2573" s="24">
        <f>VLOOKUP(H2573,inTHLBdata!A:H,8,FALSE)</f>
        <v>1613</v>
      </c>
      <c r="N2573" s="24"/>
    </row>
    <row r="2574" spans="1:14">
      <c r="A2574" s="24">
        <v>2005</v>
      </c>
      <c r="B2574" s="24" t="s">
        <v>183</v>
      </c>
      <c r="C2574" t="str">
        <f>VLOOKUP(B2574,'FHF LUT'!$A$5:$H$81,2,FALSE)</f>
        <v>Douglas-fir Beetle</v>
      </c>
      <c r="D2574" s="24">
        <v>23</v>
      </c>
      <c r="E2574" s="24" t="s">
        <v>27</v>
      </c>
      <c r="F2574" s="24">
        <v>6270</v>
      </c>
      <c r="G2574" s="24">
        <v>6270</v>
      </c>
      <c r="H2574" s="24" t="str">
        <f t="shared" si="40"/>
        <v>2005_IBD_23</v>
      </c>
      <c r="I2574" s="24">
        <f>VLOOKUP(H2574,inTHLBdata!A:H,7,FALSE)</f>
        <v>1187</v>
      </c>
      <c r="J2574" s="24">
        <f>VLOOKUP(H2574,inTHLBdata!A:H,8,FALSE)</f>
        <v>1187</v>
      </c>
      <c r="N2574" s="24"/>
    </row>
    <row r="2575" spans="1:14">
      <c r="A2575" s="24">
        <v>2005</v>
      </c>
      <c r="B2575" s="24" t="s">
        <v>183</v>
      </c>
      <c r="C2575" t="str">
        <f>VLOOKUP(B2575,'FHF LUT'!$A$5:$H$81,2,FALSE)</f>
        <v>Douglas-fir Beetle</v>
      </c>
      <c r="D2575" s="24">
        <v>24</v>
      </c>
      <c r="E2575" s="24" t="s">
        <v>17</v>
      </c>
      <c r="F2575" s="24">
        <v>0</v>
      </c>
      <c r="G2575" s="24">
        <v>0</v>
      </c>
      <c r="H2575" s="24" t="str">
        <f t="shared" si="40"/>
        <v>2005_IBD_24</v>
      </c>
      <c r="I2575" s="24">
        <f>VLOOKUP(H2575,inTHLBdata!A:H,7,FALSE)</f>
        <v>0</v>
      </c>
      <c r="J2575" s="24">
        <f>VLOOKUP(H2575,inTHLBdata!A:H,8,FALSE)</f>
        <v>0</v>
      </c>
      <c r="N2575" s="24"/>
    </row>
    <row r="2576" spans="1:14">
      <c r="A2576" s="24">
        <v>2005</v>
      </c>
      <c r="B2576" s="24" t="s">
        <v>183</v>
      </c>
      <c r="C2576" t="str">
        <f>VLOOKUP(B2576,'FHF LUT'!$A$5:$H$81,2,FALSE)</f>
        <v>Douglas-fir Beetle</v>
      </c>
      <c r="D2576" s="24">
        <v>25</v>
      </c>
      <c r="E2576" s="24" t="s">
        <v>23</v>
      </c>
      <c r="F2576" s="24">
        <v>0</v>
      </c>
      <c r="G2576" s="24">
        <v>0</v>
      </c>
      <c r="H2576" s="24" t="str">
        <f t="shared" si="40"/>
        <v>2005_IBD_25</v>
      </c>
      <c r="I2576" s="24">
        <f>VLOOKUP(H2576,inTHLBdata!A:H,7,FALSE)</f>
        <v>0</v>
      </c>
      <c r="J2576" s="24">
        <f>VLOOKUP(H2576,inTHLBdata!A:H,8,FALSE)</f>
        <v>0</v>
      </c>
      <c r="N2576" s="24"/>
    </row>
    <row r="2577" spans="1:14">
      <c r="A2577" s="24">
        <v>2005</v>
      </c>
      <c r="B2577" s="24" t="s">
        <v>183</v>
      </c>
      <c r="C2577" t="str">
        <f>VLOOKUP(B2577,'FHF LUT'!$A$5:$H$81,2,FALSE)</f>
        <v>Douglas-fir Beetle</v>
      </c>
      <c r="D2577" s="24">
        <v>26</v>
      </c>
      <c r="E2577" s="24" t="s">
        <v>14</v>
      </c>
      <c r="F2577" s="24">
        <v>0</v>
      </c>
      <c r="G2577" s="24">
        <v>0</v>
      </c>
      <c r="H2577" s="24" t="str">
        <f t="shared" si="40"/>
        <v>2005_IBD_26</v>
      </c>
      <c r="I2577" s="24">
        <f>VLOOKUP(H2577,inTHLBdata!A:H,7,FALSE)</f>
        <v>0</v>
      </c>
      <c r="J2577" s="24">
        <f>VLOOKUP(H2577,inTHLBdata!A:H,8,FALSE)</f>
        <v>0</v>
      </c>
      <c r="N2577" s="24"/>
    </row>
    <row r="2578" spans="1:14">
      <c r="A2578" s="24">
        <v>2005</v>
      </c>
      <c r="B2578" s="24" t="s">
        <v>183</v>
      </c>
      <c r="C2578" t="str">
        <f>VLOOKUP(B2578,'FHF LUT'!$A$5:$H$81,2,FALSE)</f>
        <v>Douglas-fir Beetle</v>
      </c>
      <c r="D2578" s="24">
        <v>27</v>
      </c>
      <c r="E2578" s="24" t="s">
        <v>21</v>
      </c>
      <c r="F2578" s="24">
        <v>552</v>
      </c>
      <c r="G2578" s="24">
        <v>552</v>
      </c>
      <c r="H2578" s="24" t="str">
        <f t="shared" si="40"/>
        <v>2005_IBD_27</v>
      </c>
      <c r="I2578" s="24">
        <f>VLOOKUP(H2578,inTHLBdata!A:H,7,FALSE)</f>
        <v>2</v>
      </c>
      <c r="J2578" s="24">
        <f>VLOOKUP(H2578,inTHLBdata!A:H,8,FALSE)</f>
        <v>2</v>
      </c>
      <c r="N2578" s="24"/>
    </row>
    <row r="2579" spans="1:14">
      <c r="A2579" s="24">
        <v>2005</v>
      </c>
      <c r="B2579" s="24" t="s">
        <v>183</v>
      </c>
      <c r="C2579" t="str">
        <f>VLOOKUP(B2579,'FHF LUT'!$A$5:$H$81,2,FALSE)</f>
        <v>Douglas-fir Beetle</v>
      </c>
      <c r="D2579" s="24">
        <v>29</v>
      </c>
      <c r="E2579" s="24" t="s">
        <v>9</v>
      </c>
      <c r="F2579" s="24">
        <v>188203</v>
      </c>
      <c r="G2579" s="24">
        <v>171938</v>
      </c>
      <c r="H2579" s="24" t="str">
        <f t="shared" si="40"/>
        <v>2005_IBD_29</v>
      </c>
      <c r="I2579" s="24">
        <f>VLOOKUP(H2579,inTHLBdata!A:H,7,FALSE)</f>
        <v>108020</v>
      </c>
      <c r="J2579" s="24">
        <f>VLOOKUP(H2579,inTHLBdata!A:H,8,FALSE)</f>
        <v>93484</v>
      </c>
      <c r="N2579" s="24"/>
    </row>
    <row r="2580" spans="1:14">
      <c r="A2580" s="24">
        <v>2005</v>
      </c>
      <c r="B2580" s="24" t="s">
        <v>183</v>
      </c>
      <c r="C2580" t="str">
        <f>VLOOKUP(B2580,'FHF LUT'!$A$5:$H$81,2,FALSE)</f>
        <v>Douglas-fir Beetle</v>
      </c>
      <c r="D2580" s="24">
        <v>30</v>
      </c>
      <c r="E2580" s="24" t="s">
        <v>35</v>
      </c>
      <c r="F2580" s="24">
        <v>23980</v>
      </c>
      <c r="G2580" s="24">
        <v>22919</v>
      </c>
      <c r="H2580" s="24" t="str">
        <f t="shared" si="40"/>
        <v>2005_IBD_30</v>
      </c>
      <c r="I2580" s="24">
        <f>VLOOKUP(H2580,inTHLBdata!A:H,7,FALSE)</f>
        <v>4948</v>
      </c>
      <c r="J2580" s="24">
        <f>VLOOKUP(H2580,inTHLBdata!A:H,8,FALSE)</f>
        <v>3972</v>
      </c>
      <c r="N2580" s="24"/>
    </row>
    <row r="2581" spans="1:14">
      <c r="A2581" s="24">
        <v>2005</v>
      </c>
      <c r="B2581" s="24" t="s">
        <v>183</v>
      </c>
      <c r="C2581" t="str">
        <f>VLOOKUP(B2581,'FHF LUT'!$A$5:$H$81,2,FALSE)</f>
        <v>Douglas-fir Beetle</v>
      </c>
      <c r="D2581" s="24">
        <v>31</v>
      </c>
      <c r="E2581" s="24" t="s">
        <v>34</v>
      </c>
      <c r="F2581" s="24">
        <v>19641</v>
      </c>
      <c r="G2581" s="24">
        <v>19142</v>
      </c>
      <c r="H2581" s="24" t="str">
        <f t="shared" si="40"/>
        <v>2005_IBD_31</v>
      </c>
      <c r="I2581" s="24">
        <f>VLOOKUP(H2581,inTHLBdata!A:H,7,FALSE)</f>
        <v>5310</v>
      </c>
      <c r="J2581" s="24">
        <f>VLOOKUP(H2581,inTHLBdata!A:H,8,FALSE)</f>
        <v>5093</v>
      </c>
      <c r="N2581" s="24"/>
    </row>
    <row r="2582" spans="1:14">
      <c r="A2582" s="24">
        <v>2005</v>
      </c>
      <c r="B2582" s="24" t="s">
        <v>183</v>
      </c>
      <c r="C2582" t="str">
        <f>VLOOKUP(B2582,'FHF LUT'!$A$5:$H$81,2,FALSE)</f>
        <v>Douglas-fir Beetle</v>
      </c>
      <c r="D2582" s="24">
        <v>38</v>
      </c>
      <c r="E2582" s="24" t="s">
        <v>8</v>
      </c>
      <c r="F2582" s="24">
        <v>0</v>
      </c>
      <c r="G2582" s="24">
        <v>0</v>
      </c>
      <c r="H2582" s="24" t="str">
        <f t="shared" si="40"/>
        <v>2005_IBD_38</v>
      </c>
      <c r="I2582" s="24">
        <f>VLOOKUP(H2582,inTHLBdata!A:H,7,FALSE)</f>
        <v>0</v>
      </c>
      <c r="J2582" s="24">
        <f>VLOOKUP(H2582,inTHLBdata!A:H,8,FALSE)</f>
        <v>0</v>
      </c>
      <c r="N2582" s="24"/>
    </row>
    <row r="2583" spans="1:14">
      <c r="A2583" s="24">
        <v>2005</v>
      </c>
      <c r="B2583" s="24" t="s">
        <v>183</v>
      </c>
      <c r="C2583" t="str">
        <f>VLOOKUP(B2583,'FHF LUT'!$A$5:$H$81,2,FALSE)</f>
        <v>Douglas-fir Beetle</v>
      </c>
      <c r="D2583" s="24">
        <v>39</v>
      </c>
      <c r="E2583" s="24" t="s">
        <v>36</v>
      </c>
      <c r="F2583" s="24">
        <v>0</v>
      </c>
      <c r="G2583" s="24">
        <v>0</v>
      </c>
      <c r="H2583" s="24" t="str">
        <f t="shared" si="40"/>
        <v>2005_IBD_39</v>
      </c>
      <c r="I2583" s="24">
        <f>VLOOKUP(H2583,inTHLBdata!A:H,7,FALSE)</f>
        <v>0</v>
      </c>
      <c r="J2583" s="24">
        <f>VLOOKUP(H2583,inTHLBdata!A:H,8,FALSE)</f>
        <v>0</v>
      </c>
      <c r="N2583" s="24"/>
    </row>
    <row r="2584" spans="1:14">
      <c r="A2584" s="24">
        <v>2005</v>
      </c>
      <c r="B2584" s="24" t="s">
        <v>183</v>
      </c>
      <c r="C2584" t="str">
        <f>VLOOKUP(B2584,'FHF LUT'!$A$5:$H$81,2,FALSE)</f>
        <v>Douglas-fir Beetle</v>
      </c>
      <c r="D2584" s="24">
        <v>40</v>
      </c>
      <c r="E2584" s="24" t="s">
        <v>31</v>
      </c>
      <c r="F2584" s="24">
        <v>0</v>
      </c>
      <c r="G2584" s="24">
        <v>0</v>
      </c>
      <c r="H2584" s="24" t="str">
        <f t="shared" si="40"/>
        <v>2005_IBD_40</v>
      </c>
      <c r="I2584" s="24">
        <f>VLOOKUP(H2584,inTHLBdata!A:H,7,FALSE)</f>
        <v>0</v>
      </c>
      <c r="J2584" s="24">
        <f>VLOOKUP(H2584,inTHLBdata!A:H,8,FALSE)</f>
        <v>0</v>
      </c>
      <c r="N2584" s="24"/>
    </row>
    <row r="2585" spans="1:14">
      <c r="A2585" s="24">
        <v>2005</v>
      </c>
      <c r="B2585" s="24" t="s">
        <v>183</v>
      </c>
      <c r="C2585" t="str">
        <f>VLOOKUP(B2585,'FHF LUT'!$A$5:$H$81,2,FALSE)</f>
        <v>Douglas-fir Beetle</v>
      </c>
      <c r="D2585" s="24">
        <v>41</v>
      </c>
      <c r="E2585" s="24" t="s">
        <v>26</v>
      </c>
      <c r="F2585" s="24">
        <v>0</v>
      </c>
      <c r="G2585" s="24">
        <v>0</v>
      </c>
      <c r="H2585" s="24" t="str">
        <f t="shared" si="40"/>
        <v>2005_IBD_41</v>
      </c>
      <c r="I2585" s="24">
        <f>VLOOKUP(H2585,inTHLBdata!A:H,7,FALSE)</f>
        <v>0</v>
      </c>
      <c r="J2585" s="24">
        <f>VLOOKUP(H2585,inTHLBdata!A:H,8,FALSE)</f>
        <v>0</v>
      </c>
      <c r="N2585" s="24"/>
    </row>
    <row r="2586" spans="1:14">
      <c r="A2586" s="24">
        <v>2005</v>
      </c>
      <c r="B2586" s="24" t="s">
        <v>183</v>
      </c>
      <c r="C2586" t="str">
        <f>VLOOKUP(B2586,'FHF LUT'!$A$5:$H$81,2,FALSE)</f>
        <v>Douglas-fir Beetle</v>
      </c>
      <c r="D2586" s="24">
        <v>43</v>
      </c>
      <c r="E2586" s="24" t="s">
        <v>20</v>
      </c>
      <c r="F2586" s="24">
        <v>0</v>
      </c>
      <c r="G2586" s="24">
        <v>0</v>
      </c>
      <c r="H2586" s="24" t="str">
        <f t="shared" si="40"/>
        <v>2005_IBD_43</v>
      </c>
      <c r="I2586" s="24">
        <f>VLOOKUP(H2586,inTHLBdata!A:H,7,FALSE)</f>
        <v>0</v>
      </c>
      <c r="J2586" s="24">
        <f>VLOOKUP(H2586,inTHLBdata!A:H,8,FALSE)</f>
        <v>0</v>
      </c>
      <c r="N2586" s="24"/>
    </row>
    <row r="2587" spans="1:14">
      <c r="A2587" s="24">
        <v>2005</v>
      </c>
      <c r="B2587" s="24" t="s">
        <v>183</v>
      </c>
      <c r="C2587" t="str">
        <f>VLOOKUP(B2587,'FHF LUT'!$A$5:$H$81,2,FALSE)</f>
        <v>Douglas-fir Beetle</v>
      </c>
      <c r="D2587" s="24">
        <v>44</v>
      </c>
      <c r="E2587" s="24" t="s">
        <v>3</v>
      </c>
      <c r="F2587" s="24">
        <v>0</v>
      </c>
      <c r="G2587" s="24">
        <v>0</v>
      </c>
      <c r="H2587" s="24" t="str">
        <f t="shared" si="40"/>
        <v>2005_IBD_44</v>
      </c>
      <c r="I2587" s="24">
        <f>VLOOKUP(H2587,inTHLBdata!A:H,7,FALSE)</f>
        <v>0</v>
      </c>
      <c r="J2587" s="24">
        <f>VLOOKUP(H2587,inTHLBdata!A:H,8,FALSE)</f>
        <v>0</v>
      </c>
      <c r="N2587" s="24"/>
    </row>
    <row r="2588" spans="1:14">
      <c r="A2588" s="24">
        <v>2005</v>
      </c>
      <c r="B2588" s="24" t="s">
        <v>183</v>
      </c>
      <c r="C2588" t="str">
        <f>VLOOKUP(B2588,'FHF LUT'!$A$5:$H$81,2,FALSE)</f>
        <v>Douglas-fir Beetle</v>
      </c>
      <c r="D2588" s="24">
        <v>45</v>
      </c>
      <c r="E2588" s="24" t="s">
        <v>5</v>
      </c>
      <c r="F2588" s="24">
        <v>335</v>
      </c>
      <c r="G2588" s="24">
        <v>335</v>
      </c>
      <c r="H2588" s="24" t="str">
        <f t="shared" si="40"/>
        <v>2005_IBD_45</v>
      </c>
      <c r="I2588" s="24">
        <f>VLOOKUP(H2588,inTHLBdata!A:H,7,FALSE)</f>
        <v>166</v>
      </c>
      <c r="J2588" s="24">
        <f>VLOOKUP(H2588,inTHLBdata!A:H,8,FALSE)</f>
        <v>166</v>
      </c>
      <c r="N2588" s="24"/>
    </row>
    <row r="2589" spans="1:14">
      <c r="A2589" s="24">
        <v>2005</v>
      </c>
      <c r="B2589" s="24" t="s">
        <v>183</v>
      </c>
      <c r="C2589" t="str">
        <f>VLOOKUP(B2589,'FHF LUT'!$A$5:$H$81,2,FALSE)</f>
        <v>Douglas-fir Beetle</v>
      </c>
      <c r="D2589" s="24">
        <v>46</v>
      </c>
      <c r="E2589" s="24" t="s">
        <v>234</v>
      </c>
      <c r="F2589" s="24">
        <v>546</v>
      </c>
      <c r="G2589" s="24">
        <v>546</v>
      </c>
      <c r="H2589" s="24" t="str">
        <f t="shared" si="40"/>
        <v>2005_IBD_46</v>
      </c>
      <c r="I2589" s="24">
        <f>VLOOKUP(H2589,inTHLBdata!A:H,7,FALSE)</f>
        <v>0</v>
      </c>
      <c r="J2589" s="24">
        <f>VLOOKUP(H2589,inTHLBdata!A:H,8,FALSE)</f>
        <v>0</v>
      </c>
      <c r="N2589" s="24"/>
    </row>
    <row r="2590" spans="1:14">
      <c r="A2590" s="24">
        <v>2005</v>
      </c>
      <c r="B2590" s="24" t="s">
        <v>183</v>
      </c>
      <c r="C2590" t="str">
        <f>VLOOKUP(B2590,'FHF LUT'!$A$5:$H$81,2,FALSE)</f>
        <v>Douglas-fir Beetle</v>
      </c>
      <c r="D2590" s="24">
        <v>47</v>
      </c>
      <c r="E2590" s="24" t="s">
        <v>233</v>
      </c>
      <c r="F2590" s="24">
        <v>495</v>
      </c>
      <c r="G2590" s="24">
        <v>495</v>
      </c>
      <c r="H2590" s="24" t="str">
        <f t="shared" si="40"/>
        <v>2005_IBD_47</v>
      </c>
      <c r="I2590" s="24">
        <f>VLOOKUP(H2590,inTHLBdata!A:H,7,FALSE)</f>
        <v>0</v>
      </c>
      <c r="J2590" s="24">
        <f>VLOOKUP(H2590,inTHLBdata!A:H,8,FALSE)</f>
        <v>0</v>
      </c>
      <c r="N2590" s="24"/>
    </row>
    <row r="2591" spans="1:14">
      <c r="A2591" s="24">
        <v>2005</v>
      </c>
      <c r="B2591" s="24" t="s">
        <v>183</v>
      </c>
      <c r="C2591" t="str">
        <f>VLOOKUP(B2591,'FHF LUT'!$A$5:$H$81,2,FALSE)</f>
        <v>Douglas-fir Beetle</v>
      </c>
      <c r="D2591" s="24">
        <v>48</v>
      </c>
      <c r="E2591" s="24" t="s">
        <v>235</v>
      </c>
      <c r="F2591" s="24">
        <v>0</v>
      </c>
      <c r="G2591" s="24">
        <v>0</v>
      </c>
      <c r="H2591" s="24" t="str">
        <f t="shared" si="40"/>
        <v>2005_IBD_48</v>
      </c>
      <c r="I2591" s="24">
        <f>VLOOKUP(H2591,inTHLBdata!A:H,7,FALSE)</f>
        <v>0</v>
      </c>
      <c r="J2591" s="24">
        <f>VLOOKUP(H2591,inTHLBdata!A:H,8,FALSE)</f>
        <v>0</v>
      </c>
      <c r="N2591" s="24"/>
    </row>
    <row r="2592" spans="1:14">
      <c r="A2592" s="24">
        <v>2005</v>
      </c>
      <c r="B2592" s="24" t="s">
        <v>195</v>
      </c>
      <c r="C2592" t="str">
        <f>VLOOKUP(B2592,'FHF LUT'!$A$5:$H$81,2,FALSE)</f>
        <v>Fir engraver Beetle</v>
      </c>
      <c r="D2592" s="24">
        <v>1</v>
      </c>
      <c r="E2592" s="24" t="s">
        <v>10</v>
      </c>
      <c r="F2592" s="24">
        <v>155</v>
      </c>
      <c r="G2592" s="24">
        <v>155</v>
      </c>
      <c r="H2592" s="24" t="str">
        <f t="shared" si="40"/>
        <v>2005_IBF_1</v>
      </c>
      <c r="I2592" s="24">
        <f>VLOOKUP(H2592,inTHLBdata!A:H,7,FALSE)</f>
        <v>113</v>
      </c>
      <c r="J2592" s="24">
        <f>VLOOKUP(H2592,inTHLBdata!A:H,8,FALSE)</f>
        <v>113</v>
      </c>
      <c r="N2592" s="24"/>
    </row>
    <row r="2593" spans="1:14">
      <c r="A2593" s="24">
        <v>2005</v>
      </c>
      <c r="B2593" s="24" t="s">
        <v>195</v>
      </c>
      <c r="C2593" t="str">
        <f>VLOOKUP(B2593,'FHF LUT'!$A$5:$H$81,2,FALSE)</f>
        <v>Fir engraver Beetle</v>
      </c>
      <c r="D2593" s="24">
        <v>2</v>
      </c>
      <c r="E2593" s="24" t="s">
        <v>22</v>
      </c>
      <c r="F2593" s="24">
        <v>0</v>
      </c>
      <c r="G2593" s="24">
        <v>0</v>
      </c>
      <c r="H2593" s="24" t="str">
        <f t="shared" si="40"/>
        <v>2005_IBF_2</v>
      </c>
      <c r="I2593" s="24">
        <f>VLOOKUP(H2593,inTHLBdata!A:H,7,FALSE)</f>
        <v>0</v>
      </c>
      <c r="J2593" s="24">
        <f>VLOOKUP(H2593,inTHLBdata!A:H,8,FALSE)</f>
        <v>0</v>
      </c>
      <c r="N2593" s="24"/>
    </row>
    <row r="2594" spans="1:14">
      <c r="A2594" s="24">
        <v>2005</v>
      </c>
      <c r="B2594" s="24" t="s">
        <v>195</v>
      </c>
      <c r="C2594" t="str">
        <f>VLOOKUP(B2594,'FHF LUT'!$A$5:$H$81,2,FALSE)</f>
        <v>Fir engraver Beetle</v>
      </c>
      <c r="D2594" s="24">
        <v>3</v>
      </c>
      <c r="E2594" s="24" t="s">
        <v>13</v>
      </c>
      <c r="F2594" s="24">
        <v>0</v>
      </c>
      <c r="G2594" s="24">
        <v>0</v>
      </c>
      <c r="H2594" s="24" t="str">
        <f t="shared" si="40"/>
        <v>2005_IBF_3</v>
      </c>
      <c r="I2594" s="24">
        <f>VLOOKUP(H2594,inTHLBdata!A:H,7,FALSE)</f>
        <v>0</v>
      </c>
      <c r="J2594" s="24">
        <f>VLOOKUP(H2594,inTHLBdata!A:H,8,FALSE)</f>
        <v>0</v>
      </c>
      <c r="N2594" s="24"/>
    </row>
    <row r="2595" spans="1:14">
      <c r="A2595" s="24">
        <v>2005</v>
      </c>
      <c r="B2595" s="24" t="s">
        <v>195</v>
      </c>
      <c r="C2595" t="str">
        <f>VLOOKUP(B2595,'FHF LUT'!$A$5:$H$81,2,FALSE)</f>
        <v>Fir engraver Beetle</v>
      </c>
      <c r="D2595" s="24">
        <v>4</v>
      </c>
      <c r="E2595" s="24" t="s">
        <v>28</v>
      </c>
      <c r="F2595" s="24">
        <v>0</v>
      </c>
      <c r="G2595" s="24">
        <v>0</v>
      </c>
      <c r="H2595" s="24" t="str">
        <f t="shared" si="40"/>
        <v>2005_IBF_4</v>
      </c>
      <c r="I2595" s="24">
        <f>VLOOKUP(H2595,inTHLBdata!A:H,7,FALSE)</f>
        <v>0</v>
      </c>
      <c r="J2595" s="24">
        <f>VLOOKUP(H2595,inTHLBdata!A:H,8,FALSE)</f>
        <v>0</v>
      </c>
      <c r="N2595" s="24"/>
    </row>
    <row r="2596" spans="1:14">
      <c r="A2596" s="24">
        <v>2005</v>
      </c>
      <c r="B2596" s="24" t="s">
        <v>195</v>
      </c>
      <c r="C2596" t="str">
        <f>VLOOKUP(B2596,'FHF LUT'!$A$5:$H$81,2,FALSE)</f>
        <v>Fir engraver Beetle</v>
      </c>
      <c r="D2596" s="24">
        <v>5</v>
      </c>
      <c r="E2596" s="24" t="s">
        <v>16</v>
      </c>
      <c r="F2596" s="24">
        <v>3540</v>
      </c>
      <c r="G2596" s="24">
        <v>3415</v>
      </c>
      <c r="H2596" s="24" t="str">
        <f t="shared" si="40"/>
        <v>2005_IBF_5</v>
      </c>
      <c r="I2596" s="24">
        <f>VLOOKUP(H2596,inTHLBdata!A:H,7,FALSE)</f>
        <v>486</v>
      </c>
      <c r="J2596" s="24">
        <f>VLOOKUP(H2596,inTHLBdata!A:H,8,FALSE)</f>
        <v>483</v>
      </c>
      <c r="N2596" s="24"/>
    </row>
    <row r="2597" spans="1:14">
      <c r="A2597" s="24">
        <v>2005</v>
      </c>
      <c r="B2597" s="24" t="s">
        <v>195</v>
      </c>
      <c r="C2597" t="str">
        <f>VLOOKUP(B2597,'FHF LUT'!$A$5:$H$81,2,FALSE)</f>
        <v>Fir engraver Beetle</v>
      </c>
      <c r="D2597" s="24">
        <v>7</v>
      </c>
      <c r="E2597" s="24" t="s">
        <v>25</v>
      </c>
      <c r="F2597" s="24">
        <v>0</v>
      </c>
      <c r="G2597" s="24">
        <v>0</v>
      </c>
      <c r="H2597" s="24" t="str">
        <f t="shared" si="40"/>
        <v>2005_IBF_7</v>
      </c>
      <c r="I2597" s="24">
        <f>VLOOKUP(H2597,inTHLBdata!A:H,7,FALSE)</f>
        <v>0</v>
      </c>
      <c r="J2597" s="24">
        <f>VLOOKUP(H2597,inTHLBdata!A:H,8,FALSE)</f>
        <v>0</v>
      </c>
      <c r="N2597" s="24"/>
    </row>
    <row r="2598" spans="1:14">
      <c r="A2598" s="24">
        <v>2005</v>
      </c>
      <c r="B2598" s="24" t="s">
        <v>195</v>
      </c>
      <c r="C2598" t="str">
        <f>VLOOKUP(B2598,'FHF LUT'!$A$5:$H$81,2,FALSE)</f>
        <v>Fir engraver Beetle</v>
      </c>
      <c r="D2598" s="24">
        <v>8</v>
      </c>
      <c r="E2598" s="24" t="s">
        <v>29</v>
      </c>
      <c r="F2598" s="24">
        <v>0</v>
      </c>
      <c r="G2598" s="24">
        <v>0</v>
      </c>
      <c r="H2598" s="24" t="str">
        <f t="shared" si="40"/>
        <v>2005_IBF_8</v>
      </c>
      <c r="I2598" s="24">
        <f>VLOOKUP(H2598,inTHLBdata!A:H,7,FALSE)</f>
        <v>0</v>
      </c>
      <c r="J2598" s="24">
        <f>VLOOKUP(H2598,inTHLBdata!A:H,8,FALSE)</f>
        <v>0</v>
      </c>
      <c r="N2598" s="24"/>
    </row>
    <row r="2599" spans="1:14">
      <c r="A2599" s="24">
        <v>2005</v>
      </c>
      <c r="B2599" s="24" t="s">
        <v>195</v>
      </c>
      <c r="C2599" t="str">
        <f>VLOOKUP(B2599,'FHF LUT'!$A$5:$H$81,2,FALSE)</f>
        <v>Fir engraver Beetle</v>
      </c>
      <c r="D2599" s="24">
        <v>9</v>
      </c>
      <c r="E2599" s="24" t="s">
        <v>7</v>
      </c>
      <c r="F2599" s="24">
        <v>1402</v>
      </c>
      <c r="G2599" s="24">
        <v>984</v>
      </c>
      <c r="H2599" s="24" t="str">
        <f t="shared" si="40"/>
        <v>2005_IBF_9</v>
      </c>
      <c r="I2599" s="24">
        <f>VLOOKUP(H2599,inTHLBdata!A:H,7,FALSE)</f>
        <v>167</v>
      </c>
      <c r="J2599" s="24">
        <f>VLOOKUP(H2599,inTHLBdata!A:H,8,FALSE)</f>
        <v>49</v>
      </c>
      <c r="N2599" s="24"/>
    </row>
    <row r="2600" spans="1:14">
      <c r="A2600" s="24">
        <v>2005</v>
      </c>
      <c r="B2600" s="24" t="s">
        <v>195</v>
      </c>
      <c r="C2600" t="str">
        <f>VLOOKUP(B2600,'FHF LUT'!$A$5:$H$81,2,FALSE)</f>
        <v>Fir engraver Beetle</v>
      </c>
      <c r="D2600" s="24">
        <v>10</v>
      </c>
      <c r="E2600" s="24" t="s">
        <v>18</v>
      </c>
      <c r="F2600" s="24">
        <v>0</v>
      </c>
      <c r="G2600" s="24">
        <v>0</v>
      </c>
      <c r="H2600" s="24" t="str">
        <f t="shared" si="40"/>
        <v>2005_IBF_10</v>
      </c>
      <c r="I2600" s="24">
        <f>VLOOKUP(H2600,inTHLBdata!A:H,7,FALSE)</f>
        <v>0</v>
      </c>
      <c r="J2600" s="24">
        <f>VLOOKUP(H2600,inTHLBdata!A:H,8,FALSE)</f>
        <v>0</v>
      </c>
      <c r="N2600" s="24"/>
    </row>
    <row r="2601" spans="1:14">
      <c r="A2601" s="24">
        <v>2005</v>
      </c>
      <c r="B2601" s="24" t="s">
        <v>195</v>
      </c>
      <c r="C2601" t="str">
        <f>VLOOKUP(B2601,'FHF LUT'!$A$5:$H$81,2,FALSE)</f>
        <v>Fir engraver Beetle</v>
      </c>
      <c r="D2601" s="24">
        <v>11</v>
      </c>
      <c r="E2601" s="24" t="s">
        <v>4</v>
      </c>
      <c r="F2601" s="24">
        <v>0</v>
      </c>
      <c r="G2601" s="24">
        <v>0</v>
      </c>
      <c r="H2601" s="24" t="str">
        <f t="shared" si="40"/>
        <v>2005_IBF_11</v>
      </c>
      <c r="I2601" s="24">
        <f>VLOOKUP(H2601,inTHLBdata!A:H,7,FALSE)</f>
        <v>0</v>
      </c>
      <c r="J2601" s="24">
        <f>VLOOKUP(H2601,inTHLBdata!A:H,8,FALSE)</f>
        <v>0</v>
      </c>
      <c r="N2601" s="24"/>
    </row>
    <row r="2602" spans="1:14">
      <c r="A2602" s="24">
        <v>2005</v>
      </c>
      <c r="B2602" s="24" t="s">
        <v>195</v>
      </c>
      <c r="C2602" t="str">
        <f>VLOOKUP(B2602,'FHF LUT'!$A$5:$H$81,2,FALSE)</f>
        <v>Fir engraver Beetle</v>
      </c>
      <c r="D2602" s="24">
        <v>12</v>
      </c>
      <c r="E2602" s="24" t="s">
        <v>11</v>
      </c>
      <c r="F2602" s="24">
        <v>0</v>
      </c>
      <c r="G2602" s="24">
        <v>0</v>
      </c>
      <c r="H2602" s="24" t="str">
        <f t="shared" si="40"/>
        <v>2005_IBF_12</v>
      </c>
      <c r="I2602" s="24">
        <f>VLOOKUP(H2602,inTHLBdata!A:H,7,FALSE)</f>
        <v>0</v>
      </c>
      <c r="J2602" s="24">
        <f>VLOOKUP(H2602,inTHLBdata!A:H,8,FALSE)</f>
        <v>0</v>
      </c>
      <c r="N2602" s="24"/>
    </row>
    <row r="2603" spans="1:14">
      <c r="A2603" s="24">
        <v>2005</v>
      </c>
      <c r="B2603" s="24" t="s">
        <v>195</v>
      </c>
      <c r="C2603" t="str">
        <f>VLOOKUP(B2603,'FHF LUT'!$A$5:$H$81,2,FALSE)</f>
        <v>Fir engraver Beetle</v>
      </c>
      <c r="D2603" s="24">
        <v>13</v>
      </c>
      <c r="E2603" s="24" t="s">
        <v>24</v>
      </c>
      <c r="F2603" s="24">
        <v>0</v>
      </c>
      <c r="G2603" s="24">
        <v>0</v>
      </c>
      <c r="H2603" s="24" t="str">
        <f t="shared" si="40"/>
        <v>2005_IBF_13</v>
      </c>
      <c r="I2603" s="24">
        <f>VLOOKUP(H2603,inTHLBdata!A:H,7,FALSE)</f>
        <v>0</v>
      </c>
      <c r="J2603" s="24">
        <f>VLOOKUP(H2603,inTHLBdata!A:H,8,FALSE)</f>
        <v>0</v>
      </c>
      <c r="N2603" s="24"/>
    </row>
    <row r="2604" spans="1:14">
      <c r="A2604" s="24">
        <v>2005</v>
      </c>
      <c r="B2604" s="24" t="s">
        <v>195</v>
      </c>
      <c r="C2604" t="str">
        <f>VLOOKUP(B2604,'FHF LUT'!$A$5:$H$81,2,FALSE)</f>
        <v>Fir engraver Beetle</v>
      </c>
      <c r="D2604" s="24">
        <v>14</v>
      </c>
      <c r="E2604" s="24" t="s">
        <v>30</v>
      </c>
      <c r="F2604" s="24">
        <v>0</v>
      </c>
      <c r="G2604" s="24">
        <v>0</v>
      </c>
      <c r="H2604" s="24" t="str">
        <f t="shared" si="40"/>
        <v>2005_IBF_14</v>
      </c>
      <c r="I2604" s="24">
        <f>VLOOKUP(H2604,inTHLBdata!A:H,7,FALSE)</f>
        <v>0</v>
      </c>
      <c r="J2604" s="24">
        <f>VLOOKUP(H2604,inTHLBdata!A:H,8,FALSE)</f>
        <v>0</v>
      </c>
      <c r="N2604" s="24"/>
    </row>
    <row r="2605" spans="1:14">
      <c r="A2605" s="24">
        <v>2005</v>
      </c>
      <c r="B2605" s="24" t="s">
        <v>195</v>
      </c>
      <c r="C2605" t="str">
        <f>VLOOKUP(B2605,'FHF LUT'!$A$5:$H$81,2,FALSE)</f>
        <v>Fir engraver Beetle</v>
      </c>
      <c r="D2605" s="24">
        <v>15</v>
      </c>
      <c r="E2605" s="24" t="s">
        <v>33</v>
      </c>
      <c r="F2605" s="24">
        <v>0</v>
      </c>
      <c r="G2605" s="24">
        <v>0</v>
      </c>
      <c r="H2605" s="24" t="str">
        <f t="shared" si="40"/>
        <v>2005_IBF_15</v>
      </c>
      <c r="I2605" s="24">
        <f>VLOOKUP(H2605,inTHLBdata!A:H,7,FALSE)</f>
        <v>0</v>
      </c>
      <c r="J2605" s="24">
        <f>VLOOKUP(H2605,inTHLBdata!A:H,8,FALSE)</f>
        <v>0</v>
      </c>
      <c r="N2605" s="24"/>
    </row>
    <row r="2606" spans="1:14">
      <c r="A2606" s="24">
        <v>2005</v>
      </c>
      <c r="B2606" s="24" t="s">
        <v>195</v>
      </c>
      <c r="C2606" t="str">
        <f>VLOOKUP(B2606,'FHF LUT'!$A$5:$H$81,2,FALSE)</f>
        <v>Fir engraver Beetle</v>
      </c>
      <c r="D2606" s="24">
        <v>16</v>
      </c>
      <c r="E2606" s="24" t="s">
        <v>12</v>
      </c>
      <c r="F2606" s="24">
        <v>0</v>
      </c>
      <c r="G2606" s="24">
        <v>0</v>
      </c>
      <c r="H2606" s="24" t="str">
        <f t="shared" si="40"/>
        <v>2005_IBF_16</v>
      </c>
      <c r="I2606" s="24">
        <f>VLOOKUP(H2606,inTHLBdata!A:H,7,FALSE)</f>
        <v>0</v>
      </c>
      <c r="J2606" s="24">
        <f>VLOOKUP(H2606,inTHLBdata!A:H,8,FALSE)</f>
        <v>0</v>
      </c>
      <c r="N2606" s="24"/>
    </row>
    <row r="2607" spans="1:14">
      <c r="A2607" s="24">
        <v>2005</v>
      </c>
      <c r="B2607" s="24" t="s">
        <v>195</v>
      </c>
      <c r="C2607" t="str">
        <f>VLOOKUP(B2607,'FHF LUT'!$A$5:$H$81,2,FALSE)</f>
        <v>Fir engraver Beetle</v>
      </c>
      <c r="D2607" s="24">
        <v>17</v>
      </c>
      <c r="E2607" s="24" t="s">
        <v>32</v>
      </c>
      <c r="F2607" s="24">
        <v>0</v>
      </c>
      <c r="G2607" s="24">
        <v>0</v>
      </c>
      <c r="H2607" s="24" t="str">
        <f t="shared" si="40"/>
        <v>2005_IBF_17</v>
      </c>
      <c r="I2607" s="24">
        <f>VLOOKUP(H2607,inTHLBdata!A:H,7,FALSE)</f>
        <v>0</v>
      </c>
      <c r="J2607" s="24">
        <f>VLOOKUP(H2607,inTHLBdata!A:H,8,FALSE)</f>
        <v>0</v>
      </c>
      <c r="N2607" s="24"/>
    </row>
    <row r="2608" spans="1:14">
      <c r="A2608" s="24">
        <v>2005</v>
      </c>
      <c r="B2608" s="24" t="s">
        <v>195</v>
      </c>
      <c r="C2608" t="str">
        <f>VLOOKUP(B2608,'FHF LUT'!$A$5:$H$81,2,FALSE)</f>
        <v>Fir engraver Beetle</v>
      </c>
      <c r="D2608" s="24">
        <v>18</v>
      </c>
      <c r="E2608" s="24" t="s">
        <v>15</v>
      </c>
      <c r="F2608" s="24">
        <v>0</v>
      </c>
      <c r="G2608" s="24">
        <v>0</v>
      </c>
      <c r="H2608" s="24" t="str">
        <f t="shared" si="40"/>
        <v>2005_IBF_18</v>
      </c>
      <c r="I2608" s="24">
        <f>VLOOKUP(H2608,inTHLBdata!A:H,7,FALSE)</f>
        <v>0</v>
      </c>
      <c r="J2608" s="24">
        <f>VLOOKUP(H2608,inTHLBdata!A:H,8,FALSE)</f>
        <v>0</v>
      </c>
      <c r="N2608" s="24"/>
    </row>
    <row r="2609" spans="1:14">
      <c r="A2609" s="24">
        <v>2005</v>
      </c>
      <c r="B2609" s="24" t="s">
        <v>195</v>
      </c>
      <c r="C2609" t="str">
        <f>VLOOKUP(B2609,'FHF LUT'!$A$5:$H$81,2,FALSE)</f>
        <v>Fir engraver Beetle</v>
      </c>
      <c r="D2609" s="24">
        <v>20</v>
      </c>
      <c r="E2609" s="24" t="s">
        <v>6</v>
      </c>
      <c r="F2609" s="24">
        <v>0</v>
      </c>
      <c r="G2609" s="24">
        <v>0</v>
      </c>
      <c r="H2609" s="24" t="str">
        <f t="shared" si="40"/>
        <v>2005_IBF_20</v>
      </c>
      <c r="I2609" s="24">
        <f>VLOOKUP(H2609,inTHLBdata!A:H,7,FALSE)</f>
        <v>0</v>
      </c>
      <c r="J2609" s="24">
        <f>VLOOKUP(H2609,inTHLBdata!A:H,8,FALSE)</f>
        <v>0</v>
      </c>
      <c r="N2609" s="24"/>
    </row>
    <row r="2610" spans="1:14">
      <c r="A2610" s="24">
        <v>2005</v>
      </c>
      <c r="B2610" s="24" t="s">
        <v>195</v>
      </c>
      <c r="C2610" t="str">
        <f>VLOOKUP(B2610,'FHF LUT'!$A$5:$H$81,2,FALSE)</f>
        <v>Fir engraver Beetle</v>
      </c>
      <c r="D2610" s="24">
        <v>22</v>
      </c>
      <c r="E2610" s="24" t="s">
        <v>19</v>
      </c>
      <c r="F2610" s="24">
        <v>0</v>
      </c>
      <c r="G2610" s="24">
        <v>0</v>
      </c>
      <c r="H2610" s="24" t="str">
        <f t="shared" si="40"/>
        <v>2005_IBF_22</v>
      </c>
      <c r="I2610" s="24">
        <f>VLOOKUP(H2610,inTHLBdata!A:H,7,FALSE)</f>
        <v>0</v>
      </c>
      <c r="J2610" s="24">
        <f>VLOOKUP(H2610,inTHLBdata!A:H,8,FALSE)</f>
        <v>0</v>
      </c>
      <c r="N2610" s="24"/>
    </row>
    <row r="2611" spans="1:14">
      <c r="A2611" s="24">
        <v>2005</v>
      </c>
      <c r="B2611" s="24" t="s">
        <v>195</v>
      </c>
      <c r="C2611" t="str">
        <f>VLOOKUP(B2611,'FHF LUT'!$A$5:$H$81,2,FALSE)</f>
        <v>Fir engraver Beetle</v>
      </c>
      <c r="D2611" s="24">
        <v>23</v>
      </c>
      <c r="E2611" s="24" t="s">
        <v>27</v>
      </c>
      <c r="F2611" s="24">
        <v>0</v>
      </c>
      <c r="G2611" s="24">
        <v>0</v>
      </c>
      <c r="H2611" s="24" t="str">
        <f t="shared" si="40"/>
        <v>2005_IBF_23</v>
      </c>
      <c r="I2611" s="24">
        <f>VLOOKUP(H2611,inTHLBdata!A:H,7,FALSE)</f>
        <v>0</v>
      </c>
      <c r="J2611" s="24">
        <f>VLOOKUP(H2611,inTHLBdata!A:H,8,FALSE)</f>
        <v>0</v>
      </c>
      <c r="N2611" s="24"/>
    </row>
    <row r="2612" spans="1:14">
      <c r="A2612" s="24">
        <v>2005</v>
      </c>
      <c r="B2612" s="24" t="s">
        <v>195</v>
      </c>
      <c r="C2612" t="str">
        <f>VLOOKUP(B2612,'FHF LUT'!$A$5:$H$81,2,FALSE)</f>
        <v>Fir engraver Beetle</v>
      </c>
      <c r="D2612" s="24">
        <v>24</v>
      </c>
      <c r="E2612" s="24" t="s">
        <v>17</v>
      </c>
      <c r="F2612" s="24">
        <v>0</v>
      </c>
      <c r="G2612" s="24">
        <v>0</v>
      </c>
      <c r="H2612" s="24" t="str">
        <f t="shared" si="40"/>
        <v>2005_IBF_24</v>
      </c>
      <c r="I2612" s="24">
        <f>VLOOKUP(H2612,inTHLBdata!A:H,7,FALSE)</f>
        <v>0</v>
      </c>
      <c r="J2612" s="24">
        <f>VLOOKUP(H2612,inTHLBdata!A:H,8,FALSE)</f>
        <v>0</v>
      </c>
      <c r="N2612" s="24"/>
    </row>
    <row r="2613" spans="1:14">
      <c r="A2613" s="24">
        <v>2005</v>
      </c>
      <c r="B2613" s="24" t="s">
        <v>195</v>
      </c>
      <c r="C2613" t="str">
        <f>VLOOKUP(B2613,'FHF LUT'!$A$5:$H$81,2,FALSE)</f>
        <v>Fir engraver Beetle</v>
      </c>
      <c r="D2613" s="24">
        <v>25</v>
      </c>
      <c r="E2613" s="24" t="s">
        <v>23</v>
      </c>
      <c r="F2613" s="24">
        <v>0</v>
      </c>
      <c r="G2613" s="24">
        <v>0</v>
      </c>
      <c r="H2613" s="24" t="str">
        <f t="shared" si="40"/>
        <v>2005_IBF_25</v>
      </c>
      <c r="I2613" s="24">
        <f>VLOOKUP(H2613,inTHLBdata!A:H,7,FALSE)</f>
        <v>0</v>
      </c>
      <c r="J2613" s="24">
        <f>VLOOKUP(H2613,inTHLBdata!A:H,8,FALSE)</f>
        <v>0</v>
      </c>
      <c r="N2613" s="24"/>
    </row>
    <row r="2614" spans="1:14">
      <c r="A2614" s="24">
        <v>2005</v>
      </c>
      <c r="B2614" s="24" t="s">
        <v>195</v>
      </c>
      <c r="C2614" t="str">
        <f>VLOOKUP(B2614,'FHF LUT'!$A$5:$H$81,2,FALSE)</f>
        <v>Fir engraver Beetle</v>
      </c>
      <c r="D2614" s="24">
        <v>26</v>
      </c>
      <c r="E2614" s="24" t="s">
        <v>14</v>
      </c>
      <c r="F2614" s="24">
        <v>0</v>
      </c>
      <c r="G2614" s="24">
        <v>0</v>
      </c>
      <c r="H2614" s="24" t="str">
        <f t="shared" si="40"/>
        <v>2005_IBF_26</v>
      </c>
      <c r="I2614" s="24">
        <f>VLOOKUP(H2614,inTHLBdata!A:H,7,FALSE)</f>
        <v>0</v>
      </c>
      <c r="J2614" s="24">
        <f>VLOOKUP(H2614,inTHLBdata!A:H,8,FALSE)</f>
        <v>0</v>
      </c>
      <c r="N2614" s="24"/>
    </row>
    <row r="2615" spans="1:14">
      <c r="A2615" s="24">
        <v>2005</v>
      </c>
      <c r="B2615" s="24" t="s">
        <v>195</v>
      </c>
      <c r="C2615" t="str">
        <f>VLOOKUP(B2615,'FHF LUT'!$A$5:$H$81,2,FALSE)</f>
        <v>Fir engraver Beetle</v>
      </c>
      <c r="D2615" s="24">
        <v>27</v>
      </c>
      <c r="E2615" s="24" t="s">
        <v>21</v>
      </c>
      <c r="F2615" s="24">
        <v>0</v>
      </c>
      <c r="G2615" s="24">
        <v>0</v>
      </c>
      <c r="H2615" s="24" t="str">
        <f t="shared" si="40"/>
        <v>2005_IBF_27</v>
      </c>
      <c r="I2615" s="24">
        <f>VLOOKUP(H2615,inTHLBdata!A:H,7,FALSE)</f>
        <v>0</v>
      </c>
      <c r="J2615" s="24">
        <f>VLOOKUP(H2615,inTHLBdata!A:H,8,FALSE)</f>
        <v>0</v>
      </c>
      <c r="N2615" s="24"/>
    </row>
    <row r="2616" spans="1:14">
      <c r="A2616" s="24">
        <v>2005</v>
      </c>
      <c r="B2616" s="24" t="s">
        <v>195</v>
      </c>
      <c r="C2616" t="str">
        <f>VLOOKUP(B2616,'FHF LUT'!$A$5:$H$81,2,FALSE)</f>
        <v>Fir engraver Beetle</v>
      </c>
      <c r="D2616" s="24">
        <v>29</v>
      </c>
      <c r="E2616" s="24" t="s">
        <v>9</v>
      </c>
      <c r="F2616" s="24">
        <v>0</v>
      </c>
      <c r="G2616" s="24">
        <v>0</v>
      </c>
      <c r="H2616" s="24" t="str">
        <f t="shared" si="40"/>
        <v>2005_IBF_29</v>
      </c>
      <c r="I2616" s="24">
        <f>VLOOKUP(H2616,inTHLBdata!A:H,7,FALSE)</f>
        <v>0</v>
      </c>
      <c r="J2616" s="24">
        <f>VLOOKUP(H2616,inTHLBdata!A:H,8,FALSE)</f>
        <v>0</v>
      </c>
      <c r="N2616" s="24"/>
    </row>
    <row r="2617" spans="1:14">
      <c r="A2617" s="24">
        <v>2005</v>
      </c>
      <c r="B2617" s="24" t="s">
        <v>195</v>
      </c>
      <c r="C2617" t="str">
        <f>VLOOKUP(B2617,'FHF LUT'!$A$5:$H$81,2,FALSE)</f>
        <v>Fir engraver Beetle</v>
      </c>
      <c r="D2617" s="24">
        <v>30</v>
      </c>
      <c r="E2617" s="24" t="s">
        <v>35</v>
      </c>
      <c r="F2617" s="24">
        <v>0</v>
      </c>
      <c r="G2617" s="24">
        <v>0</v>
      </c>
      <c r="H2617" s="24" t="str">
        <f t="shared" si="40"/>
        <v>2005_IBF_30</v>
      </c>
      <c r="I2617" s="24">
        <f>VLOOKUP(H2617,inTHLBdata!A:H,7,FALSE)</f>
        <v>0</v>
      </c>
      <c r="J2617" s="24">
        <f>VLOOKUP(H2617,inTHLBdata!A:H,8,FALSE)</f>
        <v>0</v>
      </c>
      <c r="N2617" s="24"/>
    </row>
    <row r="2618" spans="1:14">
      <c r="A2618" s="24">
        <v>2005</v>
      </c>
      <c r="B2618" s="24" t="s">
        <v>195</v>
      </c>
      <c r="C2618" t="str">
        <f>VLOOKUP(B2618,'FHF LUT'!$A$5:$H$81,2,FALSE)</f>
        <v>Fir engraver Beetle</v>
      </c>
      <c r="D2618" s="24">
        <v>31</v>
      </c>
      <c r="E2618" s="24" t="s">
        <v>34</v>
      </c>
      <c r="F2618" s="24">
        <v>0</v>
      </c>
      <c r="G2618" s="24">
        <v>0</v>
      </c>
      <c r="H2618" s="24" t="str">
        <f t="shared" si="40"/>
        <v>2005_IBF_31</v>
      </c>
      <c r="I2618" s="24">
        <f>VLOOKUP(H2618,inTHLBdata!A:H,7,FALSE)</f>
        <v>0</v>
      </c>
      <c r="J2618" s="24">
        <f>VLOOKUP(H2618,inTHLBdata!A:H,8,FALSE)</f>
        <v>0</v>
      </c>
      <c r="N2618" s="24"/>
    </row>
    <row r="2619" spans="1:14">
      <c r="A2619" s="24">
        <v>2005</v>
      </c>
      <c r="B2619" s="24" t="s">
        <v>195</v>
      </c>
      <c r="C2619" t="str">
        <f>VLOOKUP(B2619,'FHF LUT'!$A$5:$H$81,2,FALSE)</f>
        <v>Fir engraver Beetle</v>
      </c>
      <c r="D2619" s="24">
        <v>38</v>
      </c>
      <c r="E2619" s="24" t="s">
        <v>8</v>
      </c>
      <c r="F2619" s="24">
        <v>0</v>
      </c>
      <c r="G2619" s="24">
        <v>0</v>
      </c>
      <c r="H2619" s="24" t="str">
        <f t="shared" si="40"/>
        <v>2005_IBF_38</v>
      </c>
      <c r="I2619" s="24">
        <f>VLOOKUP(H2619,inTHLBdata!A:H,7,FALSE)</f>
        <v>0</v>
      </c>
      <c r="J2619" s="24">
        <f>VLOOKUP(H2619,inTHLBdata!A:H,8,FALSE)</f>
        <v>0</v>
      </c>
      <c r="N2619" s="24"/>
    </row>
    <row r="2620" spans="1:14">
      <c r="A2620" s="24">
        <v>2005</v>
      </c>
      <c r="B2620" s="24" t="s">
        <v>195</v>
      </c>
      <c r="C2620" t="str">
        <f>VLOOKUP(B2620,'FHF LUT'!$A$5:$H$81,2,FALSE)</f>
        <v>Fir engraver Beetle</v>
      </c>
      <c r="D2620" s="24">
        <v>39</v>
      </c>
      <c r="E2620" s="24" t="s">
        <v>36</v>
      </c>
      <c r="F2620" s="24">
        <v>0</v>
      </c>
      <c r="G2620" s="24">
        <v>0</v>
      </c>
      <c r="H2620" s="24" t="str">
        <f t="shared" si="40"/>
        <v>2005_IBF_39</v>
      </c>
      <c r="I2620" s="24">
        <f>VLOOKUP(H2620,inTHLBdata!A:H,7,FALSE)</f>
        <v>0</v>
      </c>
      <c r="J2620" s="24">
        <f>VLOOKUP(H2620,inTHLBdata!A:H,8,FALSE)</f>
        <v>0</v>
      </c>
      <c r="N2620" s="24"/>
    </row>
    <row r="2621" spans="1:14">
      <c r="A2621" s="24">
        <v>2005</v>
      </c>
      <c r="B2621" s="24" t="s">
        <v>195</v>
      </c>
      <c r="C2621" t="str">
        <f>VLOOKUP(B2621,'FHF LUT'!$A$5:$H$81,2,FALSE)</f>
        <v>Fir engraver Beetle</v>
      </c>
      <c r="D2621" s="24">
        <v>40</v>
      </c>
      <c r="E2621" s="24" t="s">
        <v>31</v>
      </c>
      <c r="F2621" s="24">
        <v>0</v>
      </c>
      <c r="G2621" s="24">
        <v>0</v>
      </c>
      <c r="H2621" s="24" t="str">
        <f t="shared" si="40"/>
        <v>2005_IBF_40</v>
      </c>
      <c r="I2621" s="24">
        <f>VLOOKUP(H2621,inTHLBdata!A:H,7,FALSE)</f>
        <v>0</v>
      </c>
      <c r="J2621" s="24">
        <f>VLOOKUP(H2621,inTHLBdata!A:H,8,FALSE)</f>
        <v>0</v>
      </c>
      <c r="N2621" s="24"/>
    </row>
    <row r="2622" spans="1:14">
      <c r="A2622" s="24">
        <v>2005</v>
      </c>
      <c r="B2622" s="24" t="s">
        <v>195</v>
      </c>
      <c r="C2622" t="str">
        <f>VLOOKUP(B2622,'FHF LUT'!$A$5:$H$81,2,FALSE)</f>
        <v>Fir engraver Beetle</v>
      </c>
      <c r="D2622" s="24">
        <v>41</v>
      </c>
      <c r="E2622" s="24" t="s">
        <v>26</v>
      </c>
      <c r="F2622" s="24">
        <v>0</v>
      </c>
      <c r="G2622" s="24">
        <v>0</v>
      </c>
      <c r="H2622" s="24" t="str">
        <f t="shared" si="40"/>
        <v>2005_IBF_41</v>
      </c>
      <c r="I2622" s="24">
        <f>VLOOKUP(H2622,inTHLBdata!A:H,7,FALSE)</f>
        <v>0</v>
      </c>
      <c r="J2622" s="24">
        <f>VLOOKUP(H2622,inTHLBdata!A:H,8,FALSE)</f>
        <v>0</v>
      </c>
      <c r="N2622" s="24"/>
    </row>
    <row r="2623" spans="1:14">
      <c r="A2623" s="24">
        <v>2005</v>
      </c>
      <c r="B2623" s="24" t="s">
        <v>195</v>
      </c>
      <c r="C2623" t="str">
        <f>VLOOKUP(B2623,'FHF LUT'!$A$5:$H$81,2,FALSE)</f>
        <v>Fir engraver Beetle</v>
      </c>
      <c r="D2623" s="24">
        <v>43</v>
      </c>
      <c r="E2623" s="24" t="s">
        <v>20</v>
      </c>
      <c r="F2623" s="24">
        <v>0</v>
      </c>
      <c r="G2623" s="24">
        <v>0</v>
      </c>
      <c r="H2623" s="24" t="str">
        <f t="shared" si="40"/>
        <v>2005_IBF_43</v>
      </c>
      <c r="I2623" s="24">
        <f>VLOOKUP(H2623,inTHLBdata!A:H,7,FALSE)</f>
        <v>0</v>
      </c>
      <c r="J2623" s="24">
        <f>VLOOKUP(H2623,inTHLBdata!A:H,8,FALSE)</f>
        <v>0</v>
      </c>
      <c r="N2623" s="24"/>
    </row>
    <row r="2624" spans="1:14">
      <c r="A2624" s="24">
        <v>2005</v>
      </c>
      <c r="B2624" s="24" t="s">
        <v>195</v>
      </c>
      <c r="C2624" t="str">
        <f>VLOOKUP(B2624,'FHF LUT'!$A$5:$H$81,2,FALSE)</f>
        <v>Fir engraver Beetle</v>
      </c>
      <c r="D2624" s="24">
        <v>44</v>
      </c>
      <c r="E2624" s="24" t="s">
        <v>3</v>
      </c>
      <c r="F2624" s="24">
        <v>0</v>
      </c>
      <c r="G2624" s="24">
        <v>0</v>
      </c>
      <c r="H2624" s="24" t="str">
        <f t="shared" si="40"/>
        <v>2005_IBF_44</v>
      </c>
      <c r="I2624" s="24">
        <f>VLOOKUP(H2624,inTHLBdata!A:H,7,FALSE)</f>
        <v>0</v>
      </c>
      <c r="J2624" s="24">
        <f>VLOOKUP(H2624,inTHLBdata!A:H,8,FALSE)</f>
        <v>0</v>
      </c>
      <c r="N2624" s="24"/>
    </row>
    <row r="2625" spans="1:14">
      <c r="A2625" s="24">
        <v>2005</v>
      </c>
      <c r="B2625" s="24" t="s">
        <v>195</v>
      </c>
      <c r="C2625" t="str">
        <f>VLOOKUP(B2625,'FHF LUT'!$A$5:$H$81,2,FALSE)</f>
        <v>Fir engraver Beetle</v>
      </c>
      <c r="D2625" s="24">
        <v>45</v>
      </c>
      <c r="E2625" s="24" t="s">
        <v>5</v>
      </c>
      <c r="F2625" s="24">
        <v>0</v>
      </c>
      <c r="G2625" s="24">
        <v>0</v>
      </c>
      <c r="H2625" s="24" t="str">
        <f t="shared" si="40"/>
        <v>2005_IBF_45</v>
      </c>
      <c r="I2625" s="24">
        <f>VLOOKUP(H2625,inTHLBdata!A:H,7,FALSE)</f>
        <v>0</v>
      </c>
      <c r="J2625" s="24">
        <f>VLOOKUP(H2625,inTHLBdata!A:H,8,FALSE)</f>
        <v>0</v>
      </c>
      <c r="N2625" s="24"/>
    </row>
    <row r="2626" spans="1:14">
      <c r="A2626" s="24">
        <v>2005</v>
      </c>
      <c r="B2626" s="24" t="s">
        <v>195</v>
      </c>
      <c r="C2626" t="str">
        <f>VLOOKUP(B2626,'FHF LUT'!$A$5:$H$81,2,FALSE)</f>
        <v>Fir engraver Beetle</v>
      </c>
      <c r="D2626" s="24">
        <v>46</v>
      </c>
      <c r="E2626" s="24" t="s">
        <v>234</v>
      </c>
      <c r="F2626" s="24">
        <v>0</v>
      </c>
      <c r="G2626" s="24">
        <v>0</v>
      </c>
      <c r="H2626" s="24" t="str">
        <f t="shared" si="40"/>
        <v>2005_IBF_46</v>
      </c>
      <c r="I2626" s="24">
        <f>VLOOKUP(H2626,inTHLBdata!A:H,7,FALSE)</f>
        <v>0</v>
      </c>
      <c r="J2626" s="24">
        <f>VLOOKUP(H2626,inTHLBdata!A:H,8,FALSE)</f>
        <v>0</v>
      </c>
      <c r="N2626" s="24"/>
    </row>
    <row r="2627" spans="1:14">
      <c r="A2627" s="24">
        <v>2005</v>
      </c>
      <c r="B2627" s="24" t="s">
        <v>195</v>
      </c>
      <c r="C2627" t="str">
        <f>VLOOKUP(B2627,'FHF LUT'!$A$5:$H$81,2,FALSE)</f>
        <v>Fir engraver Beetle</v>
      </c>
      <c r="D2627" s="24">
        <v>47</v>
      </c>
      <c r="E2627" s="24" t="s">
        <v>233</v>
      </c>
      <c r="F2627" s="24">
        <v>0</v>
      </c>
      <c r="G2627" s="24">
        <v>0</v>
      </c>
      <c r="H2627" s="24" t="str">
        <f t="shared" ref="H2627:H2690" si="41">CONCATENATE(A2627,"_",B2627,"_",D2627)</f>
        <v>2005_IBF_47</v>
      </c>
      <c r="I2627" s="24">
        <f>VLOOKUP(H2627,inTHLBdata!A:H,7,FALSE)</f>
        <v>0</v>
      </c>
      <c r="J2627" s="24">
        <f>VLOOKUP(H2627,inTHLBdata!A:H,8,FALSE)</f>
        <v>0</v>
      </c>
      <c r="N2627" s="24"/>
    </row>
    <row r="2628" spans="1:14">
      <c r="A2628" s="24">
        <v>2005</v>
      </c>
      <c r="B2628" s="24" t="s">
        <v>195</v>
      </c>
      <c r="C2628" t="str">
        <f>VLOOKUP(B2628,'FHF LUT'!$A$5:$H$81,2,FALSE)</f>
        <v>Fir engraver Beetle</v>
      </c>
      <c r="D2628" s="24">
        <v>48</v>
      </c>
      <c r="E2628" s="24" t="s">
        <v>235</v>
      </c>
      <c r="F2628" s="24">
        <v>0</v>
      </c>
      <c r="G2628" s="24">
        <v>0</v>
      </c>
      <c r="H2628" s="24" t="str">
        <f t="shared" si="41"/>
        <v>2005_IBF_48</v>
      </c>
      <c r="I2628" s="24">
        <f>VLOOKUP(H2628,inTHLBdata!A:H,7,FALSE)</f>
        <v>0</v>
      </c>
      <c r="J2628" s="24">
        <f>VLOOKUP(H2628,inTHLBdata!A:H,8,FALSE)</f>
        <v>0</v>
      </c>
      <c r="N2628" s="24"/>
    </row>
    <row r="2629" spans="1:14">
      <c r="A2629" s="24">
        <v>2005</v>
      </c>
      <c r="B2629" s="24" t="s">
        <v>185</v>
      </c>
      <c r="C2629" t="str">
        <f>VLOOKUP(B2629,'FHF LUT'!$A$5:$H$81,2,FALSE)</f>
        <v>Mountain Pine Beetle</v>
      </c>
      <c r="D2629" s="24">
        <v>1</v>
      </c>
      <c r="E2629" s="24" t="s">
        <v>10</v>
      </c>
      <c r="F2629" s="24">
        <v>1464800</v>
      </c>
      <c r="G2629" s="24">
        <v>1300999</v>
      </c>
      <c r="H2629" s="24" t="str">
        <f t="shared" si="41"/>
        <v>2005_IBM_1</v>
      </c>
      <c r="I2629" s="24">
        <f>VLOOKUP(H2629,inTHLBdata!A:H,7,FALSE)</f>
        <v>314256</v>
      </c>
      <c r="J2629" s="24">
        <f>VLOOKUP(H2629,inTHLBdata!A:H,8,FALSE)</f>
        <v>250331</v>
      </c>
      <c r="N2629" s="24"/>
    </row>
    <row r="2630" spans="1:14">
      <c r="A2630" s="24">
        <v>2005</v>
      </c>
      <c r="B2630" s="24" t="s">
        <v>185</v>
      </c>
      <c r="C2630" t="str">
        <f>VLOOKUP(B2630,'FHF LUT'!$A$5:$H$81,2,FALSE)</f>
        <v>Mountain Pine Beetle</v>
      </c>
      <c r="D2630" s="24">
        <v>2</v>
      </c>
      <c r="E2630" s="24" t="s">
        <v>22</v>
      </c>
      <c r="F2630" s="24">
        <v>94600</v>
      </c>
      <c r="G2630" s="24">
        <v>87148</v>
      </c>
      <c r="H2630" s="24" t="str">
        <f t="shared" si="41"/>
        <v>2005_IBM_2</v>
      </c>
      <c r="I2630" s="24">
        <f>VLOOKUP(H2630,inTHLBdata!A:H,7,FALSE)</f>
        <v>104082</v>
      </c>
      <c r="J2630" s="24">
        <f>VLOOKUP(H2630,inTHLBdata!A:H,8,FALSE)</f>
        <v>77153</v>
      </c>
      <c r="N2630" s="24"/>
    </row>
    <row r="2631" spans="1:14">
      <c r="A2631" s="24">
        <v>2005</v>
      </c>
      <c r="B2631" s="24" t="s">
        <v>185</v>
      </c>
      <c r="C2631" t="str">
        <f>VLOOKUP(B2631,'FHF LUT'!$A$5:$H$81,2,FALSE)</f>
        <v>Mountain Pine Beetle</v>
      </c>
      <c r="D2631" s="24">
        <v>3</v>
      </c>
      <c r="E2631" s="24" t="s">
        <v>13</v>
      </c>
      <c r="F2631" s="24">
        <v>174205</v>
      </c>
      <c r="G2631" s="24">
        <v>150450</v>
      </c>
      <c r="H2631" s="24" t="str">
        <f t="shared" si="41"/>
        <v>2005_IBM_3</v>
      </c>
      <c r="I2631" s="24">
        <f>VLOOKUP(H2631,inTHLBdata!A:H,7,FALSE)</f>
        <v>87884</v>
      </c>
      <c r="J2631" s="24">
        <f>VLOOKUP(H2631,inTHLBdata!A:H,8,FALSE)</f>
        <v>70707</v>
      </c>
      <c r="N2631" s="24"/>
    </row>
    <row r="2632" spans="1:14">
      <c r="A2632" s="24">
        <v>2005</v>
      </c>
      <c r="B2632" s="24" t="s">
        <v>185</v>
      </c>
      <c r="C2632" t="str">
        <f>VLOOKUP(B2632,'FHF LUT'!$A$5:$H$81,2,FALSE)</f>
        <v>Mountain Pine Beetle</v>
      </c>
      <c r="D2632" s="24">
        <v>4</v>
      </c>
      <c r="E2632" s="24" t="s">
        <v>28</v>
      </c>
      <c r="F2632" s="24">
        <v>0</v>
      </c>
      <c r="G2632" s="24">
        <v>0</v>
      </c>
      <c r="H2632" s="24" t="str">
        <f t="shared" si="41"/>
        <v>2005_IBM_4</v>
      </c>
      <c r="I2632" s="24">
        <f>VLOOKUP(H2632,inTHLBdata!A:H,7,FALSE)</f>
        <v>0</v>
      </c>
      <c r="J2632" s="24">
        <f>VLOOKUP(H2632,inTHLBdata!A:H,8,FALSE)</f>
        <v>0</v>
      </c>
      <c r="N2632" s="24"/>
    </row>
    <row r="2633" spans="1:14">
      <c r="A2633" s="24">
        <v>2005</v>
      </c>
      <c r="B2633" s="24" t="s">
        <v>185</v>
      </c>
      <c r="C2633" t="str">
        <f>VLOOKUP(B2633,'FHF LUT'!$A$5:$H$81,2,FALSE)</f>
        <v>Mountain Pine Beetle</v>
      </c>
      <c r="D2633" s="24">
        <v>5</v>
      </c>
      <c r="E2633" s="24" t="s">
        <v>16</v>
      </c>
      <c r="F2633" s="24">
        <v>946684</v>
      </c>
      <c r="G2633" s="24">
        <v>743022</v>
      </c>
      <c r="H2633" s="24" t="str">
        <f t="shared" si="41"/>
        <v>2005_IBM_5</v>
      </c>
      <c r="I2633" s="24">
        <f>VLOOKUP(H2633,inTHLBdata!A:H,7,FALSE)</f>
        <v>315469</v>
      </c>
      <c r="J2633" s="24">
        <f>VLOOKUP(H2633,inTHLBdata!A:H,8,FALSE)</f>
        <v>196884</v>
      </c>
      <c r="N2633" s="24"/>
    </row>
    <row r="2634" spans="1:14">
      <c r="A2634" s="24">
        <v>2005</v>
      </c>
      <c r="B2634" s="24" t="s">
        <v>185</v>
      </c>
      <c r="C2634" t="str">
        <f>VLOOKUP(B2634,'FHF LUT'!$A$5:$H$81,2,FALSE)</f>
        <v>Mountain Pine Beetle</v>
      </c>
      <c r="D2634" s="24">
        <v>7</v>
      </c>
      <c r="E2634" s="24" t="s">
        <v>25</v>
      </c>
      <c r="F2634" s="24">
        <v>292257</v>
      </c>
      <c r="G2634" s="24">
        <v>246970</v>
      </c>
      <c r="H2634" s="24" t="str">
        <f t="shared" si="41"/>
        <v>2005_IBM_7</v>
      </c>
      <c r="I2634" s="24">
        <f>VLOOKUP(H2634,inTHLBdata!A:H,7,FALSE)</f>
        <v>116749</v>
      </c>
      <c r="J2634" s="24">
        <f>VLOOKUP(H2634,inTHLBdata!A:H,8,FALSE)</f>
        <v>82006</v>
      </c>
      <c r="N2634" s="24"/>
    </row>
    <row r="2635" spans="1:14">
      <c r="A2635" s="24">
        <v>2005</v>
      </c>
      <c r="B2635" s="24" t="s">
        <v>185</v>
      </c>
      <c r="C2635" t="str">
        <f>VLOOKUP(B2635,'FHF LUT'!$A$5:$H$81,2,FALSE)</f>
        <v>Mountain Pine Beetle</v>
      </c>
      <c r="D2635" s="24">
        <v>8</v>
      </c>
      <c r="E2635" s="24" t="s">
        <v>29</v>
      </c>
      <c r="F2635" s="24">
        <v>0</v>
      </c>
      <c r="G2635" s="24">
        <v>0</v>
      </c>
      <c r="H2635" s="24" t="str">
        <f t="shared" si="41"/>
        <v>2005_IBM_8</v>
      </c>
      <c r="I2635" s="24">
        <f>VLOOKUP(H2635,inTHLBdata!A:H,7,FALSE)</f>
        <v>0</v>
      </c>
      <c r="J2635" s="24">
        <f>VLOOKUP(H2635,inTHLBdata!A:H,8,FALSE)</f>
        <v>0</v>
      </c>
      <c r="N2635" s="24"/>
    </row>
    <row r="2636" spans="1:14">
      <c r="A2636" s="24">
        <v>2005</v>
      </c>
      <c r="B2636" s="24" t="s">
        <v>185</v>
      </c>
      <c r="C2636" t="str">
        <f>VLOOKUP(B2636,'FHF LUT'!$A$5:$H$81,2,FALSE)</f>
        <v>Mountain Pine Beetle</v>
      </c>
      <c r="D2636" s="24">
        <v>9</v>
      </c>
      <c r="E2636" s="24" t="s">
        <v>7</v>
      </c>
      <c r="F2636" s="24">
        <v>591012</v>
      </c>
      <c r="G2636" s="24">
        <v>495003</v>
      </c>
      <c r="H2636" s="24" t="str">
        <f t="shared" si="41"/>
        <v>2005_IBM_9</v>
      </c>
      <c r="I2636" s="24">
        <f>VLOOKUP(H2636,inTHLBdata!A:H,7,FALSE)</f>
        <v>143464</v>
      </c>
      <c r="J2636" s="24">
        <f>VLOOKUP(H2636,inTHLBdata!A:H,8,FALSE)</f>
        <v>86346</v>
      </c>
      <c r="N2636" s="24"/>
    </row>
    <row r="2637" spans="1:14">
      <c r="A2637" s="24">
        <v>2005</v>
      </c>
      <c r="B2637" s="24" t="s">
        <v>185</v>
      </c>
      <c r="C2637" t="str">
        <f>VLOOKUP(B2637,'FHF LUT'!$A$5:$H$81,2,FALSE)</f>
        <v>Mountain Pine Beetle</v>
      </c>
      <c r="D2637" s="24">
        <v>10</v>
      </c>
      <c r="E2637" s="24" t="s">
        <v>18</v>
      </c>
      <c r="F2637" s="24">
        <v>0</v>
      </c>
      <c r="G2637" s="24">
        <v>0</v>
      </c>
      <c r="H2637" s="24" t="str">
        <f t="shared" si="41"/>
        <v>2005_IBM_10</v>
      </c>
      <c r="I2637" s="24">
        <f>VLOOKUP(H2637,inTHLBdata!A:H,7,FALSE)</f>
        <v>0</v>
      </c>
      <c r="J2637" s="24">
        <f>VLOOKUP(H2637,inTHLBdata!A:H,8,FALSE)</f>
        <v>0</v>
      </c>
      <c r="N2637" s="24"/>
    </row>
    <row r="2638" spans="1:14">
      <c r="A2638" s="24">
        <v>2005</v>
      </c>
      <c r="B2638" s="24" t="s">
        <v>185</v>
      </c>
      <c r="C2638" t="str">
        <f>VLOOKUP(B2638,'FHF LUT'!$A$5:$H$81,2,FALSE)</f>
        <v>Mountain Pine Beetle</v>
      </c>
      <c r="D2638" s="24">
        <v>11</v>
      </c>
      <c r="E2638" s="24" t="s">
        <v>4</v>
      </c>
      <c r="F2638" s="24">
        <v>8808773</v>
      </c>
      <c r="G2638" s="24">
        <v>5690801</v>
      </c>
      <c r="H2638" s="24" t="str">
        <f t="shared" si="41"/>
        <v>2005_IBM_11</v>
      </c>
      <c r="I2638" s="24">
        <f>VLOOKUP(H2638,inTHLBdata!A:H,7,FALSE)</f>
        <v>5398042</v>
      </c>
      <c r="J2638" s="24">
        <f>VLOOKUP(H2638,inTHLBdata!A:H,8,FALSE)</f>
        <v>3012155</v>
      </c>
      <c r="N2638" s="24"/>
    </row>
    <row r="2639" spans="1:14">
      <c r="A2639" s="24">
        <v>2005</v>
      </c>
      <c r="B2639" s="24" t="s">
        <v>185</v>
      </c>
      <c r="C2639" t="str">
        <f>VLOOKUP(B2639,'FHF LUT'!$A$5:$H$81,2,FALSE)</f>
        <v>Mountain Pine Beetle</v>
      </c>
      <c r="D2639" s="24">
        <v>12</v>
      </c>
      <c r="E2639" s="24" t="s">
        <v>11</v>
      </c>
      <c r="F2639" s="24">
        <v>5874</v>
      </c>
      <c r="G2639" s="24">
        <v>5869</v>
      </c>
      <c r="H2639" s="24" t="str">
        <f t="shared" si="41"/>
        <v>2005_IBM_12</v>
      </c>
      <c r="I2639" s="24">
        <f>VLOOKUP(H2639,inTHLBdata!A:H,7,FALSE)</f>
        <v>183</v>
      </c>
      <c r="J2639" s="24">
        <f>VLOOKUP(H2639,inTHLBdata!A:H,8,FALSE)</f>
        <v>183</v>
      </c>
      <c r="N2639" s="24"/>
    </row>
    <row r="2640" spans="1:14">
      <c r="A2640" s="24">
        <v>2005</v>
      </c>
      <c r="B2640" s="24" t="s">
        <v>185</v>
      </c>
      <c r="C2640" t="str">
        <f>VLOOKUP(B2640,'FHF LUT'!$A$5:$H$81,2,FALSE)</f>
        <v>Mountain Pine Beetle</v>
      </c>
      <c r="D2640" s="24">
        <v>13</v>
      </c>
      <c r="E2640" s="24" t="s">
        <v>24</v>
      </c>
      <c r="F2640" s="24">
        <v>636480</v>
      </c>
      <c r="G2640" s="24">
        <v>564639</v>
      </c>
      <c r="H2640" s="24" t="str">
        <f t="shared" si="41"/>
        <v>2005_IBM_13</v>
      </c>
      <c r="I2640" s="24">
        <f>VLOOKUP(H2640,inTHLBdata!A:H,7,FALSE)</f>
        <v>214642</v>
      </c>
      <c r="J2640" s="24">
        <f>VLOOKUP(H2640,inTHLBdata!A:H,8,FALSE)</f>
        <v>171784</v>
      </c>
      <c r="N2640" s="24"/>
    </row>
    <row r="2641" spans="1:14">
      <c r="A2641" s="24">
        <v>2005</v>
      </c>
      <c r="B2641" s="24" t="s">
        <v>185</v>
      </c>
      <c r="C2641" t="str">
        <f>VLOOKUP(B2641,'FHF LUT'!$A$5:$H$81,2,FALSE)</f>
        <v>Mountain Pine Beetle</v>
      </c>
      <c r="D2641" s="24">
        <v>14</v>
      </c>
      <c r="E2641" s="24" t="s">
        <v>30</v>
      </c>
      <c r="F2641" s="24">
        <v>23530616</v>
      </c>
      <c r="G2641" s="24">
        <v>18225736</v>
      </c>
      <c r="H2641" s="24" t="str">
        <f t="shared" si="41"/>
        <v>2005_IBM_14</v>
      </c>
      <c r="I2641" s="24">
        <f>VLOOKUP(H2641,inTHLBdata!A:H,7,FALSE)</f>
        <v>13850009</v>
      </c>
      <c r="J2641" s="24">
        <f>VLOOKUP(H2641,inTHLBdata!A:H,8,FALSE)</f>
        <v>9202640</v>
      </c>
      <c r="N2641" s="24"/>
    </row>
    <row r="2642" spans="1:14">
      <c r="A2642" s="24">
        <v>2005</v>
      </c>
      <c r="B2642" s="24" t="s">
        <v>185</v>
      </c>
      <c r="C2642" t="str">
        <f>VLOOKUP(B2642,'FHF LUT'!$A$5:$H$81,2,FALSE)</f>
        <v>Mountain Pine Beetle</v>
      </c>
      <c r="D2642" s="24">
        <v>15</v>
      </c>
      <c r="E2642" s="24" t="s">
        <v>33</v>
      </c>
      <c r="F2642" s="24">
        <v>558957</v>
      </c>
      <c r="G2642" s="24">
        <v>529161</v>
      </c>
      <c r="H2642" s="24" t="str">
        <f t="shared" si="41"/>
        <v>2005_IBM_15</v>
      </c>
      <c r="I2642" s="24">
        <f>VLOOKUP(H2642,inTHLBdata!A:H,7,FALSE)</f>
        <v>342943</v>
      </c>
      <c r="J2642" s="24">
        <f>VLOOKUP(H2642,inTHLBdata!A:H,8,FALSE)</f>
        <v>319525</v>
      </c>
      <c r="N2642" s="24"/>
    </row>
    <row r="2643" spans="1:14">
      <c r="A2643" s="24">
        <v>2005</v>
      </c>
      <c r="B2643" s="24" t="s">
        <v>185</v>
      </c>
      <c r="C2643" t="str">
        <f>VLOOKUP(B2643,'FHF LUT'!$A$5:$H$81,2,FALSE)</f>
        <v>Mountain Pine Beetle</v>
      </c>
      <c r="D2643" s="24">
        <v>16</v>
      </c>
      <c r="E2643" s="24" t="s">
        <v>12</v>
      </c>
      <c r="F2643" s="24">
        <v>855623</v>
      </c>
      <c r="G2643" s="24">
        <v>638927</v>
      </c>
      <c r="H2643" s="24" t="str">
        <f t="shared" si="41"/>
        <v>2005_IBM_16</v>
      </c>
      <c r="I2643" s="24">
        <f>VLOOKUP(H2643,inTHLBdata!A:H,7,FALSE)</f>
        <v>614884</v>
      </c>
      <c r="J2643" s="24">
        <f>VLOOKUP(H2643,inTHLBdata!A:H,8,FALSE)</f>
        <v>416735</v>
      </c>
      <c r="N2643" s="24"/>
    </row>
    <row r="2644" spans="1:14">
      <c r="A2644" s="24">
        <v>2005</v>
      </c>
      <c r="B2644" s="24" t="s">
        <v>185</v>
      </c>
      <c r="C2644" t="str">
        <f>VLOOKUP(B2644,'FHF LUT'!$A$5:$H$81,2,FALSE)</f>
        <v>Mountain Pine Beetle</v>
      </c>
      <c r="D2644" s="24">
        <v>17</v>
      </c>
      <c r="E2644" s="24" t="s">
        <v>32</v>
      </c>
      <c r="F2644" s="24">
        <v>377063</v>
      </c>
      <c r="G2644" s="24">
        <v>334950</v>
      </c>
      <c r="H2644" s="24" t="str">
        <f t="shared" si="41"/>
        <v>2005_IBM_17</v>
      </c>
      <c r="I2644" s="24">
        <f>VLOOKUP(H2644,inTHLBdata!A:H,7,FALSE)</f>
        <v>61669</v>
      </c>
      <c r="J2644" s="24">
        <f>VLOOKUP(H2644,inTHLBdata!A:H,8,FALSE)</f>
        <v>49041</v>
      </c>
      <c r="N2644" s="24"/>
    </row>
    <row r="2645" spans="1:14">
      <c r="A2645" s="24">
        <v>2005</v>
      </c>
      <c r="B2645" s="24" t="s">
        <v>185</v>
      </c>
      <c r="C2645" t="str">
        <f>VLOOKUP(B2645,'FHF LUT'!$A$5:$H$81,2,FALSE)</f>
        <v>Mountain Pine Beetle</v>
      </c>
      <c r="D2645" s="24">
        <v>18</v>
      </c>
      <c r="E2645" s="24" t="s">
        <v>15</v>
      </c>
      <c r="F2645" s="24">
        <v>1379309</v>
      </c>
      <c r="G2645" s="24">
        <v>915729</v>
      </c>
      <c r="H2645" s="24" t="str">
        <f t="shared" si="41"/>
        <v>2005_IBM_18</v>
      </c>
      <c r="I2645" s="24">
        <f>VLOOKUP(H2645,inTHLBdata!A:H,7,FALSE)</f>
        <v>1152203</v>
      </c>
      <c r="J2645" s="24">
        <f>VLOOKUP(H2645,inTHLBdata!A:H,8,FALSE)</f>
        <v>727765</v>
      </c>
      <c r="N2645" s="24"/>
    </row>
    <row r="2646" spans="1:14">
      <c r="A2646" s="24">
        <v>2005</v>
      </c>
      <c r="B2646" s="24" t="s">
        <v>185</v>
      </c>
      <c r="C2646" t="str">
        <f>VLOOKUP(B2646,'FHF LUT'!$A$5:$H$81,2,FALSE)</f>
        <v>Mountain Pine Beetle</v>
      </c>
      <c r="D2646" s="24">
        <v>20</v>
      </c>
      <c r="E2646" s="24" t="s">
        <v>6</v>
      </c>
      <c r="F2646" s="24">
        <v>5341255</v>
      </c>
      <c r="G2646" s="24">
        <v>3990110</v>
      </c>
      <c r="H2646" s="24" t="str">
        <f t="shared" si="41"/>
        <v>2005_IBM_20</v>
      </c>
      <c r="I2646" s="24">
        <f>VLOOKUP(H2646,inTHLBdata!A:H,7,FALSE)</f>
        <v>3310878</v>
      </c>
      <c r="J2646" s="24">
        <f>VLOOKUP(H2646,inTHLBdata!A:H,8,FALSE)</f>
        <v>2220219</v>
      </c>
      <c r="N2646" s="24"/>
    </row>
    <row r="2647" spans="1:14">
      <c r="A2647" s="24">
        <v>2005</v>
      </c>
      <c r="B2647" s="24" t="s">
        <v>185</v>
      </c>
      <c r="C2647" t="str">
        <f>VLOOKUP(B2647,'FHF LUT'!$A$5:$H$81,2,FALSE)</f>
        <v>Mountain Pine Beetle</v>
      </c>
      <c r="D2647" s="24">
        <v>22</v>
      </c>
      <c r="E2647" s="24" t="s">
        <v>19</v>
      </c>
      <c r="F2647" s="24">
        <v>1873321</v>
      </c>
      <c r="G2647" s="24">
        <v>1248488</v>
      </c>
      <c r="H2647" s="24" t="str">
        <f t="shared" si="41"/>
        <v>2005_IBM_22</v>
      </c>
      <c r="I2647" s="24">
        <f>VLOOKUP(H2647,inTHLBdata!A:H,7,FALSE)</f>
        <v>770650</v>
      </c>
      <c r="J2647" s="24">
        <f>VLOOKUP(H2647,inTHLBdata!A:H,8,FALSE)</f>
        <v>443231</v>
      </c>
      <c r="N2647" s="24"/>
    </row>
    <row r="2648" spans="1:14">
      <c r="A2648" s="24">
        <v>2005</v>
      </c>
      <c r="B2648" s="24" t="s">
        <v>185</v>
      </c>
      <c r="C2648" t="str">
        <f>VLOOKUP(B2648,'FHF LUT'!$A$5:$H$81,2,FALSE)</f>
        <v>Mountain Pine Beetle</v>
      </c>
      <c r="D2648" s="24">
        <v>23</v>
      </c>
      <c r="E2648" s="24" t="s">
        <v>27</v>
      </c>
      <c r="F2648" s="24">
        <v>11118805</v>
      </c>
      <c r="G2648" s="24">
        <v>7792959</v>
      </c>
      <c r="H2648" s="24" t="str">
        <f t="shared" si="41"/>
        <v>2005_IBM_23</v>
      </c>
      <c r="I2648" s="24">
        <f>VLOOKUP(H2648,inTHLBdata!A:H,7,FALSE)</f>
        <v>7761242</v>
      </c>
      <c r="J2648" s="24">
        <f>VLOOKUP(H2648,inTHLBdata!A:H,8,FALSE)</f>
        <v>4777239</v>
      </c>
      <c r="N2648" s="24"/>
    </row>
    <row r="2649" spans="1:14">
      <c r="A2649" s="24">
        <v>2005</v>
      </c>
      <c r="B2649" s="24" t="s">
        <v>185</v>
      </c>
      <c r="C2649" t="str">
        <f>VLOOKUP(B2649,'FHF LUT'!$A$5:$H$81,2,FALSE)</f>
        <v>Mountain Pine Beetle</v>
      </c>
      <c r="D2649" s="24">
        <v>24</v>
      </c>
      <c r="E2649" s="24" t="s">
        <v>17</v>
      </c>
      <c r="F2649" s="24">
        <v>68483840</v>
      </c>
      <c r="G2649" s="24">
        <v>43800004</v>
      </c>
      <c r="H2649" s="24" t="str">
        <f t="shared" si="41"/>
        <v>2005_IBM_24</v>
      </c>
      <c r="I2649" s="24">
        <f>VLOOKUP(H2649,inTHLBdata!A:H,7,FALSE)</f>
        <v>44127032</v>
      </c>
      <c r="J2649" s="24">
        <f>VLOOKUP(H2649,inTHLBdata!A:H,8,FALSE)</f>
        <v>26290768</v>
      </c>
      <c r="N2649" s="24"/>
    </row>
    <row r="2650" spans="1:14">
      <c r="A2650" s="24">
        <v>2005</v>
      </c>
      <c r="B2650" s="24" t="s">
        <v>185</v>
      </c>
      <c r="C2650" t="str">
        <f>VLOOKUP(B2650,'FHF LUT'!$A$5:$H$81,2,FALSE)</f>
        <v>Mountain Pine Beetle</v>
      </c>
      <c r="D2650" s="24">
        <v>25</v>
      </c>
      <c r="E2650" s="24" t="s">
        <v>23</v>
      </c>
      <c r="F2650" s="24">
        <v>0</v>
      </c>
      <c r="G2650" s="24">
        <v>0</v>
      </c>
      <c r="H2650" s="24" t="str">
        <f t="shared" si="41"/>
        <v>2005_IBM_25</v>
      </c>
      <c r="I2650" s="24">
        <f>VLOOKUP(H2650,inTHLBdata!A:H,7,FALSE)</f>
        <v>0</v>
      </c>
      <c r="J2650" s="24">
        <f>VLOOKUP(H2650,inTHLBdata!A:H,8,FALSE)</f>
        <v>0</v>
      </c>
      <c r="N2650" s="24"/>
    </row>
    <row r="2651" spans="1:14">
      <c r="A2651" s="24">
        <v>2005</v>
      </c>
      <c r="B2651" s="24" t="s">
        <v>185</v>
      </c>
      <c r="C2651" t="str">
        <f>VLOOKUP(B2651,'FHF LUT'!$A$5:$H$81,2,FALSE)</f>
        <v>Mountain Pine Beetle</v>
      </c>
      <c r="D2651" s="24">
        <v>26</v>
      </c>
      <c r="E2651" s="24" t="s">
        <v>14</v>
      </c>
      <c r="F2651" s="24">
        <v>37175920</v>
      </c>
      <c r="G2651" s="24">
        <v>25916508</v>
      </c>
      <c r="H2651" s="24" t="str">
        <f t="shared" si="41"/>
        <v>2005_IBM_26</v>
      </c>
      <c r="I2651" s="24">
        <f>VLOOKUP(H2651,inTHLBdata!A:H,7,FALSE)</f>
        <v>23419440</v>
      </c>
      <c r="J2651" s="24">
        <f>VLOOKUP(H2651,inTHLBdata!A:H,8,FALSE)</f>
        <v>14287519</v>
      </c>
      <c r="N2651" s="24"/>
    </row>
    <row r="2652" spans="1:14">
      <c r="A2652" s="24">
        <v>2005</v>
      </c>
      <c r="B2652" s="24" t="s">
        <v>185</v>
      </c>
      <c r="C2652" t="str">
        <f>VLOOKUP(B2652,'FHF LUT'!$A$5:$H$81,2,FALSE)</f>
        <v>Mountain Pine Beetle</v>
      </c>
      <c r="D2652" s="24">
        <v>27</v>
      </c>
      <c r="E2652" s="24" t="s">
        <v>21</v>
      </c>
      <c r="F2652" s="24">
        <v>1953</v>
      </c>
      <c r="G2652" s="24">
        <v>1729</v>
      </c>
      <c r="H2652" s="24" t="str">
        <f t="shared" si="41"/>
        <v>2005_IBM_27</v>
      </c>
      <c r="I2652" s="24">
        <f>VLOOKUP(H2652,inTHLBdata!A:H,7,FALSE)</f>
        <v>409</v>
      </c>
      <c r="J2652" s="24">
        <f>VLOOKUP(H2652,inTHLBdata!A:H,8,FALSE)</f>
        <v>304</v>
      </c>
      <c r="N2652" s="24"/>
    </row>
    <row r="2653" spans="1:14">
      <c r="A2653" s="24">
        <v>2005</v>
      </c>
      <c r="B2653" s="24" t="s">
        <v>185</v>
      </c>
      <c r="C2653" t="str">
        <f>VLOOKUP(B2653,'FHF LUT'!$A$5:$H$81,2,FALSE)</f>
        <v>Mountain Pine Beetle</v>
      </c>
      <c r="D2653" s="24">
        <v>29</v>
      </c>
      <c r="E2653" s="24" t="s">
        <v>9</v>
      </c>
      <c r="F2653" s="24">
        <v>25707016</v>
      </c>
      <c r="G2653" s="24">
        <v>19042148</v>
      </c>
      <c r="H2653" s="24" t="str">
        <f t="shared" si="41"/>
        <v>2005_IBM_29</v>
      </c>
      <c r="I2653" s="24">
        <f>VLOOKUP(H2653,inTHLBdata!A:H,7,FALSE)</f>
        <v>15382681</v>
      </c>
      <c r="J2653" s="24">
        <f>VLOOKUP(H2653,inTHLBdata!A:H,8,FALSE)</f>
        <v>10187345</v>
      </c>
      <c r="N2653" s="24"/>
    </row>
    <row r="2654" spans="1:14">
      <c r="A2654" s="24">
        <v>2005</v>
      </c>
      <c r="B2654" s="24" t="s">
        <v>185</v>
      </c>
      <c r="C2654" t="str">
        <f>VLOOKUP(B2654,'FHF LUT'!$A$5:$H$81,2,FALSE)</f>
        <v>Mountain Pine Beetle</v>
      </c>
      <c r="D2654" s="24">
        <v>30</v>
      </c>
      <c r="E2654" s="24" t="s">
        <v>35</v>
      </c>
      <c r="F2654" s="24">
        <v>522004</v>
      </c>
      <c r="G2654" s="24">
        <v>521863</v>
      </c>
      <c r="H2654" s="24" t="str">
        <f t="shared" si="41"/>
        <v>2005_IBM_30</v>
      </c>
      <c r="I2654" s="24">
        <f>VLOOKUP(H2654,inTHLBdata!A:H,7,FALSE)</f>
        <v>2308</v>
      </c>
      <c r="J2654" s="24">
        <f>VLOOKUP(H2654,inTHLBdata!A:H,8,FALSE)</f>
        <v>2254</v>
      </c>
      <c r="N2654" s="24"/>
    </row>
    <row r="2655" spans="1:14">
      <c r="A2655" s="24">
        <v>2005</v>
      </c>
      <c r="B2655" s="24" t="s">
        <v>185</v>
      </c>
      <c r="C2655" t="str">
        <f>VLOOKUP(B2655,'FHF LUT'!$A$5:$H$81,2,FALSE)</f>
        <v>Mountain Pine Beetle</v>
      </c>
      <c r="D2655" s="24">
        <v>31</v>
      </c>
      <c r="E2655" s="24" t="s">
        <v>34</v>
      </c>
      <c r="F2655" s="24">
        <v>29710</v>
      </c>
      <c r="G2655" s="24">
        <v>29204</v>
      </c>
      <c r="H2655" s="24" t="str">
        <f t="shared" si="41"/>
        <v>2005_IBM_31</v>
      </c>
      <c r="I2655" s="24">
        <f>VLOOKUP(H2655,inTHLBdata!A:H,7,FALSE)</f>
        <v>4147</v>
      </c>
      <c r="J2655" s="24">
        <f>VLOOKUP(H2655,inTHLBdata!A:H,8,FALSE)</f>
        <v>3841</v>
      </c>
      <c r="N2655" s="24"/>
    </row>
    <row r="2656" spans="1:14">
      <c r="A2656" s="24">
        <v>2005</v>
      </c>
      <c r="B2656" s="24" t="s">
        <v>185</v>
      </c>
      <c r="C2656" t="str">
        <f>VLOOKUP(B2656,'FHF LUT'!$A$5:$H$81,2,FALSE)</f>
        <v>Mountain Pine Beetle</v>
      </c>
      <c r="D2656" s="24">
        <v>38</v>
      </c>
      <c r="E2656" s="24" t="s">
        <v>8</v>
      </c>
      <c r="F2656" s="24">
        <v>0</v>
      </c>
      <c r="G2656" s="24">
        <v>0</v>
      </c>
      <c r="H2656" s="24" t="str">
        <f t="shared" si="41"/>
        <v>2005_IBM_38</v>
      </c>
      <c r="I2656" s="24">
        <f>VLOOKUP(H2656,inTHLBdata!A:H,7,FALSE)</f>
        <v>0</v>
      </c>
      <c r="J2656" s="24">
        <f>VLOOKUP(H2656,inTHLBdata!A:H,8,FALSE)</f>
        <v>0</v>
      </c>
      <c r="N2656" s="24"/>
    </row>
    <row r="2657" spans="1:14">
      <c r="A2657" s="24">
        <v>2005</v>
      </c>
      <c r="B2657" s="24" t="s">
        <v>185</v>
      </c>
      <c r="C2657" t="str">
        <f>VLOOKUP(B2657,'FHF LUT'!$A$5:$H$81,2,FALSE)</f>
        <v>Mountain Pine Beetle</v>
      </c>
      <c r="D2657" s="24">
        <v>39</v>
      </c>
      <c r="E2657" s="24" t="s">
        <v>36</v>
      </c>
      <c r="F2657" s="24">
        <v>0</v>
      </c>
      <c r="G2657" s="24">
        <v>0</v>
      </c>
      <c r="H2657" s="24" t="str">
        <f t="shared" si="41"/>
        <v>2005_IBM_39</v>
      </c>
      <c r="I2657" s="24">
        <f>VLOOKUP(H2657,inTHLBdata!A:H,7,FALSE)</f>
        <v>0</v>
      </c>
      <c r="J2657" s="24">
        <f>VLOOKUP(H2657,inTHLBdata!A:H,8,FALSE)</f>
        <v>0</v>
      </c>
      <c r="N2657" s="24"/>
    </row>
    <row r="2658" spans="1:14">
      <c r="A2658" s="24">
        <v>2005</v>
      </c>
      <c r="B2658" s="24" t="s">
        <v>185</v>
      </c>
      <c r="C2658" t="str">
        <f>VLOOKUP(B2658,'FHF LUT'!$A$5:$H$81,2,FALSE)</f>
        <v>Mountain Pine Beetle</v>
      </c>
      <c r="D2658" s="24">
        <v>40</v>
      </c>
      <c r="E2658" s="24" t="s">
        <v>31</v>
      </c>
      <c r="F2658" s="24">
        <v>144</v>
      </c>
      <c r="G2658" s="24">
        <v>144</v>
      </c>
      <c r="H2658" s="24" t="str">
        <f t="shared" si="41"/>
        <v>2005_IBM_40</v>
      </c>
      <c r="I2658" s="24">
        <f>VLOOKUP(H2658,inTHLBdata!A:H,7,FALSE)</f>
        <v>89</v>
      </c>
      <c r="J2658" s="24">
        <f>VLOOKUP(H2658,inTHLBdata!A:H,8,FALSE)</f>
        <v>89</v>
      </c>
      <c r="N2658" s="24"/>
    </row>
    <row r="2659" spans="1:14">
      <c r="A2659" s="24">
        <v>2005</v>
      </c>
      <c r="B2659" s="24" t="s">
        <v>185</v>
      </c>
      <c r="C2659" t="str">
        <f>VLOOKUP(B2659,'FHF LUT'!$A$5:$H$81,2,FALSE)</f>
        <v>Mountain Pine Beetle</v>
      </c>
      <c r="D2659" s="24">
        <v>41</v>
      </c>
      <c r="E2659" s="24" t="s">
        <v>26</v>
      </c>
      <c r="F2659" s="24">
        <v>178236</v>
      </c>
      <c r="G2659" s="24">
        <v>152622</v>
      </c>
      <c r="H2659" s="24" t="str">
        <f t="shared" si="41"/>
        <v>2005_IBM_41</v>
      </c>
      <c r="I2659" s="24">
        <f>VLOOKUP(H2659,inTHLBdata!A:H,7,FALSE)</f>
        <v>24991</v>
      </c>
      <c r="J2659" s="24">
        <f>VLOOKUP(H2659,inTHLBdata!A:H,8,FALSE)</f>
        <v>19006</v>
      </c>
      <c r="N2659" s="24"/>
    </row>
    <row r="2660" spans="1:14">
      <c r="A2660" s="24">
        <v>2005</v>
      </c>
      <c r="B2660" s="24" t="s">
        <v>185</v>
      </c>
      <c r="C2660" t="str">
        <f>VLOOKUP(B2660,'FHF LUT'!$A$5:$H$81,2,FALSE)</f>
        <v>Mountain Pine Beetle</v>
      </c>
      <c r="D2660" s="24">
        <v>43</v>
      </c>
      <c r="E2660" s="24" t="s">
        <v>20</v>
      </c>
      <c r="F2660" s="24">
        <v>4832</v>
      </c>
      <c r="G2660" s="24">
        <v>4832</v>
      </c>
      <c r="H2660" s="24" t="str">
        <f t="shared" si="41"/>
        <v>2005_IBM_43</v>
      </c>
      <c r="I2660" s="24">
        <f>VLOOKUP(H2660,inTHLBdata!A:H,7,FALSE)</f>
        <v>2439</v>
      </c>
      <c r="J2660" s="24">
        <f>VLOOKUP(H2660,inTHLBdata!A:H,8,FALSE)</f>
        <v>2439</v>
      </c>
      <c r="N2660" s="24"/>
    </row>
    <row r="2661" spans="1:14">
      <c r="A2661" s="24">
        <v>2005</v>
      </c>
      <c r="B2661" s="24" t="s">
        <v>185</v>
      </c>
      <c r="C2661" t="str">
        <f>VLOOKUP(B2661,'FHF LUT'!$A$5:$H$81,2,FALSE)</f>
        <v>Mountain Pine Beetle</v>
      </c>
      <c r="D2661" s="24">
        <v>44</v>
      </c>
      <c r="E2661" s="24" t="s">
        <v>3</v>
      </c>
      <c r="F2661" s="24">
        <v>0</v>
      </c>
      <c r="G2661" s="24">
        <v>0</v>
      </c>
      <c r="H2661" s="24" t="str">
        <f t="shared" si="41"/>
        <v>2005_IBM_44</v>
      </c>
      <c r="I2661" s="24">
        <f>VLOOKUP(H2661,inTHLBdata!A:H,7,FALSE)</f>
        <v>0</v>
      </c>
      <c r="J2661" s="24">
        <f>VLOOKUP(H2661,inTHLBdata!A:H,8,FALSE)</f>
        <v>0</v>
      </c>
      <c r="N2661" s="24"/>
    </row>
    <row r="2662" spans="1:14">
      <c r="A2662" s="24">
        <v>2005</v>
      </c>
      <c r="B2662" s="24" t="s">
        <v>185</v>
      </c>
      <c r="C2662" t="str">
        <f>VLOOKUP(B2662,'FHF LUT'!$A$5:$H$81,2,FALSE)</f>
        <v>Mountain Pine Beetle</v>
      </c>
      <c r="D2662" s="24">
        <v>45</v>
      </c>
      <c r="E2662" s="24" t="s">
        <v>5</v>
      </c>
      <c r="F2662" s="24">
        <v>539459</v>
      </c>
      <c r="G2662" s="24">
        <v>434754</v>
      </c>
      <c r="H2662" s="24" t="str">
        <f t="shared" si="41"/>
        <v>2005_IBM_45</v>
      </c>
      <c r="I2662" s="24">
        <f>VLOOKUP(H2662,inTHLBdata!A:H,7,FALSE)</f>
        <v>401996</v>
      </c>
      <c r="J2662" s="24">
        <f>VLOOKUP(H2662,inTHLBdata!A:H,8,FALSE)</f>
        <v>299192</v>
      </c>
      <c r="N2662" s="24"/>
    </row>
    <row r="2663" spans="1:14">
      <c r="A2663" s="24">
        <v>2005</v>
      </c>
      <c r="B2663" s="24" t="s">
        <v>185</v>
      </c>
      <c r="C2663" t="str">
        <f>VLOOKUP(B2663,'FHF LUT'!$A$5:$H$81,2,FALSE)</f>
        <v>Mountain Pine Beetle</v>
      </c>
      <c r="D2663" s="24">
        <v>46</v>
      </c>
      <c r="E2663" s="24" t="s">
        <v>234</v>
      </c>
      <c r="F2663" s="24">
        <v>1535023</v>
      </c>
      <c r="G2663" s="24">
        <v>1534627</v>
      </c>
      <c r="H2663" s="24" t="str">
        <f t="shared" si="41"/>
        <v>2005_IBM_46</v>
      </c>
      <c r="I2663" s="24">
        <f>VLOOKUP(H2663,inTHLBdata!A:H,7,FALSE)</f>
        <v>373</v>
      </c>
      <c r="J2663" s="24">
        <f>VLOOKUP(H2663,inTHLBdata!A:H,8,FALSE)</f>
        <v>373</v>
      </c>
      <c r="N2663" s="24"/>
    </row>
    <row r="2664" spans="1:14">
      <c r="A2664" s="24">
        <v>2005</v>
      </c>
      <c r="B2664" s="24" t="s">
        <v>185</v>
      </c>
      <c r="C2664" t="str">
        <f>VLOOKUP(B2664,'FHF LUT'!$A$5:$H$81,2,FALSE)</f>
        <v>Mountain Pine Beetle</v>
      </c>
      <c r="D2664" s="24">
        <v>47</v>
      </c>
      <c r="E2664" s="24" t="s">
        <v>233</v>
      </c>
      <c r="F2664" s="24">
        <v>0</v>
      </c>
      <c r="G2664" s="24">
        <v>0</v>
      </c>
      <c r="H2664" s="24" t="str">
        <f t="shared" si="41"/>
        <v>2005_IBM_47</v>
      </c>
      <c r="I2664" s="24">
        <f>VLOOKUP(H2664,inTHLBdata!A:H,7,FALSE)</f>
        <v>0</v>
      </c>
      <c r="J2664" s="24">
        <f>VLOOKUP(H2664,inTHLBdata!A:H,8,FALSE)</f>
        <v>0</v>
      </c>
      <c r="N2664" s="24"/>
    </row>
    <row r="2665" spans="1:14">
      <c r="A2665" s="24">
        <v>2005</v>
      </c>
      <c r="B2665" s="24" t="s">
        <v>185</v>
      </c>
      <c r="C2665" t="str">
        <f>VLOOKUP(B2665,'FHF LUT'!$A$5:$H$81,2,FALSE)</f>
        <v>Mountain Pine Beetle</v>
      </c>
      <c r="D2665" s="24">
        <v>48</v>
      </c>
      <c r="E2665" s="24" t="s">
        <v>235</v>
      </c>
      <c r="F2665" s="24">
        <v>0</v>
      </c>
      <c r="G2665" s="24">
        <v>0</v>
      </c>
      <c r="H2665" s="24" t="str">
        <f t="shared" si="41"/>
        <v>2005_IBM_48</v>
      </c>
      <c r="I2665" s="24">
        <f>VLOOKUP(H2665,inTHLBdata!A:H,7,FALSE)</f>
        <v>0</v>
      </c>
      <c r="J2665" s="24">
        <f>VLOOKUP(H2665,inTHLBdata!A:H,8,FALSE)</f>
        <v>0</v>
      </c>
      <c r="N2665" s="24"/>
    </row>
    <row r="2666" spans="1:14">
      <c r="A2666" s="24">
        <v>2005</v>
      </c>
      <c r="B2666" s="24" t="s">
        <v>186</v>
      </c>
      <c r="C2666" t="str">
        <f>VLOOKUP(B2666,'FHF LUT'!$A$5:$H$81,2,FALSE)</f>
        <v>Spruce Beetle</v>
      </c>
      <c r="D2666" s="24">
        <v>1</v>
      </c>
      <c r="E2666" s="24" t="s">
        <v>10</v>
      </c>
      <c r="F2666" s="24">
        <v>380</v>
      </c>
      <c r="G2666" s="24">
        <v>380</v>
      </c>
      <c r="H2666" s="24" t="str">
        <f t="shared" si="41"/>
        <v>2005_IBS_1</v>
      </c>
      <c r="I2666" s="24">
        <f>VLOOKUP(H2666,inTHLBdata!A:H,7,FALSE)</f>
        <v>0</v>
      </c>
      <c r="J2666" s="24">
        <f>VLOOKUP(H2666,inTHLBdata!A:H,8,FALSE)</f>
        <v>0</v>
      </c>
      <c r="N2666" s="24"/>
    </row>
    <row r="2667" spans="1:14">
      <c r="A2667" s="24">
        <v>2005</v>
      </c>
      <c r="B2667" s="24" t="s">
        <v>186</v>
      </c>
      <c r="C2667" t="str">
        <f>VLOOKUP(B2667,'FHF LUT'!$A$5:$H$81,2,FALSE)</f>
        <v>Spruce Beetle</v>
      </c>
      <c r="D2667" s="24">
        <v>2</v>
      </c>
      <c r="E2667" s="24" t="s">
        <v>22</v>
      </c>
      <c r="F2667" s="24">
        <v>0</v>
      </c>
      <c r="G2667" s="24">
        <v>0</v>
      </c>
      <c r="H2667" s="24" t="str">
        <f t="shared" si="41"/>
        <v>2005_IBS_2</v>
      </c>
      <c r="I2667" s="24">
        <f>VLOOKUP(H2667,inTHLBdata!A:H,7,FALSE)</f>
        <v>0</v>
      </c>
      <c r="J2667" s="24">
        <f>VLOOKUP(H2667,inTHLBdata!A:H,8,FALSE)</f>
        <v>0</v>
      </c>
      <c r="N2667" s="24"/>
    </row>
    <row r="2668" spans="1:14">
      <c r="A2668" s="24">
        <v>2005</v>
      </c>
      <c r="B2668" s="24" t="s">
        <v>186</v>
      </c>
      <c r="C2668" t="str">
        <f>VLOOKUP(B2668,'FHF LUT'!$A$5:$H$81,2,FALSE)</f>
        <v>Spruce Beetle</v>
      </c>
      <c r="D2668" s="24">
        <v>3</v>
      </c>
      <c r="E2668" s="24" t="s">
        <v>13</v>
      </c>
      <c r="F2668" s="24">
        <v>98</v>
      </c>
      <c r="G2668" s="24">
        <v>98</v>
      </c>
      <c r="H2668" s="24" t="str">
        <f t="shared" si="41"/>
        <v>2005_IBS_3</v>
      </c>
      <c r="I2668" s="24">
        <f>VLOOKUP(H2668,inTHLBdata!A:H,7,FALSE)</f>
        <v>86</v>
      </c>
      <c r="J2668" s="24">
        <f>VLOOKUP(H2668,inTHLBdata!A:H,8,FALSE)</f>
        <v>86</v>
      </c>
      <c r="N2668" s="24"/>
    </row>
    <row r="2669" spans="1:14">
      <c r="A2669" s="24">
        <v>2005</v>
      </c>
      <c r="B2669" s="24" t="s">
        <v>186</v>
      </c>
      <c r="C2669" t="str">
        <f>VLOOKUP(B2669,'FHF LUT'!$A$5:$H$81,2,FALSE)</f>
        <v>Spruce Beetle</v>
      </c>
      <c r="D2669" s="24">
        <v>4</v>
      </c>
      <c r="E2669" s="24" t="s">
        <v>28</v>
      </c>
      <c r="F2669" s="24">
        <v>0</v>
      </c>
      <c r="G2669" s="24">
        <v>0</v>
      </c>
      <c r="H2669" s="24" t="str">
        <f t="shared" si="41"/>
        <v>2005_IBS_4</v>
      </c>
      <c r="I2669" s="24">
        <f>VLOOKUP(H2669,inTHLBdata!A:H,7,FALSE)</f>
        <v>0</v>
      </c>
      <c r="J2669" s="24">
        <f>VLOOKUP(H2669,inTHLBdata!A:H,8,FALSE)</f>
        <v>0</v>
      </c>
      <c r="N2669" s="24"/>
    </row>
    <row r="2670" spans="1:14">
      <c r="A2670" s="24">
        <v>2005</v>
      </c>
      <c r="B2670" s="24" t="s">
        <v>186</v>
      </c>
      <c r="C2670" t="str">
        <f>VLOOKUP(B2670,'FHF LUT'!$A$5:$H$81,2,FALSE)</f>
        <v>Spruce Beetle</v>
      </c>
      <c r="D2670" s="24">
        <v>5</v>
      </c>
      <c r="E2670" s="24" t="s">
        <v>16</v>
      </c>
      <c r="F2670" s="24">
        <v>24</v>
      </c>
      <c r="G2670" s="24">
        <v>24</v>
      </c>
      <c r="H2670" s="24" t="str">
        <f t="shared" si="41"/>
        <v>2005_IBS_5</v>
      </c>
      <c r="I2670" s="24">
        <f>VLOOKUP(H2670,inTHLBdata!A:H,7,FALSE)</f>
        <v>0</v>
      </c>
      <c r="J2670" s="24">
        <f>VLOOKUP(H2670,inTHLBdata!A:H,8,FALSE)</f>
        <v>0</v>
      </c>
      <c r="N2670" s="24"/>
    </row>
    <row r="2671" spans="1:14">
      <c r="A2671" s="24">
        <v>2005</v>
      </c>
      <c r="B2671" s="24" t="s">
        <v>186</v>
      </c>
      <c r="C2671" t="str">
        <f>VLOOKUP(B2671,'FHF LUT'!$A$5:$H$81,2,FALSE)</f>
        <v>Spruce Beetle</v>
      </c>
      <c r="D2671" s="24">
        <v>7</v>
      </c>
      <c r="E2671" s="24" t="s">
        <v>25</v>
      </c>
      <c r="F2671" s="24">
        <v>7528</v>
      </c>
      <c r="G2671" s="24">
        <v>7528</v>
      </c>
      <c r="H2671" s="24" t="str">
        <f t="shared" si="41"/>
        <v>2005_IBS_7</v>
      </c>
      <c r="I2671" s="24">
        <f>VLOOKUP(H2671,inTHLBdata!A:H,7,FALSE)</f>
        <v>0</v>
      </c>
      <c r="J2671" s="24">
        <f>VLOOKUP(H2671,inTHLBdata!A:H,8,FALSE)</f>
        <v>0</v>
      </c>
      <c r="N2671" s="24"/>
    </row>
    <row r="2672" spans="1:14">
      <c r="A2672" s="24">
        <v>2005</v>
      </c>
      <c r="B2672" s="24" t="s">
        <v>186</v>
      </c>
      <c r="C2672" t="str">
        <f>VLOOKUP(B2672,'FHF LUT'!$A$5:$H$81,2,FALSE)</f>
        <v>Spruce Beetle</v>
      </c>
      <c r="D2672" s="24">
        <v>8</v>
      </c>
      <c r="E2672" s="24" t="s">
        <v>29</v>
      </c>
      <c r="F2672" s="24">
        <v>0</v>
      </c>
      <c r="G2672" s="24">
        <v>0</v>
      </c>
      <c r="H2672" s="24" t="str">
        <f t="shared" si="41"/>
        <v>2005_IBS_8</v>
      </c>
      <c r="I2672" s="24">
        <f>VLOOKUP(H2672,inTHLBdata!A:H,7,FALSE)</f>
        <v>0</v>
      </c>
      <c r="J2672" s="24">
        <f>VLOOKUP(H2672,inTHLBdata!A:H,8,FALSE)</f>
        <v>0</v>
      </c>
      <c r="N2672" s="24"/>
    </row>
    <row r="2673" spans="1:14">
      <c r="A2673" s="24">
        <v>2005</v>
      </c>
      <c r="B2673" s="24" t="s">
        <v>186</v>
      </c>
      <c r="C2673" t="str">
        <f>VLOOKUP(B2673,'FHF LUT'!$A$5:$H$81,2,FALSE)</f>
        <v>Spruce Beetle</v>
      </c>
      <c r="D2673" s="24">
        <v>9</v>
      </c>
      <c r="E2673" s="24" t="s">
        <v>7</v>
      </c>
      <c r="F2673" s="24">
        <v>0</v>
      </c>
      <c r="G2673" s="24">
        <v>0</v>
      </c>
      <c r="H2673" s="24" t="str">
        <f t="shared" si="41"/>
        <v>2005_IBS_9</v>
      </c>
      <c r="I2673" s="24">
        <f>VLOOKUP(H2673,inTHLBdata!A:H,7,FALSE)</f>
        <v>0</v>
      </c>
      <c r="J2673" s="24">
        <f>VLOOKUP(H2673,inTHLBdata!A:H,8,FALSE)</f>
        <v>0</v>
      </c>
      <c r="N2673" s="24"/>
    </row>
    <row r="2674" spans="1:14">
      <c r="A2674" s="24">
        <v>2005</v>
      </c>
      <c r="B2674" s="24" t="s">
        <v>186</v>
      </c>
      <c r="C2674" t="str">
        <f>VLOOKUP(B2674,'FHF LUT'!$A$5:$H$81,2,FALSE)</f>
        <v>Spruce Beetle</v>
      </c>
      <c r="D2674" s="24">
        <v>10</v>
      </c>
      <c r="E2674" s="24" t="s">
        <v>18</v>
      </c>
      <c r="F2674" s="24">
        <v>0</v>
      </c>
      <c r="G2674" s="24">
        <v>0</v>
      </c>
      <c r="H2674" s="24" t="str">
        <f t="shared" si="41"/>
        <v>2005_IBS_10</v>
      </c>
      <c r="I2674" s="24">
        <f>VLOOKUP(H2674,inTHLBdata!A:H,7,FALSE)</f>
        <v>0</v>
      </c>
      <c r="J2674" s="24">
        <f>VLOOKUP(H2674,inTHLBdata!A:H,8,FALSE)</f>
        <v>0</v>
      </c>
      <c r="N2674" s="24"/>
    </row>
    <row r="2675" spans="1:14">
      <c r="A2675" s="24">
        <v>2005</v>
      </c>
      <c r="B2675" s="24" t="s">
        <v>186</v>
      </c>
      <c r="C2675" t="str">
        <f>VLOOKUP(B2675,'FHF LUT'!$A$5:$H$81,2,FALSE)</f>
        <v>Spruce Beetle</v>
      </c>
      <c r="D2675" s="24">
        <v>11</v>
      </c>
      <c r="E2675" s="24" t="s">
        <v>4</v>
      </c>
      <c r="F2675" s="24">
        <v>27329</v>
      </c>
      <c r="G2675" s="24">
        <v>23931</v>
      </c>
      <c r="H2675" s="24" t="str">
        <f t="shared" si="41"/>
        <v>2005_IBS_11</v>
      </c>
      <c r="I2675" s="24">
        <f>VLOOKUP(H2675,inTHLBdata!A:H,7,FALSE)</f>
        <v>5114</v>
      </c>
      <c r="J2675" s="24">
        <f>VLOOKUP(H2675,inTHLBdata!A:H,8,FALSE)</f>
        <v>3063</v>
      </c>
      <c r="N2675" s="24"/>
    </row>
    <row r="2676" spans="1:14">
      <c r="A2676" s="24">
        <v>2005</v>
      </c>
      <c r="B2676" s="24" t="s">
        <v>186</v>
      </c>
      <c r="C2676" t="str">
        <f>VLOOKUP(B2676,'FHF LUT'!$A$5:$H$81,2,FALSE)</f>
        <v>Spruce Beetle</v>
      </c>
      <c r="D2676" s="24">
        <v>12</v>
      </c>
      <c r="E2676" s="24" t="s">
        <v>11</v>
      </c>
      <c r="F2676" s="24">
        <v>44</v>
      </c>
      <c r="G2676" s="24">
        <v>44</v>
      </c>
      <c r="H2676" s="24" t="str">
        <f t="shared" si="41"/>
        <v>2005_IBS_12</v>
      </c>
      <c r="I2676" s="24">
        <f>VLOOKUP(H2676,inTHLBdata!A:H,7,FALSE)</f>
        <v>4</v>
      </c>
      <c r="J2676" s="24">
        <f>VLOOKUP(H2676,inTHLBdata!A:H,8,FALSE)</f>
        <v>4</v>
      </c>
      <c r="N2676" s="24"/>
    </row>
    <row r="2677" spans="1:14">
      <c r="A2677" s="24">
        <v>2005</v>
      </c>
      <c r="B2677" s="24" t="s">
        <v>186</v>
      </c>
      <c r="C2677" t="str">
        <f>VLOOKUP(B2677,'FHF LUT'!$A$5:$H$81,2,FALSE)</f>
        <v>Spruce Beetle</v>
      </c>
      <c r="D2677" s="24">
        <v>13</v>
      </c>
      <c r="E2677" s="24" t="s">
        <v>24</v>
      </c>
      <c r="F2677" s="24">
        <v>77</v>
      </c>
      <c r="G2677" s="24">
        <v>77</v>
      </c>
      <c r="H2677" s="24" t="str">
        <f t="shared" si="41"/>
        <v>2005_IBS_13</v>
      </c>
      <c r="I2677" s="24">
        <f>VLOOKUP(H2677,inTHLBdata!A:H,7,FALSE)</f>
        <v>0</v>
      </c>
      <c r="J2677" s="24">
        <f>VLOOKUP(H2677,inTHLBdata!A:H,8,FALSE)</f>
        <v>0</v>
      </c>
      <c r="N2677" s="24"/>
    </row>
    <row r="2678" spans="1:14">
      <c r="A2678" s="24">
        <v>2005</v>
      </c>
      <c r="B2678" s="24" t="s">
        <v>186</v>
      </c>
      <c r="C2678" t="str">
        <f>VLOOKUP(B2678,'FHF LUT'!$A$5:$H$81,2,FALSE)</f>
        <v>Spruce Beetle</v>
      </c>
      <c r="D2678" s="24">
        <v>14</v>
      </c>
      <c r="E2678" s="24" t="s">
        <v>30</v>
      </c>
      <c r="F2678" s="24">
        <v>0</v>
      </c>
      <c r="G2678" s="24">
        <v>0</v>
      </c>
      <c r="H2678" s="24" t="str">
        <f t="shared" si="41"/>
        <v>2005_IBS_14</v>
      </c>
      <c r="I2678" s="24">
        <f>VLOOKUP(H2678,inTHLBdata!A:H,7,FALSE)</f>
        <v>0</v>
      </c>
      <c r="J2678" s="24">
        <f>VLOOKUP(H2678,inTHLBdata!A:H,8,FALSE)</f>
        <v>0</v>
      </c>
      <c r="N2678" s="24"/>
    </row>
    <row r="2679" spans="1:14">
      <c r="A2679" s="24">
        <v>2005</v>
      </c>
      <c r="B2679" s="24" t="s">
        <v>186</v>
      </c>
      <c r="C2679" t="str">
        <f>VLOOKUP(B2679,'FHF LUT'!$A$5:$H$81,2,FALSE)</f>
        <v>Spruce Beetle</v>
      </c>
      <c r="D2679" s="24">
        <v>15</v>
      </c>
      <c r="E2679" s="24" t="s">
        <v>33</v>
      </c>
      <c r="F2679" s="24">
        <v>52936</v>
      </c>
      <c r="G2679" s="24">
        <v>52931</v>
      </c>
      <c r="H2679" s="24" t="str">
        <f t="shared" si="41"/>
        <v>2005_IBS_15</v>
      </c>
      <c r="I2679" s="24">
        <f>VLOOKUP(H2679,inTHLBdata!A:H,7,FALSE)</f>
        <v>32681</v>
      </c>
      <c r="J2679" s="24">
        <f>VLOOKUP(H2679,inTHLBdata!A:H,8,FALSE)</f>
        <v>32681</v>
      </c>
      <c r="N2679" s="24"/>
    </row>
    <row r="2680" spans="1:14">
      <c r="A2680" s="24">
        <v>2005</v>
      </c>
      <c r="B2680" s="24" t="s">
        <v>186</v>
      </c>
      <c r="C2680" t="str">
        <f>VLOOKUP(B2680,'FHF LUT'!$A$5:$H$81,2,FALSE)</f>
        <v>Spruce Beetle</v>
      </c>
      <c r="D2680" s="24">
        <v>16</v>
      </c>
      <c r="E2680" s="24" t="s">
        <v>12</v>
      </c>
      <c r="F2680" s="24">
        <v>52</v>
      </c>
      <c r="G2680" s="24">
        <v>52</v>
      </c>
      <c r="H2680" s="24" t="str">
        <f t="shared" si="41"/>
        <v>2005_IBS_16</v>
      </c>
      <c r="I2680" s="24">
        <f>VLOOKUP(H2680,inTHLBdata!A:H,7,FALSE)</f>
        <v>11</v>
      </c>
      <c r="J2680" s="24">
        <f>VLOOKUP(H2680,inTHLBdata!A:H,8,FALSE)</f>
        <v>11</v>
      </c>
      <c r="N2680" s="24"/>
    </row>
    <row r="2681" spans="1:14">
      <c r="A2681" s="24">
        <v>2005</v>
      </c>
      <c r="B2681" s="24" t="s">
        <v>186</v>
      </c>
      <c r="C2681" t="str">
        <f>VLOOKUP(B2681,'FHF LUT'!$A$5:$H$81,2,FALSE)</f>
        <v>Spruce Beetle</v>
      </c>
      <c r="D2681" s="24">
        <v>17</v>
      </c>
      <c r="E2681" s="24" t="s">
        <v>32</v>
      </c>
      <c r="F2681" s="24">
        <v>101248</v>
      </c>
      <c r="G2681" s="24">
        <v>95953</v>
      </c>
      <c r="H2681" s="24" t="str">
        <f t="shared" si="41"/>
        <v>2005_IBS_17</v>
      </c>
      <c r="I2681" s="24">
        <f>VLOOKUP(H2681,inTHLBdata!A:H,7,FALSE)</f>
        <v>59196</v>
      </c>
      <c r="J2681" s="24">
        <f>VLOOKUP(H2681,inTHLBdata!A:H,8,FALSE)</f>
        <v>55533</v>
      </c>
      <c r="N2681" s="24"/>
    </row>
    <row r="2682" spans="1:14">
      <c r="A2682" s="24">
        <v>2005</v>
      </c>
      <c r="B2682" s="24" t="s">
        <v>186</v>
      </c>
      <c r="C2682" t="str">
        <f>VLOOKUP(B2682,'FHF LUT'!$A$5:$H$81,2,FALSE)</f>
        <v>Spruce Beetle</v>
      </c>
      <c r="D2682" s="24">
        <v>18</v>
      </c>
      <c r="E2682" s="24" t="s">
        <v>15</v>
      </c>
      <c r="F2682" s="24">
        <v>3877</v>
      </c>
      <c r="G2682" s="24">
        <v>1550</v>
      </c>
      <c r="H2682" s="24" t="str">
        <f t="shared" si="41"/>
        <v>2005_IBS_18</v>
      </c>
      <c r="I2682" s="24">
        <f>VLOOKUP(H2682,inTHLBdata!A:H,7,FALSE)</f>
        <v>3851</v>
      </c>
      <c r="J2682" s="24">
        <f>VLOOKUP(H2682,inTHLBdata!A:H,8,FALSE)</f>
        <v>1524</v>
      </c>
      <c r="N2682" s="24"/>
    </row>
    <row r="2683" spans="1:14">
      <c r="A2683" s="24">
        <v>2005</v>
      </c>
      <c r="B2683" s="24" t="s">
        <v>186</v>
      </c>
      <c r="C2683" t="str">
        <f>VLOOKUP(B2683,'FHF LUT'!$A$5:$H$81,2,FALSE)</f>
        <v>Spruce Beetle</v>
      </c>
      <c r="D2683" s="24">
        <v>20</v>
      </c>
      <c r="E2683" s="24" t="s">
        <v>6</v>
      </c>
      <c r="F2683" s="24">
        <v>2323</v>
      </c>
      <c r="G2683" s="24">
        <v>2148</v>
      </c>
      <c r="H2683" s="24" t="str">
        <f t="shared" si="41"/>
        <v>2005_IBS_20</v>
      </c>
      <c r="I2683" s="24">
        <f>VLOOKUP(H2683,inTHLBdata!A:H,7,FALSE)</f>
        <v>1646</v>
      </c>
      <c r="J2683" s="24">
        <f>VLOOKUP(H2683,inTHLBdata!A:H,8,FALSE)</f>
        <v>1490</v>
      </c>
      <c r="N2683" s="24"/>
    </row>
    <row r="2684" spans="1:14">
      <c r="A2684" s="24">
        <v>2005</v>
      </c>
      <c r="B2684" s="24" t="s">
        <v>186</v>
      </c>
      <c r="C2684" t="str">
        <f>VLOOKUP(B2684,'FHF LUT'!$A$5:$H$81,2,FALSE)</f>
        <v>Spruce Beetle</v>
      </c>
      <c r="D2684" s="24">
        <v>22</v>
      </c>
      <c r="E2684" s="24" t="s">
        <v>19</v>
      </c>
      <c r="F2684" s="24">
        <v>2871</v>
      </c>
      <c r="G2684" s="24">
        <v>2871</v>
      </c>
      <c r="H2684" s="24" t="str">
        <f t="shared" si="41"/>
        <v>2005_IBS_22</v>
      </c>
      <c r="I2684" s="24">
        <f>VLOOKUP(H2684,inTHLBdata!A:H,7,FALSE)</f>
        <v>443</v>
      </c>
      <c r="J2684" s="24">
        <f>VLOOKUP(H2684,inTHLBdata!A:H,8,FALSE)</f>
        <v>443</v>
      </c>
      <c r="N2684" s="24"/>
    </row>
    <row r="2685" spans="1:14">
      <c r="A2685" s="24">
        <v>2005</v>
      </c>
      <c r="B2685" s="24" t="s">
        <v>186</v>
      </c>
      <c r="C2685" t="str">
        <f>VLOOKUP(B2685,'FHF LUT'!$A$5:$H$81,2,FALSE)</f>
        <v>Spruce Beetle</v>
      </c>
      <c r="D2685" s="24">
        <v>23</v>
      </c>
      <c r="E2685" s="24" t="s">
        <v>27</v>
      </c>
      <c r="F2685" s="24">
        <v>434854</v>
      </c>
      <c r="G2685" s="24">
        <v>403112</v>
      </c>
      <c r="H2685" s="24" t="str">
        <f t="shared" si="41"/>
        <v>2005_IBS_23</v>
      </c>
      <c r="I2685" s="24">
        <f>VLOOKUP(H2685,inTHLBdata!A:H,7,FALSE)</f>
        <v>212816</v>
      </c>
      <c r="J2685" s="24">
        <f>VLOOKUP(H2685,inTHLBdata!A:H,8,FALSE)</f>
        <v>185609</v>
      </c>
      <c r="N2685" s="24"/>
    </row>
    <row r="2686" spans="1:14">
      <c r="A2686" s="24">
        <v>2005</v>
      </c>
      <c r="B2686" s="24" t="s">
        <v>186</v>
      </c>
      <c r="C2686" t="str">
        <f>VLOOKUP(B2686,'FHF LUT'!$A$5:$H$81,2,FALSE)</f>
        <v>Spruce Beetle</v>
      </c>
      <c r="D2686" s="24">
        <v>24</v>
      </c>
      <c r="E2686" s="24" t="s">
        <v>17</v>
      </c>
      <c r="F2686" s="24">
        <v>38544</v>
      </c>
      <c r="G2686" s="24">
        <v>33353</v>
      </c>
      <c r="H2686" s="24" t="str">
        <f t="shared" si="41"/>
        <v>2005_IBS_24</v>
      </c>
      <c r="I2686" s="24">
        <f>VLOOKUP(H2686,inTHLBdata!A:H,7,FALSE)</f>
        <v>11601</v>
      </c>
      <c r="J2686" s="24">
        <f>VLOOKUP(H2686,inTHLBdata!A:H,8,FALSE)</f>
        <v>7496</v>
      </c>
      <c r="N2686" s="24"/>
    </row>
    <row r="2687" spans="1:14">
      <c r="A2687" s="24">
        <v>2005</v>
      </c>
      <c r="B2687" s="24" t="s">
        <v>186</v>
      </c>
      <c r="C2687" t="str">
        <f>VLOOKUP(B2687,'FHF LUT'!$A$5:$H$81,2,FALSE)</f>
        <v>Spruce Beetle</v>
      </c>
      <c r="D2687" s="24">
        <v>25</v>
      </c>
      <c r="E2687" s="24" t="s">
        <v>23</v>
      </c>
      <c r="F2687" s="24">
        <v>0</v>
      </c>
      <c r="G2687" s="24">
        <v>0</v>
      </c>
      <c r="H2687" s="24" t="str">
        <f t="shared" si="41"/>
        <v>2005_IBS_25</v>
      </c>
      <c r="I2687" s="24">
        <f>VLOOKUP(H2687,inTHLBdata!A:H,7,FALSE)</f>
        <v>0</v>
      </c>
      <c r="J2687" s="24">
        <f>VLOOKUP(H2687,inTHLBdata!A:H,8,FALSE)</f>
        <v>0</v>
      </c>
      <c r="N2687" s="24"/>
    </row>
    <row r="2688" spans="1:14">
      <c r="A2688" s="24">
        <v>2005</v>
      </c>
      <c r="B2688" s="24" t="s">
        <v>186</v>
      </c>
      <c r="C2688" t="str">
        <f>VLOOKUP(B2688,'FHF LUT'!$A$5:$H$81,2,FALSE)</f>
        <v>Spruce Beetle</v>
      </c>
      <c r="D2688" s="24">
        <v>26</v>
      </c>
      <c r="E2688" s="24" t="s">
        <v>14</v>
      </c>
      <c r="F2688" s="24">
        <v>62275</v>
      </c>
      <c r="G2688" s="24">
        <v>53581</v>
      </c>
      <c r="H2688" s="24" t="str">
        <f t="shared" si="41"/>
        <v>2005_IBS_26</v>
      </c>
      <c r="I2688" s="24">
        <f>VLOOKUP(H2688,inTHLBdata!A:H,7,FALSE)</f>
        <v>12982</v>
      </c>
      <c r="J2688" s="24">
        <f>VLOOKUP(H2688,inTHLBdata!A:H,8,FALSE)</f>
        <v>12982</v>
      </c>
      <c r="N2688" s="24"/>
    </row>
    <row r="2689" spans="1:14">
      <c r="A2689" s="24">
        <v>2005</v>
      </c>
      <c r="B2689" s="24" t="s">
        <v>186</v>
      </c>
      <c r="C2689" t="str">
        <f>VLOOKUP(B2689,'FHF LUT'!$A$5:$H$81,2,FALSE)</f>
        <v>Spruce Beetle</v>
      </c>
      <c r="D2689" s="24">
        <v>27</v>
      </c>
      <c r="E2689" s="24" t="s">
        <v>21</v>
      </c>
      <c r="F2689" s="24">
        <v>390</v>
      </c>
      <c r="G2689" s="24">
        <v>390</v>
      </c>
      <c r="H2689" s="24" t="str">
        <f t="shared" si="41"/>
        <v>2005_IBS_27</v>
      </c>
      <c r="I2689" s="24">
        <f>VLOOKUP(H2689,inTHLBdata!A:H,7,FALSE)</f>
        <v>0</v>
      </c>
      <c r="J2689" s="24">
        <f>VLOOKUP(H2689,inTHLBdata!A:H,8,FALSE)</f>
        <v>0</v>
      </c>
      <c r="N2689" s="24"/>
    </row>
    <row r="2690" spans="1:14">
      <c r="A2690" s="24">
        <v>2005</v>
      </c>
      <c r="B2690" s="24" t="s">
        <v>186</v>
      </c>
      <c r="C2690" t="str">
        <f>VLOOKUP(B2690,'FHF LUT'!$A$5:$H$81,2,FALSE)</f>
        <v>Spruce Beetle</v>
      </c>
      <c r="D2690" s="24">
        <v>29</v>
      </c>
      <c r="E2690" s="24" t="s">
        <v>9</v>
      </c>
      <c r="F2690" s="24">
        <v>199615</v>
      </c>
      <c r="G2690" s="24">
        <v>179675</v>
      </c>
      <c r="H2690" s="24" t="str">
        <f t="shared" si="41"/>
        <v>2005_IBS_29</v>
      </c>
      <c r="I2690" s="24">
        <f>VLOOKUP(H2690,inTHLBdata!A:H,7,FALSE)</f>
        <v>91342</v>
      </c>
      <c r="J2690" s="24">
        <f>VLOOKUP(H2690,inTHLBdata!A:H,8,FALSE)</f>
        <v>75903</v>
      </c>
      <c r="N2690" s="24"/>
    </row>
    <row r="2691" spans="1:14">
      <c r="A2691" s="24">
        <v>2005</v>
      </c>
      <c r="B2691" s="24" t="s">
        <v>186</v>
      </c>
      <c r="C2691" t="str">
        <f>VLOOKUP(B2691,'FHF LUT'!$A$5:$H$81,2,FALSE)</f>
        <v>Spruce Beetle</v>
      </c>
      <c r="D2691" s="24">
        <v>30</v>
      </c>
      <c r="E2691" s="24" t="s">
        <v>35</v>
      </c>
      <c r="F2691" s="24">
        <v>1723</v>
      </c>
      <c r="G2691" s="24">
        <v>1723</v>
      </c>
      <c r="H2691" s="24" t="str">
        <f t="shared" ref="H2691:H2754" si="42">CONCATENATE(A2691,"_",B2691,"_",D2691)</f>
        <v>2005_IBS_30</v>
      </c>
      <c r="I2691" s="24">
        <f>VLOOKUP(H2691,inTHLBdata!A:H,7,FALSE)</f>
        <v>0</v>
      </c>
      <c r="J2691" s="24">
        <f>VLOOKUP(H2691,inTHLBdata!A:H,8,FALSE)</f>
        <v>0</v>
      </c>
      <c r="N2691" s="24"/>
    </row>
    <row r="2692" spans="1:14">
      <c r="A2692" s="24">
        <v>2005</v>
      </c>
      <c r="B2692" s="24" t="s">
        <v>186</v>
      </c>
      <c r="C2692" t="str">
        <f>VLOOKUP(B2692,'FHF LUT'!$A$5:$H$81,2,FALSE)</f>
        <v>Spruce Beetle</v>
      </c>
      <c r="D2692" s="24">
        <v>31</v>
      </c>
      <c r="E2692" s="24" t="s">
        <v>34</v>
      </c>
      <c r="F2692" s="24">
        <v>3586</v>
      </c>
      <c r="G2692" s="24">
        <v>3586</v>
      </c>
      <c r="H2692" s="24" t="str">
        <f t="shared" si="42"/>
        <v>2005_IBS_31</v>
      </c>
      <c r="I2692" s="24">
        <f>VLOOKUP(H2692,inTHLBdata!A:H,7,FALSE)</f>
        <v>149</v>
      </c>
      <c r="J2692" s="24">
        <f>VLOOKUP(H2692,inTHLBdata!A:H,8,FALSE)</f>
        <v>149</v>
      </c>
      <c r="N2692" s="24"/>
    </row>
    <row r="2693" spans="1:14">
      <c r="A2693" s="24">
        <v>2005</v>
      </c>
      <c r="B2693" s="24" t="s">
        <v>186</v>
      </c>
      <c r="C2693" t="str">
        <f>VLOOKUP(B2693,'FHF LUT'!$A$5:$H$81,2,FALSE)</f>
        <v>Spruce Beetle</v>
      </c>
      <c r="D2693" s="24">
        <v>38</v>
      </c>
      <c r="E2693" s="24" t="s">
        <v>8</v>
      </c>
      <c r="F2693" s="24">
        <v>0</v>
      </c>
      <c r="G2693" s="24">
        <v>0</v>
      </c>
      <c r="H2693" s="24" t="str">
        <f t="shared" si="42"/>
        <v>2005_IBS_38</v>
      </c>
      <c r="I2693" s="24">
        <f>VLOOKUP(H2693,inTHLBdata!A:H,7,FALSE)</f>
        <v>0</v>
      </c>
      <c r="J2693" s="24">
        <f>VLOOKUP(H2693,inTHLBdata!A:H,8,FALSE)</f>
        <v>0</v>
      </c>
      <c r="N2693" s="24"/>
    </row>
    <row r="2694" spans="1:14">
      <c r="A2694" s="24">
        <v>2005</v>
      </c>
      <c r="B2694" s="24" t="s">
        <v>186</v>
      </c>
      <c r="C2694" t="str">
        <f>VLOOKUP(B2694,'FHF LUT'!$A$5:$H$81,2,FALSE)</f>
        <v>Spruce Beetle</v>
      </c>
      <c r="D2694" s="24">
        <v>39</v>
      </c>
      <c r="E2694" s="24" t="s">
        <v>36</v>
      </c>
      <c r="F2694" s="24">
        <v>0</v>
      </c>
      <c r="G2694" s="24">
        <v>0</v>
      </c>
      <c r="H2694" s="24" t="str">
        <f t="shared" si="42"/>
        <v>2005_IBS_39</v>
      </c>
      <c r="I2694" s="24">
        <f>VLOOKUP(H2694,inTHLBdata!A:H,7,FALSE)</f>
        <v>0</v>
      </c>
      <c r="J2694" s="24">
        <f>VLOOKUP(H2694,inTHLBdata!A:H,8,FALSE)</f>
        <v>0</v>
      </c>
      <c r="N2694" s="24"/>
    </row>
    <row r="2695" spans="1:14">
      <c r="A2695" s="24">
        <v>2005</v>
      </c>
      <c r="B2695" s="24" t="s">
        <v>186</v>
      </c>
      <c r="C2695" t="str">
        <f>VLOOKUP(B2695,'FHF LUT'!$A$5:$H$81,2,FALSE)</f>
        <v>Spruce Beetle</v>
      </c>
      <c r="D2695" s="24">
        <v>40</v>
      </c>
      <c r="E2695" s="24" t="s">
        <v>31</v>
      </c>
      <c r="F2695" s="24">
        <v>26023</v>
      </c>
      <c r="G2695" s="24">
        <v>24182</v>
      </c>
      <c r="H2695" s="24" t="str">
        <f t="shared" si="42"/>
        <v>2005_IBS_40</v>
      </c>
      <c r="I2695" s="24">
        <f>VLOOKUP(H2695,inTHLBdata!A:H,7,FALSE)</f>
        <v>15368</v>
      </c>
      <c r="J2695" s="24">
        <f>VLOOKUP(H2695,inTHLBdata!A:H,8,FALSE)</f>
        <v>13659</v>
      </c>
      <c r="N2695" s="24"/>
    </row>
    <row r="2696" spans="1:14">
      <c r="A2696" s="24">
        <v>2005</v>
      </c>
      <c r="B2696" s="24" t="s">
        <v>186</v>
      </c>
      <c r="C2696" t="str">
        <f>VLOOKUP(B2696,'FHF LUT'!$A$5:$H$81,2,FALSE)</f>
        <v>Spruce Beetle</v>
      </c>
      <c r="D2696" s="24">
        <v>41</v>
      </c>
      <c r="E2696" s="24" t="s">
        <v>26</v>
      </c>
      <c r="F2696" s="24">
        <v>545</v>
      </c>
      <c r="G2696" s="24">
        <v>545</v>
      </c>
      <c r="H2696" s="24" t="str">
        <f t="shared" si="42"/>
        <v>2005_IBS_41</v>
      </c>
      <c r="I2696" s="24">
        <f>VLOOKUP(H2696,inTHLBdata!A:H,7,FALSE)</f>
        <v>242</v>
      </c>
      <c r="J2696" s="24">
        <f>VLOOKUP(H2696,inTHLBdata!A:H,8,FALSE)</f>
        <v>242</v>
      </c>
      <c r="N2696" s="24"/>
    </row>
    <row r="2697" spans="1:14">
      <c r="A2697" s="24">
        <v>2005</v>
      </c>
      <c r="B2697" s="24" t="s">
        <v>186</v>
      </c>
      <c r="C2697" t="str">
        <f>VLOOKUP(B2697,'FHF LUT'!$A$5:$H$81,2,FALSE)</f>
        <v>Spruce Beetle</v>
      </c>
      <c r="D2697" s="24">
        <v>43</v>
      </c>
      <c r="E2697" s="24" t="s">
        <v>20</v>
      </c>
      <c r="F2697" s="24">
        <v>0</v>
      </c>
      <c r="G2697" s="24">
        <v>0</v>
      </c>
      <c r="H2697" s="24" t="str">
        <f t="shared" si="42"/>
        <v>2005_IBS_43</v>
      </c>
      <c r="I2697" s="24">
        <f>VLOOKUP(H2697,inTHLBdata!A:H,7,FALSE)</f>
        <v>0</v>
      </c>
      <c r="J2697" s="24">
        <f>VLOOKUP(H2697,inTHLBdata!A:H,8,FALSE)</f>
        <v>0</v>
      </c>
      <c r="N2697" s="24"/>
    </row>
    <row r="2698" spans="1:14">
      <c r="A2698" s="24">
        <v>2005</v>
      </c>
      <c r="B2698" s="24" t="s">
        <v>186</v>
      </c>
      <c r="C2698" t="str">
        <f>VLOOKUP(B2698,'FHF LUT'!$A$5:$H$81,2,FALSE)</f>
        <v>Spruce Beetle</v>
      </c>
      <c r="D2698" s="24">
        <v>44</v>
      </c>
      <c r="E2698" s="24" t="s">
        <v>3</v>
      </c>
      <c r="F2698" s="24">
        <v>0</v>
      </c>
      <c r="G2698" s="24">
        <v>0</v>
      </c>
      <c r="H2698" s="24" t="str">
        <f t="shared" si="42"/>
        <v>2005_IBS_44</v>
      </c>
      <c r="I2698" s="24">
        <f>VLOOKUP(H2698,inTHLBdata!A:H,7,FALSE)</f>
        <v>0</v>
      </c>
      <c r="J2698" s="24">
        <f>VLOOKUP(H2698,inTHLBdata!A:H,8,FALSE)</f>
        <v>0</v>
      </c>
      <c r="N2698" s="24"/>
    </row>
    <row r="2699" spans="1:14">
      <c r="A2699" s="24">
        <v>2005</v>
      </c>
      <c r="B2699" s="24" t="s">
        <v>186</v>
      </c>
      <c r="C2699" t="str">
        <f>VLOOKUP(B2699,'FHF LUT'!$A$5:$H$81,2,FALSE)</f>
        <v>Spruce Beetle</v>
      </c>
      <c r="D2699" s="24">
        <v>45</v>
      </c>
      <c r="E2699" s="24" t="s">
        <v>5</v>
      </c>
      <c r="F2699" s="24">
        <v>99</v>
      </c>
      <c r="G2699" s="24">
        <v>90</v>
      </c>
      <c r="H2699" s="24" t="str">
        <f t="shared" si="42"/>
        <v>2005_IBS_45</v>
      </c>
      <c r="I2699" s="24">
        <f>VLOOKUP(H2699,inTHLBdata!A:H,7,FALSE)</f>
        <v>89</v>
      </c>
      <c r="J2699" s="24">
        <f>VLOOKUP(H2699,inTHLBdata!A:H,8,FALSE)</f>
        <v>82</v>
      </c>
      <c r="N2699" s="24"/>
    </row>
    <row r="2700" spans="1:14">
      <c r="A2700" s="24">
        <v>2005</v>
      </c>
      <c r="B2700" s="24" t="s">
        <v>186</v>
      </c>
      <c r="C2700" t="str">
        <f>VLOOKUP(B2700,'FHF LUT'!$A$5:$H$81,2,FALSE)</f>
        <v>Spruce Beetle</v>
      </c>
      <c r="D2700" s="24">
        <v>46</v>
      </c>
      <c r="E2700" s="24" t="s">
        <v>234</v>
      </c>
      <c r="F2700" s="24">
        <v>8362</v>
      </c>
      <c r="G2700" s="24">
        <v>8218</v>
      </c>
      <c r="H2700" s="24" t="str">
        <f t="shared" si="42"/>
        <v>2005_IBS_46</v>
      </c>
      <c r="I2700" s="24">
        <f>VLOOKUP(H2700,inTHLBdata!A:H,7,FALSE)</f>
        <v>515</v>
      </c>
      <c r="J2700" s="24">
        <f>VLOOKUP(H2700,inTHLBdata!A:H,8,FALSE)</f>
        <v>407</v>
      </c>
      <c r="N2700" s="24"/>
    </row>
    <row r="2701" spans="1:14">
      <c r="A2701" s="24">
        <v>2005</v>
      </c>
      <c r="B2701" s="24" t="s">
        <v>186</v>
      </c>
      <c r="C2701" t="str">
        <f>VLOOKUP(B2701,'FHF LUT'!$A$5:$H$81,2,FALSE)</f>
        <v>Spruce Beetle</v>
      </c>
      <c r="D2701" s="24">
        <v>47</v>
      </c>
      <c r="E2701" s="24" t="s">
        <v>233</v>
      </c>
      <c r="F2701" s="24">
        <v>546</v>
      </c>
      <c r="G2701" s="24">
        <v>546</v>
      </c>
      <c r="H2701" s="24" t="str">
        <f t="shared" si="42"/>
        <v>2005_IBS_47</v>
      </c>
      <c r="I2701" s="24">
        <f>VLOOKUP(H2701,inTHLBdata!A:H,7,FALSE)</f>
        <v>0</v>
      </c>
      <c r="J2701" s="24">
        <f>VLOOKUP(H2701,inTHLBdata!A:H,8,FALSE)</f>
        <v>0</v>
      </c>
      <c r="N2701" s="24"/>
    </row>
    <row r="2702" spans="1:14">
      <c r="A2702" s="24">
        <v>2005</v>
      </c>
      <c r="B2702" s="24" t="s">
        <v>186</v>
      </c>
      <c r="C2702" t="str">
        <f>VLOOKUP(B2702,'FHF LUT'!$A$5:$H$81,2,FALSE)</f>
        <v>Spruce Beetle</v>
      </c>
      <c r="D2702" s="24">
        <v>48</v>
      </c>
      <c r="E2702" s="24" t="s">
        <v>235</v>
      </c>
      <c r="F2702" s="24">
        <v>0</v>
      </c>
      <c r="G2702" s="24">
        <v>0</v>
      </c>
      <c r="H2702" s="24" t="str">
        <f t="shared" si="42"/>
        <v>2005_IBS_48</v>
      </c>
      <c r="I2702" s="24">
        <f>VLOOKUP(H2702,inTHLBdata!A:H,7,FALSE)</f>
        <v>0</v>
      </c>
      <c r="J2702" s="24">
        <f>VLOOKUP(H2702,inTHLBdata!A:H,8,FALSE)</f>
        <v>0</v>
      </c>
      <c r="N2702" s="24"/>
    </row>
    <row r="2703" spans="1:14">
      <c r="A2703" s="24">
        <v>2005</v>
      </c>
      <c r="B2703" s="24" t="s">
        <v>187</v>
      </c>
      <c r="C2703" t="str">
        <f>VLOOKUP(B2703,'FHF LUT'!$A$5:$H$81,2,FALSE)</f>
        <v>Western Pine Beetle</v>
      </c>
      <c r="D2703" s="24">
        <v>1</v>
      </c>
      <c r="E2703" s="24" t="s">
        <v>10</v>
      </c>
      <c r="F2703" s="24">
        <v>0</v>
      </c>
      <c r="G2703" s="24">
        <v>0</v>
      </c>
      <c r="H2703" s="24" t="str">
        <f t="shared" si="42"/>
        <v>2005_IBW_1</v>
      </c>
      <c r="I2703" s="24">
        <f>VLOOKUP(H2703,inTHLBdata!A:H,7,FALSE)</f>
        <v>0</v>
      </c>
      <c r="J2703" s="24">
        <f>VLOOKUP(H2703,inTHLBdata!A:H,8,FALSE)</f>
        <v>0</v>
      </c>
      <c r="N2703" s="24"/>
    </row>
    <row r="2704" spans="1:14">
      <c r="A2704" s="24">
        <v>2005</v>
      </c>
      <c r="B2704" s="24" t="s">
        <v>187</v>
      </c>
      <c r="C2704" t="str">
        <f>VLOOKUP(B2704,'FHF LUT'!$A$5:$H$81,2,FALSE)</f>
        <v>Western Pine Beetle</v>
      </c>
      <c r="D2704" s="24">
        <v>2</v>
      </c>
      <c r="E2704" s="24" t="s">
        <v>22</v>
      </c>
      <c r="F2704" s="24">
        <v>0</v>
      </c>
      <c r="G2704" s="24">
        <v>0</v>
      </c>
      <c r="H2704" s="24" t="str">
        <f t="shared" si="42"/>
        <v>2005_IBW_2</v>
      </c>
      <c r="I2704" s="24">
        <f>VLOOKUP(H2704,inTHLBdata!A:H,7,FALSE)</f>
        <v>0</v>
      </c>
      <c r="J2704" s="24">
        <f>VLOOKUP(H2704,inTHLBdata!A:H,8,FALSE)</f>
        <v>0</v>
      </c>
      <c r="N2704" s="24"/>
    </row>
    <row r="2705" spans="1:14">
      <c r="A2705" s="24">
        <v>2005</v>
      </c>
      <c r="B2705" s="24" t="s">
        <v>187</v>
      </c>
      <c r="C2705" t="str">
        <f>VLOOKUP(B2705,'FHF LUT'!$A$5:$H$81,2,FALSE)</f>
        <v>Western Pine Beetle</v>
      </c>
      <c r="D2705" s="24">
        <v>3</v>
      </c>
      <c r="E2705" s="24" t="s">
        <v>13</v>
      </c>
      <c r="F2705" s="24">
        <v>0</v>
      </c>
      <c r="G2705" s="24">
        <v>0</v>
      </c>
      <c r="H2705" s="24" t="str">
        <f t="shared" si="42"/>
        <v>2005_IBW_3</v>
      </c>
      <c r="I2705" s="24">
        <f>VLOOKUP(H2705,inTHLBdata!A:H,7,FALSE)</f>
        <v>0</v>
      </c>
      <c r="J2705" s="24">
        <f>VLOOKUP(H2705,inTHLBdata!A:H,8,FALSE)</f>
        <v>0</v>
      </c>
      <c r="N2705" s="24"/>
    </row>
    <row r="2706" spans="1:14">
      <c r="A2706" s="24">
        <v>2005</v>
      </c>
      <c r="B2706" s="24" t="s">
        <v>187</v>
      </c>
      <c r="C2706" t="str">
        <f>VLOOKUP(B2706,'FHF LUT'!$A$5:$H$81,2,FALSE)</f>
        <v>Western Pine Beetle</v>
      </c>
      <c r="D2706" s="24">
        <v>4</v>
      </c>
      <c r="E2706" s="24" t="s">
        <v>28</v>
      </c>
      <c r="F2706" s="24">
        <v>0</v>
      </c>
      <c r="G2706" s="24">
        <v>0</v>
      </c>
      <c r="H2706" s="24" t="str">
        <f t="shared" si="42"/>
        <v>2005_IBW_4</v>
      </c>
      <c r="I2706" s="24">
        <f>VLOOKUP(H2706,inTHLBdata!A:H,7,FALSE)</f>
        <v>0</v>
      </c>
      <c r="J2706" s="24">
        <f>VLOOKUP(H2706,inTHLBdata!A:H,8,FALSE)</f>
        <v>0</v>
      </c>
      <c r="N2706" s="24"/>
    </row>
    <row r="2707" spans="1:14">
      <c r="A2707" s="24">
        <v>2005</v>
      </c>
      <c r="B2707" s="24" t="s">
        <v>187</v>
      </c>
      <c r="C2707" t="str">
        <f>VLOOKUP(B2707,'FHF LUT'!$A$5:$H$81,2,FALSE)</f>
        <v>Western Pine Beetle</v>
      </c>
      <c r="D2707" s="24">
        <v>5</v>
      </c>
      <c r="E2707" s="24" t="s">
        <v>16</v>
      </c>
      <c r="F2707" s="24">
        <v>259</v>
      </c>
      <c r="G2707" s="24">
        <v>259</v>
      </c>
      <c r="H2707" s="24" t="str">
        <f t="shared" si="42"/>
        <v>2005_IBW_5</v>
      </c>
      <c r="I2707" s="24">
        <f>VLOOKUP(H2707,inTHLBdata!A:H,7,FALSE)</f>
        <v>249</v>
      </c>
      <c r="J2707" s="24">
        <f>VLOOKUP(H2707,inTHLBdata!A:H,8,FALSE)</f>
        <v>224</v>
      </c>
      <c r="N2707" s="24"/>
    </row>
    <row r="2708" spans="1:14">
      <c r="A2708" s="24">
        <v>2005</v>
      </c>
      <c r="B2708" s="24" t="s">
        <v>187</v>
      </c>
      <c r="C2708" t="str">
        <f>VLOOKUP(B2708,'FHF LUT'!$A$5:$H$81,2,FALSE)</f>
        <v>Western Pine Beetle</v>
      </c>
      <c r="D2708" s="24">
        <v>7</v>
      </c>
      <c r="E2708" s="24" t="s">
        <v>25</v>
      </c>
      <c r="F2708" s="24">
        <v>0</v>
      </c>
      <c r="G2708" s="24">
        <v>0</v>
      </c>
      <c r="H2708" s="24" t="str">
        <f t="shared" si="42"/>
        <v>2005_IBW_7</v>
      </c>
      <c r="I2708" s="24">
        <f>VLOOKUP(H2708,inTHLBdata!A:H,7,FALSE)</f>
        <v>0</v>
      </c>
      <c r="J2708" s="24">
        <f>VLOOKUP(H2708,inTHLBdata!A:H,8,FALSE)</f>
        <v>0</v>
      </c>
      <c r="N2708" s="24"/>
    </row>
    <row r="2709" spans="1:14">
      <c r="A2709" s="24">
        <v>2005</v>
      </c>
      <c r="B2709" s="24" t="s">
        <v>187</v>
      </c>
      <c r="C2709" t="str">
        <f>VLOOKUP(B2709,'FHF LUT'!$A$5:$H$81,2,FALSE)</f>
        <v>Western Pine Beetle</v>
      </c>
      <c r="D2709" s="24">
        <v>8</v>
      </c>
      <c r="E2709" s="24" t="s">
        <v>29</v>
      </c>
      <c r="F2709" s="24">
        <v>0</v>
      </c>
      <c r="G2709" s="24">
        <v>0</v>
      </c>
      <c r="H2709" s="24" t="str">
        <f t="shared" si="42"/>
        <v>2005_IBW_8</v>
      </c>
      <c r="I2709" s="24">
        <f>VLOOKUP(H2709,inTHLBdata!A:H,7,FALSE)</f>
        <v>0</v>
      </c>
      <c r="J2709" s="24">
        <f>VLOOKUP(H2709,inTHLBdata!A:H,8,FALSE)</f>
        <v>0</v>
      </c>
      <c r="N2709" s="24"/>
    </row>
    <row r="2710" spans="1:14">
      <c r="A2710" s="24">
        <v>2005</v>
      </c>
      <c r="B2710" s="24" t="s">
        <v>187</v>
      </c>
      <c r="C2710" t="str">
        <f>VLOOKUP(B2710,'FHF LUT'!$A$5:$H$81,2,FALSE)</f>
        <v>Western Pine Beetle</v>
      </c>
      <c r="D2710" s="24">
        <v>9</v>
      </c>
      <c r="E2710" s="24" t="s">
        <v>7</v>
      </c>
      <c r="F2710" s="24">
        <v>0</v>
      </c>
      <c r="G2710" s="24">
        <v>0</v>
      </c>
      <c r="H2710" s="24" t="str">
        <f t="shared" si="42"/>
        <v>2005_IBW_9</v>
      </c>
      <c r="I2710" s="24">
        <f>VLOOKUP(H2710,inTHLBdata!A:H,7,FALSE)</f>
        <v>0</v>
      </c>
      <c r="J2710" s="24">
        <f>VLOOKUP(H2710,inTHLBdata!A:H,8,FALSE)</f>
        <v>0</v>
      </c>
      <c r="N2710" s="24"/>
    </row>
    <row r="2711" spans="1:14">
      <c r="A2711" s="24">
        <v>2005</v>
      </c>
      <c r="B2711" s="24" t="s">
        <v>187</v>
      </c>
      <c r="C2711" t="str">
        <f>VLOOKUP(B2711,'FHF LUT'!$A$5:$H$81,2,FALSE)</f>
        <v>Western Pine Beetle</v>
      </c>
      <c r="D2711" s="24">
        <v>10</v>
      </c>
      <c r="E2711" s="24" t="s">
        <v>18</v>
      </c>
      <c r="F2711" s="24">
        <v>0</v>
      </c>
      <c r="G2711" s="24">
        <v>0</v>
      </c>
      <c r="H2711" s="24" t="str">
        <f t="shared" si="42"/>
        <v>2005_IBW_10</v>
      </c>
      <c r="I2711" s="24">
        <f>VLOOKUP(H2711,inTHLBdata!A:H,7,FALSE)</f>
        <v>0</v>
      </c>
      <c r="J2711" s="24">
        <f>VLOOKUP(H2711,inTHLBdata!A:H,8,FALSE)</f>
        <v>0</v>
      </c>
      <c r="N2711" s="24"/>
    </row>
    <row r="2712" spans="1:14">
      <c r="A2712" s="24">
        <v>2005</v>
      </c>
      <c r="B2712" s="24" t="s">
        <v>187</v>
      </c>
      <c r="C2712" t="str">
        <f>VLOOKUP(B2712,'FHF LUT'!$A$5:$H$81,2,FALSE)</f>
        <v>Western Pine Beetle</v>
      </c>
      <c r="D2712" s="24">
        <v>11</v>
      </c>
      <c r="E2712" s="24" t="s">
        <v>4</v>
      </c>
      <c r="F2712" s="24">
        <v>0</v>
      </c>
      <c r="G2712" s="24">
        <v>0</v>
      </c>
      <c r="H2712" s="24" t="str">
        <f t="shared" si="42"/>
        <v>2005_IBW_11</v>
      </c>
      <c r="I2712" s="24">
        <f>VLOOKUP(H2712,inTHLBdata!A:H,7,FALSE)</f>
        <v>0</v>
      </c>
      <c r="J2712" s="24">
        <f>VLOOKUP(H2712,inTHLBdata!A:H,8,FALSE)</f>
        <v>0</v>
      </c>
      <c r="N2712" s="24"/>
    </row>
    <row r="2713" spans="1:14">
      <c r="A2713" s="24">
        <v>2005</v>
      </c>
      <c r="B2713" s="24" t="s">
        <v>187</v>
      </c>
      <c r="C2713" t="str">
        <f>VLOOKUP(B2713,'FHF LUT'!$A$5:$H$81,2,FALSE)</f>
        <v>Western Pine Beetle</v>
      </c>
      <c r="D2713" s="24">
        <v>12</v>
      </c>
      <c r="E2713" s="24" t="s">
        <v>11</v>
      </c>
      <c r="F2713" s="24">
        <v>0</v>
      </c>
      <c r="G2713" s="24">
        <v>0</v>
      </c>
      <c r="H2713" s="24" t="str">
        <f t="shared" si="42"/>
        <v>2005_IBW_12</v>
      </c>
      <c r="I2713" s="24">
        <f>VLOOKUP(H2713,inTHLBdata!A:H,7,FALSE)</f>
        <v>0</v>
      </c>
      <c r="J2713" s="24">
        <f>VLOOKUP(H2713,inTHLBdata!A:H,8,FALSE)</f>
        <v>0</v>
      </c>
      <c r="N2713" s="24"/>
    </row>
    <row r="2714" spans="1:14">
      <c r="A2714" s="24">
        <v>2005</v>
      </c>
      <c r="B2714" s="24" t="s">
        <v>187</v>
      </c>
      <c r="C2714" t="str">
        <f>VLOOKUP(B2714,'FHF LUT'!$A$5:$H$81,2,FALSE)</f>
        <v>Western Pine Beetle</v>
      </c>
      <c r="D2714" s="24">
        <v>13</v>
      </c>
      <c r="E2714" s="24" t="s">
        <v>24</v>
      </c>
      <c r="F2714" s="24">
        <v>0</v>
      </c>
      <c r="G2714" s="24">
        <v>0</v>
      </c>
      <c r="H2714" s="24" t="str">
        <f t="shared" si="42"/>
        <v>2005_IBW_13</v>
      </c>
      <c r="I2714" s="24">
        <f>VLOOKUP(H2714,inTHLBdata!A:H,7,FALSE)</f>
        <v>0</v>
      </c>
      <c r="J2714" s="24">
        <f>VLOOKUP(H2714,inTHLBdata!A:H,8,FALSE)</f>
        <v>0</v>
      </c>
      <c r="N2714" s="24"/>
    </row>
    <row r="2715" spans="1:14">
      <c r="A2715" s="24">
        <v>2005</v>
      </c>
      <c r="B2715" s="24" t="s">
        <v>187</v>
      </c>
      <c r="C2715" t="str">
        <f>VLOOKUP(B2715,'FHF LUT'!$A$5:$H$81,2,FALSE)</f>
        <v>Western Pine Beetle</v>
      </c>
      <c r="D2715" s="24">
        <v>14</v>
      </c>
      <c r="E2715" s="24" t="s">
        <v>30</v>
      </c>
      <c r="F2715" s="24">
        <v>0</v>
      </c>
      <c r="G2715" s="24">
        <v>0</v>
      </c>
      <c r="H2715" s="24" t="str">
        <f t="shared" si="42"/>
        <v>2005_IBW_14</v>
      </c>
      <c r="I2715" s="24">
        <f>VLOOKUP(H2715,inTHLBdata!A:H,7,FALSE)</f>
        <v>0</v>
      </c>
      <c r="J2715" s="24">
        <f>VLOOKUP(H2715,inTHLBdata!A:H,8,FALSE)</f>
        <v>0</v>
      </c>
      <c r="N2715" s="24"/>
    </row>
    <row r="2716" spans="1:14">
      <c r="A2716" s="24">
        <v>2005</v>
      </c>
      <c r="B2716" s="24" t="s">
        <v>187</v>
      </c>
      <c r="C2716" t="str">
        <f>VLOOKUP(B2716,'FHF LUT'!$A$5:$H$81,2,FALSE)</f>
        <v>Western Pine Beetle</v>
      </c>
      <c r="D2716" s="24">
        <v>15</v>
      </c>
      <c r="E2716" s="24" t="s">
        <v>33</v>
      </c>
      <c r="F2716" s="24">
        <v>0</v>
      </c>
      <c r="G2716" s="24">
        <v>0</v>
      </c>
      <c r="H2716" s="24" t="str">
        <f t="shared" si="42"/>
        <v>2005_IBW_15</v>
      </c>
      <c r="I2716" s="24">
        <f>VLOOKUP(H2716,inTHLBdata!A:H,7,FALSE)</f>
        <v>0</v>
      </c>
      <c r="J2716" s="24">
        <f>VLOOKUP(H2716,inTHLBdata!A:H,8,FALSE)</f>
        <v>0</v>
      </c>
      <c r="N2716" s="24"/>
    </row>
    <row r="2717" spans="1:14">
      <c r="A2717" s="24">
        <v>2005</v>
      </c>
      <c r="B2717" s="24" t="s">
        <v>187</v>
      </c>
      <c r="C2717" t="str">
        <f>VLOOKUP(B2717,'FHF LUT'!$A$5:$H$81,2,FALSE)</f>
        <v>Western Pine Beetle</v>
      </c>
      <c r="D2717" s="24">
        <v>16</v>
      </c>
      <c r="E2717" s="24" t="s">
        <v>12</v>
      </c>
      <c r="F2717" s="24">
        <v>0</v>
      </c>
      <c r="G2717" s="24">
        <v>0</v>
      </c>
      <c r="H2717" s="24" t="str">
        <f t="shared" si="42"/>
        <v>2005_IBW_16</v>
      </c>
      <c r="I2717" s="24">
        <f>VLOOKUP(H2717,inTHLBdata!A:H,7,FALSE)</f>
        <v>0</v>
      </c>
      <c r="J2717" s="24">
        <f>VLOOKUP(H2717,inTHLBdata!A:H,8,FALSE)</f>
        <v>0</v>
      </c>
      <c r="N2717" s="24"/>
    </row>
    <row r="2718" spans="1:14">
      <c r="A2718" s="24">
        <v>2005</v>
      </c>
      <c r="B2718" s="24" t="s">
        <v>187</v>
      </c>
      <c r="C2718" t="str">
        <f>VLOOKUP(B2718,'FHF LUT'!$A$5:$H$81,2,FALSE)</f>
        <v>Western Pine Beetle</v>
      </c>
      <c r="D2718" s="24">
        <v>17</v>
      </c>
      <c r="E2718" s="24" t="s">
        <v>32</v>
      </c>
      <c r="F2718" s="24">
        <v>0</v>
      </c>
      <c r="G2718" s="24">
        <v>0</v>
      </c>
      <c r="H2718" s="24" t="str">
        <f t="shared" si="42"/>
        <v>2005_IBW_17</v>
      </c>
      <c r="I2718" s="24">
        <f>VLOOKUP(H2718,inTHLBdata!A:H,7,FALSE)</f>
        <v>0</v>
      </c>
      <c r="J2718" s="24">
        <f>VLOOKUP(H2718,inTHLBdata!A:H,8,FALSE)</f>
        <v>0</v>
      </c>
      <c r="N2718" s="24"/>
    </row>
    <row r="2719" spans="1:14">
      <c r="A2719" s="24">
        <v>2005</v>
      </c>
      <c r="B2719" s="24" t="s">
        <v>187</v>
      </c>
      <c r="C2719" t="str">
        <f>VLOOKUP(B2719,'FHF LUT'!$A$5:$H$81,2,FALSE)</f>
        <v>Western Pine Beetle</v>
      </c>
      <c r="D2719" s="24">
        <v>18</v>
      </c>
      <c r="E2719" s="24" t="s">
        <v>15</v>
      </c>
      <c r="F2719" s="24">
        <v>0</v>
      </c>
      <c r="G2719" s="24">
        <v>0</v>
      </c>
      <c r="H2719" s="24" t="str">
        <f t="shared" si="42"/>
        <v>2005_IBW_18</v>
      </c>
      <c r="I2719" s="24">
        <f>VLOOKUP(H2719,inTHLBdata!A:H,7,FALSE)</f>
        <v>0</v>
      </c>
      <c r="J2719" s="24">
        <f>VLOOKUP(H2719,inTHLBdata!A:H,8,FALSE)</f>
        <v>0</v>
      </c>
      <c r="N2719" s="24"/>
    </row>
    <row r="2720" spans="1:14">
      <c r="A2720" s="24">
        <v>2005</v>
      </c>
      <c r="B2720" s="24" t="s">
        <v>187</v>
      </c>
      <c r="C2720" t="str">
        <f>VLOOKUP(B2720,'FHF LUT'!$A$5:$H$81,2,FALSE)</f>
        <v>Western Pine Beetle</v>
      </c>
      <c r="D2720" s="24">
        <v>20</v>
      </c>
      <c r="E2720" s="24" t="s">
        <v>6</v>
      </c>
      <c r="F2720" s="24">
        <v>0</v>
      </c>
      <c r="G2720" s="24">
        <v>0</v>
      </c>
      <c r="H2720" s="24" t="str">
        <f t="shared" si="42"/>
        <v>2005_IBW_20</v>
      </c>
      <c r="I2720" s="24">
        <f>VLOOKUP(H2720,inTHLBdata!A:H,7,FALSE)</f>
        <v>0</v>
      </c>
      <c r="J2720" s="24">
        <f>VLOOKUP(H2720,inTHLBdata!A:H,8,FALSE)</f>
        <v>0</v>
      </c>
      <c r="N2720" s="24"/>
    </row>
    <row r="2721" spans="1:14">
      <c r="A2721" s="24">
        <v>2005</v>
      </c>
      <c r="B2721" s="24" t="s">
        <v>187</v>
      </c>
      <c r="C2721" t="str">
        <f>VLOOKUP(B2721,'FHF LUT'!$A$5:$H$81,2,FALSE)</f>
        <v>Western Pine Beetle</v>
      </c>
      <c r="D2721" s="24">
        <v>22</v>
      </c>
      <c r="E2721" s="24" t="s">
        <v>19</v>
      </c>
      <c r="F2721" s="24">
        <v>47</v>
      </c>
      <c r="G2721" s="24">
        <v>47</v>
      </c>
      <c r="H2721" s="24" t="str">
        <f t="shared" si="42"/>
        <v>2005_IBW_22</v>
      </c>
      <c r="I2721" s="24">
        <f>VLOOKUP(H2721,inTHLBdata!A:H,7,FALSE)</f>
        <v>47</v>
      </c>
      <c r="J2721" s="24">
        <f>VLOOKUP(H2721,inTHLBdata!A:H,8,FALSE)</f>
        <v>47</v>
      </c>
      <c r="N2721" s="24"/>
    </row>
    <row r="2722" spans="1:14">
      <c r="A2722" s="24">
        <v>2005</v>
      </c>
      <c r="B2722" s="24" t="s">
        <v>187</v>
      </c>
      <c r="C2722" t="str">
        <f>VLOOKUP(B2722,'FHF LUT'!$A$5:$H$81,2,FALSE)</f>
        <v>Western Pine Beetle</v>
      </c>
      <c r="D2722" s="24">
        <v>23</v>
      </c>
      <c r="E2722" s="24" t="s">
        <v>27</v>
      </c>
      <c r="F2722" s="24">
        <v>0</v>
      </c>
      <c r="G2722" s="24">
        <v>0</v>
      </c>
      <c r="H2722" s="24" t="str">
        <f t="shared" si="42"/>
        <v>2005_IBW_23</v>
      </c>
      <c r="I2722" s="24">
        <f>VLOOKUP(H2722,inTHLBdata!A:H,7,FALSE)</f>
        <v>0</v>
      </c>
      <c r="J2722" s="24">
        <f>VLOOKUP(H2722,inTHLBdata!A:H,8,FALSE)</f>
        <v>0</v>
      </c>
      <c r="N2722" s="24"/>
    </row>
    <row r="2723" spans="1:14">
      <c r="A2723" s="24">
        <v>2005</v>
      </c>
      <c r="B2723" s="24" t="s">
        <v>187</v>
      </c>
      <c r="C2723" t="str">
        <f>VLOOKUP(B2723,'FHF LUT'!$A$5:$H$81,2,FALSE)</f>
        <v>Western Pine Beetle</v>
      </c>
      <c r="D2723" s="24">
        <v>24</v>
      </c>
      <c r="E2723" s="24" t="s">
        <v>17</v>
      </c>
      <c r="F2723" s="24">
        <v>0</v>
      </c>
      <c r="G2723" s="24">
        <v>0</v>
      </c>
      <c r="H2723" s="24" t="str">
        <f t="shared" si="42"/>
        <v>2005_IBW_24</v>
      </c>
      <c r="I2723" s="24">
        <f>VLOOKUP(H2723,inTHLBdata!A:H,7,FALSE)</f>
        <v>0</v>
      </c>
      <c r="J2723" s="24">
        <f>VLOOKUP(H2723,inTHLBdata!A:H,8,FALSE)</f>
        <v>0</v>
      </c>
      <c r="N2723" s="24"/>
    </row>
    <row r="2724" spans="1:14">
      <c r="A2724" s="24">
        <v>2005</v>
      </c>
      <c r="B2724" s="24" t="s">
        <v>187</v>
      </c>
      <c r="C2724" t="str">
        <f>VLOOKUP(B2724,'FHF LUT'!$A$5:$H$81,2,FALSE)</f>
        <v>Western Pine Beetle</v>
      </c>
      <c r="D2724" s="24">
        <v>25</v>
      </c>
      <c r="E2724" s="24" t="s">
        <v>23</v>
      </c>
      <c r="F2724" s="24">
        <v>0</v>
      </c>
      <c r="G2724" s="24">
        <v>0</v>
      </c>
      <c r="H2724" s="24" t="str">
        <f t="shared" si="42"/>
        <v>2005_IBW_25</v>
      </c>
      <c r="I2724" s="24">
        <f>VLOOKUP(H2724,inTHLBdata!A:H,7,FALSE)</f>
        <v>0</v>
      </c>
      <c r="J2724" s="24">
        <f>VLOOKUP(H2724,inTHLBdata!A:H,8,FALSE)</f>
        <v>0</v>
      </c>
      <c r="N2724" s="24"/>
    </row>
    <row r="2725" spans="1:14">
      <c r="A2725" s="24">
        <v>2005</v>
      </c>
      <c r="B2725" s="24" t="s">
        <v>187</v>
      </c>
      <c r="C2725" t="str">
        <f>VLOOKUP(B2725,'FHF LUT'!$A$5:$H$81,2,FALSE)</f>
        <v>Western Pine Beetle</v>
      </c>
      <c r="D2725" s="24">
        <v>26</v>
      </c>
      <c r="E2725" s="24" t="s">
        <v>14</v>
      </c>
      <c r="F2725" s="24">
        <v>0</v>
      </c>
      <c r="G2725" s="24">
        <v>0</v>
      </c>
      <c r="H2725" s="24" t="str">
        <f t="shared" si="42"/>
        <v>2005_IBW_26</v>
      </c>
      <c r="I2725" s="24">
        <f>VLOOKUP(H2725,inTHLBdata!A:H,7,FALSE)</f>
        <v>0</v>
      </c>
      <c r="J2725" s="24">
        <f>VLOOKUP(H2725,inTHLBdata!A:H,8,FALSE)</f>
        <v>0</v>
      </c>
      <c r="N2725" s="24"/>
    </row>
    <row r="2726" spans="1:14">
      <c r="A2726" s="24">
        <v>2005</v>
      </c>
      <c r="B2726" s="24" t="s">
        <v>187</v>
      </c>
      <c r="C2726" t="str">
        <f>VLOOKUP(B2726,'FHF LUT'!$A$5:$H$81,2,FALSE)</f>
        <v>Western Pine Beetle</v>
      </c>
      <c r="D2726" s="24">
        <v>27</v>
      </c>
      <c r="E2726" s="24" t="s">
        <v>21</v>
      </c>
      <c r="F2726" s="24">
        <v>0</v>
      </c>
      <c r="G2726" s="24">
        <v>0</v>
      </c>
      <c r="H2726" s="24" t="str">
        <f t="shared" si="42"/>
        <v>2005_IBW_27</v>
      </c>
      <c r="I2726" s="24">
        <f>VLOOKUP(H2726,inTHLBdata!A:H,7,FALSE)</f>
        <v>0</v>
      </c>
      <c r="J2726" s="24">
        <f>VLOOKUP(H2726,inTHLBdata!A:H,8,FALSE)</f>
        <v>0</v>
      </c>
      <c r="N2726" s="24"/>
    </row>
    <row r="2727" spans="1:14">
      <c r="A2727" s="24">
        <v>2005</v>
      </c>
      <c r="B2727" s="24" t="s">
        <v>187</v>
      </c>
      <c r="C2727" t="str">
        <f>VLOOKUP(B2727,'FHF LUT'!$A$5:$H$81,2,FALSE)</f>
        <v>Western Pine Beetle</v>
      </c>
      <c r="D2727" s="24">
        <v>29</v>
      </c>
      <c r="E2727" s="24" t="s">
        <v>9</v>
      </c>
      <c r="F2727" s="24">
        <v>0</v>
      </c>
      <c r="G2727" s="24">
        <v>0</v>
      </c>
      <c r="H2727" s="24" t="str">
        <f t="shared" si="42"/>
        <v>2005_IBW_29</v>
      </c>
      <c r="I2727" s="24">
        <f>VLOOKUP(H2727,inTHLBdata!A:H,7,FALSE)</f>
        <v>0</v>
      </c>
      <c r="J2727" s="24">
        <f>VLOOKUP(H2727,inTHLBdata!A:H,8,FALSE)</f>
        <v>0</v>
      </c>
      <c r="N2727" s="24"/>
    </row>
    <row r="2728" spans="1:14">
      <c r="A2728" s="24">
        <v>2005</v>
      </c>
      <c r="B2728" s="24" t="s">
        <v>187</v>
      </c>
      <c r="C2728" t="str">
        <f>VLOOKUP(B2728,'FHF LUT'!$A$5:$H$81,2,FALSE)</f>
        <v>Western Pine Beetle</v>
      </c>
      <c r="D2728" s="24">
        <v>30</v>
      </c>
      <c r="E2728" s="24" t="s">
        <v>35</v>
      </c>
      <c r="F2728" s="24">
        <v>0</v>
      </c>
      <c r="G2728" s="24">
        <v>0</v>
      </c>
      <c r="H2728" s="24" t="str">
        <f t="shared" si="42"/>
        <v>2005_IBW_30</v>
      </c>
      <c r="I2728" s="24">
        <f>VLOOKUP(H2728,inTHLBdata!A:H,7,FALSE)</f>
        <v>0</v>
      </c>
      <c r="J2728" s="24">
        <f>VLOOKUP(H2728,inTHLBdata!A:H,8,FALSE)</f>
        <v>0</v>
      </c>
      <c r="N2728" s="24"/>
    </row>
    <row r="2729" spans="1:14">
      <c r="A2729" s="24">
        <v>2005</v>
      </c>
      <c r="B2729" s="24" t="s">
        <v>187</v>
      </c>
      <c r="C2729" t="str">
        <f>VLOOKUP(B2729,'FHF LUT'!$A$5:$H$81,2,FALSE)</f>
        <v>Western Pine Beetle</v>
      </c>
      <c r="D2729" s="24">
        <v>31</v>
      </c>
      <c r="E2729" s="24" t="s">
        <v>34</v>
      </c>
      <c r="F2729" s="24">
        <v>0</v>
      </c>
      <c r="G2729" s="24">
        <v>0</v>
      </c>
      <c r="H2729" s="24" t="str">
        <f t="shared" si="42"/>
        <v>2005_IBW_31</v>
      </c>
      <c r="I2729" s="24">
        <f>VLOOKUP(H2729,inTHLBdata!A:H,7,FALSE)</f>
        <v>0</v>
      </c>
      <c r="J2729" s="24">
        <f>VLOOKUP(H2729,inTHLBdata!A:H,8,FALSE)</f>
        <v>0</v>
      </c>
      <c r="N2729" s="24"/>
    </row>
    <row r="2730" spans="1:14">
      <c r="A2730" s="24">
        <v>2005</v>
      </c>
      <c r="B2730" s="24" t="s">
        <v>187</v>
      </c>
      <c r="C2730" t="str">
        <f>VLOOKUP(B2730,'FHF LUT'!$A$5:$H$81,2,FALSE)</f>
        <v>Western Pine Beetle</v>
      </c>
      <c r="D2730" s="24">
        <v>38</v>
      </c>
      <c r="E2730" s="24" t="s">
        <v>8</v>
      </c>
      <c r="F2730" s="24">
        <v>0</v>
      </c>
      <c r="G2730" s="24">
        <v>0</v>
      </c>
      <c r="H2730" s="24" t="str">
        <f t="shared" si="42"/>
        <v>2005_IBW_38</v>
      </c>
      <c r="I2730" s="24">
        <f>VLOOKUP(H2730,inTHLBdata!A:H,7,FALSE)</f>
        <v>0</v>
      </c>
      <c r="J2730" s="24">
        <f>VLOOKUP(H2730,inTHLBdata!A:H,8,FALSE)</f>
        <v>0</v>
      </c>
      <c r="N2730" s="24"/>
    </row>
    <row r="2731" spans="1:14">
      <c r="A2731" s="24">
        <v>2005</v>
      </c>
      <c r="B2731" s="24" t="s">
        <v>187</v>
      </c>
      <c r="C2731" t="str">
        <f>VLOOKUP(B2731,'FHF LUT'!$A$5:$H$81,2,FALSE)</f>
        <v>Western Pine Beetle</v>
      </c>
      <c r="D2731" s="24">
        <v>39</v>
      </c>
      <c r="E2731" s="24" t="s">
        <v>36</v>
      </c>
      <c r="F2731" s="24">
        <v>0</v>
      </c>
      <c r="G2731" s="24">
        <v>0</v>
      </c>
      <c r="H2731" s="24" t="str">
        <f t="shared" si="42"/>
        <v>2005_IBW_39</v>
      </c>
      <c r="I2731" s="24">
        <f>VLOOKUP(H2731,inTHLBdata!A:H,7,FALSE)</f>
        <v>0</v>
      </c>
      <c r="J2731" s="24">
        <f>VLOOKUP(H2731,inTHLBdata!A:H,8,FALSE)</f>
        <v>0</v>
      </c>
      <c r="N2731" s="24"/>
    </row>
    <row r="2732" spans="1:14">
      <c r="A2732" s="24">
        <v>2005</v>
      </c>
      <c r="B2732" s="24" t="s">
        <v>187</v>
      </c>
      <c r="C2732" t="str">
        <f>VLOOKUP(B2732,'FHF LUT'!$A$5:$H$81,2,FALSE)</f>
        <v>Western Pine Beetle</v>
      </c>
      <c r="D2732" s="24">
        <v>40</v>
      </c>
      <c r="E2732" s="24" t="s">
        <v>31</v>
      </c>
      <c r="F2732" s="24">
        <v>0</v>
      </c>
      <c r="G2732" s="24">
        <v>0</v>
      </c>
      <c r="H2732" s="24" t="str">
        <f t="shared" si="42"/>
        <v>2005_IBW_40</v>
      </c>
      <c r="I2732" s="24">
        <f>VLOOKUP(H2732,inTHLBdata!A:H,7,FALSE)</f>
        <v>0</v>
      </c>
      <c r="J2732" s="24">
        <f>VLOOKUP(H2732,inTHLBdata!A:H,8,FALSE)</f>
        <v>0</v>
      </c>
      <c r="N2732" s="24"/>
    </row>
    <row r="2733" spans="1:14">
      <c r="A2733" s="24">
        <v>2005</v>
      </c>
      <c r="B2733" s="24" t="s">
        <v>187</v>
      </c>
      <c r="C2733" t="str">
        <f>VLOOKUP(B2733,'FHF LUT'!$A$5:$H$81,2,FALSE)</f>
        <v>Western Pine Beetle</v>
      </c>
      <c r="D2733" s="24">
        <v>41</v>
      </c>
      <c r="E2733" s="24" t="s">
        <v>26</v>
      </c>
      <c r="F2733" s="24">
        <v>0</v>
      </c>
      <c r="G2733" s="24">
        <v>0</v>
      </c>
      <c r="H2733" s="24" t="str">
        <f t="shared" si="42"/>
        <v>2005_IBW_41</v>
      </c>
      <c r="I2733" s="24">
        <f>VLOOKUP(H2733,inTHLBdata!A:H,7,FALSE)</f>
        <v>0</v>
      </c>
      <c r="J2733" s="24">
        <f>VLOOKUP(H2733,inTHLBdata!A:H,8,FALSE)</f>
        <v>0</v>
      </c>
      <c r="N2733" s="24"/>
    </row>
    <row r="2734" spans="1:14">
      <c r="A2734" s="24">
        <v>2005</v>
      </c>
      <c r="B2734" s="24" t="s">
        <v>187</v>
      </c>
      <c r="C2734" t="str">
        <f>VLOOKUP(B2734,'FHF LUT'!$A$5:$H$81,2,FALSE)</f>
        <v>Western Pine Beetle</v>
      </c>
      <c r="D2734" s="24">
        <v>43</v>
      </c>
      <c r="E2734" s="24" t="s">
        <v>20</v>
      </c>
      <c r="F2734" s="24">
        <v>0</v>
      </c>
      <c r="G2734" s="24">
        <v>0</v>
      </c>
      <c r="H2734" s="24" t="str">
        <f t="shared" si="42"/>
        <v>2005_IBW_43</v>
      </c>
      <c r="I2734" s="24">
        <f>VLOOKUP(H2734,inTHLBdata!A:H,7,FALSE)</f>
        <v>0</v>
      </c>
      <c r="J2734" s="24">
        <f>VLOOKUP(H2734,inTHLBdata!A:H,8,FALSE)</f>
        <v>0</v>
      </c>
      <c r="N2734" s="24"/>
    </row>
    <row r="2735" spans="1:14">
      <c r="A2735" s="24">
        <v>2005</v>
      </c>
      <c r="B2735" s="24" t="s">
        <v>187</v>
      </c>
      <c r="C2735" t="str">
        <f>VLOOKUP(B2735,'FHF LUT'!$A$5:$H$81,2,FALSE)</f>
        <v>Western Pine Beetle</v>
      </c>
      <c r="D2735" s="24">
        <v>44</v>
      </c>
      <c r="E2735" s="24" t="s">
        <v>3</v>
      </c>
      <c r="F2735" s="24">
        <v>0</v>
      </c>
      <c r="G2735" s="24">
        <v>0</v>
      </c>
      <c r="H2735" s="24" t="str">
        <f t="shared" si="42"/>
        <v>2005_IBW_44</v>
      </c>
      <c r="I2735" s="24">
        <f>VLOOKUP(H2735,inTHLBdata!A:H,7,FALSE)</f>
        <v>0</v>
      </c>
      <c r="J2735" s="24">
        <f>VLOOKUP(H2735,inTHLBdata!A:H,8,FALSE)</f>
        <v>0</v>
      </c>
      <c r="N2735" s="24"/>
    </row>
    <row r="2736" spans="1:14">
      <c r="A2736" s="24">
        <v>2005</v>
      </c>
      <c r="B2736" s="24" t="s">
        <v>187</v>
      </c>
      <c r="C2736" t="str">
        <f>VLOOKUP(B2736,'FHF LUT'!$A$5:$H$81,2,FALSE)</f>
        <v>Western Pine Beetle</v>
      </c>
      <c r="D2736" s="24">
        <v>45</v>
      </c>
      <c r="E2736" s="24" t="s">
        <v>5</v>
      </c>
      <c r="F2736" s="24">
        <v>0</v>
      </c>
      <c r="G2736" s="24">
        <v>0</v>
      </c>
      <c r="H2736" s="24" t="str">
        <f t="shared" si="42"/>
        <v>2005_IBW_45</v>
      </c>
      <c r="I2736" s="24">
        <f>VLOOKUP(H2736,inTHLBdata!A:H,7,FALSE)</f>
        <v>0</v>
      </c>
      <c r="J2736" s="24">
        <f>VLOOKUP(H2736,inTHLBdata!A:H,8,FALSE)</f>
        <v>0</v>
      </c>
      <c r="N2736" s="24"/>
    </row>
    <row r="2737" spans="1:14">
      <c r="A2737" s="24">
        <v>2005</v>
      </c>
      <c r="B2737" s="24" t="s">
        <v>187</v>
      </c>
      <c r="C2737" t="str">
        <f>VLOOKUP(B2737,'FHF LUT'!$A$5:$H$81,2,FALSE)</f>
        <v>Western Pine Beetle</v>
      </c>
      <c r="D2737" s="24">
        <v>46</v>
      </c>
      <c r="E2737" s="24" t="s">
        <v>234</v>
      </c>
      <c r="F2737" s="24">
        <v>0</v>
      </c>
      <c r="G2737" s="24">
        <v>0</v>
      </c>
      <c r="H2737" s="24" t="str">
        <f t="shared" si="42"/>
        <v>2005_IBW_46</v>
      </c>
      <c r="I2737" s="24">
        <f>VLOOKUP(H2737,inTHLBdata!A:H,7,FALSE)</f>
        <v>0</v>
      </c>
      <c r="J2737" s="24">
        <f>VLOOKUP(H2737,inTHLBdata!A:H,8,FALSE)</f>
        <v>0</v>
      </c>
      <c r="N2737" s="24"/>
    </row>
    <row r="2738" spans="1:14">
      <c r="A2738" s="24">
        <v>2005</v>
      </c>
      <c r="B2738" s="24" t="s">
        <v>187</v>
      </c>
      <c r="C2738" t="str">
        <f>VLOOKUP(B2738,'FHF LUT'!$A$5:$H$81,2,FALSE)</f>
        <v>Western Pine Beetle</v>
      </c>
      <c r="D2738" s="24">
        <v>47</v>
      </c>
      <c r="E2738" s="24" t="s">
        <v>233</v>
      </c>
      <c r="F2738" s="24">
        <v>0</v>
      </c>
      <c r="G2738" s="24">
        <v>0</v>
      </c>
      <c r="H2738" s="24" t="str">
        <f t="shared" si="42"/>
        <v>2005_IBW_47</v>
      </c>
      <c r="I2738" s="24">
        <f>VLOOKUP(H2738,inTHLBdata!A:H,7,FALSE)</f>
        <v>0</v>
      </c>
      <c r="J2738" s="24">
        <f>VLOOKUP(H2738,inTHLBdata!A:H,8,FALSE)</f>
        <v>0</v>
      </c>
      <c r="N2738" s="24"/>
    </row>
    <row r="2739" spans="1:14">
      <c r="A2739" s="24">
        <v>2005</v>
      </c>
      <c r="B2739" s="24" t="s">
        <v>187</v>
      </c>
      <c r="C2739" t="str">
        <f>VLOOKUP(B2739,'FHF LUT'!$A$5:$H$81,2,FALSE)</f>
        <v>Western Pine Beetle</v>
      </c>
      <c r="D2739" s="24">
        <v>48</v>
      </c>
      <c r="E2739" s="24" t="s">
        <v>235</v>
      </c>
      <c r="F2739" s="24">
        <v>0</v>
      </c>
      <c r="G2739" s="24">
        <v>0</v>
      </c>
      <c r="H2739" s="24" t="str">
        <f t="shared" si="42"/>
        <v>2005_IBW_48</v>
      </c>
      <c r="I2739" s="24">
        <f>VLOOKUP(H2739,inTHLBdata!A:H,7,FALSE)</f>
        <v>0</v>
      </c>
      <c r="J2739" s="24">
        <f>VLOOKUP(H2739,inTHLBdata!A:H,8,FALSE)</f>
        <v>0</v>
      </c>
      <c r="N2739" s="24"/>
    </row>
    <row r="2740" spans="1:14">
      <c r="A2740" s="24">
        <v>2005</v>
      </c>
      <c r="B2740" s="24" t="s">
        <v>193</v>
      </c>
      <c r="C2740" t="str">
        <f>VLOOKUP(B2740,'FHF LUT'!$A$5:$H$81,2,FALSE)</f>
        <v>Douglas-fir Tussock Moth</v>
      </c>
      <c r="D2740" s="24">
        <v>1</v>
      </c>
      <c r="E2740" s="24" t="s">
        <v>10</v>
      </c>
      <c r="F2740" s="24">
        <v>0</v>
      </c>
      <c r="G2740" s="24">
        <v>0</v>
      </c>
      <c r="H2740" s="24" t="str">
        <f t="shared" si="42"/>
        <v>2005_IDT_1</v>
      </c>
      <c r="I2740" s="24">
        <f>VLOOKUP(H2740,inTHLBdata!A:H,7,FALSE)</f>
        <v>0</v>
      </c>
      <c r="J2740" s="24">
        <f>VLOOKUP(H2740,inTHLBdata!A:H,8,FALSE)</f>
        <v>0</v>
      </c>
      <c r="N2740" s="24"/>
    </row>
    <row r="2741" spans="1:14">
      <c r="A2741" s="24">
        <v>2005</v>
      </c>
      <c r="B2741" s="24" t="s">
        <v>193</v>
      </c>
      <c r="C2741" t="str">
        <f>VLOOKUP(B2741,'FHF LUT'!$A$5:$H$81,2,FALSE)</f>
        <v>Douglas-fir Tussock Moth</v>
      </c>
      <c r="D2741" s="24">
        <v>2</v>
      </c>
      <c r="E2741" s="24" t="s">
        <v>22</v>
      </c>
      <c r="F2741" s="24">
        <v>0</v>
      </c>
      <c r="G2741" s="24">
        <v>0</v>
      </c>
      <c r="H2741" s="24" t="str">
        <f t="shared" si="42"/>
        <v>2005_IDT_2</v>
      </c>
      <c r="I2741" s="24">
        <f>VLOOKUP(H2741,inTHLBdata!A:H,7,FALSE)</f>
        <v>0</v>
      </c>
      <c r="J2741" s="24">
        <f>VLOOKUP(H2741,inTHLBdata!A:H,8,FALSE)</f>
        <v>0</v>
      </c>
      <c r="N2741" s="24"/>
    </row>
    <row r="2742" spans="1:14">
      <c r="A2742" s="24">
        <v>2005</v>
      </c>
      <c r="B2742" s="24" t="s">
        <v>193</v>
      </c>
      <c r="C2742" t="str">
        <f>VLOOKUP(B2742,'FHF LUT'!$A$5:$H$81,2,FALSE)</f>
        <v>Douglas-fir Tussock Moth</v>
      </c>
      <c r="D2742" s="24">
        <v>3</v>
      </c>
      <c r="E2742" s="24" t="s">
        <v>13</v>
      </c>
      <c r="F2742" s="24">
        <v>0</v>
      </c>
      <c r="G2742" s="24">
        <v>0</v>
      </c>
      <c r="H2742" s="24" t="str">
        <f t="shared" si="42"/>
        <v>2005_IDT_3</v>
      </c>
      <c r="I2742" s="24">
        <f>VLOOKUP(H2742,inTHLBdata!A:H,7,FALSE)</f>
        <v>0</v>
      </c>
      <c r="J2742" s="24">
        <f>VLOOKUP(H2742,inTHLBdata!A:H,8,FALSE)</f>
        <v>0</v>
      </c>
      <c r="N2742" s="24"/>
    </row>
    <row r="2743" spans="1:14">
      <c r="A2743" s="24">
        <v>2005</v>
      </c>
      <c r="B2743" s="24" t="s">
        <v>193</v>
      </c>
      <c r="C2743" t="str">
        <f>VLOOKUP(B2743,'FHF LUT'!$A$5:$H$81,2,FALSE)</f>
        <v>Douglas-fir Tussock Moth</v>
      </c>
      <c r="D2743" s="24">
        <v>4</v>
      </c>
      <c r="E2743" s="24" t="s">
        <v>28</v>
      </c>
      <c r="F2743" s="24">
        <v>0</v>
      </c>
      <c r="G2743" s="24">
        <v>0</v>
      </c>
      <c r="H2743" s="24" t="str">
        <f t="shared" si="42"/>
        <v>2005_IDT_4</v>
      </c>
      <c r="I2743" s="24">
        <f>VLOOKUP(H2743,inTHLBdata!A:H,7,FALSE)</f>
        <v>0</v>
      </c>
      <c r="J2743" s="24">
        <f>VLOOKUP(H2743,inTHLBdata!A:H,8,FALSE)</f>
        <v>0</v>
      </c>
      <c r="N2743" s="24"/>
    </row>
    <row r="2744" spans="1:14">
      <c r="A2744" s="24">
        <v>2005</v>
      </c>
      <c r="B2744" s="24" t="s">
        <v>193</v>
      </c>
      <c r="C2744" t="str">
        <f>VLOOKUP(B2744,'FHF LUT'!$A$5:$H$81,2,FALSE)</f>
        <v>Douglas-fir Tussock Moth</v>
      </c>
      <c r="D2744" s="24">
        <v>5</v>
      </c>
      <c r="E2744" s="24" t="s">
        <v>16</v>
      </c>
      <c r="F2744" s="24">
        <v>0</v>
      </c>
      <c r="G2744" s="24">
        <v>0</v>
      </c>
      <c r="H2744" s="24" t="str">
        <f t="shared" si="42"/>
        <v>2005_IDT_5</v>
      </c>
      <c r="I2744" s="24">
        <f>VLOOKUP(H2744,inTHLBdata!A:H,7,FALSE)</f>
        <v>0</v>
      </c>
      <c r="J2744" s="24">
        <f>VLOOKUP(H2744,inTHLBdata!A:H,8,FALSE)</f>
        <v>0</v>
      </c>
      <c r="N2744" s="24"/>
    </row>
    <row r="2745" spans="1:14">
      <c r="A2745" s="24">
        <v>2005</v>
      </c>
      <c r="B2745" s="24" t="s">
        <v>193</v>
      </c>
      <c r="C2745" t="str">
        <f>VLOOKUP(B2745,'FHF LUT'!$A$5:$H$81,2,FALSE)</f>
        <v>Douglas-fir Tussock Moth</v>
      </c>
      <c r="D2745" s="24">
        <v>7</v>
      </c>
      <c r="E2745" s="24" t="s">
        <v>25</v>
      </c>
      <c r="F2745" s="24">
        <v>0</v>
      </c>
      <c r="G2745" s="24">
        <v>0</v>
      </c>
      <c r="H2745" s="24" t="str">
        <f t="shared" si="42"/>
        <v>2005_IDT_7</v>
      </c>
      <c r="I2745" s="24">
        <f>VLOOKUP(H2745,inTHLBdata!A:H,7,FALSE)</f>
        <v>0</v>
      </c>
      <c r="J2745" s="24">
        <f>VLOOKUP(H2745,inTHLBdata!A:H,8,FALSE)</f>
        <v>0</v>
      </c>
      <c r="N2745" s="24"/>
    </row>
    <row r="2746" spans="1:14">
      <c r="A2746" s="24">
        <v>2005</v>
      </c>
      <c r="B2746" s="24" t="s">
        <v>193</v>
      </c>
      <c r="C2746" t="str">
        <f>VLOOKUP(B2746,'FHF LUT'!$A$5:$H$81,2,FALSE)</f>
        <v>Douglas-fir Tussock Moth</v>
      </c>
      <c r="D2746" s="24">
        <v>8</v>
      </c>
      <c r="E2746" s="24" t="s">
        <v>29</v>
      </c>
      <c r="F2746" s="24">
        <v>0</v>
      </c>
      <c r="G2746" s="24">
        <v>0</v>
      </c>
      <c r="H2746" s="24" t="str">
        <f t="shared" si="42"/>
        <v>2005_IDT_8</v>
      </c>
      <c r="I2746" s="24">
        <f>VLOOKUP(H2746,inTHLBdata!A:H,7,FALSE)</f>
        <v>0</v>
      </c>
      <c r="J2746" s="24">
        <f>VLOOKUP(H2746,inTHLBdata!A:H,8,FALSE)</f>
        <v>0</v>
      </c>
      <c r="N2746" s="24"/>
    </row>
    <row r="2747" spans="1:14">
      <c r="A2747" s="24">
        <v>2005</v>
      </c>
      <c r="B2747" s="24" t="s">
        <v>193</v>
      </c>
      <c r="C2747" t="str">
        <f>VLOOKUP(B2747,'FHF LUT'!$A$5:$H$81,2,FALSE)</f>
        <v>Douglas-fir Tussock Moth</v>
      </c>
      <c r="D2747" s="24">
        <v>9</v>
      </c>
      <c r="E2747" s="24" t="s">
        <v>7</v>
      </c>
      <c r="F2747" s="24">
        <v>0</v>
      </c>
      <c r="G2747" s="24">
        <v>0</v>
      </c>
      <c r="H2747" s="24" t="str">
        <f t="shared" si="42"/>
        <v>2005_IDT_9</v>
      </c>
      <c r="I2747" s="24">
        <f>VLOOKUP(H2747,inTHLBdata!A:H,7,FALSE)</f>
        <v>0</v>
      </c>
      <c r="J2747" s="24">
        <f>VLOOKUP(H2747,inTHLBdata!A:H,8,FALSE)</f>
        <v>0</v>
      </c>
      <c r="N2747" s="24"/>
    </row>
    <row r="2748" spans="1:14">
      <c r="A2748" s="24">
        <v>2005</v>
      </c>
      <c r="B2748" s="24" t="s">
        <v>193</v>
      </c>
      <c r="C2748" t="str">
        <f>VLOOKUP(B2748,'FHF LUT'!$A$5:$H$81,2,FALSE)</f>
        <v>Douglas-fir Tussock Moth</v>
      </c>
      <c r="D2748" s="24">
        <v>10</v>
      </c>
      <c r="E2748" s="24" t="s">
        <v>18</v>
      </c>
      <c r="F2748" s="24">
        <v>0</v>
      </c>
      <c r="G2748" s="24">
        <v>0</v>
      </c>
      <c r="H2748" s="24" t="str">
        <f t="shared" si="42"/>
        <v>2005_IDT_10</v>
      </c>
      <c r="I2748" s="24">
        <f>VLOOKUP(H2748,inTHLBdata!A:H,7,FALSE)</f>
        <v>0</v>
      </c>
      <c r="J2748" s="24">
        <f>VLOOKUP(H2748,inTHLBdata!A:H,8,FALSE)</f>
        <v>0</v>
      </c>
      <c r="N2748" s="24"/>
    </row>
    <row r="2749" spans="1:14">
      <c r="A2749" s="24">
        <v>2005</v>
      </c>
      <c r="B2749" s="24" t="s">
        <v>193</v>
      </c>
      <c r="C2749" t="str">
        <f>VLOOKUP(B2749,'FHF LUT'!$A$5:$H$81,2,FALSE)</f>
        <v>Douglas-fir Tussock Moth</v>
      </c>
      <c r="D2749" s="24">
        <v>11</v>
      </c>
      <c r="E2749" s="24" t="s">
        <v>4</v>
      </c>
      <c r="F2749" s="24">
        <v>86</v>
      </c>
      <c r="G2749" s="24">
        <v>86</v>
      </c>
      <c r="H2749" s="24" t="str">
        <f t="shared" si="42"/>
        <v>2005_IDT_11</v>
      </c>
      <c r="I2749" s="24">
        <f>VLOOKUP(H2749,inTHLBdata!A:H,7,FALSE)</f>
        <v>0</v>
      </c>
      <c r="J2749" s="24">
        <f>VLOOKUP(H2749,inTHLBdata!A:H,8,FALSE)</f>
        <v>0</v>
      </c>
      <c r="N2749" s="24"/>
    </row>
    <row r="2750" spans="1:14">
      <c r="A2750" s="24">
        <v>2005</v>
      </c>
      <c r="B2750" s="24" t="s">
        <v>193</v>
      </c>
      <c r="C2750" t="str">
        <f>VLOOKUP(B2750,'FHF LUT'!$A$5:$H$81,2,FALSE)</f>
        <v>Douglas-fir Tussock Moth</v>
      </c>
      <c r="D2750" s="24">
        <v>12</v>
      </c>
      <c r="E2750" s="24" t="s">
        <v>11</v>
      </c>
      <c r="F2750" s="24">
        <v>0</v>
      </c>
      <c r="G2750" s="24">
        <v>0</v>
      </c>
      <c r="H2750" s="24" t="str">
        <f t="shared" si="42"/>
        <v>2005_IDT_12</v>
      </c>
      <c r="I2750" s="24">
        <f>VLOOKUP(H2750,inTHLBdata!A:H,7,FALSE)</f>
        <v>0</v>
      </c>
      <c r="J2750" s="24">
        <f>VLOOKUP(H2750,inTHLBdata!A:H,8,FALSE)</f>
        <v>0</v>
      </c>
      <c r="N2750" s="24"/>
    </row>
    <row r="2751" spans="1:14">
      <c r="A2751" s="24">
        <v>2005</v>
      </c>
      <c r="B2751" s="24" t="s">
        <v>193</v>
      </c>
      <c r="C2751" t="str">
        <f>VLOOKUP(B2751,'FHF LUT'!$A$5:$H$81,2,FALSE)</f>
        <v>Douglas-fir Tussock Moth</v>
      </c>
      <c r="D2751" s="24">
        <v>13</v>
      </c>
      <c r="E2751" s="24" t="s">
        <v>24</v>
      </c>
      <c r="F2751" s="24">
        <v>0</v>
      </c>
      <c r="G2751" s="24">
        <v>0</v>
      </c>
      <c r="H2751" s="24" t="str">
        <f t="shared" si="42"/>
        <v>2005_IDT_13</v>
      </c>
      <c r="I2751" s="24">
        <f>VLOOKUP(H2751,inTHLBdata!A:H,7,FALSE)</f>
        <v>0</v>
      </c>
      <c r="J2751" s="24">
        <f>VLOOKUP(H2751,inTHLBdata!A:H,8,FALSE)</f>
        <v>0</v>
      </c>
      <c r="N2751" s="24"/>
    </row>
    <row r="2752" spans="1:14">
      <c r="A2752" s="24">
        <v>2005</v>
      </c>
      <c r="B2752" s="24" t="s">
        <v>193</v>
      </c>
      <c r="C2752" t="str">
        <f>VLOOKUP(B2752,'FHF LUT'!$A$5:$H$81,2,FALSE)</f>
        <v>Douglas-fir Tussock Moth</v>
      </c>
      <c r="D2752" s="24">
        <v>14</v>
      </c>
      <c r="E2752" s="24" t="s">
        <v>30</v>
      </c>
      <c r="F2752" s="24">
        <v>0</v>
      </c>
      <c r="G2752" s="24">
        <v>0</v>
      </c>
      <c r="H2752" s="24" t="str">
        <f t="shared" si="42"/>
        <v>2005_IDT_14</v>
      </c>
      <c r="I2752" s="24">
        <f>VLOOKUP(H2752,inTHLBdata!A:H,7,FALSE)</f>
        <v>0</v>
      </c>
      <c r="J2752" s="24">
        <f>VLOOKUP(H2752,inTHLBdata!A:H,8,FALSE)</f>
        <v>0</v>
      </c>
      <c r="N2752" s="24"/>
    </row>
    <row r="2753" spans="1:14">
      <c r="A2753" s="24">
        <v>2005</v>
      </c>
      <c r="B2753" s="24" t="s">
        <v>193</v>
      </c>
      <c r="C2753" t="str">
        <f>VLOOKUP(B2753,'FHF LUT'!$A$5:$H$81,2,FALSE)</f>
        <v>Douglas-fir Tussock Moth</v>
      </c>
      <c r="D2753" s="24">
        <v>15</v>
      </c>
      <c r="E2753" s="24" t="s">
        <v>33</v>
      </c>
      <c r="F2753" s="24">
        <v>0</v>
      </c>
      <c r="G2753" s="24">
        <v>0</v>
      </c>
      <c r="H2753" s="24" t="str">
        <f t="shared" si="42"/>
        <v>2005_IDT_15</v>
      </c>
      <c r="I2753" s="24">
        <f>VLOOKUP(H2753,inTHLBdata!A:H,7,FALSE)</f>
        <v>0</v>
      </c>
      <c r="J2753" s="24">
        <f>VLOOKUP(H2753,inTHLBdata!A:H,8,FALSE)</f>
        <v>0</v>
      </c>
      <c r="N2753" s="24"/>
    </row>
    <row r="2754" spans="1:14">
      <c r="A2754" s="24">
        <v>2005</v>
      </c>
      <c r="B2754" s="24" t="s">
        <v>193</v>
      </c>
      <c r="C2754" t="str">
        <f>VLOOKUP(B2754,'FHF LUT'!$A$5:$H$81,2,FALSE)</f>
        <v>Douglas-fir Tussock Moth</v>
      </c>
      <c r="D2754" s="24">
        <v>16</v>
      </c>
      <c r="E2754" s="24" t="s">
        <v>12</v>
      </c>
      <c r="F2754" s="24">
        <v>0</v>
      </c>
      <c r="G2754" s="24">
        <v>0</v>
      </c>
      <c r="H2754" s="24" t="str">
        <f t="shared" si="42"/>
        <v>2005_IDT_16</v>
      </c>
      <c r="I2754" s="24">
        <f>VLOOKUP(H2754,inTHLBdata!A:H,7,FALSE)</f>
        <v>0</v>
      </c>
      <c r="J2754" s="24">
        <f>VLOOKUP(H2754,inTHLBdata!A:H,8,FALSE)</f>
        <v>0</v>
      </c>
      <c r="N2754" s="24"/>
    </row>
    <row r="2755" spans="1:14">
      <c r="A2755" s="24">
        <v>2005</v>
      </c>
      <c r="B2755" s="24" t="s">
        <v>193</v>
      </c>
      <c r="C2755" t="str">
        <f>VLOOKUP(B2755,'FHF LUT'!$A$5:$H$81,2,FALSE)</f>
        <v>Douglas-fir Tussock Moth</v>
      </c>
      <c r="D2755" s="24">
        <v>17</v>
      </c>
      <c r="E2755" s="24" t="s">
        <v>32</v>
      </c>
      <c r="F2755" s="24">
        <v>0</v>
      </c>
      <c r="G2755" s="24">
        <v>0</v>
      </c>
      <c r="H2755" s="24" t="str">
        <f t="shared" ref="H2755:H2818" si="43">CONCATENATE(A2755,"_",B2755,"_",D2755)</f>
        <v>2005_IDT_17</v>
      </c>
      <c r="I2755" s="24">
        <f>VLOOKUP(H2755,inTHLBdata!A:H,7,FALSE)</f>
        <v>0</v>
      </c>
      <c r="J2755" s="24">
        <f>VLOOKUP(H2755,inTHLBdata!A:H,8,FALSE)</f>
        <v>0</v>
      </c>
      <c r="N2755" s="24"/>
    </row>
    <row r="2756" spans="1:14">
      <c r="A2756" s="24">
        <v>2005</v>
      </c>
      <c r="B2756" s="24" t="s">
        <v>193</v>
      </c>
      <c r="C2756" t="str">
        <f>VLOOKUP(B2756,'FHF LUT'!$A$5:$H$81,2,FALSE)</f>
        <v>Douglas-fir Tussock Moth</v>
      </c>
      <c r="D2756" s="24">
        <v>18</v>
      </c>
      <c r="E2756" s="24" t="s">
        <v>15</v>
      </c>
      <c r="F2756" s="24">
        <v>0</v>
      </c>
      <c r="G2756" s="24">
        <v>0</v>
      </c>
      <c r="H2756" s="24" t="str">
        <f t="shared" si="43"/>
        <v>2005_IDT_18</v>
      </c>
      <c r="I2756" s="24">
        <f>VLOOKUP(H2756,inTHLBdata!A:H,7,FALSE)</f>
        <v>0</v>
      </c>
      <c r="J2756" s="24">
        <f>VLOOKUP(H2756,inTHLBdata!A:H,8,FALSE)</f>
        <v>0</v>
      </c>
      <c r="N2756" s="24"/>
    </row>
    <row r="2757" spans="1:14">
      <c r="A2757" s="24">
        <v>2005</v>
      </c>
      <c r="B2757" s="24" t="s">
        <v>193</v>
      </c>
      <c r="C2757" t="str">
        <f>VLOOKUP(B2757,'FHF LUT'!$A$5:$H$81,2,FALSE)</f>
        <v>Douglas-fir Tussock Moth</v>
      </c>
      <c r="D2757" s="24">
        <v>20</v>
      </c>
      <c r="E2757" s="24" t="s">
        <v>6</v>
      </c>
      <c r="F2757" s="24">
        <v>0</v>
      </c>
      <c r="G2757" s="24">
        <v>0</v>
      </c>
      <c r="H2757" s="24" t="str">
        <f t="shared" si="43"/>
        <v>2005_IDT_20</v>
      </c>
      <c r="I2757" s="24">
        <f>VLOOKUP(H2757,inTHLBdata!A:H,7,FALSE)</f>
        <v>0</v>
      </c>
      <c r="J2757" s="24">
        <f>VLOOKUP(H2757,inTHLBdata!A:H,8,FALSE)</f>
        <v>0</v>
      </c>
      <c r="N2757" s="24"/>
    </row>
    <row r="2758" spans="1:14">
      <c r="A2758" s="24">
        <v>2005</v>
      </c>
      <c r="B2758" s="24" t="s">
        <v>193</v>
      </c>
      <c r="C2758" t="str">
        <f>VLOOKUP(B2758,'FHF LUT'!$A$5:$H$81,2,FALSE)</f>
        <v>Douglas-fir Tussock Moth</v>
      </c>
      <c r="D2758" s="24">
        <v>22</v>
      </c>
      <c r="E2758" s="24" t="s">
        <v>19</v>
      </c>
      <c r="F2758" s="24">
        <v>0</v>
      </c>
      <c r="G2758" s="24">
        <v>0</v>
      </c>
      <c r="H2758" s="24" t="str">
        <f t="shared" si="43"/>
        <v>2005_IDT_22</v>
      </c>
      <c r="I2758" s="24">
        <f>VLOOKUP(H2758,inTHLBdata!A:H,7,FALSE)</f>
        <v>0</v>
      </c>
      <c r="J2758" s="24">
        <f>VLOOKUP(H2758,inTHLBdata!A:H,8,FALSE)</f>
        <v>0</v>
      </c>
      <c r="N2758" s="24"/>
    </row>
    <row r="2759" spans="1:14">
      <c r="A2759" s="24">
        <v>2005</v>
      </c>
      <c r="B2759" s="24" t="s">
        <v>193</v>
      </c>
      <c r="C2759" t="str">
        <f>VLOOKUP(B2759,'FHF LUT'!$A$5:$H$81,2,FALSE)</f>
        <v>Douglas-fir Tussock Moth</v>
      </c>
      <c r="D2759" s="24">
        <v>23</v>
      </c>
      <c r="E2759" s="24" t="s">
        <v>27</v>
      </c>
      <c r="F2759" s="24">
        <v>0</v>
      </c>
      <c r="G2759" s="24">
        <v>0</v>
      </c>
      <c r="H2759" s="24" t="str">
        <f t="shared" si="43"/>
        <v>2005_IDT_23</v>
      </c>
      <c r="I2759" s="24">
        <f>VLOOKUP(H2759,inTHLBdata!A:H,7,FALSE)</f>
        <v>0</v>
      </c>
      <c r="J2759" s="24">
        <f>VLOOKUP(H2759,inTHLBdata!A:H,8,FALSE)</f>
        <v>0</v>
      </c>
      <c r="N2759" s="24"/>
    </row>
    <row r="2760" spans="1:14">
      <c r="A2760" s="24">
        <v>2005</v>
      </c>
      <c r="B2760" s="24" t="s">
        <v>193</v>
      </c>
      <c r="C2760" t="str">
        <f>VLOOKUP(B2760,'FHF LUT'!$A$5:$H$81,2,FALSE)</f>
        <v>Douglas-fir Tussock Moth</v>
      </c>
      <c r="D2760" s="24">
        <v>24</v>
      </c>
      <c r="E2760" s="24" t="s">
        <v>17</v>
      </c>
      <c r="F2760" s="24">
        <v>0</v>
      </c>
      <c r="G2760" s="24">
        <v>0</v>
      </c>
      <c r="H2760" s="24" t="str">
        <f t="shared" si="43"/>
        <v>2005_IDT_24</v>
      </c>
      <c r="I2760" s="24">
        <f>VLOOKUP(H2760,inTHLBdata!A:H,7,FALSE)</f>
        <v>0</v>
      </c>
      <c r="J2760" s="24">
        <f>VLOOKUP(H2760,inTHLBdata!A:H,8,FALSE)</f>
        <v>0</v>
      </c>
      <c r="N2760" s="24"/>
    </row>
    <row r="2761" spans="1:14">
      <c r="A2761" s="24">
        <v>2005</v>
      </c>
      <c r="B2761" s="24" t="s">
        <v>193</v>
      </c>
      <c r="C2761" t="str">
        <f>VLOOKUP(B2761,'FHF LUT'!$A$5:$H$81,2,FALSE)</f>
        <v>Douglas-fir Tussock Moth</v>
      </c>
      <c r="D2761" s="24">
        <v>25</v>
      </c>
      <c r="E2761" s="24" t="s">
        <v>23</v>
      </c>
      <c r="F2761" s="24">
        <v>0</v>
      </c>
      <c r="G2761" s="24">
        <v>0</v>
      </c>
      <c r="H2761" s="24" t="str">
        <f t="shared" si="43"/>
        <v>2005_IDT_25</v>
      </c>
      <c r="I2761" s="24">
        <f>VLOOKUP(H2761,inTHLBdata!A:H,7,FALSE)</f>
        <v>0</v>
      </c>
      <c r="J2761" s="24">
        <f>VLOOKUP(H2761,inTHLBdata!A:H,8,FALSE)</f>
        <v>0</v>
      </c>
      <c r="N2761" s="24"/>
    </row>
    <row r="2762" spans="1:14">
      <c r="A2762" s="24">
        <v>2005</v>
      </c>
      <c r="B2762" s="24" t="s">
        <v>193</v>
      </c>
      <c r="C2762" t="str">
        <f>VLOOKUP(B2762,'FHF LUT'!$A$5:$H$81,2,FALSE)</f>
        <v>Douglas-fir Tussock Moth</v>
      </c>
      <c r="D2762" s="24">
        <v>26</v>
      </c>
      <c r="E2762" s="24" t="s">
        <v>14</v>
      </c>
      <c r="F2762" s="24">
        <v>0</v>
      </c>
      <c r="G2762" s="24">
        <v>0</v>
      </c>
      <c r="H2762" s="24" t="str">
        <f t="shared" si="43"/>
        <v>2005_IDT_26</v>
      </c>
      <c r="I2762" s="24">
        <f>VLOOKUP(H2762,inTHLBdata!A:H,7,FALSE)</f>
        <v>0</v>
      </c>
      <c r="J2762" s="24">
        <f>VLOOKUP(H2762,inTHLBdata!A:H,8,FALSE)</f>
        <v>0</v>
      </c>
      <c r="N2762" s="24"/>
    </row>
    <row r="2763" spans="1:14">
      <c r="A2763" s="24">
        <v>2005</v>
      </c>
      <c r="B2763" s="24" t="s">
        <v>193</v>
      </c>
      <c r="C2763" t="str">
        <f>VLOOKUP(B2763,'FHF LUT'!$A$5:$H$81,2,FALSE)</f>
        <v>Douglas-fir Tussock Moth</v>
      </c>
      <c r="D2763" s="24">
        <v>27</v>
      </c>
      <c r="E2763" s="24" t="s">
        <v>21</v>
      </c>
      <c r="F2763" s="24">
        <v>0</v>
      </c>
      <c r="G2763" s="24">
        <v>0</v>
      </c>
      <c r="H2763" s="24" t="str">
        <f t="shared" si="43"/>
        <v>2005_IDT_27</v>
      </c>
      <c r="I2763" s="24">
        <f>VLOOKUP(H2763,inTHLBdata!A:H,7,FALSE)</f>
        <v>0</v>
      </c>
      <c r="J2763" s="24">
        <f>VLOOKUP(H2763,inTHLBdata!A:H,8,FALSE)</f>
        <v>0</v>
      </c>
      <c r="N2763" s="24"/>
    </row>
    <row r="2764" spans="1:14">
      <c r="A2764" s="24">
        <v>2005</v>
      </c>
      <c r="B2764" s="24" t="s">
        <v>193</v>
      </c>
      <c r="C2764" t="str">
        <f>VLOOKUP(B2764,'FHF LUT'!$A$5:$H$81,2,FALSE)</f>
        <v>Douglas-fir Tussock Moth</v>
      </c>
      <c r="D2764" s="24">
        <v>29</v>
      </c>
      <c r="E2764" s="24" t="s">
        <v>9</v>
      </c>
      <c r="F2764" s="24">
        <v>0</v>
      </c>
      <c r="G2764" s="24">
        <v>0</v>
      </c>
      <c r="H2764" s="24" t="str">
        <f t="shared" si="43"/>
        <v>2005_IDT_29</v>
      </c>
      <c r="I2764" s="24">
        <f>VLOOKUP(H2764,inTHLBdata!A:H,7,FALSE)</f>
        <v>0</v>
      </c>
      <c r="J2764" s="24">
        <f>VLOOKUP(H2764,inTHLBdata!A:H,8,FALSE)</f>
        <v>0</v>
      </c>
      <c r="N2764" s="24"/>
    </row>
    <row r="2765" spans="1:14">
      <c r="A2765" s="24">
        <v>2005</v>
      </c>
      <c r="B2765" s="24" t="s">
        <v>193</v>
      </c>
      <c r="C2765" t="str">
        <f>VLOOKUP(B2765,'FHF LUT'!$A$5:$H$81,2,FALSE)</f>
        <v>Douglas-fir Tussock Moth</v>
      </c>
      <c r="D2765" s="24">
        <v>30</v>
      </c>
      <c r="E2765" s="24" t="s">
        <v>35</v>
      </c>
      <c r="F2765" s="24">
        <v>0</v>
      </c>
      <c r="G2765" s="24">
        <v>0</v>
      </c>
      <c r="H2765" s="24" t="str">
        <f t="shared" si="43"/>
        <v>2005_IDT_30</v>
      </c>
      <c r="I2765" s="24">
        <f>VLOOKUP(H2765,inTHLBdata!A:H,7,FALSE)</f>
        <v>0</v>
      </c>
      <c r="J2765" s="24">
        <f>VLOOKUP(H2765,inTHLBdata!A:H,8,FALSE)</f>
        <v>0</v>
      </c>
      <c r="N2765" s="24"/>
    </row>
    <row r="2766" spans="1:14">
      <c r="A2766" s="24">
        <v>2005</v>
      </c>
      <c r="B2766" s="24" t="s">
        <v>193</v>
      </c>
      <c r="C2766" t="str">
        <f>VLOOKUP(B2766,'FHF LUT'!$A$5:$H$81,2,FALSE)</f>
        <v>Douglas-fir Tussock Moth</v>
      </c>
      <c r="D2766" s="24">
        <v>31</v>
      </c>
      <c r="E2766" s="24" t="s">
        <v>34</v>
      </c>
      <c r="F2766" s="24">
        <v>0</v>
      </c>
      <c r="G2766" s="24">
        <v>0</v>
      </c>
      <c r="H2766" s="24" t="str">
        <f t="shared" si="43"/>
        <v>2005_IDT_31</v>
      </c>
      <c r="I2766" s="24">
        <f>VLOOKUP(H2766,inTHLBdata!A:H,7,FALSE)</f>
        <v>0</v>
      </c>
      <c r="J2766" s="24">
        <f>VLOOKUP(H2766,inTHLBdata!A:H,8,FALSE)</f>
        <v>0</v>
      </c>
      <c r="N2766" s="24"/>
    </row>
    <row r="2767" spans="1:14">
      <c r="A2767" s="24">
        <v>2005</v>
      </c>
      <c r="B2767" s="24" t="s">
        <v>193</v>
      </c>
      <c r="C2767" t="str">
        <f>VLOOKUP(B2767,'FHF LUT'!$A$5:$H$81,2,FALSE)</f>
        <v>Douglas-fir Tussock Moth</v>
      </c>
      <c r="D2767" s="24">
        <v>38</v>
      </c>
      <c r="E2767" s="24" t="s">
        <v>8</v>
      </c>
      <c r="F2767" s="24">
        <v>0</v>
      </c>
      <c r="G2767" s="24">
        <v>0</v>
      </c>
      <c r="H2767" s="24" t="str">
        <f t="shared" si="43"/>
        <v>2005_IDT_38</v>
      </c>
      <c r="I2767" s="24">
        <f>VLOOKUP(H2767,inTHLBdata!A:H,7,FALSE)</f>
        <v>0</v>
      </c>
      <c r="J2767" s="24">
        <f>VLOOKUP(H2767,inTHLBdata!A:H,8,FALSE)</f>
        <v>0</v>
      </c>
      <c r="N2767" s="24"/>
    </row>
    <row r="2768" spans="1:14">
      <c r="A2768" s="24">
        <v>2005</v>
      </c>
      <c r="B2768" s="24" t="s">
        <v>193</v>
      </c>
      <c r="C2768" t="str">
        <f>VLOOKUP(B2768,'FHF LUT'!$A$5:$H$81,2,FALSE)</f>
        <v>Douglas-fir Tussock Moth</v>
      </c>
      <c r="D2768" s="24">
        <v>39</v>
      </c>
      <c r="E2768" s="24" t="s">
        <v>36</v>
      </c>
      <c r="F2768" s="24">
        <v>0</v>
      </c>
      <c r="G2768" s="24">
        <v>0</v>
      </c>
      <c r="H2768" s="24" t="str">
        <f t="shared" si="43"/>
        <v>2005_IDT_39</v>
      </c>
      <c r="I2768" s="24">
        <f>VLOOKUP(H2768,inTHLBdata!A:H,7,FALSE)</f>
        <v>0</v>
      </c>
      <c r="J2768" s="24">
        <f>VLOOKUP(H2768,inTHLBdata!A:H,8,FALSE)</f>
        <v>0</v>
      </c>
      <c r="N2768" s="24"/>
    </row>
    <row r="2769" spans="1:14">
      <c r="A2769" s="24">
        <v>2005</v>
      </c>
      <c r="B2769" s="24" t="s">
        <v>193</v>
      </c>
      <c r="C2769" t="str">
        <f>VLOOKUP(B2769,'FHF LUT'!$A$5:$H$81,2,FALSE)</f>
        <v>Douglas-fir Tussock Moth</v>
      </c>
      <c r="D2769" s="24">
        <v>40</v>
      </c>
      <c r="E2769" s="24" t="s">
        <v>31</v>
      </c>
      <c r="F2769" s="24">
        <v>0</v>
      </c>
      <c r="G2769" s="24">
        <v>0</v>
      </c>
      <c r="H2769" s="24" t="str">
        <f t="shared" si="43"/>
        <v>2005_IDT_40</v>
      </c>
      <c r="I2769" s="24">
        <f>VLOOKUP(H2769,inTHLBdata!A:H,7,FALSE)</f>
        <v>0</v>
      </c>
      <c r="J2769" s="24">
        <f>VLOOKUP(H2769,inTHLBdata!A:H,8,FALSE)</f>
        <v>0</v>
      </c>
      <c r="N2769" s="24"/>
    </row>
    <row r="2770" spans="1:14">
      <c r="A2770" s="24">
        <v>2005</v>
      </c>
      <c r="B2770" s="24" t="s">
        <v>193</v>
      </c>
      <c r="C2770" t="str">
        <f>VLOOKUP(B2770,'FHF LUT'!$A$5:$H$81,2,FALSE)</f>
        <v>Douglas-fir Tussock Moth</v>
      </c>
      <c r="D2770" s="24">
        <v>41</v>
      </c>
      <c r="E2770" s="24" t="s">
        <v>26</v>
      </c>
      <c r="F2770" s="24">
        <v>0</v>
      </c>
      <c r="G2770" s="24">
        <v>0</v>
      </c>
      <c r="H2770" s="24" t="str">
        <f t="shared" si="43"/>
        <v>2005_IDT_41</v>
      </c>
      <c r="I2770" s="24">
        <f>VLOOKUP(H2770,inTHLBdata!A:H,7,FALSE)</f>
        <v>0</v>
      </c>
      <c r="J2770" s="24">
        <f>VLOOKUP(H2770,inTHLBdata!A:H,8,FALSE)</f>
        <v>0</v>
      </c>
      <c r="N2770" s="24"/>
    </row>
    <row r="2771" spans="1:14">
      <c r="A2771" s="24">
        <v>2005</v>
      </c>
      <c r="B2771" s="24" t="s">
        <v>193</v>
      </c>
      <c r="C2771" t="str">
        <f>VLOOKUP(B2771,'FHF LUT'!$A$5:$H$81,2,FALSE)</f>
        <v>Douglas-fir Tussock Moth</v>
      </c>
      <c r="D2771" s="24">
        <v>43</v>
      </c>
      <c r="E2771" s="24" t="s">
        <v>20</v>
      </c>
      <c r="F2771" s="24">
        <v>0</v>
      </c>
      <c r="G2771" s="24">
        <v>0</v>
      </c>
      <c r="H2771" s="24" t="str">
        <f t="shared" si="43"/>
        <v>2005_IDT_43</v>
      </c>
      <c r="I2771" s="24">
        <f>VLOOKUP(H2771,inTHLBdata!A:H,7,FALSE)</f>
        <v>0</v>
      </c>
      <c r="J2771" s="24">
        <f>VLOOKUP(H2771,inTHLBdata!A:H,8,FALSE)</f>
        <v>0</v>
      </c>
      <c r="N2771" s="24"/>
    </row>
    <row r="2772" spans="1:14">
      <c r="A2772" s="24">
        <v>2005</v>
      </c>
      <c r="B2772" s="24" t="s">
        <v>193</v>
      </c>
      <c r="C2772" t="str">
        <f>VLOOKUP(B2772,'FHF LUT'!$A$5:$H$81,2,FALSE)</f>
        <v>Douglas-fir Tussock Moth</v>
      </c>
      <c r="D2772" s="24">
        <v>44</v>
      </c>
      <c r="E2772" s="24" t="s">
        <v>3</v>
      </c>
      <c r="F2772" s="24">
        <v>0</v>
      </c>
      <c r="G2772" s="24">
        <v>0</v>
      </c>
      <c r="H2772" s="24" t="str">
        <f t="shared" si="43"/>
        <v>2005_IDT_44</v>
      </c>
      <c r="I2772" s="24">
        <f>VLOOKUP(H2772,inTHLBdata!A:H,7,FALSE)</f>
        <v>0</v>
      </c>
      <c r="J2772" s="24">
        <f>VLOOKUP(H2772,inTHLBdata!A:H,8,FALSE)</f>
        <v>0</v>
      </c>
      <c r="N2772" s="24"/>
    </row>
    <row r="2773" spans="1:14">
      <c r="A2773" s="24">
        <v>2005</v>
      </c>
      <c r="B2773" s="24" t="s">
        <v>193</v>
      </c>
      <c r="C2773" t="str">
        <f>VLOOKUP(B2773,'FHF LUT'!$A$5:$H$81,2,FALSE)</f>
        <v>Douglas-fir Tussock Moth</v>
      </c>
      <c r="D2773" s="24">
        <v>45</v>
      </c>
      <c r="E2773" s="24" t="s">
        <v>5</v>
      </c>
      <c r="F2773" s="24">
        <v>0</v>
      </c>
      <c r="G2773" s="24">
        <v>0</v>
      </c>
      <c r="H2773" s="24" t="str">
        <f t="shared" si="43"/>
        <v>2005_IDT_45</v>
      </c>
      <c r="I2773" s="24">
        <f>VLOOKUP(H2773,inTHLBdata!A:H,7,FALSE)</f>
        <v>0</v>
      </c>
      <c r="J2773" s="24">
        <f>VLOOKUP(H2773,inTHLBdata!A:H,8,FALSE)</f>
        <v>0</v>
      </c>
      <c r="N2773" s="24"/>
    </row>
    <row r="2774" spans="1:14">
      <c r="A2774" s="24">
        <v>2005</v>
      </c>
      <c r="B2774" s="24" t="s">
        <v>193</v>
      </c>
      <c r="C2774" t="str">
        <f>VLOOKUP(B2774,'FHF LUT'!$A$5:$H$81,2,FALSE)</f>
        <v>Douglas-fir Tussock Moth</v>
      </c>
      <c r="D2774" s="24">
        <v>46</v>
      </c>
      <c r="E2774" s="24" t="s">
        <v>234</v>
      </c>
      <c r="F2774" s="24">
        <v>0</v>
      </c>
      <c r="G2774" s="24">
        <v>0</v>
      </c>
      <c r="H2774" s="24" t="str">
        <f t="shared" si="43"/>
        <v>2005_IDT_46</v>
      </c>
      <c r="I2774" s="24">
        <f>VLOOKUP(H2774,inTHLBdata!A:H,7,FALSE)</f>
        <v>0</v>
      </c>
      <c r="J2774" s="24">
        <f>VLOOKUP(H2774,inTHLBdata!A:H,8,FALSE)</f>
        <v>0</v>
      </c>
      <c r="N2774" s="24"/>
    </row>
    <row r="2775" spans="1:14">
      <c r="A2775" s="24">
        <v>2005</v>
      </c>
      <c r="B2775" s="24" t="s">
        <v>193</v>
      </c>
      <c r="C2775" t="str">
        <f>VLOOKUP(B2775,'FHF LUT'!$A$5:$H$81,2,FALSE)</f>
        <v>Douglas-fir Tussock Moth</v>
      </c>
      <c r="D2775" s="24">
        <v>47</v>
      </c>
      <c r="E2775" s="24" t="s">
        <v>233</v>
      </c>
      <c r="F2775" s="24">
        <v>0</v>
      </c>
      <c r="G2775" s="24">
        <v>0</v>
      </c>
      <c r="H2775" s="24" t="str">
        <f t="shared" si="43"/>
        <v>2005_IDT_47</v>
      </c>
      <c r="I2775" s="24">
        <f>VLOOKUP(H2775,inTHLBdata!A:H,7,FALSE)</f>
        <v>0</v>
      </c>
      <c r="J2775" s="24">
        <f>VLOOKUP(H2775,inTHLBdata!A:H,8,FALSE)</f>
        <v>0</v>
      </c>
      <c r="N2775" s="24"/>
    </row>
    <row r="2776" spans="1:14">
      <c r="A2776" s="24">
        <v>2005</v>
      </c>
      <c r="B2776" s="24" t="s">
        <v>193</v>
      </c>
      <c r="C2776" t="str">
        <f>VLOOKUP(B2776,'FHF LUT'!$A$5:$H$81,2,FALSE)</f>
        <v>Douglas-fir Tussock Moth</v>
      </c>
      <c r="D2776" s="24">
        <v>48</v>
      </c>
      <c r="E2776" s="24" t="s">
        <v>235</v>
      </c>
      <c r="F2776" s="24">
        <v>0</v>
      </c>
      <c r="G2776" s="24">
        <v>0</v>
      </c>
      <c r="H2776" s="24" t="str">
        <f t="shared" si="43"/>
        <v>2005_IDT_48</v>
      </c>
      <c r="I2776" s="24">
        <f>VLOOKUP(H2776,inTHLBdata!A:H,7,FALSE)</f>
        <v>0</v>
      </c>
      <c r="J2776" s="24">
        <f>VLOOKUP(H2776,inTHLBdata!A:H,8,FALSE)</f>
        <v>0</v>
      </c>
      <c r="N2776" s="24"/>
    </row>
    <row r="2777" spans="1:14">
      <c r="A2777" s="24">
        <v>2005</v>
      </c>
      <c r="B2777" s="24" t="s">
        <v>188</v>
      </c>
      <c r="C2777" t="str">
        <f>VLOOKUP(B2777,'FHF LUT'!$A$5:$H$81,2,FALSE)</f>
        <v>Fire</v>
      </c>
      <c r="D2777" s="24">
        <v>1</v>
      </c>
      <c r="E2777" s="24" t="s">
        <v>10</v>
      </c>
      <c r="F2777" s="24">
        <v>52644</v>
      </c>
      <c r="G2777" s="24">
        <v>52644</v>
      </c>
      <c r="H2777" s="24" t="str">
        <f t="shared" si="43"/>
        <v>2005_NB_1</v>
      </c>
      <c r="I2777" s="24">
        <f>VLOOKUP(H2777,inTHLBdata!A:H,7,FALSE)</f>
        <v>6064</v>
      </c>
      <c r="J2777" s="24">
        <f>VLOOKUP(H2777,inTHLBdata!A:H,8,FALSE)</f>
        <v>5530</v>
      </c>
      <c r="N2777" s="24"/>
    </row>
    <row r="2778" spans="1:14">
      <c r="A2778" s="24">
        <v>2005</v>
      </c>
      <c r="B2778" s="24" t="s">
        <v>188</v>
      </c>
      <c r="C2778" t="str">
        <f>VLOOKUP(B2778,'FHF LUT'!$A$5:$H$81,2,FALSE)</f>
        <v>Fire</v>
      </c>
      <c r="D2778" s="24">
        <v>2</v>
      </c>
      <c r="E2778" s="24" t="s">
        <v>22</v>
      </c>
      <c r="F2778" s="24">
        <v>1947</v>
      </c>
      <c r="G2778" s="24">
        <v>1947</v>
      </c>
      <c r="H2778" s="24" t="str">
        <f t="shared" si="43"/>
        <v>2005_NB_2</v>
      </c>
      <c r="I2778" s="24">
        <f>VLOOKUP(H2778,inTHLBdata!A:H,7,FALSE)</f>
        <v>441</v>
      </c>
      <c r="J2778" s="24">
        <f>VLOOKUP(H2778,inTHLBdata!A:H,8,FALSE)</f>
        <v>419</v>
      </c>
      <c r="N2778" s="24"/>
    </row>
    <row r="2779" spans="1:14">
      <c r="A2779" s="24">
        <v>2005</v>
      </c>
      <c r="B2779" s="24" t="s">
        <v>188</v>
      </c>
      <c r="C2779" t="str">
        <f>VLOOKUP(B2779,'FHF LUT'!$A$5:$H$81,2,FALSE)</f>
        <v>Fire</v>
      </c>
      <c r="D2779" s="24">
        <v>3</v>
      </c>
      <c r="E2779" s="24" t="s">
        <v>13</v>
      </c>
      <c r="F2779" s="24">
        <v>0</v>
      </c>
      <c r="G2779" s="24">
        <v>0</v>
      </c>
      <c r="H2779" s="24" t="str">
        <f t="shared" si="43"/>
        <v>2005_NB_3</v>
      </c>
      <c r="I2779" s="24">
        <f>VLOOKUP(H2779,inTHLBdata!A:H,7,FALSE)</f>
        <v>0</v>
      </c>
      <c r="J2779" s="24">
        <f>VLOOKUP(H2779,inTHLBdata!A:H,8,FALSE)</f>
        <v>0</v>
      </c>
      <c r="N2779" s="24"/>
    </row>
    <row r="2780" spans="1:14">
      <c r="A2780" s="24">
        <v>2005</v>
      </c>
      <c r="B2780" s="24" t="s">
        <v>188</v>
      </c>
      <c r="C2780" t="str">
        <f>VLOOKUP(B2780,'FHF LUT'!$A$5:$H$81,2,FALSE)</f>
        <v>Fire</v>
      </c>
      <c r="D2780" s="24">
        <v>4</v>
      </c>
      <c r="E2780" s="24" t="s">
        <v>28</v>
      </c>
      <c r="F2780" s="24">
        <v>74</v>
      </c>
      <c r="G2780" s="24">
        <v>74</v>
      </c>
      <c r="H2780" s="24" t="str">
        <f t="shared" si="43"/>
        <v>2005_NB_4</v>
      </c>
      <c r="I2780" s="24">
        <f>VLOOKUP(H2780,inTHLBdata!A:H,7,FALSE)</f>
        <v>0</v>
      </c>
      <c r="J2780" s="24">
        <f>VLOOKUP(H2780,inTHLBdata!A:H,8,FALSE)</f>
        <v>0</v>
      </c>
      <c r="N2780" s="24"/>
    </row>
    <row r="2781" spans="1:14">
      <c r="A2781" s="24">
        <v>2005</v>
      </c>
      <c r="B2781" s="24" t="s">
        <v>188</v>
      </c>
      <c r="C2781" t="str">
        <f>VLOOKUP(B2781,'FHF LUT'!$A$5:$H$81,2,FALSE)</f>
        <v>Fire</v>
      </c>
      <c r="D2781" s="24">
        <v>5</v>
      </c>
      <c r="E2781" s="24" t="s">
        <v>16</v>
      </c>
      <c r="F2781" s="24">
        <v>16465</v>
      </c>
      <c r="G2781" s="24">
        <v>12103</v>
      </c>
      <c r="H2781" s="24" t="str">
        <f t="shared" si="43"/>
        <v>2005_NB_5</v>
      </c>
      <c r="I2781" s="24">
        <f>VLOOKUP(H2781,inTHLBdata!A:H,7,FALSE)</f>
        <v>11630</v>
      </c>
      <c r="J2781" s="24">
        <f>VLOOKUP(H2781,inTHLBdata!A:H,8,FALSE)</f>
        <v>7374</v>
      </c>
      <c r="N2781" s="24"/>
    </row>
    <row r="2782" spans="1:14">
      <c r="A2782" s="24">
        <v>2005</v>
      </c>
      <c r="B2782" s="24" t="s">
        <v>188</v>
      </c>
      <c r="C2782" t="str">
        <f>VLOOKUP(B2782,'FHF LUT'!$A$5:$H$81,2,FALSE)</f>
        <v>Fire</v>
      </c>
      <c r="D2782" s="24">
        <v>7</v>
      </c>
      <c r="E2782" s="24" t="s">
        <v>25</v>
      </c>
      <c r="F2782" s="24">
        <v>16758</v>
      </c>
      <c r="G2782" s="24">
        <v>16758</v>
      </c>
      <c r="H2782" s="24" t="str">
        <f t="shared" si="43"/>
        <v>2005_NB_7</v>
      </c>
      <c r="I2782" s="24">
        <f>VLOOKUP(H2782,inTHLBdata!A:H,7,FALSE)</f>
        <v>383</v>
      </c>
      <c r="J2782" s="24">
        <f>VLOOKUP(H2782,inTHLBdata!A:H,8,FALSE)</f>
        <v>383</v>
      </c>
      <c r="N2782" s="24"/>
    </row>
    <row r="2783" spans="1:14">
      <c r="A2783" s="24">
        <v>2005</v>
      </c>
      <c r="B2783" s="24" t="s">
        <v>188</v>
      </c>
      <c r="C2783" t="str">
        <f>VLOOKUP(B2783,'FHF LUT'!$A$5:$H$81,2,FALSE)</f>
        <v>Fire</v>
      </c>
      <c r="D2783" s="24">
        <v>8</v>
      </c>
      <c r="E2783" s="24" t="s">
        <v>29</v>
      </c>
      <c r="F2783" s="24">
        <v>48970</v>
      </c>
      <c r="G2783" s="24">
        <v>48970</v>
      </c>
      <c r="H2783" s="24" t="str">
        <f t="shared" si="43"/>
        <v>2005_NB_8</v>
      </c>
      <c r="I2783" s="24">
        <f>VLOOKUP(H2783,inTHLBdata!A:H,7,FALSE)</f>
        <v>6567</v>
      </c>
      <c r="J2783" s="24">
        <f>VLOOKUP(H2783,inTHLBdata!A:H,8,FALSE)</f>
        <v>6567</v>
      </c>
      <c r="N2783" s="24"/>
    </row>
    <row r="2784" spans="1:14">
      <c r="A2784" s="24">
        <v>2005</v>
      </c>
      <c r="B2784" s="24" t="s">
        <v>188</v>
      </c>
      <c r="C2784" t="str">
        <f>VLOOKUP(B2784,'FHF LUT'!$A$5:$H$81,2,FALSE)</f>
        <v>Fire</v>
      </c>
      <c r="D2784" s="24">
        <v>9</v>
      </c>
      <c r="E2784" s="24" t="s">
        <v>7</v>
      </c>
      <c r="F2784" s="24">
        <v>2446</v>
      </c>
      <c r="G2784" s="24">
        <v>2446</v>
      </c>
      <c r="H2784" s="24" t="str">
        <f t="shared" si="43"/>
        <v>2005_NB_9</v>
      </c>
      <c r="I2784" s="24">
        <f>VLOOKUP(H2784,inTHLBdata!A:H,7,FALSE)</f>
        <v>525</v>
      </c>
      <c r="J2784" s="24">
        <f>VLOOKUP(H2784,inTHLBdata!A:H,8,FALSE)</f>
        <v>525</v>
      </c>
      <c r="N2784" s="24"/>
    </row>
    <row r="2785" spans="1:14">
      <c r="A2785" s="24">
        <v>2005</v>
      </c>
      <c r="B2785" s="24" t="s">
        <v>188</v>
      </c>
      <c r="C2785" t="str">
        <f>VLOOKUP(B2785,'FHF LUT'!$A$5:$H$81,2,FALSE)</f>
        <v>Fire</v>
      </c>
      <c r="D2785" s="24">
        <v>10</v>
      </c>
      <c r="E2785" s="24" t="s">
        <v>18</v>
      </c>
      <c r="F2785" s="24">
        <v>70</v>
      </c>
      <c r="G2785" s="24">
        <v>70</v>
      </c>
      <c r="H2785" s="24" t="str">
        <f t="shared" si="43"/>
        <v>2005_NB_10</v>
      </c>
      <c r="I2785" s="24">
        <f>VLOOKUP(H2785,inTHLBdata!A:H,7,FALSE)</f>
        <v>0</v>
      </c>
      <c r="J2785" s="24">
        <f>VLOOKUP(H2785,inTHLBdata!A:H,8,FALSE)</f>
        <v>0</v>
      </c>
      <c r="N2785" s="24"/>
    </row>
    <row r="2786" spans="1:14">
      <c r="A2786" s="24">
        <v>2005</v>
      </c>
      <c r="B2786" s="24" t="s">
        <v>188</v>
      </c>
      <c r="C2786" t="str">
        <f>VLOOKUP(B2786,'FHF LUT'!$A$5:$H$81,2,FALSE)</f>
        <v>Fire</v>
      </c>
      <c r="D2786" s="24">
        <v>11</v>
      </c>
      <c r="E2786" s="24" t="s">
        <v>4</v>
      </c>
      <c r="F2786" s="24">
        <v>26240</v>
      </c>
      <c r="G2786" s="24">
        <v>26240</v>
      </c>
      <c r="H2786" s="24" t="str">
        <f t="shared" si="43"/>
        <v>2005_NB_11</v>
      </c>
      <c r="I2786" s="24">
        <f>VLOOKUP(H2786,inTHLBdata!A:H,7,FALSE)</f>
        <v>0</v>
      </c>
      <c r="J2786" s="24">
        <f>VLOOKUP(H2786,inTHLBdata!A:H,8,FALSE)</f>
        <v>0</v>
      </c>
      <c r="N2786" s="24"/>
    </row>
    <row r="2787" spans="1:14">
      <c r="A2787" s="24">
        <v>2005</v>
      </c>
      <c r="B2787" s="24" t="s">
        <v>188</v>
      </c>
      <c r="C2787" t="str">
        <f>VLOOKUP(B2787,'FHF LUT'!$A$5:$H$81,2,FALSE)</f>
        <v>Fire</v>
      </c>
      <c r="D2787" s="24">
        <v>12</v>
      </c>
      <c r="E2787" s="24" t="s">
        <v>11</v>
      </c>
      <c r="F2787" s="24">
        <v>3356</v>
      </c>
      <c r="G2787" s="24">
        <v>3356</v>
      </c>
      <c r="H2787" s="24" t="str">
        <f t="shared" si="43"/>
        <v>2005_NB_12</v>
      </c>
      <c r="I2787" s="24">
        <f>VLOOKUP(H2787,inTHLBdata!A:H,7,FALSE)</f>
        <v>1741</v>
      </c>
      <c r="J2787" s="24">
        <f>VLOOKUP(H2787,inTHLBdata!A:H,8,FALSE)</f>
        <v>1741</v>
      </c>
      <c r="N2787" s="24"/>
    </row>
    <row r="2788" spans="1:14">
      <c r="A2788" s="24">
        <v>2005</v>
      </c>
      <c r="B2788" s="24" t="s">
        <v>188</v>
      </c>
      <c r="C2788" t="str">
        <f>VLOOKUP(B2788,'FHF LUT'!$A$5:$H$81,2,FALSE)</f>
        <v>Fire</v>
      </c>
      <c r="D2788" s="24">
        <v>13</v>
      </c>
      <c r="E2788" s="24" t="s">
        <v>24</v>
      </c>
      <c r="F2788" s="24">
        <v>89856</v>
      </c>
      <c r="G2788" s="24">
        <v>89856</v>
      </c>
      <c r="H2788" s="24" t="str">
        <f t="shared" si="43"/>
        <v>2005_NB_13</v>
      </c>
      <c r="I2788" s="24">
        <f>VLOOKUP(H2788,inTHLBdata!A:H,7,FALSE)</f>
        <v>11945</v>
      </c>
      <c r="J2788" s="24">
        <f>VLOOKUP(H2788,inTHLBdata!A:H,8,FALSE)</f>
        <v>11945</v>
      </c>
      <c r="N2788" s="24"/>
    </row>
    <row r="2789" spans="1:14">
      <c r="A2789" s="24">
        <v>2005</v>
      </c>
      <c r="B2789" s="24" t="s">
        <v>188</v>
      </c>
      <c r="C2789" t="str">
        <f>VLOOKUP(B2789,'FHF LUT'!$A$5:$H$81,2,FALSE)</f>
        <v>Fire</v>
      </c>
      <c r="D2789" s="24">
        <v>14</v>
      </c>
      <c r="E2789" s="24" t="s">
        <v>30</v>
      </c>
      <c r="F2789" s="24">
        <v>187</v>
      </c>
      <c r="G2789" s="24">
        <v>125</v>
      </c>
      <c r="H2789" s="24" t="str">
        <f t="shared" si="43"/>
        <v>2005_NB_14</v>
      </c>
      <c r="I2789" s="24">
        <f>VLOOKUP(H2789,inTHLBdata!A:H,7,FALSE)</f>
        <v>0</v>
      </c>
      <c r="J2789" s="24">
        <f>VLOOKUP(H2789,inTHLBdata!A:H,8,FALSE)</f>
        <v>0</v>
      </c>
      <c r="N2789" s="24"/>
    </row>
    <row r="2790" spans="1:14">
      <c r="A2790" s="24">
        <v>2005</v>
      </c>
      <c r="B2790" s="24" t="s">
        <v>188</v>
      </c>
      <c r="C2790" t="str">
        <f>VLOOKUP(B2790,'FHF LUT'!$A$5:$H$81,2,FALSE)</f>
        <v>Fire</v>
      </c>
      <c r="D2790" s="24">
        <v>15</v>
      </c>
      <c r="E2790" s="24" t="s">
        <v>33</v>
      </c>
      <c r="F2790" s="24">
        <v>133661</v>
      </c>
      <c r="G2790" s="24">
        <v>130330</v>
      </c>
      <c r="H2790" s="24" t="str">
        <f t="shared" si="43"/>
        <v>2005_NB_15</v>
      </c>
      <c r="I2790" s="24">
        <f>VLOOKUP(H2790,inTHLBdata!A:H,7,FALSE)</f>
        <v>43306</v>
      </c>
      <c r="J2790" s="24">
        <f>VLOOKUP(H2790,inTHLBdata!A:H,8,FALSE)</f>
        <v>40823</v>
      </c>
      <c r="N2790" s="24"/>
    </row>
    <row r="2791" spans="1:14">
      <c r="A2791" s="24">
        <v>2005</v>
      </c>
      <c r="B2791" s="24" t="s">
        <v>188</v>
      </c>
      <c r="C2791" t="str">
        <f>VLOOKUP(B2791,'FHF LUT'!$A$5:$H$81,2,FALSE)</f>
        <v>Fire</v>
      </c>
      <c r="D2791" s="24">
        <v>16</v>
      </c>
      <c r="E2791" s="24" t="s">
        <v>12</v>
      </c>
      <c r="F2791" s="24">
        <v>30836</v>
      </c>
      <c r="G2791" s="24">
        <v>30836</v>
      </c>
      <c r="H2791" s="24" t="str">
        <f t="shared" si="43"/>
        <v>2005_NB_16</v>
      </c>
      <c r="I2791" s="24">
        <f>VLOOKUP(H2791,inTHLBdata!A:H,7,FALSE)</f>
        <v>0</v>
      </c>
      <c r="J2791" s="24">
        <f>VLOOKUP(H2791,inTHLBdata!A:H,8,FALSE)</f>
        <v>0</v>
      </c>
      <c r="N2791" s="24"/>
    </row>
    <row r="2792" spans="1:14">
      <c r="A2792" s="24">
        <v>2005</v>
      </c>
      <c r="B2792" s="24" t="s">
        <v>188</v>
      </c>
      <c r="C2792" t="str">
        <f>VLOOKUP(B2792,'FHF LUT'!$A$5:$H$81,2,FALSE)</f>
        <v>Fire</v>
      </c>
      <c r="D2792" s="24">
        <v>17</v>
      </c>
      <c r="E2792" s="24" t="s">
        <v>32</v>
      </c>
      <c r="F2792" s="24">
        <v>2881</v>
      </c>
      <c r="G2792" s="24">
        <v>2881</v>
      </c>
      <c r="H2792" s="24" t="str">
        <f t="shared" si="43"/>
        <v>2005_NB_17</v>
      </c>
      <c r="I2792" s="24">
        <f>VLOOKUP(H2792,inTHLBdata!A:H,7,FALSE)</f>
        <v>625</v>
      </c>
      <c r="J2792" s="24">
        <f>VLOOKUP(H2792,inTHLBdata!A:H,8,FALSE)</f>
        <v>625</v>
      </c>
      <c r="N2792" s="24"/>
    </row>
    <row r="2793" spans="1:14">
      <c r="A2793" s="24">
        <v>2005</v>
      </c>
      <c r="B2793" s="24" t="s">
        <v>188</v>
      </c>
      <c r="C2793" t="str">
        <f>VLOOKUP(B2793,'FHF LUT'!$A$5:$H$81,2,FALSE)</f>
        <v>Fire</v>
      </c>
      <c r="D2793" s="24">
        <v>18</v>
      </c>
      <c r="E2793" s="24" t="s">
        <v>15</v>
      </c>
      <c r="F2793" s="24">
        <v>2188</v>
      </c>
      <c r="G2793" s="24">
        <v>2188</v>
      </c>
      <c r="H2793" s="24" t="str">
        <f t="shared" si="43"/>
        <v>2005_NB_18</v>
      </c>
      <c r="I2793" s="24">
        <f>VLOOKUP(H2793,inTHLBdata!A:H,7,FALSE)</f>
        <v>856</v>
      </c>
      <c r="J2793" s="24">
        <f>VLOOKUP(H2793,inTHLBdata!A:H,8,FALSE)</f>
        <v>856</v>
      </c>
      <c r="N2793" s="24"/>
    </row>
    <row r="2794" spans="1:14">
      <c r="A2794" s="24">
        <v>2005</v>
      </c>
      <c r="B2794" s="24" t="s">
        <v>188</v>
      </c>
      <c r="C2794" t="str">
        <f>VLOOKUP(B2794,'FHF LUT'!$A$5:$H$81,2,FALSE)</f>
        <v>Fire</v>
      </c>
      <c r="D2794" s="24">
        <v>20</v>
      </c>
      <c r="E2794" s="24" t="s">
        <v>6</v>
      </c>
      <c r="F2794" s="24">
        <v>0</v>
      </c>
      <c r="G2794" s="24">
        <v>0</v>
      </c>
      <c r="H2794" s="24" t="str">
        <f t="shared" si="43"/>
        <v>2005_NB_20</v>
      </c>
      <c r="I2794" s="24">
        <f>VLOOKUP(H2794,inTHLBdata!A:H,7,FALSE)</f>
        <v>0</v>
      </c>
      <c r="J2794" s="24">
        <f>VLOOKUP(H2794,inTHLBdata!A:H,8,FALSE)</f>
        <v>0</v>
      </c>
      <c r="N2794" s="24"/>
    </row>
    <row r="2795" spans="1:14">
      <c r="A2795" s="24">
        <v>2005</v>
      </c>
      <c r="B2795" s="24" t="s">
        <v>188</v>
      </c>
      <c r="C2795" t="str">
        <f>VLOOKUP(B2795,'FHF LUT'!$A$5:$H$81,2,FALSE)</f>
        <v>Fire</v>
      </c>
      <c r="D2795" s="24">
        <v>22</v>
      </c>
      <c r="E2795" s="24" t="s">
        <v>19</v>
      </c>
      <c r="F2795" s="24">
        <v>16092</v>
      </c>
      <c r="G2795" s="24">
        <v>15197</v>
      </c>
      <c r="H2795" s="24" t="str">
        <f t="shared" si="43"/>
        <v>2005_NB_22</v>
      </c>
      <c r="I2795" s="24">
        <f>VLOOKUP(H2795,inTHLBdata!A:H,7,FALSE)</f>
        <v>1301</v>
      </c>
      <c r="J2795" s="24">
        <f>VLOOKUP(H2795,inTHLBdata!A:H,8,FALSE)</f>
        <v>530</v>
      </c>
      <c r="N2795" s="24"/>
    </row>
    <row r="2796" spans="1:14">
      <c r="A2796" s="24">
        <v>2005</v>
      </c>
      <c r="B2796" s="24" t="s">
        <v>188</v>
      </c>
      <c r="C2796" t="str">
        <f>VLOOKUP(B2796,'FHF LUT'!$A$5:$H$81,2,FALSE)</f>
        <v>Fire</v>
      </c>
      <c r="D2796" s="24">
        <v>23</v>
      </c>
      <c r="E2796" s="24" t="s">
        <v>27</v>
      </c>
      <c r="F2796" s="24">
        <v>112</v>
      </c>
      <c r="G2796" s="24">
        <v>112</v>
      </c>
      <c r="H2796" s="24" t="str">
        <f t="shared" si="43"/>
        <v>2005_NB_23</v>
      </c>
      <c r="I2796" s="24">
        <f>VLOOKUP(H2796,inTHLBdata!A:H,7,FALSE)</f>
        <v>41</v>
      </c>
      <c r="J2796" s="24">
        <f>VLOOKUP(H2796,inTHLBdata!A:H,8,FALSE)</f>
        <v>41</v>
      </c>
      <c r="N2796" s="24"/>
    </row>
    <row r="2797" spans="1:14">
      <c r="A2797" s="24">
        <v>2005</v>
      </c>
      <c r="B2797" s="24" t="s">
        <v>188</v>
      </c>
      <c r="C2797" t="str">
        <f>VLOOKUP(B2797,'FHF LUT'!$A$5:$H$81,2,FALSE)</f>
        <v>Fire</v>
      </c>
      <c r="D2797" s="24">
        <v>24</v>
      </c>
      <c r="E2797" s="24" t="s">
        <v>17</v>
      </c>
      <c r="F2797" s="24">
        <v>168028</v>
      </c>
      <c r="G2797" s="24">
        <v>166056</v>
      </c>
      <c r="H2797" s="24" t="str">
        <f t="shared" si="43"/>
        <v>2005_NB_24</v>
      </c>
      <c r="I2797" s="24">
        <f>VLOOKUP(H2797,inTHLBdata!A:H,7,FALSE)</f>
        <v>135311</v>
      </c>
      <c r="J2797" s="24">
        <f>VLOOKUP(H2797,inTHLBdata!A:H,8,FALSE)</f>
        <v>133773</v>
      </c>
      <c r="N2797" s="24"/>
    </row>
    <row r="2798" spans="1:14">
      <c r="A2798" s="24">
        <v>2005</v>
      </c>
      <c r="B2798" s="24" t="s">
        <v>188</v>
      </c>
      <c r="C2798" t="str">
        <f>VLOOKUP(B2798,'FHF LUT'!$A$5:$H$81,2,FALSE)</f>
        <v>Fire</v>
      </c>
      <c r="D2798" s="24">
        <v>25</v>
      </c>
      <c r="E2798" s="24" t="s">
        <v>23</v>
      </c>
      <c r="F2798" s="24">
        <v>0</v>
      </c>
      <c r="G2798" s="24">
        <v>0</v>
      </c>
      <c r="H2798" s="24" t="str">
        <f t="shared" si="43"/>
        <v>2005_NB_25</v>
      </c>
      <c r="I2798" s="24">
        <f>VLOOKUP(H2798,inTHLBdata!A:H,7,FALSE)</f>
        <v>0</v>
      </c>
      <c r="J2798" s="24">
        <f>VLOOKUP(H2798,inTHLBdata!A:H,8,FALSE)</f>
        <v>0</v>
      </c>
      <c r="N2798" s="24"/>
    </row>
    <row r="2799" spans="1:14">
      <c r="A2799" s="24">
        <v>2005</v>
      </c>
      <c r="B2799" s="24" t="s">
        <v>188</v>
      </c>
      <c r="C2799" t="str">
        <f>VLOOKUP(B2799,'FHF LUT'!$A$5:$H$81,2,FALSE)</f>
        <v>Fire</v>
      </c>
      <c r="D2799" s="24">
        <v>26</v>
      </c>
      <c r="E2799" s="24" t="s">
        <v>14</v>
      </c>
      <c r="F2799" s="24">
        <v>4232</v>
      </c>
      <c r="G2799" s="24">
        <v>4196</v>
      </c>
      <c r="H2799" s="24" t="str">
        <f t="shared" si="43"/>
        <v>2005_NB_26</v>
      </c>
      <c r="I2799" s="24">
        <f>VLOOKUP(H2799,inTHLBdata!A:H,7,FALSE)</f>
        <v>128</v>
      </c>
      <c r="J2799" s="24">
        <f>VLOOKUP(H2799,inTHLBdata!A:H,8,FALSE)</f>
        <v>92</v>
      </c>
      <c r="N2799" s="24"/>
    </row>
    <row r="2800" spans="1:14">
      <c r="A2800" s="24">
        <v>2005</v>
      </c>
      <c r="B2800" s="24" t="s">
        <v>188</v>
      </c>
      <c r="C2800" t="str">
        <f>VLOOKUP(B2800,'FHF LUT'!$A$5:$H$81,2,FALSE)</f>
        <v>Fire</v>
      </c>
      <c r="D2800" s="24">
        <v>27</v>
      </c>
      <c r="E2800" s="24" t="s">
        <v>21</v>
      </c>
      <c r="F2800" s="24">
        <v>55552</v>
      </c>
      <c r="G2800" s="24">
        <v>50370</v>
      </c>
      <c r="H2800" s="24" t="str">
        <f t="shared" si="43"/>
        <v>2005_NB_27</v>
      </c>
      <c r="I2800" s="24">
        <f>VLOOKUP(H2800,inTHLBdata!A:H,7,FALSE)</f>
        <v>11943</v>
      </c>
      <c r="J2800" s="24">
        <f>VLOOKUP(H2800,inTHLBdata!A:H,8,FALSE)</f>
        <v>7127</v>
      </c>
      <c r="N2800" s="24"/>
    </row>
    <row r="2801" spans="1:14">
      <c r="A2801" s="24">
        <v>2005</v>
      </c>
      <c r="B2801" s="24" t="s">
        <v>188</v>
      </c>
      <c r="C2801" t="str">
        <f>VLOOKUP(B2801,'FHF LUT'!$A$5:$H$81,2,FALSE)</f>
        <v>Fire</v>
      </c>
      <c r="D2801" s="24">
        <v>29</v>
      </c>
      <c r="E2801" s="24" t="s">
        <v>9</v>
      </c>
      <c r="F2801" s="24">
        <v>16219</v>
      </c>
      <c r="G2801" s="24">
        <v>15562</v>
      </c>
      <c r="H2801" s="24" t="str">
        <f t="shared" si="43"/>
        <v>2005_NB_29</v>
      </c>
      <c r="I2801" s="24">
        <f>VLOOKUP(H2801,inTHLBdata!A:H,7,FALSE)</f>
        <v>4346</v>
      </c>
      <c r="J2801" s="24">
        <f>VLOOKUP(H2801,inTHLBdata!A:H,8,FALSE)</f>
        <v>3712</v>
      </c>
      <c r="N2801" s="24"/>
    </row>
    <row r="2802" spans="1:14">
      <c r="A2802" s="24">
        <v>2005</v>
      </c>
      <c r="B2802" s="24" t="s">
        <v>188</v>
      </c>
      <c r="C2802" t="str">
        <f>VLOOKUP(B2802,'FHF LUT'!$A$5:$H$81,2,FALSE)</f>
        <v>Fire</v>
      </c>
      <c r="D2802" s="24">
        <v>30</v>
      </c>
      <c r="E2802" s="24" t="s">
        <v>35</v>
      </c>
      <c r="F2802" s="24">
        <v>26218</v>
      </c>
      <c r="G2802" s="24">
        <v>26218</v>
      </c>
      <c r="H2802" s="24" t="str">
        <f t="shared" si="43"/>
        <v>2005_NB_30</v>
      </c>
      <c r="I2802" s="24">
        <f>VLOOKUP(H2802,inTHLBdata!A:H,7,FALSE)</f>
        <v>9286</v>
      </c>
      <c r="J2802" s="24">
        <f>VLOOKUP(H2802,inTHLBdata!A:H,8,FALSE)</f>
        <v>9286</v>
      </c>
      <c r="N2802" s="24"/>
    </row>
    <row r="2803" spans="1:14">
      <c r="A2803" s="24">
        <v>2005</v>
      </c>
      <c r="B2803" s="24" t="s">
        <v>188</v>
      </c>
      <c r="C2803" t="str">
        <f>VLOOKUP(B2803,'FHF LUT'!$A$5:$H$81,2,FALSE)</f>
        <v>Fire</v>
      </c>
      <c r="D2803" s="24">
        <v>31</v>
      </c>
      <c r="E2803" s="24" t="s">
        <v>34</v>
      </c>
      <c r="F2803" s="24">
        <v>182</v>
      </c>
      <c r="G2803" s="24">
        <v>182</v>
      </c>
      <c r="H2803" s="24" t="str">
        <f t="shared" si="43"/>
        <v>2005_NB_31</v>
      </c>
      <c r="I2803" s="24">
        <f>VLOOKUP(H2803,inTHLBdata!A:H,7,FALSE)</f>
        <v>0</v>
      </c>
      <c r="J2803" s="24">
        <f>VLOOKUP(H2803,inTHLBdata!A:H,8,FALSE)</f>
        <v>0</v>
      </c>
      <c r="N2803" s="24"/>
    </row>
    <row r="2804" spans="1:14">
      <c r="A2804" s="24">
        <v>2005</v>
      </c>
      <c r="B2804" s="24" t="s">
        <v>188</v>
      </c>
      <c r="C2804" t="str">
        <f>VLOOKUP(B2804,'FHF LUT'!$A$5:$H$81,2,FALSE)</f>
        <v>Fire</v>
      </c>
      <c r="D2804" s="24">
        <v>38</v>
      </c>
      <c r="E2804" s="24" t="s">
        <v>8</v>
      </c>
      <c r="F2804" s="24">
        <v>203</v>
      </c>
      <c r="G2804" s="24">
        <v>0</v>
      </c>
      <c r="H2804" s="24" t="str">
        <f t="shared" si="43"/>
        <v>2005_NB_38</v>
      </c>
      <c r="I2804" s="24">
        <f>VLOOKUP(H2804,inTHLBdata!A:H,7,FALSE)</f>
        <v>0</v>
      </c>
      <c r="J2804" s="24">
        <f>VLOOKUP(H2804,inTHLBdata!A:H,8,FALSE)</f>
        <v>0</v>
      </c>
      <c r="N2804" s="24"/>
    </row>
    <row r="2805" spans="1:14">
      <c r="A2805" s="24">
        <v>2005</v>
      </c>
      <c r="B2805" s="24" t="s">
        <v>188</v>
      </c>
      <c r="C2805" t="str">
        <f>VLOOKUP(B2805,'FHF LUT'!$A$5:$H$81,2,FALSE)</f>
        <v>Fire</v>
      </c>
      <c r="D2805" s="24">
        <v>39</v>
      </c>
      <c r="E2805" s="24" t="s">
        <v>36</v>
      </c>
      <c r="F2805" s="24">
        <v>0</v>
      </c>
      <c r="G2805" s="24">
        <v>0</v>
      </c>
      <c r="H2805" s="24" t="str">
        <f t="shared" si="43"/>
        <v>2005_NB_39</v>
      </c>
      <c r="I2805" s="24">
        <f>VLOOKUP(H2805,inTHLBdata!A:H,7,FALSE)</f>
        <v>0</v>
      </c>
      <c r="J2805" s="24">
        <f>VLOOKUP(H2805,inTHLBdata!A:H,8,FALSE)</f>
        <v>0</v>
      </c>
      <c r="N2805" s="24"/>
    </row>
    <row r="2806" spans="1:14">
      <c r="A2806" s="24">
        <v>2005</v>
      </c>
      <c r="B2806" s="24" t="s">
        <v>188</v>
      </c>
      <c r="C2806" t="str">
        <f>VLOOKUP(B2806,'FHF LUT'!$A$5:$H$81,2,FALSE)</f>
        <v>Fire</v>
      </c>
      <c r="D2806" s="24">
        <v>40</v>
      </c>
      <c r="E2806" s="24" t="s">
        <v>31</v>
      </c>
      <c r="F2806" s="24">
        <v>21314</v>
      </c>
      <c r="G2806" s="24">
        <v>21314</v>
      </c>
      <c r="H2806" s="24" t="str">
        <f t="shared" si="43"/>
        <v>2005_NB_40</v>
      </c>
      <c r="I2806" s="24">
        <f>VLOOKUP(H2806,inTHLBdata!A:H,7,FALSE)</f>
        <v>5414</v>
      </c>
      <c r="J2806" s="24">
        <f>VLOOKUP(H2806,inTHLBdata!A:H,8,FALSE)</f>
        <v>5414</v>
      </c>
      <c r="N2806" s="24"/>
    </row>
    <row r="2807" spans="1:14">
      <c r="A2807" s="24">
        <v>2005</v>
      </c>
      <c r="B2807" s="24" t="s">
        <v>188</v>
      </c>
      <c r="C2807" t="str">
        <f>VLOOKUP(B2807,'FHF LUT'!$A$5:$H$81,2,FALSE)</f>
        <v>Fire</v>
      </c>
      <c r="D2807" s="24">
        <v>41</v>
      </c>
      <c r="E2807" s="24" t="s">
        <v>26</v>
      </c>
      <c r="F2807" s="24">
        <v>1890</v>
      </c>
      <c r="G2807" s="24">
        <v>1890</v>
      </c>
      <c r="H2807" s="24" t="str">
        <f t="shared" si="43"/>
        <v>2005_NB_41</v>
      </c>
      <c r="I2807" s="24">
        <f>VLOOKUP(H2807,inTHLBdata!A:H,7,FALSE)</f>
        <v>688</v>
      </c>
      <c r="J2807" s="24">
        <f>VLOOKUP(H2807,inTHLBdata!A:H,8,FALSE)</f>
        <v>688</v>
      </c>
      <c r="N2807" s="24"/>
    </row>
    <row r="2808" spans="1:14">
      <c r="A2808" s="24">
        <v>2005</v>
      </c>
      <c r="B2808" s="24" t="s">
        <v>188</v>
      </c>
      <c r="C2808" t="str">
        <f>VLOOKUP(B2808,'FHF LUT'!$A$5:$H$81,2,FALSE)</f>
        <v>Fire</v>
      </c>
      <c r="D2808" s="24">
        <v>43</v>
      </c>
      <c r="E2808" s="24" t="s">
        <v>20</v>
      </c>
      <c r="F2808" s="24">
        <v>3223</v>
      </c>
      <c r="G2808" s="24">
        <v>3223</v>
      </c>
      <c r="H2808" s="24" t="str">
        <f t="shared" si="43"/>
        <v>2005_NB_43</v>
      </c>
      <c r="I2808" s="24">
        <f>VLOOKUP(H2808,inTHLBdata!A:H,7,FALSE)</f>
        <v>0</v>
      </c>
      <c r="J2808" s="24">
        <f>VLOOKUP(H2808,inTHLBdata!A:H,8,FALSE)</f>
        <v>0</v>
      </c>
      <c r="N2808" s="24"/>
    </row>
    <row r="2809" spans="1:14">
      <c r="A2809" s="24">
        <v>2005</v>
      </c>
      <c r="B2809" s="24" t="s">
        <v>188</v>
      </c>
      <c r="C2809" t="str">
        <f>VLOOKUP(B2809,'FHF LUT'!$A$5:$H$81,2,FALSE)</f>
        <v>Fire</v>
      </c>
      <c r="D2809" s="24">
        <v>44</v>
      </c>
      <c r="E2809" s="24" t="s">
        <v>3</v>
      </c>
      <c r="F2809" s="24">
        <v>0</v>
      </c>
      <c r="G2809" s="24">
        <v>0</v>
      </c>
      <c r="H2809" s="24" t="str">
        <f t="shared" si="43"/>
        <v>2005_NB_44</v>
      </c>
      <c r="I2809" s="24">
        <f>VLOOKUP(H2809,inTHLBdata!A:H,7,FALSE)</f>
        <v>0</v>
      </c>
      <c r="J2809" s="24">
        <f>VLOOKUP(H2809,inTHLBdata!A:H,8,FALSE)</f>
        <v>0</v>
      </c>
      <c r="N2809" s="24"/>
    </row>
    <row r="2810" spans="1:14">
      <c r="A2810" s="24">
        <v>2005</v>
      </c>
      <c r="B2810" s="24" t="s">
        <v>188</v>
      </c>
      <c r="C2810" t="str">
        <f>VLOOKUP(B2810,'FHF LUT'!$A$5:$H$81,2,FALSE)</f>
        <v>Fire</v>
      </c>
      <c r="D2810" s="24">
        <v>45</v>
      </c>
      <c r="E2810" s="24" t="s">
        <v>5</v>
      </c>
      <c r="F2810" s="24">
        <v>46809</v>
      </c>
      <c r="G2810" s="24">
        <v>46359</v>
      </c>
      <c r="H2810" s="24" t="str">
        <f t="shared" si="43"/>
        <v>2005_NB_45</v>
      </c>
      <c r="I2810" s="24">
        <f>VLOOKUP(H2810,inTHLBdata!A:H,7,FALSE)</f>
        <v>26459</v>
      </c>
      <c r="J2810" s="24">
        <f>VLOOKUP(H2810,inTHLBdata!A:H,8,FALSE)</f>
        <v>26009</v>
      </c>
      <c r="N2810" s="24"/>
    </row>
    <row r="2811" spans="1:14">
      <c r="A2811" s="24">
        <v>2005</v>
      </c>
      <c r="B2811" s="24" t="s">
        <v>188</v>
      </c>
      <c r="C2811" t="str">
        <f>VLOOKUP(B2811,'FHF LUT'!$A$5:$H$81,2,FALSE)</f>
        <v>Fire</v>
      </c>
      <c r="D2811" s="24">
        <v>46</v>
      </c>
      <c r="E2811" s="24" t="s">
        <v>234</v>
      </c>
      <c r="F2811" s="24">
        <v>6774</v>
      </c>
      <c r="G2811" s="24">
        <v>6774</v>
      </c>
      <c r="H2811" s="24" t="str">
        <f t="shared" si="43"/>
        <v>2005_NB_46</v>
      </c>
      <c r="I2811" s="24">
        <f>VLOOKUP(H2811,inTHLBdata!A:H,7,FALSE)</f>
        <v>0</v>
      </c>
      <c r="J2811" s="24">
        <f>VLOOKUP(H2811,inTHLBdata!A:H,8,FALSE)</f>
        <v>0</v>
      </c>
      <c r="N2811" s="24"/>
    </row>
    <row r="2812" spans="1:14">
      <c r="A2812" s="24">
        <v>2005</v>
      </c>
      <c r="B2812" s="24" t="s">
        <v>188</v>
      </c>
      <c r="C2812" t="str">
        <f>VLOOKUP(B2812,'FHF LUT'!$A$5:$H$81,2,FALSE)</f>
        <v>Fire</v>
      </c>
      <c r="D2812" s="24">
        <v>47</v>
      </c>
      <c r="E2812" s="24" t="s">
        <v>233</v>
      </c>
      <c r="F2812" s="24">
        <v>34813</v>
      </c>
      <c r="G2812" s="24">
        <v>34813</v>
      </c>
      <c r="H2812" s="24" t="str">
        <f t="shared" si="43"/>
        <v>2005_NB_47</v>
      </c>
      <c r="I2812" s="24">
        <f>VLOOKUP(H2812,inTHLBdata!A:H,7,FALSE)</f>
        <v>0</v>
      </c>
      <c r="J2812" s="24">
        <f>VLOOKUP(H2812,inTHLBdata!A:H,8,FALSE)</f>
        <v>0</v>
      </c>
      <c r="N2812" s="24"/>
    </row>
    <row r="2813" spans="1:14">
      <c r="A2813" s="24">
        <v>2005</v>
      </c>
      <c r="B2813" s="24" t="s">
        <v>188</v>
      </c>
      <c r="C2813" t="str">
        <f>VLOOKUP(B2813,'FHF LUT'!$A$5:$H$81,2,FALSE)</f>
        <v>Fire</v>
      </c>
      <c r="D2813" s="24">
        <v>48</v>
      </c>
      <c r="E2813" s="24" t="s">
        <v>235</v>
      </c>
      <c r="F2813" s="24">
        <v>0</v>
      </c>
      <c r="G2813" s="24">
        <v>0</v>
      </c>
      <c r="H2813" s="24" t="str">
        <f t="shared" si="43"/>
        <v>2005_NB_48</v>
      </c>
      <c r="I2813" s="24">
        <f>VLOOKUP(H2813,inTHLBdata!A:H,7,FALSE)</f>
        <v>0</v>
      </c>
      <c r="J2813" s="24">
        <f>VLOOKUP(H2813,inTHLBdata!A:H,8,FALSE)</f>
        <v>0</v>
      </c>
      <c r="N2813" s="24"/>
    </row>
    <row r="2814" spans="1:14">
      <c r="A2814" s="24">
        <v>2005</v>
      </c>
      <c r="B2814" s="24" t="s">
        <v>332</v>
      </c>
      <c r="C2814" t="str">
        <f>VLOOKUP(B2814,'FHF LUT'!$A$5:$H$81,2,FALSE)</f>
        <v>Drought-caused Mortality</v>
      </c>
      <c r="D2814" s="24">
        <v>1</v>
      </c>
      <c r="E2814" s="24" t="s">
        <v>10</v>
      </c>
      <c r="F2814" s="24">
        <v>0</v>
      </c>
      <c r="G2814" s="24">
        <v>0</v>
      </c>
      <c r="H2814" s="24" t="str">
        <f t="shared" si="43"/>
        <v>2005_NDM_1</v>
      </c>
      <c r="I2814" s="24">
        <f>VLOOKUP(H2814,inTHLBdata!A:H,7,FALSE)</f>
        <v>0</v>
      </c>
      <c r="J2814" s="24">
        <f>VLOOKUP(H2814,inTHLBdata!A:H,8,FALSE)</f>
        <v>0</v>
      </c>
      <c r="N2814" s="24"/>
    </row>
    <row r="2815" spans="1:14">
      <c r="A2815" s="24">
        <v>2005</v>
      </c>
      <c r="B2815" s="24" t="s">
        <v>332</v>
      </c>
      <c r="C2815" t="str">
        <f>VLOOKUP(B2815,'FHF LUT'!$A$5:$H$81,2,FALSE)</f>
        <v>Drought-caused Mortality</v>
      </c>
      <c r="D2815" s="24">
        <v>2</v>
      </c>
      <c r="E2815" s="24" t="s">
        <v>22</v>
      </c>
      <c r="F2815" s="24">
        <v>0</v>
      </c>
      <c r="G2815" s="24">
        <v>0</v>
      </c>
      <c r="H2815" s="24" t="str">
        <f t="shared" si="43"/>
        <v>2005_NDM_2</v>
      </c>
      <c r="I2815" s="24">
        <f>VLOOKUP(H2815,inTHLBdata!A:H,7,FALSE)</f>
        <v>0</v>
      </c>
      <c r="J2815" s="24">
        <f>VLOOKUP(H2815,inTHLBdata!A:H,8,FALSE)</f>
        <v>0</v>
      </c>
      <c r="N2815" s="24"/>
    </row>
    <row r="2816" spans="1:14">
      <c r="A2816" s="24">
        <v>2005</v>
      </c>
      <c r="B2816" s="24" t="s">
        <v>332</v>
      </c>
      <c r="C2816" t="str">
        <f>VLOOKUP(B2816,'FHF LUT'!$A$5:$H$81,2,FALSE)</f>
        <v>Drought-caused Mortality</v>
      </c>
      <c r="D2816" s="24">
        <v>3</v>
      </c>
      <c r="E2816" s="24" t="s">
        <v>13</v>
      </c>
      <c r="F2816" s="24">
        <v>0</v>
      </c>
      <c r="G2816" s="24">
        <v>0</v>
      </c>
      <c r="H2816" s="24" t="str">
        <f t="shared" si="43"/>
        <v>2005_NDM_3</v>
      </c>
      <c r="I2816" s="24">
        <f>VLOOKUP(H2816,inTHLBdata!A:H,7,FALSE)</f>
        <v>0</v>
      </c>
      <c r="J2816" s="24">
        <f>VLOOKUP(H2816,inTHLBdata!A:H,8,FALSE)</f>
        <v>0</v>
      </c>
      <c r="N2816" s="24"/>
    </row>
    <row r="2817" spans="1:14">
      <c r="A2817" s="24">
        <v>2005</v>
      </c>
      <c r="B2817" s="24" t="s">
        <v>332</v>
      </c>
      <c r="C2817" t="str">
        <f>VLOOKUP(B2817,'FHF LUT'!$A$5:$H$81,2,FALSE)</f>
        <v>Drought-caused Mortality</v>
      </c>
      <c r="D2817" s="24">
        <v>4</v>
      </c>
      <c r="E2817" s="24" t="s">
        <v>28</v>
      </c>
      <c r="F2817" s="24">
        <v>0</v>
      </c>
      <c r="G2817" s="24">
        <v>0</v>
      </c>
      <c r="H2817" s="24" t="str">
        <f t="shared" si="43"/>
        <v>2005_NDM_4</v>
      </c>
      <c r="I2817" s="24">
        <f>VLOOKUP(H2817,inTHLBdata!A:H,7,FALSE)</f>
        <v>0</v>
      </c>
      <c r="J2817" s="24">
        <f>VLOOKUP(H2817,inTHLBdata!A:H,8,FALSE)</f>
        <v>0</v>
      </c>
      <c r="N2817" s="24"/>
    </row>
    <row r="2818" spans="1:14">
      <c r="A2818" s="24">
        <v>2005</v>
      </c>
      <c r="B2818" s="24" t="s">
        <v>332</v>
      </c>
      <c r="C2818" t="str">
        <f>VLOOKUP(B2818,'FHF LUT'!$A$5:$H$81,2,FALSE)</f>
        <v>Drought-caused Mortality</v>
      </c>
      <c r="D2818" s="24">
        <v>5</v>
      </c>
      <c r="E2818" s="24" t="s">
        <v>16</v>
      </c>
      <c r="F2818" s="24">
        <v>0</v>
      </c>
      <c r="G2818" s="24">
        <v>0</v>
      </c>
      <c r="H2818" s="24" t="str">
        <f t="shared" si="43"/>
        <v>2005_NDM_5</v>
      </c>
      <c r="I2818" s="24">
        <f>VLOOKUP(H2818,inTHLBdata!A:H,7,FALSE)</f>
        <v>0</v>
      </c>
      <c r="J2818" s="24">
        <f>VLOOKUP(H2818,inTHLBdata!A:H,8,FALSE)</f>
        <v>0</v>
      </c>
      <c r="N2818" s="24"/>
    </row>
    <row r="2819" spans="1:14">
      <c r="A2819" s="24">
        <v>2005</v>
      </c>
      <c r="B2819" s="24" t="s">
        <v>332</v>
      </c>
      <c r="C2819" t="str">
        <f>VLOOKUP(B2819,'FHF LUT'!$A$5:$H$81,2,FALSE)</f>
        <v>Drought-caused Mortality</v>
      </c>
      <c r="D2819" s="24">
        <v>7</v>
      </c>
      <c r="E2819" s="24" t="s">
        <v>25</v>
      </c>
      <c r="F2819" s="24">
        <v>0</v>
      </c>
      <c r="G2819" s="24">
        <v>0</v>
      </c>
      <c r="H2819" s="24" t="str">
        <f t="shared" ref="H2819:H2882" si="44">CONCATENATE(A2819,"_",B2819,"_",D2819)</f>
        <v>2005_NDM_7</v>
      </c>
      <c r="I2819" s="24">
        <f>VLOOKUP(H2819,inTHLBdata!A:H,7,FALSE)</f>
        <v>0</v>
      </c>
      <c r="J2819" s="24">
        <f>VLOOKUP(H2819,inTHLBdata!A:H,8,FALSE)</f>
        <v>0</v>
      </c>
      <c r="N2819" s="24"/>
    </row>
    <row r="2820" spans="1:14">
      <c r="A2820" s="24">
        <v>2005</v>
      </c>
      <c r="B2820" s="24" t="s">
        <v>332</v>
      </c>
      <c r="C2820" t="str">
        <f>VLOOKUP(B2820,'FHF LUT'!$A$5:$H$81,2,FALSE)</f>
        <v>Drought-caused Mortality</v>
      </c>
      <c r="D2820" s="24">
        <v>8</v>
      </c>
      <c r="E2820" s="24" t="s">
        <v>29</v>
      </c>
      <c r="F2820" s="24">
        <v>956</v>
      </c>
      <c r="G2820" s="24">
        <v>956</v>
      </c>
      <c r="H2820" s="24" t="str">
        <f t="shared" si="44"/>
        <v>2005_NDM_8</v>
      </c>
      <c r="I2820" s="24">
        <f>VLOOKUP(H2820,inTHLBdata!A:H,7,FALSE)</f>
        <v>0</v>
      </c>
      <c r="J2820" s="24">
        <f>VLOOKUP(H2820,inTHLBdata!A:H,8,FALSE)</f>
        <v>0</v>
      </c>
      <c r="N2820" s="24"/>
    </row>
    <row r="2821" spans="1:14">
      <c r="A2821" s="24">
        <v>2005</v>
      </c>
      <c r="B2821" s="24" t="s">
        <v>332</v>
      </c>
      <c r="C2821" t="str">
        <f>VLOOKUP(B2821,'FHF LUT'!$A$5:$H$81,2,FALSE)</f>
        <v>Drought-caused Mortality</v>
      </c>
      <c r="D2821" s="24">
        <v>9</v>
      </c>
      <c r="E2821" s="24" t="s">
        <v>7</v>
      </c>
      <c r="F2821" s="24">
        <v>0</v>
      </c>
      <c r="G2821" s="24">
        <v>0</v>
      </c>
      <c r="H2821" s="24" t="str">
        <f t="shared" si="44"/>
        <v>2005_NDM_9</v>
      </c>
      <c r="I2821" s="24">
        <f>VLOOKUP(H2821,inTHLBdata!A:H,7,FALSE)</f>
        <v>0</v>
      </c>
      <c r="J2821" s="24">
        <f>VLOOKUP(H2821,inTHLBdata!A:H,8,FALSE)</f>
        <v>0</v>
      </c>
      <c r="N2821" s="24"/>
    </row>
    <row r="2822" spans="1:14">
      <c r="A2822" s="24">
        <v>2005</v>
      </c>
      <c r="B2822" s="24" t="s">
        <v>332</v>
      </c>
      <c r="C2822" t="str">
        <f>VLOOKUP(B2822,'FHF LUT'!$A$5:$H$81,2,FALSE)</f>
        <v>Drought-caused Mortality</v>
      </c>
      <c r="D2822" s="24">
        <v>10</v>
      </c>
      <c r="E2822" s="24" t="s">
        <v>18</v>
      </c>
      <c r="F2822" s="24">
        <v>0</v>
      </c>
      <c r="G2822" s="24">
        <v>0</v>
      </c>
      <c r="H2822" s="24" t="str">
        <f t="shared" si="44"/>
        <v>2005_NDM_10</v>
      </c>
      <c r="I2822" s="24">
        <f>VLOOKUP(H2822,inTHLBdata!A:H,7,FALSE)</f>
        <v>0</v>
      </c>
      <c r="J2822" s="24">
        <f>VLOOKUP(H2822,inTHLBdata!A:H,8,FALSE)</f>
        <v>0</v>
      </c>
      <c r="N2822" s="24"/>
    </row>
    <row r="2823" spans="1:14">
      <c r="A2823" s="24">
        <v>2005</v>
      </c>
      <c r="B2823" s="24" t="s">
        <v>332</v>
      </c>
      <c r="C2823" t="str">
        <f>VLOOKUP(B2823,'FHF LUT'!$A$5:$H$81,2,FALSE)</f>
        <v>Drought-caused Mortality</v>
      </c>
      <c r="D2823" s="24">
        <v>11</v>
      </c>
      <c r="E2823" s="24" t="s">
        <v>4</v>
      </c>
      <c r="F2823" s="24">
        <v>0</v>
      </c>
      <c r="G2823" s="24">
        <v>0</v>
      </c>
      <c r="H2823" s="24" t="str">
        <f t="shared" si="44"/>
        <v>2005_NDM_11</v>
      </c>
      <c r="I2823" s="24">
        <f>VLOOKUP(H2823,inTHLBdata!A:H,7,FALSE)</f>
        <v>0</v>
      </c>
      <c r="J2823" s="24">
        <f>VLOOKUP(H2823,inTHLBdata!A:H,8,FALSE)</f>
        <v>0</v>
      </c>
      <c r="N2823" s="24"/>
    </row>
    <row r="2824" spans="1:14">
      <c r="A2824" s="24">
        <v>2005</v>
      </c>
      <c r="B2824" s="24" t="s">
        <v>332</v>
      </c>
      <c r="C2824" t="str">
        <f>VLOOKUP(B2824,'FHF LUT'!$A$5:$H$81,2,FALSE)</f>
        <v>Drought-caused Mortality</v>
      </c>
      <c r="D2824" s="24">
        <v>12</v>
      </c>
      <c r="E2824" s="24" t="s">
        <v>11</v>
      </c>
      <c r="F2824" s="24">
        <v>0</v>
      </c>
      <c r="G2824" s="24">
        <v>0</v>
      </c>
      <c r="H2824" s="24" t="str">
        <f t="shared" si="44"/>
        <v>2005_NDM_12</v>
      </c>
      <c r="I2824" s="24">
        <f>VLOOKUP(H2824,inTHLBdata!A:H,7,FALSE)</f>
        <v>0</v>
      </c>
      <c r="J2824" s="24">
        <f>VLOOKUP(H2824,inTHLBdata!A:H,8,FALSE)</f>
        <v>0</v>
      </c>
      <c r="N2824" s="24"/>
    </row>
    <row r="2825" spans="1:14">
      <c r="A2825" s="24">
        <v>2005</v>
      </c>
      <c r="B2825" s="24" t="s">
        <v>332</v>
      </c>
      <c r="C2825" t="str">
        <f>VLOOKUP(B2825,'FHF LUT'!$A$5:$H$81,2,FALSE)</f>
        <v>Drought-caused Mortality</v>
      </c>
      <c r="D2825" s="24">
        <v>13</v>
      </c>
      <c r="E2825" s="24" t="s">
        <v>24</v>
      </c>
      <c r="F2825" s="24">
        <v>0</v>
      </c>
      <c r="G2825" s="24">
        <v>0</v>
      </c>
      <c r="H2825" s="24" t="str">
        <f t="shared" si="44"/>
        <v>2005_NDM_13</v>
      </c>
      <c r="I2825" s="24">
        <f>VLOOKUP(H2825,inTHLBdata!A:H,7,FALSE)</f>
        <v>0</v>
      </c>
      <c r="J2825" s="24">
        <f>VLOOKUP(H2825,inTHLBdata!A:H,8,FALSE)</f>
        <v>0</v>
      </c>
      <c r="N2825" s="24"/>
    </row>
    <row r="2826" spans="1:14">
      <c r="A2826" s="24">
        <v>2005</v>
      </c>
      <c r="B2826" s="24" t="s">
        <v>332</v>
      </c>
      <c r="C2826" t="str">
        <f>VLOOKUP(B2826,'FHF LUT'!$A$5:$H$81,2,FALSE)</f>
        <v>Drought-caused Mortality</v>
      </c>
      <c r="D2826" s="24">
        <v>14</v>
      </c>
      <c r="E2826" s="24" t="s">
        <v>30</v>
      </c>
      <c r="F2826" s="24">
        <v>0</v>
      </c>
      <c r="G2826" s="24">
        <v>0</v>
      </c>
      <c r="H2826" s="24" t="str">
        <f t="shared" si="44"/>
        <v>2005_NDM_14</v>
      </c>
      <c r="I2826" s="24">
        <f>VLOOKUP(H2826,inTHLBdata!A:H,7,FALSE)</f>
        <v>0</v>
      </c>
      <c r="J2826" s="24">
        <f>VLOOKUP(H2826,inTHLBdata!A:H,8,FALSE)</f>
        <v>0</v>
      </c>
      <c r="N2826" s="24"/>
    </row>
    <row r="2827" spans="1:14">
      <c r="A2827" s="24">
        <v>2005</v>
      </c>
      <c r="B2827" s="24" t="s">
        <v>332</v>
      </c>
      <c r="C2827" t="str">
        <f>VLOOKUP(B2827,'FHF LUT'!$A$5:$H$81,2,FALSE)</f>
        <v>Drought-caused Mortality</v>
      </c>
      <c r="D2827" s="24">
        <v>15</v>
      </c>
      <c r="E2827" s="24" t="s">
        <v>33</v>
      </c>
      <c r="F2827" s="24">
        <v>0</v>
      </c>
      <c r="G2827" s="24">
        <v>0</v>
      </c>
      <c r="H2827" s="24" t="str">
        <f t="shared" si="44"/>
        <v>2005_NDM_15</v>
      </c>
      <c r="I2827" s="24">
        <f>VLOOKUP(H2827,inTHLBdata!A:H,7,FALSE)</f>
        <v>0</v>
      </c>
      <c r="J2827" s="24">
        <f>VLOOKUP(H2827,inTHLBdata!A:H,8,FALSE)</f>
        <v>0</v>
      </c>
      <c r="N2827" s="24"/>
    </row>
    <row r="2828" spans="1:14">
      <c r="A2828" s="24">
        <v>2005</v>
      </c>
      <c r="B2828" s="24" t="s">
        <v>332</v>
      </c>
      <c r="C2828" t="str">
        <f>VLOOKUP(B2828,'FHF LUT'!$A$5:$H$81,2,FALSE)</f>
        <v>Drought-caused Mortality</v>
      </c>
      <c r="D2828" s="24">
        <v>16</v>
      </c>
      <c r="E2828" s="24" t="s">
        <v>12</v>
      </c>
      <c r="F2828" s="24">
        <v>0</v>
      </c>
      <c r="G2828" s="24">
        <v>0</v>
      </c>
      <c r="H2828" s="24" t="str">
        <f t="shared" si="44"/>
        <v>2005_NDM_16</v>
      </c>
      <c r="I2828" s="24">
        <f>VLOOKUP(H2828,inTHLBdata!A:H,7,FALSE)</f>
        <v>0</v>
      </c>
      <c r="J2828" s="24">
        <f>VLOOKUP(H2828,inTHLBdata!A:H,8,FALSE)</f>
        <v>0</v>
      </c>
      <c r="N2828" s="24"/>
    </row>
    <row r="2829" spans="1:14">
      <c r="A2829" s="24">
        <v>2005</v>
      </c>
      <c r="B2829" s="24" t="s">
        <v>332</v>
      </c>
      <c r="C2829" t="str">
        <f>VLOOKUP(B2829,'FHF LUT'!$A$5:$H$81,2,FALSE)</f>
        <v>Drought-caused Mortality</v>
      </c>
      <c r="D2829" s="24">
        <v>17</v>
      </c>
      <c r="E2829" s="24" t="s">
        <v>32</v>
      </c>
      <c r="F2829" s="24">
        <v>0</v>
      </c>
      <c r="G2829" s="24">
        <v>0</v>
      </c>
      <c r="H2829" s="24" t="str">
        <f t="shared" si="44"/>
        <v>2005_NDM_17</v>
      </c>
      <c r="I2829" s="24">
        <f>VLOOKUP(H2829,inTHLBdata!A:H,7,FALSE)</f>
        <v>0</v>
      </c>
      <c r="J2829" s="24">
        <f>VLOOKUP(H2829,inTHLBdata!A:H,8,FALSE)</f>
        <v>0</v>
      </c>
      <c r="N2829" s="24"/>
    </row>
    <row r="2830" spans="1:14">
      <c r="A2830" s="24">
        <v>2005</v>
      </c>
      <c r="B2830" s="24" t="s">
        <v>332</v>
      </c>
      <c r="C2830" t="str">
        <f>VLOOKUP(B2830,'FHF LUT'!$A$5:$H$81,2,FALSE)</f>
        <v>Drought-caused Mortality</v>
      </c>
      <c r="D2830" s="24">
        <v>18</v>
      </c>
      <c r="E2830" s="24" t="s">
        <v>15</v>
      </c>
      <c r="F2830" s="24">
        <v>0</v>
      </c>
      <c r="G2830" s="24">
        <v>0</v>
      </c>
      <c r="H2830" s="24" t="str">
        <f t="shared" si="44"/>
        <v>2005_NDM_18</v>
      </c>
      <c r="I2830" s="24">
        <f>VLOOKUP(H2830,inTHLBdata!A:H,7,FALSE)</f>
        <v>0</v>
      </c>
      <c r="J2830" s="24">
        <f>VLOOKUP(H2830,inTHLBdata!A:H,8,FALSE)</f>
        <v>0</v>
      </c>
      <c r="N2830" s="24"/>
    </row>
    <row r="2831" spans="1:14">
      <c r="A2831" s="24">
        <v>2005</v>
      </c>
      <c r="B2831" s="24" t="s">
        <v>332</v>
      </c>
      <c r="C2831" t="str">
        <f>VLOOKUP(B2831,'FHF LUT'!$A$5:$H$81,2,FALSE)</f>
        <v>Drought-caused Mortality</v>
      </c>
      <c r="D2831" s="24">
        <v>20</v>
      </c>
      <c r="E2831" s="24" t="s">
        <v>6</v>
      </c>
      <c r="F2831" s="24">
        <v>0</v>
      </c>
      <c r="G2831" s="24">
        <v>0</v>
      </c>
      <c r="H2831" s="24" t="str">
        <f t="shared" si="44"/>
        <v>2005_NDM_20</v>
      </c>
      <c r="I2831" s="24">
        <f>VLOOKUP(H2831,inTHLBdata!A:H,7,FALSE)</f>
        <v>0</v>
      </c>
      <c r="J2831" s="24">
        <f>VLOOKUP(H2831,inTHLBdata!A:H,8,FALSE)</f>
        <v>0</v>
      </c>
      <c r="N2831" s="24"/>
    </row>
    <row r="2832" spans="1:14">
      <c r="A2832" s="24">
        <v>2005</v>
      </c>
      <c r="B2832" s="24" t="s">
        <v>332</v>
      </c>
      <c r="C2832" t="str">
        <f>VLOOKUP(B2832,'FHF LUT'!$A$5:$H$81,2,FALSE)</f>
        <v>Drought-caused Mortality</v>
      </c>
      <c r="D2832" s="24">
        <v>22</v>
      </c>
      <c r="E2832" s="24" t="s">
        <v>19</v>
      </c>
      <c r="F2832" s="24">
        <v>0</v>
      </c>
      <c r="G2832" s="24">
        <v>0</v>
      </c>
      <c r="H2832" s="24" t="str">
        <f t="shared" si="44"/>
        <v>2005_NDM_22</v>
      </c>
      <c r="I2832" s="24">
        <f>VLOOKUP(H2832,inTHLBdata!A:H,7,FALSE)</f>
        <v>0</v>
      </c>
      <c r="J2832" s="24">
        <f>VLOOKUP(H2832,inTHLBdata!A:H,8,FALSE)</f>
        <v>0</v>
      </c>
      <c r="N2832" s="24"/>
    </row>
    <row r="2833" spans="1:14">
      <c r="A2833" s="24">
        <v>2005</v>
      </c>
      <c r="B2833" s="24" t="s">
        <v>332</v>
      </c>
      <c r="C2833" t="str">
        <f>VLOOKUP(B2833,'FHF LUT'!$A$5:$H$81,2,FALSE)</f>
        <v>Drought-caused Mortality</v>
      </c>
      <c r="D2833" s="24">
        <v>23</v>
      </c>
      <c r="E2833" s="24" t="s">
        <v>27</v>
      </c>
      <c r="F2833" s="24">
        <v>0</v>
      </c>
      <c r="G2833" s="24">
        <v>0</v>
      </c>
      <c r="H2833" s="24" t="str">
        <f t="shared" si="44"/>
        <v>2005_NDM_23</v>
      </c>
      <c r="I2833" s="24">
        <f>VLOOKUP(H2833,inTHLBdata!A:H,7,FALSE)</f>
        <v>0</v>
      </c>
      <c r="J2833" s="24">
        <f>VLOOKUP(H2833,inTHLBdata!A:H,8,FALSE)</f>
        <v>0</v>
      </c>
      <c r="N2833" s="24"/>
    </row>
    <row r="2834" spans="1:14">
      <c r="A2834" s="24">
        <v>2005</v>
      </c>
      <c r="B2834" s="24" t="s">
        <v>332</v>
      </c>
      <c r="C2834" t="str">
        <f>VLOOKUP(B2834,'FHF LUT'!$A$5:$H$81,2,FALSE)</f>
        <v>Drought-caused Mortality</v>
      </c>
      <c r="D2834" s="24">
        <v>24</v>
      </c>
      <c r="E2834" s="24" t="s">
        <v>17</v>
      </c>
      <c r="F2834" s="24">
        <v>194</v>
      </c>
      <c r="G2834" s="24">
        <v>194</v>
      </c>
      <c r="H2834" s="24" t="str">
        <f t="shared" si="44"/>
        <v>2005_NDM_24</v>
      </c>
      <c r="I2834" s="24">
        <f>VLOOKUP(H2834,inTHLBdata!A:H,7,FALSE)</f>
        <v>74</v>
      </c>
      <c r="J2834" s="24">
        <f>VLOOKUP(H2834,inTHLBdata!A:H,8,FALSE)</f>
        <v>74</v>
      </c>
      <c r="N2834" s="24"/>
    </row>
    <row r="2835" spans="1:14">
      <c r="A2835" s="24">
        <v>2005</v>
      </c>
      <c r="B2835" s="24" t="s">
        <v>332</v>
      </c>
      <c r="C2835" t="str">
        <f>VLOOKUP(B2835,'FHF LUT'!$A$5:$H$81,2,FALSE)</f>
        <v>Drought-caused Mortality</v>
      </c>
      <c r="D2835" s="24">
        <v>25</v>
      </c>
      <c r="E2835" s="24" t="s">
        <v>23</v>
      </c>
      <c r="F2835" s="24">
        <v>0</v>
      </c>
      <c r="G2835" s="24">
        <v>0</v>
      </c>
      <c r="H2835" s="24" t="str">
        <f t="shared" si="44"/>
        <v>2005_NDM_25</v>
      </c>
      <c r="I2835" s="24">
        <f>VLOOKUP(H2835,inTHLBdata!A:H,7,FALSE)</f>
        <v>0</v>
      </c>
      <c r="J2835" s="24">
        <f>VLOOKUP(H2835,inTHLBdata!A:H,8,FALSE)</f>
        <v>0</v>
      </c>
      <c r="N2835" s="24"/>
    </row>
    <row r="2836" spans="1:14">
      <c r="A2836" s="24">
        <v>2005</v>
      </c>
      <c r="B2836" s="24" t="s">
        <v>332</v>
      </c>
      <c r="C2836" t="str">
        <f>VLOOKUP(B2836,'FHF LUT'!$A$5:$H$81,2,FALSE)</f>
        <v>Drought-caused Mortality</v>
      </c>
      <c r="D2836" s="24">
        <v>26</v>
      </c>
      <c r="E2836" s="24" t="s">
        <v>14</v>
      </c>
      <c r="F2836" s="24">
        <v>0</v>
      </c>
      <c r="G2836" s="24">
        <v>0</v>
      </c>
      <c r="H2836" s="24" t="str">
        <f t="shared" si="44"/>
        <v>2005_NDM_26</v>
      </c>
      <c r="I2836" s="24">
        <f>VLOOKUP(H2836,inTHLBdata!A:H,7,FALSE)</f>
        <v>0</v>
      </c>
      <c r="J2836" s="24">
        <f>VLOOKUP(H2836,inTHLBdata!A:H,8,FALSE)</f>
        <v>0</v>
      </c>
      <c r="N2836" s="24"/>
    </row>
    <row r="2837" spans="1:14">
      <c r="A2837" s="24">
        <v>2005</v>
      </c>
      <c r="B2837" s="24" t="s">
        <v>332</v>
      </c>
      <c r="C2837" t="str">
        <f>VLOOKUP(B2837,'FHF LUT'!$A$5:$H$81,2,FALSE)</f>
        <v>Drought-caused Mortality</v>
      </c>
      <c r="D2837" s="24">
        <v>27</v>
      </c>
      <c r="E2837" s="24" t="s">
        <v>21</v>
      </c>
      <c r="F2837" s="24">
        <v>0</v>
      </c>
      <c r="G2837" s="24">
        <v>0</v>
      </c>
      <c r="H2837" s="24" t="str">
        <f t="shared" si="44"/>
        <v>2005_NDM_27</v>
      </c>
      <c r="I2837" s="24">
        <f>VLOOKUP(H2837,inTHLBdata!A:H,7,FALSE)</f>
        <v>0</v>
      </c>
      <c r="J2837" s="24">
        <f>VLOOKUP(H2837,inTHLBdata!A:H,8,FALSE)</f>
        <v>0</v>
      </c>
      <c r="N2837" s="24"/>
    </row>
    <row r="2838" spans="1:14">
      <c r="A2838" s="24">
        <v>2005</v>
      </c>
      <c r="B2838" s="24" t="s">
        <v>332</v>
      </c>
      <c r="C2838" t="str">
        <f>VLOOKUP(B2838,'FHF LUT'!$A$5:$H$81,2,FALSE)</f>
        <v>Drought-caused Mortality</v>
      </c>
      <c r="D2838" s="24">
        <v>29</v>
      </c>
      <c r="E2838" s="24" t="s">
        <v>9</v>
      </c>
      <c r="F2838" s="24">
        <v>1785</v>
      </c>
      <c r="G2838" s="24">
        <v>1785</v>
      </c>
      <c r="H2838" s="24" t="str">
        <f t="shared" si="44"/>
        <v>2005_NDM_29</v>
      </c>
      <c r="I2838" s="24">
        <f>VLOOKUP(H2838,inTHLBdata!A:H,7,FALSE)</f>
        <v>1785</v>
      </c>
      <c r="J2838" s="24">
        <f>VLOOKUP(H2838,inTHLBdata!A:H,8,FALSE)</f>
        <v>1785</v>
      </c>
      <c r="N2838" s="24"/>
    </row>
    <row r="2839" spans="1:14">
      <c r="A2839" s="24">
        <v>2005</v>
      </c>
      <c r="B2839" s="24" t="s">
        <v>332</v>
      </c>
      <c r="C2839" t="str">
        <f>VLOOKUP(B2839,'FHF LUT'!$A$5:$H$81,2,FALSE)</f>
        <v>Drought-caused Mortality</v>
      </c>
      <c r="D2839" s="24">
        <v>30</v>
      </c>
      <c r="E2839" s="24" t="s">
        <v>35</v>
      </c>
      <c r="F2839" s="24">
        <v>0</v>
      </c>
      <c r="G2839" s="24">
        <v>0</v>
      </c>
      <c r="H2839" s="24" t="str">
        <f t="shared" si="44"/>
        <v>2005_NDM_30</v>
      </c>
      <c r="I2839" s="24">
        <f>VLOOKUP(H2839,inTHLBdata!A:H,7,FALSE)</f>
        <v>0</v>
      </c>
      <c r="J2839" s="24">
        <f>VLOOKUP(H2839,inTHLBdata!A:H,8,FALSE)</f>
        <v>0</v>
      </c>
      <c r="N2839" s="24"/>
    </row>
    <row r="2840" spans="1:14">
      <c r="A2840" s="24">
        <v>2005</v>
      </c>
      <c r="B2840" s="24" t="s">
        <v>332</v>
      </c>
      <c r="C2840" t="str">
        <f>VLOOKUP(B2840,'FHF LUT'!$A$5:$H$81,2,FALSE)</f>
        <v>Drought-caused Mortality</v>
      </c>
      <c r="D2840" s="24">
        <v>31</v>
      </c>
      <c r="E2840" s="24" t="s">
        <v>34</v>
      </c>
      <c r="F2840" s="24">
        <v>0</v>
      </c>
      <c r="G2840" s="24">
        <v>0</v>
      </c>
      <c r="H2840" s="24" t="str">
        <f t="shared" si="44"/>
        <v>2005_NDM_31</v>
      </c>
      <c r="I2840" s="24">
        <f>VLOOKUP(H2840,inTHLBdata!A:H,7,FALSE)</f>
        <v>0</v>
      </c>
      <c r="J2840" s="24">
        <f>VLOOKUP(H2840,inTHLBdata!A:H,8,FALSE)</f>
        <v>0</v>
      </c>
      <c r="N2840" s="24"/>
    </row>
    <row r="2841" spans="1:14">
      <c r="A2841" s="24">
        <v>2005</v>
      </c>
      <c r="B2841" s="24" t="s">
        <v>332</v>
      </c>
      <c r="C2841" t="str">
        <f>VLOOKUP(B2841,'FHF LUT'!$A$5:$H$81,2,FALSE)</f>
        <v>Drought-caused Mortality</v>
      </c>
      <c r="D2841" s="24">
        <v>38</v>
      </c>
      <c r="E2841" s="24" t="s">
        <v>8</v>
      </c>
      <c r="F2841" s="24">
        <v>0</v>
      </c>
      <c r="G2841" s="24">
        <v>0</v>
      </c>
      <c r="H2841" s="24" t="str">
        <f t="shared" si="44"/>
        <v>2005_NDM_38</v>
      </c>
      <c r="I2841" s="24">
        <f>VLOOKUP(H2841,inTHLBdata!A:H,7,FALSE)</f>
        <v>0</v>
      </c>
      <c r="J2841" s="24">
        <f>VLOOKUP(H2841,inTHLBdata!A:H,8,FALSE)</f>
        <v>0</v>
      </c>
      <c r="N2841" s="24"/>
    </row>
    <row r="2842" spans="1:14">
      <c r="A2842" s="24">
        <v>2005</v>
      </c>
      <c r="B2842" s="24" t="s">
        <v>332</v>
      </c>
      <c r="C2842" t="str">
        <f>VLOOKUP(B2842,'FHF LUT'!$A$5:$H$81,2,FALSE)</f>
        <v>Drought-caused Mortality</v>
      </c>
      <c r="D2842" s="24">
        <v>39</v>
      </c>
      <c r="E2842" s="24" t="s">
        <v>36</v>
      </c>
      <c r="F2842" s="24">
        <v>0</v>
      </c>
      <c r="G2842" s="24">
        <v>0</v>
      </c>
      <c r="H2842" s="24" t="str">
        <f t="shared" si="44"/>
        <v>2005_NDM_39</v>
      </c>
      <c r="I2842" s="24">
        <f>VLOOKUP(H2842,inTHLBdata!A:H,7,FALSE)</f>
        <v>0</v>
      </c>
      <c r="J2842" s="24">
        <f>VLOOKUP(H2842,inTHLBdata!A:H,8,FALSE)</f>
        <v>0</v>
      </c>
      <c r="N2842" s="24"/>
    </row>
    <row r="2843" spans="1:14">
      <c r="A2843" s="24">
        <v>2005</v>
      </c>
      <c r="B2843" s="24" t="s">
        <v>332</v>
      </c>
      <c r="C2843" t="str">
        <f>VLOOKUP(B2843,'FHF LUT'!$A$5:$H$81,2,FALSE)</f>
        <v>Drought-caused Mortality</v>
      </c>
      <c r="D2843" s="24">
        <v>40</v>
      </c>
      <c r="E2843" s="24" t="s">
        <v>31</v>
      </c>
      <c r="F2843" s="24">
        <v>0</v>
      </c>
      <c r="G2843" s="24">
        <v>0</v>
      </c>
      <c r="H2843" s="24" t="str">
        <f t="shared" si="44"/>
        <v>2005_NDM_40</v>
      </c>
      <c r="I2843" s="24">
        <f>VLOOKUP(H2843,inTHLBdata!A:H,7,FALSE)</f>
        <v>0</v>
      </c>
      <c r="J2843" s="24">
        <f>VLOOKUP(H2843,inTHLBdata!A:H,8,FALSE)</f>
        <v>0</v>
      </c>
      <c r="N2843" s="24"/>
    </row>
    <row r="2844" spans="1:14">
      <c r="A2844" s="24">
        <v>2005</v>
      </c>
      <c r="B2844" s="24" t="s">
        <v>332</v>
      </c>
      <c r="C2844" t="str">
        <f>VLOOKUP(B2844,'FHF LUT'!$A$5:$H$81,2,FALSE)</f>
        <v>Drought-caused Mortality</v>
      </c>
      <c r="D2844" s="24">
        <v>41</v>
      </c>
      <c r="E2844" s="24" t="s">
        <v>26</v>
      </c>
      <c r="F2844" s="24">
        <v>0</v>
      </c>
      <c r="G2844" s="24">
        <v>0</v>
      </c>
      <c r="H2844" s="24" t="str">
        <f t="shared" si="44"/>
        <v>2005_NDM_41</v>
      </c>
      <c r="I2844" s="24">
        <f>VLOOKUP(H2844,inTHLBdata!A:H,7,FALSE)</f>
        <v>0</v>
      </c>
      <c r="J2844" s="24">
        <f>VLOOKUP(H2844,inTHLBdata!A:H,8,FALSE)</f>
        <v>0</v>
      </c>
      <c r="N2844" s="24"/>
    </row>
    <row r="2845" spans="1:14">
      <c r="A2845" s="24">
        <v>2005</v>
      </c>
      <c r="B2845" s="24" t="s">
        <v>332</v>
      </c>
      <c r="C2845" t="str">
        <f>VLOOKUP(B2845,'FHF LUT'!$A$5:$H$81,2,FALSE)</f>
        <v>Drought-caused Mortality</v>
      </c>
      <c r="D2845" s="24">
        <v>43</v>
      </c>
      <c r="E2845" s="24" t="s">
        <v>20</v>
      </c>
      <c r="F2845" s="24">
        <v>0</v>
      </c>
      <c r="G2845" s="24">
        <v>0</v>
      </c>
      <c r="H2845" s="24" t="str">
        <f t="shared" si="44"/>
        <v>2005_NDM_43</v>
      </c>
      <c r="I2845" s="24">
        <f>VLOOKUP(H2845,inTHLBdata!A:H,7,FALSE)</f>
        <v>0</v>
      </c>
      <c r="J2845" s="24">
        <f>VLOOKUP(H2845,inTHLBdata!A:H,8,FALSE)</f>
        <v>0</v>
      </c>
      <c r="N2845" s="24"/>
    </row>
    <row r="2846" spans="1:14">
      <c r="A2846" s="24">
        <v>2005</v>
      </c>
      <c r="B2846" s="24" t="s">
        <v>332</v>
      </c>
      <c r="C2846" t="str">
        <f>VLOOKUP(B2846,'FHF LUT'!$A$5:$H$81,2,FALSE)</f>
        <v>Drought-caused Mortality</v>
      </c>
      <c r="D2846" s="24">
        <v>44</v>
      </c>
      <c r="E2846" s="24" t="s">
        <v>3</v>
      </c>
      <c r="F2846" s="24">
        <v>0</v>
      </c>
      <c r="G2846" s="24">
        <v>0</v>
      </c>
      <c r="H2846" s="24" t="str">
        <f t="shared" si="44"/>
        <v>2005_NDM_44</v>
      </c>
      <c r="I2846" s="24">
        <f>VLOOKUP(H2846,inTHLBdata!A:H,7,FALSE)</f>
        <v>0</v>
      </c>
      <c r="J2846" s="24">
        <f>VLOOKUP(H2846,inTHLBdata!A:H,8,FALSE)</f>
        <v>0</v>
      </c>
      <c r="N2846" s="24"/>
    </row>
    <row r="2847" spans="1:14">
      <c r="A2847" s="24">
        <v>2005</v>
      </c>
      <c r="B2847" s="24" t="s">
        <v>332</v>
      </c>
      <c r="C2847" t="str">
        <f>VLOOKUP(B2847,'FHF LUT'!$A$5:$H$81,2,FALSE)</f>
        <v>Drought-caused Mortality</v>
      </c>
      <c r="D2847" s="24">
        <v>45</v>
      </c>
      <c r="E2847" s="24" t="s">
        <v>5</v>
      </c>
      <c r="F2847" s="24">
        <v>0</v>
      </c>
      <c r="G2847" s="24">
        <v>0</v>
      </c>
      <c r="H2847" s="24" t="str">
        <f t="shared" si="44"/>
        <v>2005_NDM_45</v>
      </c>
      <c r="I2847" s="24">
        <f>VLOOKUP(H2847,inTHLBdata!A:H,7,FALSE)</f>
        <v>0</v>
      </c>
      <c r="J2847" s="24">
        <f>VLOOKUP(H2847,inTHLBdata!A:H,8,FALSE)</f>
        <v>0</v>
      </c>
      <c r="N2847" s="24"/>
    </row>
    <row r="2848" spans="1:14">
      <c r="A2848" s="24">
        <v>2005</v>
      </c>
      <c r="B2848" s="24" t="s">
        <v>332</v>
      </c>
      <c r="C2848" t="str">
        <f>VLOOKUP(B2848,'FHF LUT'!$A$5:$H$81,2,FALSE)</f>
        <v>Drought-caused Mortality</v>
      </c>
      <c r="D2848" s="24">
        <v>46</v>
      </c>
      <c r="E2848" s="24" t="s">
        <v>234</v>
      </c>
      <c r="F2848" s="24">
        <v>0</v>
      </c>
      <c r="G2848" s="24">
        <v>0</v>
      </c>
      <c r="H2848" s="24" t="str">
        <f t="shared" si="44"/>
        <v>2005_NDM_46</v>
      </c>
      <c r="I2848" s="24">
        <f>VLOOKUP(H2848,inTHLBdata!A:H,7,FALSE)</f>
        <v>0</v>
      </c>
      <c r="J2848" s="24">
        <f>VLOOKUP(H2848,inTHLBdata!A:H,8,FALSE)</f>
        <v>0</v>
      </c>
      <c r="N2848" s="24"/>
    </row>
    <row r="2849" spans="1:14">
      <c r="A2849" s="24">
        <v>2005</v>
      </c>
      <c r="B2849" s="24" t="s">
        <v>332</v>
      </c>
      <c r="C2849" t="str">
        <f>VLOOKUP(B2849,'FHF LUT'!$A$5:$H$81,2,FALSE)</f>
        <v>Drought-caused Mortality</v>
      </c>
      <c r="D2849" s="24">
        <v>47</v>
      </c>
      <c r="E2849" s="24" t="s">
        <v>233</v>
      </c>
      <c r="F2849" s="24">
        <v>0</v>
      </c>
      <c r="G2849" s="24">
        <v>0</v>
      </c>
      <c r="H2849" s="24" t="str">
        <f t="shared" si="44"/>
        <v>2005_NDM_47</v>
      </c>
      <c r="I2849" s="24">
        <f>VLOOKUP(H2849,inTHLBdata!A:H,7,FALSE)</f>
        <v>0</v>
      </c>
      <c r="J2849" s="24">
        <f>VLOOKUP(H2849,inTHLBdata!A:H,8,FALSE)</f>
        <v>0</v>
      </c>
      <c r="N2849" s="24"/>
    </row>
    <row r="2850" spans="1:14">
      <c r="A2850" s="24">
        <v>2005</v>
      </c>
      <c r="B2850" s="24" t="s">
        <v>332</v>
      </c>
      <c r="C2850" t="str">
        <f>VLOOKUP(B2850,'FHF LUT'!$A$5:$H$81,2,FALSE)</f>
        <v>Drought-caused Mortality</v>
      </c>
      <c r="D2850" s="24">
        <v>48</v>
      </c>
      <c r="E2850" s="24" t="s">
        <v>235</v>
      </c>
      <c r="F2850" s="24">
        <v>0</v>
      </c>
      <c r="G2850" s="24">
        <v>0</v>
      </c>
      <c r="H2850" s="24" t="str">
        <f t="shared" si="44"/>
        <v>2005_NDM_48</v>
      </c>
      <c r="I2850" s="24">
        <f>VLOOKUP(H2850,inTHLBdata!A:H,7,FALSE)</f>
        <v>0</v>
      </c>
      <c r="J2850" s="24">
        <f>VLOOKUP(H2850,inTHLBdata!A:H,8,FALSE)</f>
        <v>0</v>
      </c>
      <c r="N2850" s="24"/>
    </row>
    <row r="2851" spans="1:14">
      <c r="A2851" s="24">
        <v>2005</v>
      </c>
      <c r="B2851" s="24" t="s">
        <v>190</v>
      </c>
      <c r="C2851" t="str">
        <f>VLOOKUP(B2851,'FHF LUT'!$A$5:$H$81,2,FALSE)</f>
        <v>Flooding</v>
      </c>
      <c r="D2851" s="24">
        <v>1</v>
      </c>
      <c r="E2851" s="24" t="s">
        <v>10</v>
      </c>
      <c r="F2851" s="24">
        <v>0</v>
      </c>
      <c r="G2851" s="24">
        <v>0</v>
      </c>
      <c r="H2851" s="24" t="str">
        <f t="shared" si="44"/>
        <v>2005_NF_1</v>
      </c>
      <c r="I2851" s="24">
        <f>VLOOKUP(H2851,inTHLBdata!A:H,7,FALSE)</f>
        <v>0</v>
      </c>
      <c r="J2851" s="24">
        <f>VLOOKUP(H2851,inTHLBdata!A:H,8,FALSE)</f>
        <v>0</v>
      </c>
      <c r="N2851" s="24"/>
    </row>
    <row r="2852" spans="1:14">
      <c r="A2852" s="24">
        <v>2005</v>
      </c>
      <c r="B2852" s="24" t="s">
        <v>190</v>
      </c>
      <c r="C2852" t="str">
        <f>VLOOKUP(B2852,'FHF LUT'!$A$5:$H$81,2,FALSE)</f>
        <v>Flooding</v>
      </c>
      <c r="D2852" s="24">
        <v>2</v>
      </c>
      <c r="E2852" s="24" t="s">
        <v>22</v>
      </c>
      <c r="F2852" s="24">
        <v>0</v>
      </c>
      <c r="G2852" s="24">
        <v>0</v>
      </c>
      <c r="H2852" s="24" t="str">
        <f t="shared" si="44"/>
        <v>2005_NF_2</v>
      </c>
      <c r="I2852" s="24">
        <f>VLOOKUP(H2852,inTHLBdata!A:H,7,FALSE)</f>
        <v>0</v>
      </c>
      <c r="J2852" s="24">
        <f>VLOOKUP(H2852,inTHLBdata!A:H,8,FALSE)</f>
        <v>0</v>
      </c>
      <c r="N2852" s="24"/>
    </row>
    <row r="2853" spans="1:14">
      <c r="A2853" s="24">
        <v>2005</v>
      </c>
      <c r="B2853" s="24" t="s">
        <v>190</v>
      </c>
      <c r="C2853" t="str">
        <f>VLOOKUP(B2853,'FHF LUT'!$A$5:$H$81,2,FALSE)</f>
        <v>Flooding</v>
      </c>
      <c r="D2853" s="24">
        <v>3</v>
      </c>
      <c r="E2853" s="24" t="s">
        <v>13</v>
      </c>
      <c r="F2853" s="24">
        <v>3426</v>
      </c>
      <c r="G2853" s="24">
        <v>2536</v>
      </c>
      <c r="H2853" s="24" t="str">
        <f t="shared" si="44"/>
        <v>2005_NF_3</v>
      </c>
      <c r="I2853" s="24">
        <f>VLOOKUP(H2853,inTHLBdata!A:H,7,FALSE)</f>
        <v>2882</v>
      </c>
      <c r="J2853" s="24">
        <f>VLOOKUP(H2853,inTHLBdata!A:H,8,FALSE)</f>
        <v>2120</v>
      </c>
      <c r="N2853" s="24"/>
    </row>
    <row r="2854" spans="1:14">
      <c r="A2854" s="24">
        <v>2005</v>
      </c>
      <c r="B2854" s="24" t="s">
        <v>190</v>
      </c>
      <c r="C2854" t="str">
        <f>VLOOKUP(B2854,'FHF LUT'!$A$5:$H$81,2,FALSE)</f>
        <v>Flooding</v>
      </c>
      <c r="D2854" s="24">
        <v>4</v>
      </c>
      <c r="E2854" s="24" t="s">
        <v>28</v>
      </c>
      <c r="F2854" s="24">
        <v>0</v>
      </c>
      <c r="G2854" s="24">
        <v>0</v>
      </c>
      <c r="H2854" s="24" t="str">
        <f t="shared" si="44"/>
        <v>2005_NF_4</v>
      </c>
      <c r="I2854" s="24">
        <f>VLOOKUP(H2854,inTHLBdata!A:H,7,FALSE)</f>
        <v>0</v>
      </c>
      <c r="J2854" s="24">
        <f>VLOOKUP(H2854,inTHLBdata!A:H,8,FALSE)</f>
        <v>0</v>
      </c>
      <c r="N2854" s="24"/>
    </row>
    <row r="2855" spans="1:14">
      <c r="A2855" s="24">
        <v>2005</v>
      </c>
      <c r="B2855" s="24" t="s">
        <v>190</v>
      </c>
      <c r="C2855" t="str">
        <f>VLOOKUP(B2855,'FHF LUT'!$A$5:$H$81,2,FALSE)</f>
        <v>Flooding</v>
      </c>
      <c r="D2855" s="24">
        <v>5</v>
      </c>
      <c r="E2855" s="24" t="s">
        <v>16</v>
      </c>
      <c r="F2855" s="24">
        <v>1650</v>
      </c>
      <c r="G2855" s="24">
        <v>1570</v>
      </c>
      <c r="H2855" s="24" t="str">
        <f t="shared" si="44"/>
        <v>2005_NF_5</v>
      </c>
      <c r="I2855" s="24">
        <f>VLOOKUP(H2855,inTHLBdata!A:H,7,FALSE)</f>
        <v>364</v>
      </c>
      <c r="J2855" s="24">
        <f>VLOOKUP(H2855,inTHLBdata!A:H,8,FALSE)</f>
        <v>364</v>
      </c>
      <c r="N2855" s="24"/>
    </row>
    <row r="2856" spans="1:14">
      <c r="A2856" s="24">
        <v>2005</v>
      </c>
      <c r="B2856" s="24" t="s">
        <v>190</v>
      </c>
      <c r="C2856" t="str">
        <f>VLOOKUP(B2856,'FHF LUT'!$A$5:$H$81,2,FALSE)</f>
        <v>Flooding</v>
      </c>
      <c r="D2856" s="24">
        <v>7</v>
      </c>
      <c r="E2856" s="24" t="s">
        <v>25</v>
      </c>
      <c r="F2856" s="24">
        <v>0</v>
      </c>
      <c r="G2856" s="24">
        <v>0</v>
      </c>
      <c r="H2856" s="24" t="str">
        <f t="shared" si="44"/>
        <v>2005_NF_7</v>
      </c>
      <c r="I2856" s="24">
        <f>VLOOKUP(H2856,inTHLBdata!A:H,7,FALSE)</f>
        <v>0</v>
      </c>
      <c r="J2856" s="24">
        <f>VLOOKUP(H2856,inTHLBdata!A:H,8,FALSE)</f>
        <v>0</v>
      </c>
      <c r="N2856" s="24"/>
    </row>
    <row r="2857" spans="1:14">
      <c r="A2857" s="24">
        <v>2005</v>
      </c>
      <c r="B2857" s="24" t="s">
        <v>190</v>
      </c>
      <c r="C2857" t="str">
        <f>VLOOKUP(B2857,'FHF LUT'!$A$5:$H$81,2,FALSE)</f>
        <v>Flooding</v>
      </c>
      <c r="D2857" s="24">
        <v>8</v>
      </c>
      <c r="E2857" s="24" t="s">
        <v>29</v>
      </c>
      <c r="F2857" s="24">
        <v>10304</v>
      </c>
      <c r="G2857" s="24">
        <v>10304</v>
      </c>
      <c r="H2857" s="24" t="str">
        <f t="shared" si="44"/>
        <v>2005_NF_8</v>
      </c>
      <c r="I2857" s="24">
        <f>VLOOKUP(H2857,inTHLBdata!A:H,7,FALSE)</f>
        <v>2469</v>
      </c>
      <c r="J2857" s="24">
        <f>VLOOKUP(H2857,inTHLBdata!A:H,8,FALSE)</f>
        <v>2469</v>
      </c>
      <c r="N2857" s="24"/>
    </row>
    <row r="2858" spans="1:14">
      <c r="A2858" s="24">
        <v>2005</v>
      </c>
      <c r="B2858" s="24" t="s">
        <v>190</v>
      </c>
      <c r="C2858" t="str">
        <f>VLOOKUP(B2858,'FHF LUT'!$A$5:$H$81,2,FALSE)</f>
        <v>Flooding</v>
      </c>
      <c r="D2858" s="24">
        <v>9</v>
      </c>
      <c r="E2858" s="24" t="s">
        <v>7</v>
      </c>
      <c r="F2858" s="24">
        <v>0</v>
      </c>
      <c r="G2858" s="24">
        <v>0</v>
      </c>
      <c r="H2858" s="24" t="str">
        <f t="shared" si="44"/>
        <v>2005_NF_9</v>
      </c>
      <c r="I2858" s="24">
        <f>VLOOKUP(H2858,inTHLBdata!A:H,7,FALSE)</f>
        <v>0</v>
      </c>
      <c r="J2858" s="24">
        <f>VLOOKUP(H2858,inTHLBdata!A:H,8,FALSE)</f>
        <v>0</v>
      </c>
      <c r="N2858" s="24"/>
    </row>
    <row r="2859" spans="1:14">
      <c r="A2859" s="24">
        <v>2005</v>
      </c>
      <c r="B2859" s="24" t="s">
        <v>190</v>
      </c>
      <c r="C2859" t="str">
        <f>VLOOKUP(B2859,'FHF LUT'!$A$5:$H$81,2,FALSE)</f>
        <v>Flooding</v>
      </c>
      <c r="D2859" s="24">
        <v>10</v>
      </c>
      <c r="E2859" s="24" t="s">
        <v>18</v>
      </c>
      <c r="F2859" s="24">
        <v>0</v>
      </c>
      <c r="G2859" s="24">
        <v>0</v>
      </c>
      <c r="H2859" s="24" t="str">
        <f t="shared" si="44"/>
        <v>2005_NF_10</v>
      </c>
      <c r="I2859" s="24">
        <f>VLOOKUP(H2859,inTHLBdata!A:H,7,FALSE)</f>
        <v>0</v>
      </c>
      <c r="J2859" s="24">
        <f>VLOOKUP(H2859,inTHLBdata!A:H,8,FALSE)</f>
        <v>0</v>
      </c>
      <c r="N2859" s="24"/>
    </row>
    <row r="2860" spans="1:14">
      <c r="A2860" s="24">
        <v>2005</v>
      </c>
      <c r="B2860" s="24" t="s">
        <v>190</v>
      </c>
      <c r="C2860" t="str">
        <f>VLOOKUP(B2860,'FHF LUT'!$A$5:$H$81,2,FALSE)</f>
        <v>Flooding</v>
      </c>
      <c r="D2860" s="24">
        <v>11</v>
      </c>
      <c r="E2860" s="24" t="s">
        <v>4</v>
      </c>
      <c r="F2860" s="24">
        <v>0</v>
      </c>
      <c r="G2860" s="24">
        <v>0</v>
      </c>
      <c r="H2860" s="24" t="str">
        <f t="shared" si="44"/>
        <v>2005_NF_11</v>
      </c>
      <c r="I2860" s="24">
        <f>VLOOKUP(H2860,inTHLBdata!A:H,7,FALSE)</f>
        <v>0</v>
      </c>
      <c r="J2860" s="24">
        <f>VLOOKUP(H2860,inTHLBdata!A:H,8,FALSE)</f>
        <v>0</v>
      </c>
      <c r="N2860" s="24"/>
    </row>
    <row r="2861" spans="1:14">
      <c r="A2861" s="24">
        <v>2005</v>
      </c>
      <c r="B2861" s="24" t="s">
        <v>190</v>
      </c>
      <c r="C2861" t="str">
        <f>VLOOKUP(B2861,'FHF LUT'!$A$5:$H$81,2,FALSE)</f>
        <v>Flooding</v>
      </c>
      <c r="D2861" s="24">
        <v>12</v>
      </c>
      <c r="E2861" s="24" t="s">
        <v>11</v>
      </c>
      <c r="F2861" s="24">
        <v>5100</v>
      </c>
      <c r="G2861" s="24">
        <v>5100</v>
      </c>
      <c r="H2861" s="24" t="str">
        <f t="shared" si="44"/>
        <v>2005_NF_12</v>
      </c>
      <c r="I2861" s="24">
        <f>VLOOKUP(H2861,inTHLBdata!A:H,7,FALSE)</f>
        <v>564</v>
      </c>
      <c r="J2861" s="24">
        <f>VLOOKUP(H2861,inTHLBdata!A:H,8,FALSE)</f>
        <v>564</v>
      </c>
      <c r="N2861" s="24"/>
    </row>
    <row r="2862" spans="1:14">
      <c r="A2862" s="24">
        <v>2005</v>
      </c>
      <c r="B2862" s="24" t="s">
        <v>190</v>
      </c>
      <c r="C2862" t="str">
        <f>VLOOKUP(B2862,'FHF LUT'!$A$5:$H$81,2,FALSE)</f>
        <v>Flooding</v>
      </c>
      <c r="D2862" s="24">
        <v>13</v>
      </c>
      <c r="E2862" s="24" t="s">
        <v>24</v>
      </c>
      <c r="F2862" s="24">
        <v>0</v>
      </c>
      <c r="G2862" s="24">
        <v>0</v>
      </c>
      <c r="H2862" s="24" t="str">
        <f t="shared" si="44"/>
        <v>2005_NF_13</v>
      </c>
      <c r="I2862" s="24">
        <f>VLOOKUP(H2862,inTHLBdata!A:H,7,FALSE)</f>
        <v>0</v>
      </c>
      <c r="J2862" s="24">
        <f>VLOOKUP(H2862,inTHLBdata!A:H,8,FALSE)</f>
        <v>0</v>
      </c>
      <c r="N2862" s="24"/>
    </row>
    <row r="2863" spans="1:14">
      <c r="A2863" s="24">
        <v>2005</v>
      </c>
      <c r="B2863" s="24" t="s">
        <v>190</v>
      </c>
      <c r="C2863" t="str">
        <f>VLOOKUP(B2863,'FHF LUT'!$A$5:$H$81,2,FALSE)</f>
        <v>Flooding</v>
      </c>
      <c r="D2863" s="24">
        <v>14</v>
      </c>
      <c r="E2863" s="24" t="s">
        <v>30</v>
      </c>
      <c r="F2863" s="24">
        <v>0</v>
      </c>
      <c r="G2863" s="24">
        <v>0</v>
      </c>
      <c r="H2863" s="24" t="str">
        <f t="shared" si="44"/>
        <v>2005_NF_14</v>
      </c>
      <c r="I2863" s="24">
        <f>VLOOKUP(H2863,inTHLBdata!A:H,7,FALSE)</f>
        <v>0</v>
      </c>
      <c r="J2863" s="24">
        <f>VLOOKUP(H2863,inTHLBdata!A:H,8,FALSE)</f>
        <v>0</v>
      </c>
      <c r="N2863" s="24"/>
    </row>
    <row r="2864" spans="1:14">
      <c r="A2864" s="24">
        <v>2005</v>
      </c>
      <c r="B2864" s="24" t="s">
        <v>190</v>
      </c>
      <c r="C2864" t="str">
        <f>VLOOKUP(B2864,'FHF LUT'!$A$5:$H$81,2,FALSE)</f>
        <v>Flooding</v>
      </c>
      <c r="D2864" s="24">
        <v>15</v>
      </c>
      <c r="E2864" s="24" t="s">
        <v>33</v>
      </c>
      <c r="F2864" s="24">
        <v>0</v>
      </c>
      <c r="G2864" s="24">
        <v>0</v>
      </c>
      <c r="H2864" s="24" t="str">
        <f t="shared" si="44"/>
        <v>2005_NF_15</v>
      </c>
      <c r="I2864" s="24">
        <f>VLOOKUP(H2864,inTHLBdata!A:H,7,FALSE)</f>
        <v>0</v>
      </c>
      <c r="J2864" s="24">
        <f>VLOOKUP(H2864,inTHLBdata!A:H,8,FALSE)</f>
        <v>0</v>
      </c>
      <c r="N2864" s="24"/>
    </row>
    <row r="2865" spans="1:14">
      <c r="A2865" s="24">
        <v>2005</v>
      </c>
      <c r="B2865" s="24" t="s">
        <v>190</v>
      </c>
      <c r="C2865" t="str">
        <f>VLOOKUP(B2865,'FHF LUT'!$A$5:$H$81,2,FALSE)</f>
        <v>Flooding</v>
      </c>
      <c r="D2865" s="24">
        <v>16</v>
      </c>
      <c r="E2865" s="24" t="s">
        <v>12</v>
      </c>
      <c r="F2865" s="24">
        <v>2682</v>
      </c>
      <c r="G2865" s="24">
        <v>2164</v>
      </c>
      <c r="H2865" s="24" t="str">
        <f t="shared" si="44"/>
        <v>2005_NF_16</v>
      </c>
      <c r="I2865" s="24">
        <f>VLOOKUP(H2865,inTHLBdata!A:H,7,FALSE)</f>
        <v>1455</v>
      </c>
      <c r="J2865" s="24">
        <f>VLOOKUP(H2865,inTHLBdata!A:H,8,FALSE)</f>
        <v>937</v>
      </c>
      <c r="N2865" s="24"/>
    </row>
    <row r="2866" spans="1:14">
      <c r="A2866" s="24">
        <v>2005</v>
      </c>
      <c r="B2866" s="24" t="s">
        <v>190</v>
      </c>
      <c r="C2866" t="str">
        <f>VLOOKUP(B2866,'FHF LUT'!$A$5:$H$81,2,FALSE)</f>
        <v>Flooding</v>
      </c>
      <c r="D2866" s="24">
        <v>17</v>
      </c>
      <c r="E2866" s="24" t="s">
        <v>32</v>
      </c>
      <c r="F2866" s="24">
        <v>0</v>
      </c>
      <c r="G2866" s="24">
        <v>0</v>
      </c>
      <c r="H2866" s="24" t="str">
        <f t="shared" si="44"/>
        <v>2005_NF_17</v>
      </c>
      <c r="I2866" s="24">
        <f>VLOOKUP(H2866,inTHLBdata!A:H,7,FALSE)</f>
        <v>0</v>
      </c>
      <c r="J2866" s="24">
        <f>VLOOKUP(H2866,inTHLBdata!A:H,8,FALSE)</f>
        <v>0</v>
      </c>
      <c r="N2866" s="24"/>
    </row>
    <row r="2867" spans="1:14">
      <c r="A2867" s="24">
        <v>2005</v>
      </c>
      <c r="B2867" s="24" t="s">
        <v>190</v>
      </c>
      <c r="C2867" t="str">
        <f>VLOOKUP(B2867,'FHF LUT'!$A$5:$H$81,2,FALSE)</f>
        <v>Flooding</v>
      </c>
      <c r="D2867" s="24">
        <v>18</v>
      </c>
      <c r="E2867" s="24" t="s">
        <v>15</v>
      </c>
      <c r="F2867" s="24">
        <v>0</v>
      </c>
      <c r="G2867" s="24">
        <v>0</v>
      </c>
      <c r="H2867" s="24" t="str">
        <f t="shared" si="44"/>
        <v>2005_NF_18</v>
      </c>
      <c r="I2867" s="24">
        <f>VLOOKUP(H2867,inTHLBdata!A:H,7,FALSE)</f>
        <v>0</v>
      </c>
      <c r="J2867" s="24">
        <f>VLOOKUP(H2867,inTHLBdata!A:H,8,FALSE)</f>
        <v>0</v>
      </c>
      <c r="N2867" s="24"/>
    </row>
    <row r="2868" spans="1:14">
      <c r="A2868" s="24">
        <v>2005</v>
      </c>
      <c r="B2868" s="24" t="s">
        <v>190</v>
      </c>
      <c r="C2868" t="str">
        <f>VLOOKUP(B2868,'FHF LUT'!$A$5:$H$81,2,FALSE)</f>
        <v>Flooding</v>
      </c>
      <c r="D2868" s="24">
        <v>20</v>
      </c>
      <c r="E2868" s="24" t="s">
        <v>6</v>
      </c>
      <c r="F2868" s="24">
        <v>5096</v>
      </c>
      <c r="G2868" s="24">
        <v>4628</v>
      </c>
      <c r="H2868" s="24" t="str">
        <f t="shared" si="44"/>
        <v>2005_NF_20</v>
      </c>
      <c r="I2868" s="24">
        <f>VLOOKUP(H2868,inTHLBdata!A:H,7,FALSE)</f>
        <v>2442</v>
      </c>
      <c r="J2868" s="24">
        <f>VLOOKUP(H2868,inTHLBdata!A:H,8,FALSE)</f>
        <v>1974</v>
      </c>
      <c r="N2868" s="24"/>
    </row>
    <row r="2869" spans="1:14">
      <c r="A2869" s="24">
        <v>2005</v>
      </c>
      <c r="B2869" s="24" t="s">
        <v>190</v>
      </c>
      <c r="C2869" t="str">
        <f>VLOOKUP(B2869,'FHF LUT'!$A$5:$H$81,2,FALSE)</f>
        <v>Flooding</v>
      </c>
      <c r="D2869" s="24">
        <v>22</v>
      </c>
      <c r="E2869" s="24" t="s">
        <v>19</v>
      </c>
      <c r="F2869" s="24">
        <v>0</v>
      </c>
      <c r="G2869" s="24">
        <v>0</v>
      </c>
      <c r="H2869" s="24" t="str">
        <f t="shared" si="44"/>
        <v>2005_NF_22</v>
      </c>
      <c r="I2869" s="24">
        <f>VLOOKUP(H2869,inTHLBdata!A:H,7,FALSE)</f>
        <v>0</v>
      </c>
      <c r="J2869" s="24">
        <f>VLOOKUP(H2869,inTHLBdata!A:H,8,FALSE)</f>
        <v>0</v>
      </c>
      <c r="N2869" s="24"/>
    </row>
    <row r="2870" spans="1:14">
      <c r="A2870" s="24">
        <v>2005</v>
      </c>
      <c r="B2870" s="24" t="s">
        <v>190</v>
      </c>
      <c r="C2870" t="str">
        <f>VLOOKUP(B2870,'FHF LUT'!$A$5:$H$81,2,FALSE)</f>
        <v>Flooding</v>
      </c>
      <c r="D2870" s="24">
        <v>23</v>
      </c>
      <c r="E2870" s="24" t="s">
        <v>27</v>
      </c>
      <c r="F2870" s="24">
        <v>0</v>
      </c>
      <c r="G2870" s="24">
        <v>0</v>
      </c>
      <c r="H2870" s="24" t="str">
        <f t="shared" si="44"/>
        <v>2005_NF_23</v>
      </c>
      <c r="I2870" s="24">
        <f>VLOOKUP(H2870,inTHLBdata!A:H,7,FALSE)</f>
        <v>0</v>
      </c>
      <c r="J2870" s="24">
        <f>VLOOKUP(H2870,inTHLBdata!A:H,8,FALSE)</f>
        <v>0</v>
      </c>
      <c r="N2870" s="24"/>
    </row>
    <row r="2871" spans="1:14">
      <c r="A2871" s="24">
        <v>2005</v>
      </c>
      <c r="B2871" s="24" t="s">
        <v>190</v>
      </c>
      <c r="C2871" t="str">
        <f>VLOOKUP(B2871,'FHF LUT'!$A$5:$H$81,2,FALSE)</f>
        <v>Flooding</v>
      </c>
      <c r="D2871" s="24">
        <v>24</v>
      </c>
      <c r="E2871" s="24" t="s">
        <v>17</v>
      </c>
      <c r="F2871" s="24">
        <v>1206</v>
      </c>
      <c r="G2871" s="24">
        <v>1206</v>
      </c>
      <c r="H2871" s="24" t="str">
        <f t="shared" si="44"/>
        <v>2005_NF_24</v>
      </c>
      <c r="I2871" s="24">
        <f>VLOOKUP(H2871,inTHLBdata!A:H,7,FALSE)</f>
        <v>688</v>
      </c>
      <c r="J2871" s="24">
        <f>VLOOKUP(H2871,inTHLBdata!A:H,8,FALSE)</f>
        <v>688</v>
      </c>
      <c r="N2871" s="24"/>
    </row>
    <row r="2872" spans="1:14">
      <c r="A2872" s="24">
        <v>2005</v>
      </c>
      <c r="B2872" s="24" t="s">
        <v>190</v>
      </c>
      <c r="C2872" t="str">
        <f>VLOOKUP(B2872,'FHF LUT'!$A$5:$H$81,2,FALSE)</f>
        <v>Flooding</v>
      </c>
      <c r="D2872" s="24">
        <v>25</v>
      </c>
      <c r="E2872" s="24" t="s">
        <v>23</v>
      </c>
      <c r="F2872" s="24">
        <v>0</v>
      </c>
      <c r="G2872" s="24">
        <v>0</v>
      </c>
      <c r="H2872" s="24" t="str">
        <f t="shared" si="44"/>
        <v>2005_NF_25</v>
      </c>
      <c r="I2872" s="24">
        <f>VLOOKUP(H2872,inTHLBdata!A:H,7,FALSE)</f>
        <v>0</v>
      </c>
      <c r="J2872" s="24">
        <f>VLOOKUP(H2872,inTHLBdata!A:H,8,FALSE)</f>
        <v>0</v>
      </c>
      <c r="N2872" s="24"/>
    </row>
    <row r="2873" spans="1:14">
      <c r="A2873" s="24">
        <v>2005</v>
      </c>
      <c r="B2873" s="24" t="s">
        <v>190</v>
      </c>
      <c r="C2873" t="str">
        <f>VLOOKUP(B2873,'FHF LUT'!$A$5:$H$81,2,FALSE)</f>
        <v>Flooding</v>
      </c>
      <c r="D2873" s="24">
        <v>26</v>
      </c>
      <c r="E2873" s="24" t="s">
        <v>14</v>
      </c>
      <c r="F2873" s="24">
        <v>0</v>
      </c>
      <c r="G2873" s="24">
        <v>0</v>
      </c>
      <c r="H2873" s="24" t="str">
        <f t="shared" si="44"/>
        <v>2005_NF_26</v>
      </c>
      <c r="I2873" s="24">
        <f>VLOOKUP(H2873,inTHLBdata!A:H,7,FALSE)</f>
        <v>0</v>
      </c>
      <c r="J2873" s="24">
        <f>VLOOKUP(H2873,inTHLBdata!A:H,8,FALSE)</f>
        <v>0</v>
      </c>
      <c r="N2873" s="24"/>
    </row>
    <row r="2874" spans="1:14">
      <c r="A2874" s="24">
        <v>2005</v>
      </c>
      <c r="B2874" s="24" t="s">
        <v>190</v>
      </c>
      <c r="C2874" t="str">
        <f>VLOOKUP(B2874,'FHF LUT'!$A$5:$H$81,2,FALSE)</f>
        <v>Flooding</v>
      </c>
      <c r="D2874" s="24">
        <v>27</v>
      </c>
      <c r="E2874" s="24" t="s">
        <v>21</v>
      </c>
      <c r="F2874" s="24">
        <v>0</v>
      </c>
      <c r="G2874" s="24">
        <v>0</v>
      </c>
      <c r="H2874" s="24" t="str">
        <f t="shared" si="44"/>
        <v>2005_NF_27</v>
      </c>
      <c r="I2874" s="24">
        <f>VLOOKUP(H2874,inTHLBdata!A:H,7,FALSE)</f>
        <v>0</v>
      </c>
      <c r="J2874" s="24">
        <f>VLOOKUP(H2874,inTHLBdata!A:H,8,FALSE)</f>
        <v>0</v>
      </c>
      <c r="N2874" s="24"/>
    </row>
    <row r="2875" spans="1:14">
      <c r="A2875" s="24">
        <v>2005</v>
      </c>
      <c r="B2875" s="24" t="s">
        <v>190</v>
      </c>
      <c r="C2875" t="str">
        <f>VLOOKUP(B2875,'FHF LUT'!$A$5:$H$81,2,FALSE)</f>
        <v>Flooding</v>
      </c>
      <c r="D2875" s="24">
        <v>29</v>
      </c>
      <c r="E2875" s="24" t="s">
        <v>9</v>
      </c>
      <c r="F2875" s="24">
        <v>6517</v>
      </c>
      <c r="G2875" s="24">
        <v>6509</v>
      </c>
      <c r="H2875" s="24" t="str">
        <f t="shared" si="44"/>
        <v>2005_NF_29</v>
      </c>
      <c r="I2875" s="24">
        <f>VLOOKUP(H2875,inTHLBdata!A:H,7,FALSE)</f>
        <v>159</v>
      </c>
      <c r="J2875" s="24">
        <f>VLOOKUP(H2875,inTHLBdata!A:H,8,FALSE)</f>
        <v>159</v>
      </c>
      <c r="N2875" s="24"/>
    </row>
    <row r="2876" spans="1:14">
      <c r="A2876" s="24">
        <v>2005</v>
      </c>
      <c r="B2876" s="24" t="s">
        <v>190</v>
      </c>
      <c r="C2876" t="str">
        <f>VLOOKUP(B2876,'FHF LUT'!$A$5:$H$81,2,FALSE)</f>
        <v>Flooding</v>
      </c>
      <c r="D2876" s="24">
        <v>30</v>
      </c>
      <c r="E2876" s="24" t="s">
        <v>35</v>
      </c>
      <c r="F2876" s="24">
        <v>0</v>
      </c>
      <c r="G2876" s="24">
        <v>0</v>
      </c>
      <c r="H2876" s="24" t="str">
        <f t="shared" si="44"/>
        <v>2005_NF_30</v>
      </c>
      <c r="I2876" s="24">
        <f>VLOOKUP(H2876,inTHLBdata!A:H,7,FALSE)</f>
        <v>0</v>
      </c>
      <c r="J2876" s="24">
        <f>VLOOKUP(H2876,inTHLBdata!A:H,8,FALSE)</f>
        <v>0</v>
      </c>
      <c r="N2876" s="24"/>
    </row>
    <row r="2877" spans="1:14">
      <c r="A2877" s="24">
        <v>2005</v>
      </c>
      <c r="B2877" s="24" t="s">
        <v>190</v>
      </c>
      <c r="C2877" t="str">
        <f>VLOOKUP(B2877,'FHF LUT'!$A$5:$H$81,2,FALSE)</f>
        <v>Flooding</v>
      </c>
      <c r="D2877" s="24">
        <v>31</v>
      </c>
      <c r="E2877" s="24" t="s">
        <v>34</v>
      </c>
      <c r="F2877" s="24">
        <v>0</v>
      </c>
      <c r="G2877" s="24">
        <v>0</v>
      </c>
      <c r="H2877" s="24" t="str">
        <f t="shared" si="44"/>
        <v>2005_NF_31</v>
      </c>
      <c r="I2877" s="24">
        <f>VLOOKUP(H2877,inTHLBdata!A:H,7,FALSE)</f>
        <v>0</v>
      </c>
      <c r="J2877" s="24">
        <f>VLOOKUP(H2877,inTHLBdata!A:H,8,FALSE)</f>
        <v>0</v>
      </c>
      <c r="N2877" s="24"/>
    </row>
    <row r="2878" spans="1:14">
      <c r="A2878" s="24">
        <v>2005</v>
      </c>
      <c r="B2878" s="24" t="s">
        <v>190</v>
      </c>
      <c r="C2878" t="str">
        <f>VLOOKUP(B2878,'FHF LUT'!$A$5:$H$81,2,FALSE)</f>
        <v>Flooding</v>
      </c>
      <c r="D2878" s="24">
        <v>38</v>
      </c>
      <c r="E2878" s="24" t="s">
        <v>8</v>
      </c>
      <c r="F2878" s="24">
        <v>0</v>
      </c>
      <c r="G2878" s="24">
        <v>0</v>
      </c>
      <c r="H2878" s="24" t="str">
        <f t="shared" si="44"/>
        <v>2005_NF_38</v>
      </c>
      <c r="I2878" s="24">
        <f>VLOOKUP(H2878,inTHLBdata!A:H,7,FALSE)</f>
        <v>0</v>
      </c>
      <c r="J2878" s="24">
        <f>VLOOKUP(H2878,inTHLBdata!A:H,8,FALSE)</f>
        <v>0</v>
      </c>
      <c r="N2878" s="24"/>
    </row>
    <row r="2879" spans="1:14">
      <c r="A2879" s="24">
        <v>2005</v>
      </c>
      <c r="B2879" s="24" t="s">
        <v>190</v>
      </c>
      <c r="C2879" t="str">
        <f>VLOOKUP(B2879,'FHF LUT'!$A$5:$H$81,2,FALSE)</f>
        <v>Flooding</v>
      </c>
      <c r="D2879" s="24">
        <v>39</v>
      </c>
      <c r="E2879" s="24" t="s">
        <v>36</v>
      </c>
      <c r="F2879" s="24">
        <v>0</v>
      </c>
      <c r="G2879" s="24">
        <v>0</v>
      </c>
      <c r="H2879" s="24" t="str">
        <f t="shared" si="44"/>
        <v>2005_NF_39</v>
      </c>
      <c r="I2879" s="24">
        <f>VLOOKUP(H2879,inTHLBdata!A:H,7,FALSE)</f>
        <v>0</v>
      </c>
      <c r="J2879" s="24">
        <f>VLOOKUP(H2879,inTHLBdata!A:H,8,FALSE)</f>
        <v>0</v>
      </c>
      <c r="N2879" s="24"/>
    </row>
    <row r="2880" spans="1:14">
      <c r="A2880" s="24">
        <v>2005</v>
      </c>
      <c r="B2880" s="24" t="s">
        <v>190</v>
      </c>
      <c r="C2880" t="str">
        <f>VLOOKUP(B2880,'FHF LUT'!$A$5:$H$81,2,FALSE)</f>
        <v>Flooding</v>
      </c>
      <c r="D2880" s="24">
        <v>40</v>
      </c>
      <c r="E2880" s="24" t="s">
        <v>31</v>
      </c>
      <c r="F2880" s="24">
        <v>7741</v>
      </c>
      <c r="G2880" s="24">
        <v>7674</v>
      </c>
      <c r="H2880" s="24" t="str">
        <f t="shared" si="44"/>
        <v>2005_NF_40</v>
      </c>
      <c r="I2880" s="24">
        <f>VLOOKUP(H2880,inTHLBdata!A:H,7,FALSE)</f>
        <v>2885</v>
      </c>
      <c r="J2880" s="24">
        <f>VLOOKUP(H2880,inTHLBdata!A:H,8,FALSE)</f>
        <v>2885</v>
      </c>
      <c r="N2880" s="24"/>
    </row>
    <row r="2881" spans="1:14">
      <c r="A2881" s="24">
        <v>2005</v>
      </c>
      <c r="B2881" s="24" t="s">
        <v>190</v>
      </c>
      <c r="C2881" t="str">
        <f>VLOOKUP(B2881,'FHF LUT'!$A$5:$H$81,2,FALSE)</f>
        <v>Flooding</v>
      </c>
      <c r="D2881" s="24">
        <v>41</v>
      </c>
      <c r="E2881" s="24" t="s">
        <v>26</v>
      </c>
      <c r="F2881" s="24">
        <v>3471</v>
      </c>
      <c r="G2881" s="24">
        <v>3471</v>
      </c>
      <c r="H2881" s="24" t="str">
        <f t="shared" si="44"/>
        <v>2005_NF_41</v>
      </c>
      <c r="I2881" s="24">
        <f>VLOOKUP(H2881,inTHLBdata!A:H,7,FALSE)</f>
        <v>1511</v>
      </c>
      <c r="J2881" s="24">
        <f>VLOOKUP(H2881,inTHLBdata!A:H,8,FALSE)</f>
        <v>1511</v>
      </c>
      <c r="N2881" s="24"/>
    </row>
    <row r="2882" spans="1:14">
      <c r="A2882" s="24">
        <v>2005</v>
      </c>
      <c r="B2882" s="24" t="s">
        <v>190</v>
      </c>
      <c r="C2882" t="str">
        <f>VLOOKUP(B2882,'FHF LUT'!$A$5:$H$81,2,FALSE)</f>
        <v>Flooding</v>
      </c>
      <c r="D2882" s="24">
        <v>43</v>
      </c>
      <c r="E2882" s="24" t="s">
        <v>20</v>
      </c>
      <c r="F2882" s="24">
        <v>0</v>
      </c>
      <c r="G2882" s="24">
        <v>0</v>
      </c>
      <c r="H2882" s="24" t="str">
        <f t="shared" si="44"/>
        <v>2005_NF_43</v>
      </c>
      <c r="I2882" s="24">
        <f>VLOOKUP(H2882,inTHLBdata!A:H,7,FALSE)</f>
        <v>0</v>
      </c>
      <c r="J2882" s="24">
        <f>VLOOKUP(H2882,inTHLBdata!A:H,8,FALSE)</f>
        <v>0</v>
      </c>
      <c r="N2882" s="24"/>
    </row>
    <row r="2883" spans="1:14">
      <c r="A2883" s="24">
        <v>2005</v>
      </c>
      <c r="B2883" s="24" t="s">
        <v>190</v>
      </c>
      <c r="C2883" t="str">
        <f>VLOOKUP(B2883,'FHF LUT'!$A$5:$H$81,2,FALSE)</f>
        <v>Flooding</v>
      </c>
      <c r="D2883" s="24">
        <v>44</v>
      </c>
      <c r="E2883" s="24" t="s">
        <v>3</v>
      </c>
      <c r="F2883" s="24">
        <v>0</v>
      </c>
      <c r="G2883" s="24">
        <v>0</v>
      </c>
      <c r="H2883" s="24" t="str">
        <f t="shared" ref="H2883:H2946" si="45">CONCATENATE(A2883,"_",B2883,"_",D2883)</f>
        <v>2005_NF_44</v>
      </c>
      <c r="I2883" s="24">
        <f>VLOOKUP(H2883,inTHLBdata!A:H,7,FALSE)</f>
        <v>0</v>
      </c>
      <c r="J2883" s="24">
        <f>VLOOKUP(H2883,inTHLBdata!A:H,8,FALSE)</f>
        <v>0</v>
      </c>
      <c r="N2883" s="24"/>
    </row>
    <row r="2884" spans="1:14">
      <c r="A2884" s="24">
        <v>2005</v>
      </c>
      <c r="B2884" s="24" t="s">
        <v>190</v>
      </c>
      <c r="C2884" t="str">
        <f>VLOOKUP(B2884,'FHF LUT'!$A$5:$H$81,2,FALSE)</f>
        <v>Flooding</v>
      </c>
      <c r="D2884" s="24">
        <v>45</v>
      </c>
      <c r="E2884" s="24" t="s">
        <v>5</v>
      </c>
      <c r="F2884" s="24">
        <v>0</v>
      </c>
      <c r="G2884" s="24">
        <v>0</v>
      </c>
      <c r="H2884" s="24" t="str">
        <f t="shared" si="45"/>
        <v>2005_NF_45</v>
      </c>
      <c r="I2884" s="24">
        <f>VLOOKUP(H2884,inTHLBdata!A:H,7,FALSE)</f>
        <v>0</v>
      </c>
      <c r="J2884" s="24">
        <f>VLOOKUP(H2884,inTHLBdata!A:H,8,FALSE)</f>
        <v>0</v>
      </c>
      <c r="N2884" s="24"/>
    </row>
    <row r="2885" spans="1:14">
      <c r="A2885" s="24">
        <v>2005</v>
      </c>
      <c r="B2885" s="24" t="s">
        <v>190</v>
      </c>
      <c r="C2885" t="str">
        <f>VLOOKUP(B2885,'FHF LUT'!$A$5:$H$81,2,FALSE)</f>
        <v>Flooding</v>
      </c>
      <c r="D2885" s="24">
        <v>46</v>
      </c>
      <c r="E2885" s="24" t="s">
        <v>234</v>
      </c>
      <c r="F2885" s="24">
        <v>7994</v>
      </c>
      <c r="G2885" s="24">
        <v>7994</v>
      </c>
      <c r="H2885" s="24" t="str">
        <f t="shared" si="45"/>
        <v>2005_NF_46</v>
      </c>
      <c r="I2885" s="24">
        <f>VLOOKUP(H2885,inTHLBdata!A:H,7,FALSE)</f>
        <v>0</v>
      </c>
      <c r="J2885" s="24">
        <f>VLOOKUP(H2885,inTHLBdata!A:H,8,FALSE)</f>
        <v>0</v>
      </c>
      <c r="N2885" s="24"/>
    </row>
    <row r="2886" spans="1:14">
      <c r="A2886" s="24">
        <v>2005</v>
      </c>
      <c r="B2886" s="24" t="s">
        <v>190</v>
      </c>
      <c r="C2886" t="str">
        <f>VLOOKUP(B2886,'FHF LUT'!$A$5:$H$81,2,FALSE)</f>
        <v>Flooding</v>
      </c>
      <c r="D2886" s="24">
        <v>47</v>
      </c>
      <c r="E2886" s="24" t="s">
        <v>233</v>
      </c>
      <c r="F2886" s="24">
        <v>5535</v>
      </c>
      <c r="G2886" s="24">
        <v>5535</v>
      </c>
      <c r="H2886" s="24" t="str">
        <f t="shared" si="45"/>
        <v>2005_NF_47</v>
      </c>
      <c r="I2886" s="24">
        <f>VLOOKUP(H2886,inTHLBdata!A:H,7,FALSE)</f>
        <v>0</v>
      </c>
      <c r="J2886" s="24">
        <f>VLOOKUP(H2886,inTHLBdata!A:H,8,FALSE)</f>
        <v>0</v>
      </c>
      <c r="N2886" s="24"/>
    </row>
    <row r="2887" spans="1:14">
      <c r="A2887" s="24">
        <v>2005</v>
      </c>
      <c r="B2887" s="24" t="s">
        <v>190</v>
      </c>
      <c r="C2887" t="str">
        <f>VLOOKUP(B2887,'FHF LUT'!$A$5:$H$81,2,FALSE)</f>
        <v>Flooding</v>
      </c>
      <c r="D2887" s="24">
        <v>48</v>
      </c>
      <c r="E2887" s="24" t="s">
        <v>235</v>
      </c>
      <c r="F2887" s="24">
        <v>0</v>
      </c>
      <c r="G2887" s="24">
        <v>0</v>
      </c>
      <c r="H2887" s="24" t="str">
        <f t="shared" si="45"/>
        <v>2005_NF_48</v>
      </c>
      <c r="I2887" s="24">
        <f>VLOOKUP(H2887,inTHLBdata!A:H,7,FALSE)</f>
        <v>0</v>
      </c>
      <c r="J2887" s="24">
        <f>VLOOKUP(H2887,inTHLBdata!A:H,8,FALSE)</f>
        <v>0</v>
      </c>
      <c r="N2887" s="24"/>
    </row>
    <row r="2888" spans="1:14">
      <c r="A2888" s="24">
        <v>2005</v>
      </c>
      <c r="B2888" s="24" t="s">
        <v>333</v>
      </c>
      <c r="C2888" t="str">
        <f>VLOOKUP(B2888,'FHF LUT'!$A$5:$H$81,2,FALSE)</f>
        <v>Windthrow</v>
      </c>
      <c r="D2888" s="24">
        <v>1</v>
      </c>
      <c r="E2888" s="24" t="s">
        <v>10</v>
      </c>
      <c r="F2888" s="24">
        <v>0</v>
      </c>
      <c r="G2888" s="24">
        <v>0</v>
      </c>
      <c r="H2888" s="24" t="str">
        <f t="shared" si="45"/>
        <v>2005_NW_1</v>
      </c>
      <c r="I2888" s="24">
        <f>VLOOKUP(H2888,inTHLBdata!A:H,7,FALSE)</f>
        <v>0</v>
      </c>
      <c r="J2888" s="24">
        <f>VLOOKUP(H2888,inTHLBdata!A:H,8,FALSE)</f>
        <v>0</v>
      </c>
      <c r="N2888" s="24"/>
    </row>
    <row r="2889" spans="1:14">
      <c r="A2889" s="24">
        <v>2005</v>
      </c>
      <c r="B2889" s="24" t="s">
        <v>333</v>
      </c>
      <c r="C2889" t="str">
        <f>VLOOKUP(B2889,'FHF LUT'!$A$5:$H$81,2,FALSE)</f>
        <v>Windthrow</v>
      </c>
      <c r="D2889" s="24">
        <v>2</v>
      </c>
      <c r="E2889" s="24" t="s">
        <v>22</v>
      </c>
      <c r="F2889" s="24">
        <v>0</v>
      </c>
      <c r="G2889" s="24">
        <v>0</v>
      </c>
      <c r="H2889" s="24" t="str">
        <f t="shared" si="45"/>
        <v>2005_NW_2</v>
      </c>
      <c r="I2889" s="24">
        <f>VLOOKUP(H2889,inTHLBdata!A:H,7,FALSE)</f>
        <v>0</v>
      </c>
      <c r="J2889" s="24">
        <f>VLOOKUP(H2889,inTHLBdata!A:H,8,FALSE)</f>
        <v>0</v>
      </c>
      <c r="N2889" s="24"/>
    </row>
    <row r="2890" spans="1:14">
      <c r="A2890" s="24">
        <v>2005</v>
      </c>
      <c r="B2890" s="24" t="s">
        <v>333</v>
      </c>
      <c r="C2890" t="str">
        <f>VLOOKUP(B2890,'FHF LUT'!$A$5:$H$81,2,FALSE)</f>
        <v>Windthrow</v>
      </c>
      <c r="D2890" s="24">
        <v>3</v>
      </c>
      <c r="E2890" s="24" t="s">
        <v>13</v>
      </c>
      <c r="F2890" s="24">
        <v>0</v>
      </c>
      <c r="G2890" s="24">
        <v>0</v>
      </c>
      <c r="H2890" s="24" t="str">
        <f t="shared" si="45"/>
        <v>2005_NW_3</v>
      </c>
      <c r="I2890" s="24">
        <f>VLOOKUP(H2890,inTHLBdata!A:H,7,FALSE)</f>
        <v>0</v>
      </c>
      <c r="J2890" s="24">
        <f>VLOOKUP(H2890,inTHLBdata!A:H,8,FALSE)</f>
        <v>0</v>
      </c>
      <c r="N2890" s="24"/>
    </row>
    <row r="2891" spans="1:14">
      <c r="A2891" s="24">
        <v>2005</v>
      </c>
      <c r="B2891" s="24" t="s">
        <v>333</v>
      </c>
      <c r="C2891" t="str">
        <f>VLOOKUP(B2891,'FHF LUT'!$A$5:$H$81,2,FALSE)</f>
        <v>Windthrow</v>
      </c>
      <c r="D2891" s="24">
        <v>4</v>
      </c>
      <c r="E2891" s="24" t="s">
        <v>28</v>
      </c>
      <c r="F2891" s="24">
        <v>0</v>
      </c>
      <c r="G2891" s="24">
        <v>0</v>
      </c>
      <c r="H2891" s="24" t="str">
        <f t="shared" si="45"/>
        <v>2005_NW_4</v>
      </c>
      <c r="I2891" s="24">
        <f>VLOOKUP(H2891,inTHLBdata!A:H,7,FALSE)</f>
        <v>0</v>
      </c>
      <c r="J2891" s="24">
        <f>VLOOKUP(H2891,inTHLBdata!A:H,8,FALSE)</f>
        <v>0</v>
      </c>
      <c r="N2891" s="24"/>
    </row>
    <row r="2892" spans="1:14">
      <c r="A2892" s="24">
        <v>2005</v>
      </c>
      <c r="B2892" s="24" t="s">
        <v>333</v>
      </c>
      <c r="C2892" t="str">
        <f>VLOOKUP(B2892,'FHF LUT'!$A$5:$H$81,2,FALSE)</f>
        <v>Windthrow</v>
      </c>
      <c r="D2892" s="24">
        <v>5</v>
      </c>
      <c r="E2892" s="24" t="s">
        <v>16</v>
      </c>
      <c r="F2892" s="24">
        <v>0</v>
      </c>
      <c r="G2892" s="24">
        <v>0</v>
      </c>
      <c r="H2892" s="24" t="str">
        <f t="shared" si="45"/>
        <v>2005_NW_5</v>
      </c>
      <c r="I2892" s="24">
        <f>VLOOKUP(H2892,inTHLBdata!A:H,7,FALSE)</f>
        <v>0</v>
      </c>
      <c r="J2892" s="24">
        <f>VLOOKUP(H2892,inTHLBdata!A:H,8,FALSE)</f>
        <v>0</v>
      </c>
      <c r="N2892" s="24"/>
    </row>
    <row r="2893" spans="1:14">
      <c r="A2893" s="24">
        <v>2005</v>
      </c>
      <c r="B2893" s="24" t="s">
        <v>333</v>
      </c>
      <c r="C2893" t="str">
        <f>VLOOKUP(B2893,'FHF LUT'!$A$5:$H$81,2,FALSE)</f>
        <v>Windthrow</v>
      </c>
      <c r="D2893" s="24">
        <v>7</v>
      </c>
      <c r="E2893" s="24" t="s">
        <v>25</v>
      </c>
      <c r="F2893" s="24">
        <v>0</v>
      </c>
      <c r="G2893" s="24">
        <v>0</v>
      </c>
      <c r="H2893" s="24" t="str">
        <f t="shared" si="45"/>
        <v>2005_NW_7</v>
      </c>
      <c r="I2893" s="24">
        <f>VLOOKUP(H2893,inTHLBdata!A:H,7,FALSE)</f>
        <v>0</v>
      </c>
      <c r="J2893" s="24">
        <f>VLOOKUP(H2893,inTHLBdata!A:H,8,FALSE)</f>
        <v>0</v>
      </c>
      <c r="N2893" s="24"/>
    </row>
    <row r="2894" spans="1:14">
      <c r="A2894" s="24">
        <v>2005</v>
      </c>
      <c r="B2894" s="24" t="s">
        <v>333</v>
      </c>
      <c r="C2894" t="str">
        <f>VLOOKUP(B2894,'FHF LUT'!$A$5:$H$81,2,FALSE)</f>
        <v>Windthrow</v>
      </c>
      <c r="D2894" s="24">
        <v>8</v>
      </c>
      <c r="E2894" s="24" t="s">
        <v>29</v>
      </c>
      <c r="F2894" s="24">
        <v>2978</v>
      </c>
      <c r="G2894" s="24">
        <v>2978</v>
      </c>
      <c r="H2894" s="24" t="str">
        <f t="shared" si="45"/>
        <v>2005_NW_8</v>
      </c>
      <c r="I2894" s="24">
        <f>VLOOKUP(H2894,inTHLBdata!A:H,7,FALSE)</f>
        <v>605</v>
      </c>
      <c r="J2894" s="24">
        <f>VLOOKUP(H2894,inTHLBdata!A:H,8,FALSE)</f>
        <v>605</v>
      </c>
      <c r="N2894" s="24"/>
    </row>
    <row r="2895" spans="1:14">
      <c r="A2895" s="24">
        <v>2005</v>
      </c>
      <c r="B2895" s="24" t="s">
        <v>333</v>
      </c>
      <c r="C2895" t="str">
        <f>VLOOKUP(B2895,'FHF LUT'!$A$5:$H$81,2,FALSE)</f>
        <v>Windthrow</v>
      </c>
      <c r="D2895" s="24">
        <v>9</v>
      </c>
      <c r="E2895" s="24" t="s">
        <v>7</v>
      </c>
      <c r="F2895" s="24">
        <v>3865</v>
      </c>
      <c r="G2895" s="24">
        <v>3865</v>
      </c>
      <c r="H2895" s="24" t="str">
        <f t="shared" si="45"/>
        <v>2005_NW_9</v>
      </c>
      <c r="I2895" s="24">
        <f>VLOOKUP(H2895,inTHLBdata!A:H,7,FALSE)</f>
        <v>501</v>
      </c>
      <c r="J2895" s="24">
        <f>VLOOKUP(H2895,inTHLBdata!A:H,8,FALSE)</f>
        <v>501</v>
      </c>
      <c r="N2895" s="24"/>
    </row>
    <row r="2896" spans="1:14">
      <c r="A2896" s="24">
        <v>2005</v>
      </c>
      <c r="B2896" s="24" t="s">
        <v>333</v>
      </c>
      <c r="C2896" t="str">
        <f>VLOOKUP(B2896,'FHF LUT'!$A$5:$H$81,2,FALSE)</f>
        <v>Windthrow</v>
      </c>
      <c r="D2896" s="24">
        <v>10</v>
      </c>
      <c r="E2896" s="24" t="s">
        <v>18</v>
      </c>
      <c r="F2896" s="24">
        <v>0</v>
      </c>
      <c r="G2896" s="24">
        <v>0</v>
      </c>
      <c r="H2896" s="24" t="str">
        <f t="shared" si="45"/>
        <v>2005_NW_10</v>
      </c>
      <c r="I2896" s="24">
        <f>VLOOKUP(H2896,inTHLBdata!A:H,7,FALSE)</f>
        <v>0</v>
      </c>
      <c r="J2896" s="24">
        <f>VLOOKUP(H2896,inTHLBdata!A:H,8,FALSE)</f>
        <v>0</v>
      </c>
      <c r="N2896" s="24"/>
    </row>
    <row r="2897" spans="1:14">
      <c r="A2897" s="24">
        <v>2005</v>
      </c>
      <c r="B2897" s="24" t="s">
        <v>333</v>
      </c>
      <c r="C2897" t="str">
        <f>VLOOKUP(B2897,'FHF LUT'!$A$5:$H$81,2,FALSE)</f>
        <v>Windthrow</v>
      </c>
      <c r="D2897" s="24">
        <v>11</v>
      </c>
      <c r="E2897" s="24" t="s">
        <v>4</v>
      </c>
      <c r="F2897" s="24">
        <v>0</v>
      </c>
      <c r="G2897" s="24">
        <v>0</v>
      </c>
      <c r="H2897" s="24" t="str">
        <f t="shared" si="45"/>
        <v>2005_NW_11</v>
      </c>
      <c r="I2897" s="24">
        <f>VLOOKUP(H2897,inTHLBdata!A:H,7,FALSE)</f>
        <v>0</v>
      </c>
      <c r="J2897" s="24">
        <f>VLOOKUP(H2897,inTHLBdata!A:H,8,FALSE)</f>
        <v>0</v>
      </c>
      <c r="N2897" s="24"/>
    </row>
    <row r="2898" spans="1:14">
      <c r="A2898" s="24">
        <v>2005</v>
      </c>
      <c r="B2898" s="24" t="s">
        <v>333</v>
      </c>
      <c r="C2898" t="str">
        <f>VLOOKUP(B2898,'FHF LUT'!$A$5:$H$81,2,FALSE)</f>
        <v>Windthrow</v>
      </c>
      <c r="D2898" s="24">
        <v>12</v>
      </c>
      <c r="E2898" s="24" t="s">
        <v>11</v>
      </c>
      <c r="F2898" s="24">
        <v>1443</v>
      </c>
      <c r="G2898" s="24">
        <v>1443</v>
      </c>
      <c r="H2898" s="24" t="str">
        <f t="shared" si="45"/>
        <v>2005_NW_12</v>
      </c>
      <c r="I2898" s="24">
        <f>VLOOKUP(H2898,inTHLBdata!A:H,7,FALSE)</f>
        <v>611</v>
      </c>
      <c r="J2898" s="24">
        <f>VLOOKUP(H2898,inTHLBdata!A:H,8,FALSE)</f>
        <v>611</v>
      </c>
      <c r="N2898" s="24"/>
    </row>
    <row r="2899" spans="1:14">
      <c r="A2899" s="24">
        <v>2005</v>
      </c>
      <c r="B2899" s="24" t="s">
        <v>333</v>
      </c>
      <c r="C2899" t="str">
        <f>VLOOKUP(B2899,'FHF LUT'!$A$5:$H$81,2,FALSE)</f>
        <v>Windthrow</v>
      </c>
      <c r="D2899" s="24">
        <v>13</v>
      </c>
      <c r="E2899" s="24" t="s">
        <v>24</v>
      </c>
      <c r="F2899" s="24">
        <v>113</v>
      </c>
      <c r="G2899" s="24">
        <v>113</v>
      </c>
      <c r="H2899" s="24" t="str">
        <f t="shared" si="45"/>
        <v>2005_NW_13</v>
      </c>
      <c r="I2899" s="24">
        <f>VLOOKUP(H2899,inTHLBdata!A:H,7,FALSE)</f>
        <v>0</v>
      </c>
      <c r="J2899" s="24">
        <f>VLOOKUP(H2899,inTHLBdata!A:H,8,FALSE)</f>
        <v>0</v>
      </c>
      <c r="N2899" s="24"/>
    </row>
    <row r="2900" spans="1:14">
      <c r="A2900" s="24">
        <v>2005</v>
      </c>
      <c r="B2900" s="24" t="s">
        <v>333</v>
      </c>
      <c r="C2900" t="str">
        <f>VLOOKUP(B2900,'FHF LUT'!$A$5:$H$81,2,FALSE)</f>
        <v>Windthrow</v>
      </c>
      <c r="D2900" s="24">
        <v>14</v>
      </c>
      <c r="E2900" s="24" t="s">
        <v>30</v>
      </c>
      <c r="F2900" s="24">
        <v>159975</v>
      </c>
      <c r="G2900" s="24">
        <v>79298</v>
      </c>
      <c r="H2900" s="24" t="str">
        <f t="shared" si="45"/>
        <v>2005_NW_14</v>
      </c>
      <c r="I2900" s="24">
        <f>VLOOKUP(H2900,inTHLBdata!A:H,7,FALSE)</f>
        <v>132699</v>
      </c>
      <c r="J2900" s="24">
        <f>VLOOKUP(H2900,inTHLBdata!A:H,8,FALSE)</f>
        <v>56304</v>
      </c>
      <c r="N2900" s="24"/>
    </row>
    <row r="2901" spans="1:14">
      <c r="A2901" s="24">
        <v>2005</v>
      </c>
      <c r="B2901" s="24" t="s">
        <v>333</v>
      </c>
      <c r="C2901" t="str">
        <f>VLOOKUP(B2901,'FHF LUT'!$A$5:$H$81,2,FALSE)</f>
        <v>Windthrow</v>
      </c>
      <c r="D2901" s="24">
        <v>15</v>
      </c>
      <c r="E2901" s="24" t="s">
        <v>33</v>
      </c>
      <c r="F2901" s="24">
        <v>0</v>
      </c>
      <c r="G2901" s="24">
        <v>0</v>
      </c>
      <c r="H2901" s="24" t="str">
        <f t="shared" si="45"/>
        <v>2005_NW_15</v>
      </c>
      <c r="I2901" s="24">
        <f>VLOOKUP(H2901,inTHLBdata!A:H,7,FALSE)</f>
        <v>0</v>
      </c>
      <c r="J2901" s="24">
        <f>VLOOKUP(H2901,inTHLBdata!A:H,8,FALSE)</f>
        <v>0</v>
      </c>
      <c r="N2901" s="24"/>
    </row>
    <row r="2902" spans="1:14">
      <c r="A2902" s="24">
        <v>2005</v>
      </c>
      <c r="B2902" s="24" t="s">
        <v>333</v>
      </c>
      <c r="C2902" t="str">
        <f>VLOOKUP(B2902,'FHF LUT'!$A$5:$H$81,2,FALSE)</f>
        <v>Windthrow</v>
      </c>
      <c r="D2902" s="24">
        <v>16</v>
      </c>
      <c r="E2902" s="24" t="s">
        <v>12</v>
      </c>
      <c r="F2902" s="24">
        <v>19981</v>
      </c>
      <c r="G2902" s="24">
        <v>17160</v>
      </c>
      <c r="H2902" s="24" t="str">
        <f t="shared" si="45"/>
        <v>2005_NW_16</v>
      </c>
      <c r="I2902" s="24">
        <f>VLOOKUP(H2902,inTHLBdata!A:H,7,FALSE)</f>
        <v>9907</v>
      </c>
      <c r="J2902" s="24">
        <f>VLOOKUP(H2902,inTHLBdata!A:H,8,FALSE)</f>
        <v>7214</v>
      </c>
      <c r="N2902" s="24"/>
    </row>
    <row r="2903" spans="1:14">
      <c r="A2903" s="24">
        <v>2005</v>
      </c>
      <c r="B2903" s="24" t="s">
        <v>333</v>
      </c>
      <c r="C2903" t="str">
        <f>VLOOKUP(B2903,'FHF LUT'!$A$5:$H$81,2,FALSE)</f>
        <v>Windthrow</v>
      </c>
      <c r="D2903" s="24">
        <v>17</v>
      </c>
      <c r="E2903" s="24" t="s">
        <v>32</v>
      </c>
      <c r="F2903" s="24">
        <v>0</v>
      </c>
      <c r="G2903" s="24">
        <v>0</v>
      </c>
      <c r="H2903" s="24" t="str">
        <f t="shared" si="45"/>
        <v>2005_NW_17</v>
      </c>
      <c r="I2903" s="24">
        <f>VLOOKUP(H2903,inTHLBdata!A:H,7,FALSE)</f>
        <v>0</v>
      </c>
      <c r="J2903" s="24">
        <f>VLOOKUP(H2903,inTHLBdata!A:H,8,FALSE)</f>
        <v>0</v>
      </c>
      <c r="N2903" s="24"/>
    </row>
    <row r="2904" spans="1:14">
      <c r="A2904" s="24">
        <v>2005</v>
      </c>
      <c r="B2904" s="24" t="s">
        <v>333</v>
      </c>
      <c r="C2904" t="str">
        <f>VLOOKUP(B2904,'FHF LUT'!$A$5:$H$81,2,FALSE)</f>
        <v>Windthrow</v>
      </c>
      <c r="D2904" s="24">
        <v>18</v>
      </c>
      <c r="E2904" s="24" t="s">
        <v>15</v>
      </c>
      <c r="F2904" s="24">
        <v>0</v>
      </c>
      <c r="G2904" s="24">
        <v>0</v>
      </c>
      <c r="H2904" s="24" t="str">
        <f t="shared" si="45"/>
        <v>2005_NW_18</v>
      </c>
      <c r="I2904" s="24">
        <f>VLOOKUP(H2904,inTHLBdata!A:H,7,FALSE)</f>
        <v>0</v>
      </c>
      <c r="J2904" s="24">
        <f>VLOOKUP(H2904,inTHLBdata!A:H,8,FALSE)</f>
        <v>0</v>
      </c>
      <c r="N2904" s="24"/>
    </row>
    <row r="2905" spans="1:14">
      <c r="A2905" s="24">
        <v>2005</v>
      </c>
      <c r="B2905" s="24" t="s">
        <v>333</v>
      </c>
      <c r="C2905" t="str">
        <f>VLOOKUP(B2905,'FHF LUT'!$A$5:$H$81,2,FALSE)</f>
        <v>Windthrow</v>
      </c>
      <c r="D2905" s="24">
        <v>20</v>
      </c>
      <c r="E2905" s="24" t="s">
        <v>6</v>
      </c>
      <c r="F2905" s="24">
        <v>3494</v>
      </c>
      <c r="G2905" s="24">
        <v>3494</v>
      </c>
      <c r="H2905" s="24" t="str">
        <f t="shared" si="45"/>
        <v>2005_NW_20</v>
      </c>
      <c r="I2905" s="24">
        <f>VLOOKUP(H2905,inTHLBdata!A:H,7,FALSE)</f>
        <v>976</v>
      </c>
      <c r="J2905" s="24">
        <f>VLOOKUP(H2905,inTHLBdata!A:H,8,FALSE)</f>
        <v>976</v>
      </c>
      <c r="N2905" s="24"/>
    </row>
    <row r="2906" spans="1:14">
      <c r="A2906" s="24">
        <v>2005</v>
      </c>
      <c r="B2906" s="24" t="s">
        <v>333</v>
      </c>
      <c r="C2906" t="str">
        <f>VLOOKUP(B2906,'FHF LUT'!$A$5:$H$81,2,FALSE)</f>
        <v>Windthrow</v>
      </c>
      <c r="D2906" s="24">
        <v>22</v>
      </c>
      <c r="E2906" s="24" t="s">
        <v>19</v>
      </c>
      <c r="F2906" s="24">
        <v>275</v>
      </c>
      <c r="G2906" s="24">
        <v>164</v>
      </c>
      <c r="H2906" s="24" t="str">
        <f t="shared" si="45"/>
        <v>2005_NW_22</v>
      </c>
      <c r="I2906" s="24">
        <f>VLOOKUP(H2906,inTHLBdata!A:H,7,FALSE)</f>
        <v>0</v>
      </c>
      <c r="J2906" s="24">
        <f>VLOOKUP(H2906,inTHLBdata!A:H,8,FALSE)</f>
        <v>0</v>
      </c>
      <c r="N2906" s="24"/>
    </row>
    <row r="2907" spans="1:14">
      <c r="A2907" s="24">
        <v>2005</v>
      </c>
      <c r="B2907" s="24" t="s">
        <v>333</v>
      </c>
      <c r="C2907" t="str">
        <f>VLOOKUP(B2907,'FHF LUT'!$A$5:$H$81,2,FALSE)</f>
        <v>Windthrow</v>
      </c>
      <c r="D2907" s="24">
        <v>23</v>
      </c>
      <c r="E2907" s="24" t="s">
        <v>27</v>
      </c>
      <c r="F2907" s="24">
        <v>22926</v>
      </c>
      <c r="G2907" s="24">
        <v>15448</v>
      </c>
      <c r="H2907" s="24" t="str">
        <f t="shared" si="45"/>
        <v>2005_NW_23</v>
      </c>
      <c r="I2907" s="24">
        <f>VLOOKUP(H2907,inTHLBdata!A:H,7,FALSE)</f>
        <v>19693</v>
      </c>
      <c r="J2907" s="24">
        <f>VLOOKUP(H2907,inTHLBdata!A:H,8,FALSE)</f>
        <v>12807</v>
      </c>
      <c r="N2907" s="24"/>
    </row>
    <row r="2908" spans="1:14">
      <c r="A2908" s="24">
        <v>2005</v>
      </c>
      <c r="B2908" s="24" t="s">
        <v>333</v>
      </c>
      <c r="C2908" t="str">
        <f>VLOOKUP(B2908,'FHF LUT'!$A$5:$H$81,2,FALSE)</f>
        <v>Windthrow</v>
      </c>
      <c r="D2908" s="24">
        <v>24</v>
      </c>
      <c r="E2908" s="24" t="s">
        <v>17</v>
      </c>
      <c r="F2908" s="24">
        <v>48381</v>
      </c>
      <c r="G2908" s="24">
        <v>47222</v>
      </c>
      <c r="H2908" s="24" t="str">
        <f t="shared" si="45"/>
        <v>2005_NW_24</v>
      </c>
      <c r="I2908" s="24">
        <f>VLOOKUP(H2908,inTHLBdata!A:H,7,FALSE)</f>
        <v>20503</v>
      </c>
      <c r="J2908" s="24">
        <f>VLOOKUP(H2908,inTHLBdata!A:H,8,FALSE)</f>
        <v>20503</v>
      </c>
      <c r="N2908" s="24"/>
    </row>
    <row r="2909" spans="1:14">
      <c r="A2909" s="24">
        <v>2005</v>
      </c>
      <c r="B2909" s="24" t="s">
        <v>333</v>
      </c>
      <c r="C2909" t="str">
        <f>VLOOKUP(B2909,'FHF LUT'!$A$5:$H$81,2,FALSE)</f>
        <v>Windthrow</v>
      </c>
      <c r="D2909" s="24">
        <v>25</v>
      </c>
      <c r="E2909" s="24" t="s">
        <v>23</v>
      </c>
      <c r="F2909" s="24">
        <v>0</v>
      </c>
      <c r="G2909" s="24">
        <v>0</v>
      </c>
      <c r="H2909" s="24" t="str">
        <f t="shared" si="45"/>
        <v>2005_NW_25</v>
      </c>
      <c r="I2909" s="24">
        <f>VLOOKUP(H2909,inTHLBdata!A:H,7,FALSE)</f>
        <v>0</v>
      </c>
      <c r="J2909" s="24">
        <f>VLOOKUP(H2909,inTHLBdata!A:H,8,FALSE)</f>
        <v>0</v>
      </c>
      <c r="N2909" s="24"/>
    </row>
    <row r="2910" spans="1:14">
      <c r="A2910" s="24">
        <v>2005</v>
      </c>
      <c r="B2910" s="24" t="s">
        <v>333</v>
      </c>
      <c r="C2910" t="str">
        <f>VLOOKUP(B2910,'FHF LUT'!$A$5:$H$81,2,FALSE)</f>
        <v>Windthrow</v>
      </c>
      <c r="D2910" s="24">
        <v>26</v>
      </c>
      <c r="E2910" s="24" t="s">
        <v>14</v>
      </c>
      <c r="F2910" s="24">
        <v>26644</v>
      </c>
      <c r="G2910" s="24">
        <v>18856</v>
      </c>
      <c r="H2910" s="24" t="str">
        <f t="shared" si="45"/>
        <v>2005_NW_26</v>
      </c>
      <c r="I2910" s="24">
        <f>VLOOKUP(H2910,inTHLBdata!A:H,7,FALSE)</f>
        <v>11183</v>
      </c>
      <c r="J2910" s="24">
        <f>VLOOKUP(H2910,inTHLBdata!A:H,8,FALSE)</f>
        <v>5581</v>
      </c>
      <c r="N2910" s="24"/>
    </row>
    <row r="2911" spans="1:14">
      <c r="A2911" s="24">
        <v>2005</v>
      </c>
      <c r="B2911" s="24" t="s">
        <v>333</v>
      </c>
      <c r="C2911" t="str">
        <f>VLOOKUP(B2911,'FHF LUT'!$A$5:$H$81,2,FALSE)</f>
        <v>Windthrow</v>
      </c>
      <c r="D2911" s="24">
        <v>27</v>
      </c>
      <c r="E2911" s="24" t="s">
        <v>21</v>
      </c>
      <c r="F2911" s="24">
        <v>6616</v>
      </c>
      <c r="G2911" s="24">
        <v>4032</v>
      </c>
      <c r="H2911" s="24" t="str">
        <f t="shared" si="45"/>
        <v>2005_NW_27</v>
      </c>
      <c r="I2911" s="24">
        <f>VLOOKUP(H2911,inTHLBdata!A:H,7,FALSE)</f>
        <v>1593</v>
      </c>
      <c r="J2911" s="24">
        <f>VLOOKUP(H2911,inTHLBdata!A:H,8,FALSE)</f>
        <v>335</v>
      </c>
      <c r="N2911" s="24"/>
    </row>
    <row r="2912" spans="1:14">
      <c r="A2912" s="24">
        <v>2005</v>
      </c>
      <c r="B2912" s="24" t="s">
        <v>333</v>
      </c>
      <c r="C2912" t="str">
        <f>VLOOKUP(B2912,'FHF LUT'!$A$5:$H$81,2,FALSE)</f>
        <v>Windthrow</v>
      </c>
      <c r="D2912" s="24">
        <v>29</v>
      </c>
      <c r="E2912" s="24" t="s">
        <v>9</v>
      </c>
      <c r="F2912" s="24">
        <v>40808</v>
      </c>
      <c r="G2912" s="24">
        <v>32932</v>
      </c>
      <c r="H2912" s="24" t="str">
        <f t="shared" si="45"/>
        <v>2005_NW_29</v>
      </c>
      <c r="I2912" s="24">
        <f>VLOOKUP(H2912,inTHLBdata!A:H,7,FALSE)</f>
        <v>22746</v>
      </c>
      <c r="J2912" s="24">
        <f>VLOOKUP(H2912,inTHLBdata!A:H,8,FALSE)</f>
        <v>16821</v>
      </c>
      <c r="N2912" s="24"/>
    </row>
    <row r="2913" spans="1:14">
      <c r="A2913" s="24">
        <v>2005</v>
      </c>
      <c r="B2913" s="24" t="s">
        <v>333</v>
      </c>
      <c r="C2913" t="str">
        <f>VLOOKUP(B2913,'FHF LUT'!$A$5:$H$81,2,FALSE)</f>
        <v>Windthrow</v>
      </c>
      <c r="D2913" s="24">
        <v>30</v>
      </c>
      <c r="E2913" s="24" t="s">
        <v>35</v>
      </c>
      <c r="F2913" s="24">
        <v>0</v>
      </c>
      <c r="G2913" s="24">
        <v>0</v>
      </c>
      <c r="H2913" s="24" t="str">
        <f t="shared" si="45"/>
        <v>2005_NW_30</v>
      </c>
      <c r="I2913" s="24">
        <f>VLOOKUP(H2913,inTHLBdata!A:H,7,FALSE)</f>
        <v>0</v>
      </c>
      <c r="J2913" s="24">
        <f>VLOOKUP(H2913,inTHLBdata!A:H,8,FALSE)</f>
        <v>0</v>
      </c>
      <c r="N2913" s="24"/>
    </row>
    <row r="2914" spans="1:14">
      <c r="A2914" s="24">
        <v>2005</v>
      </c>
      <c r="B2914" s="24" t="s">
        <v>333</v>
      </c>
      <c r="C2914" t="str">
        <f>VLOOKUP(B2914,'FHF LUT'!$A$5:$H$81,2,FALSE)</f>
        <v>Windthrow</v>
      </c>
      <c r="D2914" s="24">
        <v>31</v>
      </c>
      <c r="E2914" s="24" t="s">
        <v>34</v>
      </c>
      <c r="F2914" s="24">
        <v>0</v>
      </c>
      <c r="G2914" s="24">
        <v>0</v>
      </c>
      <c r="H2914" s="24" t="str">
        <f t="shared" si="45"/>
        <v>2005_NW_31</v>
      </c>
      <c r="I2914" s="24">
        <f>VLOOKUP(H2914,inTHLBdata!A:H,7,FALSE)</f>
        <v>0</v>
      </c>
      <c r="J2914" s="24">
        <f>VLOOKUP(H2914,inTHLBdata!A:H,8,FALSE)</f>
        <v>0</v>
      </c>
      <c r="N2914" s="24"/>
    </row>
    <row r="2915" spans="1:14">
      <c r="A2915" s="24">
        <v>2005</v>
      </c>
      <c r="B2915" s="24" t="s">
        <v>333</v>
      </c>
      <c r="C2915" t="str">
        <f>VLOOKUP(B2915,'FHF LUT'!$A$5:$H$81,2,FALSE)</f>
        <v>Windthrow</v>
      </c>
      <c r="D2915" s="24">
        <v>38</v>
      </c>
      <c r="E2915" s="24" t="s">
        <v>8</v>
      </c>
      <c r="F2915" s="24">
        <v>0</v>
      </c>
      <c r="G2915" s="24">
        <v>0</v>
      </c>
      <c r="H2915" s="24" t="str">
        <f t="shared" si="45"/>
        <v>2005_NW_38</v>
      </c>
      <c r="I2915" s="24">
        <f>VLOOKUP(H2915,inTHLBdata!A:H,7,FALSE)</f>
        <v>0</v>
      </c>
      <c r="J2915" s="24">
        <f>VLOOKUP(H2915,inTHLBdata!A:H,8,FALSE)</f>
        <v>0</v>
      </c>
      <c r="N2915" s="24"/>
    </row>
    <row r="2916" spans="1:14">
      <c r="A2916" s="24">
        <v>2005</v>
      </c>
      <c r="B2916" s="24" t="s">
        <v>333</v>
      </c>
      <c r="C2916" t="str">
        <f>VLOOKUP(B2916,'FHF LUT'!$A$5:$H$81,2,FALSE)</f>
        <v>Windthrow</v>
      </c>
      <c r="D2916" s="24">
        <v>39</v>
      </c>
      <c r="E2916" s="24" t="s">
        <v>36</v>
      </c>
      <c r="F2916" s="24">
        <v>0</v>
      </c>
      <c r="G2916" s="24">
        <v>0</v>
      </c>
      <c r="H2916" s="24" t="str">
        <f t="shared" si="45"/>
        <v>2005_NW_39</v>
      </c>
      <c r="I2916" s="24">
        <f>VLOOKUP(H2916,inTHLBdata!A:H,7,FALSE)</f>
        <v>0</v>
      </c>
      <c r="J2916" s="24">
        <f>VLOOKUP(H2916,inTHLBdata!A:H,8,FALSE)</f>
        <v>0</v>
      </c>
      <c r="N2916" s="24"/>
    </row>
    <row r="2917" spans="1:14">
      <c r="A2917" s="24">
        <v>2005</v>
      </c>
      <c r="B2917" s="24" t="s">
        <v>333</v>
      </c>
      <c r="C2917" t="str">
        <f>VLOOKUP(B2917,'FHF LUT'!$A$5:$H$81,2,FALSE)</f>
        <v>Windthrow</v>
      </c>
      <c r="D2917" s="24">
        <v>40</v>
      </c>
      <c r="E2917" s="24" t="s">
        <v>31</v>
      </c>
      <c r="F2917" s="24">
        <v>16720</v>
      </c>
      <c r="G2917" s="24">
        <v>16310</v>
      </c>
      <c r="H2917" s="24" t="str">
        <f t="shared" si="45"/>
        <v>2005_NW_40</v>
      </c>
      <c r="I2917" s="24">
        <f>VLOOKUP(H2917,inTHLBdata!A:H,7,FALSE)</f>
        <v>11340</v>
      </c>
      <c r="J2917" s="24">
        <f>VLOOKUP(H2917,inTHLBdata!A:H,8,FALSE)</f>
        <v>11194</v>
      </c>
      <c r="N2917" s="24"/>
    </row>
    <row r="2918" spans="1:14">
      <c r="A2918" s="24">
        <v>2005</v>
      </c>
      <c r="B2918" s="24" t="s">
        <v>333</v>
      </c>
      <c r="C2918" t="str">
        <f>VLOOKUP(B2918,'FHF LUT'!$A$5:$H$81,2,FALSE)</f>
        <v>Windthrow</v>
      </c>
      <c r="D2918" s="24">
        <v>41</v>
      </c>
      <c r="E2918" s="24" t="s">
        <v>26</v>
      </c>
      <c r="F2918" s="24">
        <v>32921</v>
      </c>
      <c r="G2918" s="24">
        <v>30169</v>
      </c>
      <c r="H2918" s="24" t="str">
        <f t="shared" si="45"/>
        <v>2005_NW_41</v>
      </c>
      <c r="I2918" s="24">
        <f>VLOOKUP(H2918,inTHLBdata!A:H,7,FALSE)</f>
        <v>14519</v>
      </c>
      <c r="J2918" s="24">
        <f>VLOOKUP(H2918,inTHLBdata!A:H,8,FALSE)</f>
        <v>13725</v>
      </c>
      <c r="N2918" s="24"/>
    </row>
    <row r="2919" spans="1:14">
      <c r="A2919" s="24">
        <v>2005</v>
      </c>
      <c r="B2919" s="24" t="s">
        <v>333</v>
      </c>
      <c r="C2919" t="str">
        <f>VLOOKUP(B2919,'FHF LUT'!$A$5:$H$81,2,FALSE)</f>
        <v>Windthrow</v>
      </c>
      <c r="D2919" s="24">
        <v>43</v>
      </c>
      <c r="E2919" s="24" t="s">
        <v>20</v>
      </c>
      <c r="F2919" s="24">
        <v>0</v>
      </c>
      <c r="G2919" s="24">
        <v>0</v>
      </c>
      <c r="H2919" s="24" t="str">
        <f t="shared" si="45"/>
        <v>2005_NW_43</v>
      </c>
      <c r="I2919" s="24">
        <f>VLOOKUP(H2919,inTHLBdata!A:H,7,FALSE)</f>
        <v>0</v>
      </c>
      <c r="J2919" s="24">
        <f>VLOOKUP(H2919,inTHLBdata!A:H,8,FALSE)</f>
        <v>0</v>
      </c>
      <c r="N2919" s="24"/>
    </row>
    <row r="2920" spans="1:14">
      <c r="A2920" s="24">
        <v>2005</v>
      </c>
      <c r="B2920" s="24" t="s">
        <v>333</v>
      </c>
      <c r="C2920" t="str">
        <f>VLOOKUP(B2920,'FHF LUT'!$A$5:$H$81,2,FALSE)</f>
        <v>Windthrow</v>
      </c>
      <c r="D2920" s="24">
        <v>44</v>
      </c>
      <c r="E2920" s="24" t="s">
        <v>3</v>
      </c>
      <c r="F2920" s="24">
        <v>0</v>
      </c>
      <c r="G2920" s="24">
        <v>0</v>
      </c>
      <c r="H2920" s="24" t="str">
        <f t="shared" si="45"/>
        <v>2005_NW_44</v>
      </c>
      <c r="I2920" s="24">
        <f>VLOOKUP(H2920,inTHLBdata!A:H,7,FALSE)</f>
        <v>0</v>
      </c>
      <c r="J2920" s="24">
        <f>VLOOKUP(H2920,inTHLBdata!A:H,8,FALSE)</f>
        <v>0</v>
      </c>
      <c r="N2920" s="24"/>
    </row>
    <row r="2921" spans="1:14">
      <c r="A2921" s="24">
        <v>2005</v>
      </c>
      <c r="B2921" s="24" t="s">
        <v>333</v>
      </c>
      <c r="C2921" t="str">
        <f>VLOOKUP(B2921,'FHF LUT'!$A$5:$H$81,2,FALSE)</f>
        <v>Windthrow</v>
      </c>
      <c r="D2921" s="24">
        <v>45</v>
      </c>
      <c r="E2921" s="24" t="s">
        <v>5</v>
      </c>
      <c r="F2921" s="24">
        <v>0</v>
      </c>
      <c r="G2921" s="24">
        <v>0</v>
      </c>
      <c r="H2921" s="24" t="str">
        <f t="shared" si="45"/>
        <v>2005_NW_45</v>
      </c>
      <c r="I2921" s="24">
        <f>VLOOKUP(H2921,inTHLBdata!A:H,7,FALSE)</f>
        <v>0</v>
      </c>
      <c r="J2921" s="24">
        <f>VLOOKUP(H2921,inTHLBdata!A:H,8,FALSE)</f>
        <v>0</v>
      </c>
      <c r="N2921" s="24"/>
    </row>
    <row r="2922" spans="1:14">
      <c r="A2922" s="24">
        <v>2005</v>
      </c>
      <c r="B2922" s="24" t="s">
        <v>333</v>
      </c>
      <c r="C2922" t="str">
        <f>VLOOKUP(B2922,'FHF LUT'!$A$5:$H$81,2,FALSE)</f>
        <v>Windthrow</v>
      </c>
      <c r="D2922" s="24">
        <v>46</v>
      </c>
      <c r="E2922" s="24" t="s">
        <v>234</v>
      </c>
      <c r="F2922" s="24">
        <v>0</v>
      </c>
      <c r="G2922" s="24">
        <v>0</v>
      </c>
      <c r="H2922" s="24" t="str">
        <f t="shared" si="45"/>
        <v>2005_NW_46</v>
      </c>
      <c r="I2922" s="24">
        <f>VLOOKUP(H2922,inTHLBdata!A:H,7,FALSE)</f>
        <v>0</v>
      </c>
      <c r="J2922" s="24">
        <f>VLOOKUP(H2922,inTHLBdata!A:H,8,FALSE)</f>
        <v>0</v>
      </c>
      <c r="N2922" s="24"/>
    </row>
    <row r="2923" spans="1:14">
      <c r="A2923" s="24">
        <v>2005</v>
      </c>
      <c r="B2923" s="24" t="s">
        <v>333</v>
      </c>
      <c r="C2923" t="str">
        <f>VLOOKUP(B2923,'FHF LUT'!$A$5:$H$81,2,FALSE)</f>
        <v>Windthrow</v>
      </c>
      <c r="D2923" s="24">
        <v>47</v>
      </c>
      <c r="E2923" s="24" t="s">
        <v>233</v>
      </c>
      <c r="F2923" s="24">
        <v>0</v>
      </c>
      <c r="G2923" s="24">
        <v>0</v>
      </c>
      <c r="H2923" s="24" t="str">
        <f t="shared" si="45"/>
        <v>2005_NW_47</v>
      </c>
      <c r="I2923" s="24">
        <f>VLOOKUP(H2923,inTHLBdata!A:H,7,FALSE)</f>
        <v>0</v>
      </c>
      <c r="J2923" s="24">
        <f>VLOOKUP(H2923,inTHLBdata!A:H,8,FALSE)</f>
        <v>0</v>
      </c>
      <c r="N2923" s="24"/>
    </row>
    <row r="2924" spans="1:14">
      <c r="A2924" s="24">
        <v>2005</v>
      </c>
      <c r="B2924" s="24" t="s">
        <v>333</v>
      </c>
      <c r="C2924" t="str">
        <f>VLOOKUP(B2924,'FHF LUT'!$A$5:$H$81,2,FALSE)</f>
        <v>Windthrow</v>
      </c>
      <c r="D2924" s="24">
        <v>48</v>
      </c>
      <c r="E2924" s="24" t="s">
        <v>235</v>
      </c>
      <c r="F2924" s="24">
        <v>0</v>
      </c>
      <c r="G2924" s="24">
        <v>0</v>
      </c>
      <c r="H2924" s="24" t="str">
        <f t="shared" si="45"/>
        <v>2005_NW_48</v>
      </c>
      <c r="I2924" s="24">
        <f>VLOOKUP(H2924,inTHLBdata!A:H,7,FALSE)</f>
        <v>0</v>
      </c>
      <c r="J2924" s="24">
        <f>VLOOKUP(H2924,inTHLBdata!A:H,8,FALSE)</f>
        <v>0</v>
      </c>
      <c r="N2924" s="24"/>
    </row>
    <row r="2925" spans="1:14">
      <c r="A2925" s="24">
        <v>2006</v>
      </c>
      <c r="B2925" s="24" t="s">
        <v>182</v>
      </c>
      <c r="C2925" t="str">
        <f>VLOOKUP(B2925,'FHF LUT'!$A$5:$H$81,2,FALSE)</f>
        <v>Western Balsam Bark Beetle</v>
      </c>
      <c r="D2925" s="24">
        <v>1</v>
      </c>
      <c r="E2925" s="24" t="s">
        <v>10</v>
      </c>
      <c r="F2925" s="24">
        <v>37961</v>
      </c>
      <c r="G2925" s="24">
        <v>31818</v>
      </c>
      <c r="H2925" s="24" t="str">
        <f t="shared" si="45"/>
        <v>2006_IBB_1</v>
      </c>
      <c r="I2925" s="24">
        <f>VLOOKUP(H2925,inTHLBdata!A:H,7,FALSE)</f>
        <v>14272</v>
      </c>
      <c r="J2925" s="24">
        <f>VLOOKUP(H2925,inTHLBdata!A:H,8,FALSE)</f>
        <v>9321</v>
      </c>
      <c r="N2925" s="24"/>
    </row>
    <row r="2926" spans="1:14">
      <c r="A2926" s="24">
        <v>2006</v>
      </c>
      <c r="B2926" s="24" t="s">
        <v>182</v>
      </c>
      <c r="C2926" t="str">
        <f>VLOOKUP(B2926,'FHF LUT'!$A$5:$H$81,2,FALSE)</f>
        <v>Western Balsam Bark Beetle</v>
      </c>
      <c r="D2926" s="24">
        <v>2</v>
      </c>
      <c r="E2926" s="24" t="s">
        <v>22</v>
      </c>
      <c r="F2926" s="24">
        <v>6442</v>
      </c>
      <c r="G2926" s="24">
        <v>6321</v>
      </c>
      <c r="H2926" s="24" t="str">
        <f t="shared" si="45"/>
        <v>2006_IBB_2</v>
      </c>
      <c r="I2926" s="24">
        <f>VLOOKUP(H2926,inTHLBdata!A:H,7,FALSE)</f>
        <v>5710</v>
      </c>
      <c r="J2926" s="24">
        <f>VLOOKUP(H2926,inTHLBdata!A:H,8,FALSE)</f>
        <v>4443</v>
      </c>
      <c r="N2926" s="24"/>
    </row>
    <row r="2927" spans="1:14">
      <c r="A2927" s="24">
        <v>2006</v>
      </c>
      <c r="B2927" s="24" t="s">
        <v>182</v>
      </c>
      <c r="C2927" t="str">
        <f>VLOOKUP(B2927,'FHF LUT'!$A$5:$H$81,2,FALSE)</f>
        <v>Western Balsam Bark Beetle</v>
      </c>
      <c r="D2927" s="24">
        <v>3</v>
      </c>
      <c r="E2927" s="24" t="s">
        <v>13</v>
      </c>
      <c r="F2927" s="24">
        <v>10029</v>
      </c>
      <c r="G2927" s="24">
        <v>9868</v>
      </c>
      <c r="H2927" s="24" t="str">
        <f t="shared" si="45"/>
        <v>2006_IBB_3</v>
      </c>
      <c r="I2927" s="24">
        <f>VLOOKUP(H2927,inTHLBdata!A:H,7,FALSE)</f>
        <v>5460</v>
      </c>
      <c r="J2927" s="24">
        <f>VLOOKUP(H2927,inTHLBdata!A:H,8,FALSE)</f>
        <v>5331</v>
      </c>
      <c r="N2927" s="24"/>
    </row>
    <row r="2928" spans="1:14">
      <c r="A2928" s="24">
        <v>2006</v>
      </c>
      <c r="B2928" s="24" t="s">
        <v>182</v>
      </c>
      <c r="C2928" t="str">
        <f>VLOOKUP(B2928,'FHF LUT'!$A$5:$H$81,2,FALSE)</f>
        <v>Western Balsam Bark Beetle</v>
      </c>
      <c r="D2928" s="24">
        <v>4</v>
      </c>
      <c r="E2928" s="24" t="s">
        <v>28</v>
      </c>
      <c r="F2928" s="24">
        <v>0</v>
      </c>
      <c r="G2928" s="24">
        <v>0</v>
      </c>
      <c r="H2928" s="24" t="str">
        <f t="shared" si="45"/>
        <v>2006_IBB_4</v>
      </c>
      <c r="I2928" s="24">
        <f>VLOOKUP(H2928,inTHLBdata!A:H,7,FALSE)</f>
        <v>0</v>
      </c>
      <c r="J2928" s="24">
        <f>VLOOKUP(H2928,inTHLBdata!A:H,8,FALSE)</f>
        <v>0</v>
      </c>
      <c r="N2928" s="24"/>
    </row>
    <row r="2929" spans="1:14">
      <c r="A2929" s="24">
        <v>2006</v>
      </c>
      <c r="B2929" s="24" t="s">
        <v>182</v>
      </c>
      <c r="C2929" t="str">
        <f>VLOOKUP(B2929,'FHF LUT'!$A$5:$H$81,2,FALSE)</f>
        <v>Western Balsam Bark Beetle</v>
      </c>
      <c r="D2929" s="24">
        <v>5</v>
      </c>
      <c r="E2929" s="24" t="s">
        <v>16</v>
      </c>
      <c r="F2929" s="24">
        <v>12923</v>
      </c>
      <c r="G2929" s="24">
        <v>12292</v>
      </c>
      <c r="H2929" s="24" t="str">
        <f t="shared" si="45"/>
        <v>2006_IBB_5</v>
      </c>
      <c r="I2929" s="24">
        <f>VLOOKUP(H2929,inTHLBdata!A:H,7,FALSE)</f>
        <v>2139</v>
      </c>
      <c r="J2929" s="24">
        <f>VLOOKUP(H2929,inTHLBdata!A:H,8,FALSE)</f>
        <v>1717</v>
      </c>
      <c r="N2929" s="24"/>
    </row>
    <row r="2930" spans="1:14">
      <c r="A2930" s="24">
        <v>2006</v>
      </c>
      <c r="B2930" s="24" t="s">
        <v>182</v>
      </c>
      <c r="C2930" t="str">
        <f>VLOOKUP(B2930,'FHF LUT'!$A$5:$H$81,2,FALSE)</f>
        <v>Western Balsam Bark Beetle</v>
      </c>
      <c r="D2930" s="24">
        <v>7</v>
      </c>
      <c r="E2930" s="24" t="s">
        <v>25</v>
      </c>
      <c r="F2930" s="24">
        <v>25709</v>
      </c>
      <c r="G2930" s="24">
        <v>25575</v>
      </c>
      <c r="H2930" s="24" t="str">
        <f t="shared" si="45"/>
        <v>2006_IBB_7</v>
      </c>
      <c r="I2930" s="24">
        <f>VLOOKUP(H2930,inTHLBdata!A:H,7,FALSE)</f>
        <v>1360</v>
      </c>
      <c r="J2930" s="24">
        <f>VLOOKUP(H2930,inTHLBdata!A:H,8,FALSE)</f>
        <v>1275</v>
      </c>
      <c r="N2930" s="24"/>
    </row>
    <row r="2931" spans="1:14">
      <c r="A2931" s="24">
        <v>2006</v>
      </c>
      <c r="B2931" s="24" t="s">
        <v>182</v>
      </c>
      <c r="C2931" t="str">
        <f>VLOOKUP(B2931,'FHF LUT'!$A$5:$H$81,2,FALSE)</f>
        <v>Western Balsam Bark Beetle</v>
      </c>
      <c r="D2931" s="24">
        <v>8</v>
      </c>
      <c r="E2931" s="24" t="s">
        <v>29</v>
      </c>
      <c r="F2931" s="24">
        <v>5284</v>
      </c>
      <c r="G2931" s="24">
        <v>5260</v>
      </c>
      <c r="H2931" s="24" t="str">
        <f t="shared" si="45"/>
        <v>2006_IBB_8</v>
      </c>
      <c r="I2931" s="24">
        <f>VLOOKUP(H2931,inTHLBdata!A:H,7,FALSE)</f>
        <v>888</v>
      </c>
      <c r="J2931" s="24">
        <f>VLOOKUP(H2931,inTHLBdata!A:H,8,FALSE)</f>
        <v>888</v>
      </c>
      <c r="N2931" s="24"/>
    </row>
    <row r="2932" spans="1:14">
      <c r="A2932" s="24">
        <v>2006</v>
      </c>
      <c r="B2932" s="24" t="s">
        <v>182</v>
      </c>
      <c r="C2932" t="str">
        <f>VLOOKUP(B2932,'FHF LUT'!$A$5:$H$81,2,FALSE)</f>
        <v>Western Balsam Bark Beetle</v>
      </c>
      <c r="D2932" s="24">
        <v>9</v>
      </c>
      <c r="E2932" s="24" t="s">
        <v>7</v>
      </c>
      <c r="F2932" s="24">
        <v>10275</v>
      </c>
      <c r="G2932" s="24">
        <v>9771</v>
      </c>
      <c r="H2932" s="24" t="str">
        <f t="shared" si="45"/>
        <v>2006_IBB_9</v>
      </c>
      <c r="I2932" s="24">
        <f>VLOOKUP(H2932,inTHLBdata!A:H,7,FALSE)</f>
        <v>1346</v>
      </c>
      <c r="J2932" s="24">
        <f>VLOOKUP(H2932,inTHLBdata!A:H,8,FALSE)</f>
        <v>967</v>
      </c>
      <c r="N2932" s="24"/>
    </row>
    <row r="2933" spans="1:14">
      <c r="A2933" s="24">
        <v>2006</v>
      </c>
      <c r="B2933" s="24" t="s">
        <v>182</v>
      </c>
      <c r="C2933" t="str">
        <f>VLOOKUP(B2933,'FHF LUT'!$A$5:$H$81,2,FALSE)</f>
        <v>Western Balsam Bark Beetle</v>
      </c>
      <c r="D2933" s="24">
        <v>10</v>
      </c>
      <c r="E2933" s="24" t="s">
        <v>18</v>
      </c>
      <c r="F2933" s="24">
        <v>24981</v>
      </c>
      <c r="G2933" s="24">
        <v>24253</v>
      </c>
      <c r="H2933" s="24" t="str">
        <f t="shared" si="45"/>
        <v>2006_IBB_10</v>
      </c>
      <c r="I2933" s="24">
        <f>VLOOKUP(H2933,inTHLBdata!A:H,7,FALSE)</f>
        <v>0</v>
      </c>
      <c r="J2933" s="24">
        <f>VLOOKUP(H2933,inTHLBdata!A:H,8,FALSE)</f>
        <v>0</v>
      </c>
      <c r="N2933" s="24"/>
    </row>
    <row r="2934" spans="1:14">
      <c r="A2934" s="24">
        <v>2006</v>
      </c>
      <c r="B2934" s="24" t="s">
        <v>182</v>
      </c>
      <c r="C2934" t="str">
        <f>VLOOKUP(B2934,'FHF LUT'!$A$5:$H$81,2,FALSE)</f>
        <v>Western Balsam Bark Beetle</v>
      </c>
      <c r="D2934" s="24">
        <v>11</v>
      </c>
      <c r="E2934" s="24" t="s">
        <v>4</v>
      </c>
      <c r="F2934" s="24">
        <v>60188</v>
      </c>
      <c r="G2934" s="24">
        <v>53440</v>
      </c>
      <c r="H2934" s="24" t="str">
        <f t="shared" si="45"/>
        <v>2006_IBB_11</v>
      </c>
      <c r="I2934" s="24">
        <f>VLOOKUP(H2934,inTHLBdata!A:H,7,FALSE)</f>
        <v>25778</v>
      </c>
      <c r="J2934" s="24">
        <f>VLOOKUP(H2934,inTHLBdata!A:H,8,FALSE)</f>
        <v>20372</v>
      </c>
      <c r="N2934" s="24"/>
    </row>
    <row r="2935" spans="1:14">
      <c r="A2935" s="24">
        <v>2006</v>
      </c>
      <c r="B2935" s="24" t="s">
        <v>182</v>
      </c>
      <c r="C2935" t="str">
        <f>VLOOKUP(B2935,'FHF LUT'!$A$5:$H$81,2,FALSE)</f>
        <v>Western Balsam Bark Beetle</v>
      </c>
      <c r="D2935" s="24">
        <v>12</v>
      </c>
      <c r="E2935" s="24" t="s">
        <v>11</v>
      </c>
      <c r="F2935" s="24">
        <v>399414</v>
      </c>
      <c r="G2935" s="24">
        <v>397933</v>
      </c>
      <c r="H2935" s="24" t="str">
        <f t="shared" si="45"/>
        <v>2006_IBB_12</v>
      </c>
      <c r="I2935" s="24">
        <f>VLOOKUP(H2935,inTHLBdata!A:H,7,FALSE)</f>
        <v>99090</v>
      </c>
      <c r="J2935" s="24">
        <f>VLOOKUP(H2935,inTHLBdata!A:H,8,FALSE)</f>
        <v>97880</v>
      </c>
      <c r="N2935" s="24"/>
    </row>
    <row r="2936" spans="1:14">
      <c r="A2936" s="24">
        <v>2006</v>
      </c>
      <c r="B2936" s="24" t="s">
        <v>182</v>
      </c>
      <c r="C2936" t="str">
        <f>VLOOKUP(B2936,'FHF LUT'!$A$5:$H$81,2,FALSE)</f>
        <v>Western Balsam Bark Beetle</v>
      </c>
      <c r="D2936" s="24">
        <v>13</v>
      </c>
      <c r="E2936" s="24" t="s">
        <v>24</v>
      </c>
      <c r="F2936" s="24">
        <v>4554</v>
      </c>
      <c r="G2936" s="24">
        <v>4294</v>
      </c>
      <c r="H2936" s="24" t="str">
        <f t="shared" si="45"/>
        <v>2006_IBB_13</v>
      </c>
      <c r="I2936" s="24">
        <f>VLOOKUP(H2936,inTHLBdata!A:H,7,FALSE)</f>
        <v>1007</v>
      </c>
      <c r="J2936" s="24">
        <f>VLOOKUP(H2936,inTHLBdata!A:H,8,FALSE)</f>
        <v>851</v>
      </c>
      <c r="N2936" s="24"/>
    </row>
    <row r="2937" spans="1:14">
      <c r="A2937" s="24">
        <v>2006</v>
      </c>
      <c r="B2937" s="24" t="s">
        <v>182</v>
      </c>
      <c r="C2937" t="str">
        <f>VLOOKUP(B2937,'FHF LUT'!$A$5:$H$81,2,FALSE)</f>
        <v>Western Balsam Bark Beetle</v>
      </c>
      <c r="D2937" s="24">
        <v>14</v>
      </c>
      <c r="E2937" s="24" t="s">
        <v>30</v>
      </c>
      <c r="F2937" s="24">
        <v>10558</v>
      </c>
      <c r="G2937" s="24">
        <v>10432</v>
      </c>
      <c r="H2937" s="24" t="str">
        <f t="shared" si="45"/>
        <v>2006_IBB_14</v>
      </c>
      <c r="I2937" s="24">
        <f>VLOOKUP(H2937,inTHLBdata!A:H,7,FALSE)</f>
        <v>7928</v>
      </c>
      <c r="J2937" s="24">
        <f>VLOOKUP(H2937,inTHLBdata!A:H,8,FALSE)</f>
        <v>7805</v>
      </c>
      <c r="N2937" s="24"/>
    </row>
    <row r="2938" spans="1:14">
      <c r="A2938" s="24">
        <v>2006</v>
      </c>
      <c r="B2938" s="24" t="s">
        <v>182</v>
      </c>
      <c r="C2938" t="str">
        <f>VLOOKUP(B2938,'FHF LUT'!$A$5:$H$81,2,FALSE)</f>
        <v>Western Balsam Bark Beetle</v>
      </c>
      <c r="D2938" s="24">
        <v>15</v>
      </c>
      <c r="E2938" s="24" t="s">
        <v>33</v>
      </c>
      <c r="F2938" s="24">
        <v>6123</v>
      </c>
      <c r="G2938" s="24">
        <v>5990</v>
      </c>
      <c r="H2938" s="24" t="str">
        <f t="shared" si="45"/>
        <v>2006_IBB_15</v>
      </c>
      <c r="I2938" s="24">
        <f>VLOOKUP(H2938,inTHLBdata!A:H,7,FALSE)</f>
        <v>2056</v>
      </c>
      <c r="J2938" s="24">
        <f>VLOOKUP(H2938,inTHLBdata!A:H,8,FALSE)</f>
        <v>1990</v>
      </c>
      <c r="N2938" s="24"/>
    </row>
    <row r="2939" spans="1:14">
      <c r="A2939" s="24">
        <v>2006</v>
      </c>
      <c r="B2939" s="24" t="s">
        <v>182</v>
      </c>
      <c r="C2939" t="str">
        <f>VLOOKUP(B2939,'FHF LUT'!$A$5:$H$81,2,FALSE)</f>
        <v>Western Balsam Bark Beetle</v>
      </c>
      <c r="D2939" s="24">
        <v>16</v>
      </c>
      <c r="E2939" s="24" t="s">
        <v>12</v>
      </c>
      <c r="F2939" s="24">
        <v>1102707</v>
      </c>
      <c r="G2939" s="24">
        <v>1096446</v>
      </c>
      <c r="H2939" s="24" t="str">
        <f t="shared" si="45"/>
        <v>2006_IBB_16</v>
      </c>
      <c r="I2939" s="24">
        <f>VLOOKUP(H2939,inTHLBdata!A:H,7,FALSE)</f>
        <v>253921</v>
      </c>
      <c r="J2939" s="24">
        <f>VLOOKUP(H2939,inTHLBdata!A:H,8,FALSE)</f>
        <v>248699</v>
      </c>
      <c r="N2939" s="24"/>
    </row>
    <row r="2940" spans="1:14">
      <c r="A2940" s="24">
        <v>2006</v>
      </c>
      <c r="B2940" s="24" t="s">
        <v>182</v>
      </c>
      <c r="C2940" t="str">
        <f>VLOOKUP(B2940,'FHF LUT'!$A$5:$H$81,2,FALSE)</f>
        <v>Western Balsam Bark Beetle</v>
      </c>
      <c r="D2940" s="24">
        <v>17</v>
      </c>
      <c r="E2940" s="24" t="s">
        <v>32</v>
      </c>
      <c r="F2940" s="24">
        <v>90023</v>
      </c>
      <c r="G2940" s="24">
        <v>88837</v>
      </c>
      <c r="H2940" s="24" t="str">
        <f t="shared" si="45"/>
        <v>2006_IBB_17</v>
      </c>
      <c r="I2940" s="24">
        <f>VLOOKUP(H2940,inTHLBdata!A:H,7,FALSE)</f>
        <v>20278</v>
      </c>
      <c r="J2940" s="24">
        <f>VLOOKUP(H2940,inTHLBdata!A:H,8,FALSE)</f>
        <v>19533</v>
      </c>
      <c r="N2940" s="24"/>
    </row>
    <row r="2941" spans="1:14">
      <c r="A2941" s="24">
        <v>2006</v>
      </c>
      <c r="B2941" s="24" t="s">
        <v>182</v>
      </c>
      <c r="C2941" t="str">
        <f>VLOOKUP(B2941,'FHF LUT'!$A$5:$H$81,2,FALSE)</f>
        <v>Western Balsam Bark Beetle</v>
      </c>
      <c r="D2941" s="24">
        <v>18</v>
      </c>
      <c r="E2941" s="24" t="s">
        <v>15</v>
      </c>
      <c r="F2941" s="24">
        <v>851</v>
      </c>
      <c r="G2941" s="24">
        <v>837</v>
      </c>
      <c r="H2941" s="24" t="str">
        <f t="shared" si="45"/>
        <v>2006_IBB_18</v>
      </c>
      <c r="I2941" s="24">
        <f>VLOOKUP(H2941,inTHLBdata!A:H,7,FALSE)</f>
        <v>822</v>
      </c>
      <c r="J2941" s="24">
        <f>VLOOKUP(H2941,inTHLBdata!A:H,8,FALSE)</f>
        <v>808</v>
      </c>
      <c r="N2941" s="24"/>
    </row>
    <row r="2942" spans="1:14">
      <c r="A2942" s="24">
        <v>2006</v>
      </c>
      <c r="B2942" s="24" t="s">
        <v>182</v>
      </c>
      <c r="C2942" t="str">
        <f>VLOOKUP(B2942,'FHF LUT'!$A$5:$H$81,2,FALSE)</f>
        <v>Western Balsam Bark Beetle</v>
      </c>
      <c r="D2942" s="24">
        <v>20</v>
      </c>
      <c r="E2942" s="24" t="s">
        <v>6</v>
      </c>
      <c r="F2942" s="24">
        <v>4662</v>
      </c>
      <c r="G2942" s="24">
        <v>4089</v>
      </c>
      <c r="H2942" s="24" t="str">
        <f t="shared" si="45"/>
        <v>2006_IBB_20</v>
      </c>
      <c r="I2942" s="24">
        <f>VLOOKUP(H2942,inTHLBdata!A:H,7,FALSE)</f>
        <v>3124</v>
      </c>
      <c r="J2942" s="24">
        <f>VLOOKUP(H2942,inTHLBdata!A:H,8,FALSE)</f>
        <v>2616</v>
      </c>
      <c r="N2942" s="24"/>
    </row>
    <row r="2943" spans="1:14">
      <c r="A2943" s="24">
        <v>2006</v>
      </c>
      <c r="B2943" s="24" t="s">
        <v>182</v>
      </c>
      <c r="C2943" t="str">
        <f>VLOOKUP(B2943,'FHF LUT'!$A$5:$H$81,2,FALSE)</f>
        <v>Western Balsam Bark Beetle</v>
      </c>
      <c r="D2943" s="24">
        <v>22</v>
      </c>
      <c r="E2943" s="24" t="s">
        <v>19</v>
      </c>
      <c r="F2943" s="24">
        <v>27722</v>
      </c>
      <c r="G2943" s="24">
        <v>22662</v>
      </c>
      <c r="H2943" s="24" t="str">
        <f t="shared" si="45"/>
        <v>2006_IBB_22</v>
      </c>
      <c r="I2943" s="24">
        <f>VLOOKUP(H2943,inTHLBdata!A:H,7,FALSE)</f>
        <v>16996</v>
      </c>
      <c r="J2943" s="24">
        <f>VLOOKUP(H2943,inTHLBdata!A:H,8,FALSE)</f>
        <v>13108</v>
      </c>
      <c r="N2943" s="24"/>
    </row>
    <row r="2944" spans="1:14">
      <c r="A2944" s="24">
        <v>2006</v>
      </c>
      <c r="B2944" s="24" t="s">
        <v>182</v>
      </c>
      <c r="C2944" t="str">
        <f>VLOOKUP(B2944,'FHF LUT'!$A$5:$H$81,2,FALSE)</f>
        <v>Western Balsam Bark Beetle</v>
      </c>
      <c r="D2944" s="24">
        <v>23</v>
      </c>
      <c r="E2944" s="24" t="s">
        <v>27</v>
      </c>
      <c r="F2944" s="24">
        <v>1337</v>
      </c>
      <c r="G2944" s="24">
        <v>1040</v>
      </c>
      <c r="H2944" s="24" t="str">
        <f t="shared" si="45"/>
        <v>2006_IBB_23</v>
      </c>
      <c r="I2944" s="24">
        <f>VLOOKUP(H2944,inTHLBdata!A:H,7,FALSE)</f>
        <v>925</v>
      </c>
      <c r="J2944" s="24">
        <f>VLOOKUP(H2944,inTHLBdata!A:H,8,FALSE)</f>
        <v>835</v>
      </c>
      <c r="N2944" s="24"/>
    </row>
    <row r="2945" spans="1:14">
      <c r="A2945" s="24">
        <v>2006</v>
      </c>
      <c r="B2945" s="24" t="s">
        <v>182</v>
      </c>
      <c r="C2945" t="str">
        <f>VLOOKUP(B2945,'FHF LUT'!$A$5:$H$81,2,FALSE)</f>
        <v>Western Balsam Bark Beetle</v>
      </c>
      <c r="D2945" s="24">
        <v>24</v>
      </c>
      <c r="E2945" s="24" t="s">
        <v>17</v>
      </c>
      <c r="F2945" s="24">
        <v>523240</v>
      </c>
      <c r="G2945" s="24">
        <v>514933</v>
      </c>
      <c r="H2945" s="24" t="str">
        <f t="shared" si="45"/>
        <v>2006_IBB_24</v>
      </c>
      <c r="I2945" s="24">
        <f>VLOOKUP(H2945,inTHLBdata!A:H,7,FALSE)</f>
        <v>111315</v>
      </c>
      <c r="J2945" s="24">
        <f>VLOOKUP(H2945,inTHLBdata!A:H,8,FALSE)</f>
        <v>104467</v>
      </c>
      <c r="N2945" s="24"/>
    </row>
    <row r="2946" spans="1:14">
      <c r="A2946" s="24">
        <v>2006</v>
      </c>
      <c r="B2946" s="24" t="s">
        <v>182</v>
      </c>
      <c r="C2946" t="str">
        <f>VLOOKUP(B2946,'FHF LUT'!$A$5:$H$81,2,FALSE)</f>
        <v>Western Balsam Bark Beetle</v>
      </c>
      <c r="D2946" s="24">
        <v>25</v>
      </c>
      <c r="E2946" s="24" t="s">
        <v>23</v>
      </c>
      <c r="F2946" s="24">
        <v>0</v>
      </c>
      <c r="G2946" s="24">
        <v>0</v>
      </c>
      <c r="H2946" s="24" t="str">
        <f t="shared" si="45"/>
        <v>2006_IBB_25</v>
      </c>
      <c r="I2946" s="24">
        <f>VLOOKUP(H2946,inTHLBdata!A:H,7,FALSE)</f>
        <v>0</v>
      </c>
      <c r="J2946" s="24">
        <f>VLOOKUP(H2946,inTHLBdata!A:H,8,FALSE)</f>
        <v>0</v>
      </c>
      <c r="N2946" s="24"/>
    </row>
    <row r="2947" spans="1:14">
      <c r="A2947" s="24">
        <v>2006</v>
      </c>
      <c r="B2947" s="24" t="s">
        <v>182</v>
      </c>
      <c r="C2947" t="str">
        <f>VLOOKUP(B2947,'FHF LUT'!$A$5:$H$81,2,FALSE)</f>
        <v>Western Balsam Bark Beetle</v>
      </c>
      <c r="D2947" s="24">
        <v>26</v>
      </c>
      <c r="E2947" s="24" t="s">
        <v>14</v>
      </c>
      <c r="F2947" s="24">
        <v>42677</v>
      </c>
      <c r="G2947" s="24">
        <v>39865</v>
      </c>
      <c r="H2947" s="24" t="str">
        <f t="shared" ref="H2947:H3010" si="46">CONCATENATE(A2947,"_",B2947,"_",D2947)</f>
        <v>2006_IBB_26</v>
      </c>
      <c r="I2947" s="24">
        <f>VLOOKUP(H2947,inTHLBdata!A:H,7,FALSE)</f>
        <v>9950</v>
      </c>
      <c r="J2947" s="24">
        <f>VLOOKUP(H2947,inTHLBdata!A:H,8,FALSE)</f>
        <v>8938</v>
      </c>
      <c r="N2947" s="24"/>
    </row>
    <row r="2948" spans="1:14">
      <c r="A2948" s="24">
        <v>2006</v>
      </c>
      <c r="B2948" s="24" t="s">
        <v>182</v>
      </c>
      <c r="C2948" t="str">
        <f>VLOOKUP(B2948,'FHF LUT'!$A$5:$H$81,2,FALSE)</f>
        <v>Western Balsam Bark Beetle</v>
      </c>
      <c r="D2948" s="24">
        <v>27</v>
      </c>
      <c r="E2948" s="24" t="s">
        <v>21</v>
      </c>
      <c r="F2948" s="24">
        <v>5014</v>
      </c>
      <c r="G2948" s="24">
        <v>4903</v>
      </c>
      <c r="H2948" s="24" t="str">
        <f t="shared" si="46"/>
        <v>2006_IBB_27</v>
      </c>
      <c r="I2948" s="24">
        <f>VLOOKUP(H2948,inTHLBdata!A:H,7,FALSE)</f>
        <v>59</v>
      </c>
      <c r="J2948" s="24">
        <f>VLOOKUP(H2948,inTHLBdata!A:H,8,FALSE)</f>
        <v>59</v>
      </c>
      <c r="N2948" s="24"/>
    </row>
    <row r="2949" spans="1:14">
      <c r="A2949" s="24">
        <v>2006</v>
      </c>
      <c r="B2949" s="24" t="s">
        <v>182</v>
      </c>
      <c r="C2949" t="str">
        <f>VLOOKUP(B2949,'FHF LUT'!$A$5:$H$81,2,FALSE)</f>
        <v>Western Balsam Bark Beetle</v>
      </c>
      <c r="D2949" s="24">
        <v>29</v>
      </c>
      <c r="E2949" s="24" t="s">
        <v>9</v>
      </c>
      <c r="F2949" s="24">
        <v>33859</v>
      </c>
      <c r="G2949" s="24">
        <v>32161</v>
      </c>
      <c r="H2949" s="24" t="str">
        <f t="shared" si="46"/>
        <v>2006_IBB_29</v>
      </c>
      <c r="I2949" s="24">
        <f>VLOOKUP(H2949,inTHLBdata!A:H,7,FALSE)</f>
        <v>7857</v>
      </c>
      <c r="J2949" s="24">
        <f>VLOOKUP(H2949,inTHLBdata!A:H,8,FALSE)</f>
        <v>6897</v>
      </c>
      <c r="N2949" s="24"/>
    </row>
    <row r="2950" spans="1:14">
      <c r="A2950" s="24">
        <v>2006</v>
      </c>
      <c r="B2950" s="24" t="s">
        <v>182</v>
      </c>
      <c r="C2950" t="str">
        <f>VLOOKUP(B2950,'FHF LUT'!$A$5:$H$81,2,FALSE)</f>
        <v>Western Balsam Bark Beetle</v>
      </c>
      <c r="D2950" s="24">
        <v>30</v>
      </c>
      <c r="E2950" s="24" t="s">
        <v>35</v>
      </c>
      <c r="F2950" s="24">
        <v>20831</v>
      </c>
      <c r="G2950" s="24">
        <v>20419</v>
      </c>
      <c r="H2950" s="24" t="str">
        <f t="shared" si="46"/>
        <v>2006_IBB_30</v>
      </c>
      <c r="I2950" s="24">
        <f>VLOOKUP(H2950,inTHLBdata!A:H,7,FALSE)</f>
        <v>2960</v>
      </c>
      <c r="J2950" s="24">
        <f>VLOOKUP(H2950,inTHLBdata!A:H,8,FALSE)</f>
        <v>2820</v>
      </c>
      <c r="N2950" s="24"/>
    </row>
    <row r="2951" spans="1:14">
      <c r="A2951" s="24">
        <v>2006</v>
      </c>
      <c r="B2951" s="24" t="s">
        <v>182</v>
      </c>
      <c r="C2951" t="str">
        <f>VLOOKUP(B2951,'FHF LUT'!$A$5:$H$81,2,FALSE)</f>
        <v>Western Balsam Bark Beetle</v>
      </c>
      <c r="D2951" s="24">
        <v>31</v>
      </c>
      <c r="E2951" s="24" t="s">
        <v>34</v>
      </c>
      <c r="F2951" s="24">
        <v>1161</v>
      </c>
      <c r="G2951" s="24">
        <v>1161</v>
      </c>
      <c r="H2951" s="24" t="str">
        <f t="shared" si="46"/>
        <v>2006_IBB_31</v>
      </c>
      <c r="I2951" s="24">
        <f>VLOOKUP(H2951,inTHLBdata!A:H,7,FALSE)</f>
        <v>0</v>
      </c>
      <c r="J2951" s="24">
        <f>VLOOKUP(H2951,inTHLBdata!A:H,8,FALSE)</f>
        <v>0</v>
      </c>
      <c r="N2951" s="24"/>
    </row>
    <row r="2952" spans="1:14">
      <c r="A2952" s="24">
        <v>2006</v>
      </c>
      <c r="B2952" s="24" t="s">
        <v>182</v>
      </c>
      <c r="C2952" t="str">
        <f>VLOOKUP(B2952,'FHF LUT'!$A$5:$H$81,2,FALSE)</f>
        <v>Western Balsam Bark Beetle</v>
      </c>
      <c r="D2952" s="24">
        <v>38</v>
      </c>
      <c r="E2952" s="24" t="s">
        <v>8</v>
      </c>
      <c r="F2952" s="24">
        <v>0</v>
      </c>
      <c r="G2952" s="24">
        <v>0</v>
      </c>
      <c r="H2952" s="24" t="str">
        <f t="shared" si="46"/>
        <v>2006_IBB_38</v>
      </c>
      <c r="I2952" s="24">
        <f>VLOOKUP(H2952,inTHLBdata!A:H,7,FALSE)</f>
        <v>0</v>
      </c>
      <c r="J2952" s="24">
        <f>VLOOKUP(H2952,inTHLBdata!A:H,8,FALSE)</f>
        <v>0</v>
      </c>
      <c r="N2952" s="24"/>
    </row>
    <row r="2953" spans="1:14">
      <c r="A2953" s="24">
        <v>2006</v>
      </c>
      <c r="B2953" s="24" t="s">
        <v>182</v>
      </c>
      <c r="C2953" t="str">
        <f>VLOOKUP(B2953,'FHF LUT'!$A$5:$H$81,2,FALSE)</f>
        <v>Western Balsam Bark Beetle</v>
      </c>
      <c r="D2953" s="24">
        <v>39</v>
      </c>
      <c r="E2953" s="24" t="s">
        <v>36</v>
      </c>
      <c r="F2953" s="24">
        <v>0</v>
      </c>
      <c r="G2953" s="24">
        <v>0</v>
      </c>
      <c r="H2953" s="24" t="str">
        <f t="shared" si="46"/>
        <v>2006_IBB_39</v>
      </c>
      <c r="I2953" s="24">
        <f>VLOOKUP(H2953,inTHLBdata!A:H,7,FALSE)</f>
        <v>0</v>
      </c>
      <c r="J2953" s="24">
        <f>VLOOKUP(H2953,inTHLBdata!A:H,8,FALSE)</f>
        <v>0</v>
      </c>
      <c r="N2953" s="24"/>
    </row>
    <row r="2954" spans="1:14">
      <c r="A2954" s="24">
        <v>2006</v>
      </c>
      <c r="B2954" s="24" t="s">
        <v>182</v>
      </c>
      <c r="C2954" t="str">
        <f>VLOOKUP(B2954,'FHF LUT'!$A$5:$H$81,2,FALSE)</f>
        <v>Western Balsam Bark Beetle</v>
      </c>
      <c r="D2954" s="24">
        <v>40</v>
      </c>
      <c r="E2954" s="24" t="s">
        <v>31</v>
      </c>
      <c r="F2954" s="24">
        <v>141</v>
      </c>
      <c r="G2954" s="24">
        <v>141</v>
      </c>
      <c r="H2954" s="24" t="str">
        <f t="shared" si="46"/>
        <v>2006_IBB_40</v>
      </c>
      <c r="I2954" s="24">
        <f>VLOOKUP(H2954,inTHLBdata!A:H,7,FALSE)</f>
        <v>2</v>
      </c>
      <c r="J2954" s="24">
        <f>VLOOKUP(H2954,inTHLBdata!A:H,8,FALSE)</f>
        <v>2</v>
      </c>
      <c r="N2954" s="24"/>
    </row>
    <row r="2955" spans="1:14">
      <c r="A2955" s="24">
        <v>2006</v>
      </c>
      <c r="B2955" s="24" t="s">
        <v>182</v>
      </c>
      <c r="C2955" t="str">
        <f>VLOOKUP(B2955,'FHF LUT'!$A$5:$H$81,2,FALSE)</f>
        <v>Western Balsam Bark Beetle</v>
      </c>
      <c r="D2955" s="24">
        <v>41</v>
      </c>
      <c r="E2955" s="24" t="s">
        <v>26</v>
      </c>
      <c r="F2955" s="24">
        <v>150435</v>
      </c>
      <c r="G2955" s="24">
        <v>150295</v>
      </c>
      <c r="H2955" s="24" t="str">
        <f t="shared" si="46"/>
        <v>2006_IBB_41</v>
      </c>
      <c r="I2955" s="24">
        <f>VLOOKUP(H2955,inTHLBdata!A:H,7,FALSE)</f>
        <v>36124</v>
      </c>
      <c r="J2955" s="24">
        <f>VLOOKUP(H2955,inTHLBdata!A:H,8,FALSE)</f>
        <v>36083</v>
      </c>
      <c r="N2955" s="24"/>
    </row>
    <row r="2956" spans="1:14">
      <c r="A2956" s="24">
        <v>2006</v>
      </c>
      <c r="B2956" s="24" t="s">
        <v>182</v>
      </c>
      <c r="C2956" t="str">
        <f>VLOOKUP(B2956,'FHF LUT'!$A$5:$H$81,2,FALSE)</f>
        <v>Western Balsam Bark Beetle</v>
      </c>
      <c r="D2956" s="24">
        <v>43</v>
      </c>
      <c r="E2956" s="24" t="s">
        <v>20</v>
      </c>
      <c r="F2956" s="24">
        <v>59775</v>
      </c>
      <c r="G2956" s="24">
        <v>59775</v>
      </c>
      <c r="H2956" s="24" t="str">
        <f t="shared" si="46"/>
        <v>2006_IBB_43</v>
      </c>
      <c r="I2956" s="24">
        <f>VLOOKUP(H2956,inTHLBdata!A:H,7,FALSE)</f>
        <v>13214</v>
      </c>
      <c r="J2956" s="24">
        <f>VLOOKUP(H2956,inTHLBdata!A:H,8,FALSE)</f>
        <v>13214</v>
      </c>
      <c r="N2956" s="24"/>
    </row>
    <row r="2957" spans="1:14">
      <c r="A2957" s="24">
        <v>2006</v>
      </c>
      <c r="B2957" s="24" t="s">
        <v>182</v>
      </c>
      <c r="C2957" t="str">
        <f>VLOOKUP(B2957,'FHF LUT'!$A$5:$H$81,2,FALSE)</f>
        <v>Western Balsam Bark Beetle</v>
      </c>
      <c r="D2957" s="24">
        <v>44</v>
      </c>
      <c r="E2957" s="24" t="s">
        <v>3</v>
      </c>
      <c r="F2957" s="24">
        <v>0</v>
      </c>
      <c r="G2957" s="24">
        <v>0</v>
      </c>
      <c r="H2957" s="24" t="str">
        <f t="shared" si="46"/>
        <v>2006_IBB_44</v>
      </c>
      <c r="I2957" s="24">
        <f>VLOOKUP(H2957,inTHLBdata!A:H,7,FALSE)</f>
        <v>0</v>
      </c>
      <c r="J2957" s="24">
        <f>VLOOKUP(H2957,inTHLBdata!A:H,8,FALSE)</f>
        <v>0</v>
      </c>
      <c r="N2957" s="24"/>
    </row>
    <row r="2958" spans="1:14">
      <c r="A2958" s="24">
        <v>2006</v>
      </c>
      <c r="B2958" s="24" t="s">
        <v>182</v>
      </c>
      <c r="C2958" t="str">
        <f>VLOOKUP(B2958,'FHF LUT'!$A$5:$H$81,2,FALSE)</f>
        <v>Western Balsam Bark Beetle</v>
      </c>
      <c r="D2958" s="24">
        <v>45</v>
      </c>
      <c r="E2958" s="24" t="s">
        <v>5</v>
      </c>
      <c r="F2958" s="24">
        <v>6164</v>
      </c>
      <c r="G2958" s="24">
        <v>5237</v>
      </c>
      <c r="H2958" s="24" t="str">
        <f t="shared" si="46"/>
        <v>2006_IBB_45</v>
      </c>
      <c r="I2958" s="24">
        <f>VLOOKUP(H2958,inTHLBdata!A:H,7,FALSE)</f>
        <v>5150</v>
      </c>
      <c r="J2958" s="24">
        <f>VLOOKUP(H2958,inTHLBdata!A:H,8,FALSE)</f>
        <v>4396</v>
      </c>
      <c r="N2958" s="24"/>
    </row>
    <row r="2959" spans="1:14">
      <c r="A2959" s="24">
        <v>2006</v>
      </c>
      <c r="B2959" s="24" t="s">
        <v>182</v>
      </c>
      <c r="C2959" t="str">
        <f>VLOOKUP(B2959,'FHF LUT'!$A$5:$H$81,2,FALSE)</f>
        <v>Western Balsam Bark Beetle</v>
      </c>
      <c r="D2959" s="24">
        <v>46</v>
      </c>
      <c r="E2959" s="24" t="s">
        <v>234</v>
      </c>
      <c r="F2959" s="24">
        <v>0</v>
      </c>
      <c r="G2959" s="24">
        <v>0</v>
      </c>
      <c r="H2959" s="24" t="str">
        <f t="shared" si="46"/>
        <v>2006_IBB_46</v>
      </c>
      <c r="I2959" s="24">
        <f>VLOOKUP(H2959,inTHLBdata!A:H,7,FALSE)</f>
        <v>0</v>
      </c>
      <c r="J2959" s="24">
        <f>VLOOKUP(H2959,inTHLBdata!A:H,8,FALSE)</f>
        <v>0</v>
      </c>
      <c r="N2959" s="24"/>
    </row>
    <row r="2960" spans="1:14">
      <c r="A2960" s="24">
        <v>2006</v>
      </c>
      <c r="B2960" s="24" t="s">
        <v>182</v>
      </c>
      <c r="C2960" t="str">
        <f>VLOOKUP(B2960,'FHF LUT'!$A$5:$H$81,2,FALSE)</f>
        <v>Western Balsam Bark Beetle</v>
      </c>
      <c r="D2960" s="24">
        <v>47</v>
      </c>
      <c r="E2960" s="24" t="s">
        <v>233</v>
      </c>
      <c r="F2960" s="24">
        <v>0</v>
      </c>
      <c r="G2960" s="24">
        <v>0</v>
      </c>
      <c r="H2960" s="24" t="str">
        <f t="shared" si="46"/>
        <v>2006_IBB_47</v>
      </c>
      <c r="I2960" s="24">
        <f>VLOOKUP(H2960,inTHLBdata!A:H,7,FALSE)</f>
        <v>0</v>
      </c>
      <c r="J2960" s="24">
        <f>VLOOKUP(H2960,inTHLBdata!A:H,8,FALSE)</f>
        <v>0</v>
      </c>
      <c r="N2960" s="24"/>
    </row>
    <row r="2961" spans="1:14">
      <c r="A2961" s="24">
        <v>2006</v>
      </c>
      <c r="B2961" s="24" t="s">
        <v>182</v>
      </c>
      <c r="C2961" t="str">
        <f>VLOOKUP(B2961,'FHF LUT'!$A$5:$H$81,2,FALSE)</f>
        <v>Western Balsam Bark Beetle</v>
      </c>
      <c r="D2961" s="24">
        <v>48</v>
      </c>
      <c r="E2961" s="24" t="s">
        <v>235</v>
      </c>
      <c r="F2961" s="24">
        <v>0</v>
      </c>
      <c r="G2961" s="24">
        <v>0</v>
      </c>
      <c r="H2961" s="24" t="str">
        <f t="shared" si="46"/>
        <v>2006_IBB_48</v>
      </c>
      <c r="I2961" s="24">
        <f>VLOOKUP(H2961,inTHLBdata!A:H,7,FALSE)</f>
        <v>0</v>
      </c>
      <c r="J2961" s="24">
        <f>VLOOKUP(H2961,inTHLBdata!A:H,8,FALSE)</f>
        <v>0</v>
      </c>
      <c r="N2961" s="24"/>
    </row>
    <row r="2962" spans="1:14">
      <c r="A2962" s="24">
        <v>2006</v>
      </c>
      <c r="B2962" s="24" t="s">
        <v>183</v>
      </c>
      <c r="C2962" t="str">
        <f>VLOOKUP(B2962,'FHF LUT'!$A$5:$H$81,2,FALSE)</f>
        <v>Douglas-fir Beetle</v>
      </c>
      <c r="D2962" s="24">
        <v>1</v>
      </c>
      <c r="E2962" s="24" t="s">
        <v>10</v>
      </c>
      <c r="F2962" s="24">
        <v>1167</v>
      </c>
      <c r="G2962" s="24">
        <v>950</v>
      </c>
      <c r="H2962" s="24" t="str">
        <f t="shared" si="46"/>
        <v>2006_IBD_1</v>
      </c>
      <c r="I2962" s="24">
        <f>VLOOKUP(H2962,inTHLBdata!A:H,7,FALSE)</f>
        <v>511</v>
      </c>
      <c r="J2962" s="24">
        <f>VLOOKUP(H2962,inTHLBdata!A:H,8,FALSE)</f>
        <v>511</v>
      </c>
      <c r="N2962" s="24"/>
    </row>
    <row r="2963" spans="1:14">
      <c r="A2963" s="24">
        <v>2006</v>
      </c>
      <c r="B2963" s="24" t="s">
        <v>183</v>
      </c>
      <c r="C2963" t="str">
        <f>VLOOKUP(B2963,'FHF LUT'!$A$5:$H$81,2,FALSE)</f>
        <v>Douglas-fir Beetle</v>
      </c>
      <c r="D2963" s="24">
        <v>2</v>
      </c>
      <c r="E2963" s="24" t="s">
        <v>22</v>
      </c>
      <c r="F2963" s="24">
        <v>5723</v>
      </c>
      <c r="G2963" s="24">
        <v>5560</v>
      </c>
      <c r="H2963" s="24" t="str">
        <f t="shared" si="46"/>
        <v>2006_IBD_2</v>
      </c>
      <c r="I2963" s="24">
        <f>VLOOKUP(H2963,inTHLBdata!A:H,7,FALSE)</f>
        <v>753</v>
      </c>
      <c r="J2963" s="24">
        <f>VLOOKUP(H2963,inTHLBdata!A:H,8,FALSE)</f>
        <v>700</v>
      </c>
      <c r="N2963" s="24"/>
    </row>
    <row r="2964" spans="1:14">
      <c r="A2964" s="24">
        <v>2006</v>
      </c>
      <c r="B2964" s="24" t="s">
        <v>183</v>
      </c>
      <c r="C2964" t="str">
        <f>VLOOKUP(B2964,'FHF LUT'!$A$5:$H$81,2,FALSE)</f>
        <v>Douglas-fir Beetle</v>
      </c>
      <c r="D2964" s="24">
        <v>3</v>
      </c>
      <c r="E2964" s="24" t="s">
        <v>13</v>
      </c>
      <c r="F2964" s="24">
        <v>0</v>
      </c>
      <c r="G2964" s="24">
        <v>0</v>
      </c>
      <c r="H2964" s="24" t="str">
        <f t="shared" si="46"/>
        <v>2006_IBD_3</v>
      </c>
      <c r="I2964" s="24">
        <f>VLOOKUP(H2964,inTHLBdata!A:H,7,FALSE)</f>
        <v>0</v>
      </c>
      <c r="J2964" s="24">
        <f>VLOOKUP(H2964,inTHLBdata!A:H,8,FALSE)</f>
        <v>0</v>
      </c>
      <c r="N2964" s="24"/>
    </row>
    <row r="2965" spans="1:14">
      <c r="A2965" s="24">
        <v>2006</v>
      </c>
      <c r="B2965" s="24" t="s">
        <v>183</v>
      </c>
      <c r="C2965" t="str">
        <f>VLOOKUP(B2965,'FHF LUT'!$A$5:$H$81,2,FALSE)</f>
        <v>Douglas-fir Beetle</v>
      </c>
      <c r="D2965" s="24">
        <v>4</v>
      </c>
      <c r="E2965" s="24" t="s">
        <v>28</v>
      </c>
      <c r="F2965" s="24">
        <v>0</v>
      </c>
      <c r="G2965" s="24">
        <v>0</v>
      </c>
      <c r="H2965" s="24" t="str">
        <f t="shared" si="46"/>
        <v>2006_IBD_4</v>
      </c>
      <c r="I2965" s="24">
        <f>VLOOKUP(H2965,inTHLBdata!A:H,7,FALSE)</f>
        <v>0</v>
      </c>
      <c r="J2965" s="24">
        <f>VLOOKUP(H2965,inTHLBdata!A:H,8,FALSE)</f>
        <v>0</v>
      </c>
      <c r="N2965" s="24"/>
    </row>
    <row r="2966" spans="1:14">
      <c r="A2966" s="24">
        <v>2006</v>
      </c>
      <c r="B2966" s="24" t="s">
        <v>183</v>
      </c>
      <c r="C2966" t="str">
        <f>VLOOKUP(B2966,'FHF LUT'!$A$5:$H$81,2,FALSE)</f>
        <v>Douglas-fir Beetle</v>
      </c>
      <c r="D2966" s="24">
        <v>5</v>
      </c>
      <c r="E2966" s="24" t="s">
        <v>16</v>
      </c>
      <c r="F2966" s="24">
        <v>1202</v>
      </c>
      <c r="G2966" s="24">
        <v>1202</v>
      </c>
      <c r="H2966" s="24" t="str">
        <f t="shared" si="46"/>
        <v>2006_IBD_5</v>
      </c>
      <c r="I2966" s="24">
        <f>VLOOKUP(H2966,inTHLBdata!A:H,7,FALSE)</f>
        <v>86</v>
      </c>
      <c r="J2966" s="24">
        <f>VLOOKUP(H2966,inTHLBdata!A:H,8,FALSE)</f>
        <v>86</v>
      </c>
      <c r="N2966" s="24"/>
    </row>
    <row r="2967" spans="1:14">
      <c r="A2967" s="24">
        <v>2006</v>
      </c>
      <c r="B2967" s="24" t="s">
        <v>183</v>
      </c>
      <c r="C2967" t="str">
        <f>VLOOKUP(B2967,'FHF LUT'!$A$5:$H$81,2,FALSE)</f>
        <v>Douglas-fir Beetle</v>
      </c>
      <c r="D2967" s="24">
        <v>7</v>
      </c>
      <c r="E2967" s="24" t="s">
        <v>25</v>
      </c>
      <c r="F2967" s="24">
        <v>2860</v>
      </c>
      <c r="G2967" s="24">
        <v>2646</v>
      </c>
      <c r="H2967" s="24" t="str">
        <f t="shared" si="46"/>
        <v>2006_IBD_7</v>
      </c>
      <c r="I2967" s="24">
        <f>VLOOKUP(H2967,inTHLBdata!A:H,7,FALSE)</f>
        <v>1137</v>
      </c>
      <c r="J2967" s="24">
        <f>VLOOKUP(H2967,inTHLBdata!A:H,8,FALSE)</f>
        <v>923</v>
      </c>
      <c r="N2967" s="24"/>
    </row>
    <row r="2968" spans="1:14">
      <c r="A2968" s="24">
        <v>2006</v>
      </c>
      <c r="B2968" s="24" t="s">
        <v>183</v>
      </c>
      <c r="C2968" t="str">
        <f>VLOOKUP(B2968,'FHF LUT'!$A$5:$H$81,2,FALSE)</f>
        <v>Douglas-fir Beetle</v>
      </c>
      <c r="D2968" s="24">
        <v>8</v>
      </c>
      <c r="E2968" s="24" t="s">
        <v>29</v>
      </c>
      <c r="F2968" s="24">
        <v>0</v>
      </c>
      <c r="G2968" s="24">
        <v>0</v>
      </c>
      <c r="H2968" s="24" t="str">
        <f t="shared" si="46"/>
        <v>2006_IBD_8</v>
      </c>
      <c r="I2968" s="24">
        <f>VLOOKUP(H2968,inTHLBdata!A:H,7,FALSE)</f>
        <v>0</v>
      </c>
      <c r="J2968" s="24">
        <f>VLOOKUP(H2968,inTHLBdata!A:H,8,FALSE)</f>
        <v>0</v>
      </c>
      <c r="N2968" s="24"/>
    </row>
    <row r="2969" spans="1:14">
      <c r="A2969" s="24">
        <v>2006</v>
      </c>
      <c r="B2969" s="24" t="s">
        <v>183</v>
      </c>
      <c r="C2969" t="str">
        <f>VLOOKUP(B2969,'FHF LUT'!$A$5:$H$81,2,FALSE)</f>
        <v>Douglas-fir Beetle</v>
      </c>
      <c r="D2969" s="24">
        <v>9</v>
      </c>
      <c r="E2969" s="24" t="s">
        <v>7</v>
      </c>
      <c r="F2969" s="24">
        <v>7682</v>
      </c>
      <c r="G2969" s="24">
        <v>6966</v>
      </c>
      <c r="H2969" s="24" t="str">
        <f t="shared" si="46"/>
        <v>2006_IBD_9</v>
      </c>
      <c r="I2969" s="24">
        <f>VLOOKUP(H2969,inTHLBdata!A:H,7,FALSE)</f>
        <v>1483</v>
      </c>
      <c r="J2969" s="24">
        <f>VLOOKUP(H2969,inTHLBdata!A:H,8,FALSE)</f>
        <v>958</v>
      </c>
      <c r="N2969" s="24"/>
    </row>
    <row r="2970" spans="1:14">
      <c r="A2970" s="24">
        <v>2006</v>
      </c>
      <c r="B2970" s="24" t="s">
        <v>183</v>
      </c>
      <c r="C2970" t="str">
        <f>VLOOKUP(B2970,'FHF LUT'!$A$5:$H$81,2,FALSE)</f>
        <v>Douglas-fir Beetle</v>
      </c>
      <c r="D2970" s="24">
        <v>10</v>
      </c>
      <c r="E2970" s="24" t="s">
        <v>18</v>
      </c>
      <c r="F2970" s="24">
        <v>0</v>
      </c>
      <c r="G2970" s="24">
        <v>0</v>
      </c>
      <c r="H2970" s="24" t="str">
        <f t="shared" si="46"/>
        <v>2006_IBD_10</v>
      </c>
      <c r="I2970" s="24">
        <f>VLOOKUP(H2970,inTHLBdata!A:H,7,FALSE)</f>
        <v>0</v>
      </c>
      <c r="J2970" s="24">
        <f>VLOOKUP(H2970,inTHLBdata!A:H,8,FALSE)</f>
        <v>0</v>
      </c>
      <c r="N2970" s="24"/>
    </row>
    <row r="2971" spans="1:14">
      <c r="A2971" s="24">
        <v>2006</v>
      </c>
      <c r="B2971" s="24" t="s">
        <v>183</v>
      </c>
      <c r="C2971" t="str">
        <f>VLOOKUP(B2971,'FHF LUT'!$A$5:$H$81,2,FALSE)</f>
        <v>Douglas-fir Beetle</v>
      </c>
      <c r="D2971" s="24">
        <v>11</v>
      </c>
      <c r="E2971" s="24" t="s">
        <v>4</v>
      </c>
      <c r="F2971" s="24">
        <v>12750</v>
      </c>
      <c r="G2971" s="24">
        <v>11016</v>
      </c>
      <c r="H2971" s="24" t="str">
        <f t="shared" si="46"/>
        <v>2006_IBD_11</v>
      </c>
      <c r="I2971" s="24">
        <f>VLOOKUP(H2971,inTHLBdata!A:H,7,FALSE)</f>
        <v>3789</v>
      </c>
      <c r="J2971" s="24">
        <f>VLOOKUP(H2971,inTHLBdata!A:H,8,FALSE)</f>
        <v>2284</v>
      </c>
      <c r="N2971" s="24"/>
    </row>
    <row r="2972" spans="1:14">
      <c r="A2972" s="24">
        <v>2006</v>
      </c>
      <c r="B2972" s="24" t="s">
        <v>183</v>
      </c>
      <c r="C2972" t="str">
        <f>VLOOKUP(B2972,'FHF LUT'!$A$5:$H$81,2,FALSE)</f>
        <v>Douglas-fir Beetle</v>
      </c>
      <c r="D2972" s="24">
        <v>12</v>
      </c>
      <c r="E2972" s="24" t="s">
        <v>11</v>
      </c>
      <c r="F2972" s="24">
        <v>0</v>
      </c>
      <c r="G2972" s="24">
        <v>0</v>
      </c>
      <c r="H2972" s="24" t="str">
        <f t="shared" si="46"/>
        <v>2006_IBD_12</v>
      </c>
      <c r="I2972" s="24">
        <f>VLOOKUP(H2972,inTHLBdata!A:H,7,FALSE)</f>
        <v>0</v>
      </c>
      <c r="J2972" s="24">
        <f>VLOOKUP(H2972,inTHLBdata!A:H,8,FALSE)</f>
        <v>0</v>
      </c>
      <c r="N2972" s="24"/>
    </row>
    <row r="2973" spans="1:14">
      <c r="A2973" s="24">
        <v>2006</v>
      </c>
      <c r="B2973" s="24" t="s">
        <v>183</v>
      </c>
      <c r="C2973" t="str">
        <f>VLOOKUP(B2973,'FHF LUT'!$A$5:$H$81,2,FALSE)</f>
        <v>Douglas-fir Beetle</v>
      </c>
      <c r="D2973" s="24">
        <v>13</v>
      </c>
      <c r="E2973" s="24" t="s">
        <v>24</v>
      </c>
      <c r="F2973" s="24">
        <v>2505</v>
      </c>
      <c r="G2973" s="24">
        <v>2505</v>
      </c>
      <c r="H2973" s="24" t="str">
        <f t="shared" si="46"/>
        <v>2006_IBD_13</v>
      </c>
      <c r="I2973" s="24">
        <f>VLOOKUP(H2973,inTHLBdata!A:H,7,FALSE)</f>
        <v>828</v>
      </c>
      <c r="J2973" s="24">
        <f>VLOOKUP(H2973,inTHLBdata!A:H,8,FALSE)</f>
        <v>828</v>
      </c>
      <c r="N2973" s="24"/>
    </row>
    <row r="2974" spans="1:14">
      <c r="A2974" s="24">
        <v>2006</v>
      </c>
      <c r="B2974" s="24" t="s">
        <v>183</v>
      </c>
      <c r="C2974" t="str">
        <f>VLOOKUP(B2974,'FHF LUT'!$A$5:$H$81,2,FALSE)</f>
        <v>Douglas-fir Beetle</v>
      </c>
      <c r="D2974" s="24">
        <v>14</v>
      </c>
      <c r="E2974" s="24" t="s">
        <v>30</v>
      </c>
      <c r="F2974" s="24">
        <v>0</v>
      </c>
      <c r="G2974" s="24">
        <v>0</v>
      </c>
      <c r="H2974" s="24" t="str">
        <f t="shared" si="46"/>
        <v>2006_IBD_14</v>
      </c>
      <c r="I2974" s="24">
        <f>VLOOKUP(H2974,inTHLBdata!A:H,7,FALSE)</f>
        <v>0</v>
      </c>
      <c r="J2974" s="24">
        <f>VLOOKUP(H2974,inTHLBdata!A:H,8,FALSE)</f>
        <v>0</v>
      </c>
      <c r="N2974" s="24"/>
    </row>
    <row r="2975" spans="1:14">
      <c r="A2975" s="24">
        <v>2006</v>
      </c>
      <c r="B2975" s="24" t="s">
        <v>183</v>
      </c>
      <c r="C2975" t="str">
        <f>VLOOKUP(B2975,'FHF LUT'!$A$5:$H$81,2,FALSE)</f>
        <v>Douglas-fir Beetle</v>
      </c>
      <c r="D2975" s="24">
        <v>15</v>
      </c>
      <c r="E2975" s="24" t="s">
        <v>33</v>
      </c>
      <c r="F2975" s="24">
        <v>291</v>
      </c>
      <c r="G2975" s="24">
        <v>291</v>
      </c>
      <c r="H2975" s="24" t="str">
        <f t="shared" si="46"/>
        <v>2006_IBD_15</v>
      </c>
      <c r="I2975" s="24">
        <f>VLOOKUP(H2975,inTHLBdata!A:H,7,FALSE)</f>
        <v>266</v>
      </c>
      <c r="J2975" s="24">
        <f>VLOOKUP(H2975,inTHLBdata!A:H,8,FALSE)</f>
        <v>266</v>
      </c>
      <c r="N2975" s="24"/>
    </row>
    <row r="2976" spans="1:14">
      <c r="A2976" s="24">
        <v>2006</v>
      </c>
      <c r="B2976" s="24" t="s">
        <v>183</v>
      </c>
      <c r="C2976" t="str">
        <f>VLOOKUP(B2976,'FHF LUT'!$A$5:$H$81,2,FALSE)</f>
        <v>Douglas-fir Beetle</v>
      </c>
      <c r="D2976" s="24">
        <v>16</v>
      </c>
      <c r="E2976" s="24" t="s">
        <v>12</v>
      </c>
      <c r="F2976" s="24">
        <v>0</v>
      </c>
      <c r="G2976" s="24">
        <v>0</v>
      </c>
      <c r="H2976" s="24" t="str">
        <f t="shared" si="46"/>
        <v>2006_IBD_16</v>
      </c>
      <c r="I2976" s="24">
        <f>VLOOKUP(H2976,inTHLBdata!A:H,7,FALSE)</f>
        <v>0</v>
      </c>
      <c r="J2976" s="24">
        <f>VLOOKUP(H2976,inTHLBdata!A:H,8,FALSE)</f>
        <v>0</v>
      </c>
      <c r="N2976" s="24"/>
    </row>
    <row r="2977" spans="1:14">
      <c r="A2977" s="24">
        <v>2006</v>
      </c>
      <c r="B2977" s="24" t="s">
        <v>183</v>
      </c>
      <c r="C2977" t="str">
        <f>VLOOKUP(B2977,'FHF LUT'!$A$5:$H$81,2,FALSE)</f>
        <v>Douglas-fir Beetle</v>
      </c>
      <c r="D2977" s="24">
        <v>17</v>
      </c>
      <c r="E2977" s="24" t="s">
        <v>32</v>
      </c>
      <c r="F2977" s="24">
        <v>274</v>
      </c>
      <c r="G2977" s="24">
        <v>274</v>
      </c>
      <c r="H2977" s="24" t="str">
        <f t="shared" si="46"/>
        <v>2006_IBD_17</v>
      </c>
      <c r="I2977" s="24">
        <f>VLOOKUP(H2977,inTHLBdata!A:H,7,FALSE)</f>
        <v>124</v>
      </c>
      <c r="J2977" s="24">
        <f>VLOOKUP(H2977,inTHLBdata!A:H,8,FALSE)</f>
        <v>124</v>
      </c>
      <c r="N2977" s="24"/>
    </row>
    <row r="2978" spans="1:14">
      <c r="A2978" s="24">
        <v>2006</v>
      </c>
      <c r="B2978" s="24" t="s">
        <v>183</v>
      </c>
      <c r="C2978" t="str">
        <f>VLOOKUP(B2978,'FHF LUT'!$A$5:$H$81,2,FALSE)</f>
        <v>Douglas-fir Beetle</v>
      </c>
      <c r="D2978" s="24">
        <v>18</v>
      </c>
      <c r="E2978" s="24" t="s">
        <v>15</v>
      </c>
      <c r="F2978" s="24">
        <v>89</v>
      </c>
      <c r="G2978" s="24">
        <v>89</v>
      </c>
      <c r="H2978" s="24" t="str">
        <f t="shared" si="46"/>
        <v>2006_IBD_18</v>
      </c>
      <c r="I2978" s="24">
        <f>VLOOKUP(H2978,inTHLBdata!A:H,7,FALSE)</f>
        <v>89</v>
      </c>
      <c r="J2978" s="24">
        <f>VLOOKUP(H2978,inTHLBdata!A:H,8,FALSE)</f>
        <v>89</v>
      </c>
      <c r="N2978" s="24"/>
    </row>
    <row r="2979" spans="1:14">
      <c r="A2979" s="24">
        <v>2006</v>
      </c>
      <c r="B2979" s="24" t="s">
        <v>183</v>
      </c>
      <c r="C2979" t="str">
        <f>VLOOKUP(B2979,'FHF LUT'!$A$5:$H$81,2,FALSE)</f>
        <v>Douglas-fir Beetle</v>
      </c>
      <c r="D2979" s="24">
        <v>20</v>
      </c>
      <c r="E2979" s="24" t="s">
        <v>6</v>
      </c>
      <c r="F2979" s="24">
        <v>0</v>
      </c>
      <c r="G2979" s="24">
        <v>0</v>
      </c>
      <c r="H2979" s="24" t="str">
        <f t="shared" si="46"/>
        <v>2006_IBD_20</v>
      </c>
      <c r="I2979" s="24">
        <f>VLOOKUP(H2979,inTHLBdata!A:H,7,FALSE)</f>
        <v>0</v>
      </c>
      <c r="J2979" s="24">
        <f>VLOOKUP(H2979,inTHLBdata!A:H,8,FALSE)</f>
        <v>0</v>
      </c>
      <c r="N2979" s="24"/>
    </row>
    <row r="2980" spans="1:14">
      <c r="A2980" s="24">
        <v>2006</v>
      </c>
      <c r="B2980" s="24" t="s">
        <v>183</v>
      </c>
      <c r="C2980" t="str">
        <f>VLOOKUP(B2980,'FHF LUT'!$A$5:$H$81,2,FALSE)</f>
        <v>Douglas-fir Beetle</v>
      </c>
      <c r="D2980" s="24">
        <v>22</v>
      </c>
      <c r="E2980" s="24" t="s">
        <v>19</v>
      </c>
      <c r="F2980" s="24">
        <v>4484</v>
      </c>
      <c r="G2980" s="24">
        <v>4069</v>
      </c>
      <c r="H2980" s="24" t="str">
        <f t="shared" si="46"/>
        <v>2006_IBD_22</v>
      </c>
      <c r="I2980" s="24">
        <f>VLOOKUP(H2980,inTHLBdata!A:H,7,FALSE)</f>
        <v>2207</v>
      </c>
      <c r="J2980" s="24">
        <f>VLOOKUP(H2980,inTHLBdata!A:H,8,FALSE)</f>
        <v>1792</v>
      </c>
      <c r="N2980" s="24"/>
    </row>
    <row r="2981" spans="1:14">
      <c r="A2981" s="24">
        <v>2006</v>
      </c>
      <c r="B2981" s="24" t="s">
        <v>183</v>
      </c>
      <c r="C2981" t="str">
        <f>VLOOKUP(B2981,'FHF LUT'!$A$5:$H$81,2,FALSE)</f>
        <v>Douglas-fir Beetle</v>
      </c>
      <c r="D2981" s="24">
        <v>23</v>
      </c>
      <c r="E2981" s="24" t="s">
        <v>27</v>
      </c>
      <c r="F2981" s="24">
        <v>6760</v>
      </c>
      <c r="G2981" s="24">
        <v>6669</v>
      </c>
      <c r="H2981" s="24" t="str">
        <f t="shared" si="46"/>
        <v>2006_IBD_23</v>
      </c>
      <c r="I2981" s="24">
        <f>VLOOKUP(H2981,inTHLBdata!A:H,7,FALSE)</f>
        <v>2840</v>
      </c>
      <c r="J2981" s="24">
        <f>VLOOKUP(H2981,inTHLBdata!A:H,8,FALSE)</f>
        <v>2755</v>
      </c>
      <c r="N2981" s="24"/>
    </row>
    <row r="2982" spans="1:14">
      <c r="A2982" s="24">
        <v>2006</v>
      </c>
      <c r="B2982" s="24" t="s">
        <v>183</v>
      </c>
      <c r="C2982" t="str">
        <f>VLOOKUP(B2982,'FHF LUT'!$A$5:$H$81,2,FALSE)</f>
        <v>Douglas-fir Beetle</v>
      </c>
      <c r="D2982" s="24">
        <v>24</v>
      </c>
      <c r="E2982" s="24" t="s">
        <v>17</v>
      </c>
      <c r="F2982" s="24">
        <v>10994</v>
      </c>
      <c r="G2982" s="24">
        <v>10956</v>
      </c>
      <c r="H2982" s="24" t="str">
        <f t="shared" si="46"/>
        <v>2006_IBD_24</v>
      </c>
      <c r="I2982" s="24">
        <f>VLOOKUP(H2982,inTHLBdata!A:H,7,FALSE)</f>
        <v>2821</v>
      </c>
      <c r="J2982" s="24">
        <f>VLOOKUP(H2982,inTHLBdata!A:H,8,FALSE)</f>
        <v>2795</v>
      </c>
      <c r="N2982" s="24"/>
    </row>
    <row r="2983" spans="1:14">
      <c r="A2983" s="24">
        <v>2006</v>
      </c>
      <c r="B2983" s="24" t="s">
        <v>183</v>
      </c>
      <c r="C2983" t="str">
        <f>VLOOKUP(B2983,'FHF LUT'!$A$5:$H$81,2,FALSE)</f>
        <v>Douglas-fir Beetle</v>
      </c>
      <c r="D2983" s="24">
        <v>25</v>
      </c>
      <c r="E2983" s="24" t="s">
        <v>23</v>
      </c>
      <c r="F2983" s="24">
        <v>0</v>
      </c>
      <c r="G2983" s="24">
        <v>0</v>
      </c>
      <c r="H2983" s="24" t="str">
        <f t="shared" si="46"/>
        <v>2006_IBD_25</v>
      </c>
      <c r="I2983" s="24">
        <f>VLOOKUP(H2983,inTHLBdata!A:H,7,FALSE)</f>
        <v>0</v>
      </c>
      <c r="J2983" s="24">
        <f>VLOOKUP(H2983,inTHLBdata!A:H,8,FALSE)</f>
        <v>0</v>
      </c>
      <c r="N2983" s="24"/>
    </row>
    <row r="2984" spans="1:14">
      <c r="A2984" s="24">
        <v>2006</v>
      </c>
      <c r="B2984" s="24" t="s">
        <v>183</v>
      </c>
      <c r="C2984" t="str">
        <f>VLOOKUP(B2984,'FHF LUT'!$A$5:$H$81,2,FALSE)</f>
        <v>Douglas-fir Beetle</v>
      </c>
      <c r="D2984" s="24">
        <v>26</v>
      </c>
      <c r="E2984" s="24" t="s">
        <v>14</v>
      </c>
      <c r="F2984" s="24">
        <v>78975</v>
      </c>
      <c r="G2984" s="24">
        <v>59977</v>
      </c>
      <c r="H2984" s="24" t="str">
        <f t="shared" si="46"/>
        <v>2006_IBD_26</v>
      </c>
      <c r="I2984" s="24">
        <f>VLOOKUP(H2984,inTHLBdata!A:H,7,FALSE)</f>
        <v>12707</v>
      </c>
      <c r="J2984" s="24">
        <f>VLOOKUP(H2984,inTHLBdata!A:H,8,FALSE)</f>
        <v>10351</v>
      </c>
      <c r="N2984" s="24"/>
    </row>
    <row r="2985" spans="1:14">
      <c r="A2985" s="24">
        <v>2006</v>
      </c>
      <c r="B2985" s="24" t="s">
        <v>183</v>
      </c>
      <c r="C2985" t="str">
        <f>VLOOKUP(B2985,'FHF LUT'!$A$5:$H$81,2,FALSE)</f>
        <v>Douglas-fir Beetle</v>
      </c>
      <c r="D2985" s="24">
        <v>27</v>
      </c>
      <c r="E2985" s="24" t="s">
        <v>21</v>
      </c>
      <c r="F2985" s="24">
        <v>2360</v>
      </c>
      <c r="G2985" s="24">
        <v>2360</v>
      </c>
      <c r="H2985" s="24" t="str">
        <f t="shared" si="46"/>
        <v>2006_IBD_27</v>
      </c>
      <c r="I2985" s="24">
        <f>VLOOKUP(H2985,inTHLBdata!A:H,7,FALSE)</f>
        <v>0</v>
      </c>
      <c r="J2985" s="24">
        <f>VLOOKUP(H2985,inTHLBdata!A:H,8,FALSE)</f>
        <v>0</v>
      </c>
      <c r="N2985" s="24"/>
    </row>
    <row r="2986" spans="1:14">
      <c r="A2986" s="24">
        <v>2006</v>
      </c>
      <c r="B2986" s="24" t="s">
        <v>183</v>
      </c>
      <c r="C2986" t="str">
        <f>VLOOKUP(B2986,'FHF LUT'!$A$5:$H$81,2,FALSE)</f>
        <v>Douglas-fir Beetle</v>
      </c>
      <c r="D2986" s="24">
        <v>29</v>
      </c>
      <c r="E2986" s="24" t="s">
        <v>9</v>
      </c>
      <c r="F2986" s="24">
        <v>126825</v>
      </c>
      <c r="G2986" s="24">
        <v>119854</v>
      </c>
      <c r="H2986" s="24" t="str">
        <f t="shared" si="46"/>
        <v>2006_IBD_29</v>
      </c>
      <c r="I2986" s="24">
        <f>VLOOKUP(H2986,inTHLBdata!A:H,7,FALSE)</f>
        <v>55697</v>
      </c>
      <c r="J2986" s="24">
        <f>VLOOKUP(H2986,inTHLBdata!A:H,8,FALSE)</f>
        <v>50803</v>
      </c>
      <c r="N2986" s="24"/>
    </row>
    <row r="2987" spans="1:14">
      <c r="A2987" s="24">
        <v>2006</v>
      </c>
      <c r="B2987" s="24" t="s">
        <v>183</v>
      </c>
      <c r="C2987" t="str">
        <f>VLOOKUP(B2987,'FHF LUT'!$A$5:$H$81,2,FALSE)</f>
        <v>Douglas-fir Beetle</v>
      </c>
      <c r="D2987" s="24">
        <v>30</v>
      </c>
      <c r="E2987" s="24" t="s">
        <v>35</v>
      </c>
      <c r="F2987" s="24">
        <v>29566</v>
      </c>
      <c r="G2987" s="24">
        <v>29441</v>
      </c>
      <c r="H2987" s="24" t="str">
        <f t="shared" si="46"/>
        <v>2006_IBD_30</v>
      </c>
      <c r="I2987" s="24">
        <f>VLOOKUP(H2987,inTHLBdata!A:H,7,FALSE)</f>
        <v>2408</v>
      </c>
      <c r="J2987" s="24">
        <f>VLOOKUP(H2987,inTHLBdata!A:H,8,FALSE)</f>
        <v>2283</v>
      </c>
      <c r="N2987" s="24"/>
    </row>
    <row r="2988" spans="1:14">
      <c r="A2988" s="24">
        <v>2006</v>
      </c>
      <c r="B2988" s="24" t="s">
        <v>183</v>
      </c>
      <c r="C2988" t="str">
        <f>VLOOKUP(B2988,'FHF LUT'!$A$5:$H$81,2,FALSE)</f>
        <v>Douglas-fir Beetle</v>
      </c>
      <c r="D2988" s="24">
        <v>31</v>
      </c>
      <c r="E2988" s="24" t="s">
        <v>34</v>
      </c>
      <c r="F2988" s="24">
        <v>7000</v>
      </c>
      <c r="G2988" s="24">
        <v>6730</v>
      </c>
      <c r="H2988" s="24" t="str">
        <f t="shared" si="46"/>
        <v>2006_IBD_31</v>
      </c>
      <c r="I2988" s="24">
        <f>VLOOKUP(H2988,inTHLBdata!A:H,7,FALSE)</f>
        <v>1569</v>
      </c>
      <c r="J2988" s="24">
        <f>VLOOKUP(H2988,inTHLBdata!A:H,8,FALSE)</f>
        <v>1299</v>
      </c>
      <c r="N2988" s="24"/>
    </row>
    <row r="2989" spans="1:14">
      <c r="A2989" s="24">
        <v>2006</v>
      </c>
      <c r="B2989" s="24" t="s">
        <v>183</v>
      </c>
      <c r="C2989" t="str">
        <f>VLOOKUP(B2989,'FHF LUT'!$A$5:$H$81,2,FALSE)</f>
        <v>Douglas-fir Beetle</v>
      </c>
      <c r="D2989" s="24">
        <v>38</v>
      </c>
      <c r="E2989" s="24" t="s">
        <v>8</v>
      </c>
      <c r="F2989" s="24">
        <v>0</v>
      </c>
      <c r="G2989" s="24">
        <v>0</v>
      </c>
      <c r="H2989" s="24" t="str">
        <f t="shared" si="46"/>
        <v>2006_IBD_38</v>
      </c>
      <c r="I2989" s="24">
        <f>VLOOKUP(H2989,inTHLBdata!A:H,7,FALSE)</f>
        <v>0</v>
      </c>
      <c r="J2989" s="24">
        <f>VLOOKUP(H2989,inTHLBdata!A:H,8,FALSE)</f>
        <v>0</v>
      </c>
      <c r="N2989" s="24"/>
    </row>
    <row r="2990" spans="1:14">
      <c r="A2990" s="24">
        <v>2006</v>
      </c>
      <c r="B2990" s="24" t="s">
        <v>183</v>
      </c>
      <c r="C2990" t="str">
        <f>VLOOKUP(B2990,'FHF LUT'!$A$5:$H$81,2,FALSE)</f>
        <v>Douglas-fir Beetle</v>
      </c>
      <c r="D2990" s="24">
        <v>39</v>
      </c>
      <c r="E2990" s="24" t="s">
        <v>36</v>
      </c>
      <c r="F2990" s="24">
        <v>0</v>
      </c>
      <c r="G2990" s="24">
        <v>0</v>
      </c>
      <c r="H2990" s="24" t="str">
        <f t="shared" si="46"/>
        <v>2006_IBD_39</v>
      </c>
      <c r="I2990" s="24">
        <f>VLOOKUP(H2990,inTHLBdata!A:H,7,FALSE)</f>
        <v>0</v>
      </c>
      <c r="J2990" s="24">
        <f>VLOOKUP(H2990,inTHLBdata!A:H,8,FALSE)</f>
        <v>0</v>
      </c>
      <c r="N2990" s="24"/>
    </row>
    <row r="2991" spans="1:14">
      <c r="A2991" s="24">
        <v>2006</v>
      </c>
      <c r="B2991" s="24" t="s">
        <v>183</v>
      </c>
      <c r="C2991" t="str">
        <f>VLOOKUP(B2991,'FHF LUT'!$A$5:$H$81,2,FALSE)</f>
        <v>Douglas-fir Beetle</v>
      </c>
      <c r="D2991" s="24">
        <v>40</v>
      </c>
      <c r="E2991" s="24" t="s">
        <v>31</v>
      </c>
      <c r="F2991" s="24">
        <v>0</v>
      </c>
      <c r="G2991" s="24">
        <v>0</v>
      </c>
      <c r="H2991" s="24" t="str">
        <f t="shared" si="46"/>
        <v>2006_IBD_40</v>
      </c>
      <c r="I2991" s="24">
        <f>VLOOKUP(H2991,inTHLBdata!A:H,7,FALSE)</f>
        <v>0</v>
      </c>
      <c r="J2991" s="24">
        <f>VLOOKUP(H2991,inTHLBdata!A:H,8,FALSE)</f>
        <v>0</v>
      </c>
      <c r="N2991" s="24"/>
    </row>
    <row r="2992" spans="1:14">
      <c r="A2992" s="24">
        <v>2006</v>
      </c>
      <c r="B2992" s="24" t="s">
        <v>183</v>
      </c>
      <c r="C2992" t="str">
        <f>VLOOKUP(B2992,'FHF LUT'!$A$5:$H$81,2,FALSE)</f>
        <v>Douglas-fir Beetle</v>
      </c>
      <c r="D2992" s="24">
        <v>41</v>
      </c>
      <c r="E2992" s="24" t="s">
        <v>26</v>
      </c>
      <c r="F2992" s="24">
        <v>0</v>
      </c>
      <c r="G2992" s="24">
        <v>0</v>
      </c>
      <c r="H2992" s="24" t="str">
        <f t="shared" si="46"/>
        <v>2006_IBD_41</v>
      </c>
      <c r="I2992" s="24">
        <f>VLOOKUP(H2992,inTHLBdata!A:H,7,FALSE)</f>
        <v>0</v>
      </c>
      <c r="J2992" s="24">
        <f>VLOOKUP(H2992,inTHLBdata!A:H,8,FALSE)</f>
        <v>0</v>
      </c>
      <c r="N2992" s="24"/>
    </row>
    <row r="2993" spans="1:14">
      <c r="A2993" s="24">
        <v>2006</v>
      </c>
      <c r="B2993" s="24" t="s">
        <v>183</v>
      </c>
      <c r="C2993" t="str">
        <f>VLOOKUP(B2993,'FHF LUT'!$A$5:$H$81,2,FALSE)</f>
        <v>Douglas-fir Beetle</v>
      </c>
      <c r="D2993" s="24">
        <v>43</v>
      </c>
      <c r="E2993" s="24" t="s">
        <v>20</v>
      </c>
      <c r="F2993" s="24">
        <v>0</v>
      </c>
      <c r="G2993" s="24">
        <v>0</v>
      </c>
      <c r="H2993" s="24" t="str">
        <f t="shared" si="46"/>
        <v>2006_IBD_43</v>
      </c>
      <c r="I2993" s="24">
        <f>VLOOKUP(H2993,inTHLBdata!A:H,7,FALSE)</f>
        <v>0</v>
      </c>
      <c r="J2993" s="24">
        <f>VLOOKUP(H2993,inTHLBdata!A:H,8,FALSE)</f>
        <v>0</v>
      </c>
      <c r="N2993" s="24"/>
    </row>
    <row r="2994" spans="1:14">
      <c r="A2994" s="24">
        <v>2006</v>
      </c>
      <c r="B2994" s="24" t="s">
        <v>183</v>
      </c>
      <c r="C2994" t="str">
        <f>VLOOKUP(B2994,'FHF LUT'!$A$5:$H$81,2,FALSE)</f>
        <v>Douglas-fir Beetle</v>
      </c>
      <c r="D2994" s="24">
        <v>44</v>
      </c>
      <c r="E2994" s="24" t="s">
        <v>3</v>
      </c>
      <c r="F2994" s="24">
        <v>0</v>
      </c>
      <c r="G2994" s="24">
        <v>0</v>
      </c>
      <c r="H2994" s="24" t="str">
        <f t="shared" si="46"/>
        <v>2006_IBD_44</v>
      </c>
      <c r="I2994" s="24">
        <f>VLOOKUP(H2994,inTHLBdata!A:H,7,FALSE)</f>
        <v>0</v>
      </c>
      <c r="J2994" s="24">
        <f>VLOOKUP(H2994,inTHLBdata!A:H,8,FALSE)</f>
        <v>0</v>
      </c>
      <c r="N2994" s="24"/>
    </row>
    <row r="2995" spans="1:14">
      <c r="A2995" s="24">
        <v>2006</v>
      </c>
      <c r="B2995" s="24" t="s">
        <v>183</v>
      </c>
      <c r="C2995" t="str">
        <f>VLOOKUP(B2995,'FHF LUT'!$A$5:$H$81,2,FALSE)</f>
        <v>Douglas-fir Beetle</v>
      </c>
      <c r="D2995" s="24">
        <v>45</v>
      </c>
      <c r="E2995" s="24" t="s">
        <v>5</v>
      </c>
      <c r="F2995" s="24">
        <v>560</v>
      </c>
      <c r="G2995" s="24">
        <v>560</v>
      </c>
      <c r="H2995" s="24" t="str">
        <f t="shared" si="46"/>
        <v>2006_IBD_45</v>
      </c>
      <c r="I2995" s="24">
        <f>VLOOKUP(H2995,inTHLBdata!A:H,7,FALSE)</f>
        <v>430</v>
      </c>
      <c r="J2995" s="24">
        <f>VLOOKUP(H2995,inTHLBdata!A:H,8,FALSE)</f>
        <v>430</v>
      </c>
      <c r="N2995" s="24"/>
    </row>
    <row r="2996" spans="1:14">
      <c r="A2996" s="24">
        <v>2006</v>
      </c>
      <c r="B2996" s="24" t="s">
        <v>183</v>
      </c>
      <c r="C2996" t="str">
        <f>VLOOKUP(B2996,'FHF LUT'!$A$5:$H$81,2,FALSE)</f>
        <v>Douglas-fir Beetle</v>
      </c>
      <c r="D2996" s="24">
        <v>46</v>
      </c>
      <c r="E2996" s="24" t="s">
        <v>234</v>
      </c>
      <c r="F2996" s="24">
        <v>196</v>
      </c>
      <c r="G2996" s="24">
        <v>196</v>
      </c>
      <c r="H2996" s="24" t="str">
        <f t="shared" si="46"/>
        <v>2006_IBD_46</v>
      </c>
      <c r="I2996" s="24">
        <f>VLOOKUP(H2996,inTHLBdata!A:H,7,FALSE)</f>
        <v>0</v>
      </c>
      <c r="J2996" s="24">
        <f>VLOOKUP(H2996,inTHLBdata!A:H,8,FALSE)</f>
        <v>0</v>
      </c>
      <c r="N2996" s="24"/>
    </row>
    <row r="2997" spans="1:14">
      <c r="A2997" s="24">
        <v>2006</v>
      </c>
      <c r="B2997" s="24" t="s">
        <v>183</v>
      </c>
      <c r="C2997" t="str">
        <f>VLOOKUP(B2997,'FHF LUT'!$A$5:$H$81,2,FALSE)</f>
        <v>Douglas-fir Beetle</v>
      </c>
      <c r="D2997" s="24">
        <v>47</v>
      </c>
      <c r="E2997" s="24" t="s">
        <v>233</v>
      </c>
      <c r="F2997" s="24">
        <v>168</v>
      </c>
      <c r="G2997" s="24">
        <v>168</v>
      </c>
      <c r="H2997" s="24" t="str">
        <f t="shared" si="46"/>
        <v>2006_IBD_47</v>
      </c>
      <c r="I2997" s="24">
        <f>VLOOKUP(H2997,inTHLBdata!A:H,7,FALSE)</f>
        <v>0</v>
      </c>
      <c r="J2997" s="24">
        <f>VLOOKUP(H2997,inTHLBdata!A:H,8,FALSE)</f>
        <v>0</v>
      </c>
      <c r="N2997" s="24"/>
    </row>
    <row r="2998" spans="1:14">
      <c r="A2998" s="24">
        <v>2006</v>
      </c>
      <c r="B2998" s="24" t="s">
        <v>183</v>
      </c>
      <c r="C2998" t="str">
        <f>VLOOKUP(B2998,'FHF LUT'!$A$5:$H$81,2,FALSE)</f>
        <v>Douglas-fir Beetle</v>
      </c>
      <c r="D2998" s="24">
        <v>48</v>
      </c>
      <c r="E2998" s="24" t="s">
        <v>235</v>
      </c>
      <c r="F2998" s="24">
        <v>0</v>
      </c>
      <c r="G2998" s="24">
        <v>0</v>
      </c>
      <c r="H2998" s="24" t="str">
        <f t="shared" si="46"/>
        <v>2006_IBD_48</v>
      </c>
      <c r="I2998" s="24">
        <f>VLOOKUP(H2998,inTHLBdata!A:H,7,FALSE)</f>
        <v>0</v>
      </c>
      <c r="J2998" s="24">
        <f>VLOOKUP(H2998,inTHLBdata!A:H,8,FALSE)</f>
        <v>0</v>
      </c>
      <c r="N2998" s="24"/>
    </row>
    <row r="2999" spans="1:14">
      <c r="A2999" s="24">
        <v>2006</v>
      </c>
      <c r="B2999" s="24" t="s">
        <v>185</v>
      </c>
      <c r="C2999" t="str">
        <f>VLOOKUP(B2999,'FHF LUT'!$A$5:$H$81,2,FALSE)</f>
        <v>Mountain Pine Beetle</v>
      </c>
      <c r="D2999" s="24">
        <v>1</v>
      </c>
      <c r="E2999" s="24" t="s">
        <v>10</v>
      </c>
      <c r="F2999" s="24">
        <v>1418919</v>
      </c>
      <c r="G2999" s="24">
        <v>1257442</v>
      </c>
      <c r="H2999" s="24" t="str">
        <f t="shared" si="46"/>
        <v>2006_IBM_1</v>
      </c>
      <c r="I2999" s="24">
        <f>VLOOKUP(H2999,inTHLBdata!A:H,7,FALSE)</f>
        <v>342057</v>
      </c>
      <c r="J2999" s="24">
        <f>VLOOKUP(H2999,inTHLBdata!A:H,8,FALSE)</f>
        <v>273478</v>
      </c>
      <c r="N2999" s="24"/>
    </row>
    <row r="3000" spans="1:14">
      <c r="A3000" s="24">
        <v>2006</v>
      </c>
      <c r="B3000" s="24" t="s">
        <v>185</v>
      </c>
      <c r="C3000" t="str">
        <f>VLOOKUP(B3000,'FHF LUT'!$A$5:$H$81,2,FALSE)</f>
        <v>Mountain Pine Beetle</v>
      </c>
      <c r="D3000" s="24">
        <v>2</v>
      </c>
      <c r="E3000" s="24" t="s">
        <v>22</v>
      </c>
      <c r="F3000" s="24">
        <v>143211</v>
      </c>
      <c r="G3000" s="24">
        <v>131116</v>
      </c>
      <c r="H3000" s="24" t="str">
        <f t="shared" si="46"/>
        <v>2006_IBM_2</v>
      </c>
      <c r="I3000" s="24">
        <f>VLOOKUP(H3000,inTHLBdata!A:H,7,FALSE)</f>
        <v>149190</v>
      </c>
      <c r="J3000" s="24">
        <f>VLOOKUP(H3000,inTHLBdata!A:H,8,FALSE)</f>
        <v>110759</v>
      </c>
      <c r="N3000" s="24"/>
    </row>
    <row r="3001" spans="1:14">
      <c r="A3001" s="24">
        <v>2006</v>
      </c>
      <c r="B3001" s="24" t="s">
        <v>185</v>
      </c>
      <c r="C3001" t="str">
        <f>VLOOKUP(B3001,'FHF LUT'!$A$5:$H$81,2,FALSE)</f>
        <v>Mountain Pine Beetle</v>
      </c>
      <c r="D3001" s="24">
        <v>3</v>
      </c>
      <c r="E3001" s="24" t="s">
        <v>13</v>
      </c>
      <c r="F3001" s="24">
        <v>106931</v>
      </c>
      <c r="G3001" s="24">
        <v>95331</v>
      </c>
      <c r="H3001" s="24" t="str">
        <f t="shared" si="46"/>
        <v>2006_IBM_3</v>
      </c>
      <c r="I3001" s="24">
        <f>VLOOKUP(H3001,inTHLBdata!A:H,7,FALSE)</f>
        <v>57027</v>
      </c>
      <c r="J3001" s="24">
        <f>VLOOKUP(H3001,inTHLBdata!A:H,8,FALSE)</f>
        <v>49153</v>
      </c>
      <c r="N3001" s="24"/>
    </row>
    <row r="3002" spans="1:14">
      <c r="A3002" s="24">
        <v>2006</v>
      </c>
      <c r="B3002" s="24" t="s">
        <v>185</v>
      </c>
      <c r="C3002" t="str">
        <f>VLOOKUP(B3002,'FHF LUT'!$A$5:$H$81,2,FALSE)</f>
        <v>Mountain Pine Beetle</v>
      </c>
      <c r="D3002" s="24">
        <v>4</v>
      </c>
      <c r="E3002" s="24" t="s">
        <v>28</v>
      </c>
      <c r="F3002" s="24">
        <v>0</v>
      </c>
      <c r="G3002" s="24">
        <v>0</v>
      </c>
      <c r="H3002" s="24" t="str">
        <f t="shared" si="46"/>
        <v>2006_IBM_4</v>
      </c>
      <c r="I3002" s="24">
        <f>VLOOKUP(H3002,inTHLBdata!A:H,7,FALSE)</f>
        <v>0</v>
      </c>
      <c r="J3002" s="24">
        <f>VLOOKUP(H3002,inTHLBdata!A:H,8,FALSE)</f>
        <v>0</v>
      </c>
      <c r="N3002" s="24"/>
    </row>
    <row r="3003" spans="1:14">
      <c r="A3003" s="24">
        <v>2006</v>
      </c>
      <c r="B3003" s="24" t="s">
        <v>185</v>
      </c>
      <c r="C3003" t="str">
        <f>VLOOKUP(B3003,'FHF LUT'!$A$5:$H$81,2,FALSE)</f>
        <v>Mountain Pine Beetle</v>
      </c>
      <c r="D3003" s="24">
        <v>5</v>
      </c>
      <c r="E3003" s="24" t="s">
        <v>16</v>
      </c>
      <c r="F3003" s="24">
        <v>866706</v>
      </c>
      <c r="G3003" s="24">
        <v>682154</v>
      </c>
      <c r="H3003" s="24" t="str">
        <f t="shared" si="46"/>
        <v>2006_IBM_5</v>
      </c>
      <c r="I3003" s="24">
        <f>VLOOKUP(H3003,inTHLBdata!A:H,7,FALSE)</f>
        <v>274216</v>
      </c>
      <c r="J3003" s="24">
        <f>VLOOKUP(H3003,inTHLBdata!A:H,8,FALSE)</f>
        <v>163571</v>
      </c>
      <c r="N3003" s="24"/>
    </row>
    <row r="3004" spans="1:14">
      <c r="A3004" s="24">
        <v>2006</v>
      </c>
      <c r="B3004" s="24" t="s">
        <v>185</v>
      </c>
      <c r="C3004" t="str">
        <f>VLOOKUP(B3004,'FHF LUT'!$A$5:$H$81,2,FALSE)</f>
        <v>Mountain Pine Beetle</v>
      </c>
      <c r="D3004" s="24">
        <v>7</v>
      </c>
      <c r="E3004" s="24" t="s">
        <v>25</v>
      </c>
      <c r="F3004" s="24">
        <v>410684</v>
      </c>
      <c r="G3004" s="24">
        <v>321768</v>
      </c>
      <c r="H3004" s="24" t="str">
        <f t="shared" si="46"/>
        <v>2006_IBM_7</v>
      </c>
      <c r="I3004" s="24">
        <f>VLOOKUP(H3004,inTHLBdata!A:H,7,FALSE)</f>
        <v>208218</v>
      </c>
      <c r="J3004" s="24">
        <f>VLOOKUP(H3004,inTHLBdata!A:H,8,FALSE)</f>
        <v>132054</v>
      </c>
      <c r="N3004" s="24"/>
    </row>
    <row r="3005" spans="1:14">
      <c r="A3005" s="24">
        <v>2006</v>
      </c>
      <c r="B3005" s="24" t="s">
        <v>185</v>
      </c>
      <c r="C3005" t="str">
        <f>VLOOKUP(B3005,'FHF LUT'!$A$5:$H$81,2,FALSE)</f>
        <v>Mountain Pine Beetle</v>
      </c>
      <c r="D3005" s="24">
        <v>8</v>
      </c>
      <c r="E3005" s="24" t="s">
        <v>29</v>
      </c>
      <c r="F3005" s="24">
        <v>0</v>
      </c>
      <c r="G3005" s="24">
        <v>0</v>
      </c>
      <c r="H3005" s="24" t="str">
        <f t="shared" si="46"/>
        <v>2006_IBM_8</v>
      </c>
      <c r="I3005" s="24">
        <f>VLOOKUP(H3005,inTHLBdata!A:H,7,FALSE)</f>
        <v>0</v>
      </c>
      <c r="J3005" s="24">
        <f>VLOOKUP(H3005,inTHLBdata!A:H,8,FALSE)</f>
        <v>0</v>
      </c>
      <c r="N3005" s="24"/>
    </row>
    <row r="3006" spans="1:14">
      <c r="A3006" s="24">
        <v>2006</v>
      </c>
      <c r="B3006" s="24" t="s">
        <v>185</v>
      </c>
      <c r="C3006" t="str">
        <f>VLOOKUP(B3006,'FHF LUT'!$A$5:$H$81,2,FALSE)</f>
        <v>Mountain Pine Beetle</v>
      </c>
      <c r="D3006" s="24">
        <v>9</v>
      </c>
      <c r="E3006" s="24" t="s">
        <v>7</v>
      </c>
      <c r="F3006" s="24">
        <v>808575</v>
      </c>
      <c r="G3006" s="24">
        <v>688804</v>
      </c>
      <c r="H3006" s="24" t="str">
        <f t="shared" si="46"/>
        <v>2006_IBM_9</v>
      </c>
      <c r="I3006" s="24">
        <f>VLOOKUP(H3006,inTHLBdata!A:H,7,FALSE)</f>
        <v>185755</v>
      </c>
      <c r="J3006" s="24">
        <f>VLOOKUP(H3006,inTHLBdata!A:H,8,FALSE)</f>
        <v>122600</v>
      </c>
      <c r="N3006" s="24"/>
    </row>
    <row r="3007" spans="1:14">
      <c r="A3007" s="24">
        <v>2006</v>
      </c>
      <c r="B3007" s="24" t="s">
        <v>185</v>
      </c>
      <c r="C3007" t="str">
        <f>VLOOKUP(B3007,'FHF LUT'!$A$5:$H$81,2,FALSE)</f>
        <v>Mountain Pine Beetle</v>
      </c>
      <c r="D3007" s="24">
        <v>10</v>
      </c>
      <c r="E3007" s="24" t="s">
        <v>18</v>
      </c>
      <c r="F3007" s="24">
        <v>0</v>
      </c>
      <c r="G3007" s="24">
        <v>0</v>
      </c>
      <c r="H3007" s="24" t="str">
        <f t="shared" si="46"/>
        <v>2006_IBM_10</v>
      </c>
      <c r="I3007" s="24">
        <f>VLOOKUP(H3007,inTHLBdata!A:H,7,FALSE)</f>
        <v>0</v>
      </c>
      <c r="J3007" s="24">
        <f>VLOOKUP(H3007,inTHLBdata!A:H,8,FALSE)</f>
        <v>0</v>
      </c>
      <c r="N3007" s="24"/>
    </row>
    <row r="3008" spans="1:14">
      <c r="A3008" s="24">
        <v>2006</v>
      </c>
      <c r="B3008" s="24" t="s">
        <v>185</v>
      </c>
      <c r="C3008" t="str">
        <f>VLOOKUP(B3008,'FHF LUT'!$A$5:$H$81,2,FALSE)</f>
        <v>Mountain Pine Beetle</v>
      </c>
      <c r="D3008" s="24">
        <v>11</v>
      </c>
      <c r="E3008" s="24" t="s">
        <v>4</v>
      </c>
      <c r="F3008" s="24">
        <v>13102735</v>
      </c>
      <c r="G3008" s="24">
        <v>8768264</v>
      </c>
      <c r="H3008" s="24" t="str">
        <f t="shared" si="46"/>
        <v>2006_IBM_11</v>
      </c>
      <c r="I3008" s="24">
        <f>VLOOKUP(H3008,inTHLBdata!A:H,7,FALSE)</f>
        <v>7664933</v>
      </c>
      <c r="J3008" s="24">
        <f>VLOOKUP(H3008,inTHLBdata!A:H,8,FALSE)</f>
        <v>4456572</v>
      </c>
      <c r="N3008" s="24"/>
    </row>
    <row r="3009" spans="1:14">
      <c r="A3009" s="24">
        <v>2006</v>
      </c>
      <c r="B3009" s="24" t="s">
        <v>185</v>
      </c>
      <c r="C3009" t="str">
        <f>VLOOKUP(B3009,'FHF LUT'!$A$5:$H$81,2,FALSE)</f>
        <v>Mountain Pine Beetle</v>
      </c>
      <c r="D3009" s="24">
        <v>12</v>
      </c>
      <c r="E3009" s="24" t="s">
        <v>11</v>
      </c>
      <c r="F3009" s="24">
        <v>448</v>
      </c>
      <c r="G3009" s="24">
        <v>448</v>
      </c>
      <c r="H3009" s="24" t="str">
        <f t="shared" si="46"/>
        <v>2006_IBM_12</v>
      </c>
      <c r="I3009" s="24">
        <f>VLOOKUP(H3009,inTHLBdata!A:H,7,FALSE)</f>
        <v>28</v>
      </c>
      <c r="J3009" s="24">
        <f>VLOOKUP(H3009,inTHLBdata!A:H,8,FALSE)</f>
        <v>28</v>
      </c>
      <c r="N3009" s="24"/>
    </row>
    <row r="3010" spans="1:14">
      <c r="A3010" s="24">
        <v>2006</v>
      </c>
      <c r="B3010" s="24" t="s">
        <v>185</v>
      </c>
      <c r="C3010" t="str">
        <f>VLOOKUP(B3010,'FHF LUT'!$A$5:$H$81,2,FALSE)</f>
        <v>Mountain Pine Beetle</v>
      </c>
      <c r="D3010" s="24">
        <v>13</v>
      </c>
      <c r="E3010" s="24" t="s">
        <v>24</v>
      </c>
      <c r="F3010" s="24">
        <v>927005</v>
      </c>
      <c r="G3010" s="24">
        <v>835310</v>
      </c>
      <c r="H3010" s="24" t="str">
        <f t="shared" si="46"/>
        <v>2006_IBM_13</v>
      </c>
      <c r="I3010" s="24">
        <f>VLOOKUP(H3010,inTHLBdata!A:H,7,FALSE)</f>
        <v>339794</v>
      </c>
      <c r="J3010" s="24">
        <f>VLOOKUP(H3010,inTHLBdata!A:H,8,FALSE)</f>
        <v>278467</v>
      </c>
      <c r="N3010" s="24"/>
    </row>
    <row r="3011" spans="1:14">
      <c r="A3011" s="24">
        <v>2006</v>
      </c>
      <c r="B3011" s="24" t="s">
        <v>185</v>
      </c>
      <c r="C3011" t="str">
        <f>VLOOKUP(B3011,'FHF LUT'!$A$5:$H$81,2,FALSE)</f>
        <v>Mountain Pine Beetle</v>
      </c>
      <c r="D3011" s="24">
        <v>14</v>
      </c>
      <c r="E3011" s="24" t="s">
        <v>30</v>
      </c>
      <c r="F3011" s="24">
        <v>14161209</v>
      </c>
      <c r="G3011" s="24">
        <v>10852415</v>
      </c>
      <c r="H3011" s="24" t="str">
        <f t="shared" ref="H3011:H3074" si="47">CONCATENATE(A3011,"_",B3011,"_",D3011)</f>
        <v>2006_IBM_14</v>
      </c>
      <c r="I3011" s="24">
        <f>VLOOKUP(H3011,inTHLBdata!A:H,7,FALSE)</f>
        <v>9457045</v>
      </c>
      <c r="J3011" s="24">
        <f>VLOOKUP(H3011,inTHLBdata!A:H,8,FALSE)</f>
        <v>6503519</v>
      </c>
      <c r="N3011" s="24"/>
    </row>
    <row r="3012" spans="1:14">
      <c r="A3012" s="24">
        <v>2006</v>
      </c>
      <c r="B3012" s="24" t="s">
        <v>185</v>
      </c>
      <c r="C3012" t="str">
        <f>VLOOKUP(B3012,'FHF LUT'!$A$5:$H$81,2,FALSE)</f>
        <v>Mountain Pine Beetle</v>
      </c>
      <c r="D3012" s="24">
        <v>15</v>
      </c>
      <c r="E3012" s="24" t="s">
        <v>33</v>
      </c>
      <c r="F3012" s="24">
        <v>1247418</v>
      </c>
      <c r="G3012" s="24">
        <v>1191833</v>
      </c>
      <c r="H3012" s="24" t="str">
        <f t="shared" si="47"/>
        <v>2006_IBM_15</v>
      </c>
      <c r="I3012" s="24">
        <f>VLOOKUP(H3012,inTHLBdata!A:H,7,FALSE)</f>
        <v>795712</v>
      </c>
      <c r="J3012" s="24">
        <f>VLOOKUP(H3012,inTHLBdata!A:H,8,FALSE)</f>
        <v>748006</v>
      </c>
      <c r="N3012" s="24"/>
    </row>
    <row r="3013" spans="1:14">
      <c r="A3013" s="24">
        <v>2006</v>
      </c>
      <c r="B3013" s="24" t="s">
        <v>185</v>
      </c>
      <c r="C3013" t="str">
        <f>VLOOKUP(B3013,'FHF LUT'!$A$5:$H$81,2,FALSE)</f>
        <v>Mountain Pine Beetle</v>
      </c>
      <c r="D3013" s="24">
        <v>16</v>
      </c>
      <c r="E3013" s="24" t="s">
        <v>12</v>
      </c>
      <c r="F3013" s="24">
        <v>2887982</v>
      </c>
      <c r="G3013" s="24">
        <v>2256672</v>
      </c>
      <c r="H3013" s="24" t="str">
        <f t="shared" si="47"/>
        <v>2006_IBM_16</v>
      </c>
      <c r="I3013" s="24">
        <f>VLOOKUP(H3013,inTHLBdata!A:H,7,FALSE)</f>
        <v>1972407</v>
      </c>
      <c r="J3013" s="24">
        <f>VLOOKUP(H3013,inTHLBdata!A:H,8,FALSE)</f>
        <v>1397444</v>
      </c>
      <c r="N3013" s="24"/>
    </row>
    <row r="3014" spans="1:14">
      <c r="A3014" s="24">
        <v>2006</v>
      </c>
      <c r="B3014" s="24" t="s">
        <v>185</v>
      </c>
      <c r="C3014" t="str">
        <f>VLOOKUP(B3014,'FHF LUT'!$A$5:$H$81,2,FALSE)</f>
        <v>Mountain Pine Beetle</v>
      </c>
      <c r="D3014" s="24">
        <v>17</v>
      </c>
      <c r="E3014" s="24" t="s">
        <v>32</v>
      </c>
      <c r="F3014" s="24">
        <v>495955</v>
      </c>
      <c r="G3014" s="24">
        <v>446814</v>
      </c>
      <c r="H3014" s="24" t="str">
        <f t="shared" si="47"/>
        <v>2006_IBM_17</v>
      </c>
      <c r="I3014" s="24">
        <f>VLOOKUP(H3014,inTHLBdata!A:H,7,FALSE)</f>
        <v>88038</v>
      </c>
      <c r="J3014" s="24">
        <f>VLOOKUP(H3014,inTHLBdata!A:H,8,FALSE)</f>
        <v>69947</v>
      </c>
      <c r="N3014" s="24"/>
    </row>
    <row r="3015" spans="1:14">
      <c r="A3015" s="24">
        <v>2006</v>
      </c>
      <c r="B3015" s="24" t="s">
        <v>185</v>
      </c>
      <c r="C3015" t="str">
        <f>VLOOKUP(B3015,'FHF LUT'!$A$5:$H$81,2,FALSE)</f>
        <v>Mountain Pine Beetle</v>
      </c>
      <c r="D3015" s="24">
        <v>18</v>
      </c>
      <c r="E3015" s="24" t="s">
        <v>15</v>
      </c>
      <c r="F3015" s="24">
        <v>2608175</v>
      </c>
      <c r="G3015" s="24">
        <v>1703991</v>
      </c>
      <c r="H3015" s="24" t="str">
        <f t="shared" si="47"/>
        <v>2006_IBM_18</v>
      </c>
      <c r="I3015" s="24">
        <f>VLOOKUP(H3015,inTHLBdata!A:H,7,FALSE)</f>
        <v>2234385</v>
      </c>
      <c r="J3015" s="24">
        <f>VLOOKUP(H3015,inTHLBdata!A:H,8,FALSE)</f>
        <v>1369435</v>
      </c>
      <c r="N3015" s="24"/>
    </row>
    <row r="3016" spans="1:14">
      <c r="A3016" s="24">
        <v>2006</v>
      </c>
      <c r="B3016" s="24" t="s">
        <v>185</v>
      </c>
      <c r="C3016" t="str">
        <f>VLOOKUP(B3016,'FHF LUT'!$A$5:$H$81,2,FALSE)</f>
        <v>Mountain Pine Beetle</v>
      </c>
      <c r="D3016" s="24">
        <v>20</v>
      </c>
      <c r="E3016" s="24" t="s">
        <v>6</v>
      </c>
      <c r="F3016" s="24">
        <v>8668352</v>
      </c>
      <c r="G3016" s="24">
        <v>6319070</v>
      </c>
      <c r="H3016" s="24" t="str">
        <f t="shared" si="47"/>
        <v>2006_IBM_20</v>
      </c>
      <c r="I3016" s="24">
        <f>VLOOKUP(H3016,inTHLBdata!A:H,7,FALSE)</f>
        <v>5621210</v>
      </c>
      <c r="J3016" s="24">
        <f>VLOOKUP(H3016,inTHLBdata!A:H,8,FALSE)</f>
        <v>3612083</v>
      </c>
      <c r="N3016" s="24"/>
    </row>
    <row r="3017" spans="1:14">
      <c r="A3017" s="24">
        <v>2006</v>
      </c>
      <c r="B3017" s="24" t="s">
        <v>185</v>
      </c>
      <c r="C3017" t="str">
        <f>VLOOKUP(B3017,'FHF LUT'!$A$5:$H$81,2,FALSE)</f>
        <v>Mountain Pine Beetle</v>
      </c>
      <c r="D3017" s="24">
        <v>22</v>
      </c>
      <c r="E3017" s="24" t="s">
        <v>19</v>
      </c>
      <c r="F3017" s="24">
        <v>2545356</v>
      </c>
      <c r="G3017" s="24">
        <v>1744655</v>
      </c>
      <c r="H3017" s="24" t="str">
        <f t="shared" si="47"/>
        <v>2006_IBM_22</v>
      </c>
      <c r="I3017" s="24">
        <f>VLOOKUP(H3017,inTHLBdata!A:H,7,FALSE)</f>
        <v>947924</v>
      </c>
      <c r="J3017" s="24">
        <f>VLOOKUP(H3017,inTHLBdata!A:H,8,FALSE)</f>
        <v>561788</v>
      </c>
      <c r="N3017" s="24"/>
    </row>
    <row r="3018" spans="1:14">
      <c r="A3018" s="24">
        <v>2006</v>
      </c>
      <c r="B3018" s="24" t="s">
        <v>185</v>
      </c>
      <c r="C3018" t="str">
        <f>VLOOKUP(B3018,'FHF LUT'!$A$5:$H$81,2,FALSE)</f>
        <v>Mountain Pine Beetle</v>
      </c>
      <c r="D3018" s="24">
        <v>23</v>
      </c>
      <c r="E3018" s="24" t="s">
        <v>27</v>
      </c>
      <c r="F3018" s="24">
        <v>22454776</v>
      </c>
      <c r="G3018" s="24">
        <v>14721786</v>
      </c>
      <c r="H3018" s="24" t="str">
        <f t="shared" si="47"/>
        <v>2006_IBM_23</v>
      </c>
      <c r="I3018" s="24">
        <f>VLOOKUP(H3018,inTHLBdata!A:H,7,FALSE)</f>
        <v>16167172</v>
      </c>
      <c r="J3018" s="24">
        <f>VLOOKUP(H3018,inTHLBdata!A:H,8,FALSE)</f>
        <v>9236450</v>
      </c>
      <c r="N3018" s="24"/>
    </row>
    <row r="3019" spans="1:14">
      <c r="A3019" s="24">
        <v>2006</v>
      </c>
      <c r="B3019" s="24" t="s">
        <v>185</v>
      </c>
      <c r="C3019" t="str">
        <f>VLOOKUP(B3019,'FHF LUT'!$A$5:$H$81,2,FALSE)</f>
        <v>Mountain Pine Beetle</v>
      </c>
      <c r="D3019" s="24">
        <v>24</v>
      </c>
      <c r="E3019" s="24" t="s">
        <v>17</v>
      </c>
      <c r="F3019" s="24">
        <v>34691264</v>
      </c>
      <c r="G3019" s="24">
        <v>22821106</v>
      </c>
      <c r="H3019" s="24" t="str">
        <f t="shared" si="47"/>
        <v>2006_IBM_24</v>
      </c>
      <c r="I3019" s="24">
        <f>VLOOKUP(H3019,inTHLBdata!A:H,7,FALSE)</f>
        <v>22676476</v>
      </c>
      <c r="J3019" s="24">
        <f>VLOOKUP(H3019,inTHLBdata!A:H,8,FALSE)</f>
        <v>13613648</v>
      </c>
      <c r="N3019" s="24"/>
    </row>
    <row r="3020" spans="1:14">
      <c r="A3020" s="24">
        <v>2006</v>
      </c>
      <c r="B3020" s="24" t="s">
        <v>185</v>
      </c>
      <c r="C3020" t="str">
        <f>VLOOKUP(B3020,'FHF LUT'!$A$5:$H$81,2,FALSE)</f>
        <v>Mountain Pine Beetle</v>
      </c>
      <c r="D3020" s="24">
        <v>25</v>
      </c>
      <c r="E3020" s="24" t="s">
        <v>23</v>
      </c>
      <c r="F3020" s="24">
        <v>0</v>
      </c>
      <c r="G3020" s="24">
        <v>0</v>
      </c>
      <c r="H3020" s="24" t="str">
        <f t="shared" si="47"/>
        <v>2006_IBM_25</v>
      </c>
      <c r="I3020" s="24">
        <f>VLOOKUP(H3020,inTHLBdata!A:H,7,FALSE)</f>
        <v>0</v>
      </c>
      <c r="J3020" s="24">
        <f>VLOOKUP(H3020,inTHLBdata!A:H,8,FALSE)</f>
        <v>0</v>
      </c>
      <c r="N3020" s="24"/>
    </row>
    <row r="3021" spans="1:14">
      <c r="A3021" s="24">
        <v>2006</v>
      </c>
      <c r="B3021" s="24" t="s">
        <v>185</v>
      </c>
      <c r="C3021" t="str">
        <f>VLOOKUP(B3021,'FHF LUT'!$A$5:$H$81,2,FALSE)</f>
        <v>Mountain Pine Beetle</v>
      </c>
      <c r="D3021" s="24">
        <v>26</v>
      </c>
      <c r="E3021" s="24" t="s">
        <v>14</v>
      </c>
      <c r="F3021" s="24">
        <v>18346942</v>
      </c>
      <c r="G3021" s="24">
        <v>13558554</v>
      </c>
      <c r="H3021" s="24" t="str">
        <f t="shared" si="47"/>
        <v>2006_IBM_26</v>
      </c>
      <c r="I3021" s="24">
        <f>VLOOKUP(H3021,inTHLBdata!A:H,7,FALSE)</f>
        <v>11822700</v>
      </c>
      <c r="J3021" s="24">
        <f>VLOOKUP(H3021,inTHLBdata!A:H,8,FALSE)</f>
        <v>7490952</v>
      </c>
      <c r="N3021" s="24"/>
    </row>
    <row r="3022" spans="1:14">
      <c r="A3022" s="24">
        <v>2006</v>
      </c>
      <c r="B3022" s="24" t="s">
        <v>185</v>
      </c>
      <c r="C3022" t="str">
        <f>VLOOKUP(B3022,'FHF LUT'!$A$5:$H$81,2,FALSE)</f>
        <v>Mountain Pine Beetle</v>
      </c>
      <c r="D3022" s="24">
        <v>27</v>
      </c>
      <c r="E3022" s="24" t="s">
        <v>21</v>
      </c>
      <c r="F3022" s="24">
        <v>2377</v>
      </c>
      <c r="G3022" s="24">
        <v>2051</v>
      </c>
      <c r="H3022" s="24" t="str">
        <f t="shared" si="47"/>
        <v>2006_IBM_27</v>
      </c>
      <c r="I3022" s="24">
        <f>VLOOKUP(H3022,inTHLBdata!A:H,7,FALSE)</f>
        <v>554</v>
      </c>
      <c r="J3022" s="24">
        <f>VLOOKUP(H3022,inTHLBdata!A:H,8,FALSE)</f>
        <v>501</v>
      </c>
      <c r="N3022" s="24"/>
    </row>
    <row r="3023" spans="1:14">
      <c r="A3023" s="24">
        <v>2006</v>
      </c>
      <c r="B3023" s="24" t="s">
        <v>185</v>
      </c>
      <c r="C3023" t="str">
        <f>VLOOKUP(B3023,'FHF LUT'!$A$5:$H$81,2,FALSE)</f>
        <v>Mountain Pine Beetle</v>
      </c>
      <c r="D3023" s="24">
        <v>29</v>
      </c>
      <c r="E3023" s="24" t="s">
        <v>9</v>
      </c>
      <c r="F3023" s="24">
        <v>28622232</v>
      </c>
      <c r="G3023" s="24">
        <v>22922720</v>
      </c>
      <c r="H3023" s="24" t="str">
        <f t="shared" si="47"/>
        <v>2006_IBM_29</v>
      </c>
      <c r="I3023" s="24">
        <f>VLOOKUP(H3023,inTHLBdata!A:H,7,FALSE)</f>
        <v>16492637</v>
      </c>
      <c r="J3023" s="24">
        <f>VLOOKUP(H3023,inTHLBdata!A:H,8,FALSE)</f>
        <v>11860456</v>
      </c>
      <c r="N3023" s="24"/>
    </row>
    <row r="3024" spans="1:14">
      <c r="A3024" s="24">
        <v>2006</v>
      </c>
      <c r="B3024" s="24" t="s">
        <v>185</v>
      </c>
      <c r="C3024" t="str">
        <f>VLOOKUP(B3024,'FHF LUT'!$A$5:$H$81,2,FALSE)</f>
        <v>Mountain Pine Beetle</v>
      </c>
      <c r="D3024" s="24">
        <v>30</v>
      </c>
      <c r="E3024" s="24" t="s">
        <v>35</v>
      </c>
      <c r="F3024" s="24">
        <v>428521</v>
      </c>
      <c r="G3024" s="24">
        <v>424409</v>
      </c>
      <c r="H3024" s="24" t="str">
        <f t="shared" si="47"/>
        <v>2006_IBM_30</v>
      </c>
      <c r="I3024" s="24">
        <f>VLOOKUP(H3024,inTHLBdata!A:H,7,FALSE)</f>
        <v>17688</v>
      </c>
      <c r="J3024" s="24">
        <f>VLOOKUP(H3024,inTHLBdata!A:H,8,FALSE)</f>
        <v>14701</v>
      </c>
      <c r="N3024" s="24"/>
    </row>
    <row r="3025" spans="1:14">
      <c r="A3025" s="24">
        <v>2006</v>
      </c>
      <c r="B3025" s="24" t="s">
        <v>185</v>
      </c>
      <c r="C3025" t="str">
        <f>VLOOKUP(B3025,'FHF LUT'!$A$5:$H$81,2,FALSE)</f>
        <v>Mountain Pine Beetle</v>
      </c>
      <c r="D3025" s="24">
        <v>31</v>
      </c>
      <c r="E3025" s="24" t="s">
        <v>34</v>
      </c>
      <c r="F3025" s="24">
        <v>217257</v>
      </c>
      <c r="G3025" s="24">
        <v>210960</v>
      </c>
      <c r="H3025" s="24" t="str">
        <f t="shared" si="47"/>
        <v>2006_IBM_31</v>
      </c>
      <c r="I3025" s="24">
        <f>VLOOKUP(H3025,inTHLBdata!A:H,7,FALSE)</f>
        <v>26696</v>
      </c>
      <c r="J3025" s="24">
        <f>VLOOKUP(H3025,inTHLBdata!A:H,8,FALSE)</f>
        <v>23519</v>
      </c>
      <c r="N3025" s="24"/>
    </row>
    <row r="3026" spans="1:14">
      <c r="A3026" s="24">
        <v>2006</v>
      </c>
      <c r="B3026" s="24" t="s">
        <v>185</v>
      </c>
      <c r="C3026" t="str">
        <f>VLOOKUP(B3026,'FHF LUT'!$A$5:$H$81,2,FALSE)</f>
        <v>Mountain Pine Beetle</v>
      </c>
      <c r="D3026" s="24">
        <v>38</v>
      </c>
      <c r="E3026" s="24" t="s">
        <v>8</v>
      </c>
      <c r="F3026" s="24">
        <v>0</v>
      </c>
      <c r="G3026" s="24">
        <v>0</v>
      </c>
      <c r="H3026" s="24" t="str">
        <f t="shared" si="47"/>
        <v>2006_IBM_38</v>
      </c>
      <c r="I3026" s="24">
        <f>VLOOKUP(H3026,inTHLBdata!A:H,7,FALSE)</f>
        <v>0</v>
      </c>
      <c r="J3026" s="24">
        <f>VLOOKUP(H3026,inTHLBdata!A:H,8,FALSE)</f>
        <v>0</v>
      </c>
      <c r="N3026" s="24"/>
    </row>
    <row r="3027" spans="1:14">
      <c r="A3027" s="24">
        <v>2006</v>
      </c>
      <c r="B3027" s="24" t="s">
        <v>185</v>
      </c>
      <c r="C3027" t="str">
        <f>VLOOKUP(B3027,'FHF LUT'!$A$5:$H$81,2,FALSE)</f>
        <v>Mountain Pine Beetle</v>
      </c>
      <c r="D3027" s="24">
        <v>39</v>
      </c>
      <c r="E3027" s="24" t="s">
        <v>36</v>
      </c>
      <c r="F3027" s="24">
        <v>0</v>
      </c>
      <c r="G3027" s="24">
        <v>0</v>
      </c>
      <c r="H3027" s="24" t="str">
        <f t="shared" si="47"/>
        <v>2006_IBM_39</v>
      </c>
      <c r="I3027" s="24">
        <f>VLOOKUP(H3027,inTHLBdata!A:H,7,FALSE)</f>
        <v>0</v>
      </c>
      <c r="J3027" s="24">
        <f>VLOOKUP(H3027,inTHLBdata!A:H,8,FALSE)</f>
        <v>0</v>
      </c>
      <c r="N3027" s="24"/>
    </row>
    <row r="3028" spans="1:14">
      <c r="A3028" s="24">
        <v>2006</v>
      </c>
      <c r="B3028" s="24" t="s">
        <v>185</v>
      </c>
      <c r="C3028" t="str">
        <f>VLOOKUP(B3028,'FHF LUT'!$A$5:$H$81,2,FALSE)</f>
        <v>Mountain Pine Beetle</v>
      </c>
      <c r="D3028" s="24">
        <v>40</v>
      </c>
      <c r="E3028" s="24" t="s">
        <v>31</v>
      </c>
      <c r="F3028" s="24">
        <v>0</v>
      </c>
      <c r="G3028" s="24">
        <v>0</v>
      </c>
      <c r="H3028" s="24" t="str">
        <f t="shared" si="47"/>
        <v>2006_IBM_40</v>
      </c>
      <c r="I3028" s="24">
        <f>VLOOKUP(H3028,inTHLBdata!A:H,7,FALSE)</f>
        <v>0</v>
      </c>
      <c r="J3028" s="24">
        <f>VLOOKUP(H3028,inTHLBdata!A:H,8,FALSE)</f>
        <v>0</v>
      </c>
      <c r="N3028" s="24"/>
    </row>
    <row r="3029" spans="1:14">
      <c r="A3029" s="24">
        <v>2006</v>
      </c>
      <c r="B3029" s="24" t="s">
        <v>185</v>
      </c>
      <c r="C3029" t="str">
        <f>VLOOKUP(B3029,'FHF LUT'!$A$5:$H$81,2,FALSE)</f>
        <v>Mountain Pine Beetle</v>
      </c>
      <c r="D3029" s="24">
        <v>41</v>
      </c>
      <c r="E3029" s="24" t="s">
        <v>26</v>
      </c>
      <c r="F3029" s="24">
        <v>421875</v>
      </c>
      <c r="G3029" s="24">
        <v>376032</v>
      </c>
      <c r="H3029" s="24" t="str">
        <f t="shared" si="47"/>
        <v>2006_IBM_41</v>
      </c>
      <c r="I3029" s="24">
        <f>VLOOKUP(H3029,inTHLBdata!A:H,7,FALSE)</f>
        <v>84076</v>
      </c>
      <c r="J3029" s="24">
        <f>VLOOKUP(H3029,inTHLBdata!A:H,8,FALSE)</f>
        <v>71072</v>
      </c>
      <c r="N3029" s="24"/>
    </row>
    <row r="3030" spans="1:14">
      <c r="A3030" s="24">
        <v>2006</v>
      </c>
      <c r="B3030" s="24" t="s">
        <v>185</v>
      </c>
      <c r="C3030" t="str">
        <f>VLOOKUP(B3030,'FHF LUT'!$A$5:$H$81,2,FALSE)</f>
        <v>Mountain Pine Beetle</v>
      </c>
      <c r="D3030" s="24">
        <v>43</v>
      </c>
      <c r="E3030" s="24" t="s">
        <v>20</v>
      </c>
      <c r="F3030" s="24">
        <v>0</v>
      </c>
      <c r="G3030" s="24">
        <v>0</v>
      </c>
      <c r="H3030" s="24" t="str">
        <f t="shared" si="47"/>
        <v>2006_IBM_43</v>
      </c>
      <c r="I3030" s="24">
        <f>VLOOKUP(H3030,inTHLBdata!A:H,7,FALSE)</f>
        <v>0</v>
      </c>
      <c r="J3030" s="24">
        <f>VLOOKUP(H3030,inTHLBdata!A:H,8,FALSE)</f>
        <v>0</v>
      </c>
      <c r="N3030" s="24"/>
    </row>
    <row r="3031" spans="1:14">
      <c r="A3031" s="24">
        <v>2006</v>
      </c>
      <c r="B3031" s="24" t="s">
        <v>185</v>
      </c>
      <c r="C3031" t="str">
        <f>VLOOKUP(B3031,'FHF LUT'!$A$5:$H$81,2,FALSE)</f>
        <v>Mountain Pine Beetle</v>
      </c>
      <c r="D3031" s="24">
        <v>44</v>
      </c>
      <c r="E3031" s="24" t="s">
        <v>3</v>
      </c>
      <c r="F3031" s="24">
        <v>0</v>
      </c>
      <c r="G3031" s="24">
        <v>0</v>
      </c>
      <c r="H3031" s="24" t="str">
        <f t="shared" si="47"/>
        <v>2006_IBM_44</v>
      </c>
      <c r="I3031" s="24">
        <f>VLOOKUP(H3031,inTHLBdata!A:H,7,FALSE)</f>
        <v>0</v>
      </c>
      <c r="J3031" s="24">
        <f>VLOOKUP(H3031,inTHLBdata!A:H,8,FALSE)</f>
        <v>0</v>
      </c>
      <c r="N3031" s="24"/>
    </row>
    <row r="3032" spans="1:14">
      <c r="A3032" s="24">
        <v>2006</v>
      </c>
      <c r="B3032" s="24" t="s">
        <v>185</v>
      </c>
      <c r="C3032" t="str">
        <f>VLOOKUP(B3032,'FHF LUT'!$A$5:$H$81,2,FALSE)</f>
        <v>Mountain Pine Beetle</v>
      </c>
      <c r="D3032" s="24">
        <v>45</v>
      </c>
      <c r="E3032" s="24" t="s">
        <v>5</v>
      </c>
      <c r="F3032" s="24">
        <v>178771</v>
      </c>
      <c r="G3032" s="24">
        <v>151462</v>
      </c>
      <c r="H3032" s="24" t="str">
        <f t="shared" si="47"/>
        <v>2006_IBM_45</v>
      </c>
      <c r="I3032" s="24">
        <f>VLOOKUP(H3032,inTHLBdata!A:H,7,FALSE)</f>
        <v>131300</v>
      </c>
      <c r="J3032" s="24">
        <f>VLOOKUP(H3032,inTHLBdata!A:H,8,FALSE)</f>
        <v>104757</v>
      </c>
      <c r="N3032" s="24"/>
    </row>
    <row r="3033" spans="1:14">
      <c r="A3033" s="24">
        <v>2006</v>
      </c>
      <c r="B3033" s="24" t="s">
        <v>185</v>
      </c>
      <c r="C3033" t="str">
        <f>VLOOKUP(B3033,'FHF LUT'!$A$5:$H$81,2,FALSE)</f>
        <v>Mountain Pine Beetle</v>
      </c>
      <c r="D3033" s="24">
        <v>46</v>
      </c>
      <c r="E3033" s="24" t="s">
        <v>234</v>
      </c>
      <c r="F3033" s="24">
        <v>1445430</v>
      </c>
      <c r="G3033" s="24">
        <v>1445172</v>
      </c>
      <c r="H3033" s="24" t="str">
        <f t="shared" si="47"/>
        <v>2006_IBM_46</v>
      </c>
      <c r="I3033" s="24">
        <f>VLOOKUP(H3033,inTHLBdata!A:H,7,FALSE)</f>
        <v>143</v>
      </c>
      <c r="J3033" s="24">
        <f>VLOOKUP(H3033,inTHLBdata!A:H,8,FALSE)</f>
        <v>137</v>
      </c>
      <c r="N3033" s="24"/>
    </row>
    <row r="3034" spans="1:14">
      <c r="A3034" s="24">
        <v>2006</v>
      </c>
      <c r="B3034" s="24" t="s">
        <v>185</v>
      </c>
      <c r="C3034" t="str">
        <f>VLOOKUP(B3034,'FHF LUT'!$A$5:$H$81,2,FALSE)</f>
        <v>Mountain Pine Beetle</v>
      </c>
      <c r="D3034" s="24">
        <v>47</v>
      </c>
      <c r="E3034" s="24" t="s">
        <v>233</v>
      </c>
      <c r="F3034" s="24">
        <v>15203</v>
      </c>
      <c r="G3034" s="24">
        <v>15203</v>
      </c>
      <c r="H3034" s="24" t="str">
        <f t="shared" si="47"/>
        <v>2006_IBM_47</v>
      </c>
      <c r="I3034" s="24">
        <f>VLOOKUP(H3034,inTHLBdata!A:H,7,FALSE)</f>
        <v>0</v>
      </c>
      <c r="J3034" s="24">
        <f>VLOOKUP(H3034,inTHLBdata!A:H,8,FALSE)</f>
        <v>0</v>
      </c>
      <c r="N3034" s="24"/>
    </row>
    <row r="3035" spans="1:14">
      <c r="A3035" s="24">
        <v>2006</v>
      </c>
      <c r="B3035" s="24" t="s">
        <v>185</v>
      </c>
      <c r="C3035" t="str">
        <f>VLOOKUP(B3035,'FHF LUT'!$A$5:$H$81,2,FALSE)</f>
        <v>Mountain Pine Beetle</v>
      </c>
      <c r="D3035" s="24">
        <v>48</v>
      </c>
      <c r="E3035" s="24" t="s">
        <v>235</v>
      </c>
      <c r="F3035" s="24">
        <v>0</v>
      </c>
      <c r="G3035" s="24">
        <v>0</v>
      </c>
      <c r="H3035" s="24" t="str">
        <f t="shared" si="47"/>
        <v>2006_IBM_48</v>
      </c>
      <c r="I3035" s="24">
        <f>VLOOKUP(H3035,inTHLBdata!A:H,7,FALSE)</f>
        <v>0</v>
      </c>
      <c r="J3035" s="24">
        <f>VLOOKUP(H3035,inTHLBdata!A:H,8,FALSE)</f>
        <v>0</v>
      </c>
      <c r="N3035" s="24"/>
    </row>
    <row r="3036" spans="1:14">
      <c r="A3036" s="24">
        <v>2006</v>
      </c>
      <c r="B3036" s="24" t="s">
        <v>186</v>
      </c>
      <c r="C3036" t="str">
        <f>VLOOKUP(B3036,'FHF LUT'!$A$5:$H$81,2,FALSE)</f>
        <v>Spruce Beetle</v>
      </c>
      <c r="D3036" s="24">
        <v>1</v>
      </c>
      <c r="E3036" s="24" t="s">
        <v>10</v>
      </c>
      <c r="F3036" s="24">
        <v>2888</v>
      </c>
      <c r="G3036" s="24">
        <v>2888</v>
      </c>
      <c r="H3036" s="24" t="str">
        <f t="shared" si="47"/>
        <v>2006_IBS_1</v>
      </c>
      <c r="I3036" s="24">
        <f>VLOOKUP(H3036,inTHLBdata!A:H,7,FALSE)</f>
        <v>0</v>
      </c>
      <c r="J3036" s="24">
        <f>VLOOKUP(H3036,inTHLBdata!A:H,8,FALSE)</f>
        <v>0</v>
      </c>
      <c r="N3036" s="24"/>
    </row>
    <row r="3037" spans="1:14">
      <c r="A3037" s="24">
        <v>2006</v>
      </c>
      <c r="B3037" s="24" t="s">
        <v>186</v>
      </c>
      <c r="C3037" t="str">
        <f>VLOOKUP(B3037,'FHF LUT'!$A$5:$H$81,2,FALSE)</f>
        <v>Spruce Beetle</v>
      </c>
      <c r="D3037" s="24">
        <v>2</v>
      </c>
      <c r="E3037" s="24" t="s">
        <v>22</v>
      </c>
      <c r="F3037" s="24">
        <v>0</v>
      </c>
      <c r="G3037" s="24">
        <v>0</v>
      </c>
      <c r="H3037" s="24" t="str">
        <f t="shared" si="47"/>
        <v>2006_IBS_2</v>
      </c>
      <c r="I3037" s="24">
        <f>VLOOKUP(H3037,inTHLBdata!A:H,7,FALSE)</f>
        <v>0</v>
      </c>
      <c r="J3037" s="24">
        <f>VLOOKUP(H3037,inTHLBdata!A:H,8,FALSE)</f>
        <v>0</v>
      </c>
      <c r="N3037" s="24"/>
    </row>
    <row r="3038" spans="1:14">
      <c r="A3038" s="24">
        <v>2006</v>
      </c>
      <c r="B3038" s="24" t="s">
        <v>186</v>
      </c>
      <c r="C3038" t="str">
        <f>VLOOKUP(B3038,'FHF LUT'!$A$5:$H$81,2,FALSE)</f>
        <v>Spruce Beetle</v>
      </c>
      <c r="D3038" s="24">
        <v>3</v>
      </c>
      <c r="E3038" s="24" t="s">
        <v>13</v>
      </c>
      <c r="F3038" s="24">
        <v>0</v>
      </c>
      <c r="G3038" s="24">
        <v>0</v>
      </c>
      <c r="H3038" s="24" t="str">
        <f t="shared" si="47"/>
        <v>2006_IBS_3</v>
      </c>
      <c r="I3038" s="24">
        <f>VLOOKUP(H3038,inTHLBdata!A:H,7,FALSE)</f>
        <v>0</v>
      </c>
      <c r="J3038" s="24">
        <f>VLOOKUP(H3038,inTHLBdata!A:H,8,FALSE)</f>
        <v>0</v>
      </c>
      <c r="N3038" s="24"/>
    </row>
    <row r="3039" spans="1:14">
      <c r="A3039" s="24">
        <v>2006</v>
      </c>
      <c r="B3039" s="24" t="s">
        <v>186</v>
      </c>
      <c r="C3039" t="str">
        <f>VLOOKUP(B3039,'FHF LUT'!$A$5:$H$81,2,FALSE)</f>
        <v>Spruce Beetle</v>
      </c>
      <c r="D3039" s="24">
        <v>4</v>
      </c>
      <c r="E3039" s="24" t="s">
        <v>28</v>
      </c>
      <c r="F3039" s="24">
        <v>0</v>
      </c>
      <c r="G3039" s="24">
        <v>0</v>
      </c>
      <c r="H3039" s="24" t="str">
        <f t="shared" si="47"/>
        <v>2006_IBS_4</v>
      </c>
      <c r="I3039" s="24">
        <f>VLOOKUP(H3039,inTHLBdata!A:H,7,FALSE)</f>
        <v>0</v>
      </c>
      <c r="J3039" s="24">
        <f>VLOOKUP(H3039,inTHLBdata!A:H,8,FALSE)</f>
        <v>0</v>
      </c>
      <c r="N3039" s="24"/>
    </row>
    <row r="3040" spans="1:14">
      <c r="A3040" s="24">
        <v>2006</v>
      </c>
      <c r="B3040" s="24" t="s">
        <v>186</v>
      </c>
      <c r="C3040" t="str">
        <f>VLOOKUP(B3040,'FHF LUT'!$A$5:$H$81,2,FALSE)</f>
        <v>Spruce Beetle</v>
      </c>
      <c r="D3040" s="24">
        <v>5</v>
      </c>
      <c r="E3040" s="24" t="s">
        <v>16</v>
      </c>
      <c r="F3040" s="24">
        <v>98</v>
      </c>
      <c r="G3040" s="24">
        <v>98</v>
      </c>
      <c r="H3040" s="24" t="str">
        <f t="shared" si="47"/>
        <v>2006_IBS_5</v>
      </c>
      <c r="I3040" s="24">
        <f>VLOOKUP(H3040,inTHLBdata!A:H,7,FALSE)</f>
        <v>0</v>
      </c>
      <c r="J3040" s="24">
        <f>VLOOKUP(H3040,inTHLBdata!A:H,8,FALSE)</f>
        <v>0</v>
      </c>
      <c r="N3040" s="24"/>
    </row>
    <row r="3041" spans="1:14">
      <c r="A3041" s="24">
        <v>2006</v>
      </c>
      <c r="B3041" s="24" t="s">
        <v>186</v>
      </c>
      <c r="C3041" t="str">
        <f>VLOOKUP(B3041,'FHF LUT'!$A$5:$H$81,2,FALSE)</f>
        <v>Spruce Beetle</v>
      </c>
      <c r="D3041" s="24">
        <v>7</v>
      </c>
      <c r="E3041" s="24" t="s">
        <v>25</v>
      </c>
      <c r="F3041" s="24">
        <v>7055</v>
      </c>
      <c r="G3041" s="24">
        <v>7055</v>
      </c>
      <c r="H3041" s="24" t="str">
        <f t="shared" si="47"/>
        <v>2006_IBS_7</v>
      </c>
      <c r="I3041" s="24">
        <f>VLOOKUP(H3041,inTHLBdata!A:H,7,FALSE)</f>
        <v>468</v>
      </c>
      <c r="J3041" s="24">
        <f>VLOOKUP(H3041,inTHLBdata!A:H,8,FALSE)</f>
        <v>468</v>
      </c>
      <c r="N3041" s="24"/>
    </row>
    <row r="3042" spans="1:14">
      <c r="A3042" s="24">
        <v>2006</v>
      </c>
      <c r="B3042" s="24" t="s">
        <v>186</v>
      </c>
      <c r="C3042" t="str">
        <f>VLOOKUP(B3042,'FHF LUT'!$A$5:$H$81,2,FALSE)</f>
        <v>Spruce Beetle</v>
      </c>
      <c r="D3042" s="24">
        <v>8</v>
      </c>
      <c r="E3042" s="24" t="s">
        <v>29</v>
      </c>
      <c r="F3042" s="24">
        <v>16</v>
      </c>
      <c r="G3042" s="24">
        <v>16</v>
      </c>
      <c r="H3042" s="24" t="str">
        <f t="shared" si="47"/>
        <v>2006_IBS_8</v>
      </c>
      <c r="I3042" s="24">
        <f>VLOOKUP(H3042,inTHLBdata!A:H,7,FALSE)</f>
        <v>16</v>
      </c>
      <c r="J3042" s="24">
        <f>VLOOKUP(H3042,inTHLBdata!A:H,8,FALSE)</f>
        <v>16</v>
      </c>
      <c r="N3042" s="24"/>
    </row>
    <row r="3043" spans="1:14">
      <c r="A3043" s="24">
        <v>2006</v>
      </c>
      <c r="B3043" s="24" t="s">
        <v>186</v>
      </c>
      <c r="C3043" t="str">
        <f>VLOOKUP(B3043,'FHF LUT'!$A$5:$H$81,2,FALSE)</f>
        <v>Spruce Beetle</v>
      </c>
      <c r="D3043" s="24">
        <v>9</v>
      </c>
      <c r="E3043" s="24" t="s">
        <v>7</v>
      </c>
      <c r="F3043" s="24">
        <v>2928</v>
      </c>
      <c r="G3043" s="24">
        <v>2928</v>
      </c>
      <c r="H3043" s="24" t="str">
        <f t="shared" si="47"/>
        <v>2006_IBS_9</v>
      </c>
      <c r="I3043" s="24">
        <f>VLOOKUP(H3043,inTHLBdata!A:H,7,FALSE)</f>
        <v>342</v>
      </c>
      <c r="J3043" s="24">
        <f>VLOOKUP(H3043,inTHLBdata!A:H,8,FALSE)</f>
        <v>342</v>
      </c>
      <c r="N3043" s="24"/>
    </row>
    <row r="3044" spans="1:14">
      <c r="A3044" s="24">
        <v>2006</v>
      </c>
      <c r="B3044" s="24" t="s">
        <v>186</v>
      </c>
      <c r="C3044" t="str">
        <f>VLOOKUP(B3044,'FHF LUT'!$A$5:$H$81,2,FALSE)</f>
        <v>Spruce Beetle</v>
      </c>
      <c r="D3044" s="24">
        <v>10</v>
      </c>
      <c r="E3044" s="24" t="s">
        <v>18</v>
      </c>
      <c r="F3044" s="24">
        <v>0</v>
      </c>
      <c r="G3044" s="24">
        <v>0</v>
      </c>
      <c r="H3044" s="24" t="str">
        <f t="shared" si="47"/>
        <v>2006_IBS_10</v>
      </c>
      <c r="I3044" s="24">
        <f>VLOOKUP(H3044,inTHLBdata!A:H,7,FALSE)</f>
        <v>0</v>
      </c>
      <c r="J3044" s="24">
        <f>VLOOKUP(H3044,inTHLBdata!A:H,8,FALSE)</f>
        <v>0</v>
      </c>
      <c r="N3044" s="24"/>
    </row>
    <row r="3045" spans="1:14">
      <c r="A3045" s="24">
        <v>2006</v>
      </c>
      <c r="B3045" s="24" t="s">
        <v>186</v>
      </c>
      <c r="C3045" t="str">
        <f>VLOOKUP(B3045,'FHF LUT'!$A$5:$H$81,2,FALSE)</f>
        <v>Spruce Beetle</v>
      </c>
      <c r="D3045" s="24">
        <v>11</v>
      </c>
      <c r="E3045" s="24" t="s">
        <v>4</v>
      </c>
      <c r="F3045" s="24">
        <v>60922</v>
      </c>
      <c r="G3045" s="24">
        <v>48551</v>
      </c>
      <c r="H3045" s="24" t="str">
        <f t="shared" si="47"/>
        <v>2006_IBS_11</v>
      </c>
      <c r="I3045" s="24">
        <f>VLOOKUP(H3045,inTHLBdata!A:H,7,FALSE)</f>
        <v>12640</v>
      </c>
      <c r="J3045" s="24">
        <f>VLOOKUP(H3045,inTHLBdata!A:H,8,FALSE)</f>
        <v>4886</v>
      </c>
      <c r="N3045" s="24"/>
    </row>
    <row r="3046" spans="1:14">
      <c r="A3046" s="24">
        <v>2006</v>
      </c>
      <c r="B3046" s="24" t="s">
        <v>186</v>
      </c>
      <c r="C3046" t="str">
        <f>VLOOKUP(B3046,'FHF LUT'!$A$5:$H$81,2,FALSE)</f>
        <v>Spruce Beetle</v>
      </c>
      <c r="D3046" s="24">
        <v>12</v>
      </c>
      <c r="E3046" s="24" t="s">
        <v>11</v>
      </c>
      <c r="F3046" s="24">
        <v>895</v>
      </c>
      <c r="G3046" s="24">
        <v>895</v>
      </c>
      <c r="H3046" s="24" t="str">
        <f t="shared" si="47"/>
        <v>2006_IBS_12</v>
      </c>
      <c r="I3046" s="24">
        <f>VLOOKUP(H3046,inTHLBdata!A:H,7,FALSE)</f>
        <v>0</v>
      </c>
      <c r="J3046" s="24">
        <f>VLOOKUP(H3046,inTHLBdata!A:H,8,FALSE)</f>
        <v>0</v>
      </c>
      <c r="N3046" s="24"/>
    </row>
    <row r="3047" spans="1:14">
      <c r="A3047" s="24">
        <v>2006</v>
      </c>
      <c r="B3047" s="24" t="s">
        <v>186</v>
      </c>
      <c r="C3047" t="str">
        <f>VLOOKUP(B3047,'FHF LUT'!$A$5:$H$81,2,FALSE)</f>
        <v>Spruce Beetle</v>
      </c>
      <c r="D3047" s="24">
        <v>13</v>
      </c>
      <c r="E3047" s="24" t="s">
        <v>24</v>
      </c>
      <c r="F3047" s="24">
        <v>275</v>
      </c>
      <c r="G3047" s="24">
        <v>275</v>
      </c>
      <c r="H3047" s="24" t="str">
        <f t="shared" si="47"/>
        <v>2006_IBS_13</v>
      </c>
      <c r="I3047" s="24">
        <f>VLOOKUP(H3047,inTHLBdata!A:H,7,FALSE)</f>
        <v>0</v>
      </c>
      <c r="J3047" s="24">
        <f>VLOOKUP(H3047,inTHLBdata!A:H,8,FALSE)</f>
        <v>0</v>
      </c>
      <c r="N3047" s="24"/>
    </row>
    <row r="3048" spans="1:14">
      <c r="A3048" s="24">
        <v>2006</v>
      </c>
      <c r="B3048" s="24" t="s">
        <v>186</v>
      </c>
      <c r="C3048" t="str">
        <f>VLOOKUP(B3048,'FHF LUT'!$A$5:$H$81,2,FALSE)</f>
        <v>Spruce Beetle</v>
      </c>
      <c r="D3048" s="24">
        <v>14</v>
      </c>
      <c r="E3048" s="24" t="s">
        <v>30</v>
      </c>
      <c r="F3048" s="24">
        <v>0</v>
      </c>
      <c r="G3048" s="24">
        <v>0</v>
      </c>
      <c r="H3048" s="24" t="str">
        <f t="shared" si="47"/>
        <v>2006_IBS_14</v>
      </c>
      <c r="I3048" s="24">
        <f>VLOOKUP(H3048,inTHLBdata!A:H,7,FALSE)</f>
        <v>0</v>
      </c>
      <c r="J3048" s="24">
        <f>VLOOKUP(H3048,inTHLBdata!A:H,8,FALSE)</f>
        <v>0</v>
      </c>
      <c r="N3048" s="24"/>
    </row>
    <row r="3049" spans="1:14">
      <c r="A3049" s="24">
        <v>2006</v>
      </c>
      <c r="B3049" s="24" t="s">
        <v>186</v>
      </c>
      <c r="C3049" t="str">
        <f>VLOOKUP(B3049,'FHF LUT'!$A$5:$H$81,2,FALSE)</f>
        <v>Spruce Beetle</v>
      </c>
      <c r="D3049" s="24">
        <v>15</v>
      </c>
      <c r="E3049" s="24" t="s">
        <v>33</v>
      </c>
      <c r="F3049" s="24">
        <v>83920</v>
      </c>
      <c r="G3049" s="24">
        <v>83474</v>
      </c>
      <c r="H3049" s="24" t="str">
        <f t="shared" si="47"/>
        <v>2006_IBS_15</v>
      </c>
      <c r="I3049" s="24">
        <f>VLOOKUP(H3049,inTHLBdata!A:H,7,FALSE)</f>
        <v>50997</v>
      </c>
      <c r="J3049" s="24">
        <f>VLOOKUP(H3049,inTHLBdata!A:H,8,FALSE)</f>
        <v>50551</v>
      </c>
      <c r="N3049" s="24"/>
    </row>
    <row r="3050" spans="1:14">
      <c r="A3050" s="24">
        <v>2006</v>
      </c>
      <c r="B3050" s="24" t="s">
        <v>186</v>
      </c>
      <c r="C3050" t="str">
        <f>VLOOKUP(B3050,'FHF LUT'!$A$5:$H$81,2,FALSE)</f>
        <v>Spruce Beetle</v>
      </c>
      <c r="D3050" s="24">
        <v>16</v>
      </c>
      <c r="E3050" s="24" t="s">
        <v>12</v>
      </c>
      <c r="F3050" s="24">
        <v>0</v>
      </c>
      <c r="G3050" s="24">
        <v>0</v>
      </c>
      <c r="H3050" s="24" t="str">
        <f t="shared" si="47"/>
        <v>2006_IBS_16</v>
      </c>
      <c r="I3050" s="24">
        <f>VLOOKUP(H3050,inTHLBdata!A:H,7,FALSE)</f>
        <v>0</v>
      </c>
      <c r="J3050" s="24">
        <f>VLOOKUP(H3050,inTHLBdata!A:H,8,FALSE)</f>
        <v>0</v>
      </c>
      <c r="N3050" s="24"/>
    </row>
    <row r="3051" spans="1:14">
      <c r="A3051" s="24">
        <v>2006</v>
      </c>
      <c r="B3051" s="24" t="s">
        <v>186</v>
      </c>
      <c r="C3051" t="str">
        <f>VLOOKUP(B3051,'FHF LUT'!$A$5:$H$81,2,FALSE)</f>
        <v>Spruce Beetle</v>
      </c>
      <c r="D3051" s="24">
        <v>17</v>
      </c>
      <c r="E3051" s="24" t="s">
        <v>32</v>
      </c>
      <c r="F3051" s="24">
        <v>2154</v>
      </c>
      <c r="G3051" s="24">
        <v>2144</v>
      </c>
      <c r="H3051" s="24" t="str">
        <f t="shared" si="47"/>
        <v>2006_IBS_17</v>
      </c>
      <c r="I3051" s="24">
        <f>VLOOKUP(H3051,inTHLBdata!A:H,7,FALSE)</f>
        <v>274</v>
      </c>
      <c r="J3051" s="24">
        <f>VLOOKUP(H3051,inTHLBdata!A:H,8,FALSE)</f>
        <v>269</v>
      </c>
      <c r="N3051" s="24"/>
    </row>
    <row r="3052" spans="1:14">
      <c r="A3052" s="24">
        <v>2006</v>
      </c>
      <c r="B3052" s="24" t="s">
        <v>186</v>
      </c>
      <c r="C3052" t="str">
        <f>VLOOKUP(B3052,'FHF LUT'!$A$5:$H$81,2,FALSE)</f>
        <v>Spruce Beetle</v>
      </c>
      <c r="D3052" s="24">
        <v>18</v>
      </c>
      <c r="E3052" s="24" t="s">
        <v>15</v>
      </c>
      <c r="F3052" s="24">
        <v>391</v>
      </c>
      <c r="G3052" s="24">
        <v>105</v>
      </c>
      <c r="H3052" s="24" t="str">
        <f t="shared" si="47"/>
        <v>2006_IBS_18</v>
      </c>
      <c r="I3052" s="24">
        <f>VLOOKUP(H3052,inTHLBdata!A:H,7,FALSE)</f>
        <v>391</v>
      </c>
      <c r="J3052" s="24">
        <f>VLOOKUP(H3052,inTHLBdata!A:H,8,FALSE)</f>
        <v>105</v>
      </c>
      <c r="N3052" s="24"/>
    </row>
    <row r="3053" spans="1:14">
      <c r="A3053" s="24">
        <v>2006</v>
      </c>
      <c r="B3053" s="24" t="s">
        <v>186</v>
      </c>
      <c r="C3053" t="str">
        <f>VLOOKUP(B3053,'FHF LUT'!$A$5:$H$81,2,FALSE)</f>
        <v>Spruce Beetle</v>
      </c>
      <c r="D3053" s="24">
        <v>20</v>
      </c>
      <c r="E3053" s="24" t="s">
        <v>6</v>
      </c>
      <c r="F3053" s="24">
        <v>0</v>
      </c>
      <c r="G3053" s="24">
        <v>0</v>
      </c>
      <c r="H3053" s="24" t="str">
        <f t="shared" si="47"/>
        <v>2006_IBS_20</v>
      </c>
      <c r="I3053" s="24">
        <f>VLOOKUP(H3053,inTHLBdata!A:H,7,FALSE)</f>
        <v>0</v>
      </c>
      <c r="J3053" s="24">
        <f>VLOOKUP(H3053,inTHLBdata!A:H,8,FALSE)</f>
        <v>0</v>
      </c>
      <c r="N3053" s="24"/>
    </row>
    <row r="3054" spans="1:14">
      <c r="A3054" s="24">
        <v>2006</v>
      </c>
      <c r="B3054" s="24" t="s">
        <v>186</v>
      </c>
      <c r="C3054" t="str">
        <f>VLOOKUP(B3054,'FHF LUT'!$A$5:$H$81,2,FALSE)</f>
        <v>Spruce Beetle</v>
      </c>
      <c r="D3054" s="24">
        <v>22</v>
      </c>
      <c r="E3054" s="24" t="s">
        <v>19</v>
      </c>
      <c r="F3054" s="24">
        <v>15499</v>
      </c>
      <c r="G3054" s="24">
        <v>13657</v>
      </c>
      <c r="H3054" s="24" t="str">
        <f t="shared" si="47"/>
        <v>2006_IBS_22</v>
      </c>
      <c r="I3054" s="24">
        <f>VLOOKUP(H3054,inTHLBdata!A:H,7,FALSE)</f>
        <v>1709</v>
      </c>
      <c r="J3054" s="24">
        <f>VLOOKUP(H3054,inTHLBdata!A:H,8,FALSE)</f>
        <v>234</v>
      </c>
      <c r="N3054" s="24"/>
    </row>
    <row r="3055" spans="1:14">
      <c r="A3055" s="24">
        <v>2006</v>
      </c>
      <c r="B3055" s="24" t="s">
        <v>186</v>
      </c>
      <c r="C3055" t="str">
        <f>VLOOKUP(B3055,'FHF LUT'!$A$5:$H$81,2,FALSE)</f>
        <v>Spruce Beetle</v>
      </c>
      <c r="D3055" s="24">
        <v>23</v>
      </c>
      <c r="E3055" s="24" t="s">
        <v>27</v>
      </c>
      <c r="F3055" s="24">
        <v>124977</v>
      </c>
      <c r="G3055" s="24">
        <v>103673</v>
      </c>
      <c r="H3055" s="24" t="str">
        <f t="shared" si="47"/>
        <v>2006_IBS_23</v>
      </c>
      <c r="I3055" s="24">
        <f>VLOOKUP(H3055,inTHLBdata!A:H,7,FALSE)</f>
        <v>93946</v>
      </c>
      <c r="J3055" s="24">
        <f>VLOOKUP(H3055,inTHLBdata!A:H,8,FALSE)</f>
        <v>73738</v>
      </c>
      <c r="N3055" s="24"/>
    </row>
    <row r="3056" spans="1:14">
      <c r="A3056" s="24">
        <v>2006</v>
      </c>
      <c r="B3056" s="24" t="s">
        <v>186</v>
      </c>
      <c r="C3056" t="str">
        <f>VLOOKUP(B3056,'FHF LUT'!$A$5:$H$81,2,FALSE)</f>
        <v>Spruce Beetle</v>
      </c>
      <c r="D3056" s="24">
        <v>24</v>
      </c>
      <c r="E3056" s="24" t="s">
        <v>17</v>
      </c>
      <c r="F3056" s="24">
        <v>1624</v>
      </c>
      <c r="G3056" s="24">
        <v>1400</v>
      </c>
      <c r="H3056" s="24" t="str">
        <f t="shared" si="47"/>
        <v>2006_IBS_24</v>
      </c>
      <c r="I3056" s="24">
        <f>VLOOKUP(H3056,inTHLBdata!A:H,7,FALSE)</f>
        <v>0</v>
      </c>
      <c r="J3056" s="24">
        <f>VLOOKUP(H3056,inTHLBdata!A:H,8,FALSE)</f>
        <v>0</v>
      </c>
      <c r="N3056" s="24"/>
    </row>
    <row r="3057" spans="1:14">
      <c r="A3057" s="24">
        <v>2006</v>
      </c>
      <c r="B3057" s="24" t="s">
        <v>186</v>
      </c>
      <c r="C3057" t="str">
        <f>VLOOKUP(B3057,'FHF LUT'!$A$5:$H$81,2,FALSE)</f>
        <v>Spruce Beetle</v>
      </c>
      <c r="D3057" s="24">
        <v>25</v>
      </c>
      <c r="E3057" s="24" t="s">
        <v>23</v>
      </c>
      <c r="F3057" s="24">
        <v>0</v>
      </c>
      <c r="G3057" s="24">
        <v>0</v>
      </c>
      <c r="H3057" s="24" t="str">
        <f t="shared" si="47"/>
        <v>2006_IBS_25</v>
      </c>
      <c r="I3057" s="24">
        <f>VLOOKUP(H3057,inTHLBdata!A:H,7,FALSE)</f>
        <v>0</v>
      </c>
      <c r="J3057" s="24">
        <f>VLOOKUP(H3057,inTHLBdata!A:H,8,FALSE)</f>
        <v>0</v>
      </c>
      <c r="N3057" s="24"/>
    </row>
    <row r="3058" spans="1:14">
      <c r="A3058" s="24">
        <v>2006</v>
      </c>
      <c r="B3058" s="24" t="s">
        <v>186</v>
      </c>
      <c r="C3058" t="str">
        <f>VLOOKUP(B3058,'FHF LUT'!$A$5:$H$81,2,FALSE)</f>
        <v>Spruce Beetle</v>
      </c>
      <c r="D3058" s="24">
        <v>26</v>
      </c>
      <c r="E3058" s="24" t="s">
        <v>14</v>
      </c>
      <c r="F3058" s="24">
        <v>227904</v>
      </c>
      <c r="G3058" s="24">
        <v>178244</v>
      </c>
      <c r="H3058" s="24" t="str">
        <f t="shared" si="47"/>
        <v>2006_IBS_26</v>
      </c>
      <c r="I3058" s="24">
        <f>VLOOKUP(H3058,inTHLBdata!A:H,7,FALSE)</f>
        <v>110586</v>
      </c>
      <c r="J3058" s="24">
        <f>VLOOKUP(H3058,inTHLBdata!A:H,8,FALSE)</f>
        <v>87179</v>
      </c>
      <c r="N3058" s="24"/>
    </row>
    <row r="3059" spans="1:14">
      <c r="A3059" s="24">
        <v>2006</v>
      </c>
      <c r="B3059" s="24" t="s">
        <v>186</v>
      </c>
      <c r="C3059" t="str">
        <f>VLOOKUP(B3059,'FHF LUT'!$A$5:$H$81,2,FALSE)</f>
        <v>Spruce Beetle</v>
      </c>
      <c r="D3059" s="24">
        <v>27</v>
      </c>
      <c r="E3059" s="24" t="s">
        <v>21</v>
      </c>
      <c r="F3059" s="24">
        <v>3504</v>
      </c>
      <c r="G3059" s="24">
        <v>3504</v>
      </c>
      <c r="H3059" s="24" t="str">
        <f t="shared" si="47"/>
        <v>2006_IBS_27</v>
      </c>
      <c r="I3059" s="24">
        <f>VLOOKUP(H3059,inTHLBdata!A:H,7,FALSE)</f>
        <v>608</v>
      </c>
      <c r="J3059" s="24">
        <f>VLOOKUP(H3059,inTHLBdata!A:H,8,FALSE)</f>
        <v>608</v>
      </c>
      <c r="N3059" s="24"/>
    </row>
    <row r="3060" spans="1:14">
      <c r="A3060" s="24">
        <v>2006</v>
      </c>
      <c r="B3060" s="24" t="s">
        <v>186</v>
      </c>
      <c r="C3060" t="str">
        <f>VLOOKUP(B3060,'FHF LUT'!$A$5:$H$81,2,FALSE)</f>
        <v>Spruce Beetle</v>
      </c>
      <c r="D3060" s="24">
        <v>29</v>
      </c>
      <c r="E3060" s="24" t="s">
        <v>9</v>
      </c>
      <c r="F3060" s="24">
        <v>178028</v>
      </c>
      <c r="G3060" s="24">
        <v>168624</v>
      </c>
      <c r="H3060" s="24" t="str">
        <f t="shared" si="47"/>
        <v>2006_IBS_29</v>
      </c>
      <c r="I3060" s="24">
        <f>VLOOKUP(H3060,inTHLBdata!A:H,7,FALSE)</f>
        <v>72545</v>
      </c>
      <c r="J3060" s="24">
        <f>VLOOKUP(H3060,inTHLBdata!A:H,8,FALSE)</f>
        <v>64980</v>
      </c>
      <c r="N3060" s="24"/>
    </row>
    <row r="3061" spans="1:14">
      <c r="A3061" s="24">
        <v>2006</v>
      </c>
      <c r="B3061" s="24" t="s">
        <v>186</v>
      </c>
      <c r="C3061" t="str">
        <f>VLOOKUP(B3061,'FHF LUT'!$A$5:$H$81,2,FALSE)</f>
        <v>Spruce Beetle</v>
      </c>
      <c r="D3061" s="24">
        <v>30</v>
      </c>
      <c r="E3061" s="24" t="s">
        <v>35</v>
      </c>
      <c r="F3061" s="24">
        <v>1791</v>
      </c>
      <c r="G3061" s="24">
        <v>1791</v>
      </c>
      <c r="H3061" s="24" t="str">
        <f t="shared" si="47"/>
        <v>2006_IBS_30</v>
      </c>
      <c r="I3061" s="24">
        <f>VLOOKUP(H3061,inTHLBdata!A:H,7,FALSE)</f>
        <v>639</v>
      </c>
      <c r="J3061" s="24">
        <f>VLOOKUP(H3061,inTHLBdata!A:H,8,FALSE)</f>
        <v>639</v>
      </c>
      <c r="N3061" s="24"/>
    </row>
    <row r="3062" spans="1:14">
      <c r="A3062" s="24">
        <v>2006</v>
      </c>
      <c r="B3062" s="24" t="s">
        <v>186</v>
      </c>
      <c r="C3062" t="str">
        <f>VLOOKUP(B3062,'FHF LUT'!$A$5:$H$81,2,FALSE)</f>
        <v>Spruce Beetle</v>
      </c>
      <c r="D3062" s="24">
        <v>31</v>
      </c>
      <c r="E3062" s="24" t="s">
        <v>34</v>
      </c>
      <c r="F3062" s="24">
        <v>10124</v>
      </c>
      <c r="G3062" s="24">
        <v>10124</v>
      </c>
      <c r="H3062" s="24" t="str">
        <f t="shared" si="47"/>
        <v>2006_IBS_31</v>
      </c>
      <c r="I3062" s="24">
        <f>VLOOKUP(H3062,inTHLBdata!A:H,7,FALSE)</f>
        <v>1111</v>
      </c>
      <c r="J3062" s="24">
        <f>VLOOKUP(H3062,inTHLBdata!A:H,8,FALSE)</f>
        <v>1111</v>
      </c>
      <c r="N3062" s="24"/>
    </row>
    <row r="3063" spans="1:14">
      <c r="A3063" s="24">
        <v>2006</v>
      </c>
      <c r="B3063" s="24" t="s">
        <v>186</v>
      </c>
      <c r="C3063" t="str">
        <f>VLOOKUP(B3063,'FHF LUT'!$A$5:$H$81,2,FALSE)</f>
        <v>Spruce Beetle</v>
      </c>
      <c r="D3063" s="24">
        <v>38</v>
      </c>
      <c r="E3063" s="24" t="s">
        <v>8</v>
      </c>
      <c r="F3063" s="24">
        <v>0</v>
      </c>
      <c r="G3063" s="24">
        <v>0</v>
      </c>
      <c r="H3063" s="24" t="str">
        <f t="shared" si="47"/>
        <v>2006_IBS_38</v>
      </c>
      <c r="I3063" s="24">
        <f>VLOOKUP(H3063,inTHLBdata!A:H,7,FALSE)</f>
        <v>0</v>
      </c>
      <c r="J3063" s="24">
        <f>VLOOKUP(H3063,inTHLBdata!A:H,8,FALSE)</f>
        <v>0</v>
      </c>
      <c r="N3063" s="24"/>
    </row>
    <row r="3064" spans="1:14">
      <c r="A3064" s="24">
        <v>2006</v>
      </c>
      <c r="B3064" s="24" t="s">
        <v>186</v>
      </c>
      <c r="C3064" t="str">
        <f>VLOOKUP(B3064,'FHF LUT'!$A$5:$H$81,2,FALSE)</f>
        <v>Spruce Beetle</v>
      </c>
      <c r="D3064" s="24">
        <v>39</v>
      </c>
      <c r="E3064" s="24" t="s">
        <v>36</v>
      </c>
      <c r="F3064" s="24">
        <v>0</v>
      </c>
      <c r="G3064" s="24">
        <v>0</v>
      </c>
      <c r="H3064" s="24" t="str">
        <f t="shared" si="47"/>
        <v>2006_IBS_39</v>
      </c>
      <c r="I3064" s="24">
        <f>VLOOKUP(H3064,inTHLBdata!A:H,7,FALSE)</f>
        <v>0</v>
      </c>
      <c r="J3064" s="24">
        <f>VLOOKUP(H3064,inTHLBdata!A:H,8,FALSE)</f>
        <v>0</v>
      </c>
      <c r="N3064" s="24"/>
    </row>
    <row r="3065" spans="1:14">
      <c r="A3065" s="24">
        <v>2006</v>
      </c>
      <c r="B3065" s="24" t="s">
        <v>186</v>
      </c>
      <c r="C3065" t="str">
        <f>VLOOKUP(B3065,'FHF LUT'!$A$5:$H$81,2,FALSE)</f>
        <v>Spruce Beetle</v>
      </c>
      <c r="D3065" s="24">
        <v>40</v>
      </c>
      <c r="E3065" s="24" t="s">
        <v>31</v>
      </c>
      <c r="F3065" s="24">
        <v>0</v>
      </c>
      <c r="G3065" s="24">
        <v>0</v>
      </c>
      <c r="H3065" s="24" t="str">
        <f t="shared" si="47"/>
        <v>2006_IBS_40</v>
      </c>
      <c r="I3065" s="24">
        <f>VLOOKUP(H3065,inTHLBdata!A:H,7,FALSE)</f>
        <v>0</v>
      </c>
      <c r="J3065" s="24">
        <f>VLOOKUP(H3065,inTHLBdata!A:H,8,FALSE)</f>
        <v>0</v>
      </c>
      <c r="N3065" s="24"/>
    </row>
    <row r="3066" spans="1:14">
      <c r="A3066" s="24">
        <v>2006</v>
      </c>
      <c r="B3066" s="24" t="s">
        <v>186</v>
      </c>
      <c r="C3066" t="str">
        <f>VLOOKUP(B3066,'FHF LUT'!$A$5:$H$81,2,FALSE)</f>
        <v>Spruce Beetle</v>
      </c>
      <c r="D3066" s="24">
        <v>41</v>
      </c>
      <c r="E3066" s="24" t="s">
        <v>26</v>
      </c>
      <c r="F3066" s="24">
        <v>0</v>
      </c>
      <c r="G3066" s="24">
        <v>0</v>
      </c>
      <c r="H3066" s="24" t="str">
        <f t="shared" si="47"/>
        <v>2006_IBS_41</v>
      </c>
      <c r="I3066" s="24">
        <f>VLOOKUP(H3066,inTHLBdata!A:H,7,FALSE)</f>
        <v>0</v>
      </c>
      <c r="J3066" s="24">
        <f>VLOOKUP(H3066,inTHLBdata!A:H,8,FALSE)</f>
        <v>0</v>
      </c>
      <c r="N3066" s="24"/>
    </row>
    <row r="3067" spans="1:14">
      <c r="A3067" s="24">
        <v>2006</v>
      </c>
      <c r="B3067" s="24" t="s">
        <v>186</v>
      </c>
      <c r="C3067" t="str">
        <f>VLOOKUP(B3067,'FHF LUT'!$A$5:$H$81,2,FALSE)</f>
        <v>Spruce Beetle</v>
      </c>
      <c r="D3067" s="24">
        <v>43</v>
      </c>
      <c r="E3067" s="24" t="s">
        <v>20</v>
      </c>
      <c r="F3067" s="24">
        <v>93</v>
      </c>
      <c r="G3067" s="24">
        <v>93</v>
      </c>
      <c r="H3067" s="24" t="str">
        <f t="shared" si="47"/>
        <v>2006_IBS_43</v>
      </c>
      <c r="I3067" s="24">
        <f>VLOOKUP(H3067,inTHLBdata!A:H,7,FALSE)</f>
        <v>0</v>
      </c>
      <c r="J3067" s="24">
        <f>VLOOKUP(H3067,inTHLBdata!A:H,8,FALSE)</f>
        <v>0</v>
      </c>
      <c r="N3067" s="24"/>
    </row>
    <row r="3068" spans="1:14">
      <c r="A3068" s="24">
        <v>2006</v>
      </c>
      <c r="B3068" s="24" t="s">
        <v>186</v>
      </c>
      <c r="C3068" t="str">
        <f>VLOOKUP(B3068,'FHF LUT'!$A$5:$H$81,2,FALSE)</f>
        <v>Spruce Beetle</v>
      </c>
      <c r="D3068" s="24">
        <v>44</v>
      </c>
      <c r="E3068" s="24" t="s">
        <v>3</v>
      </c>
      <c r="F3068" s="24">
        <v>0</v>
      </c>
      <c r="G3068" s="24">
        <v>0</v>
      </c>
      <c r="H3068" s="24" t="str">
        <f t="shared" si="47"/>
        <v>2006_IBS_44</v>
      </c>
      <c r="I3068" s="24">
        <f>VLOOKUP(H3068,inTHLBdata!A:H,7,FALSE)</f>
        <v>0</v>
      </c>
      <c r="J3068" s="24">
        <f>VLOOKUP(H3068,inTHLBdata!A:H,8,FALSE)</f>
        <v>0</v>
      </c>
      <c r="N3068" s="24"/>
    </row>
    <row r="3069" spans="1:14">
      <c r="A3069" s="24">
        <v>2006</v>
      </c>
      <c r="B3069" s="24" t="s">
        <v>186</v>
      </c>
      <c r="C3069" t="str">
        <f>VLOOKUP(B3069,'FHF LUT'!$A$5:$H$81,2,FALSE)</f>
        <v>Spruce Beetle</v>
      </c>
      <c r="D3069" s="24">
        <v>45</v>
      </c>
      <c r="E3069" s="24" t="s">
        <v>5</v>
      </c>
      <c r="F3069" s="24">
        <v>5522</v>
      </c>
      <c r="G3069" s="24">
        <v>4685</v>
      </c>
      <c r="H3069" s="24" t="str">
        <f t="shared" si="47"/>
        <v>2006_IBS_45</v>
      </c>
      <c r="I3069" s="24">
        <f>VLOOKUP(H3069,inTHLBdata!A:H,7,FALSE)</f>
        <v>5079</v>
      </c>
      <c r="J3069" s="24">
        <f>VLOOKUP(H3069,inTHLBdata!A:H,8,FALSE)</f>
        <v>4268</v>
      </c>
      <c r="N3069" s="24"/>
    </row>
    <row r="3070" spans="1:14">
      <c r="A3070" s="24">
        <v>2006</v>
      </c>
      <c r="B3070" s="24" t="s">
        <v>186</v>
      </c>
      <c r="C3070" t="str">
        <f>VLOOKUP(B3070,'FHF LUT'!$A$5:$H$81,2,FALSE)</f>
        <v>Spruce Beetle</v>
      </c>
      <c r="D3070" s="24">
        <v>46</v>
      </c>
      <c r="E3070" s="24" t="s">
        <v>234</v>
      </c>
      <c r="F3070" s="24">
        <v>384</v>
      </c>
      <c r="G3070" s="24">
        <v>384</v>
      </c>
      <c r="H3070" s="24" t="str">
        <f t="shared" si="47"/>
        <v>2006_IBS_46</v>
      </c>
      <c r="I3070" s="24">
        <f>VLOOKUP(H3070,inTHLBdata!A:H,7,FALSE)</f>
        <v>4</v>
      </c>
      <c r="J3070" s="24">
        <f>VLOOKUP(H3070,inTHLBdata!A:H,8,FALSE)</f>
        <v>4</v>
      </c>
      <c r="N3070" s="24"/>
    </row>
    <row r="3071" spans="1:14">
      <c r="A3071" s="24">
        <v>2006</v>
      </c>
      <c r="B3071" s="24" t="s">
        <v>186</v>
      </c>
      <c r="C3071" t="str">
        <f>VLOOKUP(B3071,'FHF LUT'!$A$5:$H$81,2,FALSE)</f>
        <v>Spruce Beetle</v>
      </c>
      <c r="D3071" s="24">
        <v>47</v>
      </c>
      <c r="E3071" s="24" t="s">
        <v>233</v>
      </c>
      <c r="F3071" s="24">
        <v>4335</v>
      </c>
      <c r="G3071" s="24">
        <v>3423</v>
      </c>
      <c r="H3071" s="24" t="str">
        <f t="shared" si="47"/>
        <v>2006_IBS_47</v>
      </c>
      <c r="I3071" s="24">
        <f>VLOOKUP(H3071,inTHLBdata!A:H,7,FALSE)</f>
        <v>0</v>
      </c>
      <c r="J3071" s="24">
        <f>VLOOKUP(H3071,inTHLBdata!A:H,8,FALSE)</f>
        <v>0</v>
      </c>
      <c r="N3071" s="24"/>
    </row>
    <row r="3072" spans="1:14">
      <c r="A3072" s="24">
        <v>2006</v>
      </c>
      <c r="B3072" s="24" t="s">
        <v>186</v>
      </c>
      <c r="C3072" t="str">
        <f>VLOOKUP(B3072,'FHF LUT'!$A$5:$H$81,2,FALSE)</f>
        <v>Spruce Beetle</v>
      </c>
      <c r="D3072" s="24">
        <v>48</v>
      </c>
      <c r="E3072" s="24" t="s">
        <v>235</v>
      </c>
      <c r="F3072" s="24">
        <v>0</v>
      </c>
      <c r="G3072" s="24">
        <v>0</v>
      </c>
      <c r="H3072" s="24" t="str">
        <f t="shared" si="47"/>
        <v>2006_IBS_48</v>
      </c>
      <c r="I3072" s="24">
        <f>VLOOKUP(H3072,inTHLBdata!A:H,7,FALSE)</f>
        <v>0</v>
      </c>
      <c r="J3072" s="24">
        <f>VLOOKUP(H3072,inTHLBdata!A:H,8,FALSE)</f>
        <v>0</v>
      </c>
      <c r="N3072" s="24"/>
    </row>
    <row r="3073" spans="1:14">
      <c r="A3073" s="24">
        <v>2006</v>
      </c>
      <c r="B3073" s="24" t="s">
        <v>187</v>
      </c>
      <c r="C3073" t="str">
        <f>VLOOKUP(B3073,'FHF LUT'!$A$5:$H$81,2,FALSE)</f>
        <v>Western Pine Beetle</v>
      </c>
      <c r="D3073" s="24">
        <v>1</v>
      </c>
      <c r="E3073" s="24" t="s">
        <v>10</v>
      </c>
      <c r="F3073" s="24">
        <v>0</v>
      </c>
      <c r="G3073" s="24">
        <v>0</v>
      </c>
      <c r="H3073" s="24" t="str">
        <f t="shared" si="47"/>
        <v>2006_IBW_1</v>
      </c>
      <c r="I3073" s="24">
        <f>VLOOKUP(H3073,inTHLBdata!A:H,7,FALSE)</f>
        <v>0</v>
      </c>
      <c r="J3073" s="24">
        <f>VLOOKUP(H3073,inTHLBdata!A:H,8,FALSE)</f>
        <v>0</v>
      </c>
      <c r="N3073" s="24"/>
    </row>
    <row r="3074" spans="1:14">
      <c r="A3074" s="24">
        <v>2006</v>
      </c>
      <c r="B3074" s="24" t="s">
        <v>187</v>
      </c>
      <c r="C3074" t="str">
        <f>VLOOKUP(B3074,'FHF LUT'!$A$5:$H$81,2,FALSE)</f>
        <v>Western Pine Beetle</v>
      </c>
      <c r="D3074" s="24">
        <v>2</v>
      </c>
      <c r="E3074" s="24" t="s">
        <v>22</v>
      </c>
      <c r="F3074" s="24">
        <v>0</v>
      </c>
      <c r="G3074" s="24">
        <v>0</v>
      </c>
      <c r="H3074" s="24" t="str">
        <f t="shared" si="47"/>
        <v>2006_IBW_2</v>
      </c>
      <c r="I3074" s="24">
        <f>VLOOKUP(H3074,inTHLBdata!A:H,7,FALSE)</f>
        <v>0</v>
      </c>
      <c r="J3074" s="24">
        <f>VLOOKUP(H3074,inTHLBdata!A:H,8,FALSE)</f>
        <v>0</v>
      </c>
      <c r="N3074" s="24"/>
    </row>
    <row r="3075" spans="1:14">
      <c r="A3075" s="24">
        <v>2006</v>
      </c>
      <c r="B3075" s="24" t="s">
        <v>187</v>
      </c>
      <c r="C3075" t="str">
        <f>VLOOKUP(B3075,'FHF LUT'!$A$5:$H$81,2,FALSE)</f>
        <v>Western Pine Beetle</v>
      </c>
      <c r="D3075" s="24">
        <v>3</v>
      </c>
      <c r="E3075" s="24" t="s">
        <v>13</v>
      </c>
      <c r="F3075" s="24">
        <v>0</v>
      </c>
      <c r="G3075" s="24">
        <v>0</v>
      </c>
      <c r="H3075" s="24" t="str">
        <f t="shared" ref="H3075:H3138" si="48">CONCATENATE(A3075,"_",B3075,"_",D3075)</f>
        <v>2006_IBW_3</v>
      </c>
      <c r="I3075" s="24">
        <f>VLOOKUP(H3075,inTHLBdata!A:H,7,FALSE)</f>
        <v>0</v>
      </c>
      <c r="J3075" s="24">
        <f>VLOOKUP(H3075,inTHLBdata!A:H,8,FALSE)</f>
        <v>0</v>
      </c>
      <c r="N3075" s="24"/>
    </row>
    <row r="3076" spans="1:14">
      <c r="A3076" s="24">
        <v>2006</v>
      </c>
      <c r="B3076" s="24" t="s">
        <v>187</v>
      </c>
      <c r="C3076" t="str">
        <f>VLOOKUP(B3076,'FHF LUT'!$A$5:$H$81,2,FALSE)</f>
        <v>Western Pine Beetle</v>
      </c>
      <c r="D3076" s="24">
        <v>4</v>
      </c>
      <c r="E3076" s="24" t="s">
        <v>28</v>
      </c>
      <c r="F3076" s="24">
        <v>0</v>
      </c>
      <c r="G3076" s="24">
        <v>0</v>
      </c>
      <c r="H3076" s="24" t="str">
        <f t="shared" si="48"/>
        <v>2006_IBW_4</v>
      </c>
      <c r="I3076" s="24">
        <f>VLOOKUP(H3076,inTHLBdata!A:H,7,FALSE)</f>
        <v>0</v>
      </c>
      <c r="J3076" s="24">
        <f>VLOOKUP(H3076,inTHLBdata!A:H,8,FALSE)</f>
        <v>0</v>
      </c>
      <c r="N3076" s="24"/>
    </row>
    <row r="3077" spans="1:14">
      <c r="A3077" s="24">
        <v>2006</v>
      </c>
      <c r="B3077" s="24" t="s">
        <v>187</v>
      </c>
      <c r="C3077" t="str">
        <f>VLOOKUP(B3077,'FHF LUT'!$A$5:$H$81,2,FALSE)</f>
        <v>Western Pine Beetle</v>
      </c>
      <c r="D3077" s="24">
        <v>5</v>
      </c>
      <c r="E3077" s="24" t="s">
        <v>16</v>
      </c>
      <c r="F3077" s="24">
        <v>0</v>
      </c>
      <c r="G3077" s="24">
        <v>0</v>
      </c>
      <c r="H3077" s="24" t="str">
        <f t="shared" si="48"/>
        <v>2006_IBW_5</v>
      </c>
      <c r="I3077" s="24">
        <f>VLOOKUP(H3077,inTHLBdata!A:H,7,FALSE)</f>
        <v>0</v>
      </c>
      <c r="J3077" s="24">
        <f>VLOOKUP(H3077,inTHLBdata!A:H,8,FALSE)</f>
        <v>0</v>
      </c>
      <c r="N3077" s="24"/>
    </row>
    <row r="3078" spans="1:14">
      <c r="A3078" s="24">
        <v>2006</v>
      </c>
      <c r="B3078" s="24" t="s">
        <v>187</v>
      </c>
      <c r="C3078" t="str">
        <f>VLOOKUP(B3078,'FHF LUT'!$A$5:$H$81,2,FALSE)</f>
        <v>Western Pine Beetle</v>
      </c>
      <c r="D3078" s="24">
        <v>7</v>
      </c>
      <c r="E3078" s="24" t="s">
        <v>25</v>
      </c>
      <c r="F3078" s="24">
        <v>0</v>
      </c>
      <c r="G3078" s="24">
        <v>0</v>
      </c>
      <c r="H3078" s="24" t="str">
        <f t="shared" si="48"/>
        <v>2006_IBW_7</v>
      </c>
      <c r="I3078" s="24">
        <f>VLOOKUP(H3078,inTHLBdata!A:H,7,FALSE)</f>
        <v>0</v>
      </c>
      <c r="J3078" s="24">
        <f>VLOOKUP(H3078,inTHLBdata!A:H,8,FALSE)</f>
        <v>0</v>
      </c>
      <c r="N3078" s="24"/>
    </row>
    <row r="3079" spans="1:14">
      <c r="A3079" s="24">
        <v>2006</v>
      </c>
      <c r="B3079" s="24" t="s">
        <v>187</v>
      </c>
      <c r="C3079" t="str">
        <f>VLOOKUP(B3079,'FHF LUT'!$A$5:$H$81,2,FALSE)</f>
        <v>Western Pine Beetle</v>
      </c>
      <c r="D3079" s="24">
        <v>8</v>
      </c>
      <c r="E3079" s="24" t="s">
        <v>29</v>
      </c>
      <c r="F3079" s="24">
        <v>0</v>
      </c>
      <c r="G3079" s="24">
        <v>0</v>
      </c>
      <c r="H3079" s="24" t="str">
        <f t="shared" si="48"/>
        <v>2006_IBW_8</v>
      </c>
      <c r="I3079" s="24">
        <f>VLOOKUP(H3079,inTHLBdata!A:H,7,FALSE)</f>
        <v>0</v>
      </c>
      <c r="J3079" s="24">
        <f>VLOOKUP(H3079,inTHLBdata!A:H,8,FALSE)</f>
        <v>0</v>
      </c>
      <c r="N3079" s="24"/>
    </row>
    <row r="3080" spans="1:14">
      <c r="A3080" s="24">
        <v>2006</v>
      </c>
      <c r="B3080" s="24" t="s">
        <v>187</v>
      </c>
      <c r="C3080" t="str">
        <f>VLOOKUP(B3080,'FHF LUT'!$A$5:$H$81,2,FALSE)</f>
        <v>Western Pine Beetle</v>
      </c>
      <c r="D3080" s="24">
        <v>9</v>
      </c>
      <c r="E3080" s="24" t="s">
        <v>7</v>
      </c>
      <c r="F3080" s="24">
        <v>0</v>
      </c>
      <c r="G3080" s="24">
        <v>0</v>
      </c>
      <c r="H3080" s="24" t="str">
        <f t="shared" si="48"/>
        <v>2006_IBW_9</v>
      </c>
      <c r="I3080" s="24">
        <f>VLOOKUP(H3080,inTHLBdata!A:H,7,FALSE)</f>
        <v>0</v>
      </c>
      <c r="J3080" s="24">
        <f>VLOOKUP(H3080,inTHLBdata!A:H,8,FALSE)</f>
        <v>0</v>
      </c>
      <c r="N3080" s="24"/>
    </row>
    <row r="3081" spans="1:14">
      <c r="A3081" s="24">
        <v>2006</v>
      </c>
      <c r="B3081" s="24" t="s">
        <v>187</v>
      </c>
      <c r="C3081" t="str">
        <f>VLOOKUP(B3081,'FHF LUT'!$A$5:$H$81,2,FALSE)</f>
        <v>Western Pine Beetle</v>
      </c>
      <c r="D3081" s="24">
        <v>10</v>
      </c>
      <c r="E3081" s="24" t="s">
        <v>18</v>
      </c>
      <c r="F3081" s="24">
        <v>0</v>
      </c>
      <c r="G3081" s="24">
        <v>0</v>
      </c>
      <c r="H3081" s="24" t="str">
        <f t="shared" si="48"/>
        <v>2006_IBW_10</v>
      </c>
      <c r="I3081" s="24">
        <f>VLOOKUP(H3081,inTHLBdata!A:H,7,FALSE)</f>
        <v>0</v>
      </c>
      <c r="J3081" s="24">
        <f>VLOOKUP(H3081,inTHLBdata!A:H,8,FALSE)</f>
        <v>0</v>
      </c>
      <c r="N3081" s="24"/>
    </row>
    <row r="3082" spans="1:14">
      <c r="A3082" s="24">
        <v>2006</v>
      </c>
      <c r="B3082" s="24" t="s">
        <v>187</v>
      </c>
      <c r="C3082" t="str">
        <f>VLOOKUP(B3082,'FHF LUT'!$A$5:$H$81,2,FALSE)</f>
        <v>Western Pine Beetle</v>
      </c>
      <c r="D3082" s="24">
        <v>11</v>
      </c>
      <c r="E3082" s="24" t="s">
        <v>4</v>
      </c>
      <c r="F3082" s="24">
        <v>0</v>
      </c>
      <c r="G3082" s="24">
        <v>0</v>
      </c>
      <c r="H3082" s="24" t="str">
        <f t="shared" si="48"/>
        <v>2006_IBW_11</v>
      </c>
      <c r="I3082" s="24">
        <f>VLOOKUP(H3082,inTHLBdata!A:H,7,FALSE)</f>
        <v>0</v>
      </c>
      <c r="J3082" s="24">
        <f>VLOOKUP(H3082,inTHLBdata!A:H,8,FALSE)</f>
        <v>0</v>
      </c>
      <c r="N3082" s="24"/>
    </row>
    <row r="3083" spans="1:14">
      <c r="A3083" s="24">
        <v>2006</v>
      </c>
      <c r="B3083" s="24" t="s">
        <v>187</v>
      </c>
      <c r="C3083" t="str">
        <f>VLOOKUP(B3083,'FHF LUT'!$A$5:$H$81,2,FALSE)</f>
        <v>Western Pine Beetle</v>
      </c>
      <c r="D3083" s="24">
        <v>12</v>
      </c>
      <c r="E3083" s="24" t="s">
        <v>11</v>
      </c>
      <c r="F3083" s="24">
        <v>0</v>
      </c>
      <c r="G3083" s="24">
        <v>0</v>
      </c>
      <c r="H3083" s="24" t="str">
        <f t="shared" si="48"/>
        <v>2006_IBW_12</v>
      </c>
      <c r="I3083" s="24">
        <f>VLOOKUP(H3083,inTHLBdata!A:H,7,FALSE)</f>
        <v>0</v>
      </c>
      <c r="J3083" s="24">
        <f>VLOOKUP(H3083,inTHLBdata!A:H,8,FALSE)</f>
        <v>0</v>
      </c>
      <c r="N3083" s="24"/>
    </row>
    <row r="3084" spans="1:14">
      <c r="A3084" s="24">
        <v>2006</v>
      </c>
      <c r="B3084" s="24" t="s">
        <v>187</v>
      </c>
      <c r="C3084" t="str">
        <f>VLOOKUP(B3084,'FHF LUT'!$A$5:$H$81,2,FALSE)</f>
        <v>Western Pine Beetle</v>
      </c>
      <c r="D3084" s="24">
        <v>13</v>
      </c>
      <c r="E3084" s="24" t="s">
        <v>24</v>
      </c>
      <c r="F3084" s="24">
        <v>0</v>
      </c>
      <c r="G3084" s="24">
        <v>0</v>
      </c>
      <c r="H3084" s="24" t="str">
        <f t="shared" si="48"/>
        <v>2006_IBW_13</v>
      </c>
      <c r="I3084" s="24">
        <f>VLOOKUP(H3084,inTHLBdata!A:H,7,FALSE)</f>
        <v>0</v>
      </c>
      <c r="J3084" s="24">
        <f>VLOOKUP(H3084,inTHLBdata!A:H,8,FALSE)</f>
        <v>0</v>
      </c>
      <c r="N3084" s="24"/>
    </row>
    <row r="3085" spans="1:14">
      <c r="A3085" s="24">
        <v>2006</v>
      </c>
      <c r="B3085" s="24" t="s">
        <v>187</v>
      </c>
      <c r="C3085" t="str">
        <f>VLOOKUP(B3085,'FHF LUT'!$A$5:$H$81,2,FALSE)</f>
        <v>Western Pine Beetle</v>
      </c>
      <c r="D3085" s="24">
        <v>14</v>
      </c>
      <c r="E3085" s="24" t="s">
        <v>30</v>
      </c>
      <c r="F3085" s="24">
        <v>0</v>
      </c>
      <c r="G3085" s="24">
        <v>0</v>
      </c>
      <c r="H3085" s="24" t="str">
        <f t="shared" si="48"/>
        <v>2006_IBW_14</v>
      </c>
      <c r="I3085" s="24">
        <f>VLOOKUP(H3085,inTHLBdata!A:H,7,FALSE)</f>
        <v>0</v>
      </c>
      <c r="J3085" s="24">
        <f>VLOOKUP(H3085,inTHLBdata!A:H,8,FALSE)</f>
        <v>0</v>
      </c>
      <c r="N3085" s="24"/>
    </row>
    <row r="3086" spans="1:14">
      <c r="A3086" s="24">
        <v>2006</v>
      </c>
      <c r="B3086" s="24" t="s">
        <v>187</v>
      </c>
      <c r="C3086" t="str">
        <f>VLOOKUP(B3086,'FHF LUT'!$A$5:$H$81,2,FALSE)</f>
        <v>Western Pine Beetle</v>
      </c>
      <c r="D3086" s="24">
        <v>15</v>
      </c>
      <c r="E3086" s="24" t="s">
        <v>33</v>
      </c>
      <c r="F3086" s="24">
        <v>0</v>
      </c>
      <c r="G3086" s="24">
        <v>0</v>
      </c>
      <c r="H3086" s="24" t="str">
        <f t="shared" si="48"/>
        <v>2006_IBW_15</v>
      </c>
      <c r="I3086" s="24">
        <f>VLOOKUP(H3086,inTHLBdata!A:H,7,FALSE)</f>
        <v>0</v>
      </c>
      <c r="J3086" s="24">
        <f>VLOOKUP(H3086,inTHLBdata!A:H,8,FALSE)</f>
        <v>0</v>
      </c>
      <c r="N3086" s="24"/>
    </row>
    <row r="3087" spans="1:14">
      <c r="A3087" s="24">
        <v>2006</v>
      </c>
      <c r="B3087" s="24" t="s">
        <v>187</v>
      </c>
      <c r="C3087" t="str">
        <f>VLOOKUP(B3087,'FHF LUT'!$A$5:$H$81,2,FALSE)</f>
        <v>Western Pine Beetle</v>
      </c>
      <c r="D3087" s="24">
        <v>16</v>
      </c>
      <c r="E3087" s="24" t="s">
        <v>12</v>
      </c>
      <c r="F3087" s="24">
        <v>0</v>
      </c>
      <c r="G3087" s="24">
        <v>0</v>
      </c>
      <c r="H3087" s="24" t="str">
        <f t="shared" si="48"/>
        <v>2006_IBW_16</v>
      </c>
      <c r="I3087" s="24">
        <f>VLOOKUP(H3087,inTHLBdata!A:H,7,FALSE)</f>
        <v>0</v>
      </c>
      <c r="J3087" s="24">
        <f>VLOOKUP(H3087,inTHLBdata!A:H,8,FALSE)</f>
        <v>0</v>
      </c>
      <c r="N3087" s="24"/>
    </row>
    <row r="3088" spans="1:14">
      <c r="A3088" s="24">
        <v>2006</v>
      </c>
      <c r="B3088" s="24" t="s">
        <v>187</v>
      </c>
      <c r="C3088" t="str">
        <f>VLOOKUP(B3088,'FHF LUT'!$A$5:$H$81,2,FALSE)</f>
        <v>Western Pine Beetle</v>
      </c>
      <c r="D3088" s="24">
        <v>17</v>
      </c>
      <c r="E3088" s="24" t="s">
        <v>32</v>
      </c>
      <c r="F3088" s="24">
        <v>0</v>
      </c>
      <c r="G3088" s="24">
        <v>0</v>
      </c>
      <c r="H3088" s="24" t="str">
        <f t="shared" si="48"/>
        <v>2006_IBW_17</v>
      </c>
      <c r="I3088" s="24">
        <f>VLOOKUP(H3088,inTHLBdata!A:H,7,FALSE)</f>
        <v>0</v>
      </c>
      <c r="J3088" s="24">
        <f>VLOOKUP(H3088,inTHLBdata!A:H,8,FALSE)</f>
        <v>0</v>
      </c>
      <c r="N3088" s="24"/>
    </row>
    <row r="3089" spans="1:14">
      <c r="A3089" s="24">
        <v>2006</v>
      </c>
      <c r="B3089" s="24" t="s">
        <v>187</v>
      </c>
      <c r="C3089" t="str">
        <f>VLOOKUP(B3089,'FHF LUT'!$A$5:$H$81,2,FALSE)</f>
        <v>Western Pine Beetle</v>
      </c>
      <c r="D3089" s="24">
        <v>18</v>
      </c>
      <c r="E3089" s="24" t="s">
        <v>15</v>
      </c>
      <c r="F3089" s="24">
        <v>0</v>
      </c>
      <c r="G3089" s="24">
        <v>0</v>
      </c>
      <c r="H3089" s="24" t="str">
        <f t="shared" si="48"/>
        <v>2006_IBW_18</v>
      </c>
      <c r="I3089" s="24">
        <f>VLOOKUP(H3089,inTHLBdata!A:H,7,FALSE)</f>
        <v>0</v>
      </c>
      <c r="J3089" s="24">
        <f>VLOOKUP(H3089,inTHLBdata!A:H,8,FALSE)</f>
        <v>0</v>
      </c>
      <c r="N3089" s="24"/>
    </row>
    <row r="3090" spans="1:14">
      <c r="A3090" s="24">
        <v>2006</v>
      </c>
      <c r="B3090" s="24" t="s">
        <v>187</v>
      </c>
      <c r="C3090" t="str">
        <f>VLOOKUP(B3090,'FHF LUT'!$A$5:$H$81,2,FALSE)</f>
        <v>Western Pine Beetle</v>
      </c>
      <c r="D3090" s="24">
        <v>20</v>
      </c>
      <c r="E3090" s="24" t="s">
        <v>6</v>
      </c>
      <c r="F3090" s="24">
        <v>0</v>
      </c>
      <c r="G3090" s="24">
        <v>0</v>
      </c>
      <c r="H3090" s="24" t="str">
        <f t="shared" si="48"/>
        <v>2006_IBW_20</v>
      </c>
      <c r="I3090" s="24">
        <f>VLOOKUP(H3090,inTHLBdata!A:H,7,FALSE)</f>
        <v>0</v>
      </c>
      <c r="J3090" s="24">
        <f>VLOOKUP(H3090,inTHLBdata!A:H,8,FALSE)</f>
        <v>0</v>
      </c>
      <c r="N3090" s="24"/>
    </row>
    <row r="3091" spans="1:14">
      <c r="A3091" s="24">
        <v>2006</v>
      </c>
      <c r="B3091" s="24" t="s">
        <v>187</v>
      </c>
      <c r="C3091" t="str">
        <f>VLOOKUP(B3091,'FHF LUT'!$A$5:$H$81,2,FALSE)</f>
        <v>Western Pine Beetle</v>
      </c>
      <c r="D3091" s="24">
        <v>22</v>
      </c>
      <c r="E3091" s="24" t="s">
        <v>19</v>
      </c>
      <c r="F3091" s="24">
        <v>0</v>
      </c>
      <c r="G3091" s="24">
        <v>0</v>
      </c>
      <c r="H3091" s="24" t="str">
        <f t="shared" si="48"/>
        <v>2006_IBW_22</v>
      </c>
      <c r="I3091" s="24">
        <f>VLOOKUP(H3091,inTHLBdata!A:H,7,FALSE)</f>
        <v>0</v>
      </c>
      <c r="J3091" s="24">
        <f>VLOOKUP(H3091,inTHLBdata!A:H,8,FALSE)</f>
        <v>0</v>
      </c>
      <c r="N3091" s="24"/>
    </row>
    <row r="3092" spans="1:14">
      <c r="A3092" s="24">
        <v>2006</v>
      </c>
      <c r="B3092" s="24" t="s">
        <v>187</v>
      </c>
      <c r="C3092" t="str">
        <f>VLOOKUP(B3092,'FHF LUT'!$A$5:$H$81,2,FALSE)</f>
        <v>Western Pine Beetle</v>
      </c>
      <c r="D3092" s="24">
        <v>23</v>
      </c>
      <c r="E3092" s="24" t="s">
        <v>27</v>
      </c>
      <c r="F3092" s="24">
        <v>0</v>
      </c>
      <c r="G3092" s="24">
        <v>0</v>
      </c>
      <c r="H3092" s="24" t="str">
        <f t="shared" si="48"/>
        <v>2006_IBW_23</v>
      </c>
      <c r="I3092" s="24">
        <f>VLOOKUP(H3092,inTHLBdata!A:H,7,FALSE)</f>
        <v>0</v>
      </c>
      <c r="J3092" s="24">
        <f>VLOOKUP(H3092,inTHLBdata!A:H,8,FALSE)</f>
        <v>0</v>
      </c>
      <c r="N3092" s="24"/>
    </row>
    <row r="3093" spans="1:14">
      <c r="A3093" s="24">
        <v>2006</v>
      </c>
      <c r="B3093" s="24" t="s">
        <v>187</v>
      </c>
      <c r="C3093" t="str">
        <f>VLOOKUP(B3093,'FHF LUT'!$A$5:$H$81,2,FALSE)</f>
        <v>Western Pine Beetle</v>
      </c>
      <c r="D3093" s="24">
        <v>24</v>
      </c>
      <c r="E3093" s="24" t="s">
        <v>17</v>
      </c>
      <c r="F3093" s="24">
        <v>0</v>
      </c>
      <c r="G3093" s="24">
        <v>0</v>
      </c>
      <c r="H3093" s="24" t="str">
        <f t="shared" si="48"/>
        <v>2006_IBW_24</v>
      </c>
      <c r="I3093" s="24">
        <f>VLOOKUP(H3093,inTHLBdata!A:H,7,FALSE)</f>
        <v>0</v>
      </c>
      <c r="J3093" s="24">
        <f>VLOOKUP(H3093,inTHLBdata!A:H,8,FALSE)</f>
        <v>0</v>
      </c>
      <c r="N3093" s="24"/>
    </row>
    <row r="3094" spans="1:14">
      <c r="A3094" s="24">
        <v>2006</v>
      </c>
      <c r="B3094" s="24" t="s">
        <v>187</v>
      </c>
      <c r="C3094" t="str">
        <f>VLOOKUP(B3094,'FHF LUT'!$A$5:$H$81,2,FALSE)</f>
        <v>Western Pine Beetle</v>
      </c>
      <c r="D3094" s="24">
        <v>25</v>
      </c>
      <c r="E3094" s="24" t="s">
        <v>23</v>
      </c>
      <c r="F3094" s="24">
        <v>0</v>
      </c>
      <c r="G3094" s="24">
        <v>0</v>
      </c>
      <c r="H3094" s="24" t="str">
        <f t="shared" si="48"/>
        <v>2006_IBW_25</v>
      </c>
      <c r="I3094" s="24">
        <f>VLOOKUP(H3094,inTHLBdata!A:H,7,FALSE)</f>
        <v>0</v>
      </c>
      <c r="J3094" s="24">
        <f>VLOOKUP(H3094,inTHLBdata!A:H,8,FALSE)</f>
        <v>0</v>
      </c>
      <c r="N3094" s="24"/>
    </row>
    <row r="3095" spans="1:14">
      <c r="A3095" s="24">
        <v>2006</v>
      </c>
      <c r="B3095" s="24" t="s">
        <v>187</v>
      </c>
      <c r="C3095" t="str">
        <f>VLOOKUP(B3095,'FHF LUT'!$A$5:$H$81,2,FALSE)</f>
        <v>Western Pine Beetle</v>
      </c>
      <c r="D3095" s="24">
        <v>26</v>
      </c>
      <c r="E3095" s="24" t="s">
        <v>14</v>
      </c>
      <c r="F3095" s="24">
        <v>0</v>
      </c>
      <c r="G3095" s="24">
        <v>0</v>
      </c>
      <c r="H3095" s="24" t="str">
        <f t="shared" si="48"/>
        <v>2006_IBW_26</v>
      </c>
      <c r="I3095" s="24">
        <f>VLOOKUP(H3095,inTHLBdata!A:H,7,FALSE)</f>
        <v>0</v>
      </c>
      <c r="J3095" s="24">
        <f>VLOOKUP(H3095,inTHLBdata!A:H,8,FALSE)</f>
        <v>0</v>
      </c>
      <c r="N3095" s="24"/>
    </row>
    <row r="3096" spans="1:14">
      <c r="A3096" s="24">
        <v>2006</v>
      </c>
      <c r="B3096" s="24" t="s">
        <v>187</v>
      </c>
      <c r="C3096" t="str">
        <f>VLOOKUP(B3096,'FHF LUT'!$A$5:$H$81,2,FALSE)</f>
        <v>Western Pine Beetle</v>
      </c>
      <c r="D3096" s="24">
        <v>27</v>
      </c>
      <c r="E3096" s="24" t="s">
        <v>21</v>
      </c>
      <c r="F3096" s="24">
        <v>0</v>
      </c>
      <c r="G3096" s="24">
        <v>0</v>
      </c>
      <c r="H3096" s="24" t="str">
        <f t="shared" si="48"/>
        <v>2006_IBW_27</v>
      </c>
      <c r="I3096" s="24">
        <f>VLOOKUP(H3096,inTHLBdata!A:H,7,FALSE)</f>
        <v>0</v>
      </c>
      <c r="J3096" s="24">
        <f>VLOOKUP(H3096,inTHLBdata!A:H,8,FALSE)</f>
        <v>0</v>
      </c>
      <c r="N3096" s="24"/>
    </row>
    <row r="3097" spans="1:14">
      <c r="A3097" s="24">
        <v>2006</v>
      </c>
      <c r="B3097" s="24" t="s">
        <v>187</v>
      </c>
      <c r="C3097" t="str">
        <f>VLOOKUP(B3097,'FHF LUT'!$A$5:$H$81,2,FALSE)</f>
        <v>Western Pine Beetle</v>
      </c>
      <c r="D3097" s="24">
        <v>29</v>
      </c>
      <c r="E3097" s="24" t="s">
        <v>9</v>
      </c>
      <c r="F3097" s="24">
        <v>0</v>
      </c>
      <c r="G3097" s="24">
        <v>0</v>
      </c>
      <c r="H3097" s="24" t="str">
        <f t="shared" si="48"/>
        <v>2006_IBW_29</v>
      </c>
      <c r="I3097" s="24">
        <f>VLOOKUP(H3097,inTHLBdata!A:H,7,FALSE)</f>
        <v>0</v>
      </c>
      <c r="J3097" s="24">
        <f>VLOOKUP(H3097,inTHLBdata!A:H,8,FALSE)</f>
        <v>0</v>
      </c>
      <c r="N3097" s="24"/>
    </row>
    <row r="3098" spans="1:14">
      <c r="A3098" s="24">
        <v>2006</v>
      </c>
      <c r="B3098" s="24" t="s">
        <v>187</v>
      </c>
      <c r="C3098" t="str">
        <f>VLOOKUP(B3098,'FHF LUT'!$A$5:$H$81,2,FALSE)</f>
        <v>Western Pine Beetle</v>
      </c>
      <c r="D3098" s="24">
        <v>30</v>
      </c>
      <c r="E3098" s="24" t="s">
        <v>35</v>
      </c>
      <c r="F3098" s="24">
        <v>0</v>
      </c>
      <c r="G3098" s="24">
        <v>0</v>
      </c>
      <c r="H3098" s="24" t="str">
        <f t="shared" si="48"/>
        <v>2006_IBW_30</v>
      </c>
      <c r="I3098" s="24">
        <f>VLOOKUP(H3098,inTHLBdata!A:H,7,FALSE)</f>
        <v>0</v>
      </c>
      <c r="J3098" s="24">
        <f>VLOOKUP(H3098,inTHLBdata!A:H,8,FALSE)</f>
        <v>0</v>
      </c>
      <c r="N3098" s="24"/>
    </row>
    <row r="3099" spans="1:14">
      <c r="A3099" s="24">
        <v>2006</v>
      </c>
      <c r="B3099" s="24" t="s">
        <v>187</v>
      </c>
      <c r="C3099" t="str">
        <f>VLOOKUP(B3099,'FHF LUT'!$A$5:$H$81,2,FALSE)</f>
        <v>Western Pine Beetle</v>
      </c>
      <c r="D3099" s="24">
        <v>31</v>
      </c>
      <c r="E3099" s="24" t="s">
        <v>34</v>
      </c>
      <c r="F3099" s="24">
        <v>0</v>
      </c>
      <c r="G3099" s="24">
        <v>0</v>
      </c>
      <c r="H3099" s="24" t="str">
        <f t="shared" si="48"/>
        <v>2006_IBW_31</v>
      </c>
      <c r="I3099" s="24">
        <f>VLOOKUP(H3099,inTHLBdata!A:H,7,FALSE)</f>
        <v>0</v>
      </c>
      <c r="J3099" s="24">
        <f>VLOOKUP(H3099,inTHLBdata!A:H,8,FALSE)</f>
        <v>0</v>
      </c>
      <c r="N3099" s="24"/>
    </row>
    <row r="3100" spans="1:14">
      <c r="A3100" s="24">
        <v>2006</v>
      </c>
      <c r="B3100" s="24" t="s">
        <v>187</v>
      </c>
      <c r="C3100" t="str">
        <f>VLOOKUP(B3100,'FHF LUT'!$A$5:$H$81,2,FALSE)</f>
        <v>Western Pine Beetle</v>
      </c>
      <c r="D3100" s="24">
        <v>38</v>
      </c>
      <c r="E3100" s="24" t="s">
        <v>8</v>
      </c>
      <c r="F3100" s="24">
        <v>0</v>
      </c>
      <c r="G3100" s="24">
        <v>0</v>
      </c>
      <c r="H3100" s="24" t="str">
        <f t="shared" si="48"/>
        <v>2006_IBW_38</v>
      </c>
      <c r="I3100" s="24">
        <f>VLOOKUP(H3100,inTHLBdata!A:H,7,FALSE)</f>
        <v>0</v>
      </c>
      <c r="J3100" s="24">
        <f>VLOOKUP(H3100,inTHLBdata!A:H,8,FALSE)</f>
        <v>0</v>
      </c>
      <c r="N3100" s="24"/>
    </row>
    <row r="3101" spans="1:14">
      <c r="A3101" s="24">
        <v>2006</v>
      </c>
      <c r="B3101" s="24" t="s">
        <v>187</v>
      </c>
      <c r="C3101" t="str">
        <f>VLOOKUP(B3101,'FHF LUT'!$A$5:$H$81,2,FALSE)</f>
        <v>Western Pine Beetle</v>
      </c>
      <c r="D3101" s="24">
        <v>39</v>
      </c>
      <c r="E3101" s="24" t="s">
        <v>36</v>
      </c>
      <c r="F3101" s="24">
        <v>0</v>
      </c>
      <c r="G3101" s="24">
        <v>0</v>
      </c>
      <c r="H3101" s="24" t="str">
        <f t="shared" si="48"/>
        <v>2006_IBW_39</v>
      </c>
      <c r="I3101" s="24">
        <f>VLOOKUP(H3101,inTHLBdata!A:H,7,FALSE)</f>
        <v>0</v>
      </c>
      <c r="J3101" s="24">
        <f>VLOOKUP(H3101,inTHLBdata!A:H,8,FALSE)</f>
        <v>0</v>
      </c>
      <c r="N3101" s="24"/>
    </row>
    <row r="3102" spans="1:14">
      <c r="A3102" s="24">
        <v>2006</v>
      </c>
      <c r="B3102" s="24" t="s">
        <v>187</v>
      </c>
      <c r="C3102" t="str">
        <f>VLOOKUP(B3102,'FHF LUT'!$A$5:$H$81,2,FALSE)</f>
        <v>Western Pine Beetle</v>
      </c>
      <c r="D3102" s="24">
        <v>40</v>
      </c>
      <c r="E3102" s="24" t="s">
        <v>31</v>
      </c>
      <c r="F3102" s="24">
        <v>0</v>
      </c>
      <c r="G3102" s="24">
        <v>0</v>
      </c>
      <c r="H3102" s="24" t="str">
        <f t="shared" si="48"/>
        <v>2006_IBW_40</v>
      </c>
      <c r="I3102" s="24">
        <f>VLOOKUP(H3102,inTHLBdata!A:H,7,FALSE)</f>
        <v>0</v>
      </c>
      <c r="J3102" s="24">
        <f>VLOOKUP(H3102,inTHLBdata!A:H,8,FALSE)</f>
        <v>0</v>
      </c>
      <c r="N3102" s="24"/>
    </row>
    <row r="3103" spans="1:14">
      <c r="A3103" s="24">
        <v>2006</v>
      </c>
      <c r="B3103" s="24" t="s">
        <v>187</v>
      </c>
      <c r="C3103" t="str">
        <f>VLOOKUP(B3103,'FHF LUT'!$A$5:$H$81,2,FALSE)</f>
        <v>Western Pine Beetle</v>
      </c>
      <c r="D3103" s="24">
        <v>41</v>
      </c>
      <c r="E3103" s="24" t="s">
        <v>26</v>
      </c>
      <c r="F3103" s="24">
        <v>0</v>
      </c>
      <c r="G3103" s="24">
        <v>0</v>
      </c>
      <c r="H3103" s="24" t="str">
        <f t="shared" si="48"/>
        <v>2006_IBW_41</v>
      </c>
      <c r="I3103" s="24">
        <f>VLOOKUP(H3103,inTHLBdata!A:H,7,FALSE)</f>
        <v>0</v>
      </c>
      <c r="J3103" s="24">
        <f>VLOOKUP(H3103,inTHLBdata!A:H,8,FALSE)</f>
        <v>0</v>
      </c>
      <c r="N3103" s="24"/>
    </row>
    <row r="3104" spans="1:14">
      <c r="A3104" s="24">
        <v>2006</v>
      </c>
      <c r="B3104" s="24" t="s">
        <v>187</v>
      </c>
      <c r="C3104" t="str">
        <f>VLOOKUP(B3104,'FHF LUT'!$A$5:$H$81,2,FALSE)</f>
        <v>Western Pine Beetle</v>
      </c>
      <c r="D3104" s="24">
        <v>43</v>
      </c>
      <c r="E3104" s="24" t="s">
        <v>20</v>
      </c>
      <c r="F3104" s="24">
        <v>0</v>
      </c>
      <c r="G3104" s="24">
        <v>0</v>
      </c>
      <c r="H3104" s="24" t="str">
        <f t="shared" si="48"/>
        <v>2006_IBW_43</v>
      </c>
      <c r="I3104" s="24">
        <f>VLOOKUP(H3104,inTHLBdata!A:H,7,FALSE)</f>
        <v>0</v>
      </c>
      <c r="J3104" s="24">
        <f>VLOOKUP(H3104,inTHLBdata!A:H,8,FALSE)</f>
        <v>0</v>
      </c>
      <c r="N3104" s="24"/>
    </row>
    <row r="3105" spans="1:14">
      <c r="A3105" s="24">
        <v>2006</v>
      </c>
      <c r="B3105" s="24" t="s">
        <v>187</v>
      </c>
      <c r="C3105" t="str">
        <f>VLOOKUP(B3105,'FHF LUT'!$A$5:$H$81,2,FALSE)</f>
        <v>Western Pine Beetle</v>
      </c>
      <c r="D3105" s="24">
        <v>44</v>
      </c>
      <c r="E3105" s="24" t="s">
        <v>3</v>
      </c>
      <c r="F3105" s="24">
        <v>0</v>
      </c>
      <c r="G3105" s="24">
        <v>0</v>
      </c>
      <c r="H3105" s="24" t="str">
        <f t="shared" si="48"/>
        <v>2006_IBW_44</v>
      </c>
      <c r="I3105" s="24">
        <f>VLOOKUP(H3105,inTHLBdata!A:H,7,FALSE)</f>
        <v>0</v>
      </c>
      <c r="J3105" s="24">
        <f>VLOOKUP(H3105,inTHLBdata!A:H,8,FALSE)</f>
        <v>0</v>
      </c>
      <c r="N3105" s="24"/>
    </row>
    <row r="3106" spans="1:14">
      <c r="A3106" s="24">
        <v>2006</v>
      </c>
      <c r="B3106" s="24" t="s">
        <v>187</v>
      </c>
      <c r="C3106" t="str">
        <f>VLOOKUP(B3106,'FHF LUT'!$A$5:$H$81,2,FALSE)</f>
        <v>Western Pine Beetle</v>
      </c>
      <c r="D3106" s="24">
        <v>45</v>
      </c>
      <c r="E3106" s="24" t="s">
        <v>5</v>
      </c>
      <c r="F3106" s="24">
        <v>0</v>
      </c>
      <c r="G3106" s="24">
        <v>0</v>
      </c>
      <c r="H3106" s="24" t="str">
        <f t="shared" si="48"/>
        <v>2006_IBW_45</v>
      </c>
      <c r="I3106" s="24">
        <f>VLOOKUP(H3106,inTHLBdata!A:H,7,FALSE)</f>
        <v>0</v>
      </c>
      <c r="J3106" s="24">
        <f>VLOOKUP(H3106,inTHLBdata!A:H,8,FALSE)</f>
        <v>0</v>
      </c>
      <c r="N3106" s="24"/>
    </row>
    <row r="3107" spans="1:14">
      <c r="A3107" s="24">
        <v>2006</v>
      </c>
      <c r="B3107" s="24" t="s">
        <v>187</v>
      </c>
      <c r="C3107" t="str">
        <f>VLOOKUP(B3107,'FHF LUT'!$A$5:$H$81,2,FALSE)</f>
        <v>Western Pine Beetle</v>
      </c>
      <c r="D3107" s="24">
        <v>46</v>
      </c>
      <c r="E3107" s="24" t="s">
        <v>234</v>
      </c>
      <c r="F3107" s="24">
        <v>0</v>
      </c>
      <c r="G3107" s="24">
        <v>0</v>
      </c>
      <c r="H3107" s="24" t="str">
        <f t="shared" si="48"/>
        <v>2006_IBW_46</v>
      </c>
      <c r="I3107" s="24">
        <f>VLOOKUP(H3107,inTHLBdata!A:H,7,FALSE)</f>
        <v>0</v>
      </c>
      <c r="J3107" s="24">
        <f>VLOOKUP(H3107,inTHLBdata!A:H,8,FALSE)</f>
        <v>0</v>
      </c>
      <c r="N3107" s="24"/>
    </row>
    <row r="3108" spans="1:14">
      <c r="A3108" s="24">
        <v>2006</v>
      </c>
      <c r="B3108" s="24" t="s">
        <v>187</v>
      </c>
      <c r="C3108" t="str">
        <f>VLOOKUP(B3108,'FHF LUT'!$A$5:$H$81,2,FALSE)</f>
        <v>Western Pine Beetle</v>
      </c>
      <c r="D3108" s="24">
        <v>47</v>
      </c>
      <c r="E3108" s="24" t="s">
        <v>233</v>
      </c>
      <c r="F3108" s="24">
        <v>0</v>
      </c>
      <c r="G3108" s="24">
        <v>0</v>
      </c>
      <c r="H3108" s="24" t="str">
        <f t="shared" si="48"/>
        <v>2006_IBW_47</v>
      </c>
      <c r="I3108" s="24">
        <f>VLOOKUP(H3108,inTHLBdata!A:H,7,FALSE)</f>
        <v>0</v>
      </c>
      <c r="J3108" s="24">
        <f>VLOOKUP(H3108,inTHLBdata!A:H,8,FALSE)</f>
        <v>0</v>
      </c>
      <c r="N3108" s="24"/>
    </row>
    <row r="3109" spans="1:14">
      <c r="A3109" s="24">
        <v>2006</v>
      </c>
      <c r="B3109" s="24" t="s">
        <v>187</v>
      </c>
      <c r="C3109" t="str">
        <f>VLOOKUP(B3109,'FHF LUT'!$A$5:$H$81,2,FALSE)</f>
        <v>Western Pine Beetle</v>
      </c>
      <c r="D3109" s="24">
        <v>48</v>
      </c>
      <c r="E3109" s="24" t="s">
        <v>235</v>
      </c>
      <c r="F3109" s="24">
        <v>0</v>
      </c>
      <c r="G3109" s="24">
        <v>0</v>
      </c>
      <c r="H3109" s="24" t="str">
        <f t="shared" si="48"/>
        <v>2006_IBW_48</v>
      </c>
      <c r="I3109" s="24">
        <f>VLOOKUP(H3109,inTHLBdata!A:H,7,FALSE)</f>
        <v>0</v>
      </c>
      <c r="J3109" s="24">
        <f>VLOOKUP(H3109,inTHLBdata!A:H,8,FALSE)</f>
        <v>0</v>
      </c>
      <c r="N3109" s="24"/>
    </row>
    <row r="3110" spans="1:14">
      <c r="A3110" s="24">
        <v>2006</v>
      </c>
      <c r="B3110" s="24" t="s">
        <v>188</v>
      </c>
      <c r="C3110" t="str">
        <f>VLOOKUP(B3110,'FHF LUT'!$A$5:$H$81,2,FALSE)</f>
        <v>Fire</v>
      </c>
      <c r="D3110" s="24">
        <v>1</v>
      </c>
      <c r="E3110" s="24" t="s">
        <v>10</v>
      </c>
      <c r="F3110" s="24">
        <v>17459</v>
      </c>
      <c r="G3110" s="24">
        <v>17159</v>
      </c>
      <c r="H3110" s="24" t="str">
        <f t="shared" si="48"/>
        <v>2006_NB_1</v>
      </c>
      <c r="I3110" s="24">
        <f>VLOOKUP(H3110,inTHLBdata!A:H,7,FALSE)</f>
        <v>2303</v>
      </c>
      <c r="J3110" s="24">
        <f>VLOOKUP(H3110,inTHLBdata!A:H,8,FALSE)</f>
        <v>2235</v>
      </c>
      <c r="N3110" s="24"/>
    </row>
    <row r="3111" spans="1:14">
      <c r="A3111" s="24">
        <v>2006</v>
      </c>
      <c r="B3111" s="24" t="s">
        <v>188</v>
      </c>
      <c r="C3111" t="str">
        <f>VLOOKUP(B3111,'FHF LUT'!$A$5:$H$81,2,FALSE)</f>
        <v>Fire</v>
      </c>
      <c r="D3111" s="24">
        <v>2</v>
      </c>
      <c r="E3111" s="24" t="s">
        <v>22</v>
      </c>
      <c r="F3111" s="24">
        <v>0</v>
      </c>
      <c r="G3111" s="24">
        <v>0</v>
      </c>
      <c r="H3111" s="24" t="str">
        <f t="shared" si="48"/>
        <v>2006_NB_2</v>
      </c>
      <c r="I3111" s="24">
        <f>VLOOKUP(H3111,inTHLBdata!A:H,7,FALSE)</f>
        <v>0</v>
      </c>
      <c r="J3111" s="24">
        <f>VLOOKUP(H3111,inTHLBdata!A:H,8,FALSE)</f>
        <v>0</v>
      </c>
      <c r="N3111" s="24"/>
    </row>
    <row r="3112" spans="1:14">
      <c r="A3112" s="24">
        <v>2006</v>
      </c>
      <c r="B3112" s="24" t="s">
        <v>188</v>
      </c>
      <c r="C3112" t="str">
        <f>VLOOKUP(B3112,'FHF LUT'!$A$5:$H$81,2,FALSE)</f>
        <v>Fire</v>
      </c>
      <c r="D3112" s="24">
        <v>3</v>
      </c>
      <c r="E3112" s="24" t="s">
        <v>13</v>
      </c>
      <c r="F3112" s="24">
        <v>0</v>
      </c>
      <c r="G3112" s="24">
        <v>0</v>
      </c>
      <c r="H3112" s="24" t="str">
        <f t="shared" si="48"/>
        <v>2006_NB_3</v>
      </c>
      <c r="I3112" s="24">
        <f>VLOOKUP(H3112,inTHLBdata!A:H,7,FALSE)</f>
        <v>0</v>
      </c>
      <c r="J3112" s="24">
        <f>VLOOKUP(H3112,inTHLBdata!A:H,8,FALSE)</f>
        <v>0</v>
      </c>
      <c r="N3112" s="24"/>
    </row>
    <row r="3113" spans="1:14">
      <c r="A3113" s="24">
        <v>2006</v>
      </c>
      <c r="B3113" s="24" t="s">
        <v>188</v>
      </c>
      <c r="C3113" t="str">
        <f>VLOOKUP(B3113,'FHF LUT'!$A$5:$H$81,2,FALSE)</f>
        <v>Fire</v>
      </c>
      <c r="D3113" s="24">
        <v>4</v>
      </c>
      <c r="E3113" s="24" t="s">
        <v>28</v>
      </c>
      <c r="F3113" s="24">
        <v>12290</v>
      </c>
      <c r="G3113" s="24">
        <v>12290</v>
      </c>
      <c r="H3113" s="24" t="str">
        <f t="shared" si="48"/>
        <v>2006_NB_4</v>
      </c>
      <c r="I3113" s="24">
        <f>VLOOKUP(H3113,inTHLBdata!A:H,7,FALSE)</f>
        <v>0</v>
      </c>
      <c r="J3113" s="24">
        <f>VLOOKUP(H3113,inTHLBdata!A:H,8,FALSE)</f>
        <v>0</v>
      </c>
      <c r="N3113" s="24"/>
    </row>
    <row r="3114" spans="1:14">
      <c r="A3114" s="24">
        <v>2006</v>
      </c>
      <c r="B3114" s="24" t="s">
        <v>188</v>
      </c>
      <c r="C3114" t="str">
        <f>VLOOKUP(B3114,'FHF LUT'!$A$5:$H$81,2,FALSE)</f>
        <v>Fire</v>
      </c>
      <c r="D3114" s="24">
        <v>5</v>
      </c>
      <c r="E3114" s="24" t="s">
        <v>16</v>
      </c>
      <c r="F3114" s="24">
        <v>12023</v>
      </c>
      <c r="G3114" s="24">
        <v>12023</v>
      </c>
      <c r="H3114" s="24" t="str">
        <f t="shared" si="48"/>
        <v>2006_NB_5</v>
      </c>
      <c r="I3114" s="24">
        <f>VLOOKUP(H3114,inTHLBdata!A:H,7,FALSE)</f>
        <v>1914</v>
      </c>
      <c r="J3114" s="24">
        <f>VLOOKUP(H3114,inTHLBdata!A:H,8,FALSE)</f>
        <v>1914</v>
      </c>
      <c r="N3114" s="24"/>
    </row>
    <row r="3115" spans="1:14">
      <c r="A3115" s="24">
        <v>2006</v>
      </c>
      <c r="B3115" s="24" t="s">
        <v>188</v>
      </c>
      <c r="C3115" t="str">
        <f>VLOOKUP(B3115,'FHF LUT'!$A$5:$H$81,2,FALSE)</f>
        <v>Fire</v>
      </c>
      <c r="D3115" s="24">
        <v>7</v>
      </c>
      <c r="E3115" s="24" t="s">
        <v>25</v>
      </c>
      <c r="F3115" s="24">
        <v>41227</v>
      </c>
      <c r="G3115" s="24">
        <v>40492</v>
      </c>
      <c r="H3115" s="24" t="str">
        <f t="shared" si="48"/>
        <v>2006_NB_7</v>
      </c>
      <c r="I3115" s="24">
        <f>VLOOKUP(H3115,inTHLBdata!A:H,7,FALSE)</f>
        <v>6622</v>
      </c>
      <c r="J3115" s="24">
        <f>VLOOKUP(H3115,inTHLBdata!A:H,8,FALSE)</f>
        <v>6153</v>
      </c>
      <c r="N3115" s="24"/>
    </row>
    <row r="3116" spans="1:14">
      <c r="A3116" s="24">
        <v>2006</v>
      </c>
      <c r="B3116" s="24" t="s">
        <v>188</v>
      </c>
      <c r="C3116" t="str">
        <f>VLOOKUP(B3116,'FHF LUT'!$A$5:$H$81,2,FALSE)</f>
        <v>Fire</v>
      </c>
      <c r="D3116" s="24">
        <v>8</v>
      </c>
      <c r="E3116" s="24" t="s">
        <v>29</v>
      </c>
      <c r="F3116" s="24">
        <v>712073</v>
      </c>
      <c r="G3116" s="24">
        <v>712073</v>
      </c>
      <c r="H3116" s="24" t="str">
        <f t="shared" si="48"/>
        <v>2006_NB_8</v>
      </c>
      <c r="I3116" s="24">
        <f>VLOOKUP(H3116,inTHLBdata!A:H,7,FALSE)</f>
        <v>0</v>
      </c>
      <c r="J3116" s="24">
        <f>VLOOKUP(H3116,inTHLBdata!A:H,8,FALSE)</f>
        <v>0</v>
      </c>
      <c r="N3116" s="24"/>
    </row>
    <row r="3117" spans="1:14">
      <c r="A3117" s="24">
        <v>2006</v>
      </c>
      <c r="B3117" s="24" t="s">
        <v>188</v>
      </c>
      <c r="C3117" t="str">
        <f>VLOOKUP(B3117,'FHF LUT'!$A$5:$H$81,2,FALSE)</f>
        <v>Fire</v>
      </c>
      <c r="D3117" s="24">
        <v>9</v>
      </c>
      <c r="E3117" s="24" t="s">
        <v>7</v>
      </c>
      <c r="F3117" s="24">
        <v>8294</v>
      </c>
      <c r="G3117" s="24">
        <v>6530</v>
      </c>
      <c r="H3117" s="24" t="str">
        <f t="shared" si="48"/>
        <v>2006_NB_9</v>
      </c>
      <c r="I3117" s="24">
        <f>VLOOKUP(H3117,inTHLBdata!A:H,7,FALSE)</f>
        <v>689</v>
      </c>
      <c r="J3117" s="24">
        <f>VLOOKUP(H3117,inTHLBdata!A:H,8,FALSE)</f>
        <v>58</v>
      </c>
      <c r="N3117" s="24"/>
    </row>
    <row r="3118" spans="1:14">
      <c r="A3118" s="24">
        <v>2006</v>
      </c>
      <c r="B3118" s="24" t="s">
        <v>188</v>
      </c>
      <c r="C3118" t="str">
        <f>VLOOKUP(B3118,'FHF LUT'!$A$5:$H$81,2,FALSE)</f>
        <v>Fire</v>
      </c>
      <c r="D3118" s="24">
        <v>10</v>
      </c>
      <c r="E3118" s="24" t="s">
        <v>18</v>
      </c>
      <c r="F3118" s="24">
        <v>3674</v>
      </c>
      <c r="G3118" s="24">
        <v>3674</v>
      </c>
      <c r="H3118" s="24" t="str">
        <f t="shared" si="48"/>
        <v>2006_NB_10</v>
      </c>
      <c r="I3118" s="24">
        <f>VLOOKUP(H3118,inTHLBdata!A:H,7,FALSE)</f>
        <v>229</v>
      </c>
      <c r="J3118" s="24">
        <f>VLOOKUP(H3118,inTHLBdata!A:H,8,FALSE)</f>
        <v>229</v>
      </c>
      <c r="N3118" s="24"/>
    </row>
    <row r="3119" spans="1:14">
      <c r="A3119" s="24">
        <v>2006</v>
      </c>
      <c r="B3119" s="24" t="s">
        <v>188</v>
      </c>
      <c r="C3119" t="str">
        <f>VLOOKUP(B3119,'FHF LUT'!$A$5:$H$81,2,FALSE)</f>
        <v>Fire</v>
      </c>
      <c r="D3119" s="24">
        <v>11</v>
      </c>
      <c r="E3119" s="24" t="s">
        <v>4</v>
      </c>
      <c r="F3119" s="24">
        <v>43304</v>
      </c>
      <c r="G3119" s="24">
        <v>42925</v>
      </c>
      <c r="H3119" s="24" t="str">
        <f t="shared" si="48"/>
        <v>2006_NB_11</v>
      </c>
      <c r="I3119" s="24">
        <f>VLOOKUP(H3119,inTHLBdata!A:H,7,FALSE)</f>
        <v>10060</v>
      </c>
      <c r="J3119" s="24">
        <f>VLOOKUP(H3119,inTHLBdata!A:H,8,FALSE)</f>
        <v>10060</v>
      </c>
      <c r="N3119" s="24"/>
    </row>
    <row r="3120" spans="1:14">
      <c r="A3120" s="24">
        <v>2006</v>
      </c>
      <c r="B3120" s="24" t="s">
        <v>188</v>
      </c>
      <c r="C3120" t="str">
        <f>VLOOKUP(B3120,'FHF LUT'!$A$5:$H$81,2,FALSE)</f>
        <v>Fire</v>
      </c>
      <c r="D3120" s="24">
        <v>12</v>
      </c>
      <c r="E3120" s="24" t="s">
        <v>11</v>
      </c>
      <c r="F3120" s="24">
        <v>997</v>
      </c>
      <c r="G3120" s="24">
        <v>997</v>
      </c>
      <c r="H3120" s="24" t="str">
        <f t="shared" si="48"/>
        <v>2006_NB_12</v>
      </c>
      <c r="I3120" s="24">
        <f>VLOOKUP(H3120,inTHLBdata!A:H,7,FALSE)</f>
        <v>702</v>
      </c>
      <c r="J3120" s="24">
        <f>VLOOKUP(H3120,inTHLBdata!A:H,8,FALSE)</f>
        <v>702</v>
      </c>
      <c r="N3120" s="24"/>
    </row>
    <row r="3121" spans="1:14">
      <c r="A3121" s="24">
        <v>2006</v>
      </c>
      <c r="B3121" s="24" t="s">
        <v>188</v>
      </c>
      <c r="C3121" t="str">
        <f>VLOOKUP(B3121,'FHF LUT'!$A$5:$H$81,2,FALSE)</f>
        <v>Fire</v>
      </c>
      <c r="D3121" s="24">
        <v>13</v>
      </c>
      <c r="E3121" s="24" t="s">
        <v>24</v>
      </c>
      <c r="F3121" s="24">
        <v>97419</v>
      </c>
      <c r="G3121" s="24">
        <v>96815</v>
      </c>
      <c r="H3121" s="24" t="str">
        <f t="shared" si="48"/>
        <v>2006_NB_13</v>
      </c>
      <c r="I3121" s="24">
        <f>VLOOKUP(H3121,inTHLBdata!A:H,7,FALSE)</f>
        <v>3739</v>
      </c>
      <c r="J3121" s="24">
        <f>VLOOKUP(H3121,inTHLBdata!A:H,8,FALSE)</f>
        <v>3739</v>
      </c>
      <c r="N3121" s="24"/>
    </row>
    <row r="3122" spans="1:14">
      <c r="A3122" s="24">
        <v>2006</v>
      </c>
      <c r="B3122" s="24" t="s">
        <v>188</v>
      </c>
      <c r="C3122" t="str">
        <f>VLOOKUP(B3122,'FHF LUT'!$A$5:$H$81,2,FALSE)</f>
        <v>Fire</v>
      </c>
      <c r="D3122" s="24">
        <v>14</v>
      </c>
      <c r="E3122" s="24" t="s">
        <v>30</v>
      </c>
      <c r="F3122" s="24">
        <v>0</v>
      </c>
      <c r="G3122" s="24">
        <v>0</v>
      </c>
      <c r="H3122" s="24" t="str">
        <f t="shared" si="48"/>
        <v>2006_NB_14</v>
      </c>
      <c r="I3122" s="24">
        <f>VLOOKUP(H3122,inTHLBdata!A:H,7,FALSE)</f>
        <v>0</v>
      </c>
      <c r="J3122" s="24">
        <f>VLOOKUP(H3122,inTHLBdata!A:H,8,FALSE)</f>
        <v>0</v>
      </c>
      <c r="N3122" s="24"/>
    </row>
    <row r="3123" spans="1:14">
      <c r="A3123" s="24">
        <v>2006</v>
      </c>
      <c r="B3123" s="24" t="s">
        <v>188</v>
      </c>
      <c r="C3123" t="str">
        <f>VLOOKUP(B3123,'FHF LUT'!$A$5:$H$81,2,FALSE)</f>
        <v>Fire</v>
      </c>
      <c r="D3123" s="24">
        <v>15</v>
      </c>
      <c r="E3123" s="24" t="s">
        <v>33</v>
      </c>
      <c r="F3123" s="24">
        <v>10650</v>
      </c>
      <c r="G3123" s="24">
        <v>10650</v>
      </c>
      <c r="H3123" s="24" t="str">
        <f t="shared" si="48"/>
        <v>2006_NB_15</v>
      </c>
      <c r="I3123" s="24">
        <f>VLOOKUP(H3123,inTHLBdata!A:H,7,FALSE)</f>
        <v>4884</v>
      </c>
      <c r="J3123" s="24">
        <f>VLOOKUP(H3123,inTHLBdata!A:H,8,FALSE)</f>
        <v>4884</v>
      </c>
      <c r="N3123" s="24"/>
    </row>
    <row r="3124" spans="1:14">
      <c r="A3124" s="24">
        <v>2006</v>
      </c>
      <c r="B3124" s="24" t="s">
        <v>188</v>
      </c>
      <c r="C3124" t="str">
        <f>VLOOKUP(B3124,'FHF LUT'!$A$5:$H$81,2,FALSE)</f>
        <v>Fire</v>
      </c>
      <c r="D3124" s="24">
        <v>16</v>
      </c>
      <c r="E3124" s="24" t="s">
        <v>12</v>
      </c>
      <c r="F3124" s="24">
        <v>579720</v>
      </c>
      <c r="G3124" s="24">
        <v>545066</v>
      </c>
      <c r="H3124" s="24" t="str">
        <f t="shared" si="48"/>
        <v>2006_NB_16</v>
      </c>
      <c r="I3124" s="24">
        <f>VLOOKUP(H3124,inTHLBdata!A:H,7,FALSE)</f>
        <v>190060</v>
      </c>
      <c r="J3124" s="24">
        <f>VLOOKUP(H3124,inTHLBdata!A:H,8,FALSE)</f>
        <v>157274</v>
      </c>
      <c r="N3124" s="24"/>
    </row>
    <row r="3125" spans="1:14">
      <c r="A3125" s="24">
        <v>2006</v>
      </c>
      <c r="B3125" s="24" t="s">
        <v>188</v>
      </c>
      <c r="C3125" t="str">
        <f>VLOOKUP(B3125,'FHF LUT'!$A$5:$H$81,2,FALSE)</f>
        <v>Fire</v>
      </c>
      <c r="D3125" s="24">
        <v>17</v>
      </c>
      <c r="E3125" s="24" t="s">
        <v>32</v>
      </c>
      <c r="F3125" s="24">
        <v>4803</v>
      </c>
      <c r="G3125" s="24">
        <v>4803</v>
      </c>
      <c r="H3125" s="24" t="str">
        <f t="shared" si="48"/>
        <v>2006_NB_17</v>
      </c>
      <c r="I3125" s="24">
        <f>VLOOKUP(H3125,inTHLBdata!A:H,7,FALSE)</f>
        <v>1390</v>
      </c>
      <c r="J3125" s="24">
        <f>VLOOKUP(H3125,inTHLBdata!A:H,8,FALSE)</f>
        <v>1390</v>
      </c>
      <c r="N3125" s="24"/>
    </row>
    <row r="3126" spans="1:14">
      <c r="A3126" s="24">
        <v>2006</v>
      </c>
      <c r="B3126" s="24" t="s">
        <v>188</v>
      </c>
      <c r="C3126" t="str">
        <f>VLOOKUP(B3126,'FHF LUT'!$A$5:$H$81,2,FALSE)</f>
        <v>Fire</v>
      </c>
      <c r="D3126" s="24">
        <v>18</v>
      </c>
      <c r="E3126" s="24" t="s">
        <v>15</v>
      </c>
      <c r="F3126" s="24">
        <v>214087</v>
      </c>
      <c r="G3126" s="24">
        <v>213837</v>
      </c>
      <c r="H3126" s="24" t="str">
        <f t="shared" si="48"/>
        <v>2006_NB_18</v>
      </c>
      <c r="I3126" s="24">
        <f>VLOOKUP(H3126,inTHLBdata!A:H,7,FALSE)</f>
        <v>163863</v>
      </c>
      <c r="J3126" s="24">
        <f>VLOOKUP(H3126,inTHLBdata!A:H,8,FALSE)</f>
        <v>163664</v>
      </c>
      <c r="N3126" s="24"/>
    </row>
    <row r="3127" spans="1:14">
      <c r="A3127" s="24">
        <v>2006</v>
      </c>
      <c r="B3127" s="24" t="s">
        <v>188</v>
      </c>
      <c r="C3127" t="str">
        <f>VLOOKUP(B3127,'FHF LUT'!$A$5:$H$81,2,FALSE)</f>
        <v>Fire</v>
      </c>
      <c r="D3127" s="24">
        <v>20</v>
      </c>
      <c r="E3127" s="24" t="s">
        <v>6</v>
      </c>
      <c r="F3127" s="24">
        <v>1232</v>
      </c>
      <c r="G3127" s="24">
        <v>884</v>
      </c>
      <c r="H3127" s="24" t="str">
        <f t="shared" si="48"/>
        <v>2006_NB_20</v>
      </c>
      <c r="I3127" s="24">
        <f>VLOOKUP(H3127,inTHLBdata!A:H,7,FALSE)</f>
        <v>1111</v>
      </c>
      <c r="J3127" s="24">
        <f>VLOOKUP(H3127,inTHLBdata!A:H,8,FALSE)</f>
        <v>763</v>
      </c>
      <c r="N3127" s="24"/>
    </row>
    <row r="3128" spans="1:14">
      <c r="A3128" s="24">
        <v>2006</v>
      </c>
      <c r="B3128" s="24" t="s">
        <v>188</v>
      </c>
      <c r="C3128" t="str">
        <f>VLOOKUP(B3128,'FHF LUT'!$A$5:$H$81,2,FALSE)</f>
        <v>Fire</v>
      </c>
      <c r="D3128" s="24">
        <v>22</v>
      </c>
      <c r="E3128" s="24" t="s">
        <v>19</v>
      </c>
      <c r="F3128" s="24">
        <v>97950</v>
      </c>
      <c r="G3128" s="24">
        <v>85746</v>
      </c>
      <c r="H3128" s="24" t="str">
        <f t="shared" si="48"/>
        <v>2006_NB_22</v>
      </c>
      <c r="I3128" s="24">
        <f>VLOOKUP(H3128,inTHLBdata!A:H,7,FALSE)</f>
        <v>10880</v>
      </c>
      <c r="J3128" s="24">
        <f>VLOOKUP(H3128,inTHLBdata!A:H,8,FALSE)</f>
        <v>9312</v>
      </c>
      <c r="N3128" s="24"/>
    </row>
    <row r="3129" spans="1:14">
      <c r="A3129" s="24">
        <v>2006</v>
      </c>
      <c r="B3129" s="24" t="s">
        <v>188</v>
      </c>
      <c r="C3129" t="str">
        <f>VLOOKUP(B3129,'FHF LUT'!$A$5:$H$81,2,FALSE)</f>
        <v>Fire</v>
      </c>
      <c r="D3129" s="24">
        <v>23</v>
      </c>
      <c r="E3129" s="24" t="s">
        <v>27</v>
      </c>
      <c r="F3129" s="24">
        <v>1239</v>
      </c>
      <c r="G3129" s="24">
        <v>1239</v>
      </c>
      <c r="H3129" s="24" t="str">
        <f t="shared" si="48"/>
        <v>2006_NB_23</v>
      </c>
      <c r="I3129" s="24">
        <f>VLOOKUP(H3129,inTHLBdata!A:H,7,FALSE)</f>
        <v>749</v>
      </c>
      <c r="J3129" s="24">
        <f>VLOOKUP(H3129,inTHLBdata!A:H,8,FALSE)</f>
        <v>749</v>
      </c>
      <c r="N3129" s="24"/>
    </row>
    <row r="3130" spans="1:14">
      <c r="A3130" s="24">
        <v>2006</v>
      </c>
      <c r="B3130" s="24" t="s">
        <v>188</v>
      </c>
      <c r="C3130" t="str">
        <f>VLOOKUP(B3130,'FHF LUT'!$A$5:$H$81,2,FALSE)</f>
        <v>Fire</v>
      </c>
      <c r="D3130" s="24">
        <v>24</v>
      </c>
      <c r="E3130" s="24" t="s">
        <v>17</v>
      </c>
      <c r="F3130" s="24">
        <v>286240</v>
      </c>
      <c r="G3130" s="24">
        <v>275407</v>
      </c>
      <c r="H3130" s="24" t="str">
        <f t="shared" si="48"/>
        <v>2006_NB_24</v>
      </c>
      <c r="I3130" s="24">
        <f>VLOOKUP(H3130,inTHLBdata!A:H,7,FALSE)</f>
        <v>130764</v>
      </c>
      <c r="J3130" s="24">
        <f>VLOOKUP(H3130,inTHLBdata!A:H,8,FALSE)</f>
        <v>120879</v>
      </c>
      <c r="N3130" s="24"/>
    </row>
    <row r="3131" spans="1:14">
      <c r="A3131" s="24">
        <v>2006</v>
      </c>
      <c r="B3131" s="24" t="s">
        <v>188</v>
      </c>
      <c r="C3131" t="str">
        <f>VLOOKUP(B3131,'FHF LUT'!$A$5:$H$81,2,FALSE)</f>
        <v>Fire</v>
      </c>
      <c r="D3131" s="24">
        <v>25</v>
      </c>
      <c r="E3131" s="24" t="s">
        <v>23</v>
      </c>
      <c r="F3131" s="24">
        <v>0</v>
      </c>
      <c r="G3131" s="24">
        <v>0</v>
      </c>
      <c r="H3131" s="24" t="str">
        <f t="shared" si="48"/>
        <v>2006_NB_25</v>
      </c>
      <c r="I3131" s="24">
        <f>VLOOKUP(H3131,inTHLBdata!A:H,7,FALSE)</f>
        <v>0</v>
      </c>
      <c r="J3131" s="24">
        <f>VLOOKUP(H3131,inTHLBdata!A:H,8,FALSE)</f>
        <v>0</v>
      </c>
      <c r="N3131" s="24"/>
    </row>
    <row r="3132" spans="1:14">
      <c r="A3132" s="24">
        <v>2006</v>
      </c>
      <c r="B3132" s="24" t="s">
        <v>188</v>
      </c>
      <c r="C3132" t="str">
        <f>VLOOKUP(B3132,'FHF LUT'!$A$5:$H$81,2,FALSE)</f>
        <v>Fire</v>
      </c>
      <c r="D3132" s="24">
        <v>26</v>
      </c>
      <c r="E3132" s="24" t="s">
        <v>14</v>
      </c>
      <c r="F3132" s="24">
        <v>453350</v>
      </c>
      <c r="G3132" s="24">
        <v>408799</v>
      </c>
      <c r="H3132" s="24" t="str">
        <f t="shared" si="48"/>
        <v>2006_NB_26</v>
      </c>
      <c r="I3132" s="24">
        <f>VLOOKUP(H3132,inTHLBdata!A:H,7,FALSE)</f>
        <v>286506</v>
      </c>
      <c r="J3132" s="24">
        <f>VLOOKUP(H3132,inTHLBdata!A:H,8,FALSE)</f>
        <v>246496</v>
      </c>
      <c r="N3132" s="24"/>
    </row>
    <row r="3133" spans="1:14">
      <c r="A3133" s="24">
        <v>2006</v>
      </c>
      <c r="B3133" s="24" t="s">
        <v>188</v>
      </c>
      <c r="C3133" t="str">
        <f>VLOOKUP(B3133,'FHF LUT'!$A$5:$H$81,2,FALSE)</f>
        <v>Fire</v>
      </c>
      <c r="D3133" s="24">
        <v>27</v>
      </c>
      <c r="E3133" s="24" t="s">
        <v>21</v>
      </c>
      <c r="F3133" s="24">
        <v>84439</v>
      </c>
      <c r="G3133" s="24">
        <v>83377</v>
      </c>
      <c r="H3133" s="24" t="str">
        <f t="shared" si="48"/>
        <v>2006_NB_27</v>
      </c>
      <c r="I3133" s="24">
        <f>VLOOKUP(H3133,inTHLBdata!A:H,7,FALSE)</f>
        <v>8471</v>
      </c>
      <c r="J3133" s="24">
        <f>VLOOKUP(H3133,inTHLBdata!A:H,8,FALSE)</f>
        <v>8269</v>
      </c>
      <c r="N3133" s="24"/>
    </row>
    <row r="3134" spans="1:14">
      <c r="A3134" s="24">
        <v>2006</v>
      </c>
      <c r="B3134" s="24" t="s">
        <v>188</v>
      </c>
      <c r="C3134" t="str">
        <f>VLOOKUP(B3134,'FHF LUT'!$A$5:$H$81,2,FALSE)</f>
        <v>Fire</v>
      </c>
      <c r="D3134" s="24">
        <v>29</v>
      </c>
      <c r="E3134" s="24" t="s">
        <v>9</v>
      </c>
      <c r="F3134" s="24">
        <v>349014</v>
      </c>
      <c r="G3134" s="24">
        <v>349014</v>
      </c>
      <c r="H3134" s="24" t="str">
        <f t="shared" si="48"/>
        <v>2006_NB_29</v>
      </c>
      <c r="I3134" s="24">
        <f>VLOOKUP(H3134,inTHLBdata!A:H,7,FALSE)</f>
        <v>182628</v>
      </c>
      <c r="J3134" s="24">
        <f>VLOOKUP(H3134,inTHLBdata!A:H,8,FALSE)</f>
        <v>182628</v>
      </c>
      <c r="N3134" s="24"/>
    </row>
    <row r="3135" spans="1:14">
      <c r="A3135" s="24">
        <v>2006</v>
      </c>
      <c r="B3135" s="24" t="s">
        <v>188</v>
      </c>
      <c r="C3135" t="str">
        <f>VLOOKUP(B3135,'FHF LUT'!$A$5:$H$81,2,FALSE)</f>
        <v>Fire</v>
      </c>
      <c r="D3135" s="24">
        <v>30</v>
      </c>
      <c r="E3135" s="24" t="s">
        <v>35</v>
      </c>
      <c r="F3135" s="24">
        <v>2698</v>
      </c>
      <c r="G3135" s="24">
        <v>2492</v>
      </c>
      <c r="H3135" s="24" t="str">
        <f t="shared" si="48"/>
        <v>2006_NB_30</v>
      </c>
      <c r="I3135" s="24">
        <f>VLOOKUP(H3135,inTHLBdata!A:H,7,FALSE)</f>
        <v>187</v>
      </c>
      <c r="J3135" s="24">
        <f>VLOOKUP(H3135,inTHLBdata!A:H,8,FALSE)</f>
        <v>187</v>
      </c>
      <c r="N3135" s="24"/>
    </row>
    <row r="3136" spans="1:14">
      <c r="A3136" s="24">
        <v>2006</v>
      </c>
      <c r="B3136" s="24" t="s">
        <v>188</v>
      </c>
      <c r="C3136" t="str">
        <f>VLOOKUP(B3136,'FHF LUT'!$A$5:$H$81,2,FALSE)</f>
        <v>Fire</v>
      </c>
      <c r="D3136" s="24">
        <v>31</v>
      </c>
      <c r="E3136" s="24" t="s">
        <v>34</v>
      </c>
      <c r="F3136" s="24">
        <v>3618</v>
      </c>
      <c r="G3136" s="24">
        <v>3618</v>
      </c>
      <c r="H3136" s="24" t="str">
        <f t="shared" si="48"/>
        <v>2006_NB_31</v>
      </c>
      <c r="I3136" s="24">
        <f>VLOOKUP(H3136,inTHLBdata!A:H,7,FALSE)</f>
        <v>2164</v>
      </c>
      <c r="J3136" s="24">
        <f>VLOOKUP(H3136,inTHLBdata!A:H,8,FALSE)</f>
        <v>2164</v>
      </c>
      <c r="N3136" s="24"/>
    </row>
    <row r="3137" spans="1:14">
      <c r="A3137" s="24">
        <v>2006</v>
      </c>
      <c r="B3137" s="24" t="s">
        <v>188</v>
      </c>
      <c r="C3137" t="str">
        <f>VLOOKUP(B3137,'FHF LUT'!$A$5:$H$81,2,FALSE)</f>
        <v>Fire</v>
      </c>
      <c r="D3137" s="24">
        <v>38</v>
      </c>
      <c r="E3137" s="24" t="s">
        <v>8</v>
      </c>
      <c r="F3137" s="24">
        <v>0</v>
      </c>
      <c r="G3137" s="24">
        <v>0</v>
      </c>
      <c r="H3137" s="24" t="str">
        <f t="shared" si="48"/>
        <v>2006_NB_38</v>
      </c>
      <c r="I3137" s="24">
        <f>VLOOKUP(H3137,inTHLBdata!A:H,7,FALSE)</f>
        <v>0</v>
      </c>
      <c r="J3137" s="24">
        <f>VLOOKUP(H3137,inTHLBdata!A:H,8,FALSE)</f>
        <v>0</v>
      </c>
      <c r="N3137" s="24"/>
    </row>
    <row r="3138" spans="1:14">
      <c r="A3138" s="24">
        <v>2006</v>
      </c>
      <c r="B3138" s="24" t="s">
        <v>188</v>
      </c>
      <c r="C3138" t="str">
        <f>VLOOKUP(B3138,'FHF LUT'!$A$5:$H$81,2,FALSE)</f>
        <v>Fire</v>
      </c>
      <c r="D3138" s="24">
        <v>39</v>
      </c>
      <c r="E3138" s="24" t="s">
        <v>36</v>
      </c>
      <c r="F3138" s="24">
        <v>0</v>
      </c>
      <c r="G3138" s="24">
        <v>0</v>
      </c>
      <c r="H3138" s="24" t="str">
        <f t="shared" si="48"/>
        <v>2006_NB_39</v>
      </c>
      <c r="I3138" s="24">
        <f>VLOOKUP(H3138,inTHLBdata!A:H,7,FALSE)</f>
        <v>0</v>
      </c>
      <c r="J3138" s="24">
        <f>VLOOKUP(H3138,inTHLBdata!A:H,8,FALSE)</f>
        <v>0</v>
      </c>
      <c r="N3138" s="24"/>
    </row>
    <row r="3139" spans="1:14">
      <c r="A3139" s="24">
        <v>2006</v>
      </c>
      <c r="B3139" s="24" t="s">
        <v>188</v>
      </c>
      <c r="C3139" t="str">
        <f>VLOOKUP(B3139,'FHF LUT'!$A$5:$H$81,2,FALSE)</f>
        <v>Fire</v>
      </c>
      <c r="D3139" s="24">
        <v>40</v>
      </c>
      <c r="E3139" s="24" t="s">
        <v>31</v>
      </c>
      <c r="F3139" s="24">
        <v>358506</v>
      </c>
      <c r="G3139" s="24">
        <v>331463</v>
      </c>
      <c r="H3139" s="24" t="str">
        <f t="shared" ref="H3139:H3202" si="49">CONCATENATE(A3139,"_",B3139,"_",D3139)</f>
        <v>2006_NB_40</v>
      </c>
      <c r="I3139" s="24">
        <f>VLOOKUP(H3139,inTHLBdata!A:H,7,FALSE)</f>
        <v>94981</v>
      </c>
      <c r="J3139" s="24">
        <f>VLOOKUP(H3139,inTHLBdata!A:H,8,FALSE)</f>
        <v>73727</v>
      </c>
      <c r="N3139" s="24"/>
    </row>
    <row r="3140" spans="1:14">
      <c r="A3140" s="24">
        <v>2006</v>
      </c>
      <c r="B3140" s="24" t="s">
        <v>188</v>
      </c>
      <c r="C3140" t="str">
        <f>VLOOKUP(B3140,'FHF LUT'!$A$5:$H$81,2,FALSE)</f>
        <v>Fire</v>
      </c>
      <c r="D3140" s="24">
        <v>41</v>
      </c>
      <c r="E3140" s="24" t="s">
        <v>26</v>
      </c>
      <c r="F3140" s="24">
        <v>893931</v>
      </c>
      <c r="G3140" s="24">
        <v>859594</v>
      </c>
      <c r="H3140" s="24" t="str">
        <f t="shared" si="49"/>
        <v>2006_NB_41</v>
      </c>
      <c r="I3140" s="24">
        <f>VLOOKUP(H3140,inTHLBdata!A:H,7,FALSE)</f>
        <v>175338</v>
      </c>
      <c r="J3140" s="24">
        <f>VLOOKUP(H3140,inTHLBdata!A:H,8,FALSE)</f>
        <v>149274</v>
      </c>
      <c r="N3140" s="24"/>
    </row>
    <row r="3141" spans="1:14">
      <c r="A3141" s="24">
        <v>2006</v>
      </c>
      <c r="B3141" s="24" t="s">
        <v>188</v>
      </c>
      <c r="C3141" t="str">
        <f>VLOOKUP(B3141,'FHF LUT'!$A$5:$H$81,2,FALSE)</f>
        <v>Fire</v>
      </c>
      <c r="D3141" s="24">
        <v>43</v>
      </c>
      <c r="E3141" s="24" t="s">
        <v>20</v>
      </c>
      <c r="F3141" s="24">
        <v>0</v>
      </c>
      <c r="G3141" s="24">
        <v>0</v>
      </c>
      <c r="H3141" s="24" t="str">
        <f t="shared" si="49"/>
        <v>2006_NB_43</v>
      </c>
      <c r="I3141" s="24">
        <f>VLOOKUP(H3141,inTHLBdata!A:H,7,FALSE)</f>
        <v>0</v>
      </c>
      <c r="J3141" s="24">
        <f>VLOOKUP(H3141,inTHLBdata!A:H,8,FALSE)</f>
        <v>0</v>
      </c>
      <c r="N3141" s="24"/>
    </row>
    <row r="3142" spans="1:14">
      <c r="A3142" s="24">
        <v>2006</v>
      </c>
      <c r="B3142" s="24" t="s">
        <v>188</v>
      </c>
      <c r="C3142" t="str">
        <f>VLOOKUP(B3142,'FHF LUT'!$A$5:$H$81,2,FALSE)</f>
        <v>Fire</v>
      </c>
      <c r="D3142" s="24">
        <v>44</v>
      </c>
      <c r="E3142" s="24" t="s">
        <v>3</v>
      </c>
      <c r="F3142" s="24">
        <v>0</v>
      </c>
      <c r="G3142" s="24">
        <v>0</v>
      </c>
      <c r="H3142" s="24" t="str">
        <f t="shared" si="49"/>
        <v>2006_NB_44</v>
      </c>
      <c r="I3142" s="24">
        <f>VLOOKUP(H3142,inTHLBdata!A:H,7,FALSE)</f>
        <v>0</v>
      </c>
      <c r="J3142" s="24">
        <f>VLOOKUP(H3142,inTHLBdata!A:H,8,FALSE)</f>
        <v>0</v>
      </c>
      <c r="N3142" s="24"/>
    </row>
    <row r="3143" spans="1:14">
      <c r="A3143" s="24">
        <v>2006</v>
      </c>
      <c r="B3143" s="24" t="s">
        <v>188</v>
      </c>
      <c r="C3143" t="str">
        <f>VLOOKUP(B3143,'FHF LUT'!$A$5:$H$81,2,FALSE)</f>
        <v>Fire</v>
      </c>
      <c r="D3143" s="24">
        <v>45</v>
      </c>
      <c r="E3143" s="24" t="s">
        <v>5</v>
      </c>
      <c r="F3143" s="24">
        <v>16002</v>
      </c>
      <c r="G3143" s="24">
        <v>16002</v>
      </c>
      <c r="H3143" s="24" t="str">
        <f t="shared" si="49"/>
        <v>2006_NB_45</v>
      </c>
      <c r="I3143" s="24">
        <f>VLOOKUP(H3143,inTHLBdata!A:H,7,FALSE)</f>
        <v>3016</v>
      </c>
      <c r="J3143" s="24">
        <f>VLOOKUP(H3143,inTHLBdata!A:H,8,FALSE)</f>
        <v>3016</v>
      </c>
      <c r="N3143" s="24"/>
    </row>
    <row r="3144" spans="1:14">
      <c r="A3144" s="24">
        <v>2006</v>
      </c>
      <c r="B3144" s="24" t="s">
        <v>188</v>
      </c>
      <c r="C3144" t="str">
        <f>VLOOKUP(B3144,'FHF LUT'!$A$5:$H$81,2,FALSE)</f>
        <v>Fire</v>
      </c>
      <c r="D3144" s="24">
        <v>46</v>
      </c>
      <c r="E3144" s="24" t="s">
        <v>234</v>
      </c>
      <c r="F3144" s="24">
        <v>120326</v>
      </c>
      <c r="G3144" s="24">
        <v>120326</v>
      </c>
      <c r="H3144" s="24" t="str">
        <f t="shared" si="49"/>
        <v>2006_NB_46</v>
      </c>
      <c r="I3144" s="24">
        <f>VLOOKUP(H3144,inTHLBdata!A:H,7,FALSE)</f>
        <v>1243</v>
      </c>
      <c r="J3144" s="24">
        <f>VLOOKUP(H3144,inTHLBdata!A:H,8,FALSE)</f>
        <v>1243</v>
      </c>
      <c r="N3144" s="24"/>
    </row>
    <row r="3145" spans="1:14">
      <c r="A3145" s="24">
        <v>2006</v>
      </c>
      <c r="B3145" s="24" t="s">
        <v>188</v>
      </c>
      <c r="C3145" t="str">
        <f>VLOOKUP(B3145,'FHF LUT'!$A$5:$H$81,2,FALSE)</f>
        <v>Fire</v>
      </c>
      <c r="D3145" s="24">
        <v>47</v>
      </c>
      <c r="E3145" s="24" t="s">
        <v>233</v>
      </c>
      <c r="F3145" s="24">
        <v>0</v>
      </c>
      <c r="G3145" s="24">
        <v>0</v>
      </c>
      <c r="H3145" s="24" t="str">
        <f t="shared" si="49"/>
        <v>2006_NB_47</v>
      </c>
      <c r="I3145" s="24">
        <f>VLOOKUP(H3145,inTHLBdata!A:H,7,FALSE)</f>
        <v>0</v>
      </c>
      <c r="J3145" s="24">
        <f>VLOOKUP(H3145,inTHLBdata!A:H,8,FALSE)</f>
        <v>0</v>
      </c>
      <c r="N3145" s="24"/>
    </row>
    <row r="3146" spans="1:14">
      <c r="A3146" s="24">
        <v>2006</v>
      </c>
      <c r="B3146" s="24" t="s">
        <v>188</v>
      </c>
      <c r="C3146" t="str">
        <f>VLOOKUP(B3146,'FHF LUT'!$A$5:$H$81,2,FALSE)</f>
        <v>Fire</v>
      </c>
      <c r="D3146" s="24">
        <v>48</v>
      </c>
      <c r="E3146" s="24" t="s">
        <v>235</v>
      </c>
      <c r="F3146" s="24">
        <v>9347</v>
      </c>
      <c r="G3146" s="24">
        <v>8500</v>
      </c>
      <c r="H3146" s="24" t="str">
        <f t="shared" si="49"/>
        <v>2006_NB_48</v>
      </c>
      <c r="I3146" s="24">
        <f>VLOOKUP(H3146,inTHLBdata!A:H,7,FALSE)</f>
        <v>1931</v>
      </c>
      <c r="J3146" s="24">
        <f>VLOOKUP(H3146,inTHLBdata!A:H,8,FALSE)</f>
        <v>1334</v>
      </c>
      <c r="N3146" s="24"/>
    </row>
    <row r="3147" spans="1:14">
      <c r="A3147" s="24">
        <v>2006</v>
      </c>
      <c r="B3147" s="24" t="s">
        <v>196</v>
      </c>
      <c r="C3147" t="str">
        <f>VLOOKUP(B3147,'FHF LUT'!$A$5:$H$81,2,FALSE)</f>
        <v>Yellow cedar decline</v>
      </c>
      <c r="D3147" s="24">
        <v>1</v>
      </c>
      <c r="E3147" s="24" t="s">
        <v>10</v>
      </c>
      <c r="F3147" s="24">
        <v>0</v>
      </c>
      <c r="G3147" s="24">
        <v>0</v>
      </c>
      <c r="H3147" s="24" t="str">
        <f t="shared" si="49"/>
        <v>2006_NCY_1</v>
      </c>
      <c r="I3147" s="24">
        <f>VLOOKUP(H3147,inTHLBdata!A:H,7,FALSE)</f>
        <v>0</v>
      </c>
      <c r="J3147" s="24">
        <f>VLOOKUP(H3147,inTHLBdata!A:H,8,FALSE)</f>
        <v>0</v>
      </c>
      <c r="N3147" s="24"/>
    </row>
    <row r="3148" spans="1:14">
      <c r="A3148" s="24">
        <v>2006</v>
      </c>
      <c r="B3148" s="24" t="s">
        <v>196</v>
      </c>
      <c r="C3148" t="str">
        <f>VLOOKUP(B3148,'FHF LUT'!$A$5:$H$81,2,FALSE)</f>
        <v>Yellow cedar decline</v>
      </c>
      <c r="D3148" s="24">
        <v>2</v>
      </c>
      <c r="E3148" s="24" t="s">
        <v>22</v>
      </c>
      <c r="F3148" s="24">
        <v>0</v>
      </c>
      <c r="G3148" s="24">
        <v>0</v>
      </c>
      <c r="H3148" s="24" t="str">
        <f t="shared" si="49"/>
        <v>2006_NCY_2</v>
      </c>
      <c r="I3148" s="24">
        <f>VLOOKUP(H3148,inTHLBdata!A:H,7,FALSE)</f>
        <v>0</v>
      </c>
      <c r="J3148" s="24">
        <f>VLOOKUP(H3148,inTHLBdata!A:H,8,FALSE)</f>
        <v>0</v>
      </c>
      <c r="N3148" s="24"/>
    </row>
    <row r="3149" spans="1:14">
      <c r="A3149" s="24">
        <v>2006</v>
      </c>
      <c r="B3149" s="24" t="s">
        <v>196</v>
      </c>
      <c r="C3149" t="str">
        <f>VLOOKUP(B3149,'FHF LUT'!$A$5:$H$81,2,FALSE)</f>
        <v>Yellow cedar decline</v>
      </c>
      <c r="D3149" s="24">
        <v>3</v>
      </c>
      <c r="E3149" s="24" t="s">
        <v>13</v>
      </c>
      <c r="F3149" s="24">
        <v>0</v>
      </c>
      <c r="G3149" s="24">
        <v>0</v>
      </c>
      <c r="H3149" s="24" t="str">
        <f t="shared" si="49"/>
        <v>2006_NCY_3</v>
      </c>
      <c r="I3149" s="24">
        <f>VLOOKUP(H3149,inTHLBdata!A:H,7,FALSE)</f>
        <v>0</v>
      </c>
      <c r="J3149" s="24">
        <f>VLOOKUP(H3149,inTHLBdata!A:H,8,FALSE)</f>
        <v>0</v>
      </c>
      <c r="N3149" s="24"/>
    </row>
    <row r="3150" spans="1:14">
      <c r="A3150" s="24">
        <v>2006</v>
      </c>
      <c r="B3150" s="24" t="s">
        <v>196</v>
      </c>
      <c r="C3150" t="str">
        <f>VLOOKUP(B3150,'FHF LUT'!$A$5:$H$81,2,FALSE)</f>
        <v>Yellow cedar decline</v>
      </c>
      <c r="D3150" s="24">
        <v>4</v>
      </c>
      <c r="E3150" s="24" t="s">
        <v>28</v>
      </c>
      <c r="F3150" s="24">
        <v>0</v>
      </c>
      <c r="G3150" s="24">
        <v>0</v>
      </c>
      <c r="H3150" s="24" t="str">
        <f t="shared" si="49"/>
        <v>2006_NCY_4</v>
      </c>
      <c r="I3150" s="24">
        <f>VLOOKUP(H3150,inTHLBdata!A:H,7,FALSE)</f>
        <v>0</v>
      </c>
      <c r="J3150" s="24">
        <f>VLOOKUP(H3150,inTHLBdata!A:H,8,FALSE)</f>
        <v>0</v>
      </c>
      <c r="N3150" s="24"/>
    </row>
    <row r="3151" spans="1:14">
      <c r="A3151" s="24">
        <v>2006</v>
      </c>
      <c r="B3151" s="24" t="s">
        <v>196</v>
      </c>
      <c r="C3151" t="str">
        <f>VLOOKUP(B3151,'FHF LUT'!$A$5:$H$81,2,FALSE)</f>
        <v>Yellow cedar decline</v>
      </c>
      <c r="D3151" s="24">
        <v>5</v>
      </c>
      <c r="E3151" s="24" t="s">
        <v>16</v>
      </c>
      <c r="F3151" s="24">
        <v>0</v>
      </c>
      <c r="G3151" s="24">
        <v>0</v>
      </c>
      <c r="H3151" s="24" t="str">
        <f t="shared" si="49"/>
        <v>2006_NCY_5</v>
      </c>
      <c r="I3151" s="24">
        <f>VLOOKUP(H3151,inTHLBdata!A:H,7,FALSE)</f>
        <v>0</v>
      </c>
      <c r="J3151" s="24">
        <f>VLOOKUP(H3151,inTHLBdata!A:H,8,FALSE)</f>
        <v>0</v>
      </c>
      <c r="N3151" s="24"/>
    </row>
    <row r="3152" spans="1:14">
      <c r="A3152" s="24">
        <v>2006</v>
      </c>
      <c r="B3152" s="24" t="s">
        <v>196</v>
      </c>
      <c r="C3152" t="str">
        <f>VLOOKUP(B3152,'FHF LUT'!$A$5:$H$81,2,FALSE)</f>
        <v>Yellow cedar decline</v>
      </c>
      <c r="D3152" s="24">
        <v>7</v>
      </c>
      <c r="E3152" s="24" t="s">
        <v>25</v>
      </c>
      <c r="F3152" s="24">
        <v>0</v>
      </c>
      <c r="G3152" s="24">
        <v>0</v>
      </c>
      <c r="H3152" s="24" t="str">
        <f t="shared" si="49"/>
        <v>2006_NCY_7</v>
      </c>
      <c r="I3152" s="24">
        <f>VLOOKUP(H3152,inTHLBdata!A:H,7,FALSE)</f>
        <v>0</v>
      </c>
      <c r="J3152" s="24">
        <f>VLOOKUP(H3152,inTHLBdata!A:H,8,FALSE)</f>
        <v>0</v>
      </c>
      <c r="N3152" s="24"/>
    </row>
    <row r="3153" spans="1:14">
      <c r="A3153" s="24">
        <v>2006</v>
      </c>
      <c r="B3153" s="24" t="s">
        <v>196</v>
      </c>
      <c r="C3153" t="str">
        <f>VLOOKUP(B3153,'FHF LUT'!$A$5:$H$81,2,FALSE)</f>
        <v>Yellow cedar decline</v>
      </c>
      <c r="D3153" s="24">
        <v>8</v>
      </c>
      <c r="E3153" s="24" t="s">
        <v>29</v>
      </c>
      <c r="F3153" s="24">
        <v>0</v>
      </c>
      <c r="G3153" s="24">
        <v>0</v>
      </c>
      <c r="H3153" s="24" t="str">
        <f t="shared" si="49"/>
        <v>2006_NCY_8</v>
      </c>
      <c r="I3153" s="24">
        <f>VLOOKUP(H3153,inTHLBdata!A:H,7,FALSE)</f>
        <v>0</v>
      </c>
      <c r="J3153" s="24">
        <f>VLOOKUP(H3153,inTHLBdata!A:H,8,FALSE)</f>
        <v>0</v>
      </c>
      <c r="N3153" s="24"/>
    </row>
    <row r="3154" spans="1:14">
      <c r="A3154" s="24">
        <v>2006</v>
      </c>
      <c r="B3154" s="24" t="s">
        <v>196</v>
      </c>
      <c r="C3154" t="str">
        <f>VLOOKUP(B3154,'FHF LUT'!$A$5:$H$81,2,FALSE)</f>
        <v>Yellow cedar decline</v>
      </c>
      <c r="D3154" s="24">
        <v>9</v>
      </c>
      <c r="E3154" s="24" t="s">
        <v>7</v>
      </c>
      <c r="F3154" s="24">
        <v>0</v>
      </c>
      <c r="G3154" s="24">
        <v>0</v>
      </c>
      <c r="H3154" s="24" t="str">
        <f t="shared" si="49"/>
        <v>2006_NCY_9</v>
      </c>
      <c r="I3154" s="24">
        <f>VLOOKUP(H3154,inTHLBdata!A:H,7,FALSE)</f>
        <v>0</v>
      </c>
      <c r="J3154" s="24">
        <f>VLOOKUP(H3154,inTHLBdata!A:H,8,FALSE)</f>
        <v>0</v>
      </c>
      <c r="N3154" s="24"/>
    </row>
    <row r="3155" spans="1:14">
      <c r="A3155" s="24">
        <v>2006</v>
      </c>
      <c r="B3155" s="24" t="s">
        <v>196</v>
      </c>
      <c r="C3155" t="str">
        <f>VLOOKUP(B3155,'FHF LUT'!$A$5:$H$81,2,FALSE)</f>
        <v>Yellow cedar decline</v>
      </c>
      <c r="D3155" s="24">
        <v>10</v>
      </c>
      <c r="E3155" s="24" t="s">
        <v>18</v>
      </c>
      <c r="F3155" s="24">
        <v>0</v>
      </c>
      <c r="G3155" s="24">
        <v>0</v>
      </c>
      <c r="H3155" s="24" t="str">
        <f t="shared" si="49"/>
        <v>2006_NCY_10</v>
      </c>
      <c r="I3155" s="24">
        <f>VLOOKUP(H3155,inTHLBdata!A:H,7,FALSE)</f>
        <v>0</v>
      </c>
      <c r="J3155" s="24">
        <f>VLOOKUP(H3155,inTHLBdata!A:H,8,FALSE)</f>
        <v>0</v>
      </c>
      <c r="N3155" s="24"/>
    </row>
    <row r="3156" spans="1:14">
      <c r="A3156" s="24">
        <v>2006</v>
      </c>
      <c r="B3156" s="24" t="s">
        <v>196</v>
      </c>
      <c r="C3156" t="str">
        <f>VLOOKUP(B3156,'FHF LUT'!$A$5:$H$81,2,FALSE)</f>
        <v>Yellow cedar decline</v>
      </c>
      <c r="D3156" s="24">
        <v>11</v>
      </c>
      <c r="E3156" s="24" t="s">
        <v>4</v>
      </c>
      <c r="F3156" s="24">
        <v>0</v>
      </c>
      <c r="G3156" s="24">
        <v>0</v>
      </c>
      <c r="H3156" s="24" t="str">
        <f t="shared" si="49"/>
        <v>2006_NCY_11</v>
      </c>
      <c r="I3156" s="24">
        <f>VLOOKUP(H3156,inTHLBdata!A:H,7,FALSE)</f>
        <v>0</v>
      </c>
      <c r="J3156" s="24">
        <f>VLOOKUP(H3156,inTHLBdata!A:H,8,FALSE)</f>
        <v>0</v>
      </c>
      <c r="N3156" s="24"/>
    </row>
    <row r="3157" spans="1:14">
      <c r="A3157" s="24">
        <v>2006</v>
      </c>
      <c r="B3157" s="24" t="s">
        <v>196</v>
      </c>
      <c r="C3157" t="str">
        <f>VLOOKUP(B3157,'FHF LUT'!$A$5:$H$81,2,FALSE)</f>
        <v>Yellow cedar decline</v>
      </c>
      <c r="D3157" s="24">
        <v>12</v>
      </c>
      <c r="E3157" s="24" t="s">
        <v>11</v>
      </c>
      <c r="F3157" s="24">
        <v>0</v>
      </c>
      <c r="G3157" s="24">
        <v>0</v>
      </c>
      <c r="H3157" s="24" t="str">
        <f t="shared" si="49"/>
        <v>2006_NCY_12</v>
      </c>
      <c r="I3157" s="24">
        <f>VLOOKUP(H3157,inTHLBdata!A:H,7,FALSE)</f>
        <v>0</v>
      </c>
      <c r="J3157" s="24">
        <f>VLOOKUP(H3157,inTHLBdata!A:H,8,FALSE)</f>
        <v>0</v>
      </c>
      <c r="N3157" s="24"/>
    </row>
    <row r="3158" spans="1:14">
      <c r="A3158" s="24">
        <v>2006</v>
      </c>
      <c r="B3158" s="24" t="s">
        <v>196</v>
      </c>
      <c r="C3158" t="str">
        <f>VLOOKUP(B3158,'FHF LUT'!$A$5:$H$81,2,FALSE)</f>
        <v>Yellow cedar decline</v>
      </c>
      <c r="D3158" s="24">
        <v>13</v>
      </c>
      <c r="E3158" s="24" t="s">
        <v>24</v>
      </c>
      <c r="F3158" s="24">
        <v>0</v>
      </c>
      <c r="G3158" s="24">
        <v>0</v>
      </c>
      <c r="H3158" s="24" t="str">
        <f t="shared" si="49"/>
        <v>2006_NCY_13</v>
      </c>
      <c r="I3158" s="24">
        <f>VLOOKUP(H3158,inTHLBdata!A:H,7,FALSE)</f>
        <v>0</v>
      </c>
      <c r="J3158" s="24">
        <f>VLOOKUP(H3158,inTHLBdata!A:H,8,FALSE)</f>
        <v>0</v>
      </c>
      <c r="N3158" s="24"/>
    </row>
    <row r="3159" spans="1:14">
      <c r="A3159" s="24">
        <v>2006</v>
      </c>
      <c r="B3159" s="24" t="s">
        <v>196</v>
      </c>
      <c r="C3159" t="str">
        <f>VLOOKUP(B3159,'FHF LUT'!$A$5:$H$81,2,FALSE)</f>
        <v>Yellow cedar decline</v>
      </c>
      <c r="D3159" s="24">
        <v>14</v>
      </c>
      <c r="E3159" s="24" t="s">
        <v>30</v>
      </c>
      <c r="F3159" s="24">
        <v>0</v>
      </c>
      <c r="G3159" s="24">
        <v>0</v>
      </c>
      <c r="H3159" s="24" t="str">
        <f t="shared" si="49"/>
        <v>2006_NCY_14</v>
      </c>
      <c r="I3159" s="24">
        <f>VLOOKUP(H3159,inTHLBdata!A:H,7,FALSE)</f>
        <v>0</v>
      </c>
      <c r="J3159" s="24">
        <f>VLOOKUP(H3159,inTHLBdata!A:H,8,FALSE)</f>
        <v>0</v>
      </c>
      <c r="N3159" s="24"/>
    </row>
    <row r="3160" spans="1:14">
      <c r="A3160" s="24">
        <v>2006</v>
      </c>
      <c r="B3160" s="24" t="s">
        <v>196</v>
      </c>
      <c r="C3160" t="str">
        <f>VLOOKUP(B3160,'FHF LUT'!$A$5:$H$81,2,FALSE)</f>
        <v>Yellow cedar decline</v>
      </c>
      <c r="D3160" s="24">
        <v>15</v>
      </c>
      <c r="E3160" s="24" t="s">
        <v>33</v>
      </c>
      <c r="F3160" s="24">
        <v>0</v>
      </c>
      <c r="G3160" s="24">
        <v>0</v>
      </c>
      <c r="H3160" s="24" t="str">
        <f t="shared" si="49"/>
        <v>2006_NCY_15</v>
      </c>
      <c r="I3160" s="24">
        <f>VLOOKUP(H3160,inTHLBdata!A:H,7,FALSE)</f>
        <v>0</v>
      </c>
      <c r="J3160" s="24">
        <f>VLOOKUP(H3160,inTHLBdata!A:H,8,FALSE)</f>
        <v>0</v>
      </c>
      <c r="N3160" s="24"/>
    </row>
    <row r="3161" spans="1:14">
      <c r="A3161" s="24">
        <v>2006</v>
      </c>
      <c r="B3161" s="24" t="s">
        <v>196</v>
      </c>
      <c r="C3161" t="str">
        <f>VLOOKUP(B3161,'FHF LUT'!$A$5:$H$81,2,FALSE)</f>
        <v>Yellow cedar decline</v>
      </c>
      <c r="D3161" s="24">
        <v>16</v>
      </c>
      <c r="E3161" s="24" t="s">
        <v>12</v>
      </c>
      <c r="F3161" s="24">
        <v>0</v>
      </c>
      <c r="G3161" s="24">
        <v>0</v>
      </c>
      <c r="H3161" s="24" t="str">
        <f t="shared" si="49"/>
        <v>2006_NCY_16</v>
      </c>
      <c r="I3161" s="24">
        <f>VLOOKUP(H3161,inTHLBdata!A:H,7,FALSE)</f>
        <v>0</v>
      </c>
      <c r="J3161" s="24">
        <f>VLOOKUP(H3161,inTHLBdata!A:H,8,FALSE)</f>
        <v>0</v>
      </c>
      <c r="N3161" s="24"/>
    </row>
    <row r="3162" spans="1:14">
      <c r="A3162" s="24">
        <v>2006</v>
      </c>
      <c r="B3162" s="24" t="s">
        <v>196</v>
      </c>
      <c r="C3162" t="str">
        <f>VLOOKUP(B3162,'FHF LUT'!$A$5:$H$81,2,FALSE)</f>
        <v>Yellow cedar decline</v>
      </c>
      <c r="D3162" s="24">
        <v>17</v>
      </c>
      <c r="E3162" s="24" t="s">
        <v>32</v>
      </c>
      <c r="F3162" s="24">
        <v>0</v>
      </c>
      <c r="G3162" s="24">
        <v>0</v>
      </c>
      <c r="H3162" s="24" t="str">
        <f t="shared" si="49"/>
        <v>2006_NCY_17</v>
      </c>
      <c r="I3162" s="24">
        <f>VLOOKUP(H3162,inTHLBdata!A:H,7,FALSE)</f>
        <v>0</v>
      </c>
      <c r="J3162" s="24">
        <f>VLOOKUP(H3162,inTHLBdata!A:H,8,FALSE)</f>
        <v>0</v>
      </c>
      <c r="N3162" s="24"/>
    </row>
    <row r="3163" spans="1:14">
      <c r="A3163" s="24">
        <v>2006</v>
      </c>
      <c r="B3163" s="24" t="s">
        <v>196</v>
      </c>
      <c r="C3163" t="str">
        <f>VLOOKUP(B3163,'FHF LUT'!$A$5:$H$81,2,FALSE)</f>
        <v>Yellow cedar decline</v>
      </c>
      <c r="D3163" s="24">
        <v>18</v>
      </c>
      <c r="E3163" s="24" t="s">
        <v>15</v>
      </c>
      <c r="F3163" s="24">
        <v>0</v>
      </c>
      <c r="G3163" s="24">
        <v>0</v>
      </c>
      <c r="H3163" s="24" t="str">
        <f t="shared" si="49"/>
        <v>2006_NCY_18</v>
      </c>
      <c r="I3163" s="24">
        <f>VLOOKUP(H3163,inTHLBdata!A:H,7,FALSE)</f>
        <v>0</v>
      </c>
      <c r="J3163" s="24">
        <f>VLOOKUP(H3163,inTHLBdata!A:H,8,FALSE)</f>
        <v>0</v>
      </c>
      <c r="N3163" s="24"/>
    </row>
    <row r="3164" spans="1:14">
      <c r="A3164" s="24">
        <v>2006</v>
      </c>
      <c r="B3164" s="24" t="s">
        <v>196</v>
      </c>
      <c r="C3164" t="str">
        <f>VLOOKUP(B3164,'FHF LUT'!$A$5:$H$81,2,FALSE)</f>
        <v>Yellow cedar decline</v>
      </c>
      <c r="D3164" s="24">
        <v>20</v>
      </c>
      <c r="E3164" s="24" t="s">
        <v>6</v>
      </c>
      <c r="F3164" s="24">
        <v>0</v>
      </c>
      <c r="G3164" s="24">
        <v>0</v>
      </c>
      <c r="H3164" s="24" t="str">
        <f t="shared" si="49"/>
        <v>2006_NCY_20</v>
      </c>
      <c r="I3164" s="24">
        <f>VLOOKUP(H3164,inTHLBdata!A:H,7,FALSE)</f>
        <v>0</v>
      </c>
      <c r="J3164" s="24">
        <f>VLOOKUP(H3164,inTHLBdata!A:H,8,FALSE)</f>
        <v>0</v>
      </c>
      <c r="N3164" s="24"/>
    </row>
    <row r="3165" spans="1:14">
      <c r="A3165" s="24">
        <v>2006</v>
      </c>
      <c r="B3165" s="24" t="s">
        <v>196</v>
      </c>
      <c r="C3165" t="str">
        <f>VLOOKUP(B3165,'FHF LUT'!$A$5:$H$81,2,FALSE)</f>
        <v>Yellow cedar decline</v>
      </c>
      <c r="D3165" s="24">
        <v>22</v>
      </c>
      <c r="E3165" s="24" t="s">
        <v>19</v>
      </c>
      <c r="F3165" s="24">
        <v>0</v>
      </c>
      <c r="G3165" s="24">
        <v>0</v>
      </c>
      <c r="H3165" s="24" t="str">
        <f t="shared" si="49"/>
        <v>2006_NCY_22</v>
      </c>
      <c r="I3165" s="24">
        <f>VLOOKUP(H3165,inTHLBdata!A:H,7,FALSE)</f>
        <v>0</v>
      </c>
      <c r="J3165" s="24">
        <f>VLOOKUP(H3165,inTHLBdata!A:H,8,FALSE)</f>
        <v>0</v>
      </c>
      <c r="N3165" s="24"/>
    </row>
    <row r="3166" spans="1:14">
      <c r="A3166" s="24">
        <v>2006</v>
      </c>
      <c r="B3166" s="24" t="s">
        <v>196</v>
      </c>
      <c r="C3166" t="str">
        <f>VLOOKUP(B3166,'FHF LUT'!$A$5:$H$81,2,FALSE)</f>
        <v>Yellow cedar decline</v>
      </c>
      <c r="D3166" s="24">
        <v>23</v>
      </c>
      <c r="E3166" s="24" t="s">
        <v>27</v>
      </c>
      <c r="F3166" s="24">
        <v>0</v>
      </c>
      <c r="G3166" s="24">
        <v>0</v>
      </c>
      <c r="H3166" s="24" t="str">
        <f t="shared" si="49"/>
        <v>2006_NCY_23</v>
      </c>
      <c r="I3166" s="24">
        <f>VLOOKUP(H3166,inTHLBdata!A:H,7,FALSE)</f>
        <v>0</v>
      </c>
      <c r="J3166" s="24">
        <f>VLOOKUP(H3166,inTHLBdata!A:H,8,FALSE)</f>
        <v>0</v>
      </c>
      <c r="N3166" s="24"/>
    </row>
    <row r="3167" spans="1:14">
      <c r="A3167" s="24">
        <v>2006</v>
      </c>
      <c r="B3167" s="24" t="s">
        <v>196</v>
      </c>
      <c r="C3167" t="str">
        <f>VLOOKUP(B3167,'FHF LUT'!$A$5:$H$81,2,FALSE)</f>
        <v>Yellow cedar decline</v>
      </c>
      <c r="D3167" s="24">
        <v>24</v>
      </c>
      <c r="E3167" s="24" t="s">
        <v>17</v>
      </c>
      <c r="F3167" s="24">
        <v>0</v>
      </c>
      <c r="G3167" s="24">
        <v>0</v>
      </c>
      <c r="H3167" s="24" t="str">
        <f t="shared" si="49"/>
        <v>2006_NCY_24</v>
      </c>
      <c r="I3167" s="24">
        <f>VLOOKUP(H3167,inTHLBdata!A:H,7,FALSE)</f>
        <v>0</v>
      </c>
      <c r="J3167" s="24">
        <f>VLOOKUP(H3167,inTHLBdata!A:H,8,FALSE)</f>
        <v>0</v>
      </c>
      <c r="N3167" s="24"/>
    </row>
    <row r="3168" spans="1:14">
      <c r="A3168" s="24">
        <v>2006</v>
      </c>
      <c r="B3168" s="24" t="s">
        <v>196</v>
      </c>
      <c r="C3168" t="str">
        <f>VLOOKUP(B3168,'FHF LUT'!$A$5:$H$81,2,FALSE)</f>
        <v>Yellow cedar decline</v>
      </c>
      <c r="D3168" s="24">
        <v>25</v>
      </c>
      <c r="E3168" s="24" t="s">
        <v>23</v>
      </c>
      <c r="F3168" s="24">
        <v>0</v>
      </c>
      <c r="G3168" s="24">
        <v>0</v>
      </c>
      <c r="H3168" s="24" t="str">
        <f t="shared" si="49"/>
        <v>2006_NCY_25</v>
      </c>
      <c r="I3168" s="24">
        <f>VLOOKUP(H3168,inTHLBdata!A:H,7,FALSE)</f>
        <v>0</v>
      </c>
      <c r="J3168" s="24">
        <f>VLOOKUP(H3168,inTHLBdata!A:H,8,FALSE)</f>
        <v>0</v>
      </c>
      <c r="N3168" s="24"/>
    </row>
    <row r="3169" spans="1:14">
      <c r="A3169" s="24">
        <v>2006</v>
      </c>
      <c r="B3169" s="24" t="s">
        <v>196</v>
      </c>
      <c r="C3169" t="str">
        <f>VLOOKUP(B3169,'FHF LUT'!$A$5:$H$81,2,FALSE)</f>
        <v>Yellow cedar decline</v>
      </c>
      <c r="D3169" s="24">
        <v>26</v>
      </c>
      <c r="E3169" s="24" t="s">
        <v>14</v>
      </c>
      <c r="F3169" s="24">
        <v>0</v>
      </c>
      <c r="G3169" s="24">
        <v>0</v>
      </c>
      <c r="H3169" s="24" t="str">
        <f t="shared" si="49"/>
        <v>2006_NCY_26</v>
      </c>
      <c r="I3169" s="24">
        <f>VLOOKUP(H3169,inTHLBdata!A:H,7,FALSE)</f>
        <v>0</v>
      </c>
      <c r="J3169" s="24">
        <f>VLOOKUP(H3169,inTHLBdata!A:H,8,FALSE)</f>
        <v>0</v>
      </c>
      <c r="N3169" s="24"/>
    </row>
    <row r="3170" spans="1:14">
      <c r="A3170" s="24">
        <v>2006</v>
      </c>
      <c r="B3170" s="24" t="s">
        <v>196</v>
      </c>
      <c r="C3170" t="str">
        <f>VLOOKUP(B3170,'FHF LUT'!$A$5:$H$81,2,FALSE)</f>
        <v>Yellow cedar decline</v>
      </c>
      <c r="D3170" s="24">
        <v>27</v>
      </c>
      <c r="E3170" s="24" t="s">
        <v>21</v>
      </c>
      <c r="F3170" s="24">
        <v>0</v>
      </c>
      <c r="G3170" s="24">
        <v>0</v>
      </c>
      <c r="H3170" s="24" t="str">
        <f t="shared" si="49"/>
        <v>2006_NCY_27</v>
      </c>
      <c r="I3170" s="24">
        <f>VLOOKUP(H3170,inTHLBdata!A:H,7,FALSE)</f>
        <v>0</v>
      </c>
      <c r="J3170" s="24">
        <f>VLOOKUP(H3170,inTHLBdata!A:H,8,FALSE)</f>
        <v>0</v>
      </c>
      <c r="N3170" s="24"/>
    </row>
    <row r="3171" spans="1:14">
      <c r="A3171" s="24">
        <v>2006</v>
      </c>
      <c r="B3171" s="24" t="s">
        <v>196</v>
      </c>
      <c r="C3171" t="str">
        <f>VLOOKUP(B3171,'FHF LUT'!$A$5:$H$81,2,FALSE)</f>
        <v>Yellow cedar decline</v>
      </c>
      <c r="D3171" s="24">
        <v>29</v>
      </c>
      <c r="E3171" s="24" t="s">
        <v>9</v>
      </c>
      <c r="F3171" s="24">
        <v>0</v>
      </c>
      <c r="G3171" s="24">
        <v>0</v>
      </c>
      <c r="H3171" s="24" t="str">
        <f t="shared" si="49"/>
        <v>2006_NCY_29</v>
      </c>
      <c r="I3171" s="24">
        <f>VLOOKUP(H3171,inTHLBdata!A:H,7,FALSE)</f>
        <v>0</v>
      </c>
      <c r="J3171" s="24">
        <f>VLOOKUP(H3171,inTHLBdata!A:H,8,FALSE)</f>
        <v>0</v>
      </c>
      <c r="N3171" s="24"/>
    </row>
    <row r="3172" spans="1:14">
      <c r="A3172" s="24">
        <v>2006</v>
      </c>
      <c r="B3172" s="24" t="s">
        <v>196</v>
      </c>
      <c r="C3172" t="str">
        <f>VLOOKUP(B3172,'FHF LUT'!$A$5:$H$81,2,FALSE)</f>
        <v>Yellow cedar decline</v>
      </c>
      <c r="D3172" s="24">
        <v>30</v>
      </c>
      <c r="E3172" s="24" t="s">
        <v>35</v>
      </c>
      <c r="F3172" s="24">
        <v>0</v>
      </c>
      <c r="G3172" s="24">
        <v>0</v>
      </c>
      <c r="H3172" s="24" t="str">
        <f t="shared" si="49"/>
        <v>2006_NCY_30</v>
      </c>
      <c r="I3172" s="24">
        <f>VLOOKUP(H3172,inTHLBdata!A:H,7,FALSE)</f>
        <v>0</v>
      </c>
      <c r="J3172" s="24">
        <f>VLOOKUP(H3172,inTHLBdata!A:H,8,FALSE)</f>
        <v>0</v>
      </c>
      <c r="N3172" s="24"/>
    </row>
    <row r="3173" spans="1:14">
      <c r="A3173" s="24">
        <v>2006</v>
      </c>
      <c r="B3173" s="24" t="s">
        <v>196</v>
      </c>
      <c r="C3173" t="str">
        <f>VLOOKUP(B3173,'FHF LUT'!$A$5:$H$81,2,FALSE)</f>
        <v>Yellow cedar decline</v>
      </c>
      <c r="D3173" s="24">
        <v>31</v>
      </c>
      <c r="E3173" s="24" t="s">
        <v>34</v>
      </c>
      <c r="F3173" s="24">
        <v>0</v>
      </c>
      <c r="G3173" s="24">
        <v>0</v>
      </c>
      <c r="H3173" s="24" t="str">
        <f t="shared" si="49"/>
        <v>2006_NCY_31</v>
      </c>
      <c r="I3173" s="24">
        <f>VLOOKUP(H3173,inTHLBdata!A:H,7,FALSE)</f>
        <v>0</v>
      </c>
      <c r="J3173" s="24">
        <f>VLOOKUP(H3173,inTHLBdata!A:H,8,FALSE)</f>
        <v>0</v>
      </c>
      <c r="N3173" s="24"/>
    </row>
    <row r="3174" spans="1:14">
      <c r="A3174" s="24">
        <v>2006</v>
      </c>
      <c r="B3174" s="24" t="s">
        <v>196</v>
      </c>
      <c r="C3174" t="str">
        <f>VLOOKUP(B3174,'FHF LUT'!$A$5:$H$81,2,FALSE)</f>
        <v>Yellow cedar decline</v>
      </c>
      <c r="D3174" s="24">
        <v>38</v>
      </c>
      <c r="E3174" s="24" t="s">
        <v>8</v>
      </c>
      <c r="F3174" s="24">
        <v>0</v>
      </c>
      <c r="G3174" s="24">
        <v>0</v>
      </c>
      <c r="H3174" s="24" t="str">
        <f t="shared" si="49"/>
        <v>2006_NCY_38</v>
      </c>
      <c r="I3174" s="24">
        <f>VLOOKUP(H3174,inTHLBdata!A:H,7,FALSE)</f>
        <v>0</v>
      </c>
      <c r="J3174" s="24">
        <f>VLOOKUP(H3174,inTHLBdata!A:H,8,FALSE)</f>
        <v>0</v>
      </c>
      <c r="N3174" s="24"/>
    </row>
    <row r="3175" spans="1:14">
      <c r="A3175" s="24">
        <v>2006</v>
      </c>
      <c r="B3175" s="24" t="s">
        <v>196</v>
      </c>
      <c r="C3175" t="str">
        <f>VLOOKUP(B3175,'FHF LUT'!$A$5:$H$81,2,FALSE)</f>
        <v>Yellow cedar decline</v>
      </c>
      <c r="D3175" s="24">
        <v>39</v>
      </c>
      <c r="E3175" s="24" t="s">
        <v>36</v>
      </c>
      <c r="F3175" s="24">
        <v>0</v>
      </c>
      <c r="G3175" s="24">
        <v>0</v>
      </c>
      <c r="H3175" s="24" t="str">
        <f t="shared" si="49"/>
        <v>2006_NCY_39</v>
      </c>
      <c r="I3175" s="24">
        <f>VLOOKUP(H3175,inTHLBdata!A:H,7,FALSE)</f>
        <v>0</v>
      </c>
      <c r="J3175" s="24">
        <f>VLOOKUP(H3175,inTHLBdata!A:H,8,FALSE)</f>
        <v>0</v>
      </c>
      <c r="N3175" s="24"/>
    </row>
    <row r="3176" spans="1:14">
      <c r="A3176" s="24">
        <v>2006</v>
      </c>
      <c r="B3176" s="24" t="s">
        <v>196</v>
      </c>
      <c r="C3176" t="str">
        <f>VLOOKUP(B3176,'FHF LUT'!$A$5:$H$81,2,FALSE)</f>
        <v>Yellow cedar decline</v>
      </c>
      <c r="D3176" s="24">
        <v>40</v>
      </c>
      <c r="E3176" s="24" t="s">
        <v>31</v>
      </c>
      <c r="F3176" s="24">
        <v>0</v>
      </c>
      <c r="G3176" s="24">
        <v>0</v>
      </c>
      <c r="H3176" s="24" t="str">
        <f t="shared" si="49"/>
        <v>2006_NCY_40</v>
      </c>
      <c r="I3176" s="24">
        <f>VLOOKUP(H3176,inTHLBdata!A:H,7,FALSE)</f>
        <v>0</v>
      </c>
      <c r="J3176" s="24">
        <f>VLOOKUP(H3176,inTHLBdata!A:H,8,FALSE)</f>
        <v>0</v>
      </c>
      <c r="N3176" s="24"/>
    </row>
    <row r="3177" spans="1:14">
      <c r="A3177" s="24">
        <v>2006</v>
      </c>
      <c r="B3177" s="24" t="s">
        <v>196</v>
      </c>
      <c r="C3177" t="str">
        <f>VLOOKUP(B3177,'FHF LUT'!$A$5:$H$81,2,FALSE)</f>
        <v>Yellow cedar decline</v>
      </c>
      <c r="D3177" s="24">
        <v>41</v>
      </c>
      <c r="E3177" s="24" t="s">
        <v>26</v>
      </c>
      <c r="F3177" s="24">
        <v>0</v>
      </c>
      <c r="G3177" s="24">
        <v>0</v>
      </c>
      <c r="H3177" s="24" t="str">
        <f t="shared" si="49"/>
        <v>2006_NCY_41</v>
      </c>
      <c r="I3177" s="24">
        <f>VLOOKUP(H3177,inTHLBdata!A:H,7,FALSE)</f>
        <v>0</v>
      </c>
      <c r="J3177" s="24">
        <f>VLOOKUP(H3177,inTHLBdata!A:H,8,FALSE)</f>
        <v>0</v>
      </c>
      <c r="N3177" s="24"/>
    </row>
    <row r="3178" spans="1:14">
      <c r="A3178" s="24">
        <v>2006</v>
      </c>
      <c r="B3178" s="24" t="s">
        <v>196</v>
      </c>
      <c r="C3178" t="str">
        <f>VLOOKUP(B3178,'FHF LUT'!$A$5:$H$81,2,FALSE)</f>
        <v>Yellow cedar decline</v>
      </c>
      <c r="D3178" s="24">
        <v>43</v>
      </c>
      <c r="E3178" s="24" t="s">
        <v>20</v>
      </c>
      <c r="F3178" s="24">
        <v>0</v>
      </c>
      <c r="G3178" s="24">
        <v>0</v>
      </c>
      <c r="H3178" s="24" t="str">
        <f t="shared" si="49"/>
        <v>2006_NCY_43</v>
      </c>
      <c r="I3178" s="24">
        <f>VLOOKUP(H3178,inTHLBdata!A:H,7,FALSE)</f>
        <v>0</v>
      </c>
      <c r="J3178" s="24">
        <f>VLOOKUP(H3178,inTHLBdata!A:H,8,FALSE)</f>
        <v>0</v>
      </c>
      <c r="N3178" s="24"/>
    </row>
    <row r="3179" spans="1:14">
      <c r="A3179" s="24">
        <v>2006</v>
      </c>
      <c r="B3179" s="24" t="s">
        <v>196</v>
      </c>
      <c r="C3179" t="str">
        <f>VLOOKUP(B3179,'FHF LUT'!$A$5:$H$81,2,FALSE)</f>
        <v>Yellow cedar decline</v>
      </c>
      <c r="D3179" s="24">
        <v>44</v>
      </c>
      <c r="E3179" s="24" t="s">
        <v>3</v>
      </c>
      <c r="F3179" s="24">
        <v>465</v>
      </c>
      <c r="G3179" s="24">
        <v>465</v>
      </c>
      <c r="H3179" s="24" t="str">
        <f t="shared" si="49"/>
        <v>2006_NCY_44</v>
      </c>
      <c r="I3179" s="24">
        <f>VLOOKUP(H3179,inTHLBdata!A:H,7,FALSE)</f>
        <v>0</v>
      </c>
      <c r="J3179" s="24">
        <f>VLOOKUP(H3179,inTHLBdata!A:H,8,FALSE)</f>
        <v>0</v>
      </c>
      <c r="N3179" s="24"/>
    </row>
    <row r="3180" spans="1:14">
      <c r="A3180" s="24">
        <v>2006</v>
      </c>
      <c r="B3180" s="24" t="s">
        <v>196</v>
      </c>
      <c r="C3180" t="str">
        <f>VLOOKUP(B3180,'FHF LUT'!$A$5:$H$81,2,FALSE)</f>
        <v>Yellow cedar decline</v>
      </c>
      <c r="D3180" s="24">
        <v>45</v>
      </c>
      <c r="E3180" s="24" t="s">
        <v>5</v>
      </c>
      <c r="F3180" s="24">
        <v>0</v>
      </c>
      <c r="G3180" s="24">
        <v>0</v>
      </c>
      <c r="H3180" s="24" t="str">
        <f t="shared" si="49"/>
        <v>2006_NCY_45</v>
      </c>
      <c r="I3180" s="24">
        <f>VLOOKUP(H3180,inTHLBdata!A:H,7,FALSE)</f>
        <v>0</v>
      </c>
      <c r="J3180" s="24">
        <f>VLOOKUP(H3180,inTHLBdata!A:H,8,FALSE)</f>
        <v>0</v>
      </c>
      <c r="N3180" s="24"/>
    </row>
    <row r="3181" spans="1:14">
      <c r="A3181" s="24">
        <v>2006</v>
      </c>
      <c r="B3181" s="24" t="s">
        <v>196</v>
      </c>
      <c r="C3181" t="str">
        <f>VLOOKUP(B3181,'FHF LUT'!$A$5:$H$81,2,FALSE)</f>
        <v>Yellow cedar decline</v>
      </c>
      <c r="D3181" s="24">
        <v>46</v>
      </c>
      <c r="E3181" s="24" t="s">
        <v>234</v>
      </c>
      <c r="F3181" s="24">
        <v>75554</v>
      </c>
      <c r="G3181" s="24">
        <v>75554</v>
      </c>
      <c r="H3181" s="24" t="str">
        <f t="shared" si="49"/>
        <v>2006_NCY_46</v>
      </c>
      <c r="I3181" s="24">
        <f>VLOOKUP(H3181,inTHLBdata!A:H,7,FALSE)</f>
        <v>3960</v>
      </c>
      <c r="J3181" s="24">
        <f>VLOOKUP(H3181,inTHLBdata!A:H,8,FALSE)</f>
        <v>3960</v>
      </c>
      <c r="N3181" s="24"/>
    </row>
    <row r="3182" spans="1:14">
      <c r="A3182" s="24">
        <v>2006</v>
      </c>
      <c r="B3182" s="24" t="s">
        <v>196</v>
      </c>
      <c r="C3182" t="str">
        <f>VLOOKUP(B3182,'FHF LUT'!$A$5:$H$81,2,FALSE)</f>
        <v>Yellow cedar decline</v>
      </c>
      <c r="D3182" s="24">
        <v>47</v>
      </c>
      <c r="E3182" s="24" t="s">
        <v>233</v>
      </c>
      <c r="F3182" s="24">
        <v>54542</v>
      </c>
      <c r="G3182" s="24">
        <v>54388</v>
      </c>
      <c r="H3182" s="24" t="str">
        <f t="shared" si="49"/>
        <v>2006_NCY_47</v>
      </c>
      <c r="I3182" s="24">
        <f>VLOOKUP(H3182,inTHLBdata!A:H,7,FALSE)</f>
        <v>13779</v>
      </c>
      <c r="J3182" s="24">
        <f>VLOOKUP(H3182,inTHLBdata!A:H,8,FALSE)</f>
        <v>13625</v>
      </c>
      <c r="N3182" s="24"/>
    </row>
    <row r="3183" spans="1:14">
      <c r="A3183" s="24">
        <v>2006</v>
      </c>
      <c r="B3183" s="24" t="s">
        <v>196</v>
      </c>
      <c r="C3183" t="str">
        <f>VLOOKUP(B3183,'FHF LUT'!$A$5:$H$81,2,FALSE)</f>
        <v>Yellow cedar decline</v>
      </c>
      <c r="D3183" s="24">
        <v>48</v>
      </c>
      <c r="E3183" s="24" t="s">
        <v>235</v>
      </c>
      <c r="F3183" s="24">
        <v>0</v>
      </c>
      <c r="G3183" s="24">
        <v>0</v>
      </c>
      <c r="H3183" s="24" t="str">
        <f t="shared" si="49"/>
        <v>2006_NCY_48</v>
      </c>
      <c r="I3183" s="24">
        <f>VLOOKUP(H3183,inTHLBdata!A:H,7,FALSE)</f>
        <v>0</v>
      </c>
      <c r="J3183" s="24">
        <f>VLOOKUP(H3183,inTHLBdata!A:H,8,FALSE)</f>
        <v>0</v>
      </c>
      <c r="N3183" s="24"/>
    </row>
    <row r="3184" spans="1:14">
      <c r="A3184" s="24">
        <v>2006</v>
      </c>
      <c r="B3184" s="24" t="s">
        <v>332</v>
      </c>
      <c r="C3184" t="str">
        <f>VLOOKUP(B3184,'FHF LUT'!$A$5:$H$81,2,FALSE)</f>
        <v>Drought-caused Mortality</v>
      </c>
      <c r="D3184" s="24">
        <v>1</v>
      </c>
      <c r="E3184" s="24" t="s">
        <v>10</v>
      </c>
      <c r="F3184" s="24">
        <v>0</v>
      </c>
      <c r="G3184" s="24">
        <v>0</v>
      </c>
      <c r="H3184" s="24" t="str">
        <f t="shared" si="49"/>
        <v>2006_NDM_1</v>
      </c>
      <c r="I3184" s="24">
        <f>VLOOKUP(H3184,inTHLBdata!A:H,7,FALSE)</f>
        <v>0</v>
      </c>
      <c r="J3184" s="24">
        <f>VLOOKUP(H3184,inTHLBdata!A:H,8,FALSE)</f>
        <v>0</v>
      </c>
      <c r="N3184" s="24"/>
    </row>
    <row r="3185" spans="1:14">
      <c r="A3185" s="24">
        <v>2006</v>
      </c>
      <c r="B3185" s="24" t="s">
        <v>332</v>
      </c>
      <c r="C3185" t="str">
        <f>VLOOKUP(B3185,'FHF LUT'!$A$5:$H$81,2,FALSE)</f>
        <v>Drought-caused Mortality</v>
      </c>
      <c r="D3185" s="24">
        <v>2</v>
      </c>
      <c r="E3185" s="24" t="s">
        <v>22</v>
      </c>
      <c r="F3185" s="24">
        <v>0</v>
      </c>
      <c r="G3185" s="24">
        <v>0</v>
      </c>
      <c r="H3185" s="24" t="str">
        <f t="shared" si="49"/>
        <v>2006_NDM_2</v>
      </c>
      <c r="I3185" s="24">
        <f>VLOOKUP(H3185,inTHLBdata!A:H,7,FALSE)</f>
        <v>0</v>
      </c>
      <c r="J3185" s="24">
        <f>VLOOKUP(H3185,inTHLBdata!A:H,8,FALSE)</f>
        <v>0</v>
      </c>
      <c r="N3185" s="24"/>
    </row>
    <row r="3186" spans="1:14">
      <c r="A3186" s="24">
        <v>2006</v>
      </c>
      <c r="B3186" s="24" t="s">
        <v>332</v>
      </c>
      <c r="C3186" t="str">
        <f>VLOOKUP(B3186,'FHF LUT'!$A$5:$H$81,2,FALSE)</f>
        <v>Drought-caused Mortality</v>
      </c>
      <c r="D3186" s="24">
        <v>3</v>
      </c>
      <c r="E3186" s="24" t="s">
        <v>13</v>
      </c>
      <c r="F3186" s="24">
        <v>4285</v>
      </c>
      <c r="G3186" s="24">
        <v>4285</v>
      </c>
      <c r="H3186" s="24" t="str">
        <f t="shared" si="49"/>
        <v>2006_NDM_3</v>
      </c>
      <c r="I3186" s="24">
        <f>VLOOKUP(H3186,inTHLBdata!A:H,7,FALSE)</f>
        <v>4117</v>
      </c>
      <c r="J3186" s="24">
        <f>VLOOKUP(H3186,inTHLBdata!A:H,8,FALSE)</f>
        <v>4117</v>
      </c>
      <c r="N3186" s="24"/>
    </row>
    <row r="3187" spans="1:14">
      <c r="A3187" s="24">
        <v>2006</v>
      </c>
      <c r="B3187" s="24" t="s">
        <v>332</v>
      </c>
      <c r="C3187" t="str">
        <f>VLOOKUP(B3187,'FHF LUT'!$A$5:$H$81,2,FALSE)</f>
        <v>Drought-caused Mortality</v>
      </c>
      <c r="D3187" s="24">
        <v>4</v>
      </c>
      <c r="E3187" s="24" t="s">
        <v>28</v>
      </c>
      <c r="F3187" s="24">
        <v>0</v>
      </c>
      <c r="G3187" s="24">
        <v>0</v>
      </c>
      <c r="H3187" s="24" t="str">
        <f t="shared" si="49"/>
        <v>2006_NDM_4</v>
      </c>
      <c r="I3187" s="24">
        <f>VLOOKUP(H3187,inTHLBdata!A:H,7,FALSE)</f>
        <v>0</v>
      </c>
      <c r="J3187" s="24">
        <f>VLOOKUP(H3187,inTHLBdata!A:H,8,FALSE)</f>
        <v>0</v>
      </c>
      <c r="N3187" s="24"/>
    </row>
    <row r="3188" spans="1:14">
      <c r="A3188" s="24">
        <v>2006</v>
      </c>
      <c r="B3188" s="24" t="s">
        <v>332</v>
      </c>
      <c r="C3188" t="str">
        <f>VLOOKUP(B3188,'FHF LUT'!$A$5:$H$81,2,FALSE)</f>
        <v>Drought-caused Mortality</v>
      </c>
      <c r="D3188" s="24">
        <v>5</v>
      </c>
      <c r="E3188" s="24" t="s">
        <v>16</v>
      </c>
      <c r="F3188" s="24">
        <v>0</v>
      </c>
      <c r="G3188" s="24">
        <v>0</v>
      </c>
      <c r="H3188" s="24" t="str">
        <f t="shared" si="49"/>
        <v>2006_NDM_5</v>
      </c>
      <c r="I3188" s="24">
        <f>VLOOKUP(H3188,inTHLBdata!A:H,7,FALSE)</f>
        <v>0</v>
      </c>
      <c r="J3188" s="24">
        <f>VLOOKUP(H3188,inTHLBdata!A:H,8,FALSE)</f>
        <v>0</v>
      </c>
      <c r="N3188" s="24"/>
    </row>
    <row r="3189" spans="1:14">
      <c r="A3189" s="24">
        <v>2006</v>
      </c>
      <c r="B3189" s="24" t="s">
        <v>332</v>
      </c>
      <c r="C3189" t="str">
        <f>VLOOKUP(B3189,'FHF LUT'!$A$5:$H$81,2,FALSE)</f>
        <v>Drought-caused Mortality</v>
      </c>
      <c r="D3189" s="24">
        <v>7</v>
      </c>
      <c r="E3189" s="24" t="s">
        <v>25</v>
      </c>
      <c r="F3189" s="24">
        <v>0</v>
      </c>
      <c r="G3189" s="24">
        <v>0</v>
      </c>
      <c r="H3189" s="24" t="str">
        <f t="shared" si="49"/>
        <v>2006_NDM_7</v>
      </c>
      <c r="I3189" s="24">
        <f>VLOOKUP(H3189,inTHLBdata!A:H,7,FALSE)</f>
        <v>0</v>
      </c>
      <c r="J3189" s="24">
        <f>VLOOKUP(H3189,inTHLBdata!A:H,8,FALSE)</f>
        <v>0</v>
      </c>
      <c r="N3189" s="24"/>
    </row>
    <row r="3190" spans="1:14">
      <c r="A3190" s="24">
        <v>2006</v>
      </c>
      <c r="B3190" s="24" t="s">
        <v>332</v>
      </c>
      <c r="C3190" t="str">
        <f>VLOOKUP(B3190,'FHF LUT'!$A$5:$H$81,2,FALSE)</f>
        <v>Drought-caused Mortality</v>
      </c>
      <c r="D3190" s="24">
        <v>8</v>
      </c>
      <c r="E3190" s="24" t="s">
        <v>29</v>
      </c>
      <c r="F3190" s="24">
        <v>2579</v>
      </c>
      <c r="G3190" s="24">
        <v>2579</v>
      </c>
      <c r="H3190" s="24" t="str">
        <f t="shared" si="49"/>
        <v>2006_NDM_8</v>
      </c>
      <c r="I3190" s="24">
        <f>VLOOKUP(H3190,inTHLBdata!A:H,7,FALSE)</f>
        <v>0</v>
      </c>
      <c r="J3190" s="24">
        <f>VLOOKUP(H3190,inTHLBdata!A:H,8,FALSE)</f>
        <v>0</v>
      </c>
      <c r="N3190" s="24"/>
    </row>
    <row r="3191" spans="1:14">
      <c r="A3191" s="24">
        <v>2006</v>
      </c>
      <c r="B3191" s="24" t="s">
        <v>332</v>
      </c>
      <c r="C3191" t="str">
        <f>VLOOKUP(B3191,'FHF LUT'!$A$5:$H$81,2,FALSE)</f>
        <v>Drought-caused Mortality</v>
      </c>
      <c r="D3191" s="24">
        <v>9</v>
      </c>
      <c r="E3191" s="24" t="s">
        <v>7</v>
      </c>
      <c r="F3191" s="24">
        <v>0</v>
      </c>
      <c r="G3191" s="24">
        <v>0</v>
      </c>
      <c r="H3191" s="24" t="str">
        <f t="shared" si="49"/>
        <v>2006_NDM_9</v>
      </c>
      <c r="I3191" s="24">
        <f>VLOOKUP(H3191,inTHLBdata!A:H,7,FALSE)</f>
        <v>0</v>
      </c>
      <c r="J3191" s="24">
        <f>VLOOKUP(H3191,inTHLBdata!A:H,8,FALSE)</f>
        <v>0</v>
      </c>
      <c r="N3191" s="24"/>
    </row>
    <row r="3192" spans="1:14">
      <c r="A3192" s="24">
        <v>2006</v>
      </c>
      <c r="B3192" s="24" t="s">
        <v>332</v>
      </c>
      <c r="C3192" t="str">
        <f>VLOOKUP(B3192,'FHF LUT'!$A$5:$H$81,2,FALSE)</f>
        <v>Drought-caused Mortality</v>
      </c>
      <c r="D3192" s="24">
        <v>10</v>
      </c>
      <c r="E3192" s="24" t="s">
        <v>18</v>
      </c>
      <c r="F3192" s="24">
        <v>4799</v>
      </c>
      <c r="G3192" s="24">
        <v>4407</v>
      </c>
      <c r="H3192" s="24" t="str">
        <f t="shared" si="49"/>
        <v>2006_NDM_10</v>
      </c>
      <c r="I3192" s="24">
        <f>VLOOKUP(H3192,inTHLBdata!A:H,7,FALSE)</f>
        <v>285</v>
      </c>
      <c r="J3192" s="24">
        <f>VLOOKUP(H3192,inTHLBdata!A:H,8,FALSE)</f>
        <v>285</v>
      </c>
      <c r="N3192" s="24"/>
    </row>
    <row r="3193" spans="1:14">
      <c r="A3193" s="24">
        <v>2006</v>
      </c>
      <c r="B3193" s="24" t="s">
        <v>332</v>
      </c>
      <c r="C3193" t="str">
        <f>VLOOKUP(B3193,'FHF LUT'!$A$5:$H$81,2,FALSE)</f>
        <v>Drought-caused Mortality</v>
      </c>
      <c r="D3193" s="24">
        <v>11</v>
      </c>
      <c r="E3193" s="24" t="s">
        <v>4</v>
      </c>
      <c r="F3193" s="24">
        <v>0</v>
      </c>
      <c r="G3193" s="24">
        <v>0</v>
      </c>
      <c r="H3193" s="24" t="str">
        <f t="shared" si="49"/>
        <v>2006_NDM_11</v>
      </c>
      <c r="I3193" s="24">
        <f>VLOOKUP(H3193,inTHLBdata!A:H,7,FALSE)</f>
        <v>0</v>
      </c>
      <c r="J3193" s="24">
        <f>VLOOKUP(H3193,inTHLBdata!A:H,8,FALSE)</f>
        <v>0</v>
      </c>
      <c r="N3193" s="24"/>
    </row>
    <row r="3194" spans="1:14">
      <c r="A3194" s="24">
        <v>2006</v>
      </c>
      <c r="B3194" s="24" t="s">
        <v>332</v>
      </c>
      <c r="C3194" t="str">
        <f>VLOOKUP(B3194,'FHF LUT'!$A$5:$H$81,2,FALSE)</f>
        <v>Drought-caused Mortality</v>
      </c>
      <c r="D3194" s="24">
        <v>12</v>
      </c>
      <c r="E3194" s="24" t="s">
        <v>11</v>
      </c>
      <c r="F3194" s="24">
        <v>0</v>
      </c>
      <c r="G3194" s="24">
        <v>0</v>
      </c>
      <c r="H3194" s="24" t="str">
        <f t="shared" si="49"/>
        <v>2006_NDM_12</v>
      </c>
      <c r="I3194" s="24">
        <f>VLOOKUP(H3194,inTHLBdata!A:H,7,FALSE)</f>
        <v>0</v>
      </c>
      <c r="J3194" s="24">
        <f>VLOOKUP(H3194,inTHLBdata!A:H,8,FALSE)</f>
        <v>0</v>
      </c>
      <c r="N3194" s="24"/>
    </row>
    <row r="3195" spans="1:14">
      <c r="A3195" s="24">
        <v>2006</v>
      </c>
      <c r="B3195" s="24" t="s">
        <v>332</v>
      </c>
      <c r="C3195" t="str">
        <f>VLOOKUP(B3195,'FHF LUT'!$A$5:$H$81,2,FALSE)</f>
        <v>Drought-caused Mortality</v>
      </c>
      <c r="D3195" s="24">
        <v>13</v>
      </c>
      <c r="E3195" s="24" t="s">
        <v>24</v>
      </c>
      <c r="F3195" s="24">
        <v>0</v>
      </c>
      <c r="G3195" s="24">
        <v>0</v>
      </c>
      <c r="H3195" s="24" t="str">
        <f t="shared" si="49"/>
        <v>2006_NDM_13</v>
      </c>
      <c r="I3195" s="24">
        <f>VLOOKUP(H3195,inTHLBdata!A:H,7,FALSE)</f>
        <v>0</v>
      </c>
      <c r="J3195" s="24">
        <f>VLOOKUP(H3195,inTHLBdata!A:H,8,FALSE)</f>
        <v>0</v>
      </c>
      <c r="N3195" s="24"/>
    </row>
    <row r="3196" spans="1:14">
      <c r="A3196" s="24">
        <v>2006</v>
      </c>
      <c r="B3196" s="24" t="s">
        <v>332</v>
      </c>
      <c r="C3196" t="str">
        <f>VLOOKUP(B3196,'FHF LUT'!$A$5:$H$81,2,FALSE)</f>
        <v>Drought-caused Mortality</v>
      </c>
      <c r="D3196" s="24">
        <v>14</v>
      </c>
      <c r="E3196" s="24" t="s">
        <v>30</v>
      </c>
      <c r="F3196" s="24">
        <v>0</v>
      </c>
      <c r="G3196" s="24">
        <v>0</v>
      </c>
      <c r="H3196" s="24" t="str">
        <f t="shared" si="49"/>
        <v>2006_NDM_14</v>
      </c>
      <c r="I3196" s="24">
        <f>VLOOKUP(H3196,inTHLBdata!A:H,7,FALSE)</f>
        <v>0</v>
      </c>
      <c r="J3196" s="24">
        <f>VLOOKUP(H3196,inTHLBdata!A:H,8,FALSE)</f>
        <v>0</v>
      </c>
      <c r="N3196" s="24"/>
    </row>
    <row r="3197" spans="1:14">
      <c r="A3197" s="24">
        <v>2006</v>
      </c>
      <c r="B3197" s="24" t="s">
        <v>332</v>
      </c>
      <c r="C3197" t="str">
        <f>VLOOKUP(B3197,'FHF LUT'!$A$5:$H$81,2,FALSE)</f>
        <v>Drought-caused Mortality</v>
      </c>
      <c r="D3197" s="24">
        <v>15</v>
      </c>
      <c r="E3197" s="24" t="s">
        <v>33</v>
      </c>
      <c r="F3197" s="24">
        <v>0</v>
      </c>
      <c r="G3197" s="24">
        <v>0</v>
      </c>
      <c r="H3197" s="24" t="str">
        <f t="shared" si="49"/>
        <v>2006_NDM_15</v>
      </c>
      <c r="I3197" s="24">
        <f>VLOOKUP(H3197,inTHLBdata!A:H,7,FALSE)</f>
        <v>0</v>
      </c>
      <c r="J3197" s="24">
        <f>VLOOKUP(H3197,inTHLBdata!A:H,8,FALSE)</f>
        <v>0</v>
      </c>
      <c r="N3197" s="24"/>
    </row>
    <row r="3198" spans="1:14">
      <c r="A3198" s="24">
        <v>2006</v>
      </c>
      <c r="B3198" s="24" t="s">
        <v>332</v>
      </c>
      <c r="C3198" t="str">
        <f>VLOOKUP(B3198,'FHF LUT'!$A$5:$H$81,2,FALSE)</f>
        <v>Drought-caused Mortality</v>
      </c>
      <c r="D3198" s="24">
        <v>16</v>
      </c>
      <c r="E3198" s="24" t="s">
        <v>12</v>
      </c>
      <c r="F3198" s="24">
        <v>30677</v>
      </c>
      <c r="G3198" s="24">
        <v>30424</v>
      </c>
      <c r="H3198" s="24" t="str">
        <f t="shared" si="49"/>
        <v>2006_NDM_16</v>
      </c>
      <c r="I3198" s="24">
        <f>VLOOKUP(H3198,inTHLBdata!A:H,7,FALSE)</f>
        <v>27844</v>
      </c>
      <c r="J3198" s="24">
        <f>VLOOKUP(H3198,inTHLBdata!A:H,8,FALSE)</f>
        <v>27656</v>
      </c>
      <c r="N3198" s="24"/>
    </row>
    <row r="3199" spans="1:14">
      <c r="A3199" s="24">
        <v>2006</v>
      </c>
      <c r="B3199" s="24" t="s">
        <v>332</v>
      </c>
      <c r="C3199" t="str">
        <f>VLOOKUP(B3199,'FHF LUT'!$A$5:$H$81,2,FALSE)</f>
        <v>Drought-caused Mortality</v>
      </c>
      <c r="D3199" s="24">
        <v>17</v>
      </c>
      <c r="E3199" s="24" t="s">
        <v>32</v>
      </c>
      <c r="F3199" s="24">
        <v>0</v>
      </c>
      <c r="G3199" s="24">
        <v>0</v>
      </c>
      <c r="H3199" s="24" t="str">
        <f t="shared" si="49"/>
        <v>2006_NDM_17</v>
      </c>
      <c r="I3199" s="24">
        <f>VLOOKUP(H3199,inTHLBdata!A:H,7,FALSE)</f>
        <v>0</v>
      </c>
      <c r="J3199" s="24">
        <f>VLOOKUP(H3199,inTHLBdata!A:H,8,FALSE)</f>
        <v>0</v>
      </c>
      <c r="N3199" s="24"/>
    </row>
    <row r="3200" spans="1:14">
      <c r="A3200" s="24">
        <v>2006</v>
      </c>
      <c r="B3200" s="24" t="s">
        <v>332</v>
      </c>
      <c r="C3200" t="str">
        <f>VLOOKUP(B3200,'FHF LUT'!$A$5:$H$81,2,FALSE)</f>
        <v>Drought-caused Mortality</v>
      </c>
      <c r="D3200" s="24">
        <v>18</v>
      </c>
      <c r="E3200" s="24" t="s">
        <v>15</v>
      </c>
      <c r="F3200" s="24">
        <v>0</v>
      </c>
      <c r="G3200" s="24">
        <v>0</v>
      </c>
      <c r="H3200" s="24" t="str">
        <f t="shared" si="49"/>
        <v>2006_NDM_18</v>
      </c>
      <c r="I3200" s="24">
        <f>VLOOKUP(H3200,inTHLBdata!A:H,7,FALSE)</f>
        <v>0</v>
      </c>
      <c r="J3200" s="24">
        <f>VLOOKUP(H3200,inTHLBdata!A:H,8,FALSE)</f>
        <v>0</v>
      </c>
      <c r="N3200" s="24"/>
    </row>
    <row r="3201" spans="1:14">
      <c r="A3201" s="24">
        <v>2006</v>
      </c>
      <c r="B3201" s="24" t="s">
        <v>332</v>
      </c>
      <c r="C3201" t="str">
        <f>VLOOKUP(B3201,'FHF LUT'!$A$5:$H$81,2,FALSE)</f>
        <v>Drought-caused Mortality</v>
      </c>
      <c r="D3201" s="24">
        <v>20</v>
      </c>
      <c r="E3201" s="24" t="s">
        <v>6</v>
      </c>
      <c r="F3201" s="24">
        <v>1008</v>
      </c>
      <c r="G3201" s="24">
        <v>1008</v>
      </c>
      <c r="H3201" s="24" t="str">
        <f t="shared" si="49"/>
        <v>2006_NDM_20</v>
      </c>
      <c r="I3201" s="24">
        <f>VLOOKUP(H3201,inTHLBdata!A:H,7,FALSE)</f>
        <v>0</v>
      </c>
      <c r="J3201" s="24">
        <f>VLOOKUP(H3201,inTHLBdata!A:H,8,FALSE)</f>
        <v>0</v>
      </c>
      <c r="N3201" s="24"/>
    </row>
    <row r="3202" spans="1:14">
      <c r="A3202" s="24">
        <v>2006</v>
      </c>
      <c r="B3202" s="24" t="s">
        <v>332</v>
      </c>
      <c r="C3202" t="str">
        <f>VLOOKUP(B3202,'FHF LUT'!$A$5:$H$81,2,FALSE)</f>
        <v>Drought-caused Mortality</v>
      </c>
      <c r="D3202" s="24">
        <v>22</v>
      </c>
      <c r="E3202" s="24" t="s">
        <v>19</v>
      </c>
      <c r="F3202" s="24">
        <v>0</v>
      </c>
      <c r="G3202" s="24">
        <v>0</v>
      </c>
      <c r="H3202" s="24" t="str">
        <f t="shared" si="49"/>
        <v>2006_NDM_22</v>
      </c>
      <c r="I3202" s="24">
        <f>VLOOKUP(H3202,inTHLBdata!A:H,7,FALSE)</f>
        <v>0</v>
      </c>
      <c r="J3202" s="24">
        <f>VLOOKUP(H3202,inTHLBdata!A:H,8,FALSE)</f>
        <v>0</v>
      </c>
      <c r="N3202" s="24"/>
    </row>
    <row r="3203" spans="1:14">
      <c r="A3203" s="24">
        <v>2006</v>
      </c>
      <c r="B3203" s="24" t="s">
        <v>332</v>
      </c>
      <c r="C3203" t="str">
        <f>VLOOKUP(B3203,'FHF LUT'!$A$5:$H$81,2,FALSE)</f>
        <v>Drought-caused Mortality</v>
      </c>
      <c r="D3203" s="24">
        <v>23</v>
      </c>
      <c r="E3203" s="24" t="s">
        <v>27</v>
      </c>
      <c r="F3203" s="24">
        <v>0</v>
      </c>
      <c r="G3203" s="24">
        <v>0</v>
      </c>
      <c r="H3203" s="24" t="str">
        <f t="shared" ref="H3203:H3266" si="50">CONCATENATE(A3203,"_",B3203,"_",D3203)</f>
        <v>2006_NDM_23</v>
      </c>
      <c r="I3203" s="24">
        <f>VLOOKUP(H3203,inTHLBdata!A:H,7,FALSE)</f>
        <v>0</v>
      </c>
      <c r="J3203" s="24">
        <f>VLOOKUP(H3203,inTHLBdata!A:H,8,FALSE)</f>
        <v>0</v>
      </c>
      <c r="N3203" s="24"/>
    </row>
    <row r="3204" spans="1:14">
      <c r="A3204" s="24">
        <v>2006</v>
      </c>
      <c r="B3204" s="24" t="s">
        <v>332</v>
      </c>
      <c r="C3204" t="str">
        <f>VLOOKUP(B3204,'FHF LUT'!$A$5:$H$81,2,FALSE)</f>
        <v>Drought-caused Mortality</v>
      </c>
      <c r="D3204" s="24">
        <v>24</v>
      </c>
      <c r="E3204" s="24" t="s">
        <v>17</v>
      </c>
      <c r="F3204" s="24">
        <v>0</v>
      </c>
      <c r="G3204" s="24">
        <v>0</v>
      </c>
      <c r="H3204" s="24" t="str">
        <f t="shared" si="50"/>
        <v>2006_NDM_24</v>
      </c>
      <c r="I3204" s="24">
        <f>VLOOKUP(H3204,inTHLBdata!A:H,7,FALSE)</f>
        <v>0</v>
      </c>
      <c r="J3204" s="24">
        <f>VLOOKUP(H3204,inTHLBdata!A:H,8,FALSE)</f>
        <v>0</v>
      </c>
      <c r="N3204" s="24"/>
    </row>
    <row r="3205" spans="1:14">
      <c r="A3205" s="24">
        <v>2006</v>
      </c>
      <c r="B3205" s="24" t="s">
        <v>332</v>
      </c>
      <c r="C3205" t="str">
        <f>VLOOKUP(B3205,'FHF LUT'!$A$5:$H$81,2,FALSE)</f>
        <v>Drought-caused Mortality</v>
      </c>
      <c r="D3205" s="24">
        <v>25</v>
      </c>
      <c r="E3205" s="24" t="s">
        <v>23</v>
      </c>
      <c r="F3205" s="24">
        <v>0</v>
      </c>
      <c r="G3205" s="24">
        <v>0</v>
      </c>
      <c r="H3205" s="24" t="str">
        <f t="shared" si="50"/>
        <v>2006_NDM_25</v>
      </c>
      <c r="I3205" s="24">
        <f>VLOOKUP(H3205,inTHLBdata!A:H,7,FALSE)</f>
        <v>0</v>
      </c>
      <c r="J3205" s="24">
        <f>VLOOKUP(H3205,inTHLBdata!A:H,8,FALSE)</f>
        <v>0</v>
      </c>
      <c r="N3205" s="24"/>
    </row>
    <row r="3206" spans="1:14">
      <c r="A3206" s="24">
        <v>2006</v>
      </c>
      <c r="B3206" s="24" t="s">
        <v>332</v>
      </c>
      <c r="C3206" t="str">
        <f>VLOOKUP(B3206,'FHF LUT'!$A$5:$H$81,2,FALSE)</f>
        <v>Drought-caused Mortality</v>
      </c>
      <c r="D3206" s="24">
        <v>26</v>
      </c>
      <c r="E3206" s="24" t="s">
        <v>14</v>
      </c>
      <c r="F3206" s="24">
        <v>0</v>
      </c>
      <c r="G3206" s="24">
        <v>0</v>
      </c>
      <c r="H3206" s="24" t="str">
        <f t="shared" si="50"/>
        <v>2006_NDM_26</v>
      </c>
      <c r="I3206" s="24">
        <f>VLOOKUP(H3206,inTHLBdata!A:H,7,FALSE)</f>
        <v>0</v>
      </c>
      <c r="J3206" s="24">
        <f>VLOOKUP(H3206,inTHLBdata!A:H,8,FALSE)</f>
        <v>0</v>
      </c>
      <c r="N3206" s="24"/>
    </row>
    <row r="3207" spans="1:14">
      <c r="A3207" s="24">
        <v>2006</v>
      </c>
      <c r="B3207" s="24" t="s">
        <v>332</v>
      </c>
      <c r="C3207" t="str">
        <f>VLOOKUP(B3207,'FHF LUT'!$A$5:$H$81,2,FALSE)</f>
        <v>Drought-caused Mortality</v>
      </c>
      <c r="D3207" s="24">
        <v>27</v>
      </c>
      <c r="E3207" s="24" t="s">
        <v>21</v>
      </c>
      <c r="F3207" s="24">
        <v>0</v>
      </c>
      <c r="G3207" s="24">
        <v>0</v>
      </c>
      <c r="H3207" s="24" t="str">
        <f t="shared" si="50"/>
        <v>2006_NDM_27</v>
      </c>
      <c r="I3207" s="24">
        <f>VLOOKUP(H3207,inTHLBdata!A:H,7,FALSE)</f>
        <v>0</v>
      </c>
      <c r="J3207" s="24">
        <f>VLOOKUP(H3207,inTHLBdata!A:H,8,FALSE)</f>
        <v>0</v>
      </c>
      <c r="N3207" s="24"/>
    </row>
    <row r="3208" spans="1:14">
      <c r="A3208" s="24">
        <v>2006</v>
      </c>
      <c r="B3208" s="24" t="s">
        <v>332</v>
      </c>
      <c r="C3208" t="str">
        <f>VLOOKUP(B3208,'FHF LUT'!$A$5:$H$81,2,FALSE)</f>
        <v>Drought-caused Mortality</v>
      </c>
      <c r="D3208" s="24">
        <v>29</v>
      </c>
      <c r="E3208" s="24" t="s">
        <v>9</v>
      </c>
      <c r="F3208" s="24">
        <v>3016</v>
      </c>
      <c r="G3208" s="24">
        <v>3016</v>
      </c>
      <c r="H3208" s="24" t="str">
        <f t="shared" si="50"/>
        <v>2006_NDM_29</v>
      </c>
      <c r="I3208" s="24">
        <f>VLOOKUP(H3208,inTHLBdata!A:H,7,FALSE)</f>
        <v>3016</v>
      </c>
      <c r="J3208" s="24">
        <f>VLOOKUP(H3208,inTHLBdata!A:H,8,FALSE)</f>
        <v>3016</v>
      </c>
      <c r="N3208" s="24"/>
    </row>
    <row r="3209" spans="1:14">
      <c r="A3209" s="24">
        <v>2006</v>
      </c>
      <c r="B3209" s="24" t="s">
        <v>332</v>
      </c>
      <c r="C3209" t="str">
        <f>VLOOKUP(B3209,'FHF LUT'!$A$5:$H$81,2,FALSE)</f>
        <v>Drought-caused Mortality</v>
      </c>
      <c r="D3209" s="24">
        <v>30</v>
      </c>
      <c r="E3209" s="24" t="s">
        <v>35</v>
      </c>
      <c r="F3209" s="24">
        <v>0</v>
      </c>
      <c r="G3209" s="24">
        <v>0</v>
      </c>
      <c r="H3209" s="24" t="str">
        <f t="shared" si="50"/>
        <v>2006_NDM_30</v>
      </c>
      <c r="I3209" s="24">
        <f>VLOOKUP(H3209,inTHLBdata!A:H,7,FALSE)</f>
        <v>0</v>
      </c>
      <c r="J3209" s="24">
        <f>VLOOKUP(H3209,inTHLBdata!A:H,8,FALSE)</f>
        <v>0</v>
      </c>
      <c r="N3209" s="24"/>
    </row>
    <row r="3210" spans="1:14">
      <c r="A3210" s="24">
        <v>2006</v>
      </c>
      <c r="B3210" s="24" t="s">
        <v>332</v>
      </c>
      <c r="C3210" t="str">
        <f>VLOOKUP(B3210,'FHF LUT'!$A$5:$H$81,2,FALSE)</f>
        <v>Drought-caused Mortality</v>
      </c>
      <c r="D3210" s="24">
        <v>31</v>
      </c>
      <c r="E3210" s="24" t="s">
        <v>34</v>
      </c>
      <c r="F3210" s="24">
        <v>0</v>
      </c>
      <c r="G3210" s="24">
        <v>0</v>
      </c>
      <c r="H3210" s="24" t="str">
        <f t="shared" si="50"/>
        <v>2006_NDM_31</v>
      </c>
      <c r="I3210" s="24">
        <f>VLOOKUP(H3210,inTHLBdata!A:H,7,FALSE)</f>
        <v>0</v>
      </c>
      <c r="J3210" s="24">
        <f>VLOOKUP(H3210,inTHLBdata!A:H,8,FALSE)</f>
        <v>0</v>
      </c>
      <c r="N3210" s="24"/>
    </row>
    <row r="3211" spans="1:14">
      <c r="A3211" s="24">
        <v>2006</v>
      </c>
      <c r="B3211" s="24" t="s">
        <v>332</v>
      </c>
      <c r="C3211" t="str">
        <f>VLOOKUP(B3211,'FHF LUT'!$A$5:$H$81,2,FALSE)</f>
        <v>Drought-caused Mortality</v>
      </c>
      <c r="D3211" s="24">
        <v>38</v>
      </c>
      <c r="E3211" s="24" t="s">
        <v>8</v>
      </c>
      <c r="F3211" s="24">
        <v>0</v>
      </c>
      <c r="G3211" s="24">
        <v>0</v>
      </c>
      <c r="H3211" s="24" t="str">
        <f t="shared" si="50"/>
        <v>2006_NDM_38</v>
      </c>
      <c r="I3211" s="24">
        <f>VLOOKUP(H3211,inTHLBdata!A:H,7,FALSE)</f>
        <v>0</v>
      </c>
      <c r="J3211" s="24">
        <f>VLOOKUP(H3211,inTHLBdata!A:H,8,FALSE)</f>
        <v>0</v>
      </c>
      <c r="N3211" s="24"/>
    </row>
    <row r="3212" spans="1:14">
      <c r="A3212" s="24">
        <v>2006</v>
      </c>
      <c r="B3212" s="24" t="s">
        <v>332</v>
      </c>
      <c r="C3212" t="str">
        <f>VLOOKUP(B3212,'FHF LUT'!$A$5:$H$81,2,FALSE)</f>
        <v>Drought-caused Mortality</v>
      </c>
      <c r="D3212" s="24">
        <v>39</v>
      </c>
      <c r="E3212" s="24" t="s">
        <v>36</v>
      </c>
      <c r="F3212" s="24">
        <v>0</v>
      </c>
      <c r="G3212" s="24">
        <v>0</v>
      </c>
      <c r="H3212" s="24" t="str">
        <f t="shared" si="50"/>
        <v>2006_NDM_39</v>
      </c>
      <c r="I3212" s="24">
        <f>VLOOKUP(H3212,inTHLBdata!A:H,7,FALSE)</f>
        <v>0</v>
      </c>
      <c r="J3212" s="24">
        <f>VLOOKUP(H3212,inTHLBdata!A:H,8,FALSE)</f>
        <v>0</v>
      </c>
      <c r="N3212" s="24"/>
    </row>
    <row r="3213" spans="1:14">
      <c r="A3213" s="24">
        <v>2006</v>
      </c>
      <c r="B3213" s="24" t="s">
        <v>332</v>
      </c>
      <c r="C3213" t="str">
        <f>VLOOKUP(B3213,'FHF LUT'!$A$5:$H$81,2,FALSE)</f>
        <v>Drought-caused Mortality</v>
      </c>
      <c r="D3213" s="24">
        <v>40</v>
      </c>
      <c r="E3213" s="24" t="s">
        <v>31</v>
      </c>
      <c r="F3213" s="24">
        <v>6719</v>
      </c>
      <c r="G3213" s="24">
        <v>6653</v>
      </c>
      <c r="H3213" s="24" t="str">
        <f t="shared" si="50"/>
        <v>2006_NDM_40</v>
      </c>
      <c r="I3213" s="24">
        <f>VLOOKUP(H3213,inTHLBdata!A:H,7,FALSE)</f>
        <v>3360</v>
      </c>
      <c r="J3213" s="24">
        <f>VLOOKUP(H3213,inTHLBdata!A:H,8,FALSE)</f>
        <v>3294</v>
      </c>
      <c r="N3213" s="24"/>
    </row>
    <row r="3214" spans="1:14">
      <c r="A3214" s="24">
        <v>2006</v>
      </c>
      <c r="B3214" s="24" t="s">
        <v>332</v>
      </c>
      <c r="C3214" t="str">
        <f>VLOOKUP(B3214,'FHF LUT'!$A$5:$H$81,2,FALSE)</f>
        <v>Drought-caused Mortality</v>
      </c>
      <c r="D3214" s="24">
        <v>41</v>
      </c>
      <c r="E3214" s="24" t="s">
        <v>26</v>
      </c>
      <c r="F3214" s="24">
        <v>5518</v>
      </c>
      <c r="G3214" s="24">
        <v>5518</v>
      </c>
      <c r="H3214" s="24" t="str">
        <f t="shared" si="50"/>
        <v>2006_NDM_41</v>
      </c>
      <c r="I3214" s="24">
        <f>VLOOKUP(H3214,inTHLBdata!A:H,7,FALSE)</f>
        <v>2279</v>
      </c>
      <c r="J3214" s="24">
        <f>VLOOKUP(H3214,inTHLBdata!A:H,8,FALSE)</f>
        <v>2279</v>
      </c>
      <c r="N3214" s="24"/>
    </row>
    <row r="3215" spans="1:14">
      <c r="A3215" s="24">
        <v>2006</v>
      </c>
      <c r="B3215" s="24" t="s">
        <v>332</v>
      </c>
      <c r="C3215" t="str">
        <f>VLOOKUP(B3215,'FHF LUT'!$A$5:$H$81,2,FALSE)</f>
        <v>Drought-caused Mortality</v>
      </c>
      <c r="D3215" s="24">
        <v>43</v>
      </c>
      <c r="E3215" s="24" t="s">
        <v>20</v>
      </c>
      <c r="F3215" s="24">
        <v>0</v>
      </c>
      <c r="G3215" s="24">
        <v>0</v>
      </c>
      <c r="H3215" s="24" t="str">
        <f t="shared" si="50"/>
        <v>2006_NDM_43</v>
      </c>
      <c r="I3215" s="24">
        <f>VLOOKUP(H3215,inTHLBdata!A:H,7,FALSE)</f>
        <v>0</v>
      </c>
      <c r="J3215" s="24">
        <f>VLOOKUP(H3215,inTHLBdata!A:H,8,FALSE)</f>
        <v>0</v>
      </c>
      <c r="N3215" s="24"/>
    </row>
    <row r="3216" spans="1:14">
      <c r="A3216" s="24">
        <v>2006</v>
      </c>
      <c r="B3216" s="24" t="s">
        <v>332</v>
      </c>
      <c r="C3216" t="str">
        <f>VLOOKUP(B3216,'FHF LUT'!$A$5:$H$81,2,FALSE)</f>
        <v>Drought-caused Mortality</v>
      </c>
      <c r="D3216" s="24">
        <v>44</v>
      </c>
      <c r="E3216" s="24" t="s">
        <v>3</v>
      </c>
      <c r="F3216" s="24">
        <v>0</v>
      </c>
      <c r="G3216" s="24">
        <v>0</v>
      </c>
      <c r="H3216" s="24" t="str">
        <f t="shared" si="50"/>
        <v>2006_NDM_44</v>
      </c>
      <c r="I3216" s="24">
        <f>VLOOKUP(H3216,inTHLBdata!A:H,7,FALSE)</f>
        <v>0</v>
      </c>
      <c r="J3216" s="24">
        <f>VLOOKUP(H3216,inTHLBdata!A:H,8,FALSE)</f>
        <v>0</v>
      </c>
      <c r="N3216" s="24"/>
    </row>
    <row r="3217" spans="1:14">
      <c r="A3217" s="24">
        <v>2006</v>
      </c>
      <c r="B3217" s="24" t="s">
        <v>332</v>
      </c>
      <c r="C3217" t="str">
        <f>VLOOKUP(B3217,'FHF LUT'!$A$5:$H$81,2,FALSE)</f>
        <v>Drought-caused Mortality</v>
      </c>
      <c r="D3217" s="24">
        <v>45</v>
      </c>
      <c r="E3217" s="24" t="s">
        <v>5</v>
      </c>
      <c r="F3217" s="24">
        <v>0</v>
      </c>
      <c r="G3217" s="24">
        <v>0</v>
      </c>
      <c r="H3217" s="24" t="str">
        <f t="shared" si="50"/>
        <v>2006_NDM_45</v>
      </c>
      <c r="I3217" s="24">
        <f>VLOOKUP(H3217,inTHLBdata!A:H,7,FALSE)</f>
        <v>0</v>
      </c>
      <c r="J3217" s="24">
        <f>VLOOKUP(H3217,inTHLBdata!A:H,8,FALSE)</f>
        <v>0</v>
      </c>
      <c r="N3217" s="24"/>
    </row>
    <row r="3218" spans="1:14">
      <c r="A3218" s="24">
        <v>2006</v>
      </c>
      <c r="B3218" s="24" t="s">
        <v>332</v>
      </c>
      <c r="C3218" t="str">
        <f>VLOOKUP(B3218,'FHF LUT'!$A$5:$H$81,2,FALSE)</f>
        <v>Drought-caused Mortality</v>
      </c>
      <c r="D3218" s="24">
        <v>46</v>
      </c>
      <c r="E3218" s="24" t="s">
        <v>234</v>
      </c>
      <c r="F3218" s="24">
        <v>67658</v>
      </c>
      <c r="G3218" s="24">
        <v>67658</v>
      </c>
      <c r="H3218" s="24" t="str">
        <f t="shared" si="50"/>
        <v>2006_NDM_46</v>
      </c>
      <c r="I3218" s="24">
        <f>VLOOKUP(H3218,inTHLBdata!A:H,7,FALSE)</f>
        <v>15392</v>
      </c>
      <c r="J3218" s="24">
        <f>VLOOKUP(H3218,inTHLBdata!A:H,8,FALSE)</f>
        <v>15392</v>
      </c>
      <c r="N3218" s="24"/>
    </row>
    <row r="3219" spans="1:14">
      <c r="A3219" s="24">
        <v>2006</v>
      </c>
      <c r="B3219" s="24" t="s">
        <v>332</v>
      </c>
      <c r="C3219" t="str">
        <f>VLOOKUP(B3219,'FHF LUT'!$A$5:$H$81,2,FALSE)</f>
        <v>Drought-caused Mortality</v>
      </c>
      <c r="D3219" s="24">
        <v>47</v>
      </c>
      <c r="E3219" s="24" t="s">
        <v>233</v>
      </c>
      <c r="F3219" s="24">
        <v>0</v>
      </c>
      <c r="G3219" s="24">
        <v>0</v>
      </c>
      <c r="H3219" s="24" t="str">
        <f t="shared" si="50"/>
        <v>2006_NDM_47</v>
      </c>
      <c r="I3219" s="24">
        <f>VLOOKUP(H3219,inTHLBdata!A:H,7,FALSE)</f>
        <v>0</v>
      </c>
      <c r="J3219" s="24">
        <f>VLOOKUP(H3219,inTHLBdata!A:H,8,FALSE)</f>
        <v>0</v>
      </c>
      <c r="N3219" s="24"/>
    </row>
    <row r="3220" spans="1:14">
      <c r="A3220" s="24">
        <v>2006</v>
      </c>
      <c r="B3220" s="24" t="s">
        <v>332</v>
      </c>
      <c r="C3220" t="str">
        <f>VLOOKUP(B3220,'FHF LUT'!$A$5:$H$81,2,FALSE)</f>
        <v>Drought-caused Mortality</v>
      </c>
      <c r="D3220" s="24">
        <v>48</v>
      </c>
      <c r="E3220" s="24" t="s">
        <v>235</v>
      </c>
      <c r="F3220" s="24">
        <v>0</v>
      </c>
      <c r="G3220" s="24">
        <v>0</v>
      </c>
      <c r="H3220" s="24" t="str">
        <f t="shared" si="50"/>
        <v>2006_NDM_48</v>
      </c>
      <c r="I3220" s="24">
        <f>VLOOKUP(H3220,inTHLBdata!A:H,7,FALSE)</f>
        <v>0</v>
      </c>
      <c r="J3220" s="24">
        <f>VLOOKUP(H3220,inTHLBdata!A:H,8,FALSE)</f>
        <v>0</v>
      </c>
      <c r="N3220" s="24"/>
    </row>
    <row r="3221" spans="1:14">
      <c r="A3221" s="24">
        <v>2006</v>
      </c>
      <c r="B3221" s="24" t="s">
        <v>190</v>
      </c>
      <c r="C3221" t="str">
        <f>VLOOKUP(B3221,'FHF LUT'!$A$5:$H$81,2,FALSE)</f>
        <v>Flooding</v>
      </c>
      <c r="D3221" s="24">
        <v>1</v>
      </c>
      <c r="E3221" s="24" t="s">
        <v>10</v>
      </c>
      <c r="F3221" s="24">
        <v>0</v>
      </c>
      <c r="G3221" s="24">
        <v>0</v>
      </c>
      <c r="H3221" s="24" t="str">
        <f t="shared" si="50"/>
        <v>2006_NF_1</v>
      </c>
      <c r="I3221" s="24">
        <f>VLOOKUP(H3221,inTHLBdata!A:H,7,FALSE)</f>
        <v>0</v>
      </c>
      <c r="J3221" s="24">
        <f>VLOOKUP(H3221,inTHLBdata!A:H,8,FALSE)</f>
        <v>0</v>
      </c>
      <c r="N3221" s="24"/>
    </row>
    <row r="3222" spans="1:14">
      <c r="A3222" s="24">
        <v>2006</v>
      </c>
      <c r="B3222" s="24" t="s">
        <v>190</v>
      </c>
      <c r="C3222" t="str">
        <f>VLOOKUP(B3222,'FHF LUT'!$A$5:$H$81,2,FALSE)</f>
        <v>Flooding</v>
      </c>
      <c r="D3222" s="24">
        <v>2</v>
      </c>
      <c r="E3222" s="24" t="s">
        <v>22</v>
      </c>
      <c r="F3222" s="24">
        <v>0</v>
      </c>
      <c r="G3222" s="24">
        <v>0</v>
      </c>
      <c r="H3222" s="24" t="str">
        <f t="shared" si="50"/>
        <v>2006_NF_2</v>
      </c>
      <c r="I3222" s="24">
        <f>VLOOKUP(H3222,inTHLBdata!A:H,7,FALSE)</f>
        <v>0</v>
      </c>
      <c r="J3222" s="24">
        <f>VLOOKUP(H3222,inTHLBdata!A:H,8,FALSE)</f>
        <v>0</v>
      </c>
      <c r="N3222" s="24"/>
    </row>
    <row r="3223" spans="1:14">
      <c r="A3223" s="24">
        <v>2006</v>
      </c>
      <c r="B3223" s="24" t="s">
        <v>190</v>
      </c>
      <c r="C3223" t="str">
        <f>VLOOKUP(B3223,'FHF LUT'!$A$5:$H$81,2,FALSE)</f>
        <v>Flooding</v>
      </c>
      <c r="D3223" s="24">
        <v>3</v>
      </c>
      <c r="E3223" s="24" t="s">
        <v>13</v>
      </c>
      <c r="F3223" s="24">
        <v>7865</v>
      </c>
      <c r="G3223" s="24">
        <v>7470</v>
      </c>
      <c r="H3223" s="24" t="str">
        <f t="shared" si="50"/>
        <v>2006_NF_3</v>
      </c>
      <c r="I3223" s="24">
        <f>VLOOKUP(H3223,inTHLBdata!A:H,7,FALSE)</f>
        <v>4615</v>
      </c>
      <c r="J3223" s="24">
        <f>VLOOKUP(H3223,inTHLBdata!A:H,8,FALSE)</f>
        <v>4410</v>
      </c>
      <c r="N3223" s="24"/>
    </row>
    <row r="3224" spans="1:14">
      <c r="A3224" s="24">
        <v>2006</v>
      </c>
      <c r="B3224" s="24" t="s">
        <v>190</v>
      </c>
      <c r="C3224" t="str">
        <f>VLOOKUP(B3224,'FHF LUT'!$A$5:$H$81,2,FALSE)</f>
        <v>Flooding</v>
      </c>
      <c r="D3224" s="24">
        <v>4</v>
      </c>
      <c r="E3224" s="24" t="s">
        <v>28</v>
      </c>
      <c r="F3224" s="24">
        <v>0</v>
      </c>
      <c r="G3224" s="24">
        <v>0</v>
      </c>
      <c r="H3224" s="24" t="str">
        <f t="shared" si="50"/>
        <v>2006_NF_4</v>
      </c>
      <c r="I3224" s="24">
        <f>VLOOKUP(H3224,inTHLBdata!A:H,7,FALSE)</f>
        <v>0</v>
      </c>
      <c r="J3224" s="24">
        <f>VLOOKUP(H3224,inTHLBdata!A:H,8,FALSE)</f>
        <v>0</v>
      </c>
      <c r="N3224" s="24"/>
    </row>
    <row r="3225" spans="1:14">
      <c r="A3225" s="24">
        <v>2006</v>
      </c>
      <c r="B3225" s="24" t="s">
        <v>190</v>
      </c>
      <c r="C3225" t="str">
        <f>VLOOKUP(B3225,'FHF LUT'!$A$5:$H$81,2,FALSE)</f>
        <v>Flooding</v>
      </c>
      <c r="D3225" s="24">
        <v>5</v>
      </c>
      <c r="E3225" s="24" t="s">
        <v>16</v>
      </c>
      <c r="F3225" s="24">
        <v>0</v>
      </c>
      <c r="G3225" s="24">
        <v>0</v>
      </c>
      <c r="H3225" s="24" t="str">
        <f t="shared" si="50"/>
        <v>2006_NF_5</v>
      </c>
      <c r="I3225" s="24">
        <f>VLOOKUP(H3225,inTHLBdata!A:H,7,FALSE)</f>
        <v>0</v>
      </c>
      <c r="J3225" s="24">
        <f>VLOOKUP(H3225,inTHLBdata!A:H,8,FALSE)</f>
        <v>0</v>
      </c>
      <c r="N3225" s="24"/>
    </row>
    <row r="3226" spans="1:14">
      <c r="A3226" s="24">
        <v>2006</v>
      </c>
      <c r="B3226" s="24" t="s">
        <v>190</v>
      </c>
      <c r="C3226" t="str">
        <f>VLOOKUP(B3226,'FHF LUT'!$A$5:$H$81,2,FALSE)</f>
        <v>Flooding</v>
      </c>
      <c r="D3226" s="24">
        <v>7</v>
      </c>
      <c r="E3226" s="24" t="s">
        <v>25</v>
      </c>
      <c r="F3226" s="24">
        <v>318</v>
      </c>
      <c r="G3226" s="24">
        <v>318</v>
      </c>
      <c r="H3226" s="24" t="str">
        <f t="shared" si="50"/>
        <v>2006_NF_7</v>
      </c>
      <c r="I3226" s="24">
        <f>VLOOKUP(H3226,inTHLBdata!A:H,7,FALSE)</f>
        <v>318</v>
      </c>
      <c r="J3226" s="24">
        <f>VLOOKUP(H3226,inTHLBdata!A:H,8,FALSE)</f>
        <v>318</v>
      </c>
      <c r="N3226" s="24"/>
    </row>
    <row r="3227" spans="1:14">
      <c r="A3227" s="24">
        <v>2006</v>
      </c>
      <c r="B3227" s="24" t="s">
        <v>190</v>
      </c>
      <c r="C3227" t="str">
        <f>VLOOKUP(B3227,'FHF LUT'!$A$5:$H$81,2,FALSE)</f>
        <v>Flooding</v>
      </c>
      <c r="D3227" s="24">
        <v>8</v>
      </c>
      <c r="E3227" s="24" t="s">
        <v>29</v>
      </c>
      <c r="F3227" s="24">
        <v>12160</v>
      </c>
      <c r="G3227" s="24">
        <v>12160</v>
      </c>
      <c r="H3227" s="24" t="str">
        <f t="shared" si="50"/>
        <v>2006_NF_8</v>
      </c>
      <c r="I3227" s="24">
        <f>VLOOKUP(H3227,inTHLBdata!A:H,7,FALSE)</f>
        <v>5404</v>
      </c>
      <c r="J3227" s="24">
        <f>VLOOKUP(H3227,inTHLBdata!A:H,8,FALSE)</f>
        <v>5404</v>
      </c>
      <c r="N3227" s="24"/>
    </row>
    <row r="3228" spans="1:14">
      <c r="A3228" s="24">
        <v>2006</v>
      </c>
      <c r="B3228" s="24" t="s">
        <v>190</v>
      </c>
      <c r="C3228" t="str">
        <f>VLOOKUP(B3228,'FHF LUT'!$A$5:$H$81,2,FALSE)</f>
        <v>Flooding</v>
      </c>
      <c r="D3228" s="24">
        <v>9</v>
      </c>
      <c r="E3228" s="24" t="s">
        <v>7</v>
      </c>
      <c r="F3228" s="24">
        <v>12</v>
      </c>
      <c r="G3228" s="24">
        <v>12</v>
      </c>
      <c r="H3228" s="24" t="str">
        <f t="shared" si="50"/>
        <v>2006_NF_9</v>
      </c>
      <c r="I3228" s="24">
        <f>VLOOKUP(H3228,inTHLBdata!A:H,7,FALSE)</f>
        <v>0</v>
      </c>
      <c r="J3228" s="24">
        <f>VLOOKUP(H3228,inTHLBdata!A:H,8,FALSE)</f>
        <v>0</v>
      </c>
      <c r="N3228" s="24"/>
    </row>
    <row r="3229" spans="1:14">
      <c r="A3229" s="24">
        <v>2006</v>
      </c>
      <c r="B3229" s="24" t="s">
        <v>190</v>
      </c>
      <c r="C3229" t="str">
        <f>VLOOKUP(B3229,'FHF LUT'!$A$5:$H$81,2,FALSE)</f>
        <v>Flooding</v>
      </c>
      <c r="D3229" s="24">
        <v>10</v>
      </c>
      <c r="E3229" s="24" t="s">
        <v>18</v>
      </c>
      <c r="F3229" s="24">
        <v>4195</v>
      </c>
      <c r="G3229" s="24">
        <v>4195</v>
      </c>
      <c r="H3229" s="24" t="str">
        <f t="shared" si="50"/>
        <v>2006_NF_10</v>
      </c>
      <c r="I3229" s="24">
        <f>VLOOKUP(H3229,inTHLBdata!A:H,7,FALSE)</f>
        <v>0</v>
      </c>
      <c r="J3229" s="24">
        <f>VLOOKUP(H3229,inTHLBdata!A:H,8,FALSE)</f>
        <v>0</v>
      </c>
      <c r="N3229" s="24"/>
    </row>
    <row r="3230" spans="1:14">
      <c r="A3230" s="24">
        <v>2006</v>
      </c>
      <c r="B3230" s="24" t="s">
        <v>190</v>
      </c>
      <c r="C3230" t="str">
        <f>VLOOKUP(B3230,'FHF LUT'!$A$5:$H$81,2,FALSE)</f>
        <v>Flooding</v>
      </c>
      <c r="D3230" s="24">
        <v>11</v>
      </c>
      <c r="E3230" s="24" t="s">
        <v>4</v>
      </c>
      <c r="F3230" s="24">
        <v>0</v>
      </c>
      <c r="G3230" s="24">
        <v>0</v>
      </c>
      <c r="H3230" s="24" t="str">
        <f t="shared" si="50"/>
        <v>2006_NF_11</v>
      </c>
      <c r="I3230" s="24">
        <f>VLOOKUP(H3230,inTHLBdata!A:H,7,FALSE)</f>
        <v>0</v>
      </c>
      <c r="J3230" s="24">
        <f>VLOOKUP(H3230,inTHLBdata!A:H,8,FALSE)</f>
        <v>0</v>
      </c>
      <c r="N3230" s="24"/>
    </row>
    <row r="3231" spans="1:14">
      <c r="A3231" s="24">
        <v>2006</v>
      </c>
      <c r="B3231" s="24" t="s">
        <v>190</v>
      </c>
      <c r="C3231" t="str">
        <f>VLOOKUP(B3231,'FHF LUT'!$A$5:$H$81,2,FALSE)</f>
        <v>Flooding</v>
      </c>
      <c r="D3231" s="24">
        <v>12</v>
      </c>
      <c r="E3231" s="24" t="s">
        <v>11</v>
      </c>
      <c r="F3231" s="24">
        <v>3479</v>
      </c>
      <c r="G3231" s="24">
        <v>3479</v>
      </c>
      <c r="H3231" s="24" t="str">
        <f t="shared" si="50"/>
        <v>2006_NF_12</v>
      </c>
      <c r="I3231" s="24">
        <f>VLOOKUP(H3231,inTHLBdata!A:H,7,FALSE)</f>
        <v>1564</v>
      </c>
      <c r="J3231" s="24">
        <f>VLOOKUP(H3231,inTHLBdata!A:H,8,FALSE)</f>
        <v>1564</v>
      </c>
      <c r="N3231" s="24"/>
    </row>
    <row r="3232" spans="1:14">
      <c r="A3232" s="24">
        <v>2006</v>
      </c>
      <c r="B3232" s="24" t="s">
        <v>190</v>
      </c>
      <c r="C3232" t="str">
        <f>VLOOKUP(B3232,'FHF LUT'!$A$5:$H$81,2,FALSE)</f>
        <v>Flooding</v>
      </c>
      <c r="D3232" s="24">
        <v>13</v>
      </c>
      <c r="E3232" s="24" t="s">
        <v>24</v>
      </c>
      <c r="F3232" s="24">
        <v>0</v>
      </c>
      <c r="G3232" s="24">
        <v>0</v>
      </c>
      <c r="H3232" s="24" t="str">
        <f t="shared" si="50"/>
        <v>2006_NF_13</v>
      </c>
      <c r="I3232" s="24">
        <f>VLOOKUP(H3232,inTHLBdata!A:H,7,FALSE)</f>
        <v>0</v>
      </c>
      <c r="J3232" s="24">
        <f>VLOOKUP(H3232,inTHLBdata!A:H,8,FALSE)</f>
        <v>0</v>
      </c>
      <c r="N3232" s="24"/>
    </row>
    <row r="3233" spans="1:14">
      <c r="A3233" s="24">
        <v>2006</v>
      </c>
      <c r="B3233" s="24" t="s">
        <v>190</v>
      </c>
      <c r="C3233" t="str">
        <f>VLOOKUP(B3233,'FHF LUT'!$A$5:$H$81,2,FALSE)</f>
        <v>Flooding</v>
      </c>
      <c r="D3233" s="24">
        <v>14</v>
      </c>
      <c r="E3233" s="24" t="s">
        <v>30</v>
      </c>
      <c r="F3233" s="24">
        <v>0</v>
      </c>
      <c r="G3233" s="24">
        <v>0</v>
      </c>
      <c r="H3233" s="24" t="str">
        <f t="shared" si="50"/>
        <v>2006_NF_14</v>
      </c>
      <c r="I3233" s="24">
        <f>VLOOKUP(H3233,inTHLBdata!A:H,7,FALSE)</f>
        <v>0</v>
      </c>
      <c r="J3233" s="24">
        <f>VLOOKUP(H3233,inTHLBdata!A:H,8,FALSE)</f>
        <v>0</v>
      </c>
      <c r="N3233" s="24"/>
    </row>
    <row r="3234" spans="1:14">
      <c r="A3234" s="24">
        <v>2006</v>
      </c>
      <c r="B3234" s="24" t="s">
        <v>190</v>
      </c>
      <c r="C3234" t="str">
        <f>VLOOKUP(B3234,'FHF LUT'!$A$5:$H$81,2,FALSE)</f>
        <v>Flooding</v>
      </c>
      <c r="D3234" s="24">
        <v>15</v>
      </c>
      <c r="E3234" s="24" t="s">
        <v>33</v>
      </c>
      <c r="F3234" s="24">
        <v>0</v>
      </c>
      <c r="G3234" s="24">
        <v>0</v>
      </c>
      <c r="H3234" s="24" t="str">
        <f t="shared" si="50"/>
        <v>2006_NF_15</v>
      </c>
      <c r="I3234" s="24">
        <f>VLOOKUP(H3234,inTHLBdata!A:H,7,FALSE)</f>
        <v>0</v>
      </c>
      <c r="J3234" s="24">
        <f>VLOOKUP(H3234,inTHLBdata!A:H,8,FALSE)</f>
        <v>0</v>
      </c>
      <c r="N3234" s="24"/>
    </row>
    <row r="3235" spans="1:14">
      <c r="A3235" s="24">
        <v>2006</v>
      </c>
      <c r="B3235" s="24" t="s">
        <v>190</v>
      </c>
      <c r="C3235" t="str">
        <f>VLOOKUP(B3235,'FHF LUT'!$A$5:$H$81,2,FALSE)</f>
        <v>Flooding</v>
      </c>
      <c r="D3235" s="24">
        <v>16</v>
      </c>
      <c r="E3235" s="24" t="s">
        <v>12</v>
      </c>
      <c r="F3235" s="24">
        <v>560</v>
      </c>
      <c r="G3235" s="24">
        <v>560</v>
      </c>
      <c r="H3235" s="24" t="str">
        <f t="shared" si="50"/>
        <v>2006_NF_16</v>
      </c>
      <c r="I3235" s="24">
        <f>VLOOKUP(H3235,inTHLBdata!A:H,7,FALSE)</f>
        <v>0</v>
      </c>
      <c r="J3235" s="24">
        <f>VLOOKUP(H3235,inTHLBdata!A:H,8,FALSE)</f>
        <v>0</v>
      </c>
      <c r="N3235" s="24"/>
    </row>
    <row r="3236" spans="1:14">
      <c r="A3236" s="24">
        <v>2006</v>
      </c>
      <c r="B3236" s="24" t="s">
        <v>190</v>
      </c>
      <c r="C3236" t="str">
        <f>VLOOKUP(B3236,'FHF LUT'!$A$5:$H$81,2,FALSE)</f>
        <v>Flooding</v>
      </c>
      <c r="D3236" s="24">
        <v>17</v>
      </c>
      <c r="E3236" s="24" t="s">
        <v>32</v>
      </c>
      <c r="F3236" s="24">
        <v>0</v>
      </c>
      <c r="G3236" s="24">
        <v>0</v>
      </c>
      <c r="H3236" s="24" t="str">
        <f t="shared" si="50"/>
        <v>2006_NF_17</v>
      </c>
      <c r="I3236" s="24">
        <f>VLOOKUP(H3236,inTHLBdata!A:H,7,FALSE)</f>
        <v>0</v>
      </c>
      <c r="J3236" s="24">
        <f>VLOOKUP(H3236,inTHLBdata!A:H,8,FALSE)</f>
        <v>0</v>
      </c>
      <c r="N3236" s="24"/>
    </row>
    <row r="3237" spans="1:14">
      <c r="A3237" s="24">
        <v>2006</v>
      </c>
      <c r="B3237" s="24" t="s">
        <v>190</v>
      </c>
      <c r="C3237" t="str">
        <f>VLOOKUP(B3237,'FHF LUT'!$A$5:$H$81,2,FALSE)</f>
        <v>Flooding</v>
      </c>
      <c r="D3237" s="24">
        <v>18</v>
      </c>
      <c r="E3237" s="24" t="s">
        <v>15</v>
      </c>
      <c r="F3237" s="24">
        <v>0</v>
      </c>
      <c r="G3237" s="24">
        <v>0</v>
      </c>
      <c r="H3237" s="24" t="str">
        <f t="shared" si="50"/>
        <v>2006_NF_18</v>
      </c>
      <c r="I3237" s="24">
        <f>VLOOKUP(H3237,inTHLBdata!A:H,7,FALSE)</f>
        <v>0</v>
      </c>
      <c r="J3237" s="24">
        <f>VLOOKUP(H3237,inTHLBdata!A:H,8,FALSE)</f>
        <v>0</v>
      </c>
      <c r="N3237" s="24"/>
    </row>
    <row r="3238" spans="1:14">
      <c r="A3238" s="24">
        <v>2006</v>
      </c>
      <c r="B3238" s="24" t="s">
        <v>190</v>
      </c>
      <c r="C3238" t="str">
        <f>VLOOKUP(B3238,'FHF LUT'!$A$5:$H$81,2,FALSE)</f>
        <v>Flooding</v>
      </c>
      <c r="D3238" s="24">
        <v>20</v>
      </c>
      <c r="E3238" s="24" t="s">
        <v>6</v>
      </c>
      <c r="F3238" s="24">
        <v>4070</v>
      </c>
      <c r="G3238" s="24">
        <v>3875</v>
      </c>
      <c r="H3238" s="24" t="str">
        <f t="shared" si="50"/>
        <v>2006_NF_20</v>
      </c>
      <c r="I3238" s="24">
        <f>VLOOKUP(H3238,inTHLBdata!A:H,7,FALSE)</f>
        <v>1300</v>
      </c>
      <c r="J3238" s="24">
        <f>VLOOKUP(H3238,inTHLBdata!A:H,8,FALSE)</f>
        <v>1105</v>
      </c>
      <c r="N3238" s="24"/>
    </row>
    <row r="3239" spans="1:14">
      <c r="A3239" s="24">
        <v>2006</v>
      </c>
      <c r="B3239" s="24" t="s">
        <v>190</v>
      </c>
      <c r="C3239" t="str">
        <f>VLOOKUP(B3239,'FHF LUT'!$A$5:$H$81,2,FALSE)</f>
        <v>Flooding</v>
      </c>
      <c r="D3239" s="24">
        <v>22</v>
      </c>
      <c r="E3239" s="24" t="s">
        <v>19</v>
      </c>
      <c r="F3239" s="24">
        <v>0</v>
      </c>
      <c r="G3239" s="24">
        <v>0</v>
      </c>
      <c r="H3239" s="24" t="str">
        <f t="shared" si="50"/>
        <v>2006_NF_22</v>
      </c>
      <c r="I3239" s="24">
        <f>VLOOKUP(H3239,inTHLBdata!A:H,7,FALSE)</f>
        <v>0</v>
      </c>
      <c r="J3239" s="24">
        <f>VLOOKUP(H3239,inTHLBdata!A:H,8,FALSE)</f>
        <v>0</v>
      </c>
      <c r="N3239" s="24"/>
    </row>
    <row r="3240" spans="1:14">
      <c r="A3240" s="24">
        <v>2006</v>
      </c>
      <c r="B3240" s="24" t="s">
        <v>190</v>
      </c>
      <c r="C3240" t="str">
        <f>VLOOKUP(B3240,'FHF LUT'!$A$5:$H$81,2,FALSE)</f>
        <v>Flooding</v>
      </c>
      <c r="D3240" s="24">
        <v>23</v>
      </c>
      <c r="E3240" s="24" t="s">
        <v>27</v>
      </c>
      <c r="F3240" s="24">
        <v>0</v>
      </c>
      <c r="G3240" s="24">
        <v>0</v>
      </c>
      <c r="H3240" s="24" t="str">
        <f t="shared" si="50"/>
        <v>2006_NF_23</v>
      </c>
      <c r="I3240" s="24">
        <f>VLOOKUP(H3240,inTHLBdata!A:H,7,FALSE)</f>
        <v>0</v>
      </c>
      <c r="J3240" s="24">
        <f>VLOOKUP(H3240,inTHLBdata!A:H,8,FALSE)</f>
        <v>0</v>
      </c>
      <c r="N3240" s="24"/>
    </row>
    <row r="3241" spans="1:14">
      <c r="A3241" s="24">
        <v>2006</v>
      </c>
      <c r="B3241" s="24" t="s">
        <v>190</v>
      </c>
      <c r="C3241" t="str">
        <f>VLOOKUP(B3241,'FHF LUT'!$A$5:$H$81,2,FALSE)</f>
        <v>Flooding</v>
      </c>
      <c r="D3241" s="24">
        <v>24</v>
      </c>
      <c r="E3241" s="24" t="s">
        <v>17</v>
      </c>
      <c r="F3241" s="24">
        <v>2037</v>
      </c>
      <c r="G3241" s="24">
        <v>1789</v>
      </c>
      <c r="H3241" s="24" t="str">
        <f t="shared" si="50"/>
        <v>2006_NF_24</v>
      </c>
      <c r="I3241" s="24">
        <f>VLOOKUP(H3241,inTHLBdata!A:H,7,FALSE)</f>
        <v>520</v>
      </c>
      <c r="J3241" s="24">
        <f>VLOOKUP(H3241,inTHLBdata!A:H,8,FALSE)</f>
        <v>520</v>
      </c>
      <c r="N3241" s="24"/>
    </row>
    <row r="3242" spans="1:14">
      <c r="A3242" s="24">
        <v>2006</v>
      </c>
      <c r="B3242" s="24" t="s">
        <v>190</v>
      </c>
      <c r="C3242" t="str">
        <f>VLOOKUP(B3242,'FHF LUT'!$A$5:$H$81,2,FALSE)</f>
        <v>Flooding</v>
      </c>
      <c r="D3242" s="24">
        <v>25</v>
      </c>
      <c r="E3242" s="24" t="s">
        <v>23</v>
      </c>
      <c r="F3242" s="24">
        <v>0</v>
      </c>
      <c r="G3242" s="24">
        <v>0</v>
      </c>
      <c r="H3242" s="24" t="str">
        <f t="shared" si="50"/>
        <v>2006_NF_25</v>
      </c>
      <c r="I3242" s="24">
        <f>VLOOKUP(H3242,inTHLBdata!A:H,7,FALSE)</f>
        <v>0</v>
      </c>
      <c r="J3242" s="24">
        <f>VLOOKUP(H3242,inTHLBdata!A:H,8,FALSE)</f>
        <v>0</v>
      </c>
      <c r="N3242" s="24"/>
    </row>
    <row r="3243" spans="1:14">
      <c r="A3243" s="24">
        <v>2006</v>
      </c>
      <c r="B3243" s="24" t="s">
        <v>190</v>
      </c>
      <c r="C3243" t="str">
        <f>VLOOKUP(B3243,'FHF LUT'!$A$5:$H$81,2,FALSE)</f>
        <v>Flooding</v>
      </c>
      <c r="D3243" s="24">
        <v>26</v>
      </c>
      <c r="E3243" s="24" t="s">
        <v>14</v>
      </c>
      <c r="F3243" s="24">
        <v>0</v>
      </c>
      <c r="G3243" s="24">
        <v>0</v>
      </c>
      <c r="H3243" s="24" t="str">
        <f t="shared" si="50"/>
        <v>2006_NF_26</v>
      </c>
      <c r="I3243" s="24">
        <f>VLOOKUP(H3243,inTHLBdata!A:H,7,FALSE)</f>
        <v>0</v>
      </c>
      <c r="J3243" s="24">
        <f>VLOOKUP(H3243,inTHLBdata!A:H,8,FALSE)</f>
        <v>0</v>
      </c>
      <c r="N3243" s="24"/>
    </row>
    <row r="3244" spans="1:14">
      <c r="A3244" s="24">
        <v>2006</v>
      </c>
      <c r="B3244" s="24" t="s">
        <v>190</v>
      </c>
      <c r="C3244" t="str">
        <f>VLOOKUP(B3244,'FHF LUT'!$A$5:$H$81,2,FALSE)</f>
        <v>Flooding</v>
      </c>
      <c r="D3244" s="24">
        <v>27</v>
      </c>
      <c r="E3244" s="24" t="s">
        <v>21</v>
      </c>
      <c r="F3244" s="24">
        <v>0</v>
      </c>
      <c r="G3244" s="24">
        <v>0</v>
      </c>
      <c r="H3244" s="24" t="str">
        <f t="shared" si="50"/>
        <v>2006_NF_27</v>
      </c>
      <c r="I3244" s="24">
        <f>VLOOKUP(H3244,inTHLBdata!A:H,7,FALSE)</f>
        <v>0</v>
      </c>
      <c r="J3244" s="24">
        <f>VLOOKUP(H3244,inTHLBdata!A:H,8,FALSE)</f>
        <v>0</v>
      </c>
      <c r="N3244" s="24"/>
    </row>
    <row r="3245" spans="1:14">
      <c r="A3245" s="24">
        <v>2006</v>
      </c>
      <c r="B3245" s="24" t="s">
        <v>190</v>
      </c>
      <c r="C3245" t="str">
        <f>VLOOKUP(B3245,'FHF LUT'!$A$5:$H$81,2,FALSE)</f>
        <v>Flooding</v>
      </c>
      <c r="D3245" s="24">
        <v>29</v>
      </c>
      <c r="E3245" s="24" t="s">
        <v>9</v>
      </c>
      <c r="F3245" s="24">
        <v>5594</v>
      </c>
      <c r="G3245" s="24">
        <v>5594</v>
      </c>
      <c r="H3245" s="24" t="str">
        <f t="shared" si="50"/>
        <v>2006_NF_29</v>
      </c>
      <c r="I3245" s="24">
        <f>VLOOKUP(H3245,inTHLBdata!A:H,7,FALSE)</f>
        <v>63</v>
      </c>
      <c r="J3245" s="24">
        <f>VLOOKUP(H3245,inTHLBdata!A:H,8,FALSE)</f>
        <v>63</v>
      </c>
      <c r="N3245" s="24"/>
    </row>
    <row r="3246" spans="1:14">
      <c r="A3246" s="24">
        <v>2006</v>
      </c>
      <c r="B3246" s="24" t="s">
        <v>190</v>
      </c>
      <c r="C3246" t="str">
        <f>VLOOKUP(B3246,'FHF LUT'!$A$5:$H$81,2,FALSE)</f>
        <v>Flooding</v>
      </c>
      <c r="D3246" s="24">
        <v>30</v>
      </c>
      <c r="E3246" s="24" t="s">
        <v>35</v>
      </c>
      <c r="F3246" s="24">
        <v>0</v>
      </c>
      <c r="G3246" s="24">
        <v>0</v>
      </c>
      <c r="H3246" s="24" t="str">
        <f t="shared" si="50"/>
        <v>2006_NF_30</v>
      </c>
      <c r="I3246" s="24">
        <f>VLOOKUP(H3246,inTHLBdata!A:H,7,FALSE)</f>
        <v>0</v>
      </c>
      <c r="J3246" s="24">
        <f>VLOOKUP(H3246,inTHLBdata!A:H,8,FALSE)</f>
        <v>0</v>
      </c>
      <c r="N3246" s="24"/>
    </row>
    <row r="3247" spans="1:14">
      <c r="A3247" s="24">
        <v>2006</v>
      </c>
      <c r="B3247" s="24" t="s">
        <v>190</v>
      </c>
      <c r="C3247" t="str">
        <f>VLOOKUP(B3247,'FHF LUT'!$A$5:$H$81,2,FALSE)</f>
        <v>Flooding</v>
      </c>
      <c r="D3247" s="24">
        <v>31</v>
      </c>
      <c r="E3247" s="24" t="s">
        <v>34</v>
      </c>
      <c r="F3247" s="24">
        <v>1022</v>
      </c>
      <c r="G3247" s="24">
        <v>1022</v>
      </c>
      <c r="H3247" s="24" t="str">
        <f t="shared" si="50"/>
        <v>2006_NF_31</v>
      </c>
      <c r="I3247" s="24">
        <f>VLOOKUP(H3247,inTHLBdata!A:H,7,FALSE)</f>
        <v>0</v>
      </c>
      <c r="J3247" s="24">
        <f>VLOOKUP(H3247,inTHLBdata!A:H,8,FALSE)</f>
        <v>0</v>
      </c>
      <c r="N3247" s="24"/>
    </row>
    <row r="3248" spans="1:14">
      <c r="A3248" s="24">
        <v>2006</v>
      </c>
      <c r="B3248" s="24" t="s">
        <v>190</v>
      </c>
      <c r="C3248" t="str">
        <f>VLOOKUP(B3248,'FHF LUT'!$A$5:$H$81,2,FALSE)</f>
        <v>Flooding</v>
      </c>
      <c r="D3248" s="24">
        <v>38</v>
      </c>
      <c r="E3248" s="24" t="s">
        <v>8</v>
      </c>
      <c r="F3248" s="24">
        <v>0</v>
      </c>
      <c r="G3248" s="24">
        <v>0</v>
      </c>
      <c r="H3248" s="24" t="str">
        <f t="shared" si="50"/>
        <v>2006_NF_38</v>
      </c>
      <c r="I3248" s="24">
        <f>VLOOKUP(H3248,inTHLBdata!A:H,7,FALSE)</f>
        <v>0</v>
      </c>
      <c r="J3248" s="24">
        <f>VLOOKUP(H3248,inTHLBdata!A:H,8,FALSE)</f>
        <v>0</v>
      </c>
      <c r="N3248" s="24"/>
    </row>
    <row r="3249" spans="1:14">
      <c r="A3249" s="24">
        <v>2006</v>
      </c>
      <c r="B3249" s="24" t="s">
        <v>190</v>
      </c>
      <c r="C3249" t="str">
        <f>VLOOKUP(B3249,'FHF LUT'!$A$5:$H$81,2,FALSE)</f>
        <v>Flooding</v>
      </c>
      <c r="D3249" s="24">
        <v>39</v>
      </c>
      <c r="E3249" s="24" t="s">
        <v>36</v>
      </c>
      <c r="F3249" s="24">
        <v>0</v>
      </c>
      <c r="G3249" s="24">
        <v>0</v>
      </c>
      <c r="H3249" s="24" t="str">
        <f t="shared" si="50"/>
        <v>2006_NF_39</v>
      </c>
      <c r="I3249" s="24">
        <f>VLOOKUP(H3249,inTHLBdata!A:H,7,FALSE)</f>
        <v>0</v>
      </c>
      <c r="J3249" s="24">
        <f>VLOOKUP(H3249,inTHLBdata!A:H,8,FALSE)</f>
        <v>0</v>
      </c>
      <c r="N3249" s="24"/>
    </row>
    <row r="3250" spans="1:14">
      <c r="A3250" s="24">
        <v>2006</v>
      </c>
      <c r="B3250" s="24" t="s">
        <v>190</v>
      </c>
      <c r="C3250" t="str">
        <f>VLOOKUP(B3250,'FHF LUT'!$A$5:$H$81,2,FALSE)</f>
        <v>Flooding</v>
      </c>
      <c r="D3250" s="24">
        <v>40</v>
      </c>
      <c r="E3250" s="24" t="s">
        <v>31</v>
      </c>
      <c r="F3250" s="24">
        <v>1154</v>
      </c>
      <c r="G3250" s="24">
        <v>1154</v>
      </c>
      <c r="H3250" s="24" t="str">
        <f t="shared" si="50"/>
        <v>2006_NF_40</v>
      </c>
      <c r="I3250" s="24">
        <f>VLOOKUP(H3250,inTHLBdata!A:H,7,FALSE)</f>
        <v>863</v>
      </c>
      <c r="J3250" s="24">
        <f>VLOOKUP(H3250,inTHLBdata!A:H,8,FALSE)</f>
        <v>863</v>
      </c>
      <c r="N3250" s="24"/>
    </row>
    <row r="3251" spans="1:14">
      <c r="A3251" s="24">
        <v>2006</v>
      </c>
      <c r="B3251" s="24" t="s">
        <v>190</v>
      </c>
      <c r="C3251" t="str">
        <f>VLOOKUP(B3251,'FHF LUT'!$A$5:$H$81,2,FALSE)</f>
        <v>Flooding</v>
      </c>
      <c r="D3251" s="24">
        <v>41</v>
      </c>
      <c r="E3251" s="24" t="s">
        <v>26</v>
      </c>
      <c r="F3251" s="24">
        <v>1158</v>
      </c>
      <c r="G3251" s="24">
        <v>1158</v>
      </c>
      <c r="H3251" s="24" t="str">
        <f t="shared" si="50"/>
        <v>2006_NF_41</v>
      </c>
      <c r="I3251" s="24">
        <f>VLOOKUP(H3251,inTHLBdata!A:H,7,FALSE)</f>
        <v>877</v>
      </c>
      <c r="J3251" s="24">
        <f>VLOOKUP(H3251,inTHLBdata!A:H,8,FALSE)</f>
        <v>877</v>
      </c>
      <c r="N3251" s="24"/>
    </row>
    <row r="3252" spans="1:14">
      <c r="A3252" s="24">
        <v>2006</v>
      </c>
      <c r="B3252" s="24" t="s">
        <v>190</v>
      </c>
      <c r="C3252" t="str">
        <f>VLOOKUP(B3252,'FHF LUT'!$A$5:$H$81,2,FALSE)</f>
        <v>Flooding</v>
      </c>
      <c r="D3252" s="24">
        <v>43</v>
      </c>
      <c r="E3252" s="24" t="s">
        <v>20</v>
      </c>
      <c r="F3252" s="24">
        <v>0</v>
      </c>
      <c r="G3252" s="24">
        <v>0</v>
      </c>
      <c r="H3252" s="24" t="str">
        <f t="shared" si="50"/>
        <v>2006_NF_43</v>
      </c>
      <c r="I3252" s="24">
        <f>VLOOKUP(H3252,inTHLBdata!A:H,7,FALSE)</f>
        <v>0</v>
      </c>
      <c r="J3252" s="24">
        <f>VLOOKUP(H3252,inTHLBdata!A:H,8,FALSE)</f>
        <v>0</v>
      </c>
      <c r="N3252" s="24"/>
    </row>
    <row r="3253" spans="1:14">
      <c r="A3253" s="24">
        <v>2006</v>
      </c>
      <c r="B3253" s="24" t="s">
        <v>190</v>
      </c>
      <c r="C3253" t="str">
        <f>VLOOKUP(B3253,'FHF LUT'!$A$5:$H$81,2,FALSE)</f>
        <v>Flooding</v>
      </c>
      <c r="D3253" s="24">
        <v>44</v>
      </c>
      <c r="E3253" s="24" t="s">
        <v>3</v>
      </c>
      <c r="F3253" s="24">
        <v>0</v>
      </c>
      <c r="G3253" s="24">
        <v>0</v>
      </c>
      <c r="H3253" s="24" t="str">
        <f t="shared" si="50"/>
        <v>2006_NF_44</v>
      </c>
      <c r="I3253" s="24">
        <f>VLOOKUP(H3253,inTHLBdata!A:H,7,FALSE)</f>
        <v>0</v>
      </c>
      <c r="J3253" s="24">
        <f>VLOOKUP(H3253,inTHLBdata!A:H,8,FALSE)</f>
        <v>0</v>
      </c>
      <c r="N3253" s="24"/>
    </row>
    <row r="3254" spans="1:14">
      <c r="A3254" s="24">
        <v>2006</v>
      </c>
      <c r="B3254" s="24" t="s">
        <v>190</v>
      </c>
      <c r="C3254" t="str">
        <f>VLOOKUP(B3254,'FHF LUT'!$A$5:$H$81,2,FALSE)</f>
        <v>Flooding</v>
      </c>
      <c r="D3254" s="24">
        <v>45</v>
      </c>
      <c r="E3254" s="24" t="s">
        <v>5</v>
      </c>
      <c r="F3254" s="24">
        <v>0</v>
      </c>
      <c r="G3254" s="24">
        <v>0</v>
      </c>
      <c r="H3254" s="24" t="str">
        <f t="shared" si="50"/>
        <v>2006_NF_45</v>
      </c>
      <c r="I3254" s="24">
        <f>VLOOKUP(H3254,inTHLBdata!A:H,7,FALSE)</f>
        <v>0</v>
      </c>
      <c r="J3254" s="24">
        <f>VLOOKUP(H3254,inTHLBdata!A:H,8,FALSE)</f>
        <v>0</v>
      </c>
      <c r="N3254" s="24"/>
    </row>
    <row r="3255" spans="1:14">
      <c r="A3255" s="24">
        <v>2006</v>
      </c>
      <c r="B3255" s="24" t="s">
        <v>190</v>
      </c>
      <c r="C3255" t="str">
        <f>VLOOKUP(B3255,'FHF LUT'!$A$5:$H$81,2,FALSE)</f>
        <v>Flooding</v>
      </c>
      <c r="D3255" s="24">
        <v>46</v>
      </c>
      <c r="E3255" s="24" t="s">
        <v>234</v>
      </c>
      <c r="F3255" s="24">
        <v>7431</v>
      </c>
      <c r="G3255" s="24">
        <v>7431</v>
      </c>
      <c r="H3255" s="24" t="str">
        <f t="shared" si="50"/>
        <v>2006_NF_46</v>
      </c>
      <c r="I3255" s="24">
        <f>VLOOKUP(H3255,inTHLBdata!A:H,7,FALSE)</f>
        <v>0</v>
      </c>
      <c r="J3255" s="24">
        <f>VLOOKUP(H3255,inTHLBdata!A:H,8,FALSE)</f>
        <v>0</v>
      </c>
      <c r="N3255" s="24"/>
    </row>
    <row r="3256" spans="1:14">
      <c r="A3256" s="24">
        <v>2006</v>
      </c>
      <c r="B3256" s="24" t="s">
        <v>190</v>
      </c>
      <c r="C3256" t="str">
        <f>VLOOKUP(B3256,'FHF LUT'!$A$5:$H$81,2,FALSE)</f>
        <v>Flooding</v>
      </c>
      <c r="D3256" s="24">
        <v>47</v>
      </c>
      <c r="E3256" s="24" t="s">
        <v>233</v>
      </c>
      <c r="F3256" s="24">
        <v>16513</v>
      </c>
      <c r="G3256" s="24">
        <v>16513</v>
      </c>
      <c r="H3256" s="24" t="str">
        <f t="shared" si="50"/>
        <v>2006_NF_47</v>
      </c>
      <c r="I3256" s="24">
        <f>VLOOKUP(H3256,inTHLBdata!A:H,7,FALSE)</f>
        <v>0</v>
      </c>
      <c r="J3256" s="24">
        <f>VLOOKUP(H3256,inTHLBdata!A:H,8,FALSE)</f>
        <v>0</v>
      </c>
      <c r="N3256" s="24"/>
    </row>
    <row r="3257" spans="1:14">
      <c r="A3257" s="24">
        <v>2006</v>
      </c>
      <c r="B3257" s="24" t="s">
        <v>190</v>
      </c>
      <c r="C3257" t="str">
        <f>VLOOKUP(B3257,'FHF LUT'!$A$5:$H$81,2,FALSE)</f>
        <v>Flooding</v>
      </c>
      <c r="D3257" s="24">
        <v>48</v>
      </c>
      <c r="E3257" s="24" t="s">
        <v>235</v>
      </c>
      <c r="F3257" s="24">
        <v>0</v>
      </c>
      <c r="G3257" s="24">
        <v>0</v>
      </c>
      <c r="H3257" s="24" t="str">
        <f t="shared" si="50"/>
        <v>2006_NF_48</v>
      </c>
      <c r="I3257" s="24">
        <f>VLOOKUP(H3257,inTHLBdata!A:H,7,FALSE)</f>
        <v>0</v>
      </c>
      <c r="J3257" s="24">
        <f>VLOOKUP(H3257,inTHLBdata!A:H,8,FALSE)</f>
        <v>0</v>
      </c>
      <c r="N3257" s="24"/>
    </row>
    <row r="3258" spans="1:14">
      <c r="A3258" s="24">
        <v>2006</v>
      </c>
      <c r="B3258" s="24" t="s">
        <v>333</v>
      </c>
      <c r="C3258" t="str">
        <f>VLOOKUP(B3258,'FHF LUT'!$A$5:$H$81,2,FALSE)</f>
        <v>Windthrow</v>
      </c>
      <c r="D3258" s="24">
        <v>1</v>
      </c>
      <c r="E3258" s="24" t="s">
        <v>10</v>
      </c>
      <c r="F3258" s="24">
        <v>1158</v>
      </c>
      <c r="G3258" s="24">
        <v>1158</v>
      </c>
      <c r="H3258" s="24" t="str">
        <f t="shared" si="50"/>
        <v>2006_NW_1</v>
      </c>
      <c r="I3258" s="24">
        <f>VLOOKUP(H3258,inTHLBdata!A:H,7,FALSE)</f>
        <v>0</v>
      </c>
      <c r="J3258" s="24">
        <f>VLOOKUP(H3258,inTHLBdata!A:H,8,FALSE)</f>
        <v>0</v>
      </c>
      <c r="N3258" s="24"/>
    </row>
    <row r="3259" spans="1:14">
      <c r="A3259" s="24">
        <v>2006</v>
      </c>
      <c r="B3259" s="24" t="s">
        <v>333</v>
      </c>
      <c r="C3259" t="str">
        <f>VLOOKUP(B3259,'FHF LUT'!$A$5:$H$81,2,FALSE)</f>
        <v>Windthrow</v>
      </c>
      <c r="D3259" s="24">
        <v>2</v>
      </c>
      <c r="E3259" s="24" t="s">
        <v>22</v>
      </c>
      <c r="F3259" s="24">
        <v>0</v>
      </c>
      <c r="G3259" s="24">
        <v>0</v>
      </c>
      <c r="H3259" s="24" t="str">
        <f t="shared" si="50"/>
        <v>2006_NW_2</v>
      </c>
      <c r="I3259" s="24">
        <f>VLOOKUP(H3259,inTHLBdata!A:H,7,FALSE)</f>
        <v>0</v>
      </c>
      <c r="J3259" s="24">
        <f>VLOOKUP(H3259,inTHLBdata!A:H,8,FALSE)</f>
        <v>0</v>
      </c>
      <c r="N3259" s="24"/>
    </row>
    <row r="3260" spans="1:14">
      <c r="A3260" s="24">
        <v>2006</v>
      </c>
      <c r="B3260" s="24" t="s">
        <v>333</v>
      </c>
      <c r="C3260" t="str">
        <f>VLOOKUP(B3260,'FHF LUT'!$A$5:$H$81,2,FALSE)</f>
        <v>Windthrow</v>
      </c>
      <c r="D3260" s="24">
        <v>3</v>
      </c>
      <c r="E3260" s="24" t="s">
        <v>13</v>
      </c>
      <c r="F3260" s="24">
        <v>0</v>
      </c>
      <c r="G3260" s="24">
        <v>0</v>
      </c>
      <c r="H3260" s="24" t="str">
        <f t="shared" si="50"/>
        <v>2006_NW_3</v>
      </c>
      <c r="I3260" s="24">
        <f>VLOOKUP(H3260,inTHLBdata!A:H,7,FALSE)</f>
        <v>0</v>
      </c>
      <c r="J3260" s="24">
        <f>VLOOKUP(H3260,inTHLBdata!A:H,8,FALSE)</f>
        <v>0</v>
      </c>
      <c r="N3260" s="24"/>
    </row>
    <row r="3261" spans="1:14">
      <c r="A3261" s="24">
        <v>2006</v>
      </c>
      <c r="B3261" s="24" t="s">
        <v>333</v>
      </c>
      <c r="C3261" t="str">
        <f>VLOOKUP(B3261,'FHF LUT'!$A$5:$H$81,2,FALSE)</f>
        <v>Windthrow</v>
      </c>
      <c r="D3261" s="24">
        <v>4</v>
      </c>
      <c r="E3261" s="24" t="s">
        <v>28</v>
      </c>
      <c r="F3261" s="24">
        <v>0</v>
      </c>
      <c r="G3261" s="24">
        <v>0</v>
      </c>
      <c r="H3261" s="24" t="str">
        <f t="shared" si="50"/>
        <v>2006_NW_4</v>
      </c>
      <c r="I3261" s="24">
        <f>VLOOKUP(H3261,inTHLBdata!A:H,7,FALSE)</f>
        <v>0</v>
      </c>
      <c r="J3261" s="24">
        <f>VLOOKUP(H3261,inTHLBdata!A:H,8,FALSE)</f>
        <v>0</v>
      </c>
      <c r="N3261" s="24"/>
    </row>
    <row r="3262" spans="1:14">
      <c r="A3262" s="24">
        <v>2006</v>
      </c>
      <c r="B3262" s="24" t="s">
        <v>333</v>
      </c>
      <c r="C3262" t="str">
        <f>VLOOKUP(B3262,'FHF LUT'!$A$5:$H$81,2,FALSE)</f>
        <v>Windthrow</v>
      </c>
      <c r="D3262" s="24">
        <v>5</v>
      </c>
      <c r="E3262" s="24" t="s">
        <v>16</v>
      </c>
      <c r="F3262" s="24">
        <v>450</v>
      </c>
      <c r="G3262" s="24">
        <v>58</v>
      </c>
      <c r="H3262" s="24" t="str">
        <f t="shared" si="50"/>
        <v>2006_NW_5</v>
      </c>
      <c r="I3262" s="24">
        <f>VLOOKUP(H3262,inTHLBdata!A:H,7,FALSE)</f>
        <v>0</v>
      </c>
      <c r="J3262" s="24">
        <f>VLOOKUP(H3262,inTHLBdata!A:H,8,FALSE)</f>
        <v>0</v>
      </c>
      <c r="N3262" s="24"/>
    </row>
    <row r="3263" spans="1:14">
      <c r="A3263" s="24">
        <v>2006</v>
      </c>
      <c r="B3263" s="24" t="s">
        <v>333</v>
      </c>
      <c r="C3263" t="str">
        <f>VLOOKUP(B3263,'FHF LUT'!$A$5:$H$81,2,FALSE)</f>
        <v>Windthrow</v>
      </c>
      <c r="D3263" s="24">
        <v>7</v>
      </c>
      <c r="E3263" s="24" t="s">
        <v>25</v>
      </c>
      <c r="F3263" s="24">
        <v>10</v>
      </c>
      <c r="G3263" s="24">
        <v>10</v>
      </c>
      <c r="H3263" s="24" t="str">
        <f t="shared" si="50"/>
        <v>2006_NW_7</v>
      </c>
      <c r="I3263" s="24">
        <f>VLOOKUP(H3263,inTHLBdata!A:H,7,FALSE)</f>
        <v>0</v>
      </c>
      <c r="J3263" s="24">
        <f>VLOOKUP(H3263,inTHLBdata!A:H,8,FALSE)</f>
        <v>0</v>
      </c>
      <c r="N3263" s="24"/>
    </row>
    <row r="3264" spans="1:14">
      <c r="A3264" s="24">
        <v>2006</v>
      </c>
      <c r="B3264" s="24" t="s">
        <v>333</v>
      </c>
      <c r="C3264" t="str">
        <f>VLOOKUP(B3264,'FHF LUT'!$A$5:$H$81,2,FALSE)</f>
        <v>Windthrow</v>
      </c>
      <c r="D3264" s="24">
        <v>8</v>
      </c>
      <c r="E3264" s="24" t="s">
        <v>29</v>
      </c>
      <c r="F3264" s="24">
        <v>4034</v>
      </c>
      <c r="G3264" s="24">
        <v>4034</v>
      </c>
      <c r="H3264" s="24" t="str">
        <f t="shared" si="50"/>
        <v>2006_NW_8</v>
      </c>
      <c r="I3264" s="24">
        <f>VLOOKUP(H3264,inTHLBdata!A:H,7,FALSE)</f>
        <v>0</v>
      </c>
      <c r="J3264" s="24">
        <f>VLOOKUP(H3264,inTHLBdata!A:H,8,FALSE)</f>
        <v>0</v>
      </c>
      <c r="N3264" s="24"/>
    </row>
    <row r="3265" spans="1:14">
      <c r="A3265" s="24">
        <v>2006</v>
      </c>
      <c r="B3265" s="24" t="s">
        <v>333</v>
      </c>
      <c r="C3265" t="str">
        <f>VLOOKUP(B3265,'FHF LUT'!$A$5:$H$81,2,FALSE)</f>
        <v>Windthrow</v>
      </c>
      <c r="D3265" s="24">
        <v>9</v>
      </c>
      <c r="E3265" s="24" t="s">
        <v>7</v>
      </c>
      <c r="F3265" s="24">
        <v>1250</v>
      </c>
      <c r="G3265" s="24">
        <v>1250</v>
      </c>
      <c r="H3265" s="24" t="str">
        <f t="shared" si="50"/>
        <v>2006_NW_9</v>
      </c>
      <c r="I3265" s="24">
        <f>VLOOKUP(H3265,inTHLBdata!A:H,7,FALSE)</f>
        <v>234</v>
      </c>
      <c r="J3265" s="24">
        <f>VLOOKUP(H3265,inTHLBdata!A:H,8,FALSE)</f>
        <v>234</v>
      </c>
      <c r="N3265" s="24"/>
    </row>
    <row r="3266" spans="1:14">
      <c r="A3266" s="24">
        <v>2006</v>
      </c>
      <c r="B3266" s="24" t="s">
        <v>333</v>
      </c>
      <c r="C3266" t="str">
        <f>VLOOKUP(B3266,'FHF LUT'!$A$5:$H$81,2,FALSE)</f>
        <v>Windthrow</v>
      </c>
      <c r="D3266" s="24">
        <v>10</v>
      </c>
      <c r="E3266" s="24" t="s">
        <v>18</v>
      </c>
      <c r="F3266" s="24">
        <v>0</v>
      </c>
      <c r="G3266" s="24">
        <v>0</v>
      </c>
      <c r="H3266" s="24" t="str">
        <f t="shared" si="50"/>
        <v>2006_NW_10</v>
      </c>
      <c r="I3266" s="24">
        <f>VLOOKUP(H3266,inTHLBdata!A:H,7,FALSE)</f>
        <v>0</v>
      </c>
      <c r="J3266" s="24">
        <f>VLOOKUP(H3266,inTHLBdata!A:H,8,FALSE)</f>
        <v>0</v>
      </c>
      <c r="N3266" s="24"/>
    </row>
    <row r="3267" spans="1:14">
      <c r="A3267" s="24">
        <v>2006</v>
      </c>
      <c r="B3267" s="24" t="s">
        <v>333</v>
      </c>
      <c r="C3267" t="str">
        <f>VLOOKUP(B3267,'FHF LUT'!$A$5:$H$81,2,FALSE)</f>
        <v>Windthrow</v>
      </c>
      <c r="D3267" s="24">
        <v>11</v>
      </c>
      <c r="E3267" s="24" t="s">
        <v>4</v>
      </c>
      <c r="F3267" s="24">
        <v>600</v>
      </c>
      <c r="G3267" s="24">
        <v>600</v>
      </c>
      <c r="H3267" s="24" t="str">
        <f t="shared" ref="H3267:H3330" si="51">CONCATENATE(A3267,"_",B3267,"_",D3267)</f>
        <v>2006_NW_11</v>
      </c>
      <c r="I3267" s="24">
        <f>VLOOKUP(H3267,inTHLBdata!A:H,7,FALSE)</f>
        <v>472</v>
      </c>
      <c r="J3267" s="24">
        <f>VLOOKUP(H3267,inTHLBdata!A:H,8,FALSE)</f>
        <v>472</v>
      </c>
      <c r="N3267" s="24"/>
    </row>
    <row r="3268" spans="1:14">
      <c r="A3268" s="24">
        <v>2006</v>
      </c>
      <c r="B3268" s="24" t="s">
        <v>333</v>
      </c>
      <c r="C3268" t="str">
        <f>VLOOKUP(B3268,'FHF LUT'!$A$5:$H$81,2,FALSE)</f>
        <v>Windthrow</v>
      </c>
      <c r="D3268" s="24">
        <v>12</v>
      </c>
      <c r="E3268" s="24" t="s">
        <v>11</v>
      </c>
      <c r="F3268" s="24">
        <v>328</v>
      </c>
      <c r="G3268" s="24">
        <v>328</v>
      </c>
      <c r="H3268" s="24" t="str">
        <f t="shared" si="51"/>
        <v>2006_NW_12</v>
      </c>
      <c r="I3268" s="24">
        <f>VLOOKUP(H3268,inTHLBdata!A:H,7,FALSE)</f>
        <v>0</v>
      </c>
      <c r="J3268" s="24">
        <f>VLOOKUP(H3268,inTHLBdata!A:H,8,FALSE)</f>
        <v>0</v>
      </c>
      <c r="N3268" s="24"/>
    </row>
    <row r="3269" spans="1:14">
      <c r="A3269" s="24">
        <v>2006</v>
      </c>
      <c r="B3269" s="24" t="s">
        <v>333</v>
      </c>
      <c r="C3269" t="str">
        <f>VLOOKUP(B3269,'FHF LUT'!$A$5:$H$81,2,FALSE)</f>
        <v>Windthrow</v>
      </c>
      <c r="D3269" s="24">
        <v>13</v>
      </c>
      <c r="E3269" s="24" t="s">
        <v>24</v>
      </c>
      <c r="F3269" s="24">
        <v>374</v>
      </c>
      <c r="G3269" s="24">
        <v>340</v>
      </c>
      <c r="H3269" s="24" t="str">
        <f t="shared" si="51"/>
        <v>2006_NW_13</v>
      </c>
      <c r="I3269" s="24">
        <f>VLOOKUP(H3269,inTHLBdata!A:H,7,FALSE)</f>
        <v>1323</v>
      </c>
      <c r="J3269" s="24">
        <f>VLOOKUP(H3269,inTHLBdata!A:H,8,FALSE)</f>
        <v>753</v>
      </c>
      <c r="N3269" s="24"/>
    </row>
    <row r="3270" spans="1:14">
      <c r="A3270" s="24">
        <v>2006</v>
      </c>
      <c r="B3270" s="24" t="s">
        <v>333</v>
      </c>
      <c r="C3270" t="str">
        <f>VLOOKUP(B3270,'FHF LUT'!$A$5:$H$81,2,FALSE)</f>
        <v>Windthrow</v>
      </c>
      <c r="D3270" s="24">
        <v>14</v>
      </c>
      <c r="E3270" s="24" t="s">
        <v>30</v>
      </c>
      <c r="F3270" s="24">
        <v>1966</v>
      </c>
      <c r="G3270" s="24">
        <v>1966</v>
      </c>
      <c r="H3270" s="24" t="str">
        <f t="shared" si="51"/>
        <v>2006_NW_14</v>
      </c>
      <c r="I3270" s="24">
        <f>VLOOKUP(H3270,inTHLBdata!A:H,7,FALSE)</f>
        <v>1932</v>
      </c>
      <c r="J3270" s="24">
        <f>VLOOKUP(H3270,inTHLBdata!A:H,8,FALSE)</f>
        <v>1932</v>
      </c>
      <c r="N3270" s="24"/>
    </row>
    <row r="3271" spans="1:14">
      <c r="A3271" s="24">
        <v>2006</v>
      </c>
      <c r="B3271" s="24" t="s">
        <v>333</v>
      </c>
      <c r="C3271" t="str">
        <f>VLOOKUP(B3271,'FHF LUT'!$A$5:$H$81,2,FALSE)</f>
        <v>Windthrow</v>
      </c>
      <c r="D3271" s="24">
        <v>15</v>
      </c>
      <c r="E3271" s="24" t="s">
        <v>33</v>
      </c>
      <c r="F3271" s="24">
        <v>0</v>
      </c>
      <c r="G3271" s="24">
        <v>0</v>
      </c>
      <c r="H3271" s="24" t="str">
        <f t="shared" si="51"/>
        <v>2006_NW_15</v>
      </c>
      <c r="I3271" s="24">
        <f>VLOOKUP(H3271,inTHLBdata!A:H,7,FALSE)</f>
        <v>0</v>
      </c>
      <c r="J3271" s="24">
        <f>VLOOKUP(H3271,inTHLBdata!A:H,8,FALSE)</f>
        <v>0</v>
      </c>
      <c r="N3271" s="24"/>
    </row>
    <row r="3272" spans="1:14">
      <c r="A3272" s="24">
        <v>2006</v>
      </c>
      <c r="B3272" s="24" t="s">
        <v>333</v>
      </c>
      <c r="C3272" t="str">
        <f>VLOOKUP(B3272,'FHF LUT'!$A$5:$H$81,2,FALSE)</f>
        <v>Windthrow</v>
      </c>
      <c r="D3272" s="24">
        <v>16</v>
      </c>
      <c r="E3272" s="24" t="s">
        <v>12</v>
      </c>
      <c r="F3272" s="24">
        <v>0</v>
      </c>
      <c r="G3272" s="24">
        <v>0</v>
      </c>
      <c r="H3272" s="24" t="str">
        <f t="shared" si="51"/>
        <v>2006_NW_16</v>
      </c>
      <c r="I3272" s="24">
        <f>VLOOKUP(H3272,inTHLBdata!A:H,7,FALSE)</f>
        <v>0</v>
      </c>
      <c r="J3272" s="24">
        <f>VLOOKUP(H3272,inTHLBdata!A:H,8,FALSE)</f>
        <v>0</v>
      </c>
      <c r="N3272" s="24"/>
    </row>
    <row r="3273" spans="1:14">
      <c r="A3273" s="24">
        <v>2006</v>
      </c>
      <c r="B3273" s="24" t="s">
        <v>333</v>
      </c>
      <c r="C3273" t="str">
        <f>VLOOKUP(B3273,'FHF LUT'!$A$5:$H$81,2,FALSE)</f>
        <v>Windthrow</v>
      </c>
      <c r="D3273" s="24">
        <v>17</v>
      </c>
      <c r="E3273" s="24" t="s">
        <v>32</v>
      </c>
      <c r="F3273" s="24">
        <v>0</v>
      </c>
      <c r="G3273" s="24">
        <v>0</v>
      </c>
      <c r="H3273" s="24" t="str">
        <f t="shared" si="51"/>
        <v>2006_NW_17</v>
      </c>
      <c r="I3273" s="24">
        <f>VLOOKUP(H3273,inTHLBdata!A:H,7,FALSE)</f>
        <v>0</v>
      </c>
      <c r="J3273" s="24">
        <f>VLOOKUP(H3273,inTHLBdata!A:H,8,FALSE)</f>
        <v>0</v>
      </c>
      <c r="N3273" s="24"/>
    </row>
    <row r="3274" spans="1:14">
      <c r="A3274" s="24">
        <v>2006</v>
      </c>
      <c r="B3274" s="24" t="s">
        <v>333</v>
      </c>
      <c r="C3274" t="str">
        <f>VLOOKUP(B3274,'FHF LUT'!$A$5:$H$81,2,FALSE)</f>
        <v>Windthrow</v>
      </c>
      <c r="D3274" s="24">
        <v>18</v>
      </c>
      <c r="E3274" s="24" t="s">
        <v>15</v>
      </c>
      <c r="F3274" s="24">
        <v>0</v>
      </c>
      <c r="G3274" s="24">
        <v>0</v>
      </c>
      <c r="H3274" s="24" t="str">
        <f t="shared" si="51"/>
        <v>2006_NW_18</v>
      </c>
      <c r="I3274" s="24">
        <f>VLOOKUP(H3274,inTHLBdata!A:H,7,FALSE)</f>
        <v>0</v>
      </c>
      <c r="J3274" s="24">
        <f>VLOOKUP(H3274,inTHLBdata!A:H,8,FALSE)</f>
        <v>0</v>
      </c>
      <c r="N3274" s="24"/>
    </row>
    <row r="3275" spans="1:14">
      <c r="A3275" s="24">
        <v>2006</v>
      </c>
      <c r="B3275" s="24" t="s">
        <v>333</v>
      </c>
      <c r="C3275" t="str">
        <f>VLOOKUP(B3275,'FHF LUT'!$A$5:$H$81,2,FALSE)</f>
        <v>Windthrow</v>
      </c>
      <c r="D3275" s="24">
        <v>20</v>
      </c>
      <c r="E3275" s="24" t="s">
        <v>6</v>
      </c>
      <c r="F3275" s="24">
        <v>1224</v>
      </c>
      <c r="G3275" s="24">
        <v>504</v>
      </c>
      <c r="H3275" s="24" t="str">
        <f t="shared" si="51"/>
        <v>2006_NW_20</v>
      </c>
      <c r="I3275" s="24">
        <f>VLOOKUP(H3275,inTHLBdata!A:H,7,FALSE)</f>
        <v>1224</v>
      </c>
      <c r="J3275" s="24">
        <f>VLOOKUP(H3275,inTHLBdata!A:H,8,FALSE)</f>
        <v>504</v>
      </c>
      <c r="N3275" s="24"/>
    </row>
    <row r="3276" spans="1:14">
      <c r="A3276" s="24">
        <v>2006</v>
      </c>
      <c r="B3276" s="24" t="s">
        <v>333</v>
      </c>
      <c r="C3276" t="str">
        <f>VLOOKUP(B3276,'FHF LUT'!$A$5:$H$81,2,FALSE)</f>
        <v>Windthrow</v>
      </c>
      <c r="D3276" s="24">
        <v>22</v>
      </c>
      <c r="E3276" s="24" t="s">
        <v>19</v>
      </c>
      <c r="F3276" s="24">
        <v>0</v>
      </c>
      <c r="G3276" s="24">
        <v>0</v>
      </c>
      <c r="H3276" s="24" t="str">
        <f t="shared" si="51"/>
        <v>2006_NW_22</v>
      </c>
      <c r="I3276" s="24">
        <f>VLOOKUP(H3276,inTHLBdata!A:H,7,FALSE)</f>
        <v>0</v>
      </c>
      <c r="J3276" s="24">
        <f>VLOOKUP(H3276,inTHLBdata!A:H,8,FALSE)</f>
        <v>0</v>
      </c>
      <c r="N3276" s="24"/>
    </row>
    <row r="3277" spans="1:14">
      <c r="A3277" s="24">
        <v>2006</v>
      </c>
      <c r="B3277" s="24" t="s">
        <v>333</v>
      </c>
      <c r="C3277" t="str">
        <f>VLOOKUP(B3277,'FHF LUT'!$A$5:$H$81,2,FALSE)</f>
        <v>Windthrow</v>
      </c>
      <c r="D3277" s="24">
        <v>23</v>
      </c>
      <c r="E3277" s="24" t="s">
        <v>27</v>
      </c>
      <c r="F3277" s="24">
        <v>15670</v>
      </c>
      <c r="G3277" s="24">
        <v>11714</v>
      </c>
      <c r="H3277" s="24" t="str">
        <f t="shared" si="51"/>
        <v>2006_NW_23</v>
      </c>
      <c r="I3277" s="24">
        <f>VLOOKUP(H3277,inTHLBdata!A:H,7,FALSE)</f>
        <v>14017</v>
      </c>
      <c r="J3277" s="24">
        <f>VLOOKUP(H3277,inTHLBdata!A:H,8,FALSE)</f>
        <v>10329</v>
      </c>
      <c r="N3277" s="24"/>
    </row>
    <row r="3278" spans="1:14">
      <c r="A3278" s="24">
        <v>2006</v>
      </c>
      <c r="B3278" s="24" t="s">
        <v>333</v>
      </c>
      <c r="C3278" t="str">
        <f>VLOOKUP(B3278,'FHF LUT'!$A$5:$H$81,2,FALSE)</f>
        <v>Windthrow</v>
      </c>
      <c r="D3278" s="24">
        <v>24</v>
      </c>
      <c r="E3278" s="24" t="s">
        <v>17</v>
      </c>
      <c r="F3278" s="24">
        <v>0</v>
      </c>
      <c r="G3278" s="24">
        <v>0</v>
      </c>
      <c r="H3278" s="24" t="str">
        <f t="shared" si="51"/>
        <v>2006_NW_24</v>
      </c>
      <c r="I3278" s="24">
        <f>VLOOKUP(H3278,inTHLBdata!A:H,7,FALSE)</f>
        <v>0</v>
      </c>
      <c r="J3278" s="24">
        <f>VLOOKUP(H3278,inTHLBdata!A:H,8,FALSE)</f>
        <v>0</v>
      </c>
      <c r="N3278" s="24"/>
    </row>
    <row r="3279" spans="1:14">
      <c r="A3279" s="24">
        <v>2006</v>
      </c>
      <c r="B3279" s="24" t="s">
        <v>333</v>
      </c>
      <c r="C3279" t="str">
        <f>VLOOKUP(B3279,'FHF LUT'!$A$5:$H$81,2,FALSE)</f>
        <v>Windthrow</v>
      </c>
      <c r="D3279" s="24">
        <v>25</v>
      </c>
      <c r="E3279" s="24" t="s">
        <v>23</v>
      </c>
      <c r="F3279" s="24">
        <v>0</v>
      </c>
      <c r="G3279" s="24">
        <v>0</v>
      </c>
      <c r="H3279" s="24" t="str">
        <f t="shared" si="51"/>
        <v>2006_NW_25</v>
      </c>
      <c r="I3279" s="24">
        <f>VLOOKUP(H3279,inTHLBdata!A:H,7,FALSE)</f>
        <v>0</v>
      </c>
      <c r="J3279" s="24">
        <f>VLOOKUP(H3279,inTHLBdata!A:H,8,FALSE)</f>
        <v>0</v>
      </c>
      <c r="N3279" s="24"/>
    </row>
    <row r="3280" spans="1:14">
      <c r="A3280" s="24">
        <v>2006</v>
      </c>
      <c r="B3280" s="24" t="s">
        <v>333</v>
      </c>
      <c r="C3280" t="str">
        <f>VLOOKUP(B3280,'FHF LUT'!$A$5:$H$81,2,FALSE)</f>
        <v>Windthrow</v>
      </c>
      <c r="D3280" s="24">
        <v>26</v>
      </c>
      <c r="E3280" s="24" t="s">
        <v>14</v>
      </c>
      <c r="F3280" s="24">
        <v>18531</v>
      </c>
      <c r="G3280" s="24">
        <v>14671</v>
      </c>
      <c r="H3280" s="24" t="str">
        <f t="shared" si="51"/>
        <v>2006_NW_26</v>
      </c>
      <c r="I3280" s="24">
        <f>VLOOKUP(H3280,inTHLBdata!A:H,7,FALSE)</f>
        <v>9061</v>
      </c>
      <c r="J3280" s="24">
        <f>VLOOKUP(H3280,inTHLBdata!A:H,8,FALSE)</f>
        <v>7378</v>
      </c>
      <c r="N3280" s="24"/>
    </row>
    <row r="3281" spans="1:14">
      <c r="A3281" s="24">
        <v>2006</v>
      </c>
      <c r="B3281" s="24" t="s">
        <v>333</v>
      </c>
      <c r="C3281" t="str">
        <f>VLOOKUP(B3281,'FHF LUT'!$A$5:$H$81,2,FALSE)</f>
        <v>Windthrow</v>
      </c>
      <c r="D3281" s="24">
        <v>27</v>
      </c>
      <c r="E3281" s="24" t="s">
        <v>21</v>
      </c>
      <c r="F3281" s="24">
        <v>0</v>
      </c>
      <c r="G3281" s="24">
        <v>0</v>
      </c>
      <c r="H3281" s="24" t="str">
        <f t="shared" si="51"/>
        <v>2006_NW_27</v>
      </c>
      <c r="I3281" s="24">
        <f>VLOOKUP(H3281,inTHLBdata!A:H,7,FALSE)</f>
        <v>0</v>
      </c>
      <c r="J3281" s="24">
        <f>VLOOKUP(H3281,inTHLBdata!A:H,8,FALSE)</f>
        <v>0</v>
      </c>
      <c r="N3281" s="24"/>
    </row>
    <row r="3282" spans="1:14">
      <c r="A3282" s="24">
        <v>2006</v>
      </c>
      <c r="B3282" s="24" t="s">
        <v>333</v>
      </c>
      <c r="C3282" t="str">
        <f>VLOOKUP(B3282,'FHF LUT'!$A$5:$H$81,2,FALSE)</f>
        <v>Windthrow</v>
      </c>
      <c r="D3282" s="24">
        <v>29</v>
      </c>
      <c r="E3282" s="24" t="s">
        <v>9</v>
      </c>
      <c r="F3282" s="24">
        <v>68291</v>
      </c>
      <c r="G3282" s="24">
        <v>64966</v>
      </c>
      <c r="H3282" s="24" t="str">
        <f t="shared" si="51"/>
        <v>2006_NW_29</v>
      </c>
      <c r="I3282" s="24">
        <f>VLOOKUP(H3282,inTHLBdata!A:H,7,FALSE)</f>
        <v>35581</v>
      </c>
      <c r="J3282" s="24">
        <f>VLOOKUP(H3282,inTHLBdata!A:H,8,FALSE)</f>
        <v>32730</v>
      </c>
      <c r="N3282" s="24"/>
    </row>
    <row r="3283" spans="1:14">
      <c r="A3283" s="24">
        <v>2006</v>
      </c>
      <c r="B3283" s="24" t="s">
        <v>333</v>
      </c>
      <c r="C3283" t="str">
        <f>VLOOKUP(B3283,'FHF LUT'!$A$5:$H$81,2,FALSE)</f>
        <v>Windthrow</v>
      </c>
      <c r="D3283" s="24">
        <v>30</v>
      </c>
      <c r="E3283" s="24" t="s">
        <v>35</v>
      </c>
      <c r="F3283" s="24">
        <v>0</v>
      </c>
      <c r="G3283" s="24">
        <v>0</v>
      </c>
      <c r="H3283" s="24" t="str">
        <f t="shared" si="51"/>
        <v>2006_NW_30</v>
      </c>
      <c r="I3283" s="24">
        <f>VLOOKUP(H3283,inTHLBdata!A:H,7,FALSE)</f>
        <v>0</v>
      </c>
      <c r="J3283" s="24">
        <f>VLOOKUP(H3283,inTHLBdata!A:H,8,FALSE)</f>
        <v>0</v>
      </c>
      <c r="N3283" s="24"/>
    </row>
    <row r="3284" spans="1:14">
      <c r="A3284" s="24">
        <v>2006</v>
      </c>
      <c r="B3284" s="24" t="s">
        <v>333</v>
      </c>
      <c r="C3284" t="str">
        <f>VLOOKUP(B3284,'FHF LUT'!$A$5:$H$81,2,FALSE)</f>
        <v>Windthrow</v>
      </c>
      <c r="D3284" s="24">
        <v>31</v>
      </c>
      <c r="E3284" s="24" t="s">
        <v>34</v>
      </c>
      <c r="F3284" s="24">
        <v>0</v>
      </c>
      <c r="G3284" s="24">
        <v>0</v>
      </c>
      <c r="H3284" s="24" t="str">
        <f t="shared" si="51"/>
        <v>2006_NW_31</v>
      </c>
      <c r="I3284" s="24">
        <f>VLOOKUP(H3284,inTHLBdata!A:H,7,FALSE)</f>
        <v>0</v>
      </c>
      <c r="J3284" s="24">
        <f>VLOOKUP(H3284,inTHLBdata!A:H,8,FALSE)</f>
        <v>0</v>
      </c>
      <c r="N3284" s="24"/>
    </row>
    <row r="3285" spans="1:14">
      <c r="A3285" s="24">
        <v>2006</v>
      </c>
      <c r="B3285" s="24" t="s">
        <v>333</v>
      </c>
      <c r="C3285" t="str">
        <f>VLOOKUP(B3285,'FHF LUT'!$A$5:$H$81,2,FALSE)</f>
        <v>Windthrow</v>
      </c>
      <c r="D3285" s="24">
        <v>38</v>
      </c>
      <c r="E3285" s="24" t="s">
        <v>8</v>
      </c>
      <c r="F3285" s="24">
        <v>0</v>
      </c>
      <c r="G3285" s="24">
        <v>0</v>
      </c>
      <c r="H3285" s="24" t="str">
        <f t="shared" si="51"/>
        <v>2006_NW_38</v>
      </c>
      <c r="I3285" s="24">
        <f>VLOOKUP(H3285,inTHLBdata!A:H,7,FALSE)</f>
        <v>0</v>
      </c>
      <c r="J3285" s="24">
        <f>VLOOKUP(H3285,inTHLBdata!A:H,8,FALSE)</f>
        <v>0</v>
      </c>
      <c r="N3285" s="24"/>
    </row>
    <row r="3286" spans="1:14">
      <c r="A3286" s="24">
        <v>2006</v>
      </c>
      <c r="B3286" s="24" t="s">
        <v>333</v>
      </c>
      <c r="C3286" t="str">
        <f>VLOOKUP(B3286,'FHF LUT'!$A$5:$H$81,2,FALSE)</f>
        <v>Windthrow</v>
      </c>
      <c r="D3286" s="24">
        <v>39</v>
      </c>
      <c r="E3286" s="24" t="s">
        <v>36</v>
      </c>
      <c r="F3286" s="24">
        <v>0</v>
      </c>
      <c r="G3286" s="24">
        <v>0</v>
      </c>
      <c r="H3286" s="24" t="str">
        <f t="shared" si="51"/>
        <v>2006_NW_39</v>
      </c>
      <c r="I3286" s="24">
        <f>VLOOKUP(H3286,inTHLBdata!A:H,7,FALSE)</f>
        <v>0</v>
      </c>
      <c r="J3286" s="24">
        <f>VLOOKUP(H3286,inTHLBdata!A:H,8,FALSE)</f>
        <v>0</v>
      </c>
      <c r="N3286" s="24"/>
    </row>
    <row r="3287" spans="1:14">
      <c r="A3287" s="24">
        <v>2006</v>
      </c>
      <c r="B3287" s="24" t="s">
        <v>333</v>
      </c>
      <c r="C3287" t="str">
        <f>VLOOKUP(B3287,'FHF LUT'!$A$5:$H$81,2,FALSE)</f>
        <v>Windthrow</v>
      </c>
      <c r="D3287" s="24">
        <v>40</v>
      </c>
      <c r="E3287" s="24" t="s">
        <v>31</v>
      </c>
      <c r="F3287" s="24">
        <v>76801</v>
      </c>
      <c r="G3287" s="24">
        <v>76801</v>
      </c>
      <c r="H3287" s="24" t="str">
        <f t="shared" si="51"/>
        <v>2006_NW_40</v>
      </c>
      <c r="I3287" s="24">
        <f>VLOOKUP(H3287,inTHLBdata!A:H,7,FALSE)</f>
        <v>56183</v>
      </c>
      <c r="J3287" s="24">
        <f>VLOOKUP(H3287,inTHLBdata!A:H,8,FALSE)</f>
        <v>56183</v>
      </c>
      <c r="N3287" s="24"/>
    </row>
    <row r="3288" spans="1:14">
      <c r="A3288" s="24">
        <v>2006</v>
      </c>
      <c r="B3288" s="24" t="s">
        <v>333</v>
      </c>
      <c r="C3288" t="str">
        <f>VLOOKUP(B3288,'FHF LUT'!$A$5:$H$81,2,FALSE)</f>
        <v>Windthrow</v>
      </c>
      <c r="D3288" s="24">
        <v>41</v>
      </c>
      <c r="E3288" s="24" t="s">
        <v>26</v>
      </c>
      <c r="F3288" s="24">
        <v>2515</v>
      </c>
      <c r="G3288" s="24">
        <v>2515</v>
      </c>
      <c r="H3288" s="24" t="str">
        <f t="shared" si="51"/>
        <v>2006_NW_41</v>
      </c>
      <c r="I3288" s="24">
        <f>VLOOKUP(H3288,inTHLBdata!A:H,7,FALSE)</f>
        <v>0</v>
      </c>
      <c r="J3288" s="24">
        <f>VLOOKUP(H3288,inTHLBdata!A:H,8,FALSE)</f>
        <v>0</v>
      </c>
      <c r="N3288" s="24"/>
    </row>
    <row r="3289" spans="1:14">
      <c r="A3289" s="24">
        <v>2006</v>
      </c>
      <c r="B3289" s="24" t="s">
        <v>333</v>
      </c>
      <c r="C3289" t="str">
        <f>VLOOKUP(B3289,'FHF LUT'!$A$5:$H$81,2,FALSE)</f>
        <v>Windthrow</v>
      </c>
      <c r="D3289" s="24">
        <v>43</v>
      </c>
      <c r="E3289" s="24" t="s">
        <v>20</v>
      </c>
      <c r="F3289" s="24">
        <v>0</v>
      </c>
      <c r="G3289" s="24">
        <v>0</v>
      </c>
      <c r="H3289" s="24" t="str">
        <f t="shared" si="51"/>
        <v>2006_NW_43</v>
      </c>
      <c r="I3289" s="24">
        <f>VLOOKUP(H3289,inTHLBdata!A:H,7,FALSE)</f>
        <v>0</v>
      </c>
      <c r="J3289" s="24">
        <f>VLOOKUP(H3289,inTHLBdata!A:H,8,FALSE)</f>
        <v>0</v>
      </c>
      <c r="N3289" s="24"/>
    </row>
    <row r="3290" spans="1:14">
      <c r="A3290" s="24">
        <v>2006</v>
      </c>
      <c r="B3290" s="24" t="s">
        <v>333</v>
      </c>
      <c r="C3290" t="str">
        <f>VLOOKUP(B3290,'FHF LUT'!$A$5:$H$81,2,FALSE)</f>
        <v>Windthrow</v>
      </c>
      <c r="D3290" s="24">
        <v>44</v>
      </c>
      <c r="E3290" s="24" t="s">
        <v>3</v>
      </c>
      <c r="F3290" s="24">
        <v>0</v>
      </c>
      <c r="G3290" s="24">
        <v>0</v>
      </c>
      <c r="H3290" s="24" t="str">
        <f t="shared" si="51"/>
        <v>2006_NW_44</v>
      </c>
      <c r="I3290" s="24">
        <f>VLOOKUP(H3290,inTHLBdata!A:H,7,FALSE)</f>
        <v>0</v>
      </c>
      <c r="J3290" s="24">
        <f>VLOOKUP(H3290,inTHLBdata!A:H,8,FALSE)</f>
        <v>0</v>
      </c>
      <c r="N3290" s="24"/>
    </row>
    <row r="3291" spans="1:14">
      <c r="A3291" s="24">
        <v>2006</v>
      </c>
      <c r="B3291" s="24" t="s">
        <v>333</v>
      </c>
      <c r="C3291" t="str">
        <f>VLOOKUP(B3291,'FHF LUT'!$A$5:$H$81,2,FALSE)</f>
        <v>Windthrow</v>
      </c>
      <c r="D3291" s="24">
        <v>45</v>
      </c>
      <c r="E3291" s="24" t="s">
        <v>5</v>
      </c>
      <c r="F3291" s="24">
        <v>2926</v>
      </c>
      <c r="G3291" s="24">
        <v>795</v>
      </c>
      <c r="H3291" s="24" t="str">
        <f t="shared" si="51"/>
        <v>2006_NW_45</v>
      </c>
      <c r="I3291" s="24">
        <f>VLOOKUP(H3291,inTHLBdata!A:H,7,FALSE)</f>
        <v>2926</v>
      </c>
      <c r="J3291" s="24">
        <f>VLOOKUP(H3291,inTHLBdata!A:H,8,FALSE)</f>
        <v>795</v>
      </c>
      <c r="N3291" s="24"/>
    </row>
    <row r="3292" spans="1:14">
      <c r="A3292" s="24">
        <v>2006</v>
      </c>
      <c r="B3292" s="24" t="s">
        <v>333</v>
      </c>
      <c r="C3292" t="str">
        <f>VLOOKUP(B3292,'FHF LUT'!$A$5:$H$81,2,FALSE)</f>
        <v>Windthrow</v>
      </c>
      <c r="D3292" s="24">
        <v>46</v>
      </c>
      <c r="E3292" s="24" t="s">
        <v>234</v>
      </c>
      <c r="F3292" s="24">
        <v>0</v>
      </c>
      <c r="G3292" s="24">
        <v>0</v>
      </c>
      <c r="H3292" s="24" t="str">
        <f t="shared" si="51"/>
        <v>2006_NW_46</v>
      </c>
      <c r="I3292" s="24">
        <f>VLOOKUP(H3292,inTHLBdata!A:H,7,FALSE)</f>
        <v>0</v>
      </c>
      <c r="J3292" s="24">
        <f>VLOOKUP(H3292,inTHLBdata!A:H,8,FALSE)</f>
        <v>0</v>
      </c>
      <c r="N3292" s="24"/>
    </row>
    <row r="3293" spans="1:14">
      <c r="A3293" s="24">
        <v>2006</v>
      </c>
      <c r="B3293" s="24" t="s">
        <v>333</v>
      </c>
      <c r="C3293" t="str">
        <f>VLOOKUP(B3293,'FHF LUT'!$A$5:$H$81,2,FALSE)</f>
        <v>Windthrow</v>
      </c>
      <c r="D3293" s="24">
        <v>47</v>
      </c>
      <c r="E3293" s="24" t="s">
        <v>233</v>
      </c>
      <c r="F3293" s="24">
        <v>0</v>
      </c>
      <c r="G3293" s="24">
        <v>0</v>
      </c>
      <c r="H3293" s="24" t="str">
        <f t="shared" si="51"/>
        <v>2006_NW_47</v>
      </c>
      <c r="I3293" s="24">
        <f>VLOOKUP(H3293,inTHLBdata!A:H,7,FALSE)</f>
        <v>0</v>
      </c>
      <c r="J3293" s="24">
        <f>VLOOKUP(H3293,inTHLBdata!A:H,8,FALSE)</f>
        <v>0</v>
      </c>
      <c r="N3293" s="24"/>
    </row>
    <row r="3294" spans="1:14">
      <c r="A3294" s="24">
        <v>2006</v>
      </c>
      <c r="B3294" s="24" t="s">
        <v>333</v>
      </c>
      <c r="C3294" t="str">
        <f>VLOOKUP(B3294,'FHF LUT'!$A$5:$H$81,2,FALSE)</f>
        <v>Windthrow</v>
      </c>
      <c r="D3294" s="24">
        <v>48</v>
      </c>
      <c r="E3294" s="24" t="s">
        <v>235</v>
      </c>
      <c r="F3294" s="24">
        <v>0</v>
      </c>
      <c r="G3294" s="24">
        <v>0</v>
      </c>
      <c r="H3294" s="24" t="str">
        <f t="shared" si="51"/>
        <v>2006_NW_48</v>
      </c>
      <c r="I3294" s="24">
        <f>VLOOKUP(H3294,inTHLBdata!A:H,7,FALSE)</f>
        <v>0</v>
      </c>
      <c r="J3294" s="24">
        <f>VLOOKUP(H3294,inTHLBdata!A:H,8,FALSE)</f>
        <v>0</v>
      </c>
      <c r="N3294" s="24"/>
    </row>
    <row r="3295" spans="1:14">
      <c r="A3295" s="24">
        <v>2007</v>
      </c>
      <c r="B3295" s="24" t="s">
        <v>191</v>
      </c>
      <c r="C3295" t="str">
        <f>VLOOKUP(B3295,'FHF LUT'!$A$5:$H$81,2,FALSE)</f>
        <v>Unknown Beetle</v>
      </c>
      <c r="D3295" s="24">
        <v>1</v>
      </c>
      <c r="E3295" s="24" t="s">
        <v>10</v>
      </c>
      <c r="F3295" s="24">
        <v>0</v>
      </c>
      <c r="G3295" s="24">
        <v>0</v>
      </c>
      <c r="H3295" s="24" t="str">
        <f t="shared" si="51"/>
        <v>2007_IB_1</v>
      </c>
      <c r="I3295" s="24">
        <f>VLOOKUP(H3295,inTHLBdata!A:H,7,FALSE)</f>
        <v>0</v>
      </c>
      <c r="J3295" s="24">
        <f>VLOOKUP(H3295,inTHLBdata!A:H,8,FALSE)</f>
        <v>0</v>
      </c>
      <c r="N3295" s="24"/>
    </row>
    <row r="3296" spans="1:14">
      <c r="A3296" s="24">
        <v>2007</v>
      </c>
      <c r="B3296" s="24" t="s">
        <v>191</v>
      </c>
      <c r="C3296" t="str">
        <f>VLOOKUP(B3296,'FHF LUT'!$A$5:$H$81,2,FALSE)</f>
        <v>Unknown Beetle</v>
      </c>
      <c r="D3296" s="24">
        <v>2</v>
      </c>
      <c r="E3296" s="24" t="s">
        <v>22</v>
      </c>
      <c r="F3296" s="24">
        <v>0</v>
      </c>
      <c r="G3296" s="24">
        <v>0</v>
      </c>
      <c r="H3296" s="24" t="str">
        <f t="shared" si="51"/>
        <v>2007_IB_2</v>
      </c>
      <c r="I3296" s="24">
        <f>VLOOKUP(H3296,inTHLBdata!A:H,7,FALSE)</f>
        <v>0</v>
      </c>
      <c r="J3296" s="24">
        <f>VLOOKUP(H3296,inTHLBdata!A:H,8,FALSE)</f>
        <v>0</v>
      </c>
      <c r="N3296" s="24"/>
    </row>
    <row r="3297" spans="1:14">
      <c r="A3297" s="24">
        <v>2007</v>
      </c>
      <c r="B3297" s="24" t="s">
        <v>191</v>
      </c>
      <c r="C3297" t="str">
        <f>VLOOKUP(B3297,'FHF LUT'!$A$5:$H$81,2,FALSE)</f>
        <v>Unknown Beetle</v>
      </c>
      <c r="D3297" s="24">
        <v>3</v>
      </c>
      <c r="E3297" s="24" t="s">
        <v>13</v>
      </c>
      <c r="F3297" s="24">
        <v>0</v>
      </c>
      <c r="G3297" s="24">
        <v>0</v>
      </c>
      <c r="H3297" s="24" t="str">
        <f t="shared" si="51"/>
        <v>2007_IB_3</v>
      </c>
      <c r="I3297" s="24">
        <f>VLOOKUP(H3297,inTHLBdata!A:H,7,FALSE)</f>
        <v>0</v>
      </c>
      <c r="J3297" s="24">
        <f>VLOOKUP(H3297,inTHLBdata!A:H,8,FALSE)</f>
        <v>0</v>
      </c>
      <c r="N3297" s="24"/>
    </row>
    <row r="3298" spans="1:14">
      <c r="A3298" s="24">
        <v>2007</v>
      </c>
      <c r="B3298" s="24" t="s">
        <v>191</v>
      </c>
      <c r="C3298" t="str">
        <f>VLOOKUP(B3298,'FHF LUT'!$A$5:$H$81,2,FALSE)</f>
        <v>Unknown Beetle</v>
      </c>
      <c r="D3298" s="24">
        <v>4</v>
      </c>
      <c r="E3298" s="24" t="s">
        <v>28</v>
      </c>
      <c r="F3298" s="24">
        <v>0</v>
      </c>
      <c r="G3298" s="24">
        <v>0</v>
      </c>
      <c r="H3298" s="24" t="str">
        <f t="shared" si="51"/>
        <v>2007_IB_4</v>
      </c>
      <c r="I3298" s="24">
        <f>VLOOKUP(H3298,inTHLBdata!A:H,7,FALSE)</f>
        <v>0</v>
      </c>
      <c r="J3298" s="24">
        <f>VLOOKUP(H3298,inTHLBdata!A:H,8,FALSE)</f>
        <v>0</v>
      </c>
      <c r="N3298" s="24"/>
    </row>
    <row r="3299" spans="1:14">
      <c r="A3299" s="24">
        <v>2007</v>
      </c>
      <c r="B3299" s="24" t="s">
        <v>191</v>
      </c>
      <c r="C3299" t="str">
        <f>VLOOKUP(B3299,'FHF LUT'!$A$5:$H$81,2,FALSE)</f>
        <v>Unknown Beetle</v>
      </c>
      <c r="D3299" s="24">
        <v>5</v>
      </c>
      <c r="E3299" s="24" t="s">
        <v>16</v>
      </c>
      <c r="F3299" s="24">
        <v>0</v>
      </c>
      <c r="G3299" s="24">
        <v>0</v>
      </c>
      <c r="H3299" s="24" t="str">
        <f t="shared" si="51"/>
        <v>2007_IB_5</v>
      </c>
      <c r="I3299" s="24">
        <f>VLOOKUP(H3299,inTHLBdata!A:H,7,FALSE)</f>
        <v>0</v>
      </c>
      <c r="J3299" s="24">
        <f>VLOOKUP(H3299,inTHLBdata!A:H,8,FALSE)</f>
        <v>0</v>
      </c>
      <c r="N3299" s="24"/>
    </row>
    <row r="3300" spans="1:14">
      <c r="A3300" s="24">
        <v>2007</v>
      </c>
      <c r="B3300" s="24" t="s">
        <v>191</v>
      </c>
      <c r="C3300" t="str">
        <f>VLOOKUP(B3300,'FHF LUT'!$A$5:$H$81,2,FALSE)</f>
        <v>Unknown Beetle</v>
      </c>
      <c r="D3300" s="24">
        <v>7</v>
      </c>
      <c r="E3300" s="24" t="s">
        <v>25</v>
      </c>
      <c r="F3300" s="24">
        <v>0</v>
      </c>
      <c r="G3300" s="24">
        <v>0</v>
      </c>
      <c r="H3300" s="24" t="str">
        <f t="shared" si="51"/>
        <v>2007_IB_7</v>
      </c>
      <c r="I3300" s="24">
        <f>VLOOKUP(H3300,inTHLBdata!A:H,7,FALSE)</f>
        <v>0</v>
      </c>
      <c r="J3300" s="24">
        <f>VLOOKUP(H3300,inTHLBdata!A:H,8,FALSE)</f>
        <v>0</v>
      </c>
      <c r="N3300" s="24"/>
    </row>
    <row r="3301" spans="1:14">
      <c r="A3301" s="24">
        <v>2007</v>
      </c>
      <c r="B3301" s="24" t="s">
        <v>191</v>
      </c>
      <c r="C3301" t="str">
        <f>VLOOKUP(B3301,'FHF LUT'!$A$5:$H$81,2,FALSE)</f>
        <v>Unknown Beetle</v>
      </c>
      <c r="D3301" s="24">
        <v>8</v>
      </c>
      <c r="E3301" s="24" t="s">
        <v>29</v>
      </c>
      <c r="F3301" s="24">
        <v>0</v>
      </c>
      <c r="G3301" s="24">
        <v>0</v>
      </c>
      <c r="H3301" s="24" t="str">
        <f t="shared" si="51"/>
        <v>2007_IB_8</v>
      </c>
      <c r="I3301" s="24">
        <f>VLOOKUP(H3301,inTHLBdata!A:H,7,FALSE)</f>
        <v>0</v>
      </c>
      <c r="J3301" s="24">
        <f>VLOOKUP(H3301,inTHLBdata!A:H,8,FALSE)</f>
        <v>0</v>
      </c>
      <c r="N3301" s="24"/>
    </row>
    <row r="3302" spans="1:14">
      <c r="A3302" s="24">
        <v>2007</v>
      </c>
      <c r="B3302" s="24" t="s">
        <v>191</v>
      </c>
      <c r="C3302" t="str">
        <f>VLOOKUP(B3302,'FHF LUT'!$A$5:$H$81,2,FALSE)</f>
        <v>Unknown Beetle</v>
      </c>
      <c r="D3302" s="24">
        <v>9</v>
      </c>
      <c r="E3302" s="24" t="s">
        <v>7</v>
      </c>
      <c r="F3302" s="24">
        <v>0</v>
      </c>
      <c r="G3302" s="24">
        <v>0</v>
      </c>
      <c r="H3302" s="24" t="str">
        <f t="shared" si="51"/>
        <v>2007_IB_9</v>
      </c>
      <c r="I3302" s="24">
        <f>VLOOKUP(H3302,inTHLBdata!A:H,7,FALSE)</f>
        <v>0</v>
      </c>
      <c r="J3302" s="24">
        <f>VLOOKUP(H3302,inTHLBdata!A:H,8,FALSE)</f>
        <v>0</v>
      </c>
      <c r="N3302" s="24"/>
    </row>
    <row r="3303" spans="1:14">
      <c r="A3303" s="24">
        <v>2007</v>
      </c>
      <c r="B3303" s="24" t="s">
        <v>191</v>
      </c>
      <c r="C3303" t="str">
        <f>VLOOKUP(B3303,'FHF LUT'!$A$5:$H$81,2,FALSE)</f>
        <v>Unknown Beetle</v>
      </c>
      <c r="D3303" s="24">
        <v>10</v>
      </c>
      <c r="E3303" s="24" t="s">
        <v>18</v>
      </c>
      <c r="F3303" s="24">
        <v>0</v>
      </c>
      <c r="G3303" s="24">
        <v>0</v>
      </c>
      <c r="H3303" s="24" t="str">
        <f t="shared" si="51"/>
        <v>2007_IB_10</v>
      </c>
      <c r="I3303" s="24">
        <f>VLOOKUP(H3303,inTHLBdata!A:H,7,FALSE)</f>
        <v>0</v>
      </c>
      <c r="J3303" s="24">
        <f>VLOOKUP(H3303,inTHLBdata!A:H,8,FALSE)</f>
        <v>0</v>
      </c>
      <c r="N3303" s="24"/>
    </row>
    <row r="3304" spans="1:14">
      <c r="A3304" s="24">
        <v>2007</v>
      </c>
      <c r="B3304" s="24" t="s">
        <v>191</v>
      </c>
      <c r="C3304" t="str">
        <f>VLOOKUP(B3304,'FHF LUT'!$A$5:$H$81,2,FALSE)</f>
        <v>Unknown Beetle</v>
      </c>
      <c r="D3304" s="24">
        <v>11</v>
      </c>
      <c r="E3304" s="24" t="s">
        <v>4</v>
      </c>
      <c r="F3304" s="24">
        <v>0</v>
      </c>
      <c r="G3304" s="24">
        <v>0</v>
      </c>
      <c r="H3304" s="24" t="str">
        <f t="shared" si="51"/>
        <v>2007_IB_11</v>
      </c>
      <c r="I3304" s="24">
        <f>VLOOKUP(H3304,inTHLBdata!A:H,7,FALSE)</f>
        <v>0</v>
      </c>
      <c r="J3304" s="24">
        <f>VLOOKUP(H3304,inTHLBdata!A:H,8,FALSE)</f>
        <v>0</v>
      </c>
      <c r="N3304" s="24"/>
    </row>
    <row r="3305" spans="1:14">
      <c r="A3305" s="24">
        <v>2007</v>
      </c>
      <c r="B3305" s="24" t="s">
        <v>191</v>
      </c>
      <c r="C3305" t="str">
        <f>VLOOKUP(B3305,'FHF LUT'!$A$5:$H$81,2,FALSE)</f>
        <v>Unknown Beetle</v>
      </c>
      <c r="D3305" s="24">
        <v>12</v>
      </c>
      <c r="E3305" s="24" t="s">
        <v>11</v>
      </c>
      <c r="F3305" s="24">
        <v>0</v>
      </c>
      <c r="G3305" s="24">
        <v>0</v>
      </c>
      <c r="H3305" s="24" t="str">
        <f t="shared" si="51"/>
        <v>2007_IB_12</v>
      </c>
      <c r="I3305" s="24">
        <f>VLOOKUP(H3305,inTHLBdata!A:H,7,FALSE)</f>
        <v>0</v>
      </c>
      <c r="J3305" s="24">
        <f>VLOOKUP(H3305,inTHLBdata!A:H,8,FALSE)</f>
        <v>0</v>
      </c>
      <c r="N3305" s="24"/>
    </row>
    <row r="3306" spans="1:14">
      <c r="A3306" s="24">
        <v>2007</v>
      </c>
      <c r="B3306" s="24" t="s">
        <v>191</v>
      </c>
      <c r="C3306" t="str">
        <f>VLOOKUP(B3306,'FHF LUT'!$A$5:$H$81,2,FALSE)</f>
        <v>Unknown Beetle</v>
      </c>
      <c r="D3306" s="24">
        <v>13</v>
      </c>
      <c r="E3306" s="24" t="s">
        <v>24</v>
      </c>
      <c r="F3306" s="24">
        <v>0</v>
      </c>
      <c r="G3306" s="24">
        <v>0</v>
      </c>
      <c r="H3306" s="24" t="str">
        <f t="shared" si="51"/>
        <v>2007_IB_13</v>
      </c>
      <c r="I3306" s="24">
        <f>VLOOKUP(H3306,inTHLBdata!A:H,7,FALSE)</f>
        <v>0</v>
      </c>
      <c r="J3306" s="24">
        <f>VLOOKUP(H3306,inTHLBdata!A:H,8,FALSE)</f>
        <v>0</v>
      </c>
      <c r="N3306" s="24"/>
    </row>
    <row r="3307" spans="1:14">
      <c r="A3307" s="24">
        <v>2007</v>
      </c>
      <c r="B3307" s="24" t="s">
        <v>191</v>
      </c>
      <c r="C3307" t="str">
        <f>VLOOKUP(B3307,'FHF LUT'!$A$5:$H$81,2,FALSE)</f>
        <v>Unknown Beetle</v>
      </c>
      <c r="D3307" s="24">
        <v>14</v>
      </c>
      <c r="E3307" s="24" t="s">
        <v>30</v>
      </c>
      <c r="F3307" s="24">
        <v>0</v>
      </c>
      <c r="G3307" s="24">
        <v>0</v>
      </c>
      <c r="H3307" s="24" t="str">
        <f t="shared" si="51"/>
        <v>2007_IB_14</v>
      </c>
      <c r="I3307" s="24">
        <f>VLOOKUP(H3307,inTHLBdata!A:H,7,FALSE)</f>
        <v>0</v>
      </c>
      <c r="J3307" s="24">
        <f>VLOOKUP(H3307,inTHLBdata!A:H,8,FALSE)</f>
        <v>0</v>
      </c>
      <c r="N3307" s="24"/>
    </row>
    <row r="3308" spans="1:14">
      <c r="A3308" s="24">
        <v>2007</v>
      </c>
      <c r="B3308" s="24" t="s">
        <v>191</v>
      </c>
      <c r="C3308" t="str">
        <f>VLOOKUP(B3308,'FHF LUT'!$A$5:$H$81,2,FALSE)</f>
        <v>Unknown Beetle</v>
      </c>
      <c r="D3308" s="24">
        <v>15</v>
      </c>
      <c r="E3308" s="24" t="s">
        <v>33</v>
      </c>
      <c r="F3308" s="24">
        <v>0</v>
      </c>
      <c r="G3308" s="24">
        <v>0</v>
      </c>
      <c r="H3308" s="24" t="str">
        <f t="shared" si="51"/>
        <v>2007_IB_15</v>
      </c>
      <c r="I3308" s="24">
        <f>VLOOKUP(H3308,inTHLBdata!A:H,7,FALSE)</f>
        <v>0</v>
      </c>
      <c r="J3308" s="24">
        <f>VLOOKUP(H3308,inTHLBdata!A:H,8,FALSE)</f>
        <v>0</v>
      </c>
      <c r="N3308" s="24"/>
    </row>
    <row r="3309" spans="1:14">
      <c r="A3309" s="24">
        <v>2007</v>
      </c>
      <c r="B3309" s="24" t="s">
        <v>191</v>
      </c>
      <c r="C3309" t="str">
        <f>VLOOKUP(B3309,'FHF LUT'!$A$5:$H$81,2,FALSE)</f>
        <v>Unknown Beetle</v>
      </c>
      <c r="D3309" s="24">
        <v>16</v>
      </c>
      <c r="E3309" s="24" t="s">
        <v>12</v>
      </c>
      <c r="F3309" s="24">
        <v>0</v>
      </c>
      <c r="G3309" s="24">
        <v>0</v>
      </c>
      <c r="H3309" s="24" t="str">
        <f t="shared" si="51"/>
        <v>2007_IB_16</v>
      </c>
      <c r="I3309" s="24">
        <f>VLOOKUP(H3309,inTHLBdata!A:H,7,FALSE)</f>
        <v>0</v>
      </c>
      <c r="J3309" s="24">
        <f>VLOOKUP(H3309,inTHLBdata!A:H,8,FALSE)</f>
        <v>0</v>
      </c>
      <c r="N3309" s="24"/>
    </row>
    <row r="3310" spans="1:14">
      <c r="A3310" s="24">
        <v>2007</v>
      </c>
      <c r="B3310" s="24" t="s">
        <v>191</v>
      </c>
      <c r="C3310" t="str">
        <f>VLOOKUP(B3310,'FHF LUT'!$A$5:$H$81,2,FALSE)</f>
        <v>Unknown Beetle</v>
      </c>
      <c r="D3310" s="24">
        <v>17</v>
      </c>
      <c r="E3310" s="24" t="s">
        <v>32</v>
      </c>
      <c r="F3310" s="24">
        <v>0</v>
      </c>
      <c r="G3310" s="24">
        <v>0</v>
      </c>
      <c r="H3310" s="24" t="str">
        <f t="shared" si="51"/>
        <v>2007_IB_17</v>
      </c>
      <c r="I3310" s="24">
        <f>VLOOKUP(H3310,inTHLBdata!A:H,7,FALSE)</f>
        <v>0</v>
      </c>
      <c r="J3310" s="24">
        <f>VLOOKUP(H3310,inTHLBdata!A:H,8,FALSE)</f>
        <v>0</v>
      </c>
      <c r="N3310" s="24"/>
    </row>
    <row r="3311" spans="1:14">
      <c r="A3311" s="24">
        <v>2007</v>
      </c>
      <c r="B3311" s="24" t="s">
        <v>191</v>
      </c>
      <c r="C3311" t="str">
        <f>VLOOKUP(B3311,'FHF LUT'!$A$5:$H$81,2,FALSE)</f>
        <v>Unknown Beetle</v>
      </c>
      <c r="D3311" s="24">
        <v>18</v>
      </c>
      <c r="E3311" s="24" t="s">
        <v>15</v>
      </c>
      <c r="F3311" s="24">
        <v>0</v>
      </c>
      <c r="G3311" s="24">
        <v>0</v>
      </c>
      <c r="H3311" s="24" t="str">
        <f t="shared" si="51"/>
        <v>2007_IB_18</v>
      </c>
      <c r="I3311" s="24">
        <f>VLOOKUP(H3311,inTHLBdata!A:H,7,FALSE)</f>
        <v>0</v>
      </c>
      <c r="J3311" s="24">
        <f>VLOOKUP(H3311,inTHLBdata!A:H,8,FALSE)</f>
        <v>0</v>
      </c>
      <c r="N3311" s="24"/>
    </row>
    <row r="3312" spans="1:14">
      <c r="A3312" s="24">
        <v>2007</v>
      </c>
      <c r="B3312" s="24" t="s">
        <v>191</v>
      </c>
      <c r="C3312" t="str">
        <f>VLOOKUP(B3312,'FHF LUT'!$A$5:$H$81,2,FALSE)</f>
        <v>Unknown Beetle</v>
      </c>
      <c r="D3312" s="24">
        <v>20</v>
      </c>
      <c r="E3312" s="24" t="s">
        <v>6</v>
      </c>
      <c r="F3312" s="24">
        <v>0</v>
      </c>
      <c r="G3312" s="24">
        <v>0</v>
      </c>
      <c r="H3312" s="24" t="str">
        <f t="shared" si="51"/>
        <v>2007_IB_20</v>
      </c>
      <c r="I3312" s="24">
        <f>VLOOKUP(H3312,inTHLBdata!A:H,7,FALSE)</f>
        <v>0</v>
      </c>
      <c r="J3312" s="24">
        <f>VLOOKUP(H3312,inTHLBdata!A:H,8,FALSE)</f>
        <v>0</v>
      </c>
      <c r="N3312" s="24"/>
    </row>
    <row r="3313" spans="1:14">
      <c r="A3313" s="24">
        <v>2007</v>
      </c>
      <c r="B3313" s="24" t="s">
        <v>191</v>
      </c>
      <c r="C3313" t="str">
        <f>VLOOKUP(B3313,'FHF LUT'!$A$5:$H$81,2,FALSE)</f>
        <v>Unknown Beetle</v>
      </c>
      <c r="D3313" s="24">
        <v>22</v>
      </c>
      <c r="E3313" s="24" t="s">
        <v>19</v>
      </c>
      <c r="F3313" s="24">
        <v>0</v>
      </c>
      <c r="G3313" s="24">
        <v>0</v>
      </c>
      <c r="H3313" s="24" t="str">
        <f t="shared" si="51"/>
        <v>2007_IB_22</v>
      </c>
      <c r="I3313" s="24">
        <f>VLOOKUP(H3313,inTHLBdata!A:H,7,FALSE)</f>
        <v>0</v>
      </c>
      <c r="J3313" s="24">
        <f>VLOOKUP(H3313,inTHLBdata!A:H,8,FALSE)</f>
        <v>0</v>
      </c>
      <c r="N3313" s="24"/>
    </row>
    <row r="3314" spans="1:14">
      <c r="A3314" s="24">
        <v>2007</v>
      </c>
      <c r="B3314" s="24" t="s">
        <v>191</v>
      </c>
      <c r="C3314" t="str">
        <f>VLOOKUP(B3314,'FHF LUT'!$A$5:$H$81,2,FALSE)</f>
        <v>Unknown Beetle</v>
      </c>
      <c r="D3314" s="24">
        <v>23</v>
      </c>
      <c r="E3314" s="24" t="s">
        <v>27</v>
      </c>
      <c r="F3314" s="24">
        <v>0</v>
      </c>
      <c r="G3314" s="24">
        <v>0</v>
      </c>
      <c r="H3314" s="24" t="str">
        <f t="shared" si="51"/>
        <v>2007_IB_23</v>
      </c>
      <c r="I3314" s="24">
        <f>VLOOKUP(H3314,inTHLBdata!A:H,7,FALSE)</f>
        <v>0</v>
      </c>
      <c r="J3314" s="24">
        <f>VLOOKUP(H3314,inTHLBdata!A:H,8,FALSE)</f>
        <v>0</v>
      </c>
      <c r="N3314" s="24"/>
    </row>
    <row r="3315" spans="1:14">
      <c r="A3315" s="24">
        <v>2007</v>
      </c>
      <c r="B3315" s="24" t="s">
        <v>191</v>
      </c>
      <c r="C3315" t="str">
        <f>VLOOKUP(B3315,'FHF LUT'!$A$5:$H$81,2,FALSE)</f>
        <v>Unknown Beetle</v>
      </c>
      <c r="D3315" s="24">
        <v>24</v>
      </c>
      <c r="E3315" s="24" t="s">
        <v>17</v>
      </c>
      <c r="F3315" s="24">
        <v>0</v>
      </c>
      <c r="G3315" s="24">
        <v>0</v>
      </c>
      <c r="H3315" s="24" t="str">
        <f t="shared" si="51"/>
        <v>2007_IB_24</v>
      </c>
      <c r="I3315" s="24">
        <f>VLOOKUP(H3315,inTHLBdata!A:H,7,FALSE)</f>
        <v>0</v>
      </c>
      <c r="J3315" s="24">
        <f>VLOOKUP(H3315,inTHLBdata!A:H,8,FALSE)</f>
        <v>0</v>
      </c>
      <c r="N3315" s="24"/>
    </row>
    <row r="3316" spans="1:14">
      <c r="A3316" s="24">
        <v>2007</v>
      </c>
      <c r="B3316" s="24" t="s">
        <v>191</v>
      </c>
      <c r="C3316" t="str">
        <f>VLOOKUP(B3316,'FHF LUT'!$A$5:$H$81,2,FALSE)</f>
        <v>Unknown Beetle</v>
      </c>
      <c r="D3316" s="24">
        <v>25</v>
      </c>
      <c r="E3316" s="24" t="s">
        <v>23</v>
      </c>
      <c r="F3316" s="24">
        <v>0</v>
      </c>
      <c r="G3316" s="24">
        <v>0</v>
      </c>
      <c r="H3316" s="24" t="str">
        <f t="shared" si="51"/>
        <v>2007_IB_25</v>
      </c>
      <c r="I3316" s="24">
        <f>VLOOKUP(H3316,inTHLBdata!A:H,7,FALSE)</f>
        <v>0</v>
      </c>
      <c r="J3316" s="24">
        <f>VLOOKUP(H3316,inTHLBdata!A:H,8,FALSE)</f>
        <v>0</v>
      </c>
      <c r="N3316" s="24"/>
    </row>
    <row r="3317" spans="1:14">
      <c r="A3317" s="24">
        <v>2007</v>
      </c>
      <c r="B3317" s="24" t="s">
        <v>191</v>
      </c>
      <c r="C3317" t="str">
        <f>VLOOKUP(B3317,'FHF LUT'!$A$5:$H$81,2,FALSE)</f>
        <v>Unknown Beetle</v>
      </c>
      <c r="D3317" s="24">
        <v>26</v>
      </c>
      <c r="E3317" s="24" t="s">
        <v>14</v>
      </c>
      <c r="F3317" s="24">
        <v>0</v>
      </c>
      <c r="G3317" s="24">
        <v>0</v>
      </c>
      <c r="H3317" s="24" t="str">
        <f t="shared" si="51"/>
        <v>2007_IB_26</v>
      </c>
      <c r="I3317" s="24">
        <f>VLOOKUP(H3317,inTHLBdata!A:H,7,FALSE)</f>
        <v>0</v>
      </c>
      <c r="J3317" s="24">
        <f>VLOOKUP(H3317,inTHLBdata!A:H,8,FALSE)</f>
        <v>0</v>
      </c>
      <c r="N3317" s="24"/>
    </row>
    <row r="3318" spans="1:14">
      <c r="A3318" s="24">
        <v>2007</v>
      </c>
      <c r="B3318" s="24" t="s">
        <v>191</v>
      </c>
      <c r="C3318" t="str">
        <f>VLOOKUP(B3318,'FHF LUT'!$A$5:$H$81,2,FALSE)</f>
        <v>Unknown Beetle</v>
      </c>
      <c r="D3318" s="24">
        <v>27</v>
      </c>
      <c r="E3318" s="24" t="s">
        <v>21</v>
      </c>
      <c r="F3318" s="24">
        <v>0</v>
      </c>
      <c r="G3318" s="24">
        <v>0</v>
      </c>
      <c r="H3318" s="24" t="str">
        <f t="shared" si="51"/>
        <v>2007_IB_27</v>
      </c>
      <c r="I3318" s="24">
        <f>VLOOKUP(H3318,inTHLBdata!A:H,7,FALSE)</f>
        <v>0</v>
      </c>
      <c r="J3318" s="24">
        <f>VLOOKUP(H3318,inTHLBdata!A:H,8,FALSE)</f>
        <v>0</v>
      </c>
      <c r="N3318" s="24"/>
    </row>
    <row r="3319" spans="1:14">
      <c r="A3319" s="24">
        <v>2007</v>
      </c>
      <c r="B3319" s="24" t="s">
        <v>191</v>
      </c>
      <c r="C3319" t="str">
        <f>VLOOKUP(B3319,'FHF LUT'!$A$5:$H$81,2,FALSE)</f>
        <v>Unknown Beetle</v>
      </c>
      <c r="D3319" s="24">
        <v>29</v>
      </c>
      <c r="E3319" s="24" t="s">
        <v>9</v>
      </c>
      <c r="F3319" s="24">
        <v>0</v>
      </c>
      <c r="G3319" s="24">
        <v>0</v>
      </c>
      <c r="H3319" s="24" t="str">
        <f t="shared" si="51"/>
        <v>2007_IB_29</v>
      </c>
      <c r="I3319" s="24">
        <f>VLOOKUP(H3319,inTHLBdata!A:H,7,FALSE)</f>
        <v>0</v>
      </c>
      <c r="J3319" s="24">
        <f>VLOOKUP(H3319,inTHLBdata!A:H,8,FALSE)</f>
        <v>0</v>
      </c>
      <c r="N3319" s="24"/>
    </row>
    <row r="3320" spans="1:14">
      <c r="A3320" s="24">
        <v>2007</v>
      </c>
      <c r="B3320" s="24" t="s">
        <v>191</v>
      </c>
      <c r="C3320" t="str">
        <f>VLOOKUP(B3320,'FHF LUT'!$A$5:$H$81,2,FALSE)</f>
        <v>Unknown Beetle</v>
      </c>
      <c r="D3320" s="24">
        <v>30</v>
      </c>
      <c r="E3320" s="24" t="s">
        <v>35</v>
      </c>
      <c r="F3320" s="24">
        <v>0</v>
      </c>
      <c r="G3320" s="24">
        <v>0</v>
      </c>
      <c r="H3320" s="24" t="str">
        <f t="shared" si="51"/>
        <v>2007_IB_30</v>
      </c>
      <c r="I3320" s="24">
        <f>VLOOKUP(H3320,inTHLBdata!A:H,7,FALSE)</f>
        <v>0</v>
      </c>
      <c r="J3320" s="24">
        <f>VLOOKUP(H3320,inTHLBdata!A:H,8,FALSE)</f>
        <v>0</v>
      </c>
      <c r="N3320" s="24"/>
    </row>
    <row r="3321" spans="1:14">
      <c r="A3321" s="24">
        <v>2007</v>
      </c>
      <c r="B3321" s="24" t="s">
        <v>191</v>
      </c>
      <c r="C3321" t="str">
        <f>VLOOKUP(B3321,'FHF LUT'!$A$5:$H$81,2,FALSE)</f>
        <v>Unknown Beetle</v>
      </c>
      <c r="D3321" s="24">
        <v>31</v>
      </c>
      <c r="E3321" s="24" t="s">
        <v>34</v>
      </c>
      <c r="F3321" s="24">
        <v>0</v>
      </c>
      <c r="G3321" s="24">
        <v>0</v>
      </c>
      <c r="H3321" s="24" t="str">
        <f t="shared" si="51"/>
        <v>2007_IB_31</v>
      </c>
      <c r="I3321" s="24">
        <f>VLOOKUP(H3321,inTHLBdata!A:H,7,FALSE)</f>
        <v>0</v>
      </c>
      <c r="J3321" s="24">
        <f>VLOOKUP(H3321,inTHLBdata!A:H,8,FALSE)</f>
        <v>0</v>
      </c>
      <c r="N3321" s="24"/>
    </row>
    <row r="3322" spans="1:14">
      <c r="A3322" s="24">
        <v>2007</v>
      </c>
      <c r="B3322" s="24" t="s">
        <v>191</v>
      </c>
      <c r="C3322" t="str">
        <f>VLOOKUP(B3322,'FHF LUT'!$A$5:$H$81,2,FALSE)</f>
        <v>Unknown Beetle</v>
      </c>
      <c r="D3322" s="24">
        <v>38</v>
      </c>
      <c r="E3322" s="24" t="s">
        <v>8</v>
      </c>
      <c r="F3322" s="24">
        <v>0</v>
      </c>
      <c r="G3322" s="24">
        <v>0</v>
      </c>
      <c r="H3322" s="24" t="str">
        <f t="shared" si="51"/>
        <v>2007_IB_38</v>
      </c>
      <c r="I3322" s="24">
        <f>VLOOKUP(H3322,inTHLBdata!A:H,7,FALSE)</f>
        <v>0</v>
      </c>
      <c r="J3322" s="24">
        <f>VLOOKUP(H3322,inTHLBdata!A:H,8,FALSE)</f>
        <v>0</v>
      </c>
      <c r="N3322" s="24"/>
    </row>
    <row r="3323" spans="1:14">
      <c r="A3323" s="24">
        <v>2007</v>
      </c>
      <c r="B3323" s="24" t="s">
        <v>191</v>
      </c>
      <c r="C3323" t="str">
        <f>VLOOKUP(B3323,'FHF LUT'!$A$5:$H$81,2,FALSE)</f>
        <v>Unknown Beetle</v>
      </c>
      <c r="D3323" s="24">
        <v>39</v>
      </c>
      <c r="E3323" s="24" t="s">
        <v>36</v>
      </c>
      <c r="F3323" s="24">
        <v>124</v>
      </c>
      <c r="G3323" s="24">
        <v>124</v>
      </c>
      <c r="H3323" s="24" t="str">
        <f t="shared" si="51"/>
        <v>2007_IB_39</v>
      </c>
      <c r="I3323" s="24">
        <f>VLOOKUP(H3323,inTHLBdata!A:H,7,FALSE)</f>
        <v>0</v>
      </c>
      <c r="J3323" s="24">
        <f>VLOOKUP(H3323,inTHLBdata!A:H,8,FALSE)</f>
        <v>0</v>
      </c>
      <c r="N3323" s="24"/>
    </row>
    <row r="3324" spans="1:14">
      <c r="A3324" s="24">
        <v>2007</v>
      </c>
      <c r="B3324" s="24" t="s">
        <v>191</v>
      </c>
      <c r="C3324" t="str">
        <f>VLOOKUP(B3324,'FHF LUT'!$A$5:$H$81,2,FALSE)</f>
        <v>Unknown Beetle</v>
      </c>
      <c r="D3324" s="24">
        <v>40</v>
      </c>
      <c r="E3324" s="24" t="s">
        <v>31</v>
      </c>
      <c r="F3324" s="24">
        <v>0</v>
      </c>
      <c r="G3324" s="24">
        <v>0</v>
      </c>
      <c r="H3324" s="24" t="str">
        <f t="shared" si="51"/>
        <v>2007_IB_40</v>
      </c>
      <c r="I3324" s="24">
        <f>VLOOKUP(H3324,inTHLBdata!A:H,7,FALSE)</f>
        <v>0</v>
      </c>
      <c r="J3324" s="24">
        <f>VLOOKUP(H3324,inTHLBdata!A:H,8,FALSE)</f>
        <v>0</v>
      </c>
      <c r="N3324" s="24"/>
    </row>
    <row r="3325" spans="1:14">
      <c r="A3325" s="24">
        <v>2007</v>
      </c>
      <c r="B3325" s="24" t="s">
        <v>191</v>
      </c>
      <c r="C3325" t="str">
        <f>VLOOKUP(B3325,'FHF LUT'!$A$5:$H$81,2,FALSE)</f>
        <v>Unknown Beetle</v>
      </c>
      <c r="D3325" s="24">
        <v>41</v>
      </c>
      <c r="E3325" s="24" t="s">
        <v>26</v>
      </c>
      <c r="F3325" s="24">
        <v>0</v>
      </c>
      <c r="G3325" s="24">
        <v>0</v>
      </c>
      <c r="H3325" s="24" t="str">
        <f t="shared" si="51"/>
        <v>2007_IB_41</v>
      </c>
      <c r="I3325" s="24">
        <f>VLOOKUP(H3325,inTHLBdata!A:H,7,FALSE)</f>
        <v>0</v>
      </c>
      <c r="J3325" s="24">
        <f>VLOOKUP(H3325,inTHLBdata!A:H,8,FALSE)</f>
        <v>0</v>
      </c>
      <c r="N3325" s="24"/>
    </row>
    <row r="3326" spans="1:14">
      <c r="A3326" s="24">
        <v>2007</v>
      </c>
      <c r="B3326" s="24" t="s">
        <v>191</v>
      </c>
      <c r="C3326" t="str">
        <f>VLOOKUP(B3326,'FHF LUT'!$A$5:$H$81,2,FALSE)</f>
        <v>Unknown Beetle</v>
      </c>
      <c r="D3326" s="24">
        <v>43</v>
      </c>
      <c r="E3326" s="24" t="s">
        <v>20</v>
      </c>
      <c r="F3326" s="24">
        <v>0</v>
      </c>
      <c r="G3326" s="24">
        <v>0</v>
      </c>
      <c r="H3326" s="24" t="str">
        <f t="shared" si="51"/>
        <v>2007_IB_43</v>
      </c>
      <c r="I3326" s="24">
        <f>VLOOKUP(H3326,inTHLBdata!A:H,7,FALSE)</f>
        <v>0</v>
      </c>
      <c r="J3326" s="24">
        <f>VLOOKUP(H3326,inTHLBdata!A:H,8,FALSE)</f>
        <v>0</v>
      </c>
      <c r="N3326" s="24"/>
    </row>
    <row r="3327" spans="1:14">
      <c r="A3327" s="24">
        <v>2007</v>
      </c>
      <c r="B3327" s="24" t="s">
        <v>191</v>
      </c>
      <c r="C3327" t="str">
        <f>VLOOKUP(B3327,'FHF LUT'!$A$5:$H$81,2,FALSE)</f>
        <v>Unknown Beetle</v>
      </c>
      <c r="D3327" s="24">
        <v>44</v>
      </c>
      <c r="E3327" s="24" t="s">
        <v>3</v>
      </c>
      <c r="F3327" s="24">
        <v>0</v>
      </c>
      <c r="G3327" s="24">
        <v>0</v>
      </c>
      <c r="H3327" s="24" t="str">
        <f t="shared" si="51"/>
        <v>2007_IB_44</v>
      </c>
      <c r="I3327" s="24">
        <f>VLOOKUP(H3327,inTHLBdata!A:H,7,FALSE)</f>
        <v>0</v>
      </c>
      <c r="J3327" s="24">
        <f>VLOOKUP(H3327,inTHLBdata!A:H,8,FALSE)</f>
        <v>0</v>
      </c>
      <c r="N3327" s="24"/>
    </row>
    <row r="3328" spans="1:14">
      <c r="A3328" s="24">
        <v>2007</v>
      </c>
      <c r="B3328" s="24" t="s">
        <v>191</v>
      </c>
      <c r="C3328" t="str">
        <f>VLOOKUP(B3328,'FHF LUT'!$A$5:$H$81,2,FALSE)</f>
        <v>Unknown Beetle</v>
      </c>
      <c r="D3328" s="24">
        <v>45</v>
      </c>
      <c r="E3328" s="24" t="s">
        <v>5</v>
      </c>
      <c r="F3328" s="24">
        <v>0</v>
      </c>
      <c r="G3328" s="24">
        <v>0</v>
      </c>
      <c r="H3328" s="24" t="str">
        <f t="shared" si="51"/>
        <v>2007_IB_45</v>
      </c>
      <c r="I3328" s="24">
        <f>VLOOKUP(H3328,inTHLBdata!A:H,7,FALSE)</f>
        <v>0</v>
      </c>
      <c r="J3328" s="24">
        <f>VLOOKUP(H3328,inTHLBdata!A:H,8,FALSE)</f>
        <v>0</v>
      </c>
      <c r="N3328" s="24"/>
    </row>
    <row r="3329" spans="1:14">
      <c r="A3329" s="24">
        <v>2007</v>
      </c>
      <c r="B3329" s="24" t="s">
        <v>191</v>
      </c>
      <c r="C3329" t="str">
        <f>VLOOKUP(B3329,'FHF LUT'!$A$5:$H$81,2,FALSE)</f>
        <v>Unknown Beetle</v>
      </c>
      <c r="D3329" s="24">
        <v>46</v>
      </c>
      <c r="E3329" s="24" t="s">
        <v>234</v>
      </c>
      <c r="F3329" s="24">
        <v>0</v>
      </c>
      <c r="G3329" s="24">
        <v>0</v>
      </c>
      <c r="H3329" s="24" t="str">
        <f t="shared" si="51"/>
        <v>2007_IB_46</v>
      </c>
      <c r="I3329" s="24">
        <f>VLOOKUP(H3329,inTHLBdata!A:H,7,FALSE)</f>
        <v>0</v>
      </c>
      <c r="J3329" s="24">
        <f>VLOOKUP(H3329,inTHLBdata!A:H,8,FALSE)</f>
        <v>0</v>
      </c>
      <c r="N3329" s="24"/>
    </row>
    <row r="3330" spans="1:14">
      <c r="A3330" s="24">
        <v>2007</v>
      </c>
      <c r="B3330" s="24" t="s">
        <v>191</v>
      </c>
      <c r="C3330" t="str">
        <f>VLOOKUP(B3330,'FHF LUT'!$A$5:$H$81,2,FALSE)</f>
        <v>Unknown Beetle</v>
      </c>
      <c r="D3330" s="24">
        <v>47</v>
      </c>
      <c r="E3330" s="24" t="s">
        <v>233</v>
      </c>
      <c r="F3330" s="24">
        <v>0</v>
      </c>
      <c r="G3330" s="24">
        <v>0</v>
      </c>
      <c r="H3330" s="24" t="str">
        <f t="shared" si="51"/>
        <v>2007_IB_47</v>
      </c>
      <c r="I3330" s="24">
        <f>VLOOKUP(H3330,inTHLBdata!A:H,7,FALSE)</f>
        <v>0</v>
      </c>
      <c r="J3330" s="24">
        <f>VLOOKUP(H3330,inTHLBdata!A:H,8,FALSE)</f>
        <v>0</v>
      </c>
      <c r="N3330" s="24"/>
    </row>
    <row r="3331" spans="1:14">
      <c r="A3331" s="24">
        <v>2007</v>
      </c>
      <c r="B3331" s="24" t="s">
        <v>191</v>
      </c>
      <c r="C3331" t="str">
        <f>VLOOKUP(B3331,'FHF LUT'!$A$5:$H$81,2,FALSE)</f>
        <v>Unknown Beetle</v>
      </c>
      <c r="D3331" s="24">
        <v>48</v>
      </c>
      <c r="E3331" s="24" t="s">
        <v>235</v>
      </c>
      <c r="F3331" s="24">
        <v>0</v>
      </c>
      <c r="G3331" s="24">
        <v>0</v>
      </c>
      <c r="H3331" s="24" t="str">
        <f t="shared" ref="H3331:H3394" si="52">CONCATENATE(A3331,"_",B3331,"_",D3331)</f>
        <v>2007_IB_48</v>
      </c>
      <c r="I3331" s="24">
        <f>VLOOKUP(H3331,inTHLBdata!A:H,7,FALSE)</f>
        <v>0</v>
      </c>
      <c r="J3331" s="24">
        <f>VLOOKUP(H3331,inTHLBdata!A:H,8,FALSE)</f>
        <v>0</v>
      </c>
      <c r="N3331" s="24"/>
    </row>
    <row r="3332" spans="1:14">
      <c r="A3332" s="24">
        <v>2007</v>
      </c>
      <c r="B3332" s="24" t="s">
        <v>182</v>
      </c>
      <c r="C3332" t="str">
        <f>VLOOKUP(B3332,'FHF LUT'!$A$5:$H$81,2,FALSE)</f>
        <v>Western Balsam Bark Beetle</v>
      </c>
      <c r="D3332" s="24">
        <v>1</v>
      </c>
      <c r="E3332" s="24" t="s">
        <v>10</v>
      </c>
      <c r="F3332" s="24">
        <v>18875</v>
      </c>
      <c r="G3332" s="24">
        <v>15937</v>
      </c>
      <c r="H3332" s="24" t="str">
        <f t="shared" si="52"/>
        <v>2007_IBB_1</v>
      </c>
      <c r="I3332" s="24">
        <f>VLOOKUP(H3332,inTHLBdata!A:H,7,FALSE)</f>
        <v>7076</v>
      </c>
      <c r="J3332" s="24">
        <f>VLOOKUP(H3332,inTHLBdata!A:H,8,FALSE)</f>
        <v>5029</v>
      </c>
      <c r="N3332" s="24"/>
    </row>
    <row r="3333" spans="1:14">
      <c r="A3333" s="24">
        <v>2007</v>
      </c>
      <c r="B3333" s="24" t="s">
        <v>182</v>
      </c>
      <c r="C3333" t="str">
        <f>VLOOKUP(B3333,'FHF LUT'!$A$5:$H$81,2,FALSE)</f>
        <v>Western Balsam Bark Beetle</v>
      </c>
      <c r="D3333" s="24">
        <v>2</v>
      </c>
      <c r="E3333" s="24" t="s">
        <v>22</v>
      </c>
      <c r="F3333" s="24">
        <v>7070</v>
      </c>
      <c r="G3333" s="24">
        <v>6938</v>
      </c>
      <c r="H3333" s="24" t="str">
        <f t="shared" si="52"/>
        <v>2007_IBB_2</v>
      </c>
      <c r="I3333" s="24">
        <f>VLOOKUP(H3333,inTHLBdata!A:H,7,FALSE)</f>
        <v>1626</v>
      </c>
      <c r="J3333" s="24">
        <f>VLOOKUP(H3333,inTHLBdata!A:H,8,FALSE)</f>
        <v>1559</v>
      </c>
      <c r="N3333" s="24"/>
    </row>
    <row r="3334" spans="1:14">
      <c r="A3334" s="24">
        <v>2007</v>
      </c>
      <c r="B3334" s="24" t="s">
        <v>182</v>
      </c>
      <c r="C3334" t="str">
        <f>VLOOKUP(B3334,'FHF LUT'!$A$5:$H$81,2,FALSE)</f>
        <v>Western Balsam Bark Beetle</v>
      </c>
      <c r="D3334" s="24">
        <v>3</v>
      </c>
      <c r="E3334" s="24" t="s">
        <v>13</v>
      </c>
      <c r="F3334" s="24">
        <v>34170</v>
      </c>
      <c r="G3334" s="24">
        <v>34162</v>
      </c>
      <c r="H3334" s="24" t="str">
        <f t="shared" si="52"/>
        <v>2007_IBB_3</v>
      </c>
      <c r="I3334" s="24">
        <f>VLOOKUP(H3334,inTHLBdata!A:H,7,FALSE)</f>
        <v>16461</v>
      </c>
      <c r="J3334" s="24">
        <f>VLOOKUP(H3334,inTHLBdata!A:H,8,FALSE)</f>
        <v>16458</v>
      </c>
      <c r="N3334" s="24"/>
    </row>
    <row r="3335" spans="1:14">
      <c r="A3335" s="24">
        <v>2007</v>
      </c>
      <c r="B3335" s="24" t="s">
        <v>182</v>
      </c>
      <c r="C3335" t="str">
        <f>VLOOKUP(B3335,'FHF LUT'!$A$5:$H$81,2,FALSE)</f>
        <v>Western Balsam Bark Beetle</v>
      </c>
      <c r="D3335" s="24">
        <v>4</v>
      </c>
      <c r="E3335" s="24" t="s">
        <v>28</v>
      </c>
      <c r="F3335" s="24">
        <v>201</v>
      </c>
      <c r="G3335" s="24">
        <v>201</v>
      </c>
      <c r="H3335" s="24" t="str">
        <f t="shared" si="52"/>
        <v>2007_IBB_4</v>
      </c>
      <c r="I3335" s="24">
        <f>VLOOKUP(H3335,inTHLBdata!A:H,7,FALSE)</f>
        <v>86</v>
      </c>
      <c r="J3335" s="24">
        <f>VLOOKUP(H3335,inTHLBdata!A:H,8,FALSE)</f>
        <v>86</v>
      </c>
      <c r="N3335" s="24"/>
    </row>
    <row r="3336" spans="1:14">
      <c r="A3336" s="24">
        <v>2007</v>
      </c>
      <c r="B3336" s="24" t="s">
        <v>182</v>
      </c>
      <c r="C3336" t="str">
        <f>VLOOKUP(B3336,'FHF LUT'!$A$5:$H$81,2,FALSE)</f>
        <v>Western Balsam Bark Beetle</v>
      </c>
      <c r="D3336" s="24">
        <v>5</v>
      </c>
      <c r="E3336" s="24" t="s">
        <v>16</v>
      </c>
      <c r="F3336" s="24">
        <v>16596</v>
      </c>
      <c r="G3336" s="24">
        <v>16501</v>
      </c>
      <c r="H3336" s="24" t="str">
        <f t="shared" si="52"/>
        <v>2007_IBB_5</v>
      </c>
      <c r="I3336" s="24">
        <f>VLOOKUP(H3336,inTHLBdata!A:H,7,FALSE)</f>
        <v>1694</v>
      </c>
      <c r="J3336" s="24">
        <f>VLOOKUP(H3336,inTHLBdata!A:H,8,FALSE)</f>
        <v>1637</v>
      </c>
      <c r="N3336" s="24"/>
    </row>
    <row r="3337" spans="1:14">
      <c r="A3337" s="24">
        <v>2007</v>
      </c>
      <c r="B3337" s="24" t="s">
        <v>182</v>
      </c>
      <c r="C3337" t="str">
        <f>VLOOKUP(B3337,'FHF LUT'!$A$5:$H$81,2,FALSE)</f>
        <v>Western Balsam Bark Beetle</v>
      </c>
      <c r="D3337" s="24">
        <v>7</v>
      </c>
      <c r="E3337" s="24" t="s">
        <v>25</v>
      </c>
      <c r="F3337" s="24">
        <v>10910</v>
      </c>
      <c r="G3337" s="24">
        <v>10838</v>
      </c>
      <c r="H3337" s="24" t="str">
        <f t="shared" si="52"/>
        <v>2007_IBB_7</v>
      </c>
      <c r="I3337" s="24">
        <f>VLOOKUP(H3337,inTHLBdata!A:H,7,FALSE)</f>
        <v>1249</v>
      </c>
      <c r="J3337" s="24">
        <f>VLOOKUP(H3337,inTHLBdata!A:H,8,FALSE)</f>
        <v>1239</v>
      </c>
      <c r="N3337" s="24"/>
    </row>
    <row r="3338" spans="1:14">
      <c r="A3338" s="24">
        <v>2007</v>
      </c>
      <c r="B3338" s="24" t="s">
        <v>182</v>
      </c>
      <c r="C3338" t="str">
        <f>VLOOKUP(B3338,'FHF LUT'!$A$5:$H$81,2,FALSE)</f>
        <v>Western Balsam Bark Beetle</v>
      </c>
      <c r="D3338" s="24">
        <v>8</v>
      </c>
      <c r="E3338" s="24" t="s">
        <v>29</v>
      </c>
      <c r="F3338" s="24">
        <v>69</v>
      </c>
      <c r="G3338" s="24">
        <v>69</v>
      </c>
      <c r="H3338" s="24" t="str">
        <f t="shared" si="52"/>
        <v>2007_IBB_8</v>
      </c>
      <c r="I3338" s="24">
        <f>VLOOKUP(H3338,inTHLBdata!A:H,7,FALSE)</f>
        <v>0</v>
      </c>
      <c r="J3338" s="24">
        <f>VLOOKUP(H3338,inTHLBdata!A:H,8,FALSE)</f>
        <v>0</v>
      </c>
      <c r="N3338" s="24"/>
    </row>
    <row r="3339" spans="1:14">
      <c r="A3339" s="24">
        <v>2007</v>
      </c>
      <c r="B3339" s="24" t="s">
        <v>182</v>
      </c>
      <c r="C3339" t="str">
        <f>VLOOKUP(B3339,'FHF LUT'!$A$5:$H$81,2,FALSE)</f>
        <v>Western Balsam Bark Beetle</v>
      </c>
      <c r="D3339" s="24">
        <v>9</v>
      </c>
      <c r="E3339" s="24" t="s">
        <v>7</v>
      </c>
      <c r="F3339" s="24">
        <v>6786</v>
      </c>
      <c r="G3339" s="24">
        <v>6734</v>
      </c>
      <c r="H3339" s="24" t="str">
        <f t="shared" si="52"/>
        <v>2007_IBB_9</v>
      </c>
      <c r="I3339" s="24">
        <f>VLOOKUP(H3339,inTHLBdata!A:H,7,FALSE)</f>
        <v>245</v>
      </c>
      <c r="J3339" s="24">
        <f>VLOOKUP(H3339,inTHLBdata!A:H,8,FALSE)</f>
        <v>225</v>
      </c>
      <c r="N3339" s="24"/>
    </row>
    <row r="3340" spans="1:14">
      <c r="A3340" s="24">
        <v>2007</v>
      </c>
      <c r="B3340" s="24" t="s">
        <v>182</v>
      </c>
      <c r="C3340" t="str">
        <f>VLOOKUP(B3340,'FHF LUT'!$A$5:$H$81,2,FALSE)</f>
        <v>Western Balsam Bark Beetle</v>
      </c>
      <c r="D3340" s="24">
        <v>10</v>
      </c>
      <c r="E3340" s="24" t="s">
        <v>18</v>
      </c>
      <c r="F3340" s="24">
        <v>1802</v>
      </c>
      <c r="G3340" s="24">
        <v>1802</v>
      </c>
      <c r="H3340" s="24" t="str">
        <f t="shared" si="52"/>
        <v>2007_IBB_10</v>
      </c>
      <c r="I3340" s="24">
        <f>VLOOKUP(H3340,inTHLBdata!A:H,7,FALSE)</f>
        <v>0</v>
      </c>
      <c r="J3340" s="24">
        <f>VLOOKUP(H3340,inTHLBdata!A:H,8,FALSE)</f>
        <v>0</v>
      </c>
      <c r="N3340" s="24"/>
    </row>
    <row r="3341" spans="1:14">
      <c r="A3341" s="24">
        <v>2007</v>
      </c>
      <c r="B3341" s="24" t="s">
        <v>182</v>
      </c>
      <c r="C3341" t="str">
        <f>VLOOKUP(B3341,'FHF LUT'!$A$5:$H$81,2,FALSE)</f>
        <v>Western Balsam Bark Beetle</v>
      </c>
      <c r="D3341" s="24">
        <v>11</v>
      </c>
      <c r="E3341" s="24" t="s">
        <v>4</v>
      </c>
      <c r="F3341" s="24">
        <v>33743</v>
      </c>
      <c r="G3341" s="24">
        <v>30215</v>
      </c>
      <c r="H3341" s="24" t="str">
        <f t="shared" si="52"/>
        <v>2007_IBB_11</v>
      </c>
      <c r="I3341" s="24">
        <f>VLOOKUP(H3341,inTHLBdata!A:H,7,FALSE)</f>
        <v>14928</v>
      </c>
      <c r="J3341" s="24">
        <f>VLOOKUP(H3341,inTHLBdata!A:H,8,FALSE)</f>
        <v>11789</v>
      </c>
      <c r="N3341" s="24"/>
    </row>
    <row r="3342" spans="1:14">
      <c r="A3342" s="24">
        <v>2007</v>
      </c>
      <c r="B3342" s="24" t="s">
        <v>182</v>
      </c>
      <c r="C3342" t="str">
        <f>VLOOKUP(B3342,'FHF LUT'!$A$5:$H$81,2,FALSE)</f>
        <v>Western Balsam Bark Beetle</v>
      </c>
      <c r="D3342" s="24">
        <v>12</v>
      </c>
      <c r="E3342" s="24" t="s">
        <v>11</v>
      </c>
      <c r="F3342" s="24">
        <v>185833</v>
      </c>
      <c r="G3342" s="24">
        <v>184700</v>
      </c>
      <c r="H3342" s="24" t="str">
        <f t="shared" si="52"/>
        <v>2007_IBB_12</v>
      </c>
      <c r="I3342" s="24">
        <f>VLOOKUP(H3342,inTHLBdata!A:H,7,FALSE)</f>
        <v>60867</v>
      </c>
      <c r="J3342" s="24">
        <f>VLOOKUP(H3342,inTHLBdata!A:H,8,FALSE)</f>
        <v>59805</v>
      </c>
      <c r="N3342" s="24"/>
    </row>
    <row r="3343" spans="1:14">
      <c r="A3343" s="24">
        <v>2007</v>
      </c>
      <c r="B3343" s="24" t="s">
        <v>182</v>
      </c>
      <c r="C3343" t="str">
        <f>VLOOKUP(B3343,'FHF LUT'!$A$5:$H$81,2,FALSE)</f>
        <v>Western Balsam Bark Beetle</v>
      </c>
      <c r="D3343" s="24">
        <v>13</v>
      </c>
      <c r="E3343" s="24" t="s">
        <v>24</v>
      </c>
      <c r="F3343" s="24">
        <v>1130</v>
      </c>
      <c r="G3343" s="24">
        <v>1096</v>
      </c>
      <c r="H3343" s="24" t="str">
        <f t="shared" si="52"/>
        <v>2007_IBB_13</v>
      </c>
      <c r="I3343" s="24">
        <f>VLOOKUP(H3343,inTHLBdata!A:H,7,FALSE)</f>
        <v>561</v>
      </c>
      <c r="J3343" s="24">
        <f>VLOOKUP(H3343,inTHLBdata!A:H,8,FALSE)</f>
        <v>527</v>
      </c>
      <c r="N3343" s="24"/>
    </row>
    <row r="3344" spans="1:14">
      <c r="A3344" s="24">
        <v>2007</v>
      </c>
      <c r="B3344" s="24" t="s">
        <v>182</v>
      </c>
      <c r="C3344" t="str">
        <f>VLOOKUP(B3344,'FHF LUT'!$A$5:$H$81,2,FALSE)</f>
        <v>Western Balsam Bark Beetle</v>
      </c>
      <c r="D3344" s="24">
        <v>14</v>
      </c>
      <c r="E3344" s="24" t="s">
        <v>30</v>
      </c>
      <c r="F3344" s="24">
        <v>22657</v>
      </c>
      <c r="G3344" s="24">
        <v>21999</v>
      </c>
      <c r="H3344" s="24" t="str">
        <f t="shared" si="52"/>
        <v>2007_IBB_14</v>
      </c>
      <c r="I3344" s="24">
        <f>VLOOKUP(H3344,inTHLBdata!A:H,7,FALSE)</f>
        <v>10821</v>
      </c>
      <c r="J3344" s="24">
        <f>VLOOKUP(H3344,inTHLBdata!A:H,8,FALSE)</f>
        <v>10208</v>
      </c>
      <c r="N3344" s="24"/>
    </row>
    <row r="3345" spans="1:14">
      <c r="A3345" s="24">
        <v>2007</v>
      </c>
      <c r="B3345" s="24" t="s">
        <v>182</v>
      </c>
      <c r="C3345" t="str">
        <f>VLOOKUP(B3345,'FHF LUT'!$A$5:$H$81,2,FALSE)</f>
        <v>Western Balsam Bark Beetle</v>
      </c>
      <c r="D3345" s="24">
        <v>15</v>
      </c>
      <c r="E3345" s="24" t="s">
        <v>33</v>
      </c>
      <c r="F3345" s="24">
        <v>8603</v>
      </c>
      <c r="G3345" s="24">
        <v>8597</v>
      </c>
      <c r="H3345" s="24" t="str">
        <f t="shared" si="52"/>
        <v>2007_IBB_15</v>
      </c>
      <c r="I3345" s="24">
        <f>VLOOKUP(H3345,inTHLBdata!A:H,7,FALSE)</f>
        <v>2871</v>
      </c>
      <c r="J3345" s="24">
        <f>VLOOKUP(H3345,inTHLBdata!A:H,8,FALSE)</f>
        <v>2871</v>
      </c>
      <c r="N3345" s="24"/>
    </row>
    <row r="3346" spans="1:14">
      <c r="A3346" s="24">
        <v>2007</v>
      </c>
      <c r="B3346" s="24" t="s">
        <v>182</v>
      </c>
      <c r="C3346" t="str">
        <f>VLOOKUP(B3346,'FHF LUT'!$A$5:$H$81,2,FALSE)</f>
        <v>Western Balsam Bark Beetle</v>
      </c>
      <c r="D3346" s="24">
        <v>16</v>
      </c>
      <c r="E3346" s="24" t="s">
        <v>12</v>
      </c>
      <c r="F3346" s="24">
        <v>295733</v>
      </c>
      <c r="G3346" s="24">
        <v>291107</v>
      </c>
      <c r="H3346" s="24" t="str">
        <f t="shared" si="52"/>
        <v>2007_IBB_16</v>
      </c>
      <c r="I3346" s="24">
        <f>VLOOKUP(H3346,inTHLBdata!A:H,7,FALSE)</f>
        <v>93725</v>
      </c>
      <c r="J3346" s="24">
        <f>VLOOKUP(H3346,inTHLBdata!A:H,8,FALSE)</f>
        <v>89967</v>
      </c>
      <c r="N3346" s="24"/>
    </row>
    <row r="3347" spans="1:14">
      <c r="A3347" s="24">
        <v>2007</v>
      </c>
      <c r="B3347" s="24" t="s">
        <v>182</v>
      </c>
      <c r="C3347" t="str">
        <f>VLOOKUP(B3347,'FHF LUT'!$A$5:$H$81,2,FALSE)</f>
        <v>Western Balsam Bark Beetle</v>
      </c>
      <c r="D3347" s="24">
        <v>17</v>
      </c>
      <c r="E3347" s="24" t="s">
        <v>32</v>
      </c>
      <c r="F3347" s="24">
        <v>145894</v>
      </c>
      <c r="G3347" s="24">
        <v>143345</v>
      </c>
      <c r="H3347" s="24" t="str">
        <f t="shared" si="52"/>
        <v>2007_IBB_17</v>
      </c>
      <c r="I3347" s="24">
        <f>VLOOKUP(H3347,inTHLBdata!A:H,7,FALSE)</f>
        <v>31283</v>
      </c>
      <c r="J3347" s="24">
        <f>VLOOKUP(H3347,inTHLBdata!A:H,8,FALSE)</f>
        <v>30068</v>
      </c>
      <c r="N3347" s="24"/>
    </row>
    <row r="3348" spans="1:14">
      <c r="A3348" s="24">
        <v>2007</v>
      </c>
      <c r="B3348" s="24" t="s">
        <v>182</v>
      </c>
      <c r="C3348" t="str">
        <f>VLOOKUP(B3348,'FHF LUT'!$A$5:$H$81,2,FALSE)</f>
        <v>Western Balsam Bark Beetle</v>
      </c>
      <c r="D3348" s="24">
        <v>18</v>
      </c>
      <c r="E3348" s="24" t="s">
        <v>15</v>
      </c>
      <c r="F3348" s="24">
        <v>877</v>
      </c>
      <c r="G3348" s="24">
        <v>877</v>
      </c>
      <c r="H3348" s="24" t="str">
        <f t="shared" si="52"/>
        <v>2007_IBB_18</v>
      </c>
      <c r="I3348" s="24">
        <f>VLOOKUP(H3348,inTHLBdata!A:H,7,FALSE)</f>
        <v>643</v>
      </c>
      <c r="J3348" s="24">
        <f>VLOOKUP(H3348,inTHLBdata!A:H,8,FALSE)</f>
        <v>643</v>
      </c>
      <c r="N3348" s="24"/>
    </row>
    <row r="3349" spans="1:14">
      <c r="A3349" s="24">
        <v>2007</v>
      </c>
      <c r="B3349" s="24" t="s">
        <v>182</v>
      </c>
      <c r="C3349" t="str">
        <f>VLOOKUP(B3349,'FHF LUT'!$A$5:$H$81,2,FALSE)</f>
        <v>Western Balsam Bark Beetle</v>
      </c>
      <c r="D3349" s="24">
        <v>20</v>
      </c>
      <c r="E3349" s="24" t="s">
        <v>6</v>
      </c>
      <c r="F3349" s="24">
        <v>76611</v>
      </c>
      <c r="G3349" s="24">
        <v>74794</v>
      </c>
      <c r="H3349" s="24" t="str">
        <f t="shared" si="52"/>
        <v>2007_IBB_20</v>
      </c>
      <c r="I3349" s="24">
        <f>VLOOKUP(H3349,inTHLBdata!A:H,7,FALSE)</f>
        <v>22115</v>
      </c>
      <c r="J3349" s="24">
        <f>VLOOKUP(H3349,inTHLBdata!A:H,8,FALSE)</f>
        <v>20506</v>
      </c>
      <c r="N3349" s="24"/>
    </row>
    <row r="3350" spans="1:14">
      <c r="A3350" s="24">
        <v>2007</v>
      </c>
      <c r="B3350" s="24" t="s">
        <v>182</v>
      </c>
      <c r="C3350" t="str">
        <f>VLOOKUP(B3350,'FHF LUT'!$A$5:$H$81,2,FALSE)</f>
        <v>Western Balsam Bark Beetle</v>
      </c>
      <c r="D3350" s="24">
        <v>22</v>
      </c>
      <c r="E3350" s="24" t="s">
        <v>19</v>
      </c>
      <c r="F3350" s="24">
        <v>14904</v>
      </c>
      <c r="G3350" s="24">
        <v>12895</v>
      </c>
      <c r="H3350" s="24" t="str">
        <f t="shared" si="52"/>
        <v>2007_IBB_22</v>
      </c>
      <c r="I3350" s="24">
        <f>VLOOKUP(H3350,inTHLBdata!A:H,7,FALSE)</f>
        <v>6278</v>
      </c>
      <c r="J3350" s="24">
        <f>VLOOKUP(H3350,inTHLBdata!A:H,8,FALSE)</f>
        <v>4664</v>
      </c>
      <c r="N3350" s="24"/>
    </row>
    <row r="3351" spans="1:14">
      <c r="A3351" s="24">
        <v>2007</v>
      </c>
      <c r="B3351" s="24" t="s">
        <v>182</v>
      </c>
      <c r="C3351" t="str">
        <f>VLOOKUP(B3351,'FHF LUT'!$A$5:$H$81,2,FALSE)</f>
        <v>Western Balsam Bark Beetle</v>
      </c>
      <c r="D3351" s="24">
        <v>23</v>
      </c>
      <c r="E3351" s="24" t="s">
        <v>27</v>
      </c>
      <c r="F3351" s="24">
        <v>1103</v>
      </c>
      <c r="G3351" s="24">
        <v>803</v>
      </c>
      <c r="H3351" s="24" t="str">
        <f t="shared" si="52"/>
        <v>2007_IBB_23</v>
      </c>
      <c r="I3351" s="24">
        <f>VLOOKUP(H3351,inTHLBdata!A:H,7,FALSE)</f>
        <v>741</v>
      </c>
      <c r="J3351" s="24">
        <f>VLOOKUP(H3351,inTHLBdata!A:H,8,FALSE)</f>
        <v>621</v>
      </c>
      <c r="N3351" s="24"/>
    </row>
    <row r="3352" spans="1:14">
      <c r="A3352" s="24">
        <v>2007</v>
      </c>
      <c r="B3352" s="24" t="s">
        <v>182</v>
      </c>
      <c r="C3352" t="str">
        <f>VLOOKUP(B3352,'FHF LUT'!$A$5:$H$81,2,FALSE)</f>
        <v>Western Balsam Bark Beetle</v>
      </c>
      <c r="D3352" s="24">
        <v>24</v>
      </c>
      <c r="E3352" s="24" t="s">
        <v>17</v>
      </c>
      <c r="F3352" s="24">
        <v>365654</v>
      </c>
      <c r="G3352" s="24">
        <v>351570</v>
      </c>
      <c r="H3352" s="24" t="str">
        <f t="shared" si="52"/>
        <v>2007_IBB_24</v>
      </c>
      <c r="I3352" s="24">
        <f>VLOOKUP(H3352,inTHLBdata!A:H,7,FALSE)</f>
        <v>145648</v>
      </c>
      <c r="J3352" s="24">
        <f>VLOOKUP(H3352,inTHLBdata!A:H,8,FALSE)</f>
        <v>134002</v>
      </c>
      <c r="N3352" s="24"/>
    </row>
    <row r="3353" spans="1:14">
      <c r="A3353" s="24">
        <v>2007</v>
      </c>
      <c r="B3353" s="24" t="s">
        <v>182</v>
      </c>
      <c r="C3353" t="str">
        <f>VLOOKUP(B3353,'FHF LUT'!$A$5:$H$81,2,FALSE)</f>
        <v>Western Balsam Bark Beetle</v>
      </c>
      <c r="D3353" s="24">
        <v>25</v>
      </c>
      <c r="E3353" s="24" t="s">
        <v>23</v>
      </c>
      <c r="F3353" s="24">
        <v>0</v>
      </c>
      <c r="G3353" s="24">
        <v>0</v>
      </c>
      <c r="H3353" s="24" t="str">
        <f t="shared" si="52"/>
        <v>2007_IBB_25</v>
      </c>
      <c r="I3353" s="24">
        <f>VLOOKUP(H3353,inTHLBdata!A:H,7,FALSE)</f>
        <v>0</v>
      </c>
      <c r="J3353" s="24">
        <f>VLOOKUP(H3353,inTHLBdata!A:H,8,FALSE)</f>
        <v>0</v>
      </c>
      <c r="N3353" s="24"/>
    </row>
    <row r="3354" spans="1:14">
      <c r="A3354" s="24">
        <v>2007</v>
      </c>
      <c r="B3354" s="24" t="s">
        <v>182</v>
      </c>
      <c r="C3354" t="str">
        <f>VLOOKUP(B3354,'FHF LUT'!$A$5:$H$81,2,FALSE)</f>
        <v>Western Balsam Bark Beetle</v>
      </c>
      <c r="D3354" s="24">
        <v>26</v>
      </c>
      <c r="E3354" s="24" t="s">
        <v>14</v>
      </c>
      <c r="F3354" s="24">
        <v>108680</v>
      </c>
      <c r="G3354" s="24">
        <v>97189</v>
      </c>
      <c r="H3354" s="24" t="str">
        <f t="shared" si="52"/>
        <v>2007_IBB_26</v>
      </c>
      <c r="I3354" s="24">
        <f>VLOOKUP(H3354,inTHLBdata!A:H,7,FALSE)</f>
        <v>36147</v>
      </c>
      <c r="J3354" s="24">
        <f>VLOOKUP(H3354,inTHLBdata!A:H,8,FALSE)</f>
        <v>31439</v>
      </c>
      <c r="N3354" s="24"/>
    </row>
    <row r="3355" spans="1:14">
      <c r="A3355" s="24">
        <v>2007</v>
      </c>
      <c r="B3355" s="24" t="s">
        <v>182</v>
      </c>
      <c r="C3355" t="str">
        <f>VLOOKUP(B3355,'FHF LUT'!$A$5:$H$81,2,FALSE)</f>
        <v>Western Balsam Bark Beetle</v>
      </c>
      <c r="D3355" s="24">
        <v>27</v>
      </c>
      <c r="E3355" s="24" t="s">
        <v>21</v>
      </c>
      <c r="F3355" s="24">
        <v>3189</v>
      </c>
      <c r="G3355" s="24">
        <v>2924</v>
      </c>
      <c r="H3355" s="24" t="str">
        <f t="shared" si="52"/>
        <v>2007_IBB_27</v>
      </c>
      <c r="I3355" s="24">
        <f>VLOOKUP(H3355,inTHLBdata!A:H,7,FALSE)</f>
        <v>0</v>
      </c>
      <c r="J3355" s="24">
        <f>VLOOKUP(H3355,inTHLBdata!A:H,8,FALSE)</f>
        <v>0</v>
      </c>
      <c r="N3355" s="24"/>
    </row>
    <row r="3356" spans="1:14">
      <c r="A3356" s="24">
        <v>2007</v>
      </c>
      <c r="B3356" s="24" t="s">
        <v>182</v>
      </c>
      <c r="C3356" t="str">
        <f>VLOOKUP(B3356,'FHF LUT'!$A$5:$H$81,2,FALSE)</f>
        <v>Western Balsam Bark Beetle</v>
      </c>
      <c r="D3356" s="24">
        <v>29</v>
      </c>
      <c r="E3356" s="24" t="s">
        <v>9</v>
      </c>
      <c r="F3356" s="24">
        <v>59470</v>
      </c>
      <c r="G3356" s="24">
        <v>58895</v>
      </c>
      <c r="H3356" s="24" t="str">
        <f t="shared" si="52"/>
        <v>2007_IBB_29</v>
      </c>
      <c r="I3356" s="24">
        <f>VLOOKUP(H3356,inTHLBdata!A:H,7,FALSE)</f>
        <v>6516</v>
      </c>
      <c r="J3356" s="24">
        <f>VLOOKUP(H3356,inTHLBdata!A:H,8,FALSE)</f>
        <v>6209</v>
      </c>
      <c r="N3356" s="24"/>
    </row>
    <row r="3357" spans="1:14">
      <c r="A3357" s="24">
        <v>2007</v>
      </c>
      <c r="B3357" s="24" t="s">
        <v>182</v>
      </c>
      <c r="C3357" t="str">
        <f>VLOOKUP(B3357,'FHF LUT'!$A$5:$H$81,2,FALSE)</f>
        <v>Western Balsam Bark Beetle</v>
      </c>
      <c r="D3357" s="24">
        <v>30</v>
      </c>
      <c r="E3357" s="24" t="s">
        <v>35</v>
      </c>
      <c r="F3357" s="24">
        <v>12954</v>
      </c>
      <c r="G3357" s="24">
        <v>12903</v>
      </c>
      <c r="H3357" s="24" t="str">
        <f t="shared" si="52"/>
        <v>2007_IBB_30</v>
      </c>
      <c r="I3357" s="24">
        <f>VLOOKUP(H3357,inTHLBdata!A:H,7,FALSE)</f>
        <v>451</v>
      </c>
      <c r="J3357" s="24">
        <f>VLOOKUP(H3357,inTHLBdata!A:H,8,FALSE)</f>
        <v>431</v>
      </c>
      <c r="N3357" s="24"/>
    </row>
    <row r="3358" spans="1:14">
      <c r="A3358" s="24">
        <v>2007</v>
      </c>
      <c r="B3358" s="24" t="s">
        <v>182</v>
      </c>
      <c r="C3358" t="str">
        <f>VLOOKUP(B3358,'FHF LUT'!$A$5:$H$81,2,FALSE)</f>
        <v>Western Balsam Bark Beetle</v>
      </c>
      <c r="D3358" s="24">
        <v>31</v>
      </c>
      <c r="E3358" s="24" t="s">
        <v>34</v>
      </c>
      <c r="F3358" s="24">
        <v>1959</v>
      </c>
      <c r="G3358" s="24">
        <v>1929</v>
      </c>
      <c r="H3358" s="24" t="str">
        <f t="shared" si="52"/>
        <v>2007_IBB_31</v>
      </c>
      <c r="I3358" s="24">
        <f>VLOOKUP(H3358,inTHLBdata!A:H,7,FALSE)</f>
        <v>141</v>
      </c>
      <c r="J3358" s="24">
        <f>VLOOKUP(H3358,inTHLBdata!A:H,8,FALSE)</f>
        <v>114</v>
      </c>
      <c r="N3358" s="24"/>
    </row>
    <row r="3359" spans="1:14">
      <c r="A3359" s="24">
        <v>2007</v>
      </c>
      <c r="B3359" s="24" t="s">
        <v>182</v>
      </c>
      <c r="C3359" t="str">
        <f>VLOOKUP(B3359,'FHF LUT'!$A$5:$H$81,2,FALSE)</f>
        <v>Western Balsam Bark Beetle</v>
      </c>
      <c r="D3359" s="24">
        <v>38</v>
      </c>
      <c r="E3359" s="24" t="s">
        <v>8</v>
      </c>
      <c r="F3359" s="24">
        <v>0</v>
      </c>
      <c r="G3359" s="24">
        <v>0</v>
      </c>
      <c r="H3359" s="24" t="str">
        <f t="shared" si="52"/>
        <v>2007_IBB_38</v>
      </c>
      <c r="I3359" s="24">
        <f>VLOOKUP(H3359,inTHLBdata!A:H,7,FALSE)</f>
        <v>0</v>
      </c>
      <c r="J3359" s="24">
        <f>VLOOKUP(H3359,inTHLBdata!A:H,8,FALSE)</f>
        <v>0</v>
      </c>
      <c r="N3359" s="24"/>
    </row>
    <row r="3360" spans="1:14">
      <c r="A3360" s="24">
        <v>2007</v>
      </c>
      <c r="B3360" s="24" t="s">
        <v>182</v>
      </c>
      <c r="C3360" t="str">
        <f>VLOOKUP(B3360,'FHF LUT'!$A$5:$H$81,2,FALSE)</f>
        <v>Western Balsam Bark Beetle</v>
      </c>
      <c r="D3360" s="24">
        <v>39</v>
      </c>
      <c r="E3360" s="24" t="s">
        <v>36</v>
      </c>
      <c r="F3360" s="24">
        <v>0</v>
      </c>
      <c r="G3360" s="24">
        <v>0</v>
      </c>
      <c r="H3360" s="24" t="str">
        <f t="shared" si="52"/>
        <v>2007_IBB_39</v>
      </c>
      <c r="I3360" s="24">
        <f>VLOOKUP(H3360,inTHLBdata!A:H,7,FALSE)</f>
        <v>0</v>
      </c>
      <c r="J3360" s="24">
        <f>VLOOKUP(H3360,inTHLBdata!A:H,8,FALSE)</f>
        <v>0</v>
      </c>
      <c r="N3360" s="24"/>
    </row>
    <row r="3361" spans="1:14">
      <c r="A3361" s="24">
        <v>2007</v>
      </c>
      <c r="B3361" s="24" t="s">
        <v>182</v>
      </c>
      <c r="C3361" t="str">
        <f>VLOOKUP(B3361,'FHF LUT'!$A$5:$H$81,2,FALSE)</f>
        <v>Western Balsam Bark Beetle</v>
      </c>
      <c r="D3361" s="24">
        <v>40</v>
      </c>
      <c r="E3361" s="24" t="s">
        <v>31</v>
      </c>
      <c r="F3361" s="24">
        <v>145</v>
      </c>
      <c r="G3361" s="24">
        <v>145</v>
      </c>
      <c r="H3361" s="24" t="str">
        <f t="shared" si="52"/>
        <v>2007_IBB_40</v>
      </c>
      <c r="I3361" s="24">
        <f>VLOOKUP(H3361,inTHLBdata!A:H,7,FALSE)</f>
        <v>0</v>
      </c>
      <c r="J3361" s="24">
        <f>VLOOKUP(H3361,inTHLBdata!A:H,8,FALSE)</f>
        <v>0</v>
      </c>
      <c r="N3361" s="24"/>
    </row>
    <row r="3362" spans="1:14">
      <c r="A3362" s="24">
        <v>2007</v>
      </c>
      <c r="B3362" s="24" t="s">
        <v>182</v>
      </c>
      <c r="C3362" t="str">
        <f>VLOOKUP(B3362,'FHF LUT'!$A$5:$H$81,2,FALSE)</f>
        <v>Western Balsam Bark Beetle</v>
      </c>
      <c r="D3362" s="24">
        <v>41</v>
      </c>
      <c r="E3362" s="24" t="s">
        <v>26</v>
      </c>
      <c r="F3362" s="24">
        <v>74478</v>
      </c>
      <c r="G3362" s="24">
        <v>74167</v>
      </c>
      <c r="H3362" s="24" t="str">
        <f t="shared" si="52"/>
        <v>2007_IBB_41</v>
      </c>
      <c r="I3362" s="24">
        <f>VLOOKUP(H3362,inTHLBdata!A:H,7,FALSE)</f>
        <v>9162</v>
      </c>
      <c r="J3362" s="24">
        <f>VLOOKUP(H3362,inTHLBdata!A:H,8,FALSE)</f>
        <v>9162</v>
      </c>
      <c r="N3362" s="24"/>
    </row>
    <row r="3363" spans="1:14">
      <c r="A3363" s="24">
        <v>2007</v>
      </c>
      <c r="B3363" s="24" t="s">
        <v>182</v>
      </c>
      <c r="C3363" t="str">
        <f>VLOOKUP(B3363,'FHF LUT'!$A$5:$H$81,2,FALSE)</f>
        <v>Western Balsam Bark Beetle</v>
      </c>
      <c r="D3363" s="24">
        <v>43</v>
      </c>
      <c r="E3363" s="24" t="s">
        <v>20</v>
      </c>
      <c r="F3363" s="24">
        <v>4358</v>
      </c>
      <c r="G3363" s="24">
        <v>4358</v>
      </c>
      <c r="H3363" s="24" t="str">
        <f t="shared" si="52"/>
        <v>2007_IBB_43</v>
      </c>
      <c r="I3363" s="24">
        <f>VLOOKUP(H3363,inTHLBdata!A:H,7,FALSE)</f>
        <v>311</v>
      </c>
      <c r="J3363" s="24">
        <f>VLOOKUP(H3363,inTHLBdata!A:H,8,FALSE)</f>
        <v>311</v>
      </c>
      <c r="N3363" s="24"/>
    </row>
    <row r="3364" spans="1:14">
      <c r="A3364" s="24">
        <v>2007</v>
      </c>
      <c r="B3364" s="24" t="s">
        <v>182</v>
      </c>
      <c r="C3364" t="str">
        <f>VLOOKUP(B3364,'FHF LUT'!$A$5:$H$81,2,FALSE)</f>
        <v>Western Balsam Bark Beetle</v>
      </c>
      <c r="D3364" s="24">
        <v>44</v>
      </c>
      <c r="E3364" s="24" t="s">
        <v>3</v>
      </c>
      <c r="F3364" s="24">
        <v>0</v>
      </c>
      <c r="G3364" s="24">
        <v>0</v>
      </c>
      <c r="H3364" s="24" t="str">
        <f t="shared" si="52"/>
        <v>2007_IBB_44</v>
      </c>
      <c r="I3364" s="24">
        <f>VLOOKUP(H3364,inTHLBdata!A:H,7,FALSE)</f>
        <v>0</v>
      </c>
      <c r="J3364" s="24">
        <f>VLOOKUP(H3364,inTHLBdata!A:H,8,FALSE)</f>
        <v>0</v>
      </c>
      <c r="N3364" s="24"/>
    </row>
    <row r="3365" spans="1:14">
      <c r="A3365" s="24">
        <v>2007</v>
      </c>
      <c r="B3365" s="24" t="s">
        <v>182</v>
      </c>
      <c r="C3365" t="str">
        <f>VLOOKUP(B3365,'FHF LUT'!$A$5:$H$81,2,FALSE)</f>
        <v>Western Balsam Bark Beetle</v>
      </c>
      <c r="D3365" s="24">
        <v>45</v>
      </c>
      <c r="E3365" s="24" t="s">
        <v>5</v>
      </c>
      <c r="F3365" s="24">
        <v>26026</v>
      </c>
      <c r="G3365" s="24">
        <v>24045</v>
      </c>
      <c r="H3365" s="24" t="str">
        <f t="shared" si="52"/>
        <v>2007_IBB_45</v>
      </c>
      <c r="I3365" s="24">
        <f>VLOOKUP(H3365,inTHLBdata!A:H,7,FALSE)</f>
        <v>22492</v>
      </c>
      <c r="J3365" s="24">
        <f>VLOOKUP(H3365,inTHLBdata!A:H,8,FALSE)</f>
        <v>20546</v>
      </c>
      <c r="N3365" s="24"/>
    </row>
    <row r="3366" spans="1:14">
      <c r="A3366" s="24">
        <v>2007</v>
      </c>
      <c r="B3366" s="24" t="s">
        <v>182</v>
      </c>
      <c r="C3366" t="str">
        <f>VLOOKUP(B3366,'FHF LUT'!$A$5:$H$81,2,FALSE)</f>
        <v>Western Balsam Bark Beetle</v>
      </c>
      <c r="D3366" s="24">
        <v>46</v>
      </c>
      <c r="E3366" s="24" t="s">
        <v>234</v>
      </c>
      <c r="F3366" s="24">
        <v>0</v>
      </c>
      <c r="G3366" s="24">
        <v>0</v>
      </c>
      <c r="H3366" s="24" t="str">
        <f t="shared" si="52"/>
        <v>2007_IBB_46</v>
      </c>
      <c r="I3366" s="24">
        <f>VLOOKUP(H3366,inTHLBdata!A:H,7,FALSE)</f>
        <v>0</v>
      </c>
      <c r="J3366" s="24">
        <f>VLOOKUP(H3366,inTHLBdata!A:H,8,FALSE)</f>
        <v>0</v>
      </c>
      <c r="N3366" s="24"/>
    </row>
    <row r="3367" spans="1:14">
      <c r="A3367" s="24">
        <v>2007</v>
      </c>
      <c r="B3367" s="24" t="s">
        <v>182</v>
      </c>
      <c r="C3367" t="str">
        <f>VLOOKUP(B3367,'FHF LUT'!$A$5:$H$81,2,FALSE)</f>
        <v>Western Balsam Bark Beetle</v>
      </c>
      <c r="D3367" s="24">
        <v>47</v>
      </c>
      <c r="E3367" s="24" t="s">
        <v>233</v>
      </c>
      <c r="F3367" s="24">
        <v>0</v>
      </c>
      <c r="G3367" s="24">
        <v>0</v>
      </c>
      <c r="H3367" s="24" t="str">
        <f t="shared" si="52"/>
        <v>2007_IBB_47</v>
      </c>
      <c r="I3367" s="24">
        <f>VLOOKUP(H3367,inTHLBdata!A:H,7,FALSE)</f>
        <v>0</v>
      </c>
      <c r="J3367" s="24">
        <f>VLOOKUP(H3367,inTHLBdata!A:H,8,FALSE)</f>
        <v>0</v>
      </c>
      <c r="N3367" s="24"/>
    </row>
    <row r="3368" spans="1:14">
      <c r="A3368" s="24">
        <v>2007</v>
      </c>
      <c r="B3368" s="24" t="s">
        <v>182</v>
      </c>
      <c r="C3368" t="str">
        <f>VLOOKUP(B3368,'FHF LUT'!$A$5:$H$81,2,FALSE)</f>
        <v>Western Balsam Bark Beetle</v>
      </c>
      <c r="D3368" s="24">
        <v>48</v>
      </c>
      <c r="E3368" s="24" t="s">
        <v>235</v>
      </c>
      <c r="F3368" s="24">
        <v>0</v>
      </c>
      <c r="G3368" s="24">
        <v>0</v>
      </c>
      <c r="H3368" s="24" t="str">
        <f t="shared" si="52"/>
        <v>2007_IBB_48</v>
      </c>
      <c r="I3368" s="24">
        <f>VLOOKUP(H3368,inTHLBdata!A:H,7,FALSE)</f>
        <v>0</v>
      </c>
      <c r="J3368" s="24">
        <f>VLOOKUP(H3368,inTHLBdata!A:H,8,FALSE)</f>
        <v>0</v>
      </c>
      <c r="N3368" s="24"/>
    </row>
    <row r="3369" spans="1:14">
      <c r="A3369" s="24">
        <v>2007</v>
      </c>
      <c r="B3369" s="24" t="s">
        <v>183</v>
      </c>
      <c r="C3369" t="str">
        <f>VLOOKUP(B3369,'FHF LUT'!$A$5:$H$81,2,FALSE)</f>
        <v>Douglas-fir Beetle</v>
      </c>
      <c r="D3369" s="24">
        <v>1</v>
      </c>
      <c r="E3369" s="24" t="s">
        <v>10</v>
      </c>
      <c r="F3369" s="24">
        <v>725</v>
      </c>
      <c r="G3369" s="24">
        <v>445</v>
      </c>
      <c r="H3369" s="24" t="str">
        <f t="shared" si="52"/>
        <v>2007_IBD_1</v>
      </c>
      <c r="I3369" s="24">
        <f>VLOOKUP(H3369,inTHLBdata!A:H,7,FALSE)</f>
        <v>0</v>
      </c>
      <c r="J3369" s="24">
        <f>VLOOKUP(H3369,inTHLBdata!A:H,8,FALSE)</f>
        <v>0</v>
      </c>
      <c r="N3369" s="24"/>
    </row>
    <row r="3370" spans="1:14">
      <c r="A3370" s="24">
        <v>2007</v>
      </c>
      <c r="B3370" s="24" t="s">
        <v>183</v>
      </c>
      <c r="C3370" t="str">
        <f>VLOOKUP(B3370,'FHF LUT'!$A$5:$H$81,2,FALSE)</f>
        <v>Douglas-fir Beetle</v>
      </c>
      <c r="D3370" s="24">
        <v>2</v>
      </c>
      <c r="E3370" s="24" t="s">
        <v>22</v>
      </c>
      <c r="F3370" s="24">
        <v>3853</v>
      </c>
      <c r="G3370" s="24">
        <v>3398</v>
      </c>
      <c r="H3370" s="24" t="str">
        <f t="shared" si="52"/>
        <v>2007_IBD_2</v>
      </c>
      <c r="I3370" s="24">
        <f>VLOOKUP(H3370,inTHLBdata!A:H,7,FALSE)</f>
        <v>433</v>
      </c>
      <c r="J3370" s="24">
        <f>VLOOKUP(H3370,inTHLBdata!A:H,8,FALSE)</f>
        <v>296</v>
      </c>
      <c r="N3370" s="24"/>
    </row>
    <row r="3371" spans="1:14">
      <c r="A3371" s="24">
        <v>2007</v>
      </c>
      <c r="B3371" s="24" t="s">
        <v>183</v>
      </c>
      <c r="C3371" t="str">
        <f>VLOOKUP(B3371,'FHF LUT'!$A$5:$H$81,2,FALSE)</f>
        <v>Douglas-fir Beetle</v>
      </c>
      <c r="D3371" s="24">
        <v>3</v>
      </c>
      <c r="E3371" s="24" t="s">
        <v>13</v>
      </c>
      <c r="F3371" s="24">
        <v>0</v>
      </c>
      <c r="G3371" s="24">
        <v>0</v>
      </c>
      <c r="H3371" s="24" t="str">
        <f t="shared" si="52"/>
        <v>2007_IBD_3</v>
      </c>
      <c r="I3371" s="24">
        <f>VLOOKUP(H3371,inTHLBdata!A:H,7,FALSE)</f>
        <v>0</v>
      </c>
      <c r="J3371" s="24">
        <f>VLOOKUP(H3371,inTHLBdata!A:H,8,FALSE)</f>
        <v>0</v>
      </c>
      <c r="N3371" s="24"/>
    </row>
    <row r="3372" spans="1:14">
      <c r="A3372" s="24">
        <v>2007</v>
      </c>
      <c r="B3372" s="24" t="s">
        <v>183</v>
      </c>
      <c r="C3372" t="str">
        <f>VLOOKUP(B3372,'FHF LUT'!$A$5:$H$81,2,FALSE)</f>
        <v>Douglas-fir Beetle</v>
      </c>
      <c r="D3372" s="24">
        <v>4</v>
      </c>
      <c r="E3372" s="24" t="s">
        <v>28</v>
      </c>
      <c r="F3372" s="24">
        <v>0</v>
      </c>
      <c r="G3372" s="24">
        <v>0</v>
      </c>
      <c r="H3372" s="24" t="str">
        <f t="shared" si="52"/>
        <v>2007_IBD_4</v>
      </c>
      <c r="I3372" s="24">
        <f>VLOOKUP(H3372,inTHLBdata!A:H,7,FALSE)</f>
        <v>0</v>
      </c>
      <c r="J3372" s="24">
        <f>VLOOKUP(H3372,inTHLBdata!A:H,8,FALSE)</f>
        <v>0</v>
      </c>
      <c r="N3372" s="24"/>
    </row>
    <row r="3373" spans="1:14">
      <c r="A3373" s="24">
        <v>2007</v>
      </c>
      <c r="B3373" s="24" t="s">
        <v>183</v>
      </c>
      <c r="C3373" t="str">
        <f>VLOOKUP(B3373,'FHF LUT'!$A$5:$H$81,2,FALSE)</f>
        <v>Douglas-fir Beetle</v>
      </c>
      <c r="D3373" s="24">
        <v>5</v>
      </c>
      <c r="E3373" s="24" t="s">
        <v>16</v>
      </c>
      <c r="F3373" s="24">
        <v>5628</v>
      </c>
      <c r="G3373" s="24">
        <v>5628</v>
      </c>
      <c r="H3373" s="24" t="str">
        <f t="shared" si="52"/>
        <v>2007_IBD_5</v>
      </c>
      <c r="I3373" s="24">
        <f>VLOOKUP(H3373,inTHLBdata!A:H,7,FALSE)</f>
        <v>478</v>
      </c>
      <c r="J3373" s="24">
        <f>VLOOKUP(H3373,inTHLBdata!A:H,8,FALSE)</f>
        <v>478</v>
      </c>
      <c r="N3373" s="24"/>
    </row>
    <row r="3374" spans="1:14">
      <c r="A3374" s="24">
        <v>2007</v>
      </c>
      <c r="B3374" s="24" t="s">
        <v>183</v>
      </c>
      <c r="C3374" t="str">
        <f>VLOOKUP(B3374,'FHF LUT'!$A$5:$H$81,2,FALSE)</f>
        <v>Douglas-fir Beetle</v>
      </c>
      <c r="D3374" s="24">
        <v>7</v>
      </c>
      <c r="E3374" s="24" t="s">
        <v>25</v>
      </c>
      <c r="F3374" s="24">
        <v>0</v>
      </c>
      <c r="G3374" s="24">
        <v>0</v>
      </c>
      <c r="H3374" s="24" t="str">
        <f t="shared" si="52"/>
        <v>2007_IBD_7</v>
      </c>
      <c r="I3374" s="24">
        <f>VLOOKUP(H3374,inTHLBdata!A:H,7,FALSE)</f>
        <v>0</v>
      </c>
      <c r="J3374" s="24">
        <f>VLOOKUP(H3374,inTHLBdata!A:H,8,FALSE)</f>
        <v>0</v>
      </c>
      <c r="N3374" s="24"/>
    </row>
    <row r="3375" spans="1:14">
      <c r="A3375" s="24">
        <v>2007</v>
      </c>
      <c r="B3375" s="24" t="s">
        <v>183</v>
      </c>
      <c r="C3375" t="str">
        <f>VLOOKUP(B3375,'FHF LUT'!$A$5:$H$81,2,FALSE)</f>
        <v>Douglas-fir Beetle</v>
      </c>
      <c r="D3375" s="24">
        <v>8</v>
      </c>
      <c r="E3375" s="24" t="s">
        <v>29</v>
      </c>
      <c r="F3375" s="24">
        <v>0</v>
      </c>
      <c r="G3375" s="24">
        <v>0</v>
      </c>
      <c r="H3375" s="24" t="str">
        <f t="shared" si="52"/>
        <v>2007_IBD_8</v>
      </c>
      <c r="I3375" s="24">
        <f>VLOOKUP(H3375,inTHLBdata!A:H,7,FALSE)</f>
        <v>0</v>
      </c>
      <c r="J3375" s="24">
        <f>VLOOKUP(H3375,inTHLBdata!A:H,8,FALSE)</f>
        <v>0</v>
      </c>
      <c r="N3375" s="24"/>
    </row>
    <row r="3376" spans="1:14">
      <c r="A3376" s="24">
        <v>2007</v>
      </c>
      <c r="B3376" s="24" t="s">
        <v>183</v>
      </c>
      <c r="C3376" t="str">
        <f>VLOOKUP(B3376,'FHF LUT'!$A$5:$H$81,2,FALSE)</f>
        <v>Douglas-fir Beetle</v>
      </c>
      <c r="D3376" s="24">
        <v>9</v>
      </c>
      <c r="E3376" s="24" t="s">
        <v>7</v>
      </c>
      <c r="F3376" s="24">
        <v>4647</v>
      </c>
      <c r="G3376" s="24">
        <v>4484</v>
      </c>
      <c r="H3376" s="24" t="str">
        <f t="shared" si="52"/>
        <v>2007_IBD_9</v>
      </c>
      <c r="I3376" s="24">
        <f>VLOOKUP(H3376,inTHLBdata!A:H,7,FALSE)</f>
        <v>474</v>
      </c>
      <c r="J3376" s="24">
        <f>VLOOKUP(H3376,inTHLBdata!A:H,8,FALSE)</f>
        <v>474</v>
      </c>
      <c r="N3376" s="24"/>
    </row>
    <row r="3377" spans="1:14">
      <c r="A3377" s="24">
        <v>2007</v>
      </c>
      <c r="B3377" s="24" t="s">
        <v>183</v>
      </c>
      <c r="C3377" t="str">
        <f>VLOOKUP(B3377,'FHF LUT'!$A$5:$H$81,2,FALSE)</f>
        <v>Douglas-fir Beetle</v>
      </c>
      <c r="D3377" s="24">
        <v>10</v>
      </c>
      <c r="E3377" s="24" t="s">
        <v>18</v>
      </c>
      <c r="F3377" s="24">
        <v>0</v>
      </c>
      <c r="G3377" s="24">
        <v>0</v>
      </c>
      <c r="H3377" s="24" t="str">
        <f t="shared" si="52"/>
        <v>2007_IBD_10</v>
      </c>
      <c r="I3377" s="24">
        <f>VLOOKUP(H3377,inTHLBdata!A:H,7,FALSE)</f>
        <v>0</v>
      </c>
      <c r="J3377" s="24">
        <f>VLOOKUP(H3377,inTHLBdata!A:H,8,FALSE)</f>
        <v>0</v>
      </c>
      <c r="N3377" s="24"/>
    </row>
    <row r="3378" spans="1:14">
      <c r="A3378" s="24">
        <v>2007</v>
      </c>
      <c r="B3378" s="24" t="s">
        <v>183</v>
      </c>
      <c r="C3378" t="str">
        <f>VLOOKUP(B3378,'FHF LUT'!$A$5:$H$81,2,FALSE)</f>
        <v>Douglas-fir Beetle</v>
      </c>
      <c r="D3378" s="24">
        <v>11</v>
      </c>
      <c r="E3378" s="24" t="s">
        <v>4</v>
      </c>
      <c r="F3378" s="24">
        <v>9272</v>
      </c>
      <c r="G3378" s="24">
        <v>9006</v>
      </c>
      <c r="H3378" s="24" t="str">
        <f t="shared" si="52"/>
        <v>2007_IBD_11</v>
      </c>
      <c r="I3378" s="24">
        <f>VLOOKUP(H3378,inTHLBdata!A:H,7,FALSE)</f>
        <v>1678</v>
      </c>
      <c r="J3378" s="24">
        <f>VLOOKUP(H3378,inTHLBdata!A:H,8,FALSE)</f>
        <v>1461</v>
      </c>
      <c r="N3378" s="24"/>
    </row>
    <row r="3379" spans="1:14">
      <c r="A3379" s="24">
        <v>2007</v>
      </c>
      <c r="B3379" s="24" t="s">
        <v>183</v>
      </c>
      <c r="C3379" t="str">
        <f>VLOOKUP(B3379,'FHF LUT'!$A$5:$H$81,2,FALSE)</f>
        <v>Douglas-fir Beetle</v>
      </c>
      <c r="D3379" s="24">
        <v>12</v>
      </c>
      <c r="E3379" s="24" t="s">
        <v>11</v>
      </c>
      <c r="F3379" s="24">
        <v>0</v>
      </c>
      <c r="G3379" s="24">
        <v>0</v>
      </c>
      <c r="H3379" s="24" t="str">
        <f t="shared" si="52"/>
        <v>2007_IBD_12</v>
      </c>
      <c r="I3379" s="24">
        <f>VLOOKUP(H3379,inTHLBdata!A:H,7,FALSE)</f>
        <v>0</v>
      </c>
      <c r="J3379" s="24">
        <f>VLOOKUP(H3379,inTHLBdata!A:H,8,FALSE)</f>
        <v>0</v>
      </c>
      <c r="N3379" s="24"/>
    </row>
    <row r="3380" spans="1:14">
      <c r="A3380" s="24">
        <v>2007</v>
      </c>
      <c r="B3380" s="24" t="s">
        <v>183</v>
      </c>
      <c r="C3380" t="str">
        <f>VLOOKUP(B3380,'FHF LUT'!$A$5:$H$81,2,FALSE)</f>
        <v>Douglas-fir Beetle</v>
      </c>
      <c r="D3380" s="24">
        <v>13</v>
      </c>
      <c r="E3380" s="24" t="s">
        <v>24</v>
      </c>
      <c r="F3380" s="24">
        <v>178</v>
      </c>
      <c r="G3380" s="24">
        <v>178</v>
      </c>
      <c r="H3380" s="24" t="str">
        <f t="shared" si="52"/>
        <v>2007_IBD_13</v>
      </c>
      <c r="I3380" s="24">
        <f>VLOOKUP(H3380,inTHLBdata!A:H,7,FALSE)</f>
        <v>178</v>
      </c>
      <c r="J3380" s="24">
        <f>VLOOKUP(H3380,inTHLBdata!A:H,8,FALSE)</f>
        <v>178</v>
      </c>
      <c r="N3380" s="24"/>
    </row>
    <row r="3381" spans="1:14">
      <c r="A3381" s="24">
        <v>2007</v>
      </c>
      <c r="B3381" s="24" t="s">
        <v>183</v>
      </c>
      <c r="C3381" t="str">
        <f>VLOOKUP(B3381,'FHF LUT'!$A$5:$H$81,2,FALSE)</f>
        <v>Douglas-fir Beetle</v>
      </c>
      <c r="D3381" s="24">
        <v>14</v>
      </c>
      <c r="E3381" s="24" t="s">
        <v>30</v>
      </c>
      <c r="F3381" s="24">
        <v>0</v>
      </c>
      <c r="G3381" s="24">
        <v>0</v>
      </c>
      <c r="H3381" s="24" t="str">
        <f t="shared" si="52"/>
        <v>2007_IBD_14</v>
      </c>
      <c r="I3381" s="24">
        <f>VLOOKUP(H3381,inTHLBdata!A:H,7,FALSE)</f>
        <v>0</v>
      </c>
      <c r="J3381" s="24">
        <f>VLOOKUP(H3381,inTHLBdata!A:H,8,FALSE)</f>
        <v>0</v>
      </c>
      <c r="N3381" s="24"/>
    </row>
    <row r="3382" spans="1:14">
      <c r="A3382" s="24">
        <v>2007</v>
      </c>
      <c r="B3382" s="24" t="s">
        <v>183</v>
      </c>
      <c r="C3382" t="str">
        <f>VLOOKUP(B3382,'FHF LUT'!$A$5:$H$81,2,FALSE)</f>
        <v>Douglas-fir Beetle</v>
      </c>
      <c r="D3382" s="24">
        <v>15</v>
      </c>
      <c r="E3382" s="24" t="s">
        <v>33</v>
      </c>
      <c r="F3382" s="24">
        <v>986</v>
      </c>
      <c r="G3382" s="24">
        <v>986</v>
      </c>
      <c r="H3382" s="24" t="str">
        <f t="shared" si="52"/>
        <v>2007_IBD_15</v>
      </c>
      <c r="I3382" s="24">
        <f>VLOOKUP(H3382,inTHLBdata!A:H,7,FALSE)</f>
        <v>906</v>
      </c>
      <c r="J3382" s="24">
        <f>VLOOKUP(H3382,inTHLBdata!A:H,8,FALSE)</f>
        <v>906</v>
      </c>
      <c r="N3382" s="24"/>
    </row>
    <row r="3383" spans="1:14">
      <c r="A3383" s="24">
        <v>2007</v>
      </c>
      <c r="B3383" s="24" t="s">
        <v>183</v>
      </c>
      <c r="C3383" t="str">
        <f>VLOOKUP(B3383,'FHF LUT'!$A$5:$H$81,2,FALSE)</f>
        <v>Douglas-fir Beetle</v>
      </c>
      <c r="D3383" s="24">
        <v>16</v>
      </c>
      <c r="E3383" s="24" t="s">
        <v>12</v>
      </c>
      <c r="F3383" s="24">
        <v>0</v>
      </c>
      <c r="G3383" s="24">
        <v>0</v>
      </c>
      <c r="H3383" s="24" t="str">
        <f t="shared" si="52"/>
        <v>2007_IBD_16</v>
      </c>
      <c r="I3383" s="24">
        <f>VLOOKUP(H3383,inTHLBdata!A:H,7,FALSE)</f>
        <v>0</v>
      </c>
      <c r="J3383" s="24">
        <f>VLOOKUP(H3383,inTHLBdata!A:H,8,FALSE)</f>
        <v>0</v>
      </c>
      <c r="N3383" s="24"/>
    </row>
    <row r="3384" spans="1:14">
      <c r="A3384" s="24">
        <v>2007</v>
      </c>
      <c r="B3384" s="24" t="s">
        <v>183</v>
      </c>
      <c r="C3384" t="str">
        <f>VLOOKUP(B3384,'FHF LUT'!$A$5:$H$81,2,FALSE)</f>
        <v>Douglas-fir Beetle</v>
      </c>
      <c r="D3384" s="24">
        <v>17</v>
      </c>
      <c r="E3384" s="24" t="s">
        <v>32</v>
      </c>
      <c r="F3384" s="24">
        <v>422</v>
      </c>
      <c r="G3384" s="24">
        <v>422</v>
      </c>
      <c r="H3384" s="24" t="str">
        <f t="shared" si="52"/>
        <v>2007_IBD_17</v>
      </c>
      <c r="I3384" s="24">
        <f>VLOOKUP(H3384,inTHLBdata!A:H,7,FALSE)</f>
        <v>253</v>
      </c>
      <c r="J3384" s="24">
        <f>VLOOKUP(H3384,inTHLBdata!A:H,8,FALSE)</f>
        <v>253</v>
      </c>
      <c r="N3384" s="24"/>
    </row>
    <row r="3385" spans="1:14">
      <c r="A3385" s="24">
        <v>2007</v>
      </c>
      <c r="B3385" s="24" t="s">
        <v>183</v>
      </c>
      <c r="C3385" t="str">
        <f>VLOOKUP(B3385,'FHF LUT'!$A$5:$H$81,2,FALSE)</f>
        <v>Douglas-fir Beetle</v>
      </c>
      <c r="D3385" s="24">
        <v>18</v>
      </c>
      <c r="E3385" s="24" t="s">
        <v>15</v>
      </c>
      <c r="F3385" s="24">
        <v>156</v>
      </c>
      <c r="G3385" s="24">
        <v>156</v>
      </c>
      <c r="H3385" s="24" t="str">
        <f t="shared" si="52"/>
        <v>2007_IBD_18</v>
      </c>
      <c r="I3385" s="24">
        <f>VLOOKUP(H3385,inTHLBdata!A:H,7,FALSE)</f>
        <v>156</v>
      </c>
      <c r="J3385" s="24">
        <f>VLOOKUP(H3385,inTHLBdata!A:H,8,FALSE)</f>
        <v>156</v>
      </c>
      <c r="N3385" s="24"/>
    </row>
    <row r="3386" spans="1:14">
      <c r="A3386" s="24">
        <v>2007</v>
      </c>
      <c r="B3386" s="24" t="s">
        <v>183</v>
      </c>
      <c r="C3386" t="str">
        <f>VLOOKUP(B3386,'FHF LUT'!$A$5:$H$81,2,FALSE)</f>
        <v>Douglas-fir Beetle</v>
      </c>
      <c r="D3386" s="24">
        <v>20</v>
      </c>
      <c r="E3386" s="24" t="s">
        <v>6</v>
      </c>
      <c r="F3386" s="24">
        <v>0</v>
      </c>
      <c r="G3386" s="24">
        <v>0</v>
      </c>
      <c r="H3386" s="24" t="str">
        <f t="shared" si="52"/>
        <v>2007_IBD_20</v>
      </c>
      <c r="I3386" s="24">
        <f>VLOOKUP(H3386,inTHLBdata!A:H,7,FALSE)</f>
        <v>0</v>
      </c>
      <c r="J3386" s="24">
        <f>VLOOKUP(H3386,inTHLBdata!A:H,8,FALSE)</f>
        <v>0</v>
      </c>
      <c r="N3386" s="24"/>
    </row>
    <row r="3387" spans="1:14">
      <c r="A3387" s="24">
        <v>2007</v>
      </c>
      <c r="B3387" s="24" t="s">
        <v>183</v>
      </c>
      <c r="C3387" t="str">
        <f>VLOOKUP(B3387,'FHF LUT'!$A$5:$H$81,2,FALSE)</f>
        <v>Douglas-fir Beetle</v>
      </c>
      <c r="D3387" s="24">
        <v>22</v>
      </c>
      <c r="E3387" s="24" t="s">
        <v>19</v>
      </c>
      <c r="F3387" s="24">
        <v>1554</v>
      </c>
      <c r="G3387" s="24">
        <v>1554</v>
      </c>
      <c r="H3387" s="24" t="str">
        <f t="shared" si="52"/>
        <v>2007_IBD_22</v>
      </c>
      <c r="I3387" s="24">
        <f>VLOOKUP(H3387,inTHLBdata!A:H,7,FALSE)</f>
        <v>519</v>
      </c>
      <c r="J3387" s="24">
        <f>VLOOKUP(H3387,inTHLBdata!A:H,8,FALSE)</f>
        <v>519</v>
      </c>
      <c r="N3387" s="24"/>
    </row>
    <row r="3388" spans="1:14">
      <c r="A3388" s="24">
        <v>2007</v>
      </c>
      <c r="B3388" s="24" t="s">
        <v>183</v>
      </c>
      <c r="C3388" t="str">
        <f>VLOOKUP(B3388,'FHF LUT'!$A$5:$H$81,2,FALSE)</f>
        <v>Douglas-fir Beetle</v>
      </c>
      <c r="D3388" s="24">
        <v>23</v>
      </c>
      <c r="E3388" s="24" t="s">
        <v>27</v>
      </c>
      <c r="F3388" s="24">
        <v>16249</v>
      </c>
      <c r="G3388" s="24">
        <v>15813</v>
      </c>
      <c r="H3388" s="24" t="str">
        <f t="shared" si="52"/>
        <v>2007_IBD_23</v>
      </c>
      <c r="I3388" s="24">
        <f>VLOOKUP(H3388,inTHLBdata!A:H,7,FALSE)</f>
        <v>4914</v>
      </c>
      <c r="J3388" s="24">
        <f>VLOOKUP(H3388,inTHLBdata!A:H,8,FALSE)</f>
        <v>4492</v>
      </c>
      <c r="N3388" s="24"/>
    </row>
    <row r="3389" spans="1:14">
      <c r="A3389" s="24">
        <v>2007</v>
      </c>
      <c r="B3389" s="24" t="s">
        <v>183</v>
      </c>
      <c r="C3389" t="str">
        <f>VLOOKUP(B3389,'FHF LUT'!$A$5:$H$81,2,FALSE)</f>
        <v>Douglas-fir Beetle</v>
      </c>
      <c r="D3389" s="24">
        <v>24</v>
      </c>
      <c r="E3389" s="24" t="s">
        <v>17</v>
      </c>
      <c r="F3389" s="24">
        <v>7188</v>
      </c>
      <c r="G3389" s="24">
        <v>7166</v>
      </c>
      <c r="H3389" s="24" t="str">
        <f t="shared" si="52"/>
        <v>2007_IBD_24</v>
      </c>
      <c r="I3389" s="24">
        <f>VLOOKUP(H3389,inTHLBdata!A:H,7,FALSE)</f>
        <v>2648</v>
      </c>
      <c r="J3389" s="24">
        <f>VLOOKUP(H3389,inTHLBdata!A:H,8,FALSE)</f>
        <v>2626</v>
      </c>
      <c r="N3389" s="24"/>
    </row>
    <row r="3390" spans="1:14">
      <c r="A3390" s="24">
        <v>2007</v>
      </c>
      <c r="B3390" s="24" t="s">
        <v>183</v>
      </c>
      <c r="C3390" t="str">
        <f>VLOOKUP(B3390,'FHF LUT'!$A$5:$H$81,2,FALSE)</f>
        <v>Douglas-fir Beetle</v>
      </c>
      <c r="D3390" s="24">
        <v>25</v>
      </c>
      <c r="E3390" s="24" t="s">
        <v>23</v>
      </c>
      <c r="F3390" s="24">
        <v>0</v>
      </c>
      <c r="G3390" s="24">
        <v>0</v>
      </c>
      <c r="H3390" s="24" t="str">
        <f t="shared" si="52"/>
        <v>2007_IBD_25</v>
      </c>
      <c r="I3390" s="24">
        <f>VLOOKUP(H3390,inTHLBdata!A:H,7,FALSE)</f>
        <v>0</v>
      </c>
      <c r="J3390" s="24">
        <f>VLOOKUP(H3390,inTHLBdata!A:H,8,FALSE)</f>
        <v>0</v>
      </c>
      <c r="N3390" s="24"/>
    </row>
    <row r="3391" spans="1:14">
      <c r="A3391" s="24">
        <v>2007</v>
      </c>
      <c r="B3391" s="24" t="s">
        <v>183</v>
      </c>
      <c r="C3391" t="str">
        <f>VLOOKUP(B3391,'FHF LUT'!$A$5:$H$81,2,FALSE)</f>
        <v>Douglas-fir Beetle</v>
      </c>
      <c r="D3391" s="24">
        <v>26</v>
      </c>
      <c r="E3391" s="24" t="s">
        <v>14</v>
      </c>
      <c r="F3391" s="24">
        <v>35142</v>
      </c>
      <c r="G3391" s="24">
        <v>31367</v>
      </c>
      <c r="H3391" s="24" t="str">
        <f t="shared" si="52"/>
        <v>2007_IBD_26</v>
      </c>
      <c r="I3391" s="24">
        <f>VLOOKUP(H3391,inTHLBdata!A:H,7,FALSE)</f>
        <v>17131</v>
      </c>
      <c r="J3391" s="24">
        <f>VLOOKUP(H3391,inTHLBdata!A:H,8,FALSE)</f>
        <v>15242</v>
      </c>
      <c r="N3391" s="24"/>
    </row>
    <row r="3392" spans="1:14">
      <c r="A3392" s="24">
        <v>2007</v>
      </c>
      <c r="B3392" s="24" t="s">
        <v>183</v>
      </c>
      <c r="C3392" t="str">
        <f>VLOOKUP(B3392,'FHF LUT'!$A$5:$H$81,2,FALSE)</f>
        <v>Douglas-fir Beetle</v>
      </c>
      <c r="D3392" s="24">
        <v>27</v>
      </c>
      <c r="E3392" s="24" t="s">
        <v>21</v>
      </c>
      <c r="F3392" s="24">
        <v>0</v>
      </c>
      <c r="G3392" s="24">
        <v>0</v>
      </c>
      <c r="H3392" s="24" t="str">
        <f t="shared" si="52"/>
        <v>2007_IBD_27</v>
      </c>
      <c r="I3392" s="24">
        <f>VLOOKUP(H3392,inTHLBdata!A:H,7,FALSE)</f>
        <v>55</v>
      </c>
      <c r="J3392" s="24">
        <f>VLOOKUP(H3392,inTHLBdata!A:H,8,FALSE)</f>
        <v>55</v>
      </c>
      <c r="N3392" s="24"/>
    </row>
    <row r="3393" spans="1:14">
      <c r="A3393" s="24">
        <v>2007</v>
      </c>
      <c r="B3393" s="24" t="s">
        <v>183</v>
      </c>
      <c r="C3393" t="str">
        <f>VLOOKUP(B3393,'FHF LUT'!$A$5:$H$81,2,FALSE)</f>
        <v>Douglas-fir Beetle</v>
      </c>
      <c r="D3393" s="24">
        <v>29</v>
      </c>
      <c r="E3393" s="24" t="s">
        <v>9</v>
      </c>
      <c r="F3393" s="24">
        <v>207613</v>
      </c>
      <c r="G3393" s="24">
        <v>198812</v>
      </c>
      <c r="H3393" s="24" t="str">
        <f t="shared" si="52"/>
        <v>2007_IBD_29</v>
      </c>
      <c r="I3393" s="24">
        <f>VLOOKUP(H3393,inTHLBdata!A:H,7,FALSE)</f>
        <v>73890</v>
      </c>
      <c r="J3393" s="24">
        <f>VLOOKUP(H3393,inTHLBdata!A:H,8,FALSE)</f>
        <v>68482</v>
      </c>
      <c r="N3393" s="24"/>
    </row>
    <row r="3394" spans="1:14">
      <c r="A3394" s="24">
        <v>2007</v>
      </c>
      <c r="B3394" s="24" t="s">
        <v>183</v>
      </c>
      <c r="C3394" t="str">
        <f>VLOOKUP(B3394,'FHF LUT'!$A$5:$H$81,2,FALSE)</f>
        <v>Douglas-fir Beetle</v>
      </c>
      <c r="D3394" s="24">
        <v>30</v>
      </c>
      <c r="E3394" s="24" t="s">
        <v>35</v>
      </c>
      <c r="F3394" s="24">
        <v>10272</v>
      </c>
      <c r="G3394" s="24">
        <v>10272</v>
      </c>
      <c r="H3394" s="24" t="str">
        <f t="shared" si="52"/>
        <v>2007_IBD_30</v>
      </c>
      <c r="I3394" s="24">
        <f>VLOOKUP(H3394,inTHLBdata!A:H,7,FALSE)</f>
        <v>3083</v>
      </c>
      <c r="J3394" s="24">
        <f>VLOOKUP(H3394,inTHLBdata!A:H,8,FALSE)</f>
        <v>3083</v>
      </c>
      <c r="N3394" s="24"/>
    </row>
    <row r="3395" spans="1:14">
      <c r="A3395" s="24">
        <v>2007</v>
      </c>
      <c r="B3395" s="24" t="s">
        <v>183</v>
      </c>
      <c r="C3395" t="str">
        <f>VLOOKUP(B3395,'FHF LUT'!$A$5:$H$81,2,FALSE)</f>
        <v>Douglas-fir Beetle</v>
      </c>
      <c r="D3395" s="24">
        <v>31</v>
      </c>
      <c r="E3395" s="24" t="s">
        <v>34</v>
      </c>
      <c r="F3395" s="24">
        <v>1005</v>
      </c>
      <c r="G3395" s="24">
        <v>1005</v>
      </c>
      <c r="H3395" s="24" t="str">
        <f t="shared" ref="H3395:H3458" si="53">CONCATENATE(A3395,"_",B3395,"_",D3395)</f>
        <v>2007_IBD_31</v>
      </c>
      <c r="I3395" s="24">
        <f>VLOOKUP(H3395,inTHLBdata!A:H,7,FALSE)</f>
        <v>224</v>
      </c>
      <c r="J3395" s="24">
        <f>VLOOKUP(H3395,inTHLBdata!A:H,8,FALSE)</f>
        <v>224</v>
      </c>
      <c r="N3395" s="24"/>
    </row>
    <row r="3396" spans="1:14">
      <c r="A3396" s="24">
        <v>2007</v>
      </c>
      <c r="B3396" s="24" t="s">
        <v>183</v>
      </c>
      <c r="C3396" t="str">
        <f>VLOOKUP(B3396,'FHF LUT'!$A$5:$H$81,2,FALSE)</f>
        <v>Douglas-fir Beetle</v>
      </c>
      <c r="D3396" s="24">
        <v>38</v>
      </c>
      <c r="E3396" s="24" t="s">
        <v>8</v>
      </c>
      <c r="F3396" s="24">
        <v>0</v>
      </c>
      <c r="G3396" s="24">
        <v>0</v>
      </c>
      <c r="H3396" s="24" t="str">
        <f t="shared" si="53"/>
        <v>2007_IBD_38</v>
      </c>
      <c r="I3396" s="24">
        <f>VLOOKUP(H3396,inTHLBdata!A:H,7,FALSE)</f>
        <v>0</v>
      </c>
      <c r="J3396" s="24">
        <f>VLOOKUP(H3396,inTHLBdata!A:H,8,FALSE)</f>
        <v>0</v>
      </c>
      <c r="N3396" s="24"/>
    </row>
    <row r="3397" spans="1:14">
      <c r="A3397" s="24">
        <v>2007</v>
      </c>
      <c r="B3397" s="24" t="s">
        <v>183</v>
      </c>
      <c r="C3397" t="str">
        <f>VLOOKUP(B3397,'FHF LUT'!$A$5:$H$81,2,FALSE)</f>
        <v>Douglas-fir Beetle</v>
      </c>
      <c r="D3397" s="24">
        <v>39</v>
      </c>
      <c r="E3397" s="24" t="s">
        <v>36</v>
      </c>
      <c r="F3397" s="24">
        <v>453</v>
      </c>
      <c r="G3397" s="24">
        <v>234</v>
      </c>
      <c r="H3397" s="24" t="str">
        <f t="shared" si="53"/>
        <v>2007_IBD_39</v>
      </c>
      <c r="I3397" s="24">
        <f>VLOOKUP(H3397,inTHLBdata!A:H,7,FALSE)</f>
        <v>197</v>
      </c>
      <c r="J3397" s="24">
        <f>VLOOKUP(H3397,inTHLBdata!A:H,8,FALSE)</f>
        <v>33</v>
      </c>
      <c r="N3397" s="24"/>
    </row>
    <row r="3398" spans="1:14">
      <c r="A3398" s="24">
        <v>2007</v>
      </c>
      <c r="B3398" s="24" t="s">
        <v>183</v>
      </c>
      <c r="C3398" t="str">
        <f>VLOOKUP(B3398,'FHF LUT'!$A$5:$H$81,2,FALSE)</f>
        <v>Douglas-fir Beetle</v>
      </c>
      <c r="D3398" s="24">
        <v>40</v>
      </c>
      <c r="E3398" s="24" t="s">
        <v>31</v>
      </c>
      <c r="F3398" s="24">
        <v>0</v>
      </c>
      <c r="G3398" s="24">
        <v>0</v>
      </c>
      <c r="H3398" s="24" t="str">
        <f t="shared" si="53"/>
        <v>2007_IBD_40</v>
      </c>
      <c r="I3398" s="24">
        <f>VLOOKUP(H3398,inTHLBdata!A:H,7,FALSE)</f>
        <v>0</v>
      </c>
      <c r="J3398" s="24">
        <f>VLOOKUP(H3398,inTHLBdata!A:H,8,FALSE)</f>
        <v>0</v>
      </c>
      <c r="N3398" s="24"/>
    </row>
    <row r="3399" spans="1:14">
      <c r="A3399" s="24">
        <v>2007</v>
      </c>
      <c r="B3399" s="24" t="s">
        <v>183</v>
      </c>
      <c r="C3399" t="str">
        <f>VLOOKUP(B3399,'FHF LUT'!$A$5:$H$81,2,FALSE)</f>
        <v>Douglas-fir Beetle</v>
      </c>
      <c r="D3399" s="24">
        <v>41</v>
      </c>
      <c r="E3399" s="24" t="s">
        <v>26</v>
      </c>
      <c r="F3399" s="24">
        <v>0</v>
      </c>
      <c r="G3399" s="24">
        <v>0</v>
      </c>
      <c r="H3399" s="24" t="str">
        <f t="shared" si="53"/>
        <v>2007_IBD_41</v>
      </c>
      <c r="I3399" s="24">
        <f>VLOOKUP(H3399,inTHLBdata!A:H,7,FALSE)</f>
        <v>0</v>
      </c>
      <c r="J3399" s="24">
        <f>VLOOKUP(H3399,inTHLBdata!A:H,8,FALSE)</f>
        <v>0</v>
      </c>
      <c r="N3399" s="24"/>
    </row>
    <row r="3400" spans="1:14">
      <c r="A3400" s="24">
        <v>2007</v>
      </c>
      <c r="B3400" s="24" t="s">
        <v>183</v>
      </c>
      <c r="C3400" t="str">
        <f>VLOOKUP(B3400,'FHF LUT'!$A$5:$H$81,2,FALSE)</f>
        <v>Douglas-fir Beetle</v>
      </c>
      <c r="D3400" s="24">
        <v>43</v>
      </c>
      <c r="E3400" s="24" t="s">
        <v>20</v>
      </c>
      <c r="F3400" s="24">
        <v>0</v>
      </c>
      <c r="G3400" s="24">
        <v>0</v>
      </c>
      <c r="H3400" s="24" t="str">
        <f t="shared" si="53"/>
        <v>2007_IBD_43</v>
      </c>
      <c r="I3400" s="24">
        <f>VLOOKUP(H3400,inTHLBdata!A:H,7,FALSE)</f>
        <v>0</v>
      </c>
      <c r="J3400" s="24">
        <f>VLOOKUP(H3400,inTHLBdata!A:H,8,FALSE)</f>
        <v>0</v>
      </c>
      <c r="N3400" s="24"/>
    </row>
    <row r="3401" spans="1:14">
      <c r="A3401" s="24">
        <v>2007</v>
      </c>
      <c r="B3401" s="24" t="s">
        <v>183</v>
      </c>
      <c r="C3401" t="str">
        <f>VLOOKUP(B3401,'FHF LUT'!$A$5:$H$81,2,FALSE)</f>
        <v>Douglas-fir Beetle</v>
      </c>
      <c r="D3401" s="24">
        <v>44</v>
      </c>
      <c r="E3401" s="24" t="s">
        <v>3</v>
      </c>
      <c r="F3401" s="24">
        <v>0</v>
      </c>
      <c r="G3401" s="24">
        <v>0</v>
      </c>
      <c r="H3401" s="24" t="str">
        <f t="shared" si="53"/>
        <v>2007_IBD_44</v>
      </c>
      <c r="I3401" s="24">
        <f>VLOOKUP(H3401,inTHLBdata!A:H,7,FALSE)</f>
        <v>0</v>
      </c>
      <c r="J3401" s="24">
        <f>VLOOKUP(H3401,inTHLBdata!A:H,8,FALSE)</f>
        <v>0</v>
      </c>
      <c r="N3401" s="24"/>
    </row>
    <row r="3402" spans="1:14">
      <c r="A3402" s="24">
        <v>2007</v>
      </c>
      <c r="B3402" s="24" t="s">
        <v>183</v>
      </c>
      <c r="C3402" t="str">
        <f>VLOOKUP(B3402,'FHF LUT'!$A$5:$H$81,2,FALSE)</f>
        <v>Douglas-fir Beetle</v>
      </c>
      <c r="D3402" s="24">
        <v>45</v>
      </c>
      <c r="E3402" s="24" t="s">
        <v>5</v>
      </c>
      <c r="F3402" s="24">
        <v>944</v>
      </c>
      <c r="G3402" s="24">
        <v>944</v>
      </c>
      <c r="H3402" s="24" t="str">
        <f t="shared" si="53"/>
        <v>2007_IBD_45</v>
      </c>
      <c r="I3402" s="24">
        <f>VLOOKUP(H3402,inTHLBdata!A:H,7,FALSE)</f>
        <v>282</v>
      </c>
      <c r="J3402" s="24">
        <f>VLOOKUP(H3402,inTHLBdata!A:H,8,FALSE)</f>
        <v>282</v>
      </c>
      <c r="N3402" s="24"/>
    </row>
    <row r="3403" spans="1:14">
      <c r="A3403" s="24">
        <v>2007</v>
      </c>
      <c r="B3403" s="24" t="s">
        <v>183</v>
      </c>
      <c r="C3403" t="str">
        <f>VLOOKUP(B3403,'FHF LUT'!$A$5:$H$81,2,FALSE)</f>
        <v>Douglas-fir Beetle</v>
      </c>
      <c r="D3403" s="24">
        <v>46</v>
      </c>
      <c r="E3403" s="24" t="s">
        <v>234</v>
      </c>
      <c r="F3403" s="24">
        <v>0</v>
      </c>
      <c r="G3403" s="24">
        <v>0</v>
      </c>
      <c r="H3403" s="24" t="str">
        <f t="shared" si="53"/>
        <v>2007_IBD_46</v>
      </c>
      <c r="I3403" s="24">
        <f>VLOOKUP(H3403,inTHLBdata!A:H,7,FALSE)</f>
        <v>0</v>
      </c>
      <c r="J3403" s="24">
        <f>VLOOKUP(H3403,inTHLBdata!A:H,8,FALSE)</f>
        <v>0</v>
      </c>
      <c r="N3403" s="24"/>
    </row>
    <row r="3404" spans="1:14">
      <c r="A3404" s="24">
        <v>2007</v>
      </c>
      <c r="B3404" s="24" t="s">
        <v>183</v>
      </c>
      <c r="C3404" t="str">
        <f>VLOOKUP(B3404,'FHF LUT'!$A$5:$H$81,2,FALSE)</f>
        <v>Douglas-fir Beetle</v>
      </c>
      <c r="D3404" s="24">
        <v>47</v>
      </c>
      <c r="E3404" s="24" t="s">
        <v>233</v>
      </c>
      <c r="F3404" s="24">
        <v>453</v>
      </c>
      <c r="G3404" s="24">
        <v>453</v>
      </c>
      <c r="H3404" s="24" t="str">
        <f t="shared" si="53"/>
        <v>2007_IBD_47</v>
      </c>
      <c r="I3404" s="24">
        <f>VLOOKUP(H3404,inTHLBdata!A:H,7,FALSE)</f>
        <v>0</v>
      </c>
      <c r="J3404" s="24">
        <f>VLOOKUP(H3404,inTHLBdata!A:H,8,FALSE)</f>
        <v>0</v>
      </c>
      <c r="N3404" s="24"/>
    </row>
    <row r="3405" spans="1:14">
      <c r="A3405" s="24">
        <v>2007</v>
      </c>
      <c r="B3405" s="24" t="s">
        <v>183</v>
      </c>
      <c r="C3405" t="str">
        <f>VLOOKUP(B3405,'FHF LUT'!$A$5:$H$81,2,FALSE)</f>
        <v>Douglas-fir Beetle</v>
      </c>
      <c r="D3405" s="24">
        <v>48</v>
      </c>
      <c r="E3405" s="24" t="s">
        <v>235</v>
      </c>
      <c r="F3405" s="24">
        <v>0</v>
      </c>
      <c r="G3405" s="24">
        <v>0</v>
      </c>
      <c r="H3405" s="24" t="str">
        <f t="shared" si="53"/>
        <v>2007_IBD_48</v>
      </c>
      <c r="I3405" s="24">
        <f>VLOOKUP(H3405,inTHLBdata!A:H,7,FALSE)</f>
        <v>0</v>
      </c>
      <c r="J3405" s="24">
        <f>VLOOKUP(H3405,inTHLBdata!A:H,8,FALSE)</f>
        <v>0</v>
      </c>
      <c r="N3405" s="24"/>
    </row>
    <row r="3406" spans="1:14">
      <c r="A3406" s="24">
        <v>2007</v>
      </c>
      <c r="B3406" s="24" t="s">
        <v>184</v>
      </c>
      <c r="C3406" t="str">
        <f>VLOOKUP(B3406,'FHF LUT'!$A$5:$H$81,2,FALSE)</f>
        <v>Engraver Beetle (Ips species)</v>
      </c>
      <c r="D3406" s="24">
        <v>1</v>
      </c>
      <c r="E3406" s="24" t="s">
        <v>10</v>
      </c>
      <c r="F3406" s="24">
        <v>0</v>
      </c>
      <c r="G3406" s="24">
        <v>0</v>
      </c>
      <c r="H3406" s="24" t="str">
        <f t="shared" si="53"/>
        <v>2007_IBI_1</v>
      </c>
      <c r="I3406" s="24">
        <f>VLOOKUP(H3406,inTHLBdata!A:H,7,FALSE)</f>
        <v>0</v>
      </c>
      <c r="J3406" s="24">
        <f>VLOOKUP(H3406,inTHLBdata!A:H,8,FALSE)</f>
        <v>0</v>
      </c>
      <c r="N3406" s="24"/>
    </row>
    <row r="3407" spans="1:14">
      <c r="A3407" s="24">
        <v>2007</v>
      </c>
      <c r="B3407" s="24" t="s">
        <v>184</v>
      </c>
      <c r="C3407" t="str">
        <f>VLOOKUP(B3407,'FHF LUT'!$A$5:$H$81,2,FALSE)</f>
        <v>Engraver Beetle (Ips species)</v>
      </c>
      <c r="D3407" s="24">
        <v>2</v>
      </c>
      <c r="E3407" s="24" t="s">
        <v>22</v>
      </c>
      <c r="F3407" s="24">
        <v>0</v>
      </c>
      <c r="G3407" s="24">
        <v>0</v>
      </c>
      <c r="H3407" s="24" t="str">
        <f t="shared" si="53"/>
        <v>2007_IBI_2</v>
      </c>
      <c r="I3407" s="24">
        <f>VLOOKUP(H3407,inTHLBdata!A:H,7,FALSE)</f>
        <v>0</v>
      </c>
      <c r="J3407" s="24">
        <f>VLOOKUP(H3407,inTHLBdata!A:H,8,FALSE)</f>
        <v>0</v>
      </c>
      <c r="N3407" s="24"/>
    </row>
    <row r="3408" spans="1:14">
      <c r="A3408" s="24">
        <v>2007</v>
      </c>
      <c r="B3408" s="24" t="s">
        <v>184</v>
      </c>
      <c r="C3408" t="str">
        <f>VLOOKUP(B3408,'FHF LUT'!$A$5:$H$81,2,FALSE)</f>
        <v>Engraver Beetle (Ips species)</v>
      </c>
      <c r="D3408" s="24">
        <v>3</v>
      </c>
      <c r="E3408" s="24" t="s">
        <v>13</v>
      </c>
      <c r="F3408" s="24">
        <v>0</v>
      </c>
      <c r="G3408" s="24">
        <v>0</v>
      </c>
      <c r="H3408" s="24" t="str">
        <f t="shared" si="53"/>
        <v>2007_IBI_3</v>
      </c>
      <c r="I3408" s="24">
        <f>VLOOKUP(H3408,inTHLBdata!A:H,7,FALSE)</f>
        <v>0</v>
      </c>
      <c r="J3408" s="24">
        <f>VLOOKUP(H3408,inTHLBdata!A:H,8,FALSE)</f>
        <v>0</v>
      </c>
      <c r="N3408" s="24"/>
    </row>
    <row r="3409" spans="1:14">
      <c r="A3409" s="24">
        <v>2007</v>
      </c>
      <c r="B3409" s="24" t="s">
        <v>184</v>
      </c>
      <c r="C3409" t="str">
        <f>VLOOKUP(B3409,'FHF LUT'!$A$5:$H$81,2,FALSE)</f>
        <v>Engraver Beetle (Ips species)</v>
      </c>
      <c r="D3409" s="24">
        <v>4</v>
      </c>
      <c r="E3409" s="24" t="s">
        <v>28</v>
      </c>
      <c r="F3409" s="24">
        <v>0</v>
      </c>
      <c r="G3409" s="24">
        <v>0</v>
      </c>
      <c r="H3409" s="24" t="str">
        <f t="shared" si="53"/>
        <v>2007_IBI_4</v>
      </c>
      <c r="I3409" s="24">
        <f>VLOOKUP(H3409,inTHLBdata!A:H,7,FALSE)</f>
        <v>0</v>
      </c>
      <c r="J3409" s="24">
        <f>VLOOKUP(H3409,inTHLBdata!A:H,8,FALSE)</f>
        <v>0</v>
      </c>
      <c r="N3409" s="24"/>
    </row>
    <row r="3410" spans="1:14">
      <c r="A3410" s="24">
        <v>2007</v>
      </c>
      <c r="B3410" s="24" t="s">
        <v>184</v>
      </c>
      <c r="C3410" t="str">
        <f>VLOOKUP(B3410,'FHF LUT'!$A$5:$H$81,2,FALSE)</f>
        <v>Engraver Beetle (Ips species)</v>
      </c>
      <c r="D3410" s="24">
        <v>5</v>
      </c>
      <c r="E3410" s="24" t="s">
        <v>16</v>
      </c>
      <c r="F3410" s="24">
        <v>0</v>
      </c>
      <c r="G3410" s="24">
        <v>0</v>
      </c>
      <c r="H3410" s="24" t="str">
        <f t="shared" si="53"/>
        <v>2007_IBI_5</v>
      </c>
      <c r="I3410" s="24">
        <f>VLOOKUP(H3410,inTHLBdata!A:H,7,FALSE)</f>
        <v>0</v>
      </c>
      <c r="J3410" s="24">
        <f>VLOOKUP(H3410,inTHLBdata!A:H,8,FALSE)</f>
        <v>0</v>
      </c>
      <c r="N3410" s="24"/>
    </row>
    <row r="3411" spans="1:14">
      <c r="A3411" s="24">
        <v>2007</v>
      </c>
      <c r="B3411" s="24" t="s">
        <v>184</v>
      </c>
      <c r="C3411" t="str">
        <f>VLOOKUP(B3411,'FHF LUT'!$A$5:$H$81,2,FALSE)</f>
        <v>Engraver Beetle (Ips species)</v>
      </c>
      <c r="D3411" s="24">
        <v>7</v>
      </c>
      <c r="E3411" s="24" t="s">
        <v>25</v>
      </c>
      <c r="F3411" s="24">
        <v>0</v>
      </c>
      <c r="G3411" s="24">
        <v>0</v>
      </c>
      <c r="H3411" s="24" t="str">
        <f t="shared" si="53"/>
        <v>2007_IBI_7</v>
      </c>
      <c r="I3411" s="24">
        <f>VLOOKUP(H3411,inTHLBdata!A:H,7,FALSE)</f>
        <v>0</v>
      </c>
      <c r="J3411" s="24">
        <f>VLOOKUP(H3411,inTHLBdata!A:H,8,FALSE)</f>
        <v>0</v>
      </c>
      <c r="N3411" s="24"/>
    </row>
    <row r="3412" spans="1:14">
      <c r="A3412" s="24">
        <v>2007</v>
      </c>
      <c r="B3412" s="24" t="s">
        <v>184</v>
      </c>
      <c r="C3412" t="str">
        <f>VLOOKUP(B3412,'FHF LUT'!$A$5:$H$81,2,FALSE)</f>
        <v>Engraver Beetle (Ips species)</v>
      </c>
      <c r="D3412" s="24">
        <v>8</v>
      </c>
      <c r="E3412" s="24" t="s">
        <v>29</v>
      </c>
      <c r="F3412" s="24">
        <v>0</v>
      </c>
      <c r="G3412" s="24">
        <v>0</v>
      </c>
      <c r="H3412" s="24" t="str">
        <f t="shared" si="53"/>
        <v>2007_IBI_8</v>
      </c>
      <c r="I3412" s="24">
        <f>VLOOKUP(H3412,inTHLBdata!A:H,7,FALSE)</f>
        <v>0</v>
      </c>
      <c r="J3412" s="24">
        <f>VLOOKUP(H3412,inTHLBdata!A:H,8,FALSE)</f>
        <v>0</v>
      </c>
      <c r="N3412" s="24"/>
    </row>
    <row r="3413" spans="1:14">
      <c r="A3413" s="24">
        <v>2007</v>
      </c>
      <c r="B3413" s="24" t="s">
        <v>184</v>
      </c>
      <c r="C3413" t="str">
        <f>VLOOKUP(B3413,'FHF LUT'!$A$5:$H$81,2,FALSE)</f>
        <v>Engraver Beetle (Ips species)</v>
      </c>
      <c r="D3413" s="24">
        <v>9</v>
      </c>
      <c r="E3413" s="24" t="s">
        <v>7</v>
      </c>
      <c r="F3413" s="24">
        <v>0</v>
      </c>
      <c r="G3413" s="24">
        <v>0</v>
      </c>
      <c r="H3413" s="24" t="str">
        <f t="shared" si="53"/>
        <v>2007_IBI_9</v>
      </c>
      <c r="I3413" s="24">
        <f>VLOOKUP(H3413,inTHLBdata!A:H,7,FALSE)</f>
        <v>0</v>
      </c>
      <c r="J3413" s="24">
        <f>VLOOKUP(H3413,inTHLBdata!A:H,8,FALSE)</f>
        <v>0</v>
      </c>
      <c r="N3413" s="24"/>
    </row>
    <row r="3414" spans="1:14">
      <c r="A3414" s="24">
        <v>2007</v>
      </c>
      <c r="B3414" s="24" t="s">
        <v>184</v>
      </c>
      <c r="C3414" t="str">
        <f>VLOOKUP(B3414,'FHF LUT'!$A$5:$H$81,2,FALSE)</f>
        <v>Engraver Beetle (Ips species)</v>
      </c>
      <c r="D3414" s="24">
        <v>10</v>
      </c>
      <c r="E3414" s="24" t="s">
        <v>18</v>
      </c>
      <c r="F3414" s="24">
        <v>0</v>
      </c>
      <c r="G3414" s="24">
        <v>0</v>
      </c>
      <c r="H3414" s="24" t="str">
        <f t="shared" si="53"/>
        <v>2007_IBI_10</v>
      </c>
      <c r="I3414" s="24">
        <f>VLOOKUP(H3414,inTHLBdata!A:H,7,FALSE)</f>
        <v>0</v>
      </c>
      <c r="J3414" s="24">
        <f>VLOOKUP(H3414,inTHLBdata!A:H,8,FALSE)</f>
        <v>0</v>
      </c>
      <c r="N3414" s="24"/>
    </row>
    <row r="3415" spans="1:14">
      <c r="A3415" s="24">
        <v>2007</v>
      </c>
      <c r="B3415" s="24" t="s">
        <v>184</v>
      </c>
      <c r="C3415" t="str">
        <f>VLOOKUP(B3415,'FHF LUT'!$A$5:$H$81,2,FALSE)</f>
        <v>Engraver Beetle (Ips species)</v>
      </c>
      <c r="D3415" s="24">
        <v>11</v>
      </c>
      <c r="E3415" s="24" t="s">
        <v>4</v>
      </c>
      <c r="F3415" s="24">
        <v>0</v>
      </c>
      <c r="G3415" s="24">
        <v>0</v>
      </c>
      <c r="H3415" s="24" t="str">
        <f t="shared" si="53"/>
        <v>2007_IBI_11</v>
      </c>
      <c r="I3415" s="24">
        <f>VLOOKUP(H3415,inTHLBdata!A:H,7,FALSE)</f>
        <v>0</v>
      </c>
      <c r="J3415" s="24">
        <f>VLOOKUP(H3415,inTHLBdata!A:H,8,FALSE)</f>
        <v>0</v>
      </c>
      <c r="N3415" s="24"/>
    </row>
    <row r="3416" spans="1:14">
      <c r="A3416" s="24">
        <v>2007</v>
      </c>
      <c r="B3416" s="24" t="s">
        <v>184</v>
      </c>
      <c r="C3416" t="str">
        <f>VLOOKUP(B3416,'FHF LUT'!$A$5:$H$81,2,FALSE)</f>
        <v>Engraver Beetle (Ips species)</v>
      </c>
      <c r="D3416" s="24">
        <v>12</v>
      </c>
      <c r="E3416" s="24" t="s">
        <v>11</v>
      </c>
      <c r="F3416" s="24">
        <v>0</v>
      </c>
      <c r="G3416" s="24">
        <v>0</v>
      </c>
      <c r="H3416" s="24" t="str">
        <f t="shared" si="53"/>
        <v>2007_IBI_12</v>
      </c>
      <c r="I3416" s="24">
        <f>VLOOKUP(H3416,inTHLBdata!A:H,7,FALSE)</f>
        <v>0</v>
      </c>
      <c r="J3416" s="24">
        <f>VLOOKUP(H3416,inTHLBdata!A:H,8,FALSE)</f>
        <v>0</v>
      </c>
      <c r="N3416" s="24"/>
    </row>
    <row r="3417" spans="1:14">
      <c r="A3417" s="24">
        <v>2007</v>
      </c>
      <c r="B3417" s="24" t="s">
        <v>184</v>
      </c>
      <c r="C3417" t="str">
        <f>VLOOKUP(B3417,'FHF LUT'!$A$5:$H$81,2,FALSE)</f>
        <v>Engraver Beetle (Ips species)</v>
      </c>
      <c r="D3417" s="24">
        <v>13</v>
      </c>
      <c r="E3417" s="24" t="s">
        <v>24</v>
      </c>
      <c r="F3417" s="24">
        <v>0</v>
      </c>
      <c r="G3417" s="24">
        <v>0</v>
      </c>
      <c r="H3417" s="24" t="str">
        <f t="shared" si="53"/>
        <v>2007_IBI_13</v>
      </c>
      <c r="I3417" s="24">
        <f>VLOOKUP(H3417,inTHLBdata!A:H,7,FALSE)</f>
        <v>0</v>
      </c>
      <c r="J3417" s="24">
        <f>VLOOKUP(H3417,inTHLBdata!A:H,8,FALSE)</f>
        <v>0</v>
      </c>
      <c r="N3417" s="24"/>
    </row>
    <row r="3418" spans="1:14">
      <c r="A3418" s="24">
        <v>2007</v>
      </c>
      <c r="B3418" s="24" t="s">
        <v>184</v>
      </c>
      <c r="C3418" t="str">
        <f>VLOOKUP(B3418,'FHF LUT'!$A$5:$H$81,2,FALSE)</f>
        <v>Engraver Beetle (Ips species)</v>
      </c>
      <c r="D3418" s="24">
        <v>14</v>
      </c>
      <c r="E3418" s="24" t="s">
        <v>30</v>
      </c>
      <c r="F3418" s="24">
        <v>0</v>
      </c>
      <c r="G3418" s="24">
        <v>0</v>
      </c>
      <c r="H3418" s="24" t="str">
        <f t="shared" si="53"/>
        <v>2007_IBI_14</v>
      </c>
      <c r="I3418" s="24">
        <f>VLOOKUP(H3418,inTHLBdata!A:H,7,FALSE)</f>
        <v>0</v>
      </c>
      <c r="J3418" s="24">
        <f>VLOOKUP(H3418,inTHLBdata!A:H,8,FALSE)</f>
        <v>0</v>
      </c>
      <c r="N3418" s="24"/>
    </row>
    <row r="3419" spans="1:14">
      <c r="A3419" s="24">
        <v>2007</v>
      </c>
      <c r="B3419" s="24" t="s">
        <v>184</v>
      </c>
      <c r="C3419" t="str">
        <f>VLOOKUP(B3419,'FHF LUT'!$A$5:$H$81,2,FALSE)</f>
        <v>Engraver Beetle (Ips species)</v>
      </c>
      <c r="D3419" s="24">
        <v>15</v>
      </c>
      <c r="E3419" s="24" t="s">
        <v>33</v>
      </c>
      <c r="F3419" s="24">
        <v>0</v>
      </c>
      <c r="G3419" s="24">
        <v>0</v>
      </c>
      <c r="H3419" s="24" t="str">
        <f t="shared" si="53"/>
        <v>2007_IBI_15</v>
      </c>
      <c r="I3419" s="24">
        <f>VLOOKUP(H3419,inTHLBdata!A:H,7,FALSE)</f>
        <v>0</v>
      </c>
      <c r="J3419" s="24">
        <f>VLOOKUP(H3419,inTHLBdata!A:H,8,FALSE)</f>
        <v>0</v>
      </c>
      <c r="N3419" s="24"/>
    </row>
    <row r="3420" spans="1:14">
      <c r="A3420" s="24">
        <v>2007</v>
      </c>
      <c r="B3420" s="24" t="s">
        <v>184</v>
      </c>
      <c r="C3420" t="str">
        <f>VLOOKUP(B3420,'FHF LUT'!$A$5:$H$81,2,FALSE)</f>
        <v>Engraver Beetle (Ips species)</v>
      </c>
      <c r="D3420" s="24">
        <v>16</v>
      </c>
      <c r="E3420" s="24" t="s">
        <v>12</v>
      </c>
      <c r="F3420" s="24">
        <v>0</v>
      </c>
      <c r="G3420" s="24">
        <v>0</v>
      </c>
      <c r="H3420" s="24" t="str">
        <f t="shared" si="53"/>
        <v>2007_IBI_16</v>
      </c>
      <c r="I3420" s="24">
        <f>VLOOKUP(H3420,inTHLBdata!A:H,7,FALSE)</f>
        <v>0</v>
      </c>
      <c r="J3420" s="24">
        <f>VLOOKUP(H3420,inTHLBdata!A:H,8,FALSE)</f>
        <v>0</v>
      </c>
      <c r="N3420" s="24"/>
    </row>
    <row r="3421" spans="1:14">
      <c r="A3421" s="24">
        <v>2007</v>
      </c>
      <c r="B3421" s="24" t="s">
        <v>184</v>
      </c>
      <c r="C3421" t="str">
        <f>VLOOKUP(B3421,'FHF LUT'!$A$5:$H$81,2,FALSE)</f>
        <v>Engraver Beetle (Ips species)</v>
      </c>
      <c r="D3421" s="24">
        <v>17</v>
      </c>
      <c r="E3421" s="24" t="s">
        <v>32</v>
      </c>
      <c r="F3421" s="24">
        <v>0</v>
      </c>
      <c r="G3421" s="24">
        <v>0</v>
      </c>
      <c r="H3421" s="24" t="str">
        <f t="shared" si="53"/>
        <v>2007_IBI_17</v>
      </c>
      <c r="I3421" s="24">
        <f>VLOOKUP(H3421,inTHLBdata!A:H,7,FALSE)</f>
        <v>0</v>
      </c>
      <c r="J3421" s="24">
        <f>VLOOKUP(H3421,inTHLBdata!A:H,8,FALSE)</f>
        <v>0</v>
      </c>
      <c r="N3421" s="24"/>
    </row>
    <row r="3422" spans="1:14">
      <c r="A3422" s="24">
        <v>2007</v>
      </c>
      <c r="B3422" s="24" t="s">
        <v>184</v>
      </c>
      <c r="C3422" t="str">
        <f>VLOOKUP(B3422,'FHF LUT'!$A$5:$H$81,2,FALSE)</f>
        <v>Engraver Beetle (Ips species)</v>
      </c>
      <c r="D3422" s="24">
        <v>18</v>
      </c>
      <c r="E3422" s="24" t="s">
        <v>15</v>
      </c>
      <c r="F3422" s="24">
        <v>0</v>
      </c>
      <c r="G3422" s="24">
        <v>0</v>
      </c>
      <c r="H3422" s="24" t="str">
        <f t="shared" si="53"/>
        <v>2007_IBI_18</v>
      </c>
      <c r="I3422" s="24">
        <f>VLOOKUP(H3422,inTHLBdata!A:H,7,FALSE)</f>
        <v>0</v>
      </c>
      <c r="J3422" s="24">
        <f>VLOOKUP(H3422,inTHLBdata!A:H,8,FALSE)</f>
        <v>0</v>
      </c>
      <c r="N3422" s="24"/>
    </row>
    <row r="3423" spans="1:14">
      <c r="A3423" s="24">
        <v>2007</v>
      </c>
      <c r="B3423" s="24" t="s">
        <v>184</v>
      </c>
      <c r="C3423" t="str">
        <f>VLOOKUP(B3423,'FHF LUT'!$A$5:$H$81,2,FALSE)</f>
        <v>Engraver Beetle (Ips species)</v>
      </c>
      <c r="D3423" s="24">
        <v>20</v>
      </c>
      <c r="E3423" s="24" t="s">
        <v>6</v>
      </c>
      <c r="F3423" s="24">
        <v>0</v>
      </c>
      <c r="G3423" s="24">
        <v>0</v>
      </c>
      <c r="H3423" s="24" t="str">
        <f t="shared" si="53"/>
        <v>2007_IBI_20</v>
      </c>
      <c r="I3423" s="24">
        <f>VLOOKUP(H3423,inTHLBdata!A:H,7,FALSE)</f>
        <v>0</v>
      </c>
      <c r="J3423" s="24">
        <f>VLOOKUP(H3423,inTHLBdata!A:H,8,FALSE)</f>
        <v>0</v>
      </c>
      <c r="N3423" s="24"/>
    </row>
    <row r="3424" spans="1:14">
      <c r="A3424" s="24">
        <v>2007</v>
      </c>
      <c r="B3424" s="24" t="s">
        <v>184</v>
      </c>
      <c r="C3424" t="str">
        <f>VLOOKUP(B3424,'FHF LUT'!$A$5:$H$81,2,FALSE)</f>
        <v>Engraver Beetle (Ips species)</v>
      </c>
      <c r="D3424" s="24">
        <v>22</v>
      </c>
      <c r="E3424" s="24" t="s">
        <v>19</v>
      </c>
      <c r="F3424" s="24">
        <v>0</v>
      </c>
      <c r="G3424" s="24">
        <v>0</v>
      </c>
      <c r="H3424" s="24" t="str">
        <f t="shared" si="53"/>
        <v>2007_IBI_22</v>
      </c>
      <c r="I3424" s="24">
        <f>VLOOKUP(H3424,inTHLBdata!A:H,7,FALSE)</f>
        <v>0</v>
      </c>
      <c r="J3424" s="24">
        <f>VLOOKUP(H3424,inTHLBdata!A:H,8,FALSE)</f>
        <v>0</v>
      </c>
      <c r="N3424" s="24"/>
    </row>
    <row r="3425" spans="1:14">
      <c r="A3425" s="24">
        <v>2007</v>
      </c>
      <c r="B3425" s="24" t="s">
        <v>184</v>
      </c>
      <c r="C3425" t="str">
        <f>VLOOKUP(B3425,'FHF LUT'!$A$5:$H$81,2,FALSE)</f>
        <v>Engraver Beetle (Ips species)</v>
      </c>
      <c r="D3425" s="24">
        <v>23</v>
      </c>
      <c r="E3425" s="24" t="s">
        <v>27</v>
      </c>
      <c r="F3425" s="24">
        <v>0</v>
      </c>
      <c r="G3425" s="24">
        <v>0</v>
      </c>
      <c r="H3425" s="24" t="str">
        <f t="shared" si="53"/>
        <v>2007_IBI_23</v>
      </c>
      <c r="I3425" s="24">
        <f>VLOOKUP(H3425,inTHLBdata!A:H,7,FALSE)</f>
        <v>0</v>
      </c>
      <c r="J3425" s="24">
        <f>VLOOKUP(H3425,inTHLBdata!A:H,8,FALSE)</f>
        <v>0</v>
      </c>
      <c r="N3425" s="24"/>
    </row>
    <row r="3426" spans="1:14">
      <c r="A3426" s="24">
        <v>2007</v>
      </c>
      <c r="B3426" s="24" t="s">
        <v>184</v>
      </c>
      <c r="C3426" t="str">
        <f>VLOOKUP(B3426,'FHF LUT'!$A$5:$H$81,2,FALSE)</f>
        <v>Engraver Beetle (Ips species)</v>
      </c>
      <c r="D3426" s="24">
        <v>24</v>
      </c>
      <c r="E3426" s="24" t="s">
        <v>17</v>
      </c>
      <c r="F3426" s="24">
        <v>0</v>
      </c>
      <c r="G3426" s="24">
        <v>0</v>
      </c>
      <c r="H3426" s="24" t="str">
        <f t="shared" si="53"/>
        <v>2007_IBI_24</v>
      </c>
      <c r="I3426" s="24">
        <f>VLOOKUP(H3426,inTHLBdata!A:H,7,FALSE)</f>
        <v>0</v>
      </c>
      <c r="J3426" s="24">
        <f>VLOOKUP(H3426,inTHLBdata!A:H,8,FALSE)</f>
        <v>0</v>
      </c>
      <c r="N3426" s="24"/>
    </row>
    <row r="3427" spans="1:14">
      <c r="A3427" s="24">
        <v>2007</v>
      </c>
      <c r="B3427" s="24" t="s">
        <v>184</v>
      </c>
      <c r="C3427" t="str">
        <f>VLOOKUP(B3427,'FHF LUT'!$A$5:$H$81,2,FALSE)</f>
        <v>Engraver Beetle (Ips species)</v>
      </c>
      <c r="D3427" s="24">
        <v>25</v>
      </c>
      <c r="E3427" s="24" t="s">
        <v>23</v>
      </c>
      <c r="F3427" s="24">
        <v>0</v>
      </c>
      <c r="G3427" s="24">
        <v>0</v>
      </c>
      <c r="H3427" s="24" t="str">
        <f t="shared" si="53"/>
        <v>2007_IBI_25</v>
      </c>
      <c r="I3427" s="24">
        <f>VLOOKUP(H3427,inTHLBdata!A:H,7,FALSE)</f>
        <v>0</v>
      </c>
      <c r="J3427" s="24">
        <f>VLOOKUP(H3427,inTHLBdata!A:H,8,FALSE)</f>
        <v>0</v>
      </c>
      <c r="N3427" s="24"/>
    </row>
    <row r="3428" spans="1:14">
      <c r="A3428" s="24">
        <v>2007</v>
      </c>
      <c r="B3428" s="24" t="s">
        <v>184</v>
      </c>
      <c r="C3428" t="str">
        <f>VLOOKUP(B3428,'FHF LUT'!$A$5:$H$81,2,FALSE)</f>
        <v>Engraver Beetle (Ips species)</v>
      </c>
      <c r="D3428" s="24">
        <v>26</v>
      </c>
      <c r="E3428" s="24" t="s">
        <v>14</v>
      </c>
      <c r="F3428" s="24">
        <v>0</v>
      </c>
      <c r="G3428" s="24">
        <v>0</v>
      </c>
      <c r="H3428" s="24" t="str">
        <f t="shared" si="53"/>
        <v>2007_IBI_26</v>
      </c>
      <c r="I3428" s="24">
        <f>VLOOKUP(H3428,inTHLBdata!A:H,7,FALSE)</f>
        <v>0</v>
      </c>
      <c r="J3428" s="24">
        <f>VLOOKUP(H3428,inTHLBdata!A:H,8,FALSE)</f>
        <v>0</v>
      </c>
      <c r="N3428" s="24"/>
    </row>
    <row r="3429" spans="1:14">
      <c r="A3429" s="24">
        <v>2007</v>
      </c>
      <c r="B3429" s="24" t="s">
        <v>184</v>
      </c>
      <c r="C3429" t="str">
        <f>VLOOKUP(B3429,'FHF LUT'!$A$5:$H$81,2,FALSE)</f>
        <v>Engraver Beetle (Ips species)</v>
      </c>
      <c r="D3429" s="24">
        <v>27</v>
      </c>
      <c r="E3429" s="24" t="s">
        <v>21</v>
      </c>
      <c r="F3429" s="24">
        <v>0</v>
      </c>
      <c r="G3429" s="24">
        <v>0</v>
      </c>
      <c r="H3429" s="24" t="str">
        <f t="shared" si="53"/>
        <v>2007_IBI_27</v>
      </c>
      <c r="I3429" s="24">
        <f>VLOOKUP(H3429,inTHLBdata!A:H,7,FALSE)</f>
        <v>0</v>
      </c>
      <c r="J3429" s="24">
        <f>VLOOKUP(H3429,inTHLBdata!A:H,8,FALSE)</f>
        <v>0</v>
      </c>
      <c r="N3429" s="24"/>
    </row>
    <row r="3430" spans="1:14">
      <c r="A3430" s="24">
        <v>2007</v>
      </c>
      <c r="B3430" s="24" t="s">
        <v>184</v>
      </c>
      <c r="C3430" t="str">
        <f>VLOOKUP(B3430,'FHF LUT'!$A$5:$H$81,2,FALSE)</f>
        <v>Engraver Beetle (Ips species)</v>
      </c>
      <c r="D3430" s="24">
        <v>29</v>
      </c>
      <c r="E3430" s="24" t="s">
        <v>9</v>
      </c>
      <c r="F3430" s="24">
        <v>0</v>
      </c>
      <c r="G3430" s="24">
        <v>0</v>
      </c>
      <c r="H3430" s="24" t="str">
        <f t="shared" si="53"/>
        <v>2007_IBI_29</v>
      </c>
      <c r="I3430" s="24">
        <f>VLOOKUP(H3430,inTHLBdata!A:H,7,FALSE)</f>
        <v>0</v>
      </c>
      <c r="J3430" s="24">
        <f>VLOOKUP(H3430,inTHLBdata!A:H,8,FALSE)</f>
        <v>0</v>
      </c>
      <c r="N3430" s="24"/>
    </row>
    <row r="3431" spans="1:14">
      <c r="A3431" s="24">
        <v>2007</v>
      </c>
      <c r="B3431" s="24" t="s">
        <v>184</v>
      </c>
      <c r="C3431" t="str">
        <f>VLOOKUP(B3431,'FHF LUT'!$A$5:$H$81,2,FALSE)</f>
        <v>Engraver Beetle (Ips species)</v>
      </c>
      <c r="D3431" s="24">
        <v>30</v>
      </c>
      <c r="E3431" s="24" t="s">
        <v>35</v>
      </c>
      <c r="F3431" s="24">
        <v>0</v>
      </c>
      <c r="G3431" s="24">
        <v>0</v>
      </c>
      <c r="H3431" s="24" t="str">
        <f t="shared" si="53"/>
        <v>2007_IBI_30</v>
      </c>
      <c r="I3431" s="24">
        <f>VLOOKUP(H3431,inTHLBdata!A:H,7,FALSE)</f>
        <v>0</v>
      </c>
      <c r="J3431" s="24">
        <f>VLOOKUP(H3431,inTHLBdata!A:H,8,FALSE)</f>
        <v>0</v>
      </c>
      <c r="N3431" s="24"/>
    </row>
    <row r="3432" spans="1:14">
      <c r="A3432" s="24">
        <v>2007</v>
      </c>
      <c r="B3432" s="24" t="s">
        <v>184</v>
      </c>
      <c r="C3432" t="str">
        <f>VLOOKUP(B3432,'FHF LUT'!$A$5:$H$81,2,FALSE)</f>
        <v>Engraver Beetle (Ips species)</v>
      </c>
      <c r="D3432" s="24">
        <v>31</v>
      </c>
      <c r="E3432" s="24" t="s">
        <v>34</v>
      </c>
      <c r="F3432" s="24">
        <v>0</v>
      </c>
      <c r="G3432" s="24">
        <v>0</v>
      </c>
      <c r="H3432" s="24" t="str">
        <f t="shared" si="53"/>
        <v>2007_IBI_31</v>
      </c>
      <c r="I3432" s="24">
        <f>VLOOKUP(H3432,inTHLBdata!A:H,7,FALSE)</f>
        <v>0</v>
      </c>
      <c r="J3432" s="24">
        <f>VLOOKUP(H3432,inTHLBdata!A:H,8,FALSE)</f>
        <v>0</v>
      </c>
      <c r="N3432" s="24"/>
    </row>
    <row r="3433" spans="1:14">
      <c r="A3433" s="24">
        <v>2007</v>
      </c>
      <c r="B3433" s="24" t="s">
        <v>184</v>
      </c>
      <c r="C3433" t="str">
        <f>VLOOKUP(B3433,'FHF LUT'!$A$5:$H$81,2,FALSE)</f>
        <v>Engraver Beetle (Ips species)</v>
      </c>
      <c r="D3433" s="24">
        <v>38</v>
      </c>
      <c r="E3433" s="24" t="s">
        <v>8</v>
      </c>
      <c r="F3433" s="24">
        <v>0</v>
      </c>
      <c r="G3433" s="24">
        <v>0</v>
      </c>
      <c r="H3433" s="24" t="str">
        <f t="shared" si="53"/>
        <v>2007_IBI_38</v>
      </c>
      <c r="I3433" s="24">
        <f>VLOOKUP(H3433,inTHLBdata!A:H,7,FALSE)</f>
        <v>0</v>
      </c>
      <c r="J3433" s="24">
        <f>VLOOKUP(H3433,inTHLBdata!A:H,8,FALSE)</f>
        <v>0</v>
      </c>
      <c r="N3433" s="24"/>
    </row>
    <row r="3434" spans="1:14">
      <c r="A3434" s="24">
        <v>2007</v>
      </c>
      <c r="B3434" s="24" t="s">
        <v>184</v>
      </c>
      <c r="C3434" t="str">
        <f>VLOOKUP(B3434,'FHF LUT'!$A$5:$H$81,2,FALSE)</f>
        <v>Engraver Beetle (Ips species)</v>
      </c>
      <c r="D3434" s="24">
        <v>39</v>
      </c>
      <c r="E3434" s="24" t="s">
        <v>36</v>
      </c>
      <c r="F3434" s="24">
        <v>0</v>
      </c>
      <c r="G3434" s="24">
        <v>0</v>
      </c>
      <c r="H3434" s="24" t="str">
        <f t="shared" si="53"/>
        <v>2007_IBI_39</v>
      </c>
      <c r="I3434" s="24">
        <f>VLOOKUP(H3434,inTHLBdata!A:H,7,FALSE)</f>
        <v>0</v>
      </c>
      <c r="J3434" s="24">
        <f>VLOOKUP(H3434,inTHLBdata!A:H,8,FALSE)</f>
        <v>0</v>
      </c>
      <c r="N3434" s="24"/>
    </row>
    <row r="3435" spans="1:14">
      <c r="A3435" s="24">
        <v>2007</v>
      </c>
      <c r="B3435" s="24" t="s">
        <v>184</v>
      </c>
      <c r="C3435" t="str">
        <f>VLOOKUP(B3435,'FHF LUT'!$A$5:$H$81,2,FALSE)</f>
        <v>Engraver Beetle (Ips species)</v>
      </c>
      <c r="D3435" s="24">
        <v>40</v>
      </c>
      <c r="E3435" s="24" t="s">
        <v>31</v>
      </c>
      <c r="F3435" s="24">
        <v>0</v>
      </c>
      <c r="G3435" s="24">
        <v>0</v>
      </c>
      <c r="H3435" s="24" t="str">
        <f t="shared" si="53"/>
        <v>2007_IBI_40</v>
      </c>
      <c r="I3435" s="24">
        <f>VLOOKUP(H3435,inTHLBdata!A:H,7,FALSE)</f>
        <v>0</v>
      </c>
      <c r="J3435" s="24">
        <f>VLOOKUP(H3435,inTHLBdata!A:H,8,FALSE)</f>
        <v>0</v>
      </c>
      <c r="N3435" s="24"/>
    </row>
    <row r="3436" spans="1:14">
      <c r="A3436" s="24">
        <v>2007</v>
      </c>
      <c r="B3436" s="24" t="s">
        <v>184</v>
      </c>
      <c r="C3436" t="str">
        <f>VLOOKUP(B3436,'FHF LUT'!$A$5:$H$81,2,FALSE)</f>
        <v>Engraver Beetle (Ips species)</v>
      </c>
      <c r="D3436" s="24">
        <v>41</v>
      </c>
      <c r="E3436" s="24" t="s">
        <v>26</v>
      </c>
      <c r="F3436" s="24">
        <v>0</v>
      </c>
      <c r="G3436" s="24">
        <v>0</v>
      </c>
      <c r="H3436" s="24" t="str">
        <f t="shared" si="53"/>
        <v>2007_IBI_41</v>
      </c>
      <c r="I3436" s="24">
        <f>VLOOKUP(H3436,inTHLBdata!A:H,7,FALSE)</f>
        <v>0</v>
      </c>
      <c r="J3436" s="24">
        <f>VLOOKUP(H3436,inTHLBdata!A:H,8,FALSE)</f>
        <v>0</v>
      </c>
      <c r="N3436" s="24"/>
    </row>
    <row r="3437" spans="1:14">
      <c r="A3437" s="24">
        <v>2007</v>
      </c>
      <c r="B3437" s="24" t="s">
        <v>184</v>
      </c>
      <c r="C3437" t="str">
        <f>VLOOKUP(B3437,'FHF LUT'!$A$5:$H$81,2,FALSE)</f>
        <v>Engraver Beetle (Ips species)</v>
      </c>
      <c r="D3437" s="24">
        <v>43</v>
      </c>
      <c r="E3437" s="24" t="s">
        <v>20</v>
      </c>
      <c r="F3437" s="24">
        <v>0</v>
      </c>
      <c r="G3437" s="24">
        <v>0</v>
      </c>
      <c r="H3437" s="24" t="str">
        <f t="shared" si="53"/>
        <v>2007_IBI_43</v>
      </c>
      <c r="I3437" s="24">
        <f>VLOOKUP(H3437,inTHLBdata!A:H,7,FALSE)</f>
        <v>0</v>
      </c>
      <c r="J3437" s="24">
        <f>VLOOKUP(H3437,inTHLBdata!A:H,8,FALSE)</f>
        <v>0</v>
      </c>
      <c r="N3437" s="24"/>
    </row>
    <row r="3438" spans="1:14">
      <c r="A3438" s="24">
        <v>2007</v>
      </c>
      <c r="B3438" s="24" t="s">
        <v>184</v>
      </c>
      <c r="C3438" t="str">
        <f>VLOOKUP(B3438,'FHF LUT'!$A$5:$H$81,2,FALSE)</f>
        <v>Engraver Beetle (Ips species)</v>
      </c>
      <c r="D3438" s="24">
        <v>44</v>
      </c>
      <c r="E3438" s="24" t="s">
        <v>3</v>
      </c>
      <c r="F3438" s="24">
        <v>0</v>
      </c>
      <c r="G3438" s="24">
        <v>0</v>
      </c>
      <c r="H3438" s="24" t="str">
        <f t="shared" si="53"/>
        <v>2007_IBI_44</v>
      </c>
      <c r="I3438" s="24">
        <f>VLOOKUP(H3438,inTHLBdata!A:H,7,FALSE)</f>
        <v>0</v>
      </c>
      <c r="J3438" s="24">
        <f>VLOOKUP(H3438,inTHLBdata!A:H,8,FALSE)</f>
        <v>0</v>
      </c>
      <c r="N3438" s="24"/>
    </row>
    <row r="3439" spans="1:14">
      <c r="A3439" s="24">
        <v>2007</v>
      </c>
      <c r="B3439" s="24" t="s">
        <v>184</v>
      </c>
      <c r="C3439" t="str">
        <f>VLOOKUP(B3439,'FHF LUT'!$A$5:$H$81,2,FALSE)</f>
        <v>Engraver Beetle (Ips species)</v>
      </c>
      <c r="D3439" s="24">
        <v>45</v>
      </c>
      <c r="E3439" s="24" t="s">
        <v>5</v>
      </c>
      <c r="F3439" s="24">
        <v>0</v>
      </c>
      <c r="G3439" s="24">
        <v>0</v>
      </c>
      <c r="H3439" s="24" t="str">
        <f t="shared" si="53"/>
        <v>2007_IBI_45</v>
      </c>
      <c r="I3439" s="24">
        <f>VLOOKUP(H3439,inTHLBdata!A:H,7,FALSE)</f>
        <v>0</v>
      </c>
      <c r="J3439" s="24">
        <f>VLOOKUP(H3439,inTHLBdata!A:H,8,FALSE)</f>
        <v>0</v>
      </c>
      <c r="N3439" s="24"/>
    </row>
    <row r="3440" spans="1:14">
      <c r="A3440" s="24">
        <v>2007</v>
      </c>
      <c r="B3440" s="24" t="s">
        <v>184</v>
      </c>
      <c r="C3440" t="str">
        <f>VLOOKUP(B3440,'FHF LUT'!$A$5:$H$81,2,FALSE)</f>
        <v>Engraver Beetle (Ips species)</v>
      </c>
      <c r="D3440" s="24">
        <v>46</v>
      </c>
      <c r="E3440" s="24" t="s">
        <v>234</v>
      </c>
      <c r="F3440" s="24">
        <v>0</v>
      </c>
      <c r="G3440" s="24">
        <v>0</v>
      </c>
      <c r="H3440" s="24" t="str">
        <f t="shared" si="53"/>
        <v>2007_IBI_46</v>
      </c>
      <c r="I3440" s="24">
        <f>VLOOKUP(H3440,inTHLBdata!A:H,7,FALSE)</f>
        <v>0</v>
      </c>
      <c r="J3440" s="24">
        <f>VLOOKUP(H3440,inTHLBdata!A:H,8,FALSE)</f>
        <v>0</v>
      </c>
      <c r="N3440" s="24"/>
    </row>
    <row r="3441" spans="1:14">
      <c r="A3441" s="24">
        <v>2007</v>
      </c>
      <c r="B3441" s="24" t="s">
        <v>184</v>
      </c>
      <c r="C3441" t="str">
        <f>VLOOKUP(B3441,'FHF LUT'!$A$5:$H$81,2,FALSE)</f>
        <v>Engraver Beetle (Ips species)</v>
      </c>
      <c r="D3441" s="24">
        <v>47</v>
      </c>
      <c r="E3441" s="24" t="s">
        <v>233</v>
      </c>
      <c r="F3441" s="24">
        <v>0</v>
      </c>
      <c r="G3441" s="24">
        <v>0</v>
      </c>
      <c r="H3441" s="24" t="str">
        <f t="shared" si="53"/>
        <v>2007_IBI_47</v>
      </c>
      <c r="I3441" s="24">
        <f>VLOOKUP(H3441,inTHLBdata!A:H,7,FALSE)</f>
        <v>0</v>
      </c>
      <c r="J3441" s="24">
        <f>VLOOKUP(H3441,inTHLBdata!A:H,8,FALSE)</f>
        <v>0</v>
      </c>
      <c r="N3441" s="24"/>
    </row>
    <row r="3442" spans="1:14">
      <c r="A3442" s="24">
        <v>2007</v>
      </c>
      <c r="B3442" s="24" t="s">
        <v>184</v>
      </c>
      <c r="C3442" t="str">
        <f>VLOOKUP(B3442,'FHF LUT'!$A$5:$H$81,2,FALSE)</f>
        <v>Engraver Beetle (Ips species)</v>
      </c>
      <c r="D3442" s="24">
        <v>48</v>
      </c>
      <c r="E3442" s="24" t="s">
        <v>235</v>
      </c>
      <c r="F3442" s="24">
        <v>0</v>
      </c>
      <c r="G3442" s="24">
        <v>0</v>
      </c>
      <c r="H3442" s="24" t="str">
        <f t="shared" si="53"/>
        <v>2007_IBI_48</v>
      </c>
      <c r="I3442" s="24">
        <f>VLOOKUP(H3442,inTHLBdata!A:H,7,FALSE)</f>
        <v>0</v>
      </c>
      <c r="J3442" s="24">
        <f>VLOOKUP(H3442,inTHLBdata!A:H,8,FALSE)</f>
        <v>0</v>
      </c>
      <c r="N3442" s="24"/>
    </row>
    <row r="3443" spans="1:14">
      <c r="A3443" s="24">
        <v>2007</v>
      </c>
      <c r="B3443" s="24" t="s">
        <v>185</v>
      </c>
      <c r="C3443" t="str">
        <f>VLOOKUP(B3443,'FHF LUT'!$A$5:$H$81,2,FALSE)</f>
        <v>Mountain Pine Beetle</v>
      </c>
      <c r="D3443" s="24">
        <v>1</v>
      </c>
      <c r="E3443" s="24" t="s">
        <v>10</v>
      </c>
      <c r="F3443" s="24">
        <v>566650</v>
      </c>
      <c r="G3443" s="24">
        <v>498071</v>
      </c>
      <c r="H3443" s="24" t="str">
        <f t="shared" si="53"/>
        <v>2007_IBM_1</v>
      </c>
      <c r="I3443" s="24">
        <f>VLOOKUP(H3443,inTHLBdata!A:H,7,FALSE)</f>
        <v>131159</v>
      </c>
      <c r="J3443" s="24">
        <f>VLOOKUP(H3443,inTHLBdata!A:H,8,FALSE)</f>
        <v>100915</v>
      </c>
      <c r="N3443" s="24"/>
    </row>
    <row r="3444" spans="1:14">
      <c r="A3444" s="24">
        <v>2007</v>
      </c>
      <c r="B3444" s="24" t="s">
        <v>185</v>
      </c>
      <c r="C3444" t="str">
        <f>VLOOKUP(B3444,'FHF LUT'!$A$5:$H$81,2,FALSE)</f>
        <v>Mountain Pine Beetle</v>
      </c>
      <c r="D3444" s="24">
        <v>2</v>
      </c>
      <c r="E3444" s="24" t="s">
        <v>22</v>
      </c>
      <c r="F3444" s="24">
        <v>111698</v>
      </c>
      <c r="G3444" s="24">
        <v>105254</v>
      </c>
      <c r="H3444" s="24" t="str">
        <f t="shared" si="53"/>
        <v>2007_IBM_2</v>
      </c>
      <c r="I3444" s="24">
        <f>VLOOKUP(H3444,inTHLBdata!A:H,7,FALSE)</f>
        <v>94580</v>
      </c>
      <c r="J3444" s="24">
        <f>VLOOKUP(H3444,inTHLBdata!A:H,8,FALSE)</f>
        <v>73354</v>
      </c>
      <c r="N3444" s="24"/>
    </row>
    <row r="3445" spans="1:14">
      <c r="A3445" s="24">
        <v>2007</v>
      </c>
      <c r="B3445" s="24" t="s">
        <v>185</v>
      </c>
      <c r="C3445" t="str">
        <f>VLOOKUP(B3445,'FHF LUT'!$A$5:$H$81,2,FALSE)</f>
        <v>Mountain Pine Beetle</v>
      </c>
      <c r="D3445" s="24">
        <v>3</v>
      </c>
      <c r="E3445" s="24" t="s">
        <v>13</v>
      </c>
      <c r="F3445" s="24">
        <v>341826</v>
      </c>
      <c r="G3445" s="24">
        <v>296953</v>
      </c>
      <c r="H3445" s="24" t="str">
        <f t="shared" si="53"/>
        <v>2007_IBM_3</v>
      </c>
      <c r="I3445" s="24">
        <f>VLOOKUP(H3445,inTHLBdata!A:H,7,FALSE)</f>
        <v>198512</v>
      </c>
      <c r="J3445" s="24">
        <f>VLOOKUP(H3445,inTHLBdata!A:H,8,FALSE)</f>
        <v>163924</v>
      </c>
      <c r="N3445" s="24"/>
    </row>
    <row r="3446" spans="1:14">
      <c r="A3446" s="24">
        <v>2007</v>
      </c>
      <c r="B3446" s="24" t="s">
        <v>185</v>
      </c>
      <c r="C3446" t="str">
        <f>VLOOKUP(B3446,'FHF LUT'!$A$5:$H$81,2,FALSE)</f>
        <v>Mountain Pine Beetle</v>
      </c>
      <c r="D3446" s="24">
        <v>4</v>
      </c>
      <c r="E3446" s="24" t="s">
        <v>28</v>
      </c>
      <c r="F3446" s="24">
        <v>32</v>
      </c>
      <c r="G3446" s="24">
        <v>32</v>
      </c>
      <c r="H3446" s="24" t="str">
        <f t="shared" si="53"/>
        <v>2007_IBM_4</v>
      </c>
      <c r="I3446" s="24">
        <f>VLOOKUP(H3446,inTHLBdata!A:H,7,FALSE)</f>
        <v>0</v>
      </c>
      <c r="J3446" s="24">
        <f>VLOOKUP(H3446,inTHLBdata!A:H,8,FALSE)</f>
        <v>0</v>
      </c>
      <c r="N3446" s="24"/>
    </row>
    <row r="3447" spans="1:14">
      <c r="A3447" s="24">
        <v>2007</v>
      </c>
      <c r="B3447" s="24" t="s">
        <v>185</v>
      </c>
      <c r="C3447" t="str">
        <f>VLOOKUP(B3447,'FHF LUT'!$A$5:$H$81,2,FALSE)</f>
        <v>Mountain Pine Beetle</v>
      </c>
      <c r="D3447" s="24">
        <v>5</v>
      </c>
      <c r="E3447" s="24" t="s">
        <v>16</v>
      </c>
      <c r="F3447" s="24">
        <v>471117</v>
      </c>
      <c r="G3447" s="24">
        <v>381084</v>
      </c>
      <c r="H3447" s="24" t="str">
        <f t="shared" si="53"/>
        <v>2007_IBM_5</v>
      </c>
      <c r="I3447" s="24">
        <f>VLOOKUP(H3447,inTHLBdata!A:H,7,FALSE)</f>
        <v>146295</v>
      </c>
      <c r="J3447" s="24">
        <f>VLOOKUP(H3447,inTHLBdata!A:H,8,FALSE)</f>
        <v>88888</v>
      </c>
      <c r="N3447" s="24"/>
    </row>
    <row r="3448" spans="1:14">
      <c r="A3448" s="24">
        <v>2007</v>
      </c>
      <c r="B3448" s="24" t="s">
        <v>185</v>
      </c>
      <c r="C3448" t="str">
        <f>VLOOKUP(B3448,'FHF LUT'!$A$5:$H$81,2,FALSE)</f>
        <v>Mountain Pine Beetle</v>
      </c>
      <c r="D3448" s="24">
        <v>7</v>
      </c>
      <c r="E3448" s="24" t="s">
        <v>25</v>
      </c>
      <c r="F3448" s="24">
        <v>173155</v>
      </c>
      <c r="G3448" s="24">
        <v>143298</v>
      </c>
      <c r="H3448" s="24" t="str">
        <f t="shared" si="53"/>
        <v>2007_IBM_7</v>
      </c>
      <c r="I3448" s="24">
        <f>VLOOKUP(H3448,inTHLBdata!A:H,7,FALSE)</f>
        <v>77939</v>
      </c>
      <c r="J3448" s="24">
        <f>VLOOKUP(H3448,inTHLBdata!A:H,8,FALSE)</f>
        <v>51081</v>
      </c>
      <c r="N3448" s="24"/>
    </row>
    <row r="3449" spans="1:14">
      <c r="A3449" s="24">
        <v>2007</v>
      </c>
      <c r="B3449" s="24" t="s">
        <v>185</v>
      </c>
      <c r="C3449" t="str">
        <f>VLOOKUP(B3449,'FHF LUT'!$A$5:$H$81,2,FALSE)</f>
        <v>Mountain Pine Beetle</v>
      </c>
      <c r="D3449" s="24">
        <v>8</v>
      </c>
      <c r="E3449" s="24" t="s">
        <v>29</v>
      </c>
      <c r="F3449" s="24">
        <v>0</v>
      </c>
      <c r="G3449" s="24">
        <v>0</v>
      </c>
      <c r="H3449" s="24" t="str">
        <f t="shared" si="53"/>
        <v>2007_IBM_8</v>
      </c>
      <c r="I3449" s="24">
        <f>VLOOKUP(H3449,inTHLBdata!A:H,7,FALSE)</f>
        <v>0</v>
      </c>
      <c r="J3449" s="24">
        <f>VLOOKUP(H3449,inTHLBdata!A:H,8,FALSE)</f>
        <v>0</v>
      </c>
      <c r="N3449" s="24"/>
    </row>
    <row r="3450" spans="1:14">
      <c r="A3450" s="24">
        <v>2007</v>
      </c>
      <c r="B3450" s="24" t="s">
        <v>185</v>
      </c>
      <c r="C3450" t="str">
        <f>VLOOKUP(B3450,'FHF LUT'!$A$5:$H$81,2,FALSE)</f>
        <v>Mountain Pine Beetle</v>
      </c>
      <c r="D3450" s="24">
        <v>9</v>
      </c>
      <c r="E3450" s="24" t="s">
        <v>7</v>
      </c>
      <c r="F3450" s="24">
        <v>721434</v>
      </c>
      <c r="G3450" s="24">
        <v>636303</v>
      </c>
      <c r="H3450" s="24" t="str">
        <f t="shared" si="53"/>
        <v>2007_IBM_9</v>
      </c>
      <c r="I3450" s="24">
        <f>VLOOKUP(H3450,inTHLBdata!A:H,7,FALSE)</f>
        <v>149093</v>
      </c>
      <c r="J3450" s="24">
        <f>VLOOKUP(H3450,inTHLBdata!A:H,8,FALSE)</f>
        <v>101663</v>
      </c>
      <c r="N3450" s="24"/>
    </row>
    <row r="3451" spans="1:14">
      <c r="A3451" s="24">
        <v>2007</v>
      </c>
      <c r="B3451" s="24" t="s">
        <v>185</v>
      </c>
      <c r="C3451" t="str">
        <f>VLOOKUP(B3451,'FHF LUT'!$A$5:$H$81,2,FALSE)</f>
        <v>Mountain Pine Beetle</v>
      </c>
      <c r="D3451" s="24">
        <v>10</v>
      </c>
      <c r="E3451" s="24" t="s">
        <v>18</v>
      </c>
      <c r="F3451" s="24">
        <v>64</v>
      </c>
      <c r="G3451" s="24">
        <v>64</v>
      </c>
      <c r="H3451" s="24" t="str">
        <f t="shared" si="53"/>
        <v>2007_IBM_10</v>
      </c>
      <c r="I3451" s="24">
        <f>VLOOKUP(H3451,inTHLBdata!A:H,7,FALSE)</f>
        <v>0</v>
      </c>
      <c r="J3451" s="24">
        <f>VLOOKUP(H3451,inTHLBdata!A:H,8,FALSE)</f>
        <v>0</v>
      </c>
      <c r="N3451" s="24"/>
    </row>
    <row r="3452" spans="1:14">
      <c r="A3452" s="24">
        <v>2007</v>
      </c>
      <c r="B3452" s="24" t="s">
        <v>185</v>
      </c>
      <c r="C3452" t="str">
        <f>VLOOKUP(B3452,'FHF LUT'!$A$5:$H$81,2,FALSE)</f>
        <v>Mountain Pine Beetle</v>
      </c>
      <c r="D3452" s="24">
        <v>11</v>
      </c>
      <c r="E3452" s="24" t="s">
        <v>4</v>
      </c>
      <c r="F3452" s="24">
        <v>10755614</v>
      </c>
      <c r="G3452" s="24">
        <v>7712140</v>
      </c>
      <c r="H3452" s="24" t="str">
        <f t="shared" si="53"/>
        <v>2007_IBM_11</v>
      </c>
      <c r="I3452" s="24">
        <f>VLOOKUP(H3452,inTHLBdata!A:H,7,FALSE)</f>
        <v>5554768</v>
      </c>
      <c r="J3452" s="24">
        <f>VLOOKUP(H3452,inTHLBdata!A:H,8,FALSE)</f>
        <v>3427977</v>
      </c>
      <c r="N3452" s="24"/>
    </row>
    <row r="3453" spans="1:14">
      <c r="A3453" s="24">
        <v>2007</v>
      </c>
      <c r="B3453" s="24" t="s">
        <v>185</v>
      </c>
      <c r="C3453" t="str">
        <f>VLOOKUP(B3453,'FHF LUT'!$A$5:$H$81,2,FALSE)</f>
        <v>Mountain Pine Beetle</v>
      </c>
      <c r="D3453" s="24">
        <v>12</v>
      </c>
      <c r="E3453" s="24" t="s">
        <v>11</v>
      </c>
      <c r="F3453" s="24">
        <v>18628</v>
      </c>
      <c r="G3453" s="24">
        <v>17149</v>
      </c>
      <c r="H3453" s="24" t="str">
        <f t="shared" si="53"/>
        <v>2007_IBM_12</v>
      </c>
      <c r="I3453" s="24">
        <f>VLOOKUP(H3453,inTHLBdata!A:H,7,FALSE)</f>
        <v>10692</v>
      </c>
      <c r="J3453" s="24">
        <f>VLOOKUP(H3453,inTHLBdata!A:H,8,FALSE)</f>
        <v>9618</v>
      </c>
      <c r="N3453" s="24"/>
    </row>
    <row r="3454" spans="1:14">
      <c r="A3454" s="24">
        <v>2007</v>
      </c>
      <c r="B3454" s="24" t="s">
        <v>185</v>
      </c>
      <c r="C3454" t="str">
        <f>VLOOKUP(B3454,'FHF LUT'!$A$5:$H$81,2,FALSE)</f>
        <v>Mountain Pine Beetle</v>
      </c>
      <c r="D3454" s="24">
        <v>13</v>
      </c>
      <c r="E3454" s="24" t="s">
        <v>24</v>
      </c>
      <c r="F3454" s="24">
        <v>703690</v>
      </c>
      <c r="G3454" s="24">
        <v>655306</v>
      </c>
      <c r="H3454" s="24" t="str">
        <f t="shared" si="53"/>
        <v>2007_IBM_13</v>
      </c>
      <c r="I3454" s="24">
        <f>VLOOKUP(H3454,inTHLBdata!A:H,7,FALSE)</f>
        <v>187119</v>
      </c>
      <c r="J3454" s="24">
        <f>VLOOKUP(H3454,inTHLBdata!A:H,8,FALSE)</f>
        <v>158641</v>
      </c>
      <c r="N3454" s="24"/>
    </row>
    <row r="3455" spans="1:14">
      <c r="A3455" s="24">
        <v>2007</v>
      </c>
      <c r="B3455" s="24" t="s">
        <v>185</v>
      </c>
      <c r="C3455" t="str">
        <f>VLOOKUP(B3455,'FHF LUT'!$A$5:$H$81,2,FALSE)</f>
        <v>Mountain Pine Beetle</v>
      </c>
      <c r="D3455" s="24">
        <v>14</v>
      </c>
      <c r="E3455" s="24" t="s">
        <v>30</v>
      </c>
      <c r="F3455" s="24">
        <v>8843550</v>
      </c>
      <c r="G3455" s="24">
        <v>6729420</v>
      </c>
      <c r="H3455" s="24" t="str">
        <f t="shared" si="53"/>
        <v>2007_IBM_14</v>
      </c>
      <c r="I3455" s="24">
        <f>VLOOKUP(H3455,inTHLBdata!A:H,7,FALSE)</f>
        <v>6351592</v>
      </c>
      <c r="J3455" s="24">
        <f>VLOOKUP(H3455,inTHLBdata!A:H,8,FALSE)</f>
        <v>4389237</v>
      </c>
      <c r="N3455" s="24"/>
    </row>
    <row r="3456" spans="1:14">
      <c r="A3456" s="24">
        <v>2007</v>
      </c>
      <c r="B3456" s="24" t="s">
        <v>185</v>
      </c>
      <c r="C3456" t="str">
        <f>VLOOKUP(B3456,'FHF LUT'!$A$5:$H$81,2,FALSE)</f>
        <v>Mountain Pine Beetle</v>
      </c>
      <c r="D3456" s="24">
        <v>15</v>
      </c>
      <c r="E3456" s="24" t="s">
        <v>33</v>
      </c>
      <c r="F3456" s="24">
        <v>2093497</v>
      </c>
      <c r="G3456" s="24">
        <v>2022274</v>
      </c>
      <c r="H3456" s="24" t="str">
        <f t="shared" si="53"/>
        <v>2007_IBM_15</v>
      </c>
      <c r="I3456" s="24">
        <f>VLOOKUP(H3456,inTHLBdata!A:H,7,FALSE)</f>
        <v>1087948</v>
      </c>
      <c r="J3456" s="24">
        <f>VLOOKUP(H3456,inTHLBdata!A:H,8,FALSE)</f>
        <v>1027740</v>
      </c>
      <c r="N3456" s="24"/>
    </row>
    <row r="3457" spans="1:14">
      <c r="A3457" s="24">
        <v>2007</v>
      </c>
      <c r="B3457" s="24" t="s">
        <v>185</v>
      </c>
      <c r="C3457" t="str">
        <f>VLOOKUP(B3457,'FHF LUT'!$A$5:$H$81,2,FALSE)</f>
        <v>Mountain Pine Beetle</v>
      </c>
      <c r="D3457" s="24">
        <v>16</v>
      </c>
      <c r="E3457" s="24" t="s">
        <v>12</v>
      </c>
      <c r="F3457" s="24">
        <v>9032228</v>
      </c>
      <c r="G3457" s="24">
        <v>7079623</v>
      </c>
      <c r="H3457" s="24" t="str">
        <f t="shared" si="53"/>
        <v>2007_IBM_16</v>
      </c>
      <c r="I3457" s="24">
        <f>VLOOKUP(H3457,inTHLBdata!A:H,7,FALSE)</f>
        <v>5896367</v>
      </c>
      <c r="J3457" s="24">
        <f>VLOOKUP(H3457,inTHLBdata!A:H,8,FALSE)</f>
        <v>4172633</v>
      </c>
      <c r="N3457" s="24"/>
    </row>
    <row r="3458" spans="1:14">
      <c r="A3458" s="24">
        <v>2007</v>
      </c>
      <c r="B3458" s="24" t="s">
        <v>185</v>
      </c>
      <c r="C3458" t="str">
        <f>VLOOKUP(B3458,'FHF LUT'!$A$5:$H$81,2,FALSE)</f>
        <v>Mountain Pine Beetle</v>
      </c>
      <c r="D3458" s="24">
        <v>17</v>
      </c>
      <c r="E3458" s="24" t="s">
        <v>32</v>
      </c>
      <c r="F3458" s="24">
        <v>700631</v>
      </c>
      <c r="G3458" s="24">
        <v>635993</v>
      </c>
      <c r="H3458" s="24" t="str">
        <f t="shared" si="53"/>
        <v>2007_IBM_17</v>
      </c>
      <c r="I3458" s="24">
        <f>VLOOKUP(H3458,inTHLBdata!A:H,7,FALSE)</f>
        <v>142524</v>
      </c>
      <c r="J3458" s="24">
        <f>VLOOKUP(H3458,inTHLBdata!A:H,8,FALSE)</f>
        <v>120836</v>
      </c>
      <c r="N3458" s="24"/>
    </row>
    <row r="3459" spans="1:14">
      <c r="A3459" s="24">
        <v>2007</v>
      </c>
      <c r="B3459" s="24" t="s">
        <v>185</v>
      </c>
      <c r="C3459" t="str">
        <f>VLOOKUP(B3459,'FHF LUT'!$A$5:$H$81,2,FALSE)</f>
        <v>Mountain Pine Beetle</v>
      </c>
      <c r="D3459" s="24">
        <v>18</v>
      </c>
      <c r="E3459" s="24" t="s">
        <v>15</v>
      </c>
      <c r="F3459" s="24">
        <v>4091993</v>
      </c>
      <c r="G3459" s="24">
        <v>2618623</v>
      </c>
      <c r="H3459" s="24" t="str">
        <f t="shared" ref="H3459:H3522" si="54">CONCATENATE(A3459,"_",B3459,"_",D3459)</f>
        <v>2007_IBM_18</v>
      </c>
      <c r="I3459" s="24">
        <f>VLOOKUP(H3459,inTHLBdata!A:H,7,FALSE)</f>
        <v>3543635</v>
      </c>
      <c r="J3459" s="24">
        <f>VLOOKUP(H3459,inTHLBdata!A:H,8,FALSE)</f>
        <v>2158400</v>
      </c>
      <c r="N3459" s="24"/>
    </row>
    <row r="3460" spans="1:14">
      <c r="A3460" s="24">
        <v>2007</v>
      </c>
      <c r="B3460" s="24" t="s">
        <v>185</v>
      </c>
      <c r="C3460" t="str">
        <f>VLOOKUP(B3460,'FHF LUT'!$A$5:$H$81,2,FALSE)</f>
        <v>Mountain Pine Beetle</v>
      </c>
      <c r="D3460" s="24">
        <v>20</v>
      </c>
      <c r="E3460" s="24" t="s">
        <v>6</v>
      </c>
      <c r="F3460" s="24">
        <v>9480215</v>
      </c>
      <c r="G3460" s="24">
        <v>6931436</v>
      </c>
      <c r="H3460" s="24" t="str">
        <f t="shared" si="54"/>
        <v>2007_IBM_20</v>
      </c>
      <c r="I3460" s="24">
        <f>VLOOKUP(H3460,inTHLBdata!A:H,7,FALSE)</f>
        <v>6462377</v>
      </c>
      <c r="J3460" s="24">
        <f>VLOOKUP(H3460,inTHLBdata!A:H,8,FALSE)</f>
        <v>4256407</v>
      </c>
      <c r="N3460" s="24"/>
    </row>
    <row r="3461" spans="1:14">
      <c r="A3461" s="24">
        <v>2007</v>
      </c>
      <c r="B3461" s="24" t="s">
        <v>185</v>
      </c>
      <c r="C3461" t="str">
        <f>VLOOKUP(B3461,'FHF LUT'!$A$5:$H$81,2,FALSE)</f>
        <v>Mountain Pine Beetle</v>
      </c>
      <c r="D3461" s="24">
        <v>22</v>
      </c>
      <c r="E3461" s="24" t="s">
        <v>19</v>
      </c>
      <c r="F3461" s="24">
        <v>3188195</v>
      </c>
      <c r="G3461" s="24">
        <v>2268253</v>
      </c>
      <c r="H3461" s="24" t="str">
        <f t="shared" si="54"/>
        <v>2007_IBM_22</v>
      </c>
      <c r="I3461" s="24">
        <f>VLOOKUP(H3461,inTHLBdata!A:H,7,FALSE)</f>
        <v>1116670</v>
      </c>
      <c r="J3461" s="24">
        <f>VLOOKUP(H3461,inTHLBdata!A:H,8,FALSE)</f>
        <v>673915</v>
      </c>
      <c r="N3461" s="24"/>
    </row>
    <row r="3462" spans="1:14">
      <c r="A3462" s="24">
        <v>2007</v>
      </c>
      <c r="B3462" s="24" t="s">
        <v>185</v>
      </c>
      <c r="C3462" t="str">
        <f>VLOOKUP(B3462,'FHF LUT'!$A$5:$H$81,2,FALSE)</f>
        <v>Mountain Pine Beetle</v>
      </c>
      <c r="D3462" s="24">
        <v>23</v>
      </c>
      <c r="E3462" s="24" t="s">
        <v>27</v>
      </c>
      <c r="F3462" s="24">
        <v>9862318</v>
      </c>
      <c r="G3462" s="24">
        <v>6870621</v>
      </c>
      <c r="H3462" s="24" t="str">
        <f t="shared" si="54"/>
        <v>2007_IBM_23</v>
      </c>
      <c r="I3462" s="24">
        <f>VLOOKUP(H3462,inTHLBdata!A:H,7,FALSE)</f>
        <v>6858627</v>
      </c>
      <c r="J3462" s="24">
        <f>VLOOKUP(H3462,inTHLBdata!A:H,8,FALSE)</f>
        <v>4062678</v>
      </c>
      <c r="N3462" s="24"/>
    </row>
    <row r="3463" spans="1:14">
      <c r="A3463" s="24">
        <v>2007</v>
      </c>
      <c r="B3463" s="24" t="s">
        <v>185</v>
      </c>
      <c r="C3463" t="str">
        <f>VLOOKUP(B3463,'FHF LUT'!$A$5:$H$81,2,FALSE)</f>
        <v>Mountain Pine Beetle</v>
      </c>
      <c r="D3463" s="24">
        <v>24</v>
      </c>
      <c r="E3463" s="24" t="s">
        <v>17</v>
      </c>
      <c r="F3463" s="24">
        <v>40252528</v>
      </c>
      <c r="G3463" s="24">
        <v>27505032</v>
      </c>
      <c r="H3463" s="24" t="str">
        <f t="shared" si="54"/>
        <v>2007_IBM_24</v>
      </c>
      <c r="I3463" s="24">
        <f>VLOOKUP(H3463,inTHLBdata!A:H,7,FALSE)</f>
        <v>26707224</v>
      </c>
      <c r="J3463" s="24">
        <f>VLOOKUP(H3463,inTHLBdata!A:H,8,FALSE)</f>
        <v>16292372</v>
      </c>
      <c r="N3463" s="24"/>
    </row>
    <row r="3464" spans="1:14">
      <c r="A3464" s="24">
        <v>2007</v>
      </c>
      <c r="B3464" s="24" t="s">
        <v>185</v>
      </c>
      <c r="C3464" t="str">
        <f>VLOOKUP(B3464,'FHF LUT'!$A$5:$H$81,2,FALSE)</f>
        <v>Mountain Pine Beetle</v>
      </c>
      <c r="D3464" s="24">
        <v>25</v>
      </c>
      <c r="E3464" s="24" t="s">
        <v>23</v>
      </c>
      <c r="F3464" s="24">
        <v>0</v>
      </c>
      <c r="G3464" s="24">
        <v>0</v>
      </c>
      <c r="H3464" s="24" t="str">
        <f t="shared" si="54"/>
        <v>2007_IBM_25</v>
      </c>
      <c r="I3464" s="24">
        <f>VLOOKUP(H3464,inTHLBdata!A:H,7,FALSE)</f>
        <v>0</v>
      </c>
      <c r="J3464" s="24">
        <f>VLOOKUP(H3464,inTHLBdata!A:H,8,FALSE)</f>
        <v>0</v>
      </c>
      <c r="N3464" s="24"/>
    </row>
    <row r="3465" spans="1:14">
      <c r="A3465" s="24">
        <v>2007</v>
      </c>
      <c r="B3465" s="24" t="s">
        <v>185</v>
      </c>
      <c r="C3465" t="str">
        <f>VLOOKUP(B3465,'FHF LUT'!$A$5:$H$81,2,FALSE)</f>
        <v>Mountain Pine Beetle</v>
      </c>
      <c r="D3465" s="24">
        <v>26</v>
      </c>
      <c r="E3465" s="24" t="s">
        <v>14</v>
      </c>
      <c r="F3465" s="24">
        <v>7844419</v>
      </c>
      <c r="G3465" s="24">
        <v>6092722</v>
      </c>
      <c r="H3465" s="24" t="str">
        <f t="shared" si="54"/>
        <v>2007_IBM_26</v>
      </c>
      <c r="I3465" s="24">
        <f>VLOOKUP(H3465,inTHLBdata!A:H,7,FALSE)</f>
        <v>5035487</v>
      </c>
      <c r="J3465" s="24">
        <f>VLOOKUP(H3465,inTHLBdata!A:H,8,FALSE)</f>
        <v>3369542</v>
      </c>
      <c r="N3465" s="24"/>
    </row>
    <row r="3466" spans="1:14">
      <c r="A3466" s="24">
        <v>2007</v>
      </c>
      <c r="B3466" s="24" t="s">
        <v>185</v>
      </c>
      <c r="C3466" t="str">
        <f>VLOOKUP(B3466,'FHF LUT'!$A$5:$H$81,2,FALSE)</f>
        <v>Mountain Pine Beetle</v>
      </c>
      <c r="D3466" s="24">
        <v>27</v>
      </c>
      <c r="E3466" s="24" t="s">
        <v>21</v>
      </c>
      <c r="F3466" s="24">
        <v>3308</v>
      </c>
      <c r="G3466" s="24">
        <v>3194</v>
      </c>
      <c r="H3466" s="24" t="str">
        <f t="shared" si="54"/>
        <v>2007_IBM_27</v>
      </c>
      <c r="I3466" s="24">
        <f>VLOOKUP(H3466,inTHLBdata!A:H,7,FALSE)</f>
        <v>645</v>
      </c>
      <c r="J3466" s="24">
        <f>VLOOKUP(H3466,inTHLBdata!A:H,8,FALSE)</f>
        <v>638</v>
      </c>
      <c r="N3466" s="24"/>
    </row>
    <row r="3467" spans="1:14">
      <c r="A3467" s="24">
        <v>2007</v>
      </c>
      <c r="B3467" s="24" t="s">
        <v>185</v>
      </c>
      <c r="C3467" t="str">
        <f>VLOOKUP(B3467,'FHF LUT'!$A$5:$H$81,2,FALSE)</f>
        <v>Mountain Pine Beetle</v>
      </c>
      <c r="D3467" s="24">
        <v>29</v>
      </c>
      <c r="E3467" s="24" t="s">
        <v>9</v>
      </c>
      <c r="F3467" s="24">
        <v>26582250</v>
      </c>
      <c r="G3467" s="24">
        <v>22247534</v>
      </c>
      <c r="H3467" s="24" t="str">
        <f t="shared" si="54"/>
        <v>2007_IBM_29</v>
      </c>
      <c r="I3467" s="24">
        <f>VLOOKUP(H3467,inTHLBdata!A:H,7,FALSE)</f>
        <v>14898978</v>
      </c>
      <c r="J3467" s="24">
        <f>VLOOKUP(H3467,inTHLBdata!A:H,8,FALSE)</f>
        <v>11261986</v>
      </c>
      <c r="N3467" s="24"/>
    </row>
    <row r="3468" spans="1:14">
      <c r="A3468" s="24">
        <v>2007</v>
      </c>
      <c r="B3468" s="24" t="s">
        <v>185</v>
      </c>
      <c r="C3468" t="str">
        <f>VLOOKUP(B3468,'FHF LUT'!$A$5:$H$81,2,FALSE)</f>
        <v>Mountain Pine Beetle</v>
      </c>
      <c r="D3468" s="24">
        <v>30</v>
      </c>
      <c r="E3468" s="24" t="s">
        <v>35</v>
      </c>
      <c r="F3468" s="24">
        <v>397524</v>
      </c>
      <c r="G3468" s="24">
        <v>386980</v>
      </c>
      <c r="H3468" s="24" t="str">
        <f t="shared" si="54"/>
        <v>2007_IBM_30</v>
      </c>
      <c r="I3468" s="24">
        <f>VLOOKUP(H3468,inTHLBdata!A:H,7,FALSE)</f>
        <v>47958</v>
      </c>
      <c r="J3468" s="24">
        <f>VLOOKUP(H3468,inTHLBdata!A:H,8,FALSE)</f>
        <v>42054</v>
      </c>
      <c r="N3468" s="24"/>
    </row>
    <row r="3469" spans="1:14">
      <c r="A3469" s="24">
        <v>2007</v>
      </c>
      <c r="B3469" s="24" t="s">
        <v>185</v>
      </c>
      <c r="C3469" t="str">
        <f>VLOOKUP(B3469,'FHF LUT'!$A$5:$H$81,2,FALSE)</f>
        <v>Mountain Pine Beetle</v>
      </c>
      <c r="D3469" s="24">
        <v>31</v>
      </c>
      <c r="E3469" s="24" t="s">
        <v>34</v>
      </c>
      <c r="F3469" s="24">
        <v>182340</v>
      </c>
      <c r="G3469" s="24">
        <v>179305</v>
      </c>
      <c r="H3469" s="24" t="str">
        <f t="shared" si="54"/>
        <v>2007_IBM_31</v>
      </c>
      <c r="I3469" s="24">
        <f>VLOOKUP(H3469,inTHLBdata!A:H,7,FALSE)</f>
        <v>21771</v>
      </c>
      <c r="J3469" s="24">
        <f>VLOOKUP(H3469,inTHLBdata!A:H,8,FALSE)</f>
        <v>20210</v>
      </c>
      <c r="N3469" s="24"/>
    </row>
    <row r="3470" spans="1:14">
      <c r="A3470" s="24">
        <v>2007</v>
      </c>
      <c r="B3470" s="24" t="s">
        <v>185</v>
      </c>
      <c r="C3470" t="str">
        <f>VLOOKUP(B3470,'FHF LUT'!$A$5:$H$81,2,FALSE)</f>
        <v>Mountain Pine Beetle</v>
      </c>
      <c r="D3470" s="24">
        <v>38</v>
      </c>
      <c r="E3470" s="24" t="s">
        <v>8</v>
      </c>
      <c r="F3470" s="24">
        <v>0</v>
      </c>
      <c r="G3470" s="24">
        <v>0</v>
      </c>
      <c r="H3470" s="24" t="str">
        <f t="shared" si="54"/>
        <v>2007_IBM_38</v>
      </c>
      <c r="I3470" s="24">
        <f>VLOOKUP(H3470,inTHLBdata!A:H,7,FALSE)</f>
        <v>0</v>
      </c>
      <c r="J3470" s="24">
        <f>VLOOKUP(H3470,inTHLBdata!A:H,8,FALSE)</f>
        <v>0</v>
      </c>
      <c r="N3470" s="24"/>
    </row>
    <row r="3471" spans="1:14">
      <c r="A3471" s="24">
        <v>2007</v>
      </c>
      <c r="B3471" s="24" t="s">
        <v>185</v>
      </c>
      <c r="C3471" t="str">
        <f>VLOOKUP(B3471,'FHF LUT'!$A$5:$H$81,2,FALSE)</f>
        <v>Mountain Pine Beetle</v>
      </c>
      <c r="D3471" s="24">
        <v>39</v>
      </c>
      <c r="E3471" s="24" t="s">
        <v>36</v>
      </c>
      <c r="F3471" s="24">
        <v>96</v>
      </c>
      <c r="G3471" s="24">
        <v>96</v>
      </c>
      <c r="H3471" s="24" t="str">
        <f t="shared" si="54"/>
        <v>2007_IBM_39</v>
      </c>
      <c r="I3471" s="24">
        <f>VLOOKUP(H3471,inTHLBdata!A:H,7,FALSE)</f>
        <v>122</v>
      </c>
      <c r="J3471" s="24">
        <f>VLOOKUP(H3471,inTHLBdata!A:H,8,FALSE)</f>
        <v>122</v>
      </c>
      <c r="N3471" s="24"/>
    </row>
    <row r="3472" spans="1:14">
      <c r="A3472" s="24">
        <v>2007</v>
      </c>
      <c r="B3472" s="24" t="s">
        <v>185</v>
      </c>
      <c r="C3472" t="str">
        <f>VLOOKUP(B3472,'FHF LUT'!$A$5:$H$81,2,FALSE)</f>
        <v>Mountain Pine Beetle</v>
      </c>
      <c r="D3472" s="24">
        <v>40</v>
      </c>
      <c r="E3472" s="24" t="s">
        <v>31</v>
      </c>
      <c r="F3472" s="24">
        <v>48767</v>
      </c>
      <c r="G3472" s="24">
        <v>39231</v>
      </c>
      <c r="H3472" s="24" t="str">
        <f t="shared" si="54"/>
        <v>2007_IBM_40</v>
      </c>
      <c r="I3472" s="24">
        <f>VLOOKUP(H3472,inTHLBdata!A:H,7,FALSE)</f>
        <v>22505</v>
      </c>
      <c r="J3472" s="24">
        <f>VLOOKUP(H3472,inTHLBdata!A:H,8,FALSE)</f>
        <v>16699</v>
      </c>
      <c r="N3472" s="24"/>
    </row>
    <row r="3473" spans="1:14">
      <c r="A3473" s="24">
        <v>2007</v>
      </c>
      <c r="B3473" s="24" t="s">
        <v>185</v>
      </c>
      <c r="C3473" t="str">
        <f>VLOOKUP(B3473,'FHF LUT'!$A$5:$H$81,2,FALSE)</f>
        <v>Mountain Pine Beetle</v>
      </c>
      <c r="D3473" s="24">
        <v>41</v>
      </c>
      <c r="E3473" s="24" t="s">
        <v>26</v>
      </c>
      <c r="F3473" s="24">
        <v>10676363</v>
      </c>
      <c r="G3473" s="24">
        <v>9182745</v>
      </c>
      <c r="H3473" s="24" t="str">
        <f t="shared" si="54"/>
        <v>2007_IBM_41</v>
      </c>
      <c r="I3473" s="24">
        <f>VLOOKUP(H3473,inTHLBdata!A:H,7,FALSE)</f>
        <v>1748257</v>
      </c>
      <c r="J3473" s="24">
        <f>VLOOKUP(H3473,inTHLBdata!A:H,8,FALSE)</f>
        <v>1456665</v>
      </c>
      <c r="N3473" s="24"/>
    </row>
    <row r="3474" spans="1:14">
      <c r="A3474" s="24">
        <v>2007</v>
      </c>
      <c r="B3474" s="24" t="s">
        <v>185</v>
      </c>
      <c r="C3474" t="str">
        <f>VLOOKUP(B3474,'FHF LUT'!$A$5:$H$81,2,FALSE)</f>
        <v>Mountain Pine Beetle</v>
      </c>
      <c r="D3474" s="24">
        <v>43</v>
      </c>
      <c r="E3474" s="24" t="s">
        <v>20</v>
      </c>
      <c r="F3474" s="24">
        <v>608</v>
      </c>
      <c r="G3474" s="24">
        <v>608</v>
      </c>
      <c r="H3474" s="24" t="str">
        <f t="shared" si="54"/>
        <v>2007_IBM_43</v>
      </c>
      <c r="I3474" s="24">
        <f>VLOOKUP(H3474,inTHLBdata!A:H,7,FALSE)</f>
        <v>383</v>
      </c>
      <c r="J3474" s="24">
        <f>VLOOKUP(H3474,inTHLBdata!A:H,8,FALSE)</f>
        <v>383</v>
      </c>
      <c r="N3474" s="24"/>
    </row>
    <row r="3475" spans="1:14">
      <c r="A3475" s="24">
        <v>2007</v>
      </c>
      <c r="B3475" s="24" t="s">
        <v>185</v>
      </c>
      <c r="C3475" t="str">
        <f>VLOOKUP(B3475,'FHF LUT'!$A$5:$H$81,2,FALSE)</f>
        <v>Mountain Pine Beetle</v>
      </c>
      <c r="D3475" s="24">
        <v>44</v>
      </c>
      <c r="E3475" s="24" t="s">
        <v>3</v>
      </c>
      <c r="F3475" s="24">
        <v>192</v>
      </c>
      <c r="G3475" s="24">
        <v>192</v>
      </c>
      <c r="H3475" s="24" t="str">
        <f t="shared" si="54"/>
        <v>2007_IBM_44</v>
      </c>
      <c r="I3475" s="24">
        <f>VLOOKUP(H3475,inTHLBdata!A:H,7,FALSE)</f>
        <v>0</v>
      </c>
      <c r="J3475" s="24">
        <f>VLOOKUP(H3475,inTHLBdata!A:H,8,FALSE)</f>
        <v>0</v>
      </c>
      <c r="N3475" s="24"/>
    </row>
    <row r="3476" spans="1:14">
      <c r="A3476" s="24">
        <v>2007</v>
      </c>
      <c r="B3476" s="24" t="s">
        <v>185</v>
      </c>
      <c r="C3476" t="str">
        <f>VLOOKUP(B3476,'FHF LUT'!$A$5:$H$81,2,FALSE)</f>
        <v>Mountain Pine Beetle</v>
      </c>
      <c r="D3476" s="24">
        <v>45</v>
      </c>
      <c r="E3476" s="24" t="s">
        <v>5</v>
      </c>
      <c r="F3476" s="24">
        <v>27790</v>
      </c>
      <c r="G3476" s="24">
        <v>23669</v>
      </c>
      <c r="H3476" s="24" t="str">
        <f t="shared" si="54"/>
        <v>2007_IBM_45</v>
      </c>
      <c r="I3476" s="24">
        <f>VLOOKUP(H3476,inTHLBdata!A:H,7,FALSE)</f>
        <v>25292</v>
      </c>
      <c r="J3476" s="24">
        <f>VLOOKUP(H3476,inTHLBdata!A:H,8,FALSE)</f>
        <v>21395</v>
      </c>
      <c r="N3476" s="24"/>
    </row>
    <row r="3477" spans="1:14">
      <c r="A3477" s="24">
        <v>2007</v>
      </c>
      <c r="B3477" s="24" t="s">
        <v>185</v>
      </c>
      <c r="C3477" t="str">
        <f>VLOOKUP(B3477,'FHF LUT'!$A$5:$H$81,2,FALSE)</f>
        <v>Mountain Pine Beetle</v>
      </c>
      <c r="D3477" s="24">
        <v>46</v>
      </c>
      <c r="E3477" s="24" t="s">
        <v>234</v>
      </c>
      <c r="F3477" s="24">
        <v>1250281</v>
      </c>
      <c r="G3477" s="24">
        <v>1250164</v>
      </c>
      <c r="H3477" s="24" t="str">
        <f t="shared" si="54"/>
        <v>2007_IBM_46</v>
      </c>
      <c r="I3477" s="24">
        <f>VLOOKUP(H3477,inTHLBdata!A:H,7,FALSE)</f>
        <v>144</v>
      </c>
      <c r="J3477" s="24">
        <f>VLOOKUP(H3477,inTHLBdata!A:H,8,FALSE)</f>
        <v>144</v>
      </c>
      <c r="N3477" s="24"/>
    </row>
    <row r="3478" spans="1:14">
      <c r="A3478" s="24">
        <v>2007</v>
      </c>
      <c r="B3478" s="24" t="s">
        <v>185</v>
      </c>
      <c r="C3478" t="str">
        <f>VLOOKUP(B3478,'FHF LUT'!$A$5:$H$81,2,FALSE)</f>
        <v>Mountain Pine Beetle</v>
      </c>
      <c r="D3478" s="24">
        <v>47</v>
      </c>
      <c r="E3478" s="24" t="s">
        <v>233</v>
      </c>
      <c r="F3478" s="24">
        <v>24358</v>
      </c>
      <c r="G3478" s="24">
        <v>24358</v>
      </c>
      <c r="H3478" s="24" t="str">
        <f t="shared" si="54"/>
        <v>2007_IBM_47</v>
      </c>
      <c r="I3478" s="24">
        <f>VLOOKUP(H3478,inTHLBdata!A:H,7,FALSE)</f>
        <v>0</v>
      </c>
      <c r="J3478" s="24">
        <f>VLOOKUP(H3478,inTHLBdata!A:H,8,FALSE)</f>
        <v>0</v>
      </c>
      <c r="N3478" s="24"/>
    </row>
    <row r="3479" spans="1:14">
      <c r="A3479" s="24">
        <v>2007</v>
      </c>
      <c r="B3479" s="24" t="s">
        <v>185</v>
      </c>
      <c r="C3479" t="str">
        <f>VLOOKUP(B3479,'FHF LUT'!$A$5:$H$81,2,FALSE)</f>
        <v>Mountain Pine Beetle</v>
      </c>
      <c r="D3479" s="24">
        <v>48</v>
      </c>
      <c r="E3479" s="24" t="s">
        <v>235</v>
      </c>
      <c r="F3479" s="24">
        <v>0</v>
      </c>
      <c r="G3479" s="24">
        <v>0</v>
      </c>
      <c r="H3479" s="24" t="str">
        <f t="shared" si="54"/>
        <v>2007_IBM_48</v>
      </c>
      <c r="I3479" s="24">
        <f>VLOOKUP(H3479,inTHLBdata!A:H,7,FALSE)</f>
        <v>0</v>
      </c>
      <c r="J3479" s="24">
        <f>VLOOKUP(H3479,inTHLBdata!A:H,8,FALSE)</f>
        <v>0</v>
      </c>
      <c r="N3479" s="24"/>
    </row>
    <row r="3480" spans="1:14">
      <c r="A3480" s="24">
        <v>2007</v>
      </c>
      <c r="B3480" s="24" t="s">
        <v>186</v>
      </c>
      <c r="C3480" t="str">
        <f>VLOOKUP(B3480,'FHF LUT'!$A$5:$H$81,2,FALSE)</f>
        <v>Spruce Beetle</v>
      </c>
      <c r="D3480" s="24">
        <v>1</v>
      </c>
      <c r="E3480" s="24" t="s">
        <v>10</v>
      </c>
      <c r="F3480" s="24">
        <v>0</v>
      </c>
      <c r="G3480" s="24">
        <v>0</v>
      </c>
      <c r="H3480" s="24" t="str">
        <f t="shared" si="54"/>
        <v>2007_IBS_1</v>
      </c>
      <c r="I3480" s="24">
        <f>VLOOKUP(H3480,inTHLBdata!A:H,7,FALSE)</f>
        <v>0</v>
      </c>
      <c r="J3480" s="24">
        <f>VLOOKUP(H3480,inTHLBdata!A:H,8,FALSE)</f>
        <v>0</v>
      </c>
      <c r="N3480" s="24"/>
    </row>
    <row r="3481" spans="1:14">
      <c r="A3481" s="24">
        <v>2007</v>
      </c>
      <c r="B3481" s="24" t="s">
        <v>186</v>
      </c>
      <c r="C3481" t="str">
        <f>VLOOKUP(B3481,'FHF LUT'!$A$5:$H$81,2,FALSE)</f>
        <v>Spruce Beetle</v>
      </c>
      <c r="D3481" s="24">
        <v>2</v>
      </c>
      <c r="E3481" s="24" t="s">
        <v>22</v>
      </c>
      <c r="F3481" s="24">
        <v>0</v>
      </c>
      <c r="G3481" s="24">
        <v>0</v>
      </c>
      <c r="H3481" s="24" t="str">
        <f t="shared" si="54"/>
        <v>2007_IBS_2</v>
      </c>
      <c r="I3481" s="24">
        <f>VLOOKUP(H3481,inTHLBdata!A:H,7,FALSE)</f>
        <v>0</v>
      </c>
      <c r="J3481" s="24">
        <f>VLOOKUP(H3481,inTHLBdata!A:H,8,FALSE)</f>
        <v>0</v>
      </c>
      <c r="N3481" s="24"/>
    </row>
    <row r="3482" spans="1:14">
      <c r="A3482" s="24">
        <v>2007</v>
      </c>
      <c r="B3482" s="24" t="s">
        <v>186</v>
      </c>
      <c r="C3482" t="str">
        <f>VLOOKUP(B3482,'FHF LUT'!$A$5:$H$81,2,FALSE)</f>
        <v>Spruce Beetle</v>
      </c>
      <c r="D3482" s="24">
        <v>3</v>
      </c>
      <c r="E3482" s="24" t="s">
        <v>13</v>
      </c>
      <c r="F3482" s="24">
        <v>473</v>
      </c>
      <c r="G3482" s="24">
        <v>473</v>
      </c>
      <c r="H3482" s="24" t="str">
        <f t="shared" si="54"/>
        <v>2007_IBS_3</v>
      </c>
      <c r="I3482" s="24">
        <f>VLOOKUP(H3482,inTHLBdata!A:H,7,FALSE)</f>
        <v>137</v>
      </c>
      <c r="J3482" s="24">
        <f>VLOOKUP(H3482,inTHLBdata!A:H,8,FALSE)</f>
        <v>137</v>
      </c>
      <c r="N3482" s="24"/>
    </row>
    <row r="3483" spans="1:14">
      <c r="A3483" s="24">
        <v>2007</v>
      </c>
      <c r="B3483" s="24" t="s">
        <v>186</v>
      </c>
      <c r="C3483" t="str">
        <f>VLOOKUP(B3483,'FHF LUT'!$A$5:$H$81,2,FALSE)</f>
        <v>Spruce Beetle</v>
      </c>
      <c r="D3483" s="24">
        <v>4</v>
      </c>
      <c r="E3483" s="24" t="s">
        <v>28</v>
      </c>
      <c r="F3483" s="24">
        <v>34</v>
      </c>
      <c r="G3483" s="24">
        <v>34</v>
      </c>
      <c r="H3483" s="24" t="str">
        <f t="shared" si="54"/>
        <v>2007_IBS_4</v>
      </c>
      <c r="I3483" s="24">
        <f>VLOOKUP(H3483,inTHLBdata!A:H,7,FALSE)</f>
        <v>0</v>
      </c>
      <c r="J3483" s="24">
        <f>VLOOKUP(H3483,inTHLBdata!A:H,8,FALSE)</f>
        <v>0</v>
      </c>
      <c r="N3483" s="24"/>
    </row>
    <row r="3484" spans="1:14">
      <c r="A3484" s="24">
        <v>2007</v>
      </c>
      <c r="B3484" s="24" t="s">
        <v>186</v>
      </c>
      <c r="C3484" t="str">
        <f>VLOOKUP(B3484,'FHF LUT'!$A$5:$H$81,2,FALSE)</f>
        <v>Spruce Beetle</v>
      </c>
      <c r="D3484" s="24">
        <v>5</v>
      </c>
      <c r="E3484" s="24" t="s">
        <v>16</v>
      </c>
      <c r="F3484" s="24">
        <v>1392</v>
      </c>
      <c r="G3484" s="24">
        <v>1392</v>
      </c>
      <c r="H3484" s="24" t="str">
        <f t="shared" si="54"/>
        <v>2007_IBS_5</v>
      </c>
      <c r="I3484" s="24">
        <f>VLOOKUP(H3484,inTHLBdata!A:H,7,FALSE)</f>
        <v>0</v>
      </c>
      <c r="J3484" s="24">
        <f>VLOOKUP(H3484,inTHLBdata!A:H,8,FALSE)</f>
        <v>0</v>
      </c>
      <c r="N3484" s="24"/>
    </row>
    <row r="3485" spans="1:14">
      <c r="A3485" s="24">
        <v>2007</v>
      </c>
      <c r="B3485" s="24" t="s">
        <v>186</v>
      </c>
      <c r="C3485" t="str">
        <f>VLOOKUP(B3485,'FHF LUT'!$A$5:$H$81,2,FALSE)</f>
        <v>Spruce Beetle</v>
      </c>
      <c r="D3485" s="24">
        <v>7</v>
      </c>
      <c r="E3485" s="24" t="s">
        <v>25</v>
      </c>
      <c r="F3485" s="24">
        <v>466</v>
      </c>
      <c r="G3485" s="24">
        <v>466</v>
      </c>
      <c r="H3485" s="24" t="str">
        <f t="shared" si="54"/>
        <v>2007_IBS_7</v>
      </c>
      <c r="I3485" s="24">
        <f>VLOOKUP(H3485,inTHLBdata!A:H,7,FALSE)</f>
        <v>0</v>
      </c>
      <c r="J3485" s="24">
        <f>VLOOKUP(H3485,inTHLBdata!A:H,8,FALSE)</f>
        <v>0</v>
      </c>
      <c r="N3485" s="24"/>
    </row>
    <row r="3486" spans="1:14">
      <c r="A3486" s="24">
        <v>2007</v>
      </c>
      <c r="B3486" s="24" t="s">
        <v>186</v>
      </c>
      <c r="C3486" t="str">
        <f>VLOOKUP(B3486,'FHF LUT'!$A$5:$H$81,2,FALSE)</f>
        <v>Spruce Beetle</v>
      </c>
      <c r="D3486" s="24">
        <v>8</v>
      </c>
      <c r="E3486" s="24" t="s">
        <v>29</v>
      </c>
      <c r="F3486" s="24">
        <v>52</v>
      </c>
      <c r="G3486" s="24">
        <v>52</v>
      </c>
      <c r="H3486" s="24" t="str">
        <f t="shared" si="54"/>
        <v>2007_IBS_8</v>
      </c>
      <c r="I3486" s="24">
        <f>VLOOKUP(H3486,inTHLBdata!A:H,7,FALSE)</f>
        <v>4</v>
      </c>
      <c r="J3486" s="24">
        <f>VLOOKUP(H3486,inTHLBdata!A:H,8,FALSE)</f>
        <v>4</v>
      </c>
      <c r="N3486" s="24"/>
    </row>
    <row r="3487" spans="1:14">
      <c r="A3487" s="24">
        <v>2007</v>
      </c>
      <c r="B3487" s="24" t="s">
        <v>186</v>
      </c>
      <c r="C3487" t="str">
        <f>VLOOKUP(B3487,'FHF LUT'!$A$5:$H$81,2,FALSE)</f>
        <v>Spruce Beetle</v>
      </c>
      <c r="D3487" s="24">
        <v>9</v>
      </c>
      <c r="E3487" s="24" t="s">
        <v>7</v>
      </c>
      <c r="F3487" s="24">
        <v>17832</v>
      </c>
      <c r="G3487" s="24">
        <v>17832</v>
      </c>
      <c r="H3487" s="24" t="str">
        <f t="shared" si="54"/>
        <v>2007_IBS_9</v>
      </c>
      <c r="I3487" s="24">
        <f>VLOOKUP(H3487,inTHLBdata!A:H,7,FALSE)</f>
        <v>255</v>
      </c>
      <c r="J3487" s="24">
        <f>VLOOKUP(H3487,inTHLBdata!A:H,8,FALSE)</f>
        <v>255</v>
      </c>
      <c r="N3487" s="24"/>
    </row>
    <row r="3488" spans="1:14">
      <c r="A3488" s="24">
        <v>2007</v>
      </c>
      <c r="B3488" s="24" t="s">
        <v>186</v>
      </c>
      <c r="C3488" t="str">
        <f>VLOOKUP(B3488,'FHF LUT'!$A$5:$H$81,2,FALSE)</f>
        <v>Spruce Beetle</v>
      </c>
      <c r="D3488" s="24">
        <v>10</v>
      </c>
      <c r="E3488" s="24" t="s">
        <v>18</v>
      </c>
      <c r="F3488" s="24">
        <v>0</v>
      </c>
      <c r="G3488" s="24">
        <v>0</v>
      </c>
      <c r="H3488" s="24" t="str">
        <f t="shared" si="54"/>
        <v>2007_IBS_10</v>
      </c>
      <c r="I3488" s="24">
        <f>VLOOKUP(H3488,inTHLBdata!A:H,7,FALSE)</f>
        <v>0</v>
      </c>
      <c r="J3488" s="24">
        <f>VLOOKUP(H3488,inTHLBdata!A:H,8,FALSE)</f>
        <v>0</v>
      </c>
      <c r="N3488" s="24"/>
    </row>
    <row r="3489" spans="1:14">
      <c r="A3489" s="24">
        <v>2007</v>
      </c>
      <c r="B3489" s="24" t="s">
        <v>186</v>
      </c>
      <c r="C3489" t="str">
        <f>VLOOKUP(B3489,'FHF LUT'!$A$5:$H$81,2,FALSE)</f>
        <v>Spruce Beetle</v>
      </c>
      <c r="D3489" s="24">
        <v>11</v>
      </c>
      <c r="E3489" s="24" t="s">
        <v>4</v>
      </c>
      <c r="F3489" s="24">
        <v>74873</v>
      </c>
      <c r="G3489" s="24">
        <v>58199</v>
      </c>
      <c r="H3489" s="24" t="str">
        <f t="shared" si="54"/>
        <v>2007_IBS_11</v>
      </c>
      <c r="I3489" s="24">
        <f>VLOOKUP(H3489,inTHLBdata!A:H,7,FALSE)</f>
        <v>20642</v>
      </c>
      <c r="J3489" s="24">
        <f>VLOOKUP(H3489,inTHLBdata!A:H,8,FALSE)</f>
        <v>9013</v>
      </c>
      <c r="N3489" s="24"/>
    </row>
    <row r="3490" spans="1:14">
      <c r="A3490" s="24">
        <v>2007</v>
      </c>
      <c r="B3490" s="24" t="s">
        <v>186</v>
      </c>
      <c r="C3490" t="str">
        <f>VLOOKUP(B3490,'FHF LUT'!$A$5:$H$81,2,FALSE)</f>
        <v>Spruce Beetle</v>
      </c>
      <c r="D3490" s="24">
        <v>12</v>
      </c>
      <c r="E3490" s="24" t="s">
        <v>11</v>
      </c>
      <c r="F3490" s="24">
        <v>0</v>
      </c>
      <c r="G3490" s="24">
        <v>0</v>
      </c>
      <c r="H3490" s="24" t="str">
        <f t="shared" si="54"/>
        <v>2007_IBS_12</v>
      </c>
      <c r="I3490" s="24">
        <f>VLOOKUP(H3490,inTHLBdata!A:H,7,FALSE)</f>
        <v>0</v>
      </c>
      <c r="J3490" s="24">
        <f>VLOOKUP(H3490,inTHLBdata!A:H,8,FALSE)</f>
        <v>0</v>
      </c>
      <c r="N3490" s="24"/>
    </row>
    <row r="3491" spans="1:14">
      <c r="A3491" s="24">
        <v>2007</v>
      </c>
      <c r="B3491" s="24" t="s">
        <v>186</v>
      </c>
      <c r="C3491" t="str">
        <f>VLOOKUP(B3491,'FHF LUT'!$A$5:$H$81,2,FALSE)</f>
        <v>Spruce Beetle</v>
      </c>
      <c r="D3491" s="24">
        <v>13</v>
      </c>
      <c r="E3491" s="24" t="s">
        <v>24</v>
      </c>
      <c r="F3491" s="24">
        <v>76</v>
      </c>
      <c r="G3491" s="24">
        <v>76</v>
      </c>
      <c r="H3491" s="24" t="str">
        <f t="shared" si="54"/>
        <v>2007_IBS_13</v>
      </c>
      <c r="I3491" s="24">
        <f>VLOOKUP(H3491,inTHLBdata!A:H,7,FALSE)</f>
        <v>0</v>
      </c>
      <c r="J3491" s="24">
        <f>VLOOKUP(H3491,inTHLBdata!A:H,8,FALSE)</f>
        <v>0</v>
      </c>
      <c r="N3491" s="24"/>
    </row>
    <row r="3492" spans="1:14">
      <c r="A3492" s="24">
        <v>2007</v>
      </c>
      <c r="B3492" s="24" t="s">
        <v>186</v>
      </c>
      <c r="C3492" t="str">
        <f>VLOOKUP(B3492,'FHF LUT'!$A$5:$H$81,2,FALSE)</f>
        <v>Spruce Beetle</v>
      </c>
      <c r="D3492" s="24">
        <v>14</v>
      </c>
      <c r="E3492" s="24" t="s">
        <v>30</v>
      </c>
      <c r="F3492" s="24">
        <v>0</v>
      </c>
      <c r="G3492" s="24">
        <v>0</v>
      </c>
      <c r="H3492" s="24" t="str">
        <f t="shared" si="54"/>
        <v>2007_IBS_14</v>
      </c>
      <c r="I3492" s="24">
        <f>VLOOKUP(H3492,inTHLBdata!A:H,7,FALSE)</f>
        <v>0</v>
      </c>
      <c r="J3492" s="24">
        <f>VLOOKUP(H3492,inTHLBdata!A:H,8,FALSE)</f>
        <v>0</v>
      </c>
      <c r="N3492" s="24"/>
    </row>
    <row r="3493" spans="1:14">
      <c r="A3493" s="24">
        <v>2007</v>
      </c>
      <c r="B3493" s="24" t="s">
        <v>186</v>
      </c>
      <c r="C3493" t="str">
        <f>VLOOKUP(B3493,'FHF LUT'!$A$5:$H$81,2,FALSE)</f>
        <v>Spruce Beetle</v>
      </c>
      <c r="D3493" s="24">
        <v>15</v>
      </c>
      <c r="E3493" s="24" t="s">
        <v>33</v>
      </c>
      <c r="F3493" s="24">
        <v>23919</v>
      </c>
      <c r="G3493" s="24">
        <v>23919</v>
      </c>
      <c r="H3493" s="24" t="str">
        <f t="shared" si="54"/>
        <v>2007_IBS_15</v>
      </c>
      <c r="I3493" s="24">
        <f>VLOOKUP(H3493,inTHLBdata!A:H,7,FALSE)</f>
        <v>13886</v>
      </c>
      <c r="J3493" s="24">
        <f>VLOOKUP(H3493,inTHLBdata!A:H,8,FALSE)</f>
        <v>13886</v>
      </c>
      <c r="N3493" s="24"/>
    </row>
    <row r="3494" spans="1:14">
      <c r="A3494" s="24">
        <v>2007</v>
      </c>
      <c r="B3494" s="24" t="s">
        <v>186</v>
      </c>
      <c r="C3494" t="str">
        <f>VLOOKUP(B3494,'FHF LUT'!$A$5:$H$81,2,FALSE)</f>
        <v>Spruce Beetle</v>
      </c>
      <c r="D3494" s="24">
        <v>16</v>
      </c>
      <c r="E3494" s="24" t="s">
        <v>12</v>
      </c>
      <c r="F3494" s="24">
        <v>168</v>
      </c>
      <c r="G3494" s="24">
        <v>168</v>
      </c>
      <c r="H3494" s="24" t="str">
        <f t="shared" si="54"/>
        <v>2007_IBS_16</v>
      </c>
      <c r="I3494" s="24">
        <f>VLOOKUP(H3494,inTHLBdata!A:H,7,FALSE)</f>
        <v>168</v>
      </c>
      <c r="J3494" s="24">
        <f>VLOOKUP(H3494,inTHLBdata!A:H,8,FALSE)</f>
        <v>168</v>
      </c>
      <c r="N3494" s="24"/>
    </row>
    <row r="3495" spans="1:14">
      <c r="A3495" s="24">
        <v>2007</v>
      </c>
      <c r="B3495" s="24" t="s">
        <v>186</v>
      </c>
      <c r="C3495" t="str">
        <f>VLOOKUP(B3495,'FHF LUT'!$A$5:$H$81,2,FALSE)</f>
        <v>Spruce Beetle</v>
      </c>
      <c r="D3495" s="24">
        <v>17</v>
      </c>
      <c r="E3495" s="24" t="s">
        <v>32</v>
      </c>
      <c r="F3495" s="24">
        <v>3034</v>
      </c>
      <c r="G3495" s="24">
        <v>2989</v>
      </c>
      <c r="H3495" s="24" t="str">
        <f t="shared" si="54"/>
        <v>2007_IBS_17</v>
      </c>
      <c r="I3495" s="24">
        <f>VLOOKUP(H3495,inTHLBdata!A:H,7,FALSE)</f>
        <v>2267</v>
      </c>
      <c r="J3495" s="24">
        <f>VLOOKUP(H3495,inTHLBdata!A:H,8,FALSE)</f>
        <v>2228</v>
      </c>
      <c r="N3495" s="24"/>
    </row>
    <row r="3496" spans="1:14">
      <c r="A3496" s="24">
        <v>2007</v>
      </c>
      <c r="B3496" s="24" t="s">
        <v>186</v>
      </c>
      <c r="C3496" t="str">
        <f>VLOOKUP(B3496,'FHF LUT'!$A$5:$H$81,2,FALSE)</f>
        <v>Spruce Beetle</v>
      </c>
      <c r="D3496" s="24">
        <v>18</v>
      </c>
      <c r="E3496" s="24" t="s">
        <v>15</v>
      </c>
      <c r="F3496" s="24">
        <v>2815</v>
      </c>
      <c r="G3496" s="24">
        <v>2675</v>
      </c>
      <c r="H3496" s="24" t="str">
        <f t="shared" si="54"/>
        <v>2007_IBS_18</v>
      </c>
      <c r="I3496" s="24">
        <f>VLOOKUP(H3496,inTHLBdata!A:H,7,FALSE)</f>
        <v>659</v>
      </c>
      <c r="J3496" s="24">
        <f>VLOOKUP(H3496,inTHLBdata!A:H,8,FALSE)</f>
        <v>519</v>
      </c>
      <c r="N3496" s="24"/>
    </row>
    <row r="3497" spans="1:14">
      <c r="A3497" s="24">
        <v>2007</v>
      </c>
      <c r="B3497" s="24" t="s">
        <v>186</v>
      </c>
      <c r="C3497" t="str">
        <f>VLOOKUP(B3497,'FHF LUT'!$A$5:$H$81,2,FALSE)</f>
        <v>Spruce Beetle</v>
      </c>
      <c r="D3497" s="24">
        <v>20</v>
      </c>
      <c r="E3497" s="24" t="s">
        <v>6</v>
      </c>
      <c r="F3497" s="24">
        <v>0</v>
      </c>
      <c r="G3497" s="24">
        <v>0</v>
      </c>
      <c r="H3497" s="24" t="str">
        <f t="shared" si="54"/>
        <v>2007_IBS_20</v>
      </c>
      <c r="I3497" s="24">
        <f>VLOOKUP(H3497,inTHLBdata!A:H,7,FALSE)</f>
        <v>0</v>
      </c>
      <c r="J3497" s="24">
        <f>VLOOKUP(H3497,inTHLBdata!A:H,8,FALSE)</f>
        <v>0</v>
      </c>
      <c r="N3497" s="24"/>
    </row>
    <row r="3498" spans="1:14">
      <c r="A3498" s="24">
        <v>2007</v>
      </c>
      <c r="B3498" s="24" t="s">
        <v>186</v>
      </c>
      <c r="C3498" t="str">
        <f>VLOOKUP(B3498,'FHF LUT'!$A$5:$H$81,2,FALSE)</f>
        <v>Spruce Beetle</v>
      </c>
      <c r="D3498" s="24">
        <v>22</v>
      </c>
      <c r="E3498" s="24" t="s">
        <v>19</v>
      </c>
      <c r="F3498" s="24">
        <v>168194</v>
      </c>
      <c r="G3498" s="24">
        <v>168194</v>
      </c>
      <c r="H3498" s="24" t="str">
        <f t="shared" si="54"/>
        <v>2007_IBS_22</v>
      </c>
      <c r="I3498" s="24">
        <f>VLOOKUP(H3498,inTHLBdata!A:H,7,FALSE)</f>
        <v>814</v>
      </c>
      <c r="J3498" s="24">
        <f>VLOOKUP(H3498,inTHLBdata!A:H,8,FALSE)</f>
        <v>814</v>
      </c>
      <c r="N3498" s="24"/>
    </row>
    <row r="3499" spans="1:14">
      <c r="A3499" s="24">
        <v>2007</v>
      </c>
      <c r="B3499" s="24" t="s">
        <v>186</v>
      </c>
      <c r="C3499" t="str">
        <f>VLOOKUP(B3499,'FHF LUT'!$A$5:$H$81,2,FALSE)</f>
        <v>Spruce Beetle</v>
      </c>
      <c r="D3499" s="24">
        <v>23</v>
      </c>
      <c r="E3499" s="24" t="s">
        <v>27</v>
      </c>
      <c r="F3499" s="24">
        <v>65066</v>
      </c>
      <c r="G3499" s="24">
        <v>38874</v>
      </c>
      <c r="H3499" s="24" t="str">
        <f t="shared" si="54"/>
        <v>2007_IBS_23</v>
      </c>
      <c r="I3499" s="24">
        <f>VLOOKUP(H3499,inTHLBdata!A:H,7,FALSE)</f>
        <v>43952</v>
      </c>
      <c r="J3499" s="24">
        <f>VLOOKUP(H3499,inTHLBdata!A:H,8,FALSE)</f>
        <v>22865</v>
      </c>
      <c r="N3499" s="24"/>
    </row>
    <row r="3500" spans="1:14">
      <c r="A3500" s="24">
        <v>2007</v>
      </c>
      <c r="B3500" s="24" t="s">
        <v>186</v>
      </c>
      <c r="C3500" t="str">
        <f>VLOOKUP(B3500,'FHF LUT'!$A$5:$H$81,2,FALSE)</f>
        <v>Spruce Beetle</v>
      </c>
      <c r="D3500" s="24">
        <v>24</v>
      </c>
      <c r="E3500" s="24" t="s">
        <v>17</v>
      </c>
      <c r="F3500" s="24">
        <v>2971</v>
      </c>
      <c r="G3500" s="24">
        <v>2971</v>
      </c>
      <c r="H3500" s="24" t="str">
        <f t="shared" si="54"/>
        <v>2007_IBS_24</v>
      </c>
      <c r="I3500" s="24">
        <f>VLOOKUP(H3500,inTHLBdata!A:H,7,FALSE)</f>
        <v>177</v>
      </c>
      <c r="J3500" s="24">
        <f>VLOOKUP(H3500,inTHLBdata!A:H,8,FALSE)</f>
        <v>177</v>
      </c>
      <c r="N3500" s="24"/>
    </row>
    <row r="3501" spans="1:14">
      <c r="A3501" s="24">
        <v>2007</v>
      </c>
      <c r="B3501" s="24" t="s">
        <v>186</v>
      </c>
      <c r="C3501" t="str">
        <f>VLOOKUP(B3501,'FHF LUT'!$A$5:$H$81,2,FALSE)</f>
        <v>Spruce Beetle</v>
      </c>
      <c r="D3501" s="24">
        <v>25</v>
      </c>
      <c r="E3501" s="24" t="s">
        <v>23</v>
      </c>
      <c r="F3501" s="24">
        <v>0</v>
      </c>
      <c r="G3501" s="24">
        <v>0</v>
      </c>
      <c r="H3501" s="24" t="str">
        <f t="shared" si="54"/>
        <v>2007_IBS_25</v>
      </c>
      <c r="I3501" s="24">
        <f>VLOOKUP(H3501,inTHLBdata!A:H,7,FALSE)</f>
        <v>0</v>
      </c>
      <c r="J3501" s="24">
        <f>VLOOKUP(H3501,inTHLBdata!A:H,8,FALSE)</f>
        <v>0</v>
      </c>
      <c r="N3501" s="24"/>
    </row>
    <row r="3502" spans="1:14">
      <c r="A3502" s="24">
        <v>2007</v>
      </c>
      <c r="B3502" s="24" t="s">
        <v>186</v>
      </c>
      <c r="C3502" t="str">
        <f>VLOOKUP(B3502,'FHF LUT'!$A$5:$H$81,2,FALSE)</f>
        <v>Spruce Beetle</v>
      </c>
      <c r="D3502" s="24">
        <v>26</v>
      </c>
      <c r="E3502" s="24" t="s">
        <v>14</v>
      </c>
      <c r="F3502" s="24">
        <v>36314</v>
      </c>
      <c r="G3502" s="24">
        <v>25231</v>
      </c>
      <c r="H3502" s="24" t="str">
        <f t="shared" si="54"/>
        <v>2007_IBS_26</v>
      </c>
      <c r="I3502" s="24">
        <f>VLOOKUP(H3502,inTHLBdata!A:H,7,FALSE)</f>
        <v>34</v>
      </c>
      <c r="J3502" s="24">
        <f>VLOOKUP(H3502,inTHLBdata!A:H,8,FALSE)</f>
        <v>34</v>
      </c>
      <c r="N3502" s="24"/>
    </row>
    <row r="3503" spans="1:14">
      <c r="A3503" s="24">
        <v>2007</v>
      </c>
      <c r="B3503" s="24" t="s">
        <v>186</v>
      </c>
      <c r="C3503" t="str">
        <f>VLOOKUP(B3503,'FHF LUT'!$A$5:$H$81,2,FALSE)</f>
        <v>Spruce Beetle</v>
      </c>
      <c r="D3503" s="24">
        <v>27</v>
      </c>
      <c r="E3503" s="24" t="s">
        <v>21</v>
      </c>
      <c r="F3503" s="24">
        <v>0</v>
      </c>
      <c r="G3503" s="24">
        <v>0</v>
      </c>
      <c r="H3503" s="24" t="str">
        <f t="shared" si="54"/>
        <v>2007_IBS_27</v>
      </c>
      <c r="I3503" s="24">
        <f>VLOOKUP(H3503,inTHLBdata!A:H,7,FALSE)</f>
        <v>0</v>
      </c>
      <c r="J3503" s="24">
        <f>VLOOKUP(H3503,inTHLBdata!A:H,8,FALSE)</f>
        <v>0</v>
      </c>
      <c r="N3503" s="24"/>
    </row>
    <row r="3504" spans="1:14">
      <c r="A3504" s="24">
        <v>2007</v>
      </c>
      <c r="B3504" s="24" t="s">
        <v>186</v>
      </c>
      <c r="C3504" t="str">
        <f>VLOOKUP(B3504,'FHF LUT'!$A$5:$H$81,2,FALSE)</f>
        <v>Spruce Beetle</v>
      </c>
      <c r="D3504" s="24">
        <v>29</v>
      </c>
      <c r="E3504" s="24" t="s">
        <v>9</v>
      </c>
      <c r="F3504" s="24">
        <v>356480</v>
      </c>
      <c r="G3504" s="24">
        <v>319162</v>
      </c>
      <c r="H3504" s="24" t="str">
        <f t="shared" si="54"/>
        <v>2007_IBS_29</v>
      </c>
      <c r="I3504" s="24">
        <f>VLOOKUP(H3504,inTHLBdata!A:H,7,FALSE)</f>
        <v>71180</v>
      </c>
      <c r="J3504" s="24">
        <f>VLOOKUP(H3504,inTHLBdata!A:H,8,FALSE)</f>
        <v>43735</v>
      </c>
      <c r="N3504" s="24"/>
    </row>
    <row r="3505" spans="1:14">
      <c r="A3505" s="24">
        <v>2007</v>
      </c>
      <c r="B3505" s="24" t="s">
        <v>186</v>
      </c>
      <c r="C3505" t="str">
        <f>VLOOKUP(B3505,'FHF LUT'!$A$5:$H$81,2,FALSE)</f>
        <v>Spruce Beetle</v>
      </c>
      <c r="D3505" s="24">
        <v>30</v>
      </c>
      <c r="E3505" s="24" t="s">
        <v>35</v>
      </c>
      <c r="F3505" s="24">
        <v>0</v>
      </c>
      <c r="G3505" s="24">
        <v>0</v>
      </c>
      <c r="H3505" s="24" t="str">
        <f t="shared" si="54"/>
        <v>2007_IBS_30</v>
      </c>
      <c r="I3505" s="24">
        <f>VLOOKUP(H3505,inTHLBdata!A:H,7,FALSE)</f>
        <v>0</v>
      </c>
      <c r="J3505" s="24">
        <f>VLOOKUP(H3505,inTHLBdata!A:H,8,FALSE)</f>
        <v>0</v>
      </c>
      <c r="N3505" s="24"/>
    </row>
    <row r="3506" spans="1:14">
      <c r="A3506" s="24">
        <v>2007</v>
      </c>
      <c r="B3506" s="24" t="s">
        <v>186</v>
      </c>
      <c r="C3506" t="str">
        <f>VLOOKUP(B3506,'FHF LUT'!$A$5:$H$81,2,FALSE)</f>
        <v>Spruce Beetle</v>
      </c>
      <c r="D3506" s="24">
        <v>31</v>
      </c>
      <c r="E3506" s="24" t="s">
        <v>34</v>
      </c>
      <c r="F3506" s="24">
        <v>0</v>
      </c>
      <c r="G3506" s="24">
        <v>0</v>
      </c>
      <c r="H3506" s="24" t="str">
        <f t="shared" si="54"/>
        <v>2007_IBS_31</v>
      </c>
      <c r="I3506" s="24">
        <f>VLOOKUP(H3506,inTHLBdata!A:H,7,FALSE)</f>
        <v>0</v>
      </c>
      <c r="J3506" s="24">
        <f>VLOOKUP(H3506,inTHLBdata!A:H,8,FALSE)</f>
        <v>0</v>
      </c>
      <c r="N3506" s="24"/>
    </row>
    <row r="3507" spans="1:14">
      <c r="A3507" s="24">
        <v>2007</v>
      </c>
      <c r="B3507" s="24" t="s">
        <v>186</v>
      </c>
      <c r="C3507" t="str">
        <f>VLOOKUP(B3507,'FHF LUT'!$A$5:$H$81,2,FALSE)</f>
        <v>Spruce Beetle</v>
      </c>
      <c r="D3507" s="24">
        <v>38</v>
      </c>
      <c r="E3507" s="24" t="s">
        <v>8</v>
      </c>
      <c r="F3507" s="24">
        <v>0</v>
      </c>
      <c r="G3507" s="24">
        <v>0</v>
      </c>
      <c r="H3507" s="24" t="str">
        <f t="shared" si="54"/>
        <v>2007_IBS_38</v>
      </c>
      <c r="I3507" s="24">
        <f>VLOOKUP(H3507,inTHLBdata!A:H,7,FALSE)</f>
        <v>0</v>
      </c>
      <c r="J3507" s="24">
        <f>VLOOKUP(H3507,inTHLBdata!A:H,8,FALSE)</f>
        <v>0</v>
      </c>
      <c r="N3507" s="24"/>
    </row>
    <row r="3508" spans="1:14">
      <c r="A3508" s="24">
        <v>2007</v>
      </c>
      <c r="B3508" s="24" t="s">
        <v>186</v>
      </c>
      <c r="C3508" t="str">
        <f>VLOOKUP(B3508,'FHF LUT'!$A$5:$H$81,2,FALSE)</f>
        <v>Spruce Beetle</v>
      </c>
      <c r="D3508" s="24">
        <v>39</v>
      </c>
      <c r="E3508" s="24" t="s">
        <v>36</v>
      </c>
      <c r="F3508" s="24">
        <v>60</v>
      </c>
      <c r="G3508" s="24">
        <v>60</v>
      </c>
      <c r="H3508" s="24" t="str">
        <f t="shared" si="54"/>
        <v>2007_IBS_39</v>
      </c>
      <c r="I3508" s="24">
        <f>VLOOKUP(H3508,inTHLBdata!A:H,7,FALSE)</f>
        <v>0</v>
      </c>
      <c r="J3508" s="24">
        <f>VLOOKUP(H3508,inTHLBdata!A:H,8,FALSE)</f>
        <v>0</v>
      </c>
      <c r="N3508" s="24"/>
    </row>
    <row r="3509" spans="1:14">
      <c r="A3509" s="24">
        <v>2007</v>
      </c>
      <c r="B3509" s="24" t="s">
        <v>186</v>
      </c>
      <c r="C3509" t="str">
        <f>VLOOKUP(B3509,'FHF LUT'!$A$5:$H$81,2,FALSE)</f>
        <v>Spruce Beetle</v>
      </c>
      <c r="D3509" s="24">
        <v>40</v>
      </c>
      <c r="E3509" s="24" t="s">
        <v>31</v>
      </c>
      <c r="F3509" s="24">
        <v>1286</v>
      </c>
      <c r="G3509" s="24">
        <v>1286</v>
      </c>
      <c r="H3509" s="24" t="str">
        <f t="shared" si="54"/>
        <v>2007_IBS_40</v>
      </c>
      <c r="I3509" s="24">
        <f>VLOOKUP(H3509,inTHLBdata!A:H,7,FALSE)</f>
        <v>265</v>
      </c>
      <c r="J3509" s="24">
        <f>VLOOKUP(H3509,inTHLBdata!A:H,8,FALSE)</f>
        <v>265</v>
      </c>
      <c r="N3509" s="24"/>
    </row>
    <row r="3510" spans="1:14">
      <c r="A3510" s="24">
        <v>2007</v>
      </c>
      <c r="B3510" s="24" t="s">
        <v>186</v>
      </c>
      <c r="C3510" t="str">
        <f>VLOOKUP(B3510,'FHF LUT'!$A$5:$H$81,2,FALSE)</f>
        <v>Spruce Beetle</v>
      </c>
      <c r="D3510" s="24">
        <v>41</v>
      </c>
      <c r="E3510" s="24" t="s">
        <v>26</v>
      </c>
      <c r="F3510" s="24">
        <v>0</v>
      </c>
      <c r="G3510" s="24">
        <v>0</v>
      </c>
      <c r="H3510" s="24" t="str">
        <f t="shared" si="54"/>
        <v>2007_IBS_41</v>
      </c>
      <c r="I3510" s="24">
        <f>VLOOKUP(H3510,inTHLBdata!A:H,7,FALSE)</f>
        <v>0</v>
      </c>
      <c r="J3510" s="24">
        <f>VLOOKUP(H3510,inTHLBdata!A:H,8,FALSE)</f>
        <v>0</v>
      </c>
      <c r="N3510" s="24"/>
    </row>
    <row r="3511" spans="1:14">
      <c r="A3511" s="24">
        <v>2007</v>
      </c>
      <c r="B3511" s="24" t="s">
        <v>186</v>
      </c>
      <c r="C3511" t="str">
        <f>VLOOKUP(B3511,'FHF LUT'!$A$5:$H$81,2,FALSE)</f>
        <v>Spruce Beetle</v>
      </c>
      <c r="D3511" s="24">
        <v>43</v>
      </c>
      <c r="E3511" s="24" t="s">
        <v>20</v>
      </c>
      <c r="F3511" s="24">
        <v>0</v>
      </c>
      <c r="G3511" s="24">
        <v>0</v>
      </c>
      <c r="H3511" s="24" t="str">
        <f t="shared" si="54"/>
        <v>2007_IBS_43</v>
      </c>
      <c r="I3511" s="24">
        <f>VLOOKUP(H3511,inTHLBdata!A:H,7,FALSE)</f>
        <v>0</v>
      </c>
      <c r="J3511" s="24">
        <f>VLOOKUP(H3511,inTHLBdata!A:H,8,FALSE)</f>
        <v>0</v>
      </c>
      <c r="N3511" s="24"/>
    </row>
    <row r="3512" spans="1:14">
      <c r="A3512" s="24">
        <v>2007</v>
      </c>
      <c r="B3512" s="24" t="s">
        <v>186</v>
      </c>
      <c r="C3512" t="str">
        <f>VLOOKUP(B3512,'FHF LUT'!$A$5:$H$81,2,FALSE)</f>
        <v>Spruce Beetle</v>
      </c>
      <c r="D3512" s="24">
        <v>44</v>
      </c>
      <c r="E3512" s="24" t="s">
        <v>3</v>
      </c>
      <c r="F3512" s="24">
        <v>0</v>
      </c>
      <c r="G3512" s="24">
        <v>0</v>
      </c>
      <c r="H3512" s="24" t="str">
        <f t="shared" si="54"/>
        <v>2007_IBS_44</v>
      </c>
      <c r="I3512" s="24">
        <f>VLOOKUP(H3512,inTHLBdata!A:H,7,FALSE)</f>
        <v>0</v>
      </c>
      <c r="J3512" s="24">
        <f>VLOOKUP(H3512,inTHLBdata!A:H,8,FALSE)</f>
        <v>0</v>
      </c>
      <c r="N3512" s="24"/>
    </row>
    <row r="3513" spans="1:14">
      <c r="A3513" s="24">
        <v>2007</v>
      </c>
      <c r="B3513" s="24" t="s">
        <v>186</v>
      </c>
      <c r="C3513" t="str">
        <f>VLOOKUP(B3513,'FHF LUT'!$A$5:$H$81,2,FALSE)</f>
        <v>Spruce Beetle</v>
      </c>
      <c r="D3513" s="24">
        <v>45</v>
      </c>
      <c r="E3513" s="24" t="s">
        <v>5</v>
      </c>
      <c r="F3513" s="24">
        <v>67</v>
      </c>
      <c r="G3513" s="24">
        <v>67</v>
      </c>
      <c r="H3513" s="24" t="str">
        <f t="shared" si="54"/>
        <v>2007_IBS_45</v>
      </c>
      <c r="I3513" s="24">
        <f>VLOOKUP(H3513,inTHLBdata!A:H,7,FALSE)</f>
        <v>67</v>
      </c>
      <c r="J3513" s="24">
        <f>VLOOKUP(H3513,inTHLBdata!A:H,8,FALSE)</f>
        <v>67</v>
      </c>
      <c r="N3513" s="24"/>
    </row>
    <row r="3514" spans="1:14">
      <c r="A3514" s="24">
        <v>2007</v>
      </c>
      <c r="B3514" s="24" t="s">
        <v>186</v>
      </c>
      <c r="C3514" t="str">
        <f>VLOOKUP(B3514,'FHF LUT'!$A$5:$H$81,2,FALSE)</f>
        <v>Spruce Beetle</v>
      </c>
      <c r="D3514" s="24">
        <v>46</v>
      </c>
      <c r="E3514" s="24" t="s">
        <v>234</v>
      </c>
      <c r="F3514" s="24">
        <v>3142</v>
      </c>
      <c r="G3514" s="24">
        <v>3142</v>
      </c>
      <c r="H3514" s="24" t="str">
        <f t="shared" si="54"/>
        <v>2007_IBS_46</v>
      </c>
      <c r="I3514" s="24">
        <f>VLOOKUP(H3514,inTHLBdata!A:H,7,FALSE)</f>
        <v>0</v>
      </c>
      <c r="J3514" s="24">
        <f>VLOOKUP(H3514,inTHLBdata!A:H,8,FALSE)</f>
        <v>0</v>
      </c>
      <c r="N3514" s="24"/>
    </row>
    <row r="3515" spans="1:14">
      <c r="A3515" s="24">
        <v>2007</v>
      </c>
      <c r="B3515" s="24" t="s">
        <v>186</v>
      </c>
      <c r="C3515" t="str">
        <f>VLOOKUP(B3515,'FHF LUT'!$A$5:$H$81,2,FALSE)</f>
        <v>Spruce Beetle</v>
      </c>
      <c r="D3515" s="24">
        <v>47</v>
      </c>
      <c r="E3515" s="24" t="s">
        <v>233</v>
      </c>
      <c r="F3515" s="24">
        <v>0</v>
      </c>
      <c r="G3515" s="24">
        <v>0</v>
      </c>
      <c r="H3515" s="24" t="str">
        <f t="shared" si="54"/>
        <v>2007_IBS_47</v>
      </c>
      <c r="I3515" s="24">
        <f>VLOOKUP(H3515,inTHLBdata!A:H,7,FALSE)</f>
        <v>0</v>
      </c>
      <c r="J3515" s="24">
        <f>VLOOKUP(H3515,inTHLBdata!A:H,8,FALSE)</f>
        <v>0</v>
      </c>
      <c r="N3515" s="24"/>
    </row>
    <row r="3516" spans="1:14">
      <c r="A3516" s="24">
        <v>2007</v>
      </c>
      <c r="B3516" s="24" t="s">
        <v>186</v>
      </c>
      <c r="C3516" t="str">
        <f>VLOOKUP(B3516,'FHF LUT'!$A$5:$H$81,2,FALSE)</f>
        <v>Spruce Beetle</v>
      </c>
      <c r="D3516" s="24">
        <v>48</v>
      </c>
      <c r="E3516" s="24" t="s">
        <v>235</v>
      </c>
      <c r="F3516" s="24">
        <v>0</v>
      </c>
      <c r="G3516" s="24">
        <v>0</v>
      </c>
      <c r="H3516" s="24" t="str">
        <f t="shared" si="54"/>
        <v>2007_IBS_48</v>
      </c>
      <c r="I3516" s="24">
        <f>VLOOKUP(H3516,inTHLBdata!A:H,7,FALSE)</f>
        <v>0</v>
      </c>
      <c r="J3516" s="24">
        <f>VLOOKUP(H3516,inTHLBdata!A:H,8,FALSE)</f>
        <v>0</v>
      </c>
      <c r="N3516" s="24"/>
    </row>
    <row r="3517" spans="1:14">
      <c r="A3517" s="24">
        <v>2007</v>
      </c>
      <c r="B3517" s="24" t="s">
        <v>193</v>
      </c>
      <c r="C3517" t="str">
        <f>VLOOKUP(B3517,'FHF LUT'!$A$5:$H$81,2,FALSE)</f>
        <v>Douglas-fir Tussock Moth</v>
      </c>
      <c r="D3517" s="24">
        <v>1</v>
      </c>
      <c r="E3517" s="24" t="s">
        <v>10</v>
      </c>
      <c r="F3517" s="24">
        <v>0</v>
      </c>
      <c r="G3517" s="24">
        <v>0</v>
      </c>
      <c r="H3517" s="24" t="str">
        <f t="shared" si="54"/>
        <v>2007_IDT_1</v>
      </c>
      <c r="I3517" s="24">
        <f>VLOOKUP(H3517,inTHLBdata!A:H,7,FALSE)</f>
        <v>0</v>
      </c>
      <c r="J3517" s="24">
        <f>VLOOKUP(H3517,inTHLBdata!A:H,8,FALSE)</f>
        <v>0</v>
      </c>
      <c r="N3517" s="24"/>
    </row>
    <row r="3518" spans="1:14">
      <c r="A3518" s="24">
        <v>2007</v>
      </c>
      <c r="B3518" s="24" t="s">
        <v>193</v>
      </c>
      <c r="C3518" t="str">
        <f>VLOOKUP(B3518,'FHF LUT'!$A$5:$H$81,2,FALSE)</f>
        <v>Douglas-fir Tussock Moth</v>
      </c>
      <c r="D3518" s="24">
        <v>2</v>
      </c>
      <c r="E3518" s="24" t="s">
        <v>22</v>
      </c>
      <c r="F3518" s="24">
        <v>0</v>
      </c>
      <c r="G3518" s="24">
        <v>0</v>
      </c>
      <c r="H3518" s="24" t="str">
        <f t="shared" si="54"/>
        <v>2007_IDT_2</v>
      </c>
      <c r="I3518" s="24">
        <f>VLOOKUP(H3518,inTHLBdata!A:H,7,FALSE)</f>
        <v>0</v>
      </c>
      <c r="J3518" s="24">
        <f>VLOOKUP(H3518,inTHLBdata!A:H,8,FALSE)</f>
        <v>0</v>
      </c>
      <c r="N3518" s="24"/>
    </row>
    <row r="3519" spans="1:14">
      <c r="A3519" s="24">
        <v>2007</v>
      </c>
      <c r="B3519" s="24" t="s">
        <v>193</v>
      </c>
      <c r="C3519" t="str">
        <f>VLOOKUP(B3519,'FHF LUT'!$A$5:$H$81,2,FALSE)</f>
        <v>Douglas-fir Tussock Moth</v>
      </c>
      <c r="D3519" s="24">
        <v>3</v>
      </c>
      <c r="E3519" s="24" t="s">
        <v>13</v>
      </c>
      <c r="F3519" s="24">
        <v>0</v>
      </c>
      <c r="G3519" s="24">
        <v>0</v>
      </c>
      <c r="H3519" s="24" t="str">
        <f t="shared" si="54"/>
        <v>2007_IDT_3</v>
      </c>
      <c r="I3519" s="24">
        <f>VLOOKUP(H3519,inTHLBdata!A:H,7,FALSE)</f>
        <v>0</v>
      </c>
      <c r="J3519" s="24">
        <f>VLOOKUP(H3519,inTHLBdata!A:H,8,FALSE)</f>
        <v>0</v>
      </c>
      <c r="N3519" s="24"/>
    </row>
    <row r="3520" spans="1:14">
      <c r="A3520" s="24">
        <v>2007</v>
      </c>
      <c r="B3520" s="24" t="s">
        <v>193</v>
      </c>
      <c r="C3520" t="str">
        <f>VLOOKUP(B3520,'FHF LUT'!$A$5:$H$81,2,FALSE)</f>
        <v>Douglas-fir Tussock Moth</v>
      </c>
      <c r="D3520" s="24">
        <v>4</v>
      </c>
      <c r="E3520" s="24" t="s">
        <v>28</v>
      </c>
      <c r="F3520" s="24">
        <v>0</v>
      </c>
      <c r="G3520" s="24">
        <v>0</v>
      </c>
      <c r="H3520" s="24" t="str">
        <f t="shared" si="54"/>
        <v>2007_IDT_4</v>
      </c>
      <c r="I3520" s="24">
        <f>VLOOKUP(H3520,inTHLBdata!A:H,7,FALSE)</f>
        <v>0</v>
      </c>
      <c r="J3520" s="24">
        <f>VLOOKUP(H3520,inTHLBdata!A:H,8,FALSE)</f>
        <v>0</v>
      </c>
      <c r="N3520" s="24"/>
    </row>
    <row r="3521" spans="1:14">
      <c r="A3521" s="24">
        <v>2007</v>
      </c>
      <c r="B3521" s="24" t="s">
        <v>193</v>
      </c>
      <c r="C3521" t="str">
        <f>VLOOKUP(B3521,'FHF LUT'!$A$5:$H$81,2,FALSE)</f>
        <v>Douglas-fir Tussock Moth</v>
      </c>
      <c r="D3521" s="24">
        <v>5</v>
      </c>
      <c r="E3521" s="24" t="s">
        <v>16</v>
      </c>
      <c r="F3521" s="24">
        <v>0</v>
      </c>
      <c r="G3521" s="24">
        <v>0</v>
      </c>
      <c r="H3521" s="24" t="str">
        <f t="shared" si="54"/>
        <v>2007_IDT_5</v>
      </c>
      <c r="I3521" s="24">
        <f>VLOOKUP(H3521,inTHLBdata!A:H,7,FALSE)</f>
        <v>0</v>
      </c>
      <c r="J3521" s="24">
        <f>VLOOKUP(H3521,inTHLBdata!A:H,8,FALSE)</f>
        <v>0</v>
      </c>
      <c r="N3521" s="24"/>
    </row>
    <row r="3522" spans="1:14">
      <c r="A3522" s="24">
        <v>2007</v>
      </c>
      <c r="B3522" s="24" t="s">
        <v>193</v>
      </c>
      <c r="C3522" t="str">
        <f>VLOOKUP(B3522,'FHF LUT'!$A$5:$H$81,2,FALSE)</f>
        <v>Douglas-fir Tussock Moth</v>
      </c>
      <c r="D3522" s="24">
        <v>7</v>
      </c>
      <c r="E3522" s="24" t="s">
        <v>25</v>
      </c>
      <c r="F3522" s="24">
        <v>0</v>
      </c>
      <c r="G3522" s="24">
        <v>0</v>
      </c>
      <c r="H3522" s="24" t="str">
        <f t="shared" si="54"/>
        <v>2007_IDT_7</v>
      </c>
      <c r="I3522" s="24">
        <f>VLOOKUP(H3522,inTHLBdata!A:H,7,FALSE)</f>
        <v>0</v>
      </c>
      <c r="J3522" s="24">
        <f>VLOOKUP(H3522,inTHLBdata!A:H,8,FALSE)</f>
        <v>0</v>
      </c>
      <c r="N3522" s="24"/>
    </row>
    <row r="3523" spans="1:14">
      <c r="A3523" s="24">
        <v>2007</v>
      </c>
      <c r="B3523" s="24" t="s">
        <v>193</v>
      </c>
      <c r="C3523" t="str">
        <f>VLOOKUP(B3523,'FHF LUT'!$A$5:$H$81,2,FALSE)</f>
        <v>Douglas-fir Tussock Moth</v>
      </c>
      <c r="D3523" s="24">
        <v>8</v>
      </c>
      <c r="E3523" s="24" t="s">
        <v>29</v>
      </c>
      <c r="F3523" s="24">
        <v>0</v>
      </c>
      <c r="G3523" s="24">
        <v>0</v>
      </c>
      <c r="H3523" s="24" t="str">
        <f t="shared" ref="H3523:H3586" si="55">CONCATENATE(A3523,"_",B3523,"_",D3523)</f>
        <v>2007_IDT_8</v>
      </c>
      <c r="I3523" s="24">
        <f>VLOOKUP(H3523,inTHLBdata!A:H,7,FALSE)</f>
        <v>0</v>
      </c>
      <c r="J3523" s="24">
        <f>VLOOKUP(H3523,inTHLBdata!A:H,8,FALSE)</f>
        <v>0</v>
      </c>
      <c r="N3523" s="24"/>
    </row>
    <row r="3524" spans="1:14">
      <c r="A3524" s="24">
        <v>2007</v>
      </c>
      <c r="B3524" s="24" t="s">
        <v>193</v>
      </c>
      <c r="C3524" t="str">
        <f>VLOOKUP(B3524,'FHF LUT'!$A$5:$H$81,2,FALSE)</f>
        <v>Douglas-fir Tussock Moth</v>
      </c>
      <c r="D3524" s="24">
        <v>9</v>
      </c>
      <c r="E3524" s="24" t="s">
        <v>7</v>
      </c>
      <c r="F3524" s="24">
        <v>0</v>
      </c>
      <c r="G3524" s="24">
        <v>0</v>
      </c>
      <c r="H3524" s="24" t="str">
        <f t="shared" si="55"/>
        <v>2007_IDT_9</v>
      </c>
      <c r="I3524" s="24">
        <f>VLOOKUP(H3524,inTHLBdata!A:H,7,FALSE)</f>
        <v>0</v>
      </c>
      <c r="J3524" s="24">
        <f>VLOOKUP(H3524,inTHLBdata!A:H,8,FALSE)</f>
        <v>0</v>
      </c>
      <c r="N3524" s="24"/>
    </row>
    <row r="3525" spans="1:14">
      <c r="A3525" s="24">
        <v>2007</v>
      </c>
      <c r="B3525" s="24" t="s">
        <v>193</v>
      </c>
      <c r="C3525" t="str">
        <f>VLOOKUP(B3525,'FHF LUT'!$A$5:$H$81,2,FALSE)</f>
        <v>Douglas-fir Tussock Moth</v>
      </c>
      <c r="D3525" s="24">
        <v>10</v>
      </c>
      <c r="E3525" s="24" t="s">
        <v>18</v>
      </c>
      <c r="F3525" s="24">
        <v>0</v>
      </c>
      <c r="G3525" s="24">
        <v>0</v>
      </c>
      <c r="H3525" s="24" t="str">
        <f t="shared" si="55"/>
        <v>2007_IDT_10</v>
      </c>
      <c r="I3525" s="24">
        <f>VLOOKUP(H3525,inTHLBdata!A:H,7,FALSE)</f>
        <v>0</v>
      </c>
      <c r="J3525" s="24">
        <f>VLOOKUP(H3525,inTHLBdata!A:H,8,FALSE)</f>
        <v>0</v>
      </c>
      <c r="N3525" s="24"/>
    </row>
    <row r="3526" spans="1:14">
      <c r="A3526" s="24">
        <v>2007</v>
      </c>
      <c r="B3526" s="24" t="s">
        <v>193</v>
      </c>
      <c r="C3526" t="str">
        <f>VLOOKUP(B3526,'FHF LUT'!$A$5:$H$81,2,FALSE)</f>
        <v>Douglas-fir Tussock Moth</v>
      </c>
      <c r="D3526" s="24">
        <v>11</v>
      </c>
      <c r="E3526" s="24" t="s">
        <v>4</v>
      </c>
      <c r="F3526" s="24">
        <v>617</v>
      </c>
      <c r="G3526" s="24">
        <v>617</v>
      </c>
      <c r="H3526" s="24" t="str">
        <f t="shared" si="55"/>
        <v>2007_IDT_11</v>
      </c>
      <c r="I3526" s="24">
        <f>VLOOKUP(H3526,inTHLBdata!A:H,7,FALSE)</f>
        <v>0</v>
      </c>
      <c r="J3526" s="24">
        <f>VLOOKUP(H3526,inTHLBdata!A:H,8,FALSE)</f>
        <v>0</v>
      </c>
      <c r="N3526" s="24"/>
    </row>
    <row r="3527" spans="1:14">
      <c r="A3527" s="24">
        <v>2007</v>
      </c>
      <c r="B3527" s="24" t="s">
        <v>193</v>
      </c>
      <c r="C3527" t="str">
        <f>VLOOKUP(B3527,'FHF LUT'!$A$5:$H$81,2,FALSE)</f>
        <v>Douglas-fir Tussock Moth</v>
      </c>
      <c r="D3527" s="24">
        <v>12</v>
      </c>
      <c r="E3527" s="24" t="s">
        <v>11</v>
      </c>
      <c r="F3527" s="24">
        <v>0</v>
      </c>
      <c r="G3527" s="24">
        <v>0</v>
      </c>
      <c r="H3527" s="24" t="str">
        <f t="shared" si="55"/>
        <v>2007_IDT_12</v>
      </c>
      <c r="I3527" s="24">
        <f>VLOOKUP(H3527,inTHLBdata!A:H,7,FALSE)</f>
        <v>0</v>
      </c>
      <c r="J3527" s="24">
        <f>VLOOKUP(H3527,inTHLBdata!A:H,8,FALSE)</f>
        <v>0</v>
      </c>
      <c r="N3527" s="24"/>
    </row>
    <row r="3528" spans="1:14">
      <c r="A3528" s="24">
        <v>2007</v>
      </c>
      <c r="B3528" s="24" t="s">
        <v>193</v>
      </c>
      <c r="C3528" t="str">
        <f>VLOOKUP(B3528,'FHF LUT'!$A$5:$H$81,2,FALSE)</f>
        <v>Douglas-fir Tussock Moth</v>
      </c>
      <c r="D3528" s="24">
        <v>13</v>
      </c>
      <c r="E3528" s="24" t="s">
        <v>24</v>
      </c>
      <c r="F3528" s="24">
        <v>0</v>
      </c>
      <c r="G3528" s="24">
        <v>0</v>
      </c>
      <c r="H3528" s="24" t="str">
        <f t="shared" si="55"/>
        <v>2007_IDT_13</v>
      </c>
      <c r="I3528" s="24">
        <f>VLOOKUP(H3528,inTHLBdata!A:H,7,FALSE)</f>
        <v>0</v>
      </c>
      <c r="J3528" s="24">
        <f>VLOOKUP(H3528,inTHLBdata!A:H,8,FALSE)</f>
        <v>0</v>
      </c>
      <c r="N3528" s="24"/>
    </row>
    <row r="3529" spans="1:14">
      <c r="A3529" s="24">
        <v>2007</v>
      </c>
      <c r="B3529" s="24" t="s">
        <v>193</v>
      </c>
      <c r="C3529" t="str">
        <f>VLOOKUP(B3529,'FHF LUT'!$A$5:$H$81,2,FALSE)</f>
        <v>Douglas-fir Tussock Moth</v>
      </c>
      <c r="D3529" s="24">
        <v>14</v>
      </c>
      <c r="E3529" s="24" t="s">
        <v>30</v>
      </c>
      <c r="F3529" s="24">
        <v>0</v>
      </c>
      <c r="G3529" s="24">
        <v>0</v>
      </c>
      <c r="H3529" s="24" t="str">
        <f t="shared" si="55"/>
        <v>2007_IDT_14</v>
      </c>
      <c r="I3529" s="24">
        <f>VLOOKUP(H3529,inTHLBdata!A:H,7,FALSE)</f>
        <v>0</v>
      </c>
      <c r="J3529" s="24">
        <f>VLOOKUP(H3529,inTHLBdata!A:H,8,FALSE)</f>
        <v>0</v>
      </c>
      <c r="N3529" s="24"/>
    </row>
    <row r="3530" spans="1:14">
      <c r="A3530" s="24">
        <v>2007</v>
      </c>
      <c r="B3530" s="24" t="s">
        <v>193</v>
      </c>
      <c r="C3530" t="str">
        <f>VLOOKUP(B3530,'FHF LUT'!$A$5:$H$81,2,FALSE)</f>
        <v>Douglas-fir Tussock Moth</v>
      </c>
      <c r="D3530" s="24">
        <v>15</v>
      </c>
      <c r="E3530" s="24" t="s">
        <v>33</v>
      </c>
      <c r="F3530" s="24">
        <v>0</v>
      </c>
      <c r="G3530" s="24">
        <v>0</v>
      </c>
      <c r="H3530" s="24" t="str">
        <f t="shared" si="55"/>
        <v>2007_IDT_15</v>
      </c>
      <c r="I3530" s="24">
        <f>VLOOKUP(H3530,inTHLBdata!A:H,7,FALSE)</f>
        <v>0</v>
      </c>
      <c r="J3530" s="24">
        <f>VLOOKUP(H3530,inTHLBdata!A:H,8,FALSE)</f>
        <v>0</v>
      </c>
      <c r="N3530" s="24"/>
    </row>
    <row r="3531" spans="1:14">
      <c r="A3531" s="24">
        <v>2007</v>
      </c>
      <c r="B3531" s="24" t="s">
        <v>193</v>
      </c>
      <c r="C3531" t="str">
        <f>VLOOKUP(B3531,'FHF LUT'!$A$5:$H$81,2,FALSE)</f>
        <v>Douglas-fir Tussock Moth</v>
      </c>
      <c r="D3531" s="24">
        <v>16</v>
      </c>
      <c r="E3531" s="24" t="s">
        <v>12</v>
      </c>
      <c r="F3531" s="24">
        <v>0</v>
      </c>
      <c r="G3531" s="24">
        <v>0</v>
      </c>
      <c r="H3531" s="24" t="str">
        <f t="shared" si="55"/>
        <v>2007_IDT_16</v>
      </c>
      <c r="I3531" s="24">
        <f>VLOOKUP(H3531,inTHLBdata!A:H,7,FALSE)</f>
        <v>0</v>
      </c>
      <c r="J3531" s="24">
        <f>VLOOKUP(H3531,inTHLBdata!A:H,8,FALSE)</f>
        <v>0</v>
      </c>
      <c r="N3531" s="24"/>
    </row>
    <row r="3532" spans="1:14">
      <c r="A3532" s="24">
        <v>2007</v>
      </c>
      <c r="B3532" s="24" t="s">
        <v>193</v>
      </c>
      <c r="C3532" t="str">
        <f>VLOOKUP(B3532,'FHF LUT'!$A$5:$H$81,2,FALSE)</f>
        <v>Douglas-fir Tussock Moth</v>
      </c>
      <c r="D3532" s="24">
        <v>17</v>
      </c>
      <c r="E3532" s="24" t="s">
        <v>32</v>
      </c>
      <c r="F3532" s="24">
        <v>0</v>
      </c>
      <c r="G3532" s="24">
        <v>0</v>
      </c>
      <c r="H3532" s="24" t="str">
        <f t="shared" si="55"/>
        <v>2007_IDT_17</v>
      </c>
      <c r="I3532" s="24">
        <f>VLOOKUP(H3532,inTHLBdata!A:H,7,FALSE)</f>
        <v>0</v>
      </c>
      <c r="J3532" s="24">
        <f>VLOOKUP(H3532,inTHLBdata!A:H,8,FALSE)</f>
        <v>0</v>
      </c>
      <c r="N3532" s="24"/>
    </row>
    <row r="3533" spans="1:14">
      <c r="A3533" s="24">
        <v>2007</v>
      </c>
      <c r="B3533" s="24" t="s">
        <v>193</v>
      </c>
      <c r="C3533" t="str">
        <f>VLOOKUP(B3533,'FHF LUT'!$A$5:$H$81,2,FALSE)</f>
        <v>Douglas-fir Tussock Moth</v>
      </c>
      <c r="D3533" s="24">
        <v>18</v>
      </c>
      <c r="E3533" s="24" t="s">
        <v>15</v>
      </c>
      <c r="F3533" s="24">
        <v>0</v>
      </c>
      <c r="G3533" s="24">
        <v>0</v>
      </c>
      <c r="H3533" s="24" t="str">
        <f t="shared" si="55"/>
        <v>2007_IDT_18</v>
      </c>
      <c r="I3533" s="24">
        <f>VLOOKUP(H3533,inTHLBdata!A:H,7,FALSE)</f>
        <v>0</v>
      </c>
      <c r="J3533" s="24">
        <f>VLOOKUP(H3533,inTHLBdata!A:H,8,FALSE)</f>
        <v>0</v>
      </c>
      <c r="N3533" s="24"/>
    </row>
    <row r="3534" spans="1:14">
      <c r="A3534" s="24">
        <v>2007</v>
      </c>
      <c r="B3534" s="24" t="s">
        <v>193</v>
      </c>
      <c r="C3534" t="str">
        <f>VLOOKUP(B3534,'FHF LUT'!$A$5:$H$81,2,FALSE)</f>
        <v>Douglas-fir Tussock Moth</v>
      </c>
      <c r="D3534" s="24">
        <v>20</v>
      </c>
      <c r="E3534" s="24" t="s">
        <v>6</v>
      </c>
      <c r="F3534" s="24">
        <v>0</v>
      </c>
      <c r="G3534" s="24">
        <v>0</v>
      </c>
      <c r="H3534" s="24" t="str">
        <f t="shared" si="55"/>
        <v>2007_IDT_20</v>
      </c>
      <c r="I3534" s="24">
        <f>VLOOKUP(H3534,inTHLBdata!A:H,7,FALSE)</f>
        <v>0</v>
      </c>
      <c r="J3534" s="24">
        <f>VLOOKUP(H3534,inTHLBdata!A:H,8,FALSE)</f>
        <v>0</v>
      </c>
      <c r="N3534" s="24"/>
    </row>
    <row r="3535" spans="1:14">
      <c r="A3535" s="24">
        <v>2007</v>
      </c>
      <c r="B3535" s="24" t="s">
        <v>193</v>
      </c>
      <c r="C3535" t="str">
        <f>VLOOKUP(B3535,'FHF LUT'!$A$5:$H$81,2,FALSE)</f>
        <v>Douglas-fir Tussock Moth</v>
      </c>
      <c r="D3535" s="24">
        <v>22</v>
      </c>
      <c r="E3535" s="24" t="s">
        <v>19</v>
      </c>
      <c r="F3535" s="24">
        <v>0</v>
      </c>
      <c r="G3535" s="24">
        <v>0</v>
      </c>
      <c r="H3535" s="24" t="str">
        <f t="shared" si="55"/>
        <v>2007_IDT_22</v>
      </c>
      <c r="I3535" s="24">
        <f>VLOOKUP(H3535,inTHLBdata!A:H,7,FALSE)</f>
        <v>0</v>
      </c>
      <c r="J3535" s="24">
        <f>VLOOKUP(H3535,inTHLBdata!A:H,8,FALSE)</f>
        <v>0</v>
      </c>
      <c r="N3535" s="24"/>
    </row>
    <row r="3536" spans="1:14">
      <c r="A3536" s="24">
        <v>2007</v>
      </c>
      <c r="B3536" s="24" t="s">
        <v>193</v>
      </c>
      <c r="C3536" t="str">
        <f>VLOOKUP(B3536,'FHF LUT'!$A$5:$H$81,2,FALSE)</f>
        <v>Douglas-fir Tussock Moth</v>
      </c>
      <c r="D3536" s="24">
        <v>23</v>
      </c>
      <c r="E3536" s="24" t="s">
        <v>27</v>
      </c>
      <c r="F3536" s="24">
        <v>0</v>
      </c>
      <c r="G3536" s="24">
        <v>0</v>
      </c>
      <c r="H3536" s="24" t="str">
        <f t="shared" si="55"/>
        <v>2007_IDT_23</v>
      </c>
      <c r="I3536" s="24">
        <f>VLOOKUP(H3536,inTHLBdata!A:H,7,FALSE)</f>
        <v>0</v>
      </c>
      <c r="J3536" s="24">
        <f>VLOOKUP(H3536,inTHLBdata!A:H,8,FALSE)</f>
        <v>0</v>
      </c>
      <c r="N3536" s="24"/>
    </row>
    <row r="3537" spans="1:14">
      <c r="A3537" s="24">
        <v>2007</v>
      </c>
      <c r="B3537" s="24" t="s">
        <v>193</v>
      </c>
      <c r="C3537" t="str">
        <f>VLOOKUP(B3537,'FHF LUT'!$A$5:$H$81,2,FALSE)</f>
        <v>Douglas-fir Tussock Moth</v>
      </c>
      <c r="D3537" s="24">
        <v>24</v>
      </c>
      <c r="E3537" s="24" t="s">
        <v>17</v>
      </c>
      <c r="F3537" s="24">
        <v>0</v>
      </c>
      <c r="G3537" s="24">
        <v>0</v>
      </c>
      <c r="H3537" s="24" t="str">
        <f t="shared" si="55"/>
        <v>2007_IDT_24</v>
      </c>
      <c r="I3537" s="24">
        <f>VLOOKUP(H3537,inTHLBdata!A:H,7,FALSE)</f>
        <v>0</v>
      </c>
      <c r="J3537" s="24">
        <f>VLOOKUP(H3537,inTHLBdata!A:H,8,FALSE)</f>
        <v>0</v>
      </c>
      <c r="N3537" s="24"/>
    </row>
    <row r="3538" spans="1:14">
      <c r="A3538" s="24">
        <v>2007</v>
      </c>
      <c r="B3538" s="24" t="s">
        <v>193</v>
      </c>
      <c r="C3538" t="str">
        <f>VLOOKUP(B3538,'FHF LUT'!$A$5:$H$81,2,FALSE)</f>
        <v>Douglas-fir Tussock Moth</v>
      </c>
      <c r="D3538" s="24">
        <v>25</v>
      </c>
      <c r="E3538" s="24" t="s">
        <v>23</v>
      </c>
      <c r="F3538" s="24">
        <v>0</v>
      </c>
      <c r="G3538" s="24">
        <v>0</v>
      </c>
      <c r="H3538" s="24" t="str">
        <f t="shared" si="55"/>
        <v>2007_IDT_25</v>
      </c>
      <c r="I3538" s="24">
        <f>VLOOKUP(H3538,inTHLBdata!A:H,7,FALSE)</f>
        <v>0</v>
      </c>
      <c r="J3538" s="24">
        <f>VLOOKUP(H3538,inTHLBdata!A:H,8,FALSE)</f>
        <v>0</v>
      </c>
      <c r="N3538" s="24"/>
    </row>
    <row r="3539" spans="1:14">
      <c r="A3539" s="24">
        <v>2007</v>
      </c>
      <c r="B3539" s="24" t="s">
        <v>193</v>
      </c>
      <c r="C3539" t="str">
        <f>VLOOKUP(B3539,'FHF LUT'!$A$5:$H$81,2,FALSE)</f>
        <v>Douglas-fir Tussock Moth</v>
      </c>
      <c r="D3539" s="24">
        <v>26</v>
      </c>
      <c r="E3539" s="24" t="s">
        <v>14</v>
      </c>
      <c r="F3539" s="24">
        <v>0</v>
      </c>
      <c r="G3539" s="24">
        <v>0</v>
      </c>
      <c r="H3539" s="24" t="str">
        <f t="shared" si="55"/>
        <v>2007_IDT_26</v>
      </c>
      <c r="I3539" s="24">
        <f>VLOOKUP(H3539,inTHLBdata!A:H,7,FALSE)</f>
        <v>0</v>
      </c>
      <c r="J3539" s="24">
        <f>VLOOKUP(H3539,inTHLBdata!A:H,8,FALSE)</f>
        <v>0</v>
      </c>
      <c r="N3539" s="24"/>
    </row>
    <row r="3540" spans="1:14">
      <c r="A3540" s="24">
        <v>2007</v>
      </c>
      <c r="B3540" s="24" t="s">
        <v>193</v>
      </c>
      <c r="C3540" t="str">
        <f>VLOOKUP(B3540,'FHF LUT'!$A$5:$H$81,2,FALSE)</f>
        <v>Douglas-fir Tussock Moth</v>
      </c>
      <c r="D3540" s="24">
        <v>27</v>
      </c>
      <c r="E3540" s="24" t="s">
        <v>21</v>
      </c>
      <c r="F3540" s="24">
        <v>0</v>
      </c>
      <c r="G3540" s="24">
        <v>0</v>
      </c>
      <c r="H3540" s="24" t="str">
        <f t="shared" si="55"/>
        <v>2007_IDT_27</v>
      </c>
      <c r="I3540" s="24">
        <f>VLOOKUP(H3540,inTHLBdata!A:H,7,FALSE)</f>
        <v>0</v>
      </c>
      <c r="J3540" s="24">
        <f>VLOOKUP(H3540,inTHLBdata!A:H,8,FALSE)</f>
        <v>0</v>
      </c>
      <c r="N3540" s="24"/>
    </row>
    <row r="3541" spans="1:14">
      <c r="A3541" s="24">
        <v>2007</v>
      </c>
      <c r="B3541" s="24" t="s">
        <v>193</v>
      </c>
      <c r="C3541" t="str">
        <f>VLOOKUP(B3541,'FHF LUT'!$A$5:$H$81,2,FALSE)</f>
        <v>Douglas-fir Tussock Moth</v>
      </c>
      <c r="D3541" s="24">
        <v>29</v>
      </c>
      <c r="E3541" s="24" t="s">
        <v>9</v>
      </c>
      <c r="F3541" s="24">
        <v>0</v>
      </c>
      <c r="G3541" s="24">
        <v>0</v>
      </c>
      <c r="H3541" s="24" t="str">
        <f t="shared" si="55"/>
        <v>2007_IDT_29</v>
      </c>
      <c r="I3541" s="24">
        <f>VLOOKUP(H3541,inTHLBdata!A:H,7,FALSE)</f>
        <v>0</v>
      </c>
      <c r="J3541" s="24">
        <f>VLOOKUP(H3541,inTHLBdata!A:H,8,FALSE)</f>
        <v>0</v>
      </c>
      <c r="N3541" s="24"/>
    </row>
    <row r="3542" spans="1:14">
      <c r="A3542" s="24">
        <v>2007</v>
      </c>
      <c r="B3542" s="24" t="s">
        <v>193</v>
      </c>
      <c r="C3542" t="str">
        <f>VLOOKUP(B3542,'FHF LUT'!$A$5:$H$81,2,FALSE)</f>
        <v>Douglas-fir Tussock Moth</v>
      </c>
      <c r="D3542" s="24">
        <v>30</v>
      </c>
      <c r="E3542" s="24" t="s">
        <v>35</v>
      </c>
      <c r="F3542" s="24">
        <v>0</v>
      </c>
      <c r="G3542" s="24">
        <v>0</v>
      </c>
      <c r="H3542" s="24" t="str">
        <f t="shared" si="55"/>
        <v>2007_IDT_30</v>
      </c>
      <c r="I3542" s="24">
        <f>VLOOKUP(H3542,inTHLBdata!A:H,7,FALSE)</f>
        <v>0</v>
      </c>
      <c r="J3542" s="24">
        <f>VLOOKUP(H3542,inTHLBdata!A:H,8,FALSE)</f>
        <v>0</v>
      </c>
      <c r="N3542" s="24"/>
    </row>
    <row r="3543" spans="1:14">
      <c r="A3543" s="24">
        <v>2007</v>
      </c>
      <c r="B3543" s="24" t="s">
        <v>193</v>
      </c>
      <c r="C3543" t="str">
        <f>VLOOKUP(B3543,'FHF LUT'!$A$5:$H$81,2,FALSE)</f>
        <v>Douglas-fir Tussock Moth</v>
      </c>
      <c r="D3543" s="24">
        <v>31</v>
      </c>
      <c r="E3543" s="24" t="s">
        <v>34</v>
      </c>
      <c r="F3543" s="24">
        <v>0</v>
      </c>
      <c r="G3543" s="24">
        <v>0</v>
      </c>
      <c r="H3543" s="24" t="str">
        <f t="shared" si="55"/>
        <v>2007_IDT_31</v>
      </c>
      <c r="I3543" s="24">
        <f>VLOOKUP(H3543,inTHLBdata!A:H,7,FALSE)</f>
        <v>0</v>
      </c>
      <c r="J3543" s="24">
        <f>VLOOKUP(H3543,inTHLBdata!A:H,8,FALSE)</f>
        <v>0</v>
      </c>
      <c r="N3543" s="24"/>
    </row>
    <row r="3544" spans="1:14">
      <c r="A3544" s="24">
        <v>2007</v>
      </c>
      <c r="B3544" s="24" t="s">
        <v>193</v>
      </c>
      <c r="C3544" t="str">
        <f>VLOOKUP(B3544,'FHF LUT'!$A$5:$H$81,2,FALSE)</f>
        <v>Douglas-fir Tussock Moth</v>
      </c>
      <c r="D3544" s="24">
        <v>38</v>
      </c>
      <c r="E3544" s="24" t="s">
        <v>8</v>
      </c>
      <c r="F3544" s="24">
        <v>0</v>
      </c>
      <c r="G3544" s="24">
        <v>0</v>
      </c>
      <c r="H3544" s="24" t="str">
        <f t="shared" si="55"/>
        <v>2007_IDT_38</v>
      </c>
      <c r="I3544" s="24">
        <f>VLOOKUP(H3544,inTHLBdata!A:H,7,FALSE)</f>
        <v>0</v>
      </c>
      <c r="J3544" s="24">
        <f>VLOOKUP(H3544,inTHLBdata!A:H,8,FALSE)</f>
        <v>0</v>
      </c>
      <c r="N3544" s="24"/>
    </row>
    <row r="3545" spans="1:14">
      <c r="A3545" s="24">
        <v>2007</v>
      </c>
      <c r="B3545" s="24" t="s">
        <v>193</v>
      </c>
      <c r="C3545" t="str">
        <f>VLOOKUP(B3545,'FHF LUT'!$A$5:$H$81,2,FALSE)</f>
        <v>Douglas-fir Tussock Moth</v>
      </c>
      <c r="D3545" s="24">
        <v>39</v>
      </c>
      <c r="E3545" s="24" t="s">
        <v>36</v>
      </c>
      <c r="F3545" s="24">
        <v>0</v>
      </c>
      <c r="G3545" s="24">
        <v>0</v>
      </c>
      <c r="H3545" s="24" t="str">
        <f t="shared" si="55"/>
        <v>2007_IDT_39</v>
      </c>
      <c r="I3545" s="24">
        <f>VLOOKUP(H3545,inTHLBdata!A:H,7,FALSE)</f>
        <v>0</v>
      </c>
      <c r="J3545" s="24">
        <f>VLOOKUP(H3545,inTHLBdata!A:H,8,FALSE)</f>
        <v>0</v>
      </c>
      <c r="N3545" s="24"/>
    </row>
    <row r="3546" spans="1:14">
      <c r="A3546" s="24">
        <v>2007</v>
      </c>
      <c r="B3546" s="24" t="s">
        <v>193</v>
      </c>
      <c r="C3546" t="str">
        <f>VLOOKUP(B3546,'FHF LUT'!$A$5:$H$81,2,FALSE)</f>
        <v>Douglas-fir Tussock Moth</v>
      </c>
      <c r="D3546" s="24">
        <v>40</v>
      </c>
      <c r="E3546" s="24" t="s">
        <v>31</v>
      </c>
      <c r="F3546" s="24">
        <v>0</v>
      </c>
      <c r="G3546" s="24">
        <v>0</v>
      </c>
      <c r="H3546" s="24" t="str">
        <f t="shared" si="55"/>
        <v>2007_IDT_40</v>
      </c>
      <c r="I3546" s="24">
        <f>VLOOKUP(H3546,inTHLBdata!A:H,7,FALSE)</f>
        <v>0</v>
      </c>
      <c r="J3546" s="24">
        <f>VLOOKUP(H3546,inTHLBdata!A:H,8,FALSE)</f>
        <v>0</v>
      </c>
      <c r="N3546" s="24"/>
    </row>
    <row r="3547" spans="1:14">
      <c r="A3547" s="24">
        <v>2007</v>
      </c>
      <c r="B3547" s="24" t="s">
        <v>193</v>
      </c>
      <c r="C3547" t="str">
        <f>VLOOKUP(B3547,'FHF LUT'!$A$5:$H$81,2,FALSE)</f>
        <v>Douglas-fir Tussock Moth</v>
      </c>
      <c r="D3547" s="24">
        <v>41</v>
      </c>
      <c r="E3547" s="24" t="s">
        <v>26</v>
      </c>
      <c r="F3547" s="24">
        <v>0</v>
      </c>
      <c r="G3547" s="24">
        <v>0</v>
      </c>
      <c r="H3547" s="24" t="str">
        <f t="shared" si="55"/>
        <v>2007_IDT_41</v>
      </c>
      <c r="I3547" s="24">
        <f>VLOOKUP(H3547,inTHLBdata!A:H,7,FALSE)</f>
        <v>0</v>
      </c>
      <c r="J3547" s="24">
        <f>VLOOKUP(H3547,inTHLBdata!A:H,8,FALSE)</f>
        <v>0</v>
      </c>
      <c r="N3547" s="24"/>
    </row>
    <row r="3548" spans="1:14">
      <c r="A3548" s="24">
        <v>2007</v>
      </c>
      <c r="B3548" s="24" t="s">
        <v>193</v>
      </c>
      <c r="C3548" t="str">
        <f>VLOOKUP(B3548,'FHF LUT'!$A$5:$H$81,2,FALSE)</f>
        <v>Douglas-fir Tussock Moth</v>
      </c>
      <c r="D3548" s="24">
        <v>43</v>
      </c>
      <c r="E3548" s="24" t="s">
        <v>20</v>
      </c>
      <c r="F3548" s="24">
        <v>0</v>
      </c>
      <c r="G3548" s="24">
        <v>0</v>
      </c>
      <c r="H3548" s="24" t="str">
        <f t="shared" si="55"/>
        <v>2007_IDT_43</v>
      </c>
      <c r="I3548" s="24">
        <f>VLOOKUP(H3548,inTHLBdata!A:H,7,FALSE)</f>
        <v>0</v>
      </c>
      <c r="J3548" s="24">
        <f>VLOOKUP(H3548,inTHLBdata!A:H,8,FALSE)</f>
        <v>0</v>
      </c>
      <c r="N3548" s="24"/>
    </row>
    <row r="3549" spans="1:14">
      <c r="A3549" s="24">
        <v>2007</v>
      </c>
      <c r="B3549" s="24" t="s">
        <v>193</v>
      </c>
      <c r="C3549" t="str">
        <f>VLOOKUP(B3549,'FHF LUT'!$A$5:$H$81,2,FALSE)</f>
        <v>Douglas-fir Tussock Moth</v>
      </c>
      <c r="D3549" s="24">
        <v>44</v>
      </c>
      <c r="E3549" s="24" t="s">
        <v>3</v>
      </c>
      <c r="F3549" s="24">
        <v>0</v>
      </c>
      <c r="G3549" s="24">
        <v>0</v>
      </c>
      <c r="H3549" s="24" t="str">
        <f t="shared" si="55"/>
        <v>2007_IDT_44</v>
      </c>
      <c r="I3549" s="24">
        <f>VLOOKUP(H3549,inTHLBdata!A:H,7,FALSE)</f>
        <v>0</v>
      </c>
      <c r="J3549" s="24">
        <f>VLOOKUP(H3549,inTHLBdata!A:H,8,FALSE)</f>
        <v>0</v>
      </c>
      <c r="N3549" s="24"/>
    </row>
    <row r="3550" spans="1:14">
      <c r="A3550" s="24">
        <v>2007</v>
      </c>
      <c r="B3550" s="24" t="s">
        <v>193</v>
      </c>
      <c r="C3550" t="str">
        <f>VLOOKUP(B3550,'FHF LUT'!$A$5:$H$81,2,FALSE)</f>
        <v>Douglas-fir Tussock Moth</v>
      </c>
      <c r="D3550" s="24">
        <v>45</v>
      </c>
      <c r="E3550" s="24" t="s">
        <v>5</v>
      </c>
      <c r="F3550" s="24">
        <v>0</v>
      </c>
      <c r="G3550" s="24">
        <v>0</v>
      </c>
      <c r="H3550" s="24" t="str">
        <f t="shared" si="55"/>
        <v>2007_IDT_45</v>
      </c>
      <c r="I3550" s="24">
        <f>VLOOKUP(H3550,inTHLBdata!A:H,7,FALSE)</f>
        <v>0</v>
      </c>
      <c r="J3550" s="24">
        <f>VLOOKUP(H3550,inTHLBdata!A:H,8,FALSE)</f>
        <v>0</v>
      </c>
      <c r="N3550" s="24"/>
    </row>
    <row r="3551" spans="1:14">
      <c r="A3551" s="24">
        <v>2007</v>
      </c>
      <c r="B3551" s="24" t="s">
        <v>193</v>
      </c>
      <c r="C3551" t="str">
        <f>VLOOKUP(B3551,'FHF LUT'!$A$5:$H$81,2,FALSE)</f>
        <v>Douglas-fir Tussock Moth</v>
      </c>
      <c r="D3551" s="24">
        <v>46</v>
      </c>
      <c r="E3551" s="24" t="s">
        <v>234</v>
      </c>
      <c r="F3551" s="24">
        <v>0</v>
      </c>
      <c r="G3551" s="24">
        <v>0</v>
      </c>
      <c r="H3551" s="24" t="str">
        <f t="shared" si="55"/>
        <v>2007_IDT_46</v>
      </c>
      <c r="I3551" s="24">
        <f>VLOOKUP(H3551,inTHLBdata!A:H,7,FALSE)</f>
        <v>0</v>
      </c>
      <c r="J3551" s="24">
        <f>VLOOKUP(H3551,inTHLBdata!A:H,8,FALSE)</f>
        <v>0</v>
      </c>
      <c r="N3551" s="24"/>
    </row>
    <row r="3552" spans="1:14">
      <c r="A3552" s="24">
        <v>2007</v>
      </c>
      <c r="B3552" s="24" t="s">
        <v>193</v>
      </c>
      <c r="C3552" t="str">
        <f>VLOOKUP(B3552,'FHF LUT'!$A$5:$H$81,2,FALSE)</f>
        <v>Douglas-fir Tussock Moth</v>
      </c>
      <c r="D3552" s="24">
        <v>47</v>
      </c>
      <c r="E3552" s="24" t="s">
        <v>233</v>
      </c>
      <c r="F3552" s="24">
        <v>0</v>
      </c>
      <c r="G3552" s="24">
        <v>0</v>
      </c>
      <c r="H3552" s="24" t="str">
        <f t="shared" si="55"/>
        <v>2007_IDT_47</v>
      </c>
      <c r="I3552" s="24">
        <f>VLOOKUP(H3552,inTHLBdata!A:H,7,FALSE)</f>
        <v>0</v>
      </c>
      <c r="J3552" s="24">
        <f>VLOOKUP(H3552,inTHLBdata!A:H,8,FALSE)</f>
        <v>0</v>
      </c>
      <c r="N3552" s="24"/>
    </row>
    <row r="3553" spans="1:14">
      <c r="A3553" s="24">
        <v>2007</v>
      </c>
      <c r="B3553" s="24" t="s">
        <v>193</v>
      </c>
      <c r="C3553" t="str">
        <f>VLOOKUP(B3553,'FHF LUT'!$A$5:$H$81,2,FALSE)</f>
        <v>Douglas-fir Tussock Moth</v>
      </c>
      <c r="D3553" s="24">
        <v>48</v>
      </c>
      <c r="E3553" s="24" t="s">
        <v>235</v>
      </c>
      <c r="F3553" s="24">
        <v>0</v>
      </c>
      <c r="G3553" s="24">
        <v>0</v>
      </c>
      <c r="H3553" s="24" t="str">
        <f t="shared" si="55"/>
        <v>2007_IDT_48</v>
      </c>
      <c r="I3553" s="24">
        <f>VLOOKUP(H3553,inTHLBdata!A:H,7,FALSE)</f>
        <v>0</v>
      </c>
      <c r="J3553" s="24">
        <f>VLOOKUP(H3553,inTHLBdata!A:H,8,FALSE)</f>
        <v>0</v>
      </c>
      <c r="N3553" s="24"/>
    </row>
    <row r="3554" spans="1:14">
      <c r="A3554" s="24">
        <v>2007</v>
      </c>
      <c r="B3554" s="24" t="s">
        <v>188</v>
      </c>
      <c r="C3554" t="str">
        <f>VLOOKUP(B3554,'FHF LUT'!$A$5:$H$81,2,FALSE)</f>
        <v>Fire</v>
      </c>
      <c r="D3554" s="24">
        <v>1</v>
      </c>
      <c r="E3554" s="24" t="s">
        <v>10</v>
      </c>
      <c r="F3554" s="24">
        <v>303603</v>
      </c>
      <c r="G3554" s="24">
        <v>295223</v>
      </c>
      <c r="H3554" s="24" t="str">
        <f t="shared" si="55"/>
        <v>2007_NB_1</v>
      </c>
      <c r="I3554" s="24">
        <f>VLOOKUP(H3554,inTHLBdata!A:H,7,FALSE)</f>
        <v>139490</v>
      </c>
      <c r="J3554" s="24">
        <f>VLOOKUP(H3554,inTHLBdata!A:H,8,FALSE)</f>
        <v>134775</v>
      </c>
      <c r="N3554" s="24"/>
    </row>
    <row r="3555" spans="1:14">
      <c r="A3555" s="24">
        <v>2007</v>
      </c>
      <c r="B3555" s="24" t="s">
        <v>188</v>
      </c>
      <c r="C3555" t="str">
        <f>VLOOKUP(B3555,'FHF LUT'!$A$5:$H$81,2,FALSE)</f>
        <v>Fire</v>
      </c>
      <c r="D3555" s="24">
        <v>2</v>
      </c>
      <c r="E3555" s="24" t="s">
        <v>22</v>
      </c>
      <c r="F3555" s="24">
        <v>16241</v>
      </c>
      <c r="G3555" s="24">
        <v>16241</v>
      </c>
      <c r="H3555" s="24" t="str">
        <f t="shared" si="55"/>
        <v>2007_NB_2</v>
      </c>
      <c r="I3555" s="24">
        <f>VLOOKUP(H3555,inTHLBdata!A:H,7,FALSE)</f>
        <v>7806</v>
      </c>
      <c r="J3555" s="24">
        <f>VLOOKUP(H3555,inTHLBdata!A:H,8,FALSE)</f>
        <v>7346</v>
      </c>
      <c r="N3555" s="24"/>
    </row>
    <row r="3556" spans="1:14">
      <c r="A3556" s="24">
        <v>2007</v>
      </c>
      <c r="B3556" s="24" t="s">
        <v>188</v>
      </c>
      <c r="C3556" t="str">
        <f>VLOOKUP(B3556,'FHF LUT'!$A$5:$H$81,2,FALSE)</f>
        <v>Fire</v>
      </c>
      <c r="D3556" s="24">
        <v>3</v>
      </c>
      <c r="E3556" s="24" t="s">
        <v>13</v>
      </c>
      <c r="F3556" s="24">
        <v>0</v>
      </c>
      <c r="G3556" s="24">
        <v>0</v>
      </c>
      <c r="H3556" s="24" t="str">
        <f t="shared" si="55"/>
        <v>2007_NB_3</v>
      </c>
      <c r="I3556" s="24">
        <f>VLOOKUP(H3556,inTHLBdata!A:H,7,FALSE)</f>
        <v>0</v>
      </c>
      <c r="J3556" s="24">
        <f>VLOOKUP(H3556,inTHLBdata!A:H,8,FALSE)</f>
        <v>0</v>
      </c>
      <c r="N3556" s="24"/>
    </row>
    <row r="3557" spans="1:14">
      <c r="A3557" s="24">
        <v>2007</v>
      </c>
      <c r="B3557" s="24" t="s">
        <v>188</v>
      </c>
      <c r="C3557" t="str">
        <f>VLOOKUP(B3557,'FHF LUT'!$A$5:$H$81,2,FALSE)</f>
        <v>Fire</v>
      </c>
      <c r="D3557" s="24">
        <v>4</v>
      </c>
      <c r="E3557" s="24" t="s">
        <v>28</v>
      </c>
      <c r="F3557" s="24">
        <v>0</v>
      </c>
      <c r="G3557" s="24">
        <v>0</v>
      </c>
      <c r="H3557" s="24" t="str">
        <f t="shared" si="55"/>
        <v>2007_NB_4</v>
      </c>
      <c r="I3557" s="24">
        <f>VLOOKUP(H3557,inTHLBdata!A:H,7,FALSE)</f>
        <v>0</v>
      </c>
      <c r="J3557" s="24">
        <f>VLOOKUP(H3557,inTHLBdata!A:H,8,FALSE)</f>
        <v>0</v>
      </c>
      <c r="N3557" s="24"/>
    </row>
    <row r="3558" spans="1:14">
      <c r="A3558" s="24">
        <v>2007</v>
      </c>
      <c r="B3558" s="24" t="s">
        <v>188</v>
      </c>
      <c r="C3558" t="str">
        <f>VLOOKUP(B3558,'FHF LUT'!$A$5:$H$81,2,FALSE)</f>
        <v>Fire</v>
      </c>
      <c r="D3558" s="24">
        <v>5</v>
      </c>
      <c r="E3558" s="24" t="s">
        <v>16</v>
      </c>
      <c r="F3558" s="24">
        <v>35727</v>
      </c>
      <c r="G3558" s="24">
        <v>35727</v>
      </c>
      <c r="H3558" s="24" t="str">
        <f t="shared" si="55"/>
        <v>2007_NB_5</v>
      </c>
      <c r="I3558" s="24">
        <f>VLOOKUP(H3558,inTHLBdata!A:H,7,FALSE)</f>
        <v>422</v>
      </c>
      <c r="J3558" s="24">
        <f>VLOOKUP(H3558,inTHLBdata!A:H,8,FALSE)</f>
        <v>422</v>
      </c>
      <c r="N3558" s="24"/>
    </row>
    <row r="3559" spans="1:14">
      <c r="A3559" s="24">
        <v>2007</v>
      </c>
      <c r="B3559" s="24" t="s">
        <v>188</v>
      </c>
      <c r="C3559" t="str">
        <f>VLOOKUP(B3559,'FHF LUT'!$A$5:$H$81,2,FALSE)</f>
        <v>Fire</v>
      </c>
      <c r="D3559" s="24">
        <v>7</v>
      </c>
      <c r="E3559" s="24" t="s">
        <v>25</v>
      </c>
      <c r="F3559" s="24">
        <v>24609</v>
      </c>
      <c r="G3559" s="24">
        <v>21745</v>
      </c>
      <c r="H3559" s="24" t="str">
        <f t="shared" si="55"/>
        <v>2007_NB_7</v>
      </c>
      <c r="I3559" s="24">
        <f>VLOOKUP(H3559,inTHLBdata!A:H,7,FALSE)</f>
        <v>3341</v>
      </c>
      <c r="J3559" s="24">
        <f>VLOOKUP(H3559,inTHLBdata!A:H,8,FALSE)</f>
        <v>1372</v>
      </c>
      <c r="N3559" s="24"/>
    </row>
    <row r="3560" spans="1:14">
      <c r="A3560" s="24">
        <v>2007</v>
      </c>
      <c r="B3560" s="24" t="s">
        <v>188</v>
      </c>
      <c r="C3560" t="str">
        <f>VLOOKUP(B3560,'FHF LUT'!$A$5:$H$81,2,FALSE)</f>
        <v>Fire</v>
      </c>
      <c r="D3560" s="24">
        <v>8</v>
      </c>
      <c r="E3560" s="24" t="s">
        <v>29</v>
      </c>
      <c r="F3560" s="24">
        <v>244022</v>
      </c>
      <c r="G3560" s="24">
        <v>244022</v>
      </c>
      <c r="H3560" s="24" t="str">
        <f t="shared" si="55"/>
        <v>2007_NB_8</v>
      </c>
      <c r="I3560" s="24">
        <f>VLOOKUP(H3560,inTHLBdata!A:H,7,FALSE)</f>
        <v>1154</v>
      </c>
      <c r="J3560" s="24">
        <f>VLOOKUP(H3560,inTHLBdata!A:H,8,FALSE)</f>
        <v>1154</v>
      </c>
      <c r="N3560" s="24"/>
    </row>
    <row r="3561" spans="1:14">
      <c r="A3561" s="24">
        <v>2007</v>
      </c>
      <c r="B3561" s="24" t="s">
        <v>188</v>
      </c>
      <c r="C3561" t="str">
        <f>VLOOKUP(B3561,'FHF LUT'!$A$5:$H$81,2,FALSE)</f>
        <v>Fire</v>
      </c>
      <c r="D3561" s="24">
        <v>9</v>
      </c>
      <c r="E3561" s="24" t="s">
        <v>7</v>
      </c>
      <c r="F3561" s="24">
        <v>168649</v>
      </c>
      <c r="G3561" s="24">
        <v>166572</v>
      </c>
      <c r="H3561" s="24" t="str">
        <f t="shared" si="55"/>
        <v>2007_NB_9</v>
      </c>
      <c r="I3561" s="24">
        <f>VLOOKUP(H3561,inTHLBdata!A:H,7,FALSE)</f>
        <v>4825</v>
      </c>
      <c r="J3561" s="24">
        <f>VLOOKUP(H3561,inTHLBdata!A:H,8,FALSE)</f>
        <v>3685</v>
      </c>
      <c r="N3561" s="24"/>
    </row>
    <row r="3562" spans="1:14">
      <c r="A3562" s="24">
        <v>2007</v>
      </c>
      <c r="B3562" s="24" t="s">
        <v>188</v>
      </c>
      <c r="C3562" t="str">
        <f>VLOOKUP(B3562,'FHF LUT'!$A$5:$H$81,2,FALSE)</f>
        <v>Fire</v>
      </c>
      <c r="D3562" s="24">
        <v>10</v>
      </c>
      <c r="E3562" s="24" t="s">
        <v>18</v>
      </c>
      <c r="F3562" s="24">
        <v>0</v>
      </c>
      <c r="G3562" s="24">
        <v>0</v>
      </c>
      <c r="H3562" s="24" t="str">
        <f t="shared" si="55"/>
        <v>2007_NB_10</v>
      </c>
      <c r="I3562" s="24">
        <f>VLOOKUP(H3562,inTHLBdata!A:H,7,FALSE)</f>
        <v>0</v>
      </c>
      <c r="J3562" s="24">
        <f>VLOOKUP(H3562,inTHLBdata!A:H,8,FALSE)</f>
        <v>0</v>
      </c>
      <c r="N3562" s="24"/>
    </row>
    <row r="3563" spans="1:14">
      <c r="A3563" s="24">
        <v>2007</v>
      </c>
      <c r="B3563" s="24" t="s">
        <v>188</v>
      </c>
      <c r="C3563" t="str">
        <f>VLOOKUP(B3563,'FHF LUT'!$A$5:$H$81,2,FALSE)</f>
        <v>Fire</v>
      </c>
      <c r="D3563" s="24">
        <v>11</v>
      </c>
      <c r="E3563" s="24" t="s">
        <v>4</v>
      </c>
      <c r="F3563" s="24">
        <v>33508</v>
      </c>
      <c r="G3563" s="24">
        <v>26351</v>
      </c>
      <c r="H3563" s="24" t="str">
        <f t="shared" si="55"/>
        <v>2007_NB_11</v>
      </c>
      <c r="I3563" s="24">
        <f>VLOOKUP(H3563,inTHLBdata!A:H,7,FALSE)</f>
        <v>12667</v>
      </c>
      <c r="J3563" s="24">
        <f>VLOOKUP(H3563,inTHLBdata!A:H,8,FALSE)</f>
        <v>6349</v>
      </c>
      <c r="N3563" s="24"/>
    </row>
    <row r="3564" spans="1:14">
      <c r="A3564" s="24">
        <v>2007</v>
      </c>
      <c r="B3564" s="24" t="s">
        <v>188</v>
      </c>
      <c r="C3564" t="str">
        <f>VLOOKUP(B3564,'FHF LUT'!$A$5:$H$81,2,FALSE)</f>
        <v>Fire</v>
      </c>
      <c r="D3564" s="24">
        <v>12</v>
      </c>
      <c r="E3564" s="24" t="s">
        <v>11</v>
      </c>
      <c r="F3564" s="24">
        <v>144</v>
      </c>
      <c r="G3564" s="24">
        <v>144</v>
      </c>
      <c r="H3564" s="24" t="str">
        <f t="shared" si="55"/>
        <v>2007_NB_12</v>
      </c>
      <c r="I3564" s="24">
        <f>VLOOKUP(H3564,inTHLBdata!A:H,7,FALSE)</f>
        <v>144</v>
      </c>
      <c r="J3564" s="24">
        <f>VLOOKUP(H3564,inTHLBdata!A:H,8,FALSE)</f>
        <v>144</v>
      </c>
      <c r="N3564" s="24"/>
    </row>
    <row r="3565" spans="1:14">
      <c r="A3565" s="24">
        <v>2007</v>
      </c>
      <c r="B3565" s="24" t="s">
        <v>188</v>
      </c>
      <c r="C3565" t="str">
        <f>VLOOKUP(B3565,'FHF LUT'!$A$5:$H$81,2,FALSE)</f>
        <v>Fire</v>
      </c>
      <c r="D3565" s="24">
        <v>13</v>
      </c>
      <c r="E3565" s="24" t="s">
        <v>24</v>
      </c>
      <c r="F3565" s="24">
        <v>260438</v>
      </c>
      <c r="G3565" s="24">
        <v>258942</v>
      </c>
      <c r="H3565" s="24" t="str">
        <f t="shared" si="55"/>
        <v>2007_NB_13</v>
      </c>
      <c r="I3565" s="24">
        <f>VLOOKUP(H3565,inTHLBdata!A:H,7,FALSE)</f>
        <v>50699</v>
      </c>
      <c r="J3565" s="24">
        <f>VLOOKUP(H3565,inTHLBdata!A:H,8,FALSE)</f>
        <v>50014</v>
      </c>
      <c r="N3565" s="24"/>
    </row>
    <row r="3566" spans="1:14">
      <c r="A3566" s="24">
        <v>2007</v>
      </c>
      <c r="B3566" s="24" t="s">
        <v>188</v>
      </c>
      <c r="C3566" t="str">
        <f>VLOOKUP(B3566,'FHF LUT'!$A$5:$H$81,2,FALSE)</f>
        <v>Fire</v>
      </c>
      <c r="D3566" s="24">
        <v>14</v>
      </c>
      <c r="E3566" s="24" t="s">
        <v>30</v>
      </c>
      <c r="F3566" s="24">
        <v>0</v>
      </c>
      <c r="G3566" s="24">
        <v>0</v>
      </c>
      <c r="H3566" s="24" t="str">
        <f t="shared" si="55"/>
        <v>2007_NB_14</v>
      </c>
      <c r="I3566" s="24">
        <f>VLOOKUP(H3566,inTHLBdata!A:H,7,FALSE)</f>
        <v>0</v>
      </c>
      <c r="J3566" s="24">
        <f>VLOOKUP(H3566,inTHLBdata!A:H,8,FALSE)</f>
        <v>0</v>
      </c>
      <c r="N3566" s="24"/>
    </row>
    <row r="3567" spans="1:14">
      <c r="A3567" s="24">
        <v>2007</v>
      </c>
      <c r="B3567" s="24" t="s">
        <v>188</v>
      </c>
      <c r="C3567" t="str">
        <f>VLOOKUP(B3567,'FHF LUT'!$A$5:$H$81,2,FALSE)</f>
        <v>Fire</v>
      </c>
      <c r="D3567" s="24">
        <v>15</v>
      </c>
      <c r="E3567" s="24" t="s">
        <v>33</v>
      </c>
      <c r="F3567" s="24">
        <v>34</v>
      </c>
      <c r="G3567" s="24">
        <v>34</v>
      </c>
      <c r="H3567" s="24" t="str">
        <f t="shared" si="55"/>
        <v>2007_NB_15</v>
      </c>
      <c r="I3567" s="24">
        <f>VLOOKUP(H3567,inTHLBdata!A:H,7,FALSE)</f>
        <v>0</v>
      </c>
      <c r="J3567" s="24">
        <f>VLOOKUP(H3567,inTHLBdata!A:H,8,FALSE)</f>
        <v>0</v>
      </c>
      <c r="N3567" s="24"/>
    </row>
    <row r="3568" spans="1:14">
      <c r="A3568" s="24">
        <v>2007</v>
      </c>
      <c r="B3568" s="24" t="s">
        <v>188</v>
      </c>
      <c r="C3568" t="str">
        <f>VLOOKUP(B3568,'FHF LUT'!$A$5:$H$81,2,FALSE)</f>
        <v>Fire</v>
      </c>
      <c r="D3568" s="24">
        <v>16</v>
      </c>
      <c r="E3568" s="24" t="s">
        <v>12</v>
      </c>
      <c r="F3568" s="24">
        <v>462</v>
      </c>
      <c r="G3568" s="24">
        <v>462</v>
      </c>
      <c r="H3568" s="24" t="str">
        <f t="shared" si="55"/>
        <v>2007_NB_16</v>
      </c>
      <c r="I3568" s="24">
        <f>VLOOKUP(H3568,inTHLBdata!A:H,7,FALSE)</f>
        <v>72</v>
      </c>
      <c r="J3568" s="24">
        <f>VLOOKUP(H3568,inTHLBdata!A:H,8,FALSE)</f>
        <v>72</v>
      </c>
      <c r="N3568" s="24"/>
    </row>
    <row r="3569" spans="1:14">
      <c r="A3569" s="24">
        <v>2007</v>
      </c>
      <c r="B3569" s="24" t="s">
        <v>188</v>
      </c>
      <c r="C3569" t="str">
        <f>VLOOKUP(B3569,'FHF LUT'!$A$5:$H$81,2,FALSE)</f>
        <v>Fire</v>
      </c>
      <c r="D3569" s="24">
        <v>17</v>
      </c>
      <c r="E3569" s="24" t="s">
        <v>32</v>
      </c>
      <c r="F3569" s="24">
        <v>52651</v>
      </c>
      <c r="G3569" s="24">
        <v>52651</v>
      </c>
      <c r="H3569" s="24" t="str">
        <f t="shared" si="55"/>
        <v>2007_NB_17</v>
      </c>
      <c r="I3569" s="24">
        <f>VLOOKUP(H3569,inTHLBdata!A:H,7,FALSE)</f>
        <v>2089</v>
      </c>
      <c r="J3569" s="24">
        <f>VLOOKUP(H3569,inTHLBdata!A:H,8,FALSE)</f>
        <v>2089</v>
      </c>
      <c r="N3569" s="24"/>
    </row>
    <row r="3570" spans="1:14">
      <c r="A3570" s="24">
        <v>2007</v>
      </c>
      <c r="B3570" s="24" t="s">
        <v>188</v>
      </c>
      <c r="C3570" t="str">
        <f>VLOOKUP(B3570,'FHF LUT'!$A$5:$H$81,2,FALSE)</f>
        <v>Fire</v>
      </c>
      <c r="D3570" s="24">
        <v>18</v>
      </c>
      <c r="E3570" s="24" t="s">
        <v>15</v>
      </c>
      <c r="F3570" s="24">
        <v>7024</v>
      </c>
      <c r="G3570" s="24">
        <v>7024</v>
      </c>
      <c r="H3570" s="24" t="str">
        <f t="shared" si="55"/>
        <v>2007_NB_18</v>
      </c>
      <c r="I3570" s="24">
        <f>VLOOKUP(H3570,inTHLBdata!A:H,7,FALSE)</f>
        <v>3494</v>
      </c>
      <c r="J3570" s="24">
        <f>VLOOKUP(H3570,inTHLBdata!A:H,8,FALSE)</f>
        <v>3494</v>
      </c>
      <c r="N3570" s="24"/>
    </row>
    <row r="3571" spans="1:14">
      <c r="A3571" s="24">
        <v>2007</v>
      </c>
      <c r="B3571" s="24" t="s">
        <v>188</v>
      </c>
      <c r="C3571" t="str">
        <f>VLOOKUP(B3571,'FHF LUT'!$A$5:$H$81,2,FALSE)</f>
        <v>Fire</v>
      </c>
      <c r="D3571" s="24">
        <v>20</v>
      </c>
      <c r="E3571" s="24" t="s">
        <v>6</v>
      </c>
      <c r="F3571" s="24">
        <v>0</v>
      </c>
      <c r="G3571" s="24">
        <v>0</v>
      </c>
      <c r="H3571" s="24" t="str">
        <f t="shared" si="55"/>
        <v>2007_NB_20</v>
      </c>
      <c r="I3571" s="24">
        <f>VLOOKUP(H3571,inTHLBdata!A:H,7,FALSE)</f>
        <v>0</v>
      </c>
      <c r="J3571" s="24">
        <f>VLOOKUP(H3571,inTHLBdata!A:H,8,FALSE)</f>
        <v>0</v>
      </c>
      <c r="N3571" s="24"/>
    </row>
    <row r="3572" spans="1:14">
      <c r="A3572" s="24">
        <v>2007</v>
      </c>
      <c r="B3572" s="24" t="s">
        <v>188</v>
      </c>
      <c r="C3572" t="str">
        <f>VLOOKUP(B3572,'FHF LUT'!$A$5:$H$81,2,FALSE)</f>
        <v>Fire</v>
      </c>
      <c r="D3572" s="24">
        <v>22</v>
      </c>
      <c r="E3572" s="24" t="s">
        <v>19</v>
      </c>
      <c r="F3572" s="24">
        <v>1026</v>
      </c>
      <c r="G3572" s="24">
        <v>1026</v>
      </c>
      <c r="H3572" s="24" t="str">
        <f t="shared" si="55"/>
        <v>2007_NB_22</v>
      </c>
      <c r="I3572" s="24">
        <f>VLOOKUP(H3572,inTHLBdata!A:H,7,FALSE)</f>
        <v>3739</v>
      </c>
      <c r="J3572" s="24">
        <f>VLOOKUP(H3572,inTHLBdata!A:H,8,FALSE)</f>
        <v>3535</v>
      </c>
      <c r="N3572" s="24"/>
    </row>
    <row r="3573" spans="1:14">
      <c r="A3573" s="24">
        <v>2007</v>
      </c>
      <c r="B3573" s="24" t="s">
        <v>188</v>
      </c>
      <c r="C3573" t="str">
        <f>VLOOKUP(B3573,'FHF LUT'!$A$5:$H$81,2,FALSE)</f>
        <v>Fire</v>
      </c>
      <c r="D3573" s="24">
        <v>23</v>
      </c>
      <c r="E3573" s="24" t="s">
        <v>27</v>
      </c>
      <c r="F3573" s="24">
        <v>30877</v>
      </c>
      <c r="G3573" s="24">
        <v>30322</v>
      </c>
      <c r="H3573" s="24" t="str">
        <f t="shared" si="55"/>
        <v>2007_NB_23</v>
      </c>
      <c r="I3573" s="24">
        <f>VLOOKUP(H3573,inTHLBdata!A:H,7,FALSE)</f>
        <v>21451</v>
      </c>
      <c r="J3573" s="24">
        <f>VLOOKUP(H3573,inTHLBdata!A:H,8,FALSE)</f>
        <v>20896</v>
      </c>
      <c r="N3573" s="24"/>
    </row>
    <row r="3574" spans="1:14">
      <c r="A3574" s="24">
        <v>2007</v>
      </c>
      <c r="B3574" s="24" t="s">
        <v>188</v>
      </c>
      <c r="C3574" t="str">
        <f>VLOOKUP(B3574,'FHF LUT'!$A$5:$H$81,2,FALSE)</f>
        <v>Fire</v>
      </c>
      <c r="D3574" s="24">
        <v>24</v>
      </c>
      <c r="E3574" s="24" t="s">
        <v>17</v>
      </c>
      <c r="F3574" s="24">
        <v>3023</v>
      </c>
      <c r="G3574" s="24">
        <v>3023</v>
      </c>
      <c r="H3574" s="24" t="str">
        <f t="shared" si="55"/>
        <v>2007_NB_24</v>
      </c>
      <c r="I3574" s="24">
        <f>VLOOKUP(H3574,inTHLBdata!A:H,7,FALSE)</f>
        <v>1338</v>
      </c>
      <c r="J3574" s="24">
        <f>VLOOKUP(H3574,inTHLBdata!A:H,8,FALSE)</f>
        <v>1338</v>
      </c>
      <c r="N3574" s="24"/>
    </row>
    <row r="3575" spans="1:14">
      <c r="A3575" s="24">
        <v>2007</v>
      </c>
      <c r="B3575" s="24" t="s">
        <v>188</v>
      </c>
      <c r="C3575" t="str">
        <f>VLOOKUP(B3575,'FHF LUT'!$A$5:$H$81,2,FALSE)</f>
        <v>Fire</v>
      </c>
      <c r="D3575" s="24">
        <v>25</v>
      </c>
      <c r="E3575" s="24" t="s">
        <v>23</v>
      </c>
      <c r="F3575" s="24">
        <v>0</v>
      </c>
      <c r="G3575" s="24">
        <v>0</v>
      </c>
      <c r="H3575" s="24" t="str">
        <f t="shared" si="55"/>
        <v>2007_NB_25</v>
      </c>
      <c r="I3575" s="24">
        <f>VLOOKUP(H3575,inTHLBdata!A:H,7,FALSE)</f>
        <v>0</v>
      </c>
      <c r="J3575" s="24">
        <f>VLOOKUP(H3575,inTHLBdata!A:H,8,FALSE)</f>
        <v>0</v>
      </c>
      <c r="N3575" s="24"/>
    </row>
    <row r="3576" spans="1:14">
      <c r="A3576" s="24">
        <v>2007</v>
      </c>
      <c r="B3576" s="24" t="s">
        <v>188</v>
      </c>
      <c r="C3576" t="str">
        <f>VLOOKUP(B3576,'FHF LUT'!$A$5:$H$81,2,FALSE)</f>
        <v>Fire</v>
      </c>
      <c r="D3576" s="24">
        <v>26</v>
      </c>
      <c r="E3576" s="24" t="s">
        <v>14</v>
      </c>
      <c r="F3576" s="24">
        <v>9327</v>
      </c>
      <c r="G3576" s="24">
        <v>8912</v>
      </c>
      <c r="H3576" s="24" t="str">
        <f t="shared" si="55"/>
        <v>2007_NB_26</v>
      </c>
      <c r="I3576" s="24">
        <f>VLOOKUP(H3576,inTHLBdata!A:H,7,FALSE)</f>
        <v>1027</v>
      </c>
      <c r="J3576" s="24">
        <f>VLOOKUP(H3576,inTHLBdata!A:H,8,FALSE)</f>
        <v>1027</v>
      </c>
      <c r="N3576" s="24"/>
    </row>
    <row r="3577" spans="1:14">
      <c r="A3577" s="24">
        <v>2007</v>
      </c>
      <c r="B3577" s="24" t="s">
        <v>188</v>
      </c>
      <c r="C3577" t="str">
        <f>VLOOKUP(B3577,'FHF LUT'!$A$5:$H$81,2,FALSE)</f>
        <v>Fire</v>
      </c>
      <c r="D3577" s="24">
        <v>27</v>
      </c>
      <c r="E3577" s="24" t="s">
        <v>21</v>
      </c>
      <c r="F3577" s="24">
        <v>56460</v>
      </c>
      <c r="G3577" s="24">
        <v>56457</v>
      </c>
      <c r="H3577" s="24" t="str">
        <f t="shared" si="55"/>
        <v>2007_NB_27</v>
      </c>
      <c r="I3577" s="24">
        <f>VLOOKUP(H3577,inTHLBdata!A:H,7,FALSE)</f>
        <v>2683</v>
      </c>
      <c r="J3577" s="24">
        <f>VLOOKUP(H3577,inTHLBdata!A:H,8,FALSE)</f>
        <v>2683</v>
      </c>
      <c r="N3577" s="24"/>
    </row>
    <row r="3578" spans="1:14">
      <c r="A3578" s="24">
        <v>2007</v>
      </c>
      <c r="B3578" s="24" t="s">
        <v>188</v>
      </c>
      <c r="C3578" t="str">
        <f>VLOOKUP(B3578,'FHF LUT'!$A$5:$H$81,2,FALSE)</f>
        <v>Fire</v>
      </c>
      <c r="D3578" s="24">
        <v>29</v>
      </c>
      <c r="E3578" s="24" t="s">
        <v>9</v>
      </c>
      <c r="F3578" s="24">
        <v>41960</v>
      </c>
      <c r="G3578" s="24">
        <v>41960</v>
      </c>
      <c r="H3578" s="24" t="str">
        <f t="shared" si="55"/>
        <v>2007_NB_29</v>
      </c>
      <c r="I3578" s="24">
        <f>VLOOKUP(H3578,inTHLBdata!A:H,7,FALSE)</f>
        <v>1539</v>
      </c>
      <c r="J3578" s="24">
        <f>VLOOKUP(H3578,inTHLBdata!A:H,8,FALSE)</f>
        <v>1539</v>
      </c>
      <c r="N3578" s="24"/>
    </row>
    <row r="3579" spans="1:14">
      <c r="A3579" s="24">
        <v>2007</v>
      </c>
      <c r="B3579" s="24" t="s">
        <v>188</v>
      </c>
      <c r="C3579" t="str">
        <f>VLOOKUP(B3579,'FHF LUT'!$A$5:$H$81,2,FALSE)</f>
        <v>Fire</v>
      </c>
      <c r="D3579" s="24">
        <v>30</v>
      </c>
      <c r="E3579" s="24" t="s">
        <v>35</v>
      </c>
      <c r="F3579" s="24">
        <v>6932</v>
      </c>
      <c r="G3579" s="24">
        <v>6932</v>
      </c>
      <c r="H3579" s="24" t="str">
        <f t="shared" si="55"/>
        <v>2007_NB_30</v>
      </c>
      <c r="I3579" s="24">
        <f>VLOOKUP(H3579,inTHLBdata!A:H,7,FALSE)</f>
        <v>1489</v>
      </c>
      <c r="J3579" s="24">
        <f>VLOOKUP(H3579,inTHLBdata!A:H,8,FALSE)</f>
        <v>1489</v>
      </c>
      <c r="N3579" s="24"/>
    </row>
    <row r="3580" spans="1:14">
      <c r="A3580" s="24">
        <v>2007</v>
      </c>
      <c r="B3580" s="24" t="s">
        <v>188</v>
      </c>
      <c r="C3580" t="str">
        <f>VLOOKUP(B3580,'FHF LUT'!$A$5:$H$81,2,FALSE)</f>
        <v>Fire</v>
      </c>
      <c r="D3580" s="24">
        <v>31</v>
      </c>
      <c r="E3580" s="24" t="s">
        <v>34</v>
      </c>
      <c r="F3580" s="24">
        <v>817</v>
      </c>
      <c r="G3580" s="24">
        <v>817</v>
      </c>
      <c r="H3580" s="24" t="str">
        <f t="shared" si="55"/>
        <v>2007_NB_31</v>
      </c>
      <c r="I3580" s="24">
        <f>VLOOKUP(H3580,inTHLBdata!A:H,7,FALSE)</f>
        <v>0</v>
      </c>
      <c r="J3580" s="24">
        <f>VLOOKUP(H3580,inTHLBdata!A:H,8,FALSE)</f>
        <v>0</v>
      </c>
      <c r="N3580" s="24"/>
    </row>
    <row r="3581" spans="1:14">
      <c r="A3581" s="24">
        <v>2007</v>
      </c>
      <c r="B3581" s="24" t="s">
        <v>188</v>
      </c>
      <c r="C3581" t="str">
        <f>VLOOKUP(B3581,'FHF LUT'!$A$5:$H$81,2,FALSE)</f>
        <v>Fire</v>
      </c>
      <c r="D3581" s="24">
        <v>38</v>
      </c>
      <c r="E3581" s="24" t="s">
        <v>8</v>
      </c>
      <c r="F3581" s="24">
        <v>0</v>
      </c>
      <c r="G3581" s="24">
        <v>0</v>
      </c>
      <c r="H3581" s="24" t="str">
        <f t="shared" si="55"/>
        <v>2007_NB_38</v>
      </c>
      <c r="I3581" s="24">
        <f>VLOOKUP(H3581,inTHLBdata!A:H,7,FALSE)</f>
        <v>0</v>
      </c>
      <c r="J3581" s="24">
        <f>VLOOKUP(H3581,inTHLBdata!A:H,8,FALSE)</f>
        <v>0</v>
      </c>
      <c r="N3581" s="24"/>
    </row>
    <row r="3582" spans="1:14">
      <c r="A3582" s="24">
        <v>2007</v>
      </c>
      <c r="B3582" s="24" t="s">
        <v>188</v>
      </c>
      <c r="C3582" t="str">
        <f>VLOOKUP(B3582,'FHF LUT'!$A$5:$H$81,2,FALSE)</f>
        <v>Fire</v>
      </c>
      <c r="D3582" s="24">
        <v>39</v>
      </c>
      <c r="E3582" s="24" t="s">
        <v>36</v>
      </c>
      <c r="F3582" s="24">
        <v>0</v>
      </c>
      <c r="G3582" s="24">
        <v>0</v>
      </c>
      <c r="H3582" s="24" t="str">
        <f t="shared" si="55"/>
        <v>2007_NB_39</v>
      </c>
      <c r="I3582" s="24">
        <f>VLOOKUP(H3582,inTHLBdata!A:H,7,FALSE)</f>
        <v>0</v>
      </c>
      <c r="J3582" s="24">
        <f>VLOOKUP(H3582,inTHLBdata!A:H,8,FALSE)</f>
        <v>0</v>
      </c>
      <c r="N3582" s="24"/>
    </row>
    <row r="3583" spans="1:14">
      <c r="A3583" s="24">
        <v>2007</v>
      </c>
      <c r="B3583" s="24" t="s">
        <v>188</v>
      </c>
      <c r="C3583" t="str">
        <f>VLOOKUP(B3583,'FHF LUT'!$A$5:$H$81,2,FALSE)</f>
        <v>Fire</v>
      </c>
      <c r="D3583" s="24">
        <v>40</v>
      </c>
      <c r="E3583" s="24" t="s">
        <v>31</v>
      </c>
      <c r="F3583" s="24">
        <v>16963</v>
      </c>
      <c r="G3583" s="24">
        <v>16517</v>
      </c>
      <c r="H3583" s="24" t="str">
        <f t="shared" si="55"/>
        <v>2007_NB_40</v>
      </c>
      <c r="I3583" s="24">
        <f>VLOOKUP(H3583,inTHLBdata!A:H,7,FALSE)</f>
        <v>6254</v>
      </c>
      <c r="J3583" s="24">
        <f>VLOOKUP(H3583,inTHLBdata!A:H,8,FALSE)</f>
        <v>5808</v>
      </c>
      <c r="N3583" s="24"/>
    </row>
    <row r="3584" spans="1:14">
      <c r="A3584" s="24">
        <v>2007</v>
      </c>
      <c r="B3584" s="24" t="s">
        <v>188</v>
      </c>
      <c r="C3584" t="str">
        <f>VLOOKUP(B3584,'FHF LUT'!$A$5:$H$81,2,FALSE)</f>
        <v>Fire</v>
      </c>
      <c r="D3584" s="24">
        <v>41</v>
      </c>
      <c r="E3584" s="24" t="s">
        <v>26</v>
      </c>
      <c r="F3584" s="24">
        <v>2106</v>
      </c>
      <c r="G3584" s="24">
        <v>1919</v>
      </c>
      <c r="H3584" s="24" t="str">
        <f t="shared" si="55"/>
        <v>2007_NB_41</v>
      </c>
      <c r="I3584" s="24">
        <f>VLOOKUP(H3584,inTHLBdata!A:H,7,FALSE)</f>
        <v>0</v>
      </c>
      <c r="J3584" s="24">
        <f>VLOOKUP(H3584,inTHLBdata!A:H,8,FALSE)</f>
        <v>0</v>
      </c>
      <c r="N3584" s="24"/>
    </row>
    <row r="3585" spans="1:14">
      <c r="A3585" s="24">
        <v>2007</v>
      </c>
      <c r="B3585" s="24" t="s">
        <v>188</v>
      </c>
      <c r="C3585" t="str">
        <f>VLOOKUP(B3585,'FHF LUT'!$A$5:$H$81,2,FALSE)</f>
        <v>Fire</v>
      </c>
      <c r="D3585" s="24">
        <v>43</v>
      </c>
      <c r="E3585" s="24" t="s">
        <v>20</v>
      </c>
      <c r="F3585" s="24">
        <v>0</v>
      </c>
      <c r="G3585" s="24">
        <v>0</v>
      </c>
      <c r="H3585" s="24" t="str">
        <f t="shared" si="55"/>
        <v>2007_NB_43</v>
      </c>
      <c r="I3585" s="24">
        <f>VLOOKUP(H3585,inTHLBdata!A:H,7,FALSE)</f>
        <v>0</v>
      </c>
      <c r="J3585" s="24">
        <f>VLOOKUP(H3585,inTHLBdata!A:H,8,FALSE)</f>
        <v>0</v>
      </c>
      <c r="N3585" s="24"/>
    </row>
    <row r="3586" spans="1:14">
      <c r="A3586" s="24">
        <v>2007</v>
      </c>
      <c r="B3586" s="24" t="s">
        <v>188</v>
      </c>
      <c r="C3586" t="str">
        <f>VLOOKUP(B3586,'FHF LUT'!$A$5:$H$81,2,FALSE)</f>
        <v>Fire</v>
      </c>
      <c r="D3586" s="24">
        <v>44</v>
      </c>
      <c r="E3586" s="24" t="s">
        <v>3</v>
      </c>
      <c r="F3586" s="24">
        <v>0</v>
      </c>
      <c r="G3586" s="24">
        <v>0</v>
      </c>
      <c r="H3586" s="24" t="str">
        <f t="shared" si="55"/>
        <v>2007_NB_44</v>
      </c>
      <c r="I3586" s="24">
        <f>VLOOKUP(H3586,inTHLBdata!A:H,7,FALSE)</f>
        <v>0</v>
      </c>
      <c r="J3586" s="24">
        <f>VLOOKUP(H3586,inTHLBdata!A:H,8,FALSE)</f>
        <v>0</v>
      </c>
      <c r="N3586" s="24"/>
    </row>
    <row r="3587" spans="1:14">
      <c r="A3587" s="24">
        <v>2007</v>
      </c>
      <c r="B3587" s="24" t="s">
        <v>188</v>
      </c>
      <c r="C3587" t="str">
        <f>VLOOKUP(B3587,'FHF LUT'!$A$5:$H$81,2,FALSE)</f>
        <v>Fire</v>
      </c>
      <c r="D3587" s="24">
        <v>45</v>
      </c>
      <c r="E3587" s="24" t="s">
        <v>5</v>
      </c>
      <c r="F3587" s="24">
        <v>28112</v>
      </c>
      <c r="G3587" s="24">
        <v>23996</v>
      </c>
      <c r="H3587" s="24" t="str">
        <f t="shared" ref="H3587:H3650" si="56">CONCATENATE(A3587,"_",B3587,"_",D3587)</f>
        <v>2007_NB_45</v>
      </c>
      <c r="I3587" s="24">
        <f>VLOOKUP(H3587,inTHLBdata!A:H,7,FALSE)</f>
        <v>20323</v>
      </c>
      <c r="J3587" s="24">
        <f>VLOOKUP(H3587,inTHLBdata!A:H,8,FALSE)</f>
        <v>16512</v>
      </c>
      <c r="N3587" s="24"/>
    </row>
    <row r="3588" spans="1:14">
      <c r="A3588" s="24">
        <v>2007</v>
      </c>
      <c r="B3588" s="24" t="s">
        <v>188</v>
      </c>
      <c r="C3588" t="str">
        <f>VLOOKUP(B3588,'FHF LUT'!$A$5:$H$81,2,FALSE)</f>
        <v>Fire</v>
      </c>
      <c r="D3588" s="24">
        <v>46</v>
      </c>
      <c r="E3588" s="24" t="s">
        <v>234</v>
      </c>
      <c r="F3588" s="24">
        <v>169</v>
      </c>
      <c r="G3588" s="24">
        <v>169</v>
      </c>
      <c r="H3588" s="24" t="str">
        <f t="shared" si="56"/>
        <v>2007_NB_46</v>
      </c>
      <c r="I3588" s="24">
        <f>VLOOKUP(H3588,inTHLBdata!A:H,7,FALSE)</f>
        <v>169</v>
      </c>
      <c r="J3588" s="24">
        <f>VLOOKUP(H3588,inTHLBdata!A:H,8,FALSE)</f>
        <v>169</v>
      </c>
      <c r="N3588" s="24"/>
    </row>
    <row r="3589" spans="1:14">
      <c r="A3589" s="24">
        <v>2007</v>
      </c>
      <c r="B3589" s="24" t="s">
        <v>188</v>
      </c>
      <c r="C3589" t="str">
        <f>VLOOKUP(B3589,'FHF LUT'!$A$5:$H$81,2,FALSE)</f>
        <v>Fire</v>
      </c>
      <c r="D3589" s="24">
        <v>47</v>
      </c>
      <c r="E3589" s="24" t="s">
        <v>233</v>
      </c>
      <c r="F3589" s="24">
        <v>0</v>
      </c>
      <c r="G3589" s="24">
        <v>0</v>
      </c>
      <c r="H3589" s="24" t="str">
        <f t="shared" si="56"/>
        <v>2007_NB_47</v>
      </c>
      <c r="I3589" s="24">
        <f>VLOOKUP(H3589,inTHLBdata!A:H,7,FALSE)</f>
        <v>0</v>
      </c>
      <c r="J3589" s="24">
        <f>VLOOKUP(H3589,inTHLBdata!A:H,8,FALSE)</f>
        <v>0</v>
      </c>
      <c r="N3589" s="24"/>
    </row>
    <row r="3590" spans="1:14">
      <c r="A3590" s="24">
        <v>2007</v>
      </c>
      <c r="B3590" s="24" t="s">
        <v>188</v>
      </c>
      <c r="C3590" t="str">
        <f>VLOOKUP(B3590,'FHF LUT'!$A$5:$H$81,2,FALSE)</f>
        <v>Fire</v>
      </c>
      <c r="D3590" s="24">
        <v>48</v>
      </c>
      <c r="E3590" s="24" t="s">
        <v>235</v>
      </c>
      <c r="F3590" s="24">
        <v>0</v>
      </c>
      <c r="G3590" s="24">
        <v>0</v>
      </c>
      <c r="H3590" s="24" t="str">
        <f t="shared" si="56"/>
        <v>2007_NB_48</v>
      </c>
      <c r="I3590" s="24">
        <f>VLOOKUP(H3590,inTHLBdata!A:H,7,FALSE)</f>
        <v>0</v>
      </c>
      <c r="J3590" s="24">
        <f>VLOOKUP(H3590,inTHLBdata!A:H,8,FALSE)</f>
        <v>0</v>
      </c>
      <c r="N3590" s="24"/>
    </row>
    <row r="3591" spans="1:14">
      <c r="A3591" s="24">
        <v>2007</v>
      </c>
      <c r="B3591" s="24" t="s">
        <v>196</v>
      </c>
      <c r="C3591" t="str">
        <f>VLOOKUP(B3591,'FHF LUT'!$A$5:$H$81,2,FALSE)</f>
        <v>Yellow cedar decline</v>
      </c>
      <c r="D3591" s="24">
        <v>1</v>
      </c>
      <c r="E3591" s="24" t="s">
        <v>10</v>
      </c>
      <c r="F3591" s="24">
        <v>0</v>
      </c>
      <c r="G3591" s="24">
        <v>0</v>
      </c>
      <c r="H3591" s="24" t="str">
        <f t="shared" si="56"/>
        <v>2007_NCY_1</v>
      </c>
      <c r="I3591" s="24">
        <f>VLOOKUP(H3591,inTHLBdata!A:H,7,FALSE)</f>
        <v>0</v>
      </c>
      <c r="J3591" s="24">
        <f>VLOOKUP(H3591,inTHLBdata!A:H,8,FALSE)</f>
        <v>0</v>
      </c>
      <c r="N3591" s="24"/>
    </row>
    <row r="3592" spans="1:14">
      <c r="A3592" s="24">
        <v>2007</v>
      </c>
      <c r="B3592" s="24" t="s">
        <v>196</v>
      </c>
      <c r="C3592" t="str">
        <f>VLOOKUP(B3592,'FHF LUT'!$A$5:$H$81,2,FALSE)</f>
        <v>Yellow cedar decline</v>
      </c>
      <c r="D3592" s="24">
        <v>2</v>
      </c>
      <c r="E3592" s="24" t="s">
        <v>22</v>
      </c>
      <c r="F3592" s="24">
        <v>0</v>
      </c>
      <c r="G3592" s="24">
        <v>0</v>
      </c>
      <c r="H3592" s="24" t="str">
        <f t="shared" si="56"/>
        <v>2007_NCY_2</v>
      </c>
      <c r="I3592" s="24">
        <f>VLOOKUP(H3592,inTHLBdata!A:H,7,FALSE)</f>
        <v>0</v>
      </c>
      <c r="J3592" s="24">
        <f>VLOOKUP(H3592,inTHLBdata!A:H,8,FALSE)</f>
        <v>0</v>
      </c>
      <c r="N3592" s="24"/>
    </row>
    <row r="3593" spans="1:14">
      <c r="A3593" s="24">
        <v>2007</v>
      </c>
      <c r="B3593" s="24" t="s">
        <v>196</v>
      </c>
      <c r="C3593" t="str">
        <f>VLOOKUP(B3593,'FHF LUT'!$A$5:$H$81,2,FALSE)</f>
        <v>Yellow cedar decline</v>
      </c>
      <c r="D3593" s="24">
        <v>3</v>
      </c>
      <c r="E3593" s="24" t="s">
        <v>13</v>
      </c>
      <c r="F3593" s="24">
        <v>0</v>
      </c>
      <c r="G3593" s="24">
        <v>0</v>
      </c>
      <c r="H3593" s="24" t="str">
        <f t="shared" si="56"/>
        <v>2007_NCY_3</v>
      </c>
      <c r="I3593" s="24">
        <f>VLOOKUP(H3593,inTHLBdata!A:H,7,FALSE)</f>
        <v>0</v>
      </c>
      <c r="J3593" s="24">
        <f>VLOOKUP(H3593,inTHLBdata!A:H,8,FALSE)</f>
        <v>0</v>
      </c>
      <c r="N3593" s="24"/>
    </row>
    <row r="3594" spans="1:14">
      <c r="A3594" s="24">
        <v>2007</v>
      </c>
      <c r="B3594" s="24" t="s">
        <v>196</v>
      </c>
      <c r="C3594" t="str">
        <f>VLOOKUP(B3594,'FHF LUT'!$A$5:$H$81,2,FALSE)</f>
        <v>Yellow cedar decline</v>
      </c>
      <c r="D3594" s="24">
        <v>4</v>
      </c>
      <c r="E3594" s="24" t="s">
        <v>28</v>
      </c>
      <c r="F3594" s="24">
        <v>0</v>
      </c>
      <c r="G3594" s="24">
        <v>0</v>
      </c>
      <c r="H3594" s="24" t="str">
        <f t="shared" si="56"/>
        <v>2007_NCY_4</v>
      </c>
      <c r="I3594" s="24">
        <f>VLOOKUP(H3594,inTHLBdata!A:H,7,FALSE)</f>
        <v>0</v>
      </c>
      <c r="J3594" s="24">
        <f>VLOOKUP(H3594,inTHLBdata!A:H,8,FALSE)</f>
        <v>0</v>
      </c>
      <c r="N3594" s="24"/>
    </row>
    <row r="3595" spans="1:14">
      <c r="A3595" s="24">
        <v>2007</v>
      </c>
      <c r="B3595" s="24" t="s">
        <v>196</v>
      </c>
      <c r="C3595" t="str">
        <f>VLOOKUP(B3595,'FHF LUT'!$A$5:$H$81,2,FALSE)</f>
        <v>Yellow cedar decline</v>
      </c>
      <c r="D3595" s="24">
        <v>5</v>
      </c>
      <c r="E3595" s="24" t="s">
        <v>16</v>
      </c>
      <c r="F3595" s="24">
        <v>0</v>
      </c>
      <c r="G3595" s="24">
        <v>0</v>
      </c>
      <c r="H3595" s="24" t="str">
        <f t="shared" si="56"/>
        <v>2007_NCY_5</v>
      </c>
      <c r="I3595" s="24">
        <f>VLOOKUP(H3595,inTHLBdata!A:H,7,FALSE)</f>
        <v>0</v>
      </c>
      <c r="J3595" s="24">
        <f>VLOOKUP(H3595,inTHLBdata!A:H,8,FALSE)</f>
        <v>0</v>
      </c>
      <c r="N3595" s="24"/>
    </row>
    <row r="3596" spans="1:14">
      <c r="A3596" s="24">
        <v>2007</v>
      </c>
      <c r="B3596" s="24" t="s">
        <v>196</v>
      </c>
      <c r="C3596" t="str">
        <f>VLOOKUP(B3596,'FHF LUT'!$A$5:$H$81,2,FALSE)</f>
        <v>Yellow cedar decline</v>
      </c>
      <c r="D3596" s="24">
        <v>7</v>
      </c>
      <c r="E3596" s="24" t="s">
        <v>25</v>
      </c>
      <c r="F3596" s="24">
        <v>0</v>
      </c>
      <c r="G3596" s="24">
        <v>0</v>
      </c>
      <c r="H3596" s="24" t="str">
        <f t="shared" si="56"/>
        <v>2007_NCY_7</v>
      </c>
      <c r="I3596" s="24">
        <f>VLOOKUP(H3596,inTHLBdata!A:H,7,FALSE)</f>
        <v>0</v>
      </c>
      <c r="J3596" s="24">
        <f>VLOOKUP(H3596,inTHLBdata!A:H,8,FALSE)</f>
        <v>0</v>
      </c>
      <c r="N3596" s="24"/>
    </row>
    <row r="3597" spans="1:14">
      <c r="A3597" s="24">
        <v>2007</v>
      </c>
      <c r="B3597" s="24" t="s">
        <v>196</v>
      </c>
      <c r="C3597" t="str">
        <f>VLOOKUP(B3597,'FHF LUT'!$A$5:$H$81,2,FALSE)</f>
        <v>Yellow cedar decline</v>
      </c>
      <c r="D3597" s="24">
        <v>8</v>
      </c>
      <c r="E3597" s="24" t="s">
        <v>29</v>
      </c>
      <c r="F3597" s="24">
        <v>0</v>
      </c>
      <c r="G3597" s="24">
        <v>0</v>
      </c>
      <c r="H3597" s="24" t="str">
        <f t="shared" si="56"/>
        <v>2007_NCY_8</v>
      </c>
      <c r="I3597" s="24">
        <f>VLOOKUP(H3597,inTHLBdata!A:H,7,FALSE)</f>
        <v>0</v>
      </c>
      <c r="J3597" s="24">
        <f>VLOOKUP(H3597,inTHLBdata!A:H,8,FALSE)</f>
        <v>0</v>
      </c>
      <c r="N3597" s="24"/>
    </row>
    <row r="3598" spans="1:14">
      <c r="A3598" s="24">
        <v>2007</v>
      </c>
      <c r="B3598" s="24" t="s">
        <v>196</v>
      </c>
      <c r="C3598" t="str">
        <f>VLOOKUP(B3598,'FHF LUT'!$A$5:$H$81,2,FALSE)</f>
        <v>Yellow cedar decline</v>
      </c>
      <c r="D3598" s="24">
        <v>9</v>
      </c>
      <c r="E3598" s="24" t="s">
        <v>7</v>
      </c>
      <c r="F3598" s="24">
        <v>0</v>
      </c>
      <c r="G3598" s="24">
        <v>0</v>
      </c>
      <c r="H3598" s="24" t="str">
        <f t="shared" si="56"/>
        <v>2007_NCY_9</v>
      </c>
      <c r="I3598" s="24">
        <f>VLOOKUP(H3598,inTHLBdata!A:H,7,FALSE)</f>
        <v>0</v>
      </c>
      <c r="J3598" s="24">
        <f>VLOOKUP(H3598,inTHLBdata!A:H,8,FALSE)</f>
        <v>0</v>
      </c>
      <c r="N3598" s="24"/>
    </row>
    <row r="3599" spans="1:14">
      <c r="A3599" s="24">
        <v>2007</v>
      </c>
      <c r="B3599" s="24" t="s">
        <v>196</v>
      </c>
      <c r="C3599" t="str">
        <f>VLOOKUP(B3599,'FHF LUT'!$A$5:$H$81,2,FALSE)</f>
        <v>Yellow cedar decline</v>
      </c>
      <c r="D3599" s="24">
        <v>10</v>
      </c>
      <c r="E3599" s="24" t="s">
        <v>18</v>
      </c>
      <c r="F3599" s="24">
        <v>427</v>
      </c>
      <c r="G3599" s="24">
        <v>427</v>
      </c>
      <c r="H3599" s="24" t="str">
        <f t="shared" si="56"/>
        <v>2007_NCY_10</v>
      </c>
      <c r="I3599" s="24">
        <f>VLOOKUP(H3599,inTHLBdata!A:H,7,FALSE)</f>
        <v>0</v>
      </c>
      <c r="J3599" s="24">
        <f>VLOOKUP(H3599,inTHLBdata!A:H,8,FALSE)</f>
        <v>0</v>
      </c>
      <c r="N3599" s="24"/>
    </row>
    <row r="3600" spans="1:14">
      <c r="A3600" s="24">
        <v>2007</v>
      </c>
      <c r="B3600" s="24" t="s">
        <v>196</v>
      </c>
      <c r="C3600" t="str">
        <f>VLOOKUP(B3600,'FHF LUT'!$A$5:$H$81,2,FALSE)</f>
        <v>Yellow cedar decline</v>
      </c>
      <c r="D3600" s="24">
        <v>11</v>
      </c>
      <c r="E3600" s="24" t="s">
        <v>4</v>
      </c>
      <c r="F3600" s="24">
        <v>0</v>
      </c>
      <c r="G3600" s="24">
        <v>0</v>
      </c>
      <c r="H3600" s="24" t="str">
        <f t="shared" si="56"/>
        <v>2007_NCY_11</v>
      </c>
      <c r="I3600" s="24">
        <f>VLOOKUP(H3600,inTHLBdata!A:H,7,FALSE)</f>
        <v>0</v>
      </c>
      <c r="J3600" s="24">
        <f>VLOOKUP(H3600,inTHLBdata!A:H,8,FALSE)</f>
        <v>0</v>
      </c>
      <c r="N3600" s="24"/>
    </row>
    <row r="3601" spans="1:14">
      <c r="A3601" s="24">
        <v>2007</v>
      </c>
      <c r="B3601" s="24" t="s">
        <v>196</v>
      </c>
      <c r="C3601" t="str">
        <f>VLOOKUP(B3601,'FHF LUT'!$A$5:$H$81,2,FALSE)</f>
        <v>Yellow cedar decline</v>
      </c>
      <c r="D3601" s="24">
        <v>12</v>
      </c>
      <c r="E3601" s="24" t="s">
        <v>11</v>
      </c>
      <c r="F3601" s="24">
        <v>0</v>
      </c>
      <c r="G3601" s="24">
        <v>0</v>
      </c>
      <c r="H3601" s="24" t="str">
        <f t="shared" si="56"/>
        <v>2007_NCY_12</v>
      </c>
      <c r="I3601" s="24">
        <f>VLOOKUP(H3601,inTHLBdata!A:H,7,FALSE)</f>
        <v>0</v>
      </c>
      <c r="J3601" s="24">
        <f>VLOOKUP(H3601,inTHLBdata!A:H,8,FALSE)</f>
        <v>0</v>
      </c>
      <c r="N3601" s="24"/>
    </row>
    <row r="3602" spans="1:14">
      <c r="A3602" s="24">
        <v>2007</v>
      </c>
      <c r="B3602" s="24" t="s">
        <v>196</v>
      </c>
      <c r="C3602" t="str">
        <f>VLOOKUP(B3602,'FHF LUT'!$A$5:$H$81,2,FALSE)</f>
        <v>Yellow cedar decline</v>
      </c>
      <c r="D3602" s="24">
        <v>13</v>
      </c>
      <c r="E3602" s="24" t="s">
        <v>24</v>
      </c>
      <c r="F3602" s="24">
        <v>0</v>
      </c>
      <c r="G3602" s="24">
        <v>0</v>
      </c>
      <c r="H3602" s="24" t="str">
        <f t="shared" si="56"/>
        <v>2007_NCY_13</v>
      </c>
      <c r="I3602" s="24">
        <f>VLOOKUP(H3602,inTHLBdata!A:H,7,FALSE)</f>
        <v>0</v>
      </c>
      <c r="J3602" s="24">
        <f>VLOOKUP(H3602,inTHLBdata!A:H,8,FALSE)</f>
        <v>0</v>
      </c>
      <c r="N3602" s="24"/>
    </row>
    <row r="3603" spans="1:14">
      <c r="A3603" s="24">
        <v>2007</v>
      </c>
      <c r="B3603" s="24" t="s">
        <v>196</v>
      </c>
      <c r="C3603" t="str">
        <f>VLOOKUP(B3603,'FHF LUT'!$A$5:$H$81,2,FALSE)</f>
        <v>Yellow cedar decline</v>
      </c>
      <c r="D3603" s="24">
        <v>14</v>
      </c>
      <c r="E3603" s="24" t="s">
        <v>30</v>
      </c>
      <c r="F3603" s="24">
        <v>0</v>
      </c>
      <c r="G3603" s="24">
        <v>0</v>
      </c>
      <c r="H3603" s="24" t="str">
        <f t="shared" si="56"/>
        <v>2007_NCY_14</v>
      </c>
      <c r="I3603" s="24">
        <f>VLOOKUP(H3603,inTHLBdata!A:H,7,FALSE)</f>
        <v>0</v>
      </c>
      <c r="J3603" s="24">
        <f>VLOOKUP(H3603,inTHLBdata!A:H,8,FALSE)</f>
        <v>0</v>
      </c>
      <c r="N3603" s="24"/>
    </row>
    <row r="3604" spans="1:14">
      <c r="A3604" s="24">
        <v>2007</v>
      </c>
      <c r="B3604" s="24" t="s">
        <v>196</v>
      </c>
      <c r="C3604" t="str">
        <f>VLOOKUP(B3604,'FHF LUT'!$A$5:$H$81,2,FALSE)</f>
        <v>Yellow cedar decline</v>
      </c>
      <c r="D3604" s="24">
        <v>15</v>
      </c>
      <c r="E3604" s="24" t="s">
        <v>33</v>
      </c>
      <c r="F3604" s="24">
        <v>0</v>
      </c>
      <c r="G3604" s="24">
        <v>0</v>
      </c>
      <c r="H3604" s="24" t="str">
        <f t="shared" si="56"/>
        <v>2007_NCY_15</v>
      </c>
      <c r="I3604" s="24">
        <f>VLOOKUP(H3604,inTHLBdata!A:H,7,FALSE)</f>
        <v>0</v>
      </c>
      <c r="J3604" s="24">
        <f>VLOOKUP(H3604,inTHLBdata!A:H,8,FALSE)</f>
        <v>0</v>
      </c>
      <c r="N3604" s="24"/>
    </row>
    <row r="3605" spans="1:14">
      <c r="A3605" s="24">
        <v>2007</v>
      </c>
      <c r="B3605" s="24" t="s">
        <v>196</v>
      </c>
      <c r="C3605" t="str">
        <f>VLOOKUP(B3605,'FHF LUT'!$A$5:$H$81,2,FALSE)</f>
        <v>Yellow cedar decline</v>
      </c>
      <c r="D3605" s="24">
        <v>16</v>
      </c>
      <c r="E3605" s="24" t="s">
        <v>12</v>
      </c>
      <c r="F3605" s="24">
        <v>0</v>
      </c>
      <c r="G3605" s="24">
        <v>0</v>
      </c>
      <c r="H3605" s="24" t="str">
        <f t="shared" si="56"/>
        <v>2007_NCY_16</v>
      </c>
      <c r="I3605" s="24">
        <f>VLOOKUP(H3605,inTHLBdata!A:H,7,FALSE)</f>
        <v>0</v>
      </c>
      <c r="J3605" s="24">
        <f>VLOOKUP(H3605,inTHLBdata!A:H,8,FALSE)</f>
        <v>0</v>
      </c>
      <c r="N3605" s="24"/>
    </row>
    <row r="3606" spans="1:14">
      <c r="A3606" s="24">
        <v>2007</v>
      </c>
      <c r="B3606" s="24" t="s">
        <v>196</v>
      </c>
      <c r="C3606" t="str">
        <f>VLOOKUP(B3606,'FHF LUT'!$A$5:$H$81,2,FALSE)</f>
        <v>Yellow cedar decline</v>
      </c>
      <c r="D3606" s="24">
        <v>17</v>
      </c>
      <c r="E3606" s="24" t="s">
        <v>32</v>
      </c>
      <c r="F3606" s="24">
        <v>0</v>
      </c>
      <c r="G3606" s="24">
        <v>0</v>
      </c>
      <c r="H3606" s="24" t="str">
        <f t="shared" si="56"/>
        <v>2007_NCY_17</v>
      </c>
      <c r="I3606" s="24">
        <f>VLOOKUP(H3606,inTHLBdata!A:H,7,FALSE)</f>
        <v>0</v>
      </c>
      <c r="J3606" s="24">
        <f>VLOOKUP(H3606,inTHLBdata!A:H,8,FALSE)</f>
        <v>0</v>
      </c>
      <c r="N3606" s="24"/>
    </row>
    <row r="3607" spans="1:14">
      <c r="A3607" s="24">
        <v>2007</v>
      </c>
      <c r="B3607" s="24" t="s">
        <v>196</v>
      </c>
      <c r="C3607" t="str">
        <f>VLOOKUP(B3607,'FHF LUT'!$A$5:$H$81,2,FALSE)</f>
        <v>Yellow cedar decline</v>
      </c>
      <c r="D3607" s="24">
        <v>18</v>
      </c>
      <c r="E3607" s="24" t="s">
        <v>15</v>
      </c>
      <c r="F3607" s="24">
        <v>0</v>
      </c>
      <c r="G3607" s="24">
        <v>0</v>
      </c>
      <c r="H3607" s="24" t="str">
        <f t="shared" si="56"/>
        <v>2007_NCY_18</v>
      </c>
      <c r="I3607" s="24">
        <f>VLOOKUP(H3607,inTHLBdata!A:H,7,FALSE)</f>
        <v>0</v>
      </c>
      <c r="J3607" s="24">
        <f>VLOOKUP(H3607,inTHLBdata!A:H,8,FALSE)</f>
        <v>0</v>
      </c>
      <c r="N3607" s="24"/>
    </row>
    <row r="3608" spans="1:14">
      <c r="A3608" s="24">
        <v>2007</v>
      </c>
      <c r="B3608" s="24" t="s">
        <v>196</v>
      </c>
      <c r="C3608" t="str">
        <f>VLOOKUP(B3608,'FHF LUT'!$A$5:$H$81,2,FALSE)</f>
        <v>Yellow cedar decline</v>
      </c>
      <c r="D3608" s="24">
        <v>20</v>
      </c>
      <c r="E3608" s="24" t="s">
        <v>6</v>
      </c>
      <c r="F3608" s="24">
        <v>0</v>
      </c>
      <c r="G3608" s="24">
        <v>0</v>
      </c>
      <c r="H3608" s="24" t="str">
        <f t="shared" si="56"/>
        <v>2007_NCY_20</v>
      </c>
      <c r="I3608" s="24">
        <f>VLOOKUP(H3608,inTHLBdata!A:H,7,FALSE)</f>
        <v>0</v>
      </c>
      <c r="J3608" s="24">
        <f>VLOOKUP(H3608,inTHLBdata!A:H,8,FALSE)</f>
        <v>0</v>
      </c>
      <c r="N3608" s="24"/>
    </row>
    <row r="3609" spans="1:14">
      <c r="A3609" s="24">
        <v>2007</v>
      </c>
      <c r="B3609" s="24" t="s">
        <v>196</v>
      </c>
      <c r="C3609" t="str">
        <f>VLOOKUP(B3609,'FHF LUT'!$A$5:$H$81,2,FALSE)</f>
        <v>Yellow cedar decline</v>
      </c>
      <c r="D3609" s="24">
        <v>22</v>
      </c>
      <c r="E3609" s="24" t="s">
        <v>19</v>
      </c>
      <c r="F3609" s="24">
        <v>0</v>
      </c>
      <c r="G3609" s="24">
        <v>0</v>
      </c>
      <c r="H3609" s="24" t="str">
        <f t="shared" si="56"/>
        <v>2007_NCY_22</v>
      </c>
      <c r="I3609" s="24">
        <f>VLOOKUP(H3609,inTHLBdata!A:H,7,FALSE)</f>
        <v>0</v>
      </c>
      <c r="J3609" s="24">
        <f>VLOOKUP(H3609,inTHLBdata!A:H,8,FALSE)</f>
        <v>0</v>
      </c>
      <c r="N3609" s="24"/>
    </row>
    <row r="3610" spans="1:14">
      <c r="A3610" s="24">
        <v>2007</v>
      </c>
      <c r="B3610" s="24" t="s">
        <v>196</v>
      </c>
      <c r="C3610" t="str">
        <f>VLOOKUP(B3610,'FHF LUT'!$A$5:$H$81,2,FALSE)</f>
        <v>Yellow cedar decline</v>
      </c>
      <c r="D3610" s="24">
        <v>23</v>
      </c>
      <c r="E3610" s="24" t="s">
        <v>27</v>
      </c>
      <c r="F3610" s="24">
        <v>0</v>
      </c>
      <c r="G3610" s="24">
        <v>0</v>
      </c>
      <c r="H3610" s="24" t="str">
        <f t="shared" si="56"/>
        <v>2007_NCY_23</v>
      </c>
      <c r="I3610" s="24">
        <f>VLOOKUP(H3610,inTHLBdata!A:H,7,FALSE)</f>
        <v>0</v>
      </c>
      <c r="J3610" s="24">
        <f>VLOOKUP(H3610,inTHLBdata!A:H,8,FALSE)</f>
        <v>0</v>
      </c>
      <c r="N3610" s="24"/>
    </row>
    <row r="3611" spans="1:14">
      <c r="A3611" s="24">
        <v>2007</v>
      </c>
      <c r="B3611" s="24" t="s">
        <v>196</v>
      </c>
      <c r="C3611" t="str">
        <f>VLOOKUP(B3611,'FHF LUT'!$A$5:$H$81,2,FALSE)</f>
        <v>Yellow cedar decline</v>
      </c>
      <c r="D3611" s="24">
        <v>24</v>
      </c>
      <c r="E3611" s="24" t="s">
        <v>17</v>
      </c>
      <c r="F3611" s="24">
        <v>0</v>
      </c>
      <c r="G3611" s="24">
        <v>0</v>
      </c>
      <c r="H3611" s="24" t="str">
        <f t="shared" si="56"/>
        <v>2007_NCY_24</v>
      </c>
      <c r="I3611" s="24">
        <f>VLOOKUP(H3611,inTHLBdata!A:H,7,FALSE)</f>
        <v>0</v>
      </c>
      <c r="J3611" s="24">
        <f>VLOOKUP(H3611,inTHLBdata!A:H,8,FALSE)</f>
        <v>0</v>
      </c>
      <c r="N3611" s="24"/>
    </row>
    <row r="3612" spans="1:14">
      <c r="A3612" s="24">
        <v>2007</v>
      </c>
      <c r="B3612" s="24" t="s">
        <v>196</v>
      </c>
      <c r="C3612" t="str">
        <f>VLOOKUP(B3612,'FHF LUT'!$A$5:$H$81,2,FALSE)</f>
        <v>Yellow cedar decline</v>
      </c>
      <c r="D3612" s="24">
        <v>25</v>
      </c>
      <c r="E3612" s="24" t="s">
        <v>23</v>
      </c>
      <c r="F3612" s="24">
        <v>73009</v>
      </c>
      <c r="G3612" s="24">
        <v>73009</v>
      </c>
      <c r="H3612" s="24" t="str">
        <f t="shared" si="56"/>
        <v>2007_NCY_25</v>
      </c>
      <c r="I3612" s="24">
        <f>VLOOKUP(H3612,inTHLBdata!A:H,7,FALSE)</f>
        <v>3655</v>
      </c>
      <c r="J3612" s="24">
        <f>VLOOKUP(H3612,inTHLBdata!A:H,8,FALSE)</f>
        <v>3655</v>
      </c>
      <c r="N3612" s="24"/>
    </row>
    <row r="3613" spans="1:14">
      <c r="A3613" s="24">
        <v>2007</v>
      </c>
      <c r="B3613" s="24" t="s">
        <v>196</v>
      </c>
      <c r="C3613" t="str">
        <f>VLOOKUP(B3613,'FHF LUT'!$A$5:$H$81,2,FALSE)</f>
        <v>Yellow cedar decline</v>
      </c>
      <c r="D3613" s="24">
        <v>26</v>
      </c>
      <c r="E3613" s="24" t="s">
        <v>14</v>
      </c>
      <c r="F3613" s="24">
        <v>0</v>
      </c>
      <c r="G3613" s="24">
        <v>0</v>
      </c>
      <c r="H3613" s="24" t="str">
        <f t="shared" si="56"/>
        <v>2007_NCY_26</v>
      </c>
      <c r="I3613" s="24">
        <f>VLOOKUP(H3613,inTHLBdata!A:H,7,FALSE)</f>
        <v>0</v>
      </c>
      <c r="J3613" s="24">
        <f>VLOOKUP(H3613,inTHLBdata!A:H,8,FALSE)</f>
        <v>0</v>
      </c>
      <c r="N3613" s="24"/>
    </row>
    <row r="3614" spans="1:14">
      <c r="A3614" s="24">
        <v>2007</v>
      </c>
      <c r="B3614" s="24" t="s">
        <v>196</v>
      </c>
      <c r="C3614" t="str">
        <f>VLOOKUP(B3614,'FHF LUT'!$A$5:$H$81,2,FALSE)</f>
        <v>Yellow cedar decline</v>
      </c>
      <c r="D3614" s="24">
        <v>27</v>
      </c>
      <c r="E3614" s="24" t="s">
        <v>21</v>
      </c>
      <c r="F3614" s="24">
        <v>0</v>
      </c>
      <c r="G3614" s="24">
        <v>0</v>
      </c>
      <c r="H3614" s="24" t="str">
        <f t="shared" si="56"/>
        <v>2007_NCY_27</v>
      </c>
      <c r="I3614" s="24">
        <f>VLOOKUP(H3614,inTHLBdata!A:H,7,FALSE)</f>
        <v>0</v>
      </c>
      <c r="J3614" s="24">
        <f>VLOOKUP(H3614,inTHLBdata!A:H,8,FALSE)</f>
        <v>0</v>
      </c>
      <c r="N3614" s="24"/>
    </row>
    <row r="3615" spans="1:14">
      <c r="A3615" s="24">
        <v>2007</v>
      </c>
      <c r="B3615" s="24" t="s">
        <v>196</v>
      </c>
      <c r="C3615" t="str">
        <f>VLOOKUP(B3615,'FHF LUT'!$A$5:$H$81,2,FALSE)</f>
        <v>Yellow cedar decline</v>
      </c>
      <c r="D3615" s="24">
        <v>29</v>
      </c>
      <c r="E3615" s="24" t="s">
        <v>9</v>
      </c>
      <c r="F3615" s="24">
        <v>0</v>
      </c>
      <c r="G3615" s="24">
        <v>0</v>
      </c>
      <c r="H3615" s="24" t="str">
        <f t="shared" si="56"/>
        <v>2007_NCY_29</v>
      </c>
      <c r="I3615" s="24">
        <f>VLOOKUP(H3615,inTHLBdata!A:H,7,FALSE)</f>
        <v>0</v>
      </c>
      <c r="J3615" s="24">
        <f>VLOOKUP(H3615,inTHLBdata!A:H,8,FALSE)</f>
        <v>0</v>
      </c>
      <c r="N3615" s="24"/>
    </row>
    <row r="3616" spans="1:14">
      <c r="A3616" s="24">
        <v>2007</v>
      </c>
      <c r="B3616" s="24" t="s">
        <v>196</v>
      </c>
      <c r="C3616" t="str">
        <f>VLOOKUP(B3616,'FHF LUT'!$A$5:$H$81,2,FALSE)</f>
        <v>Yellow cedar decline</v>
      </c>
      <c r="D3616" s="24">
        <v>30</v>
      </c>
      <c r="E3616" s="24" t="s">
        <v>35</v>
      </c>
      <c r="F3616" s="24">
        <v>0</v>
      </c>
      <c r="G3616" s="24">
        <v>0</v>
      </c>
      <c r="H3616" s="24" t="str">
        <f t="shared" si="56"/>
        <v>2007_NCY_30</v>
      </c>
      <c r="I3616" s="24">
        <f>VLOOKUP(H3616,inTHLBdata!A:H,7,FALSE)</f>
        <v>0</v>
      </c>
      <c r="J3616" s="24">
        <f>VLOOKUP(H3616,inTHLBdata!A:H,8,FALSE)</f>
        <v>0</v>
      </c>
      <c r="N3616" s="24"/>
    </row>
    <row r="3617" spans="1:14">
      <c r="A3617" s="24">
        <v>2007</v>
      </c>
      <c r="B3617" s="24" t="s">
        <v>196</v>
      </c>
      <c r="C3617" t="str">
        <f>VLOOKUP(B3617,'FHF LUT'!$A$5:$H$81,2,FALSE)</f>
        <v>Yellow cedar decline</v>
      </c>
      <c r="D3617" s="24">
        <v>31</v>
      </c>
      <c r="E3617" s="24" t="s">
        <v>34</v>
      </c>
      <c r="F3617" s="24">
        <v>0</v>
      </c>
      <c r="G3617" s="24">
        <v>0</v>
      </c>
      <c r="H3617" s="24" t="str">
        <f t="shared" si="56"/>
        <v>2007_NCY_31</v>
      </c>
      <c r="I3617" s="24">
        <f>VLOOKUP(H3617,inTHLBdata!A:H,7,FALSE)</f>
        <v>0</v>
      </c>
      <c r="J3617" s="24">
        <f>VLOOKUP(H3617,inTHLBdata!A:H,8,FALSE)</f>
        <v>0</v>
      </c>
      <c r="N3617" s="24"/>
    </row>
    <row r="3618" spans="1:14">
      <c r="A3618" s="24">
        <v>2007</v>
      </c>
      <c r="B3618" s="24" t="s">
        <v>196</v>
      </c>
      <c r="C3618" t="str">
        <f>VLOOKUP(B3618,'FHF LUT'!$A$5:$H$81,2,FALSE)</f>
        <v>Yellow cedar decline</v>
      </c>
      <c r="D3618" s="24">
        <v>38</v>
      </c>
      <c r="E3618" s="24" t="s">
        <v>8</v>
      </c>
      <c r="F3618" s="24">
        <v>0</v>
      </c>
      <c r="G3618" s="24">
        <v>0</v>
      </c>
      <c r="H3618" s="24" t="str">
        <f t="shared" si="56"/>
        <v>2007_NCY_38</v>
      </c>
      <c r="I3618" s="24">
        <f>VLOOKUP(H3618,inTHLBdata!A:H,7,FALSE)</f>
        <v>0</v>
      </c>
      <c r="J3618" s="24">
        <f>VLOOKUP(H3618,inTHLBdata!A:H,8,FALSE)</f>
        <v>0</v>
      </c>
      <c r="N3618" s="24"/>
    </row>
    <row r="3619" spans="1:14">
      <c r="A3619" s="24">
        <v>2007</v>
      </c>
      <c r="B3619" s="24" t="s">
        <v>196</v>
      </c>
      <c r="C3619" t="str">
        <f>VLOOKUP(B3619,'FHF LUT'!$A$5:$H$81,2,FALSE)</f>
        <v>Yellow cedar decline</v>
      </c>
      <c r="D3619" s="24">
        <v>39</v>
      </c>
      <c r="E3619" s="24" t="s">
        <v>36</v>
      </c>
      <c r="F3619" s="24">
        <v>0</v>
      </c>
      <c r="G3619" s="24">
        <v>0</v>
      </c>
      <c r="H3619" s="24" t="str">
        <f t="shared" si="56"/>
        <v>2007_NCY_39</v>
      </c>
      <c r="I3619" s="24">
        <f>VLOOKUP(H3619,inTHLBdata!A:H,7,FALSE)</f>
        <v>0</v>
      </c>
      <c r="J3619" s="24">
        <f>VLOOKUP(H3619,inTHLBdata!A:H,8,FALSE)</f>
        <v>0</v>
      </c>
      <c r="N3619" s="24"/>
    </row>
    <row r="3620" spans="1:14">
      <c r="A3620" s="24">
        <v>2007</v>
      </c>
      <c r="B3620" s="24" t="s">
        <v>196</v>
      </c>
      <c r="C3620" t="str">
        <f>VLOOKUP(B3620,'FHF LUT'!$A$5:$H$81,2,FALSE)</f>
        <v>Yellow cedar decline</v>
      </c>
      <c r="D3620" s="24">
        <v>40</v>
      </c>
      <c r="E3620" s="24" t="s">
        <v>31</v>
      </c>
      <c r="F3620" s="24">
        <v>0</v>
      </c>
      <c r="G3620" s="24">
        <v>0</v>
      </c>
      <c r="H3620" s="24" t="str">
        <f t="shared" si="56"/>
        <v>2007_NCY_40</v>
      </c>
      <c r="I3620" s="24">
        <f>VLOOKUP(H3620,inTHLBdata!A:H,7,FALSE)</f>
        <v>0</v>
      </c>
      <c r="J3620" s="24">
        <f>VLOOKUP(H3620,inTHLBdata!A:H,8,FALSE)</f>
        <v>0</v>
      </c>
      <c r="N3620" s="24"/>
    </row>
    <row r="3621" spans="1:14">
      <c r="A3621" s="24">
        <v>2007</v>
      </c>
      <c r="B3621" s="24" t="s">
        <v>196</v>
      </c>
      <c r="C3621" t="str">
        <f>VLOOKUP(B3621,'FHF LUT'!$A$5:$H$81,2,FALSE)</f>
        <v>Yellow cedar decline</v>
      </c>
      <c r="D3621" s="24">
        <v>41</v>
      </c>
      <c r="E3621" s="24" t="s">
        <v>26</v>
      </c>
      <c r="F3621" s="24">
        <v>0</v>
      </c>
      <c r="G3621" s="24">
        <v>0</v>
      </c>
      <c r="H3621" s="24" t="str">
        <f t="shared" si="56"/>
        <v>2007_NCY_41</v>
      </c>
      <c r="I3621" s="24">
        <f>VLOOKUP(H3621,inTHLBdata!A:H,7,FALSE)</f>
        <v>0</v>
      </c>
      <c r="J3621" s="24">
        <f>VLOOKUP(H3621,inTHLBdata!A:H,8,FALSE)</f>
        <v>0</v>
      </c>
      <c r="N3621" s="24"/>
    </row>
    <row r="3622" spans="1:14">
      <c r="A3622" s="24">
        <v>2007</v>
      </c>
      <c r="B3622" s="24" t="s">
        <v>196</v>
      </c>
      <c r="C3622" t="str">
        <f>VLOOKUP(B3622,'FHF LUT'!$A$5:$H$81,2,FALSE)</f>
        <v>Yellow cedar decline</v>
      </c>
      <c r="D3622" s="24">
        <v>43</v>
      </c>
      <c r="E3622" s="24" t="s">
        <v>20</v>
      </c>
      <c r="F3622" s="24">
        <v>0</v>
      </c>
      <c r="G3622" s="24">
        <v>0</v>
      </c>
      <c r="H3622" s="24" t="str">
        <f t="shared" si="56"/>
        <v>2007_NCY_43</v>
      </c>
      <c r="I3622" s="24">
        <f>VLOOKUP(H3622,inTHLBdata!A:H,7,FALSE)</f>
        <v>0</v>
      </c>
      <c r="J3622" s="24">
        <f>VLOOKUP(H3622,inTHLBdata!A:H,8,FALSE)</f>
        <v>0</v>
      </c>
      <c r="N3622" s="24"/>
    </row>
    <row r="3623" spans="1:14">
      <c r="A3623" s="24">
        <v>2007</v>
      </c>
      <c r="B3623" s="24" t="s">
        <v>196</v>
      </c>
      <c r="C3623" t="str">
        <f>VLOOKUP(B3623,'FHF LUT'!$A$5:$H$81,2,FALSE)</f>
        <v>Yellow cedar decline</v>
      </c>
      <c r="D3623" s="24">
        <v>44</v>
      </c>
      <c r="E3623" s="24" t="s">
        <v>3</v>
      </c>
      <c r="F3623" s="24">
        <v>35053</v>
      </c>
      <c r="G3623" s="24">
        <v>35053</v>
      </c>
      <c r="H3623" s="24" t="str">
        <f t="shared" si="56"/>
        <v>2007_NCY_44</v>
      </c>
      <c r="I3623" s="24">
        <f>VLOOKUP(H3623,inTHLBdata!A:H,7,FALSE)</f>
        <v>1097</v>
      </c>
      <c r="J3623" s="24">
        <f>VLOOKUP(H3623,inTHLBdata!A:H,8,FALSE)</f>
        <v>1097</v>
      </c>
      <c r="N3623" s="24"/>
    </row>
    <row r="3624" spans="1:14">
      <c r="A3624" s="24">
        <v>2007</v>
      </c>
      <c r="B3624" s="24" t="s">
        <v>196</v>
      </c>
      <c r="C3624" t="str">
        <f>VLOOKUP(B3624,'FHF LUT'!$A$5:$H$81,2,FALSE)</f>
        <v>Yellow cedar decline</v>
      </c>
      <c r="D3624" s="24">
        <v>45</v>
      </c>
      <c r="E3624" s="24" t="s">
        <v>5</v>
      </c>
      <c r="F3624" s="24">
        <v>0</v>
      </c>
      <c r="G3624" s="24">
        <v>0</v>
      </c>
      <c r="H3624" s="24" t="str">
        <f t="shared" si="56"/>
        <v>2007_NCY_45</v>
      </c>
      <c r="I3624" s="24">
        <f>VLOOKUP(H3624,inTHLBdata!A:H,7,FALSE)</f>
        <v>0</v>
      </c>
      <c r="J3624" s="24">
        <f>VLOOKUP(H3624,inTHLBdata!A:H,8,FALSE)</f>
        <v>0</v>
      </c>
      <c r="N3624" s="24"/>
    </row>
    <row r="3625" spans="1:14">
      <c r="A3625" s="24">
        <v>2007</v>
      </c>
      <c r="B3625" s="24" t="s">
        <v>196</v>
      </c>
      <c r="C3625" t="str">
        <f>VLOOKUP(B3625,'FHF LUT'!$A$5:$H$81,2,FALSE)</f>
        <v>Yellow cedar decline</v>
      </c>
      <c r="D3625" s="24">
        <v>46</v>
      </c>
      <c r="E3625" s="24" t="s">
        <v>234</v>
      </c>
      <c r="F3625" s="24">
        <v>330270</v>
      </c>
      <c r="G3625" s="24">
        <v>328557</v>
      </c>
      <c r="H3625" s="24" t="str">
        <f t="shared" si="56"/>
        <v>2007_NCY_46</v>
      </c>
      <c r="I3625" s="24">
        <f>VLOOKUP(H3625,inTHLBdata!A:H,7,FALSE)</f>
        <v>21719</v>
      </c>
      <c r="J3625" s="24">
        <f>VLOOKUP(H3625,inTHLBdata!A:H,8,FALSE)</f>
        <v>21719</v>
      </c>
      <c r="N3625" s="24"/>
    </row>
    <row r="3626" spans="1:14">
      <c r="A3626" s="24">
        <v>2007</v>
      </c>
      <c r="B3626" s="24" t="s">
        <v>196</v>
      </c>
      <c r="C3626" t="str">
        <f>VLOOKUP(B3626,'FHF LUT'!$A$5:$H$81,2,FALSE)</f>
        <v>Yellow cedar decline</v>
      </c>
      <c r="D3626" s="24">
        <v>47</v>
      </c>
      <c r="E3626" s="24" t="s">
        <v>233</v>
      </c>
      <c r="F3626" s="24">
        <v>0</v>
      </c>
      <c r="G3626" s="24">
        <v>0</v>
      </c>
      <c r="H3626" s="24" t="str">
        <f t="shared" si="56"/>
        <v>2007_NCY_47</v>
      </c>
      <c r="I3626" s="24">
        <f>VLOOKUP(H3626,inTHLBdata!A:H,7,FALSE)</f>
        <v>0</v>
      </c>
      <c r="J3626" s="24">
        <f>VLOOKUP(H3626,inTHLBdata!A:H,8,FALSE)</f>
        <v>0</v>
      </c>
      <c r="N3626" s="24"/>
    </row>
    <row r="3627" spans="1:14">
      <c r="A3627" s="24">
        <v>2007</v>
      </c>
      <c r="B3627" s="24" t="s">
        <v>196</v>
      </c>
      <c r="C3627" t="str">
        <f>VLOOKUP(B3627,'FHF LUT'!$A$5:$H$81,2,FALSE)</f>
        <v>Yellow cedar decline</v>
      </c>
      <c r="D3627" s="24">
        <v>48</v>
      </c>
      <c r="E3627" s="24" t="s">
        <v>235</v>
      </c>
      <c r="F3627" s="24">
        <v>0</v>
      </c>
      <c r="G3627" s="24">
        <v>0</v>
      </c>
      <c r="H3627" s="24" t="str">
        <f t="shared" si="56"/>
        <v>2007_NCY_48</v>
      </c>
      <c r="I3627" s="24">
        <f>VLOOKUP(H3627,inTHLBdata!A:H,7,FALSE)</f>
        <v>0</v>
      </c>
      <c r="J3627" s="24">
        <f>VLOOKUP(H3627,inTHLBdata!A:H,8,FALSE)</f>
        <v>0</v>
      </c>
      <c r="N3627" s="24"/>
    </row>
    <row r="3628" spans="1:14">
      <c r="A3628" s="24">
        <v>2007</v>
      </c>
      <c r="B3628" s="24" t="s">
        <v>332</v>
      </c>
      <c r="C3628" t="str">
        <f>VLOOKUP(B3628,'FHF LUT'!$A$5:$H$81,2,FALSE)</f>
        <v>Drought-caused Mortality</v>
      </c>
      <c r="D3628" s="24">
        <v>1</v>
      </c>
      <c r="E3628" s="24" t="s">
        <v>10</v>
      </c>
      <c r="F3628" s="24">
        <v>0</v>
      </c>
      <c r="G3628" s="24">
        <v>0</v>
      </c>
      <c r="H3628" s="24" t="str">
        <f t="shared" si="56"/>
        <v>2007_NDM_1</v>
      </c>
      <c r="I3628" s="24">
        <f>VLOOKUP(H3628,inTHLBdata!A:H,7,FALSE)</f>
        <v>0</v>
      </c>
      <c r="J3628" s="24">
        <f>VLOOKUP(H3628,inTHLBdata!A:H,8,FALSE)</f>
        <v>0</v>
      </c>
      <c r="N3628" s="24"/>
    </row>
    <row r="3629" spans="1:14">
      <c r="A3629" s="24">
        <v>2007</v>
      </c>
      <c r="B3629" s="24" t="s">
        <v>332</v>
      </c>
      <c r="C3629" t="str">
        <f>VLOOKUP(B3629,'FHF LUT'!$A$5:$H$81,2,FALSE)</f>
        <v>Drought-caused Mortality</v>
      </c>
      <c r="D3629" s="24">
        <v>2</v>
      </c>
      <c r="E3629" s="24" t="s">
        <v>22</v>
      </c>
      <c r="F3629" s="24">
        <v>0</v>
      </c>
      <c r="G3629" s="24">
        <v>0</v>
      </c>
      <c r="H3629" s="24" t="str">
        <f t="shared" si="56"/>
        <v>2007_NDM_2</v>
      </c>
      <c r="I3629" s="24">
        <f>VLOOKUP(H3629,inTHLBdata!A:H,7,FALSE)</f>
        <v>0</v>
      </c>
      <c r="J3629" s="24">
        <f>VLOOKUP(H3629,inTHLBdata!A:H,8,FALSE)</f>
        <v>0</v>
      </c>
      <c r="N3629" s="24"/>
    </row>
    <row r="3630" spans="1:14">
      <c r="A3630" s="24">
        <v>2007</v>
      </c>
      <c r="B3630" s="24" t="s">
        <v>332</v>
      </c>
      <c r="C3630" t="str">
        <f>VLOOKUP(B3630,'FHF LUT'!$A$5:$H$81,2,FALSE)</f>
        <v>Drought-caused Mortality</v>
      </c>
      <c r="D3630" s="24">
        <v>3</v>
      </c>
      <c r="E3630" s="24" t="s">
        <v>13</v>
      </c>
      <c r="F3630" s="24">
        <v>0</v>
      </c>
      <c r="G3630" s="24">
        <v>0</v>
      </c>
      <c r="H3630" s="24" t="str">
        <f t="shared" si="56"/>
        <v>2007_NDM_3</v>
      </c>
      <c r="I3630" s="24">
        <f>VLOOKUP(H3630,inTHLBdata!A:H,7,FALSE)</f>
        <v>0</v>
      </c>
      <c r="J3630" s="24">
        <f>VLOOKUP(H3630,inTHLBdata!A:H,8,FALSE)</f>
        <v>0</v>
      </c>
      <c r="N3630" s="24"/>
    </row>
    <row r="3631" spans="1:14">
      <c r="A3631" s="24">
        <v>2007</v>
      </c>
      <c r="B3631" s="24" t="s">
        <v>332</v>
      </c>
      <c r="C3631" t="str">
        <f>VLOOKUP(B3631,'FHF LUT'!$A$5:$H$81,2,FALSE)</f>
        <v>Drought-caused Mortality</v>
      </c>
      <c r="D3631" s="24">
        <v>4</v>
      </c>
      <c r="E3631" s="24" t="s">
        <v>28</v>
      </c>
      <c r="F3631" s="24">
        <v>0</v>
      </c>
      <c r="G3631" s="24">
        <v>0</v>
      </c>
      <c r="H3631" s="24" t="str">
        <f t="shared" si="56"/>
        <v>2007_NDM_4</v>
      </c>
      <c r="I3631" s="24">
        <f>VLOOKUP(H3631,inTHLBdata!A:H,7,FALSE)</f>
        <v>0</v>
      </c>
      <c r="J3631" s="24">
        <f>VLOOKUP(H3631,inTHLBdata!A:H,8,FALSE)</f>
        <v>0</v>
      </c>
      <c r="N3631" s="24"/>
    </row>
    <row r="3632" spans="1:14">
      <c r="A3632" s="24">
        <v>2007</v>
      </c>
      <c r="B3632" s="24" t="s">
        <v>332</v>
      </c>
      <c r="C3632" t="str">
        <f>VLOOKUP(B3632,'FHF LUT'!$A$5:$H$81,2,FALSE)</f>
        <v>Drought-caused Mortality</v>
      </c>
      <c r="D3632" s="24">
        <v>5</v>
      </c>
      <c r="E3632" s="24" t="s">
        <v>16</v>
      </c>
      <c r="F3632" s="24">
        <v>0</v>
      </c>
      <c r="G3632" s="24">
        <v>0</v>
      </c>
      <c r="H3632" s="24" t="str">
        <f t="shared" si="56"/>
        <v>2007_NDM_5</v>
      </c>
      <c r="I3632" s="24">
        <f>VLOOKUP(H3632,inTHLBdata!A:H,7,FALSE)</f>
        <v>0</v>
      </c>
      <c r="J3632" s="24">
        <f>VLOOKUP(H3632,inTHLBdata!A:H,8,FALSE)</f>
        <v>0</v>
      </c>
      <c r="N3632" s="24"/>
    </row>
    <row r="3633" spans="1:14">
      <c r="A3633" s="24">
        <v>2007</v>
      </c>
      <c r="B3633" s="24" t="s">
        <v>332</v>
      </c>
      <c r="C3633" t="str">
        <f>VLOOKUP(B3633,'FHF LUT'!$A$5:$H$81,2,FALSE)</f>
        <v>Drought-caused Mortality</v>
      </c>
      <c r="D3633" s="24">
        <v>7</v>
      </c>
      <c r="E3633" s="24" t="s">
        <v>25</v>
      </c>
      <c r="F3633" s="24">
        <v>0</v>
      </c>
      <c r="G3633" s="24">
        <v>0</v>
      </c>
      <c r="H3633" s="24" t="str">
        <f t="shared" si="56"/>
        <v>2007_NDM_7</v>
      </c>
      <c r="I3633" s="24">
        <f>VLOOKUP(H3633,inTHLBdata!A:H,7,FALSE)</f>
        <v>0</v>
      </c>
      <c r="J3633" s="24">
        <f>VLOOKUP(H3633,inTHLBdata!A:H,8,FALSE)</f>
        <v>0</v>
      </c>
      <c r="N3633" s="24"/>
    </row>
    <row r="3634" spans="1:14">
      <c r="A3634" s="24">
        <v>2007</v>
      </c>
      <c r="B3634" s="24" t="s">
        <v>332</v>
      </c>
      <c r="C3634" t="str">
        <f>VLOOKUP(B3634,'FHF LUT'!$A$5:$H$81,2,FALSE)</f>
        <v>Drought-caused Mortality</v>
      </c>
      <c r="D3634" s="24">
        <v>8</v>
      </c>
      <c r="E3634" s="24" t="s">
        <v>29</v>
      </c>
      <c r="F3634" s="24">
        <v>0</v>
      </c>
      <c r="G3634" s="24">
        <v>0</v>
      </c>
      <c r="H3634" s="24" t="str">
        <f t="shared" si="56"/>
        <v>2007_NDM_8</v>
      </c>
      <c r="I3634" s="24">
        <f>VLOOKUP(H3634,inTHLBdata!A:H,7,FALSE)</f>
        <v>0</v>
      </c>
      <c r="J3634" s="24">
        <f>VLOOKUP(H3634,inTHLBdata!A:H,8,FALSE)</f>
        <v>0</v>
      </c>
      <c r="N3634" s="24"/>
    </row>
    <row r="3635" spans="1:14">
      <c r="A3635" s="24">
        <v>2007</v>
      </c>
      <c r="B3635" s="24" t="s">
        <v>332</v>
      </c>
      <c r="C3635" t="str">
        <f>VLOOKUP(B3635,'FHF LUT'!$A$5:$H$81,2,FALSE)</f>
        <v>Drought-caused Mortality</v>
      </c>
      <c r="D3635" s="24">
        <v>9</v>
      </c>
      <c r="E3635" s="24" t="s">
        <v>7</v>
      </c>
      <c r="F3635" s="24">
        <v>0</v>
      </c>
      <c r="G3635" s="24">
        <v>0</v>
      </c>
      <c r="H3635" s="24" t="str">
        <f t="shared" si="56"/>
        <v>2007_NDM_9</v>
      </c>
      <c r="I3635" s="24">
        <f>VLOOKUP(H3635,inTHLBdata!A:H,7,FALSE)</f>
        <v>0</v>
      </c>
      <c r="J3635" s="24">
        <f>VLOOKUP(H3635,inTHLBdata!A:H,8,FALSE)</f>
        <v>0</v>
      </c>
      <c r="N3635" s="24"/>
    </row>
    <row r="3636" spans="1:14">
      <c r="A3636" s="24">
        <v>2007</v>
      </c>
      <c r="B3636" s="24" t="s">
        <v>332</v>
      </c>
      <c r="C3636" t="str">
        <f>VLOOKUP(B3636,'FHF LUT'!$A$5:$H$81,2,FALSE)</f>
        <v>Drought-caused Mortality</v>
      </c>
      <c r="D3636" s="24">
        <v>10</v>
      </c>
      <c r="E3636" s="24" t="s">
        <v>18</v>
      </c>
      <c r="F3636" s="24">
        <v>0</v>
      </c>
      <c r="G3636" s="24">
        <v>0</v>
      </c>
      <c r="H3636" s="24" t="str">
        <f t="shared" si="56"/>
        <v>2007_NDM_10</v>
      </c>
      <c r="I3636" s="24">
        <f>VLOOKUP(H3636,inTHLBdata!A:H,7,FALSE)</f>
        <v>0</v>
      </c>
      <c r="J3636" s="24">
        <f>VLOOKUP(H3636,inTHLBdata!A:H,8,FALSE)</f>
        <v>0</v>
      </c>
      <c r="N3636" s="24"/>
    </row>
    <row r="3637" spans="1:14">
      <c r="A3637" s="24">
        <v>2007</v>
      </c>
      <c r="B3637" s="24" t="s">
        <v>332</v>
      </c>
      <c r="C3637" t="str">
        <f>VLOOKUP(B3637,'FHF LUT'!$A$5:$H$81,2,FALSE)</f>
        <v>Drought-caused Mortality</v>
      </c>
      <c r="D3637" s="24">
        <v>11</v>
      </c>
      <c r="E3637" s="24" t="s">
        <v>4</v>
      </c>
      <c r="F3637" s="24">
        <v>0</v>
      </c>
      <c r="G3637" s="24">
        <v>0</v>
      </c>
      <c r="H3637" s="24" t="str">
        <f t="shared" si="56"/>
        <v>2007_NDM_11</v>
      </c>
      <c r="I3637" s="24">
        <f>VLOOKUP(H3637,inTHLBdata!A:H,7,FALSE)</f>
        <v>0</v>
      </c>
      <c r="J3637" s="24">
        <f>VLOOKUP(H3637,inTHLBdata!A:H,8,FALSE)</f>
        <v>0</v>
      </c>
      <c r="N3637" s="24"/>
    </row>
    <row r="3638" spans="1:14">
      <c r="A3638" s="24">
        <v>2007</v>
      </c>
      <c r="B3638" s="24" t="s">
        <v>332</v>
      </c>
      <c r="C3638" t="str">
        <f>VLOOKUP(B3638,'FHF LUT'!$A$5:$H$81,2,FALSE)</f>
        <v>Drought-caused Mortality</v>
      </c>
      <c r="D3638" s="24">
        <v>12</v>
      </c>
      <c r="E3638" s="24" t="s">
        <v>11</v>
      </c>
      <c r="F3638" s="24">
        <v>0</v>
      </c>
      <c r="G3638" s="24">
        <v>0</v>
      </c>
      <c r="H3638" s="24" t="str">
        <f t="shared" si="56"/>
        <v>2007_NDM_12</v>
      </c>
      <c r="I3638" s="24">
        <f>VLOOKUP(H3638,inTHLBdata!A:H,7,FALSE)</f>
        <v>0</v>
      </c>
      <c r="J3638" s="24">
        <f>VLOOKUP(H3638,inTHLBdata!A:H,8,FALSE)</f>
        <v>0</v>
      </c>
      <c r="N3638" s="24"/>
    </row>
    <row r="3639" spans="1:14">
      <c r="A3639" s="24">
        <v>2007</v>
      </c>
      <c r="B3639" s="24" t="s">
        <v>332</v>
      </c>
      <c r="C3639" t="str">
        <f>VLOOKUP(B3639,'FHF LUT'!$A$5:$H$81,2,FALSE)</f>
        <v>Drought-caused Mortality</v>
      </c>
      <c r="D3639" s="24">
        <v>13</v>
      </c>
      <c r="E3639" s="24" t="s">
        <v>24</v>
      </c>
      <c r="F3639" s="24">
        <v>0</v>
      </c>
      <c r="G3639" s="24">
        <v>0</v>
      </c>
      <c r="H3639" s="24" t="str">
        <f t="shared" si="56"/>
        <v>2007_NDM_13</v>
      </c>
      <c r="I3639" s="24">
        <f>VLOOKUP(H3639,inTHLBdata!A:H,7,FALSE)</f>
        <v>0</v>
      </c>
      <c r="J3639" s="24">
        <f>VLOOKUP(H3639,inTHLBdata!A:H,8,FALSE)</f>
        <v>0</v>
      </c>
      <c r="N3639" s="24"/>
    </row>
    <row r="3640" spans="1:14">
      <c r="A3640" s="24">
        <v>2007</v>
      </c>
      <c r="B3640" s="24" t="s">
        <v>332</v>
      </c>
      <c r="C3640" t="str">
        <f>VLOOKUP(B3640,'FHF LUT'!$A$5:$H$81,2,FALSE)</f>
        <v>Drought-caused Mortality</v>
      </c>
      <c r="D3640" s="24">
        <v>14</v>
      </c>
      <c r="E3640" s="24" t="s">
        <v>30</v>
      </c>
      <c r="F3640" s="24">
        <v>0</v>
      </c>
      <c r="G3640" s="24">
        <v>0</v>
      </c>
      <c r="H3640" s="24" t="str">
        <f t="shared" si="56"/>
        <v>2007_NDM_14</v>
      </c>
      <c r="I3640" s="24">
        <f>VLOOKUP(H3640,inTHLBdata!A:H,7,FALSE)</f>
        <v>0</v>
      </c>
      <c r="J3640" s="24">
        <f>VLOOKUP(H3640,inTHLBdata!A:H,8,FALSE)</f>
        <v>0</v>
      </c>
      <c r="N3640" s="24"/>
    </row>
    <row r="3641" spans="1:14">
      <c r="A3641" s="24">
        <v>2007</v>
      </c>
      <c r="B3641" s="24" t="s">
        <v>332</v>
      </c>
      <c r="C3641" t="str">
        <f>VLOOKUP(B3641,'FHF LUT'!$A$5:$H$81,2,FALSE)</f>
        <v>Drought-caused Mortality</v>
      </c>
      <c r="D3641" s="24">
        <v>15</v>
      </c>
      <c r="E3641" s="24" t="s">
        <v>33</v>
      </c>
      <c r="F3641" s="24">
        <v>0</v>
      </c>
      <c r="G3641" s="24">
        <v>0</v>
      </c>
      <c r="H3641" s="24" t="str">
        <f t="shared" si="56"/>
        <v>2007_NDM_15</v>
      </c>
      <c r="I3641" s="24">
        <f>VLOOKUP(H3641,inTHLBdata!A:H,7,FALSE)</f>
        <v>0</v>
      </c>
      <c r="J3641" s="24">
        <f>VLOOKUP(H3641,inTHLBdata!A:H,8,FALSE)</f>
        <v>0</v>
      </c>
      <c r="N3641" s="24"/>
    </row>
    <row r="3642" spans="1:14">
      <c r="A3642" s="24">
        <v>2007</v>
      </c>
      <c r="B3642" s="24" t="s">
        <v>332</v>
      </c>
      <c r="C3642" t="str">
        <f>VLOOKUP(B3642,'FHF LUT'!$A$5:$H$81,2,FALSE)</f>
        <v>Drought-caused Mortality</v>
      </c>
      <c r="D3642" s="24">
        <v>16</v>
      </c>
      <c r="E3642" s="24" t="s">
        <v>12</v>
      </c>
      <c r="F3642" s="24">
        <v>0</v>
      </c>
      <c r="G3642" s="24">
        <v>0</v>
      </c>
      <c r="H3642" s="24" t="str">
        <f t="shared" si="56"/>
        <v>2007_NDM_16</v>
      </c>
      <c r="I3642" s="24">
        <f>VLOOKUP(H3642,inTHLBdata!A:H,7,FALSE)</f>
        <v>0</v>
      </c>
      <c r="J3642" s="24">
        <f>VLOOKUP(H3642,inTHLBdata!A:H,8,FALSE)</f>
        <v>0</v>
      </c>
      <c r="N3642" s="24"/>
    </row>
    <row r="3643" spans="1:14">
      <c r="A3643" s="24">
        <v>2007</v>
      </c>
      <c r="B3643" s="24" t="s">
        <v>332</v>
      </c>
      <c r="C3643" t="str">
        <f>VLOOKUP(B3643,'FHF LUT'!$A$5:$H$81,2,FALSE)</f>
        <v>Drought-caused Mortality</v>
      </c>
      <c r="D3643" s="24">
        <v>17</v>
      </c>
      <c r="E3643" s="24" t="s">
        <v>32</v>
      </c>
      <c r="F3643" s="24">
        <v>0</v>
      </c>
      <c r="G3643" s="24">
        <v>0</v>
      </c>
      <c r="H3643" s="24" t="str">
        <f t="shared" si="56"/>
        <v>2007_NDM_17</v>
      </c>
      <c r="I3643" s="24">
        <f>VLOOKUP(H3643,inTHLBdata!A:H,7,FALSE)</f>
        <v>0</v>
      </c>
      <c r="J3643" s="24">
        <f>VLOOKUP(H3643,inTHLBdata!A:H,8,FALSE)</f>
        <v>0</v>
      </c>
      <c r="N3643" s="24"/>
    </row>
    <row r="3644" spans="1:14">
      <c r="A3644" s="24">
        <v>2007</v>
      </c>
      <c r="B3644" s="24" t="s">
        <v>332</v>
      </c>
      <c r="C3644" t="str">
        <f>VLOOKUP(B3644,'FHF LUT'!$A$5:$H$81,2,FALSE)</f>
        <v>Drought-caused Mortality</v>
      </c>
      <c r="D3644" s="24">
        <v>18</v>
      </c>
      <c r="E3644" s="24" t="s">
        <v>15</v>
      </c>
      <c r="F3644" s="24">
        <v>0</v>
      </c>
      <c r="G3644" s="24">
        <v>0</v>
      </c>
      <c r="H3644" s="24" t="str">
        <f t="shared" si="56"/>
        <v>2007_NDM_18</v>
      </c>
      <c r="I3644" s="24">
        <f>VLOOKUP(H3644,inTHLBdata!A:H,7,FALSE)</f>
        <v>0</v>
      </c>
      <c r="J3644" s="24">
        <f>VLOOKUP(H3644,inTHLBdata!A:H,8,FALSE)</f>
        <v>0</v>
      </c>
      <c r="N3644" s="24"/>
    </row>
    <row r="3645" spans="1:14">
      <c r="A3645" s="24">
        <v>2007</v>
      </c>
      <c r="B3645" s="24" t="s">
        <v>332</v>
      </c>
      <c r="C3645" t="str">
        <f>VLOOKUP(B3645,'FHF LUT'!$A$5:$H$81,2,FALSE)</f>
        <v>Drought-caused Mortality</v>
      </c>
      <c r="D3645" s="24">
        <v>20</v>
      </c>
      <c r="E3645" s="24" t="s">
        <v>6</v>
      </c>
      <c r="F3645" s="24">
        <v>0</v>
      </c>
      <c r="G3645" s="24">
        <v>0</v>
      </c>
      <c r="H3645" s="24" t="str">
        <f t="shared" si="56"/>
        <v>2007_NDM_20</v>
      </c>
      <c r="I3645" s="24">
        <f>VLOOKUP(H3645,inTHLBdata!A:H,7,FALSE)</f>
        <v>0</v>
      </c>
      <c r="J3645" s="24">
        <f>VLOOKUP(H3645,inTHLBdata!A:H,8,FALSE)</f>
        <v>0</v>
      </c>
      <c r="N3645" s="24"/>
    </row>
    <row r="3646" spans="1:14">
      <c r="A3646" s="24">
        <v>2007</v>
      </c>
      <c r="B3646" s="24" t="s">
        <v>332</v>
      </c>
      <c r="C3646" t="str">
        <f>VLOOKUP(B3646,'FHF LUT'!$A$5:$H$81,2,FALSE)</f>
        <v>Drought-caused Mortality</v>
      </c>
      <c r="D3646" s="24">
        <v>22</v>
      </c>
      <c r="E3646" s="24" t="s">
        <v>19</v>
      </c>
      <c r="F3646" s="24">
        <v>0</v>
      </c>
      <c r="G3646" s="24">
        <v>0</v>
      </c>
      <c r="H3646" s="24" t="str">
        <f t="shared" si="56"/>
        <v>2007_NDM_22</v>
      </c>
      <c r="I3646" s="24">
        <f>VLOOKUP(H3646,inTHLBdata!A:H,7,FALSE)</f>
        <v>0</v>
      </c>
      <c r="J3646" s="24">
        <f>VLOOKUP(H3646,inTHLBdata!A:H,8,FALSE)</f>
        <v>0</v>
      </c>
      <c r="N3646" s="24"/>
    </row>
    <row r="3647" spans="1:14">
      <c r="A3647" s="24">
        <v>2007</v>
      </c>
      <c r="B3647" s="24" t="s">
        <v>332</v>
      </c>
      <c r="C3647" t="str">
        <f>VLOOKUP(B3647,'FHF LUT'!$A$5:$H$81,2,FALSE)</f>
        <v>Drought-caused Mortality</v>
      </c>
      <c r="D3647" s="24">
        <v>23</v>
      </c>
      <c r="E3647" s="24" t="s">
        <v>27</v>
      </c>
      <c r="F3647" s="24">
        <v>0</v>
      </c>
      <c r="G3647" s="24">
        <v>0</v>
      </c>
      <c r="H3647" s="24" t="str">
        <f t="shared" si="56"/>
        <v>2007_NDM_23</v>
      </c>
      <c r="I3647" s="24">
        <f>VLOOKUP(H3647,inTHLBdata!A:H,7,FALSE)</f>
        <v>0</v>
      </c>
      <c r="J3647" s="24">
        <f>VLOOKUP(H3647,inTHLBdata!A:H,8,FALSE)</f>
        <v>0</v>
      </c>
      <c r="N3647" s="24"/>
    </row>
    <row r="3648" spans="1:14">
      <c r="A3648" s="24">
        <v>2007</v>
      </c>
      <c r="B3648" s="24" t="s">
        <v>332</v>
      </c>
      <c r="C3648" t="str">
        <f>VLOOKUP(B3648,'FHF LUT'!$A$5:$H$81,2,FALSE)</f>
        <v>Drought-caused Mortality</v>
      </c>
      <c r="D3648" s="24">
        <v>24</v>
      </c>
      <c r="E3648" s="24" t="s">
        <v>17</v>
      </c>
      <c r="F3648" s="24">
        <v>0</v>
      </c>
      <c r="G3648" s="24">
        <v>0</v>
      </c>
      <c r="H3648" s="24" t="str">
        <f t="shared" si="56"/>
        <v>2007_NDM_24</v>
      </c>
      <c r="I3648" s="24">
        <f>VLOOKUP(H3648,inTHLBdata!A:H,7,FALSE)</f>
        <v>0</v>
      </c>
      <c r="J3648" s="24">
        <f>VLOOKUP(H3648,inTHLBdata!A:H,8,FALSE)</f>
        <v>0</v>
      </c>
      <c r="N3648" s="24"/>
    </row>
    <row r="3649" spans="1:14">
      <c r="A3649" s="24">
        <v>2007</v>
      </c>
      <c r="B3649" s="24" t="s">
        <v>332</v>
      </c>
      <c r="C3649" t="str">
        <f>VLOOKUP(B3649,'FHF LUT'!$A$5:$H$81,2,FALSE)</f>
        <v>Drought-caused Mortality</v>
      </c>
      <c r="D3649" s="24">
        <v>25</v>
      </c>
      <c r="E3649" s="24" t="s">
        <v>23</v>
      </c>
      <c r="F3649" s="24">
        <v>0</v>
      </c>
      <c r="G3649" s="24">
        <v>0</v>
      </c>
      <c r="H3649" s="24" t="str">
        <f t="shared" si="56"/>
        <v>2007_NDM_25</v>
      </c>
      <c r="I3649" s="24">
        <f>VLOOKUP(H3649,inTHLBdata!A:H,7,FALSE)</f>
        <v>0</v>
      </c>
      <c r="J3649" s="24">
        <f>VLOOKUP(H3649,inTHLBdata!A:H,8,FALSE)</f>
        <v>0</v>
      </c>
      <c r="N3649" s="24"/>
    </row>
    <row r="3650" spans="1:14">
      <c r="A3650" s="24">
        <v>2007</v>
      </c>
      <c r="B3650" s="24" t="s">
        <v>332</v>
      </c>
      <c r="C3650" t="str">
        <f>VLOOKUP(B3650,'FHF LUT'!$A$5:$H$81,2,FALSE)</f>
        <v>Drought-caused Mortality</v>
      </c>
      <c r="D3650" s="24">
        <v>26</v>
      </c>
      <c r="E3650" s="24" t="s">
        <v>14</v>
      </c>
      <c r="F3650" s="24">
        <v>0</v>
      </c>
      <c r="G3650" s="24">
        <v>0</v>
      </c>
      <c r="H3650" s="24" t="str">
        <f t="shared" si="56"/>
        <v>2007_NDM_26</v>
      </c>
      <c r="I3650" s="24">
        <f>VLOOKUP(H3650,inTHLBdata!A:H,7,FALSE)</f>
        <v>0</v>
      </c>
      <c r="J3650" s="24">
        <f>VLOOKUP(H3650,inTHLBdata!A:H,8,FALSE)</f>
        <v>0</v>
      </c>
      <c r="N3650" s="24"/>
    </row>
    <row r="3651" spans="1:14">
      <c r="A3651" s="24">
        <v>2007</v>
      </c>
      <c r="B3651" s="24" t="s">
        <v>332</v>
      </c>
      <c r="C3651" t="str">
        <f>VLOOKUP(B3651,'FHF LUT'!$A$5:$H$81,2,FALSE)</f>
        <v>Drought-caused Mortality</v>
      </c>
      <c r="D3651" s="24">
        <v>27</v>
      </c>
      <c r="E3651" s="24" t="s">
        <v>21</v>
      </c>
      <c r="F3651" s="24">
        <v>0</v>
      </c>
      <c r="G3651" s="24">
        <v>0</v>
      </c>
      <c r="H3651" s="24" t="str">
        <f t="shared" ref="H3651:H3714" si="57">CONCATENATE(A3651,"_",B3651,"_",D3651)</f>
        <v>2007_NDM_27</v>
      </c>
      <c r="I3651" s="24">
        <f>VLOOKUP(H3651,inTHLBdata!A:H,7,FALSE)</f>
        <v>0</v>
      </c>
      <c r="J3651" s="24">
        <f>VLOOKUP(H3651,inTHLBdata!A:H,8,FALSE)</f>
        <v>0</v>
      </c>
      <c r="N3651" s="24"/>
    </row>
    <row r="3652" spans="1:14">
      <c r="A3652" s="24">
        <v>2007</v>
      </c>
      <c r="B3652" s="24" t="s">
        <v>332</v>
      </c>
      <c r="C3652" t="str">
        <f>VLOOKUP(B3652,'FHF LUT'!$A$5:$H$81,2,FALSE)</f>
        <v>Drought-caused Mortality</v>
      </c>
      <c r="D3652" s="24">
        <v>29</v>
      </c>
      <c r="E3652" s="24" t="s">
        <v>9</v>
      </c>
      <c r="F3652" s="24">
        <v>0</v>
      </c>
      <c r="G3652" s="24">
        <v>0</v>
      </c>
      <c r="H3652" s="24" t="str">
        <f t="shared" si="57"/>
        <v>2007_NDM_29</v>
      </c>
      <c r="I3652" s="24">
        <f>VLOOKUP(H3652,inTHLBdata!A:H,7,FALSE)</f>
        <v>0</v>
      </c>
      <c r="J3652" s="24">
        <f>VLOOKUP(H3652,inTHLBdata!A:H,8,FALSE)</f>
        <v>0</v>
      </c>
      <c r="N3652" s="24"/>
    </row>
    <row r="3653" spans="1:14">
      <c r="A3653" s="24">
        <v>2007</v>
      </c>
      <c r="B3653" s="24" t="s">
        <v>332</v>
      </c>
      <c r="C3653" t="str">
        <f>VLOOKUP(B3653,'FHF LUT'!$A$5:$H$81,2,FALSE)</f>
        <v>Drought-caused Mortality</v>
      </c>
      <c r="D3653" s="24">
        <v>30</v>
      </c>
      <c r="E3653" s="24" t="s">
        <v>35</v>
      </c>
      <c r="F3653" s="24">
        <v>0</v>
      </c>
      <c r="G3653" s="24">
        <v>0</v>
      </c>
      <c r="H3653" s="24" t="str">
        <f t="shared" si="57"/>
        <v>2007_NDM_30</v>
      </c>
      <c r="I3653" s="24">
        <f>VLOOKUP(H3653,inTHLBdata!A:H,7,FALSE)</f>
        <v>0</v>
      </c>
      <c r="J3653" s="24">
        <f>VLOOKUP(H3653,inTHLBdata!A:H,8,FALSE)</f>
        <v>0</v>
      </c>
      <c r="N3653" s="24"/>
    </row>
    <row r="3654" spans="1:14">
      <c r="A3654" s="24">
        <v>2007</v>
      </c>
      <c r="B3654" s="24" t="s">
        <v>332</v>
      </c>
      <c r="C3654" t="str">
        <f>VLOOKUP(B3654,'FHF LUT'!$A$5:$H$81,2,FALSE)</f>
        <v>Drought-caused Mortality</v>
      </c>
      <c r="D3654" s="24">
        <v>31</v>
      </c>
      <c r="E3654" s="24" t="s">
        <v>34</v>
      </c>
      <c r="F3654" s="24">
        <v>30</v>
      </c>
      <c r="G3654" s="24">
        <v>30</v>
      </c>
      <c r="H3654" s="24" t="str">
        <f t="shared" si="57"/>
        <v>2007_NDM_31</v>
      </c>
      <c r="I3654" s="24">
        <f>VLOOKUP(H3654,inTHLBdata!A:H,7,FALSE)</f>
        <v>0</v>
      </c>
      <c r="J3654" s="24">
        <f>VLOOKUP(H3654,inTHLBdata!A:H,8,FALSE)</f>
        <v>0</v>
      </c>
      <c r="N3654" s="24"/>
    </row>
    <row r="3655" spans="1:14">
      <c r="A3655" s="24">
        <v>2007</v>
      </c>
      <c r="B3655" s="24" t="s">
        <v>332</v>
      </c>
      <c r="C3655" t="str">
        <f>VLOOKUP(B3655,'FHF LUT'!$A$5:$H$81,2,FALSE)</f>
        <v>Drought-caused Mortality</v>
      </c>
      <c r="D3655" s="24">
        <v>38</v>
      </c>
      <c r="E3655" s="24" t="s">
        <v>8</v>
      </c>
      <c r="F3655" s="24">
        <v>0</v>
      </c>
      <c r="G3655" s="24">
        <v>0</v>
      </c>
      <c r="H3655" s="24" t="str">
        <f t="shared" si="57"/>
        <v>2007_NDM_38</v>
      </c>
      <c r="I3655" s="24">
        <f>VLOOKUP(H3655,inTHLBdata!A:H,7,FALSE)</f>
        <v>0</v>
      </c>
      <c r="J3655" s="24">
        <f>VLOOKUP(H3655,inTHLBdata!A:H,8,FALSE)</f>
        <v>0</v>
      </c>
      <c r="N3655" s="24"/>
    </row>
    <row r="3656" spans="1:14">
      <c r="A3656" s="24">
        <v>2007</v>
      </c>
      <c r="B3656" s="24" t="s">
        <v>332</v>
      </c>
      <c r="C3656" t="str">
        <f>VLOOKUP(B3656,'FHF LUT'!$A$5:$H$81,2,FALSE)</f>
        <v>Drought-caused Mortality</v>
      </c>
      <c r="D3656" s="24">
        <v>39</v>
      </c>
      <c r="E3656" s="24" t="s">
        <v>36</v>
      </c>
      <c r="F3656" s="24">
        <v>203</v>
      </c>
      <c r="G3656" s="24">
        <v>203</v>
      </c>
      <c r="H3656" s="24" t="str">
        <f t="shared" si="57"/>
        <v>2007_NDM_39</v>
      </c>
      <c r="I3656" s="24">
        <f>VLOOKUP(H3656,inTHLBdata!A:H,7,FALSE)</f>
        <v>203</v>
      </c>
      <c r="J3656" s="24">
        <f>VLOOKUP(H3656,inTHLBdata!A:H,8,FALSE)</f>
        <v>203</v>
      </c>
      <c r="N3656" s="24"/>
    </row>
    <row r="3657" spans="1:14">
      <c r="A3657" s="24">
        <v>2007</v>
      </c>
      <c r="B3657" s="24" t="s">
        <v>332</v>
      </c>
      <c r="C3657" t="str">
        <f>VLOOKUP(B3657,'FHF LUT'!$A$5:$H$81,2,FALSE)</f>
        <v>Drought-caused Mortality</v>
      </c>
      <c r="D3657" s="24">
        <v>40</v>
      </c>
      <c r="E3657" s="24" t="s">
        <v>31</v>
      </c>
      <c r="F3657" s="24">
        <v>0</v>
      </c>
      <c r="G3657" s="24">
        <v>0</v>
      </c>
      <c r="H3657" s="24" t="str">
        <f t="shared" si="57"/>
        <v>2007_NDM_40</v>
      </c>
      <c r="I3657" s="24">
        <f>VLOOKUP(H3657,inTHLBdata!A:H,7,FALSE)</f>
        <v>0</v>
      </c>
      <c r="J3657" s="24">
        <f>VLOOKUP(H3657,inTHLBdata!A:H,8,FALSE)</f>
        <v>0</v>
      </c>
      <c r="N3657" s="24"/>
    </row>
    <row r="3658" spans="1:14">
      <c r="A3658" s="24">
        <v>2007</v>
      </c>
      <c r="B3658" s="24" t="s">
        <v>332</v>
      </c>
      <c r="C3658" t="str">
        <f>VLOOKUP(B3658,'FHF LUT'!$A$5:$H$81,2,FALSE)</f>
        <v>Drought-caused Mortality</v>
      </c>
      <c r="D3658" s="24">
        <v>41</v>
      </c>
      <c r="E3658" s="24" t="s">
        <v>26</v>
      </c>
      <c r="F3658" s="24">
        <v>0</v>
      </c>
      <c r="G3658" s="24">
        <v>0</v>
      </c>
      <c r="H3658" s="24" t="str">
        <f t="shared" si="57"/>
        <v>2007_NDM_41</v>
      </c>
      <c r="I3658" s="24">
        <f>VLOOKUP(H3658,inTHLBdata!A:H,7,FALSE)</f>
        <v>0</v>
      </c>
      <c r="J3658" s="24">
        <f>VLOOKUP(H3658,inTHLBdata!A:H,8,FALSE)</f>
        <v>0</v>
      </c>
      <c r="N3658" s="24"/>
    </row>
    <row r="3659" spans="1:14">
      <c r="A3659" s="24">
        <v>2007</v>
      </c>
      <c r="B3659" s="24" t="s">
        <v>332</v>
      </c>
      <c r="C3659" t="str">
        <f>VLOOKUP(B3659,'FHF LUT'!$A$5:$H$81,2,FALSE)</f>
        <v>Drought-caused Mortality</v>
      </c>
      <c r="D3659" s="24">
        <v>43</v>
      </c>
      <c r="E3659" s="24" t="s">
        <v>20</v>
      </c>
      <c r="F3659" s="24">
        <v>0</v>
      </c>
      <c r="G3659" s="24">
        <v>0</v>
      </c>
      <c r="H3659" s="24" t="str">
        <f t="shared" si="57"/>
        <v>2007_NDM_43</v>
      </c>
      <c r="I3659" s="24">
        <f>VLOOKUP(H3659,inTHLBdata!A:H,7,FALSE)</f>
        <v>0</v>
      </c>
      <c r="J3659" s="24">
        <f>VLOOKUP(H3659,inTHLBdata!A:H,8,FALSE)</f>
        <v>0</v>
      </c>
      <c r="N3659" s="24"/>
    </row>
    <row r="3660" spans="1:14">
      <c r="A3660" s="24">
        <v>2007</v>
      </c>
      <c r="B3660" s="24" t="s">
        <v>332</v>
      </c>
      <c r="C3660" t="str">
        <f>VLOOKUP(B3660,'FHF LUT'!$A$5:$H$81,2,FALSE)</f>
        <v>Drought-caused Mortality</v>
      </c>
      <c r="D3660" s="24">
        <v>44</v>
      </c>
      <c r="E3660" s="24" t="s">
        <v>3</v>
      </c>
      <c r="F3660" s="24">
        <v>0</v>
      </c>
      <c r="G3660" s="24">
        <v>0</v>
      </c>
      <c r="H3660" s="24" t="str">
        <f t="shared" si="57"/>
        <v>2007_NDM_44</v>
      </c>
      <c r="I3660" s="24">
        <f>VLOOKUP(H3660,inTHLBdata!A:H,7,FALSE)</f>
        <v>0</v>
      </c>
      <c r="J3660" s="24">
        <f>VLOOKUP(H3660,inTHLBdata!A:H,8,FALSE)</f>
        <v>0</v>
      </c>
      <c r="N3660" s="24"/>
    </row>
    <row r="3661" spans="1:14">
      <c r="A3661" s="24">
        <v>2007</v>
      </c>
      <c r="B3661" s="24" t="s">
        <v>332</v>
      </c>
      <c r="C3661" t="str">
        <f>VLOOKUP(B3661,'FHF LUT'!$A$5:$H$81,2,FALSE)</f>
        <v>Drought-caused Mortality</v>
      </c>
      <c r="D3661" s="24">
        <v>45</v>
      </c>
      <c r="E3661" s="24" t="s">
        <v>5</v>
      </c>
      <c r="F3661" s="24">
        <v>0</v>
      </c>
      <c r="G3661" s="24">
        <v>0</v>
      </c>
      <c r="H3661" s="24" t="str">
        <f t="shared" si="57"/>
        <v>2007_NDM_45</v>
      </c>
      <c r="I3661" s="24">
        <f>VLOOKUP(H3661,inTHLBdata!A:H,7,FALSE)</f>
        <v>0</v>
      </c>
      <c r="J3661" s="24">
        <f>VLOOKUP(H3661,inTHLBdata!A:H,8,FALSE)</f>
        <v>0</v>
      </c>
      <c r="N3661" s="24"/>
    </row>
    <row r="3662" spans="1:14">
      <c r="A3662" s="24">
        <v>2007</v>
      </c>
      <c r="B3662" s="24" t="s">
        <v>332</v>
      </c>
      <c r="C3662" t="str">
        <f>VLOOKUP(B3662,'FHF LUT'!$A$5:$H$81,2,FALSE)</f>
        <v>Drought-caused Mortality</v>
      </c>
      <c r="D3662" s="24">
        <v>46</v>
      </c>
      <c r="E3662" s="24" t="s">
        <v>234</v>
      </c>
      <c r="F3662" s="24">
        <v>0</v>
      </c>
      <c r="G3662" s="24">
        <v>0</v>
      </c>
      <c r="H3662" s="24" t="str">
        <f t="shared" si="57"/>
        <v>2007_NDM_46</v>
      </c>
      <c r="I3662" s="24">
        <f>VLOOKUP(H3662,inTHLBdata!A:H,7,FALSE)</f>
        <v>0</v>
      </c>
      <c r="J3662" s="24">
        <f>VLOOKUP(H3662,inTHLBdata!A:H,8,FALSE)</f>
        <v>0</v>
      </c>
      <c r="N3662" s="24"/>
    </row>
    <row r="3663" spans="1:14">
      <c r="A3663" s="24">
        <v>2007</v>
      </c>
      <c r="B3663" s="24" t="s">
        <v>332</v>
      </c>
      <c r="C3663" t="str">
        <f>VLOOKUP(B3663,'FHF LUT'!$A$5:$H$81,2,FALSE)</f>
        <v>Drought-caused Mortality</v>
      </c>
      <c r="D3663" s="24">
        <v>47</v>
      </c>
      <c r="E3663" s="24" t="s">
        <v>233</v>
      </c>
      <c r="F3663" s="24">
        <v>507</v>
      </c>
      <c r="G3663" s="24">
        <v>507</v>
      </c>
      <c r="H3663" s="24" t="str">
        <f t="shared" si="57"/>
        <v>2007_NDM_47</v>
      </c>
      <c r="I3663" s="24">
        <f>VLOOKUP(H3663,inTHLBdata!A:H,7,FALSE)</f>
        <v>155</v>
      </c>
      <c r="J3663" s="24">
        <f>VLOOKUP(H3663,inTHLBdata!A:H,8,FALSE)</f>
        <v>155</v>
      </c>
      <c r="N3663" s="24"/>
    </row>
    <row r="3664" spans="1:14">
      <c r="A3664" s="24">
        <v>2007</v>
      </c>
      <c r="B3664" s="24" t="s">
        <v>332</v>
      </c>
      <c r="C3664" t="str">
        <f>VLOOKUP(B3664,'FHF LUT'!$A$5:$H$81,2,FALSE)</f>
        <v>Drought-caused Mortality</v>
      </c>
      <c r="D3664" s="24">
        <v>48</v>
      </c>
      <c r="E3664" s="24" t="s">
        <v>235</v>
      </c>
      <c r="F3664" s="24">
        <v>0</v>
      </c>
      <c r="G3664" s="24">
        <v>0</v>
      </c>
      <c r="H3664" s="24" t="str">
        <f t="shared" si="57"/>
        <v>2007_NDM_48</v>
      </c>
      <c r="I3664" s="24">
        <f>VLOOKUP(H3664,inTHLBdata!A:H,7,FALSE)</f>
        <v>0</v>
      </c>
      <c r="J3664" s="24">
        <f>VLOOKUP(H3664,inTHLBdata!A:H,8,FALSE)</f>
        <v>0</v>
      </c>
      <c r="N3664" s="24"/>
    </row>
    <row r="3665" spans="1:14">
      <c r="A3665" s="24">
        <v>2007</v>
      </c>
      <c r="B3665" s="24" t="s">
        <v>190</v>
      </c>
      <c r="C3665" t="str">
        <f>VLOOKUP(B3665,'FHF LUT'!$A$5:$H$81,2,FALSE)</f>
        <v>Flooding</v>
      </c>
      <c r="D3665" s="24">
        <v>1</v>
      </c>
      <c r="E3665" s="24" t="s">
        <v>10</v>
      </c>
      <c r="F3665" s="24">
        <v>0</v>
      </c>
      <c r="G3665" s="24">
        <v>0</v>
      </c>
      <c r="H3665" s="24" t="str">
        <f t="shared" si="57"/>
        <v>2007_NF_1</v>
      </c>
      <c r="I3665" s="24">
        <f>VLOOKUP(H3665,inTHLBdata!A:H,7,FALSE)</f>
        <v>0</v>
      </c>
      <c r="J3665" s="24">
        <f>VLOOKUP(H3665,inTHLBdata!A:H,8,FALSE)</f>
        <v>0</v>
      </c>
      <c r="N3665" s="24"/>
    </row>
    <row r="3666" spans="1:14">
      <c r="A3666" s="24">
        <v>2007</v>
      </c>
      <c r="B3666" s="24" t="s">
        <v>190</v>
      </c>
      <c r="C3666" t="str">
        <f>VLOOKUP(B3666,'FHF LUT'!$A$5:$H$81,2,FALSE)</f>
        <v>Flooding</v>
      </c>
      <c r="D3666" s="24">
        <v>2</v>
      </c>
      <c r="E3666" s="24" t="s">
        <v>22</v>
      </c>
      <c r="F3666" s="24">
        <v>0</v>
      </c>
      <c r="G3666" s="24">
        <v>0</v>
      </c>
      <c r="H3666" s="24" t="str">
        <f t="shared" si="57"/>
        <v>2007_NF_2</v>
      </c>
      <c r="I3666" s="24">
        <f>VLOOKUP(H3666,inTHLBdata!A:H,7,FALSE)</f>
        <v>0</v>
      </c>
      <c r="J3666" s="24">
        <f>VLOOKUP(H3666,inTHLBdata!A:H,8,FALSE)</f>
        <v>0</v>
      </c>
      <c r="N3666" s="24"/>
    </row>
    <row r="3667" spans="1:14">
      <c r="A3667" s="24">
        <v>2007</v>
      </c>
      <c r="B3667" s="24" t="s">
        <v>190</v>
      </c>
      <c r="C3667" t="str">
        <f>VLOOKUP(B3667,'FHF LUT'!$A$5:$H$81,2,FALSE)</f>
        <v>Flooding</v>
      </c>
      <c r="D3667" s="24">
        <v>3</v>
      </c>
      <c r="E3667" s="24" t="s">
        <v>13</v>
      </c>
      <c r="F3667" s="24">
        <v>776</v>
      </c>
      <c r="G3667" s="24">
        <v>776</v>
      </c>
      <c r="H3667" s="24" t="str">
        <f t="shared" si="57"/>
        <v>2007_NF_3</v>
      </c>
      <c r="I3667" s="24">
        <f>VLOOKUP(H3667,inTHLBdata!A:H,7,FALSE)</f>
        <v>669</v>
      </c>
      <c r="J3667" s="24">
        <f>VLOOKUP(H3667,inTHLBdata!A:H,8,FALSE)</f>
        <v>669</v>
      </c>
      <c r="N3667" s="24"/>
    </row>
    <row r="3668" spans="1:14">
      <c r="A3668" s="24">
        <v>2007</v>
      </c>
      <c r="B3668" s="24" t="s">
        <v>190</v>
      </c>
      <c r="C3668" t="str">
        <f>VLOOKUP(B3668,'FHF LUT'!$A$5:$H$81,2,FALSE)</f>
        <v>Flooding</v>
      </c>
      <c r="D3668" s="24">
        <v>4</v>
      </c>
      <c r="E3668" s="24" t="s">
        <v>28</v>
      </c>
      <c r="F3668" s="24">
        <v>1236</v>
      </c>
      <c r="G3668" s="24">
        <v>1236</v>
      </c>
      <c r="H3668" s="24" t="str">
        <f t="shared" si="57"/>
        <v>2007_NF_4</v>
      </c>
      <c r="I3668" s="24">
        <f>VLOOKUP(H3668,inTHLBdata!A:H,7,FALSE)</f>
        <v>0</v>
      </c>
      <c r="J3668" s="24">
        <f>VLOOKUP(H3668,inTHLBdata!A:H,8,FALSE)</f>
        <v>0</v>
      </c>
      <c r="N3668" s="24"/>
    </row>
    <row r="3669" spans="1:14">
      <c r="A3669" s="24">
        <v>2007</v>
      </c>
      <c r="B3669" s="24" t="s">
        <v>190</v>
      </c>
      <c r="C3669" t="str">
        <f>VLOOKUP(B3669,'FHF LUT'!$A$5:$H$81,2,FALSE)</f>
        <v>Flooding</v>
      </c>
      <c r="D3669" s="24">
        <v>5</v>
      </c>
      <c r="E3669" s="24" t="s">
        <v>16</v>
      </c>
      <c r="F3669" s="24">
        <v>0</v>
      </c>
      <c r="G3669" s="24">
        <v>0</v>
      </c>
      <c r="H3669" s="24" t="str">
        <f t="shared" si="57"/>
        <v>2007_NF_5</v>
      </c>
      <c r="I3669" s="24">
        <f>VLOOKUP(H3669,inTHLBdata!A:H,7,FALSE)</f>
        <v>0</v>
      </c>
      <c r="J3669" s="24">
        <f>VLOOKUP(H3669,inTHLBdata!A:H,8,FALSE)</f>
        <v>0</v>
      </c>
      <c r="N3669" s="24"/>
    </row>
    <row r="3670" spans="1:14">
      <c r="A3670" s="24">
        <v>2007</v>
      </c>
      <c r="B3670" s="24" t="s">
        <v>190</v>
      </c>
      <c r="C3670" t="str">
        <f>VLOOKUP(B3670,'FHF LUT'!$A$5:$H$81,2,FALSE)</f>
        <v>Flooding</v>
      </c>
      <c r="D3670" s="24">
        <v>7</v>
      </c>
      <c r="E3670" s="24" t="s">
        <v>25</v>
      </c>
      <c r="F3670" s="24">
        <v>282</v>
      </c>
      <c r="G3670" s="24">
        <v>282</v>
      </c>
      <c r="H3670" s="24" t="str">
        <f t="shared" si="57"/>
        <v>2007_NF_7</v>
      </c>
      <c r="I3670" s="24">
        <f>VLOOKUP(H3670,inTHLBdata!A:H,7,FALSE)</f>
        <v>282</v>
      </c>
      <c r="J3670" s="24">
        <f>VLOOKUP(H3670,inTHLBdata!A:H,8,FALSE)</f>
        <v>282</v>
      </c>
      <c r="N3670" s="24"/>
    </row>
    <row r="3671" spans="1:14">
      <c r="A3671" s="24">
        <v>2007</v>
      </c>
      <c r="B3671" s="24" t="s">
        <v>190</v>
      </c>
      <c r="C3671" t="str">
        <f>VLOOKUP(B3671,'FHF LUT'!$A$5:$H$81,2,FALSE)</f>
        <v>Flooding</v>
      </c>
      <c r="D3671" s="24">
        <v>8</v>
      </c>
      <c r="E3671" s="24" t="s">
        <v>29</v>
      </c>
      <c r="F3671" s="24">
        <v>4295</v>
      </c>
      <c r="G3671" s="24">
        <v>4295</v>
      </c>
      <c r="H3671" s="24" t="str">
        <f t="shared" si="57"/>
        <v>2007_NF_8</v>
      </c>
      <c r="I3671" s="24">
        <f>VLOOKUP(H3671,inTHLBdata!A:H,7,FALSE)</f>
        <v>572</v>
      </c>
      <c r="J3671" s="24">
        <f>VLOOKUP(H3671,inTHLBdata!A:H,8,FALSE)</f>
        <v>572</v>
      </c>
      <c r="N3671" s="24"/>
    </row>
    <row r="3672" spans="1:14">
      <c r="A3672" s="24">
        <v>2007</v>
      </c>
      <c r="B3672" s="24" t="s">
        <v>190</v>
      </c>
      <c r="C3672" t="str">
        <f>VLOOKUP(B3672,'FHF LUT'!$A$5:$H$81,2,FALSE)</f>
        <v>Flooding</v>
      </c>
      <c r="D3672" s="24">
        <v>9</v>
      </c>
      <c r="E3672" s="24" t="s">
        <v>7</v>
      </c>
      <c r="F3672" s="24">
        <v>136</v>
      </c>
      <c r="G3672" s="24">
        <v>136</v>
      </c>
      <c r="H3672" s="24" t="str">
        <f t="shared" si="57"/>
        <v>2007_NF_9</v>
      </c>
      <c r="I3672" s="24">
        <f>VLOOKUP(H3672,inTHLBdata!A:H,7,FALSE)</f>
        <v>0</v>
      </c>
      <c r="J3672" s="24">
        <f>VLOOKUP(H3672,inTHLBdata!A:H,8,FALSE)</f>
        <v>0</v>
      </c>
      <c r="N3672" s="24"/>
    </row>
    <row r="3673" spans="1:14">
      <c r="A3673" s="24">
        <v>2007</v>
      </c>
      <c r="B3673" s="24" t="s">
        <v>190</v>
      </c>
      <c r="C3673" t="str">
        <f>VLOOKUP(B3673,'FHF LUT'!$A$5:$H$81,2,FALSE)</f>
        <v>Flooding</v>
      </c>
      <c r="D3673" s="24">
        <v>10</v>
      </c>
      <c r="E3673" s="24" t="s">
        <v>18</v>
      </c>
      <c r="F3673" s="24">
        <v>1156</v>
      </c>
      <c r="G3673" s="24">
        <v>966</v>
      </c>
      <c r="H3673" s="24" t="str">
        <f t="shared" si="57"/>
        <v>2007_NF_10</v>
      </c>
      <c r="I3673" s="24">
        <f>VLOOKUP(H3673,inTHLBdata!A:H,7,FALSE)</f>
        <v>0</v>
      </c>
      <c r="J3673" s="24">
        <f>VLOOKUP(H3673,inTHLBdata!A:H,8,FALSE)</f>
        <v>0</v>
      </c>
      <c r="N3673" s="24"/>
    </row>
    <row r="3674" spans="1:14">
      <c r="A3674" s="24">
        <v>2007</v>
      </c>
      <c r="B3674" s="24" t="s">
        <v>190</v>
      </c>
      <c r="C3674" t="str">
        <f>VLOOKUP(B3674,'FHF LUT'!$A$5:$H$81,2,FALSE)</f>
        <v>Flooding</v>
      </c>
      <c r="D3674" s="24">
        <v>11</v>
      </c>
      <c r="E3674" s="24" t="s">
        <v>4</v>
      </c>
      <c r="F3674" s="24">
        <v>0</v>
      </c>
      <c r="G3674" s="24">
        <v>0</v>
      </c>
      <c r="H3674" s="24" t="str">
        <f t="shared" si="57"/>
        <v>2007_NF_11</v>
      </c>
      <c r="I3674" s="24">
        <f>VLOOKUP(H3674,inTHLBdata!A:H,7,FALSE)</f>
        <v>0</v>
      </c>
      <c r="J3674" s="24">
        <f>VLOOKUP(H3674,inTHLBdata!A:H,8,FALSE)</f>
        <v>0</v>
      </c>
      <c r="N3674" s="24"/>
    </row>
    <row r="3675" spans="1:14">
      <c r="A3675" s="24">
        <v>2007</v>
      </c>
      <c r="B3675" s="24" t="s">
        <v>190</v>
      </c>
      <c r="C3675" t="str">
        <f>VLOOKUP(B3675,'FHF LUT'!$A$5:$H$81,2,FALSE)</f>
        <v>Flooding</v>
      </c>
      <c r="D3675" s="24">
        <v>12</v>
      </c>
      <c r="E3675" s="24" t="s">
        <v>11</v>
      </c>
      <c r="F3675" s="24">
        <v>3267</v>
      </c>
      <c r="G3675" s="24">
        <v>3267</v>
      </c>
      <c r="H3675" s="24" t="str">
        <f t="shared" si="57"/>
        <v>2007_NF_12</v>
      </c>
      <c r="I3675" s="24">
        <f>VLOOKUP(H3675,inTHLBdata!A:H,7,FALSE)</f>
        <v>342</v>
      </c>
      <c r="J3675" s="24">
        <f>VLOOKUP(H3675,inTHLBdata!A:H,8,FALSE)</f>
        <v>342</v>
      </c>
      <c r="N3675" s="24"/>
    </row>
    <row r="3676" spans="1:14">
      <c r="A3676" s="24">
        <v>2007</v>
      </c>
      <c r="B3676" s="24" t="s">
        <v>190</v>
      </c>
      <c r="C3676" t="str">
        <f>VLOOKUP(B3676,'FHF LUT'!$A$5:$H$81,2,FALSE)</f>
        <v>Flooding</v>
      </c>
      <c r="D3676" s="24">
        <v>13</v>
      </c>
      <c r="E3676" s="24" t="s">
        <v>24</v>
      </c>
      <c r="F3676" s="24">
        <v>0</v>
      </c>
      <c r="G3676" s="24">
        <v>0</v>
      </c>
      <c r="H3676" s="24" t="str">
        <f t="shared" si="57"/>
        <v>2007_NF_13</v>
      </c>
      <c r="I3676" s="24">
        <f>VLOOKUP(H3676,inTHLBdata!A:H,7,FALSE)</f>
        <v>0</v>
      </c>
      <c r="J3676" s="24">
        <f>VLOOKUP(H3676,inTHLBdata!A:H,8,FALSE)</f>
        <v>0</v>
      </c>
      <c r="N3676" s="24"/>
    </row>
    <row r="3677" spans="1:14">
      <c r="A3677" s="24">
        <v>2007</v>
      </c>
      <c r="B3677" s="24" t="s">
        <v>190</v>
      </c>
      <c r="C3677" t="str">
        <f>VLOOKUP(B3677,'FHF LUT'!$A$5:$H$81,2,FALSE)</f>
        <v>Flooding</v>
      </c>
      <c r="D3677" s="24">
        <v>14</v>
      </c>
      <c r="E3677" s="24" t="s">
        <v>30</v>
      </c>
      <c r="F3677" s="24">
        <v>0</v>
      </c>
      <c r="G3677" s="24">
        <v>0</v>
      </c>
      <c r="H3677" s="24" t="str">
        <f t="shared" si="57"/>
        <v>2007_NF_14</v>
      </c>
      <c r="I3677" s="24">
        <f>VLOOKUP(H3677,inTHLBdata!A:H,7,FALSE)</f>
        <v>0</v>
      </c>
      <c r="J3677" s="24">
        <f>VLOOKUP(H3677,inTHLBdata!A:H,8,FALSE)</f>
        <v>0</v>
      </c>
      <c r="N3677" s="24"/>
    </row>
    <row r="3678" spans="1:14">
      <c r="A3678" s="24">
        <v>2007</v>
      </c>
      <c r="B3678" s="24" t="s">
        <v>190</v>
      </c>
      <c r="C3678" t="str">
        <f>VLOOKUP(B3678,'FHF LUT'!$A$5:$H$81,2,FALSE)</f>
        <v>Flooding</v>
      </c>
      <c r="D3678" s="24">
        <v>15</v>
      </c>
      <c r="E3678" s="24" t="s">
        <v>33</v>
      </c>
      <c r="F3678" s="24">
        <v>0</v>
      </c>
      <c r="G3678" s="24">
        <v>0</v>
      </c>
      <c r="H3678" s="24" t="str">
        <f t="shared" si="57"/>
        <v>2007_NF_15</v>
      </c>
      <c r="I3678" s="24">
        <f>VLOOKUP(H3678,inTHLBdata!A:H,7,FALSE)</f>
        <v>0</v>
      </c>
      <c r="J3678" s="24">
        <f>VLOOKUP(H3678,inTHLBdata!A:H,8,FALSE)</f>
        <v>0</v>
      </c>
      <c r="N3678" s="24"/>
    </row>
    <row r="3679" spans="1:14">
      <c r="A3679" s="24">
        <v>2007</v>
      </c>
      <c r="B3679" s="24" t="s">
        <v>190</v>
      </c>
      <c r="C3679" t="str">
        <f>VLOOKUP(B3679,'FHF LUT'!$A$5:$H$81,2,FALSE)</f>
        <v>Flooding</v>
      </c>
      <c r="D3679" s="24">
        <v>16</v>
      </c>
      <c r="E3679" s="24" t="s">
        <v>12</v>
      </c>
      <c r="F3679" s="24">
        <v>0</v>
      </c>
      <c r="G3679" s="24">
        <v>0</v>
      </c>
      <c r="H3679" s="24" t="str">
        <f t="shared" si="57"/>
        <v>2007_NF_16</v>
      </c>
      <c r="I3679" s="24">
        <f>VLOOKUP(H3679,inTHLBdata!A:H,7,FALSE)</f>
        <v>0</v>
      </c>
      <c r="J3679" s="24">
        <f>VLOOKUP(H3679,inTHLBdata!A:H,8,FALSE)</f>
        <v>0</v>
      </c>
      <c r="N3679" s="24"/>
    </row>
    <row r="3680" spans="1:14">
      <c r="A3680" s="24">
        <v>2007</v>
      </c>
      <c r="B3680" s="24" t="s">
        <v>190</v>
      </c>
      <c r="C3680" t="str">
        <f>VLOOKUP(B3680,'FHF LUT'!$A$5:$H$81,2,FALSE)</f>
        <v>Flooding</v>
      </c>
      <c r="D3680" s="24">
        <v>17</v>
      </c>
      <c r="E3680" s="24" t="s">
        <v>32</v>
      </c>
      <c r="F3680" s="24">
        <v>0</v>
      </c>
      <c r="G3680" s="24">
        <v>0</v>
      </c>
      <c r="H3680" s="24" t="str">
        <f t="shared" si="57"/>
        <v>2007_NF_17</v>
      </c>
      <c r="I3680" s="24">
        <f>VLOOKUP(H3680,inTHLBdata!A:H,7,FALSE)</f>
        <v>0</v>
      </c>
      <c r="J3680" s="24">
        <f>VLOOKUP(H3680,inTHLBdata!A:H,8,FALSE)</f>
        <v>0</v>
      </c>
      <c r="N3680" s="24"/>
    </row>
    <row r="3681" spans="1:14">
      <c r="A3681" s="24">
        <v>2007</v>
      </c>
      <c r="B3681" s="24" t="s">
        <v>190</v>
      </c>
      <c r="C3681" t="str">
        <f>VLOOKUP(B3681,'FHF LUT'!$A$5:$H$81,2,FALSE)</f>
        <v>Flooding</v>
      </c>
      <c r="D3681" s="24">
        <v>18</v>
      </c>
      <c r="E3681" s="24" t="s">
        <v>15</v>
      </c>
      <c r="F3681" s="24">
        <v>0</v>
      </c>
      <c r="G3681" s="24">
        <v>0</v>
      </c>
      <c r="H3681" s="24" t="str">
        <f t="shared" si="57"/>
        <v>2007_NF_18</v>
      </c>
      <c r="I3681" s="24">
        <f>VLOOKUP(H3681,inTHLBdata!A:H,7,FALSE)</f>
        <v>0</v>
      </c>
      <c r="J3681" s="24">
        <f>VLOOKUP(H3681,inTHLBdata!A:H,8,FALSE)</f>
        <v>0</v>
      </c>
      <c r="N3681" s="24"/>
    </row>
    <row r="3682" spans="1:14">
      <c r="A3682" s="24">
        <v>2007</v>
      </c>
      <c r="B3682" s="24" t="s">
        <v>190</v>
      </c>
      <c r="C3682" t="str">
        <f>VLOOKUP(B3682,'FHF LUT'!$A$5:$H$81,2,FALSE)</f>
        <v>Flooding</v>
      </c>
      <c r="D3682" s="24">
        <v>20</v>
      </c>
      <c r="E3682" s="24" t="s">
        <v>6</v>
      </c>
      <c r="F3682" s="24">
        <v>997</v>
      </c>
      <c r="G3682" s="24">
        <v>997</v>
      </c>
      <c r="H3682" s="24" t="str">
        <f t="shared" si="57"/>
        <v>2007_NF_20</v>
      </c>
      <c r="I3682" s="24">
        <f>VLOOKUP(H3682,inTHLBdata!A:H,7,FALSE)</f>
        <v>0</v>
      </c>
      <c r="J3682" s="24">
        <f>VLOOKUP(H3682,inTHLBdata!A:H,8,FALSE)</f>
        <v>0</v>
      </c>
      <c r="N3682" s="24"/>
    </row>
    <row r="3683" spans="1:14">
      <c r="A3683" s="24">
        <v>2007</v>
      </c>
      <c r="B3683" s="24" t="s">
        <v>190</v>
      </c>
      <c r="C3683" t="str">
        <f>VLOOKUP(B3683,'FHF LUT'!$A$5:$H$81,2,FALSE)</f>
        <v>Flooding</v>
      </c>
      <c r="D3683" s="24">
        <v>22</v>
      </c>
      <c r="E3683" s="24" t="s">
        <v>19</v>
      </c>
      <c r="F3683" s="24">
        <v>0</v>
      </c>
      <c r="G3683" s="24">
        <v>0</v>
      </c>
      <c r="H3683" s="24" t="str">
        <f t="shared" si="57"/>
        <v>2007_NF_22</v>
      </c>
      <c r="I3683" s="24">
        <f>VLOOKUP(H3683,inTHLBdata!A:H,7,FALSE)</f>
        <v>0</v>
      </c>
      <c r="J3683" s="24">
        <f>VLOOKUP(H3683,inTHLBdata!A:H,8,FALSE)</f>
        <v>0</v>
      </c>
      <c r="N3683" s="24"/>
    </row>
    <row r="3684" spans="1:14">
      <c r="A3684" s="24">
        <v>2007</v>
      </c>
      <c r="B3684" s="24" t="s">
        <v>190</v>
      </c>
      <c r="C3684" t="str">
        <f>VLOOKUP(B3684,'FHF LUT'!$A$5:$H$81,2,FALSE)</f>
        <v>Flooding</v>
      </c>
      <c r="D3684" s="24">
        <v>23</v>
      </c>
      <c r="E3684" s="24" t="s">
        <v>27</v>
      </c>
      <c r="F3684" s="24">
        <v>0</v>
      </c>
      <c r="G3684" s="24">
        <v>0</v>
      </c>
      <c r="H3684" s="24" t="str">
        <f t="shared" si="57"/>
        <v>2007_NF_23</v>
      </c>
      <c r="I3684" s="24">
        <f>VLOOKUP(H3684,inTHLBdata!A:H,7,FALSE)</f>
        <v>0</v>
      </c>
      <c r="J3684" s="24">
        <f>VLOOKUP(H3684,inTHLBdata!A:H,8,FALSE)</f>
        <v>0</v>
      </c>
      <c r="N3684" s="24"/>
    </row>
    <row r="3685" spans="1:14">
      <c r="A3685" s="24">
        <v>2007</v>
      </c>
      <c r="B3685" s="24" t="s">
        <v>190</v>
      </c>
      <c r="C3685" t="str">
        <f>VLOOKUP(B3685,'FHF LUT'!$A$5:$H$81,2,FALSE)</f>
        <v>Flooding</v>
      </c>
      <c r="D3685" s="24">
        <v>24</v>
      </c>
      <c r="E3685" s="24" t="s">
        <v>17</v>
      </c>
      <c r="F3685" s="24">
        <v>653</v>
      </c>
      <c r="G3685" s="24">
        <v>383</v>
      </c>
      <c r="H3685" s="24" t="str">
        <f t="shared" si="57"/>
        <v>2007_NF_24</v>
      </c>
      <c r="I3685" s="24">
        <f>VLOOKUP(H3685,inTHLBdata!A:H,7,FALSE)</f>
        <v>546</v>
      </c>
      <c r="J3685" s="24">
        <f>VLOOKUP(H3685,inTHLBdata!A:H,8,FALSE)</f>
        <v>276</v>
      </c>
      <c r="N3685" s="24"/>
    </row>
    <row r="3686" spans="1:14">
      <c r="A3686" s="24">
        <v>2007</v>
      </c>
      <c r="B3686" s="24" t="s">
        <v>190</v>
      </c>
      <c r="C3686" t="str">
        <f>VLOOKUP(B3686,'FHF LUT'!$A$5:$H$81,2,FALSE)</f>
        <v>Flooding</v>
      </c>
      <c r="D3686" s="24">
        <v>25</v>
      </c>
      <c r="E3686" s="24" t="s">
        <v>23</v>
      </c>
      <c r="F3686" s="24">
        <v>0</v>
      </c>
      <c r="G3686" s="24">
        <v>0</v>
      </c>
      <c r="H3686" s="24" t="str">
        <f t="shared" si="57"/>
        <v>2007_NF_25</v>
      </c>
      <c r="I3686" s="24">
        <f>VLOOKUP(H3686,inTHLBdata!A:H,7,FALSE)</f>
        <v>0</v>
      </c>
      <c r="J3686" s="24">
        <f>VLOOKUP(H3686,inTHLBdata!A:H,8,FALSE)</f>
        <v>0</v>
      </c>
      <c r="N3686" s="24"/>
    </row>
    <row r="3687" spans="1:14">
      <c r="A3687" s="24">
        <v>2007</v>
      </c>
      <c r="B3687" s="24" t="s">
        <v>190</v>
      </c>
      <c r="C3687" t="str">
        <f>VLOOKUP(B3687,'FHF LUT'!$A$5:$H$81,2,FALSE)</f>
        <v>Flooding</v>
      </c>
      <c r="D3687" s="24">
        <v>26</v>
      </c>
      <c r="E3687" s="24" t="s">
        <v>14</v>
      </c>
      <c r="F3687" s="24">
        <v>0</v>
      </c>
      <c r="G3687" s="24">
        <v>0</v>
      </c>
      <c r="H3687" s="24" t="str">
        <f t="shared" si="57"/>
        <v>2007_NF_26</v>
      </c>
      <c r="I3687" s="24">
        <f>VLOOKUP(H3687,inTHLBdata!A:H,7,FALSE)</f>
        <v>0</v>
      </c>
      <c r="J3687" s="24">
        <f>VLOOKUP(H3687,inTHLBdata!A:H,8,FALSE)</f>
        <v>0</v>
      </c>
      <c r="N3687" s="24"/>
    </row>
    <row r="3688" spans="1:14">
      <c r="A3688" s="24">
        <v>2007</v>
      </c>
      <c r="B3688" s="24" t="s">
        <v>190</v>
      </c>
      <c r="C3688" t="str">
        <f>VLOOKUP(B3688,'FHF LUT'!$A$5:$H$81,2,FALSE)</f>
        <v>Flooding</v>
      </c>
      <c r="D3688" s="24">
        <v>27</v>
      </c>
      <c r="E3688" s="24" t="s">
        <v>21</v>
      </c>
      <c r="F3688" s="24">
        <v>0</v>
      </c>
      <c r="G3688" s="24">
        <v>0</v>
      </c>
      <c r="H3688" s="24" t="str">
        <f t="shared" si="57"/>
        <v>2007_NF_27</v>
      </c>
      <c r="I3688" s="24">
        <f>VLOOKUP(H3688,inTHLBdata!A:H,7,FALSE)</f>
        <v>0</v>
      </c>
      <c r="J3688" s="24">
        <f>VLOOKUP(H3688,inTHLBdata!A:H,8,FALSE)</f>
        <v>0</v>
      </c>
      <c r="N3688" s="24"/>
    </row>
    <row r="3689" spans="1:14">
      <c r="A3689" s="24">
        <v>2007</v>
      </c>
      <c r="B3689" s="24" t="s">
        <v>190</v>
      </c>
      <c r="C3689" t="str">
        <f>VLOOKUP(B3689,'FHF LUT'!$A$5:$H$81,2,FALSE)</f>
        <v>Flooding</v>
      </c>
      <c r="D3689" s="24">
        <v>29</v>
      </c>
      <c r="E3689" s="24" t="s">
        <v>9</v>
      </c>
      <c r="F3689" s="24">
        <v>73</v>
      </c>
      <c r="G3689" s="24">
        <v>73</v>
      </c>
      <c r="H3689" s="24" t="str">
        <f t="shared" si="57"/>
        <v>2007_NF_29</v>
      </c>
      <c r="I3689" s="24">
        <f>VLOOKUP(H3689,inTHLBdata!A:H,7,FALSE)</f>
        <v>0</v>
      </c>
      <c r="J3689" s="24">
        <f>VLOOKUP(H3689,inTHLBdata!A:H,8,FALSE)</f>
        <v>0</v>
      </c>
      <c r="N3689" s="24"/>
    </row>
    <row r="3690" spans="1:14">
      <c r="A3690" s="24">
        <v>2007</v>
      </c>
      <c r="B3690" s="24" t="s">
        <v>190</v>
      </c>
      <c r="C3690" t="str">
        <f>VLOOKUP(B3690,'FHF LUT'!$A$5:$H$81,2,FALSE)</f>
        <v>Flooding</v>
      </c>
      <c r="D3690" s="24">
        <v>30</v>
      </c>
      <c r="E3690" s="24" t="s">
        <v>35</v>
      </c>
      <c r="F3690" s="24">
        <v>405</v>
      </c>
      <c r="G3690" s="24">
        <v>405</v>
      </c>
      <c r="H3690" s="24" t="str">
        <f t="shared" si="57"/>
        <v>2007_NF_30</v>
      </c>
      <c r="I3690" s="24">
        <f>VLOOKUP(H3690,inTHLBdata!A:H,7,FALSE)</f>
        <v>0</v>
      </c>
      <c r="J3690" s="24">
        <f>VLOOKUP(H3690,inTHLBdata!A:H,8,FALSE)</f>
        <v>0</v>
      </c>
      <c r="N3690" s="24"/>
    </row>
    <row r="3691" spans="1:14">
      <c r="A3691" s="24">
        <v>2007</v>
      </c>
      <c r="B3691" s="24" t="s">
        <v>190</v>
      </c>
      <c r="C3691" t="str">
        <f>VLOOKUP(B3691,'FHF LUT'!$A$5:$H$81,2,FALSE)</f>
        <v>Flooding</v>
      </c>
      <c r="D3691" s="24">
        <v>31</v>
      </c>
      <c r="E3691" s="24" t="s">
        <v>34</v>
      </c>
      <c r="F3691" s="24">
        <v>0</v>
      </c>
      <c r="G3691" s="24">
        <v>0</v>
      </c>
      <c r="H3691" s="24" t="str">
        <f t="shared" si="57"/>
        <v>2007_NF_31</v>
      </c>
      <c r="I3691" s="24">
        <f>VLOOKUP(H3691,inTHLBdata!A:H,7,FALSE)</f>
        <v>0</v>
      </c>
      <c r="J3691" s="24">
        <f>VLOOKUP(H3691,inTHLBdata!A:H,8,FALSE)</f>
        <v>0</v>
      </c>
      <c r="N3691" s="24"/>
    </row>
    <row r="3692" spans="1:14">
      <c r="A3692" s="24">
        <v>2007</v>
      </c>
      <c r="B3692" s="24" t="s">
        <v>190</v>
      </c>
      <c r="C3692" t="str">
        <f>VLOOKUP(B3692,'FHF LUT'!$A$5:$H$81,2,FALSE)</f>
        <v>Flooding</v>
      </c>
      <c r="D3692" s="24">
        <v>38</v>
      </c>
      <c r="E3692" s="24" t="s">
        <v>8</v>
      </c>
      <c r="F3692" s="24">
        <v>0</v>
      </c>
      <c r="G3692" s="24">
        <v>0</v>
      </c>
      <c r="H3692" s="24" t="str">
        <f t="shared" si="57"/>
        <v>2007_NF_38</v>
      </c>
      <c r="I3692" s="24">
        <f>VLOOKUP(H3692,inTHLBdata!A:H,7,FALSE)</f>
        <v>184</v>
      </c>
      <c r="J3692" s="24">
        <f>VLOOKUP(H3692,inTHLBdata!A:H,8,FALSE)</f>
        <v>184</v>
      </c>
      <c r="N3692" s="24"/>
    </row>
    <row r="3693" spans="1:14">
      <c r="A3693" s="24">
        <v>2007</v>
      </c>
      <c r="B3693" s="24" t="s">
        <v>190</v>
      </c>
      <c r="C3693" t="str">
        <f>VLOOKUP(B3693,'FHF LUT'!$A$5:$H$81,2,FALSE)</f>
        <v>Flooding</v>
      </c>
      <c r="D3693" s="24">
        <v>39</v>
      </c>
      <c r="E3693" s="24" t="s">
        <v>36</v>
      </c>
      <c r="F3693" s="24">
        <v>1568</v>
      </c>
      <c r="G3693" s="24">
        <v>1568</v>
      </c>
      <c r="H3693" s="24" t="str">
        <f t="shared" si="57"/>
        <v>2007_NF_39</v>
      </c>
      <c r="I3693" s="24">
        <f>VLOOKUP(H3693,inTHLBdata!A:H,7,FALSE)</f>
        <v>320</v>
      </c>
      <c r="J3693" s="24">
        <f>VLOOKUP(H3693,inTHLBdata!A:H,8,FALSE)</f>
        <v>320</v>
      </c>
      <c r="N3693" s="24"/>
    </row>
    <row r="3694" spans="1:14">
      <c r="A3694" s="24">
        <v>2007</v>
      </c>
      <c r="B3694" s="24" t="s">
        <v>190</v>
      </c>
      <c r="C3694" t="str">
        <f>VLOOKUP(B3694,'FHF LUT'!$A$5:$H$81,2,FALSE)</f>
        <v>Flooding</v>
      </c>
      <c r="D3694" s="24">
        <v>40</v>
      </c>
      <c r="E3694" s="24" t="s">
        <v>31</v>
      </c>
      <c r="F3694" s="24">
        <v>10620</v>
      </c>
      <c r="G3694" s="24">
        <v>9856</v>
      </c>
      <c r="H3694" s="24" t="str">
        <f t="shared" si="57"/>
        <v>2007_NF_40</v>
      </c>
      <c r="I3694" s="24">
        <f>VLOOKUP(H3694,inTHLBdata!A:H,7,FALSE)</f>
        <v>4330</v>
      </c>
      <c r="J3694" s="24">
        <f>VLOOKUP(H3694,inTHLBdata!A:H,8,FALSE)</f>
        <v>3704</v>
      </c>
      <c r="N3694" s="24"/>
    </row>
    <row r="3695" spans="1:14">
      <c r="A3695" s="24">
        <v>2007</v>
      </c>
      <c r="B3695" s="24" t="s">
        <v>190</v>
      </c>
      <c r="C3695" t="str">
        <f>VLOOKUP(B3695,'FHF LUT'!$A$5:$H$81,2,FALSE)</f>
        <v>Flooding</v>
      </c>
      <c r="D3695" s="24">
        <v>41</v>
      </c>
      <c r="E3695" s="24" t="s">
        <v>26</v>
      </c>
      <c r="F3695" s="24">
        <v>0</v>
      </c>
      <c r="G3695" s="24">
        <v>0</v>
      </c>
      <c r="H3695" s="24" t="str">
        <f t="shared" si="57"/>
        <v>2007_NF_41</v>
      </c>
      <c r="I3695" s="24">
        <f>VLOOKUP(H3695,inTHLBdata!A:H,7,FALSE)</f>
        <v>0</v>
      </c>
      <c r="J3695" s="24">
        <f>VLOOKUP(H3695,inTHLBdata!A:H,8,FALSE)</f>
        <v>0</v>
      </c>
      <c r="N3695" s="24"/>
    </row>
    <row r="3696" spans="1:14">
      <c r="A3696" s="24">
        <v>2007</v>
      </c>
      <c r="B3696" s="24" t="s">
        <v>190</v>
      </c>
      <c r="C3696" t="str">
        <f>VLOOKUP(B3696,'FHF LUT'!$A$5:$H$81,2,FALSE)</f>
        <v>Flooding</v>
      </c>
      <c r="D3696" s="24">
        <v>43</v>
      </c>
      <c r="E3696" s="24" t="s">
        <v>20</v>
      </c>
      <c r="F3696" s="24">
        <v>2148</v>
      </c>
      <c r="G3696" s="24">
        <v>2148</v>
      </c>
      <c r="H3696" s="24" t="str">
        <f t="shared" si="57"/>
        <v>2007_NF_43</v>
      </c>
      <c r="I3696" s="24">
        <f>VLOOKUP(H3696,inTHLBdata!A:H,7,FALSE)</f>
        <v>1840</v>
      </c>
      <c r="J3696" s="24">
        <f>VLOOKUP(H3696,inTHLBdata!A:H,8,FALSE)</f>
        <v>1840</v>
      </c>
      <c r="N3696" s="24"/>
    </row>
    <row r="3697" spans="1:14">
      <c r="A3697" s="24">
        <v>2007</v>
      </c>
      <c r="B3697" s="24" t="s">
        <v>190</v>
      </c>
      <c r="C3697" t="str">
        <f>VLOOKUP(B3697,'FHF LUT'!$A$5:$H$81,2,FALSE)</f>
        <v>Flooding</v>
      </c>
      <c r="D3697" s="24">
        <v>44</v>
      </c>
      <c r="E3697" s="24" t="s">
        <v>3</v>
      </c>
      <c r="F3697" s="24">
        <v>3344</v>
      </c>
      <c r="G3697" s="24">
        <v>3344</v>
      </c>
      <c r="H3697" s="24" t="str">
        <f t="shared" si="57"/>
        <v>2007_NF_44</v>
      </c>
      <c r="I3697" s="24">
        <f>VLOOKUP(H3697,inTHLBdata!A:H,7,FALSE)</f>
        <v>0</v>
      </c>
      <c r="J3697" s="24">
        <f>VLOOKUP(H3697,inTHLBdata!A:H,8,FALSE)</f>
        <v>0</v>
      </c>
      <c r="N3697" s="24"/>
    </row>
    <row r="3698" spans="1:14">
      <c r="A3698" s="24">
        <v>2007</v>
      </c>
      <c r="B3698" s="24" t="s">
        <v>190</v>
      </c>
      <c r="C3698" t="str">
        <f>VLOOKUP(B3698,'FHF LUT'!$A$5:$H$81,2,FALSE)</f>
        <v>Flooding</v>
      </c>
      <c r="D3698" s="24">
        <v>45</v>
      </c>
      <c r="E3698" s="24" t="s">
        <v>5</v>
      </c>
      <c r="F3698" s="24">
        <v>0</v>
      </c>
      <c r="G3698" s="24">
        <v>0</v>
      </c>
      <c r="H3698" s="24" t="str">
        <f t="shared" si="57"/>
        <v>2007_NF_45</v>
      </c>
      <c r="I3698" s="24">
        <f>VLOOKUP(H3698,inTHLBdata!A:H,7,FALSE)</f>
        <v>0</v>
      </c>
      <c r="J3698" s="24">
        <f>VLOOKUP(H3698,inTHLBdata!A:H,8,FALSE)</f>
        <v>0</v>
      </c>
      <c r="N3698" s="24"/>
    </row>
    <row r="3699" spans="1:14">
      <c r="A3699" s="24">
        <v>2007</v>
      </c>
      <c r="B3699" s="24" t="s">
        <v>190</v>
      </c>
      <c r="C3699" t="str">
        <f>VLOOKUP(B3699,'FHF LUT'!$A$5:$H$81,2,FALSE)</f>
        <v>Flooding</v>
      </c>
      <c r="D3699" s="24">
        <v>46</v>
      </c>
      <c r="E3699" s="24" t="s">
        <v>234</v>
      </c>
      <c r="F3699" s="24">
        <v>26004</v>
      </c>
      <c r="G3699" s="24">
        <v>26004</v>
      </c>
      <c r="H3699" s="24" t="str">
        <f t="shared" si="57"/>
        <v>2007_NF_46</v>
      </c>
      <c r="I3699" s="24">
        <f>VLOOKUP(H3699,inTHLBdata!A:H,7,FALSE)</f>
        <v>8004</v>
      </c>
      <c r="J3699" s="24">
        <f>VLOOKUP(H3699,inTHLBdata!A:H,8,FALSE)</f>
        <v>8004</v>
      </c>
      <c r="N3699" s="24"/>
    </row>
    <row r="3700" spans="1:14">
      <c r="A3700" s="24">
        <v>2007</v>
      </c>
      <c r="B3700" s="24" t="s">
        <v>190</v>
      </c>
      <c r="C3700" t="str">
        <f>VLOOKUP(B3700,'FHF LUT'!$A$5:$H$81,2,FALSE)</f>
        <v>Flooding</v>
      </c>
      <c r="D3700" s="24">
        <v>47</v>
      </c>
      <c r="E3700" s="24" t="s">
        <v>233</v>
      </c>
      <c r="F3700" s="24">
        <v>11308</v>
      </c>
      <c r="G3700" s="24">
        <v>11308</v>
      </c>
      <c r="H3700" s="24" t="str">
        <f t="shared" si="57"/>
        <v>2007_NF_47</v>
      </c>
      <c r="I3700" s="24">
        <f>VLOOKUP(H3700,inTHLBdata!A:H,7,FALSE)</f>
        <v>0</v>
      </c>
      <c r="J3700" s="24">
        <f>VLOOKUP(H3700,inTHLBdata!A:H,8,FALSE)</f>
        <v>0</v>
      </c>
      <c r="N3700" s="24"/>
    </row>
    <row r="3701" spans="1:14">
      <c r="A3701" s="24">
        <v>2007</v>
      </c>
      <c r="B3701" s="24" t="s">
        <v>190</v>
      </c>
      <c r="C3701" t="str">
        <f>VLOOKUP(B3701,'FHF LUT'!$A$5:$H$81,2,FALSE)</f>
        <v>Flooding</v>
      </c>
      <c r="D3701" s="24">
        <v>48</v>
      </c>
      <c r="E3701" s="24" t="s">
        <v>235</v>
      </c>
      <c r="F3701" s="24">
        <v>609</v>
      </c>
      <c r="G3701" s="24">
        <v>609</v>
      </c>
      <c r="H3701" s="24" t="str">
        <f t="shared" si="57"/>
        <v>2007_NF_48</v>
      </c>
      <c r="I3701" s="24">
        <f>VLOOKUP(H3701,inTHLBdata!A:H,7,FALSE)</f>
        <v>0</v>
      </c>
      <c r="J3701" s="24">
        <f>VLOOKUP(H3701,inTHLBdata!A:H,8,FALSE)</f>
        <v>0</v>
      </c>
      <c r="N3701" s="24"/>
    </row>
    <row r="3702" spans="1:14">
      <c r="A3702" s="24">
        <v>2007</v>
      </c>
      <c r="B3702" s="24" t="s">
        <v>333</v>
      </c>
      <c r="C3702" t="str">
        <f>VLOOKUP(B3702,'FHF LUT'!$A$5:$H$81,2,FALSE)</f>
        <v>Windthrow</v>
      </c>
      <c r="D3702" s="24">
        <v>1</v>
      </c>
      <c r="E3702" s="24" t="s">
        <v>10</v>
      </c>
      <c r="F3702" s="24">
        <v>0</v>
      </c>
      <c r="G3702" s="24">
        <v>0</v>
      </c>
      <c r="H3702" s="24" t="str">
        <f t="shared" si="57"/>
        <v>2007_NW_1</v>
      </c>
      <c r="I3702" s="24">
        <f>VLOOKUP(H3702,inTHLBdata!A:H,7,FALSE)</f>
        <v>0</v>
      </c>
      <c r="J3702" s="24">
        <f>VLOOKUP(H3702,inTHLBdata!A:H,8,FALSE)</f>
        <v>0</v>
      </c>
      <c r="N3702" s="24"/>
    </row>
    <row r="3703" spans="1:14">
      <c r="A3703" s="24">
        <v>2007</v>
      </c>
      <c r="B3703" s="24" t="s">
        <v>333</v>
      </c>
      <c r="C3703" t="str">
        <f>VLOOKUP(B3703,'FHF LUT'!$A$5:$H$81,2,FALSE)</f>
        <v>Windthrow</v>
      </c>
      <c r="D3703" s="24">
        <v>2</v>
      </c>
      <c r="E3703" s="24" t="s">
        <v>22</v>
      </c>
      <c r="F3703" s="24">
        <v>0</v>
      </c>
      <c r="G3703" s="24">
        <v>0</v>
      </c>
      <c r="H3703" s="24" t="str">
        <f t="shared" si="57"/>
        <v>2007_NW_2</v>
      </c>
      <c r="I3703" s="24">
        <f>VLOOKUP(H3703,inTHLBdata!A:H,7,FALSE)</f>
        <v>0</v>
      </c>
      <c r="J3703" s="24">
        <f>VLOOKUP(H3703,inTHLBdata!A:H,8,FALSE)</f>
        <v>0</v>
      </c>
      <c r="N3703" s="24"/>
    </row>
    <row r="3704" spans="1:14">
      <c r="A3704" s="24">
        <v>2007</v>
      </c>
      <c r="B3704" s="24" t="s">
        <v>333</v>
      </c>
      <c r="C3704" t="str">
        <f>VLOOKUP(B3704,'FHF LUT'!$A$5:$H$81,2,FALSE)</f>
        <v>Windthrow</v>
      </c>
      <c r="D3704" s="24">
        <v>3</v>
      </c>
      <c r="E3704" s="24" t="s">
        <v>13</v>
      </c>
      <c r="F3704" s="24">
        <v>0</v>
      </c>
      <c r="G3704" s="24">
        <v>0</v>
      </c>
      <c r="H3704" s="24" t="str">
        <f t="shared" si="57"/>
        <v>2007_NW_3</v>
      </c>
      <c r="I3704" s="24">
        <f>VLOOKUP(H3704,inTHLBdata!A:H,7,FALSE)</f>
        <v>0</v>
      </c>
      <c r="J3704" s="24">
        <f>VLOOKUP(H3704,inTHLBdata!A:H,8,FALSE)</f>
        <v>0</v>
      </c>
      <c r="N3704" s="24"/>
    </row>
    <row r="3705" spans="1:14">
      <c r="A3705" s="24">
        <v>2007</v>
      </c>
      <c r="B3705" s="24" t="s">
        <v>333</v>
      </c>
      <c r="C3705" t="str">
        <f>VLOOKUP(B3705,'FHF LUT'!$A$5:$H$81,2,FALSE)</f>
        <v>Windthrow</v>
      </c>
      <c r="D3705" s="24">
        <v>4</v>
      </c>
      <c r="E3705" s="24" t="s">
        <v>28</v>
      </c>
      <c r="F3705" s="24">
        <v>5095</v>
      </c>
      <c r="G3705" s="24">
        <v>5095</v>
      </c>
      <c r="H3705" s="24" t="str">
        <f t="shared" si="57"/>
        <v>2007_NW_4</v>
      </c>
      <c r="I3705" s="24">
        <f>VLOOKUP(H3705,inTHLBdata!A:H,7,FALSE)</f>
        <v>252</v>
      </c>
      <c r="J3705" s="24">
        <f>VLOOKUP(H3705,inTHLBdata!A:H,8,FALSE)</f>
        <v>252</v>
      </c>
      <c r="N3705" s="24"/>
    </row>
    <row r="3706" spans="1:14">
      <c r="A3706" s="24">
        <v>2007</v>
      </c>
      <c r="B3706" s="24" t="s">
        <v>333</v>
      </c>
      <c r="C3706" t="str">
        <f>VLOOKUP(B3706,'FHF LUT'!$A$5:$H$81,2,FALSE)</f>
        <v>Windthrow</v>
      </c>
      <c r="D3706" s="24">
        <v>5</v>
      </c>
      <c r="E3706" s="24" t="s">
        <v>16</v>
      </c>
      <c r="F3706" s="24">
        <v>724</v>
      </c>
      <c r="G3706" s="24">
        <v>724</v>
      </c>
      <c r="H3706" s="24" t="str">
        <f t="shared" si="57"/>
        <v>2007_NW_5</v>
      </c>
      <c r="I3706" s="24">
        <f>VLOOKUP(H3706,inTHLBdata!A:H,7,FALSE)</f>
        <v>388</v>
      </c>
      <c r="J3706" s="24">
        <f>VLOOKUP(H3706,inTHLBdata!A:H,8,FALSE)</f>
        <v>388</v>
      </c>
      <c r="N3706" s="24"/>
    </row>
    <row r="3707" spans="1:14">
      <c r="A3707" s="24">
        <v>2007</v>
      </c>
      <c r="B3707" s="24" t="s">
        <v>333</v>
      </c>
      <c r="C3707" t="str">
        <f>VLOOKUP(B3707,'FHF LUT'!$A$5:$H$81,2,FALSE)</f>
        <v>Windthrow</v>
      </c>
      <c r="D3707" s="24">
        <v>7</v>
      </c>
      <c r="E3707" s="24" t="s">
        <v>25</v>
      </c>
      <c r="F3707" s="24">
        <v>1924</v>
      </c>
      <c r="G3707" s="24">
        <v>1857</v>
      </c>
      <c r="H3707" s="24" t="str">
        <f t="shared" si="57"/>
        <v>2007_NW_7</v>
      </c>
      <c r="I3707" s="24">
        <f>VLOOKUP(H3707,inTHLBdata!A:H,7,FALSE)</f>
        <v>257</v>
      </c>
      <c r="J3707" s="24">
        <f>VLOOKUP(H3707,inTHLBdata!A:H,8,FALSE)</f>
        <v>257</v>
      </c>
      <c r="N3707" s="24"/>
    </row>
    <row r="3708" spans="1:14">
      <c r="A3708" s="24">
        <v>2007</v>
      </c>
      <c r="B3708" s="24" t="s">
        <v>333</v>
      </c>
      <c r="C3708" t="str">
        <f>VLOOKUP(B3708,'FHF LUT'!$A$5:$H$81,2,FALSE)</f>
        <v>Windthrow</v>
      </c>
      <c r="D3708" s="24">
        <v>8</v>
      </c>
      <c r="E3708" s="24" t="s">
        <v>29</v>
      </c>
      <c r="F3708" s="24">
        <v>4190</v>
      </c>
      <c r="G3708" s="24">
        <v>4190</v>
      </c>
      <c r="H3708" s="24" t="str">
        <f t="shared" si="57"/>
        <v>2007_NW_8</v>
      </c>
      <c r="I3708" s="24">
        <f>VLOOKUP(H3708,inTHLBdata!A:H,7,FALSE)</f>
        <v>1706</v>
      </c>
      <c r="J3708" s="24">
        <f>VLOOKUP(H3708,inTHLBdata!A:H,8,FALSE)</f>
        <v>1706</v>
      </c>
      <c r="N3708" s="24"/>
    </row>
    <row r="3709" spans="1:14">
      <c r="A3709" s="24">
        <v>2007</v>
      </c>
      <c r="B3709" s="24" t="s">
        <v>333</v>
      </c>
      <c r="C3709" t="str">
        <f>VLOOKUP(B3709,'FHF LUT'!$A$5:$H$81,2,FALSE)</f>
        <v>Windthrow</v>
      </c>
      <c r="D3709" s="24">
        <v>9</v>
      </c>
      <c r="E3709" s="24" t="s">
        <v>7</v>
      </c>
      <c r="F3709" s="24">
        <v>5724</v>
      </c>
      <c r="G3709" s="24">
        <v>5692</v>
      </c>
      <c r="H3709" s="24" t="str">
        <f t="shared" si="57"/>
        <v>2007_NW_9</v>
      </c>
      <c r="I3709" s="24">
        <f>VLOOKUP(H3709,inTHLBdata!A:H,7,FALSE)</f>
        <v>528</v>
      </c>
      <c r="J3709" s="24">
        <f>VLOOKUP(H3709,inTHLBdata!A:H,8,FALSE)</f>
        <v>528</v>
      </c>
      <c r="N3709" s="24"/>
    </row>
    <row r="3710" spans="1:14">
      <c r="A3710" s="24">
        <v>2007</v>
      </c>
      <c r="B3710" s="24" t="s">
        <v>333</v>
      </c>
      <c r="C3710" t="str">
        <f>VLOOKUP(B3710,'FHF LUT'!$A$5:$H$81,2,FALSE)</f>
        <v>Windthrow</v>
      </c>
      <c r="D3710" s="24">
        <v>10</v>
      </c>
      <c r="E3710" s="24" t="s">
        <v>18</v>
      </c>
      <c r="F3710" s="24">
        <v>0</v>
      </c>
      <c r="G3710" s="24">
        <v>0</v>
      </c>
      <c r="H3710" s="24" t="str">
        <f t="shared" si="57"/>
        <v>2007_NW_10</v>
      </c>
      <c r="I3710" s="24">
        <f>VLOOKUP(H3710,inTHLBdata!A:H,7,FALSE)</f>
        <v>0</v>
      </c>
      <c r="J3710" s="24">
        <f>VLOOKUP(H3710,inTHLBdata!A:H,8,FALSE)</f>
        <v>0</v>
      </c>
      <c r="N3710" s="24"/>
    </row>
    <row r="3711" spans="1:14">
      <c r="A3711" s="24">
        <v>2007</v>
      </c>
      <c r="B3711" s="24" t="s">
        <v>333</v>
      </c>
      <c r="C3711" t="str">
        <f>VLOOKUP(B3711,'FHF LUT'!$A$5:$H$81,2,FALSE)</f>
        <v>Windthrow</v>
      </c>
      <c r="D3711" s="24">
        <v>11</v>
      </c>
      <c r="E3711" s="24" t="s">
        <v>4</v>
      </c>
      <c r="F3711" s="24">
        <v>0</v>
      </c>
      <c r="G3711" s="24">
        <v>0</v>
      </c>
      <c r="H3711" s="24" t="str">
        <f t="shared" si="57"/>
        <v>2007_NW_11</v>
      </c>
      <c r="I3711" s="24">
        <f>VLOOKUP(H3711,inTHLBdata!A:H,7,FALSE)</f>
        <v>0</v>
      </c>
      <c r="J3711" s="24">
        <f>VLOOKUP(H3711,inTHLBdata!A:H,8,FALSE)</f>
        <v>0</v>
      </c>
      <c r="N3711" s="24"/>
    </row>
    <row r="3712" spans="1:14">
      <c r="A3712" s="24">
        <v>2007</v>
      </c>
      <c r="B3712" s="24" t="s">
        <v>333</v>
      </c>
      <c r="C3712" t="str">
        <f>VLOOKUP(B3712,'FHF LUT'!$A$5:$H$81,2,FALSE)</f>
        <v>Windthrow</v>
      </c>
      <c r="D3712" s="24">
        <v>12</v>
      </c>
      <c r="E3712" s="24" t="s">
        <v>11</v>
      </c>
      <c r="F3712" s="24">
        <v>1679</v>
      </c>
      <c r="G3712" s="24">
        <v>1679</v>
      </c>
      <c r="H3712" s="24" t="str">
        <f t="shared" si="57"/>
        <v>2007_NW_12</v>
      </c>
      <c r="I3712" s="24">
        <f>VLOOKUP(H3712,inTHLBdata!A:H,7,FALSE)</f>
        <v>424</v>
      </c>
      <c r="J3712" s="24">
        <f>VLOOKUP(H3712,inTHLBdata!A:H,8,FALSE)</f>
        <v>424</v>
      </c>
      <c r="N3712" s="24"/>
    </row>
    <row r="3713" spans="1:14">
      <c r="A3713" s="24">
        <v>2007</v>
      </c>
      <c r="B3713" s="24" t="s">
        <v>333</v>
      </c>
      <c r="C3713" t="str">
        <f>VLOOKUP(B3713,'FHF LUT'!$A$5:$H$81,2,FALSE)</f>
        <v>Windthrow</v>
      </c>
      <c r="D3713" s="24">
        <v>13</v>
      </c>
      <c r="E3713" s="24" t="s">
        <v>24</v>
      </c>
      <c r="F3713" s="24">
        <v>4776</v>
      </c>
      <c r="G3713" s="24">
        <v>4413</v>
      </c>
      <c r="H3713" s="24" t="str">
        <f t="shared" si="57"/>
        <v>2007_NW_13</v>
      </c>
      <c r="I3713" s="24">
        <f>VLOOKUP(H3713,inTHLBdata!A:H,7,FALSE)</f>
        <v>2381</v>
      </c>
      <c r="J3713" s="24">
        <f>VLOOKUP(H3713,inTHLBdata!A:H,8,FALSE)</f>
        <v>2294</v>
      </c>
      <c r="N3713" s="24"/>
    </row>
    <row r="3714" spans="1:14">
      <c r="A3714" s="24">
        <v>2007</v>
      </c>
      <c r="B3714" s="24" t="s">
        <v>333</v>
      </c>
      <c r="C3714" t="str">
        <f>VLOOKUP(B3714,'FHF LUT'!$A$5:$H$81,2,FALSE)</f>
        <v>Windthrow</v>
      </c>
      <c r="D3714" s="24">
        <v>14</v>
      </c>
      <c r="E3714" s="24" t="s">
        <v>30</v>
      </c>
      <c r="F3714" s="24">
        <v>0</v>
      </c>
      <c r="G3714" s="24">
        <v>0</v>
      </c>
      <c r="H3714" s="24" t="str">
        <f t="shared" si="57"/>
        <v>2007_NW_14</v>
      </c>
      <c r="I3714" s="24">
        <f>VLOOKUP(H3714,inTHLBdata!A:H,7,FALSE)</f>
        <v>0</v>
      </c>
      <c r="J3714" s="24">
        <f>VLOOKUP(H3714,inTHLBdata!A:H,8,FALSE)</f>
        <v>0</v>
      </c>
      <c r="N3714" s="24"/>
    </row>
    <row r="3715" spans="1:14">
      <c r="A3715" s="24">
        <v>2007</v>
      </c>
      <c r="B3715" s="24" t="s">
        <v>333</v>
      </c>
      <c r="C3715" t="str">
        <f>VLOOKUP(B3715,'FHF LUT'!$A$5:$H$81,2,FALSE)</f>
        <v>Windthrow</v>
      </c>
      <c r="D3715" s="24">
        <v>15</v>
      </c>
      <c r="E3715" s="24" t="s">
        <v>33</v>
      </c>
      <c r="F3715" s="24">
        <v>0</v>
      </c>
      <c r="G3715" s="24">
        <v>0</v>
      </c>
      <c r="H3715" s="24" t="str">
        <f t="shared" ref="H3715:H3778" si="58">CONCATENATE(A3715,"_",B3715,"_",D3715)</f>
        <v>2007_NW_15</v>
      </c>
      <c r="I3715" s="24">
        <f>VLOOKUP(H3715,inTHLBdata!A:H,7,FALSE)</f>
        <v>0</v>
      </c>
      <c r="J3715" s="24">
        <f>VLOOKUP(H3715,inTHLBdata!A:H,8,FALSE)</f>
        <v>0</v>
      </c>
      <c r="N3715" s="24"/>
    </row>
    <row r="3716" spans="1:14">
      <c r="A3716" s="24">
        <v>2007</v>
      </c>
      <c r="B3716" s="24" t="s">
        <v>333</v>
      </c>
      <c r="C3716" t="str">
        <f>VLOOKUP(B3716,'FHF LUT'!$A$5:$H$81,2,FALSE)</f>
        <v>Windthrow</v>
      </c>
      <c r="D3716" s="24">
        <v>16</v>
      </c>
      <c r="E3716" s="24" t="s">
        <v>12</v>
      </c>
      <c r="F3716" s="24">
        <v>0</v>
      </c>
      <c r="G3716" s="24">
        <v>0</v>
      </c>
      <c r="H3716" s="24" t="str">
        <f t="shared" si="58"/>
        <v>2007_NW_16</v>
      </c>
      <c r="I3716" s="24">
        <f>VLOOKUP(H3716,inTHLBdata!A:H,7,FALSE)</f>
        <v>0</v>
      </c>
      <c r="J3716" s="24">
        <f>VLOOKUP(H3716,inTHLBdata!A:H,8,FALSE)</f>
        <v>0</v>
      </c>
      <c r="N3716" s="24"/>
    </row>
    <row r="3717" spans="1:14">
      <c r="A3717" s="24">
        <v>2007</v>
      </c>
      <c r="B3717" s="24" t="s">
        <v>333</v>
      </c>
      <c r="C3717" t="str">
        <f>VLOOKUP(B3717,'FHF LUT'!$A$5:$H$81,2,FALSE)</f>
        <v>Windthrow</v>
      </c>
      <c r="D3717" s="24">
        <v>17</v>
      </c>
      <c r="E3717" s="24" t="s">
        <v>32</v>
      </c>
      <c r="F3717" s="24">
        <v>0</v>
      </c>
      <c r="G3717" s="24">
        <v>0</v>
      </c>
      <c r="H3717" s="24" t="str">
        <f t="shared" si="58"/>
        <v>2007_NW_17</v>
      </c>
      <c r="I3717" s="24">
        <f>VLOOKUP(H3717,inTHLBdata!A:H,7,FALSE)</f>
        <v>0</v>
      </c>
      <c r="J3717" s="24">
        <f>VLOOKUP(H3717,inTHLBdata!A:H,8,FALSE)</f>
        <v>0</v>
      </c>
      <c r="N3717" s="24"/>
    </row>
    <row r="3718" spans="1:14">
      <c r="A3718" s="24">
        <v>2007</v>
      </c>
      <c r="B3718" s="24" t="s">
        <v>333</v>
      </c>
      <c r="C3718" t="str">
        <f>VLOOKUP(B3718,'FHF LUT'!$A$5:$H$81,2,FALSE)</f>
        <v>Windthrow</v>
      </c>
      <c r="D3718" s="24">
        <v>18</v>
      </c>
      <c r="E3718" s="24" t="s">
        <v>15</v>
      </c>
      <c r="F3718" s="24">
        <v>0</v>
      </c>
      <c r="G3718" s="24">
        <v>0</v>
      </c>
      <c r="H3718" s="24" t="str">
        <f t="shared" si="58"/>
        <v>2007_NW_18</v>
      </c>
      <c r="I3718" s="24">
        <f>VLOOKUP(H3718,inTHLBdata!A:H,7,FALSE)</f>
        <v>0</v>
      </c>
      <c r="J3718" s="24">
        <f>VLOOKUP(H3718,inTHLBdata!A:H,8,FALSE)</f>
        <v>0</v>
      </c>
      <c r="N3718" s="24"/>
    </row>
    <row r="3719" spans="1:14">
      <c r="A3719" s="24">
        <v>2007</v>
      </c>
      <c r="B3719" s="24" t="s">
        <v>333</v>
      </c>
      <c r="C3719" t="str">
        <f>VLOOKUP(B3719,'FHF LUT'!$A$5:$H$81,2,FALSE)</f>
        <v>Windthrow</v>
      </c>
      <c r="D3719" s="24">
        <v>20</v>
      </c>
      <c r="E3719" s="24" t="s">
        <v>6</v>
      </c>
      <c r="F3719" s="24">
        <v>0</v>
      </c>
      <c r="G3719" s="24">
        <v>0</v>
      </c>
      <c r="H3719" s="24" t="str">
        <f t="shared" si="58"/>
        <v>2007_NW_20</v>
      </c>
      <c r="I3719" s="24">
        <f>VLOOKUP(H3719,inTHLBdata!A:H,7,FALSE)</f>
        <v>0</v>
      </c>
      <c r="J3719" s="24">
        <f>VLOOKUP(H3719,inTHLBdata!A:H,8,FALSE)</f>
        <v>0</v>
      </c>
      <c r="N3719" s="24"/>
    </row>
    <row r="3720" spans="1:14">
      <c r="A3720" s="24">
        <v>2007</v>
      </c>
      <c r="B3720" s="24" t="s">
        <v>333</v>
      </c>
      <c r="C3720" t="str">
        <f>VLOOKUP(B3720,'FHF LUT'!$A$5:$H$81,2,FALSE)</f>
        <v>Windthrow</v>
      </c>
      <c r="D3720" s="24">
        <v>22</v>
      </c>
      <c r="E3720" s="24" t="s">
        <v>19</v>
      </c>
      <c r="F3720" s="24">
        <v>608</v>
      </c>
      <c r="G3720" s="24">
        <v>608</v>
      </c>
      <c r="H3720" s="24" t="str">
        <f t="shared" si="58"/>
        <v>2007_NW_22</v>
      </c>
      <c r="I3720" s="24">
        <f>VLOOKUP(H3720,inTHLBdata!A:H,7,FALSE)</f>
        <v>608</v>
      </c>
      <c r="J3720" s="24">
        <f>VLOOKUP(H3720,inTHLBdata!A:H,8,FALSE)</f>
        <v>608</v>
      </c>
      <c r="N3720" s="24"/>
    </row>
    <row r="3721" spans="1:14">
      <c r="A3721" s="24">
        <v>2007</v>
      </c>
      <c r="B3721" s="24" t="s">
        <v>333</v>
      </c>
      <c r="C3721" t="str">
        <f>VLOOKUP(B3721,'FHF LUT'!$A$5:$H$81,2,FALSE)</f>
        <v>Windthrow</v>
      </c>
      <c r="D3721" s="24">
        <v>23</v>
      </c>
      <c r="E3721" s="24" t="s">
        <v>27</v>
      </c>
      <c r="F3721" s="24">
        <v>2768</v>
      </c>
      <c r="G3721" s="24">
        <v>2768</v>
      </c>
      <c r="H3721" s="24" t="str">
        <f t="shared" si="58"/>
        <v>2007_NW_23</v>
      </c>
      <c r="I3721" s="24">
        <f>VLOOKUP(H3721,inTHLBdata!A:H,7,FALSE)</f>
        <v>1981</v>
      </c>
      <c r="J3721" s="24">
        <f>VLOOKUP(H3721,inTHLBdata!A:H,8,FALSE)</f>
        <v>1981</v>
      </c>
      <c r="N3721" s="24"/>
    </row>
    <row r="3722" spans="1:14">
      <c r="A3722" s="24">
        <v>2007</v>
      </c>
      <c r="B3722" s="24" t="s">
        <v>333</v>
      </c>
      <c r="C3722" t="str">
        <f>VLOOKUP(B3722,'FHF LUT'!$A$5:$H$81,2,FALSE)</f>
        <v>Windthrow</v>
      </c>
      <c r="D3722" s="24">
        <v>24</v>
      </c>
      <c r="E3722" s="24" t="s">
        <v>17</v>
      </c>
      <c r="F3722" s="24">
        <v>11874</v>
      </c>
      <c r="G3722" s="24">
        <v>9310</v>
      </c>
      <c r="H3722" s="24" t="str">
        <f t="shared" si="58"/>
        <v>2007_NW_24</v>
      </c>
      <c r="I3722" s="24">
        <f>VLOOKUP(H3722,inTHLBdata!A:H,7,FALSE)</f>
        <v>6854</v>
      </c>
      <c r="J3722" s="24">
        <f>VLOOKUP(H3722,inTHLBdata!A:H,8,FALSE)</f>
        <v>5756</v>
      </c>
      <c r="N3722" s="24"/>
    </row>
    <row r="3723" spans="1:14">
      <c r="A3723" s="24">
        <v>2007</v>
      </c>
      <c r="B3723" s="24" t="s">
        <v>333</v>
      </c>
      <c r="C3723" t="str">
        <f>VLOOKUP(B3723,'FHF LUT'!$A$5:$H$81,2,FALSE)</f>
        <v>Windthrow</v>
      </c>
      <c r="D3723" s="24">
        <v>25</v>
      </c>
      <c r="E3723" s="24" t="s">
        <v>23</v>
      </c>
      <c r="F3723" s="24">
        <v>0</v>
      </c>
      <c r="G3723" s="24">
        <v>0</v>
      </c>
      <c r="H3723" s="24" t="str">
        <f t="shared" si="58"/>
        <v>2007_NW_25</v>
      </c>
      <c r="I3723" s="24">
        <f>VLOOKUP(H3723,inTHLBdata!A:H,7,FALSE)</f>
        <v>0</v>
      </c>
      <c r="J3723" s="24">
        <f>VLOOKUP(H3723,inTHLBdata!A:H,8,FALSE)</f>
        <v>0</v>
      </c>
      <c r="N3723" s="24"/>
    </row>
    <row r="3724" spans="1:14">
      <c r="A3724" s="24">
        <v>2007</v>
      </c>
      <c r="B3724" s="24" t="s">
        <v>333</v>
      </c>
      <c r="C3724" t="str">
        <f>VLOOKUP(B3724,'FHF LUT'!$A$5:$H$81,2,FALSE)</f>
        <v>Windthrow</v>
      </c>
      <c r="D3724" s="24">
        <v>26</v>
      </c>
      <c r="E3724" s="24" t="s">
        <v>14</v>
      </c>
      <c r="F3724" s="24">
        <v>21364</v>
      </c>
      <c r="G3724" s="24">
        <v>15408</v>
      </c>
      <c r="H3724" s="24" t="str">
        <f t="shared" si="58"/>
        <v>2007_NW_26</v>
      </c>
      <c r="I3724" s="24">
        <f>VLOOKUP(H3724,inTHLBdata!A:H,7,FALSE)</f>
        <v>5193</v>
      </c>
      <c r="J3724" s="24">
        <f>VLOOKUP(H3724,inTHLBdata!A:H,8,FALSE)</f>
        <v>2998</v>
      </c>
      <c r="N3724" s="24"/>
    </row>
    <row r="3725" spans="1:14">
      <c r="A3725" s="24">
        <v>2007</v>
      </c>
      <c r="B3725" s="24" t="s">
        <v>333</v>
      </c>
      <c r="C3725" t="str">
        <f>VLOOKUP(B3725,'FHF LUT'!$A$5:$H$81,2,FALSE)</f>
        <v>Windthrow</v>
      </c>
      <c r="D3725" s="24">
        <v>27</v>
      </c>
      <c r="E3725" s="24" t="s">
        <v>21</v>
      </c>
      <c r="F3725" s="24">
        <v>0</v>
      </c>
      <c r="G3725" s="24">
        <v>0</v>
      </c>
      <c r="H3725" s="24" t="str">
        <f t="shared" si="58"/>
        <v>2007_NW_27</v>
      </c>
      <c r="I3725" s="24">
        <f>VLOOKUP(H3725,inTHLBdata!A:H,7,FALSE)</f>
        <v>0</v>
      </c>
      <c r="J3725" s="24">
        <f>VLOOKUP(H3725,inTHLBdata!A:H,8,FALSE)</f>
        <v>0</v>
      </c>
      <c r="N3725" s="24"/>
    </row>
    <row r="3726" spans="1:14">
      <c r="A3726" s="24">
        <v>2007</v>
      </c>
      <c r="B3726" s="24" t="s">
        <v>333</v>
      </c>
      <c r="C3726" t="str">
        <f>VLOOKUP(B3726,'FHF LUT'!$A$5:$H$81,2,FALSE)</f>
        <v>Windthrow</v>
      </c>
      <c r="D3726" s="24">
        <v>29</v>
      </c>
      <c r="E3726" s="24" t="s">
        <v>9</v>
      </c>
      <c r="F3726" s="24">
        <v>6100</v>
      </c>
      <c r="G3726" s="24">
        <v>4395</v>
      </c>
      <c r="H3726" s="24" t="str">
        <f t="shared" si="58"/>
        <v>2007_NW_29</v>
      </c>
      <c r="I3726" s="24">
        <f>VLOOKUP(H3726,inTHLBdata!A:H,7,FALSE)</f>
        <v>4758</v>
      </c>
      <c r="J3726" s="24">
        <f>VLOOKUP(H3726,inTHLBdata!A:H,8,FALSE)</f>
        <v>3097</v>
      </c>
      <c r="N3726" s="24"/>
    </row>
    <row r="3727" spans="1:14">
      <c r="A3727" s="24">
        <v>2007</v>
      </c>
      <c r="B3727" s="24" t="s">
        <v>333</v>
      </c>
      <c r="C3727" t="str">
        <f>VLOOKUP(B3727,'FHF LUT'!$A$5:$H$81,2,FALSE)</f>
        <v>Windthrow</v>
      </c>
      <c r="D3727" s="24">
        <v>30</v>
      </c>
      <c r="E3727" s="24" t="s">
        <v>35</v>
      </c>
      <c r="F3727" s="24">
        <v>7632</v>
      </c>
      <c r="G3727" s="24">
        <v>6499</v>
      </c>
      <c r="H3727" s="24" t="str">
        <f t="shared" si="58"/>
        <v>2007_NW_30</v>
      </c>
      <c r="I3727" s="24">
        <f>VLOOKUP(H3727,inTHLBdata!A:H,7,FALSE)</f>
        <v>5616</v>
      </c>
      <c r="J3727" s="24">
        <f>VLOOKUP(H3727,inTHLBdata!A:H,8,FALSE)</f>
        <v>4647</v>
      </c>
      <c r="N3727" s="24"/>
    </row>
    <row r="3728" spans="1:14">
      <c r="A3728" s="24">
        <v>2007</v>
      </c>
      <c r="B3728" s="24" t="s">
        <v>333</v>
      </c>
      <c r="C3728" t="str">
        <f>VLOOKUP(B3728,'FHF LUT'!$A$5:$H$81,2,FALSE)</f>
        <v>Windthrow</v>
      </c>
      <c r="D3728" s="24">
        <v>31</v>
      </c>
      <c r="E3728" s="24" t="s">
        <v>34</v>
      </c>
      <c r="F3728" s="24">
        <v>2678</v>
      </c>
      <c r="G3728" s="24">
        <v>2678</v>
      </c>
      <c r="H3728" s="24" t="str">
        <f t="shared" si="58"/>
        <v>2007_NW_31</v>
      </c>
      <c r="I3728" s="24">
        <f>VLOOKUP(H3728,inTHLBdata!A:H,7,FALSE)</f>
        <v>0</v>
      </c>
      <c r="J3728" s="24">
        <f>VLOOKUP(H3728,inTHLBdata!A:H,8,FALSE)</f>
        <v>0</v>
      </c>
      <c r="N3728" s="24"/>
    </row>
    <row r="3729" spans="1:14">
      <c r="A3729" s="24">
        <v>2007</v>
      </c>
      <c r="B3729" s="24" t="s">
        <v>333</v>
      </c>
      <c r="C3729" t="str">
        <f>VLOOKUP(B3729,'FHF LUT'!$A$5:$H$81,2,FALSE)</f>
        <v>Windthrow</v>
      </c>
      <c r="D3729" s="24">
        <v>38</v>
      </c>
      <c r="E3729" s="24" t="s">
        <v>8</v>
      </c>
      <c r="F3729" s="24">
        <v>219110</v>
      </c>
      <c r="G3729" s="24">
        <v>196189</v>
      </c>
      <c r="H3729" s="24" t="str">
        <f t="shared" si="58"/>
        <v>2007_NW_38</v>
      </c>
      <c r="I3729" s="24">
        <f>VLOOKUP(H3729,inTHLBdata!A:H,7,FALSE)</f>
        <v>21803</v>
      </c>
      <c r="J3729" s="24">
        <f>VLOOKUP(H3729,inTHLBdata!A:H,8,FALSE)</f>
        <v>15541</v>
      </c>
      <c r="N3729" s="24"/>
    </row>
    <row r="3730" spans="1:14">
      <c r="A3730" s="24">
        <v>2007</v>
      </c>
      <c r="B3730" s="24" t="s">
        <v>333</v>
      </c>
      <c r="C3730" t="str">
        <f>VLOOKUP(B3730,'FHF LUT'!$A$5:$H$81,2,FALSE)</f>
        <v>Windthrow</v>
      </c>
      <c r="D3730" s="24">
        <v>39</v>
      </c>
      <c r="E3730" s="24" t="s">
        <v>36</v>
      </c>
      <c r="F3730" s="24">
        <v>1351</v>
      </c>
      <c r="G3730" s="24">
        <v>1206</v>
      </c>
      <c r="H3730" s="24" t="str">
        <f t="shared" si="58"/>
        <v>2007_NW_39</v>
      </c>
      <c r="I3730" s="24">
        <f>VLOOKUP(H3730,inTHLBdata!A:H,7,FALSE)</f>
        <v>1274</v>
      </c>
      <c r="J3730" s="24">
        <f>VLOOKUP(H3730,inTHLBdata!A:H,8,FALSE)</f>
        <v>1129</v>
      </c>
      <c r="N3730" s="24"/>
    </row>
    <row r="3731" spans="1:14">
      <c r="A3731" s="24">
        <v>2007</v>
      </c>
      <c r="B3731" s="24" t="s">
        <v>333</v>
      </c>
      <c r="C3731" t="str">
        <f>VLOOKUP(B3731,'FHF LUT'!$A$5:$H$81,2,FALSE)</f>
        <v>Windthrow</v>
      </c>
      <c r="D3731" s="24">
        <v>40</v>
      </c>
      <c r="E3731" s="24" t="s">
        <v>31</v>
      </c>
      <c r="F3731" s="24">
        <v>46987</v>
      </c>
      <c r="G3731" s="24">
        <v>45799</v>
      </c>
      <c r="H3731" s="24" t="str">
        <f t="shared" si="58"/>
        <v>2007_NW_40</v>
      </c>
      <c r="I3731" s="24">
        <f>VLOOKUP(H3731,inTHLBdata!A:H,7,FALSE)</f>
        <v>29742</v>
      </c>
      <c r="J3731" s="24">
        <f>VLOOKUP(H3731,inTHLBdata!A:H,8,FALSE)</f>
        <v>29065</v>
      </c>
      <c r="N3731" s="24"/>
    </row>
    <row r="3732" spans="1:14">
      <c r="A3732" s="24">
        <v>2007</v>
      </c>
      <c r="B3732" s="24" t="s">
        <v>333</v>
      </c>
      <c r="C3732" t="str">
        <f>VLOOKUP(B3732,'FHF LUT'!$A$5:$H$81,2,FALSE)</f>
        <v>Windthrow</v>
      </c>
      <c r="D3732" s="24">
        <v>41</v>
      </c>
      <c r="E3732" s="24" t="s">
        <v>26</v>
      </c>
      <c r="F3732" s="24">
        <v>8253</v>
      </c>
      <c r="G3732" s="24">
        <v>6557</v>
      </c>
      <c r="H3732" s="24" t="str">
        <f t="shared" si="58"/>
        <v>2007_NW_41</v>
      </c>
      <c r="I3732" s="24">
        <f>VLOOKUP(H3732,inTHLBdata!A:H,7,FALSE)</f>
        <v>6271</v>
      </c>
      <c r="J3732" s="24">
        <f>VLOOKUP(H3732,inTHLBdata!A:H,8,FALSE)</f>
        <v>4965</v>
      </c>
      <c r="N3732" s="24"/>
    </row>
    <row r="3733" spans="1:14">
      <c r="A3733" s="24">
        <v>2007</v>
      </c>
      <c r="B3733" s="24" t="s">
        <v>333</v>
      </c>
      <c r="C3733" t="str">
        <f>VLOOKUP(B3733,'FHF LUT'!$A$5:$H$81,2,FALSE)</f>
        <v>Windthrow</v>
      </c>
      <c r="D3733" s="24">
        <v>43</v>
      </c>
      <c r="E3733" s="24" t="s">
        <v>20</v>
      </c>
      <c r="F3733" s="24">
        <v>0</v>
      </c>
      <c r="G3733" s="24">
        <v>0</v>
      </c>
      <c r="H3733" s="24" t="str">
        <f t="shared" si="58"/>
        <v>2007_NW_43</v>
      </c>
      <c r="I3733" s="24">
        <f>VLOOKUP(H3733,inTHLBdata!A:H,7,FALSE)</f>
        <v>0</v>
      </c>
      <c r="J3733" s="24">
        <f>VLOOKUP(H3733,inTHLBdata!A:H,8,FALSE)</f>
        <v>0</v>
      </c>
      <c r="N3733" s="24"/>
    </row>
    <row r="3734" spans="1:14">
      <c r="A3734" s="24">
        <v>2007</v>
      </c>
      <c r="B3734" s="24" t="s">
        <v>333</v>
      </c>
      <c r="C3734" t="str">
        <f>VLOOKUP(B3734,'FHF LUT'!$A$5:$H$81,2,FALSE)</f>
        <v>Windthrow</v>
      </c>
      <c r="D3734" s="24">
        <v>44</v>
      </c>
      <c r="E3734" s="24" t="s">
        <v>3</v>
      </c>
      <c r="F3734" s="24">
        <v>11773</v>
      </c>
      <c r="G3734" s="24">
        <v>10942</v>
      </c>
      <c r="H3734" s="24" t="str">
        <f t="shared" si="58"/>
        <v>2007_NW_44</v>
      </c>
      <c r="I3734" s="24">
        <f>VLOOKUP(H3734,inTHLBdata!A:H,7,FALSE)</f>
        <v>3964</v>
      </c>
      <c r="J3734" s="24">
        <f>VLOOKUP(H3734,inTHLBdata!A:H,8,FALSE)</f>
        <v>3964</v>
      </c>
      <c r="N3734" s="24"/>
    </row>
    <row r="3735" spans="1:14">
      <c r="A3735" s="24">
        <v>2007</v>
      </c>
      <c r="B3735" s="24" t="s">
        <v>333</v>
      </c>
      <c r="C3735" t="str">
        <f>VLOOKUP(B3735,'FHF LUT'!$A$5:$H$81,2,FALSE)</f>
        <v>Windthrow</v>
      </c>
      <c r="D3735" s="24">
        <v>45</v>
      </c>
      <c r="E3735" s="24" t="s">
        <v>5</v>
      </c>
      <c r="F3735" s="24">
        <v>0</v>
      </c>
      <c r="G3735" s="24">
        <v>0</v>
      </c>
      <c r="H3735" s="24" t="str">
        <f t="shared" si="58"/>
        <v>2007_NW_45</v>
      </c>
      <c r="I3735" s="24">
        <f>VLOOKUP(H3735,inTHLBdata!A:H,7,FALSE)</f>
        <v>0</v>
      </c>
      <c r="J3735" s="24">
        <f>VLOOKUP(H3735,inTHLBdata!A:H,8,FALSE)</f>
        <v>0</v>
      </c>
      <c r="N3735" s="24"/>
    </row>
    <row r="3736" spans="1:14">
      <c r="A3736" s="24">
        <v>2007</v>
      </c>
      <c r="B3736" s="24" t="s">
        <v>333</v>
      </c>
      <c r="C3736" t="str">
        <f>VLOOKUP(B3736,'FHF LUT'!$A$5:$H$81,2,FALSE)</f>
        <v>Windthrow</v>
      </c>
      <c r="D3736" s="24">
        <v>46</v>
      </c>
      <c r="E3736" s="24" t="s">
        <v>234</v>
      </c>
      <c r="F3736" s="24">
        <v>1903</v>
      </c>
      <c r="G3736" s="24">
        <v>1903</v>
      </c>
      <c r="H3736" s="24" t="str">
        <f t="shared" si="58"/>
        <v>2007_NW_46</v>
      </c>
      <c r="I3736" s="24">
        <f>VLOOKUP(H3736,inTHLBdata!A:H,7,FALSE)</f>
        <v>0</v>
      </c>
      <c r="J3736" s="24">
        <f>VLOOKUP(H3736,inTHLBdata!A:H,8,FALSE)</f>
        <v>0</v>
      </c>
      <c r="N3736" s="24"/>
    </row>
    <row r="3737" spans="1:14">
      <c r="A3737" s="24">
        <v>2007</v>
      </c>
      <c r="B3737" s="24" t="s">
        <v>333</v>
      </c>
      <c r="C3737" t="str">
        <f>VLOOKUP(B3737,'FHF LUT'!$A$5:$H$81,2,FALSE)</f>
        <v>Windthrow</v>
      </c>
      <c r="D3737" s="24">
        <v>47</v>
      </c>
      <c r="E3737" s="24" t="s">
        <v>233</v>
      </c>
      <c r="F3737" s="24">
        <v>3831</v>
      </c>
      <c r="G3737" s="24">
        <v>3831</v>
      </c>
      <c r="H3737" s="24" t="str">
        <f t="shared" si="58"/>
        <v>2007_NW_47</v>
      </c>
      <c r="I3737" s="24">
        <f>VLOOKUP(H3737,inTHLBdata!A:H,7,FALSE)</f>
        <v>0</v>
      </c>
      <c r="J3737" s="24">
        <f>VLOOKUP(H3737,inTHLBdata!A:H,8,FALSE)</f>
        <v>0</v>
      </c>
      <c r="N3737" s="24"/>
    </row>
    <row r="3738" spans="1:14">
      <c r="A3738" s="24">
        <v>2007</v>
      </c>
      <c r="B3738" s="24" t="s">
        <v>333</v>
      </c>
      <c r="C3738" t="str">
        <f>VLOOKUP(B3738,'FHF LUT'!$A$5:$H$81,2,FALSE)</f>
        <v>Windthrow</v>
      </c>
      <c r="D3738" s="24">
        <v>48</v>
      </c>
      <c r="E3738" s="24" t="s">
        <v>235</v>
      </c>
      <c r="F3738" s="24">
        <v>18737</v>
      </c>
      <c r="G3738" s="24">
        <v>17169</v>
      </c>
      <c r="H3738" s="24" t="str">
        <f t="shared" si="58"/>
        <v>2007_NW_48</v>
      </c>
      <c r="I3738" s="24">
        <f>VLOOKUP(H3738,inTHLBdata!A:H,7,FALSE)</f>
        <v>0</v>
      </c>
      <c r="J3738" s="24">
        <f>VLOOKUP(H3738,inTHLBdata!A:H,8,FALSE)</f>
        <v>0</v>
      </c>
      <c r="N3738" s="24"/>
    </row>
    <row r="3739" spans="1:14">
      <c r="A3739" s="24">
        <v>2008</v>
      </c>
      <c r="B3739" s="24" t="s">
        <v>191</v>
      </c>
      <c r="C3739" t="str">
        <f>VLOOKUP(B3739,'FHF LUT'!$A$5:$H$81,2,FALSE)</f>
        <v>Unknown Beetle</v>
      </c>
      <c r="D3739" s="24">
        <v>1</v>
      </c>
      <c r="E3739" s="24" t="s">
        <v>10</v>
      </c>
      <c r="F3739" s="24">
        <v>0</v>
      </c>
      <c r="G3739" s="24">
        <v>0</v>
      </c>
      <c r="H3739" s="24" t="str">
        <f t="shared" si="58"/>
        <v>2008_IB_1</v>
      </c>
      <c r="I3739" s="24">
        <f>VLOOKUP(H3739,inTHLBdata!A:H,7,FALSE)</f>
        <v>0</v>
      </c>
      <c r="J3739" s="24">
        <f>VLOOKUP(H3739,inTHLBdata!A:H,8,FALSE)</f>
        <v>0</v>
      </c>
      <c r="N3739" s="24"/>
    </row>
    <row r="3740" spans="1:14">
      <c r="A3740" s="24">
        <v>2008</v>
      </c>
      <c r="B3740" s="24" t="s">
        <v>191</v>
      </c>
      <c r="C3740" t="str">
        <f>VLOOKUP(B3740,'FHF LUT'!$A$5:$H$81,2,FALSE)</f>
        <v>Unknown Beetle</v>
      </c>
      <c r="D3740" s="24">
        <v>2</v>
      </c>
      <c r="E3740" s="24" t="s">
        <v>22</v>
      </c>
      <c r="F3740" s="24">
        <v>0</v>
      </c>
      <c r="G3740" s="24">
        <v>0</v>
      </c>
      <c r="H3740" s="24" t="str">
        <f t="shared" si="58"/>
        <v>2008_IB_2</v>
      </c>
      <c r="I3740" s="24">
        <f>VLOOKUP(H3740,inTHLBdata!A:H,7,FALSE)</f>
        <v>0</v>
      </c>
      <c r="J3740" s="24">
        <f>VLOOKUP(H3740,inTHLBdata!A:H,8,FALSE)</f>
        <v>0</v>
      </c>
      <c r="N3740" s="24"/>
    </row>
    <row r="3741" spans="1:14">
      <c r="A3741" s="24">
        <v>2008</v>
      </c>
      <c r="B3741" s="24" t="s">
        <v>191</v>
      </c>
      <c r="C3741" t="str">
        <f>VLOOKUP(B3741,'FHF LUT'!$A$5:$H$81,2,FALSE)</f>
        <v>Unknown Beetle</v>
      </c>
      <c r="D3741" s="24">
        <v>3</v>
      </c>
      <c r="E3741" s="24" t="s">
        <v>13</v>
      </c>
      <c r="F3741" s="24">
        <v>0</v>
      </c>
      <c r="G3741" s="24">
        <v>0</v>
      </c>
      <c r="H3741" s="24" t="str">
        <f t="shared" si="58"/>
        <v>2008_IB_3</v>
      </c>
      <c r="I3741" s="24">
        <f>VLOOKUP(H3741,inTHLBdata!A:H,7,FALSE)</f>
        <v>0</v>
      </c>
      <c r="J3741" s="24">
        <f>VLOOKUP(H3741,inTHLBdata!A:H,8,FALSE)</f>
        <v>0</v>
      </c>
      <c r="N3741" s="24"/>
    </row>
    <row r="3742" spans="1:14">
      <c r="A3742" s="24">
        <v>2008</v>
      </c>
      <c r="B3742" s="24" t="s">
        <v>191</v>
      </c>
      <c r="C3742" t="str">
        <f>VLOOKUP(B3742,'FHF LUT'!$A$5:$H$81,2,FALSE)</f>
        <v>Unknown Beetle</v>
      </c>
      <c r="D3742" s="24">
        <v>4</v>
      </c>
      <c r="E3742" s="24" t="s">
        <v>28</v>
      </c>
      <c r="F3742" s="24">
        <v>0</v>
      </c>
      <c r="G3742" s="24">
        <v>0</v>
      </c>
      <c r="H3742" s="24" t="str">
        <f t="shared" si="58"/>
        <v>2008_IB_4</v>
      </c>
      <c r="I3742" s="24">
        <f>VLOOKUP(H3742,inTHLBdata!A:H,7,FALSE)</f>
        <v>0</v>
      </c>
      <c r="J3742" s="24">
        <f>VLOOKUP(H3742,inTHLBdata!A:H,8,FALSE)</f>
        <v>0</v>
      </c>
      <c r="N3742" s="24"/>
    </row>
    <row r="3743" spans="1:14">
      <c r="A3743" s="24">
        <v>2008</v>
      </c>
      <c r="B3743" s="24" t="s">
        <v>191</v>
      </c>
      <c r="C3743" t="str">
        <f>VLOOKUP(B3743,'FHF LUT'!$A$5:$H$81,2,FALSE)</f>
        <v>Unknown Beetle</v>
      </c>
      <c r="D3743" s="24">
        <v>5</v>
      </c>
      <c r="E3743" s="24" t="s">
        <v>16</v>
      </c>
      <c r="F3743" s="24">
        <v>0</v>
      </c>
      <c r="G3743" s="24">
        <v>0</v>
      </c>
      <c r="H3743" s="24" t="str">
        <f t="shared" si="58"/>
        <v>2008_IB_5</v>
      </c>
      <c r="I3743" s="24">
        <f>VLOOKUP(H3743,inTHLBdata!A:H,7,FALSE)</f>
        <v>0</v>
      </c>
      <c r="J3743" s="24">
        <f>VLOOKUP(H3743,inTHLBdata!A:H,8,FALSE)</f>
        <v>0</v>
      </c>
      <c r="N3743" s="24"/>
    </row>
    <row r="3744" spans="1:14">
      <c r="A3744" s="24">
        <v>2008</v>
      </c>
      <c r="B3744" s="24" t="s">
        <v>191</v>
      </c>
      <c r="C3744" t="str">
        <f>VLOOKUP(B3744,'FHF LUT'!$A$5:$H$81,2,FALSE)</f>
        <v>Unknown Beetle</v>
      </c>
      <c r="D3744" s="24">
        <v>7</v>
      </c>
      <c r="E3744" s="24" t="s">
        <v>25</v>
      </c>
      <c r="F3744" s="24">
        <v>0</v>
      </c>
      <c r="G3744" s="24">
        <v>0</v>
      </c>
      <c r="H3744" s="24" t="str">
        <f t="shared" si="58"/>
        <v>2008_IB_7</v>
      </c>
      <c r="I3744" s="24">
        <f>VLOOKUP(H3744,inTHLBdata!A:H,7,FALSE)</f>
        <v>0</v>
      </c>
      <c r="J3744" s="24">
        <f>VLOOKUP(H3744,inTHLBdata!A:H,8,FALSE)</f>
        <v>0</v>
      </c>
      <c r="N3744" s="24"/>
    </row>
    <row r="3745" spans="1:14">
      <c r="A3745" s="24">
        <v>2008</v>
      </c>
      <c r="B3745" s="24" t="s">
        <v>191</v>
      </c>
      <c r="C3745" t="str">
        <f>VLOOKUP(B3745,'FHF LUT'!$A$5:$H$81,2,FALSE)</f>
        <v>Unknown Beetle</v>
      </c>
      <c r="D3745" s="24">
        <v>8</v>
      </c>
      <c r="E3745" s="24" t="s">
        <v>29</v>
      </c>
      <c r="F3745" s="24">
        <v>0</v>
      </c>
      <c r="G3745" s="24">
        <v>0</v>
      </c>
      <c r="H3745" s="24" t="str">
        <f t="shared" si="58"/>
        <v>2008_IB_8</v>
      </c>
      <c r="I3745" s="24">
        <f>VLOOKUP(H3745,inTHLBdata!A:H,7,FALSE)</f>
        <v>0</v>
      </c>
      <c r="J3745" s="24">
        <f>VLOOKUP(H3745,inTHLBdata!A:H,8,FALSE)</f>
        <v>0</v>
      </c>
      <c r="N3745" s="24"/>
    </row>
    <row r="3746" spans="1:14">
      <c r="A3746" s="24">
        <v>2008</v>
      </c>
      <c r="B3746" s="24" t="s">
        <v>191</v>
      </c>
      <c r="C3746" t="str">
        <f>VLOOKUP(B3746,'FHF LUT'!$A$5:$H$81,2,FALSE)</f>
        <v>Unknown Beetle</v>
      </c>
      <c r="D3746" s="24">
        <v>9</v>
      </c>
      <c r="E3746" s="24" t="s">
        <v>7</v>
      </c>
      <c r="F3746" s="24">
        <v>0</v>
      </c>
      <c r="G3746" s="24">
        <v>0</v>
      </c>
      <c r="H3746" s="24" t="str">
        <f t="shared" si="58"/>
        <v>2008_IB_9</v>
      </c>
      <c r="I3746" s="24">
        <f>VLOOKUP(H3746,inTHLBdata!A:H,7,FALSE)</f>
        <v>0</v>
      </c>
      <c r="J3746" s="24">
        <f>VLOOKUP(H3746,inTHLBdata!A:H,8,FALSE)</f>
        <v>0</v>
      </c>
      <c r="N3746" s="24"/>
    </row>
    <row r="3747" spans="1:14">
      <c r="A3747" s="24">
        <v>2008</v>
      </c>
      <c r="B3747" s="24" t="s">
        <v>191</v>
      </c>
      <c r="C3747" t="str">
        <f>VLOOKUP(B3747,'FHF LUT'!$A$5:$H$81,2,FALSE)</f>
        <v>Unknown Beetle</v>
      </c>
      <c r="D3747" s="24">
        <v>10</v>
      </c>
      <c r="E3747" s="24" t="s">
        <v>18</v>
      </c>
      <c r="F3747" s="24">
        <v>0</v>
      </c>
      <c r="G3747" s="24">
        <v>0</v>
      </c>
      <c r="H3747" s="24" t="str">
        <f t="shared" si="58"/>
        <v>2008_IB_10</v>
      </c>
      <c r="I3747" s="24">
        <f>VLOOKUP(H3747,inTHLBdata!A:H,7,FALSE)</f>
        <v>0</v>
      </c>
      <c r="J3747" s="24">
        <f>VLOOKUP(H3747,inTHLBdata!A:H,8,FALSE)</f>
        <v>0</v>
      </c>
      <c r="N3747" s="24"/>
    </row>
    <row r="3748" spans="1:14">
      <c r="A3748" s="24">
        <v>2008</v>
      </c>
      <c r="B3748" s="24" t="s">
        <v>191</v>
      </c>
      <c r="C3748" t="str">
        <f>VLOOKUP(B3748,'FHF LUT'!$A$5:$H$81,2,FALSE)</f>
        <v>Unknown Beetle</v>
      </c>
      <c r="D3748" s="24">
        <v>11</v>
      </c>
      <c r="E3748" s="24" t="s">
        <v>4</v>
      </c>
      <c r="F3748" s="24">
        <v>0</v>
      </c>
      <c r="G3748" s="24">
        <v>0</v>
      </c>
      <c r="H3748" s="24" t="str">
        <f t="shared" si="58"/>
        <v>2008_IB_11</v>
      </c>
      <c r="I3748" s="24">
        <f>VLOOKUP(H3748,inTHLBdata!A:H,7,FALSE)</f>
        <v>0</v>
      </c>
      <c r="J3748" s="24">
        <f>VLOOKUP(H3748,inTHLBdata!A:H,8,FALSE)</f>
        <v>0</v>
      </c>
      <c r="N3748" s="24"/>
    </row>
    <row r="3749" spans="1:14">
      <c r="A3749" s="24">
        <v>2008</v>
      </c>
      <c r="B3749" s="24" t="s">
        <v>191</v>
      </c>
      <c r="C3749" t="str">
        <f>VLOOKUP(B3749,'FHF LUT'!$A$5:$H$81,2,FALSE)</f>
        <v>Unknown Beetle</v>
      </c>
      <c r="D3749" s="24">
        <v>12</v>
      </c>
      <c r="E3749" s="24" t="s">
        <v>11</v>
      </c>
      <c r="F3749" s="24">
        <v>0</v>
      </c>
      <c r="G3749" s="24">
        <v>0</v>
      </c>
      <c r="H3749" s="24" t="str">
        <f t="shared" si="58"/>
        <v>2008_IB_12</v>
      </c>
      <c r="I3749" s="24">
        <f>VLOOKUP(H3749,inTHLBdata!A:H,7,FALSE)</f>
        <v>0</v>
      </c>
      <c r="J3749" s="24">
        <f>VLOOKUP(H3749,inTHLBdata!A:H,8,FALSE)</f>
        <v>0</v>
      </c>
      <c r="N3749" s="24"/>
    </row>
    <row r="3750" spans="1:14">
      <c r="A3750" s="24">
        <v>2008</v>
      </c>
      <c r="B3750" s="24" t="s">
        <v>191</v>
      </c>
      <c r="C3750" t="str">
        <f>VLOOKUP(B3750,'FHF LUT'!$A$5:$H$81,2,FALSE)</f>
        <v>Unknown Beetle</v>
      </c>
      <c r="D3750" s="24">
        <v>13</v>
      </c>
      <c r="E3750" s="24" t="s">
        <v>24</v>
      </c>
      <c r="F3750" s="24">
        <v>0</v>
      </c>
      <c r="G3750" s="24">
        <v>0</v>
      </c>
      <c r="H3750" s="24" t="str">
        <f t="shared" si="58"/>
        <v>2008_IB_13</v>
      </c>
      <c r="I3750" s="24">
        <f>VLOOKUP(H3750,inTHLBdata!A:H,7,FALSE)</f>
        <v>0</v>
      </c>
      <c r="J3750" s="24">
        <f>VLOOKUP(H3750,inTHLBdata!A:H,8,FALSE)</f>
        <v>0</v>
      </c>
      <c r="N3750" s="24"/>
    </row>
    <row r="3751" spans="1:14">
      <c r="A3751" s="24">
        <v>2008</v>
      </c>
      <c r="B3751" s="24" t="s">
        <v>191</v>
      </c>
      <c r="C3751" t="str">
        <f>VLOOKUP(B3751,'FHF LUT'!$A$5:$H$81,2,FALSE)</f>
        <v>Unknown Beetle</v>
      </c>
      <c r="D3751" s="24">
        <v>14</v>
      </c>
      <c r="E3751" s="24" t="s">
        <v>30</v>
      </c>
      <c r="F3751" s="24">
        <v>0</v>
      </c>
      <c r="G3751" s="24">
        <v>0</v>
      </c>
      <c r="H3751" s="24" t="str">
        <f t="shared" si="58"/>
        <v>2008_IB_14</v>
      </c>
      <c r="I3751" s="24">
        <f>VLOOKUP(H3751,inTHLBdata!A:H,7,FALSE)</f>
        <v>0</v>
      </c>
      <c r="J3751" s="24">
        <f>VLOOKUP(H3751,inTHLBdata!A:H,8,FALSE)</f>
        <v>0</v>
      </c>
      <c r="N3751" s="24"/>
    </row>
    <row r="3752" spans="1:14">
      <c r="A3752" s="24">
        <v>2008</v>
      </c>
      <c r="B3752" s="24" t="s">
        <v>191</v>
      </c>
      <c r="C3752" t="str">
        <f>VLOOKUP(B3752,'FHF LUT'!$A$5:$H$81,2,FALSE)</f>
        <v>Unknown Beetle</v>
      </c>
      <c r="D3752" s="24">
        <v>15</v>
      </c>
      <c r="E3752" s="24" t="s">
        <v>33</v>
      </c>
      <c r="F3752" s="24">
        <v>0</v>
      </c>
      <c r="G3752" s="24">
        <v>0</v>
      </c>
      <c r="H3752" s="24" t="str">
        <f t="shared" si="58"/>
        <v>2008_IB_15</v>
      </c>
      <c r="I3752" s="24">
        <f>VLOOKUP(H3752,inTHLBdata!A:H,7,FALSE)</f>
        <v>0</v>
      </c>
      <c r="J3752" s="24">
        <f>VLOOKUP(H3752,inTHLBdata!A:H,8,FALSE)</f>
        <v>0</v>
      </c>
      <c r="N3752" s="24"/>
    </row>
    <row r="3753" spans="1:14">
      <c r="A3753" s="24">
        <v>2008</v>
      </c>
      <c r="B3753" s="24" t="s">
        <v>191</v>
      </c>
      <c r="C3753" t="str">
        <f>VLOOKUP(B3753,'FHF LUT'!$A$5:$H$81,2,FALSE)</f>
        <v>Unknown Beetle</v>
      </c>
      <c r="D3753" s="24">
        <v>16</v>
      </c>
      <c r="E3753" s="24" t="s">
        <v>12</v>
      </c>
      <c r="F3753" s="24">
        <v>0</v>
      </c>
      <c r="G3753" s="24">
        <v>0</v>
      </c>
      <c r="H3753" s="24" t="str">
        <f t="shared" si="58"/>
        <v>2008_IB_16</v>
      </c>
      <c r="I3753" s="24">
        <f>VLOOKUP(H3753,inTHLBdata!A:H,7,FALSE)</f>
        <v>0</v>
      </c>
      <c r="J3753" s="24">
        <f>VLOOKUP(H3753,inTHLBdata!A:H,8,FALSE)</f>
        <v>0</v>
      </c>
      <c r="N3753" s="24"/>
    </row>
    <row r="3754" spans="1:14">
      <c r="A3754" s="24">
        <v>2008</v>
      </c>
      <c r="B3754" s="24" t="s">
        <v>191</v>
      </c>
      <c r="C3754" t="str">
        <f>VLOOKUP(B3754,'FHF LUT'!$A$5:$H$81,2,FALSE)</f>
        <v>Unknown Beetle</v>
      </c>
      <c r="D3754" s="24">
        <v>17</v>
      </c>
      <c r="E3754" s="24" t="s">
        <v>32</v>
      </c>
      <c r="F3754" s="24">
        <v>0</v>
      </c>
      <c r="G3754" s="24">
        <v>0</v>
      </c>
      <c r="H3754" s="24" t="str">
        <f t="shared" si="58"/>
        <v>2008_IB_17</v>
      </c>
      <c r="I3754" s="24">
        <f>VLOOKUP(H3754,inTHLBdata!A:H,7,FALSE)</f>
        <v>0</v>
      </c>
      <c r="J3754" s="24">
        <f>VLOOKUP(H3754,inTHLBdata!A:H,8,FALSE)</f>
        <v>0</v>
      </c>
      <c r="N3754" s="24"/>
    </row>
    <row r="3755" spans="1:14">
      <c r="A3755" s="24">
        <v>2008</v>
      </c>
      <c r="B3755" s="24" t="s">
        <v>191</v>
      </c>
      <c r="C3755" t="str">
        <f>VLOOKUP(B3755,'FHF LUT'!$A$5:$H$81,2,FALSE)</f>
        <v>Unknown Beetle</v>
      </c>
      <c r="D3755" s="24">
        <v>18</v>
      </c>
      <c r="E3755" s="24" t="s">
        <v>15</v>
      </c>
      <c r="F3755" s="24">
        <v>0</v>
      </c>
      <c r="G3755" s="24">
        <v>0</v>
      </c>
      <c r="H3755" s="24" t="str">
        <f t="shared" si="58"/>
        <v>2008_IB_18</v>
      </c>
      <c r="I3755" s="24">
        <f>VLOOKUP(H3755,inTHLBdata!A:H,7,FALSE)</f>
        <v>0</v>
      </c>
      <c r="J3755" s="24">
        <f>VLOOKUP(H3755,inTHLBdata!A:H,8,FALSE)</f>
        <v>0</v>
      </c>
      <c r="N3755" s="24"/>
    </row>
    <row r="3756" spans="1:14">
      <c r="A3756" s="24">
        <v>2008</v>
      </c>
      <c r="B3756" s="24" t="s">
        <v>191</v>
      </c>
      <c r="C3756" t="str">
        <f>VLOOKUP(B3756,'FHF LUT'!$A$5:$H$81,2,FALSE)</f>
        <v>Unknown Beetle</v>
      </c>
      <c r="D3756" s="24">
        <v>20</v>
      </c>
      <c r="E3756" s="24" t="s">
        <v>6</v>
      </c>
      <c r="F3756" s="24">
        <v>0</v>
      </c>
      <c r="G3756" s="24">
        <v>0</v>
      </c>
      <c r="H3756" s="24" t="str">
        <f t="shared" si="58"/>
        <v>2008_IB_20</v>
      </c>
      <c r="I3756" s="24">
        <f>VLOOKUP(H3756,inTHLBdata!A:H,7,FALSE)</f>
        <v>0</v>
      </c>
      <c r="J3756" s="24">
        <f>VLOOKUP(H3756,inTHLBdata!A:H,8,FALSE)</f>
        <v>0</v>
      </c>
      <c r="N3756" s="24"/>
    </row>
    <row r="3757" spans="1:14">
      <c r="A3757" s="24">
        <v>2008</v>
      </c>
      <c r="B3757" s="24" t="s">
        <v>191</v>
      </c>
      <c r="C3757" t="str">
        <f>VLOOKUP(B3757,'FHF LUT'!$A$5:$H$81,2,FALSE)</f>
        <v>Unknown Beetle</v>
      </c>
      <c r="D3757" s="24">
        <v>22</v>
      </c>
      <c r="E3757" s="24" t="s">
        <v>19</v>
      </c>
      <c r="F3757" s="24">
        <v>0</v>
      </c>
      <c r="G3757" s="24">
        <v>0</v>
      </c>
      <c r="H3757" s="24" t="str">
        <f t="shared" si="58"/>
        <v>2008_IB_22</v>
      </c>
      <c r="I3757" s="24">
        <f>VLOOKUP(H3757,inTHLBdata!A:H,7,FALSE)</f>
        <v>0</v>
      </c>
      <c r="J3757" s="24">
        <f>VLOOKUP(H3757,inTHLBdata!A:H,8,FALSE)</f>
        <v>0</v>
      </c>
      <c r="N3757" s="24"/>
    </row>
    <row r="3758" spans="1:14">
      <c r="A3758" s="24">
        <v>2008</v>
      </c>
      <c r="B3758" s="24" t="s">
        <v>191</v>
      </c>
      <c r="C3758" t="str">
        <f>VLOOKUP(B3758,'FHF LUT'!$A$5:$H$81,2,FALSE)</f>
        <v>Unknown Beetle</v>
      </c>
      <c r="D3758" s="24">
        <v>23</v>
      </c>
      <c r="E3758" s="24" t="s">
        <v>27</v>
      </c>
      <c r="F3758" s="24">
        <v>0</v>
      </c>
      <c r="G3758" s="24">
        <v>0</v>
      </c>
      <c r="H3758" s="24" t="str">
        <f t="shared" si="58"/>
        <v>2008_IB_23</v>
      </c>
      <c r="I3758" s="24">
        <f>VLOOKUP(H3758,inTHLBdata!A:H,7,FALSE)</f>
        <v>0</v>
      </c>
      <c r="J3758" s="24">
        <f>VLOOKUP(H3758,inTHLBdata!A:H,8,FALSE)</f>
        <v>0</v>
      </c>
      <c r="N3758" s="24"/>
    </row>
    <row r="3759" spans="1:14">
      <c r="A3759" s="24">
        <v>2008</v>
      </c>
      <c r="B3759" s="24" t="s">
        <v>191</v>
      </c>
      <c r="C3759" t="str">
        <f>VLOOKUP(B3759,'FHF LUT'!$A$5:$H$81,2,FALSE)</f>
        <v>Unknown Beetle</v>
      </c>
      <c r="D3759" s="24">
        <v>24</v>
      </c>
      <c r="E3759" s="24" t="s">
        <v>17</v>
      </c>
      <c r="F3759" s="24">
        <v>0</v>
      </c>
      <c r="G3759" s="24">
        <v>0</v>
      </c>
      <c r="H3759" s="24" t="str">
        <f t="shared" si="58"/>
        <v>2008_IB_24</v>
      </c>
      <c r="I3759" s="24">
        <f>VLOOKUP(H3759,inTHLBdata!A:H,7,FALSE)</f>
        <v>0</v>
      </c>
      <c r="J3759" s="24">
        <f>VLOOKUP(H3759,inTHLBdata!A:H,8,FALSE)</f>
        <v>0</v>
      </c>
      <c r="N3759" s="24"/>
    </row>
    <row r="3760" spans="1:14">
      <c r="A3760" s="24">
        <v>2008</v>
      </c>
      <c r="B3760" s="24" t="s">
        <v>191</v>
      </c>
      <c r="C3760" t="str">
        <f>VLOOKUP(B3760,'FHF LUT'!$A$5:$H$81,2,FALSE)</f>
        <v>Unknown Beetle</v>
      </c>
      <c r="D3760" s="24">
        <v>25</v>
      </c>
      <c r="E3760" s="24" t="s">
        <v>23</v>
      </c>
      <c r="F3760" s="24">
        <v>0</v>
      </c>
      <c r="G3760" s="24">
        <v>0</v>
      </c>
      <c r="H3760" s="24" t="str">
        <f t="shared" si="58"/>
        <v>2008_IB_25</v>
      </c>
      <c r="I3760" s="24">
        <f>VLOOKUP(H3760,inTHLBdata!A:H,7,FALSE)</f>
        <v>0</v>
      </c>
      <c r="J3760" s="24">
        <f>VLOOKUP(H3760,inTHLBdata!A:H,8,FALSE)</f>
        <v>0</v>
      </c>
      <c r="N3760" s="24"/>
    </row>
    <row r="3761" spans="1:14">
      <c r="A3761" s="24">
        <v>2008</v>
      </c>
      <c r="B3761" s="24" t="s">
        <v>191</v>
      </c>
      <c r="C3761" t="str">
        <f>VLOOKUP(B3761,'FHF LUT'!$A$5:$H$81,2,FALSE)</f>
        <v>Unknown Beetle</v>
      </c>
      <c r="D3761" s="24">
        <v>26</v>
      </c>
      <c r="E3761" s="24" t="s">
        <v>14</v>
      </c>
      <c r="F3761" s="24">
        <v>0</v>
      </c>
      <c r="G3761" s="24">
        <v>0</v>
      </c>
      <c r="H3761" s="24" t="str">
        <f t="shared" si="58"/>
        <v>2008_IB_26</v>
      </c>
      <c r="I3761" s="24">
        <f>VLOOKUP(H3761,inTHLBdata!A:H,7,FALSE)</f>
        <v>0</v>
      </c>
      <c r="J3761" s="24">
        <f>VLOOKUP(H3761,inTHLBdata!A:H,8,FALSE)</f>
        <v>0</v>
      </c>
      <c r="N3761" s="24"/>
    </row>
    <row r="3762" spans="1:14">
      <c r="A3762" s="24">
        <v>2008</v>
      </c>
      <c r="B3762" s="24" t="s">
        <v>191</v>
      </c>
      <c r="C3762" t="str">
        <f>VLOOKUP(B3762,'FHF LUT'!$A$5:$H$81,2,FALSE)</f>
        <v>Unknown Beetle</v>
      </c>
      <c r="D3762" s="24">
        <v>27</v>
      </c>
      <c r="E3762" s="24" t="s">
        <v>21</v>
      </c>
      <c r="F3762" s="24">
        <v>0</v>
      </c>
      <c r="G3762" s="24">
        <v>0</v>
      </c>
      <c r="H3762" s="24" t="str">
        <f t="shared" si="58"/>
        <v>2008_IB_27</v>
      </c>
      <c r="I3762" s="24">
        <f>VLOOKUP(H3762,inTHLBdata!A:H,7,FALSE)</f>
        <v>0</v>
      </c>
      <c r="J3762" s="24">
        <f>VLOOKUP(H3762,inTHLBdata!A:H,8,FALSE)</f>
        <v>0</v>
      </c>
      <c r="N3762" s="24"/>
    </row>
    <row r="3763" spans="1:14">
      <c r="A3763" s="24">
        <v>2008</v>
      </c>
      <c r="B3763" s="24" t="s">
        <v>191</v>
      </c>
      <c r="C3763" t="str">
        <f>VLOOKUP(B3763,'FHF LUT'!$A$5:$H$81,2,FALSE)</f>
        <v>Unknown Beetle</v>
      </c>
      <c r="D3763" s="24">
        <v>29</v>
      </c>
      <c r="E3763" s="24" t="s">
        <v>9</v>
      </c>
      <c r="F3763" s="24">
        <v>0</v>
      </c>
      <c r="G3763" s="24">
        <v>0</v>
      </c>
      <c r="H3763" s="24" t="str">
        <f t="shared" si="58"/>
        <v>2008_IB_29</v>
      </c>
      <c r="I3763" s="24">
        <f>VLOOKUP(H3763,inTHLBdata!A:H,7,FALSE)</f>
        <v>0</v>
      </c>
      <c r="J3763" s="24">
        <f>VLOOKUP(H3763,inTHLBdata!A:H,8,FALSE)</f>
        <v>0</v>
      </c>
      <c r="N3763" s="24"/>
    </row>
    <row r="3764" spans="1:14">
      <c r="A3764" s="24">
        <v>2008</v>
      </c>
      <c r="B3764" s="24" t="s">
        <v>191</v>
      </c>
      <c r="C3764" t="str">
        <f>VLOOKUP(B3764,'FHF LUT'!$A$5:$H$81,2,FALSE)</f>
        <v>Unknown Beetle</v>
      </c>
      <c r="D3764" s="24">
        <v>30</v>
      </c>
      <c r="E3764" s="24" t="s">
        <v>35</v>
      </c>
      <c r="F3764" s="24">
        <v>0</v>
      </c>
      <c r="G3764" s="24">
        <v>0</v>
      </c>
      <c r="H3764" s="24" t="str">
        <f t="shared" si="58"/>
        <v>2008_IB_30</v>
      </c>
      <c r="I3764" s="24">
        <f>VLOOKUP(H3764,inTHLBdata!A:H,7,FALSE)</f>
        <v>0</v>
      </c>
      <c r="J3764" s="24">
        <f>VLOOKUP(H3764,inTHLBdata!A:H,8,FALSE)</f>
        <v>0</v>
      </c>
      <c r="N3764" s="24"/>
    </row>
    <row r="3765" spans="1:14">
      <c r="A3765" s="24">
        <v>2008</v>
      </c>
      <c r="B3765" s="24" t="s">
        <v>191</v>
      </c>
      <c r="C3765" t="str">
        <f>VLOOKUP(B3765,'FHF LUT'!$A$5:$H$81,2,FALSE)</f>
        <v>Unknown Beetle</v>
      </c>
      <c r="D3765" s="24">
        <v>31</v>
      </c>
      <c r="E3765" s="24" t="s">
        <v>34</v>
      </c>
      <c r="F3765" s="24">
        <v>0</v>
      </c>
      <c r="G3765" s="24">
        <v>0</v>
      </c>
      <c r="H3765" s="24" t="str">
        <f t="shared" si="58"/>
        <v>2008_IB_31</v>
      </c>
      <c r="I3765" s="24">
        <f>VLOOKUP(H3765,inTHLBdata!A:H,7,FALSE)</f>
        <v>0</v>
      </c>
      <c r="J3765" s="24">
        <f>VLOOKUP(H3765,inTHLBdata!A:H,8,FALSE)</f>
        <v>0</v>
      </c>
      <c r="N3765" s="24"/>
    </row>
    <row r="3766" spans="1:14">
      <c r="A3766" s="24">
        <v>2008</v>
      </c>
      <c r="B3766" s="24" t="s">
        <v>191</v>
      </c>
      <c r="C3766" t="str">
        <f>VLOOKUP(B3766,'FHF LUT'!$A$5:$H$81,2,FALSE)</f>
        <v>Unknown Beetle</v>
      </c>
      <c r="D3766" s="24">
        <v>38</v>
      </c>
      <c r="E3766" s="24" t="s">
        <v>8</v>
      </c>
      <c r="F3766" s="24">
        <v>0</v>
      </c>
      <c r="G3766" s="24">
        <v>0</v>
      </c>
      <c r="H3766" s="24" t="str">
        <f t="shared" si="58"/>
        <v>2008_IB_38</v>
      </c>
      <c r="I3766" s="24">
        <f>VLOOKUP(H3766,inTHLBdata!A:H,7,FALSE)</f>
        <v>0</v>
      </c>
      <c r="J3766" s="24">
        <f>VLOOKUP(H3766,inTHLBdata!A:H,8,FALSE)</f>
        <v>0</v>
      </c>
      <c r="N3766" s="24"/>
    </row>
    <row r="3767" spans="1:14">
      <c r="A3767" s="24">
        <v>2008</v>
      </c>
      <c r="B3767" s="24" t="s">
        <v>191</v>
      </c>
      <c r="C3767" t="str">
        <f>VLOOKUP(B3767,'FHF LUT'!$A$5:$H$81,2,FALSE)</f>
        <v>Unknown Beetle</v>
      </c>
      <c r="D3767" s="24">
        <v>39</v>
      </c>
      <c r="E3767" s="24" t="s">
        <v>36</v>
      </c>
      <c r="F3767" s="24">
        <v>0</v>
      </c>
      <c r="G3767" s="24">
        <v>0</v>
      </c>
      <c r="H3767" s="24" t="str">
        <f t="shared" si="58"/>
        <v>2008_IB_39</v>
      </c>
      <c r="I3767" s="24">
        <f>VLOOKUP(H3767,inTHLBdata!A:H,7,FALSE)</f>
        <v>0</v>
      </c>
      <c r="J3767" s="24">
        <f>VLOOKUP(H3767,inTHLBdata!A:H,8,FALSE)</f>
        <v>0</v>
      </c>
      <c r="N3767" s="24"/>
    </row>
    <row r="3768" spans="1:14">
      <c r="A3768" s="24">
        <v>2008</v>
      </c>
      <c r="B3768" s="24" t="s">
        <v>191</v>
      </c>
      <c r="C3768" t="str">
        <f>VLOOKUP(B3768,'FHF LUT'!$A$5:$H$81,2,FALSE)</f>
        <v>Unknown Beetle</v>
      </c>
      <c r="D3768" s="24">
        <v>40</v>
      </c>
      <c r="E3768" s="24" t="s">
        <v>31</v>
      </c>
      <c r="F3768" s="24">
        <v>0</v>
      </c>
      <c r="G3768" s="24">
        <v>0</v>
      </c>
      <c r="H3768" s="24" t="str">
        <f t="shared" si="58"/>
        <v>2008_IB_40</v>
      </c>
      <c r="I3768" s="24">
        <f>VLOOKUP(H3768,inTHLBdata!A:H,7,FALSE)</f>
        <v>0</v>
      </c>
      <c r="J3768" s="24">
        <f>VLOOKUP(H3768,inTHLBdata!A:H,8,FALSE)</f>
        <v>0</v>
      </c>
      <c r="N3768" s="24"/>
    </row>
    <row r="3769" spans="1:14">
      <c r="A3769" s="24">
        <v>2008</v>
      </c>
      <c r="B3769" s="24" t="s">
        <v>191</v>
      </c>
      <c r="C3769" t="str">
        <f>VLOOKUP(B3769,'FHF LUT'!$A$5:$H$81,2,FALSE)</f>
        <v>Unknown Beetle</v>
      </c>
      <c r="D3769" s="24">
        <v>41</v>
      </c>
      <c r="E3769" s="24" t="s">
        <v>26</v>
      </c>
      <c r="F3769" s="24">
        <v>0</v>
      </c>
      <c r="G3769" s="24">
        <v>0</v>
      </c>
      <c r="H3769" s="24" t="str">
        <f t="shared" si="58"/>
        <v>2008_IB_41</v>
      </c>
      <c r="I3769" s="24">
        <f>VLOOKUP(H3769,inTHLBdata!A:H,7,FALSE)</f>
        <v>0</v>
      </c>
      <c r="J3769" s="24">
        <f>VLOOKUP(H3769,inTHLBdata!A:H,8,FALSE)</f>
        <v>0</v>
      </c>
      <c r="N3769" s="24"/>
    </row>
    <row r="3770" spans="1:14">
      <c r="A3770" s="24">
        <v>2008</v>
      </c>
      <c r="B3770" s="24" t="s">
        <v>191</v>
      </c>
      <c r="C3770" t="str">
        <f>VLOOKUP(B3770,'FHF LUT'!$A$5:$H$81,2,FALSE)</f>
        <v>Unknown Beetle</v>
      </c>
      <c r="D3770" s="24">
        <v>43</v>
      </c>
      <c r="E3770" s="24" t="s">
        <v>20</v>
      </c>
      <c r="F3770" s="24">
        <v>0</v>
      </c>
      <c r="G3770" s="24">
        <v>0</v>
      </c>
      <c r="H3770" s="24" t="str">
        <f t="shared" si="58"/>
        <v>2008_IB_43</v>
      </c>
      <c r="I3770" s="24">
        <f>VLOOKUP(H3770,inTHLBdata!A:H,7,FALSE)</f>
        <v>0</v>
      </c>
      <c r="J3770" s="24">
        <f>VLOOKUP(H3770,inTHLBdata!A:H,8,FALSE)</f>
        <v>0</v>
      </c>
      <c r="N3770" s="24"/>
    </row>
    <row r="3771" spans="1:14">
      <c r="A3771" s="24">
        <v>2008</v>
      </c>
      <c r="B3771" s="24" t="s">
        <v>191</v>
      </c>
      <c r="C3771" t="str">
        <f>VLOOKUP(B3771,'FHF LUT'!$A$5:$H$81,2,FALSE)</f>
        <v>Unknown Beetle</v>
      </c>
      <c r="D3771" s="24">
        <v>44</v>
      </c>
      <c r="E3771" s="24" t="s">
        <v>3</v>
      </c>
      <c r="F3771" s="24">
        <v>0</v>
      </c>
      <c r="G3771" s="24">
        <v>0</v>
      </c>
      <c r="H3771" s="24" t="str">
        <f t="shared" si="58"/>
        <v>2008_IB_44</v>
      </c>
      <c r="I3771" s="24">
        <f>VLOOKUP(H3771,inTHLBdata!A:H,7,FALSE)</f>
        <v>0</v>
      </c>
      <c r="J3771" s="24">
        <f>VLOOKUP(H3771,inTHLBdata!A:H,8,FALSE)</f>
        <v>0</v>
      </c>
      <c r="N3771" s="24"/>
    </row>
    <row r="3772" spans="1:14">
      <c r="A3772" s="24">
        <v>2008</v>
      </c>
      <c r="B3772" s="24" t="s">
        <v>191</v>
      </c>
      <c r="C3772" t="str">
        <f>VLOOKUP(B3772,'FHF LUT'!$A$5:$H$81,2,FALSE)</f>
        <v>Unknown Beetle</v>
      </c>
      <c r="D3772" s="24">
        <v>45</v>
      </c>
      <c r="E3772" s="24" t="s">
        <v>5</v>
      </c>
      <c r="F3772" s="24">
        <v>0</v>
      </c>
      <c r="G3772" s="24">
        <v>0</v>
      </c>
      <c r="H3772" s="24" t="str">
        <f t="shared" si="58"/>
        <v>2008_IB_45</v>
      </c>
      <c r="I3772" s="24">
        <f>VLOOKUP(H3772,inTHLBdata!A:H,7,FALSE)</f>
        <v>0</v>
      </c>
      <c r="J3772" s="24">
        <f>VLOOKUP(H3772,inTHLBdata!A:H,8,FALSE)</f>
        <v>0</v>
      </c>
      <c r="N3772" s="24"/>
    </row>
    <row r="3773" spans="1:14">
      <c r="A3773" s="24">
        <v>2008</v>
      </c>
      <c r="B3773" s="24" t="s">
        <v>191</v>
      </c>
      <c r="C3773" t="str">
        <f>VLOOKUP(B3773,'FHF LUT'!$A$5:$H$81,2,FALSE)</f>
        <v>Unknown Beetle</v>
      </c>
      <c r="D3773" s="24">
        <v>46</v>
      </c>
      <c r="E3773" s="24" t="s">
        <v>234</v>
      </c>
      <c r="F3773" s="24">
        <v>0</v>
      </c>
      <c r="G3773" s="24">
        <v>0</v>
      </c>
      <c r="H3773" s="24" t="str">
        <f t="shared" si="58"/>
        <v>2008_IB_46</v>
      </c>
      <c r="I3773" s="24">
        <f>VLOOKUP(H3773,inTHLBdata!A:H,7,FALSE)</f>
        <v>0</v>
      </c>
      <c r="J3773" s="24">
        <f>VLOOKUP(H3773,inTHLBdata!A:H,8,FALSE)</f>
        <v>0</v>
      </c>
      <c r="N3773" s="24"/>
    </row>
    <row r="3774" spans="1:14">
      <c r="A3774" s="24">
        <v>2008</v>
      </c>
      <c r="B3774" s="24" t="s">
        <v>191</v>
      </c>
      <c r="C3774" t="str">
        <f>VLOOKUP(B3774,'FHF LUT'!$A$5:$H$81,2,FALSE)</f>
        <v>Unknown Beetle</v>
      </c>
      <c r="D3774" s="24">
        <v>47</v>
      </c>
      <c r="E3774" s="24" t="s">
        <v>233</v>
      </c>
      <c r="F3774" s="24">
        <v>474</v>
      </c>
      <c r="G3774" s="24">
        <v>474</v>
      </c>
      <c r="H3774" s="24" t="str">
        <f t="shared" si="58"/>
        <v>2008_IB_47</v>
      </c>
      <c r="I3774" s="24">
        <f>VLOOKUP(H3774,inTHLBdata!A:H,7,FALSE)</f>
        <v>0</v>
      </c>
      <c r="J3774" s="24">
        <f>VLOOKUP(H3774,inTHLBdata!A:H,8,FALSE)</f>
        <v>0</v>
      </c>
      <c r="N3774" s="24"/>
    </row>
    <row r="3775" spans="1:14">
      <c r="A3775" s="24">
        <v>2008</v>
      </c>
      <c r="B3775" s="24" t="s">
        <v>191</v>
      </c>
      <c r="C3775" t="str">
        <f>VLOOKUP(B3775,'FHF LUT'!$A$5:$H$81,2,FALSE)</f>
        <v>Unknown Beetle</v>
      </c>
      <c r="D3775" s="24">
        <v>48</v>
      </c>
      <c r="E3775" s="24" t="s">
        <v>235</v>
      </c>
      <c r="F3775" s="24">
        <v>0</v>
      </c>
      <c r="G3775" s="24">
        <v>0</v>
      </c>
      <c r="H3775" s="24" t="str">
        <f t="shared" si="58"/>
        <v>2008_IB_48</v>
      </c>
      <c r="I3775" s="24">
        <f>VLOOKUP(H3775,inTHLBdata!A:H,7,FALSE)</f>
        <v>0</v>
      </c>
      <c r="J3775" s="24">
        <f>VLOOKUP(H3775,inTHLBdata!A:H,8,FALSE)</f>
        <v>0</v>
      </c>
      <c r="N3775" s="24"/>
    </row>
    <row r="3776" spans="1:14">
      <c r="A3776" s="24">
        <v>2008</v>
      </c>
      <c r="B3776" s="24" t="s">
        <v>182</v>
      </c>
      <c r="C3776" t="str">
        <f>VLOOKUP(B3776,'FHF LUT'!$A$5:$H$81,2,FALSE)</f>
        <v>Western Balsam Bark Beetle</v>
      </c>
      <c r="D3776" s="24">
        <v>1</v>
      </c>
      <c r="E3776" s="24" t="s">
        <v>10</v>
      </c>
      <c r="F3776" s="24">
        <v>5768</v>
      </c>
      <c r="G3776" s="24">
        <v>4836</v>
      </c>
      <c r="H3776" s="24" t="str">
        <f t="shared" si="58"/>
        <v>2008_IBB_1</v>
      </c>
      <c r="I3776" s="24">
        <f>VLOOKUP(H3776,inTHLBdata!A:H,7,FALSE)</f>
        <v>2493</v>
      </c>
      <c r="J3776" s="24">
        <f>VLOOKUP(H3776,inTHLBdata!A:H,8,FALSE)</f>
        <v>1817</v>
      </c>
      <c r="N3776" s="24"/>
    </row>
    <row r="3777" spans="1:14">
      <c r="A3777" s="24">
        <v>2008</v>
      </c>
      <c r="B3777" s="24" t="s">
        <v>182</v>
      </c>
      <c r="C3777" t="str">
        <f>VLOOKUP(B3777,'FHF LUT'!$A$5:$H$81,2,FALSE)</f>
        <v>Western Balsam Bark Beetle</v>
      </c>
      <c r="D3777" s="24">
        <v>2</v>
      </c>
      <c r="E3777" s="24" t="s">
        <v>22</v>
      </c>
      <c r="F3777" s="24">
        <v>3210</v>
      </c>
      <c r="G3777" s="24">
        <v>3208</v>
      </c>
      <c r="H3777" s="24" t="str">
        <f t="shared" si="58"/>
        <v>2008_IBB_2</v>
      </c>
      <c r="I3777" s="24">
        <f>VLOOKUP(H3777,inTHLBdata!A:H,7,FALSE)</f>
        <v>3454</v>
      </c>
      <c r="J3777" s="24">
        <f>VLOOKUP(H3777,inTHLBdata!A:H,8,FALSE)</f>
        <v>3393</v>
      </c>
      <c r="N3777" s="24"/>
    </row>
    <row r="3778" spans="1:14">
      <c r="A3778" s="24">
        <v>2008</v>
      </c>
      <c r="B3778" s="24" t="s">
        <v>182</v>
      </c>
      <c r="C3778" t="str">
        <f>VLOOKUP(B3778,'FHF LUT'!$A$5:$H$81,2,FALSE)</f>
        <v>Western Balsam Bark Beetle</v>
      </c>
      <c r="D3778" s="24">
        <v>3</v>
      </c>
      <c r="E3778" s="24" t="s">
        <v>13</v>
      </c>
      <c r="F3778" s="24">
        <v>3648</v>
      </c>
      <c r="G3778" s="24">
        <v>3648</v>
      </c>
      <c r="H3778" s="24" t="str">
        <f t="shared" si="58"/>
        <v>2008_IBB_3</v>
      </c>
      <c r="I3778" s="24">
        <f>VLOOKUP(H3778,inTHLBdata!A:H,7,FALSE)</f>
        <v>1788</v>
      </c>
      <c r="J3778" s="24">
        <f>VLOOKUP(H3778,inTHLBdata!A:H,8,FALSE)</f>
        <v>1788</v>
      </c>
      <c r="N3778" s="24"/>
    </row>
    <row r="3779" spans="1:14">
      <c r="A3779" s="24">
        <v>2008</v>
      </c>
      <c r="B3779" s="24" t="s">
        <v>182</v>
      </c>
      <c r="C3779" t="str">
        <f>VLOOKUP(B3779,'FHF LUT'!$A$5:$H$81,2,FALSE)</f>
        <v>Western Balsam Bark Beetle</v>
      </c>
      <c r="D3779" s="24">
        <v>4</v>
      </c>
      <c r="E3779" s="24" t="s">
        <v>28</v>
      </c>
      <c r="F3779" s="24">
        <v>0</v>
      </c>
      <c r="G3779" s="24">
        <v>0</v>
      </c>
      <c r="H3779" s="24" t="str">
        <f t="shared" ref="H3779:H3842" si="59">CONCATENATE(A3779,"_",B3779,"_",D3779)</f>
        <v>2008_IBB_4</v>
      </c>
      <c r="I3779" s="24">
        <f>VLOOKUP(H3779,inTHLBdata!A:H,7,FALSE)</f>
        <v>0</v>
      </c>
      <c r="J3779" s="24">
        <f>VLOOKUP(H3779,inTHLBdata!A:H,8,FALSE)</f>
        <v>0</v>
      </c>
      <c r="N3779" s="24"/>
    </row>
    <row r="3780" spans="1:14">
      <c r="A3780" s="24">
        <v>2008</v>
      </c>
      <c r="B3780" s="24" t="s">
        <v>182</v>
      </c>
      <c r="C3780" t="str">
        <f>VLOOKUP(B3780,'FHF LUT'!$A$5:$H$81,2,FALSE)</f>
        <v>Western Balsam Bark Beetle</v>
      </c>
      <c r="D3780" s="24">
        <v>5</v>
      </c>
      <c r="E3780" s="24" t="s">
        <v>16</v>
      </c>
      <c r="F3780" s="24">
        <v>3408</v>
      </c>
      <c r="G3780" s="24">
        <v>3396</v>
      </c>
      <c r="H3780" s="24" t="str">
        <f t="shared" si="59"/>
        <v>2008_IBB_5</v>
      </c>
      <c r="I3780" s="24">
        <f>VLOOKUP(H3780,inTHLBdata!A:H,7,FALSE)</f>
        <v>247</v>
      </c>
      <c r="J3780" s="24">
        <f>VLOOKUP(H3780,inTHLBdata!A:H,8,FALSE)</f>
        <v>239</v>
      </c>
      <c r="N3780" s="24"/>
    </row>
    <row r="3781" spans="1:14">
      <c r="A3781" s="24">
        <v>2008</v>
      </c>
      <c r="B3781" s="24" t="s">
        <v>182</v>
      </c>
      <c r="C3781" t="str">
        <f>VLOOKUP(B3781,'FHF LUT'!$A$5:$H$81,2,FALSE)</f>
        <v>Western Balsam Bark Beetle</v>
      </c>
      <c r="D3781" s="24">
        <v>7</v>
      </c>
      <c r="E3781" s="24" t="s">
        <v>25</v>
      </c>
      <c r="F3781" s="24">
        <v>5888</v>
      </c>
      <c r="G3781" s="24">
        <v>5888</v>
      </c>
      <c r="H3781" s="24" t="str">
        <f t="shared" si="59"/>
        <v>2008_IBB_7</v>
      </c>
      <c r="I3781" s="24">
        <f>VLOOKUP(H3781,inTHLBdata!A:H,7,FALSE)</f>
        <v>1161</v>
      </c>
      <c r="J3781" s="24">
        <f>VLOOKUP(H3781,inTHLBdata!A:H,8,FALSE)</f>
        <v>1161</v>
      </c>
      <c r="N3781" s="24"/>
    </row>
    <row r="3782" spans="1:14">
      <c r="A3782" s="24">
        <v>2008</v>
      </c>
      <c r="B3782" s="24" t="s">
        <v>182</v>
      </c>
      <c r="C3782" t="str">
        <f>VLOOKUP(B3782,'FHF LUT'!$A$5:$H$81,2,FALSE)</f>
        <v>Western Balsam Bark Beetle</v>
      </c>
      <c r="D3782" s="24">
        <v>8</v>
      </c>
      <c r="E3782" s="24" t="s">
        <v>29</v>
      </c>
      <c r="F3782" s="24">
        <v>5</v>
      </c>
      <c r="G3782" s="24">
        <v>5</v>
      </c>
      <c r="H3782" s="24" t="str">
        <f t="shared" si="59"/>
        <v>2008_IBB_8</v>
      </c>
      <c r="I3782" s="24">
        <f>VLOOKUP(H3782,inTHLBdata!A:H,7,FALSE)</f>
        <v>0</v>
      </c>
      <c r="J3782" s="24">
        <f>VLOOKUP(H3782,inTHLBdata!A:H,8,FALSE)</f>
        <v>0</v>
      </c>
      <c r="N3782" s="24"/>
    </row>
    <row r="3783" spans="1:14">
      <c r="A3783" s="24">
        <v>2008</v>
      </c>
      <c r="B3783" s="24" t="s">
        <v>182</v>
      </c>
      <c r="C3783" t="str">
        <f>VLOOKUP(B3783,'FHF LUT'!$A$5:$H$81,2,FALSE)</f>
        <v>Western Balsam Bark Beetle</v>
      </c>
      <c r="D3783" s="24">
        <v>9</v>
      </c>
      <c r="E3783" s="24" t="s">
        <v>7</v>
      </c>
      <c r="F3783" s="24">
        <v>4179</v>
      </c>
      <c r="G3783" s="24">
        <v>4048</v>
      </c>
      <c r="H3783" s="24" t="str">
        <f t="shared" si="59"/>
        <v>2008_IBB_9</v>
      </c>
      <c r="I3783" s="24">
        <f>VLOOKUP(H3783,inTHLBdata!A:H,7,FALSE)</f>
        <v>171</v>
      </c>
      <c r="J3783" s="24">
        <f>VLOOKUP(H3783,inTHLBdata!A:H,8,FALSE)</f>
        <v>93</v>
      </c>
      <c r="N3783" s="24"/>
    </row>
    <row r="3784" spans="1:14">
      <c r="A3784" s="24">
        <v>2008</v>
      </c>
      <c r="B3784" s="24" t="s">
        <v>182</v>
      </c>
      <c r="C3784" t="str">
        <f>VLOOKUP(B3784,'FHF LUT'!$A$5:$H$81,2,FALSE)</f>
        <v>Western Balsam Bark Beetle</v>
      </c>
      <c r="D3784" s="24">
        <v>10</v>
      </c>
      <c r="E3784" s="24" t="s">
        <v>18</v>
      </c>
      <c r="F3784" s="24">
        <v>418</v>
      </c>
      <c r="G3784" s="24">
        <v>418</v>
      </c>
      <c r="H3784" s="24" t="str">
        <f t="shared" si="59"/>
        <v>2008_IBB_10</v>
      </c>
      <c r="I3784" s="24">
        <f>VLOOKUP(H3784,inTHLBdata!A:H,7,FALSE)</f>
        <v>0</v>
      </c>
      <c r="J3784" s="24">
        <f>VLOOKUP(H3784,inTHLBdata!A:H,8,FALSE)</f>
        <v>0</v>
      </c>
      <c r="N3784" s="24"/>
    </row>
    <row r="3785" spans="1:14">
      <c r="A3785" s="24">
        <v>2008</v>
      </c>
      <c r="B3785" s="24" t="s">
        <v>182</v>
      </c>
      <c r="C3785" t="str">
        <f>VLOOKUP(B3785,'FHF LUT'!$A$5:$H$81,2,FALSE)</f>
        <v>Western Balsam Bark Beetle</v>
      </c>
      <c r="D3785" s="24">
        <v>11</v>
      </c>
      <c r="E3785" s="24" t="s">
        <v>4</v>
      </c>
      <c r="F3785" s="24">
        <v>13396</v>
      </c>
      <c r="G3785" s="24">
        <v>10727</v>
      </c>
      <c r="H3785" s="24" t="str">
        <f t="shared" si="59"/>
        <v>2008_IBB_11</v>
      </c>
      <c r="I3785" s="24">
        <f>VLOOKUP(H3785,inTHLBdata!A:H,7,FALSE)</f>
        <v>4601</v>
      </c>
      <c r="J3785" s="24">
        <f>VLOOKUP(H3785,inTHLBdata!A:H,8,FALSE)</f>
        <v>2387</v>
      </c>
      <c r="N3785" s="24"/>
    </row>
    <row r="3786" spans="1:14">
      <c r="A3786" s="24">
        <v>2008</v>
      </c>
      <c r="B3786" s="24" t="s">
        <v>182</v>
      </c>
      <c r="C3786" t="str">
        <f>VLOOKUP(B3786,'FHF LUT'!$A$5:$H$81,2,FALSE)</f>
        <v>Western Balsam Bark Beetle</v>
      </c>
      <c r="D3786" s="24">
        <v>12</v>
      </c>
      <c r="E3786" s="24" t="s">
        <v>11</v>
      </c>
      <c r="F3786" s="24">
        <v>27993</v>
      </c>
      <c r="G3786" s="24">
        <v>27949</v>
      </c>
      <c r="H3786" s="24" t="str">
        <f t="shared" si="59"/>
        <v>2008_IBB_12</v>
      </c>
      <c r="I3786" s="24">
        <f>VLOOKUP(H3786,inTHLBdata!A:H,7,FALSE)</f>
        <v>12542</v>
      </c>
      <c r="J3786" s="24">
        <f>VLOOKUP(H3786,inTHLBdata!A:H,8,FALSE)</f>
        <v>12505</v>
      </c>
      <c r="N3786" s="24"/>
    </row>
    <row r="3787" spans="1:14">
      <c r="A3787" s="24">
        <v>2008</v>
      </c>
      <c r="B3787" s="24" t="s">
        <v>182</v>
      </c>
      <c r="C3787" t="str">
        <f>VLOOKUP(B3787,'FHF LUT'!$A$5:$H$81,2,FALSE)</f>
        <v>Western Balsam Bark Beetle</v>
      </c>
      <c r="D3787" s="24">
        <v>13</v>
      </c>
      <c r="E3787" s="24" t="s">
        <v>24</v>
      </c>
      <c r="F3787" s="24">
        <v>80</v>
      </c>
      <c r="G3787" s="24">
        <v>80</v>
      </c>
      <c r="H3787" s="24" t="str">
        <f t="shared" si="59"/>
        <v>2008_IBB_13</v>
      </c>
      <c r="I3787" s="24">
        <f>VLOOKUP(H3787,inTHLBdata!A:H,7,FALSE)</f>
        <v>18</v>
      </c>
      <c r="J3787" s="24">
        <f>VLOOKUP(H3787,inTHLBdata!A:H,8,FALSE)</f>
        <v>18</v>
      </c>
      <c r="N3787" s="24"/>
    </row>
    <row r="3788" spans="1:14">
      <c r="A3788" s="24">
        <v>2008</v>
      </c>
      <c r="B3788" s="24" t="s">
        <v>182</v>
      </c>
      <c r="C3788" t="str">
        <f>VLOOKUP(B3788,'FHF LUT'!$A$5:$H$81,2,FALSE)</f>
        <v>Western Balsam Bark Beetle</v>
      </c>
      <c r="D3788" s="24">
        <v>14</v>
      </c>
      <c r="E3788" s="24" t="s">
        <v>30</v>
      </c>
      <c r="F3788" s="24">
        <v>1395</v>
      </c>
      <c r="G3788" s="24">
        <v>1395</v>
      </c>
      <c r="H3788" s="24" t="str">
        <f t="shared" si="59"/>
        <v>2008_IBB_14</v>
      </c>
      <c r="I3788" s="24">
        <f>VLOOKUP(H3788,inTHLBdata!A:H,7,FALSE)</f>
        <v>0</v>
      </c>
      <c r="J3788" s="24">
        <f>VLOOKUP(H3788,inTHLBdata!A:H,8,FALSE)</f>
        <v>0</v>
      </c>
      <c r="N3788" s="24"/>
    </row>
    <row r="3789" spans="1:14">
      <c r="A3789" s="24">
        <v>2008</v>
      </c>
      <c r="B3789" s="24" t="s">
        <v>182</v>
      </c>
      <c r="C3789" t="str">
        <f>VLOOKUP(B3789,'FHF LUT'!$A$5:$H$81,2,FALSE)</f>
        <v>Western Balsam Bark Beetle</v>
      </c>
      <c r="D3789" s="24">
        <v>15</v>
      </c>
      <c r="E3789" s="24" t="s">
        <v>33</v>
      </c>
      <c r="F3789" s="24">
        <v>1441</v>
      </c>
      <c r="G3789" s="24">
        <v>1439</v>
      </c>
      <c r="H3789" s="24" t="str">
        <f t="shared" si="59"/>
        <v>2008_IBB_15</v>
      </c>
      <c r="I3789" s="24">
        <f>VLOOKUP(H3789,inTHLBdata!A:H,7,FALSE)</f>
        <v>394</v>
      </c>
      <c r="J3789" s="24">
        <f>VLOOKUP(H3789,inTHLBdata!A:H,8,FALSE)</f>
        <v>394</v>
      </c>
      <c r="N3789" s="24"/>
    </row>
    <row r="3790" spans="1:14">
      <c r="A3790" s="24">
        <v>2008</v>
      </c>
      <c r="B3790" s="24" t="s">
        <v>182</v>
      </c>
      <c r="C3790" t="str">
        <f>VLOOKUP(B3790,'FHF LUT'!$A$5:$H$81,2,FALSE)</f>
        <v>Western Balsam Bark Beetle</v>
      </c>
      <c r="D3790" s="24">
        <v>16</v>
      </c>
      <c r="E3790" s="24" t="s">
        <v>12</v>
      </c>
      <c r="F3790" s="24">
        <v>25263</v>
      </c>
      <c r="G3790" s="24">
        <v>25192</v>
      </c>
      <c r="H3790" s="24" t="str">
        <f t="shared" si="59"/>
        <v>2008_IBB_16</v>
      </c>
      <c r="I3790" s="24">
        <f>VLOOKUP(H3790,inTHLBdata!A:H,7,FALSE)</f>
        <v>7929</v>
      </c>
      <c r="J3790" s="24">
        <f>VLOOKUP(H3790,inTHLBdata!A:H,8,FALSE)</f>
        <v>7867</v>
      </c>
      <c r="N3790" s="24"/>
    </row>
    <row r="3791" spans="1:14">
      <c r="A3791" s="24">
        <v>2008</v>
      </c>
      <c r="B3791" s="24" t="s">
        <v>182</v>
      </c>
      <c r="C3791" t="str">
        <f>VLOOKUP(B3791,'FHF LUT'!$A$5:$H$81,2,FALSE)</f>
        <v>Western Balsam Bark Beetle</v>
      </c>
      <c r="D3791" s="24">
        <v>17</v>
      </c>
      <c r="E3791" s="24" t="s">
        <v>32</v>
      </c>
      <c r="F3791" s="24">
        <v>6013</v>
      </c>
      <c r="G3791" s="24">
        <v>6013</v>
      </c>
      <c r="H3791" s="24" t="str">
        <f t="shared" si="59"/>
        <v>2008_IBB_17</v>
      </c>
      <c r="I3791" s="24">
        <f>VLOOKUP(H3791,inTHLBdata!A:H,7,FALSE)</f>
        <v>1213</v>
      </c>
      <c r="J3791" s="24">
        <f>VLOOKUP(H3791,inTHLBdata!A:H,8,FALSE)</f>
        <v>1213</v>
      </c>
      <c r="N3791" s="24"/>
    </row>
    <row r="3792" spans="1:14">
      <c r="A3792" s="24">
        <v>2008</v>
      </c>
      <c r="B3792" s="24" t="s">
        <v>182</v>
      </c>
      <c r="C3792" t="str">
        <f>VLOOKUP(B3792,'FHF LUT'!$A$5:$H$81,2,FALSE)</f>
        <v>Western Balsam Bark Beetle</v>
      </c>
      <c r="D3792" s="24">
        <v>18</v>
      </c>
      <c r="E3792" s="24" t="s">
        <v>15</v>
      </c>
      <c r="F3792" s="24">
        <v>807</v>
      </c>
      <c r="G3792" s="24">
        <v>807</v>
      </c>
      <c r="H3792" s="24" t="str">
        <f t="shared" si="59"/>
        <v>2008_IBB_18</v>
      </c>
      <c r="I3792" s="24">
        <f>VLOOKUP(H3792,inTHLBdata!A:H,7,FALSE)</f>
        <v>554</v>
      </c>
      <c r="J3792" s="24">
        <f>VLOOKUP(H3792,inTHLBdata!A:H,8,FALSE)</f>
        <v>554</v>
      </c>
      <c r="N3792" s="24"/>
    </row>
    <row r="3793" spans="1:14">
      <c r="A3793" s="24">
        <v>2008</v>
      </c>
      <c r="B3793" s="24" t="s">
        <v>182</v>
      </c>
      <c r="C3793" t="str">
        <f>VLOOKUP(B3793,'FHF LUT'!$A$5:$H$81,2,FALSE)</f>
        <v>Western Balsam Bark Beetle</v>
      </c>
      <c r="D3793" s="24">
        <v>20</v>
      </c>
      <c r="E3793" s="24" t="s">
        <v>6</v>
      </c>
      <c r="F3793" s="24">
        <v>5791</v>
      </c>
      <c r="G3793" s="24">
        <v>5746</v>
      </c>
      <c r="H3793" s="24" t="str">
        <f t="shared" si="59"/>
        <v>2008_IBB_20</v>
      </c>
      <c r="I3793" s="24">
        <f>VLOOKUP(H3793,inTHLBdata!A:H,7,FALSE)</f>
        <v>1768</v>
      </c>
      <c r="J3793" s="24">
        <f>VLOOKUP(H3793,inTHLBdata!A:H,8,FALSE)</f>
        <v>1725</v>
      </c>
      <c r="N3793" s="24"/>
    </row>
    <row r="3794" spans="1:14">
      <c r="A3794" s="24">
        <v>2008</v>
      </c>
      <c r="B3794" s="24" t="s">
        <v>182</v>
      </c>
      <c r="C3794" t="str">
        <f>VLOOKUP(B3794,'FHF LUT'!$A$5:$H$81,2,FALSE)</f>
        <v>Western Balsam Bark Beetle</v>
      </c>
      <c r="D3794" s="24">
        <v>22</v>
      </c>
      <c r="E3794" s="24" t="s">
        <v>19</v>
      </c>
      <c r="F3794" s="24">
        <v>8160</v>
      </c>
      <c r="G3794" s="24">
        <v>6866</v>
      </c>
      <c r="H3794" s="24" t="str">
        <f t="shared" si="59"/>
        <v>2008_IBB_22</v>
      </c>
      <c r="I3794" s="24">
        <f>VLOOKUP(H3794,inTHLBdata!A:H,7,FALSE)</f>
        <v>4760</v>
      </c>
      <c r="J3794" s="24">
        <f>VLOOKUP(H3794,inTHLBdata!A:H,8,FALSE)</f>
        <v>3597</v>
      </c>
      <c r="N3794" s="24"/>
    </row>
    <row r="3795" spans="1:14">
      <c r="A3795" s="24">
        <v>2008</v>
      </c>
      <c r="B3795" s="24" t="s">
        <v>182</v>
      </c>
      <c r="C3795" t="str">
        <f>VLOOKUP(B3795,'FHF LUT'!$A$5:$H$81,2,FALSE)</f>
        <v>Western Balsam Bark Beetle</v>
      </c>
      <c r="D3795" s="24">
        <v>23</v>
      </c>
      <c r="E3795" s="24" t="s">
        <v>27</v>
      </c>
      <c r="F3795" s="24">
        <v>65</v>
      </c>
      <c r="G3795" s="24">
        <v>54</v>
      </c>
      <c r="H3795" s="24" t="str">
        <f t="shared" si="59"/>
        <v>2008_IBB_23</v>
      </c>
      <c r="I3795" s="24">
        <f>VLOOKUP(H3795,inTHLBdata!A:H,7,FALSE)</f>
        <v>54</v>
      </c>
      <c r="J3795" s="24">
        <f>VLOOKUP(H3795,inTHLBdata!A:H,8,FALSE)</f>
        <v>45</v>
      </c>
      <c r="N3795" s="24"/>
    </row>
    <row r="3796" spans="1:14">
      <c r="A3796" s="24">
        <v>2008</v>
      </c>
      <c r="B3796" s="24" t="s">
        <v>182</v>
      </c>
      <c r="C3796" t="str">
        <f>VLOOKUP(B3796,'FHF LUT'!$A$5:$H$81,2,FALSE)</f>
        <v>Western Balsam Bark Beetle</v>
      </c>
      <c r="D3796" s="24">
        <v>24</v>
      </c>
      <c r="E3796" s="24" t="s">
        <v>17</v>
      </c>
      <c r="F3796" s="24">
        <v>63725</v>
      </c>
      <c r="G3796" s="24">
        <v>62982</v>
      </c>
      <c r="H3796" s="24" t="str">
        <f t="shared" si="59"/>
        <v>2008_IBB_24</v>
      </c>
      <c r="I3796" s="24">
        <f>VLOOKUP(H3796,inTHLBdata!A:H,7,FALSE)</f>
        <v>23422</v>
      </c>
      <c r="J3796" s="24">
        <f>VLOOKUP(H3796,inTHLBdata!A:H,8,FALSE)</f>
        <v>22841</v>
      </c>
      <c r="N3796" s="24"/>
    </row>
    <row r="3797" spans="1:14">
      <c r="A3797" s="24">
        <v>2008</v>
      </c>
      <c r="B3797" s="24" t="s">
        <v>182</v>
      </c>
      <c r="C3797" t="str">
        <f>VLOOKUP(B3797,'FHF LUT'!$A$5:$H$81,2,FALSE)</f>
        <v>Western Balsam Bark Beetle</v>
      </c>
      <c r="D3797" s="24">
        <v>25</v>
      </c>
      <c r="E3797" s="24" t="s">
        <v>23</v>
      </c>
      <c r="F3797" s="24">
        <v>0</v>
      </c>
      <c r="G3797" s="24">
        <v>0</v>
      </c>
      <c r="H3797" s="24" t="str">
        <f t="shared" si="59"/>
        <v>2008_IBB_25</v>
      </c>
      <c r="I3797" s="24">
        <f>VLOOKUP(H3797,inTHLBdata!A:H,7,FALSE)</f>
        <v>0</v>
      </c>
      <c r="J3797" s="24">
        <f>VLOOKUP(H3797,inTHLBdata!A:H,8,FALSE)</f>
        <v>0</v>
      </c>
      <c r="N3797" s="24"/>
    </row>
    <row r="3798" spans="1:14">
      <c r="A3798" s="24">
        <v>2008</v>
      </c>
      <c r="B3798" s="24" t="s">
        <v>182</v>
      </c>
      <c r="C3798" t="str">
        <f>VLOOKUP(B3798,'FHF LUT'!$A$5:$H$81,2,FALSE)</f>
        <v>Western Balsam Bark Beetle</v>
      </c>
      <c r="D3798" s="24">
        <v>26</v>
      </c>
      <c r="E3798" s="24" t="s">
        <v>14</v>
      </c>
      <c r="F3798" s="24">
        <v>7898</v>
      </c>
      <c r="G3798" s="24">
        <v>6364</v>
      </c>
      <c r="H3798" s="24" t="str">
        <f t="shared" si="59"/>
        <v>2008_IBB_26</v>
      </c>
      <c r="I3798" s="24">
        <f>VLOOKUP(H3798,inTHLBdata!A:H,7,FALSE)</f>
        <v>2046</v>
      </c>
      <c r="J3798" s="24">
        <f>VLOOKUP(H3798,inTHLBdata!A:H,8,FALSE)</f>
        <v>1657</v>
      </c>
      <c r="N3798" s="24"/>
    </row>
    <row r="3799" spans="1:14">
      <c r="A3799" s="24">
        <v>2008</v>
      </c>
      <c r="B3799" s="24" t="s">
        <v>182</v>
      </c>
      <c r="C3799" t="str">
        <f>VLOOKUP(B3799,'FHF LUT'!$A$5:$H$81,2,FALSE)</f>
        <v>Western Balsam Bark Beetle</v>
      </c>
      <c r="D3799" s="24">
        <v>27</v>
      </c>
      <c r="E3799" s="24" t="s">
        <v>21</v>
      </c>
      <c r="F3799" s="24">
        <v>370</v>
      </c>
      <c r="G3799" s="24">
        <v>370</v>
      </c>
      <c r="H3799" s="24" t="str">
        <f t="shared" si="59"/>
        <v>2008_IBB_27</v>
      </c>
      <c r="I3799" s="24">
        <f>VLOOKUP(H3799,inTHLBdata!A:H,7,FALSE)</f>
        <v>0</v>
      </c>
      <c r="J3799" s="24">
        <f>VLOOKUP(H3799,inTHLBdata!A:H,8,FALSE)</f>
        <v>0</v>
      </c>
      <c r="N3799" s="24"/>
    </row>
    <row r="3800" spans="1:14">
      <c r="A3800" s="24">
        <v>2008</v>
      </c>
      <c r="B3800" s="24" t="s">
        <v>182</v>
      </c>
      <c r="C3800" t="str">
        <f>VLOOKUP(B3800,'FHF LUT'!$A$5:$H$81,2,FALSE)</f>
        <v>Western Balsam Bark Beetle</v>
      </c>
      <c r="D3800" s="24">
        <v>29</v>
      </c>
      <c r="E3800" s="24" t="s">
        <v>9</v>
      </c>
      <c r="F3800" s="24">
        <v>12952</v>
      </c>
      <c r="G3800" s="24">
        <v>12912</v>
      </c>
      <c r="H3800" s="24" t="str">
        <f t="shared" si="59"/>
        <v>2008_IBB_29</v>
      </c>
      <c r="I3800" s="24">
        <f>VLOOKUP(H3800,inTHLBdata!A:H,7,FALSE)</f>
        <v>1192</v>
      </c>
      <c r="J3800" s="24">
        <f>VLOOKUP(H3800,inTHLBdata!A:H,8,FALSE)</f>
        <v>1170</v>
      </c>
      <c r="N3800" s="24"/>
    </row>
    <row r="3801" spans="1:14">
      <c r="A3801" s="24">
        <v>2008</v>
      </c>
      <c r="B3801" s="24" t="s">
        <v>182</v>
      </c>
      <c r="C3801" t="str">
        <f>VLOOKUP(B3801,'FHF LUT'!$A$5:$H$81,2,FALSE)</f>
        <v>Western Balsam Bark Beetle</v>
      </c>
      <c r="D3801" s="24">
        <v>30</v>
      </c>
      <c r="E3801" s="24" t="s">
        <v>35</v>
      </c>
      <c r="F3801" s="24">
        <v>25369</v>
      </c>
      <c r="G3801" s="24">
        <v>25049</v>
      </c>
      <c r="H3801" s="24" t="str">
        <f t="shared" si="59"/>
        <v>2008_IBB_30</v>
      </c>
      <c r="I3801" s="24">
        <f>VLOOKUP(H3801,inTHLBdata!A:H,7,FALSE)</f>
        <v>4815</v>
      </c>
      <c r="J3801" s="24">
        <f>VLOOKUP(H3801,inTHLBdata!A:H,8,FALSE)</f>
        <v>4536</v>
      </c>
      <c r="N3801" s="24"/>
    </row>
    <row r="3802" spans="1:14">
      <c r="A3802" s="24">
        <v>2008</v>
      </c>
      <c r="B3802" s="24" t="s">
        <v>182</v>
      </c>
      <c r="C3802" t="str">
        <f>VLOOKUP(B3802,'FHF LUT'!$A$5:$H$81,2,FALSE)</f>
        <v>Western Balsam Bark Beetle</v>
      </c>
      <c r="D3802" s="24">
        <v>31</v>
      </c>
      <c r="E3802" s="24" t="s">
        <v>34</v>
      </c>
      <c r="F3802" s="24">
        <v>634</v>
      </c>
      <c r="G3802" s="24">
        <v>634</v>
      </c>
      <c r="H3802" s="24" t="str">
        <f t="shared" si="59"/>
        <v>2008_IBB_31</v>
      </c>
      <c r="I3802" s="24">
        <f>VLOOKUP(H3802,inTHLBdata!A:H,7,FALSE)</f>
        <v>0</v>
      </c>
      <c r="J3802" s="24">
        <f>VLOOKUP(H3802,inTHLBdata!A:H,8,FALSE)</f>
        <v>0</v>
      </c>
      <c r="N3802" s="24"/>
    </row>
    <row r="3803" spans="1:14">
      <c r="A3803" s="24">
        <v>2008</v>
      </c>
      <c r="B3803" s="24" t="s">
        <v>182</v>
      </c>
      <c r="C3803" t="str">
        <f>VLOOKUP(B3803,'FHF LUT'!$A$5:$H$81,2,FALSE)</f>
        <v>Western Balsam Bark Beetle</v>
      </c>
      <c r="D3803" s="24">
        <v>38</v>
      </c>
      <c r="E3803" s="24" t="s">
        <v>8</v>
      </c>
      <c r="F3803" s="24">
        <v>0</v>
      </c>
      <c r="G3803" s="24">
        <v>0</v>
      </c>
      <c r="H3803" s="24" t="str">
        <f t="shared" si="59"/>
        <v>2008_IBB_38</v>
      </c>
      <c r="I3803" s="24">
        <f>VLOOKUP(H3803,inTHLBdata!A:H,7,FALSE)</f>
        <v>0</v>
      </c>
      <c r="J3803" s="24">
        <f>VLOOKUP(H3803,inTHLBdata!A:H,8,FALSE)</f>
        <v>0</v>
      </c>
      <c r="N3803" s="24"/>
    </row>
    <row r="3804" spans="1:14">
      <c r="A3804" s="24">
        <v>2008</v>
      </c>
      <c r="B3804" s="24" t="s">
        <v>182</v>
      </c>
      <c r="C3804" t="str">
        <f>VLOOKUP(B3804,'FHF LUT'!$A$5:$H$81,2,FALSE)</f>
        <v>Western Balsam Bark Beetle</v>
      </c>
      <c r="D3804" s="24">
        <v>39</v>
      </c>
      <c r="E3804" s="24" t="s">
        <v>36</v>
      </c>
      <c r="F3804" s="24">
        <v>0</v>
      </c>
      <c r="G3804" s="24">
        <v>0</v>
      </c>
      <c r="H3804" s="24" t="str">
        <f t="shared" si="59"/>
        <v>2008_IBB_39</v>
      </c>
      <c r="I3804" s="24">
        <f>VLOOKUP(H3804,inTHLBdata!A:H,7,FALSE)</f>
        <v>0</v>
      </c>
      <c r="J3804" s="24">
        <f>VLOOKUP(H3804,inTHLBdata!A:H,8,FALSE)</f>
        <v>0</v>
      </c>
      <c r="N3804" s="24"/>
    </row>
    <row r="3805" spans="1:14">
      <c r="A3805" s="24">
        <v>2008</v>
      </c>
      <c r="B3805" s="24" t="s">
        <v>182</v>
      </c>
      <c r="C3805" t="str">
        <f>VLOOKUP(B3805,'FHF LUT'!$A$5:$H$81,2,FALSE)</f>
        <v>Western Balsam Bark Beetle</v>
      </c>
      <c r="D3805" s="24">
        <v>40</v>
      </c>
      <c r="E3805" s="24" t="s">
        <v>31</v>
      </c>
      <c r="F3805" s="24">
        <v>654</v>
      </c>
      <c r="G3805" s="24">
        <v>654</v>
      </c>
      <c r="H3805" s="24" t="str">
        <f t="shared" si="59"/>
        <v>2008_IBB_40</v>
      </c>
      <c r="I3805" s="24">
        <f>VLOOKUP(H3805,inTHLBdata!A:H,7,FALSE)</f>
        <v>6</v>
      </c>
      <c r="J3805" s="24">
        <f>VLOOKUP(H3805,inTHLBdata!A:H,8,FALSE)</f>
        <v>6</v>
      </c>
      <c r="N3805" s="24"/>
    </row>
    <row r="3806" spans="1:14">
      <c r="A3806" s="24">
        <v>2008</v>
      </c>
      <c r="B3806" s="24" t="s">
        <v>182</v>
      </c>
      <c r="C3806" t="str">
        <f>VLOOKUP(B3806,'FHF LUT'!$A$5:$H$81,2,FALSE)</f>
        <v>Western Balsam Bark Beetle</v>
      </c>
      <c r="D3806" s="24">
        <v>41</v>
      </c>
      <c r="E3806" s="24" t="s">
        <v>26</v>
      </c>
      <c r="F3806" s="24">
        <v>111</v>
      </c>
      <c r="G3806" s="24">
        <v>111</v>
      </c>
      <c r="H3806" s="24" t="str">
        <f t="shared" si="59"/>
        <v>2008_IBB_41</v>
      </c>
      <c r="I3806" s="24">
        <f>VLOOKUP(H3806,inTHLBdata!A:H,7,FALSE)</f>
        <v>0</v>
      </c>
      <c r="J3806" s="24">
        <f>VLOOKUP(H3806,inTHLBdata!A:H,8,FALSE)</f>
        <v>0</v>
      </c>
      <c r="N3806" s="24"/>
    </row>
    <row r="3807" spans="1:14">
      <c r="A3807" s="24">
        <v>2008</v>
      </c>
      <c r="B3807" s="24" t="s">
        <v>182</v>
      </c>
      <c r="C3807" t="str">
        <f>VLOOKUP(B3807,'FHF LUT'!$A$5:$H$81,2,FALSE)</f>
        <v>Western Balsam Bark Beetle</v>
      </c>
      <c r="D3807" s="24">
        <v>43</v>
      </c>
      <c r="E3807" s="24" t="s">
        <v>20</v>
      </c>
      <c r="F3807" s="24">
        <v>0</v>
      </c>
      <c r="G3807" s="24">
        <v>0</v>
      </c>
      <c r="H3807" s="24" t="str">
        <f t="shared" si="59"/>
        <v>2008_IBB_43</v>
      </c>
      <c r="I3807" s="24">
        <f>VLOOKUP(H3807,inTHLBdata!A:H,7,FALSE)</f>
        <v>0</v>
      </c>
      <c r="J3807" s="24">
        <f>VLOOKUP(H3807,inTHLBdata!A:H,8,FALSE)</f>
        <v>0</v>
      </c>
      <c r="N3807" s="24"/>
    </row>
    <row r="3808" spans="1:14">
      <c r="A3808" s="24">
        <v>2008</v>
      </c>
      <c r="B3808" s="24" t="s">
        <v>182</v>
      </c>
      <c r="C3808" t="str">
        <f>VLOOKUP(B3808,'FHF LUT'!$A$5:$H$81,2,FALSE)</f>
        <v>Western Balsam Bark Beetle</v>
      </c>
      <c r="D3808" s="24">
        <v>44</v>
      </c>
      <c r="E3808" s="24" t="s">
        <v>3</v>
      </c>
      <c r="F3808" s="24">
        <v>0</v>
      </c>
      <c r="G3808" s="24">
        <v>0</v>
      </c>
      <c r="H3808" s="24" t="str">
        <f t="shared" si="59"/>
        <v>2008_IBB_44</v>
      </c>
      <c r="I3808" s="24">
        <f>VLOOKUP(H3808,inTHLBdata!A:H,7,FALSE)</f>
        <v>0</v>
      </c>
      <c r="J3808" s="24">
        <f>VLOOKUP(H3808,inTHLBdata!A:H,8,FALSE)</f>
        <v>0</v>
      </c>
      <c r="N3808" s="24"/>
    </row>
    <row r="3809" spans="1:14">
      <c r="A3809" s="24">
        <v>2008</v>
      </c>
      <c r="B3809" s="24" t="s">
        <v>182</v>
      </c>
      <c r="C3809" t="str">
        <f>VLOOKUP(B3809,'FHF LUT'!$A$5:$H$81,2,FALSE)</f>
        <v>Western Balsam Bark Beetle</v>
      </c>
      <c r="D3809" s="24">
        <v>45</v>
      </c>
      <c r="E3809" s="24" t="s">
        <v>5</v>
      </c>
      <c r="F3809" s="24">
        <v>236</v>
      </c>
      <c r="G3809" s="24">
        <v>232</v>
      </c>
      <c r="H3809" s="24" t="str">
        <f t="shared" si="59"/>
        <v>2008_IBB_45</v>
      </c>
      <c r="I3809" s="24">
        <f>VLOOKUP(H3809,inTHLBdata!A:H,7,FALSE)</f>
        <v>109</v>
      </c>
      <c r="J3809" s="24">
        <f>VLOOKUP(H3809,inTHLBdata!A:H,8,FALSE)</f>
        <v>105</v>
      </c>
      <c r="N3809" s="24"/>
    </row>
    <row r="3810" spans="1:14">
      <c r="A3810" s="24">
        <v>2008</v>
      </c>
      <c r="B3810" s="24" t="s">
        <v>182</v>
      </c>
      <c r="C3810" t="str">
        <f>VLOOKUP(B3810,'FHF LUT'!$A$5:$H$81,2,FALSE)</f>
        <v>Western Balsam Bark Beetle</v>
      </c>
      <c r="D3810" s="24">
        <v>46</v>
      </c>
      <c r="E3810" s="24" t="s">
        <v>234</v>
      </c>
      <c r="F3810" s="24">
        <v>0</v>
      </c>
      <c r="G3810" s="24">
        <v>0</v>
      </c>
      <c r="H3810" s="24" t="str">
        <f t="shared" si="59"/>
        <v>2008_IBB_46</v>
      </c>
      <c r="I3810" s="24">
        <f>VLOOKUP(H3810,inTHLBdata!A:H,7,FALSE)</f>
        <v>0</v>
      </c>
      <c r="J3810" s="24">
        <f>VLOOKUP(H3810,inTHLBdata!A:H,8,FALSE)</f>
        <v>0</v>
      </c>
      <c r="N3810" s="24"/>
    </row>
    <row r="3811" spans="1:14">
      <c r="A3811" s="24">
        <v>2008</v>
      </c>
      <c r="B3811" s="24" t="s">
        <v>182</v>
      </c>
      <c r="C3811" t="str">
        <f>VLOOKUP(B3811,'FHF LUT'!$A$5:$H$81,2,FALSE)</f>
        <v>Western Balsam Bark Beetle</v>
      </c>
      <c r="D3811" s="24">
        <v>47</v>
      </c>
      <c r="E3811" s="24" t="s">
        <v>233</v>
      </c>
      <c r="F3811" s="24">
        <v>0</v>
      </c>
      <c r="G3811" s="24">
        <v>0</v>
      </c>
      <c r="H3811" s="24" t="str">
        <f t="shared" si="59"/>
        <v>2008_IBB_47</v>
      </c>
      <c r="I3811" s="24">
        <f>VLOOKUP(H3811,inTHLBdata!A:H,7,FALSE)</f>
        <v>0</v>
      </c>
      <c r="J3811" s="24">
        <f>VLOOKUP(H3811,inTHLBdata!A:H,8,FALSE)</f>
        <v>0</v>
      </c>
      <c r="N3811" s="24"/>
    </row>
    <row r="3812" spans="1:14">
      <c r="A3812" s="24">
        <v>2008</v>
      </c>
      <c r="B3812" s="24" t="s">
        <v>182</v>
      </c>
      <c r="C3812" t="str">
        <f>VLOOKUP(B3812,'FHF LUT'!$A$5:$H$81,2,FALSE)</f>
        <v>Western Balsam Bark Beetle</v>
      </c>
      <c r="D3812" s="24">
        <v>48</v>
      </c>
      <c r="E3812" s="24" t="s">
        <v>235</v>
      </c>
      <c r="F3812" s="24">
        <v>0</v>
      </c>
      <c r="G3812" s="24">
        <v>0</v>
      </c>
      <c r="H3812" s="24" t="str">
        <f t="shared" si="59"/>
        <v>2008_IBB_48</v>
      </c>
      <c r="I3812" s="24">
        <f>VLOOKUP(H3812,inTHLBdata!A:H,7,FALSE)</f>
        <v>0</v>
      </c>
      <c r="J3812" s="24">
        <f>VLOOKUP(H3812,inTHLBdata!A:H,8,FALSE)</f>
        <v>0</v>
      </c>
      <c r="N3812" s="24"/>
    </row>
    <row r="3813" spans="1:14">
      <c r="A3813" s="24">
        <v>2008</v>
      </c>
      <c r="B3813" s="24" t="s">
        <v>183</v>
      </c>
      <c r="C3813" t="str">
        <f>VLOOKUP(B3813,'FHF LUT'!$A$5:$H$81,2,FALSE)</f>
        <v>Douglas-fir Beetle</v>
      </c>
      <c r="D3813" s="24">
        <v>1</v>
      </c>
      <c r="E3813" s="24" t="s">
        <v>10</v>
      </c>
      <c r="F3813" s="24">
        <v>9424</v>
      </c>
      <c r="G3813" s="24">
        <v>8625</v>
      </c>
      <c r="H3813" s="24" t="str">
        <f t="shared" si="59"/>
        <v>2008_IBD_1</v>
      </c>
      <c r="I3813" s="24">
        <f>VLOOKUP(H3813,inTHLBdata!A:H,7,FALSE)</f>
        <v>375</v>
      </c>
      <c r="J3813" s="24">
        <f>VLOOKUP(H3813,inTHLBdata!A:H,8,FALSE)</f>
        <v>121</v>
      </c>
      <c r="N3813" s="24"/>
    </row>
    <row r="3814" spans="1:14">
      <c r="A3814" s="24">
        <v>2008</v>
      </c>
      <c r="B3814" s="24" t="s">
        <v>183</v>
      </c>
      <c r="C3814" t="str">
        <f>VLOOKUP(B3814,'FHF LUT'!$A$5:$H$81,2,FALSE)</f>
        <v>Douglas-fir Beetle</v>
      </c>
      <c r="D3814" s="24">
        <v>2</v>
      </c>
      <c r="E3814" s="24" t="s">
        <v>22</v>
      </c>
      <c r="F3814" s="24">
        <v>16028</v>
      </c>
      <c r="G3814" s="24">
        <v>14542</v>
      </c>
      <c r="H3814" s="24" t="str">
        <f t="shared" si="59"/>
        <v>2008_IBD_2</v>
      </c>
      <c r="I3814" s="24">
        <f>VLOOKUP(H3814,inTHLBdata!A:H,7,FALSE)</f>
        <v>105</v>
      </c>
      <c r="J3814" s="24">
        <f>VLOOKUP(H3814,inTHLBdata!A:H,8,FALSE)</f>
        <v>105</v>
      </c>
      <c r="N3814" s="24"/>
    </row>
    <row r="3815" spans="1:14">
      <c r="A3815" s="24">
        <v>2008</v>
      </c>
      <c r="B3815" s="24" t="s">
        <v>183</v>
      </c>
      <c r="C3815" t="str">
        <f>VLOOKUP(B3815,'FHF LUT'!$A$5:$H$81,2,FALSE)</f>
        <v>Douglas-fir Beetle</v>
      </c>
      <c r="D3815" s="24">
        <v>3</v>
      </c>
      <c r="E3815" s="24" t="s">
        <v>13</v>
      </c>
      <c r="F3815" s="24">
        <v>0</v>
      </c>
      <c r="G3815" s="24">
        <v>0</v>
      </c>
      <c r="H3815" s="24" t="str">
        <f t="shared" si="59"/>
        <v>2008_IBD_3</v>
      </c>
      <c r="I3815" s="24">
        <f>VLOOKUP(H3815,inTHLBdata!A:H,7,FALSE)</f>
        <v>0</v>
      </c>
      <c r="J3815" s="24">
        <f>VLOOKUP(H3815,inTHLBdata!A:H,8,FALSE)</f>
        <v>0</v>
      </c>
      <c r="N3815" s="24"/>
    </row>
    <row r="3816" spans="1:14">
      <c r="A3816" s="24">
        <v>2008</v>
      </c>
      <c r="B3816" s="24" t="s">
        <v>183</v>
      </c>
      <c r="C3816" t="str">
        <f>VLOOKUP(B3816,'FHF LUT'!$A$5:$H$81,2,FALSE)</f>
        <v>Douglas-fir Beetle</v>
      </c>
      <c r="D3816" s="24">
        <v>4</v>
      </c>
      <c r="E3816" s="24" t="s">
        <v>28</v>
      </c>
      <c r="F3816" s="24">
        <v>0</v>
      </c>
      <c r="G3816" s="24">
        <v>0</v>
      </c>
      <c r="H3816" s="24" t="str">
        <f t="shared" si="59"/>
        <v>2008_IBD_4</v>
      </c>
      <c r="I3816" s="24">
        <f>VLOOKUP(H3816,inTHLBdata!A:H,7,FALSE)</f>
        <v>0</v>
      </c>
      <c r="J3816" s="24">
        <f>VLOOKUP(H3816,inTHLBdata!A:H,8,FALSE)</f>
        <v>0</v>
      </c>
      <c r="N3816" s="24"/>
    </row>
    <row r="3817" spans="1:14">
      <c r="A3817" s="24">
        <v>2008</v>
      </c>
      <c r="B3817" s="24" t="s">
        <v>183</v>
      </c>
      <c r="C3817" t="str">
        <f>VLOOKUP(B3817,'FHF LUT'!$A$5:$H$81,2,FALSE)</f>
        <v>Douglas-fir Beetle</v>
      </c>
      <c r="D3817" s="24">
        <v>5</v>
      </c>
      <c r="E3817" s="24" t="s">
        <v>16</v>
      </c>
      <c r="F3817" s="24">
        <v>9768</v>
      </c>
      <c r="G3817" s="24">
        <v>9317</v>
      </c>
      <c r="H3817" s="24" t="str">
        <f t="shared" si="59"/>
        <v>2008_IBD_5</v>
      </c>
      <c r="I3817" s="24">
        <f>VLOOKUP(H3817,inTHLBdata!A:H,7,FALSE)</f>
        <v>2145</v>
      </c>
      <c r="J3817" s="24">
        <f>VLOOKUP(H3817,inTHLBdata!A:H,8,FALSE)</f>
        <v>2127</v>
      </c>
      <c r="N3817" s="24"/>
    </row>
    <row r="3818" spans="1:14">
      <c r="A3818" s="24">
        <v>2008</v>
      </c>
      <c r="B3818" s="24" t="s">
        <v>183</v>
      </c>
      <c r="C3818" t="str">
        <f>VLOOKUP(B3818,'FHF LUT'!$A$5:$H$81,2,FALSE)</f>
        <v>Douglas-fir Beetle</v>
      </c>
      <c r="D3818" s="24">
        <v>7</v>
      </c>
      <c r="E3818" s="24" t="s">
        <v>25</v>
      </c>
      <c r="F3818" s="24">
        <v>1602</v>
      </c>
      <c r="G3818" s="24">
        <v>337</v>
      </c>
      <c r="H3818" s="24" t="str">
        <f t="shared" si="59"/>
        <v>2008_IBD_7</v>
      </c>
      <c r="I3818" s="24">
        <f>VLOOKUP(H3818,inTHLBdata!A:H,7,FALSE)</f>
        <v>644</v>
      </c>
      <c r="J3818" s="24">
        <f>VLOOKUP(H3818,inTHLBdata!A:H,8,FALSE)</f>
        <v>184</v>
      </c>
      <c r="N3818" s="24"/>
    </row>
    <row r="3819" spans="1:14">
      <c r="A3819" s="24">
        <v>2008</v>
      </c>
      <c r="B3819" s="24" t="s">
        <v>183</v>
      </c>
      <c r="C3819" t="str">
        <f>VLOOKUP(B3819,'FHF LUT'!$A$5:$H$81,2,FALSE)</f>
        <v>Douglas-fir Beetle</v>
      </c>
      <c r="D3819" s="24">
        <v>8</v>
      </c>
      <c r="E3819" s="24" t="s">
        <v>29</v>
      </c>
      <c r="F3819" s="24">
        <v>0</v>
      </c>
      <c r="G3819" s="24">
        <v>0</v>
      </c>
      <c r="H3819" s="24" t="str">
        <f t="shared" si="59"/>
        <v>2008_IBD_8</v>
      </c>
      <c r="I3819" s="24">
        <f>VLOOKUP(H3819,inTHLBdata!A:H,7,FALSE)</f>
        <v>0</v>
      </c>
      <c r="J3819" s="24">
        <f>VLOOKUP(H3819,inTHLBdata!A:H,8,FALSE)</f>
        <v>0</v>
      </c>
      <c r="N3819" s="24"/>
    </row>
    <row r="3820" spans="1:14">
      <c r="A3820" s="24">
        <v>2008</v>
      </c>
      <c r="B3820" s="24" t="s">
        <v>183</v>
      </c>
      <c r="C3820" t="str">
        <f>VLOOKUP(B3820,'FHF LUT'!$A$5:$H$81,2,FALSE)</f>
        <v>Douglas-fir Beetle</v>
      </c>
      <c r="D3820" s="24">
        <v>9</v>
      </c>
      <c r="E3820" s="24" t="s">
        <v>7</v>
      </c>
      <c r="F3820" s="24">
        <v>12606</v>
      </c>
      <c r="G3820" s="24">
        <v>10919</v>
      </c>
      <c r="H3820" s="24" t="str">
        <f t="shared" si="59"/>
        <v>2008_IBD_9</v>
      </c>
      <c r="I3820" s="24">
        <f>VLOOKUP(H3820,inTHLBdata!A:H,7,FALSE)</f>
        <v>2330</v>
      </c>
      <c r="J3820" s="24">
        <f>VLOOKUP(H3820,inTHLBdata!A:H,8,FALSE)</f>
        <v>1251</v>
      </c>
      <c r="N3820" s="24"/>
    </row>
    <row r="3821" spans="1:14">
      <c r="A3821" s="24">
        <v>2008</v>
      </c>
      <c r="B3821" s="24" t="s">
        <v>183</v>
      </c>
      <c r="C3821" t="str">
        <f>VLOOKUP(B3821,'FHF LUT'!$A$5:$H$81,2,FALSE)</f>
        <v>Douglas-fir Beetle</v>
      </c>
      <c r="D3821" s="24">
        <v>10</v>
      </c>
      <c r="E3821" s="24" t="s">
        <v>18</v>
      </c>
      <c r="F3821" s="24">
        <v>0</v>
      </c>
      <c r="G3821" s="24">
        <v>0</v>
      </c>
      <c r="H3821" s="24" t="str">
        <f t="shared" si="59"/>
        <v>2008_IBD_10</v>
      </c>
      <c r="I3821" s="24">
        <f>VLOOKUP(H3821,inTHLBdata!A:H,7,FALSE)</f>
        <v>0</v>
      </c>
      <c r="J3821" s="24">
        <f>VLOOKUP(H3821,inTHLBdata!A:H,8,FALSE)</f>
        <v>0</v>
      </c>
      <c r="N3821" s="24"/>
    </row>
    <row r="3822" spans="1:14">
      <c r="A3822" s="24">
        <v>2008</v>
      </c>
      <c r="B3822" s="24" t="s">
        <v>183</v>
      </c>
      <c r="C3822" t="str">
        <f>VLOOKUP(B3822,'FHF LUT'!$A$5:$H$81,2,FALSE)</f>
        <v>Douglas-fir Beetle</v>
      </c>
      <c r="D3822" s="24">
        <v>11</v>
      </c>
      <c r="E3822" s="24" t="s">
        <v>4</v>
      </c>
      <c r="F3822" s="24">
        <v>18048</v>
      </c>
      <c r="G3822" s="24">
        <v>16653</v>
      </c>
      <c r="H3822" s="24" t="str">
        <f t="shared" si="59"/>
        <v>2008_IBD_11</v>
      </c>
      <c r="I3822" s="24">
        <f>VLOOKUP(H3822,inTHLBdata!A:H,7,FALSE)</f>
        <v>6328</v>
      </c>
      <c r="J3822" s="24">
        <f>VLOOKUP(H3822,inTHLBdata!A:H,8,FALSE)</f>
        <v>5193</v>
      </c>
      <c r="N3822" s="24"/>
    </row>
    <row r="3823" spans="1:14">
      <c r="A3823" s="24">
        <v>2008</v>
      </c>
      <c r="B3823" s="24" t="s">
        <v>183</v>
      </c>
      <c r="C3823" t="str">
        <f>VLOOKUP(B3823,'FHF LUT'!$A$5:$H$81,2,FALSE)</f>
        <v>Douglas-fir Beetle</v>
      </c>
      <c r="D3823" s="24">
        <v>12</v>
      </c>
      <c r="E3823" s="24" t="s">
        <v>11</v>
      </c>
      <c r="F3823" s="24">
        <v>0</v>
      </c>
      <c r="G3823" s="24">
        <v>0</v>
      </c>
      <c r="H3823" s="24" t="str">
        <f t="shared" si="59"/>
        <v>2008_IBD_12</v>
      </c>
      <c r="I3823" s="24">
        <f>VLOOKUP(H3823,inTHLBdata!A:H,7,FALSE)</f>
        <v>0</v>
      </c>
      <c r="J3823" s="24">
        <f>VLOOKUP(H3823,inTHLBdata!A:H,8,FALSE)</f>
        <v>0</v>
      </c>
      <c r="N3823" s="24"/>
    </row>
    <row r="3824" spans="1:14">
      <c r="A3824" s="24">
        <v>2008</v>
      </c>
      <c r="B3824" s="24" t="s">
        <v>183</v>
      </c>
      <c r="C3824" t="str">
        <f>VLOOKUP(B3824,'FHF LUT'!$A$5:$H$81,2,FALSE)</f>
        <v>Douglas-fir Beetle</v>
      </c>
      <c r="D3824" s="24">
        <v>13</v>
      </c>
      <c r="E3824" s="24" t="s">
        <v>24</v>
      </c>
      <c r="F3824" s="24">
        <v>3990</v>
      </c>
      <c r="G3824" s="24">
        <v>3463</v>
      </c>
      <c r="H3824" s="24" t="str">
        <f t="shared" si="59"/>
        <v>2008_IBD_13</v>
      </c>
      <c r="I3824" s="24">
        <f>VLOOKUP(H3824,inTHLBdata!A:H,7,FALSE)</f>
        <v>2025</v>
      </c>
      <c r="J3824" s="24">
        <f>VLOOKUP(H3824,inTHLBdata!A:H,8,FALSE)</f>
        <v>1897</v>
      </c>
      <c r="N3824" s="24"/>
    </row>
    <row r="3825" spans="1:14">
      <c r="A3825" s="24">
        <v>2008</v>
      </c>
      <c r="B3825" s="24" t="s">
        <v>183</v>
      </c>
      <c r="C3825" t="str">
        <f>VLOOKUP(B3825,'FHF LUT'!$A$5:$H$81,2,FALSE)</f>
        <v>Douglas-fir Beetle</v>
      </c>
      <c r="D3825" s="24">
        <v>14</v>
      </c>
      <c r="E3825" s="24" t="s">
        <v>30</v>
      </c>
      <c r="F3825" s="24">
        <v>0</v>
      </c>
      <c r="G3825" s="24">
        <v>0</v>
      </c>
      <c r="H3825" s="24" t="str">
        <f t="shared" si="59"/>
        <v>2008_IBD_14</v>
      </c>
      <c r="I3825" s="24">
        <f>VLOOKUP(H3825,inTHLBdata!A:H,7,FALSE)</f>
        <v>0</v>
      </c>
      <c r="J3825" s="24">
        <f>VLOOKUP(H3825,inTHLBdata!A:H,8,FALSE)</f>
        <v>0</v>
      </c>
      <c r="N3825" s="24"/>
    </row>
    <row r="3826" spans="1:14">
      <c r="A3826" s="24">
        <v>2008</v>
      </c>
      <c r="B3826" s="24" t="s">
        <v>183</v>
      </c>
      <c r="C3826" t="str">
        <f>VLOOKUP(B3826,'FHF LUT'!$A$5:$H$81,2,FALSE)</f>
        <v>Douglas-fir Beetle</v>
      </c>
      <c r="D3826" s="24">
        <v>15</v>
      </c>
      <c r="E3826" s="24" t="s">
        <v>33</v>
      </c>
      <c r="F3826" s="24">
        <v>2243</v>
      </c>
      <c r="G3826" s="24">
        <v>2194</v>
      </c>
      <c r="H3826" s="24" t="str">
        <f t="shared" si="59"/>
        <v>2008_IBD_15</v>
      </c>
      <c r="I3826" s="24">
        <f>VLOOKUP(H3826,inTHLBdata!A:H,7,FALSE)</f>
        <v>2057</v>
      </c>
      <c r="J3826" s="24">
        <f>VLOOKUP(H3826,inTHLBdata!A:H,8,FALSE)</f>
        <v>2008</v>
      </c>
      <c r="N3826" s="24"/>
    </row>
    <row r="3827" spans="1:14">
      <c r="A3827" s="24">
        <v>2008</v>
      </c>
      <c r="B3827" s="24" t="s">
        <v>183</v>
      </c>
      <c r="C3827" t="str">
        <f>VLOOKUP(B3827,'FHF LUT'!$A$5:$H$81,2,FALSE)</f>
        <v>Douglas-fir Beetle</v>
      </c>
      <c r="D3827" s="24">
        <v>16</v>
      </c>
      <c r="E3827" s="24" t="s">
        <v>12</v>
      </c>
      <c r="F3827" s="24">
        <v>0</v>
      </c>
      <c r="G3827" s="24">
        <v>0</v>
      </c>
      <c r="H3827" s="24" t="str">
        <f t="shared" si="59"/>
        <v>2008_IBD_16</v>
      </c>
      <c r="I3827" s="24">
        <f>VLOOKUP(H3827,inTHLBdata!A:H,7,FALSE)</f>
        <v>0</v>
      </c>
      <c r="J3827" s="24">
        <f>VLOOKUP(H3827,inTHLBdata!A:H,8,FALSE)</f>
        <v>0</v>
      </c>
      <c r="N3827" s="24"/>
    </row>
    <row r="3828" spans="1:14">
      <c r="A3828" s="24">
        <v>2008</v>
      </c>
      <c r="B3828" s="24" t="s">
        <v>183</v>
      </c>
      <c r="C3828" t="str">
        <f>VLOOKUP(B3828,'FHF LUT'!$A$5:$H$81,2,FALSE)</f>
        <v>Douglas-fir Beetle</v>
      </c>
      <c r="D3828" s="24">
        <v>17</v>
      </c>
      <c r="E3828" s="24" t="s">
        <v>32</v>
      </c>
      <c r="F3828" s="24">
        <v>659</v>
      </c>
      <c r="G3828" s="24">
        <v>659</v>
      </c>
      <c r="H3828" s="24" t="str">
        <f t="shared" si="59"/>
        <v>2008_IBD_17</v>
      </c>
      <c r="I3828" s="24">
        <f>VLOOKUP(H3828,inTHLBdata!A:H,7,FALSE)</f>
        <v>465</v>
      </c>
      <c r="J3828" s="24">
        <f>VLOOKUP(H3828,inTHLBdata!A:H,8,FALSE)</f>
        <v>465</v>
      </c>
      <c r="N3828" s="24"/>
    </row>
    <row r="3829" spans="1:14">
      <c r="A3829" s="24">
        <v>2008</v>
      </c>
      <c r="B3829" s="24" t="s">
        <v>183</v>
      </c>
      <c r="C3829" t="str">
        <f>VLOOKUP(B3829,'FHF LUT'!$A$5:$H$81,2,FALSE)</f>
        <v>Douglas-fir Beetle</v>
      </c>
      <c r="D3829" s="24">
        <v>18</v>
      </c>
      <c r="E3829" s="24" t="s">
        <v>15</v>
      </c>
      <c r="F3829" s="24">
        <v>94</v>
      </c>
      <c r="G3829" s="24">
        <v>94</v>
      </c>
      <c r="H3829" s="24" t="str">
        <f t="shared" si="59"/>
        <v>2008_IBD_18</v>
      </c>
      <c r="I3829" s="24">
        <f>VLOOKUP(H3829,inTHLBdata!A:H,7,FALSE)</f>
        <v>94</v>
      </c>
      <c r="J3829" s="24">
        <f>VLOOKUP(H3829,inTHLBdata!A:H,8,FALSE)</f>
        <v>94</v>
      </c>
      <c r="N3829" s="24"/>
    </row>
    <row r="3830" spans="1:14">
      <c r="A3830" s="24">
        <v>2008</v>
      </c>
      <c r="B3830" s="24" t="s">
        <v>183</v>
      </c>
      <c r="C3830" t="str">
        <f>VLOOKUP(B3830,'FHF LUT'!$A$5:$H$81,2,FALSE)</f>
        <v>Douglas-fir Beetle</v>
      </c>
      <c r="D3830" s="24">
        <v>20</v>
      </c>
      <c r="E3830" s="24" t="s">
        <v>6</v>
      </c>
      <c r="F3830" s="24">
        <v>0</v>
      </c>
      <c r="G3830" s="24">
        <v>0</v>
      </c>
      <c r="H3830" s="24" t="str">
        <f t="shared" si="59"/>
        <v>2008_IBD_20</v>
      </c>
      <c r="I3830" s="24">
        <f>VLOOKUP(H3830,inTHLBdata!A:H,7,FALSE)</f>
        <v>0</v>
      </c>
      <c r="J3830" s="24">
        <f>VLOOKUP(H3830,inTHLBdata!A:H,8,FALSE)</f>
        <v>0</v>
      </c>
      <c r="N3830" s="24"/>
    </row>
    <row r="3831" spans="1:14">
      <c r="A3831" s="24">
        <v>2008</v>
      </c>
      <c r="B3831" s="24" t="s">
        <v>183</v>
      </c>
      <c r="C3831" t="str">
        <f>VLOOKUP(B3831,'FHF LUT'!$A$5:$H$81,2,FALSE)</f>
        <v>Douglas-fir Beetle</v>
      </c>
      <c r="D3831" s="24">
        <v>22</v>
      </c>
      <c r="E3831" s="24" t="s">
        <v>19</v>
      </c>
      <c r="F3831" s="24">
        <v>7144</v>
      </c>
      <c r="G3831" s="24">
        <v>6365</v>
      </c>
      <c r="H3831" s="24" t="str">
        <f t="shared" si="59"/>
        <v>2008_IBD_22</v>
      </c>
      <c r="I3831" s="24">
        <f>VLOOKUP(H3831,inTHLBdata!A:H,7,FALSE)</f>
        <v>3227</v>
      </c>
      <c r="J3831" s="24">
        <f>VLOOKUP(H3831,inTHLBdata!A:H,8,FALSE)</f>
        <v>2600</v>
      </c>
      <c r="N3831" s="24"/>
    </row>
    <row r="3832" spans="1:14">
      <c r="A3832" s="24">
        <v>2008</v>
      </c>
      <c r="B3832" s="24" t="s">
        <v>183</v>
      </c>
      <c r="C3832" t="str">
        <f>VLOOKUP(B3832,'FHF LUT'!$A$5:$H$81,2,FALSE)</f>
        <v>Douglas-fir Beetle</v>
      </c>
      <c r="D3832" s="24">
        <v>23</v>
      </c>
      <c r="E3832" s="24" t="s">
        <v>27</v>
      </c>
      <c r="F3832" s="24">
        <v>37083</v>
      </c>
      <c r="G3832" s="24">
        <v>35354</v>
      </c>
      <c r="H3832" s="24" t="str">
        <f t="shared" si="59"/>
        <v>2008_IBD_23</v>
      </c>
      <c r="I3832" s="24">
        <f>VLOOKUP(H3832,inTHLBdata!A:H,7,FALSE)</f>
        <v>17978</v>
      </c>
      <c r="J3832" s="24">
        <f>VLOOKUP(H3832,inTHLBdata!A:H,8,FALSE)</f>
        <v>16843</v>
      </c>
      <c r="N3832" s="24"/>
    </row>
    <row r="3833" spans="1:14">
      <c r="A3833" s="24">
        <v>2008</v>
      </c>
      <c r="B3833" s="24" t="s">
        <v>183</v>
      </c>
      <c r="C3833" t="str">
        <f>VLOOKUP(B3833,'FHF LUT'!$A$5:$H$81,2,FALSE)</f>
        <v>Douglas-fir Beetle</v>
      </c>
      <c r="D3833" s="24">
        <v>24</v>
      </c>
      <c r="E3833" s="24" t="s">
        <v>17</v>
      </c>
      <c r="F3833" s="24">
        <v>18927</v>
      </c>
      <c r="G3833" s="24">
        <v>18887</v>
      </c>
      <c r="H3833" s="24" t="str">
        <f t="shared" si="59"/>
        <v>2008_IBD_24</v>
      </c>
      <c r="I3833" s="24">
        <f>VLOOKUP(H3833,inTHLBdata!A:H,7,FALSE)</f>
        <v>8405</v>
      </c>
      <c r="J3833" s="24">
        <f>VLOOKUP(H3833,inTHLBdata!A:H,8,FALSE)</f>
        <v>8369</v>
      </c>
      <c r="N3833" s="24"/>
    </row>
    <row r="3834" spans="1:14">
      <c r="A3834" s="24">
        <v>2008</v>
      </c>
      <c r="B3834" s="24" t="s">
        <v>183</v>
      </c>
      <c r="C3834" t="str">
        <f>VLOOKUP(B3834,'FHF LUT'!$A$5:$H$81,2,FALSE)</f>
        <v>Douglas-fir Beetle</v>
      </c>
      <c r="D3834" s="24">
        <v>25</v>
      </c>
      <c r="E3834" s="24" t="s">
        <v>23</v>
      </c>
      <c r="F3834" s="24">
        <v>0</v>
      </c>
      <c r="G3834" s="24">
        <v>0</v>
      </c>
      <c r="H3834" s="24" t="str">
        <f t="shared" si="59"/>
        <v>2008_IBD_25</v>
      </c>
      <c r="I3834" s="24">
        <f>VLOOKUP(H3834,inTHLBdata!A:H,7,FALSE)</f>
        <v>0</v>
      </c>
      <c r="J3834" s="24">
        <f>VLOOKUP(H3834,inTHLBdata!A:H,8,FALSE)</f>
        <v>0</v>
      </c>
      <c r="N3834" s="24"/>
    </row>
    <row r="3835" spans="1:14">
      <c r="A3835" s="24">
        <v>2008</v>
      </c>
      <c r="B3835" s="24" t="s">
        <v>183</v>
      </c>
      <c r="C3835" t="str">
        <f>VLOOKUP(B3835,'FHF LUT'!$A$5:$H$81,2,FALSE)</f>
        <v>Douglas-fir Beetle</v>
      </c>
      <c r="D3835" s="24">
        <v>26</v>
      </c>
      <c r="E3835" s="24" t="s">
        <v>14</v>
      </c>
      <c r="F3835" s="24">
        <v>70620</v>
      </c>
      <c r="G3835" s="24">
        <v>67610</v>
      </c>
      <c r="H3835" s="24" t="str">
        <f t="shared" si="59"/>
        <v>2008_IBD_26</v>
      </c>
      <c r="I3835" s="24">
        <f>VLOOKUP(H3835,inTHLBdata!A:H,7,FALSE)</f>
        <v>15571</v>
      </c>
      <c r="J3835" s="24">
        <f>VLOOKUP(H3835,inTHLBdata!A:H,8,FALSE)</f>
        <v>14745</v>
      </c>
      <c r="N3835" s="24"/>
    </row>
    <row r="3836" spans="1:14">
      <c r="A3836" s="24">
        <v>2008</v>
      </c>
      <c r="B3836" s="24" t="s">
        <v>183</v>
      </c>
      <c r="C3836" t="str">
        <f>VLOOKUP(B3836,'FHF LUT'!$A$5:$H$81,2,FALSE)</f>
        <v>Douglas-fir Beetle</v>
      </c>
      <c r="D3836" s="24">
        <v>27</v>
      </c>
      <c r="E3836" s="24" t="s">
        <v>21</v>
      </c>
      <c r="F3836" s="24">
        <v>4662</v>
      </c>
      <c r="G3836" s="24">
        <v>4662</v>
      </c>
      <c r="H3836" s="24" t="str">
        <f t="shared" si="59"/>
        <v>2008_IBD_27</v>
      </c>
      <c r="I3836" s="24">
        <f>VLOOKUP(H3836,inTHLBdata!A:H,7,FALSE)</f>
        <v>151</v>
      </c>
      <c r="J3836" s="24">
        <f>VLOOKUP(H3836,inTHLBdata!A:H,8,FALSE)</f>
        <v>151</v>
      </c>
      <c r="N3836" s="24"/>
    </row>
    <row r="3837" spans="1:14">
      <c r="A3837" s="24">
        <v>2008</v>
      </c>
      <c r="B3837" s="24" t="s">
        <v>183</v>
      </c>
      <c r="C3837" t="str">
        <f>VLOOKUP(B3837,'FHF LUT'!$A$5:$H$81,2,FALSE)</f>
        <v>Douglas-fir Beetle</v>
      </c>
      <c r="D3837" s="24">
        <v>29</v>
      </c>
      <c r="E3837" s="24" t="s">
        <v>9</v>
      </c>
      <c r="F3837" s="24">
        <v>244458</v>
      </c>
      <c r="G3837" s="24">
        <v>239586</v>
      </c>
      <c r="H3837" s="24" t="str">
        <f t="shared" si="59"/>
        <v>2008_IBD_29</v>
      </c>
      <c r="I3837" s="24">
        <f>VLOOKUP(H3837,inTHLBdata!A:H,7,FALSE)</f>
        <v>72905</v>
      </c>
      <c r="J3837" s="24">
        <f>VLOOKUP(H3837,inTHLBdata!A:H,8,FALSE)</f>
        <v>69938</v>
      </c>
      <c r="N3837" s="24"/>
    </row>
    <row r="3838" spans="1:14">
      <c r="A3838" s="24">
        <v>2008</v>
      </c>
      <c r="B3838" s="24" t="s">
        <v>183</v>
      </c>
      <c r="C3838" t="str">
        <f>VLOOKUP(B3838,'FHF LUT'!$A$5:$H$81,2,FALSE)</f>
        <v>Douglas-fir Beetle</v>
      </c>
      <c r="D3838" s="24">
        <v>30</v>
      </c>
      <c r="E3838" s="24" t="s">
        <v>35</v>
      </c>
      <c r="F3838" s="24">
        <v>2832</v>
      </c>
      <c r="G3838" s="24">
        <v>2817</v>
      </c>
      <c r="H3838" s="24" t="str">
        <f t="shared" si="59"/>
        <v>2008_IBD_30</v>
      </c>
      <c r="I3838" s="24">
        <f>VLOOKUP(H3838,inTHLBdata!A:H,7,FALSE)</f>
        <v>273</v>
      </c>
      <c r="J3838" s="24">
        <f>VLOOKUP(H3838,inTHLBdata!A:H,8,FALSE)</f>
        <v>258</v>
      </c>
      <c r="N3838" s="24"/>
    </row>
    <row r="3839" spans="1:14">
      <c r="A3839" s="24">
        <v>2008</v>
      </c>
      <c r="B3839" s="24" t="s">
        <v>183</v>
      </c>
      <c r="C3839" t="str">
        <f>VLOOKUP(B3839,'FHF LUT'!$A$5:$H$81,2,FALSE)</f>
        <v>Douglas-fir Beetle</v>
      </c>
      <c r="D3839" s="24">
        <v>31</v>
      </c>
      <c r="E3839" s="24" t="s">
        <v>34</v>
      </c>
      <c r="F3839" s="24">
        <v>713</v>
      </c>
      <c r="G3839" s="24">
        <v>713</v>
      </c>
      <c r="H3839" s="24" t="str">
        <f t="shared" si="59"/>
        <v>2008_IBD_31</v>
      </c>
      <c r="I3839" s="24">
        <f>VLOOKUP(H3839,inTHLBdata!A:H,7,FALSE)</f>
        <v>127</v>
      </c>
      <c r="J3839" s="24">
        <f>VLOOKUP(H3839,inTHLBdata!A:H,8,FALSE)</f>
        <v>127</v>
      </c>
      <c r="N3839" s="24"/>
    </row>
    <row r="3840" spans="1:14">
      <c r="A3840" s="24">
        <v>2008</v>
      </c>
      <c r="B3840" s="24" t="s">
        <v>183</v>
      </c>
      <c r="C3840" t="str">
        <f>VLOOKUP(B3840,'FHF LUT'!$A$5:$H$81,2,FALSE)</f>
        <v>Douglas-fir Beetle</v>
      </c>
      <c r="D3840" s="24">
        <v>38</v>
      </c>
      <c r="E3840" s="24" t="s">
        <v>8</v>
      </c>
      <c r="F3840" s="24">
        <v>0</v>
      </c>
      <c r="G3840" s="24">
        <v>0</v>
      </c>
      <c r="H3840" s="24" t="str">
        <f t="shared" si="59"/>
        <v>2008_IBD_38</v>
      </c>
      <c r="I3840" s="24">
        <f>VLOOKUP(H3840,inTHLBdata!A:H,7,FALSE)</f>
        <v>0</v>
      </c>
      <c r="J3840" s="24">
        <f>VLOOKUP(H3840,inTHLBdata!A:H,8,FALSE)</f>
        <v>0</v>
      </c>
      <c r="N3840" s="24"/>
    </row>
    <row r="3841" spans="1:14">
      <c r="A3841" s="24">
        <v>2008</v>
      </c>
      <c r="B3841" s="24" t="s">
        <v>183</v>
      </c>
      <c r="C3841" t="str">
        <f>VLOOKUP(B3841,'FHF LUT'!$A$5:$H$81,2,FALSE)</f>
        <v>Douglas-fir Beetle</v>
      </c>
      <c r="D3841" s="24">
        <v>39</v>
      </c>
      <c r="E3841" s="24" t="s">
        <v>36</v>
      </c>
      <c r="F3841" s="24">
        <v>0</v>
      </c>
      <c r="G3841" s="24">
        <v>0</v>
      </c>
      <c r="H3841" s="24" t="str">
        <f t="shared" si="59"/>
        <v>2008_IBD_39</v>
      </c>
      <c r="I3841" s="24">
        <f>VLOOKUP(H3841,inTHLBdata!A:H,7,FALSE)</f>
        <v>0</v>
      </c>
      <c r="J3841" s="24">
        <f>VLOOKUP(H3841,inTHLBdata!A:H,8,FALSE)</f>
        <v>0</v>
      </c>
      <c r="N3841" s="24"/>
    </row>
    <row r="3842" spans="1:14">
      <c r="A3842" s="24">
        <v>2008</v>
      </c>
      <c r="B3842" s="24" t="s">
        <v>183</v>
      </c>
      <c r="C3842" t="str">
        <f>VLOOKUP(B3842,'FHF LUT'!$A$5:$H$81,2,FALSE)</f>
        <v>Douglas-fir Beetle</v>
      </c>
      <c r="D3842" s="24">
        <v>40</v>
      </c>
      <c r="E3842" s="24" t="s">
        <v>31</v>
      </c>
      <c r="F3842" s="24">
        <v>0</v>
      </c>
      <c r="G3842" s="24">
        <v>0</v>
      </c>
      <c r="H3842" s="24" t="str">
        <f t="shared" si="59"/>
        <v>2008_IBD_40</v>
      </c>
      <c r="I3842" s="24">
        <f>VLOOKUP(H3842,inTHLBdata!A:H,7,FALSE)</f>
        <v>0</v>
      </c>
      <c r="J3842" s="24">
        <f>VLOOKUP(H3842,inTHLBdata!A:H,8,FALSE)</f>
        <v>0</v>
      </c>
      <c r="N3842" s="24"/>
    </row>
    <row r="3843" spans="1:14">
      <c r="A3843" s="24">
        <v>2008</v>
      </c>
      <c r="B3843" s="24" t="s">
        <v>183</v>
      </c>
      <c r="C3843" t="str">
        <f>VLOOKUP(B3843,'FHF LUT'!$A$5:$H$81,2,FALSE)</f>
        <v>Douglas-fir Beetle</v>
      </c>
      <c r="D3843" s="24">
        <v>41</v>
      </c>
      <c r="E3843" s="24" t="s">
        <v>26</v>
      </c>
      <c r="F3843" s="24">
        <v>0</v>
      </c>
      <c r="G3843" s="24">
        <v>0</v>
      </c>
      <c r="H3843" s="24" t="str">
        <f t="shared" ref="H3843:H3906" si="60">CONCATENATE(A3843,"_",B3843,"_",D3843)</f>
        <v>2008_IBD_41</v>
      </c>
      <c r="I3843" s="24">
        <f>VLOOKUP(H3843,inTHLBdata!A:H,7,FALSE)</f>
        <v>0</v>
      </c>
      <c r="J3843" s="24">
        <f>VLOOKUP(H3843,inTHLBdata!A:H,8,FALSE)</f>
        <v>0</v>
      </c>
      <c r="N3843" s="24"/>
    </row>
    <row r="3844" spans="1:14">
      <c r="A3844" s="24">
        <v>2008</v>
      </c>
      <c r="B3844" s="24" t="s">
        <v>183</v>
      </c>
      <c r="C3844" t="str">
        <f>VLOOKUP(B3844,'FHF LUT'!$A$5:$H$81,2,FALSE)</f>
        <v>Douglas-fir Beetle</v>
      </c>
      <c r="D3844" s="24">
        <v>43</v>
      </c>
      <c r="E3844" s="24" t="s">
        <v>20</v>
      </c>
      <c r="F3844" s="24">
        <v>0</v>
      </c>
      <c r="G3844" s="24">
        <v>0</v>
      </c>
      <c r="H3844" s="24" t="str">
        <f t="shared" si="60"/>
        <v>2008_IBD_43</v>
      </c>
      <c r="I3844" s="24">
        <f>VLOOKUP(H3844,inTHLBdata!A:H,7,FALSE)</f>
        <v>0</v>
      </c>
      <c r="J3844" s="24">
        <f>VLOOKUP(H3844,inTHLBdata!A:H,8,FALSE)</f>
        <v>0</v>
      </c>
      <c r="N3844" s="24"/>
    </row>
    <row r="3845" spans="1:14">
      <c r="A3845" s="24">
        <v>2008</v>
      </c>
      <c r="B3845" s="24" t="s">
        <v>183</v>
      </c>
      <c r="C3845" t="str">
        <f>VLOOKUP(B3845,'FHF LUT'!$A$5:$H$81,2,FALSE)</f>
        <v>Douglas-fir Beetle</v>
      </c>
      <c r="D3845" s="24">
        <v>44</v>
      </c>
      <c r="E3845" s="24" t="s">
        <v>3</v>
      </c>
      <c r="F3845" s="24">
        <v>0</v>
      </c>
      <c r="G3845" s="24">
        <v>0</v>
      </c>
      <c r="H3845" s="24" t="str">
        <f t="shared" si="60"/>
        <v>2008_IBD_44</v>
      </c>
      <c r="I3845" s="24">
        <f>VLOOKUP(H3845,inTHLBdata!A:H,7,FALSE)</f>
        <v>0</v>
      </c>
      <c r="J3845" s="24">
        <f>VLOOKUP(H3845,inTHLBdata!A:H,8,FALSE)</f>
        <v>0</v>
      </c>
      <c r="N3845" s="24"/>
    </row>
    <row r="3846" spans="1:14">
      <c r="A3846" s="24">
        <v>2008</v>
      </c>
      <c r="B3846" s="24" t="s">
        <v>183</v>
      </c>
      <c r="C3846" t="str">
        <f>VLOOKUP(B3846,'FHF LUT'!$A$5:$H$81,2,FALSE)</f>
        <v>Douglas-fir Beetle</v>
      </c>
      <c r="D3846" s="24">
        <v>45</v>
      </c>
      <c r="E3846" s="24" t="s">
        <v>5</v>
      </c>
      <c r="F3846" s="24">
        <v>3475</v>
      </c>
      <c r="G3846" s="24">
        <v>3475</v>
      </c>
      <c r="H3846" s="24" t="str">
        <f t="shared" si="60"/>
        <v>2008_IBD_45</v>
      </c>
      <c r="I3846" s="24">
        <f>VLOOKUP(H3846,inTHLBdata!A:H,7,FALSE)</f>
        <v>503</v>
      </c>
      <c r="J3846" s="24">
        <f>VLOOKUP(H3846,inTHLBdata!A:H,8,FALSE)</f>
        <v>503</v>
      </c>
      <c r="N3846" s="24"/>
    </row>
    <row r="3847" spans="1:14">
      <c r="A3847" s="24">
        <v>2008</v>
      </c>
      <c r="B3847" s="24" t="s">
        <v>183</v>
      </c>
      <c r="C3847" t="str">
        <f>VLOOKUP(B3847,'FHF LUT'!$A$5:$H$81,2,FALSE)</f>
        <v>Douglas-fir Beetle</v>
      </c>
      <c r="D3847" s="24">
        <v>46</v>
      </c>
      <c r="E3847" s="24" t="s">
        <v>234</v>
      </c>
      <c r="F3847" s="24">
        <v>966</v>
      </c>
      <c r="G3847" s="24">
        <v>966</v>
      </c>
      <c r="H3847" s="24" t="str">
        <f t="shared" si="60"/>
        <v>2008_IBD_46</v>
      </c>
      <c r="I3847" s="24">
        <f>VLOOKUP(H3847,inTHLBdata!A:H,7,FALSE)</f>
        <v>0</v>
      </c>
      <c r="J3847" s="24">
        <f>VLOOKUP(H3847,inTHLBdata!A:H,8,FALSE)</f>
        <v>0</v>
      </c>
      <c r="N3847" s="24"/>
    </row>
    <row r="3848" spans="1:14">
      <c r="A3848" s="24">
        <v>2008</v>
      </c>
      <c r="B3848" s="24" t="s">
        <v>183</v>
      </c>
      <c r="C3848" t="str">
        <f>VLOOKUP(B3848,'FHF LUT'!$A$5:$H$81,2,FALSE)</f>
        <v>Douglas-fir Beetle</v>
      </c>
      <c r="D3848" s="24">
        <v>47</v>
      </c>
      <c r="E3848" s="24" t="s">
        <v>233</v>
      </c>
      <c r="F3848" s="24">
        <v>6740</v>
      </c>
      <c r="G3848" s="24">
        <v>6740</v>
      </c>
      <c r="H3848" s="24" t="str">
        <f t="shared" si="60"/>
        <v>2008_IBD_47</v>
      </c>
      <c r="I3848" s="24">
        <f>VLOOKUP(H3848,inTHLBdata!A:H,7,FALSE)</f>
        <v>0</v>
      </c>
      <c r="J3848" s="24">
        <f>VLOOKUP(H3848,inTHLBdata!A:H,8,FALSE)</f>
        <v>0</v>
      </c>
      <c r="N3848" s="24"/>
    </row>
    <row r="3849" spans="1:14">
      <c r="A3849" s="24">
        <v>2008</v>
      </c>
      <c r="B3849" s="24" t="s">
        <v>183</v>
      </c>
      <c r="C3849" t="str">
        <f>VLOOKUP(B3849,'FHF LUT'!$A$5:$H$81,2,FALSE)</f>
        <v>Douglas-fir Beetle</v>
      </c>
      <c r="D3849" s="24">
        <v>48</v>
      </c>
      <c r="E3849" s="24" t="s">
        <v>235</v>
      </c>
      <c r="F3849" s="24">
        <v>0</v>
      </c>
      <c r="G3849" s="24">
        <v>0</v>
      </c>
      <c r="H3849" s="24" t="str">
        <f t="shared" si="60"/>
        <v>2008_IBD_48</v>
      </c>
      <c r="I3849" s="24">
        <f>VLOOKUP(H3849,inTHLBdata!A:H,7,FALSE)</f>
        <v>0</v>
      </c>
      <c r="J3849" s="24">
        <f>VLOOKUP(H3849,inTHLBdata!A:H,8,FALSE)</f>
        <v>0</v>
      </c>
      <c r="N3849" s="24"/>
    </row>
    <row r="3850" spans="1:14">
      <c r="A3850" s="24">
        <v>2008</v>
      </c>
      <c r="B3850" s="24" t="s">
        <v>184</v>
      </c>
      <c r="C3850" t="str">
        <f>VLOOKUP(B3850,'FHF LUT'!$A$5:$H$81,2,FALSE)</f>
        <v>Engraver Beetle (Ips species)</v>
      </c>
      <c r="D3850" s="24">
        <v>1</v>
      </c>
      <c r="E3850" s="24" t="s">
        <v>10</v>
      </c>
      <c r="F3850" s="24">
        <v>0</v>
      </c>
      <c r="G3850" s="24">
        <v>0</v>
      </c>
      <c r="H3850" s="24" t="str">
        <f t="shared" si="60"/>
        <v>2008_IBI_1</v>
      </c>
      <c r="I3850" s="24">
        <f>VLOOKUP(H3850,inTHLBdata!A:H,7,FALSE)</f>
        <v>0</v>
      </c>
      <c r="J3850" s="24">
        <f>VLOOKUP(H3850,inTHLBdata!A:H,8,FALSE)</f>
        <v>0</v>
      </c>
      <c r="N3850" s="24"/>
    </row>
    <row r="3851" spans="1:14">
      <c r="A3851" s="24">
        <v>2008</v>
      </c>
      <c r="B3851" s="24" t="s">
        <v>184</v>
      </c>
      <c r="C3851" t="str">
        <f>VLOOKUP(B3851,'FHF LUT'!$A$5:$H$81,2,FALSE)</f>
        <v>Engraver Beetle (Ips species)</v>
      </c>
      <c r="D3851" s="24">
        <v>2</v>
      </c>
      <c r="E3851" s="24" t="s">
        <v>22</v>
      </c>
      <c r="F3851" s="24">
        <v>0</v>
      </c>
      <c r="G3851" s="24">
        <v>0</v>
      </c>
      <c r="H3851" s="24" t="str">
        <f t="shared" si="60"/>
        <v>2008_IBI_2</v>
      </c>
      <c r="I3851" s="24">
        <f>VLOOKUP(H3851,inTHLBdata!A:H,7,FALSE)</f>
        <v>0</v>
      </c>
      <c r="J3851" s="24">
        <f>VLOOKUP(H3851,inTHLBdata!A:H,8,FALSE)</f>
        <v>0</v>
      </c>
      <c r="N3851" s="24"/>
    </row>
    <row r="3852" spans="1:14">
      <c r="A3852" s="24">
        <v>2008</v>
      </c>
      <c r="B3852" s="24" t="s">
        <v>184</v>
      </c>
      <c r="C3852" t="str">
        <f>VLOOKUP(B3852,'FHF LUT'!$A$5:$H$81,2,FALSE)</f>
        <v>Engraver Beetle (Ips species)</v>
      </c>
      <c r="D3852" s="24">
        <v>3</v>
      </c>
      <c r="E3852" s="24" t="s">
        <v>13</v>
      </c>
      <c r="F3852" s="24">
        <v>0</v>
      </c>
      <c r="G3852" s="24">
        <v>0</v>
      </c>
      <c r="H3852" s="24" t="str">
        <f t="shared" si="60"/>
        <v>2008_IBI_3</v>
      </c>
      <c r="I3852" s="24">
        <f>VLOOKUP(H3852,inTHLBdata!A:H,7,FALSE)</f>
        <v>0</v>
      </c>
      <c r="J3852" s="24">
        <f>VLOOKUP(H3852,inTHLBdata!A:H,8,FALSE)</f>
        <v>0</v>
      </c>
      <c r="N3852" s="24"/>
    </row>
    <row r="3853" spans="1:14">
      <c r="A3853" s="24">
        <v>2008</v>
      </c>
      <c r="B3853" s="24" t="s">
        <v>184</v>
      </c>
      <c r="C3853" t="str">
        <f>VLOOKUP(B3853,'FHF LUT'!$A$5:$H$81,2,FALSE)</f>
        <v>Engraver Beetle (Ips species)</v>
      </c>
      <c r="D3853" s="24">
        <v>4</v>
      </c>
      <c r="E3853" s="24" t="s">
        <v>28</v>
      </c>
      <c r="F3853" s="24">
        <v>0</v>
      </c>
      <c r="G3853" s="24">
        <v>0</v>
      </c>
      <c r="H3853" s="24" t="str">
        <f t="shared" si="60"/>
        <v>2008_IBI_4</v>
      </c>
      <c r="I3853" s="24">
        <f>VLOOKUP(H3853,inTHLBdata!A:H,7,FALSE)</f>
        <v>0</v>
      </c>
      <c r="J3853" s="24">
        <f>VLOOKUP(H3853,inTHLBdata!A:H,8,FALSE)</f>
        <v>0</v>
      </c>
      <c r="N3853" s="24"/>
    </row>
    <row r="3854" spans="1:14">
      <c r="A3854" s="24">
        <v>2008</v>
      </c>
      <c r="B3854" s="24" t="s">
        <v>184</v>
      </c>
      <c r="C3854" t="str">
        <f>VLOOKUP(B3854,'FHF LUT'!$A$5:$H$81,2,FALSE)</f>
        <v>Engraver Beetle (Ips species)</v>
      </c>
      <c r="D3854" s="24">
        <v>5</v>
      </c>
      <c r="E3854" s="24" t="s">
        <v>16</v>
      </c>
      <c r="F3854" s="24">
        <v>0</v>
      </c>
      <c r="G3854" s="24">
        <v>0</v>
      </c>
      <c r="H3854" s="24" t="str">
        <f t="shared" si="60"/>
        <v>2008_IBI_5</v>
      </c>
      <c r="I3854" s="24">
        <f>VLOOKUP(H3854,inTHLBdata!A:H,7,FALSE)</f>
        <v>0</v>
      </c>
      <c r="J3854" s="24">
        <f>VLOOKUP(H3854,inTHLBdata!A:H,8,FALSE)</f>
        <v>0</v>
      </c>
      <c r="N3854" s="24"/>
    </row>
    <row r="3855" spans="1:14">
      <c r="A3855" s="24">
        <v>2008</v>
      </c>
      <c r="B3855" s="24" t="s">
        <v>184</v>
      </c>
      <c r="C3855" t="str">
        <f>VLOOKUP(B3855,'FHF LUT'!$A$5:$H$81,2,FALSE)</f>
        <v>Engraver Beetle (Ips species)</v>
      </c>
      <c r="D3855" s="24">
        <v>7</v>
      </c>
      <c r="E3855" s="24" t="s">
        <v>25</v>
      </c>
      <c r="F3855" s="24">
        <v>0</v>
      </c>
      <c r="G3855" s="24">
        <v>0</v>
      </c>
      <c r="H3855" s="24" t="str">
        <f t="shared" si="60"/>
        <v>2008_IBI_7</v>
      </c>
      <c r="I3855" s="24">
        <f>VLOOKUP(H3855,inTHLBdata!A:H,7,FALSE)</f>
        <v>0</v>
      </c>
      <c r="J3855" s="24">
        <f>VLOOKUP(H3855,inTHLBdata!A:H,8,FALSE)</f>
        <v>0</v>
      </c>
      <c r="N3855" s="24"/>
    </row>
    <row r="3856" spans="1:14">
      <c r="A3856" s="24">
        <v>2008</v>
      </c>
      <c r="B3856" s="24" t="s">
        <v>184</v>
      </c>
      <c r="C3856" t="str">
        <f>VLOOKUP(B3856,'FHF LUT'!$A$5:$H$81,2,FALSE)</f>
        <v>Engraver Beetle (Ips species)</v>
      </c>
      <c r="D3856" s="24">
        <v>8</v>
      </c>
      <c r="E3856" s="24" t="s">
        <v>29</v>
      </c>
      <c r="F3856" s="24">
        <v>0</v>
      </c>
      <c r="G3856" s="24">
        <v>0</v>
      </c>
      <c r="H3856" s="24" t="str">
        <f t="shared" si="60"/>
        <v>2008_IBI_8</v>
      </c>
      <c r="I3856" s="24">
        <f>VLOOKUP(H3856,inTHLBdata!A:H,7,FALSE)</f>
        <v>0</v>
      </c>
      <c r="J3856" s="24">
        <f>VLOOKUP(H3856,inTHLBdata!A:H,8,FALSE)</f>
        <v>0</v>
      </c>
      <c r="N3856" s="24"/>
    </row>
    <row r="3857" spans="1:14">
      <c r="A3857" s="24">
        <v>2008</v>
      </c>
      <c r="B3857" s="24" t="s">
        <v>184</v>
      </c>
      <c r="C3857" t="str">
        <f>VLOOKUP(B3857,'FHF LUT'!$A$5:$H$81,2,FALSE)</f>
        <v>Engraver Beetle (Ips species)</v>
      </c>
      <c r="D3857" s="24">
        <v>9</v>
      </c>
      <c r="E3857" s="24" t="s">
        <v>7</v>
      </c>
      <c r="F3857" s="24">
        <v>0</v>
      </c>
      <c r="G3857" s="24">
        <v>0</v>
      </c>
      <c r="H3857" s="24" t="str">
        <f t="shared" si="60"/>
        <v>2008_IBI_9</v>
      </c>
      <c r="I3857" s="24">
        <f>VLOOKUP(H3857,inTHLBdata!A:H,7,FALSE)</f>
        <v>0</v>
      </c>
      <c r="J3857" s="24">
        <f>VLOOKUP(H3857,inTHLBdata!A:H,8,FALSE)</f>
        <v>0</v>
      </c>
      <c r="N3857" s="24"/>
    </row>
    <row r="3858" spans="1:14">
      <c r="A3858" s="24">
        <v>2008</v>
      </c>
      <c r="B3858" s="24" t="s">
        <v>184</v>
      </c>
      <c r="C3858" t="str">
        <f>VLOOKUP(B3858,'FHF LUT'!$A$5:$H$81,2,FALSE)</f>
        <v>Engraver Beetle (Ips species)</v>
      </c>
      <c r="D3858" s="24">
        <v>10</v>
      </c>
      <c r="E3858" s="24" t="s">
        <v>18</v>
      </c>
      <c r="F3858" s="24">
        <v>0</v>
      </c>
      <c r="G3858" s="24">
        <v>0</v>
      </c>
      <c r="H3858" s="24" t="str">
        <f t="shared" si="60"/>
        <v>2008_IBI_10</v>
      </c>
      <c r="I3858" s="24">
        <f>VLOOKUP(H3858,inTHLBdata!A:H,7,FALSE)</f>
        <v>0</v>
      </c>
      <c r="J3858" s="24">
        <f>VLOOKUP(H3858,inTHLBdata!A:H,8,FALSE)</f>
        <v>0</v>
      </c>
      <c r="N3858" s="24"/>
    </row>
    <row r="3859" spans="1:14">
      <c r="A3859" s="24">
        <v>2008</v>
      </c>
      <c r="B3859" s="24" t="s">
        <v>184</v>
      </c>
      <c r="C3859" t="str">
        <f>VLOOKUP(B3859,'FHF LUT'!$A$5:$H$81,2,FALSE)</f>
        <v>Engraver Beetle (Ips species)</v>
      </c>
      <c r="D3859" s="24">
        <v>11</v>
      </c>
      <c r="E3859" s="24" t="s">
        <v>4</v>
      </c>
      <c r="F3859" s="24">
        <v>0</v>
      </c>
      <c r="G3859" s="24">
        <v>0</v>
      </c>
      <c r="H3859" s="24" t="str">
        <f t="shared" si="60"/>
        <v>2008_IBI_11</v>
      </c>
      <c r="I3859" s="24">
        <f>VLOOKUP(H3859,inTHLBdata!A:H,7,FALSE)</f>
        <v>0</v>
      </c>
      <c r="J3859" s="24">
        <f>VLOOKUP(H3859,inTHLBdata!A:H,8,FALSE)</f>
        <v>0</v>
      </c>
      <c r="N3859" s="24"/>
    </row>
    <row r="3860" spans="1:14">
      <c r="A3860" s="24">
        <v>2008</v>
      </c>
      <c r="B3860" s="24" t="s">
        <v>184</v>
      </c>
      <c r="C3860" t="str">
        <f>VLOOKUP(B3860,'FHF LUT'!$A$5:$H$81,2,FALSE)</f>
        <v>Engraver Beetle (Ips species)</v>
      </c>
      <c r="D3860" s="24">
        <v>12</v>
      </c>
      <c r="E3860" s="24" t="s">
        <v>11</v>
      </c>
      <c r="F3860" s="24">
        <v>0</v>
      </c>
      <c r="G3860" s="24">
        <v>0</v>
      </c>
      <c r="H3860" s="24" t="str">
        <f t="shared" si="60"/>
        <v>2008_IBI_12</v>
      </c>
      <c r="I3860" s="24">
        <f>VLOOKUP(H3860,inTHLBdata!A:H,7,FALSE)</f>
        <v>0</v>
      </c>
      <c r="J3860" s="24">
        <f>VLOOKUP(H3860,inTHLBdata!A:H,8,FALSE)</f>
        <v>0</v>
      </c>
      <c r="N3860" s="24"/>
    </row>
    <row r="3861" spans="1:14">
      <c r="A3861" s="24">
        <v>2008</v>
      </c>
      <c r="B3861" s="24" t="s">
        <v>184</v>
      </c>
      <c r="C3861" t="str">
        <f>VLOOKUP(B3861,'FHF LUT'!$A$5:$H$81,2,FALSE)</f>
        <v>Engraver Beetle (Ips species)</v>
      </c>
      <c r="D3861" s="24">
        <v>13</v>
      </c>
      <c r="E3861" s="24" t="s">
        <v>24</v>
      </c>
      <c r="F3861" s="24">
        <v>0</v>
      </c>
      <c r="G3861" s="24">
        <v>0</v>
      </c>
      <c r="H3861" s="24" t="str">
        <f t="shared" si="60"/>
        <v>2008_IBI_13</v>
      </c>
      <c r="I3861" s="24">
        <f>VLOOKUP(H3861,inTHLBdata!A:H,7,FALSE)</f>
        <v>0</v>
      </c>
      <c r="J3861" s="24">
        <f>VLOOKUP(H3861,inTHLBdata!A:H,8,FALSE)</f>
        <v>0</v>
      </c>
      <c r="N3861" s="24"/>
    </row>
    <row r="3862" spans="1:14">
      <c r="A3862" s="24">
        <v>2008</v>
      </c>
      <c r="B3862" s="24" t="s">
        <v>184</v>
      </c>
      <c r="C3862" t="str">
        <f>VLOOKUP(B3862,'FHF LUT'!$A$5:$H$81,2,FALSE)</f>
        <v>Engraver Beetle (Ips species)</v>
      </c>
      <c r="D3862" s="24">
        <v>14</v>
      </c>
      <c r="E3862" s="24" t="s">
        <v>30</v>
      </c>
      <c r="F3862" s="24">
        <v>0</v>
      </c>
      <c r="G3862" s="24">
        <v>0</v>
      </c>
      <c r="H3862" s="24" t="str">
        <f t="shared" si="60"/>
        <v>2008_IBI_14</v>
      </c>
      <c r="I3862" s="24">
        <f>VLOOKUP(H3862,inTHLBdata!A:H,7,FALSE)</f>
        <v>0</v>
      </c>
      <c r="J3862" s="24">
        <f>VLOOKUP(H3862,inTHLBdata!A:H,8,FALSE)</f>
        <v>0</v>
      </c>
      <c r="N3862" s="24"/>
    </row>
    <row r="3863" spans="1:14">
      <c r="A3863" s="24">
        <v>2008</v>
      </c>
      <c r="B3863" s="24" t="s">
        <v>184</v>
      </c>
      <c r="C3863" t="str">
        <f>VLOOKUP(B3863,'FHF LUT'!$A$5:$H$81,2,FALSE)</f>
        <v>Engraver Beetle (Ips species)</v>
      </c>
      <c r="D3863" s="24">
        <v>15</v>
      </c>
      <c r="E3863" s="24" t="s">
        <v>33</v>
      </c>
      <c r="F3863" s="24">
        <v>0</v>
      </c>
      <c r="G3863" s="24">
        <v>0</v>
      </c>
      <c r="H3863" s="24" t="str">
        <f t="shared" si="60"/>
        <v>2008_IBI_15</v>
      </c>
      <c r="I3863" s="24">
        <f>VLOOKUP(H3863,inTHLBdata!A:H,7,FALSE)</f>
        <v>0</v>
      </c>
      <c r="J3863" s="24">
        <f>VLOOKUP(H3863,inTHLBdata!A:H,8,FALSE)</f>
        <v>0</v>
      </c>
      <c r="N3863" s="24"/>
    </row>
    <row r="3864" spans="1:14">
      <c r="A3864" s="24">
        <v>2008</v>
      </c>
      <c r="B3864" s="24" t="s">
        <v>184</v>
      </c>
      <c r="C3864" t="str">
        <f>VLOOKUP(B3864,'FHF LUT'!$A$5:$H$81,2,FALSE)</f>
        <v>Engraver Beetle (Ips species)</v>
      </c>
      <c r="D3864" s="24">
        <v>16</v>
      </c>
      <c r="E3864" s="24" t="s">
        <v>12</v>
      </c>
      <c r="F3864" s="24">
        <v>0</v>
      </c>
      <c r="G3864" s="24">
        <v>0</v>
      </c>
      <c r="H3864" s="24" t="str">
        <f t="shared" si="60"/>
        <v>2008_IBI_16</v>
      </c>
      <c r="I3864" s="24">
        <f>VLOOKUP(H3864,inTHLBdata!A:H,7,FALSE)</f>
        <v>0</v>
      </c>
      <c r="J3864" s="24">
        <f>VLOOKUP(H3864,inTHLBdata!A:H,8,FALSE)</f>
        <v>0</v>
      </c>
      <c r="N3864" s="24"/>
    </row>
    <row r="3865" spans="1:14">
      <c r="A3865" s="24">
        <v>2008</v>
      </c>
      <c r="B3865" s="24" t="s">
        <v>184</v>
      </c>
      <c r="C3865" t="str">
        <f>VLOOKUP(B3865,'FHF LUT'!$A$5:$H$81,2,FALSE)</f>
        <v>Engraver Beetle (Ips species)</v>
      </c>
      <c r="D3865" s="24">
        <v>17</v>
      </c>
      <c r="E3865" s="24" t="s">
        <v>32</v>
      </c>
      <c r="F3865" s="24">
        <v>0</v>
      </c>
      <c r="G3865" s="24">
        <v>0</v>
      </c>
      <c r="H3865" s="24" t="str">
        <f t="shared" si="60"/>
        <v>2008_IBI_17</v>
      </c>
      <c r="I3865" s="24">
        <f>VLOOKUP(H3865,inTHLBdata!A:H,7,FALSE)</f>
        <v>0</v>
      </c>
      <c r="J3865" s="24">
        <f>VLOOKUP(H3865,inTHLBdata!A:H,8,FALSE)</f>
        <v>0</v>
      </c>
      <c r="N3865" s="24"/>
    </row>
    <row r="3866" spans="1:14">
      <c r="A3866" s="24">
        <v>2008</v>
      </c>
      <c r="B3866" s="24" t="s">
        <v>184</v>
      </c>
      <c r="C3866" t="str">
        <f>VLOOKUP(B3866,'FHF LUT'!$A$5:$H$81,2,FALSE)</f>
        <v>Engraver Beetle (Ips species)</v>
      </c>
      <c r="D3866" s="24">
        <v>18</v>
      </c>
      <c r="E3866" s="24" t="s">
        <v>15</v>
      </c>
      <c r="F3866" s="24">
        <v>0</v>
      </c>
      <c r="G3866" s="24">
        <v>0</v>
      </c>
      <c r="H3866" s="24" t="str">
        <f t="shared" si="60"/>
        <v>2008_IBI_18</v>
      </c>
      <c r="I3866" s="24">
        <f>VLOOKUP(H3866,inTHLBdata!A:H,7,FALSE)</f>
        <v>0</v>
      </c>
      <c r="J3866" s="24">
        <f>VLOOKUP(H3866,inTHLBdata!A:H,8,FALSE)</f>
        <v>0</v>
      </c>
      <c r="N3866" s="24"/>
    </row>
    <row r="3867" spans="1:14">
      <c r="A3867" s="24">
        <v>2008</v>
      </c>
      <c r="B3867" s="24" t="s">
        <v>184</v>
      </c>
      <c r="C3867" t="str">
        <f>VLOOKUP(B3867,'FHF LUT'!$A$5:$H$81,2,FALSE)</f>
        <v>Engraver Beetle (Ips species)</v>
      </c>
      <c r="D3867" s="24">
        <v>20</v>
      </c>
      <c r="E3867" s="24" t="s">
        <v>6</v>
      </c>
      <c r="F3867" s="24">
        <v>0</v>
      </c>
      <c r="G3867" s="24">
        <v>0</v>
      </c>
      <c r="H3867" s="24" t="str">
        <f t="shared" si="60"/>
        <v>2008_IBI_20</v>
      </c>
      <c r="I3867" s="24">
        <f>VLOOKUP(H3867,inTHLBdata!A:H,7,FALSE)</f>
        <v>0</v>
      </c>
      <c r="J3867" s="24">
        <f>VLOOKUP(H3867,inTHLBdata!A:H,8,FALSE)</f>
        <v>0</v>
      </c>
      <c r="N3867" s="24"/>
    </row>
    <row r="3868" spans="1:14">
      <c r="A3868" s="24">
        <v>2008</v>
      </c>
      <c r="B3868" s="24" t="s">
        <v>184</v>
      </c>
      <c r="C3868" t="str">
        <f>VLOOKUP(B3868,'FHF LUT'!$A$5:$H$81,2,FALSE)</f>
        <v>Engraver Beetle (Ips species)</v>
      </c>
      <c r="D3868" s="24">
        <v>22</v>
      </c>
      <c r="E3868" s="24" t="s">
        <v>19</v>
      </c>
      <c r="F3868" s="24">
        <v>0</v>
      </c>
      <c r="G3868" s="24">
        <v>0</v>
      </c>
      <c r="H3868" s="24" t="str">
        <f t="shared" si="60"/>
        <v>2008_IBI_22</v>
      </c>
      <c r="I3868" s="24">
        <f>VLOOKUP(H3868,inTHLBdata!A:H,7,FALSE)</f>
        <v>0</v>
      </c>
      <c r="J3868" s="24">
        <f>VLOOKUP(H3868,inTHLBdata!A:H,8,FALSE)</f>
        <v>0</v>
      </c>
      <c r="N3868" s="24"/>
    </row>
    <row r="3869" spans="1:14">
      <c r="A3869" s="24">
        <v>2008</v>
      </c>
      <c r="B3869" s="24" t="s">
        <v>184</v>
      </c>
      <c r="C3869" t="str">
        <f>VLOOKUP(B3869,'FHF LUT'!$A$5:$H$81,2,FALSE)</f>
        <v>Engraver Beetle (Ips species)</v>
      </c>
      <c r="D3869" s="24">
        <v>23</v>
      </c>
      <c r="E3869" s="24" t="s">
        <v>27</v>
      </c>
      <c r="F3869" s="24">
        <v>0</v>
      </c>
      <c r="G3869" s="24">
        <v>0</v>
      </c>
      <c r="H3869" s="24" t="str">
        <f t="shared" si="60"/>
        <v>2008_IBI_23</v>
      </c>
      <c r="I3869" s="24">
        <f>VLOOKUP(H3869,inTHLBdata!A:H,7,FALSE)</f>
        <v>0</v>
      </c>
      <c r="J3869" s="24">
        <f>VLOOKUP(H3869,inTHLBdata!A:H,8,FALSE)</f>
        <v>0</v>
      </c>
      <c r="N3869" s="24"/>
    </row>
    <row r="3870" spans="1:14">
      <c r="A3870" s="24">
        <v>2008</v>
      </c>
      <c r="B3870" s="24" t="s">
        <v>184</v>
      </c>
      <c r="C3870" t="str">
        <f>VLOOKUP(B3870,'FHF LUT'!$A$5:$H$81,2,FALSE)</f>
        <v>Engraver Beetle (Ips species)</v>
      </c>
      <c r="D3870" s="24">
        <v>24</v>
      </c>
      <c r="E3870" s="24" t="s">
        <v>17</v>
      </c>
      <c r="F3870" s="24">
        <v>0</v>
      </c>
      <c r="G3870" s="24">
        <v>0</v>
      </c>
      <c r="H3870" s="24" t="str">
        <f t="shared" si="60"/>
        <v>2008_IBI_24</v>
      </c>
      <c r="I3870" s="24">
        <f>VLOOKUP(H3870,inTHLBdata!A:H,7,FALSE)</f>
        <v>0</v>
      </c>
      <c r="J3870" s="24">
        <f>VLOOKUP(H3870,inTHLBdata!A:H,8,FALSE)</f>
        <v>0</v>
      </c>
      <c r="N3870" s="24"/>
    </row>
    <row r="3871" spans="1:14">
      <c r="A3871" s="24">
        <v>2008</v>
      </c>
      <c r="B3871" s="24" t="s">
        <v>184</v>
      </c>
      <c r="C3871" t="str">
        <f>VLOOKUP(B3871,'FHF LUT'!$A$5:$H$81,2,FALSE)</f>
        <v>Engraver Beetle (Ips species)</v>
      </c>
      <c r="D3871" s="24">
        <v>25</v>
      </c>
      <c r="E3871" s="24" t="s">
        <v>23</v>
      </c>
      <c r="F3871" s="24">
        <v>0</v>
      </c>
      <c r="G3871" s="24">
        <v>0</v>
      </c>
      <c r="H3871" s="24" t="str">
        <f t="shared" si="60"/>
        <v>2008_IBI_25</v>
      </c>
      <c r="I3871" s="24">
        <f>VLOOKUP(H3871,inTHLBdata!A:H,7,FALSE)</f>
        <v>0</v>
      </c>
      <c r="J3871" s="24">
        <f>VLOOKUP(H3871,inTHLBdata!A:H,8,FALSE)</f>
        <v>0</v>
      </c>
      <c r="N3871" s="24"/>
    </row>
    <row r="3872" spans="1:14">
      <c r="A3872" s="24">
        <v>2008</v>
      </c>
      <c r="B3872" s="24" t="s">
        <v>184</v>
      </c>
      <c r="C3872" t="str">
        <f>VLOOKUP(B3872,'FHF LUT'!$A$5:$H$81,2,FALSE)</f>
        <v>Engraver Beetle (Ips species)</v>
      </c>
      <c r="D3872" s="24">
        <v>26</v>
      </c>
      <c r="E3872" s="24" t="s">
        <v>14</v>
      </c>
      <c r="F3872" s="24">
        <v>0</v>
      </c>
      <c r="G3872" s="24">
        <v>0</v>
      </c>
      <c r="H3872" s="24" t="str">
        <f t="shared" si="60"/>
        <v>2008_IBI_26</v>
      </c>
      <c r="I3872" s="24">
        <f>VLOOKUP(H3872,inTHLBdata!A:H,7,FALSE)</f>
        <v>0</v>
      </c>
      <c r="J3872" s="24">
        <f>VLOOKUP(H3872,inTHLBdata!A:H,8,FALSE)</f>
        <v>0</v>
      </c>
      <c r="N3872" s="24"/>
    </row>
    <row r="3873" spans="1:14">
      <c r="A3873" s="24">
        <v>2008</v>
      </c>
      <c r="B3873" s="24" t="s">
        <v>184</v>
      </c>
      <c r="C3873" t="str">
        <f>VLOOKUP(B3873,'FHF LUT'!$A$5:$H$81,2,FALSE)</f>
        <v>Engraver Beetle (Ips species)</v>
      </c>
      <c r="D3873" s="24">
        <v>27</v>
      </c>
      <c r="E3873" s="24" t="s">
        <v>21</v>
      </c>
      <c r="F3873" s="24">
        <v>0</v>
      </c>
      <c r="G3873" s="24">
        <v>0</v>
      </c>
      <c r="H3873" s="24" t="str">
        <f t="shared" si="60"/>
        <v>2008_IBI_27</v>
      </c>
      <c r="I3873" s="24">
        <f>VLOOKUP(H3873,inTHLBdata!A:H,7,FALSE)</f>
        <v>0</v>
      </c>
      <c r="J3873" s="24">
        <f>VLOOKUP(H3873,inTHLBdata!A:H,8,FALSE)</f>
        <v>0</v>
      </c>
      <c r="N3873" s="24"/>
    </row>
    <row r="3874" spans="1:14">
      <c r="A3874" s="24">
        <v>2008</v>
      </c>
      <c r="B3874" s="24" t="s">
        <v>184</v>
      </c>
      <c r="C3874" t="str">
        <f>VLOOKUP(B3874,'FHF LUT'!$A$5:$H$81,2,FALSE)</f>
        <v>Engraver Beetle (Ips species)</v>
      </c>
      <c r="D3874" s="24">
        <v>29</v>
      </c>
      <c r="E3874" s="24" t="s">
        <v>9</v>
      </c>
      <c r="F3874" s="24">
        <v>0</v>
      </c>
      <c r="G3874" s="24">
        <v>0</v>
      </c>
      <c r="H3874" s="24" t="str">
        <f t="shared" si="60"/>
        <v>2008_IBI_29</v>
      </c>
      <c r="I3874" s="24">
        <f>VLOOKUP(H3874,inTHLBdata!A:H,7,FALSE)</f>
        <v>0</v>
      </c>
      <c r="J3874" s="24">
        <f>VLOOKUP(H3874,inTHLBdata!A:H,8,FALSE)</f>
        <v>0</v>
      </c>
      <c r="N3874" s="24"/>
    </row>
    <row r="3875" spans="1:14">
      <c r="A3875" s="24">
        <v>2008</v>
      </c>
      <c r="B3875" s="24" t="s">
        <v>184</v>
      </c>
      <c r="C3875" t="str">
        <f>VLOOKUP(B3875,'FHF LUT'!$A$5:$H$81,2,FALSE)</f>
        <v>Engraver Beetle (Ips species)</v>
      </c>
      <c r="D3875" s="24">
        <v>30</v>
      </c>
      <c r="E3875" s="24" t="s">
        <v>35</v>
      </c>
      <c r="F3875" s="24">
        <v>0</v>
      </c>
      <c r="G3875" s="24">
        <v>0</v>
      </c>
      <c r="H3875" s="24" t="str">
        <f t="shared" si="60"/>
        <v>2008_IBI_30</v>
      </c>
      <c r="I3875" s="24">
        <f>VLOOKUP(H3875,inTHLBdata!A:H,7,FALSE)</f>
        <v>0</v>
      </c>
      <c r="J3875" s="24">
        <f>VLOOKUP(H3875,inTHLBdata!A:H,8,FALSE)</f>
        <v>0</v>
      </c>
      <c r="N3875" s="24"/>
    </row>
    <row r="3876" spans="1:14">
      <c r="A3876" s="24">
        <v>2008</v>
      </c>
      <c r="B3876" s="24" t="s">
        <v>184</v>
      </c>
      <c r="C3876" t="str">
        <f>VLOOKUP(B3876,'FHF LUT'!$A$5:$H$81,2,FALSE)</f>
        <v>Engraver Beetle (Ips species)</v>
      </c>
      <c r="D3876" s="24">
        <v>31</v>
      </c>
      <c r="E3876" s="24" t="s">
        <v>34</v>
      </c>
      <c r="F3876" s="24">
        <v>0</v>
      </c>
      <c r="G3876" s="24">
        <v>0</v>
      </c>
      <c r="H3876" s="24" t="str">
        <f t="shared" si="60"/>
        <v>2008_IBI_31</v>
      </c>
      <c r="I3876" s="24">
        <f>VLOOKUP(H3876,inTHLBdata!A:H,7,FALSE)</f>
        <v>0</v>
      </c>
      <c r="J3876" s="24">
        <f>VLOOKUP(H3876,inTHLBdata!A:H,8,FALSE)</f>
        <v>0</v>
      </c>
      <c r="N3876" s="24"/>
    </row>
    <row r="3877" spans="1:14">
      <c r="A3877" s="24">
        <v>2008</v>
      </c>
      <c r="B3877" s="24" t="s">
        <v>184</v>
      </c>
      <c r="C3877" t="str">
        <f>VLOOKUP(B3877,'FHF LUT'!$A$5:$H$81,2,FALSE)</f>
        <v>Engraver Beetle (Ips species)</v>
      </c>
      <c r="D3877" s="24">
        <v>38</v>
      </c>
      <c r="E3877" s="24" t="s">
        <v>8</v>
      </c>
      <c r="F3877" s="24">
        <v>0</v>
      </c>
      <c r="G3877" s="24">
        <v>0</v>
      </c>
      <c r="H3877" s="24" t="str">
        <f t="shared" si="60"/>
        <v>2008_IBI_38</v>
      </c>
      <c r="I3877" s="24">
        <f>VLOOKUP(H3877,inTHLBdata!A:H,7,FALSE)</f>
        <v>0</v>
      </c>
      <c r="J3877" s="24">
        <f>VLOOKUP(H3877,inTHLBdata!A:H,8,FALSE)</f>
        <v>0</v>
      </c>
      <c r="N3877" s="24"/>
    </row>
    <row r="3878" spans="1:14">
      <c r="A3878" s="24">
        <v>2008</v>
      </c>
      <c r="B3878" s="24" t="s">
        <v>184</v>
      </c>
      <c r="C3878" t="str">
        <f>VLOOKUP(B3878,'FHF LUT'!$A$5:$H$81,2,FALSE)</f>
        <v>Engraver Beetle (Ips species)</v>
      </c>
      <c r="D3878" s="24">
        <v>39</v>
      </c>
      <c r="E3878" s="24" t="s">
        <v>36</v>
      </c>
      <c r="F3878" s="24">
        <v>0</v>
      </c>
      <c r="G3878" s="24">
        <v>0</v>
      </c>
      <c r="H3878" s="24" t="str">
        <f t="shared" si="60"/>
        <v>2008_IBI_39</v>
      </c>
      <c r="I3878" s="24">
        <f>VLOOKUP(H3878,inTHLBdata!A:H,7,FALSE)</f>
        <v>0</v>
      </c>
      <c r="J3878" s="24">
        <f>VLOOKUP(H3878,inTHLBdata!A:H,8,FALSE)</f>
        <v>0</v>
      </c>
      <c r="N3878" s="24"/>
    </row>
    <row r="3879" spans="1:14">
      <c r="A3879" s="24">
        <v>2008</v>
      </c>
      <c r="B3879" s="24" t="s">
        <v>184</v>
      </c>
      <c r="C3879" t="str">
        <f>VLOOKUP(B3879,'FHF LUT'!$A$5:$H$81,2,FALSE)</f>
        <v>Engraver Beetle (Ips species)</v>
      </c>
      <c r="D3879" s="24">
        <v>40</v>
      </c>
      <c r="E3879" s="24" t="s">
        <v>31</v>
      </c>
      <c r="F3879" s="24">
        <v>0</v>
      </c>
      <c r="G3879" s="24">
        <v>0</v>
      </c>
      <c r="H3879" s="24" t="str">
        <f t="shared" si="60"/>
        <v>2008_IBI_40</v>
      </c>
      <c r="I3879" s="24">
        <f>VLOOKUP(H3879,inTHLBdata!A:H,7,FALSE)</f>
        <v>0</v>
      </c>
      <c r="J3879" s="24">
        <f>VLOOKUP(H3879,inTHLBdata!A:H,8,FALSE)</f>
        <v>0</v>
      </c>
      <c r="N3879" s="24"/>
    </row>
    <row r="3880" spans="1:14">
      <c r="A3880" s="24">
        <v>2008</v>
      </c>
      <c r="B3880" s="24" t="s">
        <v>184</v>
      </c>
      <c r="C3880" t="str">
        <f>VLOOKUP(B3880,'FHF LUT'!$A$5:$H$81,2,FALSE)</f>
        <v>Engraver Beetle (Ips species)</v>
      </c>
      <c r="D3880" s="24">
        <v>41</v>
      </c>
      <c r="E3880" s="24" t="s">
        <v>26</v>
      </c>
      <c r="F3880" s="24">
        <v>0</v>
      </c>
      <c r="G3880" s="24">
        <v>0</v>
      </c>
      <c r="H3880" s="24" t="str">
        <f t="shared" si="60"/>
        <v>2008_IBI_41</v>
      </c>
      <c r="I3880" s="24">
        <f>VLOOKUP(H3880,inTHLBdata!A:H,7,FALSE)</f>
        <v>0</v>
      </c>
      <c r="J3880" s="24">
        <f>VLOOKUP(H3880,inTHLBdata!A:H,8,FALSE)</f>
        <v>0</v>
      </c>
      <c r="N3880" s="24"/>
    </row>
    <row r="3881" spans="1:14">
      <c r="A3881" s="24">
        <v>2008</v>
      </c>
      <c r="B3881" s="24" t="s">
        <v>184</v>
      </c>
      <c r="C3881" t="str">
        <f>VLOOKUP(B3881,'FHF LUT'!$A$5:$H$81,2,FALSE)</f>
        <v>Engraver Beetle (Ips species)</v>
      </c>
      <c r="D3881" s="24">
        <v>43</v>
      </c>
      <c r="E3881" s="24" t="s">
        <v>20</v>
      </c>
      <c r="F3881" s="24">
        <v>0</v>
      </c>
      <c r="G3881" s="24">
        <v>0</v>
      </c>
      <c r="H3881" s="24" t="str">
        <f t="shared" si="60"/>
        <v>2008_IBI_43</v>
      </c>
      <c r="I3881" s="24">
        <f>VLOOKUP(H3881,inTHLBdata!A:H,7,FALSE)</f>
        <v>0</v>
      </c>
      <c r="J3881" s="24">
        <f>VLOOKUP(H3881,inTHLBdata!A:H,8,FALSE)</f>
        <v>0</v>
      </c>
      <c r="N3881" s="24"/>
    </row>
    <row r="3882" spans="1:14">
      <c r="A3882" s="24">
        <v>2008</v>
      </c>
      <c r="B3882" s="24" t="s">
        <v>184</v>
      </c>
      <c r="C3882" t="str">
        <f>VLOOKUP(B3882,'FHF LUT'!$A$5:$H$81,2,FALSE)</f>
        <v>Engraver Beetle (Ips species)</v>
      </c>
      <c r="D3882" s="24">
        <v>44</v>
      </c>
      <c r="E3882" s="24" t="s">
        <v>3</v>
      </c>
      <c r="F3882" s="24">
        <v>0</v>
      </c>
      <c r="G3882" s="24">
        <v>0</v>
      </c>
      <c r="H3882" s="24" t="str">
        <f t="shared" si="60"/>
        <v>2008_IBI_44</v>
      </c>
      <c r="I3882" s="24">
        <f>VLOOKUP(H3882,inTHLBdata!A:H,7,FALSE)</f>
        <v>0</v>
      </c>
      <c r="J3882" s="24">
        <f>VLOOKUP(H3882,inTHLBdata!A:H,8,FALSE)</f>
        <v>0</v>
      </c>
      <c r="N3882" s="24"/>
    </row>
    <row r="3883" spans="1:14">
      <c r="A3883" s="24">
        <v>2008</v>
      </c>
      <c r="B3883" s="24" t="s">
        <v>184</v>
      </c>
      <c r="C3883" t="str">
        <f>VLOOKUP(B3883,'FHF LUT'!$A$5:$H$81,2,FALSE)</f>
        <v>Engraver Beetle (Ips species)</v>
      </c>
      <c r="D3883" s="24">
        <v>45</v>
      </c>
      <c r="E3883" s="24" t="s">
        <v>5</v>
      </c>
      <c r="F3883" s="24">
        <v>0</v>
      </c>
      <c r="G3883" s="24">
        <v>0</v>
      </c>
      <c r="H3883" s="24" t="str">
        <f t="shared" si="60"/>
        <v>2008_IBI_45</v>
      </c>
      <c r="I3883" s="24">
        <f>VLOOKUP(H3883,inTHLBdata!A:H,7,FALSE)</f>
        <v>0</v>
      </c>
      <c r="J3883" s="24">
        <f>VLOOKUP(H3883,inTHLBdata!A:H,8,FALSE)</f>
        <v>0</v>
      </c>
      <c r="N3883" s="24"/>
    </row>
    <row r="3884" spans="1:14">
      <c r="A3884" s="24">
        <v>2008</v>
      </c>
      <c r="B3884" s="24" t="s">
        <v>184</v>
      </c>
      <c r="C3884" t="str">
        <f>VLOOKUP(B3884,'FHF LUT'!$A$5:$H$81,2,FALSE)</f>
        <v>Engraver Beetle (Ips species)</v>
      </c>
      <c r="D3884" s="24">
        <v>46</v>
      </c>
      <c r="E3884" s="24" t="s">
        <v>234</v>
      </c>
      <c r="F3884" s="24">
        <v>0</v>
      </c>
      <c r="G3884" s="24">
        <v>0</v>
      </c>
      <c r="H3884" s="24" t="str">
        <f t="shared" si="60"/>
        <v>2008_IBI_46</v>
      </c>
      <c r="I3884" s="24">
        <f>VLOOKUP(H3884,inTHLBdata!A:H,7,FALSE)</f>
        <v>0</v>
      </c>
      <c r="J3884" s="24">
        <f>VLOOKUP(H3884,inTHLBdata!A:H,8,FALSE)</f>
        <v>0</v>
      </c>
      <c r="N3884" s="24"/>
    </row>
    <row r="3885" spans="1:14">
      <c r="A3885" s="24">
        <v>2008</v>
      </c>
      <c r="B3885" s="24" t="s">
        <v>184</v>
      </c>
      <c r="C3885" t="str">
        <f>VLOOKUP(B3885,'FHF LUT'!$A$5:$H$81,2,FALSE)</f>
        <v>Engraver Beetle (Ips species)</v>
      </c>
      <c r="D3885" s="24">
        <v>47</v>
      </c>
      <c r="E3885" s="24" t="s">
        <v>233</v>
      </c>
      <c r="F3885" s="24">
        <v>0</v>
      </c>
      <c r="G3885" s="24">
        <v>0</v>
      </c>
      <c r="H3885" s="24" t="str">
        <f t="shared" si="60"/>
        <v>2008_IBI_47</v>
      </c>
      <c r="I3885" s="24">
        <f>VLOOKUP(H3885,inTHLBdata!A:H,7,FALSE)</f>
        <v>0</v>
      </c>
      <c r="J3885" s="24">
        <f>VLOOKUP(H3885,inTHLBdata!A:H,8,FALSE)</f>
        <v>0</v>
      </c>
      <c r="N3885" s="24"/>
    </row>
    <row r="3886" spans="1:14">
      <c r="A3886" s="24">
        <v>2008</v>
      </c>
      <c r="B3886" s="24" t="s">
        <v>184</v>
      </c>
      <c r="C3886" t="str">
        <f>VLOOKUP(B3886,'FHF LUT'!$A$5:$H$81,2,FALSE)</f>
        <v>Engraver Beetle (Ips species)</v>
      </c>
      <c r="D3886" s="24">
        <v>48</v>
      </c>
      <c r="E3886" s="24" t="s">
        <v>235</v>
      </c>
      <c r="F3886" s="24">
        <v>0</v>
      </c>
      <c r="G3886" s="24">
        <v>0</v>
      </c>
      <c r="H3886" s="24" t="str">
        <f t="shared" si="60"/>
        <v>2008_IBI_48</v>
      </c>
      <c r="I3886" s="24">
        <f>VLOOKUP(H3886,inTHLBdata!A:H,7,FALSE)</f>
        <v>0</v>
      </c>
      <c r="J3886" s="24">
        <f>VLOOKUP(H3886,inTHLBdata!A:H,8,FALSE)</f>
        <v>0</v>
      </c>
      <c r="N3886" s="24"/>
    </row>
    <row r="3887" spans="1:14">
      <c r="A3887" s="24">
        <v>2008</v>
      </c>
      <c r="B3887" s="24" t="s">
        <v>185</v>
      </c>
      <c r="C3887" t="str">
        <f>VLOOKUP(B3887,'FHF LUT'!$A$5:$H$81,2,FALSE)</f>
        <v>Mountain Pine Beetle</v>
      </c>
      <c r="D3887" s="24">
        <v>1</v>
      </c>
      <c r="E3887" s="24" t="s">
        <v>10</v>
      </c>
      <c r="F3887" s="24">
        <v>639354</v>
      </c>
      <c r="G3887" s="24">
        <v>571282</v>
      </c>
      <c r="H3887" s="24" t="str">
        <f t="shared" si="60"/>
        <v>2008_IBM_1</v>
      </c>
      <c r="I3887" s="24">
        <f>VLOOKUP(H3887,inTHLBdata!A:H,7,FALSE)</f>
        <v>150925</v>
      </c>
      <c r="J3887" s="24">
        <f>VLOOKUP(H3887,inTHLBdata!A:H,8,FALSE)</f>
        <v>116605</v>
      </c>
      <c r="N3887" s="24"/>
    </row>
    <row r="3888" spans="1:14">
      <c r="A3888" s="24">
        <v>2008</v>
      </c>
      <c r="B3888" s="24" t="s">
        <v>185</v>
      </c>
      <c r="C3888" t="str">
        <f>VLOOKUP(B3888,'FHF LUT'!$A$5:$H$81,2,FALSE)</f>
        <v>Mountain Pine Beetle</v>
      </c>
      <c r="D3888" s="24">
        <v>2</v>
      </c>
      <c r="E3888" s="24" t="s">
        <v>22</v>
      </c>
      <c r="F3888" s="24">
        <v>312233</v>
      </c>
      <c r="G3888" s="24">
        <v>308222</v>
      </c>
      <c r="H3888" s="24" t="str">
        <f t="shared" si="60"/>
        <v>2008_IBM_2</v>
      </c>
      <c r="I3888" s="24">
        <f>VLOOKUP(H3888,inTHLBdata!A:H,7,FALSE)</f>
        <v>98987</v>
      </c>
      <c r="J3888" s="24">
        <f>VLOOKUP(H3888,inTHLBdata!A:H,8,FALSE)</f>
        <v>80627</v>
      </c>
      <c r="N3888" s="24"/>
    </row>
    <row r="3889" spans="1:14">
      <c r="A3889" s="24">
        <v>2008</v>
      </c>
      <c r="B3889" s="24" t="s">
        <v>185</v>
      </c>
      <c r="C3889" t="str">
        <f>VLOOKUP(B3889,'FHF LUT'!$A$5:$H$81,2,FALSE)</f>
        <v>Mountain Pine Beetle</v>
      </c>
      <c r="D3889" s="24">
        <v>3</v>
      </c>
      <c r="E3889" s="24" t="s">
        <v>13</v>
      </c>
      <c r="F3889" s="24">
        <v>811548</v>
      </c>
      <c r="G3889" s="24">
        <v>696384</v>
      </c>
      <c r="H3889" s="24" t="str">
        <f t="shared" si="60"/>
        <v>2008_IBM_3</v>
      </c>
      <c r="I3889" s="24">
        <f>VLOOKUP(H3889,inTHLBdata!A:H,7,FALSE)</f>
        <v>497461</v>
      </c>
      <c r="J3889" s="24">
        <f>VLOOKUP(H3889,inTHLBdata!A:H,8,FALSE)</f>
        <v>405027</v>
      </c>
      <c r="N3889" s="24"/>
    </row>
    <row r="3890" spans="1:14">
      <c r="A3890" s="24">
        <v>2008</v>
      </c>
      <c r="B3890" s="24" t="s">
        <v>185</v>
      </c>
      <c r="C3890" t="str">
        <f>VLOOKUP(B3890,'FHF LUT'!$A$5:$H$81,2,FALSE)</f>
        <v>Mountain Pine Beetle</v>
      </c>
      <c r="D3890" s="24">
        <v>4</v>
      </c>
      <c r="E3890" s="24" t="s">
        <v>28</v>
      </c>
      <c r="F3890" s="24">
        <v>4688</v>
      </c>
      <c r="G3890" s="24">
        <v>4688</v>
      </c>
      <c r="H3890" s="24" t="str">
        <f t="shared" si="60"/>
        <v>2008_IBM_4</v>
      </c>
      <c r="I3890" s="24">
        <f>VLOOKUP(H3890,inTHLBdata!A:H,7,FALSE)</f>
        <v>0</v>
      </c>
      <c r="J3890" s="24">
        <f>VLOOKUP(H3890,inTHLBdata!A:H,8,FALSE)</f>
        <v>0</v>
      </c>
      <c r="N3890" s="24"/>
    </row>
    <row r="3891" spans="1:14">
      <c r="A3891" s="24">
        <v>2008</v>
      </c>
      <c r="B3891" s="24" t="s">
        <v>185</v>
      </c>
      <c r="C3891" t="str">
        <f>VLOOKUP(B3891,'FHF LUT'!$A$5:$H$81,2,FALSE)</f>
        <v>Mountain Pine Beetle</v>
      </c>
      <c r="D3891" s="24">
        <v>5</v>
      </c>
      <c r="E3891" s="24" t="s">
        <v>16</v>
      </c>
      <c r="F3891" s="24">
        <v>1006268</v>
      </c>
      <c r="G3891" s="24">
        <v>889074</v>
      </c>
      <c r="H3891" s="24" t="str">
        <f t="shared" si="60"/>
        <v>2008_IBM_5</v>
      </c>
      <c r="I3891" s="24">
        <f>VLOOKUP(H3891,inTHLBdata!A:H,7,FALSE)</f>
        <v>247195</v>
      </c>
      <c r="J3891" s="24">
        <f>VLOOKUP(H3891,inTHLBdata!A:H,8,FALSE)</f>
        <v>176233</v>
      </c>
      <c r="N3891" s="24"/>
    </row>
    <row r="3892" spans="1:14">
      <c r="A3892" s="24">
        <v>2008</v>
      </c>
      <c r="B3892" s="24" t="s">
        <v>185</v>
      </c>
      <c r="C3892" t="str">
        <f>VLOOKUP(B3892,'FHF LUT'!$A$5:$H$81,2,FALSE)</f>
        <v>Mountain Pine Beetle</v>
      </c>
      <c r="D3892" s="24">
        <v>7</v>
      </c>
      <c r="E3892" s="24" t="s">
        <v>25</v>
      </c>
      <c r="F3892" s="24">
        <v>274665</v>
      </c>
      <c r="G3892" s="24">
        <v>234177</v>
      </c>
      <c r="H3892" s="24" t="str">
        <f t="shared" si="60"/>
        <v>2008_IBM_7</v>
      </c>
      <c r="I3892" s="24">
        <f>VLOOKUP(H3892,inTHLBdata!A:H,7,FALSE)</f>
        <v>105557</v>
      </c>
      <c r="J3892" s="24">
        <f>VLOOKUP(H3892,inTHLBdata!A:H,8,FALSE)</f>
        <v>71341</v>
      </c>
      <c r="N3892" s="24"/>
    </row>
    <row r="3893" spans="1:14">
      <c r="A3893" s="24">
        <v>2008</v>
      </c>
      <c r="B3893" s="24" t="s">
        <v>185</v>
      </c>
      <c r="C3893" t="str">
        <f>VLOOKUP(B3893,'FHF LUT'!$A$5:$H$81,2,FALSE)</f>
        <v>Mountain Pine Beetle</v>
      </c>
      <c r="D3893" s="24">
        <v>8</v>
      </c>
      <c r="E3893" s="24" t="s">
        <v>29</v>
      </c>
      <c r="F3893" s="24">
        <v>2512</v>
      </c>
      <c r="G3893" s="24">
        <v>2512</v>
      </c>
      <c r="H3893" s="24" t="str">
        <f t="shared" si="60"/>
        <v>2008_IBM_8</v>
      </c>
      <c r="I3893" s="24">
        <f>VLOOKUP(H3893,inTHLBdata!A:H,7,FALSE)</f>
        <v>101</v>
      </c>
      <c r="J3893" s="24">
        <f>VLOOKUP(H3893,inTHLBdata!A:H,8,FALSE)</f>
        <v>101</v>
      </c>
      <c r="N3893" s="24"/>
    </row>
    <row r="3894" spans="1:14">
      <c r="A3894" s="24">
        <v>2008</v>
      </c>
      <c r="B3894" s="24" t="s">
        <v>185</v>
      </c>
      <c r="C3894" t="str">
        <f>VLOOKUP(B3894,'FHF LUT'!$A$5:$H$81,2,FALSE)</f>
        <v>Mountain Pine Beetle</v>
      </c>
      <c r="D3894" s="24">
        <v>9</v>
      </c>
      <c r="E3894" s="24" t="s">
        <v>7</v>
      </c>
      <c r="F3894" s="24">
        <v>1062038</v>
      </c>
      <c r="G3894" s="24">
        <v>950506</v>
      </c>
      <c r="H3894" s="24" t="str">
        <f t="shared" si="60"/>
        <v>2008_IBM_9</v>
      </c>
      <c r="I3894" s="24">
        <f>VLOOKUP(H3894,inTHLBdata!A:H,7,FALSE)</f>
        <v>195371</v>
      </c>
      <c r="J3894" s="24">
        <f>VLOOKUP(H3894,inTHLBdata!A:H,8,FALSE)</f>
        <v>128812</v>
      </c>
      <c r="N3894" s="24"/>
    </row>
    <row r="3895" spans="1:14">
      <c r="A3895" s="24">
        <v>2008</v>
      </c>
      <c r="B3895" s="24" t="s">
        <v>185</v>
      </c>
      <c r="C3895" t="str">
        <f>VLOOKUP(B3895,'FHF LUT'!$A$5:$H$81,2,FALSE)</f>
        <v>Mountain Pine Beetle</v>
      </c>
      <c r="D3895" s="24">
        <v>10</v>
      </c>
      <c r="E3895" s="24" t="s">
        <v>18</v>
      </c>
      <c r="F3895" s="24">
        <v>43715</v>
      </c>
      <c r="G3895" s="24">
        <v>41176</v>
      </c>
      <c r="H3895" s="24" t="str">
        <f t="shared" si="60"/>
        <v>2008_IBM_10</v>
      </c>
      <c r="I3895" s="24">
        <f>VLOOKUP(H3895,inTHLBdata!A:H,7,FALSE)</f>
        <v>8929</v>
      </c>
      <c r="J3895" s="24">
        <f>VLOOKUP(H3895,inTHLBdata!A:H,8,FALSE)</f>
        <v>8454</v>
      </c>
      <c r="N3895" s="24"/>
    </row>
    <row r="3896" spans="1:14">
      <c r="A3896" s="24">
        <v>2008</v>
      </c>
      <c r="B3896" s="24" t="s">
        <v>185</v>
      </c>
      <c r="C3896" t="str">
        <f>VLOOKUP(B3896,'FHF LUT'!$A$5:$H$81,2,FALSE)</f>
        <v>Mountain Pine Beetle</v>
      </c>
      <c r="D3896" s="24">
        <v>11</v>
      </c>
      <c r="E3896" s="24" t="s">
        <v>4</v>
      </c>
      <c r="F3896" s="24">
        <v>3176620</v>
      </c>
      <c r="G3896" s="24">
        <v>2408266</v>
      </c>
      <c r="H3896" s="24" t="str">
        <f t="shared" si="60"/>
        <v>2008_IBM_11</v>
      </c>
      <c r="I3896" s="24">
        <f>VLOOKUP(H3896,inTHLBdata!A:H,7,FALSE)</f>
        <v>1679306</v>
      </c>
      <c r="J3896" s="24">
        <f>VLOOKUP(H3896,inTHLBdata!A:H,8,FALSE)</f>
        <v>1116350</v>
      </c>
      <c r="N3896" s="24"/>
    </row>
    <row r="3897" spans="1:14">
      <c r="A3897" s="24">
        <v>2008</v>
      </c>
      <c r="B3897" s="24" t="s">
        <v>185</v>
      </c>
      <c r="C3897" t="str">
        <f>VLOOKUP(B3897,'FHF LUT'!$A$5:$H$81,2,FALSE)</f>
        <v>Mountain Pine Beetle</v>
      </c>
      <c r="D3897" s="24">
        <v>12</v>
      </c>
      <c r="E3897" s="24" t="s">
        <v>11</v>
      </c>
      <c r="F3897" s="24">
        <v>185609</v>
      </c>
      <c r="G3897" s="24">
        <v>172424</v>
      </c>
      <c r="H3897" s="24" t="str">
        <f t="shared" si="60"/>
        <v>2008_IBM_12</v>
      </c>
      <c r="I3897" s="24">
        <f>VLOOKUP(H3897,inTHLBdata!A:H,7,FALSE)</f>
        <v>73989</v>
      </c>
      <c r="J3897" s="24">
        <f>VLOOKUP(H3897,inTHLBdata!A:H,8,FALSE)</f>
        <v>63617</v>
      </c>
      <c r="N3897" s="24"/>
    </row>
    <row r="3898" spans="1:14">
      <c r="A3898" s="24">
        <v>2008</v>
      </c>
      <c r="B3898" s="24" t="s">
        <v>185</v>
      </c>
      <c r="C3898" t="str">
        <f>VLOOKUP(B3898,'FHF LUT'!$A$5:$H$81,2,FALSE)</f>
        <v>Mountain Pine Beetle</v>
      </c>
      <c r="D3898" s="24">
        <v>13</v>
      </c>
      <c r="E3898" s="24" t="s">
        <v>24</v>
      </c>
      <c r="F3898" s="24">
        <v>1077101</v>
      </c>
      <c r="G3898" s="24">
        <v>1021567</v>
      </c>
      <c r="H3898" s="24" t="str">
        <f t="shared" si="60"/>
        <v>2008_IBM_13</v>
      </c>
      <c r="I3898" s="24">
        <f>VLOOKUP(H3898,inTHLBdata!A:H,7,FALSE)</f>
        <v>264565</v>
      </c>
      <c r="J3898" s="24">
        <f>VLOOKUP(H3898,inTHLBdata!A:H,8,FALSE)</f>
        <v>231491</v>
      </c>
      <c r="N3898" s="24"/>
    </row>
    <row r="3899" spans="1:14">
      <c r="A3899" s="24">
        <v>2008</v>
      </c>
      <c r="B3899" s="24" t="s">
        <v>185</v>
      </c>
      <c r="C3899" t="str">
        <f>VLOOKUP(B3899,'FHF LUT'!$A$5:$H$81,2,FALSE)</f>
        <v>Mountain Pine Beetle</v>
      </c>
      <c r="D3899" s="24">
        <v>14</v>
      </c>
      <c r="E3899" s="24" t="s">
        <v>30</v>
      </c>
      <c r="F3899" s="24">
        <v>3793509</v>
      </c>
      <c r="G3899" s="24">
        <v>3047525</v>
      </c>
      <c r="H3899" s="24" t="str">
        <f t="shared" si="60"/>
        <v>2008_IBM_14</v>
      </c>
      <c r="I3899" s="24">
        <f>VLOOKUP(H3899,inTHLBdata!A:H,7,FALSE)</f>
        <v>2709401</v>
      </c>
      <c r="J3899" s="24">
        <f>VLOOKUP(H3899,inTHLBdata!A:H,8,FALSE)</f>
        <v>1977360</v>
      </c>
      <c r="N3899" s="24"/>
    </row>
    <row r="3900" spans="1:14">
      <c r="A3900" s="24">
        <v>2008</v>
      </c>
      <c r="B3900" s="24" t="s">
        <v>185</v>
      </c>
      <c r="C3900" t="str">
        <f>VLOOKUP(B3900,'FHF LUT'!$A$5:$H$81,2,FALSE)</f>
        <v>Mountain Pine Beetle</v>
      </c>
      <c r="D3900" s="24">
        <v>15</v>
      </c>
      <c r="E3900" s="24" t="s">
        <v>33</v>
      </c>
      <c r="F3900" s="24">
        <v>1957566</v>
      </c>
      <c r="G3900" s="24">
        <v>1909124</v>
      </c>
      <c r="H3900" s="24" t="str">
        <f t="shared" si="60"/>
        <v>2008_IBM_15</v>
      </c>
      <c r="I3900" s="24">
        <f>VLOOKUP(H3900,inTHLBdata!A:H,7,FALSE)</f>
        <v>909247</v>
      </c>
      <c r="J3900" s="24">
        <f>VLOOKUP(H3900,inTHLBdata!A:H,8,FALSE)</f>
        <v>867982</v>
      </c>
      <c r="N3900" s="24"/>
    </row>
    <row r="3901" spans="1:14">
      <c r="A3901" s="24">
        <v>2008</v>
      </c>
      <c r="B3901" s="24" t="s">
        <v>185</v>
      </c>
      <c r="C3901" t="str">
        <f>VLOOKUP(B3901,'FHF LUT'!$A$5:$H$81,2,FALSE)</f>
        <v>Mountain Pine Beetle</v>
      </c>
      <c r="D3901" s="24">
        <v>16</v>
      </c>
      <c r="E3901" s="24" t="s">
        <v>12</v>
      </c>
      <c r="F3901" s="24">
        <v>14099500</v>
      </c>
      <c r="G3901" s="24">
        <v>11960654</v>
      </c>
      <c r="H3901" s="24" t="str">
        <f t="shared" si="60"/>
        <v>2008_IBM_16</v>
      </c>
      <c r="I3901" s="24">
        <f>VLOOKUP(H3901,inTHLBdata!A:H,7,FALSE)</f>
        <v>8701871</v>
      </c>
      <c r="J3901" s="24">
        <f>VLOOKUP(H3901,inTHLBdata!A:H,8,FALSE)</f>
        <v>6641990</v>
      </c>
      <c r="N3901" s="24"/>
    </row>
    <row r="3902" spans="1:14">
      <c r="A3902" s="24">
        <v>2008</v>
      </c>
      <c r="B3902" s="24" t="s">
        <v>185</v>
      </c>
      <c r="C3902" t="str">
        <f>VLOOKUP(B3902,'FHF LUT'!$A$5:$H$81,2,FALSE)</f>
        <v>Mountain Pine Beetle</v>
      </c>
      <c r="D3902" s="24">
        <v>17</v>
      </c>
      <c r="E3902" s="24" t="s">
        <v>32</v>
      </c>
      <c r="F3902" s="24">
        <v>843950</v>
      </c>
      <c r="G3902" s="24">
        <v>747136</v>
      </c>
      <c r="H3902" s="24" t="str">
        <f t="shared" si="60"/>
        <v>2008_IBM_17</v>
      </c>
      <c r="I3902" s="24">
        <f>VLOOKUP(H3902,inTHLBdata!A:H,7,FALSE)</f>
        <v>173139</v>
      </c>
      <c r="J3902" s="24">
        <f>VLOOKUP(H3902,inTHLBdata!A:H,8,FALSE)</f>
        <v>144337</v>
      </c>
      <c r="N3902" s="24"/>
    </row>
    <row r="3903" spans="1:14">
      <c r="A3903" s="24">
        <v>2008</v>
      </c>
      <c r="B3903" s="24" t="s">
        <v>185</v>
      </c>
      <c r="C3903" t="str">
        <f>VLOOKUP(B3903,'FHF LUT'!$A$5:$H$81,2,FALSE)</f>
        <v>Mountain Pine Beetle</v>
      </c>
      <c r="D3903" s="24">
        <v>18</v>
      </c>
      <c r="E3903" s="24" t="s">
        <v>15</v>
      </c>
      <c r="F3903" s="24">
        <v>3939214</v>
      </c>
      <c r="G3903" s="24">
        <v>2546939</v>
      </c>
      <c r="H3903" s="24" t="str">
        <f t="shared" si="60"/>
        <v>2008_IBM_18</v>
      </c>
      <c r="I3903" s="24">
        <f>VLOOKUP(H3903,inTHLBdata!A:H,7,FALSE)</f>
        <v>3368155</v>
      </c>
      <c r="J3903" s="24">
        <f>VLOOKUP(H3903,inTHLBdata!A:H,8,FALSE)</f>
        <v>2057043</v>
      </c>
      <c r="N3903" s="24"/>
    </row>
    <row r="3904" spans="1:14">
      <c r="A3904" s="24">
        <v>2008</v>
      </c>
      <c r="B3904" s="24" t="s">
        <v>185</v>
      </c>
      <c r="C3904" t="str">
        <f>VLOOKUP(B3904,'FHF LUT'!$A$5:$H$81,2,FALSE)</f>
        <v>Mountain Pine Beetle</v>
      </c>
      <c r="D3904" s="24">
        <v>20</v>
      </c>
      <c r="E3904" s="24" t="s">
        <v>6</v>
      </c>
      <c r="F3904" s="24">
        <v>9160436</v>
      </c>
      <c r="G3904" s="24">
        <v>6732695</v>
      </c>
      <c r="H3904" s="24" t="str">
        <f t="shared" si="60"/>
        <v>2008_IBM_20</v>
      </c>
      <c r="I3904" s="24">
        <f>VLOOKUP(H3904,inTHLBdata!A:H,7,FALSE)</f>
        <v>6197401</v>
      </c>
      <c r="J3904" s="24">
        <f>VLOOKUP(H3904,inTHLBdata!A:H,8,FALSE)</f>
        <v>4082512</v>
      </c>
      <c r="N3904" s="24"/>
    </row>
    <row r="3905" spans="1:14">
      <c r="A3905" s="24">
        <v>2008</v>
      </c>
      <c r="B3905" s="24" t="s">
        <v>185</v>
      </c>
      <c r="C3905" t="str">
        <f>VLOOKUP(B3905,'FHF LUT'!$A$5:$H$81,2,FALSE)</f>
        <v>Mountain Pine Beetle</v>
      </c>
      <c r="D3905" s="24">
        <v>22</v>
      </c>
      <c r="E3905" s="24" t="s">
        <v>19</v>
      </c>
      <c r="F3905" s="24">
        <v>2695392</v>
      </c>
      <c r="G3905" s="24">
        <v>1989395</v>
      </c>
      <c r="H3905" s="24" t="str">
        <f t="shared" si="60"/>
        <v>2008_IBM_22</v>
      </c>
      <c r="I3905" s="24">
        <f>VLOOKUP(H3905,inTHLBdata!A:H,7,FALSE)</f>
        <v>1074113</v>
      </c>
      <c r="J3905" s="24">
        <f>VLOOKUP(H3905,inTHLBdata!A:H,8,FALSE)</f>
        <v>684887</v>
      </c>
      <c r="N3905" s="24"/>
    </row>
    <row r="3906" spans="1:14">
      <c r="A3906" s="24">
        <v>2008</v>
      </c>
      <c r="B3906" s="24" t="s">
        <v>185</v>
      </c>
      <c r="C3906" t="str">
        <f>VLOOKUP(B3906,'FHF LUT'!$A$5:$H$81,2,FALSE)</f>
        <v>Mountain Pine Beetle</v>
      </c>
      <c r="D3906" s="24">
        <v>23</v>
      </c>
      <c r="E3906" s="24" t="s">
        <v>27</v>
      </c>
      <c r="F3906" s="24">
        <v>2537356</v>
      </c>
      <c r="G3906" s="24">
        <v>1893570</v>
      </c>
      <c r="H3906" s="24" t="str">
        <f t="shared" si="60"/>
        <v>2008_IBM_23</v>
      </c>
      <c r="I3906" s="24">
        <f>VLOOKUP(H3906,inTHLBdata!A:H,7,FALSE)</f>
        <v>1583865</v>
      </c>
      <c r="J3906" s="24">
        <f>VLOOKUP(H3906,inTHLBdata!A:H,8,FALSE)</f>
        <v>985604</v>
      </c>
      <c r="N3906" s="24"/>
    </row>
    <row r="3907" spans="1:14">
      <c r="A3907" s="24">
        <v>2008</v>
      </c>
      <c r="B3907" s="24" t="s">
        <v>185</v>
      </c>
      <c r="C3907" t="str">
        <f>VLOOKUP(B3907,'FHF LUT'!$A$5:$H$81,2,FALSE)</f>
        <v>Mountain Pine Beetle</v>
      </c>
      <c r="D3907" s="24">
        <v>24</v>
      </c>
      <c r="E3907" s="24" t="s">
        <v>17</v>
      </c>
      <c r="F3907" s="24">
        <v>19410996</v>
      </c>
      <c r="G3907" s="24">
        <v>15179188</v>
      </c>
      <c r="H3907" s="24" t="str">
        <f t="shared" ref="H3907:H3970" si="61">CONCATENATE(A3907,"_",B3907,"_",D3907)</f>
        <v>2008_IBM_24</v>
      </c>
      <c r="I3907" s="24">
        <f>VLOOKUP(H3907,inTHLBdata!A:H,7,FALSE)</f>
        <v>11826691</v>
      </c>
      <c r="J3907" s="24">
        <f>VLOOKUP(H3907,inTHLBdata!A:H,8,FALSE)</f>
        <v>8389687</v>
      </c>
      <c r="N3907" s="24"/>
    </row>
    <row r="3908" spans="1:14">
      <c r="A3908" s="24">
        <v>2008</v>
      </c>
      <c r="B3908" s="24" t="s">
        <v>185</v>
      </c>
      <c r="C3908" t="str">
        <f>VLOOKUP(B3908,'FHF LUT'!$A$5:$H$81,2,FALSE)</f>
        <v>Mountain Pine Beetle</v>
      </c>
      <c r="D3908" s="24">
        <v>25</v>
      </c>
      <c r="E3908" s="24" t="s">
        <v>23</v>
      </c>
      <c r="F3908" s="24">
        <v>0</v>
      </c>
      <c r="G3908" s="24">
        <v>0</v>
      </c>
      <c r="H3908" s="24" t="str">
        <f t="shared" si="61"/>
        <v>2008_IBM_25</v>
      </c>
      <c r="I3908" s="24">
        <f>VLOOKUP(H3908,inTHLBdata!A:H,7,FALSE)</f>
        <v>0</v>
      </c>
      <c r="J3908" s="24">
        <f>VLOOKUP(H3908,inTHLBdata!A:H,8,FALSE)</f>
        <v>0</v>
      </c>
      <c r="N3908" s="24"/>
    </row>
    <row r="3909" spans="1:14">
      <c r="A3909" s="24">
        <v>2008</v>
      </c>
      <c r="B3909" s="24" t="s">
        <v>185</v>
      </c>
      <c r="C3909" t="str">
        <f>VLOOKUP(B3909,'FHF LUT'!$A$5:$H$81,2,FALSE)</f>
        <v>Mountain Pine Beetle</v>
      </c>
      <c r="D3909" s="24">
        <v>26</v>
      </c>
      <c r="E3909" s="24" t="s">
        <v>14</v>
      </c>
      <c r="F3909" s="24">
        <v>1674698</v>
      </c>
      <c r="G3909" s="24">
        <v>1391995</v>
      </c>
      <c r="H3909" s="24" t="str">
        <f t="shared" si="61"/>
        <v>2008_IBM_26</v>
      </c>
      <c r="I3909" s="24">
        <f>VLOOKUP(H3909,inTHLBdata!A:H,7,FALSE)</f>
        <v>922984</v>
      </c>
      <c r="J3909" s="24">
        <f>VLOOKUP(H3909,inTHLBdata!A:H,8,FALSE)</f>
        <v>654876</v>
      </c>
      <c r="N3909" s="24"/>
    </row>
    <row r="3910" spans="1:14">
      <c r="A3910" s="24">
        <v>2008</v>
      </c>
      <c r="B3910" s="24" t="s">
        <v>185</v>
      </c>
      <c r="C3910" t="str">
        <f>VLOOKUP(B3910,'FHF LUT'!$A$5:$H$81,2,FALSE)</f>
        <v>Mountain Pine Beetle</v>
      </c>
      <c r="D3910" s="24">
        <v>27</v>
      </c>
      <c r="E3910" s="24" t="s">
        <v>21</v>
      </c>
      <c r="F3910" s="24">
        <v>12130</v>
      </c>
      <c r="G3910" s="24">
        <v>10718</v>
      </c>
      <c r="H3910" s="24" t="str">
        <f t="shared" si="61"/>
        <v>2008_IBM_27</v>
      </c>
      <c r="I3910" s="24">
        <f>VLOOKUP(H3910,inTHLBdata!A:H,7,FALSE)</f>
        <v>3366</v>
      </c>
      <c r="J3910" s="24">
        <f>VLOOKUP(H3910,inTHLBdata!A:H,8,FALSE)</f>
        <v>2500</v>
      </c>
      <c r="N3910" s="24"/>
    </row>
    <row r="3911" spans="1:14">
      <c r="A3911" s="24">
        <v>2008</v>
      </c>
      <c r="B3911" s="24" t="s">
        <v>185</v>
      </c>
      <c r="C3911" t="str">
        <f>VLOOKUP(B3911,'FHF LUT'!$A$5:$H$81,2,FALSE)</f>
        <v>Mountain Pine Beetle</v>
      </c>
      <c r="D3911" s="24">
        <v>29</v>
      </c>
      <c r="E3911" s="24" t="s">
        <v>9</v>
      </c>
      <c r="F3911" s="24">
        <v>8135715</v>
      </c>
      <c r="G3911" s="24">
        <v>7266970</v>
      </c>
      <c r="H3911" s="24" t="str">
        <f t="shared" si="61"/>
        <v>2008_IBM_29</v>
      </c>
      <c r="I3911" s="24">
        <f>VLOOKUP(H3911,inTHLBdata!A:H,7,FALSE)</f>
        <v>3930315</v>
      </c>
      <c r="J3911" s="24">
        <f>VLOOKUP(H3911,inTHLBdata!A:H,8,FALSE)</f>
        <v>3188399</v>
      </c>
      <c r="N3911" s="24"/>
    </row>
    <row r="3912" spans="1:14">
      <c r="A3912" s="24">
        <v>2008</v>
      </c>
      <c r="B3912" s="24" t="s">
        <v>185</v>
      </c>
      <c r="C3912" t="str">
        <f>VLOOKUP(B3912,'FHF LUT'!$A$5:$H$81,2,FALSE)</f>
        <v>Mountain Pine Beetle</v>
      </c>
      <c r="D3912" s="24">
        <v>30</v>
      </c>
      <c r="E3912" s="24" t="s">
        <v>35</v>
      </c>
      <c r="F3912" s="24">
        <v>309399</v>
      </c>
      <c r="G3912" s="24">
        <v>303629</v>
      </c>
      <c r="H3912" s="24" t="str">
        <f t="shared" si="61"/>
        <v>2008_IBM_30</v>
      </c>
      <c r="I3912" s="24">
        <f>VLOOKUP(H3912,inTHLBdata!A:H,7,FALSE)</f>
        <v>43250</v>
      </c>
      <c r="J3912" s="24">
        <f>VLOOKUP(H3912,inTHLBdata!A:H,8,FALSE)</f>
        <v>40333</v>
      </c>
      <c r="N3912" s="24"/>
    </row>
    <row r="3913" spans="1:14">
      <c r="A3913" s="24">
        <v>2008</v>
      </c>
      <c r="B3913" s="24" t="s">
        <v>185</v>
      </c>
      <c r="C3913" t="str">
        <f>VLOOKUP(B3913,'FHF LUT'!$A$5:$H$81,2,FALSE)</f>
        <v>Mountain Pine Beetle</v>
      </c>
      <c r="D3913" s="24">
        <v>31</v>
      </c>
      <c r="E3913" s="24" t="s">
        <v>34</v>
      </c>
      <c r="F3913" s="24">
        <v>108693</v>
      </c>
      <c r="G3913" s="24">
        <v>106499</v>
      </c>
      <c r="H3913" s="24" t="str">
        <f t="shared" si="61"/>
        <v>2008_IBM_31</v>
      </c>
      <c r="I3913" s="24">
        <f>VLOOKUP(H3913,inTHLBdata!A:H,7,FALSE)</f>
        <v>10794</v>
      </c>
      <c r="J3913" s="24">
        <f>VLOOKUP(H3913,inTHLBdata!A:H,8,FALSE)</f>
        <v>9598</v>
      </c>
      <c r="N3913" s="24"/>
    </row>
    <row r="3914" spans="1:14">
      <c r="A3914" s="24">
        <v>2008</v>
      </c>
      <c r="B3914" s="24" t="s">
        <v>185</v>
      </c>
      <c r="C3914" t="str">
        <f>VLOOKUP(B3914,'FHF LUT'!$A$5:$H$81,2,FALSE)</f>
        <v>Mountain Pine Beetle</v>
      </c>
      <c r="D3914" s="24">
        <v>38</v>
      </c>
      <c r="E3914" s="24" t="s">
        <v>8</v>
      </c>
      <c r="F3914" s="24">
        <v>0</v>
      </c>
      <c r="G3914" s="24">
        <v>0</v>
      </c>
      <c r="H3914" s="24" t="str">
        <f t="shared" si="61"/>
        <v>2008_IBM_38</v>
      </c>
      <c r="I3914" s="24">
        <f>VLOOKUP(H3914,inTHLBdata!A:H,7,FALSE)</f>
        <v>0</v>
      </c>
      <c r="J3914" s="24">
        <f>VLOOKUP(H3914,inTHLBdata!A:H,8,FALSE)</f>
        <v>0</v>
      </c>
      <c r="N3914" s="24"/>
    </row>
    <row r="3915" spans="1:14">
      <c r="A3915" s="24">
        <v>2008</v>
      </c>
      <c r="B3915" s="24" t="s">
        <v>185</v>
      </c>
      <c r="C3915" t="str">
        <f>VLOOKUP(B3915,'FHF LUT'!$A$5:$H$81,2,FALSE)</f>
        <v>Mountain Pine Beetle</v>
      </c>
      <c r="D3915" s="24">
        <v>39</v>
      </c>
      <c r="E3915" s="24" t="s">
        <v>36</v>
      </c>
      <c r="F3915" s="24">
        <v>96</v>
      </c>
      <c r="G3915" s="24">
        <v>96</v>
      </c>
      <c r="H3915" s="24" t="str">
        <f t="shared" si="61"/>
        <v>2008_IBM_39</v>
      </c>
      <c r="I3915" s="24">
        <f>VLOOKUP(H3915,inTHLBdata!A:H,7,FALSE)</f>
        <v>12</v>
      </c>
      <c r="J3915" s="24">
        <f>VLOOKUP(H3915,inTHLBdata!A:H,8,FALSE)</f>
        <v>12</v>
      </c>
      <c r="N3915" s="24"/>
    </row>
    <row r="3916" spans="1:14">
      <c r="A3916" s="24">
        <v>2008</v>
      </c>
      <c r="B3916" s="24" t="s">
        <v>185</v>
      </c>
      <c r="C3916" t="str">
        <f>VLOOKUP(B3916,'FHF LUT'!$A$5:$H$81,2,FALSE)</f>
        <v>Mountain Pine Beetle</v>
      </c>
      <c r="D3916" s="24">
        <v>40</v>
      </c>
      <c r="E3916" s="24" t="s">
        <v>31</v>
      </c>
      <c r="F3916" s="24">
        <v>701207</v>
      </c>
      <c r="G3916" s="24">
        <v>614510</v>
      </c>
      <c r="H3916" s="24" t="str">
        <f t="shared" si="61"/>
        <v>2008_IBM_40</v>
      </c>
      <c r="I3916" s="24">
        <f>VLOOKUP(H3916,inTHLBdata!A:H,7,FALSE)</f>
        <v>324011</v>
      </c>
      <c r="J3916" s="24">
        <f>VLOOKUP(H3916,inTHLBdata!A:H,8,FALSE)</f>
        <v>263784</v>
      </c>
      <c r="N3916" s="24"/>
    </row>
    <row r="3917" spans="1:14">
      <c r="A3917" s="24">
        <v>2008</v>
      </c>
      <c r="B3917" s="24" t="s">
        <v>185</v>
      </c>
      <c r="C3917" t="str">
        <f>VLOOKUP(B3917,'FHF LUT'!$A$5:$H$81,2,FALSE)</f>
        <v>Mountain Pine Beetle</v>
      </c>
      <c r="D3917" s="24">
        <v>41</v>
      </c>
      <c r="E3917" s="24" t="s">
        <v>26</v>
      </c>
      <c r="F3917" s="24">
        <v>10924338</v>
      </c>
      <c r="G3917" s="24">
        <v>9461407</v>
      </c>
      <c r="H3917" s="24" t="str">
        <f t="shared" si="61"/>
        <v>2008_IBM_41</v>
      </c>
      <c r="I3917" s="24">
        <f>VLOOKUP(H3917,inTHLBdata!A:H,7,FALSE)</f>
        <v>2059302</v>
      </c>
      <c r="J3917" s="24">
        <f>VLOOKUP(H3917,inTHLBdata!A:H,8,FALSE)</f>
        <v>1702043</v>
      </c>
      <c r="N3917" s="24"/>
    </row>
    <row r="3918" spans="1:14">
      <c r="A3918" s="24">
        <v>2008</v>
      </c>
      <c r="B3918" s="24" t="s">
        <v>185</v>
      </c>
      <c r="C3918" t="str">
        <f>VLOOKUP(B3918,'FHF LUT'!$A$5:$H$81,2,FALSE)</f>
        <v>Mountain Pine Beetle</v>
      </c>
      <c r="D3918" s="24">
        <v>43</v>
      </c>
      <c r="E3918" s="24" t="s">
        <v>20</v>
      </c>
      <c r="F3918" s="24">
        <v>4775</v>
      </c>
      <c r="G3918" s="24">
        <v>4775</v>
      </c>
      <c r="H3918" s="24" t="str">
        <f t="shared" si="61"/>
        <v>2008_IBM_43</v>
      </c>
      <c r="I3918" s="24">
        <f>VLOOKUP(H3918,inTHLBdata!A:H,7,FALSE)</f>
        <v>1865</v>
      </c>
      <c r="J3918" s="24">
        <f>VLOOKUP(H3918,inTHLBdata!A:H,8,FALSE)</f>
        <v>1865</v>
      </c>
      <c r="N3918" s="24"/>
    </row>
    <row r="3919" spans="1:14">
      <c r="A3919" s="24">
        <v>2008</v>
      </c>
      <c r="B3919" s="24" t="s">
        <v>185</v>
      </c>
      <c r="C3919" t="str">
        <f>VLOOKUP(B3919,'FHF LUT'!$A$5:$H$81,2,FALSE)</f>
        <v>Mountain Pine Beetle</v>
      </c>
      <c r="D3919" s="24">
        <v>44</v>
      </c>
      <c r="E3919" s="24" t="s">
        <v>3</v>
      </c>
      <c r="F3919" s="24">
        <v>2208</v>
      </c>
      <c r="G3919" s="24">
        <v>2208</v>
      </c>
      <c r="H3919" s="24" t="str">
        <f t="shared" si="61"/>
        <v>2008_IBM_44</v>
      </c>
      <c r="I3919" s="24">
        <f>VLOOKUP(H3919,inTHLBdata!A:H,7,FALSE)</f>
        <v>0</v>
      </c>
      <c r="J3919" s="24">
        <f>VLOOKUP(H3919,inTHLBdata!A:H,8,FALSE)</f>
        <v>0</v>
      </c>
      <c r="N3919" s="24"/>
    </row>
    <row r="3920" spans="1:14">
      <c r="A3920" s="24">
        <v>2008</v>
      </c>
      <c r="B3920" s="24" t="s">
        <v>185</v>
      </c>
      <c r="C3920" t="str">
        <f>VLOOKUP(B3920,'FHF LUT'!$A$5:$H$81,2,FALSE)</f>
        <v>Mountain Pine Beetle</v>
      </c>
      <c r="D3920" s="24">
        <v>45</v>
      </c>
      <c r="E3920" s="24" t="s">
        <v>5</v>
      </c>
      <c r="F3920" s="24">
        <v>55357</v>
      </c>
      <c r="G3920" s="24">
        <v>52539</v>
      </c>
      <c r="H3920" s="24" t="str">
        <f t="shared" si="61"/>
        <v>2008_IBM_45</v>
      </c>
      <c r="I3920" s="24">
        <f>VLOOKUP(H3920,inTHLBdata!A:H,7,FALSE)</f>
        <v>27783</v>
      </c>
      <c r="J3920" s="24">
        <f>VLOOKUP(H3920,inTHLBdata!A:H,8,FALSE)</f>
        <v>25103</v>
      </c>
      <c r="N3920" s="24"/>
    </row>
    <row r="3921" spans="1:14">
      <c r="A3921" s="24">
        <v>2008</v>
      </c>
      <c r="B3921" s="24" t="s">
        <v>185</v>
      </c>
      <c r="C3921" t="str">
        <f>VLOOKUP(B3921,'FHF LUT'!$A$5:$H$81,2,FALSE)</f>
        <v>Mountain Pine Beetle</v>
      </c>
      <c r="D3921" s="24">
        <v>46</v>
      </c>
      <c r="E3921" s="24" t="s">
        <v>234</v>
      </c>
      <c r="F3921" s="24">
        <v>452438</v>
      </c>
      <c r="G3921" s="24">
        <v>452404</v>
      </c>
      <c r="H3921" s="24" t="str">
        <f t="shared" si="61"/>
        <v>2008_IBM_46</v>
      </c>
      <c r="I3921" s="24">
        <f>VLOOKUP(H3921,inTHLBdata!A:H,7,FALSE)</f>
        <v>0</v>
      </c>
      <c r="J3921" s="24">
        <f>VLOOKUP(H3921,inTHLBdata!A:H,8,FALSE)</f>
        <v>0</v>
      </c>
      <c r="N3921" s="24"/>
    </row>
    <row r="3922" spans="1:14">
      <c r="A3922" s="24">
        <v>2008</v>
      </c>
      <c r="B3922" s="24" t="s">
        <v>185</v>
      </c>
      <c r="C3922" t="str">
        <f>VLOOKUP(B3922,'FHF LUT'!$A$5:$H$81,2,FALSE)</f>
        <v>Mountain Pine Beetle</v>
      </c>
      <c r="D3922" s="24">
        <v>47</v>
      </c>
      <c r="E3922" s="24" t="s">
        <v>233</v>
      </c>
      <c r="F3922" s="24">
        <v>8654</v>
      </c>
      <c r="G3922" s="24">
        <v>8654</v>
      </c>
      <c r="H3922" s="24" t="str">
        <f t="shared" si="61"/>
        <v>2008_IBM_47</v>
      </c>
      <c r="I3922" s="24">
        <f>VLOOKUP(H3922,inTHLBdata!A:H,7,FALSE)</f>
        <v>0</v>
      </c>
      <c r="J3922" s="24">
        <f>VLOOKUP(H3922,inTHLBdata!A:H,8,FALSE)</f>
        <v>0</v>
      </c>
      <c r="N3922" s="24"/>
    </row>
    <row r="3923" spans="1:14">
      <c r="A3923" s="24">
        <v>2008</v>
      </c>
      <c r="B3923" s="24" t="s">
        <v>185</v>
      </c>
      <c r="C3923" t="str">
        <f>VLOOKUP(B3923,'FHF LUT'!$A$5:$H$81,2,FALSE)</f>
        <v>Mountain Pine Beetle</v>
      </c>
      <c r="D3923" s="24">
        <v>48</v>
      </c>
      <c r="E3923" s="24" t="s">
        <v>235</v>
      </c>
      <c r="F3923" s="24">
        <v>0</v>
      </c>
      <c r="G3923" s="24">
        <v>0</v>
      </c>
      <c r="H3923" s="24" t="str">
        <f t="shared" si="61"/>
        <v>2008_IBM_48</v>
      </c>
      <c r="I3923" s="24">
        <f>VLOOKUP(H3923,inTHLBdata!A:H,7,FALSE)</f>
        <v>0</v>
      </c>
      <c r="J3923" s="24">
        <f>VLOOKUP(H3923,inTHLBdata!A:H,8,FALSE)</f>
        <v>0</v>
      </c>
      <c r="N3923" s="24"/>
    </row>
    <row r="3924" spans="1:14">
      <c r="A3924" s="24">
        <v>2008</v>
      </c>
      <c r="B3924" s="24" t="s">
        <v>186</v>
      </c>
      <c r="C3924" t="str">
        <f>VLOOKUP(B3924,'FHF LUT'!$A$5:$H$81,2,FALSE)</f>
        <v>Spruce Beetle</v>
      </c>
      <c r="D3924" s="24">
        <v>1</v>
      </c>
      <c r="E3924" s="24" t="s">
        <v>10</v>
      </c>
      <c r="F3924" s="24">
        <v>0</v>
      </c>
      <c r="G3924" s="24">
        <v>0</v>
      </c>
      <c r="H3924" s="24" t="str">
        <f t="shared" si="61"/>
        <v>2008_IBS_1</v>
      </c>
      <c r="I3924" s="24">
        <f>VLOOKUP(H3924,inTHLBdata!A:H,7,FALSE)</f>
        <v>0</v>
      </c>
      <c r="J3924" s="24">
        <f>VLOOKUP(H3924,inTHLBdata!A:H,8,FALSE)</f>
        <v>0</v>
      </c>
      <c r="N3924" s="24"/>
    </row>
    <row r="3925" spans="1:14">
      <c r="A3925" s="24">
        <v>2008</v>
      </c>
      <c r="B3925" s="24" t="s">
        <v>186</v>
      </c>
      <c r="C3925" t="str">
        <f>VLOOKUP(B3925,'FHF LUT'!$A$5:$H$81,2,FALSE)</f>
        <v>Spruce Beetle</v>
      </c>
      <c r="D3925" s="24">
        <v>2</v>
      </c>
      <c r="E3925" s="24" t="s">
        <v>22</v>
      </c>
      <c r="F3925" s="24">
        <v>0</v>
      </c>
      <c r="G3925" s="24">
        <v>0</v>
      </c>
      <c r="H3925" s="24" t="str">
        <f t="shared" si="61"/>
        <v>2008_IBS_2</v>
      </c>
      <c r="I3925" s="24">
        <f>VLOOKUP(H3925,inTHLBdata!A:H,7,FALSE)</f>
        <v>0</v>
      </c>
      <c r="J3925" s="24">
        <f>VLOOKUP(H3925,inTHLBdata!A:H,8,FALSE)</f>
        <v>0</v>
      </c>
      <c r="N3925" s="24"/>
    </row>
    <row r="3926" spans="1:14">
      <c r="A3926" s="24">
        <v>2008</v>
      </c>
      <c r="B3926" s="24" t="s">
        <v>186</v>
      </c>
      <c r="C3926" t="str">
        <f>VLOOKUP(B3926,'FHF LUT'!$A$5:$H$81,2,FALSE)</f>
        <v>Spruce Beetle</v>
      </c>
      <c r="D3926" s="24">
        <v>3</v>
      </c>
      <c r="E3926" s="24" t="s">
        <v>13</v>
      </c>
      <c r="F3926" s="24">
        <v>0</v>
      </c>
      <c r="G3926" s="24">
        <v>0</v>
      </c>
      <c r="H3926" s="24" t="str">
        <f t="shared" si="61"/>
        <v>2008_IBS_3</v>
      </c>
      <c r="I3926" s="24">
        <f>VLOOKUP(H3926,inTHLBdata!A:H,7,FALSE)</f>
        <v>0</v>
      </c>
      <c r="J3926" s="24">
        <f>VLOOKUP(H3926,inTHLBdata!A:H,8,FALSE)</f>
        <v>0</v>
      </c>
      <c r="N3926" s="24"/>
    </row>
    <row r="3927" spans="1:14">
      <c r="A3927" s="24">
        <v>2008</v>
      </c>
      <c r="B3927" s="24" t="s">
        <v>186</v>
      </c>
      <c r="C3927" t="str">
        <f>VLOOKUP(B3927,'FHF LUT'!$A$5:$H$81,2,FALSE)</f>
        <v>Spruce Beetle</v>
      </c>
      <c r="D3927" s="24">
        <v>4</v>
      </c>
      <c r="E3927" s="24" t="s">
        <v>28</v>
      </c>
      <c r="F3927" s="24">
        <v>0</v>
      </c>
      <c r="G3927" s="24">
        <v>0</v>
      </c>
      <c r="H3927" s="24" t="str">
        <f t="shared" si="61"/>
        <v>2008_IBS_4</v>
      </c>
      <c r="I3927" s="24">
        <f>VLOOKUP(H3927,inTHLBdata!A:H,7,FALSE)</f>
        <v>0</v>
      </c>
      <c r="J3927" s="24">
        <f>VLOOKUP(H3927,inTHLBdata!A:H,8,FALSE)</f>
        <v>0</v>
      </c>
      <c r="N3927" s="24"/>
    </row>
    <row r="3928" spans="1:14">
      <c r="A3928" s="24">
        <v>2008</v>
      </c>
      <c r="B3928" s="24" t="s">
        <v>186</v>
      </c>
      <c r="C3928" t="str">
        <f>VLOOKUP(B3928,'FHF LUT'!$A$5:$H$81,2,FALSE)</f>
        <v>Spruce Beetle</v>
      </c>
      <c r="D3928" s="24">
        <v>5</v>
      </c>
      <c r="E3928" s="24" t="s">
        <v>16</v>
      </c>
      <c r="F3928" s="24">
        <v>10</v>
      </c>
      <c r="G3928" s="24">
        <v>10</v>
      </c>
      <c r="H3928" s="24" t="str">
        <f t="shared" si="61"/>
        <v>2008_IBS_5</v>
      </c>
      <c r="I3928" s="24">
        <f>VLOOKUP(H3928,inTHLBdata!A:H,7,FALSE)</f>
        <v>0</v>
      </c>
      <c r="J3928" s="24">
        <f>VLOOKUP(H3928,inTHLBdata!A:H,8,FALSE)</f>
        <v>0</v>
      </c>
      <c r="N3928" s="24"/>
    </row>
    <row r="3929" spans="1:14">
      <c r="A3929" s="24">
        <v>2008</v>
      </c>
      <c r="B3929" s="24" t="s">
        <v>186</v>
      </c>
      <c r="C3929" t="str">
        <f>VLOOKUP(B3929,'FHF LUT'!$A$5:$H$81,2,FALSE)</f>
        <v>Spruce Beetle</v>
      </c>
      <c r="D3929" s="24">
        <v>7</v>
      </c>
      <c r="E3929" s="24" t="s">
        <v>25</v>
      </c>
      <c r="F3929" s="24">
        <v>966</v>
      </c>
      <c r="G3929" s="24">
        <v>966</v>
      </c>
      <c r="H3929" s="24" t="str">
        <f t="shared" si="61"/>
        <v>2008_IBS_7</v>
      </c>
      <c r="I3929" s="24">
        <f>VLOOKUP(H3929,inTHLBdata!A:H,7,FALSE)</f>
        <v>0</v>
      </c>
      <c r="J3929" s="24">
        <f>VLOOKUP(H3929,inTHLBdata!A:H,8,FALSE)</f>
        <v>0</v>
      </c>
      <c r="N3929" s="24"/>
    </row>
    <row r="3930" spans="1:14">
      <c r="A3930" s="24">
        <v>2008</v>
      </c>
      <c r="B3930" s="24" t="s">
        <v>186</v>
      </c>
      <c r="C3930" t="str">
        <f>VLOOKUP(B3930,'FHF LUT'!$A$5:$H$81,2,FALSE)</f>
        <v>Spruce Beetle</v>
      </c>
      <c r="D3930" s="24">
        <v>8</v>
      </c>
      <c r="E3930" s="24" t="s">
        <v>29</v>
      </c>
      <c r="F3930" s="24">
        <v>109</v>
      </c>
      <c r="G3930" s="24">
        <v>109</v>
      </c>
      <c r="H3930" s="24" t="str">
        <f t="shared" si="61"/>
        <v>2008_IBS_8</v>
      </c>
      <c r="I3930" s="24">
        <f>VLOOKUP(H3930,inTHLBdata!A:H,7,FALSE)</f>
        <v>0</v>
      </c>
      <c r="J3930" s="24">
        <f>VLOOKUP(H3930,inTHLBdata!A:H,8,FALSE)</f>
        <v>0</v>
      </c>
      <c r="N3930" s="24"/>
    </row>
    <row r="3931" spans="1:14">
      <c r="A3931" s="24">
        <v>2008</v>
      </c>
      <c r="B3931" s="24" t="s">
        <v>186</v>
      </c>
      <c r="C3931" t="str">
        <f>VLOOKUP(B3931,'FHF LUT'!$A$5:$H$81,2,FALSE)</f>
        <v>Spruce Beetle</v>
      </c>
      <c r="D3931" s="24">
        <v>9</v>
      </c>
      <c r="E3931" s="24" t="s">
        <v>7</v>
      </c>
      <c r="F3931" s="24">
        <v>39455</v>
      </c>
      <c r="G3931" s="24">
        <v>39455</v>
      </c>
      <c r="H3931" s="24" t="str">
        <f t="shared" si="61"/>
        <v>2008_IBS_9</v>
      </c>
      <c r="I3931" s="24">
        <f>VLOOKUP(H3931,inTHLBdata!A:H,7,FALSE)</f>
        <v>3984</v>
      </c>
      <c r="J3931" s="24">
        <f>VLOOKUP(H3931,inTHLBdata!A:H,8,FALSE)</f>
        <v>3984</v>
      </c>
      <c r="N3931" s="24"/>
    </row>
    <row r="3932" spans="1:14">
      <c r="A3932" s="24">
        <v>2008</v>
      </c>
      <c r="B3932" s="24" t="s">
        <v>186</v>
      </c>
      <c r="C3932" t="str">
        <f>VLOOKUP(B3932,'FHF LUT'!$A$5:$H$81,2,FALSE)</f>
        <v>Spruce Beetle</v>
      </c>
      <c r="D3932" s="24">
        <v>10</v>
      </c>
      <c r="E3932" s="24" t="s">
        <v>18</v>
      </c>
      <c r="F3932" s="24">
        <v>0</v>
      </c>
      <c r="G3932" s="24">
        <v>0</v>
      </c>
      <c r="H3932" s="24" t="str">
        <f t="shared" si="61"/>
        <v>2008_IBS_10</v>
      </c>
      <c r="I3932" s="24">
        <f>VLOOKUP(H3932,inTHLBdata!A:H,7,FALSE)</f>
        <v>0</v>
      </c>
      <c r="J3932" s="24">
        <f>VLOOKUP(H3932,inTHLBdata!A:H,8,FALSE)</f>
        <v>0</v>
      </c>
      <c r="N3932" s="24"/>
    </row>
    <row r="3933" spans="1:14">
      <c r="A3933" s="24">
        <v>2008</v>
      </c>
      <c r="B3933" s="24" t="s">
        <v>186</v>
      </c>
      <c r="C3933" t="str">
        <f>VLOOKUP(B3933,'FHF LUT'!$A$5:$H$81,2,FALSE)</f>
        <v>Spruce Beetle</v>
      </c>
      <c r="D3933" s="24">
        <v>11</v>
      </c>
      <c r="E3933" s="24" t="s">
        <v>4</v>
      </c>
      <c r="F3933" s="24">
        <v>37980</v>
      </c>
      <c r="G3933" s="24">
        <v>29059</v>
      </c>
      <c r="H3933" s="24" t="str">
        <f t="shared" si="61"/>
        <v>2008_IBS_11</v>
      </c>
      <c r="I3933" s="24">
        <f>VLOOKUP(H3933,inTHLBdata!A:H,7,FALSE)</f>
        <v>13592</v>
      </c>
      <c r="J3933" s="24">
        <f>VLOOKUP(H3933,inTHLBdata!A:H,8,FALSE)</f>
        <v>6756</v>
      </c>
      <c r="N3933" s="24"/>
    </row>
    <row r="3934" spans="1:14">
      <c r="A3934" s="24">
        <v>2008</v>
      </c>
      <c r="B3934" s="24" t="s">
        <v>186</v>
      </c>
      <c r="C3934" t="str">
        <f>VLOOKUP(B3934,'FHF LUT'!$A$5:$H$81,2,FALSE)</f>
        <v>Spruce Beetle</v>
      </c>
      <c r="D3934" s="24">
        <v>12</v>
      </c>
      <c r="E3934" s="24" t="s">
        <v>11</v>
      </c>
      <c r="F3934" s="24">
        <v>0</v>
      </c>
      <c r="G3934" s="24">
        <v>0</v>
      </c>
      <c r="H3934" s="24" t="str">
        <f t="shared" si="61"/>
        <v>2008_IBS_12</v>
      </c>
      <c r="I3934" s="24">
        <f>VLOOKUP(H3934,inTHLBdata!A:H,7,FALSE)</f>
        <v>0</v>
      </c>
      <c r="J3934" s="24">
        <f>VLOOKUP(H3934,inTHLBdata!A:H,8,FALSE)</f>
        <v>0</v>
      </c>
      <c r="N3934" s="24"/>
    </row>
    <row r="3935" spans="1:14">
      <c r="A3935" s="24">
        <v>2008</v>
      </c>
      <c r="B3935" s="24" t="s">
        <v>186</v>
      </c>
      <c r="C3935" t="str">
        <f>VLOOKUP(B3935,'FHF LUT'!$A$5:$H$81,2,FALSE)</f>
        <v>Spruce Beetle</v>
      </c>
      <c r="D3935" s="24">
        <v>13</v>
      </c>
      <c r="E3935" s="24" t="s">
        <v>24</v>
      </c>
      <c r="F3935" s="24">
        <v>0</v>
      </c>
      <c r="G3935" s="24">
        <v>0</v>
      </c>
      <c r="H3935" s="24" t="str">
        <f t="shared" si="61"/>
        <v>2008_IBS_13</v>
      </c>
      <c r="I3935" s="24">
        <f>VLOOKUP(H3935,inTHLBdata!A:H,7,FALSE)</f>
        <v>0</v>
      </c>
      <c r="J3935" s="24">
        <f>VLOOKUP(H3935,inTHLBdata!A:H,8,FALSE)</f>
        <v>0</v>
      </c>
      <c r="N3935" s="24"/>
    </row>
    <row r="3936" spans="1:14">
      <c r="A3936" s="24">
        <v>2008</v>
      </c>
      <c r="B3936" s="24" t="s">
        <v>186</v>
      </c>
      <c r="C3936" t="str">
        <f>VLOOKUP(B3936,'FHF LUT'!$A$5:$H$81,2,FALSE)</f>
        <v>Spruce Beetle</v>
      </c>
      <c r="D3936" s="24">
        <v>14</v>
      </c>
      <c r="E3936" s="24" t="s">
        <v>30</v>
      </c>
      <c r="F3936" s="24">
        <v>159</v>
      </c>
      <c r="G3936" s="24">
        <v>159</v>
      </c>
      <c r="H3936" s="24" t="str">
        <f t="shared" si="61"/>
        <v>2008_IBS_14</v>
      </c>
      <c r="I3936" s="24">
        <f>VLOOKUP(H3936,inTHLBdata!A:H,7,FALSE)</f>
        <v>0</v>
      </c>
      <c r="J3936" s="24">
        <f>VLOOKUP(H3936,inTHLBdata!A:H,8,FALSE)</f>
        <v>0</v>
      </c>
      <c r="N3936" s="24"/>
    </row>
    <row r="3937" spans="1:14">
      <c r="A3937" s="24">
        <v>2008</v>
      </c>
      <c r="B3937" s="24" t="s">
        <v>186</v>
      </c>
      <c r="C3937" t="str">
        <f>VLOOKUP(B3937,'FHF LUT'!$A$5:$H$81,2,FALSE)</f>
        <v>Spruce Beetle</v>
      </c>
      <c r="D3937" s="24">
        <v>15</v>
      </c>
      <c r="E3937" s="24" t="s">
        <v>33</v>
      </c>
      <c r="F3937" s="24">
        <v>68635</v>
      </c>
      <c r="G3937" s="24">
        <v>68220</v>
      </c>
      <c r="H3937" s="24" t="str">
        <f t="shared" si="61"/>
        <v>2008_IBS_15</v>
      </c>
      <c r="I3937" s="24">
        <f>VLOOKUP(H3937,inTHLBdata!A:H,7,FALSE)</f>
        <v>27211</v>
      </c>
      <c r="J3937" s="24">
        <f>VLOOKUP(H3937,inTHLBdata!A:H,8,FALSE)</f>
        <v>26796</v>
      </c>
      <c r="N3937" s="24"/>
    </row>
    <row r="3938" spans="1:14">
      <c r="A3938" s="24">
        <v>2008</v>
      </c>
      <c r="B3938" s="24" t="s">
        <v>186</v>
      </c>
      <c r="C3938" t="str">
        <f>VLOOKUP(B3938,'FHF LUT'!$A$5:$H$81,2,FALSE)</f>
        <v>Spruce Beetle</v>
      </c>
      <c r="D3938" s="24">
        <v>16</v>
      </c>
      <c r="E3938" s="24" t="s">
        <v>12</v>
      </c>
      <c r="F3938" s="24">
        <v>0</v>
      </c>
      <c r="G3938" s="24">
        <v>0</v>
      </c>
      <c r="H3938" s="24" t="str">
        <f t="shared" si="61"/>
        <v>2008_IBS_16</v>
      </c>
      <c r="I3938" s="24">
        <f>VLOOKUP(H3938,inTHLBdata!A:H,7,FALSE)</f>
        <v>0</v>
      </c>
      <c r="J3938" s="24">
        <f>VLOOKUP(H3938,inTHLBdata!A:H,8,FALSE)</f>
        <v>0</v>
      </c>
      <c r="N3938" s="24"/>
    </row>
    <row r="3939" spans="1:14">
      <c r="A3939" s="24">
        <v>2008</v>
      </c>
      <c r="B3939" s="24" t="s">
        <v>186</v>
      </c>
      <c r="C3939" t="str">
        <f>VLOOKUP(B3939,'FHF LUT'!$A$5:$H$81,2,FALSE)</f>
        <v>Spruce Beetle</v>
      </c>
      <c r="D3939" s="24">
        <v>17</v>
      </c>
      <c r="E3939" s="24" t="s">
        <v>32</v>
      </c>
      <c r="F3939" s="24">
        <v>37305</v>
      </c>
      <c r="G3939" s="24">
        <v>37305</v>
      </c>
      <c r="H3939" s="24" t="str">
        <f t="shared" si="61"/>
        <v>2008_IBS_17</v>
      </c>
      <c r="I3939" s="24">
        <f>VLOOKUP(H3939,inTHLBdata!A:H,7,FALSE)</f>
        <v>25765</v>
      </c>
      <c r="J3939" s="24">
        <f>VLOOKUP(H3939,inTHLBdata!A:H,8,FALSE)</f>
        <v>25765</v>
      </c>
      <c r="N3939" s="24"/>
    </row>
    <row r="3940" spans="1:14">
      <c r="A3940" s="24">
        <v>2008</v>
      </c>
      <c r="B3940" s="24" t="s">
        <v>186</v>
      </c>
      <c r="C3940" t="str">
        <f>VLOOKUP(B3940,'FHF LUT'!$A$5:$H$81,2,FALSE)</f>
        <v>Spruce Beetle</v>
      </c>
      <c r="D3940" s="24">
        <v>18</v>
      </c>
      <c r="E3940" s="24" t="s">
        <v>15</v>
      </c>
      <c r="F3940" s="24">
        <v>6569</v>
      </c>
      <c r="G3940" s="24">
        <v>6246</v>
      </c>
      <c r="H3940" s="24" t="str">
        <f t="shared" si="61"/>
        <v>2008_IBS_18</v>
      </c>
      <c r="I3940" s="24">
        <f>VLOOKUP(H3940,inTHLBdata!A:H,7,FALSE)</f>
        <v>3788</v>
      </c>
      <c r="J3940" s="24">
        <f>VLOOKUP(H3940,inTHLBdata!A:H,8,FALSE)</f>
        <v>3465</v>
      </c>
      <c r="N3940" s="24"/>
    </row>
    <row r="3941" spans="1:14">
      <c r="A3941" s="24">
        <v>2008</v>
      </c>
      <c r="B3941" s="24" t="s">
        <v>186</v>
      </c>
      <c r="C3941" t="str">
        <f>VLOOKUP(B3941,'FHF LUT'!$A$5:$H$81,2,FALSE)</f>
        <v>Spruce Beetle</v>
      </c>
      <c r="D3941" s="24">
        <v>20</v>
      </c>
      <c r="E3941" s="24" t="s">
        <v>6</v>
      </c>
      <c r="F3941" s="24">
        <v>0</v>
      </c>
      <c r="G3941" s="24">
        <v>0</v>
      </c>
      <c r="H3941" s="24" t="str">
        <f t="shared" si="61"/>
        <v>2008_IBS_20</v>
      </c>
      <c r="I3941" s="24">
        <f>VLOOKUP(H3941,inTHLBdata!A:H,7,FALSE)</f>
        <v>0</v>
      </c>
      <c r="J3941" s="24">
        <f>VLOOKUP(H3941,inTHLBdata!A:H,8,FALSE)</f>
        <v>0</v>
      </c>
      <c r="N3941" s="24"/>
    </row>
    <row r="3942" spans="1:14">
      <c r="A3942" s="24">
        <v>2008</v>
      </c>
      <c r="B3942" s="24" t="s">
        <v>186</v>
      </c>
      <c r="C3942" t="str">
        <f>VLOOKUP(B3942,'FHF LUT'!$A$5:$H$81,2,FALSE)</f>
        <v>Spruce Beetle</v>
      </c>
      <c r="D3942" s="24">
        <v>22</v>
      </c>
      <c r="E3942" s="24" t="s">
        <v>19</v>
      </c>
      <c r="F3942" s="24">
        <v>52419</v>
      </c>
      <c r="G3942" s="24">
        <v>51611</v>
      </c>
      <c r="H3942" s="24" t="str">
        <f t="shared" si="61"/>
        <v>2008_IBS_22</v>
      </c>
      <c r="I3942" s="24">
        <f>VLOOKUP(H3942,inTHLBdata!A:H,7,FALSE)</f>
        <v>819</v>
      </c>
      <c r="J3942" s="24">
        <f>VLOOKUP(H3942,inTHLBdata!A:H,8,FALSE)</f>
        <v>819</v>
      </c>
      <c r="N3942" s="24"/>
    </row>
    <row r="3943" spans="1:14">
      <c r="A3943" s="24">
        <v>2008</v>
      </c>
      <c r="B3943" s="24" t="s">
        <v>186</v>
      </c>
      <c r="C3943" t="str">
        <f>VLOOKUP(B3943,'FHF LUT'!$A$5:$H$81,2,FALSE)</f>
        <v>Spruce Beetle</v>
      </c>
      <c r="D3943" s="24">
        <v>23</v>
      </c>
      <c r="E3943" s="24" t="s">
        <v>27</v>
      </c>
      <c r="F3943" s="24">
        <v>13599</v>
      </c>
      <c r="G3943" s="24">
        <v>9246</v>
      </c>
      <c r="H3943" s="24" t="str">
        <f t="shared" si="61"/>
        <v>2008_IBS_23</v>
      </c>
      <c r="I3943" s="24">
        <f>VLOOKUP(H3943,inTHLBdata!A:H,7,FALSE)</f>
        <v>10446</v>
      </c>
      <c r="J3943" s="24">
        <f>VLOOKUP(H3943,inTHLBdata!A:H,8,FALSE)</f>
        <v>6419</v>
      </c>
      <c r="N3943" s="24"/>
    </row>
    <row r="3944" spans="1:14">
      <c r="A3944" s="24">
        <v>2008</v>
      </c>
      <c r="B3944" s="24" t="s">
        <v>186</v>
      </c>
      <c r="C3944" t="str">
        <f>VLOOKUP(B3944,'FHF LUT'!$A$5:$H$81,2,FALSE)</f>
        <v>Spruce Beetle</v>
      </c>
      <c r="D3944" s="24">
        <v>24</v>
      </c>
      <c r="E3944" s="24" t="s">
        <v>17</v>
      </c>
      <c r="F3944" s="24">
        <v>1326</v>
      </c>
      <c r="G3944" s="24">
        <v>1162</v>
      </c>
      <c r="H3944" s="24" t="str">
        <f t="shared" si="61"/>
        <v>2008_IBS_24</v>
      </c>
      <c r="I3944" s="24">
        <f>VLOOKUP(H3944,inTHLBdata!A:H,7,FALSE)</f>
        <v>801</v>
      </c>
      <c r="J3944" s="24">
        <f>VLOOKUP(H3944,inTHLBdata!A:H,8,FALSE)</f>
        <v>662</v>
      </c>
      <c r="N3944" s="24"/>
    </row>
    <row r="3945" spans="1:14">
      <c r="A3945" s="24">
        <v>2008</v>
      </c>
      <c r="B3945" s="24" t="s">
        <v>186</v>
      </c>
      <c r="C3945" t="str">
        <f>VLOOKUP(B3945,'FHF LUT'!$A$5:$H$81,2,FALSE)</f>
        <v>Spruce Beetle</v>
      </c>
      <c r="D3945" s="24">
        <v>25</v>
      </c>
      <c r="E3945" s="24" t="s">
        <v>23</v>
      </c>
      <c r="F3945" s="24">
        <v>0</v>
      </c>
      <c r="G3945" s="24">
        <v>0</v>
      </c>
      <c r="H3945" s="24" t="str">
        <f t="shared" si="61"/>
        <v>2008_IBS_25</v>
      </c>
      <c r="I3945" s="24">
        <f>VLOOKUP(H3945,inTHLBdata!A:H,7,FALSE)</f>
        <v>0</v>
      </c>
      <c r="J3945" s="24">
        <f>VLOOKUP(H3945,inTHLBdata!A:H,8,FALSE)</f>
        <v>0</v>
      </c>
      <c r="N3945" s="24"/>
    </row>
    <row r="3946" spans="1:14">
      <c r="A3946" s="24">
        <v>2008</v>
      </c>
      <c r="B3946" s="24" t="s">
        <v>186</v>
      </c>
      <c r="C3946" t="str">
        <f>VLOOKUP(B3946,'FHF LUT'!$A$5:$H$81,2,FALSE)</f>
        <v>Spruce Beetle</v>
      </c>
      <c r="D3946" s="24">
        <v>26</v>
      </c>
      <c r="E3946" s="24" t="s">
        <v>14</v>
      </c>
      <c r="F3946" s="24">
        <v>5104</v>
      </c>
      <c r="G3946" s="24">
        <v>4474</v>
      </c>
      <c r="H3946" s="24" t="str">
        <f t="shared" si="61"/>
        <v>2008_IBS_26</v>
      </c>
      <c r="I3946" s="24">
        <f>VLOOKUP(H3946,inTHLBdata!A:H,7,FALSE)</f>
        <v>0</v>
      </c>
      <c r="J3946" s="24">
        <f>VLOOKUP(H3946,inTHLBdata!A:H,8,FALSE)</f>
        <v>0</v>
      </c>
      <c r="N3946" s="24"/>
    </row>
    <row r="3947" spans="1:14">
      <c r="A3947" s="24">
        <v>2008</v>
      </c>
      <c r="B3947" s="24" t="s">
        <v>186</v>
      </c>
      <c r="C3947" t="str">
        <f>VLOOKUP(B3947,'FHF LUT'!$A$5:$H$81,2,FALSE)</f>
        <v>Spruce Beetle</v>
      </c>
      <c r="D3947" s="24">
        <v>27</v>
      </c>
      <c r="E3947" s="24" t="s">
        <v>21</v>
      </c>
      <c r="F3947" s="24">
        <v>0</v>
      </c>
      <c r="G3947" s="24">
        <v>0</v>
      </c>
      <c r="H3947" s="24" t="str">
        <f t="shared" si="61"/>
        <v>2008_IBS_27</v>
      </c>
      <c r="I3947" s="24">
        <f>VLOOKUP(H3947,inTHLBdata!A:H,7,FALSE)</f>
        <v>0</v>
      </c>
      <c r="J3947" s="24">
        <f>VLOOKUP(H3947,inTHLBdata!A:H,8,FALSE)</f>
        <v>0</v>
      </c>
      <c r="N3947" s="24"/>
    </row>
    <row r="3948" spans="1:14">
      <c r="A3948" s="24">
        <v>2008</v>
      </c>
      <c r="B3948" s="24" t="s">
        <v>186</v>
      </c>
      <c r="C3948" t="str">
        <f>VLOOKUP(B3948,'FHF LUT'!$A$5:$H$81,2,FALSE)</f>
        <v>Spruce Beetle</v>
      </c>
      <c r="D3948" s="24">
        <v>29</v>
      </c>
      <c r="E3948" s="24" t="s">
        <v>9</v>
      </c>
      <c r="F3948" s="24">
        <v>67966</v>
      </c>
      <c r="G3948" s="24">
        <v>65853</v>
      </c>
      <c r="H3948" s="24" t="str">
        <f t="shared" si="61"/>
        <v>2008_IBS_29</v>
      </c>
      <c r="I3948" s="24">
        <f>VLOOKUP(H3948,inTHLBdata!A:H,7,FALSE)</f>
        <v>17548</v>
      </c>
      <c r="J3948" s="24">
        <f>VLOOKUP(H3948,inTHLBdata!A:H,8,FALSE)</f>
        <v>15846</v>
      </c>
      <c r="N3948" s="24"/>
    </row>
    <row r="3949" spans="1:14">
      <c r="A3949" s="24">
        <v>2008</v>
      </c>
      <c r="B3949" s="24" t="s">
        <v>186</v>
      </c>
      <c r="C3949" t="str">
        <f>VLOOKUP(B3949,'FHF LUT'!$A$5:$H$81,2,FALSE)</f>
        <v>Spruce Beetle</v>
      </c>
      <c r="D3949" s="24">
        <v>30</v>
      </c>
      <c r="E3949" s="24" t="s">
        <v>35</v>
      </c>
      <c r="F3949" s="24">
        <v>268</v>
      </c>
      <c r="G3949" s="24">
        <v>268</v>
      </c>
      <c r="H3949" s="24" t="str">
        <f t="shared" si="61"/>
        <v>2008_IBS_30</v>
      </c>
      <c r="I3949" s="24">
        <f>VLOOKUP(H3949,inTHLBdata!A:H,7,FALSE)</f>
        <v>0</v>
      </c>
      <c r="J3949" s="24">
        <f>VLOOKUP(H3949,inTHLBdata!A:H,8,FALSE)</f>
        <v>0</v>
      </c>
      <c r="N3949" s="24"/>
    </row>
    <row r="3950" spans="1:14">
      <c r="A3950" s="24">
        <v>2008</v>
      </c>
      <c r="B3950" s="24" t="s">
        <v>186</v>
      </c>
      <c r="C3950" t="str">
        <f>VLOOKUP(B3950,'FHF LUT'!$A$5:$H$81,2,FALSE)</f>
        <v>Spruce Beetle</v>
      </c>
      <c r="D3950" s="24">
        <v>31</v>
      </c>
      <c r="E3950" s="24" t="s">
        <v>34</v>
      </c>
      <c r="F3950" s="24">
        <v>2917</v>
      </c>
      <c r="G3950" s="24">
        <v>2917</v>
      </c>
      <c r="H3950" s="24" t="str">
        <f t="shared" si="61"/>
        <v>2008_IBS_31</v>
      </c>
      <c r="I3950" s="24">
        <f>VLOOKUP(H3950,inTHLBdata!A:H,7,FALSE)</f>
        <v>102</v>
      </c>
      <c r="J3950" s="24">
        <f>VLOOKUP(H3950,inTHLBdata!A:H,8,FALSE)</f>
        <v>102</v>
      </c>
      <c r="N3950" s="24"/>
    </row>
    <row r="3951" spans="1:14">
      <c r="A3951" s="24">
        <v>2008</v>
      </c>
      <c r="B3951" s="24" t="s">
        <v>186</v>
      </c>
      <c r="C3951" t="str">
        <f>VLOOKUP(B3951,'FHF LUT'!$A$5:$H$81,2,FALSE)</f>
        <v>Spruce Beetle</v>
      </c>
      <c r="D3951" s="24">
        <v>38</v>
      </c>
      <c r="E3951" s="24" t="s">
        <v>8</v>
      </c>
      <c r="F3951" s="24">
        <v>0</v>
      </c>
      <c r="G3951" s="24">
        <v>0</v>
      </c>
      <c r="H3951" s="24" t="str">
        <f t="shared" si="61"/>
        <v>2008_IBS_38</v>
      </c>
      <c r="I3951" s="24">
        <f>VLOOKUP(H3951,inTHLBdata!A:H,7,FALSE)</f>
        <v>0</v>
      </c>
      <c r="J3951" s="24">
        <f>VLOOKUP(H3951,inTHLBdata!A:H,8,FALSE)</f>
        <v>0</v>
      </c>
      <c r="N3951" s="24"/>
    </row>
    <row r="3952" spans="1:14">
      <c r="A3952" s="24">
        <v>2008</v>
      </c>
      <c r="B3952" s="24" t="s">
        <v>186</v>
      </c>
      <c r="C3952" t="str">
        <f>VLOOKUP(B3952,'FHF LUT'!$A$5:$H$81,2,FALSE)</f>
        <v>Spruce Beetle</v>
      </c>
      <c r="D3952" s="24">
        <v>39</v>
      </c>
      <c r="E3952" s="24" t="s">
        <v>36</v>
      </c>
      <c r="F3952" s="24">
        <v>0</v>
      </c>
      <c r="G3952" s="24">
        <v>0</v>
      </c>
      <c r="H3952" s="24" t="str">
        <f t="shared" si="61"/>
        <v>2008_IBS_39</v>
      </c>
      <c r="I3952" s="24">
        <f>VLOOKUP(H3952,inTHLBdata!A:H,7,FALSE)</f>
        <v>0</v>
      </c>
      <c r="J3952" s="24">
        <f>VLOOKUP(H3952,inTHLBdata!A:H,8,FALSE)</f>
        <v>0</v>
      </c>
      <c r="N3952" s="24"/>
    </row>
    <row r="3953" spans="1:14">
      <c r="A3953" s="24">
        <v>2008</v>
      </c>
      <c r="B3953" s="24" t="s">
        <v>186</v>
      </c>
      <c r="C3953" t="str">
        <f>VLOOKUP(B3953,'FHF LUT'!$A$5:$H$81,2,FALSE)</f>
        <v>Spruce Beetle</v>
      </c>
      <c r="D3953" s="24">
        <v>40</v>
      </c>
      <c r="E3953" s="24" t="s">
        <v>31</v>
      </c>
      <c r="F3953" s="24">
        <v>7018</v>
      </c>
      <c r="G3953" s="24">
        <v>6816</v>
      </c>
      <c r="H3953" s="24" t="str">
        <f t="shared" si="61"/>
        <v>2008_IBS_40</v>
      </c>
      <c r="I3953" s="24">
        <f>VLOOKUP(H3953,inTHLBdata!A:H,7,FALSE)</f>
        <v>4203</v>
      </c>
      <c r="J3953" s="24">
        <f>VLOOKUP(H3953,inTHLBdata!A:H,8,FALSE)</f>
        <v>4006</v>
      </c>
      <c r="N3953" s="24"/>
    </row>
    <row r="3954" spans="1:14">
      <c r="A3954" s="24">
        <v>2008</v>
      </c>
      <c r="B3954" s="24" t="s">
        <v>186</v>
      </c>
      <c r="C3954" t="str">
        <f>VLOOKUP(B3954,'FHF LUT'!$A$5:$H$81,2,FALSE)</f>
        <v>Spruce Beetle</v>
      </c>
      <c r="D3954" s="24">
        <v>41</v>
      </c>
      <c r="E3954" s="24" t="s">
        <v>26</v>
      </c>
      <c r="F3954" s="24">
        <v>64</v>
      </c>
      <c r="G3954" s="24">
        <v>64</v>
      </c>
      <c r="H3954" s="24" t="str">
        <f t="shared" si="61"/>
        <v>2008_IBS_41</v>
      </c>
      <c r="I3954" s="24">
        <f>VLOOKUP(H3954,inTHLBdata!A:H,7,FALSE)</f>
        <v>0</v>
      </c>
      <c r="J3954" s="24">
        <f>VLOOKUP(H3954,inTHLBdata!A:H,8,FALSE)</f>
        <v>0</v>
      </c>
      <c r="N3954" s="24"/>
    </row>
    <row r="3955" spans="1:14">
      <c r="A3955" s="24">
        <v>2008</v>
      </c>
      <c r="B3955" s="24" t="s">
        <v>186</v>
      </c>
      <c r="C3955" t="str">
        <f>VLOOKUP(B3955,'FHF LUT'!$A$5:$H$81,2,FALSE)</f>
        <v>Spruce Beetle</v>
      </c>
      <c r="D3955" s="24">
        <v>43</v>
      </c>
      <c r="E3955" s="24" t="s">
        <v>20</v>
      </c>
      <c r="F3955" s="24">
        <v>0</v>
      </c>
      <c r="G3955" s="24">
        <v>0</v>
      </c>
      <c r="H3955" s="24" t="str">
        <f t="shared" si="61"/>
        <v>2008_IBS_43</v>
      </c>
      <c r="I3955" s="24">
        <f>VLOOKUP(H3955,inTHLBdata!A:H,7,FALSE)</f>
        <v>0</v>
      </c>
      <c r="J3955" s="24">
        <f>VLOOKUP(H3955,inTHLBdata!A:H,8,FALSE)</f>
        <v>0</v>
      </c>
      <c r="N3955" s="24"/>
    </row>
    <row r="3956" spans="1:14">
      <c r="A3956" s="24">
        <v>2008</v>
      </c>
      <c r="B3956" s="24" t="s">
        <v>186</v>
      </c>
      <c r="C3956" t="str">
        <f>VLOOKUP(B3956,'FHF LUT'!$A$5:$H$81,2,FALSE)</f>
        <v>Spruce Beetle</v>
      </c>
      <c r="D3956" s="24">
        <v>44</v>
      </c>
      <c r="E3956" s="24" t="s">
        <v>3</v>
      </c>
      <c r="F3956" s="24">
        <v>0</v>
      </c>
      <c r="G3956" s="24">
        <v>0</v>
      </c>
      <c r="H3956" s="24" t="str">
        <f t="shared" si="61"/>
        <v>2008_IBS_44</v>
      </c>
      <c r="I3956" s="24">
        <f>VLOOKUP(H3956,inTHLBdata!A:H,7,FALSE)</f>
        <v>0</v>
      </c>
      <c r="J3956" s="24">
        <f>VLOOKUP(H3956,inTHLBdata!A:H,8,FALSE)</f>
        <v>0</v>
      </c>
      <c r="N3956" s="24"/>
    </row>
    <row r="3957" spans="1:14">
      <c r="A3957" s="24">
        <v>2008</v>
      </c>
      <c r="B3957" s="24" t="s">
        <v>186</v>
      </c>
      <c r="C3957" t="str">
        <f>VLOOKUP(B3957,'FHF LUT'!$A$5:$H$81,2,FALSE)</f>
        <v>Spruce Beetle</v>
      </c>
      <c r="D3957" s="24">
        <v>45</v>
      </c>
      <c r="E3957" s="24" t="s">
        <v>5</v>
      </c>
      <c r="F3957" s="24">
        <v>0</v>
      </c>
      <c r="G3957" s="24">
        <v>0</v>
      </c>
      <c r="H3957" s="24" t="str">
        <f t="shared" si="61"/>
        <v>2008_IBS_45</v>
      </c>
      <c r="I3957" s="24">
        <f>VLOOKUP(H3957,inTHLBdata!A:H,7,FALSE)</f>
        <v>0</v>
      </c>
      <c r="J3957" s="24">
        <f>VLOOKUP(H3957,inTHLBdata!A:H,8,FALSE)</f>
        <v>0</v>
      </c>
      <c r="N3957" s="24"/>
    </row>
    <row r="3958" spans="1:14">
      <c r="A3958" s="24">
        <v>2008</v>
      </c>
      <c r="B3958" s="24" t="s">
        <v>186</v>
      </c>
      <c r="C3958" t="str">
        <f>VLOOKUP(B3958,'FHF LUT'!$A$5:$H$81,2,FALSE)</f>
        <v>Spruce Beetle</v>
      </c>
      <c r="D3958" s="24">
        <v>46</v>
      </c>
      <c r="E3958" s="24" t="s">
        <v>234</v>
      </c>
      <c r="F3958" s="24">
        <v>1554</v>
      </c>
      <c r="G3958" s="24">
        <v>1554</v>
      </c>
      <c r="H3958" s="24" t="str">
        <f t="shared" si="61"/>
        <v>2008_IBS_46</v>
      </c>
      <c r="I3958" s="24">
        <f>VLOOKUP(H3958,inTHLBdata!A:H,7,FALSE)</f>
        <v>641</v>
      </c>
      <c r="J3958" s="24">
        <f>VLOOKUP(H3958,inTHLBdata!A:H,8,FALSE)</f>
        <v>641</v>
      </c>
      <c r="N3958" s="24"/>
    </row>
    <row r="3959" spans="1:14">
      <c r="A3959" s="24">
        <v>2008</v>
      </c>
      <c r="B3959" s="24" t="s">
        <v>186</v>
      </c>
      <c r="C3959" t="str">
        <f>VLOOKUP(B3959,'FHF LUT'!$A$5:$H$81,2,FALSE)</f>
        <v>Spruce Beetle</v>
      </c>
      <c r="D3959" s="24">
        <v>47</v>
      </c>
      <c r="E3959" s="24" t="s">
        <v>233</v>
      </c>
      <c r="F3959" s="24">
        <v>0</v>
      </c>
      <c r="G3959" s="24">
        <v>0</v>
      </c>
      <c r="H3959" s="24" t="str">
        <f t="shared" si="61"/>
        <v>2008_IBS_47</v>
      </c>
      <c r="I3959" s="24">
        <f>VLOOKUP(H3959,inTHLBdata!A:H,7,FALSE)</f>
        <v>0</v>
      </c>
      <c r="J3959" s="24">
        <f>VLOOKUP(H3959,inTHLBdata!A:H,8,FALSE)</f>
        <v>0</v>
      </c>
      <c r="N3959" s="24"/>
    </row>
    <row r="3960" spans="1:14">
      <c r="A3960" s="24">
        <v>2008</v>
      </c>
      <c r="B3960" s="24" t="s">
        <v>186</v>
      </c>
      <c r="C3960" t="str">
        <f>VLOOKUP(B3960,'FHF LUT'!$A$5:$H$81,2,FALSE)</f>
        <v>Spruce Beetle</v>
      </c>
      <c r="D3960" s="24">
        <v>48</v>
      </c>
      <c r="E3960" s="24" t="s">
        <v>235</v>
      </c>
      <c r="F3960" s="24">
        <v>0</v>
      </c>
      <c r="G3960" s="24">
        <v>0</v>
      </c>
      <c r="H3960" s="24" t="str">
        <f t="shared" si="61"/>
        <v>2008_IBS_48</v>
      </c>
      <c r="I3960" s="24">
        <f>VLOOKUP(H3960,inTHLBdata!A:H,7,FALSE)</f>
        <v>0</v>
      </c>
      <c r="J3960" s="24">
        <f>VLOOKUP(H3960,inTHLBdata!A:H,8,FALSE)</f>
        <v>0</v>
      </c>
      <c r="N3960" s="24"/>
    </row>
    <row r="3961" spans="1:14">
      <c r="A3961" s="24">
        <v>2008</v>
      </c>
      <c r="B3961" s="24" t="s">
        <v>193</v>
      </c>
      <c r="C3961" t="str">
        <f>VLOOKUP(B3961,'FHF LUT'!$A$5:$H$81,2,FALSE)</f>
        <v>Douglas-fir Tussock Moth</v>
      </c>
      <c r="D3961" s="24">
        <v>1</v>
      </c>
      <c r="E3961" s="24" t="s">
        <v>10</v>
      </c>
      <c r="F3961" s="24">
        <v>0</v>
      </c>
      <c r="G3961" s="24">
        <v>0</v>
      </c>
      <c r="H3961" s="24" t="str">
        <f t="shared" si="61"/>
        <v>2008_IDT_1</v>
      </c>
      <c r="I3961" s="24">
        <f>VLOOKUP(H3961,inTHLBdata!A:H,7,FALSE)</f>
        <v>0</v>
      </c>
      <c r="J3961" s="24">
        <f>VLOOKUP(H3961,inTHLBdata!A:H,8,FALSE)</f>
        <v>0</v>
      </c>
      <c r="N3961" s="24"/>
    </row>
    <row r="3962" spans="1:14">
      <c r="A3962" s="24">
        <v>2008</v>
      </c>
      <c r="B3962" s="24" t="s">
        <v>193</v>
      </c>
      <c r="C3962" t="str">
        <f>VLOOKUP(B3962,'FHF LUT'!$A$5:$H$81,2,FALSE)</f>
        <v>Douglas-fir Tussock Moth</v>
      </c>
      <c r="D3962" s="24">
        <v>2</v>
      </c>
      <c r="E3962" s="24" t="s">
        <v>22</v>
      </c>
      <c r="F3962" s="24">
        <v>0</v>
      </c>
      <c r="G3962" s="24">
        <v>0</v>
      </c>
      <c r="H3962" s="24" t="str">
        <f t="shared" si="61"/>
        <v>2008_IDT_2</v>
      </c>
      <c r="I3962" s="24">
        <f>VLOOKUP(H3962,inTHLBdata!A:H,7,FALSE)</f>
        <v>0</v>
      </c>
      <c r="J3962" s="24">
        <f>VLOOKUP(H3962,inTHLBdata!A:H,8,FALSE)</f>
        <v>0</v>
      </c>
      <c r="N3962" s="24"/>
    </row>
    <row r="3963" spans="1:14">
      <c r="A3963" s="24">
        <v>2008</v>
      </c>
      <c r="B3963" s="24" t="s">
        <v>193</v>
      </c>
      <c r="C3963" t="str">
        <f>VLOOKUP(B3963,'FHF LUT'!$A$5:$H$81,2,FALSE)</f>
        <v>Douglas-fir Tussock Moth</v>
      </c>
      <c r="D3963" s="24">
        <v>3</v>
      </c>
      <c r="E3963" s="24" t="s">
        <v>13</v>
      </c>
      <c r="F3963" s="24">
        <v>0</v>
      </c>
      <c r="G3963" s="24">
        <v>0</v>
      </c>
      <c r="H3963" s="24" t="str">
        <f t="shared" si="61"/>
        <v>2008_IDT_3</v>
      </c>
      <c r="I3963" s="24">
        <f>VLOOKUP(H3963,inTHLBdata!A:H,7,FALSE)</f>
        <v>0</v>
      </c>
      <c r="J3963" s="24">
        <f>VLOOKUP(H3963,inTHLBdata!A:H,8,FALSE)</f>
        <v>0</v>
      </c>
      <c r="N3963" s="24"/>
    </row>
    <row r="3964" spans="1:14">
      <c r="A3964" s="24">
        <v>2008</v>
      </c>
      <c r="B3964" s="24" t="s">
        <v>193</v>
      </c>
      <c r="C3964" t="str">
        <f>VLOOKUP(B3964,'FHF LUT'!$A$5:$H$81,2,FALSE)</f>
        <v>Douglas-fir Tussock Moth</v>
      </c>
      <c r="D3964" s="24">
        <v>4</v>
      </c>
      <c r="E3964" s="24" t="s">
        <v>28</v>
      </c>
      <c r="F3964" s="24">
        <v>0</v>
      </c>
      <c r="G3964" s="24">
        <v>0</v>
      </c>
      <c r="H3964" s="24" t="str">
        <f t="shared" si="61"/>
        <v>2008_IDT_4</v>
      </c>
      <c r="I3964" s="24">
        <f>VLOOKUP(H3964,inTHLBdata!A:H,7,FALSE)</f>
        <v>0</v>
      </c>
      <c r="J3964" s="24">
        <f>VLOOKUP(H3964,inTHLBdata!A:H,8,FALSE)</f>
        <v>0</v>
      </c>
      <c r="N3964" s="24"/>
    </row>
    <row r="3965" spans="1:14">
      <c r="A3965" s="24">
        <v>2008</v>
      </c>
      <c r="B3965" s="24" t="s">
        <v>193</v>
      </c>
      <c r="C3965" t="str">
        <f>VLOOKUP(B3965,'FHF LUT'!$A$5:$H$81,2,FALSE)</f>
        <v>Douglas-fir Tussock Moth</v>
      </c>
      <c r="D3965" s="24">
        <v>5</v>
      </c>
      <c r="E3965" s="24" t="s">
        <v>16</v>
      </c>
      <c r="F3965" s="24">
        <v>0</v>
      </c>
      <c r="G3965" s="24">
        <v>0</v>
      </c>
      <c r="H3965" s="24" t="str">
        <f t="shared" si="61"/>
        <v>2008_IDT_5</v>
      </c>
      <c r="I3965" s="24">
        <f>VLOOKUP(H3965,inTHLBdata!A:H,7,FALSE)</f>
        <v>0</v>
      </c>
      <c r="J3965" s="24">
        <f>VLOOKUP(H3965,inTHLBdata!A:H,8,FALSE)</f>
        <v>0</v>
      </c>
      <c r="N3965" s="24"/>
    </row>
    <row r="3966" spans="1:14">
      <c r="A3966" s="24">
        <v>2008</v>
      </c>
      <c r="B3966" s="24" t="s">
        <v>193</v>
      </c>
      <c r="C3966" t="str">
        <f>VLOOKUP(B3966,'FHF LUT'!$A$5:$H$81,2,FALSE)</f>
        <v>Douglas-fir Tussock Moth</v>
      </c>
      <c r="D3966" s="24">
        <v>7</v>
      </c>
      <c r="E3966" s="24" t="s">
        <v>25</v>
      </c>
      <c r="F3966" s="24">
        <v>0</v>
      </c>
      <c r="G3966" s="24">
        <v>0</v>
      </c>
      <c r="H3966" s="24" t="str">
        <f t="shared" si="61"/>
        <v>2008_IDT_7</v>
      </c>
      <c r="I3966" s="24">
        <f>VLOOKUP(H3966,inTHLBdata!A:H,7,FALSE)</f>
        <v>0</v>
      </c>
      <c r="J3966" s="24">
        <f>VLOOKUP(H3966,inTHLBdata!A:H,8,FALSE)</f>
        <v>0</v>
      </c>
      <c r="N3966" s="24"/>
    </row>
    <row r="3967" spans="1:14">
      <c r="A3967" s="24">
        <v>2008</v>
      </c>
      <c r="B3967" s="24" t="s">
        <v>193</v>
      </c>
      <c r="C3967" t="str">
        <f>VLOOKUP(B3967,'FHF LUT'!$A$5:$H$81,2,FALSE)</f>
        <v>Douglas-fir Tussock Moth</v>
      </c>
      <c r="D3967" s="24">
        <v>8</v>
      </c>
      <c r="E3967" s="24" t="s">
        <v>29</v>
      </c>
      <c r="F3967" s="24">
        <v>0</v>
      </c>
      <c r="G3967" s="24">
        <v>0</v>
      </c>
      <c r="H3967" s="24" t="str">
        <f t="shared" si="61"/>
        <v>2008_IDT_8</v>
      </c>
      <c r="I3967" s="24">
        <f>VLOOKUP(H3967,inTHLBdata!A:H,7,FALSE)</f>
        <v>0</v>
      </c>
      <c r="J3967" s="24">
        <f>VLOOKUP(H3967,inTHLBdata!A:H,8,FALSE)</f>
        <v>0</v>
      </c>
      <c r="N3967" s="24"/>
    </row>
    <row r="3968" spans="1:14">
      <c r="A3968" s="24">
        <v>2008</v>
      </c>
      <c r="B3968" s="24" t="s">
        <v>193</v>
      </c>
      <c r="C3968" t="str">
        <f>VLOOKUP(B3968,'FHF LUT'!$A$5:$H$81,2,FALSE)</f>
        <v>Douglas-fir Tussock Moth</v>
      </c>
      <c r="D3968" s="24">
        <v>9</v>
      </c>
      <c r="E3968" s="24" t="s">
        <v>7</v>
      </c>
      <c r="F3968" s="24">
        <v>0</v>
      </c>
      <c r="G3968" s="24">
        <v>0</v>
      </c>
      <c r="H3968" s="24" t="str">
        <f t="shared" si="61"/>
        <v>2008_IDT_9</v>
      </c>
      <c r="I3968" s="24">
        <f>VLOOKUP(H3968,inTHLBdata!A:H,7,FALSE)</f>
        <v>0</v>
      </c>
      <c r="J3968" s="24">
        <f>VLOOKUP(H3968,inTHLBdata!A:H,8,FALSE)</f>
        <v>0</v>
      </c>
      <c r="N3968" s="24"/>
    </row>
    <row r="3969" spans="1:14">
      <c r="A3969" s="24">
        <v>2008</v>
      </c>
      <c r="B3969" s="24" t="s">
        <v>193</v>
      </c>
      <c r="C3969" t="str">
        <f>VLOOKUP(B3969,'FHF LUT'!$A$5:$H$81,2,FALSE)</f>
        <v>Douglas-fir Tussock Moth</v>
      </c>
      <c r="D3969" s="24">
        <v>10</v>
      </c>
      <c r="E3969" s="24" t="s">
        <v>18</v>
      </c>
      <c r="F3969" s="24">
        <v>0</v>
      </c>
      <c r="G3969" s="24">
        <v>0</v>
      </c>
      <c r="H3969" s="24" t="str">
        <f t="shared" si="61"/>
        <v>2008_IDT_10</v>
      </c>
      <c r="I3969" s="24">
        <f>VLOOKUP(H3969,inTHLBdata!A:H,7,FALSE)</f>
        <v>0</v>
      </c>
      <c r="J3969" s="24">
        <f>VLOOKUP(H3969,inTHLBdata!A:H,8,FALSE)</f>
        <v>0</v>
      </c>
      <c r="N3969" s="24"/>
    </row>
    <row r="3970" spans="1:14">
      <c r="A3970" s="24">
        <v>2008</v>
      </c>
      <c r="B3970" s="24" t="s">
        <v>193</v>
      </c>
      <c r="C3970" t="str">
        <f>VLOOKUP(B3970,'FHF LUT'!$A$5:$H$81,2,FALSE)</f>
        <v>Douglas-fir Tussock Moth</v>
      </c>
      <c r="D3970" s="24">
        <v>11</v>
      </c>
      <c r="E3970" s="24" t="s">
        <v>4</v>
      </c>
      <c r="F3970" s="24">
        <v>13423</v>
      </c>
      <c r="G3970" s="24">
        <v>12481</v>
      </c>
      <c r="H3970" s="24" t="str">
        <f t="shared" si="61"/>
        <v>2008_IDT_11</v>
      </c>
      <c r="I3970" s="24">
        <f>VLOOKUP(H3970,inTHLBdata!A:H,7,FALSE)</f>
        <v>4779</v>
      </c>
      <c r="J3970" s="24">
        <f>VLOOKUP(H3970,inTHLBdata!A:H,8,FALSE)</f>
        <v>3929</v>
      </c>
      <c r="N3970" s="24"/>
    </row>
    <row r="3971" spans="1:14">
      <c r="A3971" s="24">
        <v>2008</v>
      </c>
      <c r="B3971" s="24" t="s">
        <v>193</v>
      </c>
      <c r="C3971" t="str">
        <f>VLOOKUP(B3971,'FHF LUT'!$A$5:$H$81,2,FALSE)</f>
        <v>Douglas-fir Tussock Moth</v>
      </c>
      <c r="D3971" s="24">
        <v>12</v>
      </c>
      <c r="E3971" s="24" t="s">
        <v>11</v>
      </c>
      <c r="F3971" s="24">
        <v>0</v>
      </c>
      <c r="G3971" s="24">
        <v>0</v>
      </c>
      <c r="H3971" s="24" t="str">
        <f t="shared" ref="H3971:H4034" si="62">CONCATENATE(A3971,"_",B3971,"_",D3971)</f>
        <v>2008_IDT_12</v>
      </c>
      <c r="I3971" s="24">
        <f>VLOOKUP(H3971,inTHLBdata!A:H,7,FALSE)</f>
        <v>0</v>
      </c>
      <c r="J3971" s="24">
        <f>VLOOKUP(H3971,inTHLBdata!A:H,8,FALSE)</f>
        <v>0</v>
      </c>
      <c r="N3971" s="24"/>
    </row>
    <row r="3972" spans="1:14">
      <c r="A3972" s="24">
        <v>2008</v>
      </c>
      <c r="B3972" s="24" t="s">
        <v>193</v>
      </c>
      <c r="C3972" t="str">
        <f>VLOOKUP(B3972,'FHF LUT'!$A$5:$H$81,2,FALSE)</f>
        <v>Douglas-fir Tussock Moth</v>
      </c>
      <c r="D3972" s="24">
        <v>13</v>
      </c>
      <c r="E3972" s="24" t="s">
        <v>24</v>
      </c>
      <c r="F3972" s="24">
        <v>0</v>
      </c>
      <c r="G3972" s="24">
        <v>0</v>
      </c>
      <c r="H3972" s="24" t="str">
        <f t="shared" si="62"/>
        <v>2008_IDT_13</v>
      </c>
      <c r="I3972" s="24">
        <f>VLOOKUP(H3972,inTHLBdata!A:H,7,FALSE)</f>
        <v>0</v>
      </c>
      <c r="J3972" s="24">
        <f>VLOOKUP(H3972,inTHLBdata!A:H,8,FALSE)</f>
        <v>0</v>
      </c>
      <c r="N3972" s="24"/>
    </row>
    <row r="3973" spans="1:14">
      <c r="A3973" s="24">
        <v>2008</v>
      </c>
      <c r="B3973" s="24" t="s">
        <v>193</v>
      </c>
      <c r="C3973" t="str">
        <f>VLOOKUP(B3973,'FHF LUT'!$A$5:$H$81,2,FALSE)</f>
        <v>Douglas-fir Tussock Moth</v>
      </c>
      <c r="D3973" s="24">
        <v>14</v>
      </c>
      <c r="E3973" s="24" t="s">
        <v>30</v>
      </c>
      <c r="F3973" s="24">
        <v>0</v>
      </c>
      <c r="G3973" s="24">
        <v>0</v>
      </c>
      <c r="H3973" s="24" t="str">
        <f t="shared" si="62"/>
        <v>2008_IDT_14</v>
      </c>
      <c r="I3973" s="24">
        <f>VLOOKUP(H3973,inTHLBdata!A:H,7,FALSE)</f>
        <v>0</v>
      </c>
      <c r="J3973" s="24">
        <f>VLOOKUP(H3973,inTHLBdata!A:H,8,FALSE)</f>
        <v>0</v>
      </c>
      <c r="N3973" s="24"/>
    </row>
    <row r="3974" spans="1:14">
      <c r="A3974" s="24">
        <v>2008</v>
      </c>
      <c r="B3974" s="24" t="s">
        <v>193</v>
      </c>
      <c r="C3974" t="str">
        <f>VLOOKUP(B3974,'FHF LUT'!$A$5:$H$81,2,FALSE)</f>
        <v>Douglas-fir Tussock Moth</v>
      </c>
      <c r="D3974" s="24">
        <v>15</v>
      </c>
      <c r="E3974" s="24" t="s">
        <v>33</v>
      </c>
      <c r="F3974" s="24">
        <v>0</v>
      </c>
      <c r="G3974" s="24">
        <v>0</v>
      </c>
      <c r="H3974" s="24" t="str">
        <f t="shared" si="62"/>
        <v>2008_IDT_15</v>
      </c>
      <c r="I3974" s="24">
        <f>VLOOKUP(H3974,inTHLBdata!A:H,7,FALSE)</f>
        <v>0</v>
      </c>
      <c r="J3974" s="24">
        <f>VLOOKUP(H3974,inTHLBdata!A:H,8,FALSE)</f>
        <v>0</v>
      </c>
      <c r="N3974" s="24"/>
    </row>
    <row r="3975" spans="1:14">
      <c r="A3975" s="24">
        <v>2008</v>
      </c>
      <c r="B3975" s="24" t="s">
        <v>193</v>
      </c>
      <c r="C3975" t="str">
        <f>VLOOKUP(B3975,'FHF LUT'!$A$5:$H$81,2,FALSE)</f>
        <v>Douglas-fir Tussock Moth</v>
      </c>
      <c r="D3975" s="24">
        <v>16</v>
      </c>
      <c r="E3975" s="24" t="s">
        <v>12</v>
      </c>
      <c r="F3975" s="24">
        <v>0</v>
      </c>
      <c r="G3975" s="24">
        <v>0</v>
      </c>
      <c r="H3975" s="24" t="str">
        <f t="shared" si="62"/>
        <v>2008_IDT_16</v>
      </c>
      <c r="I3975" s="24">
        <f>VLOOKUP(H3975,inTHLBdata!A:H,7,FALSE)</f>
        <v>0</v>
      </c>
      <c r="J3975" s="24">
        <f>VLOOKUP(H3975,inTHLBdata!A:H,8,FALSE)</f>
        <v>0</v>
      </c>
      <c r="N3975" s="24"/>
    </row>
    <row r="3976" spans="1:14">
      <c r="A3976" s="24">
        <v>2008</v>
      </c>
      <c r="B3976" s="24" t="s">
        <v>193</v>
      </c>
      <c r="C3976" t="str">
        <f>VLOOKUP(B3976,'FHF LUT'!$A$5:$H$81,2,FALSE)</f>
        <v>Douglas-fir Tussock Moth</v>
      </c>
      <c r="D3976" s="24">
        <v>17</v>
      </c>
      <c r="E3976" s="24" t="s">
        <v>32</v>
      </c>
      <c r="F3976" s="24">
        <v>0</v>
      </c>
      <c r="G3976" s="24">
        <v>0</v>
      </c>
      <c r="H3976" s="24" t="str">
        <f t="shared" si="62"/>
        <v>2008_IDT_17</v>
      </c>
      <c r="I3976" s="24">
        <f>VLOOKUP(H3976,inTHLBdata!A:H,7,FALSE)</f>
        <v>0</v>
      </c>
      <c r="J3976" s="24">
        <f>VLOOKUP(H3976,inTHLBdata!A:H,8,FALSE)</f>
        <v>0</v>
      </c>
      <c r="N3976" s="24"/>
    </row>
    <row r="3977" spans="1:14">
      <c r="A3977" s="24">
        <v>2008</v>
      </c>
      <c r="B3977" s="24" t="s">
        <v>193</v>
      </c>
      <c r="C3977" t="str">
        <f>VLOOKUP(B3977,'FHF LUT'!$A$5:$H$81,2,FALSE)</f>
        <v>Douglas-fir Tussock Moth</v>
      </c>
      <c r="D3977" s="24">
        <v>18</v>
      </c>
      <c r="E3977" s="24" t="s">
        <v>15</v>
      </c>
      <c r="F3977" s="24">
        <v>111</v>
      </c>
      <c r="G3977" s="24">
        <v>111</v>
      </c>
      <c r="H3977" s="24" t="str">
        <f t="shared" si="62"/>
        <v>2008_IDT_18</v>
      </c>
      <c r="I3977" s="24">
        <f>VLOOKUP(H3977,inTHLBdata!A:H,7,FALSE)</f>
        <v>0</v>
      </c>
      <c r="J3977" s="24">
        <f>VLOOKUP(H3977,inTHLBdata!A:H,8,FALSE)</f>
        <v>0</v>
      </c>
      <c r="N3977" s="24"/>
    </row>
    <row r="3978" spans="1:14">
      <c r="A3978" s="24">
        <v>2008</v>
      </c>
      <c r="B3978" s="24" t="s">
        <v>193</v>
      </c>
      <c r="C3978" t="str">
        <f>VLOOKUP(B3978,'FHF LUT'!$A$5:$H$81,2,FALSE)</f>
        <v>Douglas-fir Tussock Moth</v>
      </c>
      <c r="D3978" s="24">
        <v>20</v>
      </c>
      <c r="E3978" s="24" t="s">
        <v>6</v>
      </c>
      <c r="F3978" s="24">
        <v>0</v>
      </c>
      <c r="G3978" s="24">
        <v>0</v>
      </c>
      <c r="H3978" s="24" t="str">
        <f t="shared" si="62"/>
        <v>2008_IDT_20</v>
      </c>
      <c r="I3978" s="24">
        <f>VLOOKUP(H3978,inTHLBdata!A:H,7,FALSE)</f>
        <v>0</v>
      </c>
      <c r="J3978" s="24">
        <f>VLOOKUP(H3978,inTHLBdata!A:H,8,FALSE)</f>
        <v>0</v>
      </c>
      <c r="N3978" s="24"/>
    </row>
    <row r="3979" spans="1:14">
      <c r="A3979" s="24">
        <v>2008</v>
      </c>
      <c r="B3979" s="24" t="s">
        <v>193</v>
      </c>
      <c r="C3979" t="str">
        <f>VLOOKUP(B3979,'FHF LUT'!$A$5:$H$81,2,FALSE)</f>
        <v>Douglas-fir Tussock Moth</v>
      </c>
      <c r="D3979" s="24">
        <v>22</v>
      </c>
      <c r="E3979" s="24" t="s">
        <v>19</v>
      </c>
      <c r="F3979" s="24">
        <v>506</v>
      </c>
      <c r="G3979" s="24">
        <v>506</v>
      </c>
      <c r="H3979" s="24" t="str">
        <f t="shared" si="62"/>
        <v>2008_IDT_22</v>
      </c>
      <c r="I3979" s="24">
        <f>VLOOKUP(H3979,inTHLBdata!A:H,7,FALSE)</f>
        <v>90</v>
      </c>
      <c r="J3979" s="24">
        <f>VLOOKUP(H3979,inTHLBdata!A:H,8,FALSE)</f>
        <v>90</v>
      </c>
      <c r="N3979" s="24"/>
    </row>
    <row r="3980" spans="1:14">
      <c r="A3980" s="24">
        <v>2008</v>
      </c>
      <c r="B3980" s="24" t="s">
        <v>193</v>
      </c>
      <c r="C3980" t="str">
        <f>VLOOKUP(B3980,'FHF LUT'!$A$5:$H$81,2,FALSE)</f>
        <v>Douglas-fir Tussock Moth</v>
      </c>
      <c r="D3980" s="24">
        <v>23</v>
      </c>
      <c r="E3980" s="24" t="s">
        <v>27</v>
      </c>
      <c r="F3980" s="24">
        <v>0</v>
      </c>
      <c r="G3980" s="24">
        <v>0</v>
      </c>
      <c r="H3980" s="24" t="str">
        <f t="shared" si="62"/>
        <v>2008_IDT_23</v>
      </c>
      <c r="I3980" s="24">
        <f>VLOOKUP(H3980,inTHLBdata!A:H,7,FALSE)</f>
        <v>0</v>
      </c>
      <c r="J3980" s="24">
        <f>VLOOKUP(H3980,inTHLBdata!A:H,8,FALSE)</f>
        <v>0</v>
      </c>
      <c r="N3980" s="24"/>
    </row>
    <row r="3981" spans="1:14">
      <c r="A3981" s="24">
        <v>2008</v>
      </c>
      <c r="B3981" s="24" t="s">
        <v>193</v>
      </c>
      <c r="C3981" t="str">
        <f>VLOOKUP(B3981,'FHF LUT'!$A$5:$H$81,2,FALSE)</f>
        <v>Douglas-fir Tussock Moth</v>
      </c>
      <c r="D3981" s="24">
        <v>24</v>
      </c>
      <c r="E3981" s="24" t="s">
        <v>17</v>
      </c>
      <c r="F3981" s="24">
        <v>0</v>
      </c>
      <c r="G3981" s="24">
        <v>0</v>
      </c>
      <c r="H3981" s="24" t="str">
        <f t="shared" si="62"/>
        <v>2008_IDT_24</v>
      </c>
      <c r="I3981" s="24">
        <f>VLOOKUP(H3981,inTHLBdata!A:H,7,FALSE)</f>
        <v>0</v>
      </c>
      <c r="J3981" s="24">
        <f>VLOOKUP(H3981,inTHLBdata!A:H,8,FALSE)</f>
        <v>0</v>
      </c>
      <c r="N3981" s="24"/>
    </row>
    <row r="3982" spans="1:14">
      <c r="A3982" s="24">
        <v>2008</v>
      </c>
      <c r="B3982" s="24" t="s">
        <v>193</v>
      </c>
      <c r="C3982" t="str">
        <f>VLOOKUP(B3982,'FHF LUT'!$A$5:$H$81,2,FALSE)</f>
        <v>Douglas-fir Tussock Moth</v>
      </c>
      <c r="D3982" s="24">
        <v>25</v>
      </c>
      <c r="E3982" s="24" t="s">
        <v>23</v>
      </c>
      <c r="F3982" s="24">
        <v>0</v>
      </c>
      <c r="G3982" s="24">
        <v>0</v>
      </c>
      <c r="H3982" s="24" t="str">
        <f t="shared" si="62"/>
        <v>2008_IDT_25</v>
      </c>
      <c r="I3982" s="24">
        <f>VLOOKUP(H3982,inTHLBdata!A:H,7,FALSE)</f>
        <v>0</v>
      </c>
      <c r="J3982" s="24">
        <f>VLOOKUP(H3982,inTHLBdata!A:H,8,FALSE)</f>
        <v>0</v>
      </c>
      <c r="N3982" s="24"/>
    </row>
    <row r="3983" spans="1:14">
      <c r="A3983" s="24">
        <v>2008</v>
      </c>
      <c r="B3983" s="24" t="s">
        <v>193</v>
      </c>
      <c r="C3983" t="str">
        <f>VLOOKUP(B3983,'FHF LUT'!$A$5:$H$81,2,FALSE)</f>
        <v>Douglas-fir Tussock Moth</v>
      </c>
      <c r="D3983" s="24">
        <v>26</v>
      </c>
      <c r="E3983" s="24" t="s">
        <v>14</v>
      </c>
      <c r="F3983" s="24">
        <v>0</v>
      </c>
      <c r="G3983" s="24">
        <v>0</v>
      </c>
      <c r="H3983" s="24" t="str">
        <f t="shared" si="62"/>
        <v>2008_IDT_26</v>
      </c>
      <c r="I3983" s="24">
        <f>VLOOKUP(H3983,inTHLBdata!A:H,7,FALSE)</f>
        <v>0</v>
      </c>
      <c r="J3983" s="24">
        <f>VLOOKUP(H3983,inTHLBdata!A:H,8,FALSE)</f>
        <v>0</v>
      </c>
      <c r="N3983" s="24"/>
    </row>
    <row r="3984" spans="1:14">
      <c r="A3984" s="24">
        <v>2008</v>
      </c>
      <c r="B3984" s="24" t="s">
        <v>193</v>
      </c>
      <c r="C3984" t="str">
        <f>VLOOKUP(B3984,'FHF LUT'!$A$5:$H$81,2,FALSE)</f>
        <v>Douglas-fir Tussock Moth</v>
      </c>
      <c r="D3984" s="24">
        <v>27</v>
      </c>
      <c r="E3984" s="24" t="s">
        <v>21</v>
      </c>
      <c r="F3984" s="24">
        <v>0</v>
      </c>
      <c r="G3984" s="24">
        <v>0</v>
      </c>
      <c r="H3984" s="24" t="str">
        <f t="shared" si="62"/>
        <v>2008_IDT_27</v>
      </c>
      <c r="I3984" s="24">
        <f>VLOOKUP(H3984,inTHLBdata!A:H,7,FALSE)</f>
        <v>0</v>
      </c>
      <c r="J3984" s="24">
        <f>VLOOKUP(H3984,inTHLBdata!A:H,8,FALSE)</f>
        <v>0</v>
      </c>
      <c r="N3984" s="24"/>
    </row>
    <row r="3985" spans="1:14">
      <c r="A3985" s="24">
        <v>2008</v>
      </c>
      <c r="B3985" s="24" t="s">
        <v>193</v>
      </c>
      <c r="C3985" t="str">
        <f>VLOOKUP(B3985,'FHF LUT'!$A$5:$H$81,2,FALSE)</f>
        <v>Douglas-fir Tussock Moth</v>
      </c>
      <c r="D3985" s="24">
        <v>29</v>
      </c>
      <c r="E3985" s="24" t="s">
        <v>9</v>
      </c>
      <c r="F3985" s="24">
        <v>0</v>
      </c>
      <c r="G3985" s="24">
        <v>0</v>
      </c>
      <c r="H3985" s="24" t="str">
        <f t="shared" si="62"/>
        <v>2008_IDT_29</v>
      </c>
      <c r="I3985" s="24">
        <f>VLOOKUP(H3985,inTHLBdata!A:H,7,FALSE)</f>
        <v>0</v>
      </c>
      <c r="J3985" s="24">
        <f>VLOOKUP(H3985,inTHLBdata!A:H,8,FALSE)</f>
        <v>0</v>
      </c>
      <c r="N3985" s="24"/>
    </row>
    <row r="3986" spans="1:14">
      <c r="A3986" s="24">
        <v>2008</v>
      </c>
      <c r="B3986" s="24" t="s">
        <v>193</v>
      </c>
      <c r="C3986" t="str">
        <f>VLOOKUP(B3986,'FHF LUT'!$A$5:$H$81,2,FALSE)</f>
        <v>Douglas-fir Tussock Moth</v>
      </c>
      <c r="D3986" s="24">
        <v>30</v>
      </c>
      <c r="E3986" s="24" t="s">
        <v>35</v>
      </c>
      <c r="F3986" s="24">
        <v>0</v>
      </c>
      <c r="G3986" s="24">
        <v>0</v>
      </c>
      <c r="H3986" s="24" t="str">
        <f t="shared" si="62"/>
        <v>2008_IDT_30</v>
      </c>
      <c r="I3986" s="24">
        <f>VLOOKUP(H3986,inTHLBdata!A:H,7,FALSE)</f>
        <v>0</v>
      </c>
      <c r="J3986" s="24">
        <f>VLOOKUP(H3986,inTHLBdata!A:H,8,FALSE)</f>
        <v>0</v>
      </c>
      <c r="N3986" s="24"/>
    </row>
    <row r="3987" spans="1:14">
      <c r="A3987" s="24">
        <v>2008</v>
      </c>
      <c r="B3987" s="24" t="s">
        <v>193</v>
      </c>
      <c r="C3987" t="str">
        <f>VLOOKUP(B3987,'FHF LUT'!$A$5:$H$81,2,FALSE)</f>
        <v>Douglas-fir Tussock Moth</v>
      </c>
      <c r="D3987" s="24">
        <v>31</v>
      </c>
      <c r="E3987" s="24" t="s">
        <v>34</v>
      </c>
      <c r="F3987" s="24">
        <v>0</v>
      </c>
      <c r="G3987" s="24">
        <v>0</v>
      </c>
      <c r="H3987" s="24" t="str">
        <f t="shared" si="62"/>
        <v>2008_IDT_31</v>
      </c>
      <c r="I3987" s="24">
        <f>VLOOKUP(H3987,inTHLBdata!A:H,7,FALSE)</f>
        <v>0</v>
      </c>
      <c r="J3987" s="24">
        <f>VLOOKUP(H3987,inTHLBdata!A:H,8,FALSE)</f>
        <v>0</v>
      </c>
      <c r="N3987" s="24"/>
    </row>
    <row r="3988" spans="1:14">
      <c r="A3988" s="24">
        <v>2008</v>
      </c>
      <c r="B3988" s="24" t="s">
        <v>193</v>
      </c>
      <c r="C3988" t="str">
        <f>VLOOKUP(B3988,'FHF LUT'!$A$5:$H$81,2,FALSE)</f>
        <v>Douglas-fir Tussock Moth</v>
      </c>
      <c r="D3988" s="24">
        <v>38</v>
      </c>
      <c r="E3988" s="24" t="s">
        <v>8</v>
      </c>
      <c r="F3988" s="24">
        <v>0</v>
      </c>
      <c r="G3988" s="24">
        <v>0</v>
      </c>
      <c r="H3988" s="24" t="str">
        <f t="shared" si="62"/>
        <v>2008_IDT_38</v>
      </c>
      <c r="I3988" s="24">
        <f>VLOOKUP(H3988,inTHLBdata!A:H,7,FALSE)</f>
        <v>0</v>
      </c>
      <c r="J3988" s="24">
        <f>VLOOKUP(H3988,inTHLBdata!A:H,8,FALSE)</f>
        <v>0</v>
      </c>
      <c r="N3988" s="24"/>
    </row>
    <row r="3989" spans="1:14">
      <c r="A3989" s="24">
        <v>2008</v>
      </c>
      <c r="B3989" s="24" t="s">
        <v>193</v>
      </c>
      <c r="C3989" t="str">
        <f>VLOOKUP(B3989,'FHF LUT'!$A$5:$H$81,2,FALSE)</f>
        <v>Douglas-fir Tussock Moth</v>
      </c>
      <c r="D3989" s="24">
        <v>39</v>
      </c>
      <c r="E3989" s="24" t="s">
        <v>36</v>
      </c>
      <c r="F3989" s="24">
        <v>0</v>
      </c>
      <c r="G3989" s="24">
        <v>0</v>
      </c>
      <c r="H3989" s="24" t="str">
        <f t="shared" si="62"/>
        <v>2008_IDT_39</v>
      </c>
      <c r="I3989" s="24">
        <f>VLOOKUP(H3989,inTHLBdata!A:H,7,FALSE)</f>
        <v>0</v>
      </c>
      <c r="J3989" s="24">
        <f>VLOOKUP(H3989,inTHLBdata!A:H,8,FALSE)</f>
        <v>0</v>
      </c>
      <c r="N3989" s="24"/>
    </row>
    <row r="3990" spans="1:14">
      <c r="A3990" s="24">
        <v>2008</v>
      </c>
      <c r="B3990" s="24" t="s">
        <v>193</v>
      </c>
      <c r="C3990" t="str">
        <f>VLOOKUP(B3990,'FHF LUT'!$A$5:$H$81,2,FALSE)</f>
        <v>Douglas-fir Tussock Moth</v>
      </c>
      <c r="D3990" s="24">
        <v>40</v>
      </c>
      <c r="E3990" s="24" t="s">
        <v>31</v>
      </c>
      <c r="F3990" s="24">
        <v>0</v>
      </c>
      <c r="G3990" s="24">
        <v>0</v>
      </c>
      <c r="H3990" s="24" t="str">
        <f t="shared" si="62"/>
        <v>2008_IDT_40</v>
      </c>
      <c r="I3990" s="24">
        <f>VLOOKUP(H3990,inTHLBdata!A:H,7,FALSE)</f>
        <v>0</v>
      </c>
      <c r="J3990" s="24">
        <f>VLOOKUP(H3990,inTHLBdata!A:H,8,FALSE)</f>
        <v>0</v>
      </c>
      <c r="N3990" s="24"/>
    </row>
    <row r="3991" spans="1:14">
      <c r="A3991" s="24">
        <v>2008</v>
      </c>
      <c r="B3991" s="24" t="s">
        <v>193</v>
      </c>
      <c r="C3991" t="str">
        <f>VLOOKUP(B3991,'FHF LUT'!$A$5:$H$81,2,FALSE)</f>
        <v>Douglas-fir Tussock Moth</v>
      </c>
      <c r="D3991" s="24">
        <v>41</v>
      </c>
      <c r="E3991" s="24" t="s">
        <v>26</v>
      </c>
      <c r="F3991" s="24">
        <v>0</v>
      </c>
      <c r="G3991" s="24">
        <v>0</v>
      </c>
      <c r="H3991" s="24" t="str">
        <f t="shared" si="62"/>
        <v>2008_IDT_41</v>
      </c>
      <c r="I3991" s="24">
        <f>VLOOKUP(H3991,inTHLBdata!A:H,7,FALSE)</f>
        <v>0</v>
      </c>
      <c r="J3991" s="24">
        <f>VLOOKUP(H3991,inTHLBdata!A:H,8,FALSE)</f>
        <v>0</v>
      </c>
      <c r="N3991" s="24"/>
    </row>
    <row r="3992" spans="1:14">
      <c r="A3992" s="24">
        <v>2008</v>
      </c>
      <c r="B3992" s="24" t="s">
        <v>193</v>
      </c>
      <c r="C3992" t="str">
        <f>VLOOKUP(B3992,'FHF LUT'!$A$5:$H$81,2,FALSE)</f>
        <v>Douglas-fir Tussock Moth</v>
      </c>
      <c r="D3992" s="24">
        <v>43</v>
      </c>
      <c r="E3992" s="24" t="s">
        <v>20</v>
      </c>
      <c r="F3992" s="24">
        <v>0</v>
      </c>
      <c r="G3992" s="24">
        <v>0</v>
      </c>
      <c r="H3992" s="24" t="str">
        <f t="shared" si="62"/>
        <v>2008_IDT_43</v>
      </c>
      <c r="I3992" s="24">
        <f>VLOOKUP(H3992,inTHLBdata!A:H,7,FALSE)</f>
        <v>0</v>
      </c>
      <c r="J3992" s="24">
        <f>VLOOKUP(H3992,inTHLBdata!A:H,8,FALSE)</f>
        <v>0</v>
      </c>
      <c r="N3992" s="24"/>
    </row>
    <row r="3993" spans="1:14">
      <c r="A3993" s="24">
        <v>2008</v>
      </c>
      <c r="B3993" s="24" t="s">
        <v>193</v>
      </c>
      <c r="C3993" t="str">
        <f>VLOOKUP(B3993,'FHF LUT'!$A$5:$H$81,2,FALSE)</f>
        <v>Douglas-fir Tussock Moth</v>
      </c>
      <c r="D3993" s="24">
        <v>44</v>
      </c>
      <c r="E3993" s="24" t="s">
        <v>3</v>
      </c>
      <c r="F3993" s="24">
        <v>0</v>
      </c>
      <c r="G3993" s="24">
        <v>0</v>
      </c>
      <c r="H3993" s="24" t="str">
        <f t="shared" si="62"/>
        <v>2008_IDT_44</v>
      </c>
      <c r="I3993" s="24">
        <f>VLOOKUP(H3993,inTHLBdata!A:H,7,FALSE)</f>
        <v>0</v>
      </c>
      <c r="J3993" s="24">
        <f>VLOOKUP(H3993,inTHLBdata!A:H,8,FALSE)</f>
        <v>0</v>
      </c>
      <c r="N3993" s="24"/>
    </row>
    <row r="3994" spans="1:14">
      <c r="A3994" s="24">
        <v>2008</v>
      </c>
      <c r="B3994" s="24" t="s">
        <v>193</v>
      </c>
      <c r="C3994" t="str">
        <f>VLOOKUP(B3994,'FHF LUT'!$A$5:$H$81,2,FALSE)</f>
        <v>Douglas-fir Tussock Moth</v>
      </c>
      <c r="D3994" s="24">
        <v>45</v>
      </c>
      <c r="E3994" s="24" t="s">
        <v>5</v>
      </c>
      <c r="F3994" s="24">
        <v>0</v>
      </c>
      <c r="G3994" s="24">
        <v>0</v>
      </c>
      <c r="H3994" s="24" t="str">
        <f t="shared" si="62"/>
        <v>2008_IDT_45</v>
      </c>
      <c r="I3994" s="24">
        <f>VLOOKUP(H3994,inTHLBdata!A:H,7,FALSE)</f>
        <v>0</v>
      </c>
      <c r="J3994" s="24">
        <f>VLOOKUP(H3994,inTHLBdata!A:H,8,FALSE)</f>
        <v>0</v>
      </c>
      <c r="N3994" s="24"/>
    </row>
    <row r="3995" spans="1:14">
      <c r="A3995" s="24">
        <v>2008</v>
      </c>
      <c r="B3995" s="24" t="s">
        <v>193</v>
      </c>
      <c r="C3995" t="str">
        <f>VLOOKUP(B3995,'FHF LUT'!$A$5:$H$81,2,FALSE)</f>
        <v>Douglas-fir Tussock Moth</v>
      </c>
      <c r="D3995" s="24">
        <v>46</v>
      </c>
      <c r="E3995" s="24" t="s">
        <v>234</v>
      </c>
      <c r="F3995" s="24">
        <v>0</v>
      </c>
      <c r="G3995" s="24">
        <v>0</v>
      </c>
      <c r="H3995" s="24" t="str">
        <f t="shared" si="62"/>
        <v>2008_IDT_46</v>
      </c>
      <c r="I3995" s="24">
        <f>VLOOKUP(H3995,inTHLBdata!A:H,7,FALSE)</f>
        <v>0</v>
      </c>
      <c r="J3995" s="24">
        <f>VLOOKUP(H3995,inTHLBdata!A:H,8,FALSE)</f>
        <v>0</v>
      </c>
      <c r="N3995" s="24"/>
    </row>
    <row r="3996" spans="1:14">
      <c r="A3996" s="24">
        <v>2008</v>
      </c>
      <c r="B3996" s="24" t="s">
        <v>193</v>
      </c>
      <c r="C3996" t="str">
        <f>VLOOKUP(B3996,'FHF LUT'!$A$5:$H$81,2,FALSE)</f>
        <v>Douglas-fir Tussock Moth</v>
      </c>
      <c r="D3996" s="24">
        <v>47</v>
      </c>
      <c r="E3996" s="24" t="s">
        <v>233</v>
      </c>
      <c r="F3996" s="24">
        <v>0</v>
      </c>
      <c r="G3996" s="24">
        <v>0</v>
      </c>
      <c r="H3996" s="24" t="str">
        <f t="shared" si="62"/>
        <v>2008_IDT_47</v>
      </c>
      <c r="I3996" s="24">
        <f>VLOOKUP(H3996,inTHLBdata!A:H,7,FALSE)</f>
        <v>0</v>
      </c>
      <c r="J3996" s="24">
        <f>VLOOKUP(H3996,inTHLBdata!A:H,8,FALSE)</f>
        <v>0</v>
      </c>
      <c r="N3996" s="24"/>
    </row>
    <row r="3997" spans="1:14">
      <c r="A3997" s="24">
        <v>2008</v>
      </c>
      <c r="B3997" s="24" t="s">
        <v>193</v>
      </c>
      <c r="C3997" t="str">
        <f>VLOOKUP(B3997,'FHF LUT'!$A$5:$H$81,2,FALSE)</f>
        <v>Douglas-fir Tussock Moth</v>
      </c>
      <c r="D3997" s="24">
        <v>48</v>
      </c>
      <c r="E3997" s="24" t="s">
        <v>235</v>
      </c>
      <c r="F3997" s="24">
        <v>0</v>
      </c>
      <c r="G3997" s="24">
        <v>0</v>
      </c>
      <c r="H3997" s="24" t="str">
        <f t="shared" si="62"/>
        <v>2008_IDT_48</v>
      </c>
      <c r="I3997" s="24">
        <f>VLOOKUP(H3997,inTHLBdata!A:H,7,FALSE)</f>
        <v>0</v>
      </c>
      <c r="J3997" s="24">
        <f>VLOOKUP(H3997,inTHLBdata!A:H,8,FALSE)</f>
        <v>0</v>
      </c>
      <c r="N3997" s="24"/>
    </row>
    <row r="3998" spans="1:14">
      <c r="A3998" s="24">
        <v>2008</v>
      </c>
      <c r="B3998" s="24" t="s">
        <v>188</v>
      </c>
      <c r="C3998" t="str">
        <f>VLOOKUP(B3998,'FHF LUT'!$A$5:$H$81,2,FALSE)</f>
        <v>Fire</v>
      </c>
      <c r="D3998" s="24">
        <v>1</v>
      </c>
      <c r="E3998" s="24" t="s">
        <v>10</v>
      </c>
      <c r="F3998" s="24">
        <v>23381</v>
      </c>
      <c r="G3998" s="24">
        <v>23381</v>
      </c>
      <c r="H3998" s="24" t="str">
        <f t="shared" si="62"/>
        <v>2008_NB_1</v>
      </c>
      <c r="I3998" s="24">
        <f>VLOOKUP(H3998,inTHLBdata!A:H,7,FALSE)</f>
        <v>20102</v>
      </c>
      <c r="J3998" s="24">
        <f>VLOOKUP(H3998,inTHLBdata!A:H,8,FALSE)</f>
        <v>20102</v>
      </c>
      <c r="N3998" s="24"/>
    </row>
    <row r="3999" spans="1:14">
      <c r="A3999" s="24">
        <v>2008</v>
      </c>
      <c r="B3999" s="24" t="s">
        <v>188</v>
      </c>
      <c r="C3999" t="str">
        <f>VLOOKUP(B3999,'FHF LUT'!$A$5:$H$81,2,FALSE)</f>
        <v>Fire</v>
      </c>
      <c r="D3999" s="24">
        <v>2</v>
      </c>
      <c r="E3999" s="24" t="s">
        <v>22</v>
      </c>
      <c r="F3999" s="24">
        <v>566</v>
      </c>
      <c r="G3999" s="24">
        <v>566</v>
      </c>
      <c r="H3999" s="24" t="str">
        <f t="shared" si="62"/>
        <v>2008_NB_2</v>
      </c>
      <c r="I3999" s="24">
        <f>VLOOKUP(H3999,inTHLBdata!A:H,7,FALSE)</f>
        <v>0</v>
      </c>
      <c r="J3999" s="24">
        <f>VLOOKUP(H3999,inTHLBdata!A:H,8,FALSE)</f>
        <v>0</v>
      </c>
      <c r="N3999" s="24"/>
    </row>
    <row r="4000" spans="1:14">
      <c r="A4000" s="24">
        <v>2008</v>
      </c>
      <c r="B4000" s="24" t="s">
        <v>188</v>
      </c>
      <c r="C4000" t="str">
        <f>VLOOKUP(B4000,'FHF LUT'!$A$5:$H$81,2,FALSE)</f>
        <v>Fire</v>
      </c>
      <c r="D4000" s="24">
        <v>3</v>
      </c>
      <c r="E4000" s="24" t="s">
        <v>13</v>
      </c>
      <c r="F4000" s="24">
        <v>1699</v>
      </c>
      <c r="G4000" s="24">
        <v>1699</v>
      </c>
      <c r="H4000" s="24" t="str">
        <f t="shared" si="62"/>
        <v>2008_NB_3</v>
      </c>
      <c r="I4000" s="24">
        <f>VLOOKUP(H4000,inTHLBdata!A:H,7,FALSE)</f>
        <v>492</v>
      </c>
      <c r="J4000" s="24">
        <f>VLOOKUP(H4000,inTHLBdata!A:H,8,FALSE)</f>
        <v>492</v>
      </c>
      <c r="N4000" s="24"/>
    </row>
    <row r="4001" spans="1:14">
      <c r="A4001" s="24">
        <v>2008</v>
      </c>
      <c r="B4001" s="24" t="s">
        <v>188</v>
      </c>
      <c r="C4001" t="str">
        <f>VLOOKUP(B4001,'FHF LUT'!$A$5:$H$81,2,FALSE)</f>
        <v>Fire</v>
      </c>
      <c r="D4001" s="24">
        <v>4</v>
      </c>
      <c r="E4001" s="24" t="s">
        <v>28</v>
      </c>
      <c r="F4001" s="24">
        <v>0</v>
      </c>
      <c r="G4001" s="24">
        <v>0</v>
      </c>
      <c r="H4001" s="24" t="str">
        <f t="shared" si="62"/>
        <v>2008_NB_4</v>
      </c>
      <c r="I4001" s="24">
        <f>VLOOKUP(H4001,inTHLBdata!A:H,7,FALSE)</f>
        <v>0</v>
      </c>
      <c r="J4001" s="24">
        <f>VLOOKUP(H4001,inTHLBdata!A:H,8,FALSE)</f>
        <v>0</v>
      </c>
      <c r="N4001" s="24"/>
    </row>
    <row r="4002" spans="1:14">
      <c r="A4002" s="24">
        <v>2008</v>
      </c>
      <c r="B4002" s="24" t="s">
        <v>188</v>
      </c>
      <c r="C4002" t="str">
        <f>VLOOKUP(B4002,'FHF LUT'!$A$5:$H$81,2,FALSE)</f>
        <v>Fire</v>
      </c>
      <c r="D4002" s="24">
        <v>5</v>
      </c>
      <c r="E4002" s="24" t="s">
        <v>16</v>
      </c>
      <c r="F4002" s="24">
        <v>6614</v>
      </c>
      <c r="G4002" s="24">
        <v>6564</v>
      </c>
      <c r="H4002" s="24" t="str">
        <f t="shared" si="62"/>
        <v>2008_NB_5</v>
      </c>
      <c r="I4002" s="24">
        <f>VLOOKUP(H4002,inTHLBdata!A:H,7,FALSE)</f>
        <v>1975</v>
      </c>
      <c r="J4002" s="24">
        <f>VLOOKUP(H4002,inTHLBdata!A:H,8,FALSE)</f>
        <v>1925</v>
      </c>
      <c r="N4002" s="24"/>
    </row>
    <row r="4003" spans="1:14">
      <c r="A4003" s="24">
        <v>2008</v>
      </c>
      <c r="B4003" s="24" t="s">
        <v>188</v>
      </c>
      <c r="C4003" t="str">
        <f>VLOOKUP(B4003,'FHF LUT'!$A$5:$H$81,2,FALSE)</f>
        <v>Fire</v>
      </c>
      <c r="D4003" s="24">
        <v>7</v>
      </c>
      <c r="E4003" s="24" t="s">
        <v>25</v>
      </c>
      <c r="F4003" s="24">
        <v>0</v>
      </c>
      <c r="G4003" s="24">
        <v>0</v>
      </c>
      <c r="H4003" s="24" t="str">
        <f t="shared" si="62"/>
        <v>2008_NB_7</v>
      </c>
      <c r="I4003" s="24">
        <f>VLOOKUP(H4003,inTHLBdata!A:H,7,FALSE)</f>
        <v>0</v>
      </c>
      <c r="J4003" s="24">
        <f>VLOOKUP(H4003,inTHLBdata!A:H,8,FALSE)</f>
        <v>0</v>
      </c>
      <c r="N4003" s="24"/>
    </row>
    <row r="4004" spans="1:14">
      <c r="A4004" s="24">
        <v>2008</v>
      </c>
      <c r="B4004" s="24" t="s">
        <v>188</v>
      </c>
      <c r="C4004" t="str">
        <f>VLOOKUP(B4004,'FHF LUT'!$A$5:$H$81,2,FALSE)</f>
        <v>Fire</v>
      </c>
      <c r="D4004" s="24">
        <v>8</v>
      </c>
      <c r="E4004" s="24" t="s">
        <v>29</v>
      </c>
      <c r="F4004" s="24">
        <v>143763</v>
      </c>
      <c r="G4004" s="24">
        <v>143763</v>
      </c>
      <c r="H4004" s="24" t="str">
        <f t="shared" si="62"/>
        <v>2008_NB_8</v>
      </c>
      <c r="I4004" s="24">
        <f>VLOOKUP(H4004,inTHLBdata!A:H,7,FALSE)</f>
        <v>7398</v>
      </c>
      <c r="J4004" s="24">
        <f>VLOOKUP(H4004,inTHLBdata!A:H,8,FALSE)</f>
        <v>7398</v>
      </c>
      <c r="N4004" s="24"/>
    </row>
    <row r="4005" spans="1:14">
      <c r="A4005" s="24">
        <v>2008</v>
      </c>
      <c r="B4005" s="24" t="s">
        <v>188</v>
      </c>
      <c r="C4005" t="str">
        <f>VLOOKUP(B4005,'FHF LUT'!$A$5:$H$81,2,FALSE)</f>
        <v>Fire</v>
      </c>
      <c r="D4005" s="24">
        <v>9</v>
      </c>
      <c r="E4005" s="24" t="s">
        <v>7</v>
      </c>
      <c r="F4005" s="24">
        <v>2706</v>
      </c>
      <c r="G4005" s="24">
        <v>2603</v>
      </c>
      <c r="H4005" s="24" t="str">
        <f t="shared" si="62"/>
        <v>2008_NB_9</v>
      </c>
      <c r="I4005" s="24">
        <f>VLOOKUP(H4005,inTHLBdata!A:H,7,FALSE)</f>
        <v>0</v>
      </c>
      <c r="J4005" s="24">
        <f>VLOOKUP(H4005,inTHLBdata!A:H,8,FALSE)</f>
        <v>0</v>
      </c>
      <c r="N4005" s="24"/>
    </row>
    <row r="4006" spans="1:14">
      <c r="A4006" s="24">
        <v>2008</v>
      </c>
      <c r="B4006" s="24" t="s">
        <v>188</v>
      </c>
      <c r="C4006" t="str">
        <f>VLOOKUP(B4006,'FHF LUT'!$A$5:$H$81,2,FALSE)</f>
        <v>Fire</v>
      </c>
      <c r="D4006" s="24">
        <v>10</v>
      </c>
      <c r="E4006" s="24" t="s">
        <v>18</v>
      </c>
      <c r="F4006" s="24">
        <v>595</v>
      </c>
      <c r="G4006" s="24">
        <v>595</v>
      </c>
      <c r="H4006" s="24" t="str">
        <f t="shared" si="62"/>
        <v>2008_NB_10</v>
      </c>
      <c r="I4006" s="24">
        <f>VLOOKUP(H4006,inTHLBdata!A:H,7,FALSE)</f>
        <v>0</v>
      </c>
      <c r="J4006" s="24">
        <f>VLOOKUP(H4006,inTHLBdata!A:H,8,FALSE)</f>
        <v>0</v>
      </c>
      <c r="N4006" s="24"/>
    </row>
    <row r="4007" spans="1:14">
      <c r="A4007" s="24">
        <v>2008</v>
      </c>
      <c r="B4007" s="24" t="s">
        <v>188</v>
      </c>
      <c r="C4007" t="str">
        <f>VLOOKUP(B4007,'FHF LUT'!$A$5:$H$81,2,FALSE)</f>
        <v>Fire</v>
      </c>
      <c r="D4007" s="24">
        <v>11</v>
      </c>
      <c r="E4007" s="24" t="s">
        <v>4</v>
      </c>
      <c r="F4007" s="24">
        <v>15497</v>
      </c>
      <c r="G4007" s="24">
        <v>15497</v>
      </c>
      <c r="H4007" s="24" t="str">
        <f t="shared" si="62"/>
        <v>2008_NB_11</v>
      </c>
      <c r="I4007" s="24">
        <f>VLOOKUP(H4007,inTHLBdata!A:H,7,FALSE)</f>
        <v>887</v>
      </c>
      <c r="J4007" s="24">
        <f>VLOOKUP(H4007,inTHLBdata!A:H,8,FALSE)</f>
        <v>887</v>
      </c>
      <c r="N4007" s="24"/>
    </row>
    <row r="4008" spans="1:14">
      <c r="A4008" s="24">
        <v>2008</v>
      </c>
      <c r="B4008" s="24" t="s">
        <v>188</v>
      </c>
      <c r="C4008" t="str">
        <f>VLOOKUP(B4008,'FHF LUT'!$A$5:$H$81,2,FALSE)</f>
        <v>Fire</v>
      </c>
      <c r="D4008" s="24">
        <v>12</v>
      </c>
      <c r="E4008" s="24" t="s">
        <v>11</v>
      </c>
      <c r="F4008" s="24">
        <v>0</v>
      </c>
      <c r="G4008" s="24">
        <v>0</v>
      </c>
      <c r="H4008" s="24" t="str">
        <f t="shared" si="62"/>
        <v>2008_NB_12</v>
      </c>
      <c r="I4008" s="24">
        <f>VLOOKUP(H4008,inTHLBdata!A:H,7,FALSE)</f>
        <v>0</v>
      </c>
      <c r="J4008" s="24">
        <f>VLOOKUP(H4008,inTHLBdata!A:H,8,FALSE)</f>
        <v>0</v>
      </c>
      <c r="N4008" s="24"/>
    </row>
    <row r="4009" spans="1:14">
      <c r="A4009" s="24">
        <v>2008</v>
      </c>
      <c r="B4009" s="24" t="s">
        <v>188</v>
      </c>
      <c r="C4009" t="str">
        <f>VLOOKUP(B4009,'FHF LUT'!$A$5:$H$81,2,FALSE)</f>
        <v>Fire</v>
      </c>
      <c r="D4009" s="24">
        <v>13</v>
      </c>
      <c r="E4009" s="24" t="s">
        <v>24</v>
      </c>
      <c r="F4009" s="24">
        <v>30462</v>
      </c>
      <c r="G4009" s="24">
        <v>28463</v>
      </c>
      <c r="H4009" s="24" t="str">
        <f t="shared" si="62"/>
        <v>2008_NB_13</v>
      </c>
      <c r="I4009" s="24">
        <f>VLOOKUP(H4009,inTHLBdata!A:H,7,FALSE)</f>
        <v>11894</v>
      </c>
      <c r="J4009" s="24">
        <f>VLOOKUP(H4009,inTHLBdata!A:H,8,FALSE)</f>
        <v>11478</v>
      </c>
      <c r="N4009" s="24"/>
    </row>
    <row r="4010" spans="1:14">
      <c r="A4010" s="24">
        <v>2008</v>
      </c>
      <c r="B4010" s="24" t="s">
        <v>188</v>
      </c>
      <c r="C4010" t="str">
        <f>VLOOKUP(B4010,'FHF LUT'!$A$5:$H$81,2,FALSE)</f>
        <v>Fire</v>
      </c>
      <c r="D4010" s="24">
        <v>14</v>
      </c>
      <c r="E4010" s="24" t="s">
        <v>30</v>
      </c>
      <c r="F4010" s="24">
        <v>3729</v>
      </c>
      <c r="G4010" s="24">
        <v>3729</v>
      </c>
      <c r="H4010" s="24" t="str">
        <f t="shared" si="62"/>
        <v>2008_NB_14</v>
      </c>
      <c r="I4010" s="24">
        <f>VLOOKUP(H4010,inTHLBdata!A:H,7,FALSE)</f>
        <v>1845</v>
      </c>
      <c r="J4010" s="24">
        <f>VLOOKUP(H4010,inTHLBdata!A:H,8,FALSE)</f>
        <v>1845</v>
      </c>
      <c r="N4010" s="24"/>
    </row>
    <row r="4011" spans="1:14">
      <c r="A4011" s="24">
        <v>2008</v>
      </c>
      <c r="B4011" s="24" t="s">
        <v>188</v>
      </c>
      <c r="C4011" t="str">
        <f>VLOOKUP(B4011,'FHF LUT'!$A$5:$H$81,2,FALSE)</f>
        <v>Fire</v>
      </c>
      <c r="D4011" s="24">
        <v>15</v>
      </c>
      <c r="E4011" s="24" t="s">
        <v>33</v>
      </c>
      <c r="F4011" s="24">
        <v>2748</v>
      </c>
      <c r="G4011" s="24">
        <v>2748</v>
      </c>
      <c r="H4011" s="24" t="str">
        <f t="shared" si="62"/>
        <v>2008_NB_15</v>
      </c>
      <c r="I4011" s="24">
        <f>VLOOKUP(H4011,inTHLBdata!A:H,7,FALSE)</f>
        <v>837</v>
      </c>
      <c r="J4011" s="24">
        <f>VLOOKUP(H4011,inTHLBdata!A:H,8,FALSE)</f>
        <v>837</v>
      </c>
      <c r="N4011" s="24"/>
    </row>
    <row r="4012" spans="1:14">
      <c r="A4012" s="24">
        <v>2008</v>
      </c>
      <c r="B4012" s="24" t="s">
        <v>188</v>
      </c>
      <c r="C4012" t="str">
        <f>VLOOKUP(B4012,'FHF LUT'!$A$5:$H$81,2,FALSE)</f>
        <v>Fire</v>
      </c>
      <c r="D4012" s="24">
        <v>16</v>
      </c>
      <c r="E4012" s="24" t="s">
        <v>12</v>
      </c>
      <c r="F4012" s="24">
        <v>35803</v>
      </c>
      <c r="G4012" s="24">
        <v>32027</v>
      </c>
      <c r="H4012" s="24" t="str">
        <f t="shared" si="62"/>
        <v>2008_NB_16</v>
      </c>
      <c r="I4012" s="24">
        <f>VLOOKUP(H4012,inTHLBdata!A:H,7,FALSE)</f>
        <v>21850</v>
      </c>
      <c r="J4012" s="24">
        <f>VLOOKUP(H4012,inTHLBdata!A:H,8,FALSE)</f>
        <v>18138</v>
      </c>
      <c r="N4012" s="24"/>
    </row>
    <row r="4013" spans="1:14">
      <c r="A4013" s="24">
        <v>2008</v>
      </c>
      <c r="B4013" s="24" t="s">
        <v>188</v>
      </c>
      <c r="C4013" t="str">
        <f>VLOOKUP(B4013,'FHF LUT'!$A$5:$H$81,2,FALSE)</f>
        <v>Fire</v>
      </c>
      <c r="D4013" s="24">
        <v>17</v>
      </c>
      <c r="E4013" s="24" t="s">
        <v>32</v>
      </c>
      <c r="F4013" s="24">
        <v>0</v>
      </c>
      <c r="G4013" s="24">
        <v>0</v>
      </c>
      <c r="H4013" s="24" t="str">
        <f t="shared" si="62"/>
        <v>2008_NB_17</v>
      </c>
      <c r="I4013" s="24">
        <f>VLOOKUP(H4013,inTHLBdata!A:H,7,FALSE)</f>
        <v>0</v>
      </c>
      <c r="J4013" s="24">
        <f>VLOOKUP(H4013,inTHLBdata!A:H,8,FALSE)</f>
        <v>0</v>
      </c>
      <c r="N4013" s="24"/>
    </row>
    <row r="4014" spans="1:14">
      <c r="A4014" s="24">
        <v>2008</v>
      </c>
      <c r="B4014" s="24" t="s">
        <v>188</v>
      </c>
      <c r="C4014" t="str">
        <f>VLOOKUP(B4014,'FHF LUT'!$A$5:$H$81,2,FALSE)</f>
        <v>Fire</v>
      </c>
      <c r="D4014" s="24">
        <v>18</v>
      </c>
      <c r="E4014" s="24" t="s">
        <v>15</v>
      </c>
      <c r="F4014" s="24">
        <v>588</v>
      </c>
      <c r="G4014" s="24">
        <v>588</v>
      </c>
      <c r="H4014" s="24" t="str">
        <f t="shared" si="62"/>
        <v>2008_NB_18</v>
      </c>
      <c r="I4014" s="24">
        <f>VLOOKUP(H4014,inTHLBdata!A:H,7,FALSE)</f>
        <v>449</v>
      </c>
      <c r="J4014" s="24">
        <f>VLOOKUP(H4014,inTHLBdata!A:H,8,FALSE)</f>
        <v>449</v>
      </c>
      <c r="N4014" s="24"/>
    </row>
    <row r="4015" spans="1:14">
      <c r="A4015" s="24">
        <v>2008</v>
      </c>
      <c r="B4015" s="24" t="s">
        <v>188</v>
      </c>
      <c r="C4015" t="str">
        <f>VLOOKUP(B4015,'FHF LUT'!$A$5:$H$81,2,FALSE)</f>
        <v>Fire</v>
      </c>
      <c r="D4015" s="24">
        <v>20</v>
      </c>
      <c r="E4015" s="24" t="s">
        <v>6</v>
      </c>
      <c r="F4015" s="24">
        <v>0</v>
      </c>
      <c r="G4015" s="24">
        <v>0</v>
      </c>
      <c r="H4015" s="24" t="str">
        <f t="shared" si="62"/>
        <v>2008_NB_20</v>
      </c>
      <c r="I4015" s="24">
        <f>VLOOKUP(H4015,inTHLBdata!A:H,7,FALSE)</f>
        <v>0</v>
      </c>
      <c r="J4015" s="24">
        <f>VLOOKUP(H4015,inTHLBdata!A:H,8,FALSE)</f>
        <v>0</v>
      </c>
      <c r="N4015" s="24"/>
    </row>
    <row r="4016" spans="1:14">
      <c r="A4016" s="24">
        <v>2008</v>
      </c>
      <c r="B4016" s="24" t="s">
        <v>188</v>
      </c>
      <c r="C4016" t="str">
        <f>VLOOKUP(B4016,'FHF LUT'!$A$5:$H$81,2,FALSE)</f>
        <v>Fire</v>
      </c>
      <c r="D4016" s="24">
        <v>22</v>
      </c>
      <c r="E4016" s="24" t="s">
        <v>19</v>
      </c>
      <c r="F4016" s="24">
        <v>10882</v>
      </c>
      <c r="G4016" s="24">
        <v>10882</v>
      </c>
      <c r="H4016" s="24" t="str">
        <f t="shared" si="62"/>
        <v>2008_NB_22</v>
      </c>
      <c r="I4016" s="24">
        <f>VLOOKUP(H4016,inTHLBdata!A:H,7,FALSE)</f>
        <v>1472</v>
      </c>
      <c r="J4016" s="24">
        <f>VLOOKUP(H4016,inTHLBdata!A:H,8,FALSE)</f>
        <v>1472</v>
      </c>
      <c r="N4016" s="24"/>
    </row>
    <row r="4017" spans="1:14">
      <c r="A4017" s="24">
        <v>2008</v>
      </c>
      <c r="B4017" s="24" t="s">
        <v>188</v>
      </c>
      <c r="C4017" t="str">
        <f>VLOOKUP(B4017,'FHF LUT'!$A$5:$H$81,2,FALSE)</f>
        <v>Fire</v>
      </c>
      <c r="D4017" s="24">
        <v>23</v>
      </c>
      <c r="E4017" s="24" t="s">
        <v>27</v>
      </c>
      <c r="F4017" s="24">
        <v>5384</v>
      </c>
      <c r="G4017" s="24">
        <v>5384</v>
      </c>
      <c r="H4017" s="24" t="str">
        <f t="shared" si="62"/>
        <v>2008_NB_23</v>
      </c>
      <c r="I4017" s="24">
        <f>VLOOKUP(H4017,inTHLBdata!A:H,7,FALSE)</f>
        <v>2441</v>
      </c>
      <c r="J4017" s="24">
        <f>VLOOKUP(H4017,inTHLBdata!A:H,8,FALSE)</f>
        <v>2441</v>
      </c>
      <c r="N4017" s="24"/>
    </row>
    <row r="4018" spans="1:14">
      <c r="A4018" s="24">
        <v>2008</v>
      </c>
      <c r="B4018" s="24" t="s">
        <v>188</v>
      </c>
      <c r="C4018" t="str">
        <f>VLOOKUP(B4018,'FHF LUT'!$A$5:$H$81,2,FALSE)</f>
        <v>Fire</v>
      </c>
      <c r="D4018" s="24">
        <v>24</v>
      </c>
      <c r="E4018" s="24" t="s">
        <v>17</v>
      </c>
      <c r="F4018" s="24">
        <v>29692</v>
      </c>
      <c r="G4018" s="24">
        <v>29692</v>
      </c>
      <c r="H4018" s="24" t="str">
        <f t="shared" si="62"/>
        <v>2008_NB_24</v>
      </c>
      <c r="I4018" s="24">
        <f>VLOOKUP(H4018,inTHLBdata!A:H,7,FALSE)</f>
        <v>3190</v>
      </c>
      <c r="J4018" s="24">
        <f>VLOOKUP(H4018,inTHLBdata!A:H,8,FALSE)</f>
        <v>3190</v>
      </c>
      <c r="N4018" s="24"/>
    </row>
    <row r="4019" spans="1:14">
      <c r="A4019" s="24">
        <v>2008</v>
      </c>
      <c r="B4019" s="24" t="s">
        <v>188</v>
      </c>
      <c r="C4019" t="str">
        <f>VLOOKUP(B4019,'FHF LUT'!$A$5:$H$81,2,FALSE)</f>
        <v>Fire</v>
      </c>
      <c r="D4019" s="24">
        <v>25</v>
      </c>
      <c r="E4019" s="24" t="s">
        <v>23</v>
      </c>
      <c r="F4019" s="24">
        <v>0</v>
      </c>
      <c r="G4019" s="24">
        <v>0</v>
      </c>
      <c r="H4019" s="24" t="str">
        <f t="shared" si="62"/>
        <v>2008_NB_25</v>
      </c>
      <c r="I4019" s="24">
        <f>VLOOKUP(H4019,inTHLBdata!A:H,7,FALSE)</f>
        <v>0</v>
      </c>
      <c r="J4019" s="24">
        <f>VLOOKUP(H4019,inTHLBdata!A:H,8,FALSE)</f>
        <v>0</v>
      </c>
      <c r="N4019" s="24"/>
    </row>
    <row r="4020" spans="1:14">
      <c r="A4020" s="24">
        <v>2008</v>
      </c>
      <c r="B4020" s="24" t="s">
        <v>188</v>
      </c>
      <c r="C4020" t="str">
        <f>VLOOKUP(B4020,'FHF LUT'!$A$5:$H$81,2,FALSE)</f>
        <v>Fire</v>
      </c>
      <c r="D4020" s="24">
        <v>26</v>
      </c>
      <c r="E4020" s="24" t="s">
        <v>14</v>
      </c>
      <c r="F4020" s="24">
        <v>6484</v>
      </c>
      <c r="G4020" s="24">
        <v>6484</v>
      </c>
      <c r="H4020" s="24" t="str">
        <f t="shared" si="62"/>
        <v>2008_NB_26</v>
      </c>
      <c r="I4020" s="24">
        <f>VLOOKUP(H4020,inTHLBdata!A:H,7,FALSE)</f>
        <v>502</v>
      </c>
      <c r="J4020" s="24">
        <f>VLOOKUP(H4020,inTHLBdata!A:H,8,FALSE)</f>
        <v>502</v>
      </c>
      <c r="N4020" s="24"/>
    </row>
    <row r="4021" spans="1:14">
      <c r="A4021" s="24">
        <v>2008</v>
      </c>
      <c r="B4021" s="24" t="s">
        <v>188</v>
      </c>
      <c r="C4021" t="str">
        <f>VLOOKUP(B4021,'FHF LUT'!$A$5:$H$81,2,FALSE)</f>
        <v>Fire</v>
      </c>
      <c r="D4021" s="24">
        <v>27</v>
      </c>
      <c r="E4021" s="24" t="s">
        <v>21</v>
      </c>
      <c r="F4021" s="24">
        <v>0</v>
      </c>
      <c r="G4021" s="24">
        <v>0</v>
      </c>
      <c r="H4021" s="24" t="str">
        <f t="shared" si="62"/>
        <v>2008_NB_27</v>
      </c>
      <c r="I4021" s="24">
        <f>VLOOKUP(H4021,inTHLBdata!A:H,7,FALSE)</f>
        <v>0</v>
      </c>
      <c r="J4021" s="24">
        <f>VLOOKUP(H4021,inTHLBdata!A:H,8,FALSE)</f>
        <v>0</v>
      </c>
      <c r="N4021" s="24"/>
    </row>
    <row r="4022" spans="1:14">
      <c r="A4022" s="24">
        <v>2008</v>
      </c>
      <c r="B4022" s="24" t="s">
        <v>188</v>
      </c>
      <c r="C4022" t="str">
        <f>VLOOKUP(B4022,'FHF LUT'!$A$5:$H$81,2,FALSE)</f>
        <v>Fire</v>
      </c>
      <c r="D4022" s="24">
        <v>29</v>
      </c>
      <c r="E4022" s="24" t="s">
        <v>9</v>
      </c>
      <c r="F4022" s="24">
        <v>22693</v>
      </c>
      <c r="G4022" s="24">
        <v>22693</v>
      </c>
      <c r="H4022" s="24" t="str">
        <f t="shared" si="62"/>
        <v>2008_NB_29</v>
      </c>
      <c r="I4022" s="24">
        <f>VLOOKUP(H4022,inTHLBdata!A:H,7,FALSE)</f>
        <v>169</v>
      </c>
      <c r="J4022" s="24">
        <f>VLOOKUP(H4022,inTHLBdata!A:H,8,FALSE)</f>
        <v>169</v>
      </c>
      <c r="N4022" s="24"/>
    </row>
    <row r="4023" spans="1:14">
      <c r="A4023" s="24">
        <v>2008</v>
      </c>
      <c r="B4023" s="24" t="s">
        <v>188</v>
      </c>
      <c r="C4023" t="str">
        <f>VLOOKUP(B4023,'FHF LUT'!$A$5:$H$81,2,FALSE)</f>
        <v>Fire</v>
      </c>
      <c r="D4023" s="24">
        <v>30</v>
      </c>
      <c r="E4023" s="24" t="s">
        <v>35</v>
      </c>
      <c r="F4023" s="24">
        <v>1670</v>
      </c>
      <c r="G4023" s="24">
        <v>1670</v>
      </c>
      <c r="H4023" s="24" t="str">
        <f t="shared" si="62"/>
        <v>2008_NB_30</v>
      </c>
      <c r="I4023" s="24">
        <f>VLOOKUP(H4023,inTHLBdata!A:H,7,FALSE)</f>
        <v>0</v>
      </c>
      <c r="J4023" s="24">
        <f>VLOOKUP(H4023,inTHLBdata!A:H,8,FALSE)</f>
        <v>0</v>
      </c>
      <c r="N4023" s="24"/>
    </row>
    <row r="4024" spans="1:14">
      <c r="A4024" s="24">
        <v>2008</v>
      </c>
      <c r="B4024" s="24" t="s">
        <v>188</v>
      </c>
      <c r="C4024" t="str">
        <f>VLOOKUP(B4024,'FHF LUT'!$A$5:$H$81,2,FALSE)</f>
        <v>Fire</v>
      </c>
      <c r="D4024" s="24">
        <v>31</v>
      </c>
      <c r="E4024" s="24" t="s">
        <v>34</v>
      </c>
      <c r="F4024" s="24">
        <v>368</v>
      </c>
      <c r="G4024" s="24">
        <v>368</v>
      </c>
      <c r="H4024" s="24" t="str">
        <f t="shared" si="62"/>
        <v>2008_NB_31</v>
      </c>
      <c r="I4024" s="24">
        <f>VLOOKUP(H4024,inTHLBdata!A:H,7,FALSE)</f>
        <v>0</v>
      </c>
      <c r="J4024" s="24">
        <f>VLOOKUP(H4024,inTHLBdata!A:H,8,FALSE)</f>
        <v>0</v>
      </c>
      <c r="N4024" s="24"/>
    </row>
    <row r="4025" spans="1:14">
      <c r="A4025" s="24">
        <v>2008</v>
      </c>
      <c r="B4025" s="24" t="s">
        <v>188</v>
      </c>
      <c r="C4025" t="str">
        <f>VLOOKUP(B4025,'FHF LUT'!$A$5:$H$81,2,FALSE)</f>
        <v>Fire</v>
      </c>
      <c r="D4025" s="24">
        <v>38</v>
      </c>
      <c r="E4025" s="24" t="s">
        <v>8</v>
      </c>
      <c r="F4025" s="24">
        <v>0</v>
      </c>
      <c r="G4025" s="24">
        <v>0</v>
      </c>
      <c r="H4025" s="24" t="str">
        <f t="shared" si="62"/>
        <v>2008_NB_38</v>
      </c>
      <c r="I4025" s="24">
        <f>VLOOKUP(H4025,inTHLBdata!A:H,7,FALSE)</f>
        <v>0</v>
      </c>
      <c r="J4025" s="24">
        <f>VLOOKUP(H4025,inTHLBdata!A:H,8,FALSE)</f>
        <v>0</v>
      </c>
      <c r="N4025" s="24"/>
    </row>
    <row r="4026" spans="1:14">
      <c r="A4026" s="24">
        <v>2008</v>
      </c>
      <c r="B4026" s="24" t="s">
        <v>188</v>
      </c>
      <c r="C4026" t="str">
        <f>VLOOKUP(B4026,'FHF LUT'!$A$5:$H$81,2,FALSE)</f>
        <v>Fire</v>
      </c>
      <c r="D4026" s="24">
        <v>39</v>
      </c>
      <c r="E4026" s="24" t="s">
        <v>36</v>
      </c>
      <c r="F4026" s="24">
        <v>6336</v>
      </c>
      <c r="G4026" s="24">
        <v>6336</v>
      </c>
      <c r="H4026" s="24" t="str">
        <f t="shared" si="62"/>
        <v>2008_NB_39</v>
      </c>
      <c r="I4026" s="24">
        <f>VLOOKUP(H4026,inTHLBdata!A:H,7,FALSE)</f>
        <v>5020</v>
      </c>
      <c r="J4026" s="24">
        <f>VLOOKUP(H4026,inTHLBdata!A:H,8,FALSE)</f>
        <v>5020</v>
      </c>
      <c r="N4026" s="24"/>
    </row>
    <row r="4027" spans="1:14">
      <c r="A4027" s="24">
        <v>2008</v>
      </c>
      <c r="B4027" s="24" t="s">
        <v>188</v>
      </c>
      <c r="C4027" t="str">
        <f>VLOOKUP(B4027,'FHF LUT'!$A$5:$H$81,2,FALSE)</f>
        <v>Fire</v>
      </c>
      <c r="D4027" s="24">
        <v>40</v>
      </c>
      <c r="E4027" s="24" t="s">
        <v>31</v>
      </c>
      <c r="F4027" s="24">
        <v>109848</v>
      </c>
      <c r="G4027" s="24">
        <v>106184</v>
      </c>
      <c r="H4027" s="24" t="str">
        <f t="shared" si="62"/>
        <v>2008_NB_40</v>
      </c>
      <c r="I4027" s="24">
        <f>VLOOKUP(H4027,inTHLBdata!A:H,7,FALSE)</f>
        <v>38197</v>
      </c>
      <c r="J4027" s="24">
        <f>VLOOKUP(H4027,inTHLBdata!A:H,8,FALSE)</f>
        <v>36644</v>
      </c>
      <c r="N4027" s="24"/>
    </row>
    <row r="4028" spans="1:14">
      <c r="A4028" s="24">
        <v>2008</v>
      </c>
      <c r="B4028" s="24" t="s">
        <v>188</v>
      </c>
      <c r="C4028" t="str">
        <f>VLOOKUP(B4028,'FHF LUT'!$A$5:$H$81,2,FALSE)</f>
        <v>Fire</v>
      </c>
      <c r="D4028" s="24">
        <v>41</v>
      </c>
      <c r="E4028" s="24" t="s">
        <v>26</v>
      </c>
      <c r="F4028" s="24">
        <v>327430</v>
      </c>
      <c r="G4028" s="24">
        <v>269932</v>
      </c>
      <c r="H4028" s="24" t="str">
        <f t="shared" si="62"/>
        <v>2008_NB_41</v>
      </c>
      <c r="I4028" s="24">
        <f>VLOOKUP(H4028,inTHLBdata!A:H,7,FALSE)</f>
        <v>129790</v>
      </c>
      <c r="J4028" s="24">
        <f>VLOOKUP(H4028,inTHLBdata!A:H,8,FALSE)</f>
        <v>90390</v>
      </c>
      <c r="N4028" s="24"/>
    </row>
    <row r="4029" spans="1:14">
      <c r="A4029" s="24">
        <v>2008</v>
      </c>
      <c r="B4029" s="24" t="s">
        <v>188</v>
      </c>
      <c r="C4029" t="str">
        <f>VLOOKUP(B4029,'FHF LUT'!$A$5:$H$81,2,FALSE)</f>
        <v>Fire</v>
      </c>
      <c r="D4029" s="24">
        <v>43</v>
      </c>
      <c r="E4029" s="24" t="s">
        <v>20</v>
      </c>
      <c r="F4029" s="24">
        <v>658</v>
      </c>
      <c r="G4029" s="24">
        <v>658</v>
      </c>
      <c r="H4029" s="24" t="str">
        <f t="shared" si="62"/>
        <v>2008_NB_43</v>
      </c>
      <c r="I4029" s="24">
        <f>VLOOKUP(H4029,inTHLBdata!A:H,7,FALSE)</f>
        <v>658</v>
      </c>
      <c r="J4029" s="24">
        <f>VLOOKUP(H4029,inTHLBdata!A:H,8,FALSE)</f>
        <v>658</v>
      </c>
      <c r="N4029" s="24"/>
    </row>
    <row r="4030" spans="1:14">
      <c r="A4030" s="24">
        <v>2008</v>
      </c>
      <c r="B4030" s="24" t="s">
        <v>188</v>
      </c>
      <c r="C4030" t="str">
        <f>VLOOKUP(B4030,'FHF LUT'!$A$5:$H$81,2,FALSE)</f>
        <v>Fire</v>
      </c>
      <c r="D4030" s="24">
        <v>44</v>
      </c>
      <c r="E4030" s="24" t="s">
        <v>3</v>
      </c>
      <c r="F4030" s="24">
        <v>0</v>
      </c>
      <c r="G4030" s="24">
        <v>0</v>
      </c>
      <c r="H4030" s="24" t="str">
        <f t="shared" si="62"/>
        <v>2008_NB_44</v>
      </c>
      <c r="I4030" s="24">
        <f>VLOOKUP(H4030,inTHLBdata!A:H,7,FALSE)</f>
        <v>0</v>
      </c>
      <c r="J4030" s="24">
        <f>VLOOKUP(H4030,inTHLBdata!A:H,8,FALSE)</f>
        <v>0</v>
      </c>
      <c r="N4030" s="24"/>
    </row>
    <row r="4031" spans="1:14">
      <c r="A4031" s="24">
        <v>2008</v>
      </c>
      <c r="B4031" s="24" t="s">
        <v>188</v>
      </c>
      <c r="C4031" t="str">
        <f>VLOOKUP(B4031,'FHF LUT'!$A$5:$H$81,2,FALSE)</f>
        <v>Fire</v>
      </c>
      <c r="D4031" s="24">
        <v>45</v>
      </c>
      <c r="E4031" s="24" t="s">
        <v>5</v>
      </c>
      <c r="F4031" s="24">
        <v>0</v>
      </c>
      <c r="G4031" s="24">
        <v>0</v>
      </c>
      <c r="H4031" s="24" t="str">
        <f t="shared" si="62"/>
        <v>2008_NB_45</v>
      </c>
      <c r="I4031" s="24">
        <f>VLOOKUP(H4031,inTHLBdata!A:H,7,FALSE)</f>
        <v>0</v>
      </c>
      <c r="J4031" s="24">
        <f>VLOOKUP(H4031,inTHLBdata!A:H,8,FALSE)</f>
        <v>0</v>
      </c>
      <c r="N4031" s="24"/>
    </row>
    <row r="4032" spans="1:14">
      <c r="A4032" s="24">
        <v>2008</v>
      </c>
      <c r="B4032" s="24" t="s">
        <v>188</v>
      </c>
      <c r="C4032" t="str">
        <f>VLOOKUP(B4032,'FHF LUT'!$A$5:$H$81,2,FALSE)</f>
        <v>Fire</v>
      </c>
      <c r="D4032" s="24">
        <v>46</v>
      </c>
      <c r="E4032" s="24" t="s">
        <v>234</v>
      </c>
      <c r="F4032" s="24">
        <v>0</v>
      </c>
      <c r="G4032" s="24">
        <v>0</v>
      </c>
      <c r="H4032" s="24" t="str">
        <f t="shared" si="62"/>
        <v>2008_NB_46</v>
      </c>
      <c r="I4032" s="24">
        <f>VLOOKUP(H4032,inTHLBdata!A:H,7,FALSE)</f>
        <v>0</v>
      </c>
      <c r="J4032" s="24">
        <f>VLOOKUP(H4032,inTHLBdata!A:H,8,FALSE)</f>
        <v>0</v>
      </c>
      <c r="N4032" s="24"/>
    </row>
    <row r="4033" spans="1:14">
      <c r="A4033" s="24">
        <v>2008</v>
      </c>
      <c r="B4033" s="24" t="s">
        <v>188</v>
      </c>
      <c r="C4033" t="str">
        <f>VLOOKUP(B4033,'FHF LUT'!$A$5:$H$81,2,FALSE)</f>
        <v>Fire</v>
      </c>
      <c r="D4033" s="24">
        <v>47</v>
      </c>
      <c r="E4033" s="24" t="s">
        <v>233</v>
      </c>
      <c r="F4033" s="24">
        <v>0</v>
      </c>
      <c r="G4033" s="24">
        <v>0</v>
      </c>
      <c r="H4033" s="24" t="str">
        <f t="shared" si="62"/>
        <v>2008_NB_47</v>
      </c>
      <c r="I4033" s="24">
        <f>VLOOKUP(H4033,inTHLBdata!A:H,7,FALSE)</f>
        <v>0</v>
      </c>
      <c r="J4033" s="24">
        <f>VLOOKUP(H4033,inTHLBdata!A:H,8,FALSE)</f>
        <v>0</v>
      </c>
      <c r="N4033" s="24"/>
    </row>
    <row r="4034" spans="1:14">
      <c r="A4034" s="24">
        <v>2008</v>
      </c>
      <c r="B4034" s="24" t="s">
        <v>188</v>
      </c>
      <c r="C4034" t="str">
        <f>VLOOKUP(B4034,'FHF LUT'!$A$5:$H$81,2,FALSE)</f>
        <v>Fire</v>
      </c>
      <c r="D4034" s="24">
        <v>48</v>
      </c>
      <c r="E4034" s="24" t="s">
        <v>235</v>
      </c>
      <c r="F4034" s="24">
        <v>0</v>
      </c>
      <c r="G4034" s="24">
        <v>0</v>
      </c>
      <c r="H4034" s="24" t="str">
        <f t="shared" si="62"/>
        <v>2008_NB_48</v>
      </c>
      <c r="I4034" s="24">
        <f>VLOOKUP(H4034,inTHLBdata!A:H,7,FALSE)</f>
        <v>0</v>
      </c>
      <c r="J4034" s="24">
        <f>VLOOKUP(H4034,inTHLBdata!A:H,8,FALSE)</f>
        <v>0</v>
      </c>
      <c r="N4034" s="24"/>
    </row>
    <row r="4035" spans="1:14">
      <c r="A4035" s="24">
        <v>2008</v>
      </c>
      <c r="B4035" s="24" t="s">
        <v>196</v>
      </c>
      <c r="C4035" t="str">
        <f>VLOOKUP(B4035,'FHF LUT'!$A$5:$H$81,2,FALSE)</f>
        <v>Yellow cedar decline</v>
      </c>
      <c r="D4035" s="24">
        <v>1</v>
      </c>
      <c r="E4035" s="24" t="s">
        <v>10</v>
      </c>
      <c r="F4035" s="24">
        <v>0</v>
      </c>
      <c r="G4035" s="24">
        <v>0</v>
      </c>
      <c r="H4035" s="24" t="str">
        <f t="shared" ref="H4035:H4098" si="63">CONCATENATE(A4035,"_",B4035,"_",D4035)</f>
        <v>2008_NCY_1</v>
      </c>
      <c r="I4035" s="24">
        <f>VLOOKUP(H4035,inTHLBdata!A:H,7,FALSE)</f>
        <v>0</v>
      </c>
      <c r="J4035" s="24">
        <f>VLOOKUP(H4035,inTHLBdata!A:H,8,FALSE)</f>
        <v>0</v>
      </c>
      <c r="N4035" s="24"/>
    </row>
    <row r="4036" spans="1:14">
      <c r="A4036" s="24">
        <v>2008</v>
      </c>
      <c r="B4036" s="24" t="s">
        <v>196</v>
      </c>
      <c r="C4036" t="str">
        <f>VLOOKUP(B4036,'FHF LUT'!$A$5:$H$81,2,FALSE)</f>
        <v>Yellow cedar decline</v>
      </c>
      <c r="D4036" s="24">
        <v>2</v>
      </c>
      <c r="E4036" s="24" t="s">
        <v>22</v>
      </c>
      <c r="F4036" s="24">
        <v>0</v>
      </c>
      <c r="G4036" s="24">
        <v>0</v>
      </c>
      <c r="H4036" s="24" t="str">
        <f t="shared" si="63"/>
        <v>2008_NCY_2</v>
      </c>
      <c r="I4036" s="24">
        <f>VLOOKUP(H4036,inTHLBdata!A:H,7,FALSE)</f>
        <v>0</v>
      </c>
      <c r="J4036" s="24">
        <f>VLOOKUP(H4036,inTHLBdata!A:H,8,FALSE)</f>
        <v>0</v>
      </c>
      <c r="N4036" s="24"/>
    </row>
    <row r="4037" spans="1:14">
      <c r="A4037" s="24">
        <v>2008</v>
      </c>
      <c r="B4037" s="24" t="s">
        <v>196</v>
      </c>
      <c r="C4037" t="str">
        <f>VLOOKUP(B4037,'FHF LUT'!$A$5:$H$81,2,FALSE)</f>
        <v>Yellow cedar decline</v>
      </c>
      <c r="D4037" s="24">
        <v>3</v>
      </c>
      <c r="E4037" s="24" t="s">
        <v>13</v>
      </c>
      <c r="F4037" s="24">
        <v>0</v>
      </c>
      <c r="G4037" s="24">
        <v>0</v>
      </c>
      <c r="H4037" s="24" t="str">
        <f t="shared" si="63"/>
        <v>2008_NCY_3</v>
      </c>
      <c r="I4037" s="24">
        <f>VLOOKUP(H4037,inTHLBdata!A:H,7,FALSE)</f>
        <v>0</v>
      </c>
      <c r="J4037" s="24">
        <f>VLOOKUP(H4037,inTHLBdata!A:H,8,FALSE)</f>
        <v>0</v>
      </c>
      <c r="N4037" s="24"/>
    </row>
    <row r="4038" spans="1:14">
      <c r="A4038" s="24">
        <v>2008</v>
      </c>
      <c r="B4038" s="24" t="s">
        <v>196</v>
      </c>
      <c r="C4038" t="str">
        <f>VLOOKUP(B4038,'FHF LUT'!$A$5:$H$81,2,FALSE)</f>
        <v>Yellow cedar decline</v>
      </c>
      <c r="D4038" s="24">
        <v>4</v>
      </c>
      <c r="E4038" s="24" t="s">
        <v>28</v>
      </c>
      <c r="F4038" s="24">
        <v>0</v>
      </c>
      <c r="G4038" s="24">
        <v>0</v>
      </c>
      <c r="H4038" s="24" t="str">
        <f t="shared" si="63"/>
        <v>2008_NCY_4</v>
      </c>
      <c r="I4038" s="24">
        <f>VLOOKUP(H4038,inTHLBdata!A:H,7,FALSE)</f>
        <v>0</v>
      </c>
      <c r="J4038" s="24">
        <f>VLOOKUP(H4038,inTHLBdata!A:H,8,FALSE)</f>
        <v>0</v>
      </c>
      <c r="N4038" s="24"/>
    </row>
    <row r="4039" spans="1:14">
      <c r="A4039" s="24">
        <v>2008</v>
      </c>
      <c r="B4039" s="24" t="s">
        <v>196</v>
      </c>
      <c r="C4039" t="str">
        <f>VLOOKUP(B4039,'FHF LUT'!$A$5:$H$81,2,FALSE)</f>
        <v>Yellow cedar decline</v>
      </c>
      <c r="D4039" s="24">
        <v>5</v>
      </c>
      <c r="E4039" s="24" t="s">
        <v>16</v>
      </c>
      <c r="F4039" s="24">
        <v>0</v>
      </c>
      <c r="G4039" s="24">
        <v>0</v>
      </c>
      <c r="H4039" s="24" t="str">
        <f t="shared" si="63"/>
        <v>2008_NCY_5</v>
      </c>
      <c r="I4039" s="24">
        <f>VLOOKUP(H4039,inTHLBdata!A:H,7,FALSE)</f>
        <v>0</v>
      </c>
      <c r="J4039" s="24">
        <f>VLOOKUP(H4039,inTHLBdata!A:H,8,FALSE)</f>
        <v>0</v>
      </c>
      <c r="N4039" s="24"/>
    </row>
    <row r="4040" spans="1:14">
      <c r="A4040" s="24">
        <v>2008</v>
      </c>
      <c r="B4040" s="24" t="s">
        <v>196</v>
      </c>
      <c r="C4040" t="str">
        <f>VLOOKUP(B4040,'FHF LUT'!$A$5:$H$81,2,FALSE)</f>
        <v>Yellow cedar decline</v>
      </c>
      <c r="D4040" s="24">
        <v>7</v>
      </c>
      <c r="E4040" s="24" t="s">
        <v>25</v>
      </c>
      <c r="F4040" s="24">
        <v>0</v>
      </c>
      <c r="G4040" s="24">
        <v>0</v>
      </c>
      <c r="H4040" s="24" t="str">
        <f t="shared" si="63"/>
        <v>2008_NCY_7</v>
      </c>
      <c r="I4040" s="24">
        <f>VLOOKUP(H4040,inTHLBdata!A:H,7,FALSE)</f>
        <v>0</v>
      </c>
      <c r="J4040" s="24">
        <f>VLOOKUP(H4040,inTHLBdata!A:H,8,FALSE)</f>
        <v>0</v>
      </c>
      <c r="N4040" s="24"/>
    </row>
    <row r="4041" spans="1:14">
      <c r="A4041" s="24">
        <v>2008</v>
      </c>
      <c r="B4041" s="24" t="s">
        <v>196</v>
      </c>
      <c r="C4041" t="str">
        <f>VLOOKUP(B4041,'FHF LUT'!$A$5:$H$81,2,FALSE)</f>
        <v>Yellow cedar decline</v>
      </c>
      <c r="D4041" s="24">
        <v>8</v>
      </c>
      <c r="E4041" s="24" t="s">
        <v>29</v>
      </c>
      <c r="F4041" s="24">
        <v>0</v>
      </c>
      <c r="G4041" s="24">
        <v>0</v>
      </c>
      <c r="H4041" s="24" t="str">
        <f t="shared" si="63"/>
        <v>2008_NCY_8</v>
      </c>
      <c r="I4041" s="24">
        <f>VLOOKUP(H4041,inTHLBdata!A:H,7,FALSE)</f>
        <v>0</v>
      </c>
      <c r="J4041" s="24">
        <f>VLOOKUP(H4041,inTHLBdata!A:H,8,FALSE)</f>
        <v>0</v>
      </c>
      <c r="N4041" s="24"/>
    </row>
    <row r="4042" spans="1:14">
      <c r="A4042" s="24">
        <v>2008</v>
      </c>
      <c r="B4042" s="24" t="s">
        <v>196</v>
      </c>
      <c r="C4042" t="str">
        <f>VLOOKUP(B4042,'FHF LUT'!$A$5:$H$81,2,FALSE)</f>
        <v>Yellow cedar decline</v>
      </c>
      <c r="D4042" s="24">
        <v>9</v>
      </c>
      <c r="E4042" s="24" t="s">
        <v>7</v>
      </c>
      <c r="F4042" s="24">
        <v>0</v>
      </c>
      <c r="G4042" s="24">
        <v>0</v>
      </c>
      <c r="H4042" s="24" t="str">
        <f t="shared" si="63"/>
        <v>2008_NCY_9</v>
      </c>
      <c r="I4042" s="24">
        <f>VLOOKUP(H4042,inTHLBdata!A:H,7,FALSE)</f>
        <v>0</v>
      </c>
      <c r="J4042" s="24">
        <f>VLOOKUP(H4042,inTHLBdata!A:H,8,FALSE)</f>
        <v>0</v>
      </c>
      <c r="N4042" s="24"/>
    </row>
    <row r="4043" spans="1:14">
      <c r="A4043" s="24">
        <v>2008</v>
      </c>
      <c r="B4043" s="24" t="s">
        <v>196</v>
      </c>
      <c r="C4043" t="str">
        <f>VLOOKUP(B4043,'FHF LUT'!$A$5:$H$81,2,FALSE)</f>
        <v>Yellow cedar decline</v>
      </c>
      <c r="D4043" s="24">
        <v>10</v>
      </c>
      <c r="E4043" s="24" t="s">
        <v>18</v>
      </c>
      <c r="F4043" s="24">
        <v>7318</v>
      </c>
      <c r="G4043" s="24">
        <v>6803</v>
      </c>
      <c r="H4043" s="24" t="str">
        <f t="shared" si="63"/>
        <v>2008_NCY_10</v>
      </c>
      <c r="I4043" s="24">
        <f>VLOOKUP(H4043,inTHLBdata!A:H,7,FALSE)</f>
        <v>0</v>
      </c>
      <c r="J4043" s="24">
        <f>VLOOKUP(H4043,inTHLBdata!A:H,8,FALSE)</f>
        <v>0</v>
      </c>
      <c r="N4043" s="24"/>
    </row>
    <row r="4044" spans="1:14">
      <c r="A4044" s="24">
        <v>2008</v>
      </c>
      <c r="B4044" s="24" t="s">
        <v>196</v>
      </c>
      <c r="C4044" t="str">
        <f>VLOOKUP(B4044,'FHF LUT'!$A$5:$H$81,2,FALSE)</f>
        <v>Yellow cedar decline</v>
      </c>
      <c r="D4044" s="24">
        <v>11</v>
      </c>
      <c r="E4044" s="24" t="s">
        <v>4</v>
      </c>
      <c r="F4044" s="24">
        <v>0</v>
      </c>
      <c r="G4044" s="24">
        <v>0</v>
      </c>
      <c r="H4044" s="24" t="str">
        <f t="shared" si="63"/>
        <v>2008_NCY_11</v>
      </c>
      <c r="I4044" s="24">
        <f>VLOOKUP(H4044,inTHLBdata!A:H,7,FALSE)</f>
        <v>0</v>
      </c>
      <c r="J4044" s="24">
        <f>VLOOKUP(H4044,inTHLBdata!A:H,8,FALSE)</f>
        <v>0</v>
      </c>
      <c r="N4044" s="24"/>
    </row>
    <row r="4045" spans="1:14">
      <c r="A4045" s="24">
        <v>2008</v>
      </c>
      <c r="B4045" s="24" t="s">
        <v>196</v>
      </c>
      <c r="C4045" t="str">
        <f>VLOOKUP(B4045,'FHF LUT'!$A$5:$H$81,2,FALSE)</f>
        <v>Yellow cedar decline</v>
      </c>
      <c r="D4045" s="24">
        <v>12</v>
      </c>
      <c r="E4045" s="24" t="s">
        <v>11</v>
      </c>
      <c r="F4045" s="24">
        <v>0</v>
      </c>
      <c r="G4045" s="24">
        <v>0</v>
      </c>
      <c r="H4045" s="24" t="str">
        <f t="shared" si="63"/>
        <v>2008_NCY_12</v>
      </c>
      <c r="I4045" s="24">
        <f>VLOOKUP(H4045,inTHLBdata!A:H,7,FALSE)</f>
        <v>0</v>
      </c>
      <c r="J4045" s="24">
        <f>VLOOKUP(H4045,inTHLBdata!A:H,8,FALSE)</f>
        <v>0</v>
      </c>
      <c r="N4045" s="24"/>
    </row>
    <row r="4046" spans="1:14">
      <c r="A4046" s="24">
        <v>2008</v>
      </c>
      <c r="B4046" s="24" t="s">
        <v>196</v>
      </c>
      <c r="C4046" t="str">
        <f>VLOOKUP(B4046,'FHF LUT'!$A$5:$H$81,2,FALSE)</f>
        <v>Yellow cedar decline</v>
      </c>
      <c r="D4046" s="24">
        <v>13</v>
      </c>
      <c r="E4046" s="24" t="s">
        <v>24</v>
      </c>
      <c r="F4046" s="24">
        <v>0</v>
      </c>
      <c r="G4046" s="24">
        <v>0</v>
      </c>
      <c r="H4046" s="24" t="str">
        <f t="shared" si="63"/>
        <v>2008_NCY_13</v>
      </c>
      <c r="I4046" s="24">
        <f>VLOOKUP(H4046,inTHLBdata!A:H,7,FALSE)</f>
        <v>0</v>
      </c>
      <c r="J4046" s="24">
        <f>VLOOKUP(H4046,inTHLBdata!A:H,8,FALSE)</f>
        <v>0</v>
      </c>
      <c r="N4046" s="24"/>
    </row>
    <row r="4047" spans="1:14">
      <c r="A4047" s="24">
        <v>2008</v>
      </c>
      <c r="B4047" s="24" t="s">
        <v>196</v>
      </c>
      <c r="C4047" t="str">
        <f>VLOOKUP(B4047,'FHF LUT'!$A$5:$H$81,2,FALSE)</f>
        <v>Yellow cedar decline</v>
      </c>
      <c r="D4047" s="24">
        <v>14</v>
      </c>
      <c r="E4047" s="24" t="s">
        <v>30</v>
      </c>
      <c r="F4047" s="24">
        <v>0</v>
      </c>
      <c r="G4047" s="24">
        <v>0</v>
      </c>
      <c r="H4047" s="24" t="str">
        <f t="shared" si="63"/>
        <v>2008_NCY_14</v>
      </c>
      <c r="I4047" s="24">
        <f>VLOOKUP(H4047,inTHLBdata!A:H,7,FALSE)</f>
        <v>0</v>
      </c>
      <c r="J4047" s="24">
        <f>VLOOKUP(H4047,inTHLBdata!A:H,8,FALSE)</f>
        <v>0</v>
      </c>
      <c r="N4047" s="24"/>
    </row>
    <row r="4048" spans="1:14">
      <c r="A4048" s="24">
        <v>2008</v>
      </c>
      <c r="B4048" s="24" t="s">
        <v>196</v>
      </c>
      <c r="C4048" t="str">
        <f>VLOOKUP(B4048,'FHF LUT'!$A$5:$H$81,2,FALSE)</f>
        <v>Yellow cedar decline</v>
      </c>
      <c r="D4048" s="24">
        <v>15</v>
      </c>
      <c r="E4048" s="24" t="s">
        <v>33</v>
      </c>
      <c r="F4048" s="24">
        <v>0</v>
      </c>
      <c r="G4048" s="24">
        <v>0</v>
      </c>
      <c r="H4048" s="24" t="str">
        <f t="shared" si="63"/>
        <v>2008_NCY_15</v>
      </c>
      <c r="I4048" s="24">
        <f>VLOOKUP(H4048,inTHLBdata!A:H,7,FALSE)</f>
        <v>0</v>
      </c>
      <c r="J4048" s="24">
        <f>VLOOKUP(H4048,inTHLBdata!A:H,8,FALSE)</f>
        <v>0</v>
      </c>
      <c r="N4048" s="24"/>
    </row>
    <row r="4049" spans="1:14">
      <c r="A4049" s="24">
        <v>2008</v>
      </c>
      <c r="B4049" s="24" t="s">
        <v>196</v>
      </c>
      <c r="C4049" t="str">
        <f>VLOOKUP(B4049,'FHF LUT'!$A$5:$H$81,2,FALSE)</f>
        <v>Yellow cedar decline</v>
      </c>
      <c r="D4049" s="24">
        <v>16</v>
      </c>
      <c r="E4049" s="24" t="s">
        <v>12</v>
      </c>
      <c r="F4049" s="24">
        <v>0</v>
      </c>
      <c r="G4049" s="24">
        <v>0</v>
      </c>
      <c r="H4049" s="24" t="str">
        <f t="shared" si="63"/>
        <v>2008_NCY_16</v>
      </c>
      <c r="I4049" s="24">
        <f>VLOOKUP(H4049,inTHLBdata!A:H,7,FALSE)</f>
        <v>0</v>
      </c>
      <c r="J4049" s="24">
        <f>VLOOKUP(H4049,inTHLBdata!A:H,8,FALSE)</f>
        <v>0</v>
      </c>
      <c r="N4049" s="24"/>
    </row>
    <row r="4050" spans="1:14">
      <c r="A4050" s="24">
        <v>2008</v>
      </c>
      <c r="B4050" s="24" t="s">
        <v>196</v>
      </c>
      <c r="C4050" t="str">
        <f>VLOOKUP(B4050,'FHF LUT'!$A$5:$H$81,2,FALSE)</f>
        <v>Yellow cedar decline</v>
      </c>
      <c r="D4050" s="24">
        <v>17</v>
      </c>
      <c r="E4050" s="24" t="s">
        <v>32</v>
      </c>
      <c r="F4050" s="24">
        <v>0</v>
      </c>
      <c r="G4050" s="24">
        <v>0</v>
      </c>
      <c r="H4050" s="24" t="str">
        <f t="shared" si="63"/>
        <v>2008_NCY_17</v>
      </c>
      <c r="I4050" s="24">
        <f>VLOOKUP(H4050,inTHLBdata!A:H,7,FALSE)</f>
        <v>0</v>
      </c>
      <c r="J4050" s="24">
        <f>VLOOKUP(H4050,inTHLBdata!A:H,8,FALSE)</f>
        <v>0</v>
      </c>
      <c r="N4050" s="24"/>
    </row>
    <row r="4051" spans="1:14">
      <c r="A4051" s="24">
        <v>2008</v>
      </c>
      <c r="B4051" s="24" t="s">
        <v>196</v>
      </c>
      <c r="C4051" t="str">
        <f>VLOOKUP(B4051,'FHF LUT'!$A$5:$H$81,2,FALSE)</f>
        <v>Yellow cedar decline</v>
      </c>
      <c r="D4051" s="24">
        <v>18</v>
      </c>
      <c r="E4051" s="24" t="s">
        <v>15</v>
      </c>
      <c r="F4051" s="24">
        <v>0</v>
      </c>
      <c r="G4051" s="24">
        <v>0</v>
      </c>
      <c r="H4051" s="24" t="str">
        <f t="shared" si="63"/>
        <v>2008_NCY_18</v>
      </c>
      <c r="I4051" s="24">
        <f>VLOOKUP(H4051,inTHLBdata!A:H,7,FALSE)</f>
        <v>0</v>
      </c>
      <c r="J4051" s="24">
        <f>VLOOKUP(H4051,inTHLBdata!A:H,8,FALSE)</f>
        <v>0</v>
      </c>
      <c r="N4051" s="24"/>
    </row>
    <row r="4052" spans="1:14">
      <c r="A4052" s="24">
        <v>2008</v>
      </c>
      <c r="B4052" s="24" t="s">
        <v>196</v>
      </c>
      <c r="C4052" t="str">
        <f>VLOOKUP(B4052,'FHF LUT'!$A$5:$H$81,2,FALSE)</f>
        <v>Yellow cedar decline</v>
      </c>
      <c r="D4052" s="24">
        <v>20</v>
      </c>
      <c r="E4052" s="24" t="s">
        <v>6</v>
      </c>
      <c r="F4052" s="24">
        <v>0</v>
      </c>
      <c r="G4052" s="24">
        <v>0</v>
      </c>
      <c r="H4052" s="24" t="str">
        <f t="shared" si="63"/>
        <v>2008_NCY_20</v>
      </c>
      <c r="I4052" s="24">
        <f>VLOOKUP(H4052,inTHLBdata!A:H,7,FALSE)</f>
        <v>0</v>
      </c>
      <c r="J4052" s="24">
        <f>VLOOKUP(H4052,inTHLBdata!A:H,8,FALSE)</f>
        <v>0</v>
      </c>
      <c r="N4052" s="24"/>
    </row>
    <row r="4053" spans="1:14">
      <c r="A4053" s="24">
        <v>2008</v>
      </c>
      <c r="B4053" s="24" t="s">
        <v>196</v>
      </c>
      <c r="C4053" t="str">
        <f>VLOOKUP(B4053,'FHF LUT'!$A$5:$H$81,2,FALSE)</f>
        <v>Yellow cedar decline</v>
      </c>
      <c r="D4053" s="24">
        <v>22</v>
      </c>
      <c r="E4053" s="24" t="s">
        <v>19</v>
      </c>
      <c r="F4053" s="24">
        <v>0</v>
      </c>
      <c r="G4053" s="24">
        <v>0</v>
      </c>
      <c r="H4053" s="24" t="str">
        <f t="shared" si="63"/>
        <v>2008_NCY_22</v>
      </c>
      <c r="I4053" s="24">
        <f>VLOOKUP(H4053,inTHLBdata!A:H,7,FALSE)</f>
        <v>0</v>
      </c>
      <c r="J4053" s="24">
        <f>VLOOKUP(H4053,inTHLBdata!A:H,8,FALSE)</f>
        <v>0</v>
      </c>
      <c r="N4053" s="24"/>
    </row>
    <row r="4054" spans="1:14">
      <c r="A4054" s="24">
        <v>2008</v>
      </c>
      <c r="B4054" s="24" t="s">
        <v>196</v>
      </c>
      <c r="C4054" t="str">
        <f>VLOOKUP(B4054,'FHF LUT'!$A$5:$H$81,2,FALSE)</f>
        <v>Yellow cedar decline</v>
      </c>
      <c r="D4054" s="24">
        <v>23</v>
      </c>
      <c r="E4054" s="24" t="s">
        <v>27</v>
      </c>
      <c r="F4054" s="24">
        <v>0</v>
      </c>
      <c r="G4054" s="24">
        <v>0</v>
      </c>
      <c r="H4054" s="24" t="str">
        <f t="shared" si="63"/>
        <v>2008_NCY_23</v>
      </c>
      <c r="I4054" s="24">
        <f>VLOOKUP(H4054,inTHLBdata!A:H,7,FALSE)</f>
        <v>0</v>
      </c>
      <c r="J4054" s="24">
        <f>VLOOKUP(H4054,inTHLBdata!A:H,8,FALSE)</f>
        <v>0</v>
      </c>
      <c r="N4054" s="24"/>
    </row>
    <row r="4055" spans="1:14">
      <c r="A4055" s="24">
        <v>2008</v>
      </c>
      <c r="B4055" s="24" t="s">
        <v>196</v>
      </c>
      <c r="C4055" t="str">
        <f>VLOOKUP(B4055,'FHF LUT'!$A$5:$H$81,2,FALSE)</f>
        <v>Yellow cedar decline</v>
      </c>
      <c r="D4055" s="24">
        <v>24</v>
      </c>
      <c r="E4055" s="24" t="s">
        <v>17</v>
      </c>
      <c r="F4055" s="24">
        <v>0</v>
      </c>
      <c r="G4055" s="24">
        <v>0</v>
      </c>
      <c r="H4055" s="24" t="str">
        <f t="shared" si="63"/>
        <v>2008_NCY_24</v>
      </c>
      <c r="I4055" s="24">
        <f>VLOOKUP(H4055,inTHLBdata!A:H,7,FALSE)</f>
        <v>0</v>
      </c>
      <c r="J4055" s="24">
        <f>VLOOKUP(H4055,inTHLBdata!A:H,8,FALSE)</f>
        <v>0</v>
      </c>
      <c r="N4055" s="24"/>
    </row>
    <row r="4056" spans="1:14">
      <c r="A4056" s="24">
        <v>2008</v>
      </c>
      <c r="B4056" s="24" t="s">
        <v>196</v>
      </c>
      <c r="C4056" t="str">
        <f>VLOOKUP(B4056,'FHF LUT'!$A$5:$H$81,2,FALSE)</f>
        <v>Yellow cedar decline</v>
      </c>
      <c r="D4056" s="24">
        <v>25</v>
      </c>
      <c r="E4056" s="24" t="s">
        <v>23</v>
      </c>
      <c r="F4056" s="24">
        <v>42338</v>
      </c>
      <c r="G4056" s="24">
        <v>42338</v>
      </c>
      <c r="H4056" s="24" t="str">
        <f t="shared" si="63"/>
        <v>2008_NCY_25</v>
      </c>
      <c r="I4056" s="24">
        <f>VLOOKUP(H4056,inTHLBdata!A:H,7,FALSE)</f>
        <v>1378</v>
      </c>
      <c r="J4056" s="24">
        <f>VLOOKUP(H4056,inTHLBdata!A:H,8,FALSE)</f>
        <v>1378</v>
      </c>
      <c r="N4056" s="24"/>
    </row>
    <row r="4057" spans="1:14">
      <c r="A4057" s="24">
        <v>2008</v>
      </c>
      <c r="B4057" s="24" t="s">
        <v>196</v>
      </c>
      <c r="C4057" t="str">
        <f>VLOOKUP(B4057,'FHF LUT'!$A$5:$H$81,2,FALSE)</f>
        <v>Yellow cedar decline</v>
      </c>
      <c r="D4057" s="24">
        <v>26</v>
      </c>
      <c r="E4057" s="24" t="s">
        <v>14</v>
      </c>
      <c r="F4057" s="24">
        <v>0</v>
      </c>
      <c r="G4057" s="24">
        <v>0</v>
      </c>
      <c r="H4057" s="24" t="str">
        <f t="shared" si="63"/>
        <v>2008_NCY_26</v>
      </c>
      <c r="I4057" s="24">
        <f>VLOOKUP(H4057,inTHLBdata!A:H,7,FALSE)</f>
        <v>0</v>
      </c>
      <c r="J4057" s="24">
        <f>VLOOKUP(H4057,inTHLBdata!A:H,8,FALSE)</f>
        <v>0</v>
      </c>
      <c r="N4057" s="24"/>
    </row>
    <row r="4058" spans="1:14">
      <c r="A4058" s="24">
        <v>2008</v>
      </c>
      <c r="B4058" s="24" t="s">
        <v>196</v>
      </c>
      <c r="C4058" t="str">
        <f>VLOOKUP(B4058,'FHF LUT'!$A$5:$H$81,2,FALSE)</f>
        <v>Yellow cedar decline</v>
      </c>
      <c r="D4058" s="24">
        <v>27</v>
      </c>
      <c r="E4058" s="24" t="s">
        <v>21</v>
      </c>
      <c r="F4058" s="24">
        <v>0</v>
      </c>
      <c r="G4058" s="24">
        <v>0</v>
      </c>
      <c r="H4058" s="24" t="str">
        <f t="shared" si="63"/>
        <v>2008_NCY_27</v>
      </c>
      <c r="I4058" s="24">
        <f>VLOOKUP(H4058,inTHLBdata!A:H,7,FALSE)</f>
        <v>0</v>
      </c>
      <c r="J4058" s="24">
        <f>VLOOKUP(H4058,inTHLBdata!A:H,8,FALSE)</f>
        <v>0</v>
      </c>
      <c r="N4058" s="24"/>
    </row>
    <row r="4059" spans="1:14">
      <c r="A4059" s="24">
        <v>2008</v>
      </c>
      <c r="B4059" s="24" t="s">
        <v>196</v>
      </c>
      <c r="C4059" t="str">
        <f>VLOOKUP(B4059,'FHF LUT'!$A$5:$H$81,2,FALSE)</f>
        <v>Yellow cedar decline</v>
      </c>
      <c r="D4059" s="24">
        <v>29</v>
      </c>
      <c r="E4059" s="24" t="s">
        <v>9</v>
      </c>
      <c r="F4059" s="24">
        <v>0</v>
      </c>
      <c r="G4059" s="24">
        <v>0</v>
      </c>
      <c r="H4059" s="24" t="str">
        <f t="shared" si="63"/>
        <v>2008_NCY_29</v>
      </c>
      <c r="I4059" s="24">
        <f>VLOOKUP(H4059,inTHLBdata!A:H,7,FALSE)</f>
        <v>0</v>
      </c>
      <c r="J4059" s="24">
        <f>VLOOKUP(H4059,inTHLBdata!A:H,8,FALSE)</f>
        <v>0</v>
      </c>
      <c r="N4059" s="24"/>
    </row>
    <row r="4060" spans="1:14">
      <c r="A4060" s="24">
        <v>2008</v>
      </c>
      <c r="B4060" s="24" t="s">
        <v>196</v>
      </c>
      <c r="C4060" t="str">
        <f>VLOOKUP(B4060,'FHF LUT'!$A$5:$H$81,2,FALSE)</f>
        <v>Yellow cedar decline</v>
      </c>
      <c r="D4060" s="24">
        <v>30</v>
      </c>
      <c r="E4060" s="24" t="s">
        <v>35</v>
      </c>
      <c r="F4060" s="24">
        <v>0</v>
      </c>
      <c r="G4060" s="24">
        <v>0</v>
      </c>
      <c r="H4060" s="24" t="str">
        <f t="shared" si="63"/>
        <v>2008_NCY_30</v>
      </c>
      <c r="I4060" s="24">
        <f>VLOOKUP(H4060,inTHLBdata!A:H,7,FALSE)</f>
        <v>0</v>
      </c>
      <c r="J4060" s="24">
        <f>VLOOKUP(H4060,inTHLBdata!A:H,8,FALSE)</f>
        <v>0</v>
      </c>
      <c r="N4060" s="24"/>
    </row>
    <row r="4061" spans="1:14">
      <c r="A4061" s="24">
        <v>2008</v>
      </c>
      <c r="B4061" s="24" t="s">
        <v>196</v>
      </c>
      <c r="C4061" t="str">
        <f>VLOOKUP(B4061,'FHF LUT'!$A$5:$H$81,2,FALSE)</f>
        <v>Yellow cedar decline</v>
      </c>
      <c r="D4061" s="24">
        <v>31</v>
      </c>
      <c r="E4061" s="24" t="s">
        <v>34</v>
      </c>
      <c r="F4061" s="24">
        <v>0</v>
      </c>
      <c r="G4061" s="24">
        <v>0</v>
      </c>
      <c r="H4061" s="24" t="str">
        <f t="shared" si="63"/>
        <v>2008_NCY_31</v>
      </c>
      <c r="I4061" s="24">
        <f>VLOOKUP(H4061,inTHLBdata!A:H,7,FALSE)</f>
        <v>0</v>
      </c>
      <c r="J4061" s="24">
        <f>VLOOKUP(H4061,inTHLBdata!A:H,8,FALSE)</f>
        <v>0</v>
      </c>
      <c r="N4061" s="24"/>
    </row>
    <row r="4062" spans="1:14">
      <c r="A4062" s="24">
        <v>2008</v>
      </c>
      <c r="B4062" s="24" t="s">
        <v>196</v>
      </c>
      <c r="C4062" t="str">
        <f>VLOOKUP(B4062,'FHF LUT'!$A$5:$H$81,2,FALSE)</f>
        <v>Yellow cedar decline</v>
      </c>
      <c r="D4062" s="24">
        <v>38</v>
      </c>
      <c r="E4062" s="24" t="s">
        <v>8</v>
      </c>
      <c r="F4062" s="24">
        <v>0</v>
      </c>
      <c r="G4062" s="24">
        <v>0</v>
      </c>
      <c r="H4062" s="24" t="str">
        <f t="shared" si="63"/>
        <v>2008_NCY_38</v>
      </c>
      <c r="I4062" s="24">
        <f>VLOOKUP(H4062,inTHLBdata!A:H,7,FALSE)</f>
        <v>0</v>
      </c>
      <c r="J4062" s="24">
        <f>VLOOKUP(H4062,inTHLBdata!A:H,8,FALSE)</f>
        <v>0</v>
      </c>
      <c r="N4062" s="24"/>
    </row>
    <row r="4063" spans="1:14">
      <c r="A4063" s="24">
        <v>2008</v>
      </c>
      <c r="B4063" s="24" t="s">
        <v>196</v>
      </c>
      <c r="C4063" t="str">
        <f>VLOOKUP(B4063,'FHF LUT'!$A$5:$H$81,2,FALSE)</f>
        <v>Yellow cedar decline</v>
      </c>
      <c r="D4063" s="24">
        <v>39</v>
      </c>
      <c r="E4063" s="24" t="s">
        <v>36</v>
      </c>
      <c r="F4063" s="24">
        <v>0</v>
      </c>
      <c r="G4063" s="24">
        <v>0</v>
      </c>
      <c r="H4063" s="24" t="str">
        <f t="shared" si="63"/>
        <v>2008_NCY_39</v>
      </c>
      <c r="I4063" s="24">
        <f>VLOOKUP(H4063,inTHLBdata!A:H,7,FALSE)</f>
        <v>0</v>
      </c>
      <c r="J4063" s="24">
        <f>VLOOKUP(H4063,inTHLBdata!A:H,8,FALSE)</f>
        <v>0</v>
      </c>
      <c r="N4063" s="24"/>
    </row>
    <row r="4064" spans="1:14">
      <c r="A4064" s="24">
        <v>2008</v>
      </c>
      <c r="B4064" s="24" t="s">
        <v>196</v>
      </c>
      <c r="C4064" t="str">
        <f>VLOOKUP(B4064,'FHF LUT'!$A$5:$H$81,2,FALSE)</f>
        <v>Yellow cedar decline</v>
      </c>
      <c r="D4064" s="24">
        <v>40</v>
      </c>
      <c r="E4064" s="24" t="s">
        <v>31</v>
      </c>
      <c r="F4064" s="24">
        <v>0</v>
      </c>
      <c r="G4064" s="24">
        <v>0</v>
      </c>
      <c r="H4064" s="24" t="str">
        <f t="shared" si="63"/>
        <v>2008_NCY_40</v>
      </c>
      <c r="I4064" s="24">
        <f>VLOOKUP(H4064,inTHLBdata!A:H,7,FALSE)</f>
        <v>0</v>
      </c>
      <c r="J4064" s="24">
        <f>VLOOKUP(H4064,inTHLBdata!A:H,8,FALSE)</f>
        <v>0</v>
      </c>
      <c r="N4064" s="24"/>
    </row>
    <row r="4065" spans="1:14">
      <c r="A4065" s="24">
        <v>2008</v>
      </c>
      <c r="B4065" s="24" t="s">
        <v>196</v>
      </c>
      <c r="C4065" t="str">
        <f>VLOOKUP(B4065,'FHF LUT'!$A$5:$H$81,2,FALSE)</f>
        <v>Yellow cedar decline</v>
      </c>
      <c r="D4065" s="24">
        <v>41</v>
      </c>
      <c r="E4065" s="24" t="s">
        <v>26</v>
      </c>
      <c r="F4065" s="24">
        <v>0</v>
      </c>
      <c r="G4065" s="24">
        <v>0</v>
      </c>
      <c r="H4065" s="24" t="str">
        <f t="shared" si="63"/>
        <v>2008_NCY_41</v>
      </c>
      <c r="I4065" s="24">
        <f>VLOOKUP(H4065,inTHLBdata!A:H,7,FALSE)</f>
        <v>0</v>
      </c>
      <c r="J4065" s="24">
        <f>VLOOKUP(H4065,inTHLBdata!A:H,8,FALSE)</f>
        <v>0</v>
      </c>
      <c r="N4065" s="24"/>
    </row>
    <row r="4066" spans="1:14">
      <c r="A4066" s="24">
        <v>2008</v>
      </c>
      <c r="B4066" s="24" t="s">
        <v>196</v>
      </c>
      <c r="C4066" t="str">
        <f>VLOOKUP(B4066,'FHF LUT'!$A$5:$H$81,2,FALSE)</f>
        <v>Yellow cedar decline</v>
      </c>
      <c r="D4066" s="24">
        <v>43</v>
      </c>
      <c r="E4066" s="24" t="s">
        <v>20</v>
      </c>
      <c r="F4066" s="24">
        <v>0</v>
      </c>
      <c r="G4066" s="24">
        <v>0</v>
      </c>
      <c r="H4066" s="24" t="str">
        <f t="shared" si="63"/>
        <v>2008_NCY_43</v>
      </c>
      <c r="I4066" s="24">
        <f>VLOOKUP(H4066,inTHLBdata!A:H,7,FALSE)</f>
        <v>0</v>
      </c>
      <c r="J4066" s="24">
        <f>VLOOKUP(H4066,inTHLBdata!A:H,8,FALSE)</f>
        <v>0</v>
      </c>
      <c r="N4066" s="24"/>
    </row>
    <row r="4067" spans="1:14">
      <c r="A4067" s="24">
        <v>2008</v>
      </c>
      <c r="B4067" s="24" t="s">
        <v>196</v>
      </c>
      <c r="C4067" t="str">
        <f>VLOOKUP(B4067,'FHF LUT'!$A$5:$H$81,2,FALSE)</f>
        <v>Yellow cedar decline</v>
      </c>
      <c r="D4067" s="24">
        <v>44</v>
      </c>
      <c r="E4067" s="24" t="s">
        <v>3</v>
      </c>
      <c r="F4067" s="24">
        <v>25126</v>
      </c>
      <c r="G4067" s="24">
        <v>25126</v>
      </c>
      <c r="H4067" s="24" t="str">
        <f t="shared" si="63"/>
        <v>2008_NCY_44</v>
      </c>
      <c r="I4067" s="24">
        <f>VLOOKUP(H4067,inTHLBdata!A:H,7,FALSE)</f>
        <v>1114</v>
      </c>
      <c r="J4067" s="24">
        <f>VLOOKUP(H4067,inTHLBdata!A:H,8,FALSE)</f>
        <v>1114</v>
      </c>
      <c r="N4067" s="24"/>
    </row>
    <row r="4068" spans="1:14">
      <c r="A4068" s="24">
        <v>2008</v>
      </c>
      <c r="B4068" s="24" t="s">
        <v>196</v>
      </c>
      <c r="C4068" t="str">
        <f>VLOOKUP(B4068,'FHF LUT'!$A$5:$H$81,2,FALSE)</f>
        <v>Yellow cedar decline</v>
      </c>
      <c r="D4068" s="24">
        <v>45</v>
      </c>
      <c r="E4068" s="24" t="s">
        <v>5</v>
      </c>
      <c r="F4068" s="24">
        <v>0</v>
      </c>
      <c r="G4068" s="24">
        <v>0</v>
      </c>
      <c r="H4068" s="24" t="str">
        <f t="shared" si="63"/>
        <v>2008_NCY_45</v>
      </c>
      <c r="I4068" s="24">
        <f>VLOOKUP(H4068,inTHLBdata!A:H,7,FALSE)</f>
        <v>0</v>
      </c>
      <c r="J4068" s="24">
        <f>VLOOKUP(H4068,inTHLBdata!A:H,8,FALSE)</f>
        <v>0</v>
      </c>
      <c r="N4068" s="24"/>
    </row>
    <row r="4069" spans="1:14">
      <c r="A4069" s="24">
        <v>2008</v>
      </c>
      <c r="B4069" s="24" t="s">
        <v>196</v>
      </c>
      <c r="C4069" t="str">
        <f>VLOOKUP(B4069,'FHF LUT'!$A$5:$H$81,2,FALSE)</f>
        <v>Yellow cedar decline</v>
      </c>
      <c r="D4069" s="24">
        <v>46</v>
      </c>
      <c r="E4069" s="24" t="s">
        <v>234</v>
      </c>
      <c r="F4069" s="24">
        <v>321271</v>
      </c>
      <c r="G4069" s="24">
        <v>317980</v>
      </c>
      <c r="H4069" s="24" t="str">
        <f t="shared" si="63"/>
        <v>2008_NCY_46</v>
      </c>
      <c r="I4069" s="24">
        <f>VLOOKUP(H4069,inTHLBdata!A:H,7,FALSE)</f>
        <v>21205</v>
      </c>
      <c r="J4069" s="24">
        <f>VLOOKUP(H4069,inTHLBdata!A:H,8,FALSE)</f>
        <v>20643</v>
      </c>
      <c r="N4069" s="24"/>
    </row>
    <row r="4070" spans="1:14">
      <c r="A4070" s="24">
        <v>2008</v>
      </c>
      <c r="B4070" s="24" t="s">
        <v>196</v>
      </c>
      <c r="C4070" t="str">
        <f>VLOOKUP(B4070,'FHF LUT'!$A$5:$H$81,2,FALSE)</f>
        <v>Yellow cedar decline</v>
      </c>
      <c r="D4070" s="24">
        <v>47</v>
      </c>
      <c r="E4070" s="24" t="s">
        <v>233</v>
      </c>
      <c r="F4070" s="24">
        <v>172373</v>
      </c>
      <c r="G4070" s="24">
        <v>171162</v>
      </c>
      <c r="H4070" s="24" t="str">
        <f t="shared" si="63"/>
        <v>2008_NCY_47</v>
      </c>
      <c r="I4070" s="24">
        <f>VLOOKUP(H4070,inTHLBdata!A:H,7,FALSE)</f>
        <v>24053</v>
      </c>
      <c r="J4070" s="24">
        <f>VLOOKUP(H4070,inTHLBdata!A:H,8,FALSE)</f>
        <v>23202</v>
      </c>
      <c r="N4070" s="24"/>
    </row>
    <row r="4071" spans="1:14">
      <c r="A4071" s="24">
        <v>2008</v>
      </c>
      <c r="B4071" s="24" t="s">
        <v>196</v>
      </c>
      <c r="C4071" t="str">
        <f>VLOOKUP(B4071,'FHF LUT'!$A$5:$H$81,2,FALSE)</f>
        <v>Yellow cedar decline</v>
      </c>
      <c r="D4071" s="24">
        <v>48</v>
      </c>
      <c r="E4071" s="24" t="s">
        <v>235</v>
      </c>
      <c r="F4071" s="24">
        <v>0</v>
      </c>
      <c r="G4071" s="24">
        <v>0</v>
      </c>
      <c r="H4071" s="24" t="str">
        <f t="shared" si="63"/>
        <v>2008_NCY_48</v>
      </c>
      <c r="I4071" s="24">
        <f>VLOOKUP(H4071,inTHLBdata!A:H,7,FALSE)</f>
        <v>0</v>
      </c>
      <c r="J4071" s="24">
        <f>VLOOKUP(H4071,inTHLBdata!A:H,8,FALSE)</f>
        <v>0</v>
      </c>
      <c r="N4071" s="24"/>
    </row>
    <row r="4072" spans="1:14">
      <c r="A4072" s="24">
        <v>2008</v>
      </c>
      <c r="B4072" s="24" t="s">
        <v>332</v>
      </c>
      <c r="C4072" t="str">
        <f>VLOOKUP(B4072,'FHF LUT'!$A$5:$H$81,2,FALSE)</f>
        <v>Drought-caused Mortality</v>
      </c>
      <c r="D4072" s="24">
        <v>1</v>
      </c>
      <c r="E4072" s="24" t="s">
        <v>10</v>
      </c>
      <c r="F4072" s="24">
        <v>0</v>
      </c>
      <c r="G4072" s="24">
        <v>0</v>
      </c>
      <c r="H4072" s="24" t="str">
        <f t="shared" si="63"/>
        <v>2008_NDM_1</v>
      </c>
      <c r="I4072" s="24">
        <f>VLOOKUP(H4072,inTHLBdata!A:H,7,FALSE)</f>
        <v>0</v>
      </c>
      <c r="J4072" s="24">
        <f>VLOOKUP(H4072,inTHLBdata!A:H,8,FALSE)</f>
        <v>0</v>
      </c>
      <c r="N4072" s="24"/>
    </row>
    <row r="4073" spans="1:14">
      <c r="A4073" s="24">
        <v>2008</v>
      </c>
      <c r="B4073" s="24" t="s">
        <v>332</v>
      </c>
      <c r="C4073" t="str">
        <f>VLOOKUP(B4073,'FHF LUT'!$A$5:$H$81,2,FALSE)</f>
        <v>Drought-caused Mortality</v>
      </c>
      <c r="D4073" s="24">
        <v>2</v>
      </c>
      <c r="E4073" s="24" t="s">
        <v>22</v>
      </c>
      <c r="F4073" s="24">
        <v>0</v>
      </c>
      <c r="G4073" s="24">
        <v>0</v>
      </c>
      <c r="H4073" s="24" t="str">
        <f t="shared" si="63"/>
        <v>2008_NDM_2</v>
      </c>
      <c r="I4073" s="24">
        <f>VLOOKUP(H4073,inTHLBdata!A:H,7,FALSE)</f>
        <v>0</v>
      </c>
      <c r="J4073" s="24">
        <f>VLOOKUP(H4073,inTHLBdata!A:H,8,FALSE)</f>
        <v>0</v>
      </c>
      <c r="N4073" s="24"/>
    </row>
    <row r="4074" spans="1:14">
      <c r="A4074" s="24">
        <v>2008</v>
      </c>
      <c r="B4074" s="24" t="s">
        <v>332</v>
      </c>
      <c r="C4074" t="str">
        <f>VLOOKUP(B4074,'FHF LUT'!$A$5:$H$81,2,FALSE)</f>
        <v>Drought-caused Mortality</v>
      </c>
      <c r="D4074" s="24">
        <v>3</v>
      </c>
      <c r="E4074" s="24" t="s">
        <v>13</v>
      </c>
      <c r="F4074" s="24">
        <v>0</v>
      </c>
      <c r="G4074" s="24">
        <v>0</v>
      </c>
      <c r="H4074" s="24" t="str">
        <f t="shared" si="63"/>
        <v>2008_NDM_3</v>
      </c>
      <c r="I4074" s="24">
        <f>VLOOKUP(H4074,inTHLBdata!A:H,7,FALSE)</f>
        <v>0</v>
      </c>
      <c r="J4074" s="24">
        <f>VLOOKUP(H4074,inTHLBdata!A:H,8,FALSE)</f>
        <v>0</v>
      </c>
      <c r="N4074" s="24"/>
    </row>
    <row r="4075" spans="1:14">
      <c r="A4075" s="24">
        <v>2008</v>
      </c>
      <c r="B4075" s="24" t="s">
        <v>332</v>
      </c>
      <c r="C4075" t="str">
        <f>VLOOKUP(B4075,'FHF LUT'!$A$5:$H$81,2,FALSE)</f>
        <v>Drought-caused Mortality</v>
      </c>
      <c r="D4075" s="24">
        <v>4</v>
      </c>
      <c r="E4075" s="24" t="s">
        <v>28</v>
      </c>
      <c r="F4075" s="24">
        <v>0</v>
      </c>
      <c r="G4075" s="24">
        <v>0</v>
      </c>
      <c r="H4075" s="24" t="str">
        <f t="shared" si="63"/>
        <v>2008_NDM_4</v>
      </c>
      <c r="I4075" s="24">
        <f>VLOOKUP(H4075,inTHLBdata!A:H,7,FALSE)</f>
        <v>0</v>
      </c>
      <c r="J4075" s="24">
        <f>VLOOKUP(H4075,inTHLBdata!A:H,8,FALSE)</f>
        <v>0</v>
      </c>
      <c r="N4075" s="24"/>
    </row>
    <row r="4076" spans="1:14">
      <c r="A4076" s="24">
        <v>2008</v>
      </c>
      <c r="B4076" s="24" t="s">
        <v>332</v>
      </c>
      <c r="C4076" t="str">
        <f>VLOOKUP(B4076,'FHF LUT'!$A$5:$H$81,2,FALSE)</f>
        <v>Drought-caused Mortality</v>
      </c>
      <c r="D4076" s="24">
        <v>5</v>
      </c>
      <c r="E4076" s="24" t="s">
        <v>16</v>
      </c>
      <c r="F4076" s="24">
        <v>0</v>
      </c>
      <c r="G4076" s="24">
        <v>0</v>
      </c>
      <c r="H4076" s="24" t="str">
        <f t="shared" si="63"/>
        <v>2008_NDM_5</v>
      </c>
      <c r="I4076" s="24">
        <f>VLOOKUP(H4076,inTHLBdata!A:H,7,FALSE)</f>
        <v>0</v>
      </c>
      <c r="J4076" s="24">
        <f>VLOOKUP(H4076,inTHLBdata!A:H,8,FALSE)</f>
        <v>0</v>
      </c>
      <c r="N4076" s="24"/>
    </row>
    <row r="4077" spans="1:14">
      <c r="A4077" s="24">
        <v>2008</v>
      </c>
      <c r="B4077" s="24" t="s">
        <v>332</v>
      </c>
      <c r="C4077" t="str">
        <f>VLOOKUP(B4077,'FHF LUT'!$A$5:$H$81,2,FALSE)</f>
        <v>Drought-caused Mortality</v>
      </c>
      <c r="D4077" s="24">
        <v>7</v>
      </c>
      <c r="E4077" s="24" t="s">
        <v>25</v>
      </c>
      <c r="F4077" s="24">
        <v>0</v>
      </c>
      <c r="G4077" s="24">
        <v>0</v>
      </c>
      <c r="H4077" s="24" t="str">
        <f t="shared" si="63"/>
        <v>2008_NDM_7</v>
      </c>
      <c r="I4077" s="24">
        <f>VLOOKUP(H4077,inTHLBdata!A:H,7,FALSE)</f>
        <v>0</v>
      </c>
      <c r="J4077" s="24">
        <f>VLOOKUP(H4077,inTHLBdata!A:H,8,FALSE)</f>
        <v>0</v>
      </c>
      <c r="N4077" s="24"/>
    </row>
    <row r="4078" spans="1:14">
      <c r="A4078" s="24">
        <v>2008</v>
      </c>
      <c r="B4078" s="24" t="s">
        <v>332</v>
      </c>
      <c r="C4078" t="str">
        <f>VLOOKUP(B4078,'FHF LUT'!$A$5:$H$81,2,FALSE)</f>
        <v>Drought-caused Mortality</v>
      </c>
      <c r="D4078" s="24">
        <v>8</v>
      </c>
      <c r="E4078" s="24" t="s">
        <v>29</v>
      </c>
      <c r="F4078" s="24">
        <v>0</v>
      </c>
      <c r="G4078" s="24">
        <v>0</v>
      </c>
      <c r="H4078" s="24" t="str">
        <f t="shared" si="63"/>
        <v>2008_NDM_8</v>
      </c>
      <c r="I4078" s="24">
        <f>VLOOKUP(H4078,inTHLBdata!A:H,7,FALSE)</f>
        <v>0</v>
      </c>
      <c r="J4078" s="24">
        <f>VLOOKUP(H4078,inTHLBdata!A:H,8,FALSE)</f>
        <v>0</v>
      </c>
      <c r="N4078" s="24"/>
    </row>
    <row r="4079" spans="1:14">
      <c r="A4079" s="24">
        <v>2008</v>
      </c>
      <c r="B4079" s="24" t="s">
        <v>332</v>
      </c>
      <c r="C4079" t="str">
        <f>VLOOKUP(B4079,'FHF LUT'!$A$5:$H$81,2,FALSE)</f>
        <v>Drought-caused Mortality</v>
      </c>
      <c r="D4079" s="24">
        <v>9</v>
      </c>
      <c r="E4079" s="24" t="s">
        <v>7</v>
      </c>
      <c r="F4079" s="24">
        <v>0</v>
      </c>
      <c r="G4079" s="24">
        <v>0</v>
      </c>
      <c r="H4079" s="24" t="str">
        <f t="shared" si="63"/>
        <v>2008_NDM_9</v>
      </c>
      <c r="I4079" s="24">
        <f>VLOOKUP(H4079,inTHLBdata!A:H,7,FALSE)</f>
        <v>0</v>
      </c>
      <c r="J4079" s="24">
        <f>VLOOKUP(H4079,inTHLBdata!A:H,8,FALSE)</f>
        <v>0</v>
      </c>
      <c r="N4079" s="24"/>
    </row>
    <row r="4080" spans="1:14">
      <c r="A4080" s="24">
        <v>2008</v>
      </c>
      <c r="B4080" s="24" t="s">
        <v>332</v>
      </c>
      <c r="C4080" t="str">
        <f>VLOOKUP(B4080,'FHF LUT'!$A$5:$H$81,2,FALSE)</f>
        <v>Drought-caused Mortality</v>
      </c>
      <c r="D4080" s="24">
        <v>10</v>
      </c>
      <c r="E4080" s="24" t="s">
        <v>18</v>
      </c>
      <c r="F4080" s="24">
        <v>0</v>
      </c>
      <c r="G4080" s="24">
        <v>0</v>
      </c>
      <c r="H4080" s="24" t="str">
        <f t="shared" si="63"/>
        <v>2008_NDM_10</v>
      </c>
      <c r="I4080" s="24">
        <f>VLOOKUP(H4080,inTHLBdata!A:H,7,FALSE)</f>
        <v>0</v>
      </c>
      <c r="J4080" s="24">
        <f>VLOOKUP(H4080,inTHLBdata!A:H,8,FALSE)</f>
        <v>0</v>
      </c>
      <c r="N4080" s="24"/>
    </row>
    <row r="4081" spans="1:14">
      <c r="A4081" s="24">
        <v>2008</v>
      </c>
      <c r="B4081" s="24" t="s">
        <v>332</v>
      </c>
      <c r="C4081" t="str">
        <f>VLOOKUP(B4081,'FHF LUT'!$A$5:$H$81,2,FALSE)</f>
        <v>Drought-caused Mortality</v>
      </c>
      <c r="D4081" s="24">
        <v>11</v>
      </c>
      <c r="E4081" s="24" t="s">
        <v>4</v>
      </c>
      <c r="F4081" s="24">
        <v>0</v>
      </c>
      <c r="G4081" s="24">
        <v>0</v>
      </c>
      <c r="H4081" s="24" t="str">
        <f t="shared" si="63"/>
        <v>2008_NDM_11</v>
      </c>
      <c r="I4081" s="24">
        <f>VLOOKUP(H4081,inTHLBdata!A:H,7,FALSE)</f>
        <v>0</v>
      </c>
      <c r="J4081" s="24">
        <f>VLOOKUP(H4081,inTHLBdata!A:H,8,FALSE)</f>
        <v>0</v>
      </c>
      <c r="N4081" s="24"/>
    </row>
    <row r="4082" spans="1:14">
      <c r="A4082" s="24">
        <v>2008</v>
      </c>
      <c r="B4082" s="24" t="s">
        <v>332</v>
      </c>
      <c r="C4082" t="str">
        <f>VLOOKUP(B4082,'FHF LUT'!$A$5:$H$81,2,FALSE)</f>
        <v>Drought-caused Mortality</v>
      </c>
      <c r="D4082" s="24">
        <v>12</v>
      </c>
      <c r="E4082" s="24" t="s">
        <v>11</v>
      </c>
      <c r="F4082" s="24">
        <v>0</v>
      </c>
      <c r="G4082" s="24">
        <v>0</v>
      </c>
      <c r="H4082" s="24" t="str">
        <f t="shared" si="63"/>
        <v>2008_NDM_12</v>
      </c>
      <c r="I4082" s="24">
        <f>VLOOKUP(H4082,inTHLBdata!A:H,7,FALSE)</f>
        <v>0</v>
      </c>
      <c r="J4082" s="24">
        <f>VLOOKUP(H4082,inTHLBdata!A:H,8,FALSE)</f>
        <v>0</v>
      </c>
      <c r="N4082" s="24"/>
    </row>
    <row r="4083" spans="1:14">
      <c r="A4083" s="24">
        <v>2008</v>
      </c>
      <c r="B4083" s="24" t="s">
        <v>332</v>
      </c>
      <c r="C4083" t="str">
        <f>VLOOKUP(B4083,'FHF LUT'!$A$5:$H$81,2,FALSE)</f>
        <v>Drought-caused Mortality</v>
      </c>
      <c r="D4083" s="24">
        <v>13</v>
      </c>
      <c r="E4083" s="24" t="s">
        <v>24</v>
      </c>
      <c r="F4083" s="24">
        <v>0</v>
      </c>
      <c r="G4083" s="24">
        <v>0</v>
      </c>
      <c r="H4083" s="24" t="str">
        <f t="shared" si="63"/>
        <v>2008_NDM_13</v>
      </c>
      <c r="I4083" s="24">
        <f>VLOOKUP(H4083,inTHLBdata!A:H,7,FALSE)</f>
        <v>0</v>
      </c>
      <c r="J4083" s="24">
        <f>VLOOKUP(H4083,inTHLBdata!A:H,8,FALSE)</f>
        <v>0</v>
      </c>
      <c r="N4083" s="24"/>
    </row>
    <row r="4084" spans="1:14">
      <c r="A4084" s="24">
        <v>2008</v>
      </c>
      <c r="B4084" s="24" t="s">
        <v>332</v>
      </c>
      <c r="C4084" t="str">
        <f>VLOOKUP(B4084,'FHF LUT'!$A$5:$H$81,2,FALSE)</f>
        <v>Drought-caused Mortality</v>
      </c>
      <c r="D4084" s="24">
        <v>14</v>
      </c>
      <c r="E4084" s="24" t="s">
        <v>30</v>
      </c>
      <c r="F4084" s="24">
        <v>0</v>
      </c>
      <c r="G4084" s="24">
        <v>0</v>
      </c>
      <c r="H4084" s="24" t="str">
        <f t="shared" si="63"/>
        <v>2008_NDM_14</v>
      </c>
      <c r="I4084" s="24">
        <f>VLOOKUP(H4084,inTHLBdata!A:H,7,FALSE)</f>
        <v>0</v>
      </c>
      <c r="J4084" s="24">
        <f>VLOOKUP(H4084,inTHLBdata!A:H,8,FALSE)</f>
        <v>0</v>
      </c>
      <c r="N4084" s="24"/>
    </row>
    <row r="4085" spans="1:14">
      <c r="A4085" s="24">
        <v>2008</v>
      </c>
      <c r="B4085" s="24" t="s">
        <v>332</v>
      </c>
      <c r="C4085" t="str">
        <f>VLOOKUP(B4085,'FHF LUT'!$A$5:$H$81,2,FALSE)</f>
        <v>Drought-caused Mortality</v>
      </c>
      <c r="D4085" s="24">
        <v>15</v>
      </c>
      <c r="E4085" s="24" t="s">
        <v>33</v>
      </c>
      <c r="F4085" s="24">
        <v>0</v>
      </c>
      <c r="G4085" s="24">
        <v>0</v>
      </c>
      <c r="H4085" s="24" t="str">
        <f t="shared" si="63"/>
        <v>2008_NDM_15</v>
      </c>
      <c r="I4085" s="24">
        <f>VLOOKUP(H4085,inTHLBdata!A:H,7,FALSE)</f>
        <v>0</v>
      </c>
      <c r="J4085" s="24">
        <f>VLOOKUP(H4085,inTHLBdata!A:H,8,FALSE)</f>
        <v>0</v>
      </c>
      <c r="N4085" s="24"/>
    </row>
    <row r="4086" spans="1:14">
      <c r="A4086" s="24">
        <v>2008</v>
      </c>
      <c r="B4086" s="24" t="s">
        <v>332</v>
      </c>
      <c r="C4086" t="str">
        <f>VLOOKUP(B4086,'FHF LUT'!$A$5:$H$81,2,FALSE)</f>
        <v>Drought-caused Mortality</v>
      </c>
      <c r="D4086" s="24">
        <v>16</v>
      </c>
      <c r="E4086" s="24" t="s">
        <v>12</v>
      </c>
      <c r="F4086" s="24">
        <v>0</v>
      </c>
      <c r="G4086" s="24">
        <v>0</v>
      </c>
      <c r="H4086" s="24" t="str">
        <f t="shared" si="63"/>
        <v>2008_NDM_16</v>
      </c>
      <c r="I4086" s="24">
        <f>VLOOKUP(H4086,inTHLBdata!A:H,7,FALSE)</f>
        <v>0</v>
      </c>
      <c r="J4086" s="24">
        <f>VLOOKUP(H4086,inTHLBdata!A:H,8,FALSE)</f>
        <v>0</v>
      </c>
      <c r="N4086" s="24"/>
    </row>
    <row r="4087" spans="1:14">
      <c r="A4087" s="24">
        <v>2008</v>
      </c>
      <c r="B4087" s="24" t="s">
        <v>332</v>
      </c>
      <c r="C4087" t="str">
        <f>VLOOKUP(B4087,'FHF LUT'!$A$5:$H$81,2,FALSE)</f>
        <v>Drought-caused Mortality</v>
      </c>
      <c r="D4087" s="24">
        <v>17</v>
      </c>
      <c r="E4087" s="24" t="s">
        <v>32</v>
      </c>
      <c r="F4087" s="24">
        <v>0</v>
      </c>
      <c r="G4087" s="24">
        <v>0</v>
      </c>
      <c r="H4087" s="24" t="str">
        <f t="shared" si="63"/>
        <v>2008_NDM_17</v>
      </c>
      <c r="I4087" s="24">
        <f>VLOOKUP(H4087,inTHLBdata!A:H,7,FALSE)</f>
        <v>0</v>
      </c>
      <c r="J4087" s="24">
        <f>VLOOKUP(H4087,inTHLBdata!A:H,8,FALSE)</f>
        <v>0</v>
      </c>
      <c r="N4087" s="24"/>
    </row>
    <row r="4088" spans="1:14">
      <c r="A4088" s="24">
        <v>2008</v>
      </c>
      <c r="B4088" s="24" t="s">
        <v>332</v>
      </c>
      <c r="C4088" t="str">
        <f>VLOOKUP(B4088,'FHF LUT'!$A$5:$H$81,2,FALSE)</f>
        <v>Drought-caused Mortality</v>
      </c>
      <c r="D4088" s="24">
        <v>18</v>
      </c>
      <c r="E4088" s="24" t="s">
        <v>15</v>
      </c>
      <c r="F4088" s="24">
        <v>0</v>
      </c>
      <c r="G4088" s="24">
        <v>0</v>
      </c>
      <c r="H4088" s="24" t="str">
        <f t="shared" si="63"/>
        <v>2008_NDM_18</v>
      </c>
      <c r="I4088" s="24">
        <f>VLOOKUP(H4088,inTHLBdata!A:H,7,FALSE)</f>
        <v>0</v>
      </c>
      <c r="J4088" s="24">
        <f>VLOOKUP(H4088,inTHLBdata!A:H,8,FALSE)</f>
        <v>0</v>
      </c>
      <c r="N4088" s="24"/>
    </row>
    <row r="4089" spans="1:14">
      <c r="A4089" s="24">
        <v>2008</v>
      </c>
      <c r="B4089" s="24" t="s">
        <v>332</v>
      </c>
      <c r="C4089" t="str">
        <f>VLOOKUP(B4089,'FHF LUT'!$A$5:$H$81,2,FALSE)</f>
        <v>Drought-caused Mortality</v>
      </c>
      <c r="D4089" s="24">
        <v>20</v>
      </c>
      <c r="E4089" s="24" t="s">
        <v>6</v>
      </c>
      <c r="F4089" s="24">
        <v>0</v>
      </c>
      <c r="G4089" s="24">
        <v>0</v>
      </c>
      <c r="H4089" s="24" t="str">
        <f t="shared" si="63"/>
        <v>2008_NDM_20</v>
      </c>
      <c r="I4089" s="24">
        <f>VLOOKUP(H4089,inTHLBdata!A:H,7,FALSE)</f>
        <v>0</v>
      </c>
      <c r="J4089" s="24">
        <f>VLOOKUP(H4089,inTHLBdata!A:H,8,FALSE)</f>
        <v>0</v>
      </c>
      <c r="N4089" s="24"/>
    </row>
    <row r="4090" spans="1:14">
      <c r="A4090" s="24">
        <v>2008</v>
      </c>
      <c r="B4090" s="24" t="s">
        <v>332</v>
      </c>
      <c r="C4090" t="str">
        <f>VLOOKUP(B4090,'FHF LUT'!$A$5:$H$81,2,FALSE)</f>
        <v>Drought-caused Mortality</v>
      </c>
      <c r="D4090" s="24">
        <v>22</v>
      </c>
      <c r="E4090" s="24" t="s">
        <v>19</v>
      </c>
      <c r="F4090" s="24">
        <v>0</v>
      </c>
      <c r="G4090" s="24">
        <v>0</v>
      </c>
      <c r="H4090" s="24" t="str">
        <f t="shared" si="63"/>
        <v>2008_NDM_22</v>
      </c>
      <c r="I4090" s="24">
        <f>VLOOKUP(H4090,inTHLBdata!A:H,7,FALSE)</f>
        <v>0</v>
      </c>
      <c r="J4090" s="24">
        <f>VLOOKUP(H4090,inTHLBdata!A:H,8,FALSE)</f>
        <v>0</v>
      </c>
      <c r="N4090" s="24"/>
    </row>
    <row r="4091" spans="1:14">
      <c r="A4091" s="24">
        <v>2008</v>
      </c>
      <c r="B4091" s="24" t="s">
        <v>332</v>
      </c>
      <c r="C4091" t="str">
        <f>VLOOKUP(B4091,'FHF LUT'!$A$5:$H$81,2,FALSE)</f>
        <v>Drought-caused Mortality</v>
      </c>
      <c r="D4091" s="24">
        <v>23</v>
      </c>
      <c r="E4091" s="24" t="s">
        <v>27</v>
      </c>
      <c r="F4091" s="24">
        <v>0</v>
      </c>
      <c r="G4091" s="24">
        <v>0</v>
      </c>
      <c r="H4091" s="24" t="str">
        <f t="shared" si="63"/>
        <v>2008_NDM_23</v>
      </c>
      <c r="I4091" s="24">
        <f>VLOOKUP(H4091,inTHLBdata!A:H,7,FALSE)</f>
        <v>0</v>
      </c>
      <c r="J4091" s="24">
        <f>VLOOKUP(H4091,inTHLBdata!A:H,8,FALSE)</f>
        <v>0</v>
      </c>
      <c r="N4091" s="24"/>
    </row>
    <row r="4092" spans="1:14">
      <c r="A4092" s="24">
        <v>2008</v>
      </c>
      <c r="B4092" s="24" t="s">
        <v>332</v>
      </c>
      <c r="C4092" t="str">
        <f>VLOOKUP(B4092,'FHF LUT'!$A$5:$H$81,2,FALSE)</f>
        <v>Drought-caused Mortality</v>
      </c>
      <c r="D4092" s="24">
        <v>24</v>
      </c>
      <c r="E4092" s="24" t="s">
        <v>17</v>
      </c>
      <c r="F4092" s="24">
        <v>0</v>
      </c>
      <c r="G4092" s="24">
        <v>0</v>
      </c>
      <c r="H4092" s="24" t="str">
        <f t="shared" si="63"/>
        <v>2008_NDM_24</v>
      </c>
      <c r="I4092" s="24">
        <f>VLOOKUP(H4092,inTHLBdata!A:H,7,FALSE)</f>
        <v>0</v>
      </c>
      <c r="J4092" s="24">
        <f>VLOOKUP(H4092,inTHLBdata!A:H,8,FALSE)</f>
        <v>0</v>
      </c>
      <c r="N4092" s="24"/>
    </row>
    <row r="4093" spans="1:14">
      <c r="A4093" s="24">
        <v>2008</v>
      </c>
      <c r="B4093" s="24" t="s">
        <v>332</v>
      </c>
      <c r="C4093" t="str">
        <f>VLOOKUP(B4093,'FHF LUT'!$A$5:$H$81,2,FALSE)</f>
        <v>Drought-caused Mortality</v>
      </c>
      <c r="D4093" s="24">
        <v>25</v>
      </c>
      <c r="E4093" s="24" t="s">
        <v>23</v>
      </c>
      <c r="F4093" s="24">
        <v>0</v>
      </c>
      <c r="G4093" s="24">
        <v>0</v>
      </c>
      <c r="H4093" s="24" t="str">
        <f t="shared" si="63"/>
        <v>2008_NDM_25</v>
      </c>
      <c r="I4093" s="24">
        <f>VLOOKUP(H4093,inTHLBdata!A:H,7,FALSE)</f>
        <v>0</v>
      </c>
      <c r="J4093" s="24">
        <f>VLOOKUP(H4093,inTHLBdata!A:H,8,FALSE)</f>
        <v>0</v>
      </c>
      <c r="N4093" s="24"/>
    </row>
    <row r="4094" spans="1:14">
      <c r="A4094" s="24">
        <v>2008</v>
      </c>
      <c r="B4094" s="24" t="s">
        <v>332</v>
      </c>
      <c r="C4094" t="str">
        <f>VLOOKUP(B4094,'FHF LUT'!$A$5:$H$81,2,FALSE)</f>
        <v>Drought-caused Mortality</v>
      </c>
      <c r="D4094" s="24">
        <v>26</v>
      </c>
      <c r="E4094" s="24" t="s">
        <v>14</v>
      </c>
      <c r="F4094" s="24">
        <v>0</v>
      </c>
      <c r="G4094" s="24">
        <v>0</v>
      </c>
      <c r="H4094" s="24" t="str">
        <f t="shared" si="63"/>
        <v>2008_NDM_26</v>
      </c>
      <c r="I4094" s="24">
        <f>VLOOKUP(H4094,inTHLBdata!A:H,7,FALSE)</f>
        <v>0</v>
      </c>
      <c r="J4094" s="24">
        <f>VLOOKUP(H4094,inTHLBdata!A:H,8,FALSE)</f>
        <v>0</v>
      </c>
      <c r="N4094" s="24"/>
    </row>
    <row r="4095" spans="1:14">
      <c r="A4095" s="24">
        <v>2008</v>
      </c>
      <c r="B4095" s="24" t="s">
        <v>332</v>
      </c>
      <c r="C4095" t="str">
        <f>VLOOKUP(B4095,'FHF LUT'!$A$5:$H$81,2,FALSE)</f>
        <v>Drought-caused Mortality</v>
      </c>
      <c r="D4095" s="24">
        <v>27</v>
      </c>
      <c r="E4095" s="24" t="s">
        <v>21</v>
      </c>
      <c r="F4095" s="24">
        <v>0</v>
      </c>
      <c r="G4095" s="24">
        <v>0</v>
      </c>
      <c r="H4095" s="24" t="str">
        <f t="shared" si="63"/>
        <v>2008_NDM_27</v>
      </c>
      <c r="I4095" s="24">
        <f>VLOOKUP(H4095,inTHLBdata!A:H,7,FALSE)</f>
        <v>0</v>
      </c>
      <c r="J4095" s="24">
        <f>VLOOKUP(H4095,inTHLBdata!A:H,8,FALSE)</f>
        <v>0</v>
      </c>
      <c r="N4095" s="24"/>
    </row>
    <row r="4096" spans="1:14">
      <c r="A4096" s="24">
        <v>2008</v>
      </c>
      <c r="B4096" s="24" t="s">
        <v>332</v>
      </c>
      <c r="C4096" t="str">
        <f>VLOOKUP(B4096,'FHF LUT'!$A$5:$H$81,2,FALSE)</f>
        <v>Drought-caused Mortality</v>
      </c>
      <c r="D4096" s="24">
        <v>29</v>
      </c>
      <c r="E4096" s="24" t="s">
        <v>9</v>
      </c>
      <c r="F4096" s="24">
        <v>0</v>
      </c>
      <c r="G4096" s="24">
        <v>0</v>
      </c>
      <c r="H4096" s="24" t="str">
        <f t="shared" si="63"/>
        <v>2008_NDM_29</v>
      </c>
      <c r="I4096" s="24">
        <f>VLOOKUP(H4096,inTHLBdata!A:H,7,FALSE)</f>
        <v>0</v>
      </c>
      <c r="J4096" s="24">
        <f>VLOOKUP(H4096,inTHLBdata!A:H,8,FALSE)</f>
        <v>0</v>
      </c>
      <c r="N4096" s="24"/>
    </row>
    <row r="4097" spans="1:14">
      <c r="A4097" s="24">
        <v>2008</v>
      </c>
      <c r="B4097" s="24" t="s">
        <v>332</v>
      </c>
      <c r="C4097" t="str">
        <f>VLOOKUP(B4097,'FHF LUT'!$A$5:$H$81,2,FALSE)</f>
        <v>Drought-caused Mortality</v>
      </c>
      <c r="D4097" s="24">
        <v>30</v>
      </c>
      <c r="E4097" s="24" t="s">
        <v>35</v>
      </c>
      <c r="F4097" s="24">
        <v>0</v>
      </c>
      <c r="G4097" s="24">
        <v>0</v>
      </c>
      <c r="H4097" s="24" t="str">
        <f t="shared" si="63"/>
        <v>2008_NDM_30</v>
      </c>
      <c r="I4097" s="24">
        <f>VLOOKUP(H4097,inTHLBdata!A:H,7,FALSE)</f>
        <v>0</v>
      </c>
      <c r="J4097" s="24">
        <f>VLOOKUP(H4097,inTHLBdata!A:H,8,FALSE)</f>
        <v>0</v>
      </c>
      <c r="N4097" s="24"/>
    </row>
    <row r="4098" spans="1:14">
      <c r="A4098" s="24">
        <v>2008</v>
      </c>
      <c r="B4098" s="24" t="s">
        <v>332</v>
      </c>
      <c r="C4098" t="str">
        <f>VLOOKUP(B4098,'FHF LUT'!$A$5:$H$81,2,FALSE)</f>
        <v>Drought-caused Mortality</v>
      </c>
      <c r="D4098" s="24">
        <v>31</v>
      </c>
      <c r="E4098" s="24" t="s">
        <v>34</v>
      </c>
      <c r="F4098" s="24">
        <v>0</v>
      </c>
      <c r="G4098" s="24">
        <v>0</v>
      </c>
      <c r="H4098" s="24" t="str">
        <f t="shared" si="63"/>
        <v>2008_NDM_31</v>
      </c>
      <c r="I4098" s="24">
        <f>VLOOKUP(H4098,inTHLBdata!A:H,7,FALSE)</f>
        <v>0</v>
      </c>
      <c r="J4098" s="24">
        <f>VLOOKUP(H4098,inTHLBdata!A:H,8,FALSE)</f>
        <v>0</v>
      </c>
      <c r="N4098" s="24"/>
    </row>
    <row r="4099" spans="1:14">
      <c r="A4099" s="24">
        <v>2008</v>
      </c>
      <c r="B4099" s="24" t="s">
        <v>332</v>
      </c>
      <c r="C4099" t="str">
        <f>VLOOKUP(B4099,'FHF LUT'!$A$5:$H$81,2,FALSE)</f>
        <v>Drought-caused Mortality</v>
      </c>
      <c r="D4099" s="24">
        <v>38</v>
      </c>
      <c r="E4099" s="24" t="s">
        <v>8</v>
      </c>
      <c r="F4099" s="24">
        <v>0</v>
      </c>
      <c r="G4099" s="24">
        <v>0</v>
      </c>
      <c r="H4099" s="24" t="str">
        <f t="shared" ref="H4099:H4162" si="64">CONCATENATE(A4099,"_",B4099,"_",D4099)</f>
        <v>2008_NDM_38</v>
      </c>
      <c r="I4099" s="24">
        <f>VLOOKUP(H4099,inTHLBdata!A:H,7,FALSE)</f>
        <v>0</v>
      </c>
      <c r="J4099" s="24">
        <f>VLOOKUP(H4099,inTHLBdata!A:H,8,FALSE)</f>
        <v>0</v>
      </c>
      <c r="N4099" s="24"/>
    </row>
    <row r="4100" spans="1:14">
      <c r="A4100" s="24">
        <v>2008</v>
      </c>
      <c r="B4100" s="24" t="s">
        <v>332</v>
      </c>
      <c r="C4100" t="str">
        <f>VLOOKUP(B4100,'FHF LUT'!$A$5:$H$81,2,FALSE)</f>
        <v>Drought-caused Mortality</v>
      </c>
      <c r="D4100" s="24">
        <v>39</v>
      </c>
      <c r="E4100" s="24" t="s">
        <v>36</v>
      </c>
      <c r="F4100" s="24">
        <v>0</v>
      </c>
      <c r="G4100" s="24">
        <v>0</v>
      </c>
      <c r="H4100" s="24" t="str">
        <f t="shared" si="64"/>
        <v>2008_NDM_39</v>
      </c>
      <c r="I4100" s="24">
        <f>VLOOKUP(H4100,inTHLBdata!A:H,7,FALSE)</f>
        <v>0</v>
      </c>
      <c r="J4100" s="24">
        <f>VLOOKUP(H4100,inTHLBdata!A:H,8,FALSE)</f>
        <v>0</v>
      </c>
      <c r="N4100" s="24"/>
    </row>
    <row r="4101" spans="1:14">
      <c r="A4101" s="24">
        <v>2008</v>
      </c>
      <c r="B4101" s="24" t="s">
        <v>332</v>
      </c>
      <c r="C4101" t="str">
        <f>VLOOKUP(B4101,'FHF LUT'!$A$5:$H$81,2,FALSE)</f>
        <v>Drought-caused Mortality</v>
      </c>
      <c r="D4101" s="24">
        <v>40</v>
      </c>
      <c r="E4101" s="24" t="s">
        <v>31</v>
      </c>
      <c r="F4101" s="24">
        <v>1572</v>
      </c>
      <c r="G4101" s="24">
        <v>1572</v>
      </c>
      <c r="H4101" s="24" t="str">
        <f t="shared" si="64"/>
        <v>2008_NDM_40</v>
      </c>
      <c r="I4101" s="24">
        <f>VLOOKUP(H4101,inTHLBdata!A:H,7,FALSE)</f>
        <v>714</v>
      </c>
      <c r="J4101" s="24">
        <f>VLOOKUP(H4101,inTHLBdata!A:H,8,FALSE)</f>
        <v>714</v>
      </c>
      <c r="N4101" s="24"/>
    </row>
    <row r="4102" spans="1:14">
      <c r="A4102" s="24">
        <v>2008</v>
      </c>
      <c r="B4102" s="24" t="s">
        <v>332</v>
      </c>
      <c r="C4102" t="str">
        <f>VLOOKUP(B4102,'FHF LUT'!$A$5:$H$81,2,FALSE)</f>
        <v>Drought-caused Mortality</v>
      </c>
      <c r="D4102" s="24">
        <v>41</v>
      </c>
      <c r="E4102" s="24" t="s">
        <v>26</v>
      </c>
      <c r="F4102" s="24">
        <v>541</v>
      </c>
      <c r="G4102" s="24">
        <v>541</v>
      </c>
      <c r="H4102" s="24" t="str">
        <f t="shared" si="64"/>
        <v>2008_NDM_41</v>
      </c>
      <c r="I4102" s="24">
        <f>VLOOKUP(H4102,inTHLBdata!A:H,7,FALSE)</f>
        <v>0</v>
      </c>
      <c r="J4102" s="24">
        <f>VLOOKUP(H4102,inTHLBdata!A:H,8,FALSE)</f>
        <v>0</v>
      </c>
      <c r="N4102" s="24"/>
    </row>
    <row r="4103" spans="1:14">
      <c r="A4103" s="24">
        <v>2008</v>
      </c>
      <c r="B4103" s="24" t="s">
        <v>332</v>
      </c>
      <c r="C4103" t="str">
        <f>VLOOKUP(B4103,'FHF LUT'!$A$5:$H$81,2,FALSE)</f>
        <v>Drought-caused Mortality</v>
      </c>
      <c r="D4103" s="24">
        <v>43</v>
      </c>
      <c r="E4103" s="24" t="s">
        <v>20</v>
      </c>
      <c r="F4103" s="24">
        <v>685</v>
      </c>
      <c r="G4103" s="24">
        <v>685</v>
      </c>
      <c r="H4103" s="24" t="str">
        <f t="shared" si="64"/>
        <v>2008_NDM_43</v>
      </c>
      <c r="I4103" s="24">
        <f>VLOOKUP(H4103,inTHLBdata!A:H,7,FALSE)</f>
        <v>545</v>
      </c>
      <c r="J4103" s="24">
        <f>VLOOKUP(H4103,inTHLBdata!A:H,8,FALSE)</f>
        <v>545</v>
      </c>
      <c r="N4103" s="24"/>
    </row>
    <row r="4104" spans="1:14">
      <c r="A4104" s="24">
        <v>2008</v>
      </c>
      <c r="B4104" s="24" t="s">
        <v>332</v>
      </c>
      <c r="C4104" t="str">
        <f>VLOOKUP(B4104,'FHF LUT'!$A$5:$H$81,2,FALSE)</f>
        <v>Drought-caused Mortality</v>
      </c>
      <c r="D4104" s="24">
        <v>44</v>
      </c>
      <c r="E4104" s="24" t="s">
        <v>3</v>
      </c>
      <c r="F4104" s="24">
        <v>1480</v>
      </c>
      <c r="G4104" s="24">
        <v>1480</v>
      </c>
      <c r="H4104" s="24" t="str">
        <f t="shared" si="64"/>
        <v>2008_NDM_44</v>
      </c>
      <c r="I4104" s="24">
        <f>VLOOKUP(H4104,inTHLBdata!A:H,7,FALSE)</f>
        <v>6</v>
      </c>
      <c r="J4104" s="24">
        <f>VLOOKUP(H4104,inTHLBdata!A:H,8,FALSE)</f>
        <v>6</v>
      </c>
      <c r="N4104" s="24"/>
    </row>
    <row r="4105" spans="1:14">
      <c r="A4105" s="24">
        <v>2008</v>
      </c>
      <c r="B4105" s="24" t="s">
        <v>332</v>
      </c>
      <c r="C4105" t="str">
        <f>VLOOKUP(B4105,'FHF LUT'!$A$5:$H$81,2,FALSE)</f>
        <v>Drought-caused Mortality</v>
      </c>
      <c r="D4105" s="24">
        <v>45</v>
      </c>
      <c r="E4105" s="24" t="s">
        <v>5</v>
      </c>
      <c r="F4105" s="24">
        <v>0</v>
      </c>
      <c r="G4105" s="24">
        <v>0</v>
      </c>
      <c r="H4105" s="24" t="str">
        <f t="shared" si="64"/>
        <v>2008_NDM_45</v>
      </c>
      <c r="I4105" s="24">
        <f>VLOOKUP(H4105,inTHLBdata!A:H,7,FALSE)</f>
        <v>0</v>
      </c>
      <c r="J4105" s="24">
        <f>VLOOKUP(H4105,inTHLBdata!A:H,8,FALSE)</f>
        <v>0</v>
      </c>
      <c r="N4105" s="24"/>
    </row>
    <row r="4106" spans="1:14">
      <c r="A4106" s="24">
        <v>2008</v>
      </c>
      <c r="B4106" s="24" t="s">
        <v>332</v>
      </c>
      <c r="C4106" t="str">
        <f>VLOOKUP(B4106,'FHF LUT'!$A$5:$H$81,2,FALSE)</f>
        <v>Drought-caused Mortality</v>
      </c>
      <c r="D4106" s="24">
        <v>46</v>
      </c>
      <c r="E4106" s="24" t="s">
        <v>234</v>
      </c>
      <c r="F4106" s="24">
        <v>589</v>
      </c>
      <c r="G4106" s="24">
        <v>589</v>
      </c>
      <c r="H4106" s="24" t="str">
        <f t="shared" si="64"/>
        <v>2008_NDM_46</v>
      </c>
      <c r="I4106" s="24">
        <f>VLOOKUP(H4106,inTHLBdata!A:H,7,FALSE)</f>
        <v>0</v>
      </c>
      <c r="J4106" s="24">
        <f>VLOOKUP(H4106,inTHLBdata!A:H,8,FALSE)</f>
        <v>0</v>
      </c>
      <c r="N4106" s="24"/>
    </row>
    <row r="4107" spans="1:14">
      <c r="A4107" s="24">
        <v>2008</v>
      </c>
      <c r="B4107" s="24" t="s">
        <v>332</v>
      </c>
      <c r="C4107" t="str">
        <f>VLOOKUP(B4107,'FHF LUT'!$A$5:$H$81,2,FALSE)</f>
        <v>Drought-caused Mortality</v>
      </c>
      <c r="D4107" s="24">
        <v>47</v>
      </c>
      <c r="E4107" s="24" t="s">
        <v>233</v>
      </c>
      <c r="F4107" s="24">
        <v>0</v>
      </c>
      <c r="G4107" s="24">
        <v>0</v>
      </c>
      <c r="H4107" s="24" t="str">
        <f t="shared" si="64"/>
        <v>2008_NDM_47</v>
      </c>
      <c r="I4107" s="24">
        <f>VLOOKUP(H4107,inTHLBdata!A:H,7,FALSE)</f>
        <v>0</v>
      </c>
      <c r="J4107" s="24">
        <f>VLOOKUP(H4107,inTHLBdata!A:H,8,FALSE)</f>
        <v>0</v>
      </c>
      <c r="N4107" s="24"/>
    </row>
    <row r="4108" spans="1:14">
      <c r="A4108" s="24">
        <v>2008</v>
      </c>
      <c r="B4108" s="24" t="s">
        <v>332</v>
      </c>
      <c r="C4108" t="str">
        <f>VLOOKUP(B4108,'FHF LUT'!$A$5:$H$81,2,FALSE)</f>
        <v>Drought-caused Mortality</v>
      </c>
      <c r="D4108" s="24">
        <v>48</v>
      </c>
      <c r="E4108" s="24" t="s">
        <v>235</v>
      </c>
      <c r="F4108" s="24">
        <v>0</v>
      </c>
      <c r="G4108" s="24">
        <v>0</v>
      </c>
      <c r="H4108" s="24" t="str">
        <f t="shared" si="64"/>
        <v>2008_NDM_48</v>
      </c>
      <c r="I4108" s="24">
        <f>VLOOKUP(H4108,inTHLBdata!A:H,7,FALSE)</f>
        <v>0</v>
      </c>
      <c r="J4108" s="24">
        <f>VLOOKUP(H4108,inTHLBdata!A:H,8,FALSE)</f>
        <v>0</v>
      </c>
      <c r="N4108" s="24"/>
    </row>
    <row r="4109" spans="1:14">
      <c r="A4109" s="24">
        <v>2008</v>
      </c>
      <c r="B4109" s="24" t="s">
        <v>190</v>
      </c>
      <c r="C4109" t="str">
        <f>VLOOKUP(B4109,'FHF LUT'!$A$5:$H$81,2,FALSE)</f>
        <v>Flooding</v>
      </c>
      <c r="D4109" s="24">
        <v>1</v>
      </c>
      <c r="E4109" s="24" t="s">
        <v>10</v>
      </c>
      <c r="F4109" s="24">
        <v>0</v>
      </c>
      <c r="G4109" s="24">
        <v>0</v>
      </c>
      <c r="H4109" s="24" t="str">
        <f t="shared" si="64"/>
        <v>2008_NF_1</v>
      </c>
      <c r="I4109" s="24">
        <f>VLOOKUP(H4109,inTHLBdata!A:H,7,FALSE)</f>
        <v>0</v>
      </c>
      <c r="J4109" s="24">
        <f>VLOOKUP(H4109,inTHLBdata!A:H,8,FALSE)</f>
        <v>0</v>
      </c>
      <c r="N4109" s="24"/>
    </row>
    <row r="4110" spans="1:14">
      <c r="A4110" s="24">
        <v>2008</v>
      </c>
      <c r="B4110" s="24" t="s">
        <v>190</v>
      </c>
      <c r="C4110" t="str">
        <f>VLOOKUP(B4110,'FHF LUT'!$A$5:$H$81,2,FALSE)</f>
        <v>Flooding</v>
      </c>
      <c r="D4110" s="24">
        <v>2</v>
      </c>
      <c r="E4110" s="24" t="s">
        <v>22</v>
      </c>
      <c r="F4110" s="24">
        <v>0</v>
      </c>
      <c r="G4110" s="24">
        <v>0</v>
      </c>
      <c r="H4110" s="24" t="str">
        <f t="shared" si="64"/>
        <v>2008_NF_2</v>
      </c>
      <c r="I4110" s="24">
        <f>VLOOKUP(H4110,inTHLBdata!A:H,7,FALSE)</f>
        <v>0</v>
      </c>
      <c r="J4110" s="24">
        <f>VLOOKUP(H4110,inTHLBdata!A:H,8,FALSE)</f>
        <v>0</v>
      </c>
      <c r="N4110" s="24"/>
    </row>
    <row r="4111" spans="1:14">
      <c r="A4111" s="24">
        <v>2008</v>
      </c>
      <c r="B4111" s="24" t="s">
        <v>190</v>
      </c>
      <c r="C4111" t="str">
        <f>VLOOKUP(B4111,'FHF LUT'!$A$5:$H$81,2,FALSE)</f>
        <v>Flooding</v>
      </c>
      <c r="D4111" s="24">
        <v>3</v>
      </c>
      <c r="E4111" s="24" t="s">
        <v>13</v>
      </c>
      <c r="F4111" s="24">
        <v>916</v>
      </c>
      <c r="G4111" s="24">
        <v>916</v>
      </c>
      <c r="H4111" s="24" t="str">
        <f t="shared" si="64"/>
        <v>2008_NF_3</v>
      </c>
      <c r="I4111" s="24">
        <f>VLOOKUP(H4111,inTHLBdata!A:H,7,FALSE)</f>
        <v>156</v>
      </c>
      <c r="J4111" s="24">
        <f>VLOOKUP(H4111,inTHLBdata!A:H,8,FALSE)</f>
        <v>156</v>
      </c>
      <c r="N4111" s="24"/>
    </row>
    <row r="4112" spans="1:14">
      <c r="A4112" s="24">
        <v>2008</v>
      </c>
      <c r="B4112" s="24" t="s">
        <v>190</v>
      </c>
      <c r="C4112" t="str">
        <f>VLOOKUP(B4112,'FHF LUT'!$A$5:$H$81,2,FALSE)</f>
        <v>Flooding</v>
      </c>
      <c r="D4112" s="24">
        <v>4</v>
      </c>
      <c r="E4112" s="24" t="s">
        <v>28</v>
      </c>
      <c r="F4112" s="24">
        <v>0</v>
      </c>
      <c r="G4112" s="24">
        <v>0</v>
      </c>
      <c r="H4112" s="24" t="str">
        <f t="shared" si="64"/>
        <v>2008_NF_4</v>
      </c>
      <c r="I4112" s="24">
        <f>VLOOKUP(H4112,inTHLBdata!A:H,7,FALSE)</f>
        <v>0</v>
      </c>
      <c r="J4112" s="24">
        <f>VLOOKUP(H4112,inTHLBdata!A:H,8,FALSE)</f>
        <v>0</v>
      </c>
      <c r="N4112" s="24"/>
    </row>
    <row r="4113" spans="1:14">
      <c r="A4113" s="24">
        <v>2008</v>
      </c>
      <c r="B4113" s="24" t="s">
        <v>190</v>
      </c>
      <c r="C4113" t="str">
        <f>VLOOKUP(B4113,'FHF LUT'!$A$5:$H$81,2,FALSE)</f>
        <v>Flooding</v>
      </c>
      <c r="D4113" s="24">
        <v>5</v>
      </c>
      <c r="E4113" s="24" t="s">
        <v>16</v>
      </c>
      <c r="F4113" s="24">
        <v>0</v>
      </c>
      <c r="G4113" s="24">
        <v>0</v>
      </c>
      <c r="H4113" s="24" t="str">
        <f t="shared" si="64"/>
        <v>2008_NF_5</v>
      </c>
      <c r="I4113" s="24">
        <f>VLOOKUP(H4113,inTHLBdata!A:H,7,FALSE)</f>
        <v>0</v>
      </c>
      <c r="J4113" s="24">
        <f>VLOOKUP(H4113,inTHLBdata!A:H,8,FALSE)</f>
        <v>0</v>
      </c>
      <c r="N4113" s="24"/>
    </row>
    <row r="4114" spans="1:14">
      <c r="A4114" s="24">
        <v>2008</v>
      </c>
      <c r="B4114" s="24" t="s">
        <v>190</v>
      </c>
      <c r="C4114" t="str">
        <f>VLOOKUP(B4114,'FHF LUT'!$A$5:$H$81,2,FALSE)</f>
        <v>Flooding</v>
      </c>
      <c r="D4114" s="24">
        <v>7</v>
      </c>
      <c r="E4114" s="24" t="s">
        <v>25</v>
      </c>
      <c r="F4114" s="24">
        <v>0</v>
      </c>
      <c r="G4114" s="24">
        <v>0</v>
      </c>
      <c r="H4114" s="24" t="str">
        <f t="shared" si="64"/>
        <v>2008_NF_7</v>
      </c>
      <c r="I4114" s="24">
        <f>VLOOKUP(H4114,inTHLBdata!A:H,7,FALSE)</f>
        <v>0</v>
      </c>
      <c r="J4114" s="24">
        <f>VLOOKUP(H4114,inTHLBdata!A:H,8,FALSE)</f>
        <v>0</v>
      </c>
      <c r="N4114" s="24"/>
    </row>
    <row r="4115" spans="1:14">
      <c r="A4115" s="24">
        <v>2008</v>
      </c>
      <c r="B4115" s="24" t="s">
        <v>190</v>
      </c>
      <c r="C4115" t="str">
        <f>VLOOKUP(B4115,'FHF LUT'!$A$5:$H$81,2,FALSE)</f>
        <v>Flooding</v>
      </c>
      <c r="D4115" s="24">
        <v>8</v>
      </c>
      <c r="E4115" s="24" t="s">
        <v>29</v>
      </c>
      <c r="F4115" s="24">
        <v>18226</v>
      </c>
      <c r="G4115" s="24">
        <v>18226</v>
      </c>
      <c r="H4115" s="24" t="str">
        <f t="shared" si="64"/>
        <v>2008_NF_8</v>
      </c>
      <c r="I4115" s="24">
        <f>VLOOKUP(H4115,inTHLBdata!A:H,7,FALSE)</f>
        <v>5935</v>
      </c>
      <c r="J4115" s="24">
        <f>VLOOKUP(H4115,inTHLBdata!A:H,8,FALSE)</f>
        <v>5935</v>
      </c>
      <c r="N4115" s="24"/>
    </row>
    <row r="4116" spans="1:14">
      <c r="A4116" s="24">
        <v>2008</v>
      </c>
      <c r="B4116" s="24" t="s">
        <v>190</v>
      </c>
      <c r="C4116" t="str">
        <f>VLOOKUP(B4116,'FHF LUT'!$A$5:$H$81,2,FALSE)</f>
        <v>Flooding</v>
      </c>
      <c r="D4116" s="24">
        <v>9</v>
      </c>
      <c r="E4116" s="24" t="s">
        <v>7</v>
      </c>
      <c r="F4116" s="24">
        <v>0</v>
      </c>
      <c r="G4116" s="24">
        <v>0</v>
      </c>
      <c r="H4116" s="24" t="str">
        <f t="shared" si="64"/>
        <v>2008_NF_9</v>
      </c>
      <c r="I4116" s="24">
        <f>VLOOKUP(H4116,inTHLBdata!A:H,7,FALSE)</f>
        <v>0</v>
      </c>
      <c r="J4116" s="24">
        <f>VLOOKUP(H4116,inTHLBdata!A:H,8,FALSE)</f>
        <v>0</v>
      </c>
      <c r="N4116" s="24"/>
    </row>
    <row r="4117" spans="1:14">
      <c r="A4117" s="24">
        <v>2008</v>
      </c>
      <c r="B4117" s="24" t="s">
        <v>190</v>
      </c>
      <c r="C4117" t="str">
        <f>VLOOKUP(B4117,'FHF LUT'!$A$5:$H$81,2,FALSE)</f>
        <v>Flooding</v>
      </c>
      <c r="D4117" s="24">
        <v>10</v>
      </c>
      <c r="E4117" s="24" t="s">
        <v>18</v>
      </c>
      <c r="F4117" s="24">
        <v>1378</v>
      </c>
      <c r="G4117" s="24">
        <v>1378</v>
      </c>
      <c r="H4117" s="24" t="str">
        <f t="shared" si="64"/>
        <v>2008_NF_10</v>
      </c>
      <c r="I4117" s="24">
        <f>VLOOKUP(H4117,inTHLBdata!A:H,7,FALSE)</f>
        <v>228</v>
      </c>
      <c r="J4117" s="24">
        <f>VLOOKUP(H4117,inTHLBdata!A:H,8,FALSE)</f>
        <v>228</v>
      </c>
      <c r="N4117" s="24"/>
    </row>
    <row r="4118" spans="1:14">
      <c r="A4118" s="24">
        <v>2008</v>
      </c>
      <c r="B4118" s="24" t="s">
        <v>190</v>
      </c>
      <c r="C4118" t="str">
        <f>VLOOKUP(B4118,'FHF LUT'!$A$5:$H$81,2,FALSE)</f>
        <v>Flooding</v>
      </c>
      <c r="D4118" s="24">
        <v>11</v>
      </c>
      <c r="E4118" s="24" t="s">
        <v>4</v>
      </c>
      <c r="F4118" s="24">
        <v>108</v>
      </c>
      <c r="G4118" s="24">
        <v>108</v>
      </c>
      <c r="H4118" s="24" t="str">
        <f t="shared" si="64"/>
        <v>2008_NF_11</v>
      </c>
      <c r="I4118" s="24">
        <f>VLOOKUP(H4118,inTHLBdata!A:H,7,FALSE)</f>
        <v>0</v>
      </c>
      <c r="J4118" s="24">
        <f>VLOOKUP(H4118,inTHLBdata!A:H,8,FALSE)</f>
        <v>0</v>
      </c>
      <c r="N4118" s="24"/>
    </row>
    <row r="4119" spans="1:14">
      <c r="A4119" s="24">
        <v>2008</v>
      </c>
      <c r="B4119" s="24" t="s">
        <v>190</v>
      </c>
      <c r="C4119" t="str">
        <f>VLOOKUP(B4119,'FHF LUT'!$A$5:$H$81,2,FALSE)</f>
        <v>Flooding</v>
      </c>
      <c r="D4119" s="24">
        <v>12</v>
      </c>
      <c r="E4119" s="24" t="s">
        <v>11</v>
      </c>
      <c r="F4119" s="24">
        <v>0</v>
      </c>
      <c r="G4119" s="24">
        <v>0</v>
      </c>
      <c r="H4119" s="24" t="str">
        <f t="shared" si="64"/>
        <v>2008_NF_12</v>
      </c>
      <c r="I4119" s="24">
        <f>VLOOKUP(H4119,inTHLBdata!A:H,7,FALSE)</f>
        <v>0</v>
      </c>
      <c r="J4119" s="24">
        <f>VLOOKUP(H4119,inTHLBdata!A:H,8,FALSE)</f>
        <v>0</v>
      </c>
      <c r="N4119" s="24"/>
    </row>
    <row r="4120" spans="1:14">
      <c r="A4120" s="24">
        <v>2008</v>
      </c>
      <c r="B4120" s="24" t="s">
        <v>190</v>
      </c>
      <c r="C4120" t="str">
        <f>VLOOKUP(B4120,'FHF LUT'!$A$5:$H$81,2,FALSE)</f>
        <v>Flooding</v>
      </c>
      <c r="D4120" s="24">
        <v>13</v>
      </c>
      <c r="E4120" s="24" t="s">
        <v>24</v>
      </c>
      <c r="F4120" s="24">
        <v>0</v>
      </c>
      <c r="G4120" s="24">
        <v>0</v>
      </c>
      <c r="H4120" s="24" t="str">
        <f t="shared" si="64"/>
        <v>2008_NF_13</v>
      </c>
      <c r="I4120" s="24">
        <f>VLOOKUP(H4120,inTHLBdata!A:H,7,FALSE)</f>
        <v>0</v>
      </c>
      <c r="J4120" s="24">
        <f>VLOOKUP(H4120,inTHLBdata!A:H,8,FALSE)</f>
        <v>0</v>
      </c>
      <c r="N4120" s="24"/>
    </row>
    <row r="4121" spans="1:14">
      <c r="A4121" s="24">
        <v>2008</v>
      </c>
      <c r="B4121" s="24" t="s">
        <v>190</v>
      </c>
      <c r="C4121" t="str">
        <f>VLOOKUP(B4121,'FHF LUT'!$A$5:$H$81,2,FALSE)</f>
        <v>Flooding</v>
      </c>
      <c r="D4121" s="24">
        <v>14</v>
      </c>
      <c r="E4121" s="24" t="s">
        <v>30</v>
      </c>
      <c r="F4121" s="24">
        <v>0</v>
      </c>
      <c r="G4121" s="24">
        <v>0</v>
      </c>
      <c r="H4121" s="24" t="str">
        <f t="shared" si="64"/>
        <v>2008_NF_14</v>
      </c>
      <c r="I4121" s="24">
        <f>VLOOKUP(H4121,inTHLBdata!A:H,7,FALSE)</f>
        <v>0</v>
      </c>
      <c r="J4121" s="24">
        <f>VLOOKUP(H4121,inTHLBdata!A:H,8,FALSE)</f>
        <v>0</v>
      </c>
      <c r="N4121" s="24"/>
    </row>
    <row r="4122" spans="1:14">
      <c r="A4122" s="24">
        <v>2008</v>
      </c>
      <c r="B4122" s="24" t="s">
        <v>190</v>
      </c>
      <c r="C4122" t="str">
        <f>VLOOKUP(B4122,'FHF LUT'!$A$5:$H$81,2,FALSE)</f>
        <v>Flooding</v>
      </c>
      <c r="D4122" s="24">
        <v>15</v>
      </c>
      <c r="E4122" s="24" t="s">
        <v>33</v>
      </c>
      <c r="F4122" s="24">
        <v>0</v>
      </c>
      <c r="G4122" s="24">
        <v>0</v>
      </c>
      <c r="H4122" s="24" t="str">
        <f t="shared" si="64"/>
        <v>2008_NF_15</v>
      </c>
      <c r="I4122" s="24">
        <f>VLOOKUP(H4122,inTHLBdata!A:H,7,FALSE)</f>
        <v>0</v>
      </c>
      <c r="J4122" s="24">
        <f>VLOOKUP(H4122,inTHLBdata!A:H,8,FALSE)</f>
        <v>0</v>
      </c>
      <c r="N4122" s="24"/>
    </row>
    <row r="4123" spans="1:14">
      <c r="A4123" s="24">
        <v>2008</v>
      </c>
      <c r="B4123" s="24" t="s">
        <v>190</v>
      </c>
      <c r="C4123" t="str">
        <f>VLOOKUP(B4123,'FHF LUT'!$A$5:$H$81,2,FALSE)</f>
        <v>Flooding</v>
      </c>
      <c r="D4123" s="24">
        <v>16</v>
      </c>
      <c r="E4123" s="24" t="s">
        <v>12</v>
      </c>
      <c r="F4123" s="24">
        <v>4082</v>
      </c>
      <c r="G4123" s="24">
        <v>4082</v>
      </c>
      <c r="H4123" s="24" t="str">
        <f t="shared" si="64"/>
        <v>2008_NF_16</v>
      </c>
      <c r="I4123" s="24">
        <f>VLOOKUP(H4123,inTHLBdata!A:H,7,FALSE)</f>
        <v>2966</v>
      </c>
      <c r="J4123" s="24">
        <f>VLOOKUP(H4123,inTHLBdata!A:H,8,FALSE)</f>
        <v>2966</v>
      </c>
      <c r="N4123" s="24"/>
    </row>
    <row r="4124" spans="1:14">
      <c r="A4124" s="24">
        <v>2008</v>
      </c>
      <c r="B4124" s="24" t="s">
        <v>190</v>
      </c>
      <c r="C4124" t="str">
        <f>VLOOKUP(B4124,'FHF LUT'!$A$5:$H$81,2,FALSE)</f>
        <v>Flooding</v>
      </c>
      <c r="D4124" s="24">
        <v>17</v>
      </c>
      <c r="E4124" s="24" t="s">
        <v>32</v>
      </c>
      <c r="F4124" s="24">
        <v>0</v>
      </c>
      <c r="G4124" s="24">
        <v>0</v>
      </c>
      <c r="H4124" s="24" t="str">
        <f t="shared" si="64"/>
        <v>2008_NF_17</v>
      </c>
      <c r="I4124" s="24">
        <f>VLOOKUP(H4124,inTHLBdata!A:H,7,FALSE)</f>
        <v>0</v>
      </c>
      <c r="J4124" s="24">
        <f>VLOOKUP(H4124,inTHLBdata!A:H,8,FALSE)</f>
        <v>0</v>
      </c>
      <c r="N4124" s="24"/>
    </row>
    <row r="4125" spans="1:14">
      <c r="A4125" s="24">
        <v>2008</v>
      </c>
      <c r="B4125" s="24" t="s">
        <v>190</v>
      </c>
      <c r="C4125" t="str">
        <f>VLOOKUP(B4125,'FHF LUT'!$A$5:$H$81,2,FALSE)</f>
        <v>Flooding</v>
      </c>
      <c r="D4125" s="24">
        <v>18</v>
      </c>
      <c r="E4125" s="24" t="s">
        <v>15</v>
      </c>
      <c r="F4125" s="24">
        <v>0</v>
      </c>
      <c r="G4125" s="24">
        <v>0</v>
      </c>
      <c r="H4125" s="24" t="str">
        <f t="shared" si="64"/>
        <v>2008_NF_18</v>
      </c>
      <c r="I4125" s="24">
        <f>VLOOKUP(H4125,inTHLBdata!A:H,7,FALSE)</f>
        <v>0</v>
      </c>
      <c r="J4125" s="24">
        <f>VLOOKUP(H4125,inTHLBdata!A:H,8,FALSE)</f>
        <v>0</v>
      </c>
      <c r="N4125" s="24"/>
    </row>
    <row r="4126" spans="1:14">
      <c r="A4126" s="24">
        <v>2008</v>
      </c>
      <c r="B4126" s="24" t="s">
        <v>190</v>
      </c>
      <c r="C4126" t="str">
        <f>VLOOKUP(B4126,'FHF LUT'!$A$5:$H$81,2,FALSE)</f>
        <v>Flooding</v>
      </c>
      <c r="D4126" s="24">
        <v>20</v>
      </c>
      <c r="E4126" s="24" t="s">
        <v>6</v>
      </c>
      <c r="F4126" s="24">
        <v>6729</v>
      </c>
      <c r="G4126" s="24">
        <v>6729</v>
      </c>
      <c r="H4126" s="24" t="str">
        <f t="shared" si="64"/>
        <v>2008_NF_20</v>
      </c>
      <c r="I4126" s="24">
        <f>VLOOKUP(H4126,inTHLBdata!A:H,7,FALSE)</f>
        <v>1965</v>
      </c>
      <c r="J4126" s="24">
        <f>VLOOKUP(H4126,inTHLBdata!A:H,8,FALSE)</f>
        <v>1965</v>
      </c>
      <c r="N4126" s="24"/>
    </row>
    <row r="4127" spans="1:14">
      <c r="A4127" s="24">
        <v>2008</v>
      </c>
      <c r="B4127" s="24" t="s">
        <v>190</v>
      </c>
      <c r="C4127" t="str">
        <f>VLOOKUP(B4127,'FHF LUT'!$A$5:$H$81,2,FALSE)</f>
        <v>Flooding</v>
      </c>
      <c r="D4127" s="24">
        <v>22</v>
      </c>
      <c r="E4127" s="24" t="s">
        <v>19</v>
      </c>
      <c r="F4127" s="24">
        <v>675</v>
      </c>
      <c r="G4127" s="24">
        <v>439</v>
      </c>
      <c r="H4127" s="24" t="str">
        <f t="shared" si="64"/>
        <v>2008_NF_22</v>
      </c>
      <c r="I4127" s="24">
        <f>VLOOKUP(H4127,inTHLBdata!A:H,7,FALSE)</f>
        <v>159</v>
      </c>
      <c r="J4127" s="24">
        <f>VLOOKUP(H4127,inTHLBdata!A:H,8,FALSE)</f>
        <v>159</v>
      </c>
      <c r="N4127" s="24"/>
    </row>
    <row r="4128" spans="1:14">
      <c r="A4128" s="24">
        <v>2008</v>
      </c>
      <c r="B4128" s="24" t="s">
        <v>190</v>
      </c>
      <c r="C4128" t="str">
        <f>VLOOKUP(B4128,'FHF LUT'!$A$5:$H$81,2,FALSE)</f>
        <v>Flooding</v>
      </c>
      <c r="D4128" s="24">
        <v>23</v>
      </c>
      <c r="E4128" s="24" t="s">
        <v>27</v>
      </c>
      <c r="F4128" s="24">
        <v>0</v>
      </c>
      <c r="G4128" s="24">
        <v>0</v>
      </c>
      <c r="H4128" s="24" t="str">
        <f t="shared" si="64"/>
        <v>2008_NF_23</v>
      </c>
      <c r="I4128" s="24">
        <f>VLOOKUP(H4128,inTHLBdata!A:H,7,FALSE)</f>
        <v>0</v>
      </c>
      <c r="J4128" s="24">
        <f>VLOOKUP(H4128,inTHLBdata!A:H,8,FALSE)</f>
        <v>0</v>
      </c>
      <c r="N4128" s="24"/>
    </row>
    <row r="4129" spans="1:14">
      <c r="A4129" s="24">
        <v>2008</v>
      </c>
      <c r="B4129" s="24" t="s">
        <v>190</v>
      </c>
      <c r="C4129" t="str">
        <f>VLOOKUP(B4129,'FHF LUT'!$A$5:$H$81,2,FALSE)</f>
        <v>Flooding</v>
      </c>
      <c r="D4129" s="24">
        <v>24</v>
      </c>
      <c r="E4129" s="24" t="s">
        <v>17</v>
      </c>
      <c r="F4129" s="24">
        <v>62</v>
      </c>
      <c r="G4129" s="24">
        <v>62</v>
      </c>
      <c r="H4129" s="24" t="str">
        <f t="shared" si="64"/>
        <v>2008_NF_24</v>
      </c>
      <c r="I4129" s="24">
        <f>VLOOKUP(H4129,inTHLBdata!A:H,7,FALSE)</f>
        <v>0</v>
      </c>
      <c r="J4129" s="24">
        <f>VLOOKUP(H4129,inTHLBdata!A:H,8,FALSE)</f>
        <v>0</v>
      </c>
      <c r="N4129" s="24"/>
    </row>
    <row r="4130" spans="1:14">
      <c r="A4130" s="24">
        <v>2008</v>
      </c>
      <c r="B4130" s="24" t="s">
        <v>190</v>
      </c>
      <c r="C4130" t="str">
        <f>VLOOKUP(B4130,'FHF LUT'!$A$5:$H$81,2,FALSE)</f>
        <v>Flooding</v>
      </c>
      <c r="D4130" s="24">
        <v>25</v>
      </c>
      <c r="E4130" s="24" t="s">
        <v>23</v>
      </c>
      <c r="F4130" s="24">
        <v>0</v>
      </c>
      <c r="G4130" s="24">
        <v>0</v>
      </c>
      <c r="H4130" s="24" t="str">
        <f t="shared" si="64"/>
        <v>2008_NF_25</v>
      </c>
      <c r="I4130" s="24">
        <f>VLOOKUP(H4130,inTHLBdata!A:H,7,FALSE)</f>
        <v>0</v>
      </c>
      <c r="J4130" s="24">
        <f>VLOOKUP(H4130,inTHLBdata!A:H,8,FALSE)</f>
        <v>0</v>
      </c>
      <c r="N4130" s="24"/>
    </row>
    <row r="4131" spans="1:14">
      <c r="A4131" s="24">
        <v>2008</v>
      </c>
      <c r="B4131" s="24" t="s">
        <v>190</v>
      </c>
      <c r="C4131" t="str">
        <f>VLOOKUP(B4131,'FHF LUT'!$A$5:$H$81,2,FALSE)</f>
        <v>Flooding</v>
      </c>
      <c r="D4131" s="24">
        <v>26</v>
      </c>
      <c r="E4131" s="24" t="s">
        <v>14</v>
      </c>
      <c r="F4131" s="24">
        <v>0</v>
      </c>
      <c r="G4131" s="24">
        <v>0</v>
      </c>
      <c r="H4131" s="24" t="str">
        <f t="shared" si="64"/>
        <v>2008_NF_26</v>
      </c>
      <c r="I4131" s="24">
        <f>VLOOKUP(H4131,inTHLBdata!A:H,7,FALSE)</f>
        <v>0</v>
      </c>
      <c r="J4131" s="24">
        <f>VLOOKUP(H4131,inTHLBdata!A:H,8,FALSE)</f>
        <v>0</v>
      </c>
      <c r="N4131" s="24"/>
    </row>
    <row r="4132" spans="1:14">
      <c r="A4132" s="24">
        <v>2008</v>
      </c>
      <c r="B4132" s="24" t="s">
        <v>190</v>
      </c>
      <c r="C4132" t="str">
        <f>VLOOKUP(B4132,'FHF LUT'!$A$5:$H$81,2,FALSE)</f>
        <v>Flooding</v>
      </c>
      <c r="D4132" s="24">
        <v>27</v>
      </c>
      <c r="E4132" s="24" t="s">
        <v>21</v>
      </c>
      <c r="F4132" s="24">
        <v>1219</v>
      </c>
      <c r="G4132" s="24">
        <v>1219</v>
      </c>
      <c r="H4132" s="24" t="str">
        <f t="shared" si="64"/>
        <v>2008_NF_27</v>
      </c>
      <c r="I4132" s="24">
        <f>VLOOKUP(H4132,inTHLBdata!A:H,7,FALSE)</f>
        <v>0</v>
      </c>
      <c r="J4132" s="24">
        <f>VLOOKUP(H4132,inTHLBdata!A:H,8,FALSE)</f>
        <v>0</v>
      </c>
      <c r="N4132" s="24"/>
    </row>
    <row r="4133" spans="1:14">
      <c r="A4133" s="24">
        <v>2008</v>
      </c>
      <c r="B4133" s="24" t="s">
        <v>190</v>
      </c>
      <c r="C4133" t="str">
        <f>VLOOKUP(B4133,'FHF LUT'!$A$5:$H$81,2,FALSE)</f>
        <v>Flooding</v>
      </c>
      <c r="D4133" s="24">
        <v>29</v>
      </c>
      <c r="E4133" s="24" t="s">
        <v>9</v>
      </c>
      <c r="F4133" s="24">
        <v>2589</v>
      </c>
      <c r="G4133" s="24">
        <v>2589</v>
      </c>
      <c r="H4133" s="24" t="str">
        <f t="shared" si="64"/>
        <v>2008_NF_29</v>
      </c>
      <c r="I4133" s="24">
        <f>VLOOKUP(H4133,inTHLBdata!A:H,7,FALSE)</f>
        <v>0</v>
      </c>
      <c r="J4133" s="24">
        <f>VLOOKUP(H4133,inTHLBdata!A:H,8,FALSE)</f>
        <v>0</v>
      </c>
      <c r="N4133" s="24"/>
    </row>
    <row r="4134" spans="1:14">
      <c r="A4134" s="24">
        <v>2008</v>
      </c>
      <c r="B4134" s="24" t="s">
        <v>190</v>
      </c>
      <c r="C4134" t="str">
        <f>VLOOKUP(B4134,'FHF LUT'!$A$5:$H$81,2,FALSE)</f>
        <v>Flooding</v>
      </c>
      <c r="D4134" s="24">
        <v>30</v>
      </c>
      <c r="E4134" s="24" t="s">
        <v>35</v>
      </c>
      <c r="F4134" s="24">
        <v>0</v>
      </c>
      <c r="G4134" s="24">
        <v>0</v>
      </c>
      <c r="H4134" s="24" t="str">
        <f t="shared" si="64"/>
        <v>2008_NF_30</v>
      </c>
      <c r="I4134" s="24">
        <f>VLOOKUP(H4134,inTHLBdata!A:H,7,FALSE)</f>
        <v>0</v>
      </c>
      <c r="J4134" s="24">
        <f>VLOOKUP(H4134,inTHLBdata!A:H,8,FALSE)</f>
        <v>0</v>
      </c>
      <c r="N4134" s="24"/>
    </row>
    <row r="4135" spans="1:14">
      <c r="A4135" s="24">
        <v>2008</v>
      </c>
      <c r="B4135" s="24" t="s">
        <v>190</v>
      </c>
      <c r="C4135" t="str">
        <f>VLOOKUP(B4135,'FHF LUT'!$A$5:$H$81,2,FALSE)</f>
        <v>Flooding</v>
      </c>
      <c r="D4135" s="24">
        <v>31</v>
      </c>
      <c r="E4135" s="24" t="s">
        <v>34</v>
      </c>
      <c r="F4135" s="24">
        <v>129</v>
      </c>
      <c r="G4135" s="24">
        <v>129</v>
      </c>
      <c r="H4135" s="24" t="str">
        <f t="shared" si="64"/>
        <v>2008_NF_31</v>
      </c>
      <c r="I4135" s="24">
        <f>VLOOKUP(H4135,inTHLBdata!A:H,7,FALSE)</f>
        <v>0</v>
      </c>
      <c r="J4135" s="24">
        <f>VLOOKUP(H4135,inTHLBdata!A:H,8,FALSE)</f>
        <v>0</v>
      </c>
      <c r="N4135" s="24"/>
    </row>
    <row r="4136" spans="1:14">
      <c r="A4136" s="24">
        <v>2008</v>
      </c>
      <c r="B4136" s="24" t="s">
        <v>190</v>
      </c>
      <c r="C4136" t="str">
        <f>VLOOKUP(B4136,'FHF LUT'!$A$5:$H$81,2,FALSE)</f>
        <v>Flooding</v>
      </c>
      <c r="D4136" s="24">
        <v>38</v>
      </c>
      <c r="E4136" s="24" t="s">
        <v>8</v>
      </c>
      <c r="F4136" s="24">
        <v>0</v>
      </c>
      <c r="G4136" s="24">
        <v>0</v>
      </c>
      <c r="H4136" s="24" t="str">
        <f t="shared" si="64"/>
        <v>2008_NF_38</v>
      </c>
      <c r="I4136" s="24">
        <f>VLOOKUP(H4136,inTHLBdata!A:H,7,FALSE)</f>
        <v>0</v>
      </c>
      <c r="J4136" s="24">
        <f>VLOOKUP(H4136,inTHLBdata!A:H,8,FALSE)</f>
        <v>0</v>
      </c>
      <c r="N4136" s="24"/>
    </row>
    <row r="4137" spans="1:14">
      <c r="A4137" s="24">
        <v>2008</v>
      </c>
      <c r="B4137" s="24" t="s">
        <v>190</v>
      </c>
      <c r="C4137" t="str">
        <f>VLOOKUP(B4137,'FHF LUT'!$A$5:$H$81,2,FALSE)</f>
        <v>Flooding</v>
      </c>
      <c r="D4137" s="24">
        <v>39</v>
      </c>
      <c r="E4137" s="24" t="s">
        <v>36</v>
      </c>
      <c r="F4137" s="24">
        <v>2293</v>
      </c>
      <c r="G4137" s="24">
        <v>2293</v>
      </c>
      <c r="H4137" s="24" t="str">
        <f t="shared" si="64"/>
        <v>2008_NF_39</v>
      </c>
      <c r="I4137" s="24">
        <f>VLOOKUP(H4137,inTHLBdata!A:H,7,FALSE)</f>
        <v>103</v>
      </c>
      <c r="J4137" s="24">
        <f>VLOOKUP(H4137,inTHLBdata!A:H,8,FALSE)</f>
        <v>103</v>
      </c>
      <c r="N4137" s="24"/>
    </row>
    <row r="4138" spans="1:14">
      <c r="A4138" s="24">
        <v>2008</v>
      </c>
      <c r="B4138" s="24" t="s">
        <v>190</v>
      </c>
      <c r="C4138" t="str">
        <f>VLOOKUP(B4138,'FHF LUT'!$A$5:$H$81,2,FALSE)</f>
        <v>Flooding</v>
      </c>
      <c r="D4138" s="24">
        <v>40</v>
      </c>
      <c r="E4138" s="24" t="s">
        <v>31</v>
      </c>
      <c r="F4138" s="24">
        <v>3396</v>
      </c>
      <c r="G4138" s="24">
        <v>3396</v>
      </c>
      <c r="H4138" s="24" t="str">
        <f t="shared" si="64"/>
        <v>2008_NF_40</v>
      </c>
      <c r="I4138" s="24">
        <f>VLOOKUP(H4138,inTHLBdata!A:H,7,FALSE)</f>
        <v>2254</v>
      </c>
      <c r="J4138" s="24">
        <f>VLOOKUP(H4138,inTHLBdata!A:H,8,FALSE)</f>
        <v>2254</v>
      </c>
      <c r="N4138" s="24"/>
    </row>
    <row r="4139" spans="1:14">
      <c r="A4139" s="24">
        <v>2008</v>
      </c>
      <c r="B4139" s="24" t="s">
        <v>190</v>
      </c>
      <c r="C4139" t="str">
        <f>VLOOKUP(B4139,'FHF LUT'!$A$5:$H$81,2,FALSE)</f>
        <v>Flooding</v>
      </c>
      <c r="D4139" s="24">
        <v>41</v>
      </c>
      <c r="E4139" s="24" t="s">
        <v>26</v>
      </c>
      <c r="F4139" s="24">
        <v>0</v>
      </c>
      <c r="G4139" s="24">
        <v>0</v>
      </c>
      <c r="H4139" s="24" t="str">
        <f t="shared" si="64"/>
        <v>2008_NF_41</v>
      </c>
      <c r="I4139" s="24">
        <f>VLOOKUP(H4139,inTHLBdata!A:H,7,FALSE)</f>
        <v>0</v>
      </c>
      <c r="J4139" s="24">
        <f>VLOOKUP(H4139,inTHLBdata!A:H,8,FALSE)</f>
        <v>0</v>
      </c>
      <c r="N4139" s="24"/>
    </row>
    <row r="4140" spans="1:14">
      <c r="A4140" s="24">
        <v>2008</v>
      </c>
      <c r="B4140" s="24" t="s">
        <v>190</v>
      </c>
      <c r="C4140" t="str">
        <f>VLOOKUP(B4140,'FHF LUT'!$A$5:$H$81,2,FALSE)</f>
        <v>Flooding</v>
      </c>
      <c r="D4140" s="24">
        <v>43</v>
      </c>
      <c r="E4140" s="24" t="s">
        <v>20</v>
      </c>
      <c r="F4140" s="24">
        <v>2604</v>
      </c>
      <c r="G4140" s="24">
        <v>2604</v>
      </c>
      <c r="H4140" s="24" t="str">
        <f t="shared" si="64"/>
        <v>2008_NF_43</v>
      </c>
      <c r="I4140" s="24">
        <f>VLOOKUP(H4140,inTHLBdata!A:H,7,FALSE)</f>
        <v>90</v>
      </c>
      <c r="J4140" s="24">
        <f>VLOOKUP(H4140,inTHLBdata!A:H,8,FALSE)</f>
        <v>90</v>
      </c>
      <c r="N4140" s="24"/>
    </row>
    <row r="4141" spans="1:14">
      <c r="A4141" s="24">
        <v>2008</v>
      </c>
      <c r="B4141" s="24" t="s">
        <v>190</v>
      </c>
      <c r="C4141" t="str">
        <f>VLOOKUP(B4141,'FHF LUT'!$A$5:$H$81,2,FALSE)</f>
        <v>Flooding</v>
      </c>
      <c r="D4141" s="24">
        <v>44</v>
      </c>
      <c r="E4141" s="24" t="s">
        <v>3</v>
      </c>
      <c r="F4141" s="24">
        <v>0</v>
      </c>
      <c r="G4141" s="24">
        <v>0</v>
      </c>
      <c r="H4141" s="24" t="str">
        <f t="shared" si="64"/>
        <v>2008_NF_44</v>
      </c>
      <c r="I4141" s="24">
        <f>VLOOKUP(H4141,inTHLBdata!A:H,7,FALSE)</f>
        <v>0</v>
      </c>
      <c r="J4141" s="24">
        <f>VLOOKUP(H4141,inTHLBdata!A:H,8,FALSE)</f>
        <v>0</v>
      </c>
      <c r="N4141" s="24"/>
    </row>
    <row r="4142" spans="1:14">
      <c r="A4142" s="24">
        <v>2008</v>
      </c>
      <c r="B4142" s="24" t="s">
        <v>190</v>
      </c>
      <c r="C4142" t="str">
        <f>VLOOKUP(B4142,'FHF LUT'!$A$5:$H$81,2,FALSE)</f>
        <v>Flooding</v>
      </c>
      <c r="D4142" s="24">
        <v>45</v>
      </c>
      <c r="E4142" s="24" t="s">
        <v>5</v>
      </c>
      <c r="F4142" s="24">
        <v>0</v>
      </c>
      <c r="G4142" s="24">
        <v>0</v>
      </c>
      <c r="H4142" s="24" t="str">
        <f t="shared" si="64"/>
        <v>2008_NF_45</v>
      </c>
      <c r="I4142" s="24">
        <f>VLOOKUP(H4142,inTHLBdata!A:H,7,FALSE)</f>
        <v>0</v>
      </c>
      <c r="J4142" s="24">
        <f>VLOOKUP(H4142,inTHLBdata!A:H,8,FALSE)</f>
        <v>0</v>
      </c>
      <c r="N4142" s="24"/>
    </row>
    <row r="4143" spans="1:14">
      <c r="A4143" s="24">
        <v>2008</v>
      </c>
      <c r="B4143" s="24" t="s">
        <v>190</v>
      </c>
      <c r="C4143" t="str">
        <f>VLOOKUP(B4143,'FHF LUT'!$A$5:$H$81,2,FALSE)</f>
        <v>Flooding</v>
      </c>
      <c r="D4143" s="24">
        <v>46</v>
      </c>
      <c r="E4143" s="24" t="s">
        <v>234</v>
      </c>
      <c r="F4143" s="24">
        <v>8762</v>
      </c>
      <c r="G4143" s="24">
        <v>8762</v>
      </c>
      <c r="H4143" s="24" t="str">
        <f t="shared" si="64"/>
        <v>2008_NF_46</v>
      </c>
      <c r="I4143" s="24">
        <f>VLOOKUP(H4143,inTHLBdata!A:H,7,FALSE)</f>
        <v>2860</v>
      </c>
      <c r="J4143" s="24">
        <f>VLOOKUP(H4143,inTHLBdata!A:H,8,FALSE)</f>
        <v>2860</v>
      </c>
      <c r="N4143" s="24"/>
    </row>
    <row r="4144" spans="1:14">
      <c r="A4144" s="24">
        <v>2008</v>
      </c>
      <c r="B4144" s="24" t="s">
        <v>190</v>
      </c>
      <c r="C4144" t="str">
        <f>VLOOKUP(B4144,'FHF LUT'!$A$5:$H$81,2,FALSE)</f>
        <v>Flooding</v>
      </c>
      <c r="D4144" s="24">
        <v>47</v>
      </c>
      <c r="E4144" s="24" t="s">
        <v>233</v>
      </c>
      <c r="F4144" s="24">
        <v>9283</v>
      </c>
      <c r="G4144" s="24">
        <v>9283</v>
      </c>
      <c r="H4144" s="24" t="str">
        <f t="shared" si="64"/>
        <v>2008_NF_47</v>
      </c>
      <c r="I4144" s="24">
        <f>VLOOKUP(H4144,inTHLBdata!A:H,7,FALSE)</f>
        <v>332</v>
      </c>
      <c r="J4144" s="24">
        <f>VLOOKUP(H4144,inTHLBdata!A:H,8,FALSE)</f>
        <v>332</v>
      </c>
      <c r="N4144" s="24"/>
    </row>
    <row r="4145" spans="1:14">
      <c r="A4145" s="24">
        <v>2008</v>
      </c>
      <c r="B4145" s="24" t="s">
        <v>190</v>
      </c>
      <c r="C4145" t="str">
        <f>VLOOKUP(B4145,'FHF LUT'!$A$5:$H$81,2,FALSE)</f>
        <v>Flooding</v>
      </c>
      <c r="D4145" s="24">
        <v>48</v>
      </c>
      <c r="E4145" s="24" t="s">
        <v>235</v>
      </c>
      <c r="F4145" s="24">
        <v>6</v>
      </c>
      <c r="G4145" s="24">
        <v>6</v>
      </c>
      <c r="H4145" s="24" t="str">
        <f t="shared" si="64"/>
        <v>2008_NF_48</v>
      </c>
      <c r="I4145" s="24">
        <f>VLOOKUP(H4145,inTHLBdata!A:H,7,FALSE)</f>
        <v>0</v>
      </c>
      <c r="J4145" s="24">
        <f>VLOOKUP(H4145,inTHLBdata!A:H,8,FALSE)</f>
        <v>0</v>
      </c>
      <c r="N4145" s="24"/>
    </row>
    <row r="4146" spans="1:14">
      <c r="A4146" s="24">
        <v>2008</v>
      </c>
      <c r="B4146" s="24" t="s">
        <v>333</v>
      </c>
      <c r="C4146" t="str">
        <f>VLOOKUP(B4146,'FHF LUT'!$A$5:$H$81,2,FALSE)</f>
        <v>Windthrow</v>
      </c>
      <c r="D4146" s="24">
        <v>1</v>
      </c>
      <c r="E4146" s="24" t="s">
        <v>10</v>
      </c>
      <c r="F4146" s="24">
        <v>670</v>
      </c>
      <c r="G4146" s="24">
        <v>628</v>
      </c>
      <c r="H4146" s="24" t="str">
        <f t="shared" si="64"/>
        <v>2008_NW_1</v>
      </c>
      <c r="I4146" s="24">
        <f>VLOOKUP(H4146,inTHLBdata!A:H,7,FALSE)</f>
        <v>132</v>
      </c>
      <c r="J4146" s="24">
        <f>VLOOKUP(H4146,inTHLBdata!A:H,8,FALSE)</f>
        <v>132</v>
      </c>
      <c r="N4146" s="24"/>
    </row>
    <row r="4147" spans="1:14">
      <c r="A4147" s="24">
        <v>2008</v>
      </c>
      <c r="B4147" s="24" t="s">
        <v>333</v>
      </c>
      <c r="C4147" t="str">
        <f>VLOOKUP(B4147,'FHF LUT'!$A$5:$H$81,2,FALSE)</f>
        <v>Windthrow</v>
      </c>
      <c r="D4147" s="24">
        <v>2</v>
      </c>
      <c r="E4147" s="24" t="s">
        <v>22</v>
      </c>
      <c r="F4147" s="24">
        <v>2104</v>
      </c>
      <c r="G4147" s="24">
        <v>2104</v>
      </c>
      <c r="H4147" s="24" t="str">
        <f t="shared" si="64"/>
        <v>2008_NW_2</v>
      </c>
      <c r="I4147" s="24">
        <f>VLOOKUP(H4147,inTHLBdata!A:H,7,FALSE)</f>
        <v>0</v>
      </c>
      <c r="J4147" s="24">
        <f>VLOOKUP(H4147,inTHLBdata!A:H,8,FALSE)</f>
        <v>0</v>
      </c>
      <c r="N4147" s="24"/>
    </row>
    <row r="4148" spans="1:14">
      <c r="A4148" s="24">
        <v>2008</v>
      </c>
      <c r="B4148" s="24" t="s">
        <v>333</v>
      </c>
      <c r="C4148" t="str">
        <f>VLOOKUP(B4148,'FHF LUT'!$A$5:$H$81,2,FALSE)</f>
        <v>Windthrow</v>
      </c>
      <c r="D4148" s="24">
        <v>3</v>
      </c>
      <c r="E4148" s="24" t="s">
        <v>13</v>
      </c>
      <c r="F4148" s="24">
        <v>0</v>
      </c>
      <c r="G4148" s="24">
        <v>0</v>
      </c>
      <c r="H4148" s="24" t="str">
        <f t="shared" si="64"/>
        <v>2008_NW_3</v>
      </c>
      <c r="I4148" s="24">
        <f>VLOOKUP(H4148,inTHLBdata!A:H,7,FALSE)</f>
        <v>0</v>
      </c>
      <c r="J4148" s="24">
        <f>VLOOKUP(H4148,inTHLBdata!A:H,8,FALSE)</f>
        <v>0</v>
      </c>
      <c r="N4148" s="24"/>
    </row>
    <row r="4149" spans="1:14">
      <c r="A4149" s="24">
        <v>2008</v>
      </c>
      <c r="B4149" s="24" t="s">
        <v>333</v>
      </c>
      <c r="C4149" t="str">
        <f>VLOOKUP(B4149,'FHF LUT'!$A$5:$H$81,2,FALSE)</f>
        <v>Windthrow</v>
      </c>
      <c r="D4149" s="24">
        <v>4</v>
      </c>
      <c r="E4149" s="24" t="s">
        <v>28</v>
      </c>
      <c r="F4149" s="24">
        <v>0</v>
      </c>
      <c r="G4149" s="24">
        <v>0</v>
      </c>
      <c r="H4149" s="24" t="str">
        <f t="shared" si="64"/>
        <v>2008_NW_4</v>
      </c>
      <c r="I4149" s="24">
        <f>VLOOKUP(H4149,inTHLBdata!A:H,7,FALSE)</f>
        <v>0</v>
      </c>
      <c r="J4149" s="24">
        <f>VLOOKUP(H4149,inTHLBdata!A:H,8,FALSE)</f>
        <v>0</v>
      </c>
      <c r="N4149" s="24"/>
    </row>
    <row r="4150" spans="1:14">
      <c r="A4150" s="24">
        <v>2008</v>
      </c>
      <c r="B4150" s="24" t="s">
        <v>333</v>
      </c>
      <c r="C4150" t="str">
        <f>VLOOKUP(B4150,'FHF LUT'!$A$5:$H$81,2,FALSE)</f>
        <v>Windthrow</v>
      </c>
      <c r="D4150" s="24">
        <v>5</v>
      </c>
      <c r="E4150" s="24" t="s">
        <v>16</v>
      </c>
      <c r="F4150" s="24">
        <v>1329</v>
      </c>
      <c r="G4150" s="24">
        <v>1265</v>
      </c>
      <c r="H4150" s="24" t="str">
        <f t="shared" si="64"/>
        <v>2008_NW_5</v>
      </c>
      <c r="I4150" s="24">
        <f>VLOOKUP(H4150,inTHLBdata!A:H,7,FALSE)</f>
        <v>563</v>
      </c>
      <c r="J4150" s="24">
        <f>VLOOKUP(H4150,inTHLBdata!A:H,8,FALSE)</f>
        <v>530</v>
      </c>
      <c r="N4150" s="24"/>
    </row>
    <row r="4151" spans="1:14">
      <c r="A4151" s="24">
        <v>2008</v>
      </c>
      <c r="B4151" s="24" t="s">
        <v>333</v>
      </c>
      <c r="C4151" t="str">
        <f>VLOOKUP(B4151,'FHF LUT'!$A$5:$H$81,2,FALSE)</f>
        <v>Windthrow</v>
      </c>
      <c r="D4151" s="24">
        <v>7</v>
      </c>
      <c r="E4151" s="24" t="s">
        <v>25</v>
      </c>
      <c r="F4151" s="24">
        <v>0</v>
      </c>
      <c r="G4151" s="24">
        <v>0</v>
      </c>
      <c r="H4151" s="24" t="str">
        <f t="shared" si="64"/>
        <v>2008_NW_7</v>
      </c>
      <c r="I4151" s="24">
        <f>VLOOKUP(H4151,inTHLBdata!A:H,7,FALSE)</f>
        <v>0</v>
      </c>
      <c r="J4151" s="24">
        <f>VLOOKUP(H4151,inTHLBdata!A:H,8,FALSE)</f>
        <v>0</v>
      </c>
      <c r="N4151" s="24"/>
    </row>
    <row r="4152" spans="1:14">
      <c r="A4152" s="24">
        <v>2008</v>
      </c>
      <c r="B4152" s="24" t="s">
        <v>333</v>
      </c>
      <c r="C4152" t="str">
        <f>VLOOKUP(B4152,'FHF LUT'!$A$5:$H$81,2,FALSE)</f>
        <v>Windthrow</v>
      </c>
      <c r="D4152" s="24">
        <v>8</v>
      </c>
      <c r="E4152" s="24" t="s">
        <v>29</v>
      </c>
      <c r="F4152" s="24">
        <v>7464</v>
      </c>
      <c r="G4152" s="24">
        <v>7464</v>
      </c>
      <c r="H4152" s="24" t="str">
        <f t="shared" si="64"/>
        <v>2008_NW_8</v>
      </c>
      <c r="I4152" s="24">
        <f>VLOOKUP(H4152,inTHLBdata!A:H,7,FALSE)</f>
        <v>2314</v>
      </c>
      <c r="J4152" s="24">
        <f>VLOOKUP(H4152,inTHLBdata!A:H,8,FALSE)</f>
        <v>2314</v>
      </c>
      <c r="N4152" s="24"/>
    </row>
    <row r="4153" spans="1:14">
      <c r="A4153" s="24">
        <v>2008</v>
      </c>
      <c r="B4153" s="24" t="s">
        <v>333</v>
      </c>
      <c r="C4153" t="str">
        <f>VLOOKUP(B4153,'FHF LUT'!$A$5:$H$81,2,FALSE)</f>
        <v>Windthrow</v>
      </c>
      <c r="D4153" s="24">
        <v>9</v>
      </c>
      <c r="E4153" s="24" t="s">
        <v>7</v>
      </c>
      <c r="F4153" s="24">
        <v>329</v>
      </c>
      <c r="G4153" s="24">
        <v>329</v>
      </c>
      <c r="H4153" s="24" t="str">
        <f t="shared" si="64"/>
        <v>2008_NW_9</v>
      </c>
      <c r="I4153" s="24">
        <f>VLOOKUP(H4153,inTHLBdata!A:H,7,FALSE)</f>
        <v>270</v>
      </c>
      <c r="J4153" s="24">
        <f>VLOOKUP(H4153,inTHLBdata!A:H,8,FALSE)</f>
        <v>270</v>
      </c>
      <c r="N4153" s="24"/>
    </row>
    <row r="4154" spans="1:14">
      <c r="A4154" s="24">
        <v>2008</v>
      </c>
      <c r="B4154" s="24" t="s">
        <v>333</v>
      </c>
      <c r="C4154" t="str">
        <f>VLOOKUP(B4154,'FHF LUT'!$A$5:$H$81,2,FALSE)</f>
        <v>Windthrow</v>
      </c>
      <c r="D4154" s="24">
        <v>10</v>
      </c>
      <c r="E4154" s="24" t="s">
        <v>18</v>
      </c>
      <c r="F4154" s="24">
        <v>43350</v>
      </c>
      <c r="G4154" s="24">
        <v>41088</v>
      </c>
      <c r="H4154" s="24" t="str">
        <f t="shared" si="64"/>
        <v>2008_NW_10</v>
      </c>
      <c r="I4154" s="24">
        <f>VLOOKUP(H4154,inTHLBdata!A:H,7,FALSE)</f>
        <v>7193</v>
      </c>
      <c r="J4154" s="24">
        <f>VLOOKUP(H4154,inTHLBdata!A:H,8,FALSE)</f>
        <v>7193</v>
      </c>
      <c r="N4154" s="24"/>
    </row>
    <row r="4155" spans="1:14">
      <c r="A4155" s="24">
        <v>2008</v>
      </c>
      <c r="B4155" s="24" t="s">
        <v>333</v>
      </c>
      <c r="C4155" t="str">
        <f>VLOOKUP(B4155,'FHF LUT'!$A$5:$H$81,2,FALSE)</f>
        <v>Windthrow</v>
      </c>
      <c r="D4155" s="24">
        <v>11</v>
      </c>
      <c r="E4155" s="24" t="s">
        <v>4</v>
      </c>
      <c r="F4155" s="24">
        <v>900</v>
      </c>
      <c r="G4155" s="24">
        <v>900</v>
      </c>
      <c r="H4155" s="24" t="str">
        <f t="shared" si="64"/>
        <v>2008_NW_11</v>
      </c>
      <c r="I4155" s="24">
        <f>VLOOKUP(H4155,inTHLBdata!A:H,7,FALSE)</f>
        <v>0</v>
      </c>
      <c r="J4155" s="24">
        <f>VLOOKUP(H4155,inTHLBdata!A:H,8,FALSE)</f>
        <v>0</v>
      </c>
      <c r="N4155" s="24"/>
    </row>
    <row r="4156" spans="1:14">
      <c r="A4156" s="24">
        <v>2008</v>
      </c>
      <c r="B4156" s="24" t="s">
        <v>333</v>
      </c>
      <c r="C4156" t="str">
        <f>VLOOKUP(B4156,'FHF LUT'!$A$5:$H$81,2,FALSE)</f>
        <v>Windthrow</v>
      </c>
      <c r="D4156" s="24">
        <v>12</v>
      </c>
      <c r="E4156" s="24" t="s">
        <v>11</v>
      </c>
      <c r="F4156" s="24">
        <v>13883</v>
      </c>
      <c r="G4156" s="24">
        <v>13883</v>
      </c>
      <c r="H4156" s="24" t="str">
        <f t="shared" si="64"/>
        <v>2008_NW_12</v>
      </c>
      <c r="I4156" s="24">
        <f>VLOOKUP(H4156,inTHLBdata!A:H,7,FALSE)</f>
        <v>7726</v>
      </c>
      <c r="J4156" s="24">
        <f>VLOOKUP(H4156,inTHLBdata!A:H,8,FALSE)</f>
        <v>7726</v>
      </c>
      <c r="N4156" s="24"/>
    </row>
    <row r="4157" spans="1:14">
      <c r="A4157" s="24">
        <v>2008</v>
      </c>
      <c r="B4157" s="24" t="s">
        <v>333</v>
      </c>
      <c r="C4157" t="str">
        <f>VLOOKUP(B4157,'FHF LUT'!$A$5:$H$81,2,FALSE)</f>
        <v>Windthrow</v>
      </c>
      <c r="D4157" s="24">
        <v>13</v>
      </c>
      <c r="E4157" s="24" t="s">
        <v>24</v>
      </c>
      <c r="F4157" s="24">
        <v>3863</v>
      </c>
      <c r="G4157" s="24">
        <v>3272</v>
      </c>
      <c r="H4157" s="24" t="str">
        <f t="shared" si="64"/>
        <v>2008_NW_13</v>
      </c>
      <c r="I4157" s="24">
        <f>VLOOKUP(H4157,inTHLBdata!A:H,7,FALSE)</f>
        <v>1618</v>
      </c>
      <c r="J4157" s="24">
        <f>VLOOKUP(H4157,inTHLBdata!A:H,8,FALSE)</f>
        <v>1109</v>
      </c>
      <c r="N4157" s="24"/>
    </row>
    <row r="4158" spans="1:14">
      <c r="A4158" s="24">
        <v>2008</v>
      </c>
      <c r="B4158" s="24" t="s">
        <v>333</v>
      </c>
      <c r="C4158" t="str">
        <f>VLOOKUP(B4158,'FHF LUT'!$A$5:$H$81,2,FALSE)</f>
        <v>Windthrow</v>
      </c>
      <c r="D4158" s="24">
        <v>14</v>
      </c>
      <c r="E4158" s="24" t="s">
        <v>30</v>
      </c>
      <c r="F4158" s="24">
        <v>4279</v>
      </c>
      <c r="G4158" s="24">
        <v>2119</v>
      </c>
      <c r="H4158" s="24" t="str">
        <f t="shared" si="64"/>
        <v>2008_NW_14</v>
      </c>
      <c r="I4158" s="24">
        <f>VLOOKUP(H4158,inTHLBdata!A:H,7,FALSE)</f>
        <v>3282</v>
      </c>
      <c r="J4158" s="24">
        <f>VLOOKUP(H4158,inTHLBdata!A:H,8,FALSE)</f>
        <v>1162</v>
      </c>
      <c r="N4158" s="24"/>
    </row>
    <row r="4159" spans="1:14">
      <c r="A4159" s="24">
        <v>2008</v>
      </c>
      <c r="B4159" s="24" t="s">
        <v>333</v>
      </c>
      <c r="C4159" t="str">
        <f>VLOOKUP(B4159,'FHF LUT'!$A$5:$H$81,2,FALSE)</f>
        <v>Windthrow</v>
      </c>
      <c r="D4159" s="24">
        <v>15</v>
      </c>
      <c r="E4159" s="24" t="s">
        <v>33</v>
      </c>
      <c r="F4159" s="24">
        <v>470</v>
      </c>
      <c r="G4159" s="24">
        <v>470</v>
      </c>
      <c r="H4159" s="24" t="str">
        <f t="shared" si="64"/>
        <v>2008_NW_15</v>
      </c>
      <c r="I4159" s="24">
        <f>VLOOKUP(H4159,inTHLBdata!A:H,7,FALSE)</f>
        <v>470</v>
      </c>
      <c r="J4159" s="24">
        <f>VLOOKUP(H4159,inTHLBdata!A:H,8,FALSE)</f>
        <v>470</v>
      </c>
      <c r="N4159" s="24"/>
    </row>
    <row r="4160" spans="1:14">
      <c r="A4160" s="24">
        <v>2008</v>
      </c>
      <c r="B4160" s="24" t="s">
        <v>333</v>
      </c>
      <c r="C4160" t="str">
        <f>VLOOKUP(B4160,'FHF LUT'!$A$5:$H$81,2,FALSE)</f>
        <v>Windthrow</v>
      </c>
      <c r="D4160" s="24">
        <v>16</v>
      </c>
      <c r="E4160" s="24" t="s">
        <v>12</v>
      </c>
      <c r="F4160" s="24">
        <v>0</v>
      </c>
      <c r="G4160" s="24">
        <v>0</v>
      </c>
      <c r="H4160" s="24" t="str">
        <f t="shared" si="64"/>
        <v>2008_NW_16</v>
      </c>
      <c r="I4160" s="24">
        <f>VLOOKUP(H4160,inTHLBdata!A:H,7,FALSE)</f>
        <v>0</v>
      </c>
      <c r="J4160" s="24">
        <f>VLOOKUP(H4160,inTHLBdata!A:H,8,FALSE)</f>
        <v>0</v>
      </c>
      <c r="N4160" s="24"/>
    </row>
    <row r="4161" spans="1:14">
      <c r="A4161" s="24">
        <v>2008</v>
      </c>
      <c r="B4161" s="24" t="s">
        <v>333</v>
      </c>
      <c r="C4161" t="str">
        <f>VLOOKUP(B4161,'FHF LUT'!$A$5:$H$81,2,FALSE)</f>
        <v>Windthrow</v>
      </c>
      <c r="D4161" s="24">
        <v>17</v>
      </c>
      <c r="E4161" s="24" t="s">
        <v>32</v>
      </c>
      <c r="F4161" s="24">
        <v>0</v>
      </c>
      <c r="G4161" s="24">
        <v>0</v>
      </c>
      <c r="H4161" s="24" t="str">
        <f t="shared" si="64"/>
        <v>2008_NW_17</v>
      </c>
      <c r="I4161" s="24">
        <f>VLOOKUP(H4161,inTHLBdata!A:H,7,FALSE)</f>
        <v>0</v>
      </c>
      <c r="J4161" s="24">
        <f>VLOOKUP(H4161,inTHLBdata!A:H,8,FALSE)</f>
        <v>0</v>
      </c>
      <c r="N4161" s="24"/>
    </row>
    <row r="4162" spans="1:14">
      <c r="A4162" s="24">
        <v>2008</v>
      </c>
      <c r="B4162" s="24" t="s">
        <v>333</v>
      </c>
      <c r="C4162" t="str">
        <f>VLOOKUP(B4162,'FHF LUT'!$A$5:$H$81,2,FALSE)</f>
        <v>Windthrow</v>
      </c>
      <c r="D4162" s="24">
        <v>18</v>
      </c>
      <c r="E4162" s="24" t="s">
        <v>15</v>
      </c>
      <c r="F4162" s="24">
        <v>0</v>
      </c>
      <c r="G4162" s="24">
        <v>0</v>
      </c>
      <c r="H4162" s="24" t="str">
        <f t="shared" si="64"/>
        <v>2008_NW_18</v>
      </c>
      <c r="I4162" s="24">
        <f>VLOOKUP(H4162,inTHLBdata!A:H,7,FALSE)</f>
        <v>0</v>
      </c>
      <c r="J4162" s="24">
        <f>VLOOKUP(H4162,inTHLBdata!A:H,8,FALSE)</f>
        <v>0</v>
      </c>
      <c r="N4162" s="24"/>
    </row>
    <row r="4163" spans="1:14">
      <c r="A4163" s="24">
        <v>2008</v>
      </c>
      <c r="B4163" s="24" t="s">
        <v>333</v>
      </c>
      <c r="C4163" t="str">
        <f>VLOOKUP(B4163,'FHF LUT'!$A$5:$H$81,2,FALSE)</f>
        <v>Windthrow</v>
      </c>
      <c r="D4163" s="24">
        <v>20</v>
      </c>
      <c r="E4163" s="24" t="s">
        <v>6</v>
      </c>
      <c r="F4163" s="24">
        <v>0</v>
      </c>
      <c r="G4163" s="24">
        <v>0</v>
      </c>
      <c r="H4163" s="24" t="str">
        <f t="shared" ref="H4163:H4226" si="65">CONCATENATE(A4163,"_",B4163,"_",D4163)</f>
        <v>2008_NW_20</v>
      </c>
      <c r="I4163" s="24">
        <f>VLOOKUP(H4163,inTHLBdata!A:H,7,FALSE)</f>
        <v>0</v>
      </c>
      <c r="J4163" s="24">
        <f>VLOOKUP(H4163,inTHLBdata!A:H,8,FALSE)</f>
        <v>0</v>
      </c>
      <c r="N4163" s="24"/>
    </row>
    <row r="4164" spans="1:14">
      <c r="A4164" s="24">
        <v>2008</v>
      </c>
      <c r="B4164" s="24" t="s">
        <v>333</v>
      </c>
      <c r="C4164" t="str">
        <f>VLOOKUP(B4164,'FHF LUT'!$A$5:$H$81,2,FALSE)</f>
        <v>Windthrow</v>
      </c>
      <c r="D4164" s="24">
        <v>22</v>
      </c>
      <c r="E4164" s="24" t="s">
        <v>19</v>
      </c>
      <c r="F4164" s="24">
        <v>56882</v>
      </c>
      <c r="G4164" s="24">
        <v>39984</v>
      </c>
      <c r="H4164" s="24" t="str">
        <f t="shared" si="65"/>
        <v>2008_NW_22</v>
      </c>
      <c r="I4164" s="24">
        <f>VLOOKUP(H4164,inTHLBdata!A:H,7,FALSE)</f>
        <v>29898</v>
      </c>
      <c r="J4164" s="24">
        <f>VLOOKUP(H4164,inTHLBdata!A:H,8,FALSE)</f>
        <v>16562</v>
      </c>
      <c r="N4164" s="24"/>
    </row>
    <row r="4165" spans="1:14">
      <c r="A4165" s="24">
        <v>2008</v>
      </c>
      <c r="B4165" s="24" t="s">
        <v>333</v>
      </c>
      <c r="C4165" t="str">
        <f>VLOOKUP(B4165,'FHF LUT'!$A$5:$H$81,2,FALSE)</f>
        <v>Windthrow</v>
      </c>
      <c r="D4165" s="24">
        <v>23</v>
      </c>
      <c r="E4165" s="24" t="s">
        <v>27</v>
      </c>
      <c r="F4165" s="24">
        <v>24378</v>
      </c>
      <c r="G4165" s="24">
        <v>21829</v>
      </c>
      <c r="H4165" s="24" t="str">
        <f t="shared" si="65"/>
        <v>2008_NW_23</v>
      </c>
      <c r="I4165" s="24">
        <f>VLOOKUP(H4165,inTHLBdata!A:H,7,FALSE)</f>
        <v>15498</v>
      </c>
      <c r="J4165" s="24">
        <f>VLOOKUP(H4165,inTHLBdata!A:H,8,FALSE)</f>
        <v>13296</v>
      </c>
      <c r="N4165" s="24"/>
    </row>
    <row r="4166" spans="1:14">
      <c r="A4166" s="24">
        <v>2008</v>
      </c>
      <c r="B4166" s="24" t="s">
        <v>333</v>
      </c>
      <c r="C4166" t="str">
        <f>VLOOKUP(B4166,'FHF LUT'!$A$5:$H$81,2,FALSE)</f>
        <v>Windthrow</v>
      </c>
      <c r="D4166" s="24">
        <v>24</v>
      </c>
      <c r="E4166" s="24" t="s">
        <v>17</v>
      </c>
      <c r="F4166" s="24">
        <v>10618</v>
      </c>
      <c r="G4166" s="24">
        <v>6119</v>
      </c>
      <c r="H4166" s="24" t="str">
        <f t="shared" si="65"/>
        <v>2008_NW_24</v>
      </c>
      <c r="I4166" s="24">
        <f>VLOOKUP(H4166,inTHLBdata!A:H,7,FALSE)</f>
        <v>7627</v>
      </c>
      <c r="J4166" s="24">
        <f>VLOOKUP(H4166,inTHLBdata!A:H,8,FALSE)</f>
        <v>4188</v>
      </c>
      <c r="N4166" s="24"/>
    </row>
    <row r="4167" spans="1:14">
      <c r="A4167" s="24">
        <v>2008</v>
      </c>
      <c r="B4167" s="24" t="s">
        <v>333</v>
      </c>
      <c r="C4167" t="str">
        <f>VLOOKUP(B4167,'FHF LUT'!$A$5:$H$81,2,FALSE)</f>
        <v>Windthrow</v>
      </c>
      <c r="D4167" s="24">
        <v>25</v>
      </c>
      <c r="E4167" s="24" t="s">
        <v>23</v>
      </c>
      <c r="F4167" s="24">
        <v>0</v>
      </c>
      <c r="G4167" s="24">
        <v>0</v>
      </c>
      <c r="H4167" s="24" t="str">
        <f t="shared" si="65"/>
        <v>2008_NW_25</v>
      </c>
      <c r="I4167" s="24">
        <f>VLOOKUP(H4167,inTHLBdata!A:H,7,FALSE)</f>
        <v>0</v>
      </c>
      <c r="J4167" s="24">
        <f>VLOOKUP(H4167,inTHLBdata!A:H,8,FALSE)</f>
        <v>0</v>
      </c>
      <c r="N4167" s="24"/>
    </row>
    <row r="4168" spans="1:14">
      <c r="A4168" s="24">
        <v>2008</v>
      </c>
      <c r="B4168" s="24" t="s">
        <v>333</v>
      </c>
      <c r="C4168" t="str">
        <f>VLOOKUP(B4168,'FHF LUT'!$A$5:$H$81,2,FALSE)</f>
        <v>Windthrow</v>
      </c>
      <c r="D4168" s="24">
        <v>26</v>
      </c>
      <c r="E4168" s="24" t="s">
        <v>14</v>
      </c>
      <c r="F4168" s="24">
        <v>31256</v>
      </c>
      <c r="G4168" s="24">
        <v>24313</v>
      </c>
      <c r="H4168" s="24" t="str">
        <f t="shared" si="65"/>
        <v>2008_NW_26</v>
      </c>
      <c r="I4168" s="24">
        <f>VLOOKUP(H4168,inTHLBdata!A:H,7,FALSE)</f>
        <v>12924</v>
      </c>
      <c r="J4168" s="24">
        <f>VLOOKUP(H4168,inTHLBdata!A:H,8,FALSE)</f>
        <v>8996</v>
      </c>
      <c r="N4168" s="24"/>
    </row>
    <row r="4169" spans="1:14">
      <c r="A4169" s="24">
        <v>2008</v>
      </c>
      <c r="B4169" s="24" t="s">
        <v>333</v>
      </c>
      <c r="C4169" t="str">
        <f>VLOOKUP(B4169,'FHF LUT'!$A$5:$H$81,2,FALSE)</f>
        <v>Windthrow</v>
      </c>
      <c r="D4169" s="24">
        <v>27</v>
      </c>
      <c r="E4169" s="24" t="s">
        <v>21</v>
      </c>
      <c r="F4169" s="24">
        <v>0</v>
      </c>
      <c r="G4169" s="24">
        <v>0</v>
      </c>
      <c r="H4169" s="24" t="str">
        <f t="shared" si="65"/>
        <v>2008_NW_27</v>
      </c>
      <c r="I4169" s="24">
        <f>VLOOKUP(H4169,inTHLBdata!A:H,7,FALSE)</f>
        <v>0</v>
      </c>
      <c r="J4169" s="24">
        <f>VLOOKUP(H4169,inTHLBdata!A:H,8,FALSE)</f>
        <v>0</v>
      </c>
      <c r="N4169" s="24"/>
    </row>
    <row r="4170" spans="1:14">
      <c r="A4170" s="24">
        <v>2008</v>
      </c>
      <c r="B4170" s="24" t="s">
        <v>333</v>
      </c>
      <c r="C4170" t="str">
        <f>VLOOKUP(B4170,'FHF LUT'!$A$5:$H$81,2,FALSE)</f>
        <v>Windthrow</v>
      </c>
      <c r="D4170" s="24">
        <v>29</v>
      </c>
      <c r="E4170" s="24" t="s">
        <v>9</v>
      </c>
      <c r="F4170" s="24">
        <v>29558</v>
      </c>
      <c r="G4170" s="24">
        <v>26605</v>
      </c>
      <c r="H4170" s="24" t="str">
        <f t="shared" si="65"/>
        <v>2008_NW_29</v>
      </c>
      <c r="I4170" s="24">
        <f>VLOOKUP(H4170,inTHLBdata!A:H,7,FALSE)</f>
        <v>20843</v>
      </c>
      <c r="J4170" s="24">
        <f>VLOOKUP(H4170,inTHLBdata!A:H,8,FALSE)</f>
        <v>18415</v>
      </c>
      <c r="N4170" s="24"/>
    </row>
    <row r="4171" spans="1:14">
      <c r="A4171" s="24">
        <v>2008</v>
      </c>
      <c r="B4171" s="24" t="s">
        <v>333</v>
      </c>
      <c r="C4171" t="str">
        <f>VLOOKUP(B4171,'FHF LUT'!$A$5:$H$81,2,FALSE)</f>
        <v>Windthrow</v>
      </c>
      <c r="D4171" s="24">
        <v>30</v>
      </c>
      <c r="E4171" s="24" t="s">
        <v>35</v>
      </c>
      <c r="F4171" s="24">
        <v>0</v>
      </c>
      <c r="G4171" s="24">
        <v>0</v>
      </c>
      <c r="H4171" s="24" t="str">
        <f t="shared" si="65"/>
        <v>2008_NW_30</v>
      </c>
      <c r="I4171" s="24">
        <f>VLOOKUP(H4171,inTHLBdata!A:H,7,FALSE)</f>
        <v>0</v>
      </c>
      <c r="J4171" s="24">
        <f>VLOOKUP(H4171,inTHLBdata!A:H,8,FALSE)</f>
        <v>0</v>
      </c>
      <c r="N4171" s="24"/>
    </row>
    <row r="4172" spans="1:14">
      <c r="A4172" s="24">
        <v>2008</v>
      </c>
      <c r="B4172" s="24" t="s">
        <v>333</v>
      </c>
      <c r="C4172" t="str">
        <f>VLOOKUP(B4172,'FHF LUT'!$A$5:$H$81,2,FALSE)</f>
        <v>Windthrow</v>
      </c>
      <c r="D4172" s="24">
        <v>31</v>
      </c>
      <c r="E4172" s="24" t="s">
        <v>34</v>
      </c>
      <c r="F4172" s="24">
        <v>0</v>
      </c>
      <c r="G4172" s="24">
        <v>0</v>
      </c>
      <c r="H4172" s="24" t="str">
        <f t="shared" si="65"/>
        <v>2008_NW_31</v>
      </c>
      <c r="I4172" s="24">
        <f>VLOOKUP(H4172,inTHLBdata!A:H,7,FALSE)</f>
        <v>0</v>
      </c>
      <c r="J4172" s="24">
        <f>VLOOKUP(H4172,inTHLBdata!A:H,8,FALSE)</f>
        <v>0</v>
      </c>
      <c r="N4172" s="24"/>
    </row>
    <row r="4173" spans="1:14">
      <c r="A4173" s="24">
        <v>2008</v>
      </c>
      <c r="B4173" s="24" t="s">
        <v>333</v>
      </c>
      <c r="C4173" t="str">
        <f>VLOOKUP(B4173,'FHF LUT'!$A$5:$H$81,2,FALSE)</f>
        <v>Windthrow</v>
      </c>
      <c r="D4173" s="24">
        <v>38</v>
      </c>
      <c r="E4173" s="24" t="s">
        <v>8</v>
      </c>
      <c r="F4173" s="24">
        <v>61576</v>
      </c>
      <c r="G4173" s="24">
        <v>48987</v>
      </c>
      <c r="H4173" s="24" t="str">
        <f t="shared" si="65"/>
        <v>2008_NW_38</v>
      </c>
      <c r="I4173" s="24">
        <f>VLOOKUP(H4173,inTHLBdata!A:H,7,FALSE)</f>
        <v>5602</v>
      </c>
      <c r="J4173" s="24">
        <f>VLOOKUP(H4173,inTHLBdata!A:H,8,FALSE)</f>
        <v>5602</v>
      </c>
      <c r="N4173" s="24"/>
    </row>
    <row r="4174" spans="1:14">
      <c r="A4174" s="24">
        <v>2008</v>
      </c>
      <c r="B4174" s="24" t="s">
        <v>333</v>
      </c>
      <c r="C4174" t="str">
        <f>VLOOKUP(B4174,'FHF LUT'!$A$5:$H$81,2,FALSE)</f>
        <v>Windthrow</v>
      </c>
      <c r="D4174" s="24">
        <v>39</v>
      </c>
      <c r="E4174" s="24" t="s">
        <v>36</v>
      </c>
      <c r="F4174" s="24">
        <v>1228</v>
      </c>
      <c r="G4174" s="24">
        <v>1228</v>
      </c>
      <c r="H4174" s="24" t="str">
        <f t="shared" si="65"/>
        <v>2008_NW_39</v>
      </c>
      <c r="I4174" s="24">
        <f>VLOOKUP(H4174,inTHLBdata!A:H,7,FALSE)</f>
        <v>0</v>
      </c>
      <c r="J4174" s="24">
        <f>VLOOKUP(H4174,inTHLBdata!A:H,8,FALSE)</f>
        <v>0</v>
      </c>
      <c r="N4174" s="24"/>
    </row>
    <row r="4175" spans="1:14">
      <c r="A4175" s="24">
        <v>2008</v>
      </c>
      <c r="B4175" s="24" t="s">
        <v>333</v>
      </c>
      <c r="C4175" t="str">
        <f>VLOOKUP(B4175,'FHF LUT'!$A$5:$H$81,2,FALSE)</f>
        <v>Windthrow</v>
      </c>
      <c r="D4175" s="24">
        <v>40</v>
      </c>
      <c r="E4175" s="24" t="s">
        <v>31</v>
      </c>
      <c r="F4175" s="24">
        <v>695</v>
      </c>
      <c r="G4175" s="24">
        <v>695</v>
      </c>
      <c r="H4175" s="24" t="str">
        <f t="shared" si="65"/>
        <v>2008_NW_40</v>
      </c>
      <c r="I4175" s="24">
        <f>VLOOKUP(H4175,inTHLBdata!A:H,7,FALSE)</f>
        <v>582</v>
      </c>
      <c r="J4175" s="24">
        <f>VLOOKUP(H4175,inTHLBdata!A:H,8,FALSE)</f>
        <v>582</v>
      </c>
      <c r="N4175" s="24"/>
    </row>
    <row r="4176" spans="1:14">
      <c r="A4176" s="24">
        <v>2008</v>
      </c>
      <c r="B4176" s="24" t="s">
        <v>333</v>
      </c>
      <c r="C4176" t="str">
        <f>VLOOKUP(B4176,'FHF LUT'!$A$5:$H$81,2,FALSE)</f>
        <v>Windthrow</v>
      </c>
      <c r="D4176" s="24">
        <v>41</v>
      </c>
      <c r="E4176" s="24" t="s">
        <v>26</v>
      </c>
      <c r="F4176" s="24">
        <v>0</v>
      </c>
      <c r="G4176" s="24">
        <v>0</v>
      </c>
      <c r="H4176" s="24" t="str">
        <f t="shared" si="65"/>
        <v>2008_NW_41</v>
      </c>
      <c r="I4176" s="24">
        <f>VLOOKUP(H4176,inTHLBdata!A:H,7,FALSE)</f>
        <v>0</v>
      </c>
      <c r="J4176" s="24">
        <f>VLOOKUP(H4176,inTHLBdata!A:H,8,FALSE)</f>
        <v>0</v>
      </c>
      <c r="N4176" s="24"/>
    </row>
    <row r="4177" spans="1:14">
      <c r="A4177" s="24">
        <v>2008</v>
      </c>
      <c r="B4177" s="24" t="s">
        <v>333</v>
      </c>
      <c r="C4177" t="str">
        <f>VLOOKUP(B4177,'FHF LUT'!$A$5:$H$81,2,FALSE)</f>
        <v>Windthrow</v>
      </c>
      <c r="D4177" s="24">
        <v>43</v>
      </c>
      <c r="E4177" s="24" t="s">
        <v>20</v>
      </c>
      <c r="F4177" s="24">
        <v>0</v>
      </c>
      <c r="G4177" s="24">
        <v>0</v>
      </c>
      <c r="H4177" s="24" t="str">
        <f t="shared" si="65"/>
        <v>2008_NW_43</v>
      </c>
      <c r="I4177" s="24">
        <f>VLOOKUP(H4177,inTHLBdata!A:H,7,FALSE)</f>
        <v>0</v>
      </c>
      <c r="J4177" s="24">
        <f>VLOOKUP(H4177,inTHLBdata!A:H,8,FALSE)</f>
        <v>0</v>
      </c>
      <c r="N4177" s="24"/>
    </row>
    <row r="4178" spans="1:14">
      <c r="A4178" s="24">
        <v>2008</v>
      </c>
      <c r="B4178" s="24" t="s">
        <v>333</v>
      </c>
      <c r="C4178" t="str">
        <f>VLOOKUP(B4178,'FHF LUT'!$A$5:$H$81,2,FALSE)</f>
        <v>Windthrow</v>
      </c>
      <c r="D4178" s="24">
        <v>44</v>
      </c>
      <c r="E4178" s="24" t="s">
        <v>3</v>
      </c>
      <c r="F4178" s="24">
        <v>0</v>
      </c>
      <c r="G4178" s="24">
        <v>0</v>
      </c>
      <c r="H4178" s="24" t="str">
        <f t="shared" si="65"/>
        <v>2008_NW_44</v>
      </c>
      <c r="I4178" s="24">
        <f>VLOOKUP(H4178,inTHLBdata!A:H,7,FALSE)</f>
        <v>0</v>
      </c>
      <c r="J4178" s="24">
        <f>VLOOKUP(H4178,inTHLBdata!A:H,8,FALSE)</f>
        <v>0</v>
      </c>
      <c r="N4178" s="24"/>
    </row>
    <row r="4179" spans="1:14">
      <c r="A4179" s="24">
        <v>2008</v>
      </c>
      <c r="B4179" s="24" t="s">
        <v>333</v>
      </c>
      <c r="C4179" t="str">
        <f>VLOOKUP(B4179,'FHF LUT'!$A$5:$H$81,2,FALSE)</f>
        <v>Windthrow</v>
      </c>
      <c r="D4179" s="24">
        <v>45</v>
      </c>
      <c r="E4179" s="24" t="s">
        <v>5</v>
      </c>
      <c r="F4179" s="24">
        <v>0</v>
      </c>
      <c r="G4179" s="24">
        <v>0</v>
      </c>
      <c r="H4179" s="24" t="str">
        <f t="shared" si="65"/>
        <v>2008_NW_45</v>
      </c>
      <c r="I4179" s="24">
        <f>VLOOKUP(H4179,inTHLBdata!A:H,7,FALSE)</f>
        <v>0</v>
      </c>
      <c r="J4179" s="24">
        <f>VLOOKUP(H4179,inTHLBdata!A:H,8,FALSE)</f>
        <v>0</v>
      </c>
      <c r="N4179" s="24"/>
    </row>
    <row r="4180" spans="1:14">
      <c r="A4180" s="24">
        <v>2008</v>
      </c>
      <c r="B4180" s="24" t="s">
        <v>333</v>
      </c>
      <c r="C4180" t="str">
        <f>VLOOKUP(B4180,'FHF LUT'!$A$5:$H$81,2,FALSE)</f>
        <v>Windthrow</v>
      </c>
      <c r="D4180" s="24">
        <v>46</v>
      </c>
      <c r="E4180" s="24" t="s">
        <v>234</v>
      </c>
      <c r="F4180" s="24">
        <v>10857</v>
      </c>
      <c r="G4180" s="24">
        <v>10857</v>
      </c>
      <c r="H4180" s="24" t="str">
        <f t="shared" si="65"/>
        <v>2008_NW_46</v>
      </c>
      <c r="I4180" s="24">
        <f>VLOOKUP(H4180,inTHLBdata!A:H,7,FALSE)</f>
        <v>2602</v>
      </c>
      <c r="J4180" s="24">
        <f>VLOOKUP(H4180,inTHLBdata!A:H,8,FALSE)</f>
        <v>2602</v>
      </c>
      <c r="N4180" s="24"/>
    </row>
    <row r="4181" spans="1:14">
      <c r="A4181" s="24">
        <v>2008</v>
      </c>
      <c r="B4181" s="24" t="s">
        <v>333</v>
      </c>
      <c r="C4181" t="str">
        <f>VLOOKUP(B4181,'FHF LUT'!$A$5:$H$81,2,FALSE)</f>
        <v>Windthrow</v>
      </c>
      <c r="D4181" s="24">
        <v>47</v>
      </c>
      <c r="E4181" s="24" t="s">
        <v>233</v>
      </c>
      <c r="F4181" s="24">
        <v>4904</v>
      </c>
      <c r="G4181" s="24">
        <v>4840</v>
      </c>
      <c r="H4181" s="24" t="str">
        <f t="shared" si="65"/>
        <v>2008_NW_47</v>
      </c>
      <c r="I4181" s="24">
        <f>VLOOKUP(H4181,inTHLBdata!A:H,7,FALSE)</f>
        <v>2150</v>
      </c>
      <c r="J4181" s="24">
        <f>VLOOKUP(H4181,inTHLBdata!A:H,8,FALSE)</f>
        <v>2150</v>
      </c>
      <c r="N4181" s="24"/>
    </row>
    <row r="4182" spans="1:14">
      <c r="A4182" s="24">
        <v>2008</v>
      </c>
      <c r="B4182" s="24" t="s">
        <v>333</v>
      </c>
      <c r="C4182" t="str">
        <f>VLOOKUP(B4182,'FHF LUT'!$A$5:$H$81,2,FALSE)</f>
        <v>Windthrow</v>
      </c>
      <c r="D4182" s="24">
        <v>48</v>
      </c>
      <c r="E4182" s="24" t="s">
        <v>235</v>
      </c>
      <c r="F4182" s="24">
        <v>296</v>
      </c>
      <c r="G4182" s="24">
        <v>89</v>
      </c>
      <c r="H4182" s="24" t="str">
        <f t="shared" si="65"/>
        <v>2008_NW_48</v>
      </c>
      <c r="I4182" s="24">
        <f>VLOOKUP(H4182,inTHLBdata!A:H,7,FALSE)</f>
        <v>0</v>
      </c>
      <c r="J4182" s="24">
        <f>VLOOKUP(H4182,inTHLBdata!A:H,8,FALSE)</f>
        <v>0</v>
      </c>
      <c r="N4182" s="24"/>
    </row>
    <row r="4183" spans="1:14">
      <c r="A4183" s="24">
        <v>2009</v>
      </c>
      <c r="B4183" s="24" t="s">
        <v>191</v>
      </c>
      <c r="C4183" t="str">
        <f>VLOOKUP(B4183,'FHF LUT'!$A$5:$H$81,2,FALSE)</f>
        <v>Unknown Beetle</v>
      </c>
      <c r="D4183" s="24">
        <v>1</v>
      </c>
      <c r="E4183" s="24" t="s">
        <v>10</v>
      </c>
      <c r="F4183" s="24">
        <v>0</v>
      </c>
      <c r="G4183" s="24">
        <v>0</v>
      </c>
      <c r="H4183" s="24" t="str">
        <f t="shared" si="65"/>
        <v>2009_IB_1</v>
      </c>
      <c r="I4183" s="24">
        <f>VLOOKUP(H4183,inTHLBdata!A:H,7,FALSE)</f>
        <v>0</v>
      </c>
      <c r="J4183" s="24">
        <f>VLOOKUP(H4183,inTHLBdata!A:H,8,FALSE)</f>
        <v>0</v>
      </c>
      <c r="N4183" s="24"/>
    </row>
    <row r="4184" spans="1:14">
      <c r="A4184" s="24">
        <v>2009</v>
      </c>
      <c r="B4184" s="24" t="s">
        <v>191</v>
      </c>
      <c r="C4184" t="str">
        <f>VLOOKUP(B4184,'FHF LUT'!$A$5:$H$81,2,FALSE)</f>
        <v>Unknown Beetle</v>
      </c>
      <c r="D4184" s="24">
        <v>2</v>
      </c>
      <c r="E4184" s="24" t="s">
        <v>22</v>
      </c>
      <c r="F4184" s="24">
        <v>0</v>
      </c>
      <c r="G4184" s="24">
        <v>0</v>
      </c>
      <c r="H4184" s="24" t="str">
        <f t="shared" si="65"/>
        <v>2009_IB_2</v>
      </c>
      <c r="I4184" s="24">
        <f>VLOOKUP(H4184,inTHLBdata!A:H,7,FALSE)</f>
        <v>0</v>
      </c>
      <c r="J4184" s="24">
        <f>VLOOKUP(H4184,inTHLBdata!A:H,8,FALSE)</f>
        <v>0</v>
      </c>
      <c r="N4184" s="24"/>
    </row>
    <row r="4185" spans="1:14">
      <c r="A4185" s="24">
        <v>2009</v>
      </c>
      <c r="B4185" s="24" t="s">
        <v>191</v>
      </c>
      <c r="C4185" t="str">
        <f>VLOOKUP(B4185,'FHF LUT'!$A$5:$H$81,2,FALSE)</f>
        <v>Unknown Beetle</v>
      </c>
      <c r="D4185" s="24">
        <v>3</v>
      </c>
      <c r="E4185" s="24" t="s">
        <v>13</v>
      </c>
      <c r="F4185" s="24">
        <v>0</v>
      </c>
      <c r="G4185" s="24">
        <v>0</v>
      </c>
      <c r="H4185" s="24" t="str">
        <f t="shared" si="65"/>
        <v>2009_IB_3</v>
      </c>
      <c r="I4185" s="24">
        <f>VLOOKUP(H4185,inTHLBdata!A:H,7,FALSE)</f>
        <v>0</v>
      </c>
      <c r="J4185" s="24">
        <f>VLOOKUP(H4185,inTHLBdata!A:H,8,FALSE)</f>
        <v>0</v>
      </c>
      <c r="N4185" s="24"/>
    </row>
    <row r="4186" spans="1:14">
      <c r="A4186" s="24">
        <v>2009</v>
      </c>
      <c r="B4186" s="24" t="s">
        <v>191</v>
      </c>
      <c r="C4186" t="str">
        <f>VLOOKUP(B4186,'FHF LUT'!$A$5:$H$81,2,FALSE)</f>
        <v>Unknown Beetle</v>
      </c>
      <c r="D4186" s="24">
        <v>4</v>
      </c>
      <c r="E4186" s="24" t="s">
        <v>28</v>
      </c>
      <c r="F4186" s="24">
        <v>0</v>
      </c>
      <c r="G4186" s="24">
        <v>0</v>
      </c>
      <c r="H4186" s="24" t="str">
        <f t="shared" si="65"/>
        <v>2009_IB_4</v>
      </c>
      <c r="I4186" s="24">
        <f>VLOOKUP(H4186,inTHLBdata!A:H,7,FALSE)</f>
        <v>0</v>
      </c>
      <c r="J4186" s="24">
        <f>VLOOKUP(H4186,inTHLBdata!A:H,8,FALSE)</f>
        <v>0</v>
      </c>
      <c r="N4186" s="24"/>
    </row>
    <row r="4187" spans="1:14">
      <c r="A4187" s="24">
        <v>2009</v>
      </c>
      <c r="B4187" s="24" t="s">
        <v>191</v>
      </c>
      <c r="C4187" t="str">
        <f>VLOOKUP(B4187,'FHF LUT'!$A$5:$H$81,2,FALSE)</f>
        <v>Unknown Beetle</v>
      </c>
      <c r="D4187" s="24">
        <v>5</v>
      </c>
      <c r="E4187" s="24" t="s">
        <v>16</v>
      </c>
      <c r="F4187" s="24">
        <v>0</v>
      </c>
      <c r="G4187" s="24">
        <v>0</v>
      </c>
      <c r="H4187" s="24" t="str">
        <f t="shared" si="65"/>
        <v>2009_IB_5</v>
      </c>
      <c r="I4187" s="24">
        <f>VLOOKUP(H4187,inTHLBdata!A:H,7,FALSE)</f>
        <v>0</v>
      </c>
      <c r="J4187" s="24">
        <f>VLOOKUP(H4187,inTHLBdata!A:H,8,FALSE)</f>
        <v>0</v>
      </c>
      <c r="N4187" s="24"/>
    </row>
    <row r="4188" spans="1:14">
      <c r="A4188" s="24">
        <v>2009</v>
      </c>
      <c r="B4188" s="24" t="s">
        <v>191</v>
      </c>
      <c r="C4188" t="str">
        <f>VLOOKUP(B4188,'FHF LUT'!$A$5:$H$81,2,FALSE)</f>
        <v>Unknown Beetle</v>
      </c>
      <c r="D4188" s="24">
        <v>7</v>
      </c>
      <c r="E4188" s="24" t="s">
        <v>25</v>
      </c>
      <c r="F4188" s="24">
        <v>0</v>
      </c>
      <c r="G4188" s="24">
        <v>0</v>
      </c>
      <c r="H4188" s="24" t="str">
        <f t="shared" si="65"/>
        <v>2009_IB_7</v>
      </c>
      <c r="I4188" s="24">
        <f>VLOOKUP(H4188,inTHLBdata!A:H,7,FALSE)</f>
        <v>0</v>
      </c>
      <c r="J4188" s="24">
        <f>VLOOKUP(H4188,inTHLBdata!A:H,8,FALSE)</f>
        <v>0</v>
      </c>
      <c r="N4188" s="24"/>
    </row>
    <row r="4189" spans="1:14">
      <c r="A4189" s="24">
        <v>2009</v>
      </c>
      <c r="B4189" s="24" t="s">
        <v>191</v>
      </c>
      <c r="C4189" t="str">
        <f>VLOOKUP(B4189,'FHF LUT'!$A$5:$H$81,2,FALSE)</f>
        <v>Unknown Beetle</v>
      </c>
      <c r="D4189" s="24">
        <v>8</v>
      </c>
      <c r="E4189" s="24" t="s">
        <v>29</v>
      </c>
      <c r="F4189" s="24">
        <v>0</v>
      </c>
      <c r="G4189" s="24">
        <v>0</v>
      </c>
      <c r="H4189" s="24" t="str">
        <f t="shared" si="65"/>
        <v>2009_IB_8</v>
      </c>
      <c r="I4189" s="24">
        <f>VLOOKUP(H4189,inTHLBdata!A:H,7,FALSE)</f>
        <v>0</v>
      </c>
      <c r="J4189" s="24">
        <f>VLOOKUP(H4189,inTHLBdata!A:H,8,FALSE)</f>
        <v>0</v>
      </c>
      <c r="N4189" s="24"/>
    </row>
    <row r="4190" spans="1:14">
      <c r="A4190" s="24">
        <v>2009</v>
      </c>
      <c r="B4190" s="24" t="s">
        <v>191</v>
      </c>
      <c r="C4190" t="str">
        <f>VLOOKUP(B4190,'FHF LUT'!$A$5:$H$81,2,FALSE)</f>
        <v>Unknown Beetle</v>
      </c>
      <c r="D4190" s="24">
        <v>9</v>
      </c>
      <c r="E4190" s="24" t="s">
        <v>7</v>
      </c>
      <c r="F4190" s="24">
        <v>0</v>
      </c>
      <c r="G4190" s="24">
        <v>0</v>
      </c>
      <c r="H4190" s="24" t="str">
        <f t="shared" si="65"/>
        <v>2009_IB_9</v>
      </c>
      <c r="I4190" s="24">
        <f>VLOOKUP(H4190,inTHLBdata!A:H,7,FALSE)</f>
        <v>0</v>
      </c>
      <c r="J4190" s="24">
        <f>VLOOKUP(H4190,inTHLBdata!A:H,8,FALSE)</f>
        <v>0</v>
      </c>
      <c r="N4190" s="24"/>
    </row>
    <row r="4191" spans="1:14">
      <c r="A4191" s="24">
        <v>2009</v>
      </c>
      <c r="B4191" s="24" t="s">
        <v>191</v>
      </c>
      <c r="C4191" t="str">
        <f>VLOOKUP(B4191,'FHF LUT'!$A$5:$H$81,2,FALSE)</f>
        <v>Unknown Beetle</v>
      </c>
      <c r="D4191" s="24">
        <v>10</v>
      </c>
      <c r="E4191" s="24" t="s">
        <v>18</v>
      </c>
      <c r="F4191" s="24">
        <v>0</v>
      </c>
      <c r="G4191" s="24">
        <v>0</v>
      </c>
      <c r="H4191" s="24" t="str">
        <f t="shared" si="65"/>
        <v>2009_IB_10</v>
      </c>
      <c r="I4191" s="24">
        <f>VLOOKUP(H4191,inTHLBdata!A:H,7,FALSE)</f>
        <v>0</v>
      </c>
      <c r="J4191" s="24">
        <f>VLOOKUP(H4191,inTHLBdata!A:H,8,FALSE)</f>
        <v>0</v>
      </c>
      <c r="N4191" s="24"/>
    </row>
    <row r="4192" spans="1:14">
      <c r="A4192" s="24">
        <v>2009</v>
      </c>
      <c r="B4192" s="24" t="s">
        <v>191</v>
      </c>
      <c r="C4192" t="str">
        <f>VLOOKUP(B4192,'FHF LUT'!$A$5:$H$81,2,FALSE)</f>
        <v>Unknown Beetle</v>
      </c>
      <c r="D4192" s="24">
        <v>11</v>
      </c>
      <c r="E4192" s="24" t="s">
        <v>4</v>
      </c>
      <c r="F4192" s="24">
        <v>0</v>
      </c>
      <c r="G4192" s="24">
        <v>0</v>
      </c>
      <c r="H4192" s="24" t="str">
        <f t="shared" si="65"/>
        <v>2009_IB_11</v>
      </c>
      <c r="I4192" s="24">
        <f>VLOOKUP(H4192,inTHLBdata!A:H,7,FALSE)</f>
        <v>0</v>
      </c>
      <c r="J4192" s="24">
        <f>VLOOKUP(H4192,inTHLBdata!A:H,8,FALSE)</f>
        <v>0</v>
      </c>
      <c r="N4192" s="24"/>
    </row>
    <row r="4193" spans="1:14">
      <c r="A4193" s="24">
        <v>2009</v>
      </c>
      <c r="B4193" s="24" t="s">
        <v>191</v>
      </c>
      <c r="C4193" t="str">
        <f>VLOOKUP(B4193,'FHF LUT'!$A$5:$H$81,2,FALSE)</f>
        <v>Unknown Beetle</v>
      </c>
      <c r="D4193" s="24">
        <v>12</v>
      </c>
      <c r="E4193" s="24" t="s">
        <v>11</v>
      </c>
      <c r="F4193" s="24">
        <v>0</v>
      </c>
      <c r="G4193" s="24">
        <v>0</v>
      </c>
      <c r="H4193" s="24" t="str">
        <f t="shared" si="65"/>
        <v>2009_IB_12</v>
      </c>
      <c r="I4193" s="24">
        <f>VLOOKUP(H4193,inTHLBdata!A:H,7,FALSE)</f>
        <v>0</v>
      </c>
      <c r="J4193" s="24">
        <f>VLOOKUP(H4193,inTHLBdata!A:H,8,FALSE)</f>
        <v>0</v>
      </c>
      <c r="N4193" s="24"/>
    </row>
    <row r="4194" spans="1:14">
      <c r="A4194" s="24">
        <v>2009</v>
      </c>
      <c r="B4194" s="24" t="s">
        <v>191</v>
      </c>
      <c r="C4194" t="str">
        <f>VLOOKUP(B4194,'FHF LUT'!$A$5:$H$81,2,FALSE)</f>
        <v>Unknown Beetle</v>
      </c>
      <c r="D4194" s="24">
        <v>13</v>
      </c>
      <c r="E4194" s="24" t="s">
        <v>24</v>
      </c>
      <c r="F4194" s="24">
        <v>0</v>
      </c>
      <c r="G4194" s="24">
        <v>0</v>
      </c>
      <c r="H4194" s="24" t="str">
        <f t="shared" si="65"/>
        <v>2009_IB_13</v>
      </c>
      <c r="I4194" s="24">
        <f>VLOOKUP(H4194,inTHLBdata!A:H,7,FALSE)</f>
        <v>0</v>
      </c>
      <c r="J4194" s="24">
        <f>VLOOKUP(H4194,inTHLBdata!A:H,8,FALSE)</f>
        <v>0</v>
      </c>
      <c r="N4194" s="24"/>
    </row>
    <row r="4195" spans="1:14">
      <c r="A4195" s="24">
        <v>2009</v>
      </c>
      <c r="B4195" s="24" t="s">
        <v>191</v>
      </c>
      <c r="C4195" t="str">
        <f>VLOOKUP(B4195,'FHF LUT'!$A$5:$H$81,2,FALSE)</f>
        <v>Unknown Beetle</v>
      </c>
      <c r="D4195" s="24">
        <v>14</v>
      </c>
      <c r="E4195" s="24" t="s">
        <v>30</v>
      </c>
      <c r="F4195" s="24">
        <v>0</v>
      </c>
      <c r="G4195" s="24">
        <v>0</v>
      </c>
      <c r="H4195" s="24" t="str">
        <f t="shared" si="65"/>
        <v>2009_IB_14</v>
      </c>
      <c r="I4195" s="24">
        <f>VLOOKUP(H4195,inTHLBdata!A:H,7,FALSE)</f>
        <v>0</v>
      </c>
      <c r="J4195" s="24">
        <f>VLOOKUP(H4195,inTHLBdata!A:H,8,FALSE)</f>
        <v>0</v>
      </c>
      <c r="N4195" s="24"/>
    </row>
    <row r="4196" spans="1:14">
      <c r="A4196" s="24">
        <v>2009</v>
      </c>
      <c r="B4196" s="24" t="s">
        <v>191</v>
      </c>
      <c r="C4196" t="str">
        <f>VLOOKUP(B4196,'FHF LUT'!$A$5:$H$81,2,FALSE)</f>
        <v>Unknown Beetle</v>
      </c>
      <c r="D4196" s="24">
        <v>15</v>
      </c>
      <c r="E4196" s="24" t="s">
        <v>33</v>
      </c>
      <c r="F4196" s="24">
        <v>0</v>
      </c>
      <c r="G4196" s="24">
        <v>0</v>
      </c>
      <c r="H4196" s="24" t="str">
        <f t="shared" si="65"/>
        <v>2009_IB_15</v>
      </c>
      <c r="I4196" s="24">
        <f>VLOOKUP(H4196,inTHLBdata!A:H,7,FALSE)</f>
        <v>0</v>
      </c>
      <c r="J4196" s="24">
        <f>VLOOKUP(H4196,inTHLBdata!A:H,8,FALSE)</f>
        <v>0</v>
      </c>
      <c r="N4196" s="24"/>
    </row>
    <row r="4197" spans="1:14">
      <c r="A4197" s="24">
        <v>2009</v>
      </c>
      <c r="B4197" s="24" t="s">
        <v>191</v>
      </c>
      <c r="C4197" t="str">
        <f>VLOOKUP(B4197,'FHF LUT'!$A$5:$H$81,2,FALSE)</f>
        <v>Unknown Beetle</v>
      </c>
      <c r="D4197" s="24">
        <v>16</v>
      </c>
      <c r="E4197" s="24" t="s">
        <v>12</v>
      </c>
      <c r="F4197" s="24">
        <v>0</v>
      </c>
      <c r="G4197" s="24">
        <v>0</v>
      </c>
      <c r="H4197" s="24" t="str">
        <f t="shared" si="65"/>
        <v>2009_IB_16</v>
      </c>
      <c r="I4197" s="24">
        <f>VLOOKUP(H4197,inTHLBdata!A:H,7,FALSE)</f>
        <v>0</v>
      </c>
      <c r="J4197" s="24">
        <f>VLOOKUP(H4197,inTHLBdata!A:H,8,FALSE)</f>
        <v>0</v>
      </c>
      <c r="N4197" s="24"/>
    </row>
    <row r="4198" spans="1:14">
      <c r="A4198" s="24">
        <v>2009</v>
      </c>
      <c r="B4198" s="24" t="s">
        <v>191</v>
      </c>
      <c r="C4198" t="str">
        <f>VLOOKUP(B4198,'FHF LUT'!$A$5:$H$81,2,FALSE)</f>
        <v>Unknown Beetle</v>
      </c>
      <c r="D4198" s="24">
        <v>17</v>
      </c>
      <c r="E4198" s="24" t="s">
        <v>32</v>
      </c>
      <c r="F4198" s="24">
        <v>0</v>
      </c>
      <c r="G4198" s="24">
        <v>0</v>
      </c>
      <c r="H4198" s="24" t="str">
        <f t="shared" si="65"/>
        <v>2009_IB_17</v>
      </c>
      <c r="I4198" s="24">
        <f>VLOOKUP(H4198,inTHLBdata!A:H,7,FALSE)</f>
        <v>0</v>
      </c>
      <c r="J4198" s="24">
        <f>VLOOKUP(H4198,inTHLBdata!A:H,8,FALSE)</f>
        <v>0</v>
      </c>
      <c r="N4198" s="24"/>
    </row>
    <row r="4199" spans="1:14">
      <c r="A4199" s="24">
        <v>2009</v>
      </c>
      <c r="B4199" s="24" t="s">
        <v>191</v>
      </c>
      <c r="C4199" t="str">
        <f>VLOOKUP(B4199,'FHF LUT'!$A$5:$H$81,2,FALSE)</f>
        <v>Unknown Beetle</v>
      </c>
      <c r="D4199" s="24">
        <v>18</v>
      </c>
      <c r="E4199" s="24" t="s">
        <v>15</v>
      </c>
      <c r="F4199" s="24">
        <v>0</v>
      </c>
      <c r="G4199" s="24">
        <v>0</v>
      </c>
      <c r="H4199" s="24" t="str">
        <f t="shared" si="65"/>
        <v>2009_IB_18</v>
      </c>
      <c r="I4199" s="24">
        <f>VLOOKUP(H4199,inTHLBdata!A:H,7,FALSE)</f>
        <v>0</v>
      </c>
      <c r="J4199" s="24">
        <f>VLOOKUP(H4199,inTHLBdata!A:H,8,FALSE)</f>
        <v>0</v>
      </c>
      <c r="N4199" s="24"/>
    </row>
    <row r="4200" spans="1:14">
      <c r="A4200" s="24">
        <v>2009</v>
      </c>
      <c r="B4200" s="24" t="s">
        <v>191</v>
      </c>
      <c r="C4200" t="str">
        <f>VLOOKUP(B4200,'FHF LUT'!$A$5:$H$81,2,FALSE)</f>
        <v>Unknown Beetle</v>
      </c>
      <c r="D4200" s="24">
        <v>20</v>
      </c>
      <c r="E4200" s="24" t="s">
        <v>6</v>
      </c>
      <c r="F4200" s="24">
        <v>0</v>
      </c>
      <c r="G4200" s="24">
        <v>0</v>
      </c>
      <c r="H4200" s="24" t="str">
        <f t="shared" si="65"/>
        <v>2009_IB_20</v>
      </c>
      <c r="I4200" s="24">
        <f>VLOOKUP(H4200,inTHLBdata!A:H,7,FALSE)</f>
        <v>0</v>
      </c>
      <c r="J4200" s="24">
        <f>VLOOKUP(H4200,inTHLBdata!A:H,8,FALSE)</f>
        <v>0</v>
      </c>
      <c r="N4200" s="24"/>
    </row>
    <row r="4201" spans="1:14">
      <c r="A4201" s="24">
        <v>2009</v>
      </c>
      <c r="B4201" s="24" t="s">
        <v>191</v>
      </c>
      <c r="C4201" t="str">
        <f>VLOOKUP(B4201,'FHF LUT'!$A$5:$H$81,2,FALSE)</f>
        <v>Unknown Beetle</v>
      </c>
      <c r="D4201" s="24">
        <v>22</v>
      </c>
      <c r="E4201" s="24" t="s">
        <v>19</v>
      </c>
      <c r="F4201" s="24">
        <v>0</v>
      </c>
      <c r="G4201" s="24">
        <v>0</v>
      </c>
      <c r="H4201" s="24" t="str">
        <f t="shared" si="65"/>
        <v>2009_IB_22</v>
      </c>
      <c r="I4201" s="24">
        <f>VLOOKUP(H4201,inTHLBdata!A:H,7,FALSE)</f>
        <v>0</v>
      </c>
      <c r="J4201" s="24">
        <f>VLOOKUP(H4201,inTHLBdata!A:H,8,FALSE)</f>
        <v>0</v>
      </c>
      <c r="N4201" s="24"/>
    </row>
    <row r="4202" spans="1:14">
      <c r="A4202" s="24">
        <v>2009</v>
      </c>
      <c r="B4202" s="24" t="s">
        <v>191</v>
      </c>
      <c r="C4202" t="str">
        <f>VLOOKUP(B4202,'FHF LUT'!$A$5:$H$81,2,FALSE)</f>
        <v>Unknown Beetle</v>
      </c>
      <c r="D4202" s="24">
        <v>23</v>
      </c>
      <c r="E4202" s="24" t="s">
        <v>27</v>
      </c>
      <c r="F4202" s="24">
        <v>0</v>
      </c>
      <c r="G4202" s="24">
        <v>0</v>
      </c>
      <c r="H4202" s="24" t="str">
        <f t="shared" si="65"/>
        <v>2009_IB_23</v>
      </c>
      <c r="I4202" s="24">
        <f>VLOOKUP(H4202,inTHLBdata!A:H,7,FALSE)</f>
        <v>0</v>
      </c>
      <c r="J4202" s="24">
        <f>VLOOKUP(H4202,inTHLBdata!A:H,8,FALSE)</f>
        <v>0</v>
      </c>
      <c r="N4202" s="24"/>
    </row>
    <row r="4203" spans="1:14">
      <c r="A4203" s="24">
        <v>2009</v>
      </c>
      <c r="B4203" s="24" t="s">
        <v>191</v>
      </c>
      <c r="C4203" t="str">
        <f>VLOOKUP(B4203,'FHF LUT'!$A$5:$H$81,2,FALSE)</f>
        <v>Unknown Beetle</v>
      </c>
      <c r="D4203" s="24">
        <v>24</v>
      </c>
      <c r="E4203" s="24" t="s">
        <v>17</v>
      </c>
      <c r="F4203" s="24">
        <v>0</v>
      </c>
      <c r="G4203" s="24">
        <v>0</v>
      </c>
      <c r="H4203" s="24" t="str">
        <f t="shared" si="65"/>
        <v>2009_IB_24</v>
      </c>
      <c r="I4203" s="24">
        <f>VLOOKUP(H4203,inTHLBdata!A:H,7,FALSE)</f>
        <v>0</v>
      </c>
      <c r="J4203" s="24">
        <f>VLOOKUP(H4203,inTHLBdata!A:H,8,FALSE)</f>
        <v>0</v>
      </c>
      <c r="N4203" s="24"/>
    </row>
    <row r="4204" spans="1:14">
      <c r="A4204" s="24">
        <v>2009</v>
      </c>
      <c r="B4204" s="24" t="s">
        <v>191</v>
      </c>
      <c r="C4204" t="str">
        <f>VLOOKUP(B4204,'FHF LUT'!$A$5:$H$81,2,FALSE)</f>
        <v>Unknown Beetle</v>
      </c>
      <c r="D4204" s="24">
        <v>25</v>
      </c>
      <c r="E4204" s="24" t="s">
        <v>23</v>
      </c>
      <c r="F4204" s="24">
        <v>0</v>
      </c>
      <c r="G4204" s="24">
        <v>0</v>
      </c>
      <c r="H4204" s="24" t="str">
        <f t="shared" si="65"/>
        <v>2009_IB_25</v>
      </c>
      <c r="I4204" s="24">
        <f>VLOOKUP(H4204,inTHLBdata!A:H,7,FALSE)</f>
        <v>0</v>
      </c>
      <c r="J4204" s="24">
        <f>VLOOKUP(H4204,inTHLBdata!A:H,8,FALSE)</f>
        <v>0</v>
      </c>
      <c r="N4204" s="24"/>
    </row>
    <row r="4205" spans="1:14">
      <c r="A4205" s="24">
        <v>2009</v>
      </c>
      <c r="B4205" s="24" t="s">
        <v>191</v>
      </c>
      <c r="C4205" t="str">
        <f>VLOOKUP(B4205,'FHF LUT'!$A$5:$H$81,2,FALSE)</f>
        <v>Unknown Beetle</v>
      </c>
      <c r="D4205" s="24">
        <v>26</v>
      </c>
      <c r="E4205" s="24" t="s">
        <v>14</v>
      </c>
      <c r="F4205" s="24">
        <v>0</v>
      </c>
      <c r="G4205" s="24">
        <v>0</v>
      </c>
      <c r="H4205" s="24" t="str">
        <f t="shared" si="65"/>
        <v>2009_IB_26</v>
      </c>
      <c r="I4205" s="24">
        <f>VLOOKUP(H4205,inTHLBdata!A:H,7,FALSE)</f>
        <v>0</v>
      </c>
      <c r="J4205" s="24">
        <f>VLOOKUP(H4205,inTHLBdata!A:H,8,FALSE)</f>
        <v>0</v>
      </c>
      <c r="N4205" s="24"/>
    </row>
    <row r="4206" spans="1:14">
      <c r="A4206" s="24">
        <v>2009</v>
      </c>
      <c r="B4206" s="24" t="s">
        <v>191</v>
      </c>
      <c r="C4206" t="str">
        <f>VLOOKUP(B4206,'FHF LUT'!$A$5:$H$81,2,FALSE)</f>
        <v>Unknown Beetle</v>
      </c>
      <c r="D4206" s="24">
        <v>27</v>
      </c>
      <c r="E4206" s="24" t="s">
        <v>21</v>
      </c>
      <c r="F4206" s="24">
        <v>0</v>
      </c>
      <c r="G4206" s="24">
        <v>0</v>
      </c>
      <c r="H4206" s="24" t="str">
        <f t="shared" si="65"/>
        <v>2009_IB_27</v>
      </c>
      <c r="I4206" s="24">
        <f>VLOOKUP(H4206,inTHLBdata!A:H,7,FALSE)</f>
        <v>0</v>
      </c>
      <c r="J4206" s="24">
        <f>VLOOKUP(H4206,inTHLBdata!A:H,8,FALSE)</f>
        <v>0</v>
      </c>
      <c r="N4206" s="24"/>
    </row>
    <row r="4207" spans="1:14">
      <c r="A4207" s="24">
        <v>2009</v>
      </c>
      <c r="B4207" s="24" t="s">
        <v>191</v>
      </c>
      <c r="C4207" t="str">
        <f>VLOOKUP(B4207,'FHF LUT'!$A$5:$H$81,2,FALSE)</f>
        <v>Unknown Beetle</v>
      </c>
      <c r="D4207" s="24">
        <v>29</v>
      </c>
      <c r="E4207" s="24" t="s">
        <v>9</v>
      </c>
      <c r="F4207" s="24">
        <v>0</v>
      </c>
      <c r="G4207" s="24">
        <v>0</v>
      </c>
      <c r="H4207" s="24" t="str">
        <f t="shared" si="65"/>
        <v>2009_IB_29</v>
      </c>
      <c r="I4207" s="24">
        <f>VLOOKUP(H4207,inTHLBdata!A:H,7,FALSE)</f>
        <v>0</v>
      </c>
      <c r="J4207" s="24">
        <f>VLOOKUP(H4207,inTHLBdata!A:H,8,FALSE)</f>
        <v>0</v>
      </c>
      <c r="N4207" s="24"/>
    </row>
    <row r="4208" spans="1:14">
      <c r="A4208" s="24">
        <v>2009</v>
      </c>
      <c r="B4208" s="24" t="s">
        <v>191</v>
      </c>
      <c r="C4208" t="str">
        <f>VLOOKUP(B4208,'FHF LUT'!$A$5:$H$81,2,FALSE)</f>
        <v>Unknown Beetle</v>
      </c>
      <c r="D4208" s="24">
        <v>30</v>
      </c>
      <c r="E4208" s="24" t="s">
        <v>35</v>
      </c>
      <c r="F4208" s="24">
        <v>0</v>
      </c>
      <c r="G4208" s="24">
        <v>0</v>
      </c>
      <c r="H4208" s="24" t="str">
        <f t="shared" si="65"/>
        <v>2009_IB_30</v>
      </c>
      <c r="I4208" s="24">
        <f>VLOOKUP(H4208,inTHLBdata!A:H,7,FALSE)</f>
        <v>0</v>
      </c>
      <c r="J4208" s="24">
        <f>VLOOKUP(H4208,inTHLBdata!A:H,8,FALSE)</f>
        <v>0</v>
      </c>
      <c r="N4208" s="24"/>
    </row>
    <row r="4209" spans="1:14">
      <c r="A4209" s="24">
        <v>2009</v>
      </c>
      <c r="B4209" s="24" t="s">
        <v>191</v>
      </c>
      <c r="C4209" t="str">
        <f>VLOOKUP(B4209,'FHF LUT'!$A$5:$H$81,2,FALSE)</f>
        <v>Unknown Beetle</v>
      </c>
      <c r="D4209" s="24">
        <v>31</v>
      </c>
      <c r="E4209" s="24" t="s">
        <v>34</v>
      </c>
      <c r="F4209" s="24">
        <v>0</v>
      </c>
      <c r="G4209" s="24">
        <v>0</v>
      </c>
      <c r="H4209" s="24" t="str">
        <f t="shared" si="65"/>
        <v>2009_IB_31</v>
      </c>
      <c r="I4209" s="24">
        <f>VLOOKUP(H4209,inTHLBdata!A:H,7,FALSE)</f>
        <v>0</v>
      </c>
      <c r="J4209" s="24">
        <f>VLOOKUP(H4209,inTHLBdata!A:H,8,FALSE)</f>
        <v>0</v>
      </c>
      <c r="N4209" s="24"/>
    </row>
    <row r="4210" spans="1:14">
      <c r="A4210" s="24">
        <v>2009</v>
      </c>
      <c r="B4210" s="24" t="s">
        <v>191</v>
      </c>
      <c r="C4210" t="str">
        <f>VLOOKUP(B4210,'FHF LUT'!$A$5:$H$81,2,FALSE)</f>
        <v>Unknown Beetle</v>
      </c>
      <c r="D4210" s="24">
        <v>38</v>
      </c>
      <c r="E4210" s="24" t="s">
        <v>8</v>
      </c>
      <c r="F4210" s="24">
        <v>0</v>
      </c>
      <c r="G4210" s="24">
        <v>0</v>
      </c>
      <c r="H4210" s="24" t="str">
        <f t="shared" si="65"/>
        <v>2009_IB_38</v>
      </c>
      <c r="I4210" s="24">
        <f>VLOOKUP(H4210,inTHLBdata!A:H,7,FALSE)</f>
        <v>0</v>
      </c>
      <c r="J4210" s="24">
        <f>VLOOKUP(H4210,inTHLBdata!A:H,8,FALSE)</f>
        <v>0</v>
      </c>
      <c r="N4210" s="24"/>
    </row>
    <row r="4211" spans="1:14">
      <c r="A4211" s="24">
        <v>2009</v>
      </c>
      <c r="B4211" s="24" t="s">
        <v>191</v>
      </c>
      <c r="C4211" t="str">
        <f>VLOOKUP(B4211,'FHF LUT'!$A$5:$H$81,2,FALSE)</f>
        <v>Unknown Beetle</v>
      </c>
      <c r="D4211" s="24">
        <v>39</v>
      </c>
      <c r="E4211" s="24" t="s">
        <v>36</v>
      </c>
      <c r="F4211" s="24">
        <v>0</v>
      </c>
      <c r="G4211" s="24">
        <v>0</v>
      </c>
      <c r="H4211" s="24" t="str">
        <f t="shared" si="65"/>
        <v>2009_IB_39</v>
      </c>
      <c r="I4211" s="24">
        <f>VLOOKUP(H4211,inTHLBdata!A:H,7,FALSE)</f>
        <v>0</v>
      </c>
      <c r="J4211" s="24">
        <f>VLOOKUP(H4211,inTHLBdata!A:H,8,FALSE)</f>
        <v>0</v>
      </c>
      <c r="N4211" s="24"/>
    </row>
    <row r="4212" spans="1:14">
      <c r="A4212" s="24">
        <v>2009</v>
      </c>
      <c r="B4212" s="24" t="s">
        <v>191</v>
      </c>
      <c r="C4212" t="str">
        <f>VLOOKUP(B4212,'FHF LUT'!$A$5:$H$81,2,FALSE)</f>
        <v>Unknown Beetle</v>
      </c>
      <c r="D4212" s="24">
        <v>40</v>
      </c>
      <c r="E4212" s="24" t="s">
        <v>31</v>
      </c>
      <c r="F4212" s="24">
        <v>0</v>
      </c>
      <c r="G4212" s="24">
        <v>0</v>
      </c>
      <c r="H4212" s="24" t="str">
        <f t="shared" si="65"/>
        <v>2009_IB_40</v>
      </c>
      <c r="I4212" s="24">
        <f>VLOOKUP(H4212,inTHLBdata!A:H,7,FALSE)</f>
        <v>0</v>
      </c>
      <c r="J4212" s="24">
        <f>VLOOKUP(H4212,inTHLBdata!A:H,8,FALSE)</f>
        <v>0</v>
      </c>
      <c r="N4212" s="24"/>
    </row>
    <row r="4213" spans="1:14">
      <c r="A4213" s="24">
        <v>2009</v>
      </c>
      <c r="B4213" s="24" t="s">
        <v>191</v>
      </c>
      <c r="C4213" t="str">
        <f>VLOOKUP(B4213,'FHF LUT'!$A$5:$H$81,2,FALSE)</f>
        <v>Unknown Beetle</v>
      </c>
      <c r="D4213" s="24">
        <v>41</v>
      </c>
      <c r="E4213" s="24" t="s">
        <v>26</v>
      </c>
      <c r="F4213" s="24">
        <v>0</v>
      </c>
      <c r="G4213" s="24">
        <v>0</v>
      </c>
      <c r="H4213" s="24" t="str">
        <f t="shared" si="65"/>
        <v>2009_IB_41</v>
      </c>
      <c r="I4213" s="24">
        <f>VLOOKUP(H4213,inTHLBdata!A:H,7,FALSE)</f>
        <v>0</v>
      </c>
      <c r="J4213" s="24">
        <f>VLOOKUP(H4213,inTHLBdata!A:H,8,FALSE)</f>
        <v>0</v>
      </c>
      <c r="N4213" s="24"/>
    </row>
    <row r="4214" spans="1:14">
      <c r="A4214" s="24">
        <v>2009</v>
      </c>
      <c r="B4214" s="24" t="s">
        <v>191</v>
      </c>
      <c r="C4214" t="str">
        <f>VLOOKUP(B4214,'FHF LUT'!$A$5:$H$81,2,FALSE)</f>
        <v>Unknown Beetle</v>
      </c>
      <c r="D4214" s="24">
        <v>43</v>
      </c>
      <c r="E4214" s="24" t="s">
        <v>20</v>
      </c>
      <c r="F4214" s="24">
        <v>0</v>
      </c>
      <c r="G4214" s="24">
        <v>0</v>
      </c>
      <c r="H4214" s="24" t="str">
        <f t="shared" si="65"/>
        <v>2009_IB_43</v>
      </c>
      <c r="I4214" s="24">
        <f>VLOOKUP(H4214,inTHLBdata!A:H,7,FALSE)</f>
        <v>0</v>
      </c>
      <c r="J4214" s="24">
        <f>VLOOKUP(H4214,inTHLBdata!A:H,8,FALSE)</f>
        <v>0</v>
      </c>
      <c r="N4214" s="24"/>
    </row>
    <row r="4215" spans="1:14">
      <c r="A4215" s="24">
        <v>2009</v>
      </c>
      <c r="B4215" s="24" t="s">
        <v>191</v>
      </c>
      <c r="C4215" t="str">
        <f>VLOOKUP(B4215,'FHF LUT'!$A$5:$H$81,2,FALSE)</f>
        <v>Unknown Beetle</v>
      </c>
      <c r="D4215" s="24">
        <v>44</v>
      </c>
      <c r="E4215" s="24" t="s">
        <v>3</v>
      </c>
      <c r="F4215" s="24">
        <v>0</v>
      </c>
      <c r="G4215" s="24">
        <v>0</v>
      </c>
      <c r="H4215" s="24" t="str">
        <f t="shared" si="65"/>
        <v>2009_IB_44</v>
      </c>
      <c r="I4215" s="24">
        <f>VLOOKUP(H4215,inTHLBdata!A:H,7,FALSE)</f>
        <v>0</v>
      </c>
      <c r="J4215" s="24">
        <f>VLOOKUP(H4215,inTHLBdata!A:H,8,FALSE)</f>
        <v>0</v>
      </c>
      <c r="N4215" s="24"/>
    </row>
    <row r="4216" spans="1:14">
      <c r="A4216" s="24">
        <v>2009</v>
      </c>
      <c r="B4216" s="24" t="s">
        <v>191</v>
      </c>
      <c r="C4216" t="str">
        <f>VLOOKUP(B4216,'FHF LUT'!$A$5:$H$81,2,FALSE)</f>
        <v>Unknown Beetle</v>
      </c>
      <c r="D4216" s="24">
        <v>45</v>
      </c>
      <c r="E4216" s="24" t="s">
        <v>5</v>
      </c>
      <c r="F4216" s="24">
        <v>0</v>
      </c>
      <c r="G4216" s="24">
        <v>0</v>
      </c>
      <c r="H4216" s="24" t="str">
        <f t="shared" si="65"/>
        <v>2009_IB_45</v>
      </c>
      <c r="I4216" s="24">
        <f>VLOOKUP(H4216,inTHLBdata!A:H,7,FALSE)</f>
        <v>0</v>
      </c>
      <c r="J4216" s="24">
        <f>VLOOKUP(H4216,inTHLBdata!A:H,8,FALSE)</f>
        <v>0</v>
      </c>
      <c r="N4216" s="24"/>
    </row>
    <row r="4217" spans="1:14">
      <c r="A4217" s="24">
        <v>2009</v>
      </c>
      <c r="B4217" s="24" t="s">
        <v>191</v>
      </c>
      <c r="C4217" t="str">
        <f>VLOOKUP(B4217,'FHF LUT'!$A$5:$H$81,2,FALSE)</f>
        <v>Unknown Beetle</v>
      </c>
      <c r="D4217" s="24">
        <v>46</v>
      </c>
      <c r="E4217" s="24" t="s">
        <v>234</v>
      </c>
      <c r="F4217" s="24">
        <v>0</v>
      </c>
      <c r="G4217" s="24">
        <v>0</v>
      </c>
      <c r="H4217" s="24" t="str">
        <f t="shared" si="65"/>
        <v>2009_IB_46</v>
      </c>
      <c r="I4217" s="24">
        <f>VLOOKUP(H4217,inTHLBdata!A:H,7,FALSE)</f>
        <v>0</v>
      </c>
      <c r="J4217" s="24">
        <f>VLOOKUP(H4217,inTHLBdata!A:H,8,FALSE)</f>
        <v>0</v>
      </c>
      <c r="N4217" s="24"/>
    </row>
    <row r="4218" spans="1:14">
      <c r="A4218" s="24">
        <v>2009</v>
      </c>
      <c r="B4218" s="24" t="s">
        <v>191</v>
      </c>
      <c r="C4218" t="str">
        <f>VLOOKUP(B4218,'FHF LUT'!$A$5:$H$81,2,FALSE)</f>
        <v>Unknown Beetle</v>
      </c>
      <c r="D4218" s="24">
        <v>47</v>
      </c>
      <c r="E4218" s="24" t="s">
        <v>233</v>
      </c>
      <c r="F4218" s="24">
        <v>0</v>
      </c>
      <c r="G4218" s="24">
        <v>0</v>
      </c>
      <c r="H4218" s="24" t="str">
        <f t="shared" si="65"/>
        <v>2009_IB_47</v>
      </c>
      <c r="I4218" s="24">
        <f>VLOOKUP(H4218,inTHLBdata!A:H,7,FALSE)</f>
        <v>0</v>
      </c>
      <c r="J4218" s="24">
        <f>VLOOKUP(H4218,inTHLBdata!A:H,8,FALSE)</f>
        <v>0</v>
      </c>
      <c r="N4218" s="24"/>
    </row>
    <row r="4219" spans="1:14">
      <c r="A4219" s="24">
        <v>2009</v>
      </c>
      <c r="B4219" s="24" t="s">
        <v>191</v>
      </c>
      <c r="C4219" t="str">
        <f>VLOOKUP(B4219,'FHF LUT'!$A$5:$H$81,2,FALSE)</f>
        <v>Unknown Beetle</v>
      </c>
      <c r="D4219" s="24">
        <v>48</v>
      </c>
      <c r="E4219" s="24" t="s">
        <v>235</v>
      </c>
      <c r="F4219" s="24">
        <v>0</v>
      </c>
      <c r="G4219" s="24">
        <v>0</v>
      </c>
      <c r="H4219" s="24" t="str">
        <f t="shared" si="65"/>
        <v>2009_IB_48</v>
      </c>
      <c r="I4219" s="24">
        <f>VLOOKUP(H4219,inTHLBdata!A:H,7,FALSE)</f>
        <v>0</v>
      </c>
      <c r="J4219" s="24">
        <f>VLOOKUP(H4219,inTHLBdata!A:H,8,FALSE)</f>
        <v>0</v>
      </c>
      <c r="N4219" s="24"/>
    </row>
    <row r="4220" spans="1:14">
      <c r="A4220" s="24">
        <v>2009</v>
      </c>
      <c r="B4220" s="24" t="s">
        <v>182</v>
      </c>
      <c r="C4220" t="str">
        <f>VLOOKUP(B4220,'FHF LUT'!$A$5:$H$81,2,FALSE)</f>
        <v>Western Balsam Bark Beetle</v>
      </c>
      <c r="D4220" s="24">
        <v>1</v>
      </c>
      <c r="E4220" s="24" t="s">
        <v>10</v>
      </c>
      <c r="F4220" s="24">
        <v>10120</v>
      </c>
      <c r="G4220" s="24">
        <v>8832</v>
      </c>
      <c r="H4220" s="24" t="str">
        <f t="shared" si="65"/>
        <v>2009_IBB_1</v>
      </c>
      <c r="I4220" s="24">
        <f>VLOOKUP(H4220,inTHLBdata!A:H,7,FALSE)</f>
        <v>3639</v>
      </c>
      <c r="J4220" s="24">
        <f>VLOOKUP(H4220,inTHLBdata!A:H,8,FALSE)</f>
        <v>2546</v>
      </c>
      <c r="N4220" s="24"/>
    </row>
    <row r="4221" spans="1:14">
      <c r="A4221" s="24">
        <v>2009</v>
      </c>
      <c r="B4221" s="24" t="s">
        <v>182</v>
      </c>
      <c r="C4221" t="str">
        <f>VLOOKUP(B4221,'FHF LUT'!$A$5:$H$81,2,FALSE)</f>
        <v>Western Balsam Bark Beetle</v>
      </c>
      <c r="D4221" s="24">
        <v>2</v>
      </c>
      <c r="E4221" s="24" t="s">
        <v>22</v>
      </c>
      <c r="F4221" s="24">
        <v>3161</v>
      </c>
      <c r="G4221" s="24">
        <v>2897</v>
      </c>
      <c r="H4221" s="24" t="str">
        <f t="shared" si="65"/>
        <v>2009_IBB_2</v>
      </c>
      <c r="I4221" s="24">
        <f>VLOOKUP(H4221,inTHLBdata!A:H,7,FALSE)</f>
        <v>1033</v>
      </c>
      <c r="J4221" s="24">
        <f>VLOOKUP(H4221,inTHLBdata!A:H,8,FALSE)</f>
        <v>830</v>
      </c>
      <c r="N4221" s="24"/>
    </row>
    <row r="4222" spans="1:14">
      <c r="A4222" s="24">
        <v>2009</v>
      </c>
      <c r="B4222" s="24" t="s">
        <v>182</v>
      </c>
      <c r="C4222" t="str">
        <f>VLOOKUP(B4222,'FHF LUT'!$A$5:$H$81,2,FALSE)</f>
        <v>Western Balsam Bark Beetle</v>
      </c>
      <c r="D4222" s="24">
        <v>3</v>
      </c>
      <c r="E4222" s="24" t="s">
        <v>13</v>
      </c>
      <c r="F4222" s="24">
        <v>14587</v>
      </c>
      <c r="G4222" s="24">
        <v>14433</v>
      </c>
      <c r="H4222" s="24" t="str">
        <f t="shared" si="65"/>
        <v>2009_IBB_3</v>
      </c>
      <c r="I4222" s="24">
        <f>VLOOKUP(H4222,inTHLBdata!A:H,7,FALSE)</f>
        <v>8301</v>
      </c>
      <c r="J4222" s="24">
        <f>VLOOKUP(H4222,inTHLBdata!A:H,8,FALSE)</f>
        <v>8203</v>
      </c>
      <c r="N4222" s="24"/>
    </row>
    <row r="4223" spans="1:14">
      <c r="A4223" s="24">
        <v>2009</v>
      </c>
      <c r="B4223" s="24" t="s">
        <v>182</v>
      </c>
      <c r="C4223" t="str">
        <f>VLOOKUP(B4223,'FHF LUT'!$A$5:$H$81,2,FALSE)</f>
        <v>Western Balsam Bark Beetle</v>
      </c>
      <c r="D4223" s="24">
        <v>4</v>
      </c>
      <c r="E4223" s="24" t="s">
        <v>28</v>
      </c>
      <c r="F4223" s="24">
        <v>53</v>
      </c>
      <c r="G4223" s="24">
        <v>53</v>
      </c>
      <c r="H4223" s="24" t="str">
        <f t="shared" si="65"/>
        <v>2009_IBB_4</v>
      </c>
      <c r="I4223" s="24">
        <f>VLOOKUP(H4223,inTHLBdata!A:H,7,FALSE)</f>
        <v>37</v>
      </c>
      <c r="J4223" s="24">
        <f>VLOOKUP(H4223,inTHLBdata!A:H,8,FALSE)</f>
        <v>37</v>
      </c>
      <c r="N4223" s="24"/>
    </row>
    <row r="4224" spans="1:14">
      <c r="A4224" s="24">
        <v>2009</v>
      </c>
      <c r="B4224" s="24" t="s">
        <v>182</v>
      </c>
      <c r="C4224" t="str">
        <f>VLOOKUP(B4224,'FHF LUT'!$A$5:$H$81,2,FALSE)</f>
        <v>Western Balsam Bark Beetle</v>
      </c>
      <c r="D4224" s="24">
        <v>5</v>
      </c>
      <c r="E4224" s="24" t="s">
        <v>16</v>
      </c>
      <c r="F4224" s="24">
        <v>4550</v>
      </c>
      <c r="G4224" s="24">
        <v>4545</v>
      </c>
      <c r="H4224" s="24" t="str">
        <f t="shared" si="65"/>
        <v>2009_IBB_5</v>
      </c>
      <c r="I4224" s="24">
        <f>VLOOKUP(H4224,inTHLBdata!A:H,7,FALSE)</f>
        <v>362</v>
      </c>
      <c r="J4224" s="24">
        <f>VLOOKUP(H4224,inTHLBdata!A:H,8,FALSE)</f>
        <v>360</v>
      </c>
      <c r="N4224" s="24"/>
    </row>
    <row r="4225" spans="1:14">
      <c r="A4225" s="24">
        <v>2009</v>
      </c>
      <c r="B4225" s="24" t="s">
        <v>182</v>
      </c>
      <c r="C4225" t="str">
        <f>VLOOKUP(B4225,'FHF LUT'!$A$5:$H$81,2,FALSE)</f>
        <v>Western Balsam Bark Beetle</v>
      </c>
      <c r="D4225" s="24">
        <v>7</v>
      </c>
      <c r="E4225" s="24" t="s">
        <v>25</v>
      </c>
      <c r="F4225" s="24">
        <v>7001</v>
      </c>
      <c r="G4225" s="24">
        <v>6989</v>
      </c>
      <c r="H4225" s="24" t="str">
        <f t="shared" si="65"/>
        <v>2009_IBB_7</v>
      </c>
      <c r="I4225" s="24">
        <f>VLOOKUP(H4225,inTHLBdata!A:H,7,FALSE)</f>
        <v>1243</v>
      </c>
      <c r="J4225" s="24">
        <f>VLOOKUP(H4225,inTHLBdata!A:H,8,FALSE)</f>
        <v>1243</v>
      </c>
      <c r="N4225" s="24"/>
    </row>
    <row r="4226" spans="1:14">
      <c r="A4226" s="24">
        <v>2009</v>
      </c>
      <c r="B4226" s="24" t="s">
        <v>182</v>
      </c>
      <c r="C4226" t="str">
        <f>VLOOKUP(B4226,'FHF LUT'!$A$5:$H$81,2,FALSE)</f>
        <v>Western Balsam Bark Beetle</v>
      </c>
      <c r="D4226" s="24">
        <v>8</v>
      </c>
      <c r="E4226" s="24" t="s">
        <v>29</v>
      </c>
      <c r="F4226" s="24">
        <v>72</v>
      </c>
      <c r="G4226" s="24">
        <v>72</v>
      </c>
      <c r="H4226" s="24" t="str">
        <f t="shared" si="65"/>
        <v>2009_IBB_8</v>
      </c>
      <c r="I4226" s="24">
        <f>VLOOKUP(H4226,inTHLBdata!A:H,7,FALSE)</f>
        <v>1</v>
      </c>
      <c r="J4226" s="24">
        <f>VLOOKUP(H4226,inTHLBdata!A:H,8,FALSE)</f>
        <v>1</v>
      </c>
      <c r="N4226" s="24"/>
    </row>
    <row r="4227" spans="1:14">
      <c r="A4227" s="24">
        <v>2009</v>
      </c>
      <c r="B4227" s="24" t="s">
        <v>182</v>
      </c>
      <c r="C4227" t="str">
        <f>VLOOKUP(B4227,'FHF LUT'!$A$5:$H$81,2,FALSE)</f>
        <v>Western Balsam Bark Beetle</v>
      </c>
      <c r="D4227" s="24">
        <v>9</v>
      </c>
      <c r="E4227" s="24" t="s">
        <v>7</v>
      </c>
      <c r="F4227" s="24">
        <v>3006</v>
      </c>
      <c r="G4227" s="24">
        <v>2914</v>
      </c>
      <c r="H4227" s="24" t="str">
        <f t="shared" ref="H4227:H4290" si="66">CONCATENATE(A4227,"_",B4227,"_",D4227)</f>
        <v>2009_IBB_9</v>
      </c>
      <c r="I4227" s="24">
        <f>VLOOKUP(H4227,inTHLBdata!A:H,7,FALSE)</f>
        <v>373</v>
      </c>
      <c r="J4227" s="24">
        <f>VLOOKUP(H4227,inTHLBdata!A:H,8,FALSE)</f>
        <v>322</v>
      </c>
      <c r="N4227" s="24"/>
    </row>
    <row r="4228" spans="1:14">
      <c r="A4228" s="24">
        <v>2009</v>
      </c>
      <c r="B4228" s="24" t="s">
        <v>182</v>
      </c>
      <c r="C4228" t="str">
        <f>VLOOKUP(B4228,'FHF LUT'!$A$5:$H$81,2,FALSE)</f>
        <v>Western Balsam Bark Beetle</v>
      </c>
      <c r="D4228" s="24">
        <v>10</v>
      </c>
      <c r="E4228" s="24" t="s">
        <v>18</v>
      </c>
      <c r="F4228" s="24">
        <v>2712</v>
      </c>
      <c r="G4228" s="24">
        <v>2628</v>
      </c>
      <c r="H4228" s="24" t="str">
        <f t="shared" si="66"/>
        <v>2009_IBB_10</v>
      </c>
      <c r="I4228" s="24">
        <f>VLOOKUP(H4228,inTHLBdata!A:H,7,FALSE)</f>
        <v>0</v>
      </c>
      <c r="J4228" s="24">
        <f>VLOOKUP(H4228,inTHLBdata!A:H,8,FALSE)</f>
        <v>0</v>
      </c>
      <c r="N4228" s="24"/>
    </row>
    <row r="4229" spans="1:14">
      <c r="A4229" s="24">
        <v>2009</v>
      </c>
      <c r="B4229" s="24" t="s">
        <v>182</v>
      </c>
      <c r="C4229" t="str">
        <f>VLOOKUP(B4229,'FHF LUT'!$A$5:$H$81,2,FALSE)</f>
        <v>Western Balsam Bark Beetle</v>
      </c>
      <c r="D4229" s="24">
        <v>11</v>
      </c>
      <c r="E4229" s="24" t="s">
        <v>4</v>
      </c>
      <c r="F4229" s="24">
        <v>67841</v>
      </c>
      <c r="G4229" s="24">
        <v>58574</v>
      </c>
      <c r="H4229" s="24" t="str">
        <f t="shared" si="66"/>
        <v>2009_IBB_11</v>
      </c>
      <c r="I4229" s="24">
        <f>VLOOKUP(H4229,inTHLBdata!A:H,7,FALSE)</f>
        <v>24817</v>
      </c>
      <c r="J4229" s="24">
        <f>VLOOKUP(H4229,inTHLBdata!A:H,8,FALSE)</f>
        <v>17912</v>
      </c>
      <c r="N4229" s="24"/>
    </row>
    <row r="4230" spans="1:14">
      <c r="A4230" s="24">
        <v>2009</v>
      </c>
      <c r="B4230" s="24" t="s">
        <v>182</v>
      </c>
      <c r="C4230" t="str">
        <f>VLOOKUP(B4230,'FHF LUT'!$A$5:$H$81,2,FALSE)</f>
        <v>Western Balsam Bark Beetle</v>
      </c>
      <c r="D4230" s="24">
        <v>12</v>
      </c>
      <c r="E4230" s="24" t="s">
        <v>11</v>
      </c>
      <c r="F4230" s="24">
        <v>150394</v>
      </c>
      <c r="G4230" s="24">
        <v>149843</v>
      </c>
      <c r="H4230" s="24" t="str">
        <f t="shared" si="66"/>
        <v>2009_IBB_12</v>
      </c>
      <c r="I4230" s="24">
        <f>VLOOKUP(H4230,inTHLBdata!A:H,7,FALSE)</f>
        <v>62850</v>
      </c>
      <c r="J4230" s="24">
        <f>VLOOKUP(H4230,inTHLBdata!A:H,8,FALSE)</f>
        <v>62374</v>
      </c>
      <c r="N4230" s="24"/>
    </row>
    <row r="4231" spans="1:14">
      <c r="A4231" s="24">
        <v>2009</v>
      </c>
      <c r="B4231" s="24" t="s">
        <v>182</v>
      </c>
      <c r="C4231" t="str">
        <f>VLOOKUP(B4231,'FHF LUT'!$A$5:$H$81,2,FALSE)</f>
        <v>Western Balsam Bark Beetle</v>
      </c>
      <c r="D4231" s="24">
        <v>13</v>
      </c>
      <c r="E4231" s="24" t="s">
        <v>24</v>
      </c>
      <c r="F4231" s="24">
        <v>93</v>
      </c>
      <c r="G4231" s="24">
        <v>90</v>
      </c>
      <c r="H4231" s="24" t="str">
        <f t="shared" si="66"/>
        <v>2009_IBB_13</v>
      </c>
      <c r="I4231" s="24">
        <f>VLOOKUP(H4231,inTHLBdata!A:H,7,FALSE)</f>
        <v>4</v>
      </c>
      <c r="J4231" s="24">
        <f>VLOOKUP(H4231,inTHLBdata!A:H,8,FALSE)</f>
        <v>1</v>
      </c>
      <c r="N4231" s="24"/>
    </row>
    <row r="4232" spans="1:14">
      <c r="A4232" s="24">
        <v>2009</v>
      </c>
      <c r="B4232" s="24" t="s">
        <v>182</v>
      </c>
      <c r="C4232" t="str">
        <f>VLOOKUP(B4232,'FHF LUT'!$A$5:$H$81,2,FALSE)</f>
        <v>Western Balsam Bark Beetle</v>
      </c>
      <c r="D4232" s="24">
        <v>14</v>
      </c>
      <c r="E4232" s="24" t="s">
        <v>30</v>
      </c>
      <c r="F4232" s="24">
        <v>4320</v>
      </c>
      <c r="G4232" s="24">
        <v>4280</v>
      </c>
      <c r="H4232" s="24" t="str">
        <f t="shared" si="66"/>
        <v>2009_IBB_14</v>
      </c>
      <c r="I4232" s="24">
        <f>VLOOKUP(H4232,inTHLBdata!A:H,7,FALSE)</f>
        <v>1264</v>
      </c>
      <c r="J4232" s="24">
        <f>VLOOKUP(H4232,inTHLBdata!A:H,8,FALSE)</f>
        <v>1224</v>
      </c>
      <c r="N4232" s="24"/>
    </row>
    <row r="4233" spans="1:14">
      <c r="A4233" s="24">
        <v>2009</v>
      </c>
      <c r="B4233" s="24" t="s">
        <v>182</v>
      </c>
      <c r="C4233" t="str">
        <f>VLOOKUP(B4233,'FHF LUT'!$A$5:$H$81,2,FALSE)</f>
        <v>Western Balsam Bark Beetle</v>
      </c>
      <c r="D4233" s="24">
        <v>15</v>
      </c>
      <c r="E4233" s="24" t="s">
        <v>33</v>
      </c>
      <c r="F4233" s="24">
        <v>7972</v>
      </c>
      <c r="G4233" s="24">
        <v>7801</v>
      </c>
      <c r="H4233" s="24" t="str">
        <f t="shared" si="66"/>
        <v>2009_IBB_15</v>
      </c>
      <c r="I4233" s="24">
        <f>VLOOKUP(H4233,inTHLBdata!A:H,7,FALSE)</f>
        <v>4240</v>
      </c>
      <c r="J4233" s="24">
        <f>VLOOKUP(H4233,inTHLBdata!A:H,8,FALSE)</f>
        <v>4069</v>
      </c>
      <c r="N4233" s="24"/>
    </row>
    <row r="4234" spans="1:14">
      <c r="A4234" s="24">
        <v>2009</v>
      </c>
      <c r="B4234" s="24" t="s">
        <v>182</v>
      </c>
      <c r="C4234" t="str">
        <f>VLOOKUP(B4234,'FHF LUT'!$A$5:$H$81,2,FALSE)</f>
        <v>Western Balsam Bark Beetle</v>
      </c>
      <c r="D4234" s="24">
        <v>16</v>
      </c>
      <c r="E4234" s="24" t="s">
        <v>12</v>
      </c>
      <c r="F4234" s="24">
        <v>421090</v>
      </c>
      <c r="G4234" s="24">
        <v>418994</v>
      </c>
      <c r="H4234" s="24" t="str">
        <f t="shared" si="66"/>
        <v>2009_IBB_16</v>
      </c>
      <c r="I4234" s="24">
        <f>VLOOKUP(H4234,inTHLBdata!A:H,7,FALSE)</f>
        <v>95240</v>
      </c>
      <c r="J4234" s="24">
        <f>VLOOKUP(H4234,inTHLBdata!A:H,8,FALSE)</f>
        <v>93360</v>
      </c>
      <c r="N4234" s="24"/>
    </row>
    <row r="4235" spans="1:14">
      <c r="A4235" s="24">
        <v>2009</v>
      </c>
      <c r="B4235" s="24" t="s">
        <v>182</v>
      </c>
      <c r="C4235" t="str">
        <f>VLOOKUP(B4235,'FHF LUT'!$A$5:$H$81,2,FALSE)</f>
        <v>Western Balsam Bark Beetle</v>
      </c>
      <c r="D4235" s="24">
        <v>17</v>
      </c>
      <c r="E4235" s="24" t="s">
        <v>32</v>
      </c>
      <c r="F4235" s="24">
        <v>19921</v>
      </c>
      <c r="G4235" s="24">
        <v>19827</v>
      </c>
      <c r="H4235" s="24" t="str">
        <f t="shared" si="66"/>
        <v>2009_IBB_17</v>
      </c>
      <c r="I4235" s="24">
        <f>VLOOKUP(H4235,inTHLBdata!A:H,7,FALSE)</f>
        <v>2483</v>
      </c>
      <c r="J4235" s="24">
        <f>VLOOKUP(H4235,inTHLBdata!A:H,8,FALSE)</f>
        <v>2476</v>
      </c>
      <c r="N4235" s="24"/>
    </row>
    <row r="4236" spans="1:14">
      <c r="A4236" s="24">
        <v>2009</v>
      </c>
      <c r="B4236" s="24" t="s">
        <v>182</v>
      </c>
      <c r="C4236" t="str">
        <f>VLOOKUP(B4236,'FHF LUT'!$A$5:$H$81,2,FALSE)</f>
        <v>Western Balsam Bark Beetle</v>
      </c>
      <c r="D4236" s="24">
        <v>18</v>
      </c>
      <c r="E4236" s="24" t="s">
        <v>15</v>
      </c>
      <c r="F4236" s="24">
        <v>2010</v>
      </c>
      <c r="G4236" s="24">
        <v>1779</v>
      </c>
      <c r="H4236" s="24" t="str">
        <f t="shared" si="66"/>
        <v>2009_IBB_18</v>
      </c>
      <c r="I4236" s="24">
        <f>VLOOKUP(H4236,inTHLBdata!A:H,7,FALSE)</f>
        <v>1580</v>
      </c>
      <c r="J4236" s="24">
        <f>VLOOKUP(H4236,inTHLBdata!A:H,8,FALSE)</f>
        <v>1349</v>
      </c>
      <c r="N4236" s="24"/>
    </row>
    <row r="4237" spans="1:14">
      <c r="A4237" s="24">
        <v>2009</v>
      </c>
      <c r="B4237" s="24" t="s">
        <v>182</v>
      </c>
      <c r="C4237" t="str">
        <f>VLOOKUP(B4237,'FHF LUT'!$A$5:$H$81,2,FALSE)</f>
        <v>Western Balsam Bark Beetle</v>
      </c>
      <c r="D4237" s="24">
        <v>20</v>
      </c>
      <c r="E4237" s="24" t="s">
        <v>6</v>
      </c>
      <c r="F4237" s="24">
        <v>44342</v>
      </c>
      <c r="G4237" s="24">
        <v>42534</v>
      </c>
      <c r="H4237" s="24" t="str">
        <f t="shared" si="66"/>
        <v>2009_IBB_20</v>
      </c>
      <c r="I4237" s="24">
        <f>VLOOKUP(H4237,inTHLBdata!A:H,7,FALSE)</f>
        <v>16258</v>
      </c>
      <c r="J4237" s="24">
        <f>VLOOKUP(H4237,inTHLBdata!A:H,8,FALSE)</f>
        <v>14755</v>
      </c>
      <c r="N4237" s="24"/>
    </row>
    <row r="4238" spans="1:14">
      <c r="A4238" s="24">
        <v>2009</v>
      </c>
      <c r="B4238" s="24" t="s">
        <v>182</v>
      </c>
      <c r="C4238" t="str">
        <f>VLOOKUP(B4238,'FHF LUT'!$A$5:$H$81,2,FALSE)</f>
        <v>Western Balsam Bark Beetle</v>
      </c>
      <c r="D4238" s="24">
        <v>22</v>
      </c>
      <c r="E4238" s="24" t="s">
        <v>19</v>
      </c>
      <c r="F4238" s="24">
        <v>5424</v>
      </c>
      <c r="G4238" s="24">
        <v>4691</v>
      </c>
      <c r="H4238" s="24" t="str">
        <f t="shared" si="66"/>
        <v>2009_IBB_22</v>
      </c>
      <c r="I4238" s="24">
        <f>VLOOKUP(H4238,inTHLBdata!A:H,7,FALSE)</f>
        <v>2900</v>
      </c>
      <c r="J4238" s="24">
        <f>VLOOKUP(H4238,inTHLBdata!A:H,8,FALSE)</f>
        <v>2416</v>
      </c>
      <c r="N4238" s="24"/>
    </row>
    <row r="4239" spans="1:14">
      <c r="A4239" s="24">
        <v>2009</v>
      </c>
      <c r="B4239" s="24" t="s">
        <v>182</v>
      </c>
      <c r="C4239" t="str">
        <f>VLOOKUP(B4239,'FHF LUT'!$A$5:$H$81,2,FALSE)</f>
        <v>Western Balsam Bark Beetle</v>
      </c>
      <c r="D4239" s="24">
        <v>23</v>
      </c>
      <c r="E4239" s="24" t="s">
        <v>27</v>
      </c>
      <c r="F4239" s="24">
        <v>12</v>
      </c>
      <c r="G4239" s="24">
        <v>12</v>
      </c>
      <c r="H4239" s="24" t="str">
        <f t="shared" si="66"/>
        <v>2009_IBB_23</v>
      </c>
      <c r="I4239" s="24">
        <f>VLOOKUP(H4239,inTHLBdata!A:H,7,FALSE)</f>
        <v>8</v>
      </c>
      <c r="J4239" s="24">
        <f>VLOOKUP(H4239,inTHLBdata!A:H,8,FALSE)</f>
        <v>8</v>
      </c>
      <c r="N4239" s="24"/>
    </row>
    <row r="4240" spans="1:14">
      <c r="A4240" s="24">
        <v>2009</v>
      </c>
      <c r="B4240" s="24" t="s">
        <v>182</v>
      </c>
      <c r="C4240" t="str">
        <f>VLOOKUP(B4240,'FHF LUT'!$A$5:$H$81,2,FALSE)</f>
        <v>Western Balsam Bark Beetle</v>
      </c>
      <c r="D4240" s="24">
        <v>24</v>
      </c>
      <c r="E4240" s="24" t="s">
        <v>17</v>
      </c>
      <c r="F4240" s="24">
        <v>365871</v>
      </c>
      <c r="G4240" s="24">
        <v>357810</v>
      </c>
      <c r="H4240" s="24" t="str">
        <f t="shared" si="66"/>
        <v>2009_IBB_24</v>
      </c>
      <c r="I4240" s="24">
        <f>VLOOKUP(H4240,inTHLBdata!A:H,7,FALSE)</f>
        <v>119816</v>
      </c>
      <c r="J4240" s="24">
        <f>VLOOKUP(H4240,inTHLBdata!A:H,8,FALSE)</f>
        <v>113618</v>
      </c>
      <c r="N4240" s="24"/>
    </row>
    <row r="4241" spans="1:14">
      <c r="A4241" s="24">
        <v>2009</v>
      </c>
      <c r="B4241" s="24" t="s">
        <v>182</v>
      </c>
      <c r="C4241" t="str">
        <f>VLOOKUP(B4241,'FHF LUT'!$A$5:$H$81,2,FALSE)</f>
        <v>Western Balsam Bark Beetle</v>
      </c>
      <c r="D4241" s="24">
        <v>25</v>
      </c>
      <c r="E4241" s="24" t="s">
        <v>23</v>
      </c>
      <c r="F4241" s="24">
        <v>0</v>
      </c>
      <c r="G4241" s="24">
        <v>0</v>
      </c>
      <c r="H4241" s="24" t="str">
        <f t="shared" si="66"/>
        <v>2009_IBB_25</v>
      </c>
      <c r="I4241" s="24">
        <f>VLOOKUP(H4241,inTHLBdata!A:H,7,FALSE)</f>
        <v>0</v>
      </c>
      <c r="J4241" s="24">
        <f>VLOOKUP(H4241,inTHLBdata!A:H,8,FALSE)</f>
        <v>0</v>
      </c>
      <c r="N4241" s="24"/>
    </row>
    <row r="4242" spans="1:14">
      <c r="A4242" s="24">
        <v>2009</v>
      </c>
      <c r="B4242" s="24" t="s">
        <v>182</v>
      </c>
      <c r="C4242" t="str">
        <f>VLOOKUP(B4242,'FHF LUT'!$A$5:$H$81,2,FALSE)</f>
        <v>Western Balsam Bark Beetle</v>
      </c>
      <c r="D4242" s="24">
        <v>26</v>
      </c>
      <c r="E4242" s="24" t="s">
        <v>14</v>
      </c>
      <c r="F4242" s="24">
        <v>16049</v>
      </c>
      <c r="G4242" s="24">
        <v>13901</v>
      </c>
      <c r="H4242" s="24" t="str">
        <f t="shared" si="66"/>
        <v>2009_IBB_26</v>
      </c>
      <c r="I4242" s="24">
        <f>VLOOKUP(H4242,inTHLBdata!A:H,7,FALSE)</f>
        <v>5076</v>
      </c>
      <c r="J4242" s="24">
        <f>VLOOKUP(H4242,inTHLBdata!A:H,8,FALSE)</f>
        <v>4547</v>
      </c>
      <c r="N4242" s="24"/>
    </row>
    <row r="4243" spans="1:14">
      <c r="A4243" s="24">
        <v>2009</v>
      </c>
      <c r="B4243" s="24" t="s">
        <v>182</v>
      </c>
      <c r="C4243" t="str">
        <f>VLOOKUP(B4243,'FHF LUT'!$A$5:$H$81,2,FALSE)</f>
        <v>Western Balsam Bark Beetle</v>
      </c>
      <c r="D4243" s="24">
        <v>27</v>
      </c>
      <c r="E4243" s="24" t="s">
        <v>21</v>
      </c>
      <c r="F4243" s="24">
        <v>2174</v>
      </c>
      <c r="G4243" s="24">
        <v>2150</v>
      </c>
      <c r="H4243" s="24" t="str">
        <f t="shared" si="66"/>
        <v>2009_IBB_27</v>
      </c>
      <c r="I4243" s="24">
        <f>VLOOKUP(H4243,inTHLBdata!A:H,7,FALSE)</f>
        <v>94</v>
      </c>
      <c r="J4243" s="24">
        <f>VLOOKUP(H4243,inTHLBdata!A:H,8,FALSE)</f>
        <v>94</v>
      </c>
      <c r="N4243" s="24"/>
    </row>
    <row r="4244" spans="1:14">
      <c r="A4244" s="24">
        <v>2009</v>
      </c>
      <c r="B4244" s="24" t="s">
        <v>182</v>
      </c>
      <c r="C4244" t="str">
        <f>VLOOKUP(B4244,'FHF LUT'!$A$5:$H$81,2,FALSE)</f>
        <v>Western Balsam Bark Beetle</v>
      </c>
      <c r="D4244" s="24">
        <v>29</v>
      </c>
      <c r="E4244" s="24" t="s">
        <v>9</v>
      </c>
      <c r="F4244" s="24">
        <v>5167</v>
      </c>
      <c r="G4244" s="24">
        <v>5084</v>
      </c>
      <c r="H4244" s="24" t="str">
        <f t="shared" si="66"/>
        <v>2009_IBB_29</v>
      </c>
      <c r="I4244" s="24">
        <f>VLOOKUP(H4244,inTHLBdata!A:H,7,FALSE)</f>
        <v>269</v>
      </c>
      <c r="J4244" s="24">
        <f>VLOOKUP(H4244,inTHLBdata!A:H,8,FALSE)</f>
        <v>207</v>
      </c>
      <c r="N4244" s="24"/>
    </row>
    <row r="4245" spans="1:14">
      <c r="A4245" s="24">
        <v>2009</v>
      </c>
      <c r="B4245" s="24" t="s">
        <v>182</v>
      </c>
      <c r="C4245" t="str">
        <f>VLOOKUP(B4245,'FHF LUT'!$A$5:$H$81,2,FALSE)</f>
        <v>Western Balsam Bark Beetle</v>
      </c>
      <c r="D4245" s="24">
        <v>30</v>
      </c>
      <c r="E4245" s="24" t="s">
        <v>35</v>
      </c>
      <c r="F4245" s="24">
        <v>14728</v>
      </c>
      <c r="G4245" s="24">
        <v>14681</v>
      </c>
      <c r="H4245" s="24" t="str">
        <f t="shared" si="66"/>
        <v>2009_IBB_30</v>
      </c>
      <c r="I4245" s="24">
        <f>VLOOKUP(H4245,inTHLBdata!A:H,7,FALSE)</f>
        <v>86</v>
      </c>
      <c r="J4245" s="24">
        <f>VLOOKUP(H4245,inTHLBdata!A:H,8,FALSE)</f>
        <v>86</v>
      </c>
      <c r="N4245" s="24"/>
    </row>
    <row r="4246" spans="1:14">
      <c r="A4246" s="24">
        <v>2009</v>
      </c>
      <c r="B4246" s="24" t="s">
        <v>182</v>
      </c>
      <c r="C4246" t="str">
        <f>VLOOKUP(B4246,'FHF LUT'!$A$5:$H$81,2,FALSE)</f>
        <v>Western Balsam Bark Beetle</v>
      </c>
      <c r="D4246" s="24">
        <v>31</v>
      </c>
      <c r="E4246" s="24" t="s">
        <v>34</v>
      </c>
      <c r="F4246" s="24">
        <v>2552</v>
      </c>
      <c r="G4246" s="24">
        <v>2552</v>
      </c>
      <c r="H4246" s="24" t="str">
        <f t="shared" si="66"/>
        <v>2009_IBB_31</v>
      </c>
      <c r="I4246" s="24">
        <f>VLOOKUP(H4246,inTHLBdata!A:H,7,FALSE)</f>
        <v>0</v>
      </c>
      <c r="J4246" s="24">
        <f>VLOOKUP(H4246,inTHLBdata!A:H,8,FALSE)</f>
        <v>0</v>
      </c>
      <c r="N4246" s="24"/>
    </row>
    <row r="4247" spans="1:14">
      <c r="A4247" s="24">
        <v>2009</v>
      </c>
      <c r="B4247" s="24" t="s">
        <v>182</v>
      </c>
      <c r="C4247" t="str">
        <f>VLOOKUP(B4247,'FHF LUT'!$A$5:$H$81,2,FALSE)</f>
        <v>Western Balsam Bark Beetle</v>
      </c>
      <c r="D4247" s="24">
        <v>38</v>
      </c>
      <c r="E4247" s="24" t="s">
        <v>8</v>
      </c>
      <c r="F4247" s="24">
        <v>0</v>
      </c>
      <c r="G4247" s="24">
        <v>0</v>
      </c>
      <c r="H4247" s="24" t="str">
        <f t="shared" si="66"/>
        <v>2009_IBB_38</v>
      </c>
      <c r="I4247" s="24">
        <f>VLOOKUP(H4247,inTHLBdata!A:H,7,FALSE)</f>
        <v>0</v>
      </c>
      <c r="J4247" s="24">
        <f>VLOOKUP(H4247,inTHLBdata!A:H,8,FALSE)</f>
        <v>0</v>
      </c>
      <c r="N4247" s="24"/>
    </row>
    <row r="4248" spans="1:14">
      <c r="A4248" s="24">
        <v>2009</v>
      </c>
      <c r="B4248" s="24" t="s">
        <v>182</v>
      </c>
      <c r="C4248" t="str">
        <f>VLOOKUP(B4248,'FHF LUT'!$A$5:$H$81,2,FALSE)</f>
        <v>Western Balsam Bark Beetle</v>
      </c>
      <c r="D4248" s="24">
        <v>39</v>
      </c>
      <c r="E4248" s="24" t="s">
        <v>36</v>
      </c>
      <c r="F4248" s="24">
        <v>0</v>
      </c>
      <c r="G4248" s="24">
        <v>0</v>
      </c>
      <c r="H4248" s="24" t="str">
        <f t="shared" si="66"/>
        <v>2009_IBB_39</v>
      </c>
      <c r="I4248" s="24">
        <f>VLOOKUP(H4248,inTHLBdata!A:H,7,FALSE)</f>
        <v>0</v>
      </c>
      <c r="J4248" s="24">
        <f>VLOOKUP(H4248,inTHLBdata!A:H,8,FALSE)</f>
        <v>0</v>
      </c>
      <c r="N4248" s="24"/>
    </row>
    <row r="4249" spans="1:14">
      <c r="A4249" s="24">
        <v>2009</v>
      </c>
      <c r="B4249" s="24" t="s">
        <v>182</v>
      </c>
      <c r="C4249" t="str">
        <f>VLOOKUP(B4249,'FHF LUT'!$A$5:$H$81,2,FALSE)</f>
        <v>Western Balsam Bark Beetle</v>
      </c>
      <c r="D4249" s="24">
        <v>40</v>
      </c>
      <c r="E4249" s="24" t="s">
        <v>31</v>
      </c>
      <c r="F4249" s="24">
        <v>492</v>
      </c>
      <c r="G4249" s="24">
        <v>492</v>
      </c>
      <c r="H4249" s="24" t="str">
        <f t="shared" si="66"/>
        <v>2009_IBB_40</v>
      </c>
      <c r="I4249" s="24">
        <f>VLOOKUP(H4249,inTHLBdata!A:H,7,FALSE)</f>
        <v>0</v>
      </c>
      <c r="J4249" s="24">
        <f>VLOOKUP(H4249,inTHLBdata!A:H,8,FALSE)</f>
        <v>0</v>
      </c>
      <c r="N4249" s="24"/>
    </row>
    <row r="4250" spans="1:14">
      <c r="A4250" s="24">
        <v>2009</v>
      </c>
      <c r="B4250" s="24" t="s">
        <v>182</v>
      </c>
      <c r="C4250" t="str">
        <f>VLOOKUP(B4250,'FHF LUT'!$A$5:$H$81,2,FALSE)</f>
        <v>Western Balsam Bark Beetle</v>
      </c>
      <c r="D4250" s="24">
        <v>41</v>
      </c>
      <c r="E4250" s="24" t="s">
        <v>26</v>
      </c>
      <c r="F4250" s="24">
        <v>115688</v>
      </c>
      <c r="G4250" s="24">
        <v>115152</v>
      </c>
      <c r="H4250" s="24" t="str">
        <f t="shared" si="66"/>
        <v>2009_IBB_41</v>
      </c>
      <c r="I4250" s="24">
        <f>VLOOKUP(H4250,inTHLBdata!A:H,7,FALSE)</f>
        <v>17446</v>
      </c>
      <c r="J4250" s="24">
        <f>VLOOKUP(H4250,inTHLBdata!A:H,8,FALSE)</f>
        <v>17284</v>
      </c>
      <c r="N4250" s="24"/>
    </row>
    <row r="4251" spans="1:14">
      <c r="A4251" s="24">
        <v>2009</v>
      </c>
      <c r="B4251" s="24" t="s">
        <v>182</v>
      </c>
      <c r="C4251" t="str">
        <f>VLOOKUP(B4251,'FHF LUT'!$A$5:$H$81,2,FALSE)</f>
        <v>Western Balsam Bark Beetle</v>
      </c>
      <c r="D4251" s="24">
        <v>43</v>
      </c>
      <c r="E4251" s="24" t="s">
        <v>20</v>
      </c>
      <c r="F4251" s="24">
        <v>7548</v>
      </c>
      <c r="G4251" s="24">
        <v>7548</v>
      </c>
      <c r="H4251" s="24" t="str">
        <f t="shared" si="66"/>
        <v>2009_IBB_43</v>
      </c>
      <c r="I4251" s="24">
        <f>VLOOKUP(H4251,inTHLBdata!A:H,7,FALSE)</f>
        <v>241</v>
      </c>
      <c r="J4251" s="24">
        <f>VLOOKUP(H4251,inTHLBdata!A:H,8,FALSE)</f>
        <v>241</v>
      </c>
      <c r="N4251" s="24"/>
    </row>
    <row r="4252" spans="1:14">
      <c r="A4252" s="24">
        <v>2009</v>
      </c>
      <c r="B4252" s="24" t="s">
        <v>182</v>
      </c>
      <c r="C4252" t="str">
        <f>VLOOKUP(B4252,'FHF LUT'!$A$5:$H$81,2,FALSE)</f>
        <v>Western Balsam Bark Beetle</v>
      </c>
      <c r="D4252" s="24">
        <v>44</v>
      </c>
      <c r="E4252" s="24" t="s">
        <v>3</v>
      </c>
      <c r="F4252" s="24">
        <v>0</v>
      </c>
      <c r="G4252" s="24">
        <v>0</v>
      </c>
      <c r="H4252" s="24" t="str">
        <f t="shared" si="66"/>
        <v>2009_IBB_44</v>
      </c>
      <c r="I4252" s="24">
        <f>VLOOKUP(H4252,inTHLBdata!A:H,7,FALSE)</f>
        <v>0</v>
      </c>
      <c r="J4252" s="24">
        <f>VLOOKUP(H4252,inTHLBdata!A:H,8,FALSE)</f>
        <v>0</v>
      </c>
      <c r="N4252" s="24"/>
    </row>
    <row r="4253" spans="1:14">
      <c r="A4253" s="24">
        <v>2009</v>
      </c>
      <c r="B4253" s="24" t="s">
        <v>182</v>
      </c>
      <c r="C4253" t="str">
        <f>VLOOKUP(B4253,'FHF LUT'!$A$5:$H$81,2,FALSE)</f>
        <v>Western Balsam Bark Beetle</v>
      </c>
      <c r="D4253" s="24">
        <v>45</v>
      </c>
      <c r="E4253" s="24" t="s">
        <v>5</v>
      </c>
      <c r="F4253" s="24">
        <v>6094</v>
      </c>
      <c r="G4253" s="24">
        <v>5820</v>
      </c>
      <c r="H4253" s="24" t="str">
        <f t="shared" si="66"/>
        <v>2009_IBB_45</v>
      </c>
      <c r="I4253" s="24">
        <f>VLOOKUP(H4253,inTHLBdata!A:H,7,FALSE)</f>
        <v>2202</v>
      </c>
      <c r="J4253" s="24">
        <f>VLOOKUP(H4253,inTHLBdata!A:H,8,FALSE)</f>
        <v>1954</v>
      </c>
      <c r="N4253" s="24"/>
    </row>
    <row r="4254" spans="1:14">
      <c r="A4254" s="24">
        <v>2009</v>
      </c>
      <c r="B4254" s="24" t="s">
        <v>182</v>
      </c>
      <c r="C4254" t="str">
        <f>VLOOKUP(B4254,'FHF LUT'!$A$5:$H$81,2,FALSE)</f>
        <v>Western Balsam Bark Beetle</v>
      </c>
      <c r="D4254" s="24">
        <v>46</v>
      </c>
      <c r="E4254" s="24" t="s">
        <v>234</v>
      </c>
      <c r="F4254" s="24">
        <v>0</v>
      </c>
      <c r="G4254" s="24">
        <v>0</v>
      </c>
      <c r="H4254" s="24" t="str">
        <f t="shared" si="66"/>
        <v>2009_IBB_46</v>
      </c>
      <c r="I4254" s="24">
        <f>VLOOKUP(H4254,inTHLBdata!A:H,7,FALSE)</f>
        <v>0</v>
      </c>
      <c r="J4254" s="24">
        <f>VLOOKUP(H4254,inTHLBdata!A:H,8,FALSE)</f>
        <v>0</v>
      </c>
      <c r="N4254" s="24"/>
    </row>
    <row r="4255" spans="1:14">
      <c r="A4255" s="24">
        <v>2009</v>
      </c>
      <c r="B4255" s="24" t="s">
        <v>182</v>
      </c>
      <c r="C4255" t="str">
        <f>VLOOKUP(B4255,'FHF LUT'!$A$5:$H$81,2,FALSE)</f>
        <v>Western Balsam Bark Beetle</v>
      </c>
      <c r="D4255" s="24">
        <v>47</v>
      </c>
      <c r="E4255" s="24" t="s">
        <v>233</v>
      </c>
      <c r="F4255" s="24">
        <v>0</v>
      </c>
      <c r="G4255" s="24">
        <v>0</v>
      </c>
      <c r="H4255" s="24" t="str">
        <f t="shared" si="66"/>
        <v>2009_IBB_47</v>
      </c>
      <c r="I4255" s="24">
        <f>VLOOKUP(H4255,inTHLBdata!A:H,7,FALSE)</f>
        <v>0</v>
      </c>
      <c r="J4255" s="24">
        <f>VLOOKUP(H4255,inTHLBdata!A:H,8,FALSE)</f>
        <v>0</v>
      </c>
      <c r="N4255" s="24"/>
    </row>
    <row r="4256" spans="1:14">
      <c r="A4256" s="24">
        <v>2009</v>
      </c>
      <c r="B4256" s="24" t="s">
        <v>182</v>
      </c>
      <c r="C4256" t="str">
        <f>VLOOKUP(B4256,'FHF LUT'!$A$5:$H$81,2,FALSE)</f>
        <v>Western Balsam Bark Beetle</v>
      </c>
      <c r="D4256" s="24">
        <v>48</v>
      </c>
      <c r="E4256" s="24" t="s">
        <v>235</v>
      </c>
      <c r="F4256" s="24">
        <v>0</v>
      </c>
      <c r="G4256" s="24">
        <v>0</v>
      </c>
      <c r="H4256" s="24" t="str">
        <f t="shared" si="66"/>
        <v>2009_IBB_48</v>
      </c>
      <c r="I4256" s="24">
        <f>VLOOKUP(H4256,inTHLBdata!A:H,7,FALSE)</f>
        <v>0</v>
      </c>
      <c r="J4256" s="24">
        <f>VLOOKUP(H4256,inTHLBdata!A:H,8,FALSE)</f>
        <v>0</v>
      </c>
      <c r="N4256" s="24"/>
    </row>
    <row r="4257" spans="1:14">
      <c r="A4257" s="24">
        <v>2009</v>
      </c>
      <c r="B4257" s="24" t="s">
        <v>183</v>
      </c>
      <c r="C4257" t="str">
        <f>VLOOKUP(B4257,'FHF LUT'!$A$5:$H$81,2,FALSE)</f>
        <v>Douglas-fir Beetle</v>
      </c>
      <c r="D4257" s="24">
        <v>1</v>
      </c>
      <c r="E4257" s="24" t="s">
        <v>10</v>
      </c>
      <c r="F4257" s="24">
        <v>3019</v>
      </c>
      <c r="G4257" s="24">
        <v>2866</v>
      </c>
      <c r="H4257" s="24" t="str">
        <f t="shared" si="66"/>
        <v>2009_IBD_1</v>
      </c>
      <c r="I4257" s="24">
        <f>VLOOKUP(H4257,inTHLBdata!A:H,7,FALSE)</f>
        <v>177</v>
      </c>
      <c r="J4257" s="24">
        <f>VLOOKUP(H4257,inTHLBdata!A:H,8,FALSE)</f>
        <v>177</v>
      </c>
      <c r="N4257" s="24"/>
    </row>
    <row r="4258" spans="1:14">
      <c r="A4258" s="24">
        <v>2009</v>
      </c>
      <c r="B4258" s="24" t="s">
        <v>183</v>
      </c>
      <c r="C4258" t="str">
        <f>VLOOKUP(B4258,'FHF LUT'!$A$5:$H$81,2,FALSE)</f>
        <v>Douglas-fir Beetle</v>
      </c>
      <c r="D4258" s="24">
        <v>2</v>
      </c>
      <c r="E4258" s="24" t="s">
        <v>22</v>
      </c>
      <c r="F4258" s="24">
        <v>789</v>
      </c>
      <c r="G4258" s="24">
        <v>782</v>
      </c>
      <c r="H4258" s="24" t="str">
        <f t="shared" si="66"/>
        <v>2009_IBD_2</v>
      </c>
      <c r="I4258" s="24">
        <f>VLOOKUP(H4258,inTHLBdata!A:H,7,FALSE)</f>
        <v>38</v>
      </c>
      <c r="J4258" s="24">
        <f>VLOOKUP(H4258,inTHLBdata!A:H,8,FALSE)</f>
        <v>38</v>
      </c>
      <c r="N4258" s="24"/>
    </row>
    <row r="4259" spans="1:14">
      <c r="A4259" s="24">
        <v>2009</v>
      </c>
      <c r="B4259" s="24" t="s">
        <v>183</v>
      </c>
      <c r="C4259" t="str">
        <f>VLOOKUP(B4259,'FHF LUT'!$A$5:$H$81,2,FALSE)</f>
        <v>Douglas-fir Beetle</v>
      </c>
      <c r="D4259" s="24">
        <v>3</v>
      </c>
      <c r="E4259" s="24" t="s">
        <v>13</v>
      </c>
      <c r="F4259" s="24">
        <v>0</v>
      </c>
      <c r="G4259" s="24">
        <v>0</v>
      </c>
      <c r="H4259" s="24" t="str">
        <f t="shared" si="66"/>
        <v>2009_IBD_3</v>
      </c>
      <c r="I4259" s="24">
        <f>VLOOKUP(H4259,inTHLBdata!A:H,7,FALSE)</f>
        <v>0</v>
      </c>
      <c r="J4259" s="24">
        <f>VLOOKUP(H4259,inTHLBdata!A:H,8,FALSE)</f>
        <v>0</v>
      </c>
      <c r="N4259" s="24"/>
    </row>
    <row r="4260" spans="1:14">
      <c r="A4260" s="24">
        <v>2009</v>
      </c>
      <c r="B4260" s="24" t="s">
        <v>183</v>
      </c>
      <c r="C4260" t="str">
        <f>VLOOKUP(B4260,'FHF LUT'!$A$5:$H$81,2,FALSE)</f>
        <v>Douglas-fir Beetle</v>
      </c>
      <c r="D4260" s="24">
        <v>4</v>
      </c>
      <c r="E4260" s="24" t="s">
        <v>28</v>
      </c>
      <c r="F4260" s="24">
        <v>0</v>
      </c>
      <c r="G4260" s="24">
        <v>0</v>
      </c>
      <c r="H4260" s="24" t="str">
        <f t="shared" si="66"/>
        <v>2009_IBD_4</v>
      </c>
      <c r="I4260" s="24">
        <f>VLOOKUP(H4260,inTHLBdata!A:H,7,FALSE)</f>
        <v>0</v>
      </c>
      <c r="J4260" s="24">
        <f>VLOOKUP(H4260,inTHLBdata!A:H,8,FALSE)</f>
        <v>0</v>
      </c>
      <c r="N4260" s="24"/>
    </row>
    <row r="4261" spans="1:14">
      <c r="A4261" s="24">
        <v>2009</v>
      </c>
      <c r="B4261" s="24" t="s">
        <v>183</v>
      </c>
      <c r="C4261" t="str">
        <f>VLOOKUP(B4261,'FHF LUT'!$A$5:$H$81,2,FALSE)</f>
        <v>Douglas-fir Beetle</v>
      </c>
      <c r="D4261" s="24">
        <v>5</v>
      </c>
      <c r="E4261" s="24" t="s">
        <v>16</v>
      </c>
      <c r="F4261" s="24">
        <v>734</v>
      </c>
      <c r="G4261" s="24">
        <v>723</v>
      </c>
      <c r="H4261" s="24" t="str">
        <f t="shared" si="66"/>
        <v>2009_IBD_5</v>
      </c>
      <c r="I4261" s="24">
        <f>VLOOKUP(H4261,inTHLBdata!A:H,7,FALSE)</f>
        <v>162</v>
      </c>
      <c r="J4261" s="24">
        <f>VLOOKUP(H4261,inTHLBdata!A:H,8,FALSE)</f>
        <v>151</v>
      </c>
      <c r="N4261" s="24"/>
    </row>
    <row r="4262" spans="1:14">
      <c r="A4262" s="24">
        <v>2009</v>
      </c>
      <c r="B4262" s="24" t="s">
        <v>183</v>
      </c>
      <c r="C4262" t="str">
        <f>VLOOKUP(B4262,'FHF LUT'!$A$5:$H$81,2,FALSE)</f>
        <v>Douglas-fir Beetle</v>
      </c>
      <c r="D4262" s="24">
        <v>7</v>
      </c>
      <c r="E4262" s="24" t="s">
        <v>25</v>
      </c>
      <c r="F4262" s="24">
        <v>867</v>
      </c>
      <c r="G4262" s="24">
        <v>859</v>
      </c>
      <c r="H4262" s="24" t="str">
        <f t="shared" si="66"/>
        <v>2009_IBD_7</v>
      </c>
      <c r="I4262" s="24">
        <f>VLOOKUP(H4262,inTHLBdata!A:H,7,FALSE)</f>
        <v>165</v>
      </c>
      <c r="J4262" s="24">
        <f>VLOOKUP(H4262,inTHLBdata!A:H,8,FALSE)</f>
        <v>157</v>
      </c>
      <c r="N4262" s="24"/>
    </row>
    <row r="4263" spans="1:14">
      <c r="A4263" s="24">
        <v>2009</v>
      </c>
      <c r="B4263" s="24" t="s">
        <v>183</v>
      </c>
      <c r="C4263" t="str">
        <f>VLOOKUP(B4263,'FHF LUT'!$A$5:$H$81,2,FALSE)</f>
        <v>Douglas-fir Beetle</v>
      </c>
      <c r="D4263" s="24">
        <v>8</v>
      </c>
      <c r="E4263" s="24" t="s">
        <v>29</v>
      </c>
      <c r="F4263" s="24">
        <v>0</v>
      </c>
      <c r="G4263" s="24">
        <v>0</v>
      </c>
      <c r="H4263" s="24" t="str">
        <f t="shared" si="66"/>
        <v>2009_IBD_8</v>
      </c>
      <c r="I4263" s="24">
        <f>VLOOKUP(H4263,inTHLBdata!A:H,7,FALSE)</f>
        <v>0</v>
      </c>
      <c r="J4263" s="24">
        <f>VLOOKUP(H4263,inTHLBdata!A:H,8,FALSE)</f>
        <v>0</v>
      </c>
      <c r="N4263" s="24"/>
    </row>
    <row r="4264" spans="1:14">
      <c r="A4264" s="24">
        <v>2009</v>
      </c>
      <c r="B4264" s="24" t="s">
        <v>183</v>
      </c>
      <c r="C4264" t="str">
        <f>VLOOKUP(B4264,'FHF LUT'!$A$5:$H$81,2,FALSE)</f>
        <v>Douglas-fir Beetle</v>
      </c>
      <c r="D4264" s="24">
        <v>9</v>
      </c>
      <c r="E4264" s="24" t="s">
        <v>7</v>
      </c>
      <c r="F4264" s="24">
        <v>167</v>
      </c>
      <c r="G4264" s="24">
        <v>167</v>
      </c>
      <c r="H4264" s="24" t="str">
        <f t="shared" si="66"/>
        <v>2009_IBD_9</v>
      </c>
      <c r="I4264" s="24">
        <f>VLOOKUP(H4264,inTHLBdata!A:H,7,FALSE)</f>
        <v>0</v>
      </c>
      <c r="J4264" s="24">
        <f>VLOOKUP(H4264,inTHLBdata!A:H,8,FALSE)</f>
        <v>0</v>
      </c>
      <c r="N4264" s="24"/>
    </row>
    <row r="4265" spans="1:14">
      <c r="A4265" s="24">
        <v>2009</v>
      </c>
      <c r="B4265" s="24" t="s">
        <v>183</v>
      </c>
      <c r="C4265" t="str">
        <f>VLOOKUP(B4265,'FHF LUT'!$A$5:$H$81,2,FALSE)</f>
        <v>Douglas-fir Beetle</v>
      </c>
      <c r="D4265" s="24">
        <v>10</v>
      </c>
      <c r="E4265" s="24" t="s">
        <v>18</v>
      </c>
      <c r="F4265" s="24">
        <v>0</v>
      </c>
      <c r="G4265" s="24">
        <v>0</v>
      </c>
      <c r="H4265" s="24" t="str">
        <f t="shared" si="66"/>
        <v>2009_IBD_10</v>
      </c>
      <c r="I4265" s="24">
        <f>VLOOKUP(H4265,inTHLBdata!A:H,7,FALSE)</f>
        <v>0</v>
      </c>
      <c r="J4265" s="24">
        <f>VLOOKUP(H4265,inTHLBdata!A:H,8,FALSE)</f>
        <v>0</v>
      </c>
      <c r="N4265" s="24"/>
    </row>
    <row r="4266" spans="1:14">
      <c r="A4266" s="24">
        <v>2009</v>
      </c>
      <c r="B4266" s="24" t="s">
        <v>183</v>
      </c>
      <c r="C4266" t="str">
        <f>VLOOKUP(B4266,'FHF LUT'!$A$5:$H$81,2,FALSE)</f>
        <v>Douglas-fir Beetle</v>
      </c>
      <c r="D4266" s="24">
        <v>11</v>
      </c>
      <c r="E4266" s="24" t="s">
        <v>4</v>
      </c>
      <c r="F4266" s="24">
        <v>42605</v>
      </c>
      <c r="G4266" s="24">
        <v>38008</v>
      </c>
      <c r="H4266" s="24" t="str">
        <f t="shared" si="66"/>
        <v>2009_IBD_11</v>
      </c>
      <c r="I4266" s="24">
        <f>VLOOKUP(H4266,inTHLBdata!A:H,7,FALSE)</f>
        <v>21868</v>
      </c>
      <c r="J4266" s="24">
        <f>VLOOKUP(H4266,inTHLBdata!A:H,8,FALSE)</f>
        <v>18411</v>
      </c>
      <c r="N4266" s="24"/>
    </row>
    <row r="4267" spans="1:14">
      <c r="A4267" s="24">
        <v>2009</v>
      </c>
      <c r="B4267" s="24" t="s">
        <v>183</v>
      </c>
      <c r="C4267" t="str">
        <f>VLOOKUP(B4267,'FHF LUT'!$A$5:$H$81,2,FALSE)</f>
        <v>Douglas-fir Beetle</v>
      </c>
      <c r="D4267" s="24">
        <v>12</v>
      </c>
      <c r="E4267" s="24" t="s">
        <v>11</v>
      </c>
      <c r="F4267" s="24">
        <v>0</v>
      </c>
      <c r="G4267" s="24">
        <v>0</v>
      </c>
      <c r="H4267" s="24" t="str">
        <f t="shared" si="66"/>
        <v>2009_IBD_12</v>
      </c>
      <c r="I4267" s="24">
        <f>VLOOKUP(H4267,inTHLBdata!A:H,7,FALSE)</f>
        <v>0</v>
      </c>
      <c r="J4267" s="24">
        <f>VLOOKUP(H4267,inTHLBdata!A:H,8,FALSE)</f>
        <v>0</v>
      </c>
      <c r="N4267" s="24"/>
    </row>
    <row r="4268" spans="1:14">
      <c r="A4268" s="24">
        <v>2009</v>
      </c>
      <c r="B4268" s="24" t="s">
        <v>183</v>
      </c>
      <c r="C4268" t="str">
        <f>VLOOKUP(B4268,'FHF LUT'!$A$5:$H$81,2,FALSE)</f>
        <v>Douglas-fir Beetle</v>
      </c>
      <c r="D4268" s="24">
        <v>13</v>
      </c>
      <c r="E4268" s="24" t="s">
        <v>24</v>
      </c>
      <c r="F4268" s="24">
        <v>1371</v>
      </c>
      <c r="G4268" s="24">
        <v>1371</v>
      </c>
      <c r="H4268" s="24" t="str">
        <f t="shared" si="66"/>
        <v>2009_IBD_13</v>
      </c>
      <c r="I4268" s="24">
        <f>VLOOKUP(H4268,inTHLBdata!A:H,7,FALSE)</f>
        <v>836</v>
      </c>
      <c r="J4268" s="24">
        <f>VLOOKUP(H4268,inTHLBdata!A:H,8,FALSE)</f>
        <v>836</v>
      </c>
      <c r="N4268" s="24"/>
    </row>
    <row r="4269" spans="1:14">
      <c r="A4269" s="24">
        <v>2009</v>
      </c>
      <c r="B4269" s="24" t="s">
        <v>183</v>
      </c>
      <c r="C4269" t="str">
        <f>VLOOKUP(B4269,'FHF LUT'!$A$5:$H$81,2,FALSE)</f>
        <v>Douglas-fir Beetle</v>
      </c>
      <c r="D4269" s="24">
        <v>14</v>
      </c>
      <c r="E4269" s="24" t="s">
        <v>30</v>
      </c>
      <c r="F4269" s="24">
        <v>0</v>
      </c>
      <c r="G4269" s="24">
        <v>0</v>
      </c>
      <c r="H4269" s="24" t="str">
        <f t="shared" si="66"/>
        <v>2009_IBD_14</v>
      </c>
      <c r="I4269" s="24">
        <f>VLOOKUP(H4269,inTHLBdata!A:H,7,FALSE)</f>
        <v>0</v>
      </c>
      <c r="J4269" s="24">
        <f>VLOOKUP(H4269,inTHLBdata!A:H,8,FALSE)</f>
        <v>0</v>
      </c>
      <c r="N4269" s="24"/>
    </row>
    <row r="4270" spans="1:14">
      <c r="A4270" s="24">
        <v>2009</v>
      </c>
      <c r="B4270" s="24" t="s">
        <v>183</v>
      </c>
      <c r="C4270" t="str">
        <f>VLOOKUP(B4270,'FHF LUT'!$A$5:$H$81,2,FALSE)</f>
        <v>Douglas-fir Beetle</v>
      </c>
      <c r="D4270" s="24">
        <v>15</v>
      </c>
      <c r="E4270" s="24" t="s">
        <v>33</v>
      </c>
      <c r="F4270" s="24">
        <v>6223</v>
      </c>
      <c r="G4270" s="24">
        <v>6223</v>
      </c>
      <c r="H4270" s="24" t="str">
        <f t="shared" si="66"/>
        <v>2009_IBD_15</v>
      </c>
      <c r="I4270" s="24">
        <f>VLOOKUP(H4270,inTHLBdata!A:H,7,FALSE)</f>
        <v>3903</v>
      </c>
      <c r="J4270" s="24">
        <f>VLOOKUP(H4270,inTHLBdata!A:H,8,FALSE)</f>
        <v>3903</v>
      </c>
      <c r="N4270" s="24"/>
    </row>
    <row r="4271" spans="1:14">
      <c r="A4271" s="24">
        <v>2009</v>
      </c>
      <c r="B4271" s="24" t="s">
        <v>183</v>
      </c>
      <c r="C4271" t="str">
        <f>VLOOKUP(B4271,'FHF LUT'!$A$5:$H$81,2,FALSE)</f>
        <v>Douglas-fir Beetle</v>
      </c>
      <c r="D4271" s="24">
        <v>16</v>
      </c>
      <c r="E4271" s="24" t="s">
        <v>12</v>
      </c>
      <c r="F4271" s="24">
        <v>0</v>
      </c>
      <c r="G4271" s="24">
        <v>0</v>
      </c>
      <c r="H4271" s="24" t="str">
        <f t="shared" si="66"/>
        <v>2009_IBD_16</v>
      </c>
      <c r="I4271" s="24">
        <f>VLOOKUP(H4271,inTHLBdata!A:H,7,FALSE)</f>
        <v>0</v>
      </c>
      <c r="J4271" s="24">
        <f>VLOOKUP(H4271,inTHLBdata!A:H,8,FALSE)</f>
        <v>0</v>
      </c>
      <c r="N4271" s="24"/>
    </row>
    <row r="4272" spans="1:14">
      <c r="A4272" s="24">
        <v>2009</v>
      </c>
      <c r="B4272" s="24" t="s">
        <v>183</v>
      </c>
      <c r="C4272" t="str">
        <f>VLOOKUP(B4272,'FHF LUT'!$A$5:$H$81,2,FALSE)</f>
        <v>Douglas-fir Beetle</v>
      </c>
      <c r="D4272" s="24">
        <v>17</v>
      </c>
      <c r="E4272" s="24" t="s">
        <v>32</v>
      </c>
      <c r="F4272" s="24">
        <v>568</v>
      </c>
      <c r="G4272" s="24">
        <v>568</v>
      </c>
      <c r="H4272" s="24" t="str">
        <f t="shared" si="66"/>
        <v>2009_IBD_17</v>
      </c>
      <c r="I4272" s="24">
        <f>VLOOKUP(H4272,inTHLBdata!A:H,7,FALSE)</f>
        <v>109</v>
      </c>
      <c r="J4272" s="24">
        <f>VLOOKUP(H4272,inTHLBdata!A:H,8,FALSE)</f>
        <v>109</v>
      </c>
      <c r="N4272" s="24"/>
    </row>
    <row r="4273" spans="1:14">
      <c r="A4273" s="24">
        <v>2009</v>
      </c>
      <c r="B4273" s="24" t="s">
        <v>183</v>
      </c>
      <c r="C4273" t="str">
        <f>VLOOKUP(B4273,'FHF LUT'!$A$5:$H$81,2,FALSE)</f>
        <v>Douglas-fir Beetle</v>
      </c>
      <c r="D4273" s="24">
        <v>18</v>
      </c>
      <c r="E4273" s="24" t="s">
        <v>15</v>
      </c>
      <c r="F4273" s="24">
        <v>1456</v>
      </c>
      <c r="G4273" s="24">
        <v>1367</v>
      </c>
      <c r="H4273" s="24" t="str">
        <f t="shared" si="66"/>
        <v>2009_IBD_18</v>
      </c>
      <c r="I4273" s="24">
        <f>VLOOKUP(H4273,inTHLBdata!A:H,7,FALSE)</f>
        <v>890</v>
      </c>
      <c r="J4273" s="24">
        <f>VLOOKUP(H4273,inTHLBdata!A:H,8,FALSE)</f>
        <v>801</v>
      </c>
      <c r="N4273" s="24"/>
    </row>
    <row r="4274" spans="1:14">
      <c r="A4274" s="24">
        <v>2009</v>
      </c>
      <c r="B4274" s="24" t="s">
        <v>183</v>
      </c>
      <c r="C4274" t="str">
        <f>VLOOKUP(B4274,'FHF LUT'!$A$5:$H$81,2,FALSE)</f>
        <v>Douglas-fir Beetle</v>
      </c>
      <c r="D4274" s="24">
        <v>20</v>
      </c>
      <c r="E4274" s="24" t="s">
        <v>6</v>
      </c>
      <c r="F4274" s="24">
        <v>0</v>
      </c>
      <c r="G4274" s="24">
        <v>0</v>
      </c>
      <c r="H4274" s="24" t="str">
        <f t="shared" si="66"/>
        <v>2009_IBD_20</v>
      </c>
      <c r="I4274" s="24">
        <f>VLOOKUP(H4274,inTHLBdata!A:H,7,FALSE)</f>
        <v>0</v>
      </c>
      <c r="J4274" s="24">
        <f>VLOOKUP(H4274,inTHLBdata!A:H,8,FALSE)</f>
        <v>0</v>
      </c>
      <c r="N4274" s="24"/>
    </row>
    <row r="4275" spans="1:14">
      <c r="A4275" s="24">
        <v>2009</v>
      </c>
      <c r="B4275" s="24" t="s">
        <v>183</v>
      </c>
      <c r="C4275" t="str">
        <f>VLOOKUP(B4275,'FHF LUT'!$A$5:$H$81,2,FALSE)</f>
        <v>Douglas-fir Beetle</v>
      </c>
      <c r="D4275" s="24">
        <v>22</v>
      </c>
      <c r="E4275" s="24" t="s">
        <v>19</v>
      </c>
      <c r="F4275" s="24">
        <v>13458</v>
      </c>
      <c r="G4275" s="24">
        <v>12041</v>
      </c>
      <c r="H4275" s="24" t="str">
        <f t="shared" si="66"/>
        <v>2009_IBD_22</v>
      </c>
      <c r="I4275" s="24">
        <f>VLOOKUP(H4275,inTHLBdata!A:H,7,FALSE)</f>
        <v>5605</v>
      </c>
      <c r="J4275" s="24">
        <f>VLOOKUP(H4275,inTHLBdata!A:H,8,FALSE)</f>
        <v>4322</v>
      </c>
      <c r="N4275" s="24"/>
    </row>
    <row r="4276" spans="1:14">
      <c r="A4276" s="24">
        <v>2009</v>
      </c>
      <c r="B4276" s="24" t="s">
        <v>183</v>
      </c>
      <c r="C4276" t="str">
        <f>VLOOKUP(B4276,'FHF LUT'!$A$5:$H$81,2,FALSE)</f>
        <v>Douglas-fir Beetle</v>
      </c>
      <c r="D4276" s="24">
        <v>23</v>
      </c>
      <c r="E4276" s="24" t="s">
        <v>27</v>
      </c>
      <c r="F4276" s="24">
        <v>74452</v>
      </c>
      <c r="G4276" s="24">
        <v>72605</v>
      </c>
      <c r="H4276" s="24" t="str">
        <f t="shared" si="66"/>
        <v>2009_IBD_23</v>
      </c>
      <c r="I4276" s="24">
        <f>VLOOKUP(H4276,inTHLBdata!A:H,7,FALSE)</f>
        <v>40778</v>
      </c>
      <c r="J4276" s="24">
        <f>VLOOKUP(H4276,inTHLBdata!A:H,8,FALSE)</f>
        <v>39969</v>
      </c>
      <c r="N4276" s="24"/>
    </row>
    <row r="4277" spans="1:14">
      <c r="A4277" s="24">
        <v>2009</v>
      </c>
      <c r="B4277" s="24" t="s">
        <v>183</v>
      </c>
      <c r="C4277" t="str">
        <f>VLOOKUP(B4277,'FHF LUT'!$A$5:$H$81,2,FALSE)</f>
        <v>Douglas-fir Beetle</v>
      </c>
      <c r="D4277" s="24">
        <v>24</v>
      </c>
      <c r="E4277" s="24" t="s">
        <v>17</v>
      </c>
      <c r="F4277" s="24">
        <v>21182</v>
      </c>
      <c r="G4277" s="24">
        <v>21034</v>
      </c>
      <c r="H4277" s="24" t="str">
        <f t="shared" si="66"/>
        <v>2009_IBD_24</v>
      </c>
      <c r="I4277" s="24">
        <f>VLOOKUP(H4277,inTHLBdata!A:H,7,FALSE)</f>
        <v>4862</v>
      </c>
      <c r="J4277" s="24">
        <f>VLOOKUP(H4277,inTHLBdata!A:H,8,FALSE)</f>
        <v>4797</v>
      </c>
      <c r="N4277" s="24"/>
    </row>
    <row r="4278" spans="1:14">
      <c r="A4278" s="24">
        <v>2009</v>
      </c>
      <c r="B4278" s="24" t="s">
        <v>183</v>
      </c>
      <c r="C4278" t="str">
        <f>VLOOKUP(B4278,'FHF LUT'!$A$5:$H$81,2,FALSE)</f>
        <v>Douglas-fir Beetle</v>
      </c>
      <c r="D4278" s="24">
        <v>25</v>
      </c>
      <c r="E4278" s="24" t="s">
        <v>23</v>
      </c>
      <c r="F4278" s="24">
        <v>0</v>
      </c>
      <c r="G4278" s="24">
        <v>0</v>
      </c>
      <c r="H4278" s="24" t="str">
        <f t="shared" si="66"/>
        <v>2009_IBD_25</v>
      </c>
      <c r="I4278" s="24">
        <f>VLOOKUP(H4278,inTHLBdata!A:H,7,FALSE)</f>
        <v>0</v>
      </c>
      <c r="J4278" s="24">
        <f>VLOOKUP(H4278,inTHLBdata!A:H,8,FALSE)</f>
        <v>0</v>
      </c>
      <c r="N4278" s="24"/>
    </row>
    <row r="4279" spans="1:14">
      <c r="A4279" s="24">
        <v>2009</v>
      </c>
      <c r="B4279" s="24" t="s">
        <v>183</v>
      </c>
      <c r="C4279" t="str">
        <f>VLOOKUP(B4279,'FHF LUT'!$A$5:$H$81,2,FALSE)</f>
        <v>Douglas-fir Beetle</v>
      </c>
      <c r="D4279" s="24">
        <v>26</v>
      </c>
      <c r="E4279" s="24" t="s">
        <v>14</v>
      </c>
      <c r="F4279" s="24">
        <v>38880</v>
      </c>
      <c r="G4279" s="24">
        <v>36926</v>
      </c>
      <c r="H4279" s="24" t="str">
        <f t="shared" si="66"/>
        <v>2009_IBD_26</v>
      </c>
      <c r="I4279" s="24">
        <f>VLOOKUP(H4279,inTHLBdata!A:H,7,FALSE)</f>
        <v>11383</v>
      </c>
      <c r="J4279" s="24">
        <f>VLOOKUP(H4279,inTHLBdata!A:H,8,FALSE)</f>
        <v>10993</v>
      </c>
      <c r="N4279" s="24"/>
    </row>
    <row r="4280" spans="1:14">
      <c r="A4280" s="24">
        <v>2009</v>
      </c>
      <c r="B4280" s="24" t="s">
        <v>183</v>
      </c>
      <c r="C4280" t="str">
        <f>VLOOKUP(B4280,'FHF LUT'!$A$5:$H$81,2,FALSE)</f>
        <v>Douglas-fir Beetle</v>
      </c>
      <c r="D4280" s="24">
        <v>27</v>
      </c>
      <c r="E4280" s="24" t="s">
        <v>21</v>
      </c>
      <c r="F4280" s="24">
        <v>2578</v>
      </c>
      <c r="G4280" s="24">
        <v>2350</v>
      </c>
      <c r="H4280" s="24" t="str">
        <f t="shared" si="66"/>
        <v>2009_IBD_27</v>
      </c>
      <c r="I4280" s="24">
        <f>VLOOKUP(H4280,inTHLBdata!A:H,7,FALSE)</f>
        <v>225</v>
      </c>
      <c r="J4280" s="24">
        <f>VLOOKUP(H4280,inTHLBdata!A:H,8,FALSE)</f>
        <v>60</v>
      </c>
      <c r="N4280" s="24"/>
    </row>
    <row r="4281" spans="1:14">
      <c r="A4281" s="24">
        <v>2009</v>
      </c>
      <c r="B4281" s="24" t="s">
        <v>183</v>
      </c>
      <c r="C4281" t="str">
        <f>VLOOKUP(B4281,'FHF LUT'!$A$5:$H$81,2,FALSE)</f>
        <v>Douglas-fir Beetle</v>
      </c>
      <c r="D4281" s="24">
        <v>29</v>
      </c>
      <c r="E4281" s="24" t="s">
        <v>9</v>
      </c>
      <c r="F4281" s="24">
        <v>202798</v>
      </c>
      <c r="G4281" s="24">
        <v>198412</v>
      </c>
      <c r="H4281" s="24" t="str">
        <f t="shared" si="66"/>
        <v>2009_IBD_29</v>
      </c>
      <c r="I4281" s="24">
        <f>VLOOKUP(H4281,inTHLBdata!A:H,7,FALSE)</f>
        <v>59973</v>
      </c>
      <c r="J4281" s="24">
        <f>VLOOKUP(H4281,inTHLBdata!A:H,8,FALSE)</f>
        <v>57327</v>
      </c>
      <c r="N4281" s="24"/>
    </row>
    <row r="4282" spans="1:14">
      <c r="A4282" s="24">
        <v>2009</v>
      </c>
      <c r="B4282" s="24" t="s">
        <v>183</v>
      </c>
      <c r="C4282" t="str">
        <f>VLOOKUP(B4282,'FHF LUT'!$A$5:$H$81,2,FALSE)</f>
        <v>Douglas-fir Beetle</v>
      </c>
      <c r="D4282" s="24">
        <v>30</v>
      </c>
      <c r="E4282" s="24" t="s">
        <v>35</v>
      </c>
      <c r="F4282" s="24">
        <v>33456</v>
      </c>
      <c r="G4282" s="24">
        <v>32775</v>
      </c>
      <c r="H4282" s="24" t="str">
        <f t="shared" si="66"/>
        <v>2009_IBD_30</v>
      </c>
      <c r="I4282" s="24">
        <f>VLOOKUP(H4282,inTHLBdata!A:H,7,FALSE)</f>
        <v>1616</v>
      </c>
      <c r="J4282" s="24">
        <f>VLOOKUP(H4282,inTHLBdata!A:H,8,FALSE)</f>
        <v>1470</v>
      </c>
      <c r="N4282" s="24"/>
    </row>
    <row r="4283" spans="1:14">
      <c r="A4283" s="24">
        <v>2009</v>
      </c>
      <c r="B4283" s="24" t="s">
        <v>183</v>
      </c>
      <c r="C4283" t="str">
        <f>VLOOKUP(B4283,'FHF LUT'!$A$5:$H$81,2,FALSE)</f>
        <v>Douglas-fir Beetle</v>
      </c>
      <c r="D4283" s="24">
        <v>31</v>
      </c>
      <c r="E4283" s="24" t="s">
        <v>34</v>
      </c>
      <c r="F4283" s="24">
        <v>1503</v>
      </c>
      <c r="G4283" s="24">
        <v>1503</v>
      </c>
      <c r="H4283" s="24" t="str">
        <f t="shared" si="66"/>
        <v>2009_IBD_31</v>
      </c>
      <c r="I4283" s="24">
        <f>VLOOKUP(H4283,inTHLBdata!A:H,7,FALSE)</f>
        <v>553</v>
      </c>
      <c r="J4283" s="24">
        <f>VLOOKUP(H4283,inTHLBdata!A:H,8,FALSE)</f>
        <v>553</v>
      </c>
      <c r="N4283" s="24"/>
    </row>
    <row r="4284" spans="1:14">
      <c r="A4284" s="24">
        <v>2009</v>
      </c>
      <c r="B4284" s="24" t="s">
        <v>183</v>
      </c>
      <c r="C4284" t="str">
        <f>VLOOKUP(B4284,'FHF LUT'!$A$5:$H$81,2,FALSE)</f>
        <v>Douglas-fir Beetle</v>
      </c>
      <c r="D4284" s="24">
        <v>38</v>
      </c>
      <c r="E4284" s="24" t="s">
        <v>8</v>
      </c>
      <c r="F4284" s="24">
        <v>0</v>
      </c>
      <c r="G4284" s="24">
        <v>0</v>
      </c>
      <c r="H4284" s="24" t="str">
        <f t="shared" si="66"/>
        <v>2009_IBD_38</v>
      </c>
      <c r="I4284" s="24">
        <f>VLOOKUP(H4284,inTHLBdata!A:H,7,FALSE)</f>
        <v>0</v>
      </c>
      <c r="J4284" s="24">
        <f>VLOOKUP(H4284,inTHLBdata!A:H,8,FALSE)</f>
        <v>0</v>
      </c>
      <c r="N4284" s="24"/>
    </row>
    <row r="4285" spans="1:14">
      <c r="A4285" s="24">
        <v>2009</v>
      </c>
      <c r="B4285" s="24" t="s">
        <v>183</v>
      </c>
      <c r="C4285" t="str">
        <f>VLOOKUP(B4285,'FHF LUT'!$A$5:$H$81,2,FALSE)</f>
        <v>Douglas-fir Beetle</v>
      </c>
      <c r="D4285" s="24">
        <v>39</v>
      </c>
      <c r="E4285" s="24" t="s">
        <v>36</v>
      </c>
      <c r="F4285" s="24">
        <v>0</v>
      </c>
      <c r="G4285" s="24">
        <v>0</v>
      </c>
      <c r="H4285" s="24" t="str">
        <f t="shared" si="66"/>
        <v>2009_IBD_39</v>
      </c>
      <c r="I4285" s="24">
        <f>VLOOKUP(H4285,inTHLBdata!A:H,7,FALSE)</f>
        <v>0</v>
      </c>
      <c r="J4285" s="24">
        <f>VLOOKUP(H4285,inTHLBdata!A:H,8,FALSE)</f>
        <v>0</v>
      </c>
      <c r="N4285" s="24"/>
    </row>
    <row r="4286" spans="1:14">
      <c r="A4286" s="24">
        <v>2009</v>
      </c>
      <c r="B4286" s="24" t="s">
        <v>183</v>
      </c>
      <c r="C4286" t="str">
        <f>VLOOKUP(B4286,'FHF LUT'!$A$5:$H$81,2,FALSE)</f>
        <v>Douglas-fir Beetle</v>
      </c>
      <c r="D4286" s="24">
        <v>40</v>
      </c>
      <c r="E4286" s="24" t="s">
        <v>31</v>
      </c>
      <c r="F4286" s="24">
        <v>0</v>
      </c>
      <c r="G4286" s="24">
        <v>0</v>
      </c>
      <c r="H4286" s="24" t="str">
        <f t="shared" si="66"/>
        <v>2009_IBD_40</v>
      </c>
      <c r="I4286" s="24">
        <f>VLOOKUP(H4286,inTHLBdata!A:H,7,FALSE)</f>
        <v>0</v>
      </c>
      <c r="J4286" s="24">
        <f>VLOOKUP(H4286,inTHLBdata!A:H,8,FALSE)</f>
        <v>0</v>
      </c>
      <c r="N4286" s="24"/>
    </row>
    <row r="4287" spans="1:14">
      <c r="A4287" s="24">
        <v>2009</v>
      </c>
      <c r="B4287" s="24" t="s">
        <v>183</v>
      </c>
      <c r="C4287" t="str">
        <f>VLOOKUP(B4287,'FHF LUT'!$A$5:$H$81,2,FALSE)</f>
        <v>Douglas-fir Beetle</v>
      </c>
      <c r="D4287" s="24">
        <v>41</v>
      </c>
      <c r="E4287" s="24" t="s">
        <v>26</v>
      </c>
      <c r="F4287" s="24">
        <v>0</v>
      </c>
      <c r="G4287" s="24">
        <v>0</v>
      </c>
      <c r="H4287" s="24" t="str">
        <f t="shared" si="66"/>
        <v>2009_IBD_41</v>
      </c>
      <c r="I4287" s="24">
        <f>VLOOKUP(H4287,inTHLBdata!A:H,7,FALSE)</f>
        <v>0</v>
      </c>
      <c r="J4287" s="24">
        <f>VLOOKUP(H4287,inTHLBdata!A:H,8,FALSE)</f>
        <v>0</v>
      </c>
      <c r="N4287" s="24"/>
    </row>
    <row r="4288" spans="1:14">
      <c r="A4288" s="24">
        <v>2009</v>
      </c>
      <c r="B4288" s="24" t="s">
        <v>183</v>
      </c>
      <c r="C4288" t="str">
        <f>VLOOKUP(B4288,'FHF LUT'!$A$5:$H$81,2,FALSE)</f>
        <v>Douglas-fir Beetle</v>
      </c>
      <c r="D4288" s="24">
        <v>43</v>
      </c>
      <c r="E4288" s="24" t="s">
        <v>20</v>
      </c>
      <c r="F4288" s="24">
        <v>0</v>
      </c>
      <c r="G4288" s="24">
        <v>0</v>
      </c>
      <c r="H4288" s="24" t="str">
        <f t="shared" si="66"/>
        <v>2009_IBD_43</v>
      </c>
      <c r="I4288" s="24">
        <f>VLOOKUP(H4288,inTHLBdata!A:H,7,FALSE)</f>
        <v>0</v>
      </c>
      <c r="J4288" s="24">
        <f>VLOOKUP(H4288,inTHLBdata!A:H,8,FALSE)</f>
        <v>0</v>
      </c>
      <c r="N4288" s="24"/>
    </row>
    <row r="4289" spans="1:14">
      <c r="A4289" s="24">
        <v>2009</v>
      </c>
      <c r="B4289" s="24" t="s">
        <v>183</v>
      </c>
      <c r="C4289" t="str">
        <f>VLOOKUP(B4289,'FHF LUT'!$A$5:$H$81,2,FALSE)</f>
        <v>Douglas-fir Beetle</v>
      </c>
      <c r="D4289" s="24">
        <v>44</v>
      </c>
      <c r="E4289" s="24" t="s">
        <v>3</v>
      </c>
      <c r="F4289" s="24">
        <v>0</v>
      </c>
      <c r="G4289" s="24">
        <v>0</v>
      </c>
      <c r="H4289" s="24" t="str">
        <f t="shared" si="66"/>
        <v>2009_IBD_44</v>
      </c>
      <c r="I4289" s="24">
        <f>VLOOKUP(H4289,inTHLBdata!A:H,7,FALSE)</f>
        <v>0</v>
      </c>
      <c r="J4289" s="24">
        <f>VLOOKUP(H4289,inTHLBdata!A:H,8,FALSE)</f>
        <v>0</v>
      </c>
      <c r="N4289" s="24"/>
    </row>
    <row r="4290" spans="1:14">
      <c r="A4290" s="24">
        <v>2009</v>
      </c>
      <c r="B4290" s="24" t="s">
        <v>183</v>
      </c>
      <c r="C4290" t="str">
        <f>VLOOKUP(B4290,'FHF LUT'!$A$5:$H$81,2,FALSE)</f>
        <v>Douglas-fir Beetle</v>
      </c>
      <c r="D4290" s="24">
        <v>45</v>
      </c>
      <c r="E4290" s="24" t="s">
        <v>5</v>
      </c>
      <c r="F4290" s="24">
        <v>842</v>
      </c>
      <c r="G4290" s="24">
        <v>842</v>
      </c>
      <c r="H4290" s="24" t="str">
        <f t="shared" si="66"/>
        <v>2009_IBD_45</v>
      </c>
      <c r="I4290" s="24">
        <f>VLOOKUP(H4290,inTHLBdata!A:H,7,FALSE)</f>
        <v>130</v>
      </c>
      <c r="J4290" s="24">
        <f>VLOOKUP(H4290,inTHLBdata!A:H,8,FALSE)</f>
        <v>130</v>
      </c>
      <c r="N4290" s="24"/>
    </row>
    <row r="4291" spans="1:14">
      <c r="A4291" s="24">
        <v>2009</v>
      </c>
      <c r="B4291" s="24" t="s">
        <v>183</v>
      </c>
      <c r="C4291" t="str">
        <f>VLOOKUP(B4291,'FHF LUT'!$A$5:$H$81,2,FALSE)</f>
        <v>Douglas-fir Beetle</v>
      </c>
      <c r="D4291" s="24">
        <v>46</v>
      </c>
      <c r="E4291" s="24" t="s">
        <v>234</v>
      </c>
      <c r="F4291" s="24">
        <v>242</v>
      </c>
      <c r="G4291" s="24">
        <v>242</v>
      </c>
      <c r="H4291" s="24" t="str">
        <f t="shared" ref="H4291:H4354" si="67">CONCATENATE(A4291,"_",B4291,"_",D4291)</f>
        <v>2009_IBD_46</v>
      </c>
      <c r="I4291" s="24">
        <f>VLOOKUP(H4291,inTHLBdata!A:H,7,FALSE)</f>
        <v>0</v>
      </c>
      <c r="J4291" s="24">
        <f>VLOOKUP(H4291,inTHLBdata!A:H,8,FALSE)</f>
        <v>0</v>
      </c>
      <c r="N4291" s="24"/>
    </row>
    <row r="4292" spans="1:14">
      <c r="A4292" s="24">
        <v>2009</v>
      </c>
      <c r="B4292" s="24" t="s">
        <v>183</v>
      </c>
      <c r="C4292" t="str">
        <f>VLOOKUP(B4292,'FHF LUT'!$A$5:$H$81,2,FALSE)</f>
        <v>Douglas-fir Beetle</v>
      </c>
      <c r="D4292" s="24">
        <v>47</v>
      </c>
      <c r="E4292" s="24" t="s">
        <v>233</v>
      </c>
      <c r="F4292" s="24">
        <v>200</v>
      </c>
      <c r="G4292" s="24">
        <v>200</v>
      </c>
      <c r="H4292" s="24" t="str">
        <f t="shared" si="67"/>
        <v>2009_IBD_47</v>
      </c>
      <c r="I4292" s="24">
        <f>VLOOKUP(H4292,inTHLBdata!A:H,7,FALSE)</f>
        <v>0</v>
      </c>
      <c r="J4292" s="24">
        <f>VLOOKUP(H4292,inTHLBdata!A:H,8,FALSE)</f>
        <v>0</v>
      </c>
      <c r="N4292" s="24"/>
    </row>
    <row r="4293" spans="1:14">
      <c r="A4293" s="24">
        <v>2009</v>
      </c>
      <c r="B4293" s="24" t="s">
        <v>183</v>
      </c>
      <c r="C4293" t="str">
        <f>VLOOKUP(B4293,'FHF LUT'!$A$5:$H$81,2,FALSE)</f>
        <v>Douglas-fir Beetle</v>
      </c>
      <c r="D4293" s="24">
        <v>48</v>
      </c>
      <c r="E4293" s="24" t="s">
        <v>235</v>
      </c>
      <c r="F4293" s="24">
        <v>0</v>
      </c>
      <c r="G4293" s="24">
        <v>0</v>
      </c>
      <c r="H4293" s="24" t="str">
        <f t="shared" si="67"/>
        <v>2009_IBD_48</v>
      </c>
      <c r="I4293" s="24">
        <f>VLOOKUP(H4293,inTHLBdata!A:H,7,FALSE)</f>
        <v>0</v>
      </c>
      <c r="J4293" s="24">
        <f>VLOOKUP(H4293,inTHLBdata!A:H,8,FALSE)</f>
        <v>0</v>
      </c>
      <c r="N4293" s="24"/>
    </row>
    <row r="4294" spans="1:14">
      <c r="A4294" s="24">
        <v>2009</v>
      </c>
      <c r="B4294" s="24" t="s">
        <v>184</v>
      </c>
      <c r="C4294" t="str">
        <f>VLOOKUP(B4294,'FHF LUT'!$A$5:$H$81,2,FALSE)</f>
        <v>Engraver Beetle (Ips species)</v>
      </c>
      <c r="D4294" s="24">
        <v>1</v>
      </c>
      <c r="E4294" s="24" t="s">
        <v>10</v>
      </c>
      <c r="F4294" s="24">
        <v>0</v>
      </c>
      <c r="G4294" s="24">
        <v>0</v>
      </c>
      <c r="H4294" s="24" t="str">
        <f t="shared" si="67"/>
        <v>2009_IBI_1</v>
      </c>
      <c r="I4294" s="24">
        <f>VLOOKUP(H4294,inTHLBdata!A:H,7,FALSE)</f>
        <v>0</v>
      </c>
      <c r="J4294" s="24">
        <f>VLOOKUP(H4294,inTHLBdata!A:H,8,FALSE)</f>
        <v>0</v>
      </c>
      <c r="N4294" s="24"/>
    </row>
    <row r="4295" spans="1:14">
      <c r="A4295" s="24">
        <v>2009</v>
      </c>
      <c r="B4295" s="24" t="s">
        <v>184</v>
      </c>
      <c r="C4295" t="str">
        <f>VLOOKUP(B4295,'FHF LUT'!$A$5:$H$81,2,FALSE)</f>
        <v>Engraver Beetle (Ips species)</v>
      </c>
      <c r="D4295" s="24">
        <v>2</v>
      </c>
      <c r="E4295" s="24" t="s">
        <v>22</v>
      </c>
      <c r="F4295" s="24">
        <v>0</v>
      </c>
      <c r="G4295" s="24">
        <v>0</v>
      </c>
      <c r="H4295" s="24" t="str">
        <f t="shared" si="67"/>
        <v>2009_IBI_2</v>
      </c>
      <c r="I4295" s="24">
        <f>VLOOKUP(H4295,inTHLBdata!A:H,7,FALSE)</f>
        <v>0</v>
      </c>
      <c r="J4295" s="24">
        <f>VLOOKUP(H4295,inTHLBdata!A:H,8,FALSE)</f>
        <v>0</v>
      </c>
      <c r="N4295" s="24"/>
    </row>
    <row r="4296" spans="1:14">
      <c r="A4296" s="24">
        <v>2009</v>
      </c>
      <c r="B4296" s="24" t="s">
        <v>184</v>
      </c>
      <c r="C4296" t="str">
        <f>VLOOKUP(B4296,'FHF LUT'!$A$5:$H$81,2,FALSE)</f>
        <v>Engraver Beetle (Ips species)</v>
      </c>
      <c r="D4296" s="24">
        <v>3</v>
      </c>
      <c r="E4296" s="24" t="s">
        <v>13</v>
      </c>
      <c r="F4296" s="24">
        <v>0</v>
      </c>
      <c r="G4296" s="24">
        <v>0</v>
      </c>
      <c r="H4296" s="24" t="str">
        <f t="shared" si="67"/>
        <v>2009_IBI_3</v>
      </c>
      <c r="I4296" s="24">
        <f>VLOOKUP(H4296,inTHLBdata!A:H,7,FALSE)</f>
        <v>0</v>
      </c>
      <c r="J4296" s="24">
        <f>VLOOKUP(H4296,inTHLBdata!A:H,8,FALSE)</f>
        <v>0</v>
      </c>
      <c r="N4296" s="24"/>
    </row>
    <row r="4297" spans="1:14">
      <c r="A4297" s="24">
        <v>2009</v>
      </c>
      <c r="B4297" s="24" t="s">
        <v>184</v>
      </c>
      <c r="C4297" t="str">
        <f>VLOOKUP(B4297,'FHF LUT'!$A$5:$H$81,2,FALSE)</f>
        <v>Engraver Beetle (Ips species)</v>
      </c>
      <c r="D4297" s="24">
        <v>4</v>
      </c>
      <c r="E4297" s="24" t="s">
        <v>28</v>
      </c>
      <c r="F4297" s="24">
        <v>589</v>
      </c>
      <c r="G4297" s="24">
        <v>589</v>
      </c>
      <c r="H4297" s="24" t="str">
        <f t="shared" si="67"/>
        <v>2009_IBI_4</v>
      </c>
      <c r="I4297" s="24">
        <f>VLOOKUP(H4297,inTHLBdata!A:H,7,FALSE)</f>
        <v>0</v>
      </c>
      <c r="J4297" s="24">
        <f>VLOOKUP(H4297,inTHLBdata!A:H,8,FALSE)</f>
        <v>0</v>
      </c>
      <c r="N4297" s="24"/>
    </row>
    <row r="4298" spans="1:14">
      <c r="A4298" s="24">
        <v>2009</v>
      </c>
      <c r="B4298" s="24" t="s">
        <v>184</v>
      </c>
      <c r="C4298" t="str">
        <f>VLOOKUP(B4298,'FHF LUT'!$A$5:$H$81,2,FALSE)</f>
        <v>Engraver Beetle (Ips species)</v>
      </c>
      <c r="D4298" s="24">
        <v>5</v>
      </c>
      <c r="E4298" s="24" t="s">
        <v>16</v>
      </c>
      <c r="F4298" s="24">
        <v>0</v>
      </c>
      <c r="G4298" s="24">
        <v>0</v>
      </c>
      <c r="H4298" s="24" t="str">
        <f t="shared" si="67"/>
        <v>2009_IBI_5</v>
      </c>
      <c r="I4298" s="24">
        <f>VLOOKUP(H4298,inTHLBdata!A:H,7,FALSE)</f>
        <v>0</v>
      </c>
      <c r="J4298" s="24">
        <f>VLOOKUP(H4298,inTHLBdata!A:H,8,FALSE)</f>
        <v>0</v>
      </c>
      <c r="N4298" s="24"/>
    </row>
    <row r="4299" spans="1:14">
      <c r="A4299" s="24">
        <v>2009</v>
      </c>
      <c r="B4299" s="24" t="s">
        <v>184</v>
      </c>
      <c r="C4299" t="str">
        <f>VLOOKUP(B4299,'FHF LUT'!$A$5:$H$81,2,FALSE)</f>
        <v>Engraver Beetle (Ips species)</v>
      </c>
      <c r="D4299" s="24">
        <v>7</v>
      </c>
      <c r="E4299" s="24" t="s">
        <v>25</v>
      </c>
      <c r="F4299" s="24">
        <v>0</v>
      </c>
      <c r="G4299" s="24">
        <v>0</v>
      </c>
      <c r="H4299" s="24" t="str">
        <f t="shared" si="67"/>
        <v>2009_IBI_7</v>
      </c>
      <c r="I4299" s="24">
        <f>VLOOKUP(H4299,inTHLBdata!A:H,7,FALSE)</f>
        <v>0</v>
      </c>
      <c r="J4299" s="24">
        <f>VLOOKUP(H4299,inTHLBdata!A:H,8,FALSE)</f>
        <v>0</v>
      </c>
      <c r="N4299" s="24"/>
    </row>
    <row r="4300" spans="1:14">
      <c r="A4300" s="24">
        <v>2009</v>
      </c>
      <c r="B4300" s="24" t="s">
        <v>184</v>
      </c>
      <c r="C4300" t="str">
        <f>VLOOKUP(B4300,'FHF LUT'!$A$5:$H$81,2,FALSE)</f>
        <v>Engraver Beetle (Ips species)</v>
      </c>
      <c r="D4300" s="24">
        <v>8</v>
      </c>
      <c r="E4300" s="24" t="s">
        <v>29</v>
      </c>
      <c r="F4300" s="24">
        <v>0</v>
      </c>
      <c r="G4300" s="24">
        <v>0</v>
      </c>
      <c r="H4300" s="24" t="str">
        <f t="shared" si="67"/>
        <v>2009_IBI_8</v>
      </c>
      <c r="I4300" s="24">
        <f>VLOOKUP(H4300,inTHLBdata!A:H,7,FALSE)</f>
        <v>0</v>
      </c>
      <c r="J4300" s="24">
        <f>VLOOKUP(H4300,inTHLBdata!A:H,8,FALSE)</f>
        <v>0</v>
      </c>
      <c r="N4300" s="24"/>
    </row>
    <row r="4301" spans="1:14">
      <c r="A4301" s="24">
        <v>2009</v>
      </c>
      <c r="B4301" s="24" t="s">
        <v>184</v>
      </c>
      <c r="C4301" t="str">
        <f>VLOOKUP(B4301,'FHF LUT'!$A$5:$H$81,2,FALSE)</f>
        <v>Engraver Beetle (Ips species)</v>
      </c>
      <c r="D4301" s="24">
        <v>9</v>
      </c>
      <c r="E4301" s="24" t="s">
        <v>7</v>
      </c>
      <c r="F4301" s="24">
        <v>4</v>
      </c>
      <c r="G4301" s="24">
        <v>4</v>
      </c>
      <c r="H4301" s="24" t="str">
        <f t="shared" si="67"/>
        <v>2009_IBI_9</v>
      </c>
      <c r="I4301" s="24">
        <f>VLOOKUP(H4301,inTHLBdata!A:H,7,FALSE)</f>
        <v>0</v>
      </c>
      <c r="J4301" s="24">
        <f>VLOOKUP(H4301,inTHLBdata!A:H,8,FALSE)</f>
        <v>0</v>
      </c>
      <c r="N4301" s="24"/>
    </row>
    <row r="4302" spans="1:14">
      <c r="A4302" s="24">
        <v>2009</v>
      </c>
      <c r="B4302" s="24" t="s">
        <v>184</v>
      </c>
      <c r="C4302" t="str">
        <f>VLOOKUP(B4302,'FHF LUT'!$A$5:$H$81,2,FALSE)</f>
        <v>Engraver Beetle (Ips species)</v>
      </c>
      <c r="D4302" s="24">
        <v>10</v>
      </c>
      <c r="E4302" s="24" t="s">
        <v>18</v>
      </c>
      <c r="F4302" s="24">
        <v>0</v>
      </c>
      <c r="G4302" s="24">
        <v>0</v>
      </c>
      <c r="H4302" s="24" t="str">
        <f t="shared" si="67"/>
        <v>2009_IBI_10</v>
      </c>
      <c r="I4302" s="24">
        <f>VLOOKUP(H4302,inTHLBdata!A:H,7,FALSE)</f>
        <v>0</v>
      </c>
      <c r="J4302" s="24">
        <f>VLOOKUP(H4302,inTHLBdata!A:H,8,FALSE)</f>
        <v>0</v>
      </c>
      <c r="N4302" s="24"/>
    </row>
    <row r="4303" spans="1:14">
      <c r="A4303" s="24">
        <v>2009</v>
      </c>
      <c r="B4303" s="24" t="s">
        <v>184</v>
      </c>
      <c r="C4303" t="str">
        <f>VLOOKUP(B4303,'FHF LUT'!$A$5:$H$81,2,FALSE)</f>
        <v>Engraver Beetle (Ips species)</v>
      </c>
      <c r="D4303" s="24">
        <v>11</v>
      </c>
      <c r="E4303" s="24" t="s">
        <v>4</v>
      </c>
      <c r="F4303" s="24">
        <v>0</v>
      </c>
      <c r="G4303" s="24">
        <v>0</v>
      </c>
      <c r="H4303" s="24" t="str">
        <f t="shared" si="67"/>
        <v>2009_IBI_11</v>
      </c>
      <c r="I4303" s="24">
        <f>VLOOKUP(H4303,inTHLBdata!A:H,7,FALSE)</f>
        <v>0</v>
      </c>
      <c r="J4303" s="24">
        <f>VLOOKUP(H4303,inTHLBdata!A:H,8,FALSE)</f>
        <v>0</v>
      </c>
      <c r="N4303" s="24"/>
    </row>
    <row r="4304" spans="1:14">
      <c r="A4304" s="24">
        <v>2009</v>
      </c>
      <c r="B4304" s="24" t="s">
        <v>184</v>
      </c>
      <c r="C4304" t="str">
        <f>VLOOKUP(B4304,'FHF LUT'!$A$5:$H$81,2,FALSE)</f>
        <v>Engraver Beetle (Ips species)</v>
      </c>
      <c r="D4304" s="24">
        <v>12</v>
      </c>
      <c r="E4304" s="24" t="s">
        <v>11</v>
      </c>
      <c r="F4304" s="24">
        <v>0</v>
      </c>
      <c r="G4304" s="24">
        <v>0</v>
      </c>
      <c r="H4304" s="24" t="str">
        <f t="shared" si="67"/>
        <v>2009_IBI_12</v>
      </c>
      <c r="I4304" s="24">
        <f>VLOOKUP(H4304,inTHLBdata!A:H,7,FALSE)</f>
        <v>0</v>
      </c>
      <c r="J4304" s="24">
        <f>VLOOKUP(H4304,inTHLBdata!A:H,8,FALSE)</f>
        <v>0</v>
      </c>
      <c r="N4304" s="24"/>
    </row>
    <row r="4305" spans="1:14">
      <c r="A4305" s="24">
        <v>2009</v>
      </c>
      <c r="B4305" s="24" t="s">
        <v>184</v>
      </c>
      <c r="C4305" t="str">
        <f>VLOOKUP(B4305,'FHF LUT'!$A$5:$H$81,2,FALSE)</f>
        <v>Engraver Beetle (Ips species)</v>
      </c>
      <c r="D4305" s="24">
        <v>13</v>
      </c>
      <c r="E4305" s="24" t="s">
        <v>24</v>
      </c>
      <c r="F4305" s="24">
        <v>0</v>
      </c>
      <c r="G4305" s="24">
        <v>0</v>
      </c>
      <c r="H4305" s="24" t="str">
        <f t="shared" si="67"/>
        <v>2009_IBI_13</v>
      </c>
      <c r="I4305" s="24">
        <f>VLOOKUP(H4305,inTHLBdata!A:H,7,FALSE)</f>
        <v>0</v>
      </c>
      <c r="J4305" s="24">
        <f>VLOOKUP(H4305,inTHLBdata!A:H,8,FALSE)</f>
        <v>0</v>
      </c>
      <c r="N4305" s="24"/>
    </row>
    <row r="4306" spans="1:14">
      <c r="A4306" s="24">
        <v>2009</v>
      </c>
      <c r="B4306" s="24" t="s">
        <v>184</v>
      </c>
      <c r="C4306" t="str">
        <f>VLOOKUP(B4306,'FHF LUT'!$A$5:$H$81,2,FALSE)</f>
        <v>Engraver Beetle (Ips species)</v>
      </c>
      <c r="D4306" s="24">
        <v>14</v>
      </c>
      <c r="E4306" s="24" t="s">
        <v>30</v>
      </c>
      <c r="F4306" s="24">
        <v>0</v>
      </c>
      <c r="G4306" s="24">
        <v>0</v>
      </c>
      <c r="H4306" s="24" t="str">
        <f t="shared" si="67"/>
        <v>2009_IBI_14</v>
      </c>
      <c r="I4306" s="24">
        <f>VLOOKUP(H4306,inTHLBdata!A:H,7,FALSE)</f>
        <v>0</v>
      </c>
      <c r="J4306" s="24">
        <f>VLOOKUP(H4306,inTHLBdata!A:H,8,FALSE)</f>
        <v>0</v>
      </c>
      <c r="N4306" s="24"/>
    </row>
    <row r="4307" spans="1:14">
      <c r="A4307" s="24">
        <v>2009</v>
      </c>
      <c r="B4307" s="24" t="s">
        <v>184</v>
      </c>
      <c r="C4307" t="str">
        <f>VLOOKUP(B4307,'FHF LUT'!$A$5:$H$81,2,FALSE)</f>
        <v>Engraver Beetle (Ips species)</v>
      </c>
      <c r="D4307" s="24">
        <v>15</v>
      </c>
      <c r="E4307" s="24" t="s">
        <v>33</v>
      </c>
      <c r="F4307" s="24">
        <v>0</v>
      </c>
      <c r="G4307" s="24">
        <v>0</v>
      </c>
      <c r="H4307" s="24" t="str">
        <f t="shared" si="67"/>
        <v>2009_IBI_15</v>
      </c>
      <c r="I4307" s="24">
        <f>VLOOKUP(H4307,inTHLBdata!A:H,7,FALSE)</f>
        <v>0</v>
      </c>
      <c r="J4307" s="24">
        <f>VLOOKUP(H4307,inTHLBdata!A:H,8,FALSE)</f>
        <v>0</v>
      </c>
      <c r="N4307" s="24"/>
    </row>
    <row r="4308" spans="1:14">
      <c r="A4308" s="24">
        <v>2009</v>
      </c>
      <c r="B4308" s="24" t="s">
        <v>184</v>
      </c>
      <c r="C4308" t="str">
        <f>VLOOKUP(B4308,'FHF LUT'!$A$5:$H$81,2,FALSE)</f>
        <v>Engraver Beetle (Ips species)</v>
      </c>
      <c r="D4308" s="24">
        <v>16</v>
      </c>
      <c r="E4308" s="24" t="s">
        <v>12</v>
      </c>
      <c r="F4308" s="24">
        <v>0</v>
      </c>
      <c r="G4308" s="24">
        <v>0</v>
      </c>
      <c r="H4308" s="24" t="str">
        <f t="shared" si="67"/>
        <v>2009_IBI_16</v>
      </c>
      <c r="I4308" s="24">
        <f>VLOOKUP(H4308,inTHLBdata!A:H,7,FALSE)</f>
        <v>0</v>
      </c>
      <c r="J4308" s="24">
        <f>VLOOKUP(H4308,inTHLBdata!A:H,8,FALSE)</f>
        <v>0</v>
      </c>
      <c r="N4308" s="24"/>
    </row>
    <row r="4309" spans="1:14">
      <c r="A4309" s="24">
        <v>2009</v>
      </c>
      <c r="B4309" s="24" t="s">
        <v>184</v>
      </c>
      <c r="C4309" t="str">
        <f>VLOOKUP(B4309,'FHF LUT'!$A$5:$H$81,2,FALSE)</f>
        <v>Engraver Beetle (Ips species)</v>
      </c>
      <c r="D4309" s="24">
        <v>17</v>
      </c>
      <c r="E4309" s="24" t="s">
        <v>32</v>
      </c>
      <c r="F4309" s="24">
        <v>0</v>
      </c>
      <c r="G4309" s="24">
        <v>0</v>
      </c>
      <c r="H4309" s="24" t="str">
        <f t="shared" si="67"/>
        <v>2009_IBI_17</v>
      </c>
      <c r="I4309" s="24">
        <f>VLOOKUP(H4309,inTHLBdata!A:H,7,FALSE)</f>
        <v>0</v>
      </c>
      <c r="J4309" s="24">
        <f>VLOOKUP(H4309,inTHLBdata!A:H,8,FALSE)</f>
        <v>0</v>
      </c>
      <c r="N4309" s="24"/>
    </row>
    <row r="4310" spans="1:14">
      <c r="A4310" s="24">
        <v>2009</v>
      </c>
      <c r="B4310" s="24" t="s">
        <v>184</v>
      </c>
      <c r="C4310" t="str">
        <f>VLOOKUP(B4310,'FHF LUT'!$A$5:$H$81,2,FALSE)</f>
        <v>Engraver Beetle (Ips species)</v>
      </c>
      <c r="D4310" s="24">
        <v>18</v>
      </c>
      <c r="E4310" s="24" t="s">
        <v>15</v>
      </c>
      <c r="F4310" s="24">
        <v>0</v>
      </c>
      <c r="G4310" s="24">
        <v>0</v>
      </c>
      <c r="H4310" s="24" t="str">
        <f t="shared" si="67"/>
        <v>2009_IBI_18</v>
      </c>
      <c r="I4310" s="24">
        <f>VLOOKUP(H4310,inTHLBdata!A:H,7,FALSE)</f>
        <v>0</v>
      </c>
      <c r="J4310" s="24">
        <f>VLOOKUP(H4310,inTHLBdata!A:H,8,FALSE)</f>
        <v>0</v>
      </c>
      <c r="N4310" s="24"/>
    </row>
    <row r="4311" spans="1:14">
      <c r="A4311" s="24">
        <v>2009</v>
      </c>
      <c r="B4311" s="24" t="s">
        <v>184</v>
      </c>
      <c r="C4311" t="str">
        <f>VLOOKUP(B4311,'FHF LUT'!$A$5:$H$81,2,FALSE)</f>
        <v>Engraver Beetle (Ips species)</v>
      </c>
      <c r="D4311" s="24">
        <v>20</v>
      </c>
      <c r="E4311" s="24" t="s">
        <v>6</v>
      </c>
      <c r="F4311" s="24">
        <v>0</v>
      </c>
      <c r="G4311" s="24">
        <v>0</v>
      </c>
      <c r="H4311" s="24" t="str">
        <f t="shared" si="67"/>
        <v>2009_IBI_20</v>
      </c>
      <c r="I4311" s="24">
        <f>VLOOKUP(H4311,inTHLBdata!A:H,7,FALSE)</f>
        <v>0</v>
      </c>
      <c r="J4311" s="24">
        <f>VLOOKUP(H4311,inTHLBdata!A:H,8,FALSE)</f>
        <v>0</v>
      </c>
      <c r="N4311" s="24"/>
    </row>
    <row r="4312" spans="1:14">
      <c r="A4312" s="24">
        <v>2009</v>
      </c>
      <c r="B4312" s="24" t="s">
        <v>184</v>
      </c>
      <c r="C4312" t="str">
        <f>VLOOKUP(B4312,'FHF LUT'!$A$5:$H$81,2,FALSE)</f>
        <v>Engraver Beetle (Ips species)</v>
      </c>
      <c r="D4312" s="24">
        <v>22</v>
      </c>
      <c r="E4312" s="24" t="s">
        <v>19</v>
      </c>
      <c r="F4312" s="24">
        <v>0</v>
      </c>
      <c r="G4312" s="24">
        <v>0</v>
      </c>
      <c r="H4312" s="24" t="str">
        <f t="shared" si="67"/>
        <v>2009_IBI_22</v>
      </c>
      <c r="I4312" s="24">
        <f>VLOOKUP(H4312,inTHLBdata!A:H,7,FALSE)</f>
        <v>0</v>
      </c>
      <c r="J4312" s="24">
        <f>VLOOKUP(H4312,inTHLBdata!A:H,8,FALSE)</f>
        <v>0</v>
      </c>
      <c r="N4312" s="24"/>
    </row>
    <row r="4313" spans="1:14">
      <c r="A4313" s="24">
        <v>2009</v>
      </c>
      <c r="B4313" s="24" t="s">
        <v>184</v>
      </c>
      <c r="C4313" t="str">
        <f>VLOOKUP(B4313,'FHF LUT'!$A$5:$H$81,2,FALSE)</f>
        <v>Engraver Beetle (Ips species)</v>
      </c>
      <c r="D4313" s="24">
        <v>23</v>
      </c>
      <c r="E4313" s="24" t="s">
        <v>27</v>
      </c>
      <c r="F4313" s="24">
        <v>0</v>
      </c>
      <c r="G4313" s="24">
        <v>0</v>
      </c>
      <c r="H4313" s="24" t="str">
        <f t="shared" si="67"/>
        <v>2009_IBI_23</v>
      </c>
      <c r="I4313" s="24">
        <f>VLOOKUP(H4313,inTHLBdata!A:H,7,FALSE)</f>
        <v>0</v>
      </c>
      <c r="J4313" s="24">
        <f>VLOOKUP(H4313,inTHLBdata!A:H,8,FALSE)</f>
        <v>0</v>
      </c>
      <c r="N4313" s="24"/>
    </row>
    <row r="4314" spans="1:14">
      <c r="A4314" s="24">
        <v>2009</v>
      </c>
      <c r="B4314" s="24" t="s">
        <v>184</v>
      </c>
      <c r="C4314" t="str">
        <f>VLOOKUP(B4314,'FHF LUT'!$A$5:$H$81,2,FALSE)</f>
        <v>Engraver Beetle (Ips species)</v>
      </c>
      <c r="D4314" s="24">
        <v>24</v>
      </c>
      <c r="E4314" s="24" t="s">
        <v>17</v>
      </c>
      <c r="F4314" s="24">
        <v>112</v>
      </c>
      <c r="G4314" s="24">
        <v>56</v>
      </c>
      <c r="H4314" s="24" t="str">
        <f t="shared" si="67"/>
        <v>2009_IBI_24</v>
      </c>
      <c r="I4314" s="24">
        <f>VLOOKUP(H4314,inTHLBdata!A:H,7,FALSE)</f>
        <v>112</v>
      </c>
      <c r="J4314" s="24">
        <f>VLOOKUP(H4314,inTHLBdata!A:H,8,FALSE)</f>
        <v>56</v>
      </c>
      <c r="N4314" s="24"/>
    </row>
    <row r="4315" spans="1:14">
      <c r="A4315" s="24">
        <v>2009</v>
      </c>
      <c r="B4315" s="24" t="s">
        <v>184</v>
      </c>
      <c r="C4315" t="str">
        <f>VLOOKUP(B4315,'FHF LUT'!$A$5:$H$81,2,FALSE)</f>
        <v>Engraver Beetle (Ips species)</v>
      </c>
      <c r="D4315" s="24">
        <v>25</v>
      </c>
      <c r="E4315" s="24" t="s">
        <v>23</v>
      </c>
      <c r="F4315" s="24">
        <v>0</v>
      </c>
      <c r="G4315" s="24">
        <v>0</v>
      </c>
      <c r="H4315" s="24" t="str">
        <f t="shared" si="67"/>
        <v>2009_IBI_25</v>
      </c>
      <c r="I4315" s="24">
        <f>VLOOKUP(H4315,inTHLBdata!A:H,7,FALSE)</f>
        <v>0</v>
      </c>
      <c r="J4315" s="24">
        <f>VLOOKUP(H4315,inTHLBdata!A:H,8,FALSE)</f>
        <v>0</v>
      </c>
      <c r="N4315" s="24"/>
    </row>
    <row r="4316" spans="1:14">
      <c r="A4316" s="24">
        <v>2009</v>
      </c>
      <c r="B4316" s="24" t="s">
        <v>184</v>
      </c>
      <c r="C4316" t="str">
        <f>VLOOKUP(B4316,'FHF LUT'!$A$5:$H$81,2,FALSE)</f>
        <v>Engraver Beetle (Ips species)</v>
      </c>
      <c r="D4316" s="24">
        <v>26</v>
      </c>
      <c r="E4316" s="24" t="s">
        <v>14</v>
      </c>
      <c r="F4316" s="24">
        <v>0</v>
      </c>
      <c r="G4316" s="24">
        <v>0</v>
      </c>
      <c r="H4316" s="24" t="str">
        <f t="shared" si="67"/>
        <v>2009_IBI_26</v>
      </c>
      <c r="I4316" s="24">
        <f>VLOOKUP(H4316,inTHLBdata!A:H,7,FALSE)</f>
        <v>0</v>
      </c>
      <c r="J4316" s="24">
        <f>VLOOKUP(H4316,inTHLBdata!A:H,8,FALSE)</f>
        <v>0</v>
      </c>
      <c r="N4316" s="24"/>
    </row>
    <row r="4317" spans="1:14">
      <c r="A4317" s="24">
        <v>2009</v>
      </c>
      <c r="B4317" s="24" t="s">
        <v>184</v>
      </c>
      <c r="C4317" t="str">
        <f>VLOOKUP(B4317,'FHF LUT'!$A$5:$H$81,2,FALSE)</f>
        <v>Engraver Beetle (Ips species)</v>
      </c>
      <c r="D4317" s="24">
        <v>27</v>
      </c>
      <c r="E4317" s="24" t="s">
        <v>21</v>
      </c>
      <c r="F4317" s="24">
        <v>0</v>
      </c>
      <c r="G4317" s="24">
        <v>0</v>
      </c>
      <c r="H4317" s="24" t="str">
        <f t="shared" si="67"/>
        <v>2009_IBI_27</v>
      </c>
      <c r="I4317" s="24">
        <f>VLOOKUP(H4317,inTHLBdata!A:H,7,FALSE)</f>
        <v>0</v>
      </c>
      <c r="J4317" s="24">
        <f>VLOOKUP(H4317,inTHLBdata!A:H,8,FALSE)</f>
        <v>0</v>
      </c>
      <c r="N4317" s="24"/>
    </row>
    <row r="4318" spans="1:14">
      <c r="A4318" s="24">
        <v>2009</v>
      </c>
      <c r="B4318" s="24" t="s">
        <v>184</v>
      </c>
      <c r="C4318" t="str">
        <f>VLOOKUP(B4318,'FHF LUT'!$A$5:$H$81,2,FALSE)</f>
        <v>Engraver Beetle (Ips species)</v>
      </c>
      <c r="D4318" s="24">
        <v>29</v>
      </c>
      <c r="E4318" s="24" t="s">
        <v>9</v>
      </c>
      <c r="F4318" s="24">
        <v>0</v>
      </c>
      <c r="G4318" s="24">
        <v>0</v>
      </c>
      <c r="H4318" s="24" t="str">
        <f t="shared" si="67"/>
        <v>2009_IBI_29</v>
      </c>
      <c r="I4318" s="24">
        <f>VLOOKUP(H4318,inTHLBdata!A:H,7,FALSE)</f>
        <v>0</v>
      </c>
      <c r="J4318" s="24">
        <f>VLOOKUP(H4318,inTHLBdata!A:H,8,FALSE)</f>
        <v>0</v>
      </c>
      <c r="N4318" s="24"/>
    </row>
    <row r="4319" spans="1:14">
      <c r="A4319" s="24">
        <v>2009</v>
      </c>
      <c r="B4319" s="24" t="s">
        <v>184</v>
      </c>
      <c r="C4319" t="str">
        <f>VLOOKUP(B4319,'FHF LUT'!$A$5:$H$81,2,FALSE)</f>
        <v>Engraver Beetle (Ips species)</v>
      </c>
      <c r="D4319" s="24">
        <v>30</v>
      </c>
      <c r="E4319" s="24" t="s">
        <v>35</v>
      </c>
      <c r="F4319" s="24">
        <v>0</v>
      </c>
      <c r="G4319" s="24">
        <v>0</v>
      </c>
      <c r="H4319" s="24" t="str">
        <f t="shared" si="67"/>
        <v>2009_IBI_30</v>
      </c>
      <c r="I4319" s="24">
        <f>VLOOKUP(H4319,inTHLBdata!A:H,7,FALSE)</f>
        <v>0</v>
      </c>
      <c r="J4319" s="24">
        <f>VLOOKUP(H4319,inTHLBdata!A:H,8,FALSE)</f>
        <v>0</v>
      </c>
      <c r="N4319" s="24"/>
    </row>
    <row r="4320" spans="1:14">
      <c r="A4320" s="24">
        <v>2009</v>
      </c>
      <c r="B4320" s="24" t="s">
        <v>184</v>
      </c>
      <c r="C4320" t="str">
        <f>VLOOKUP(B4320,'FHF LUT'!$A$5:$H$81,2,FALSE)</f>
        <v>Engraver Beetle (Ips species)</v>
      </c>
      <c r="D4320" s="24">
        <v>31</v>
      </c>
      <c r="E4320" s="24" t="s">
        <v>34</v>
      </c>
      <c r="F4320" s="24">
        <v>0</v>
      </c>
      <c r="G4320" s="24">
        <v>0</v>
      </c>
      <c r="H4320" s="24" t="str">
        <f t="shared" si="67"/>
        <v>2009_IBI_31</v>
      </c>
      <c r="I4320" s="24">
        <f>VLOOKUP(H4320,inTHLBdata!A:H,7,FALSE)</f>
        <v>0</v>
      </c>
      <c r="J4320" s="24">
        <f>VLOOKUP(H4320,inTHLBdata!A:H,8,FALSE)</f>
        <v>0</v>
      </c>
      <c r="N4320" s="24"/>
    </row>
    <row r="4321" spans="1:14">
      <c r="A4321" s="24">
        <v>2009</v>
      </c>
      <c r="B4321" s="24" t="s">
        <v>184</v>
      </c>
      <c r="C4321" t="str">
        <f>VLOOKUP(B4321,'FHF LUT'!$A$5:$H$81,2,FALSE)</f>
        <v>Engraver Beetle (Ips species)</v>
      </c>
      <c r="D4321" s="24">
        <v>38</v>
      </c>
      <c r="E4321" s="24" t="s">
        <v>8</v>
      </c>
      <c r="F4321" s="24">
        <v>0</v>
      </c>
      <c r="G4321" s="24">
        <v>0</v>
      </c>
      <c r="H4321" s="24" t="str">
        <f t="shared" si="67"/>
        <v>2009_IBI_38</v>
      </c>
      <c r="I4321" s="24">
        <f>VLOOKUP(H4321,inTHLBdata!A:H,7,FALSE)</f>
        <v>0</v>
      </c>
      <c r="J4321" s="24">
        <f>VLOOKUP(H4321,inTHLBdata!A:H,8,FALSE)</f>
        <v>0</v>
      </c>
      <c r="N4321" s="24"/>
    </row>
    <row r="4322" spans="1:14">
      <c r="A4322" s="24">
        <v>2009</v>
      </c>
      <c r="B4322" s="24" t="s">
        <v>184</v>
      </c>
      <c r="C4322" t="str">
        <f>VLOOKUP(B4322,'FHF LUT'!$A$5:$H$81,2,FALSE)</f>
        <v>Engraver Beetle (Ips species)</v>
      </c>
      <c r="D4322" s="24">
        <v>39</v>
      </c>
      <c r="E4322" s="24" t="s">
        <v>36</v>
      </c>
      <c r="F4322" s="24">
        <v>0</v>
      </c>
      <c r="G4322" s="24">
        <v>0</v>
      </c>
      <c r="H4322" s="24" t="str">
        <f t="shared" si="67"/>
        <v>2009_IBI_39</v>
      </c>
      <c r="I4322" s="24">
        <f>VLOOKUP(H4322,inTHLBdata!A:H,7,FALSE)</f>
        <v>0</v>
      </c>
      <c r="J4322" s="24">
        <f>VLOOKUP(H4322,inTHLBdata!A:H,8,FALSE)</f>
        <v>0</v>
      </c>
      <c r="N4322" s="24"/>
    </row>
    <row r="4323" spans="1:14">
      <c r="A4323" s="24">
        <v>2009</v>
      </c>
      <c r="B4323" s="24" t="s">
        <v>184</v>
      </c>
      <c r="C4323" t="str">
        <f>VLOOKUP(B4323,'FHF LUT'!$A$5:$H$81,2,FALSE)</f>
        <v>Engraver Beetle (Ips species)</v>
      </c>
      <c r="D4323" s="24">
        <v>40</v>
      </c>
      <c r="E4323" s="24" t="s">
        <v>31</v>
      </c>
      <c r="F4323" s="24">
        <v>0</v>
      </c>
      <c r="G4323" s="24">
        <v>0</v>
      </c>
      <c r="H4323" s="24" t="str">
        <f t="shared" si="67"/>
        <v>2009_IBI_40</v>
      </c>
      <c r="I4323" s="24">
        <f>VLOOKUP(H4323,inTHLBdata!A:H,7,FALSE)</f>
        <v>0</v>
      </c>
      <c r="J4323" s="24">
        <f>VLOOKUP(H4323,inTHLBdata!A:H,8,FALSE)</f>
        <v>0</v>
      </c>
      <c r="N4323" s="24"/>
    </row>
    <row r="4324" spans="1:14">
      <c r="A4324" s="24">
        <v>2009</v>
      </c>
      <c r="B4324" s="24" t="s">
        <v>184</v>
      </c>
      <c r="C4324" t="str">
        <f>VLOOKUP(B4324,'FHF LUT'!$A$5:$H$81,2,FALSE)</f>
        <v>Engraver Beetle (Ips species)</v>
      </c>
      <c r="D4324" s="24">
        <v>41</v>
      </c>
      <c r="E4324" s="24" t="s">
        <v>26</v>
      </c>
      <c r="F4324" s="24">
        <v>0</v>
      </c>
      <c r="G4324" s="24">
        <v>0</v>
      </c>
      <c r="H4324" s="24" t="str">
        <f t="shared" si="67"/>
        <v>2009_IBI_41</v>
      </c>
      <c r="I4324" s="24">
        <f>VLOOKUP(H4324,inTHLBdata!A:H,7,FALSE)</f>
        <v>0</v>
      </c>
      <c r="J4324" s="24">
        <f>VLOOKUP(H4324,inTHLBdata!A:H,8,FALSE)</f>
        <v>0</v>
      </c>
      <c r="N4324" s="24"/>
    </row>
    <row r="4325" spans="1:14">
      <c r="A4325" s="24">
        <v>2009</v>
      </c>
      <c r="B4325" s="24" t="s">
        <v>184</v>
      </c>
      <c r="C4325" t="str">
        <f>VLOOKUP(B4325,'FHF LUT'!$A$5:$H$81,2,FALSE)</f>
        <v>Engraver Beetle (Ips species)</v>
      </c>
      <c r="D4325" s="24">
        <v>43</v>
      </c>
      <c r="E4325" s="24" t="s">
        <v>20</v>
      </c>
      <c r="F4325" s="24">
        <v>0</v>
      </c>
      <c r="G4325" s="24">
        <v>0</v>
      </c>
      <c r="H4325" s="24" t="str">
        <f t="shared" si="67"/>
        <v>2009_IBI_43</v>
      </c>
      <c r="I4325" s="24">
        <f>VLOOKUP(H4325,inTHLBdata!A:H,7,FALSE)</f>
        <v>0</v>
      </c>
      <c r="J4325" s="24">
        <f>VLOOKUP(H4325,inTHLBdata!A:H,8,FALSE)</f>
        <v>0</v>
      </c>
      <c r="N4325" s="24"/>
    </row>
    <row r="4326" spans="1:14">
      <c r="A4326" s="24">
        <v>2009</v>
      </c>
      <c r="B4326" s="24" t="s">
        <v>184</v>
      </c>
      <c r="C4326" t="str">
        <f>VLOOKUP(B4326,'FHF LUT'!$A$5:$H$81,2,FALSE)</f>
        <v>Engraver Beetle (Ips species)</v>
      </c>
      <c r="D4326" s="24">
        <v>44</v>
      </c>
      <c r="E4326" s="24" t="s">
        <v>3</v>
      </c>
      <c r="F4326" s="24">
        <v>0</v>
      </c>
      <c r="G4326" s="24">
        <v>0</v>
      </c>
      <c r="H4326" s="24" t="str">
        <f t="shared" si="67"/>
        <v>2009_IBI_44</v>
      </c>
      <c r="I4326" s="24">
        <f>VLOOKUP(H4326,inTHLBdata!A:H,7,FALSE)</f>
        <v>0</v>
      </c>
      <c r="J4326" s="24">
        <f>VLOOKUP(H4326,inTHLBdata!A:H,8,FALSE)</f>
        <v>0</v>
      </c>
      <c r="N4326" s="24"/>
    </row>
    <row r="4327" spans="1:14">
      <c r="A4327" s="24">
        <v>2009</v>
      </c>
      <c r="B4327" s="24" t="s">
        <v>184</v>
      </c>
      <c r="C4327" t="str">
        <f>VLOOKUP(B4327,'FHF LUT'!$A$5:$H$81,2,FALSE)</f>
        <v>Engraver Beetle (Ips species)</v>
      </c>
      <c r="D4327" s="24">
        <v>45</v>
      </c>
      <c r="E4327" s="24" t="s">
        <v>5</v>
      </c>
      <c r="F4327" s="24">
        <v>0</v>
      </c>
      <c r="G4327" s="24">
        <v>0</v>
      </c>
      <c r="H4327" s="24" t="str">
        <f t="shared" si="67"/>
        <v>2009_IBI_45</v>
      </c>
      <c r="I4327" s="24">
        <f>VLOOKUP(H4327,inTHLBdata!A:H,7,FALSE)</f>
        <v>0</v>
      </c>
      <c r="J4327" s="24">
        <f>VLOOKUP(H4327,inTHLBdata!A:H,8,FALSE)</f>
        <v>0</v>
      </c>
      <c r="N4327" s="24"/>
    </row>
    <row r="4328" spans="1:14">
      <c r="A4328" s="24">
        <v>2009</v>
      </c>
      <c r="B4328" s="24" t="s">
        <v>184</v>
      </c>
      <c r="C4328" t="str">
        <f>VLOOKUP(B4328,'FHF LUT'!$A$5:$H$81,2,FALSE)</f>
        <v>Engraver Beetle (Ips species)</v>
      </c>
      <c r="D4328" s="24">
        <v>46</v>
      </c>
      <c r="E4328" s="24" t="s">
        <v>234</v>
      </c>
      <c r="F4328" s="24">
        <v>0</v>
      </c>
      <c r="G4328" s="24">
        <v>0</v>
      </c>
      <c r="H4328" s="24" t="str">
        <f t="shared" si="67"/>
        <v>2009_IBI_46</v>
      </c>
      <c r="I4328" s="24">
        <f>VLOOKUP(H4328,inTHLBdata!A:H,7,FALSE)</f>
        <v>0</v>
      </c>
      <c r="J4328" s="24">
        <f>VLOOKUP(H4328,inTHLBdata!A:H,8,FALSE)</f>
        <v>0</v>
      </c>
      <c r="N4328" s="24"/>
    </row>
    <row r="4329" spans="1:14">
      <c r="A4329" s="24">
        <v>2009</v>
      </c>
      <c r="B4329" s="24" t="s">
        <v>184</v>
      </c>
      <c r="C4329" t="str">
        <f>VLOOKUP(B4329,'FHF LUT'!$A$5:$H$81,2,FALSE)</f>
        <v>Engraver Beetle (Ips species)</v>
      </c>
      <c r="D4329" s="24">
        <v>47</v>
      </c>
      <c r="E4329" s="24" t="s">
        <v>233</v>
      </c>
      <c r="F4329" s="24">
        <v>0</v>
      </c>
      <c r="G4329" s="24">
        <v>0</v>
      </c>
      <c r="H4329" s="24" t="str">
        <f t="shared" si="67"/>
        <v>2009_IBI_47</v>
      </c>
      <c r="I4329" s="24">
        <f>VLOOKUP(H4329,inTHLBdata!A:H,7,FALSE)</f>
        <v>0</v>
      </c>
      <c r="J4329" s="24">
        <f>VLOOKUP(H4329,inTHLBdata!A:H,8,FALSE)</f>
        <v>0</v>
      </c>
      <c r="N4329" s="24"/>
    </row>
    <row r="4330" spans="1:14">
      <c r="A4330" s="24">
        <v>2009</v>
      </c>
      <c r="B4330" s="24" t="s">
        <v>184</v>
      </c>
      <c r="C4330" t="str">
        <f>VLOOKUP(B4330,'FHF LUT'!$A$5:$H$81,2,FALSE)</f>
        <v>Engraver Beetle (Ips species)</v>
      </c>
      <c r="D4330" s="24">
        <v>48</v>
      </c>
      <c r="E4330" s="24" t="s">
        <v>235</v>
      </c>
      <c r="F4330" s="24">
        <v>0</v>
      </c>
      <c r="G4330" s="24">
        <v>0</v>
      </c>
      <c r="H4330" s="24" t="str">
        <f t="shared" si="67"/>
        <v>2009_IBI_48</v>
      </c>
      <c r="I4330" s="24">
        <f>VLOOKUP(H4330,inTHLBdata!A:H,7,FALSE)</f>
        <v>0</v>
      </c>
      <c r="J4330" s="24">
        <f>VLOOKUP(H4330,inTHLBdata!A:H,8,FALSE)</f>
        <v>0</v>
      </c>
      <c r="N4330" s="24"/>
    </row>
    <row r="4331" spans="1:14">
      <c r="A4331" s="24">
        <v>2009</v>
      </c>
      <c r="B4331" s="24" t="s">
        <v>194</v>
      </c>
      <c r="C4331" t="str">
        <f>VLOOKUP(B4331,'FHF LUT'!$A$5:$H$81,2,FALSE)</f>
        <v>Lodgepole Pine Beetle</v>
      </c>
      <c r="D4331" s="24">
        <v>1</v>
      </c>
      <c r="E4331" s="24" t="s">
        <v>10</v>
      </c>
      <c r="F4331" s="24">
        <v>0</v>
      </c>
      <c r="G4331" s="24">
        <v>0</v>
      </c>
      <c r="H4331" s="24" t="str">
        <f t="shared" si="67"/>
        <v>2009_IBL_1</v>
      </c>
      <c r="I4331" s="24">
        <f>VLOOKUP(H4331,inTHLBdata!A:H,7,FALSE)</f>
        <v>0</v>
      </c>
      <c r="J4331" s="24">
        <f>VLOOKUP(H4331,inTHLBdata!A:H,8,FALSE)</f>
        <v>0</v>
      </c>
      <c r="N4331" s="24"/>
    </row>
    <row r="4332" spans="1:14">
      <c r="A4332" s="24">
        <v>2009</v>
      </c>
      <c r="B4332" s="24" t="s">
        <v>194</v>
      </c>
      <c r="C4332" t="str">
        <f>VLOOKUP(B4332,'FHF LUT'!$A$5:$H$81,2,FALSE)</f>
        <v>Lodgepole Pine Beetle</v>
      </c>
      <c r="D4332" s="24">
        <v>2</v>
      </c>
      <c r="E4332" s="24" t="s">
        <v>22</v>
      </c>
      <c r="F4332" s="24">
        <v>0</v>
      </c>
      <c r="G4332" s="24">
        <v>0</v>
      </c>
      <c r="H4332" s="24" t="str">
        <f t="shared" si="67"/>
        <v>2009_IBL_2</v>
      </c>
      <c r="I4332" s="24">
        <f>VLOOKUP(H4332,inTHLBdata!A:H,7,FALSE)</f>
        <v>0</v>
      </c>
      <c r="J4332" s="24">
        <f>VLOOKUP(H4332,inTHLBdata!A:H,8,FALSE)</f>
        <v>0</v>
      </c>
      <c r="N4332" s="24"/>
    </row>
    <row r="4333" spans="1:14">
      <c r="A4333" s="24">
        <v>2009</v>
      </c>
      <c r="B4333" s="24" t="s">
        <v>194</v>
      </c>
      <c r="C4333" t="str">
        <f>VLOOKUP(B4333,'FHF LUT'!$A$5:$H$81,2,FALSE)</f>
        <v>Lodgepole Pine Beetle</v>
      </c>
      <c r="D4333" s="24">
        <v>3</v>
      </c>
      <c r="E4333" s="24" t="s">
        <v>13</v>
      </c>
      <c r="F4333" s="24">
        <v>0</v>
      </c>
      <c r="G4333" s="24">
        <v>0</v>
      </c>
      <c r="H4333" s="24" t="str">
        <f t="shared" si="67"/>
        <v>2009_IBL_3</v>
      </c>
      <c r="I4333" s="24">
        <f>VLOOKUP(H4333,inTHLBdata!A:H,7,FALSE)</f>
        <v>0</v>
      </c>
      <c r="J4333" s="24">
        <f>VLOOKUP(H4333,inTHLBdata!A:H,8,FALSE)</f>
        <v>0</v>
      </c>
      <c r="N4333" s="24"/>
    </row>
    <row r="4334" spans="1:14">
      <c r="A4334" s="24">
        <v>2009</v>
      </c>
      <c r="B4334" s="24" t="s">
        <v>194</v>
      </c>
      <c r="C4334" t="str">
        <f>VLOOKUP(B4334,'FHF LUT'!$A$5:$H$81,2,FALSE)</f>
        <v>Lodgepole Pine Beetle</v>
      </c>
      <c r="D4334" s="24">
        <v>4</v>
      </c>
      <c r="E4334" s="24" t="s">
        <v>28</v>
      </c>
      <c r="F4334" s="24">
        <v>0</v>
      </c>
      <c r="G4334" s="24">
        <v>0</v>
      </c>
      <c r="H4334" s="24" t="str">
        <f t="shared" si="67"/>
        <v>2009_IBL_4</v>
      </c>
      <c r="I4334" s="24">
        <f>VLOOKUP(H4334,inTHLBdata!A:H,7,FALSE)</f>
        <v>0</v>
      </c>
      <c r="J4334" s="24">
        <f>VLOOKUP(H4334,inTHLBdata!A:H,8,FALSE)</f>
        <v>0</v>
      </c>
      <c r="N4334" s="24"/>
    </row>
    <row r="4335" spans="1:14">
      <c r="A4335" s="24">
        <v>2009</v>
      </c>
      <c r="B4335" s="24" t="s">
        <v>194</v>
      </c>
      <c r="C4335" t="str">
        <f>VLOOKUP(B4335,'FHF LUT'!$A$5:$H$81,2,FALSE)</f>
        <v>Lodgepole Pine Beetle</v>
      </c>
      <c r="D4335" s="24">
        <v>5</v>
      </c>
      <c r="E4335" s="24" t="s">
        <v>16</v>
      </c>
      <c r="F4335" s="24">
        <v>0</v>
      </c>
      <c r="G4335" s="24">
        <v>0</v>
      </c>
      <c r="H4335" s="24" t="str">
        <f t="shared" si="67"/>
        <v>2009_IBL_5</v>
      </c>
      <c r="I4335" s="24">
        <f>VLOOKUP(H4335,inTHLBdata!A:H,7,FALSE)</f>
        <v>0</v>
      </c>
      <c r="J4335" s="24">
        <f>VLOOKUP(H4335,inTHLBdata!A:H,8,FALSE)</f>
        <v>0</v>
      </c>
      <c r="N4335" s="24"/>
    </row>
    <row r="4336" spans="1:14">
      <c r="A4336" s="24">
        <v>2009</v>
      </c>
      <c r="B4336" s="24" t="s">
        <v>194</v>
      </c>
      <c r="C4336" t="str">
        <f>VLOOKUP(B4336,'FHF LUT'!$A$5:$H$81,2,FALSE)</f>
        <v>Lodgepole Pine Beetle</v>
      </c>
      <c r="D4336" s="24">
        <v>7</v>
      </c>
      <c r="E4336" s="24" t="s">
        <v>25</v>
      </c>
      <c r="F4336" s="24">
        <v>0</v>
      </c>
      <c r="G4336" s="24">
        <v>0</v>
      </c>
      <c r="H4336" s="24" t="str">
        <f t="shared" si="67"/>
        <v>2009_IBL_7</v>
      </c>
      <c r="I4336" s="24">
        <f>VLOOKUP(H4336,inTHLBdata!A:H,7,FALSE)</f>
        <v>0</v>
      </c>
      <c r="J4336" s="24">
        <f>VLOOKUP(H4336,inTHLBdata!A:H,8,FALSE)</f>
        <v>0</v>
      </c>
      <c r="N4336" s="24"/>
    </row>
    <row r="4337" spans="1:14">
      <c r="A4337" s="24">
        <v>2009</v>
      </c>
      <c r="B4337" s="24" t="s">
        <v>194</v>
      </c>
      <c r="C4337" t="str">
        <f>VLOOKUP(B4337,'FHF LUT'!$A$5:$H$81,2,FALSE)</f>
        <v>Lodgepole Pine Beetle</v>
      </c>
      <c r="D4337" s="24">
        <v>8</v>
      </c>
      <c r="E4337" s="24" t="s">
        <v>29</v>
      </c>
      <c r="F4337" s="24">
        <v>47</v>
      </c>
      <c r="G4337" s="24">
        <v>47</v>
      </c>
      <c r="H4337" s="24" t="str">
        <f t="shared" si="67"/>
        <v>2009_IBL_8</v>
      </c>
      <c r="I4337" s="24">
        <f>VLOOKUP(H4337,inTHLBdata!A:H,7,FALSE)</f>
        <v>0</v>
      </c>
      <c r="J4337" s="24">
        <f>VLOOKUP(H4337,inTHLBdata!A:H,8,FALSE)</f>
        <v>0</v>
      </c>
      <c r="N4337" s="24"/>
    </row>
    <row r="4338" spans="1:14">
      <c r="A4338" s="24">
        <v>2009</v>
      </c>
      <c r="B4338" s="24" t="s">
        <v>194</v>
      </c>
      <c r="C4338" t="str">
        <f>VLOOKUP(B4338,'FHF LUT'!$A$5:$H$81,2,FALSE)</f>
        <v>Lodgepole Pine Beetle</v>
      </c>
      <c r="D4338" s="24">
        <v>9</v>
      </c>
      <c r="E4338" s="24" t="s">
        <v>7</v>
      </c>
      <c r="F4338" s="24">
        <v>0</v>
      </c>
      <c r="G4338" s="24">
        <v>0</v>
      </c>
      <c r="H4338" s="24" t="str">
        <f t="shared" si="67"/>
        <v>2009_IBL_9</v>
      </c>
      <c r="I4338" s="24">
        <f>VLOOKUP(H4338,inTHLBdata!A:H,7,FALSE)</f>
        <v>0</v>
      </c>
      <c r="J4338" s="24">
        <f>VLOOKUP(H4338,inTHLBdata!A:H,8,FALSE)</f>
        <v>0</v>
      </c>
      <c r="N4338" s="24"/>
    </row>
    <row r="4339" spans="1:14">
      <c r="A4339" s="24">
        <v>2009</v>
      </c>
      <c r="B4339" s="24" t="s">
        <v>194</v>
      </c>
      <c r="C4339" t="str">
        <f>VLOOKUP(B4339,'FHF LUT'!$A$5:$H$81,2,FALSE)</f>
        <v>Lodgepole Pine Beetle</v>
      </c>
      <c r="D4339" s="24">
        <v>10</v>
      </c>
      <c r="E4339" s="24" t="s">
        <v>18</v>
      </c>
      <c r="F4339" s="24">
        <v>0</v>
      </c>
      <c r="G4339" s="24">
        <v>0</v>
      </c>
      <c r="H4339" s="24" t="str">
        <f t="shared" si="67"/>
        <v>2009_IBL_10</v>
      </c>
      <c r="I4339" s="24">
        <f>VLOOKUP(H4339,inTHLBdata!A:H,7,FALSE)</f>
        <v>0</v>
      </c>
      <c r="J4339" s="24">
        <f>VLOOKUP(H4339,inTHLBdata!A:H,8,FALSE)</f>
        <v>0</v>
      </c>
      <c r="N4339" s="24"/>
    </row>
    <row r="4340" spans="1:14">
      <c r="A4340" s="24">
        <v>2009</v>
      </c>
      <c r="B4340" s="24" t="s">
        <v>194</v>
      </c>
      <c r="C4340" t="str">
        <f>VLOOKUP(B4340,'FHF LUT'!$A$5:$H$81,2,FALSE)</f>
        <v>Lodgepole Pine Beetle</v>
      </c>
      <c r="D4340" s="24">
        <v>11</v>
      </c>
      <c r="E4340" s="24" t="s">
        <v>4</v>
      </c>
      <c r="F4340" s="24">
        <v>0</v>
      </c>
      <c r="G4340" s="24">
        <v>0</v>
      </c>
      <c r="H4340" s="24" t="str">
        <f t="shared" si="67"/>
        <v>2009_IBL_11</v>
      </c>
      <c r="I4340" s="24">
        <f>VLOOKUP(H4340,inTHLBdata!A:H,7,FALSE)</f>
        <v>0</v>
      </c>
      <c r="J4340" s="24">
        <f>VLOOKUP(H4340,inTHLBdata!A:H,8,FALSE)</f>
        <v>0</v>
      </c>
      <c r="N4340" s="24"/>
    </row>
    <row r="4341" spans="1:14">
      <c r="A4341" s="24">
        <v>2009</v>
      </c>
      <c r="B4341" s="24" t="s">
        <v>194</v>
      </c>
      <c r="C4341" t="str">
        <f>VLOOKUP(B4341,'FHF LUT'!$A$5:$H$81,2,FALSE)</f>
        <v>Lodgepole Pine Beetle</v>
      </c>
      <c r="D4341" s="24">
        <v>12</v>
      </c>
      <c r="E4341" s="24" t="s">
        <v>11</v>
      </c>
      <c r="F4341" s="24">
        <v>0</v>
      </c>
      <c r="G4341" s="24">
        <v>0</v>
      </c>
      <c r="H4341" s="24" t="str">
        <f t="shared" si="67"/>
        <v>2009_IBL_12</v>
      </c>
      <c r="I4341" s="24">
        <f>VLOOKUP(H4341,inTHLBdata!A:H,7,FALSE)</f>
        <v>0</v>
      </c>
      <c r="J4341" s="24">
        <f>VLOOKUP(H4341,inTHLBdata!A:H,8,FALSE)</f>
        <v>0</v>
      </c>
      <c r="N4341" s="24"/>
    </row>
    <row r="4342" spans="1:14">
      <c r="A4342" s="24">
        <v>2009</v>
      </c>
      <c r="B4342" s="24" t="s">
        <v>194</v>
      </c>
      <c r="C4342" t="str">
        <f>VLOOKUP(B4342,'FHF LUT'!$A$5:$H$81,2,FALSE)</f>
        <v>Lodgepole Pine Beetle</v>
      </c>
      <c r="D4342" s="24">
        <v>13</v>
      </c>
      <c r="E4342" s="24" t="s">
        <v>24</v>
      </c>
      <c r="F4342" s="24">
        <v>0</v>
      </c>
      <c r="G4342" s="24">
        <v>0</v>
      </c>
      <c r="H4342" s="24" t="str">
        <f t="shared" si="67"/>
        <v>2009_IBL_13</v>
      </c>
      <c r="I4342" s="24">
        <f>VLOOKUP(H4342,inTHLBdata!A:H,7,FALSE)</f>
        <v>0</v>
      </c>
      <c r="J4342" s="24">
        <f>VLOOKUP(H4342,inTHLBdata!A:H,8,FALSE)</f>
        <v>0</v>
      </c>
      <c r="N4342" s="24"/>
    </row>
    <row r="4343" spans="1:14">
      <c r="A4343" s="24">
        <v>2009</v>
      </c>
      <c r="B4343" s="24" t="s">
        <v>194</v>
      </c>
      <c r="C4343" t="str">
        <f>VLOOKUP(B4343,'FHF LUT'!$A$5:$H$81,2,FALSE)</f>
        <v>Lodgepole Pine Beetle</v>
      </c>
      <c r="D4343" s="24">
        <v>14</v>
      </c>
      <c r="E4343" s="24" t="s">
        <v>30</v>
      </c>
      <c r="F4343" s="24">
        <v>0</v>
      </c>
      <c r="G4343" s="24">
        <v>0</v>
      </c>
      <c r="H4343" s="24" t="str">
        <f t="shared" si="67"/>
        <v>2009_IBL_14</v>
      </c>
      <c r="I4343" s="24">
        <f>VLOOKUP(H4343,inTHLBdata!A:H,7,FALSE)</f>
        <v>0</v>
      </c>
      <c r="J4343" s="24">
        <f>VLOOKUP(H4343,inTHLBdata!A:H,8,FALSE)</f>
        <v>0</v>
      </c>
      <c r="N4343" s="24"/>
    </row>
    <row r="4344" spans="1:14">
      <c r="A4344" s="24">
        <v>2009</v>
      </c>
      <c r="B4344" s="24" t="s">
        <v>194</v>
      </c>
      <c r="C4344" t="str">
        <f>VLOOKUP(B4344,'FHF LUT'!$A$5:$H$81,2,FALSE)</f>
        <v>Lodgepole Pine Beetle</v>
      </c>
      <c r="D4344" s="24">
        <v>15</v>
      </c>
      <c r="E4344" s="24" t="s">
        <v>33</v>
      </c>
      <c r="F4344" s="24">
        <v>0</v>
      </c>
      <c r="G4344" s="24">
        <v>0</v>
      </c>
      <c r="H4344" s="24" t="str">
        <f t="shared" si="67"/>
        <v>2009_IBL_15</v>
      </c>
      <c r="I4344" s="24">
        <f>VLOOKUP(H4344,inTHLBdata!A:H,7,FALSE)</f>
        <v>0</v>
      </c>
      <c r="J4344" s="24">
        <f>VLOOKUP(H4344,inTHLBdata!A:H,8,FALSE)</f>
        <v>0</v>
      </c>
      <c r="N4344" s="24"/>
    </row>
    <row r="4345" spans="1:14">
      <c r="A4345" s="24">
        <v>2009</v>
      </c>
      <c r="B4345" s="24" t="s">
        <v>194</v>
      </c>
      <c r="C4345" t="str">
        <f>VLOOKUP(B4345,'FHF LUT'!$A$5:$H$81,2,FALSE)</f>
        <v>Lodgepole Pine Beetle</v>
      </c>
      <c r="D4345" s="24">
        <v>16</v>
      </c>
      <c r="E4345" s="24" t="s">
        <v>12</v>
      </c>
      <c r="F4345" s="24">
        <v>0</v>
      </c>
      <c r="G4345" s="24">
        <v>0</v>
      </c>
      <c r="H4345" s="24" t="str">
        <f t="shared" si="67"/>
        <v>2009_IBL_16</v>
      </c>
      <c r="I4345" s="24">
        <f>VLOOKUP(H4345,inTHLBdata!A:H,7,FALSE)</f>
        <v>0</v>
      </c>
      <c r="J4345" s="24">
        <f>VLOOKUP(H4345,inTHLBdata!A:H,8,FALSE)</f>
        <v>0</v>
      </c>
      <c r="N4345" s="24"/>
    </row>
    <row r="4346" spans="1:14">
      <c r="A4346" s="24">
        <v>2009</v>
      </c>
      <c r="B4346" s="24" t="s">
        <v>194</v>
      </c>
      <c r="C4346" t="str">
        <f>VLOOKUP(B4346,'FHF LUT'!$A$5:$H$81,2,FALSE)</f>
        <v>Lodgepole Pine Beetle</v>
      </c>
      <c r="D4346" s="24">
        <v>17</v>
      </c>
      <c r="E4346" s="24" t="s">
        <v>32</v>
      </c>
      <c r="F4346" s="24">
        <v>0</v>
      </c>
      <c r="G4346" s="24">
        <v>0</v>
      </c>
      <c r="H4346" s="24" t="str">
        <f t="shared" si="67"/>
        <v>2009_IBL_17</v>
      </c>
      <c r="I4346" s="24">
        <f>VLOOKUP(H4346,inTHLBdata!A:H,7,FALSE)</f>
        <v>0</v>
      </c>
      <c r="J4346" s="24">
        <f>VLOOKUP(H4346,inTHLBdata!A:H,8,FALSE)</f>
        <v>0</v>
      </c>
      <c r="N4346" s="24"/>
    </row>
    <row r="4347" spans="1:14">
      <c r="A4347" s="24">
        <v>2009</v>
      </c>
      <c r="B4347" s="24" t="s">
        <v>194</v>
      </c>
      <c r="C4347" t="str">
        <f>VLOOKUP(B4347,'FHF LUT'!$A$5:$H$81,2,FALSE)</f>
        <v>Lodgepole Pine Beetle</v>
      </c>
      <c r="D4347" s="24">
        <v>18</v>
      </c>
      <c r="E4347" s="24" t="s">
        <v>15</v>
      </c>
      <c r="F4347" s="24">
        <v>0</v>
      </c>
      <c r="G4347" s="24">
        <v>0</v>
      </c>
      <c r="H4347" s="24" t="str">
        <f t="shared" si="67"/>
        <v>2009_IBL_18</v>
      </c>
      <c r="I4347" s="24">
        <f>VLOOKUP(H4347,inTHLBdata!A:H,7,FALSE)</f>
        <v>0</v>
      </c>
      <c r="J4347" s="24">
        <f>VLOOKUP(H4347,inTHLBdata!A:H,8,FALSE)</f>
        <v>0</v>
      </c>
      <c r="N4347" s="24"/>
    </row>
    <row r="4348" spans="1:14">
      <c r="A4348" s="24">
        <v>2009</v>
      </c>
      <c r="B4348" s="24" t="s">
        <v>194</v>
      </c>
      <c r="C4348" t="str">
        <f>VLOOKUP(B4348,'FHF LUT'!$A$5:$H$81,2,FALSE)</f>
        <v>Lodgepole Pine Beetle</v>
      </c>
      <c r="D4348" s="24">
        <v>20</v>
      </c>
      <c r="E4348" s="24" t="s">
        <v>6</v>
      </c>
      <c r="F4348" s="24">
        <v>0</v>
      </c>
      <c r="G4348" s="24">
        <v>0</v>
      </c>
      <c r="H4348" s="24" t="str">
        <f t="shared" si="67"/>
        <v>2009_IBL_20</v>
      </c>
      <c r="I4348" s="24">
        <f>VLOOKUP(H4348,inTHLBdata!A:H,7,FALSE)</f>
        <v>0</v>
      </c>
      <c r="J4348" s="24">
        <f>VLOOKUP(H4348,inTHLBdata!A:H,8,FALSE)</f>
        <v>0</v>
      </c>
      <c r="N4348" s="24"/>
    </row>
    <row r="4349" spans="1:14">
      <c r="A4349" s="24">
        <v>2009</v>
      </c>
      <c r="B4349" s="24" t="s">
        <v>194</v>
      </c>
      <c r="C4349" t="str">
        <f>VLOOKUP(B4349,'FHF LUT'!$A$5:$H$81,2,FALSE)</f>
        <v>Lodgepole Pine Beetle</v>
      </c>
      <c r="D4349" s="24">
        <v>22</v>
      </c>
      <c r="E4349" s="24" t="s">
        <v>19</v>
      </c>
      <c r="F4349" s="24">
        <v>0</v>
      </c>
      <c r="G4349" s="24">
        <v>0</v>
      </c>
      <c r="H4349" s="24" t="str">
        <f t="shared" si="67"/>
        <v>2009_IBL_22</v>
      </c>
      <c r="I4349" s="24">
        <f>VLOOKUP(H4349,inTHLBdata!A:H,7,FALSE)</f>
        <v>0</v>
      </c>
      <c r="J4349" s="24">
        <f>VLOOKUP(H4349,inTHLBdata!A:H,8,FALSE)</f>
        <v>0</v>
      </c>
      <c r="N4349" s="24"/>
    </row>
    <row r="4350" spans="1:14">
      <c r="A4350" s="24">
        <v>2009</v>
      </c>
      <c r="B4350" s="24" t="s">
        <v>194</v>
      </c>
      <c r="C4350" t="str">
        <f>VLOOKUP(B4350,'FHF LUT'!$A$5:$H$81,2,FALSE)</f>
        <v>Lodgepole Pine Beetle</v>
      </c>
      <c r="D4350" s="24">
        <v>23</v>
      </c>
      <c r="E4350" s="24" t="s">
        <v>27</v>
      </c>
      <c r="F4350" s="24">
        <v>0</v>
      </c>
      <c r="G4350" s="24">
        <v>0</v>
      </c>
      <c r="H4350" s="24" t="str">
        <f t="shared" si="67"/>
        <v>2009_IBL_23</v>
      </c>
      <c r="I4350" s="24">
        <f>VLOOKUP(H4350,inTHLBdata!A:H,7,FALSE)</f>
        <v>0</v>
      </c>
      <c r="J4350" s="24">
        <f>VLOOKUP(H4350,inTHLBdata!A:H,8,FALSE)</f>
        <v>0</v>
      </c>
      <c r="N4350" s="24"/>
    </row>
    <row r="4351" spans="1:14">
      <c r="A4351" s="24">
        <v>2009</v>
      </c>
      <c r="B4351" s="24" t="s">
        <v>194</v>
      </c>
      <c r="C4351" t="str">
        <f>VLOOKUP(B4351,'FHF LUT'!$A$5:$H$81,2,FALSE)</f>
        <v>Lodgepole Pine Beetle</v>
      </c>
      <c r="D4351" s="24">
        <v>24</v>
      </c>
      <c r="E4351" s="24" t="s">
        <v>17</v>
      </c>
      <c r="F4351" s="24">
        <v>0</v>
      </c>
      <c r="G4351" s="24">
        <v>0</v>
      </c>
      <c r="H4351" s="24" t="str">
        <f t="shared" si="67"/>
        <v>2009_IBL_24</v>
      </c>
      <c r="I4351" s="24">
        <f>VLOOKUP(H4351,inTHLBdata!A:H,7,FALSE)</f>
        <v>0</v>
      </c>
      <c r="J4351" s="24">
        <f>VLOOKUP(H4351,inTHLBdata!A:H,8,FALSE)</f>
        <v>0</v>
      </c>
      <c r="N4351" s="24"/>
    </row>
    <row r="4352" spans="1:14">
      <c r="A4352" s="24">
        <v>2009</v>
      </c>
      <c r="B4352" s="24" t="s">
        <v>194</v>
      </c>
      <c r="C4352" t="str">
        <f>VLOOKUP(B4352,'FHF LUT'!$A$5:$H$81,2,FALSE)</f>
        <v>Lodgepole Pine Beetle</v>
      </c>
      <c r="D4352" s="24">
        <v>25</v>
      </c>
      <c r="E4352" s="24" t="s">
        <v>23</v>
      </c>
      <c r="F4352" s="24">
        <v>0</v>
      </c>
      <c r="G4352" s="24">
        <v>0</v>
      </c>
      <c r="H4352" s="24" t="str">
        <f t="shared" si="67"/>
        <v>2009_IBL_25</v>
      </c>
      <c r="I4352" s="24">
        <f>VLOOKUP(H4352,inTHLBdata!A:H,7,FALSE)</f>
        <v>0</v>
      </c>
      <c r="J4352" s="24">
        <f>VLOOKUP(H4352,inTHLBdata!A:H,8,FALSE)</f>
        <v>0</v>
      </c>
      <c r="N4352" s="24"/>
    </row>
    <row r="4353" spans="1:14">
      <c r="A4353" s="24">
        <v>2009</v>
      </c>
      <c r="B4353" s="24" t="s">
        <v>194</v>
      </c>
      <c r="C4353" t="str">
        <f>VLOOKUP(B4353,'FHF LUT'!$A$5:$H$81,2,FALSE)</f>
        <v>Lodgepole Pine Beetle</v>
      </c>
      <c r="D4353" s="24">
        <v>26</v>
      </c>
      <c r="E4353" s="24" t="s">
        <v>14</v>
      </c>
      <c r="F4353" s="24">
        <v>0</v>
      </c>
      <c r="G4353" s="24">
        <v>0</v>
      </c>
      <c r="H4353" s="24" t="str">
        <f t="shared" si="67"/>
        <v>2009_IBL_26</v>
      </c>
      <c r="I4353" s="24">
        <f>VLOOKUP(H4353,inTHLBdata!A:H,7,FALSE)</f>
        <v>0</v>
      </c>
      <c r="J4353" s="24">
        <f>VLOOKUP(H4353,inTHLBdata!A:H,8,FALSE)</f>
        <v>0</v>
      </c>
      <c r="N4353" s="24"/>
    </row>
    <row r="4354" spans="1:14">
      <c r="A4354" s="24">
        <v>2009</v>
      </c>
      <c r="B4354" s="24" t="s">
        <v>194</v>
      </c>
      <c r="C4354" t="str">
        <f>VLOOKUP(B4354,'FHF LUT'!$A$5:$H$81,2,FALSE)</f>
        <v>Lodgepole Pine Beetle</v>
      </c>
      <c r="D4354" s="24">
        <v>27</v>
      </c>
      <c r="E4354" s="24" t="s">
        <v>21</v>
      </c>
      <c r="F4354" s="24">
        <v>0</v>
      </c>
      <c r="G4354" s="24">
        <v>0</v>
      </c>
      <c r="H4354" s="24" t="str">
        <f t="shared" si="67"/>
        <v>2009_IBL_27</v>
      </c>
      <c r="I4354" s="24">
        <f>VLOOKUP(H4354,inTHLBdata!A:H,7,FALSE)</f>
        <v>0</v>
      </c>
      <c r="J4354" s="24">
        <f>VLOOKUP(H4354,inTHLBdata!A:H,8,FALSE)</f>
        <v>0</v>
      </c>
      <c r="N4354" s="24"/>
    </row>
    <row r="4355" spans="1:14">
      <c r="A4355" s="24">
        <v>2009</v>
      </c>
      <c r="B4355" s="24" t="s">
        <v>194</v>
      </c>
      <c r="C4355" t="str">
        <f>VLOOKUP(B4355,'FHF LUT'!$A$5:$H$81,2,FALSE)</f>
        <v>Lodgepole Pine Beetle</v>
      </c>
      <c r="D4355" s="24">
        <v>29</v>
      </c>
      <c r="E4355" s="24" t="s">
        <v>9</v>
      </c>
      <c r="F4355" s="24">
        <v>0</v>
      </c>
      <c r="G4355" s="24">
        <v>0</v>
      </c>
      <c r="H4355" s="24" t="str">
        <f t="shared" ref="H4355:H4418" si="68">CONCATENATE(A4355,"_",B4355,"_",D4355)</f>
        <v>2009_IBL_29</v>
      </c>
      <c r="I4355" s="24">
        <f>VLOOKUP(H4355,inTHLBdata!A:H,7,FALSE)</f>
        <v>0</v>
      </c>
      <c r="J4355" s="24">
        <f>VLOOKUP(H4355,inTHLBdata!A:H,8,FALSE)</f>
        <v>0</v>
      </c>
      <c r="N4355" s="24"/>
    </row>
    <row r="4356" spans="1:14">
      <c r="A4356" s="24">
        <v>2009</v>
      </c>
      <c r="B4356" s="24" t="s">
        <v>194</v>
      </c>
      <c r="C4356" t="str">
        <f>VLOOKUP(B4356,'FHF LUT'!$A$5:$H$81,2,FALSE)</f>
        <v>Lodgepole Pine Beetle</v>
      </c>
      <c r="D4356" s="24">
        <v>30</v>
      </c>
      <c r="E4356" s="24" t="s">
        <v>35</v>
      </c>
      <c r="F4356" s="24">
        <v>0</v>
      </c>
      <c r="G4356" s="24">
        <v>0</v>
      </c>
      <c r="H4356" s="24" t="str">
        <f t="shared" si="68"/>
        <v>2009_IBL_30</v>
      </c>
      <c r="I4356" s="24">
        <f>VLOOKUP(H4356,inTHLBdata!A:H,7,FALSE)</f>
        <v>0</v>
      </c>
      <c r="J4356" s="24">
        <f>VLOOKUP(H4356,inTHLBdata!A:H,8,FALSE)</f>
        <v>0</v>
      </c>
      <c r="N4356" s="24"/>
    </row>
    <row r="4357" spans="1:14">
      <c r="A4357" s="24">
        <v>2009</v>
      </c>
      <c r="B4357" s="24" t="s">
        <v>194</v>
      </c>
      <c r="C4357" t="str">
        <f>VLOOKUP(B4357,'FHF LUT'!$A$5:$H$81,2,FALSE)</f>
        <v>Lodgepole Pine Beetle</v>
      </c>
      <c r="D4357" s="24">
        <v>31</v>
      </c>
      <c r="E4357" s="24" t="s">
        <v>34</v>
      </c>
      <c r="F4357" s="24">
        <v>0</v>
      </c>
      <c r="G4357" s="24">
        <v>0</v>
      </c>
      <c r="H4357" s="24" t="str">
        <f t="shared" si="68"/>
        <v>2009_IBL_31</v>
      </c>
      <c r="I4357" s="24">
        <f>VLOOKUP(H4357,inTHLBdata!A:H,7,FALSE)</f>
        <v>0</v>
      </c>
      <c r="J4357" s="24">
        <f>VLOOKUP(H4357,inTHLBdata!A:H,8,FALSE)</f>
        <v>0</v>
      </c>
      <c r="N4357" s="24"/>
    </row>
    <row r="4358" spans="1:14">
      <c r="A4358" s="24">
        <v>2009</v>
      </c>
      <c r="B4358" s="24" t="s">
        <v>194</v>
      </c>
      <c r="C4358" t="str">
        <f>VLOOKUP(B4358,'FHF LUT'!$A$5:$H$81,2,FALSE)</f>
        <v>Lodgepole Pine Beetle</v>
      </c>
      <c r="D4358" s="24">
        <v>38</v>
      </c>
      <c r="E4358" s="24" t="s">
        <v>8</v>
      </c>
      <c r="F4358" s="24">
        <v>0</v>
      </c>
      <c r="G4358" s="24">
        <v>0</v>
      </c>
      <c r="H4358" s="24" t="str">
        <f t="shared" si="68"/>
        <v>2009_IBL_38</v>
      </c>
      <c r="I4358" s="24">
        <f>VLOOKUP(H4358,inTHLBdata!A:H,7,FALSE)</f>
        <v>0</v>
      </c>
      <c r="J4358" s="24">
        <f>VLOOKUP(H4358,inTHLBdata!A:H,8,FALSE)</f>
        <v>0</v>
      </c>
      <c r="N4358" s="24"/>
    </row>
    <row r="4359" spans="1:14">
      <c r="A4359" s="24">
        <v>2009</v>
      </c>
      <c r="B4359" s="24" t="s">
        <v>194</v>
      </c>
      <c r="C4359" t="str">
        <f>VLOOKUP(B4359,'FHF LUT'!$A$5:$H$81,2,FALSE)</f>
        <v>Lodgepole Pine Beetle</v>
      </c>
      <c r="D4359" s="24">
        <v>39</v>
      </c>
      <c r="E4359" s="24" t="s">
        <v>36</v>
      </c>
      <c r="F4359" s="24">
        <v>0</v>
      </c>
      <c r="G4359" s="24">
        <v>0</v>
      </c>
      <c r="H4359" s="24" t="str">
        <f t="shared" si="68"/>
        <v>2009_IBL_39</v>
      </c>
      <c r="I4359" s="24">
        <f>VLOOKUP(H4359,inTHLBdata!A:H,7,FALSE)</f>
        <v>0</v>
      </c>
      <c r="J4359" s="24">
        <f>VLOOKUP(H4359,inTHLBdata!A:H,8,FALSE)</f>
        <v>0</v>
      </c>
      <c r="N4359" s="24"/>
    </row>
    <row r="4360" spans="1:14">
      <c r="A4360" s="24">
        <v>2009</v>
      </c>
      <c r="B4360" s="24" t="s">
        <v>194</v>
      </c>
      <c r="C4360" t="str">
        <f>VLOOKUP(B4360,'FHF LUT'!$A$5:$H$81,2,FALSE)</f>
        <v>Lodgepole Pine Beetle</v>
      </c>
      <c r="D4360" s="24">
        <v>40</v>
      </c>
      <c r="E4360" s="24" t="s">
        <v>31</v>
      </c>
      <c r="F4360" s="24">
        <v>0</v>
      </c>
      <c r="G4360" s="24">
        <v>0</v>
      </c>
      <c r="H4360" s="24" t="str">
        <f t="shared" si="68"/>
        <v>2009_IBL_40</v>
      </c>
      <c r="I4360" s="24">
        <f>VLOOKUP(H4360,inTHLBdata!A:H,7,FALSE)</f>
        <v>0</v>
      </c>
      <c r="J4360" s="24">
        <f>VLOOKUP(H4360,inTHLBdata!A:H,8,FALSE)</f>
        <v>0</v>
      </c>
      <c r="N4360" s="24"/>
    </row>
    <row r="4361" spans="1:14">
      <c r="A4361" s="24">
        <v>2009</v>
      </c>
      <c r="B4361" s="24" t="s">
        <v>194</v>
      </c>
      <c r="C4361" t="str">
        <f>VLOOKUP(B4361,'FHF LUT'!$A$5:$H$81,2,FALSE)</f>
        <v>Lodgepole Pine Beetle</v>
      </c>
      <c r="D4361" s="24">
        <v>41</v>
      </c>
      <c r="E4361" s="24" t="s">
        <v>26</v>
      </c>
      <c r="F4361" s="24">
        <v>0</v>
      </c>
      <c r="G4361" s="24">
        <v>0</v>
      </c>
      <c r="H4361" s="24" t="str">
        <f t="shared" si="68"/>
        <v>2009_IBL_41</v>
      </c>
      <c r="I4361" s="24">
        <f>VLOOKUP(H4361,inTHLBdata!A:H,7,FALSE)</f>
        <v>0</v>
      </c>
      <c r="J4361" s="24">
        <f>VLOOKUP(H4361,inTHLBdata!A:H,8,FALSE)</f>
        <v>0</v>
      </c>
      <c r="N4361" s="24"/>
    </row>
    <row r="4362" spans="1:14">
      <c r="A4362" s="24">
        <v>2009</v>
      </c>
      <c r="B4362" s="24" t="s">
        <v>194</v>
      </c>
      <c r="C4362" t="str">
        <f>VLOOKUP(B4362,'FHF LUT'!$A$5:$H$81,2,FALSE)</f>
        <v>Lodgepole Pine Beetle</v>
      </c>
      <c r="D4362" s="24">
        <v>43</v>
      </c>
      <c r="E4362" s="24" t="s">
        <v>20</v>
      </c>
      <c r="F4362" s="24">
        <v>0</v>
      </c>
      <c r="G4362" s="24">
        <v>0</v>
      </c>
      <c r="H4362" s="24" t="str">
        <f t="shared" si="68"/>
        <v>2009_IBL_43</v>
      </c>
      <c r="I4362" s="24">
        <f>VLOOKUP(H4362,inTHLBdata!A:H,7,FALSE)</f>
        <v>0</v>
      </c>
      <c r="J4362" s="24">
        <f>VLOOKUP(H4362,inTHLBdata!A:H,8,FALSE)</f>
        <v>0</v>
      </c>
      <c r="N4362" s="24"/>
    </row>
    <row r="4363" spans="1:14">
      <c r="A4363" s="24">
        <v>2009</v>
      </c>
      <c r="B4363" s="24" t="s">
        <v>194</v>
      </c>
      <c r="C4363" t="str">
        <f>VLOOKUP(B4363,'FHF LUT'!$A$5:$H$81,2,FALSE)</f>
        <v>Lodgepole Pine Beetle</v>
      </c>
      <c r="D4363" s="24">
        <v>44</v>
      </c>
      <c r="E4363" s="24" t="s">
        <v>3</v>
      </c>
      <c r="F4363" s="24">
        <v>0</v>
      </c>
      <c r="G4363" s="24">
        <v>0</v>
      </c>
      <c r="H4363" s="24" t="str">
        <f t="shared" si="68"/>
        <v>2009_IBL_44</v>
      </c>
      <c r="I4363" s="24">
        <f>VLOOKUP(H4363,inTHLBdata!A:H,7,FALSE)</f>
        <v>0</v>
      </c>
      <c r="J4363" s="24">
        <f>VLOOKUP(H4363,inTHLBdata!A:H,8,FALSE)</f>
        <v>0</v>
      </c>
      <c r="N4363" s="24"/>
    </row>
    <row r="4364" spans="1:14">
      <c r="A4364" s="24">
        <v>2009</v>
      </c>
      <c r="B4364" s="24" t="s">
        <v>194</v>
      </c>
      <c r="C4364" t="str">
        <f>VLOOKUP(B4364,'FHF LUT'!$A$5:$H$81,2,FALSE)</f>
        <v>Lodgepole Pine Beetle</v>
      </c>
      <c r="D4364" s="24">
        <v>45</v>
      </c>
      <c r="E4364" s="24" t="s">
        <v>5</v>
      </c>
      <c r="F4364" s="24">
        <v>0</v>
      </c>
      <c r="G4364" s="24">
        <v>0</v>
      </c>
      <c r="H4364" s="24" t="str">
        <f t="shared" si="68"/>
        <v>2009_IBL_45</v>
      </c>
      <c r="I4364" s="24">
        <f>VLOOKUP(H4364,inTHLBdata!A:H,7,FALSE)</f>
        <v>0</v>
      </c>
      <c r="J4364" s="24">
        <f>VLOOKUP(H4364,inTHLBdata!A:H,8,FALSE)</f>
        <v>0</v>
      </c>
      <c r="N4364" s="24"/>
    </row>
    <row r="4365" spans="1:14">
      <c r="A4365" s="24">
        <v>2009</v>
      </c>
      <c r="B4365" s="24" t="s">
        <v>194</v>
      </c>
      <c r="C4365" t="str">
        <f>VLOOKUP(B4365,'FHF LUT'!$A$5:$H$81,2,FALSE)</f>
        <v>Lodgepole Pine Beetle</v>
      </c>
      <c r="D4365" s="24">
        <v>46</v>
      </c>
      <c r="E4365" s="24" t="s">
        <v>234</v>
      </c>
      <c r="F4365" s="24">
        <v>0</v>
      </c>
      <c r="G4365" s="24">
        <v>0</v>
      </c>
      <c r="H4365" s="24" t="str">
        <f t="shared" si="68"/>
        <v>2009_IBL_46</v>
      </c>
      <c r="I4365" s="24">
        <f>VLOOKUP(H4365,inTHLBdata!A:H,7,FALSE)</f>
        <v>0</v>
      </c>
      <c r="J4365" s="24">
        <f>VLOOKUP(H4365,inTHLBdata!A:H,8,FALSE)</f>
        <v>0</v>
      </c>
      <c r="N4365" s="24"/>
    </row>
    <row r="4366" spans="1:14">
      <c r="A4366" s="24">
        <v>2009</v>
      </c>
      <c r="B4366" s="24" t="s">
        <v>194</v>
      </c>
      <c r="C4366" t="str">
        <f>VLOOKUP(B4366,'FHF LUT'!$A$5:$H$81,2,FALSE)</f>
        <v>Lodgepole Pine Beetle</v>
      </c>
      <c r="D4366" s="24">
        <v>47</v>
      </c>
      <c r="E4366" s="24" t="s">
        <v>233</v>
      </c>
      <c r="F4366" s="24">
        <v>0</v>
      </c>
      <c r="G4366" s="24">
        <v>0</v>
      </c>
      <c r="H4366" s="24" t="str">
        <f t="shared" si="68"/>
        <v>2009_IBL_47</v>
      </c>
      <c r="I4366" s="24">
        <f>VLOOKUP(H4366,inTHLBdata!A:H,7,FALSE)</f>
        <v>0</v>
      </c>
      <c r="J4366" s="24">
        <f>VLOOKUP(H4366,inTHLBdata!A:H,8,FALSE)</f>
        <v>0</v>
      </c>
      <c r="N4366" s="24"/>
    </row>
    <row r="4367" spans="1:14">
      <c r="A4367" s="24">
        <v>2009</v>
      </c>
      <c r="B4367" s="24" t="s">
        <v>194</v>
      </c>
      <c r="C4367" t="str">
        <f>VLOOKUP(B4367,'FHF LUT'!$A$5:$H$81,2,FALSE)</f>
        <v>Lodgepole Pine Beetle</v>
      </c>
      <c r="D4367" s="24">
        <v>48</v>
      </c>
      <c r="E4367" s="24" t="s">
        <v>235</v>
      </c>
      <c r="F4367" s="24">
        <v>0</v>
      </c>
      <c r="G4367" s="24">
        <v>0</v>
      </c>
      <c r="H4367" s="24" t="str">
        <f t="shared" si="68"/>
        <v>2009_IBL_48</v>
      </c>
      <c r="I4367" s="24">
        <f>VLOOKUP(H4367,inTHLBdata!A:H,7,FALSE)</f>
        <v>0</v>
      </c>
      <c r="J4367" s="24">
        <f>VLOOKUP(H4367,inTHLBdata!A:H,8,FALSE)</f>
        <v>0</v>
      </c>
      <c r="N4367" s="24"/>
    </row>
    <row r="4368" spans="1:14">
      <c r="A4368" s="24">
        <v>2009</v>
      </c>
      <c r="B4368" s="24" t="s">
        <v>185</v>
      </c>
      <c r="C4368" t="str">
        <f>VLOOKUP(B4368,'FHF LUT'!$A$5:$H$81,2,FALSE)</f>
        <v>Mountain Pine Beetle</v>
      </c>
      <c r="D4368" s="24">
        <v>1</v>
      </c>
      <c r="E4368" s="24" t="s">
        <v>10</v>
      </c>
      <c r="F4368" s="24">
        <v>346323</v>
      </c>
      <c r="G4368" s="24">
        <v>319751</v>
      </c>
      <c r="H4368" s="24" t="str">
        <f t="shared" si="68"/>
        <v>2009_IBM_1</v>
      </c>
      <c r="I4368" s="24">
        <f>VLOOKUP(H4368,inTHLBdata!A:H,7,FALSE)</f>
        <v>73685</v>
      </c>
      <c r="J4368" s="24">
        <f>VLOOKUP(H4368,inTHLBdata!A:H,8,FALSE)</f>
        <v>61721</v>
      </c>
      <c r="N4368" s="24"/>
    </row>
    <row r="4369" spans="1:14">
      <c r="A4369" s="24">
        <v>2009</v>
      </c>
      <c r="B4369" s="24" t="s">
        <v>185</v>
      </c>
      <c r="C4369" t="str">
        <f>VLOOKUP(B4369,'FHF LUT'!$A$5:$H$81,2,FALSE)</f>
        <v>Mountain Pine Beetle</v>
      </c>
      <c r="D4369" s="24">
        <v>2</v>
      </c>
      <c r="E4369" s="24" t="s">
        <v>22</v>
      </c>
      <c r="F4369" s="24">
        <v>139784</v>
      </c>
      <c r="G4369" s="24">
        <v>132372</v>
      </c>
      <c r="H4369" s="24" t="str">
        <f t="shared" si="68"/>
        <v>2009_IBM_2</v>
      </c>
      <c r="I4369" s="24">
        <f>VLOOKUP(H4369,inTHLBdata!A:H,7,FALSE)</f>
        <v>96247</v>
      </c>
      <c r="J4369" s="24">
        <f>VLOOKUP(H4369,inTHLBdata!A:H,8,FALSE)</f>
        <v>75942</v>
      </c>
      <c r="N4369" s="24"/>
    </row>
    <row r="4370" spans="1:14">
      <c r="A4370" s="24">
        <v>2009</v>
      </c>
      <c r="B4370" s="24" t="s">
        <v>185</v>
      </c>
      <c r="C4370" t="str">
        <f>VLOOKUP(B4370,'FHF LUT'!$A$5:$H$81,2,FALSE)</f>
        <v>Mountain Pine Beetle</v>
      </c>
      <c r="D4370" s="24">
        <v>3</v>
      </c>
      <c r="E4370" s="24" t="s">
        <v>13</v>
      </c>
      <c r="F4370" s="24">
        <v>813450</v>
      </c>
      <c r="G4370" s="24">
        <v>719818</v>
      </c>
      <c r="H4370" s="24" t="str">
        <f t="shared" si="68"/>
        <v>2009_IBM_3</v>
      </c>
      <c r="I4370" s="24">
        <f>VLOOKUP(H4370,inTHLBdata!A:H,7,FALSE)</f>
        <v>473901</v>
      </c>
      <c r="J4370" s="24">
        <f>VLOOKUP(H4370,inTHLBdata!A:H,8,FALSE)</f>
        <v>401593</v>
      </c>
      <c r="N4370" s="24"/>
    </row>
    <row r="4371" spans="1:14">
      <c r="A4371" s="24">
        <v>2009</v>
      </c>
      <c r="B4371" s="24" t="s">
        <v>185</v>
      </c>
      <c r="C4371" t="str">
        <f>VLOOKUP(B4371,'FHF LUT'!$A$5:$H$81,2,FALSE)</f>
        <v>Mountain Pine Beetle</v>
      </c>
      <c r="D4371" s="24">
        <v>4</v>
      </c>
      <c r="E4371" s="24" t="s">
        <v>28</v>
      </c>
      <c r="F4371" s="24">
        <v>50844</v>
      </c>
      <c r="G4371" s="24">
        <v>50133</v>
      </c>
      <c r="H4371" s="24" t="str">
        <f t="shared" si="68"/>
        <v>2009_IBM_4</v>
      </c>
      <c r="I4371" s="24">
        <f>VLOOKUP(H4371,inTHLBdata!A:H,7,FALSE)</f>
        <v>1462</v>
      </c>
      <c r="J4371" s="24">
        <f>VLOOKUP(H4371,inTHLBdata!A:H,8,FALSE)</f>
        <v>1021</v>
      </c>
      <c r="N4371" s="24"/>
    </row>
    <row r="4372" spans="1:14">
      <c r="A4372" s="24">
        <v>2009</v>
      </c>
      <c r="B4372" s="24" t="s">
        <v>185</v>
      </c>
      <c r="C4372" t="str">
        <f>VLOOKUP(B4372,'FHF LUT'!$A$5:$H$81,2,FALSE)</f>
        <v>Mountain Pine Beetle</v>
      </c>
      <c r="D4372" s="24">
        <v>5</v>
      </c>
      <c r="E4372" s="24" t="s">
        <v>16</v>
      </c>
      <c r="F4372" s="24">
        <v>570255</v>
      </c>
      <c r="G4372" s="24">
        <v>491543</v>
      </c>
      <c r="H4372" s="24" t="str">
        <f t="shared" si="68"/>
        <v>2009_IBM_5</v>
      </c>
      <c r="I4372" s="24">
        <f>VLOOKUP(H4372,inTHLBdata!A:H,7,FALSE)</f>
        <v>162778</v>
      </c>
      <c r="J4372" s="24">
        <f>VLOOKUP(H4372,inTHLBdata!A:H,8,FALSE)</f>
        <v>112698</v>
      </c>
      <c r="N4372" s="24"/>
    </row>
    <row r="4373" spans="1:14">
      <c r="A4373" s="24">
        <v>2009</v>
      </c>
      <c r="B4373" s="24" t="s">
        <v>185</v>
      </c>
      <c r="C4373" t="str">
        <f>VLOOKUP(B4373,'FHF LUT'!$A$5:$H$81,2,FALSE)</f>
        <v>Mountain Pine Beetle</v>
      </c>
      <c r="D4373" s="24">
        <v>7</v>
      </c>
      <c r="E4373" s="24" t="s">
        <v>25</v>
      </c>
      <c r="F4373" s="24">
        <v>88603</v>
      </c>
      <c r="G4373" s="24">
        <v>78189</v>
      </c>
      <c r="H4373" s="24" t="str">
        <f t="shared" si="68"/>
        <v>2009_IBM_7</v>
      </c>
      <c r="I4373" s="24">
        <f>VLOOKUP(H4373,inTHLBdata!A:H,7,FALSE)</f>
        <v>41384</v>
      </c>
      <c r="J4373" s="24">
        <f>VLOOKUP(H4373,inTHLBdata!A:H,8,FALSE)</f>
        <v>32463</v>
      </c>
      <c r="N4373" s="24"/>
    </row>
    <row r="4374" spans="1:14">
      <c r="A4374" s="24">
        <v>2009</v>
      </c>
      <c r="B4374" s="24" t="s">
        <v>185</v>
      </c>
      <c r="C4374" t="str">
        <f>VLOOKUP(B4374,'FHF LUT'!$A$5:$H$81,2,FALSE)</f>
        <v>Mountain Pine Beetle</v>
      </c>
      <c r="D4374" s="24">
        <v>8</v>
      </c>
      <c r="E4374" s="24" t="s">
        <v>29</v>
      </c>
      <c r="F4374" s="24">
        <v>41763</v>
      </c>
      <c r="G4374" s="24">
        <v>41763</v>
      </c>
      <c r="H4374" s="24" t="str">
        <f t="shared" si="68"/>
        <v>2009_IBM_8</v>
      </c>
      <c r="I4374" s="24">
        <f>VLOOKUP(H4374,inTHLBdata!A:H,7,FALSE)</f>
        <v>1666</v>
      </c>
      <c r="J4374" s="24">
        <f>VLOOKUP(H4374,inTHLBdata!A:H,8,FALSE)</f>
        <v>1666</v>
      </c>
      <c r="N4374" s="24"/>
    </row>
    <row r="4375" spans="1:14">
      <c r="A4375" s="24">
        <v>2009</v>
      </c>
      <c r="B4375" s="24" t="s">
        <v>185</v>
      </c>
      <c r="C4375" t="str">
        <f>VLOOKUP(B4375,'FHF LUT'!$A$5:$H$81,2,FALSE)</f>
        <v>Mountain Pine Beetle</v>
      </c>
      <c r="D4375" s="24">
        <v>9</v>
      </c>
      <c r="E4375" s="24" t="s">
        <v>7</v>
      </c>
      <c r="F4375" s="24">
        <v>620268</v>
      </c>
      <c r="G4375" s="24">
        <v>545658</v>
      </c>
      <c r="H4375" s="24" t="str">
        <f t="shared" si="68"/>
        <v>2009_IBM_9</v>
      </c>
      <c r="I4375" s="24">
        <f>VLOOKUP(H4375,inTHLBdata!A:H,7,FALSE)</f>
        <v>138089</v>
      </c>
      <c r="J4375" s="24">
        <f>VLOOKUP(H4375,inTHLBdata!A:H,8,FALSE)</f>
        <v>94570</v>
      </c>
      <c r="N4375" s="24"/>
    </row>
    <row r="4376" spans="1:14">
      <c r="A4376" s="24">
        <v>2009</v>
      </c>
      <c r="B4376" s="24" t="s">
        <v>185</v>
      </c>
      <c r="C4376" t="str">
        <f>VLOOKUP(B4376,'FHF LUT'!$A$5:$H$81,2,FALSE)</f>
        <v>Mountain Pine Beetle</v>
      </c>
      <c r="D4376" s="24">
        <v>10</v>
      </c>
      <c r="E4376" s="24" t="s">
        <v>18</v>
      </c>
      <c r="F4376" s="24">
        <v>25576</v>
      </c>
      <c r="G4376" s="24">
        <v>24597</v>
      </c>
      <c r="H4376" s="24" t="str">
        <f t="shared" si="68"/>
        <v>2009_IBM_10</v>
      </c>
      <c r="I4376" s="24">
        <f>VLOOKUP(H4376,inTHLBdata!A:H,7,FALSE)</f>
        <v>3696</v>
      </c>
      <c r="J4376" s="24">
        <f>VLOOKUP(H4376,inTHLBdata!A:H,8,FALSE)</f>
        <v>3368</v>
      </c>
      <c r="N4376" s="24"/>
    </row>
    <row r="4377" spans="1:14">
      <c r="A4377" s="24">
        <v>2009</v>
      </c>
      <c r="B4377" s="24" t="s">
        <v>185</v>
      </c>
      <c r="C4377" t="str">
        <f>VLOOKUP(B4377,'FHF LUT'!$A$5:$H$81,2,FALSE)</f>
        <v>Mountain Pine Beetle</v>
      </c>
      <c r="D4377" s="24">
        <v>11</v>
      </c>
      <c r="E4377" s="24" t="s">
        <v>4</v>
      </c>
      <c r="F4377" s="24">
        <v>579416</v>
      </c>
      <c r="G4377" s="24">
        <v>467872</v>
      </c>
      <c r="H4377" s="24" t="str">
        <f t="shared" si="68"/>
        <v>2009_IBM_11</v>
      </c>
      <c r="I4377" s="24">
        <f>VLOOKUP(H4377,inTHLBdata!A:H,7,FALSE)</f>
        <v>334249</v>
      </c>
      <c r="J4377" s="24">
        <f>VLOOKUP(H4377,inTHLBdata!A:H,8,FALSE)</f>
        <v>246750</v>
      </c>
      <c r="N4377" s="24"/>
    </row>
    <row r="4378" spans="1:14">
      <c r="A4378" s="24">
        <v>2009</v>
      </c>
      <c r="B4378" s="24" t="s">
        <v>185</v>
      </c>
      <c r="C4378" t="str">
        <f>VLOOKUP(B4378,'FHF LUT'!$A$5:$H$81,2,FALSE)</f>
        <v>Mountain Pine Beetle</v>
      </c>
      <c r="D4378" s="24">
        <v>12</v>
      </c>
      <c r="E4378" s="24" t="s">
        <v>11</v>
      </c>
      <c r="F4378" s="24">
        <v>68552</v>
      </c>
      <c r="G4378" s="24">
        <v>65227</v>
      </c>
      <c r="H4378" s="24" t="str">
        <f t="shared" si="68"/>
        <v>2009_IBM_12</v>
      </c>
      <c r="I4378" s="24">
        <f>VLOOKUP(H4378,inTHLBdata!A:H,7,FALSE)</f>
        <v>27354</v>
      </c>
      <c r="J4378" s="24">
        <f>VLOOKUP(H4378,inTHLBdata!A:H,8,FALSE)</f>
        <v>23971</v>
      </c>
      <c r="N4378" s="24"/>
    </row>
    <row r="4379" spans="1:14">
      <c r="A4379" s="24">
        <v>2009</v>
      </c>
      <c r="B4379" s="24" t="s">
        <v>185</v>
      </c>
      <c r="C4379" t="str">
        <f>VLOOKUP(B4379,'FHF LUT'!$A$5:$H$81,2,FALSE)</f>
        <v>Mountain Pine Beetle</v>
      </c>
      <c r="D4379" s="24">
        <v>13</v>
      </c>
      <c r="E4379" s="24" t="s">
        <v>24</v>
      </c>
      <c r="F4379" s="24">
        <v>475506</v>
      </c>
      <c r="G4379" s="24">
        <v>448809</v>
      </c>
      <c r="H4379" s="24" t="str">
        <f t="shared" si="68"/>
        <v>2009_IBM_13</v>
      </c>
      <c r="I4379" s="24">
        <f>VLOOKUP(H4379,inTHLBdata!A:H,7,FALSE)</f>
        <v>146589</v>
      </c>
      <c r="J4379" s="24">
        <f>VLOOKUP(H4379,inTHLBdata!A:H,8,FALSE)</f>
        <v>130360</v>
      </c>
      <c r="N4379" s="24"/>
    </row>
    <row r="4380" spans="1:14">
      <c r="A4380" s="24">
        <v>2009</v>
      </c>
      <c r="B4380" s="24" t="s">
        <v>185</v>
      </c>
      <c r="C4380" t="str">
        <f>VLOOKUP(B4380,'FHF LUT'!$A$5:$H$81,2,FALSE)</f>
        <v>Mountain Pine Beetle</v>
      </c>
      <c r="D4380" s="24">
        <v>14</v>
      </c>
      <c r="E4380" s="24" t="s">
        <v>30</v>
      </c>
      <c r="F4380" s="24">
        <v>863249</v>
      </c>
      <c r="G4380" s="24">
        <v>709488</v>
      </c>
      <c r="H4380" s="24" t="str">
        <f t="shared" si="68"/>
        <v>2009_IBM_14</v>
      </c>
      <c r="I4380" s="24">
        <f>VLOOKUP(H4380,inTHLBdata!A:H,7,FALSE)</f>
        <v>642213</v>
      </c>
      <c r="J4380" s="24">
        <f>VLOOKUP(H4380,inTHLBdata!A:H,8,FALSE)</f>
        <v>486940</v>
      </c>
      <c r="N4380" s="24"/>
    </row>
    <row r="4381" spans="1:14">
      <c r="A4381" s="24">
        <v>2009</v>
      </c>
      <c r="B4381" s="24" t="s">
        <v>185</v>
      </c>
      <c r="C4381" t="str">
        <f>VLOOKUP(B4381,'FHF LUT'!$A$5:$H$81,2,FALSE)</f>
        <v>Mountain Pine Beetle</v>
      </c>
      <c r="D4381" s="24">
        <v>15</v>
      </c>
      <c r="E4381" s="24" t="s">
        <v>33</v>
      </c>
      <c r="F4381" s="24">
        <v>1622555</v>
      </c>
      <c r="G4381" s="24">
        <v>1589394</v>
      </c>
      <c r="H4381" s="24" t="str">
        <f t="shared" si="68"/>
        <v>2009_IBM_15</v>
      </c>
      <c r="I4381" s="24">
        <f>VLOOKUP(H4381,inTHLBdata!A:H,7,FALSE)</f>
        <v>613832</v>
      </c>
      <c r="J4381" s="24">
        <f>VLOOKUP(H4381,inTHLBdata!A:H,8,FALSE)</f>
        <v>586532</v>
      </c>
      <c r="N4381" s="24"/>
    </row>
    <row r="4382" spans="1:14">
      <c r="A4382" s="24">
        <v>2009</v>
      </c>
      <c r="B4382" s="24" t="s">
        <v>185</v>
      </c>
      <c r="C4382" t="str">
        <f>VLOOKUP(B4382,'FHF LUT'!$A$5:$H$81,2,FALSE)</f>
        <v>Mountain Pine Beetle</v>
      </c>
      <c r="D4382" s="24">
        <v>16</v>
      </c>
      <c r="E4382" s="24" t="s">
        <v>12</v>
      </c>
      <c r="F4382" s="24">
        <v>35605752</v>
      </c>
      <c r="G4382" s="24">
        <v>32120608</v>
      </c>
      <c r="H4382" s="24" t="str">
        <f t="shared" si="68"/>
        <v>2009_IBM_16</v>
      </c>
      <c r="I4382" s="24">
        <f>VLOOKUP(H4382,inTHLBdata!A:H,7,FALSE)</f>
        <v>20075164</v>
      </c>
      <c r="J4382" s="24">
        <f>VLOOKUP(H4382,inTHLBdata!A:H,8,FALSE)</f>
        <v>16423752</v>
      </c>
      <c r="N4382" s="24"/>
    </row>
    <row r="4383" spans="1:14">
      <c r="A4383" s="24">
        <v>2009</v>
      </c>
      <c r="B4383" s="24" t="s">
        <v>185</v>
      </c>
      <c r="C4383" t="str">
        <f>VLOOKUP(B4383,'FHF LUT'!$A$5:$H$81,2,FALSE)</f>
        <v>Mountain Pine Beetle</v>
      </c>
      <c r="D4383" s="24">
        <v>17</v>
      </c>
      <c r="E4383" s="24" t="s">
        <v>32</v>
      </c>
      <c r="F4383" s="24">
        <v>641957</v>
      </c>
      <c r="G4383" s="24">
        <v>533560</v>
      </c>
      <c r="H4383" s="24" t="str">
        <f t="shared" si="68"/>
        <v>2009_IBM_17</v>
      </c>
      <c r="I4383" s="24">
        <f>VLOOKUP(H4383,inTHLBdata!A:H,7,FALSE)</f>
        <v>177392</v>
      </c>
      <c r="J4383" s="24">
        <f>VLOOKUP(H4383,inTHLBdata!A:H,8,FALSE)</f>
        <v>139747</v>
      </c>
      <c r="N4383" s="24"/>
    </row>
    <row r="4384" spans="1:14">
      <c r="A4384" s="24">
        <v>2009</v>
      </c>
      <c r="B4384" s="24" t="s">
        <v>185</v>
      </c>
      <c r="C4384" t="str">
        <f>VLOOKUP(B4384,'FHF LUT'!$A$5:$H$81,2,FALSE)</f>
        <v>Mountain Pine Beetle</v>
      </c>
      <c r="D4384" s="24">
        <v>18</v>
      </c>
      <c r="E4384" s="24" t="s">
        <v>15</v>
      </c>
      <c r="F4384" s="24">
        <v>3578008</v>
      </c>
      <c r="G4384" s="24">
        <v>2450351</v>
      </c>
      <c r="H4384" s="24" t="str">
        <f t="shared" si="68"/>
        <v>2009_IBM_18</v>
      </c>
      <c r="I4384" s="24">
        <f>VLOOKUP(H4384,inTHLBdata!A:H,7,FALSE)</f>
        <v>2966037</v>
      </c>
      <c r="J4384" s="24">
        <f>VLOOKUP(H4384,inTHLBdata!A:H,8,FALSE)</f>
        <v>1931223</v>
      </c>
      <c r="N4384" s="24"/>
    </row>
    <row r="4385" spans="1:14">
      <c r="A4385" s="24">
        <v>2009</v>
      </c>
      <c r="B4385" s="24" t="s">
        <v>185</v>
      </c>
      <c r="C4385" t="str">
        <f>VLOOKUP(B4385,'FHF LUT'!$A$5:$H$81,2,FALSE)</f>
        <v>Mountain Pine Beetle</v>
      </c>
      <c r="D4385" s="24">
        <v>20</v>
      </c>
      <c r="E4385" s="24" t="s">
        <v>6</v>
      </c>
      <c r="F4385" s="24">
        <v>3017017</v>
      </c>
      <c r="G4385" s="24">
        <v>2376722</v>
      </c>
      <c r="H4385" s="24" t="str">
        <f t="shared" si="68"/>
        <v>2009_IBM_20</v>
      </c>
      <c r="I4385" s="24">
        <f>VLOOKUP(H4385,inTHLBdata!A:H,7,FALSE)</f>
        <v>1954921</v>
      </c>
      <c r="J4385" s="24">
        <f>VLOOKUP(H4385,inTHLBdata!A:H,8,FALSE)</f>
        <v>1393223</v>
      </c>
      <c r="N4385" s="24"/>
    </row>
    <row r="4386" spans="1:14">
      <c r="A4386" s="24">
        <v>2009</v>
      </c>
      <c r="B4386" s="24" t="s">
        <v>185</v>
      </c>
      <c r="C4386" t="str">
        <f>VLOOKUP(B4386,'FHF LUT'!$A$5:$H$81,2,FALSE)</f>
        <v>Mountain Pine Beetle</v>
      </c>
      <c r="D4386" s="24">
        <v>22</v>
      </c>
      <c r="E4386" s="24" t="s">
        <v>19</v>
      </c>
      <c r="F4386" s="24">
        <v>1974933</v>
      </c>
      <c r="G4386" s="24">
        <v>1555720</v>
      </c>
      <c r="H4386" s="24" t="str">
        <f t="shared" si="68"/>
        <v>2009_IBM_22</v>
      </c>
      <c r="I4386" s="24">
        <f>VLOOKUP(H4386,inTHLBdata!A:H,7,FALSE)</f>
        <v>777309</v>
      </c>
      <c r="J4386" s="24">
        <f>VLOOKUP(H4386,inTHLBdata!A:H,8,FALSE)</f>
        <v>521804</v>
      </c>
      <c r="N4386" s="24"/>
    </row>
    <row r="4387" spans="1:14">
      <c r="A4387" s="24">
        <v>2009</v>
      </c>
      <c r="B4387" s="24" t="s">
        <v>185</v>
      </c>
      <c r="C4387" t="str">
        <f>VLOOKUP(B4387,'FHF LUT'!$A$5:$H$81,2,FALSE)</f>
        <v>Mountain Pine Beetle</v>
      </c>
      <c r="D4387" s="24">
        <v>23</v>
      </c>
      <c r="E4387" s="24" t="s">
        <v>27</v>
      </c>
      <c r="F4387" s="24">
        <v>145910</v>
      </c>
      <c r="G4387" s="24">
        <v>139253</v>
      </c>
      <c r="H4387" s="24" t="str">
        <f t="shared" si="68"/>
        <v>2009_IBM_23</v>
      </c>
      <c r="I4387" s="24">
        <f>VLOOKUP(H4387,inTHLBdata!A:H,7,FALSE)</f>
        <v>24297</v>
      </c>
      <c r="J4387" s="24">
        <f>VLOOKUP(H4387,inTHLBdata!A:H,8,FALSE)</f>
        <v>18269</v>
      </c>
      <c r="N4387" s="24"/>
    </row>
    <row r="4388" spans="1:14">
      <c r="A4388" s="24">
        <v>2009</v>
      </c>
      <c r="B4388" s="24" t="s">
        <v>185</v>
      </c>
      <c r="C4388" t="str">
        <f>VLOOKUP(B4388,'FHF LUT'!$A$5:$H$81,2,FALSE)</f>
        <v>Mountain Pine Beetle</v>
      </c>
      <c r="D4388" s="24">
        <v>24</v>
      </c>
      <c r="E4388" s="24" t="s">
        <v>17</v>
      </c>
      <c r="F4388" s="24">
        <v>9313640</v>
      </c>
      <c r="G4388" s="24">
        <v>8064954</v>
      </c>
      <c r="H4388" s="24" t="str">
        <f t="shared" si="68"/>
        <v>2009_IBM_24</v>
      </c>
      <c r="I4388" s="24">
        <f>VLOOKUP(H4388,inTHLBdata!A:H,7,FALSE)</f>
        <v>5431976</v>
      </c>
      <c r="J4388" s="24">
        <f>VLOOKUP(H4388,inTHLBdata!A:H,8,FALSE)</f>
        <v>4373983</v>
      </c>
      <c r="N4388" s="24"/>
    </row>
    <row r="4389" spans="1:14">
      <c r="A4389" s="24">
        <v>2009</v>
      </c>
      <c r="B4389" s="24" t="s">
        <v>185</v>
      </c>
      <c r="C4389" t="str">
        <f>VLOOKUP(B4389,'FHF LUT'!$A$5:$H$81,2,FALSE)</f>
        <v>Mountain Pine Beetle</v>
      </c>
      <c r="D4389" s="24">
        <v>25</v>
      </c>
      <c r="E4389" s="24" t="s">
        <v>23</v>
      </c>
      <c r="F4389" s="24">
        <v>0</v>
      </c>
      <c r="G4389" s="24">
        <v>0</v>
      </c>
      <c r="H4389" s="24" t="str">
        <f t="shared" si="68"/>
        <v>2009_IBM_25</v>
      </c>
      <c r="I4389" s="24">
        <f>VLOOKUP(H4389,inTHLBdata!A:H,7,FALSE)</f>
        <v>0</v>
      </c>
      <c r="J4389" s="24">
        <f>VLOOKUP(H4389,inTHLBdata!A:H,8,FALSE)</f>
        <v>0</v>
      </c>
      <c r="N4389" s="24"/>
    </row>
    <row r="4390" spans="1:14">
      <c r="A4390" s="24">
        <v>2009</v>
      </c>
      <c r="B4390" s="24" t="s">
        <v>185</v>
      </c>
      <c r="C4390" t="str">
        <f>VLOOKUP(B4390,'FHF LUT'!$A$5:$H$81,2,FALSE)</f>
        <v>Mountain Pine Beetle</v>
      </c>
      <c r="D4390" s="24">
        <v>26</v>
      </c>
      <c r="E4390" s="24" t="s">
        <v>14</v>
      </c>
      <c r="F4390" s="24">
        <v>298377</v>
      </c>
      <c r="G4390" s="24">
        <v>267425</v>
      </c>
      <c r="H4390" s="24" t="str">
        <f t="shared" si="68"/>
        <v>2009_IBM_26</v>
      </c>
      <c r="I4390" s="24">
        <f>VLOOKUP(H4390,inTHLBdata!A:H,7,FALSE)</f>
        <v>136986</v>
      </c>
      <c r="J4390" s="24">
        <f>VLOOKUP(H4390,inTHLBdata!A:H,8,FALSE)</f>
        <v>107635</v>
      </c>
      <c r="N4390" s="24"/>
    </row>
    <row r="4391" spans="1:14">
      <c r="A4391" s="24">
        <v>2009</v>
      </c>
      <c r="B4391" s="24" t="s">
        <v>185</v>
      </c>
      <c r="C4391" t="str">
        <f>VLOOKUP(B4391,'FHF LUT'!$A$5:$H$81,2,FALSE)</f>
        <v>Mountain Pine Beetle</v>
      </c>
      <c r="D4391" s="24">
        <v>27</v>
      </c>
      <c r="E4391" s="24" t="s">
        <v>21</v>
      </c>
      <c r="F4391" s="24">
        <v>5878</v>
      </c>
      <c r="G4391" s="24">
        <v>5139</v>
      </c>
      <c r="H4391" s="24" t="str">
        <f t="shared" si="68"/>
        <v>2009_IBM_27</v>
      </c>
      <c r="I4391" s="24">
        <f>VLOOKUP(H4391,inTHLBdata!A:H,7,FALSE)</f>
        <v>2392</v>
      </c>
      <c r="J4391" s="24">
        <f>VLOOKUP(H4391,inTHLBdata!A:H,8,FALSE)</f>
        <v>1862</v>
      </c>
      <c r="N4391" s="24"/>
    </row>
    <row r="4392" spans="1:14">
      <c r="A4392" s="24">
        <v>2009</v>
      </c>
      <c r="B4392" s="24" t="s">
        <v>185</v>
      </c>
      <c r="C4392" t="str">
        <f>VLOOKUP(B4392,'FHF LUT'!$A$5:$H$81,2,FALSE)</f>
        <v>Mountain Pine Beetle</v>
      </c>
      <c r="D4392" s="24">
        <v>29</v>
      </c>
      <c r="E4392" s="24" t="s">
        <v>9</v>
      </c>
      <c r="F4392" s="24">
        <v>3973254</v>
      </c>
      <c r="G4392" s="24">
        <v>3635600</v>
      </c>
      <c r="H4392" s="24" t="str">
        <f t="shared" si="68"/>
        <v>2009_IBM_29</v>
      </c>
      <c r="I4392" s="24">
        <f>VLOOKUP(H4392,inTHLBdata!A:H,7,FALSE)</f>
        <v>1629384</v>
      </c>
      <c r="J4392" s="24">
        <f>VLOOKUP(H4392,inTHLBdata!A:H,8,FALSE)</f>
        <v>1341750</v>
      </c>
      <c r="N4392" s="24"/>
    </row>
    <row r="4393" spans="1:14">
      <c r="A4393" s="24">
        <v>2009</v>
      </c>
      <c r="B4393" s="24" t="s">
        <v>185</v>
      </c>
      <c r="C4393" t="str">
        <f>VLOOKUP(B4393,'FHF LUT'!$A$5:$H$81,2,FALSE)</f>
        <v>Mountain Pine Beetle</v>
      </c>
      <c r="D4393" s="24">
        <v>30</v>
      </c>
      <c r="E4393" s="24" t="s">
        <v>35</v>
      </c>
      <c r="F4393" s="24">
        <v>156639</v>
      </c>
      <c r="G4393" s="24">
        <v>153421</v>
      </c>
      <c r="H4393" s="24" t="str">
        <f t="shared" si="68"/>
        <v>2009_IBM_30</v>
      </c>
      <c r="I4393" s="24">
        <f>VLOOKUP(H4393,inTHLBdata!A:H,7,FALSE)</f>
        <v>18836</v>
      </c>
      <c r="J4393" s="24">
        <f>VLOOKUP(H4393,inTHLBdata!A:H,8,FALSE)</f>
        <v>16861</v>
      </c>
      <c r="N4393" s="24"/>
    </row>
    <row r="4394" spans="1:14">
      <c r="A4394" s="24">
        <v>2009</v>
      </c>
      <c r="B4394" s="24" t="s">
        <v>185</v>
      </c>
      <c r="C4394" t="str">
        <f>VLOOKUP(B4394,'FHF LUT'!$A$5:$H$81,2,FALSE)</f>
        <v>Mountain Pine Beetle</v>
      </c>
      <c r="D4394" s="24">
        <v>31</v>
      </c>
      <c r="E4394" s="24" t="s">
        <v>34</v>
      </c>
      <c r="F4394" s="24">
        <v>33633</v>
      </c>
      <c r="G4394" s="24">
        <v>33121</v>
      </c>
      <c r="H4394" s="24" t="str">
        <f t="shared" si="68"/>
        <v>2009_IBM_31</v>
      </c>
      <c r="I4394" s="24">
        <f>VLOOKUP(H4394,inTHLBdata!A:H,7,FALSE)</f>
        <v>3206</v>
      </c>
      <c r="J4394" s="24">
        <f>VLOOKUP(H4394,inTHLBdata!A:H,8,FALSE)</f>
        <v>2968</v>
      </c>
      <c r="N4394" s="24"/>
    </row>
    <row r="4395" spans="1:14">
      <c r="A4395" s="24">
        <v>2009</v>
      </c>
      <c r="B4395" s="24" t="s">
        <v>185</v>
      </c>
      <c r="C4395" t="str">
        <f>VLOOKUP(B4395,'FHF LUT'!$A$5:$H$81,2,FALSE)</f>
        <v>Mountain Pine Beetle</v>
      </c>
      <c r="D4395" s="24">
        <v>38</v>
      </c>
      <c r="E4395" s="24" t="s">
        <v>8</v>
      </c>
      <c r="F4395" s="24">
        <v>0</v>
      </c>
      <c r="G4395" s="24">
        <v>0</v>
      </c>
      <c r="H4395" s="24" t="str">
        <f t="shared" si="68"/>
        <v>2009_IBM_38</v>
      </c>
      <c r="I4395" s="24">
        <f>VLOOKUP(H4395,inTHLBdata!A:H,7,FALSE)</f>
        <v>0</v>
      </c>
      <c r="J4395" s="24">
        <f>VLOOKUP(H4395,inTHLBdata!A:H,8,FALSE)</f>
        <v>0</v>
      </c>
      <c r="N4395" s="24"/>
    </row>
    <row r="4396" spans="1:14">
      <c r="A4396" s="24">
        <v>2009</v>
      </c>
      <c r="B4396" s="24" t="s">
        <v>185</v>
      </c>
      <c r="C4396" t="str">
        <f>VLOOKUP(B4396,'FHF LUT'!$A$5:$H$81,2,FALSE)</f>
        <v>Mountain Pine Beetle</v>
      </c>
      <c r="D4396" s="24">
        <v>39</v>
      </c>
      <c r="E4396" s="24" t="s">
        <v>36</v>
      </c>
      <c r="F4396" s="24">
        <v>0</v>
      </c>
      <c r="G4396" s="24">
        <v>0</v>
      </c>
      <c r="H4396" s="24" t="str">
        <f t="shared" si="68"/>
        <v>2009_IBM_39</v>
      </c>
      <c r="I4396" s="24">
        <f>VLOOKUP(H4396,inTHLBdata!A:H,7,FALSE)</f>
        <v>0</v>
      </c>
      <c r="J4396" s="24">
        <f>VLOOKUP(H4396,inTHLBdata!A:H,8,FALSE)</f>
        <v>0</v>
      </c>
      <c r="N4396" s="24"/>
    </row>
    <row r="4397" spans="1:14">
      <c r="A4397" s="24">
        <v>2009</v>
      </c>
      <c r="B4397" s="24" t="s">
        <v>185</v>
      </c>
      <c r="C4397" t="str">
        <f>VLOOKUP(B4397,'FHF LUT'!$A$5:$H$81,2,FALSE)</f>
        <v>Mountain Pine Beetle</v>
      </c>
      <c r="D4397" s="24">
        <v>40</v>
      </c>
      <c r="E4397" s="24" t="s">
        <v>31</v>
      </c>
      <c r="F4397" s="24">
        <v>2354023</v>
      </c>
      <c r="G4397" s="24">
        <v>2175587</v>
      </c>
      <c r="H4397" s="24" t="str">
        <f t="shared" si="68"/>
        <v>2009_IBM_40</v>
      </c>
      <c r="I4397" s="24">
        <f>VLOOKUP(H4397,inTHLBdata!A:H,7,FALSE)</f>
        <v>864390</v>
      </c>
      <c r="J4397" s="24">
        <f>VLOOKUP(H4397,inTHLBdata!A:H,8,FALSE)</f>
        <v>732250</v>
      </c>
      <c r="N4397" s="24"/>
    </row>
    <row r="4398" spans="1:14">
      <c r="A4398" s="24">
        <v>2009</v>
      </c>
      <c r="B4398" s="24" t="s">
        <v>185</v>
      </c>
      <c r="C4398" t="str">
        <f>VLOOKUP(B4398,'FHF LUT'!$A$5:$H$81,2,FALSE)</f>
        <v>Mountain Pine Beetle</v>
      </c>
      <c r="D4398" s="24">
        <v>41</v>
      </c>
      <c r="E4398" s="24" t="s">
        <v>26</v>
      </c>
      <c r="F4398" s="24">
        <v>6821376</v>
      </c>
      <c r="G4398" s="24">
        <v>5821858</v>
      </c>
      <c r="H4398" s="24" t="str">
        <f t="shared" si="68"/>
        <v>2009_IBM_41</v>
      </c>
      <c r="I4398" s="24">
        <f>VLOOKUP(H4398,inTHLBdata!A:H,7,FALSE)</f>
        <v>1239650</v>
      </c>
      <c r="J4398" s="24">
        <f>VLOOKUP(H4398,inTHLBdata!A:H,8,FALSE)</f>
        <v>1003425</v>
      </c>
      <c r="N4398" s="24"/>
    </row>
    <row r="4399" spans="1:14">
      <c r="A4399" s="24">
        <v>2009</v>
      </c>
      <c r="B4399" s="24" t="s">
        <v>185</v>
      </c>
      <c r="C4399" t="str">
        <f>VLOOKUP(B4399,'FHF LUT'!$A$5:$H$81,2,FALSE)</f>
        <v>Mountain Pine Beetle</v>
      </c>
      <c r="D4399" s="24">
        <v>43</v>
      </c>
      <c r="E4399" s="24" t="s">
        <v>20</v>
      </c>
      <c r="F4399" s="24">
        <v>0</v>
      </c>
      <c r="G4399" s="24">
        <v>0</v>
      </c>
      <c r="H4399" s="24" t="str">
        <f t="shared" si="68"/>
        <v>2009_IBM_43</v>
      </c>
      <c r="I4399" s="24">
        <f>VLOOKUP(H4399,inTHLBdata!A:H,7,FALSE)</f>
        <v>0</v>
      </c>
      <c r="J4399" s="24">
        <f>VLOOKUP(H4399,inTHLBdata!A:H,8,FALSE)</f>
        <v>0</v>
      </c>
      <c r="N4399" s="24"/>
    </row>
    <row r="4400" spans="1:14">
      <c r="A4400" s="24">
        <v>2009</v>
      </c>
      <c r="B4400" s="24" t="s">
        <v>185</v>
      </c>
      <c r="C4400" t="str">
        <f>VLOOKUP(B4400,'FHF LUT'!$A$5:$H$81,2,FALSE)</f>
        <v>Mountain Pine Beetle</v>
      </c>
      <c r="D4400" s="24">
        <v>44</v>
      </c>
      <c r="E4400" s="24" t="s">
        <v>3</v>
      </c>
      <c r="F4400" s="24">
        <v>0</v>
      </c>
      <c r="G4400" s="24">
        <v>0</v>
      </c>
      <c r="H4400" s="24" t="str">
        <f t="shared" si="68"/>
        <v>2009_IBM_44</v>
      </c>
      <c r="I4400" s="24">
        <f>VLOOKUP(H4400,inTHLBdata!A:H,7,FALSE)</f>
        <v>0</v>
      </c>
      <c r="J4400" s="24">
        <f>VLOOKUP(H4400,inTHLBdata!A:H,8,FALSE)</f>
        <v>0</v>
      </c>
      <c r="N4400" s="24"/>
    </row>
    <row r="4401" spans="1:14">
      <c r="A4401" s="24">
        <v>2009</v>
      </c>
      <c r="B4401" s="24" t="s">
        <v>185</v>
      </c>
      <c r="C4401" t="str">
        <f>VLOOKUP(B4401,'FHF LUT'!$A$5:$H$81,2,FALSE)</f>
        <v>Mountain Pine Beetle</v>
      </c>
      <c r="D4401" s="24">
        <v>45</v>
      </c>
      <c r="E4401" s="24" t="s">
        <v>5</v>
      </c>
      <c r="F4401" s="24">
        <v>75975</v>
      </c>
      <c r="G4401" s="24">
        <v>69358</v>
      </c>
      <c r="H4401" s="24" t="str">
        <f t="shared" si="68"/>
        <v>2009_IBM_45</v>
      </c>
      <c r="I4401" s="24">
        <f>VLOOKUP(H4401,inTHLBdata!A:H,7,FALSE)</f>
        <v>30370</v>
      </c>
      <c r="J4401" s="24">
        <f>VLOOKUP(H4401,inTHLBdata!A:H,8,FALSE)</f>
        <v>25859</v>
      </c>
      <c r="N4401" s="24"/>
    </row>
    <row r="4402" spans="1:14">
      <c r="A4402" s="24">
        <v>2009</v>
      </c>
      <c r="B4402" s="24" t="s">
        <v>185</v>
      </c>
      <c r="C4402" t="str">
        <f>VLOOKUP(B4402,'FHF LUT'!$A$5:$H$81,2,FALSE)</f>
        <v>Mountain Pine Beetle</v>
      </c>
      <c r="D4402" s="24">
        <v>46</v>
      </c>
      <c r="E4402" s="24" t="s">
        <v>234</v>
      </c>
      <c r="F4402" s="24">
        <v>184617</v>
      </c>
      <c r="G4402" s="24">
        <v>184617</v>
      </c>
      <c r="H4402" s="24" t="str">
        <f t="shared" si="68"/>
        <v>2009_IBM_46</v>
      </c>
      <c r="I4402" s="24">
        <f>VLOOKUP(H4402,inTHLBdata!A:H,7,FALSE)</f>
        <v>0</v>
      </c>
      <c r="J4402" s="24">
        <f>VLOOKUP(H4402,inTHLBdata!A:H,8,FALSE)</f>
        <v>0</v>
      </c>
      <c r="N4402" s="24"/>
    </row>
    <row r="4403" spans="1:14">
      <c r="A4403" s="24">
        <v>2009</v>
      </c>
      <c r="B4403" s="24" t="s">
        <v>185</v>
      </c>
      <c r="C4403" t="str">
        <f>VLOOKUP(B4403,'FHF LUT'!$A$5:$H$81,2,FALSE)</f>
        <v>Mountain Pine Beetle</v>
      </c>
      <c r="D4403" s="24">
        <v>47</v>
      </c>
      <c r="E4403" s="24" t="s">
        <v>233</v>
      </c>
      <c r="F4403" s="24">
        <v>0</v>
      </c>
      <c r="G4403" s="24">
        <v>0</v>
      </c>
      <c r="H4403" s="24" t="str">
        <f t="shared" si="68"/>
        <v>2009_IBM_47</v>
      </c>
      <c r="I4403" s="24">
        <f>VLOOKUP(H4403,inTHLBdata!A:H,7,FALSE)</f>
        <v>0</v>
      </c>
      <c r="J4403" s="24">
        <f>VLOOKUP(H4403,inTHLBdata!A:H,8,FALSE)</f>
        <v>0</v>
      </c>
      <c r="N4403" s="24"/>
    </row>
    <row r="4404" spans="1:14">
      <c r="A4404" s="24">
        <v>2009</v>
      </c>
      <c r="B4404" s="24" t="s">
        <v>185</v>
      </c>
      <c r="C4404" t="str">
        <f>VLOOKUP(B4404,'FHF LUT'!$A$5:$H$81,2,FALSE)</f>
        <v>Mountain Pine Beetle</v>
      </c>
      <c r="D4404" s="24">
        <v>48</v>
      </c>
      <c r="E4404" s="24" t="s">
        <v>235</v>
      </c>
      <c r="F4404" s="24">
        <v>0</v>
      </c>
      <c r="G4404" s="24">
        <v>0</v>
      </c>
      <c r="H4404" s="24" t="str">
        <f t="shared" si="68"/>
        <v>2009_IBM_48</v>
      </c>
      <c r="I4404" s="24">
        <f>VLOOKUP(H4404,inTHLBdata!A:H,7,FALSE)</f>
        <v>0</v>
      </c>
      <c r="J4404" s="24">
        <f>VLOOKUP(H4404,inTHLBdata!A:H,8,FALSE)</f>
        <v>0</v>
      </c>
      <c r="N4404" s="24"/>
    </row>
    <row r="4405" spans="1:14">
      <c r="A4405" s="24">
        <v>2009</v>
      </c>
      <c r="B4405" s="24" t="s">
        <v>197</v>
      </c>
      <c r="C4405" t="str">
        <f>VLOOKUP(B4405,'FHF LUT'!$A$5:$H$81,2,FALSE)</f>
        <v>Twig Beetle</v>
      </c>
      <c r="D4405" s="24">
        <v>1</v>
      </c>
      <c r="E4405" s="24" t="s">
        <v>10</v>
      </c>
      <c r="F4405" s="24">
        <v>0</v>
      </c>
      <c r="G4405" s="24">
        <v>0</v>
      </c>
      <c r="H4405" s="24" t="str">
        <f t="shared" si="68"/>
        <v>2009_IBP_1</v>
      </c>
      <c r="I4405" s="24">
        <f>VLOOKUP(H4405,inTHLBdata!A:H,7,FALSE)</f>
        <v>0</v>
      </c>
      <c r="J4405" s="24">
        <f>VLOOKUP(H4405,inTHLBdata!A:H,8,FALSE)</f>
        <v>0</v>
      </c>
      <c r="N4405" s="24"/>
    </row>
    <row r="4406" spans="1:14">
      <c r="A4406" s="24">
        <v>2009</v>
      </c>
      <c r="B4406" s="24" t="s">
        <v>197</v>
      </c>
      <c r="C4406" t="str">
        <f>VLOOKUP(B4406,'FHF LUT'!$A$5:$H$81,2,FALSE)</f>
        <v>Twig Beetle</v>
      </c>
      <c r="D4406" s="24">
        <v>2</v>
      </c>
      <c r="E4406" s="24" t="s">
        <v>22</v>
      </c>
      <c r="F4406" s="24">
        <v>0</v>
      </c>
      <c r="G4406" s="24">
        <v>0</v>
      </c>
      <c r="H4406" s="24" t="str">
        <f t="shared" si="68"/>
        <v>2009_IBP_2</v>
      </c>
      <c r="I4406" s="24">
        <f>VLOOKUP(H4406,inTHLBdata!A:H,7,FALSE)</f>
        <v>0</v>
      </c>
      <c r="J4406" s="24">
        <f>VLOOKUP(H4406,inTHLBdata!A:H,8,FALSE)</f>
        <v>0</v>
      </c>
      <c r="N4406" s="24"/>
    </row>
    <row r="4407" spans="1:14">
      <c r="A4407" s="24">
        <v>2009</v>
      </c>
      <c r="B4407" s="24" t="s">
        <v>197</v>
      </c>
      <c r="C4407" t="str">
        <f>VLOOKUP(B4407,'FHF LUT'!$A$5:$H$81,2,FALSE)</f>
        <v>Twig Beetle</v>
      </c>
      <c r="D4407" s="24">
        <v>3</v>
      </c>
      <c r="E4407" s="24" t="s">
        <v>13</v>
      </c>
      <c r="F4407" s="24">
        <v>0</v>
      </c>
      <c r="G4407" s="24">
        <v>0</v>
      </c>
      <c r="H4407" s="24" t="str">
        <f t="shared" si="68"/>
        <v>2009_IBP_3</v>
      </c>
      <c r="I4407" s="24">
        <f>VLOOKUP(H4407,inTHLBdata!A:H,7,FALSE)</f>
        <v>0</v>
      </c>
      <c r="J4407" s="24">
        <f>VLOOKUP(H4407,inTHLBdata!A:H,8,FALSE)</f>
        <v>0</v>
      </c>
      <c r="N4407" s="24"/>
    </row>
    <row r="4408" spans="1:14">
      <c r="A4408" s="24">
        <v>2009</v>
      </c>
      <c r="B4408" s="24" t="s">
        <v>197</v>
      </c>
      <c r="C4408" t="str">
        <f>VLOOKUP(B4408,'FHF LUT'!$A$5:$H$81,2,FALSE)</f>
        <v>Twig Beetle</v>
      </c>
      <c r="D4408" s="24">
        <v>4</v>
      </c>
      <c r="E4408" s="24" t="s">
        <v>28</v>
      </c>
      <c r="F4408" s="24">
        <v>0</v>
      </c>
      <c r="G4408" s="24">
        <v>0</v>
      </c>
      <c r="H4408" s="24" t="str">
        <f t="shared" si="68"/>
        <v>2009_IBP_4</v>
      </c>
      <c r="I4408" s="24">
        <f>VLOOKUP(H4408,inTHLBdata!A:H,7,FALSE)</f>
        <v>0</v>
      </c>
      <c r="J4408" s="24">
        <f>VLOOKUP(H4408,inTHLBdata!A:H,8,FALSE)</f>
        <v>0</v>
      </c>
      <c r="N4408" s="24"/>
    </row>
    <row r="4409" spans="1:14">
      <c r="A4409" s="24">
        <v>2009</v>
      </c>
      <c r="B4409" s="24" t="s">
        <v>197</v>
      </c>
      <c r="C4409" t="str">
        <f>VLOOKUP(B4409,'FHF LUT'!$A$5:$H$81,2,FALSE)</f>
        <v>Twig Beetle</v>
      </c>
      <c r="D4409" s="24">
        <v>5</v>
      </c>
      <c r="E4409" s="24" t="s">
        <v>16</v>
      </c>
      <c r="F4409" s="24">
        <v>0</v>
      </c>
      <c r="G4409" s="24">
        <v>0</v>
      </c>
      <c r="H4409" s="24" t="str">
        <f t="shared" si="68"/>
        <v>2009_IBP_5</v>
      </c>
      <c r="I4409" s="24">
        <f>VLOOKUP(H4409,inTHLBdata!A:H,7,FALSE)</f>
        <v>0</v>
      </c>
      <c r="J4409" s="24">
        <f>VLOOKUP(H4409,inTHLBdata!A:H,8,FALSE)</f>
        <v>0</v>
      </c>
      <c r="N4409" s="24"/>
    </row>
    <row r="4410" spans="1:14">
      <c r="A4410" s="24">
        <v>2009</v>
      </c>
      <c r="B4410" s="24" t="s">
        <v>197</v>
      </c>
      <c r="C4410" t="str">
        <f>VLOOKUP(B4410,'FHF LUT'!$A$5:$H$81,2,FALSE)</f>
        <v>Twig Beetle</v>
      </c>
      <c r="D4410" s="24">
        <v>7</v>
      </c>
      <c r="E4410" s="24" t="s">
        <v>25</v>
      </c>
      <c r="F4410" s="24">
        <v>0</v>
      </c>
      <c r="G4410" s="24">
        <v>0</v>
      </c>
      <c r="H4410" s="24" t="str">
        <f t="shared" si="68"/>
        <v>2009_IBP_7</v>
      </c>
      <c r="I4410" s="24">
        <f>VLOOKUP(H4410,inTHLBdata!A:H,7,FALSE)</f>
        <v>0</v>
      </c>
      <c r="J4410" s="24">
        <f>VLOOKUP(H4410,inTHLBdata!A:H,8,FALSE)</f>
        <v>0</v>
      </c>
      <c r="N4410" s="24"/>
    </row>
    <row r="4411" spans="1:14">
      <c r="A4411" s="24">
        <v>2009</v>
      </c>
      <c r="B4411" s="24" t="s">
        <v>197</v>
      </c>
      <c r="C4411" t="str">
        <f>VLOOKUP(B4411,'FHF LUT'!$A$5:$H$81,2,FALSE)</f>
        <v>Twig Beetle</v>
      </c>
      <c r="D4411" s="24">
        <v>8</v>
      </c>
      <c r="E4411" s="24" t="s">
        <v>29</v>
      </c>
      <c r="F4411" s="24">
        <v>0</v>
      </c>
      <c r="G4411" s="24">
        <v>0</v>
      </c>
      <c r="H4411" s="24" t="str">
        <f t="shared" si="68"/>
        <v>2009_IBP_8</v>
      </c>
      <c r="I4411" s="24">
        <f>VLOOKUP(H4411,inTHLBdata!A:H,7,FALSE)</f>
        <v>0</v>
      </c>
      <c r="J4411" s="24">
        <f>VLOOKUP(H4411,inTHLBdata!A:H,8,FALSE)</f>
        <v>0</v>
      </c>
      <c r="N4411" s="24"/>
    </row>
    <row r="4412" spans="1:14">
      <c r="A4412" s="24">
        <v>2009</v>
      </c>
      <c r="B4412" s="24" t="s">
        <v>197</v>
      </c>
      <c r="C4412" t="str">
        <f>VLOOKUP(B4412,'FHF LUT'!$A$5:$H$81,2,FALSE)</f>
        <v>Twig Beetle</v>
      </c>
      <c r="D4412" s="24">
        <v>9</v>
      </c>
      <c r="E4412" s="24" t="s">
        <v>7</v>
      </c>
      <c r="F4412" s="24">
        <v>0</v>
      </c>
      <c r="G4412" s="24">
        <v>0</v>
      </c>
      <c r="H4412" s="24" t="str">
        <f t="shared" si="68"/>
        <v>2009_IBP_9</v>
      </c>
      <c r="I4412" s="24">
        <f>VLOOKUP(H4412,inTHLBdata!A:H,7,FALSE)</f>
        <v>0</v>
      </c>
      <c r="J4412" s="24">
        <f>VLOOKUP(H4412,inTHLBdata!A:H,8,FALSE)</f>
        <v>0</v>
      </c>
      <c r="N4412" s="24"/>
    </row>
    <row r="4413" spans="1:14">
      <c r="A4413" s="24">
        <v>2009</v>
      </c>
      <c r="B4413" s="24" t="s">
        <v>197</v>
      </c>
      <c r="C4413" t="str">
        <f>VLOOKUP(B4413,'FHF LUT'!$A$5:$H$81,2,FALSE)</f>
        <v>Twig Beetle</v>
      </c>
      <c r="D4413" s="24">
        <v>10</v>
      </c>
      <c r="E4413" s="24" t="s">
        <v>18</v>
      </c>
      <c r="F4413" s="24">
        <v>0</v>
      </c>
      <c r="G4413" s="24">
        <v>0</v>
      </c>
      <c r="H4413" s="24" t="str">
        <f t="shared" si="68"/>
        <v>2009_IBP_10</v>
      </c>
      <c r="I4413" s="24">
        <f>VLOOKUP(H4413,inTHLBdata!A:H,7,FALSE)</f>
        <v>0</v>
      </c>
      <c r="J4413" s="24">
        <f>VLOOKUP(H4413,inTHLBdata!A:H,8,FALSE)</f>
        <v>0</v>
      </c>
      <c r="N4413" s="24"/>
    </row>
    <row r="4414" spans="1:14">
      <c r="A4414" s="24">
        <v>2009</v>
      </c>
      <c r="B4414" s="24" t="s">
        <v>197</v>
      </c>
      <c r="C4414" t="str">
        <f>VLOOKUP(B4414,'FHF LUT'!$A$5:$H$81,2,FALSE)</f>
        <v>Twig Beetle</v>
      </c>
      <c r="D4414" s="24">
        <v>11</v>
      </c>
      <c r="E4414" s="24" t="s">
        <v>4</v>
      </c>
      <c r="F4414" s="24">
        <v>0</v>
      </c>
      <c r="G4414" s="24">
        <v>0</v>
      </c>
      <c r="H4414" s="24" t="str">
        <f t="shared" si="68"/>
        <v>2009_IBP_11</v>
      </c>
      <c r="I4414" s="24">
        <f>VLOOKUP(H4414,inTHLBdata!A:H,7,FALSE)</f>
        <v>0</v>
      </c>
      <c r="J4414" s="24">
        <f>VLOOKUP(H4414,inTHLBdata!A:H,8,FALSE)</f>
        <v>0</v>
      </c>
      <c r="N4414" s="24"/>
    </row>
    <row r="4415" spans="1:14">
      <c r="A4415" s="24">
        <v>2009</v>
      </c>
      <c r="B4415" s="24" t="s">
        <v>197</v>
      </c>
      <c r="C4415" t="str">
        <f>VLOOKUP(B4415,'FHF LUT'!$A$5:$H$81,2,FALSE)</f>
        <v>Twig Beetle</v>
      </c>
      <c r="D4415" s="24">
        <v>12</v>
      </c>
      <c r="E4415" s="24" t="s">
        <v>11</v>
      </c>
      <c r="F4415" s="24">
        <v>0</v>
      </c>
      <c r="G4415" s="24">
        <v>0</v>
      </c>
      <c r="H4415" s="24" t="str">
        <f t="shared" si="68"/>
        <v>2009_IBP_12</v>
      </c>
      <c r="I4415" s="24">
        <f>VLOOKUP(H4415,inTHLBdata!A:H,7,FALSE)</f>
        <v>0</v>
      </c>
      <c r="J4415" s="24">
        <f>VLOOKUP(H4415,inTHLBdata!A:H,8,FALSE)</f>
        <v>0</v>
      </c>
      <c r="N4415" s="24"/>
    </row>
    <row r="4416" spans="1:14">
      <c r="A4416" s="24">
        <v>2009</v>
      </c>
      <c r="B4416" s="24" t="s">
        <v>197</v>
      </c>
      <c r="C4416" t="str">
        <f>VLOOKUP(B4416,'FHF LUT'!$A$5:$H$81,2,FALSE)</f>
        <v>Twig Beetle</v>
      </c>
      <c r="D4416" s="24">
        <v>13</v>
      </c>
      <c r="E4416" s="24" t="s">
        <v>24</v>
      </c>
      <c r="F4416" s="24">
        <v>0</v>
      </c>
      <c r="G4416" s="24">
        <v>0</v>
      </c>
      <c r="H4416" s="24" t="str">
        <f t="shared" si="68"/>
        <v>2009_IBP_13</v>
      </c>
      <c r="I4416" s="24">
        <f>VLOOKUP(H4416,inTHLBdata!A:H,7,FALSE)</f>
        <v>0</v>
      </c>
      <c r="J4416" s="24">
        <f>VLOOKUP(H4416,inTHLBdata!A:H,8,FALSE)</f>
        <v>0</v>
      </c>
      <c r="N4416" s="24"/>
    </row>
    <row r="4417" spans="1:14">
      <c r="A4417" s="24">
        <v>2009</v>
      </c>
      <c r="B4417" s="24" t="s">
        <v>197</v>
      </c>
      <c r="C4417" t="str">
        <f>VLOOKUP(B4417,'FHF LUT'!$A$5:$H$81,2,FALSE)</f>
        <v>Twig Beetle</v>
      </c>
      <c r="D4417" s="24">
        <v>14</v>
      </c>
      <c r="E4417" s="24" t="s">
        <v>30</v>
      </c>
      <c r="F4417" s="24">
        <v>0</v>
      </c>
      <c r="G4417" s="24">
        <v>0</v>
      </c>
      <c r="H4417" s="24" t="str">
        <f t="shared" si="68"/>
        <v>2009_IBP_14</v>
      </c>
      <c r="I4417" s="24">
        <f>VLOOKUP(H4417,inTHLBdata!A:H,7,FALSE)</f>
        <v>0</v>
      </c>
      <c r="J4417" s="24">
        <f>VLOOKUP(H4417,inTHLBdata!A:H,8,FALSE)</f>
        <v>0</v>
      </c>
      <c r="N4417" s="24"/>
    </row>
    <row r="4418" spans="1:14">
      <c r="A4418" s="24">
        <v>2009</v>
      </c>
      <c r="B4418" s="24" t="s">
        <v>197</v>
      </c>
      <c r="C4418" t="str">
        <f>VLOOKUP(B4418,'FHF LUT'!$A$5:$H$81,2,FALSE)</f>
        <v>Twig Beetle</v>
      </c>
      <c r="D4418" s="24">
        <v>15</v>
      </c>
      <c r="E4418" s="24" t="s">
        <v>33</v>
      </c>
      <c r="F4418" s="24">
        <v>0</v>
      </c>
      <c r="G4418" s="24">
        <v>0</v>
      </c>
      <c r="H4418" s="24" t="str">
        <f t="shared" si="68"/>
        <v>2009_IBP_15</v>
      </c>
      <c r="I4418" s="24">
        <f>VLOOKUP(H4418,inTHLBdata!A:H,7,FALSE)</f>
        <v>0</v>
      </c>
      <c r="J4418" s="24">
        <f>VLOOKUP(H4418,inTHLBdata!A:H,8,FALSE)</f>
        <v>0</v>
      </c>
      <c r="N4418" s="24"/>
    </row>
    <row r="4419" spans="1:14">
      <c r="A4419" s="24">
        <v>2009</v>
      </c>
      <c r="B4419" s="24" t="s">
        <v>197</v>
      </c>
      <c r="C4419" t="str">
        <f>VLOOKUP(B4419,'FHF LUT'!$A$5:$H$81,2,FALSE)</f>
        <v>Twig Beetle</v>
      </c>
      <c r="D4419" s="24">
        <v>16</v>
      </c>
      <c r="E4419" s="24" t="s">
        <v>12</v>
      </c>
      <c r="F4419" s="24">
        <v>0</v>
      </c>
      <c r="G4419" s="24">
        <v>0</v>
      </c>
      <c r="H4419" s="24" t="str">
        <f t="shared" ref="H4419:H4482" si="69">CONCATENATE(A4419,"_",B4419,"_",D4419)</f>
        <v>2009_IBP_16</v>
      </c>
      <c r="I4419" s="24">
        <f>VLOOKUP(H4419,inTHLBdata!A:H,7,FALSE)</f>
        <v>0</v>
      </c>
      <c r="J4419" s="24">
        <f>VLOOKUP(H4419,inTHLBdata!A:H,8,FALSE)</f>
        <v>0</v>
      </c>
      <c r="N4419" s="24"/>
    </row>
    <row r="4420" spans="1:14">
      <c r="A4420" s="24">
        <v>2009</v>
      </c>
      <c r="B4420" s="24" t="s">
        <v>197</v>
      </c>
      <c r="C4420" t="str">
        <f>VLOOKUP(B4420,'FHF LUT'!$A$5:$H$81,2,FALSE)</f>
        <v>Twig Beetle</v>
      </c>
      <c r="D4420" s="24">
        <v>17</v>
      </c>
      <c r="E4420" s="24" t="s">
        <v>32</v>
      </c>
      <c r="F4420" s="24">
        <v>0</v>
      </c>
      <c r="G4420" s="24">
        <v>0</v>
      </c>
      <c r="H4420" s="24" t="str">
        <f t="shared" si="69"/>
        <v>2009_IBP_17</v>
      </c>
      <c r="I4420" s="24">
        <f>VLOOKUP(H4420,inTHLBdata!A:H,7,FALSE)</f>
        <v>0</v>
      </c>
      <c r="J4420" s="24">
        <f>VLOOKUP(H4420,inTHLBdata!A:H,8,FALSE)</f>
        <v>0</v>
      </c>
      <c r="N4420" s="24"/>
    </row>
    <row r="4421" spans="1:14">
      <c r="A4421" s="24">
        <v>2009</v>
      </c>
      <c r="B4421" s="24" t="s">
        <v>197</v>
      </c>
      <c r="C4421" t="str">
        <f>VLOOKUP(B4421,'FHF LUT'!$A$5:$H$81,2,FALSE)</f>
        <v>Twig Beetle</v>
      </c>
      <c r="D4421" s="24">
        <v>18</v>
      </c>
      <c r="E4421" s="24" t="s">
        <v>15</v>
      </c>
      <c r="F4421" s="24">
        <v>0</v>
      </c>
      <c r="G4421" s="24">
        <v>0</v>
      </c>
      <c r="H4421" s="24" t="str">
        <f t="shared" si="69"/>
        <v>2009_IBP_18</v>
      </c>
      <c r="I4421" s="24">
        <f>VLOOKUP(H4421,inTHLBdata!A:H,7,FALSE)</f>
        <v>0</v>
      </c>
      <c r="J4421" s="24">
        <f>VLOOKUP(H4421,inTHLBdata!A:H,8,FALSE)</f>
        <v>0</v>
      </c>
      <c r="N4421" s="24"/>
    </row>
    <row r="4422" spans="1:14">
      <c r="A4422" s="24">
        <v>2009</v>
      </c>
      <c r="B4422" s="24" t="s">
        <v>197</v>
      </c>
      <c r="C4422" t="str">
        <f>VLOOKUP(B4422,'FHF LUT'!$A$5:$H$81,2,FALSE)</f>
        <v>Twig Beetle</v>
      </c>
      <c r="D4422" s="24">
        <v>20</v>
      </c>
      <c r="E4422" s="24" t="s">
        <v>6</v>
      </c>
      <c r="F4422" s="24">
        <v>0</v>
      </c>
      <c r="G4422" s="24">
        <v>0</v>
      </c>
      <c r="H4422" s="24" t="str">
        <f t="shared" si="69"/>
        <v>2009_IBP_20</v>
      </c>
      <c r="I4422" s="24">
        <f>VLOOKUP(H4422,inTHLBdata!A:H,7,FALSE)</f>
        <v>0</v>
      </c>
      <c r="J4422" s="24">
        <f>VLOOKUP(H4422,inTHLBdata!A:H,8,FALSE)</f>
        <v>0</v>
      </c>
      <c r="N4422" s="24"/>
    </row>
    <row r="4423" spans="1:14">
      <c r="A4423" s="24">
        <v>2009</v>
      </c>
      <c r="B4423" s="24" t="s">
        <v>197</v>
      </c>
      <c r="C4423" t="str">
        <f>VLOOKUP(B4423,'FHF LUT'!$A$5:$H$81,2,FALSE)</f>
        <v>Twig Beetle</v>
      </c>
      <c r="D4423" s="24">
        <v>22</v>
      </c>
      <c r="E4423" s="24" t="s">
        <v>19</v>
      </c>
      <c r="F4423" s="24">
        <v>0</v>
      </c>
      <c r="G4423" s="24">
        <v>0</v>
      </c>
      <c r="H4423" s="24" t="str">
        <f t="shared" si="69"/>
        <v>2009_IBP_22</v>
      </c>
      <c r="I4423" s="24">
        <f>VLOOKUP(H4423,inTHLBdata!A:H,7,FALSE)</f>
        <v>0</v>
      </c>
      <c r="J4423" s="24">
        <f>VLOOKUP(H4423,inTHLBdata!A:H,8,FALSE)</f>
        <v>0</v>
      </c>
      <c r="N4423" s="24"/>
    </row>
    <row r="4424" spans="1:14">
      <c r="A4424" s="24">
        <v>2009</v>
      </c>
      <c r="B4424" s="24" t="s">
        <v>197</v>
      </c>
      <c r="C4424" t="str">
        <f>VLOOKUP(B4424,'FHF LUT'!$A$5:$H$81,2,FALSE)</f>
        <v>Twig Beetle</v>
      </c>
      <c r="D4424" s="24">
        <v>23</v>
      </c>
      <c r="E4424" s="24" t="s">
        <v>27</v>
      </c>
      <c r="F4424" s="24">
        <v>0</v>
      </c>
      <c r="G4424" s="24">
        <v>0</v>
      </c>
      <c r="H4424" s="24" t="str">
        <f t="shared" si="69"/>
        <v>2009_IBP_23</v>
      </c>
      <c r="I4424" s="24">
        <f>VLOOKUP(H4424,inTHLBdata!A:H,7,FALSE)</f>
        <v>0</v>
      </c>
      <c r="J4424" s="24">
        <f>VLOOKUP(H4424,inTHLBdata!A:H,8,FALSE)</f>
        <v>0</v>
      </c>
      <c r="N4424" s="24"/>
    </row>
    <row r="4425" spans="1:14">
      <c r="A4425" s="24">
        <v>2009</v>
      </c>
      <c r="B4425" s="24" t="s">
        <v>197</v>
      </c>
      <c r="C4425" t="str">
        <f>VLOOKUP(B4425,'FHF LUT'!$A$5:$H$81,2,FALSE)</f>
        <v>Twig Beetle</v>
      </c>
      <c r="D4425" s="24">
        <v>24</v>
      </c>
      <c r="E4425" s="24" t="s">
        <v>17</v>
      </c>
      <c r="F4425" s="24">
        <v>0</v>
      </c>
      <c r="G4425" s="24">
        <v>0</v>
      </c>
      <c r="H4425" s="24" t="str">
        <f t="shared" si="69"/>
        <v>2009_IBP_24</v>
      </c>
      <c r="I4425" s="24">
        <f>VLOOKUP(H4425,inTHLBdata!A:H,7,FALSE)</f>
        <v>0</v>
      </c>
      <c r="J4425" s="24">
        <f>VLOOKUP(H4425,inTHLBdata!A:H,8,FALSE)</f>
        <v>0</v>
      </c>
      <c r="N4425" s="24"/>
    </row>
    <row r="4426" spans="1:14">
      <c r="A4426" s="24">
        <v>2009</v>
      </c>
      <c r="B4426" s="24" t="s">
        <v>197</v>
      </c>
      <c r="C4426" t="str">
        <f>VLOOKUP(B4426,'FHF LUT'!$A$5:$H$81,2,FALSE)</f>
        <v>Twig Beetle</v>
      </c>
      <c r="D4426" s="24">
        <v>25</v>
      </c>
      <c r="E4426" s="24" t="s">
        <v>23</v>
      </c>
      <c r="F4426" s="24">
        <v>0</v>
      </c>
      <c r="G4426" s="24">
        <v>0</v>
      </c>
      <c r="H4426" s="24" t="str">
        <f t="shared" si="69"/>
        <v>2009_IBP_25</v>
      </c>
      <c r="I4426" s="24">
        <f>VLOOKUP(H4426,inTHLBdata!A:H,7,FALSE)</f>
        <v>0</v>
      </c>
      <c r="J4426" s="24">
        <f>VLOOKUP(H4426,inTHLBdata!A:H,8,FALSE)</f>
        <v>0</v>
      </c>
      <c r="N4426" s="24"/>
    </row>
    <row r="4427" spans="1:14">
      <c r="A4427" s="24">
        <v>2009</v>
      </c>
      <c r="B4427" s="24" t="s">
        <v>197</v>
      </c>
      <c r="C4427" t="str">
        <f>VLOOKUP(B4427,'FHF LUT'!$A$5:$H$81,2,FALSE)</f>
        <v>Twig Beetle</v>
      </c>
      <c r="D4427" s="24">
        <v>26</v>
      </c>
      <c r="E4427" s="24" t="s">
        <v>14</v>
      </c>
      <c r="F4427" s="24">
        <v>0</v>
      </c>
      <c r="G4427" s="24">
        <v>0</v>
      </c>
      <c r="H4427" s="24" t="str">
        <f t="shared" si="69"/>
        <v>2009_IBP_26</v>
      </c>
      <c r="I4427" s="24">
        <f>VLOOKUP(H4427,inTHLBdata!A:H,7,FALSE)</f>
        <v>0</v>
      </c>
      <c r="J4427" s="24">
        <f>VLOOKUP(H4427,inTHLBdata!A:H,8,FALSE)</f>
        <v>0</v>
      </c>
      <c r="N4427" s="24"/>
    </row>
    <row r="4428" spans="1:14">
      <c r="A4428" s="24">
        <v>2009</v>
      </c>
      <c r="B4428" s="24" t="s">
        <v>197</v>
      </c>
      <c r="C4428" t="str">
        <f>VLOOKUP(B4428,'FHF LUT'!$A$5:$H$81,2,FALSE)</f>
        <v>Twig Beetle</v>
      </c>
      <c r="D4428" s="24">
        <v>27</v>
      </c>
      <c r="E4428" s="24" t="s">
        <v>21</v>
      </c>
      <c r="F4428" s="24">
        <v>0</v>
      </c>
      <c r="G4428" s="24">
        <v>0</v>
      </c>
      <c r="H4428" s="24" t="str">
        <f t="shared" si="69"/>
        <v>2009_IBP_27</v>
      </c>
      <c r="I4428" s="24">
        <f>VLOOKUP(H4428,inTHLBdata!A:H,7,FALSE)</f>
        <v>0</v>
      </c>
      <c r="J4428" s="24">
        <f>VLOOKUP(H4428,inTHLBdata!A:H,8,FALSE)</f>
        <v>0</v>
      </c>
      <c r="N4428" s="24"/>
    </row>
    <row r="4429" spans="1:14">
      <c r="A4429" s="24">
        <v>2009</v>
      </c>
      <c r="B4429" s="24" t="s">
        <v>197</v>
      </c>
      <c r="C4429" t="str">
        <f>VLOOKUP(B4429,'FHF LUT'!$A$5:$H$81,2,FALSE)</f>
        <v>Twig Beetle</v>
      </c>
      <c r="D4429" s="24">
        <v>29</v>
      </c>
      <c r="E4429" s="24" t="s">
        <v>9</v>
      </c>
      <c r="F4429" s="24">
        <v>0</v>
      </c>
      <c r="G4429" s="24">
        <v>0</v>
      </c>
      <c r="H4429" s="24" t="str">
        <f t="shared" si="69"/>
        <v>2009_IBP_29</v>
      </c>
      <c r="I4429" s="24">
        <f>VLOOKUP(H4429,inTHLBdata!A:H,7,FALSE)</f>
        <v>0</v>
      </c>
      <c r="J4429" s="24">
        <f>VLOOKUP(H4429,inTHLBdata!A:H,8,FALSE)</f>
        <v>0</v>
      </c>
      <c r="N4429" s="24"/>
    </row>
    <row r="4430" spans="1:14">
      <c r="A4430" s="24">
        <v>2009</v>
      </c>
      <c r="B4430" s="24" t="s">
        <v>197</v>
      </c>
      <c r="C4430" t="str">
        <f>VLOOKUP(B4430,'FHF LUT'!$A$5:$H$81,2,FALSE)</f>
        <v>Twig Beetle</v>
      </c>
      <c r="D4430" s="24">
        <v>30</v>
      </c>
      <c r="E4430" s="24" t="s">
        <v>35</v>
      </c>
      <c r="F4430" s="24">
        <v>0</v>
      </c>
      <c r="G4430" s="24">
        <v>0</v>
      </c>
      <c r="H4430" s="24" t="str">
        <f t="shared" si="69"/>
        <v>2009_IBP_30</v>
      </c>
      <c r="I4430" s="24">
        <f>VLOOKUP(H4430,inTHLBdata!A:H,7,FALSE)</f>
        <v>0</v>
      </c>
      <c r="J4430" s="24">
        <f>VLOOKUP(H4430,inTHLBdata!A:H,8,FALSE)</f>
        <v>0</v>
      </c>
      <c r="N4430" s="24"/>
    </row>
    <row r="4431" spans="1:14">
      <c r="A4431" s="24">
        <v>2009</v>
      </c>
      <c r="B4431" s="24" t="s">
        <v>197</v>
      </c>
      <c r="C4431" t="str">
        <f>VLOOKUP(B4431,'FHF LUT'!$A$5:$H$81,2,FALSE)</f>
        <v>Twig Beetle</v>
      </c>
      <c r="D4431" s="24">
        <v>31</v>
      </c>
      <c r="E4431" s="24" t="s">
        <v>34</v>
      </c>
      <c r="F4431" s="24">
        <v>0</v>
      </c>
      <c r="G4431" s="24">
        <v>0</v>
      </c>
      <c r="H4431" s="24" t="str">
        <f t="shared" si="69"/>
        <v>2009_IBP_31</v>
      </c>
      <c r="I4431" s="24">
        <f>VLOOKUP(H4431,inTHLBdata!A:H,7,FALSE)</f>
        <v>0</v>
      </c>
      <c r="J4431" s="24">
        <f>VLOOKUP(H4431,inTHLBdata!A:H,8,FALSE)</f>
        <v>0</v>
      </c>
      <c r="N4431" s="24"/>
    </row>
    <row r="4432" spans="1:14">
      <c r="A4432" s="24">
        <v>2009</v>
      </c>
      <c r="B4432" s="24" t="s">
        <v>197</v>
      </c>
      <c r="C4432" t="str">
        <f>VLOOKUP(B4432,'FHF LUT'!$A$5:$H$81,2,FALSE)</f>
        <v>Twig Beetle</v>
      </c>
      <c r="D4432" s="24">
        <v>38</v>
      </c>
      <c r="E4432" s="24" t="s">
        <v>8</v>
      </c>
      <c r="F4432" s="24">
        <v>0</v>
      </c>
      <c r="G4432" s="24">
        <v>0</v>
      </c>
      <c r="H4432" s="24" t="str">
        <f t="shared" si="69"/>
        <v>2009_IBP_38</v>
      </c>
      <c r="I4432" s="24">
        <f>VLOOKUP(H4432,inTHLBdata!A:H,7,FALSE)</f>
        <v>0</v>
      </c>
      <c r="J4432" s="24">
        <f>VLOOKUP(H4432,inTHLBdata!A:H,8,FALSE)</f>
        <v>0</v>
      </c>
      <c r="N4432" s="24"/>
    </row>
    <row r="4433" spans="1:14">
      <c r="A4433" s="24">
        <v>2009</v>
      </c>
      <c r="B4433" s="24" t="s">
        <v>197</v>
      </c>
      <c r="C4433" t="str">
        <f>VLOOKUP(B4433,'FHF LUT'!$A$5:$H$81,2,FALSE)</f>
        <v>Twig Beetle</v>
      </c>
      <c r="D4433" s="24">
        <v>39</v>
      </c>
      <c r="E4433" s="24" t="s">
        <v>36</v>
      </c>
      <c r="F4433" s="24">
        <v>0</v>
      </c>
      <c r="G4433" s="24">
        <v>0</v>
      </c>
      <c r="H4433" s="24" t="str">
        <f t="shared" si="69"/>
        <v>2009_IBP_39</v>
      </c>
      <c r="I4433" s="24">
        <f>VLOOKUP(H4433,inTHLBdata!A:H,7,FALSE)</f>
        <v>0</v>
      </c>
      <c r="J4433" s="24">
        <f>VLOOKUP(H4433,inTHLBdata!A:H,8,FALSE)</f>
        <v>0</v>
      </c>
      <c r="N4433" s="24"/>
    </row>
    <row r="4434" spans="1:14">
      <c r="A4434" s="24">
        <v>2009</v>
      </c>
      <c r="B4434" s="24" t="s">
        <v>197</v>
      </c>
      <c r="C4434" t="str">
        <f>VLOOKUP(B4434,'FHF LUT'!$A$5:$H$81,2,FALSE)</f>
        <v>Twig Beetle</v>
      </c>
      <c r="D4434" s="24">
        <v>40</v>
      </c>
      <c r="E4434" s="24" t="s">
        <v>31</v>
      </c>
      <c r="F4434" s="24">
        <v>0</v>
      </c>
      <c r="G4434" s="24">
        <v>0</v>
      </c>
      <c r="H4434" s="24" t="str">
        <f t="shared" si="69"/>
        <v>2009_IBP_40</v>
      </c>
      <c r="I4434" s="24">
        <f>VLOOKUP(H4434,inTHLBdata!A:H,7,FALSE)</f>
        <v>0</v>
      </c>
      <c r="J4434" s="24">
        <f>VLOOKUP(H4434,inTHLBdata!A:H,8,FALSE)</f>
        <v>0</v>
      </c>
      <c r="N4434" s="24"/>
    </row>
    <row r="4435" spans="1:14">
      <c r="A4435" s="24">
        <v>2009</v>
      </c>
      <c r="B4435" s="24" t="s">
        <v>197</v>
      </c>
      <c r="C4435" t="str">
        <f>VLOOKUP(B4435,'FHF LUT'!$A$5:$H$81,2,FALSE)</f>
        <v>Twig Beetle</v>
      </c>
      <c r="D4435" s="24">
        <v>41</v>
      </c>
      <c r="E4435" s="24" t="s">
        <v>26</v>
      </c>
      <c r="F4435" s="24">
        <v>0</v>
      </c>
      <c r="G4435" s="24">
        <v>0</v>
      </c>
      <c r="H4435" s="24" t="str">
        <f t="shared" si="69"/>
        <v>2009_IBP_41</v>
      </c>
      <c r="I4435" s="24">
        <f>VLOOKUP(H4435,inTHLBdata!A:H,7,FALSE)</f>
        <v>0</v>
      </c>
      <c r="J4435" s="24">
        <f>VLOOKUP(H4435,inTHLBdata!A:H,8,FALSE)</f>
        <v>0</v>
      </c>
      <c r="N4435" s="24"/>
    </row>
    <row r="4436" spans="1:14">
      <c r="A4436" s="24">
        <v>2009</v>
      </c>
      <c r="B4436" s="24" t="s">
        <v>197</v>
      </c>
      <c r="C4436" t="str">
        <f>VLOOKUP(B4436,'FHF LUT'!$A$5:$H$81,2,FALSE)</f>
        <v>Twig Beetle</v>
      </c>
      <c r="D4436" s="24">
        <v>43</v>
      </c>
      <c r="E4436" s="24" t="s">
        <v>20</v>
      </c>
      <c r="F4436" s="24">
        <v>0</v>
      </c>
      <c r="G4436" s="24">
        <v>0</v>
      </c>
      <c r="H4436" s="24" t="str">
        <f t="shared" si="69"/>
        <v>2009_IBP_43</v>
      </c>
      <c r="I4436" s="24">
        <f>VLOOKUP(H4436,inTHLBdata!A:H,7,FALSE)</f>
        <v>0</v>
      </c>
      <c r="J4436" s="24">
        <f>VLOOKUP(H4436,inTHLBdata!A:H,8,FALSE)</f>
        <v>0</v>
      </c>
      <c r="N4436" s="24"/>
    </row>
    <row r="4437" spans="1:14">
      <c r="A4437" s="24">
        <v>2009</v>
      </c>
      <c r="B4437" s="24" t="s">
        <v>197</v>
      </c>
      <c r="C4437" t="str">
        <f>VLOOKUP(B4437,'FHF LUT'!$A$5:$H$81,2,FALSE)</f>
        <v>Twig Beetle</v>
      </c>
      <c r="D4437" s="24">
        <v>44</v>
      </c>
      <c r="E4437" s="24" t="s">
        <v>3</v>
      </c>
      <c r="F4437" s="24">
        <v>0</v>
      </c>
      <c r="G4437" s="24">
        <v>0</v>
      </c>
      <c r="H4437" s="24" t="str">
        <f t="shared" si="69"/>
        <v>2009_IBP_44</v>
      </c>
      <c r="I4437" s="24">
        <f>VLOOKUP(H4437,inTHLBdata!A:H,7,FALSE)</f>
        <v>0</v>
      </c>
      <c r="J4437" s="24">
        <f>VLOOKUP(H4437,inTHLBdata!A:H,8,FALSE)</f>
        <v>0</v>
      </c>
      <c r="N4437" s="24"/>
    </row>
    <row r="4438" spans="1:14">
      <c r="A4438" s="24">
        <v>2009</v>
      </c>
      <c r="B4438" s="24" t="s">
        <v>197</v>
      </c>
      <c r="C4438" t="str">
        <f>VLOOKUP(B4438,'FHF LUT'!$A$5:$H$81,2,FALSE)</f>
        <v>Twig Beetle</v>
      </c>
      <c r="D4438" s="24">
        <v>45</v>
      </c>
      <c r="E4438" s="24" t="s">
        <v>5</v>
      </c>
      <c r="F4438" s="24">
        <v>0</v>
      </c>
      <c r="G4438" s="24">
        <v>0</v>
      </c>
      <c r="H4438" s="24" t="str">
        <f t="shared" si="69"/>
        <v>2009_IBP_45</v>
      </c>
      <c r="I4438" s="24">
        <f>VLOOKUP(H4438,inTHLBdata!A:H,7,FALSE)</f>
        <v>0</v>
      </c>
      <c r="J4438" s="24">
        <f>VLOOKUP(H4438,inTHLBdata!A:H,8,FALSE)</f>
        <v>0</v>
      </c>
      <c r="N4438" s="24"/>
    </row>
    <row r="4439" spans="1:14">
      <c r="A4439" s="24">
        <v>2009</v>
      </c>
      <c r="B4439" s="24" t="s">
        <v>197</v>
      </c>
      <c r="C4439" t="str">
        <f>VLOOKUP(B4439,'FHF LUT'!$A$5:$H$81,2,FALSE)</f>
        <v>Twig Beetle</v>
      </c>
      <c r="D4439" s="24">
        <v>46</v>
      </c>
      <c r="E4439" s="24" t="s">
        <v>234</v>
      </c>
      <c r="F4439" s="24">
        <v>0</v>
      </c>
      <c r="G4439" s="24">
        <v>0</v>
      </c>
      <c r="H4439" s="24" t="str">
        <f t="shared" si="69"/>
        <v>2009_IBP_46</v>
      </c>
      <c r="I4439" s="24">
        <f>VLOOKUP(H4439,inTHLBdata!A:H,7,FALSE)</f>
        <v>0</v>
      </c>
      <c r="J4439" s="24">
        <f>VLOOKUP(H4439,inTHLBdata!A:H,8,FALSE)</f>
        <v>0</v>
      </c>
      <c r="N4439" s="24"/>
    </row>
    <row r="4440" spans="1:14">
      <c r="A4440" s="24">
        <v>2009</v>
      </c>
      <c r="B4440" s="24" t="s">
        <v>197</v>
      </c>
      <c r="C4440" t="str">
        <f>VLOOKUP(B4440,'FHF LUT'!$A$5:$H$81,2,FALSE)</f>
        <v>Twig Beetle</v>
      </c>
      <c r="D4440" s="24">
        <v>47</v>
      </c>
      <c r="E4440" s="24" t="s">
        <v>233</v>
      </c>
      <c r="F4440" s="24">
        <v>0</v>
      </c>
      <c r="G4440" s="24">
        <v>0</v>
      </c>
      <c r="H4440" s="24" t="str">
        <f t="shared" si="69"/>
        <v>2009_IBP_47</v>
      </c>
      <c r="I4440" s="24">
        <f>VLOOKUP(H4440,inTHLBdata!A:H,7,FALSE)</f>
        <v>0</v>
      </c>
      <c r="J4440" s="24">
        <f>VLOOKUP(H4440,inTHLBdata!A:H,8,FALSE)</f>
        <v>0</v>
      </c>
      <c r="N4440" s="24"/>
    </row>
    <row r="4441" spans="1:14">
      <c r="A4441" s="24">
        <v>2009</v>
      </c>
      <c r="B4441" s="24" t="s">
        <v>197</v>
      </c>
      <c r="C4441" t="str">
        <f>VLOOKUP(B4441,'FHF LUT'!$A$5:$H$81,2,FALSE)</f>
        <v>Twig Beetle</v>
      </c>
      <c r="D4441" s="24">
        <v>48</v>
      </c>
      <c r="E4441" s="24" t="s">
        <v>235</v>
      </c>
      <c r="F4441" s="24">
        <v>0</v>
      </c>
      <c r="G4441" s="24">
        <v>0</v>
      </c>
      <c r="H4441" s="24" t="str">
        <f t="shared" si="69"/>
        <v>2009_IBP_48</v>
      </c>
      <c r="I4441" s="24">
        <f>VLOOKUP(H4441,inTHLBdata!A:H,7,FALSE)</f>
        <v>0</v>
      </c>
      <c r="J4441" s="24">
        <f>VLOOKUP(H4441,inTHLBdata!A:H,8,FALSE)</f>
        <v>0</v>
      </c>
      <c r="N4441" s="24"/>
    </row>
    <row r="4442" spans="1:14">
      <c r="A4442" s="24">
        <v>2009</v>
      </c>
      <c r="B4442" s="24" t="s">
        <v>186</v>
      </c>
      <c r="C4442" t="str">
        <f>VLOOKUP(B4442,'FHF LUT'!$A$5:$H$81,2,FALSE)</f>
        <v>Spruce Beetle</v>
      </c>
      <c r="D4442" s="24">
        <v>1</v>
      </c>
      <c r="E4442" s="24" t="s">
        <v>10</v>
      </c>
      <c r="F4442" s="24">
        <v>0</v>
      </c>
      <c r="G4442" s="24">
        <v>0</v>
      </c>
      <c r="H4442" s="24" t="str">
        <f t="shared" si="69"/>
        <v>2009_IBS_1</v>
      </c>
      <c r="I4442" s="24">
        <f>VLOOKUP(H4442,inTHLBdata!A:H,7,FALSE)</f>
        <v>0</v>
      </c>
      <c r="J4442" s="24">
        <f>VLOOKUP(H4442,inTHLBdata!A:H,8,FALSE)</f>
        <v>0</v>
      </c>
      <c r="N4442" s="24"/>
    </row>
    <row r="4443" spans="1:14">
      <c r="A4443" s="24">
        <v>2009</v>
      </c>
      <c r="B4443" s="24" t="s">
        <v>186</v>
      </c>
      <c r="C4443" t="str">
        <f>VLOOKUP(B4443,'FHF LUT'!$A$5:$H$81,2,FALSE)</f>
        <v>Spruce Beetle</v>
      </c>
      <c r="D4443" s="24">
        <v>2</v>
      </c>
      <c r="E4443" s="24" t="s">
        <v>22</v>
      </c>
      <c r="F4443" s="24">
        <v>0</v>
      </c>
      <c r="G4443" s="24">
        <v>0</v>
      </c>
      <c r="H4443" s="24" t="str">
        <f t="shared" si="69"/>
        <v>2009_IBS_2</v>
      </c>
      <c r="I4443" s="24">
        <f>VLOOKUP(H4443,inTHLBdata!A:H,7,FALSE)</f>
        <v>0</v>
      </c>
      <c r="J4443" s="24">
        <f>VLOOKUP(H4443,inTHLBdata!A:H,8,FALSE)</f>
        <v>0</v>
      </c>
      <c r="N4443" s="24"/>
    </row>
    <row r="4444" spans="1:14">
      <c r="A4444" s="24">
        <v>2009</v>
      </c>
      <c r="B4444" s="24" t="s">
        <v>186</v>
      </c>
      <c r="C4444" t="str">
        <f>VLOOKUP(B4444,'FHF LUT'!$A$5:$H$81,2,FALSE)</f>
        <v>Spruce Beetle</v>
      </c>
      <c r="D4444" s="24">
        <v>3</v>
      </c>
      <c r="E4444" s="24" t="s">
        <v>13</v>
      </c>
      <c r="F4444" s="24">
        <v>125</v>
      </c>
      <c r="G4444" s="24">
        <v>125</v>
      </c>
      <c r="H4444" s="24" t="str">
        <f t="shared" si="69"/>
        <v>2009_IBS_3</v>
      </c>
      <c r="I4444" s="24">
        <f>VLOOKUP(H4444,inTHLBdata!A:H,7,FALSE)</f>
        <v>125</v>
      </c>
      <c r="J4444" s="24">
        <f>VLOOKUP(H4444,inTHLBdata!A:H,8,FALSE)</f>
        <v>125</v>
      </c>
      <c r="N4444" s="24"/>
    </row>
    <row r="4445" spans="1:14">
      <c r="A4445" s="24">
        <v>2009</v>
      </c>
      <c r="B4445" s="24" t="s">
        <v>186</v>
      </c>
      <c r="C4445" t="str">
        <f>VLOOKUP(B4445,'FHF LUT'!$A$5:$H$81,2,FALSE)</f>
        <v>Spruce Beetle</v>
      </c>
      <c r="D4445" s="24">
        <v>4</v>
      </c>
      <c r="E4445" s="24" t="s">
        <v>28</v>
      </c>
      <c r="F4445" s="24">
        <v>32635</v>
      </c>
      <c r="G4445" s="24">
        <v>32635</v>
      </c>
      <c r="H4445" s="24" t="str">
        <f t="shared" si="69"/>
        <v>2009_IBS_4</v>
      </c>
      <c r="I4445" s="24">
        <f>VLOOKUP(H4445,inTHLBdata!A:H,7,FALSE)</f>
        <v>6</v>
      </c>
      <c r="J4445" s="24">
        <f>VLOOKUP(H4445,inTHLBdata!A:H,8,FALSE)</f>
        <v>6</v>
      </c>
      <c r="N4445" s="24"/>
    </row>
    <row r="4446" spans="1:14">
      <c r="A4446" s="24">
        <v>2009</v>
      </c>
      <c r="B4446" s="24" t="s">
        <v>186</v>
      </c>
      <c r="C4446" t="str">
        <f>VLOOKUP(B4446,'FHF LUT'!$A$5:$H$81,2,FALSE)</f>
        <v>Spruce Beetle</v>
      </c>
      <c r="D4446" s="24">
        <v>5</v>
      </c>
      <c r="E4446" s="24" t="s">
        <v>16</v>
      </c>
      <c r="F4446" s="24">
        <v>0</v>
      </c>
      <c r="G4446" s="24">
        <v>0</v>
      </c>
      <c r="H4446" s="24" t="str">
        <f t="shared" si="69"/>
        <v>2009_IBS_5</v>
      </c>
      <c r="I4446" s="24">
        <f>VLOOKUP(H4446,inTHLBdata!A:H,7,FALSE)</f>
        <v>0</v>
      </c>
      <c r="J4446" s="24">
        <f>VLOOKUP(H4446,inTHLBdata!A:H,8,FALSE)</f>
        <v>0</v>
      </c>
      <c r="N4446" s="24"/>
    </row>
    <row r="4447" spans="1:14">
      <c r="A4447" s="24">
        <v>2009</v>
      </c>
      <c r="B4447" s="24" t="s">
        <v>186</v>
      </c>
      <c r="C4447" t="str">
        <f>VLOOKUP(B4447,'FHF LUT'!$A$5:$H$81,2,FALSE)</f>
        <v>Spruce Beetle</v>
      </c>
      <c r="D4447" s="24">
        <v>7</v>
      </c>
      <c r="E4447" s="24" t="s">
        <v>25</v>
      </c>
      <c r="F4447" s="24">
        <v>0</v>
      </c>
      <c r="G4447" s="24">
        <v>0</v>
      </c>
      <c r="H4447" s="24" t="str">
        <f t="shared" si="69"/>
        <v>2009_IBS_7</v>
      </c>
      <c r="I4447" s="24">
        <f>VLOOKUP(H4447,inTHLBdata!A:H,7,FALSE)</f>
        <v>0</v>
      </c>
      <c r="J4447" s="24">
        <f>VLOOKUP(H4447,inTHLBdata!A:H,8,FALSE)</f>
        <v>0</v>
      </c>
      <c r="N4447" s="24"/>
    </row>
    <row r="4448" spans="1:14">
      <c r="A4448" s="24">
        <v>2009</v>
      </c>
      <c r="B4448" s="24" t="s">
        <v>186</v>
      </c>
      <c r="C4448" t="str">
        <f>VLOOKUP(B4448,'FHF LUT'!$A$5:$H$81,2,FALSE)</f>
        <v>Spruce Beetle</v>
      </c>
      <c r="D4448" s="24">
        <v>8</v>
      </c>
      <c r="E4448" s="24" t="s">
        <v>29</v>
      </c>
      <c r="F4448" s="24">
        <v>958</v>
      </c>
      <c r="G4448" s="24">
        <v>958</v>
      </c>
      <c r="H4448" s="24" t="str">
        <f t="shared" si="69"/>
        <v>2009_IBS_8</v>
      </c>
      <c r="I4448" s="24">
        <f>VLOOKUP(H4448,inTHLBdata!A:H,7,FALSE)</f>
        <v>110</v>
      </c>
      <c r="J4448" s="24">
        <f>VLOOKUP(H4448,inTHLBdata!A:H,8,FALSE)</f>
        <v>110</v>
      </c>
      <c r="N4448" s="24"/>
    </row>
    <row r="4449" spans="1:14">
      <c r="A4449" s="24">
        <v>2009</v>
      </c>
      <c r="B4449" s="24" t="s">
        <v>186</v>
      </c>
      <c r="C4449" t="str">
        <f>VLOOKUP(B4449,'FHF LUT'!$A$5:$H$81,2,FALSE)</f>
        <v>Spruce Beetle</v>
      </c>
      <c r="D4449" s="24">
        <v>9</v>
      </c>
      <c r="E4449" s="24" t="s">
        <v>7</v>
      </c>
      <c r="F4449" s="24">
        <v>4472</v>
      </c>
      <c r="G4449" s="24">
        <v>4472</v>
      </c>
      <c r="H4449" s="24" t="str">
        <f t="shared" si="69"/>
        <v>2009_IBS_9</v>
      </c>
      <c r="I4449" s="24">
        <f>VLOOKUP(H4449,inTHLBdata!A:H,7,FALSE)</f>
        <v>439</v>
      </c>
      <c r="J4449" s="24">
        <f>VLOOKUP(H4449,inTHLBdata!A:H,8,FALSE)</f>
        <v>439</v>
      </c>
      <c r="N4449" s="24"/>
    </row>
    <row r="4450" spans="1:14">
      <c r="A4450" s="24">
        <v>2009</v>
      </c>
      <c r="B4450" s="24" t="s">
        <v>186</v>
      </c>
      <c r="C4450" t="str">
        <f>VLOOKUP(B4450,'FHF LUT'!$A$5:$H$81,2,FALSE)</f>
        <v>Spruce Beetle</v>
      </c>
      <c r="D4450" s="24">
        <v>10</v>
      </c>
      <c r="E4450" s="24" t="s">
        <v>18</v>
      </c>
      <c r="F4450" s="24">
        <v>0</v>
      </c>
      <c r="G4450" s="24">
        <v>0</v>
      </c>
      <c r="H4450" s="24" t="str">
        <f t="shared" si="69"/>
        <v>2009_IBS_10</v>
      </c>
      <c r="I4450" s="24">
        <f>VLOOKUP(H4450,inTHLBdata!A:H,7,FALSE)</f>
        <v>0</v>
      </c>
      <c r="J4450" s="24">
        <f>VLOOKUP(H4450,inTHLBdata!A:H,8,FALSE)</f>
        <v>0</v>
      </c>
      <c r="N4450" s="24"/>
    </row>
    <row r="4451" spans="1:14">
      <c r="A4451" s="24">
        <v>2009</v>
      </c>
      <c r="B4451" s="24" t="s">
        <v>186</v>
      </c>
      <c r="C4451" t="str">
        <f>VLOOKUP(B4451,'FHF LUT'!$A$5:$H$81,2,FALSE)</f>
        <v>Spruce Beetle</v>
      </c>
      <c r="D4451" s="24">
        <v>11</v>
      </c>
      <c r="E4451" s="24" t="s">
        <v>4</v>
      </c>
      <c r="F4451" s="24">
        <v>90700</v>
      </c>
      <c r="G4451" s="24">
        <v>83286</v>
      </c>
      <c r="H4451" s="24" t="str">
        <f t="shared" si="69"/>
        <v>2009_IBS_11</v>
      </c>
      <c r="I4451" s="24">
        <f>VLOOKUP(H4451,inTHLBdata!A:H,7,FALSE)</f>
        <v>7568</v>
      </c>
      <c r="J4451" s="24">
        <f>VLOOKUP(H4451,inTHLBdata!A:H,8,FALSE)</f>
        <v>3253</v>
      </c>
      <c r="N4451" s="24"/>
    </row>
    <row r="4452" spans="1:14">
      <c r="A4452" s="24">
        <v>2009</v>
      </c>
      <c r="B4452" s="24" t="s">
        <v>186</v>
      </c>
      <c r="C4452" t="str">
        <f>VLOOKUP(B4452,'FHF LUT'!$A$5:$H$81,2,FALSE)</f>
        <v>Spruce Beetle</v>
      </c>
      <c r="D4452" s="24">
        <v>12</v>
      </c>
      <c r="E4452" s="24" t="s">
        <v>11</v>
      </c>
      <c r="F4452" s="24">
        <v>1058</v>
      </c>
      <c r="G4452" s="24">
        <v>1009</v>
      </c>
      <c r="H4452" s="24" t="str">
        <f t="shared" si="69"/>
        <v>2009_IBS_12</v>
      </c>
      <c r="I4452" s="24">
        <f>VLOOKUP(H4452,inTHLBdata!A:H,7,FALSE)</f>
        <v>190</v>
      </c>
      <c r="J4452" s="24">
        <f>VLOOKUP(H4452,inTHLBdata!A:H,8,FALSE)</f>
        <v>141</v>
      </c>
      <c r="N4452" s="24"/>
    </row>
    <row r="4453" spans="1:14">
      <c r="A4453" s="24">
        <v>2009</v>
      </c>
      <c r="B4453" s="24" t="s">
        <v>186</v>
      </c>
      <c r="C4453" t="str">
        <f>VLOOKUP(B4453,'FHF LUT'!$A$5:$H$81,2,FALSE)</f>
        <v>Spruce Beetle</v>
      </c>
      <c r="D4453" s="24">
        <v>13</v>
      </c>
      <c r="E4453" s="24" t="s">
        <v>24</v>
      </c>
      <c r="F4453" s="24">
        <v>0</v>
      </c>
      <c r="G4453" s="24">
        <v>0</v>
      </c>
      <c r="H4453" s="24" t="str">
        <f t="shared" si="69"/>
        <v>2009_IBS_13</v>
      </c>
      <c r="I4453" s="24">
        <f>VLOOKUP(H4453,inTHLBdata!A:H,7,FALSE)</f>
        <v>0</v>
      </c>
      <c r="J4453" s="24">
        <f>VLOOKUP(H4453,inTHLBdata!A:H,8,FALSE)</f>
        <v>0</v>
      </c>
      <c r="N4453" s="24"/>
    </row>
    <row r="4454" spans="1:14">
      <c r="A4454" s="24">
        <v>2009</v>
      </c>
      <c r="B4454" s="24" t="s">
        <v>186</v>
      </c>
      <c r="C4454" t="str">
        <f>VLOOKUP(B4454,'FHF LUT'!$A$5:$H$81,2,FALSE)</f>
        <v>Spruce Beetle</v>
      </c>
      <c r="D4454" s="24">
        <v>14</v>
      </c>
      <c r="E4454" s="24" t="s">
        <v>30</v>
      </c>
      <c r="F4454" s="24">
        <v>0</v>
      </c>
      <c r="G4454" s="24">
        <v>0</v>
      </c>
      <c r="H4454" s="24" t="str">
        <f t="shared" si="69"/>
        <v>2009_IBS_14</v>
      </c>
      <c r="I4454" s="24">
        <f>VLOOKUP(H4454,inTHLBdata!A:H,7,FALSE)</f>
        <v>0</v>
      </c>
      <c r="J4454" s="24">
        <f>VLOOKUP(H4454,inTHLBdata!A:H,8,FALSE)</f>
        <v>0</v>
      </c>
      <c r="N4454" s="24"/>
    </row>
    <row r="4455" spans="1:14">
      <c r="A4455" s="24">
        <v>2009</v>
      </c>
      <c r="B4455" s="24" t="s">
        <v>186</v>
      </c>
      <c r="C4455" t="str">
        <f>VLOOKUP(B4455,'FHF LUT'!$A$5:$H$81,2,FALSE)</f>
        <v>Spruce Beetle</v>
      </c>
      <c r="D4455" s="24">
        <v>15</v>
      </c>
      <c r="E4455" s="24" t="s">
        <v>33</v>
      </c>
      <c r="F4455" s="24">
        <v>29684</v>
      </c>
      <c r="G4455" s="24">
        <v>29653</v>
      </c>
      <c r="H4455" s="24" t="str">
        <f t="shared" si="69"/>
        <v>2009_IBS_15</v>
      </c>
      <c r="I4455" s="24">
        <f>VLOOKUP(H4455,inTHLBdata!A:H,7,FALSE)</f>
        <v>7998</v>
      </c>
      <c r="J4455" s="24">
        <f>VLOOKUP(H4455,inTHLBdata!A:H,8,FALSE)</f>
        <v>7978</v>
      </c>
      <c r="N4455" s="24"/>
    </row>
    <row r="4456" spans="1:14">
      <c r="A4456" s="24">
        <v>2009</v>
      </c>
      <c r="B4456" s="24" t="s">
        <v>186</v>
      </c>
      <c r="C4456" t="str">
        <f>VLOOKUP(B4456,'FHF LUT'!$A$5:$H$81,2,FALSE)</f>
        <v>Spruce Beetle</v>
      </c>
      <c r="D4456" s="24">
        <v>16</v>
      </c>
      <c r="E4456" s="24" t="s">
        <v>12</v>
      </c>
      <c r="F4456" s="24">
        <v>0</v>
      </c>
      <c r="G4456" s="24">
        <v>0</v>
      </c>
      <c r="H4456" s="24" t="str">
        <f t="shared" si="69"/>
        <v>2009_IBS_16</v>
      </c>
      <c r="I4456" s="24">
        <f>VLOOKUP(H4456,inTHLBdata!A:H,7,FALSE)</f>
        <v>0</v>
      </c>
      <c r="J4456" s="24">
        <f>VLOOKUP(H4456,inTHLBdata!A:H,8,FALSE)</f>
        <v>0</v>
      </c>
      <c r="N4456" s="24"/>
    </row>
    <row r="4457" spans="1:14">
      <c r="A4457" s="24">
        <v>2009</v>
      </c>
      <c r="B4457" s="24" t="s">
        <v>186</v>
      </c>
      <c r="C4457" t="str">
        <f>VLOOKUP(B4457,'FHF LUT'!$A$5:$H$81,2,FALSE)</f>
        <v>Spruce Beetle</v>
      </c>
      <c r="D4457" s="24">
        <v>17</v>
      </c>
      <c r="E4457" s="24" t="s">
        <v>32</v>
      </c>
      <c r="F4457" s="24">
        <v>31016</v>
      </c>
      <c r="G4457" s="24">
        <v>31016</v>
      </c>
      <c r="H4457" s="24" t="str">
        <f t="shared" si="69"/>
        <v>2009_IBS_17</v>
      </c>
      <c r="I4457" s="24">
        <f>VLOOKUP(H4457,inTHLBdata!A:H,7,FALSE)</f>
        <v>22147</v>
      </c>
      <c r="J4457" s="24">
        <f>VLOOKUP(H4457,inTHLBdata!A:H,8,FALSE)</f>
        <v>22147</v>
      </c>
      <c r="N4457" s="24"/>
    </row>
    <row r="4458" spans="1:14">
      <c r="A4458" s="24">
        <v>2009</v>
      </c>
      <c r="B4458" s="24" t="s">
        <v>186</v>
      </c>
      <c r="C4458" t="str">
        <f>VLOOKUP(B4458,'FHF LUT'!$A$5:$H$81,2,FALSE)</f>
        <v>Spruce Beetle</v>
      </c>
      <c r="D4458" s="24">
        <v>18</v>
      </c>
      <c r="E4458" s="24" t="s">
        <v>15</v>
      </c>
      <c r="F4458" s="24">
        <v>48670</v>
      </c>
      <c r="G4458" s="24">
        <v>32288</v>
      </c>
      <c r="H4458" s="24" t="str">
        <f t="shared" si="69"/>
        <v>2009_IBS_18</v>
      </c>
      <c r="I4458" s="24">
        <f>VLOOKUP(H4458,inTHLBdata!A:H,7,FALSE)</f>
        <v>38617</v>
      </c>
      <c r="J4458" s="24">
        <f>VLOOKUP(H4458,inTHLBdata!A:H,8,FALSE)</f>
        <v>22595</v>
      </c>
      <c r="N4458" s="24"/>
    </row>
    <row r="4459" spans="1:14">
      <c r="A4459" s="24">
        <v>2009</v>
      </c>
      <c r="B4459" s="24" t="s">
        <v>186</v>
      </c>
      <c r="C4459" t="str">
        <f>VLOOKUP(B4459,'FHF LUT'!$A$5:$H$81,2,FALSE)</f>
        <v>Spruce Beetle</v>
      </c>
      <c r="D4459" s="24">
        <v>20</v>
      </c>
      <c r="E4459" s="24" t="s">
        <v>6</v>
      </c>
      <c r="F4459" s="24">
        <v>0</v>
      </c>
      <c r="G4459" s="24">
        <v>0</v>
      </c>
      <c r="H4459" s="24" t="str">
        <f t="shared" si="69"/>
        <v>2009_IBS_20</v>
      </c>
      <c r="I4459" s="24">
        <f>VLOOKUP(H4459,inTHLBdata!A:H,7,FALSE)</f>
        <v>0</v>
      </c>
      <c r="J4459" s="24">
        <f>VLOOKUP(H4459,inTHLBdata!A:H,8,FALSE)</f>
        <v>0</v>
      </c>
      <c r="N4459" s="24"/>
    </row>
    <row r="4460" spans="1:14">
      <c r="A4460" s="24">
        <v>2009</v>
      </c>
      <c r="B4460" s="24" t="s">
        <v>186</v>
      </c>
      <c r="C4460" t="str">
        <f>VLOOKUP(B4460,'FHF LUT'!$A$5:$H$81,2,FALSE)</f>
        <v>Spruce Beetle</v>
      </c>
      <c r="D4460" s="24">
        <v>22</v>
      </c>
      <c r="E4460" s="24" t="s">
        <v>19</v>
      </c>
      <c r="F4460" s="24">
        <v>96057</v>
      </c>
      <c r="G4460" s="24">
        <v>93221</v>
      </c>
      <c r="H4460" s="24" t="str">
        <f t="shared" si="69"/>
        <v>2009_IBS_22</v>
      </c>
      <c r="I4460" s="24">
        <f>VLOOKUP(H4460,inTHLBdata!A:H,7,FALSE)</f>
        <v>4319</v>
      </c>
      <c r="J4460" s="24">
        <f>VLOOKUP(H4460,inTHLBdata!A:H,8,FALSE)</f>
        <v>3743</v>
      </c>
      <c r="N4460" s="24"/>
    </row>
    <row r="4461" spans="1:14">
      <c r="A4461" s="24">
        <v>2009</v>
      </c>
      <c r="B4461" s="24" t="s">
        <v>186</v>
      </c>
      <c r="C4461" t="str">
        <f>VLOOKUP(B4461,'FHF LUT'!$A$5:$H$81,2,FALSE)</f>
        <v>Spruce Beetle</v>
      </c>
      <c r="D4461" s="24">
        <v>23</v>
      </c>
      <c r="E4461" s="24" t="s">
        <v>27</v>
      </c>
      <c r="F4461" s="24">
        <v>111057</v>
      </c>
      <c r="G4461" s="24">
        <v>58979</v>
      </c>
      <c r="H4461" s="24" t="str">
        <f t="shared" si="69"/>
        <v>2009_IBS_23</v>
      </c>
      <c r="I4461" s="24">
        <f>VLOOKUP(H4461,inTHLBdata!A:H,7,FALSE)</f>
        <v>101154</v>
      </c>
      <c r="J4461" s="24">
        <f>VLOOKUP(H4461,inTHLBdata!A:H,8,FALSE)</f>
        <v>51287</v>
      </c>
      <c r="N4461" s="24"/>
    </row>
    <row r="4462" spans="1:14">
      <c r="A4462" s="24">
        <v>2009</v>
      </c>
      <c r="B4462" s="24" t="s">
        <v>186</v>
      </c>
      <c r="C4462" t="str">
        <f>VLOOKUP(B4462,'FHF LUT'!$A$5:$H$81,2,FALSE)</f>
        <v>Spruce Beetle</v>
      </c>
      <c r="D4462" s="24">
        <v>24</v>
      </c>
      <c r="E4462" s="24" t="s">
        <v>17</v>
      </c>
      <c r="F4462" s="24">
        <v>1260</v>
      </c>
      <c r="G4462" s="24">
        <v>1254</v>
      </c>
      <c r="H4462" s="24" t="str">
        <f t="shared" si="69"/>
        <v>2009_IBS_24</v>
      </c>
      <c r="I4462" s="24">
        <f>VLOOKUP(H4462,inTHLBdata!A:H,7,FALSE)</f>
        <v>626</v>
      </c>
      <c r="J4462" s="24">
        <f>VLOOKUP(H4462,inTHLBdata!A:H,8,FALSE)</f>
        <v>626</v>
      </c>
      <c r="N4462" s="24"/>
    </row>
    <row r="4463" spans="1:14">
      <c r="A4463" s="24">
        <v>2009</v>
      </c>
      <c r="B4463" s="24" t="s">
        <v>186</v>
      </c>
      <c r="C4463" t="str">
        <f>VLOOKUP(B4463,'FHF LUT'!$A$5:$H$81,2,FALSE)</f>
        <v>Spruce Beetle</v>
      </c>
      <c r="D4463" s="24">
        <v>25</v>
      </c>
      <c r="E4463" s="24" t="s">
        <v>23</v>
      </c>
      <c r="F4463" s="24">
        <v>0</v>
      </c>
      <c r="G4463" s="24">
        <v>0</v>
      </c>
      <c r="H4463" s="24" t="str">
        <f t="shared" si="69"/>
        <v>2009_IBS_25</v>
      </c>
      <c r="I4463" s="24">
        <f>VLOOKUP(H4463,inTHLBdata!A:H,7,FALSE)</f>
        <v>0</v>
      </c>
      <c r="J4463" s="24">
        <f>VLOOKUP(H4463,inTHLBdata!A:H,8,FALSE)</f>
        <v>0</v>
      </c>
      <c r="N4463" s="24"/>
    </row>
    <row r="4464" spans="1:14">
      <c r="A4464" s="24">
        <v>2009</v>
      </c>
      <c r="B4464" s="24" t="s">
        <v>186</v>
      </c>
      <c r="C4464" t="str">
        <f>VLOOKUP(B4464,'FHF LUT'!$A$5:$H$81,2,FALSE)</f>
        <v>Spruce Beetle</v>
      </c>
      <c r="D4464" s="24">
        <v>26</v>
      </c>
      <c r="E4464" s="24" t="s">
        <v>14</v>
      </c>
      <c r="F4464" s="24">
        <v>570</v>
      </c>
      <c r="G4464" s="24">
        <v>468</v>
      </c>
      <c r="H4464" s="24" t="str">
        <f t="shared" si="69"/>
        <v>2009_IBS_26</v>
      </c>
      <c r="I4464" s="24">
        <f>VLOOKUP(H4464,inTHLBdata!A:H,7,FALSE)</f>
        <v>400</v>
      </c>
      <c r="J4464" s="24">
        <f>VLOOKUP(H4464,inTHLBdata!A:H,8,FALSE)</f>
        <v>298</v>
      </c>
      <c r="N4464" s="24"/>
    </row>
    <row r="4465" spans="1:14">
      <c r="A4465" s="24">
        <v>2009</v>
      </c>
      <c r="B4465" s="24" t="s">
        <v>186</v>
      </c>
      <c r="C4465" t="str">
        <f>VLOOKUP(B4465,'FHF LUT'!$A$5:$H$81,2,FALSE)</f>
        <v>Spruce Beetle</v>
      </c>
      <c r="D4465" s="24">
        <v>27</v>
      </c>
      <c r="E4465" s="24" t="s">
        <v>21</v>
      </c>
      <c r="F4465" s="24">
        <v>0</v>
      </c>
      <c r="G4465" s="24">
        <v>0</v>
      </c>
      <c r="H4465" s="24" t="str">
        <f t="shared" si="69"/>
        <v>2009_IBS_27</v>
      </c>
      <c r="I4465" s="24">
        <f>VLOOKUP(H4465,inTHLBdata!A:H,7,FALSE)</f>
        <v>0</v>
      </c>
      <c r="J4465" s="24">
        <f>VLOOKUP(H4465,inTHLBdata!A:H,8,FALSE)</f>
        <v>0</v>
      </c>
      <c r="N4465" s="24"/>
    </row>
    <row r="4466" spans="1:14">
      <c r="A4466" s="24">
        <v>2009</v>
      </c>
      <c r="B4466" s="24" t="s">
        <v>186</v>
      </c>
      <c r="C4466" t="str">
        <f>VLOOKUP(B4466,'FHF LUT'!$A$5:$H$81,2,FALSE)</f>
        <v>Spruce Beetle</v>
      </c>
      <c r="D4466" s="24">
        <v>29</v>
      </c>
      <c r="E4466" s="24" t="s">
        <v>9</v>
      </c>
      <c r="F4466" s="24">
        <v>217773</v>
      </c>
      <c r="G4466" s="24">
        <v>215148</v>
      </c>
      <c r="H4466" s="24" t="str">
        <f t="shared" si="69"/>
        <v>2009_IBS_29</v>
      </c>
      <c r="I4466" s="24">
        <f>VLOOKUP(H4466,inTHLBdata!A:H,7,FALSE)</f>
        <v>85303</v>
      </c>
      <c r="J4466" s="24">
        <f>VLOOKUP(H4466,inTHLBdata!A:H,8,FALSE)</f>
        <v>83039</v>
      </c>
      <c r="N4466" s="24"/>
    </row>
    <row r="4467" spans="1:14">
      <c r="A4467" s="24">
        <v>2009</v>
      </c>
      <c r="B4467" s="24" t="s">
        <v>186</v>
      </c>
      <c r="C4467" t="str">
        <f>VLOOKUP(B4467,'FHF LUT'!$A$5:$H$81,2,FALSE)</f>
        <v>Spruce Beetle</v>
      </c>
      <c r="D4467" s="24">
        <v>30</v>
      </c>
      <c r="E4467" s="24" t="s">
        <v>35</v>
      </c>
      <c r="F4467" s="24">
        <v>78</v>
      </c>
      <c r="G4467" s="24">
        <v>78</v>
      </c>
      <c r="H4467" s="24" t="str">
        <f t="shared" si="69"/>
        <v>2009_IBS_30</v>
      </c>
      <c r="I4467" s="24">
        <f>VLOOKUP(H4467,inTHLBdata!A:H,7,FALSE)</f>
        <v>0</v>
      </c>
      <c r="J4467" s="24">
        <f>VLOOKUP(H4467,inTHLBdata!A:H,8,FALSE)</f>
        <v>0</v>
      </c>
      <c r="N4467" s="24"/>
    </row>
    <row r="4468" spans="1:14">
      <c r="A4468" s="24">
        <v>2009</v>
      </c>
      <c r="B4468" s="24" t="s">
        <v>186</v>
      </c>
      <c r="C4468" t="str">
        <f>VLOOKUP(B4468,'FHF LUT'!$A$5:$H$81,2,FALSE)</f>
        <v>Spruce Beetle</v>
      </c>
      <c r="D4468" s="24">
        <v>31</v>
      </c>
      <c r="E4468" s="24" t="s">
        <v>34</v>
      </c>
      <c r="F4468" s="24">
        <v>0</v>
      </c>
      <c r="G4468" s="24">
        <v>0</v>
      </c>
      <c r="H4468" s="24" t="str">
        <f t="shared" si="69"/>
        <v>2009_IBS_31</v>
      </c>
      <c r="I4468" s="24">
        <f>VLOOKUP(H4468,inTHLBdata!A:H,7,FALSE)</f>
        <v>0</v>
      </c>
      <c r="J4468" s="24">
        <f>VLOOKUP(H4468,inTHLBdata!A:H,8,FALSE)</f>
        <v>0</v>
      </c>
      <c r="N4468" s="24"/>
    </row>
    <row r="4469" spans="1:14">
      <c r="A4469" s="24">
        <v>2009</v>
      </c>
      <c r="B4469" s="24" t="s">
        <v>186</v>
      </c>
      <c r="C4469" t="str">
        <f>VLOOKUP(B4469,'FHF LUT'!$A$5:$H$81,2,FALSE)</f>
        <v>Spruce Beetle</v>
      </c>
      <c r="D4469" s="24">
        <v>38</v>
      </c>
      <c r="E4469" s="24" t="s">
        <v>8</v>
      </c>
      <c r="F4469" s="24">
        <v>0</v>
      </c>
      <c r="G4469" s="24">
        <v>0</v>
      </c>
      <c r="H4469" s="24" t="str">
        <f t="shared" si="69"/>
        <v>2009_IBS_38</v>
      </c>
      <c r="I4469" s="24">
        <f>VLOOKUP(H4469,inTHLBdata!A:H,7,FALSE)</f>
        <v>0</v>
      </c>
      <c r="J4469" s="24">
        <f>VLOOKUP(H4469,inTHLBdata!A:H,8,FALSE)</f>
        <v>0</v>
      </c>
      <c r="N4469" s="24"/>
    </row>
    <row r="4470" spans="1:14">
      <c r="A4470" s="24">
        <v>2009</v>
      </c>
      <c r="B4470" s="24" t="s">
        <v>186</v>
      </c>
      <c r="C4470" t="str">
        <f>VLOOKUP(B4470,'FHF LUT'!$A$5:$H$81,2,FALSE)</f>
        <v>Spruce Beetle</v>
      </c>
      <c r="D4470" s="24">
        <v>39</v>
      </c>
      <c r="E4470" s="24" t="s">
        <v>36</v>
      </c>
      <c r="F4470" s="24">
        <v>0</v>
      </c>
      <c r="G4470" s="24">
        <v>0</v>
      </c>
      <c r="H4470" s="24" t="str">
        <f t="shared" si="69"/>
        <v>2009_IBS_39</v>
      </c>
      <c r="I4470" s="24">
        <f>VLOOKUP(H4470,inTHLBdata!A:H,7,FALSE)</f>
        <v>0</v>
      </c>
      <c r="J4470" s="24">
        <f>VLOOKUP(H4470,inTHLBdata!A:H,8,FALSE)</f>
        <v>0</v>
      </c>
      <c r="N4470" s="24"/>
    </row>
    <row r="4471" spans="1:14">
      <c r="A4471" s="24">
        <v>2009</v>
      </c>
      <c r="B4471" s="24" t="s">
        <v>186</v>
      </c>
      <c r="C4471" t="str">
        <f>VLOOKUP(B4471,'FHF LUT'!$A$5:$H$81,2,FALSE)</f>
        <v>Spruce Beetle</v>
      </c>
      <c r="D4471" s="24">
        <v>40</v>
      </c>
      <c r="E4471" s="24" t="s">
        <v>31</v>
      </c>
      <c r="F4471" s="24">
        <v>1095</v>
      </c>
      <c r="G4471" s="24">
        <v>1083</v>
      </c>
      <c r="H4471" s="24" t="str">
        <f t="shared" si="69"/>
        <v>2009_IBS_40</v>
      </c>
      <c r="I4471" s="24">
        <f>VLOOKUP(H4471,inTHLBdata!A:H,7,FALSE)</f>
        <v>839</v>
      </c>
      <c r="J4471" s="24">
        <f>VLOOKUP(H4471,inTHLBdata!A:H,8,FALSE)</f>
        <v>838</v>
      </c>
      <c r="N4471" s="24"/>
    </row>
    <row r="4472" spans="1:14">
      <c r="A4472" s="24">
        <v>2009</v>
      </c>
      <c r="B4472" s="24" t="s">
        <v>186</v>
      </c>
      <c r="C4472" t="str">
        <f>VLOOKUP(B4472,'FHF LUT'!$A$5:$H$81,2,FALSE)</f>
        <v>Spruce Beetle</v>
      </c>
      <c r="D4472" s="24">
        <v>41</v>
      </c>
      <c r="E4472" s="24" t="s">
        <v>26</v>
      </c>
      <c r="F4472" s="24">
        <v>0</v>
      </c>
      <c r="G4472" s="24">
        <v>0</v>
      </c>
      <c r="H4472" s="24" t="str">
        <f t="shared" si="69"/>
        <v>2009_IBS_41</v>
      </c>
      <c r="I4472" s="24">
        <f>VLOOKUP(H4472,inTHLBdata!A:H,7,FALSE)</f>
        <v>0</v>
      </c>
      <c r="J4472" s="24">
        <f>VLOOKUP(H4472,inTHLBdata!A:H,8,FALSE)</f>
        <v>0</v>
      </c>
      <c r="N4472" s="24"/>
    </row>
    <row r="4473" spans="1:14">
      <c r="A4473" s="24">
        <v>2009</v>
      </c>
      <c r="B4473" s="24" t="s">
        <v>186</v>
      </c>
      <c r="C4473" t="str">
        <f>VLOOKUP(B4473,'FHF LUT'!$A$5:$H$81,2,FALSE)</f>
        <v>Spruce Beetle</v>
      </c>
      <c r="D4473" s="24">
        <v>43</v>
      </c>
      <c r="E4473" s="24" t="s">
        <v>20</v>
      </c>
      <c r="F4473" s="24">
        <v>0</v>
      </c>
      <c r="G4473" s="24">
        <v>0</v>
      </c>
      <c r="H4473" s="24" t="str">
        <f t="shared" si="69"/>
        <v>2009_IBS_43</v>
      </c>
      <c r="I4473" s="24">
        <f>VLOOKUP(H4473,inTHLBdata!A:H,7,FALSE)</f>
        <v>0</v>
      </c>
      <c r="J4473" s="24">
        <f>VLOOKUP(H4473,inTHLBdata!A:H,8,FALSE)</f>
        <v>0</v>
      </c>
      <c r="N4473" s="24"/>
    </row>
    <row r="4474" spans="1:14">
      <c r="A4474" s="24">
        <v>2009</v>
      </c>
      <c r="B4474" s="24" t="s">
        <v>186</v>
      </c>
      <c r="C4474" t="str">
        <f>VLOOKUP(B4474,'FHF LUT'!$A$5:$H$81,2,FALSE)</f>
        <v>Spruce Beetle</v>
      </c>
      <c r="D4474" s="24">
        <v>44</v>
      </c>
      <c r="E4474" s="24" t="s">
        <v>3</v>
      </c>
      <c r="F4474" s="24">
        <v>0</v>
      </c>
      <c r="G4474" s="24">
        <v>0</v>
      </c>
      <c r="H4474" s="24" t="str">
        <f t="shared" si="69"/>
        <v>2009_IBS_44</v>
      </c>
      <c r="I4474" s="24">
        <f>VLOOKUP(H4474,inTHLBdata!A:H,7,FALSE)</f>
        <v>0</v>
      </c>
      <c r="J4474" s="24">
        <f>VLOOKUP(H4474,inTHLBdata!A:H,8,FALSE)</f>
        <v>0</v>
      </c>
      <c r="N4474" s="24"/>
    </row>
    <row r="4475" spans="1:14">
      <c r="A4475" s="24">
        <v>2009</v>
      </c>
      <c r="B4475" s="24" t="s">
        <v>186</v>
      </c>
      <c r="C4475" t="str">
        <f>VLOOKUP(B4475,'FHF LUT'!$A$5:$H$81,2,FALSE)</f>
        <v>Spruce Beetle</v>
      </c>
      <c r="D4475" s="24">
        <v>45</v>
      </c>
      <c r="E4475" s="24" t="s">
        <v>5</v>
      </c>
      <c r="F4475" s="24">
        <v>0</v>
      </c>
      <c r="G4475" s="24">
        <v>0</v>
      </c>
      <c r="H4475" s="24" t="str">
        <f t="shared" si="69"/>
        <v>2009_IBS_45</v>
      </c>
      <c r="I4475" s="24">
        <f>VLOOKUP(H4475,inTHLBdata!A:H,7,FALSE)</f>
        <v>0</v>
      </c>
      <c r="J4475" s="24">
        <f>VLOOKUP(H4475,inTHLBdata!A:H,8,FALSE)</f>
        <v>0</v>
      </c>
      <c r="N4475" s="24"/>
    </row>
    <row r="4476" spans="1:14">
      <c r="A4476" s="24">
        <v>2009</v>
      </c>
      <c r="B4476" s="24" t="s">
        <v>186</v>
      </c>
      <c r="C4476" t="str">
        <f>VLOOKUP(B4476,'FHF LUT'!$A$5:$H$81,2,FALSE)</f>
        <v>Spruce Beetle</v>
      </c>
      <c r="D4476" s="24">
        <v>46</v>
      </c>
      <c r="E4476" s="24" t="s">
        <v>234</v>
      </c>
      <c r="F4476" s="24">
        <v>0</v>
      </c>
      <c r="G4476" s="24">
        <v>0</v>
      </c>
      <c r="H4476" s="24" t="str">
        <f t="shared" si="69"/>
        <v>2009_IBS_46</v>
      </c>
      <c r="I4476" s="24">
        <f>VLOOKUP(H4476,inTHLBdata!A:H,7,FALSE)</f>
        <v>0</v>
      </c>
      <c r="J4476" s="24">
        <f>VLOOKUP(H4476,inTHLBdata!A:H,8,FALSE)</f>
        <v>0</v>
      </c>
      <c r="N4476" s="24"/>
    </row>
    <row r="4477" spans="1:14">
      <c r="A4477" s="24">
        <v>2009</v>
      </c>
      <c r="B4477" s="24" t="s">
        <v>186</v>
      </c>
      <c r="C4477" t="str">
        <f>VLOOKUP(B4477,'FHF LUT'!$A$5:$H$81,2,FALSE)</f>
        <v>Spruce Beetle</v>
      </c>
      <c r="D4477" s="24">
        <v>47</v>
      </c>
      <c r="E4477" s="24" t="s">
        <v>233</v>
      </c>
      <c r="F4477" s="24">
        <v>0</v>
      </c>
      <c r="G4477" s="24">
        <v>0</v>
      </c>
      <c r="H4477" s="24" t="str">
        <f t="shared" si="69"/>
        <v>2009_IBS_47</v>
      </c>
      <c r="I4477" s="24">
        <f>VLOOKUP(H4477,inTHLBdata!A:H,7,FALSE)</f>
        <v>0</v>
      </c>
      <c r="J4477" s="24">
        <f>VLOOKUP(H4477,inTHLBdata!A:H,8,FALSE)</f>
        <v>0</v>
      </c>
      <c r="N4477" s="24"/>
    </row>
    <row r="4478" spans="1:14">
      <c r="A4478" s="24">
        <v>2009</v>
      </c>
      <c r="B4478" s="24" t="s">
        <v>186</v>
      </c>
      <c r="C4478" t="str">
        <f>VLOOKUP(B4478,'FHF LUT'!$A$5:$H$81,2,FALSE)</f>
        <v>Spruce Beetle</v>
      </c>
      <c r="D4478" s="24">
        <v>48</v>
      </c>
      <c r="E4478" s="24" t="s">
        <v>235</v>
      </c>
      <c r="F4478" s="24">
        <v>0</v>
      </c>
      <c r="G4478" s="24">
        <v>0</v>
      </c>
      <c r="H4478" s="24" t="str">
        <f t="shared" si="69"/>
        <v>2009_IBS_48</v>
      </c>
      <c r="I4478" s="24">
        <f>VLOOKUP(H4478,inTHLBdata!A:H,7,FALSE)</f>
        <v>0</v>
      </c>
      <c r="J4478" s="24">
        <f>VLOOKUP(H4478,inTHLBdata!A:H,8,FALSE)</f>
        <v>0</v>
      </c>
      <c r="N4478" s="24"/>
    </row>
    <row r="4479" spans="1:14">
      <c r="A4479" s="24">
        <v>2009</v>
      </c>
      <c r="B4479" s="24" t="s">
        <v>193</v>
      </c>
      <c r="C4479" t="str">
        <f>VLOOKUP(B4479,'FHF LUT'!$A$5:$H$81,2,FALSE)</f>
        <v>Douglas-fir Tussock Moth</v>
      </c>
      <c r="D4479" s="24">
        <v>1</v>
      </c>
      <c r="E4479" s="24" t="s">
        <v>10</v>
      </c>
      <c r="F4479" s="24">
        <v>0</v>
      </c>
      <c r="G4479" s="24">
        <v>0</v>
      </c>
      <c r="H4479" s="24" t="str">
        <f t="shared" si="69"/>
        <v>2009_IDT_1</v>
      </c>
      <c r="I4479" s="24">
        <f>VLOOKUP(H4479,inTHLBdata!A:H,7,FALSE)</f>
        <v>0</v>
      </c>
      <c r="J4479" s="24">
        <f>VLOOKUP(H4479,inTHLBdata!A:H,8,FALSE)</f>
        <v>0</v>
      </c>
      <c r="N4479" s="24"/>
    </row>
    <row r="4480" spans="1:14">
      <c r="A4480" s="24">
        <v>2009</v>
      </c>
      <c r="B4480" s="24" t="s">
        <v>193</v>
      </c>
      <c r="C4480" t="str">
        <f>VLOOKUP(B4480,'FHF LUT'!$A$5:$H$81,2,FALSE)</f>
        <v>Douglas-fir Tussock Moth</v>
      </c>
      <c r="D4480" s="24">
        <v>2</v>
      </c>
      <c r="E4480" s="24" t="s">
        <v>22</v>
      </c>
      <c r="F4480" s="24">
        <v>0</v>
      </c>
      <c r="G4480" s="24">
        <v>0</v>
      </c>
      <c r="H4480" s="24" t="str">
        <f t="shared" si="69"/>
        <v>2009_IDT_2</v>
      </c>
      <c r="I4480" s="24">
        <f>VLOOKUP(H4480,inTHLBdata!A:H,7,FALSE)</f>
        <v>0</v>
      </c>
      <c r="J4480" s="24">
        <f>VLOOKUP(H4480,inTHLBdata!A:H,8,FALSE)</f>
        <v>0</v>
      </c>
      <c r="N4480" s="24"/>
    </row>
    <row r="4481" spans="1:14">
      <c r="A4481" s="24">
        <v>2009</v>
      </c>
      <c r="B4481" s="24" t="s">
        <v>193</v>
      </c>
      <c r="C4481" t="str">
        <f>VLOOKUP(B4481,'FHF LUT'!$A$5:$H$81,2,FALSE)</f>
        <v>Douglas-fir Tussock Moth</v>
      </c>
      <c r="D4481" s="24">
        <v>3</v>
      </c>
      <c r="E4481" s="24" t="s">
        <v>13</v>
      </c>
      <c r="F4481" s="24">
        <v>0</v>
      </c>
      <c r="G4481" s="24">
        <v>0</v>
      </c>
      <c r="H4481" s="24" t="str">
        <f t="shared" si="69"/>
        <v>2009_IDT_3</v>
      </c>
      <c r="I4481" s="24">
        <f>VLOOKUP(H4481,inTHLBdata!A:H,7,FALSE)</f>
        <v>0</v>
      </c>
      <c r="J4481" s="24">
        <f>VLOOKUP(H4481,inTHLBdata!A:H,8,FALSE)</f>
        <v>0</v>
      </c>
      <c r="N4481" s="24"/>
    </row>
    <row r="4482" spans="1:14">
      <c r="A4482" s="24">
        <v>2009</v>
      </c>
      <c r="B4482" s="24" t="s">
        <v>193</v>
      </c>
      <c r="C4482" t="str">
        <f>VLOOKUP(B4482,'FHF LUT'!$A$5:$H$81,2,FALSE)</f>
        <v>Douglas-fir Tussock Moth</v>
      </c>
      <c r="D4482" s="24">
        <v>4</v>
      </c>
      <c r="E4482" s="24" t="s">
        <v>28</v>
      </c>
      <c r="F4482" s="24">
        <v>0</v>
      </c>
      <c r="G4482" s="24">
        <v>0</v>
      </c>
      <c r="H4482" s="24" t="str">
        <f t="shared" si="69"/>
        <v>2009_IDT_4</v>
      </c>
      <c r="I4482" s="24">
        <f>VLOOKUP(H4482,inTHLBdata!A:H,7,FALSE)</f>
        <v>0</v>
      </c>
      <c r="J4482" s="24">
        <f>VLOOKUP(H4482,inTHLBdata!A:H,8,FALSE)</f>
        <v>0</v>
      </c>
      <c r="N4482" s="24"/>
    </row>
    <row r="4483" spans="1:14">
      <c r="A4483" s="24">
        <v>2009</v>
      </c>
      <c r="B4483" s="24" t="s">
        <v>193</v>
      </c>
      <c r="C4483" t="str">
        <f>VLOOKUP(B4483,'FHF LUT'!$A$5:$H$81,2,FALSE)</f>
        <v>Douglas-fir Tussock Moth</v>
      </c>
      <c r="D4483" s="24">
        <v>5</v>
      </c>
      <c r="E4483" s="24" t="s">
        <v>16</v>
      </c>
      <c r="F4483" s="24">
        <v>0</v>
      </c>
      <c r="G4483" s="24">
        <v>0</v>
      </c>
      <c r="H4483" s="24" t="str">
        <f t="shared" ref="H4483:H4546" si="70">CONCATENATE(A4483,"_",B4483,"_",D4483)</f>
        <v>2009_IDT_5</v>
      </c>
      <c r="I4483" s="24">
        <f>VLOOKUP(H4483,inTHLBdata!A:H,7,FALSE)</f>
        <v>0</v>
      </c>
      <c r="J4483" s="24">
        <f>VLOOKUP(H4483,inTHLBdata!A:H,8,FALSE)</f>
        <v>0</v>
      </c>
      <c r="N4483" s="24"/>
    </row>
    <row r="4484" spans="1:14">
      <c r="A4484" s="24">
        <v>2009</v>
      </c>
      <c r="B4484" s="24" t="s">
        <v>193</v>
      </c>
      <c r="C4484" t="str">
        <f>VLOOKUP(B4484,'FHF LUT'!$A$5:$H$81,2,FALSE)</f>
        <v>Douglas-fir Tussock Moth</v>
      </c>
      <c r="D4484" s="24">
        <v>7</v>
      </c>
      <c r="E4484" s="24" t="s">
        <v>25</v>
      </c>
      <c r="F4484" s="24">
        <v>0</v>
      </c>
      <c r="G4484" s="24">
        <v>0</v>
      </c>
      <c r="H4484" s="24" t="str">
        <f t="shared" si="70"/>
        <v>2009_IDT_7</v>
      </c>
      <c r="I4484" s="24">
        <f>VLOOKUP(H4484,inTHLBdata!A:H,7,FALSE)</f>
        <v>0</v>
      </c>
      <c r="J4484" s="24">
        <f>VLOOKUP(H4484,inTHLBdata!A:H,8,FALSE)</f>
        <v>0</v>
      </c>
      <c r="N4484" s="24"/>
    </row>
    <row r="4485" spans="1:14">
      <c r="A4485" s="24">
        <v>2009</v>
      </c>
      <c r="B4485" s="24" t="s">
        <v>193</v>
      </c>
      <c r="C4485" t="str">
        <f>VLOOKUP(B4485,'FHF LUT'!$A$5:$H$81,2,FALSE)</f>
        <v>Douglas-fir Tussock Moth</v>
      </c>
      <c r="D4485" s="24">
        <v>8</v>
      </c>
      <c r="E4485" s="24" t="s">
        <v>29</v>
      </c>
      <c r="F4485" s="24">
        <v>0</v>
      </c>
      <c r="G4485" s="24">
        <v>0</v>
      </c>
      <c r="H4485" s="24" t="str">
        <f t="shared" si="70"/>
        <v>2009_IDT_8</v>
      </c>
      <c r="I4485" s="24">
        <f>VLOOKUP(H4485,inTHLBdata!A:H,7,FALSE)</f>
        <v>0</v>
      </c>
      <c r="J4485" s="24">
        <f>VLOOKUP(H4485,inTHLBdata!A:H,8,FALSE)</f>
        <v>0</v>
      </c>
      <c r="N4485" s="24"/>
    </row>
    <row r="4486" spans="1:14">
      <c r="A4486" s="24">
        <v>2009</v>
      </c>
      <c r="B4486" s="24" t="s">
        <v>193</v>
      </c>
      <c r="C4486" t="str">
        <f>VLOOKUP(B4486,'FHF LUT'!$A$5:$H$81,2,FALSE)</f>
        <v>Douglas-fir Tussock Moth</v>
      </c>
      <c r="D4486" s="24">
        <v>9</v>
      </c>
      <c r="E4486" s="24" t="s">
        <v>7</v>
      </c>
      <c r="F4486" s="24">
        <v>0</v>
      </c>
      <c r="G4486" s="24">
        <v>0</v>
      </c>
      <c r="H4486" s="24" t="str">
        <f t="shared" si="70"/>
        <v>2009_IDT_9</v>
      </c>
      <c r="I4486" s="24">
        <f>VLOOKUP(H4486,inTHLBdata!A:H,7,FALSE)</f>
        <v>0</v>
      </c>
      <c r="J4486" s="24">
        <f>VLOOKUP(H4486,inTHLBdata!A:H,8,FALSE)</f>
        <v>0</v>
      </c>
      <c r="N4486" s="24"/>
    </row>
    <row r="4487" spans="1:14">
      <c r="A4487" s="24">
        <v>2009</v>
      </c>
      <c r="B4487" s="24" t="s">
        <v>193</v>
      </c>
      <c r="C4487" t="str">
        <f>VLOOKUP(B4487,'FHF LUT'!$A$5:$H$81,2,FALSE)</f>
        <v>Douglas-fir Tussock Moth</v>
      </c>
      <c r="D4487" s="24">
        <v>10</v>
      </c>
      <c r="E4487" s="24" t="s">
        <v>18</v>
      </c>
      <c r="F4487" s="24">
        <v>0</v>
      </c>
      <c r="G4487" s="24">
        <v>0</v>
      </c>
      <c r="H4487" s="24" t="str">
        <f t="shared" si="70"/>
        <v>2009_IDT_10</v>
      </c>
      <c r="I4487" s="24">
        <f>VLOOKUP(H4487,inTHLBdata!A:H,7,FALSE)</f>
        <v>0</v>
      </c>
      <c r="J4487" s="24">
        <f>VLOOKUP(H4487,inTHLBdata!A:H,8,FALSE)</f>
        <v>0</v>
      </c>
      <c r="N4487" s="24"/>
    </row>
    <row r="4488" spans="1:14">
      <c r="A4488" s="24">
        <v>2009</v>
      </c>
      <c r="B4488" s="24" t="s">
        <v>193</v>
      </c>
      <c r="C4488" t="str">
        <f>VLOOKUP(B4488,'FHF LUT'!$A$5:$H$81,2,FALSE)</f>
        <v>Douglas-fir Tussock Moth</v>
      </c>
      <c r="D4488" s="24">
        <v>11</v>
      </c>
      <c r="E4488" s="24" t="s">
        <v>4</v>
      </c>
      <c r="F4488" s="24">
        <v>134045</v>
      </c>
      <c r="G4488" s="24">
        <v>132238</v>
      </c>
      <c r="H4488" s="24" t="str">
        <f t="shared" si="70"/>
        <v>2009_IDT_11</v>
      </c>
      <c r="I4488" s="24">
        <f>VLOOKUP(H4488,inTHLBdata!A:H,7,FALSE)</f>
        <v>56120</v>
      </c>
      <c r="J4488" s="24">
        <f>VLOOKUP(H4488,inTHLBdata!A:H,8,FALSE)</f>
        <v>55209</v>
      </c>
      <c r="N4488" s="24"/>
    </row>
    <row r="4489" spans="1:14">
      <c r="A4489" s="24">
        <v>2009</v>
      </c>
      <c r="B4489" s="24" t="s">
        <v>193</v>
      </c>
      <c r="C4489" t="str">
        <f>VLOOKUP(B4489,'FHF LUT'!$A$5:$H$81,2,FALSE)</f>
        <v>Douglas-fir Tussock Moth</v>
      </c>
      <c r="D4489" s="24">
        <v>12</v>
      </c>
      <c r="E4489" s="24" t="s">
        <v>11</v>
      </c>
      <c r="F4489" s="24">
        <v>0</v>
      </c>
      <c r="G4489" s="24">
        <v>0</v>
      </c>
      <c r="H4489" s="24" t="str">
        <f t="shared" si="70"/>
        <v>2009_IDT_12</v>
      </c>
      <c r="I4489" s="24">
        <f>VLOOKUP(H4489,inTHLBdata!A:H,7,FALSE)</f>
        <v>0</v>
      </c>
      <c r="J4489" s="24">
        <f>VLOOKUP(H4489,inTHLBdata!A:H,8,FALSE)</f>
        <v>0</v>
      </c>
      <c r="N4489" s="24"/>
    </row>
    <row r="4490" spans="1:14">
      <c r="A4490" s="24">
        <v>2009</v>
      </c>
      <c r="B4490" s="24" t="s">
        <v>193</v>
      </c>
      <c r="C4490" t="str">
        <f>VLOOKUP(B4490,'FHF LUT'!$A$5:$H$81,2,FALSE)</f>
        <v>Douglas-fir Tussock Moth</v>
      </c>
      <c r="D4490" s="24">
        <v>13</v>
      </c>
      <c r="E4490" s="24" t="s">
        <v>24</v>
      </c>
      <c r="F4490" s="24">
        <v>0</v>
      </c>
      <c r="G4490" s="24">
        <v>0</v>
      </c>
      <c r="H4490" s="24" t="str">
        <f t="shared" si="70"/>
        <v>2009_IDT_13</v>
      </c>
      <c r="I4490" s="24">
        <f>VLOOKUP(H4490,inTHLBdata!A:H,7,FALSE)</f>
        <v>0</v>
      </c>
      <c r="J4490" s="24">
        <f>VLOOKUP(H4490,inTHLBdata!A:H,8,FALSE)</f>
        <v>0</v>
      </c>
      <c r="N4490" s="24"/>
    </row>
    <row r="4491" spans="1:14">
      <c r="A4491" s="24">
        <v>2009</v>
      </c>
      <c r="B4491" s="24" t="s">
        <v>193</v>
      </c>
      <c r="C4491" t="str">
        <f>VLOOKUP(B4491,'FHF LUT'!$A$5:$H$81,2,FALSE)</f>
        <v>Douglas-fir Tussock Moth</v>
      </c>
      <c r="D4491" s="24">
        <v>14</v>
      </c>
      <c r="E4491" s="24" t="s">
        <v>30</v>
      </c>
      <c r="F4491" s="24">
        <v>0</v>
      </c>
      <c r="G4491" s="24">
        <v>0</v>
      </c>
      <c r="H4491" s="24" t="str">
        <f t="shared" si="70"/>
        <v>2009_IDT_14</v>
      </c>
      <c r="I4491" s="24">
        <f>VLOOKUP(H4491,inTHLBdata!A:H,7,FALSE)</f>
        <v>0</v>
      </c>
      <c r="J4491" s="24">
        <f>VLOOKUP(H4491,inTHLBdata!A:H,8,FALSE)</f>
        <v>0</v>
      </c>
      <c r="N4491" s="24"/>
    </row>
    <row r="4492" spans="1:14">
      <c r="A4492" s="24">
        <v>2009</v>
      </c>
      <c r="B4492" s="24" t="s">
        <v>193</v>
      </c>
      <c r="C4492" t="str">
        <f>VLOOKUP(B4492,'FHF LUT'!$A$5:$H$81,2,FALSE)</f>
        <v>Douglas-fir Tussock Moth</v>
      </c>
      <c r="D4492" s="24">
        <v>15</v>
      </c>
      <c r="E4492" s="24" t="s">
        <v>33</v>
      </c>
      <c r="F4492" s="24">
        <v>2464</v>
      </c>
      <c r="G4492" s="24">
        <v>2464</v>
      </c>
      <c r="H4492" s="24" t="str">
        <f t="shared" si="70"/>
        <v>2009_IDT_15</v>
      </c>
      <c r="I4492" s="24">
        <f>VLOOKUP(H4492,inTHLBdata!A:H,7,FALSE)</f>
        <v>1049</v>
      </c>
      <c r="J4492" s="24">
        <f>VLOOKUP(H4492,inTHLBdata!A:H,8,FALSE)</f>
        <v>1049</v>
      </c>
      <c r="N4492" s="24"/>
    </row>
    <row r="4493" spans="1:14">
      <c r="A4493" s="24">
        <v>2009</v>
      </c>
      <c r="B4493" s="24" t="s">
        <v>193</v>
      </c>
      <c r="C4493" t="str">
        <f>VLOOKUP(B4493,'FHF LUT'!$A$5:$H$81,2,FALSE)</f>
        <v>Douglas-fir Tussock Moth</v>
      </c>
      <c r="D4493" s="24">
        <v>16</v>
      </c>
      <c r="E4493" s="24" t="s">
        <v>12</v>
      </c>
      <c r="F4493" s="24">
        <v>0</v>
      </c>
      <c r="G4493" s="24">
        <v>0</v>
      </c>
      <c r="H4493" s="24" t="str">
        <f t="shared" si="70"/>
        <v>2009_IDT_16</v>
      </c>
      <c r="I4493" s="24">
        <f>VLOOKUP(H4493,inTHLBdata!A:H,7,FALSE)</f>
        <v>0</v>
      </c>
      <c r="J4493" s="24">
        <f>VLOOKUP(H4493,inTHLBdata!A:H,8,FALSE)</f>
        <v>0</v>
      </c>
      <c r="N4493" s="24"/>
    </row>
    <row r="4494" spans="1:14">
      <c r="A4494" s="24">
        <v>2009</v>
      </c>
      <c r="B4494" s="24" t="s">
        <v>193</v>
      </c>
      <c r="C4494" t="str">
        <f>VLOOKUP(B4494,'FHF LUT'!$A$5:$H$81,2,FALSE)</f>
        <v>Douglas-fir Tussock Moth</v>
      </c>
      <c r="D4494" s="24">
        <v>17</v>
      </c>
      <c r="E4494" s="24" t="s">
        <v>32</v>
      </c>
      <c r="F4494" s="24">
        <v>0</v>
      </c>
      <c r="G4494" s="24">
        <v>0</v>
      </c>
      <c r="H4494" s="24" t="str">
        <f t="shared" si="70"/>
        <v>2009_IDT_17</v>
      </c>
      <c r="I4494" s="24">
        <f>VLOOKUP(H4494,inTHLBdata!A:H,7,FALSE)</f>
        <v>0</v>
      </c>
      <c r="J4494" s="24">
        <f>VLOOKUP(H4494,inTHLBdata!A:H,8,FALSE)</f>
        <v>0</v>
      </c>
      <c r="N4494" s="24"/>
    </row>
    <row r="4495" spans="1:14">
      <c r="A4495" s="24">
        <v>2009</v>
      </c>
      <c r="B4495" s="24" t="s">
        <v>193</v>
      </c>
      <c r="C4495" t="str">
        <f>VLOOKUP(B4495,'FHF LUT'!$A$5:$H$81,2,FALSE)</f>
        <v>Douglas-fir Tussock Moth</v>
      </c>
      <c r="D4495" s="24">
        <v>18</v>
      </c>
      <c r="E4495" s="24" t="s">
        <v>15</v>
      </c>
      <c r="F4495" s="24">
        <v>1158</v>
      </c>
      <c r="G4495" s="24">
        <v>1158</v>
      </c>
      <c r="H4495" s="24" t="str">
        <f t="shared" si="70"/>
        <v>2009_IDT_18</v>
      </c>
      <c r="I4495" s="24">
        <f>VLOOKUP(H4495,inTHLBdata!A:H,7,FALSE)</f>
        <v>194</v>
      </c>
      <c r="J4495" s="24">
        <f>VLOOKUP(H4495,inTHLBdata!A:H,8,FALSE)</f>
        <v>194</v>
      </c>
      <c r="N4495" s="24"/>
    </row>
    <row r="4496" spans="1:14">
      <c r="A4496" s="24">
        <v>2009</v>
      </c>
      <c r="B4496" s="24" t="s">
        <v>193</v>
      </c>
      <c r="C4496" t="str">
        <f>VLOOKUP(B4496,'FHF LUT'!$A$5:$H$81,2,FALSE)</f>
        <v>Douglas-fir Tussock Moth</v>
      </c>
      <c r="D4496" s="24">
        <v>20</v>
      </c>
      <c r="E4496" s="24" t="s">
        <v>6</v>
      </c>
      <c r="F4496" s="24">
        <v>0</v>
      </c>
      <c r="G4496" s="24">
        <v>0</v>
      </c>
      <c r="H4496" s="24" t="str">
        <f t="shared" si="70"/>
        <v>2009_IDT_20</v>
      </c>
      <c r="I4496" s="24">
        <f>VLOOKUP(H4496,inTHLBdata!A:H,7,FALSE)</f>
        <v>0</v>
      </c>
      <c r="J4496" s="24">
        <f>VLOOKUP(H4496,inTHLBdata!A:H,8,FALSE)</f>
        <v>0</v>
      </c>
      <c r="N4496" s="24"/>
    </row>
    <row r="4497" spans="1:14">
      <c r="A4497" s="24">
        <v>2009</v>
      </c>
      <c r="B4497" s="24" t="s">
        <v>193</v>
      </c>
      <c r="C4497" t="str">
        <f>VLOOKUP(B4497,'FHF LUT'!$A$5:$H$81,2,FALSE)</f>
        <v>Douglas-fir Tussock Moth</v>
      </c>
      <c r="D4497" s="24">
        <v>22</v>
      </c>
      <c r="E4497" s="24" t="s">
        <v>19</v>
      </c>
      <c r="F4497" s="24">
        <v>10612</v>
      </c>
      <c r="G4497" s="24">
        <v>10612</v>
      </c>
      <c r="H4497" s="24" t="str">
        <f t="shared" si="70"/>
        <v>2009_IDT_22</v>
      </c>
      <c r="I4497" s="24">
        <f>VLOOKUP(H4497,inTHLBdata!A:H,7,FALSE)</f>
        <v>3321</v>
      </c>
      <c r="J4497" s="24">
        <f>VLOOKUP(H4497,inTHLBdata!A:H,8,FALSE)</f>
        <v>3321</v>
      </c>
      <c r="N4497" s="24"/>
    </row>
    <row r="4498" spans="1:14">
      <c r="A4498" s="24">
        <v>2009</v>
      </c>
      <c r="B4498" s="24" t="s">
        <v>193</v>
      </c>
      <c r="C4498" t="str">
        <f>VLOOKUP(B4498,'FHF LUT'!$A$5:$H$81,2,FALSE)</f>
        <v>Douglas-fir Tussock Moth</v>
      </c>
      <c r="D4498" s="24">
        <v>23</v>
      </c>
      <c r="E4498" s="24" t="s">
        <v>27</v>
      </c>
      <c r="F4498" s="24">
        <v>0</v>
      </c>
      <c r="G4498" s="24">
        <v>0</v>
      </c>
      <c r="H4498" s="24" t="str">
        <f t="shared" si="70"/>
        <v>2009_IDT_23</v>
      </c>
      <c r="I4498" s="24">
        <f>VLOOKUP(H4498,inTHLBdata!A:H,7,FALSE)</f>
        <v>0</v>
      </c>
      <c r="J4498" s="24">
        <f>VLOOKUP(H4498,inTHLBdata!A:H,8,FALSE)</f>
        <v>0</v>
      </c>
      <c r="N4498" s="24"/>
    </row>
    <row r="4499" spans="1:14">
      <c r="A4499" s="24">
        <v>2009</v>
      </c>
      <c r="B4499" s="24" t="s">
        <v>193</v>
      </c>
      <c r="C4499" t="str">
        <f>VLOOKUP(B4499,'FHF LUT'!$A$5:$H$81,2,FALSE)</f>
        <v>Douglas-fir Tussock Moth</v>
      </c>
      <c r="D4499" s="24">
        <v>24</v>
      </c>
      <c r="E4499" s="24" t="s">
        <v>17</v>
      </c>
      <c r="F4499" s="24">
        <v>0</v>
      </c>
      <c r="G4499" s="24">
        <v>0</v>
      </c>
      <c r="H4499" s="24" t="str">
        <f t="shared" si="70"/>
        <v>2009_IDT_24</v>
      </c>
      <c r="I4499" s="24">
        <f>VLOOKUP(H4499,inTHLBdata!A:H,7,FALSE)</f>
        <v>0</v>
      </c>
      <c r="J4499" s="24">
        <f>VLOOKUP(H4499,inTHLBdata!A:H,8,FALSE)</f>
        <v>0</v>
      </c>
      <c r="N4499" s="24"/>
    </row>
    <row r="4500" spans="1:14">
      <c r="A4500" s="24">
        <v>2009</v>
      </c>
      <c r="B4500" s="24" t="s">
        <v>193</v>
      </c>
      <c r="C4500" t="str">
        <f>VLOOKUP(B4500,'FHF LUT'!$A$5:$H$81,2,FALSE)</f>
        <v>Douglas-fir Tussock Moth</v>
      </c>
      <c r="D4500" s="24">
        <v>25</v>
      </c>
      <c r="E4500" s="24" t="s">
        <v>23</v>
      </c>
      <c r="F4500" s="24">
        <v>0</v>
      </c>
      <c r="G4500" s="24">
        <v>0</v>
      </c>
      <c r="H4500" s="24" t="str">
        <f t="shared" si="70"/>
        <v>2009_IDT_25</v>
      </c>
      <c r="I4500" s="24">
        <f>VLOOKUP(H4500,inTHLBdata!A:H,7,FALSE)</f>
        <v>0</v>
      </c>
      <c r="J4500" s="24">
        <f>VLOOKUP(H4500,inTHLBdata!A:H,8,FALSE)</f>
        <v>0</v>
      </c>
      <c r="N4500" s="24"/>
    </row>
    <row r="4501" spans="1:14">
      <c r="A4501" s="24">
        <v>2009</v>
      </c>
      <c r="B4501" s="24" t="s">
        <v>193</v>
      </c>
      <c r="C4501" t="str">
        <f>VLOOKUP(B4501,'FHF LUT'!$A$5:$H$81,2,FALSE)</f>
        <v>Douglas-fir Tussock Moth</v>
      </c>
      <c r="D4501" s="24">
        <v>26</v>
      </c>
      <c r="E4501" s="24" t="s">
        <v>14</v>
      </c>
      <c r="F4501" s="24">
        <v>0</v>
      </c>
      <c r="G4501" s="24">
        <v>0</v>
      </c>
      <c r="H4501" s="24" t="str">
        <f t="shared" si="70"/>
        <v>2009_IDT_26</v>
      </c>
      <c r="I4501" s="24">
        <f>VLOOKUP(H4501,inTHLBdata!A:H,7,FALSE)</f>
        <v>0</v>
      </c>
      <c r="J4501" s="24">
        <f>VLOOKUP(H4501,inTHLBdata!A:H,8,FALSE)</f>
        <v>0</v>
      </c>
      <c r="N4501" s="24"/>
    </row>
    <row r="4502" spans="1:14">
      <c r="A4502" s="24">
        <v>2009</v>
      </c>
      <c r="B4502" s="24" t="s">
        <v>193</v>
      </c>
      <c r="C4502" t="str">
        <f>VLOOKUP(B4502,'FHF LUT'!$A$5:$H$81,2,FALSE)</f>
        <v>Douglas-fir Tussock Moth</v>
      </c>
      <c r="D4502" s="24">
        <v>27</v>
      </c>
      <c r="E4502" s="24" t="s">
        <v>21</v>
      </c>
      <c r="F4502" s="24">
        <v>0</v>
      </c>
      <c r="G4502" s="24">
        <v>0</v>
      </c>
      <c r="H4502" s="24" t="str">
        <f t="shared" si="70"/>
        <v>2009_IDT_27</v>
      </c>
      <c r="I4502" s="24">
        <f>VLOOKUP(H4502,inTHLBdata!A:H,7,FALSE)</f>
        <v>0</v>
      </c>
      <c r="J4502" s="24">
        <f>VLOOKUP(H4502,inTHLBdata!A:H,8,FALSE)</f>
        <v>0</v>
      </c>
      <c r="N4502" s="24"/>
    </row>
    <row r="4503" spans="1:14">
      <c r="A4503" s="24">
        <v>2009</v>
      </c>
      <c r="B4503" s="24" t="s">
        <v>193</v>
      </c>
      <c r="C4503" t="str">
        <f>VLOOKUP(B4503,'FHF LUT'!$A$5:$H$81,2,FALSE)</f>
        <v>Douglas-fir Tussock Moth</v>
      </c>
      <c r="D4503" s="24">
        <v>29</v>
      </c>
      <c r="E4503" s="24" t="s">
        <v>9</v>
      </c>
      <c r="F4503" s="24">
        <v>0</v>
      </c>
      <c r="G4503" s="24">
        <v>0</v>
      </c>
      <c r="H4503" s="24" t="str">
        <f t="shared" si="70"/>
        <v>2009_IDT_29</v>
      </c>
      <c r="I4503" s="24">
        <f>VLOOKUP(H4503,inTHLBdata!A:H,7,FALSE)</f>
        <v>0</v>
      </c>
      <c r="J4503" s="24">
        <f>VLOOKUP(H4503,inTHLBdata!A:H,8,FALSE)</f>
        <v>0</v>
      </c>
      <c r="N4503" s="24"/>
    </row>
    <row r="4504" spans="1:14">
      <c r="A4504" s="24">
        <v>2009</v>
      </c>
      <c r="B4504" s="24" t="s">
        <v>193</v>
      </c>
      <c r="C4504" t="str">
        <f>VLOOKUP(B4504,'FHF LUT'!$A$5:$H$81,2,FALSE)</f>
        <v>Douglas-fir Tussock Moth</v>
      </c>
      <c r="D4504" s="24">
        <v>30</v>
      </c>
      <c r="E4504" s="24" t="s">
        <v>35</v>
      </c>
      <c r="F4504" s="24">
        <v>0</v>
      </c>
      <c r="G4504" s="24">
        <v>0</v>
      </c>
      <c r="H4504" s="24" t="str">
        <f t="shared" si="70"/>
        <v>2009_IDT_30</v>
      </c>
      <c r="I4504" s="24">
        <f>VLOOKUP(H4504,inTHLBdata!A:H,7,FALSE)</f>
        <v>0</v>
      </c>
      <c r="J4504" s="24">
        <f>VLOOKUP(H4504,inTHLBdata!A:H,8,FALSE)</f>
        <v>0</v>
      </c>
      <c r="N4504" s="24"/>
    </row>
    <row r="4505" spans="1:14">
      <c r="A4505" s="24">
        <v>2009</v>
      </c>
      <c r="B4505" s="24" t="s">
        <v>193</v>
      </c>
      <c r="C4505" t="str">
        <f>VLOOKUP(B4505,'FHF LUT'!$A$5:$H$81,2,FALSE)</f>
        <v>Douglas-fir Tussock Moth</v>
      </c>
      <c r="D4505" s="24">
        <v>31</v>
      </c>
      <c r="E4505" s="24" t="s">
        <v>34</v>
      </c>
      <c r="F4505" s="24">
        <v>0</v>
      </c>
      <c r="G4505" s="24">
        <v>0</v>
      </c>
      <c r="H4505" s="24" t="str">
        <f t="shared" si="70"/>
        <v>2009_IDT_31</v>
      </c>
      <c r="I4505" s="24">
        <f>VLOOKUP(H4505,inTHLBdata!A:H,7,FALSE)</f>
        <v>0</v>
      </c>
      <c r="J4505" s="24">
        <f>VLOOKUP(H4505,inTHLBdata!A:H,8,FALSE)</f>
        <v>0</v>
      </c>
      <c r="N4505" s="24"/>
    </row>
    <row r="4506" spans="1:14">
      <c r="A4506" s="24">
        <v>2009</v>
      </c>
      <c r="B4506" s="24" t="s">
        <v>193</v>
      </c>
      <c r="C4506" t="str">
        <f>VLOOKUP(B4506,'FHF LUT'!$A$5:$H$81,2,FALSE)</f>
        <v>Douglas-fir Tussock Moth</v>
      </c>
      <c r="D4506" s="24">
        <v>38</v>
      </c>
      <c r="E4506" s="24" t="s">
        <v>8</v>
      </c>
      <c r="F4506" s="24">
        <v>0</v>
      </c>
      <c r="G4506" s="24">
        <v>0</v>
      </c>
      <c r="H4506" s="24" t="str">
        <f t="shared" si="70"/>
        <v>2009_IDT_38</v>
      </c>
      <c r="I4506" s="24">
        <f>VLOOKUP(H4506,inTHLBdata!A:H,7,FALSE)</f>
        <v>0</v>
      </c>
      <c r="J4506" s="24">
        <f>VLOOKUP(H4506,inTHLBdata!A:H,8,FALSE)</f>
        <v>0</v>
      </c>
      <c r="N4506" s="24"/>
    </row>
    <row r="4507" spans="1:14">
      <c r="A4507" s="24">
        <v>2009</v>
      </c>
      <c r="B4507" s="24" t="s">
        <v>193</v>
      </c>
      <c r="C4507" t="str">
        <f>VLOOKUP(B4507,'FHF LUT'!$A$5:$H$81,2,FALSE)</f>
        <v>Douglas-fir Tussock Moth</v>
      </c>
      <c r="D4507" s="24">
        <v>39</v>
      </c>
      <c r="E4507" s="24" t="s">
        <v>36</v>
      </c>
      <c r="F4507" s="24">
        <v>0</v>
      </c>
      <c r="G4507" s="24">
        <v>0</v>
      </c>
      <c r="H4507" s="24" t="str">
        <f t="shared" si="70"/>
        <v>2009_IDT_39</v>
      </c>
      <c r="I4507" s="24">
        <f>VLOOKUP(H4507,inTHLBdata!A:H,7,FALSE)</f>
        <v>0</v>
      </c>
      <c r="J4507" s="24">
        <f>VLOOKUP(H4507,inTHLBdata!A:H,8,FALSE)</f>
        <v>0</v>
      </c>
      <c r="N4507" s="24"/>
    </row>
    <row r="4508" spans="1:14">
      <c r="A4508" s="24">
        <v>2009</v>
      </c>
      <c r="B4508" s="24" t="s">
        <v>193</v>
      </c>
      <c r="C4508" t="str">
        <f>VLOOKUP(B4508,'FHF LUT'!$A$5:$H$81,2,FALSE)</f>
        <v>Douglas-fir Tussock Moth</v>
      </c>
      <c r="D4508" s="24">
        <v>40</v>
      </c>
      <c r="E4508" s="24" t="s">
        <v>31</v>
      </c>
      <c r="F4508" s="24">
        <v>0</v>
      </c>
      <c r="G4508" s="24">
        <v>0</v>
      </c>
      <c r="H4508" s="24" t="str">
        <f t="shared" si="70"/>
        <v>2009_IDT_40</v>
      </c>
      <c r="I4508" s="24">
        <f>VLOOKUP(H4508,inTHLBdata!A:H,7,FALSE)</f>
        <v>0</v>
      </c>
      <c r="J4508" s="24">
        <f>VLOOKUP(H4508,inTHLBdata!A:H,8,FALSE)</f>
        <v>0</v>
      </c>
      <c r="N4508" s="24"/>
    </row>
    <row r="4509" spans="1:14">
      <c r="A4509" s="24">
        <v>2009</v>
      </c>
      <c r="B4509" s="24" t="s">
        <v>193</v>
      </c>
      <c r="C4509" t="str">
        <f>VLOOKUP(B4509,'FHF LUT'!$A$5:$H$81,2,FALSE)</f>
        <v>Douglas-fir Tussock Moth</v>
      </c>
      <c r="D4509" s="24">
        <v>41</v>
      </c>
      <c r="E4509" s="24" t="s">
        <v>26</v>
      </c>
      <c r="F4509" s="24">
        <v>0</v>
      </c>
      <c r="G4509" s="24">
        <v>0</v>
      </c>
      <c r="H4509" s="24" t="str">
        <f t="shared" si="70"/>
        <v>2009_IDT_41</v>
      </c>
      <c r="I4509" s="24">
        <f>VLOOKUP(H4509,inTHLBdata!A:H,7,FALSE)</f>
        <v>0</v>
      </c>
      <c r="J4509" s="24">
        <f>VLOOKUP(H4509,inTHLBdata!A:H,8,FALSE)</f>
        <v>0</v>
      </c>
      <c r="N4509" s="24"/>
    </row>
    <row r="4510" spans="1:14">
      <c r="A4510" s="24">
        <v>2009</v>
      </c>
      <c r="B4510" s="24" t="s">
        <v>193</v>
      </c>
      <c r="C4510" t="str">
        <f>VLOOKUP(B4510,'FHF LUT'!$A$5:$H$81,2,FALSE)</f>
        <v>Douglas-fir Tussock Moth</v>
      </c>
      <c r="D4510" s="24">
        <v>43</v>
      </c>
      <c r="E4510" s="24" t="s">
        <v>20</v>
      </c>
      <c r="F4510" s="24">
        <v>0</v>
      </c>
      <c r="G4510" s="24">
        <v>0</v>
      </c>
      <c r="H4510" s="24" t="str">
        <f t="shared" si="70"/>
        <v>2009_IDT_43</v>
      </c>
      <c r="I4510" s="24">
        <f>VLOOKUP(H4510,inTHLBdata!A:H,7,FALSE)</f>
        <v>0</v>
      </c>
      <c r="J4510" s="24">
        <f>VLOOKUP(H4510,inTHLBdata!A:H,8,FALSE)</f>
        <v>0</v>
      </c>
      <c r="N4510" s="24"/>
    </row>
    <row r="4511" spans="1:14">
      <c r="A4511" s="24">
        <v>2009</v>
      </c>
      <c r="B4511" s="24" t="s">
        <v>193</v>
      </c>
      <c r="C4511" t="str">
        <f>VLOOKUP(B4511,'FHF LUT'!$A$5:$H$81,2,FALSE)</f>
        <v>Douglas-fir Tussock Moth</v>
      </c>
      <c r="D4511" s="24">
        <v>44</v>
      </c>
      <c r="E4511" s="24" t="s">
        <v>3</v>
      </c>
      <c r="F4511" s="24">
        <v>0</v>
      </c>
      <c r="G4511" s="24">
        <v>0</v>
      </c>
      <c r="H4511" s="24" t="str">
        <f t="shared" si="70"/>
        <v>2009_IDT_44</v>
      </c>
      <c r="I4511" s="24">
        <f>VLOOKUP(H4511,inTHLBdata!A:H,7,FALSE)</f>
        <v>0</v>
      </c>
      <c r="J4511" s="24">
        <f>VLOOKUP(H4511,inTHLBdata!A:H,8,FALSE)</f>
        <v>0</v>
      </c>
      <c r="N4511" s="24"/>
    </row>
    <row r="4512" spans="1:14">
      <c r="A4512" s="24">
        <v>2009</v>
      </c>
      <c r="B4512" s="24" t="s">
        <v>193</v>
      </c>
      <c r="C4512" t="str">
        <f>VLOOKUP(B4512,'FHF LUT'!$A$5:$H$81,2,FALSE)</f>
        <v>Douglas-fir Tussock Moth</v>
      </c>
      <c r="D4512" s="24">
        <v>45</v>
      </c>
      <c r="E4512" s="24" t="s">
        <v>5</v>
      </c>
      <c r="F4512" s="24">
        <v>0</v>
      </c>
      <c r="G4512" s="24">
        <v>0</v>
      </c>
      <c r="H4512" s="24" t="str">
        <f t="shared" si="70"/>
        <v>2009_IDT_45</v>
      </c>
      <c r="I4512" s="24">
        <f>VLOOKUP(H4512,inTHLBdata!A:H,7,FALSE)</f>
        <v>0</v>
      </c>
      <c r="J4512" s="24">
        <f>VLOOKUP(H4512,inTHLBdata!A:H,8,FALSE)</f>
        <v>0</v>
      </c>
      <c r="N4512" s="24"/>
    </row>
    <row r="4513" spans="1:14">
      <c r="A4513" s="24">
        <v>2009</v>
      </c>
      <c r="B4513" s="24" t="s">
        <v>193</v>
      </c>
      <c r="C4513" t="str">
        <f>VLOOKUP(B4513,'FHF LUT'!$A$5:$H$81,2,FALSE)</f>
        <v>Douglas-fir Tussock Moth</v>
      </c>
      <c r="D4513" s="24">
        <v>46</v>
      </c>
      <c r="E4513" s="24" t="s">
        <v>234</v>
      </c>
      <c r="F4513" s="24">
        <v>0</v>
      </c>
      <c r="G4513" s="24">
        <v>0</v>
      </c>
      <c r="H4513" s="24" t="str">
        <f t="shared" si="70"/>
        <v>2009_IDT_46</v>
      </c>
      <c r="I4513" s="24">
        <f>VLOOKUP(H4513,inTHLBdata!A:H,7,FALSE)</f>
        <v>0</v>
      </c>
      <c r="J4513" s="24">
        <f>VLOOKUP(H4513,inTHLBdata!A:H,8,FALSE)</f>
        <v>0</v>
      </c>
      <c r="N4513" s="24"/>
    </row>
    <row r="4514" spans="1:14">
      <c r="A4514" s="24">
        <v>2009</v>
      </c>
      <c r="B4514" s="24" t="s">
        <v>193</v>
      </c>
      <c r="C4514" t="str">
        <f>VLOOKUP(B4514,'FHF LUT'!$A$5:$H$81,2,FALSE)</f>
        <v>Douglas-fir Tussock Moth</v>
      </c>
      <c r="D4514" s="24">
        <v>47</v>
      </c>
      <c r="E4514" s="24" t="s">
        <v>233</v>
      </c>
      <c r="F4514" s="24">
        <v>0</v>
      </c>
      <c r="G4514" s="24">
        <v>0</v>
      </c>
      <c r="H4514" s="24" t="str">
        <f t="shared" si="70"/>
        <v>2009_IDT_47</v>
      </c>
      <c r="I4514" s="24">
        <f>VLOOKUP(H4514,inTHLBdata!A:H,7,FALSE)</f>
        <v>0</v>
      </c>
      <c r="J4514" s="24">
        <f>VLOOKUP(H4514,inTHLBdata!A:H,8,FALSE)</f>
        <v>0</v>
      </c>
      <c r="N4514" s="24"/>
    </row>
    <row r="4515" spans="1:14">
      <c r="A4515" s="24">
        <v>2009</v>
      </c>
      <c r="B4515" s="24" t="s">
        <v>193</v>
      </c>
      <c r="C4515" t="str">
        <f>VLOOKUP(B4515,'FHF LUT'!$A$5:$H$81,2,FALSE)</f>
        <v>Douglas-fir Tussock Moth</v>
      </c>
      <c r="D4515" s="24">
        <v>48</v>
      </c>
      <c r="E4515" s="24" t="s">
        <v>235</v>
      </c>
      <c r="F4515" s="24">
        <v>0</v>
      </c>
      <c r="G4515" s="24">
        <v>0</v>
      </c>
      <c r="H4515" s="24" t="str">
        <f t="shared" si="70"/>
        <v>2009_IDT_48</v>
      </c>
      <c r="I4515" s="24">
        <f>VLOOKUP(H4515,inTHLBdata!A:H,7,FALSE)</f>
        <v>0</v>
      </c>
      <c r="J4515" s="24">
        <f>VLOOKUP(H4515,inTHLBdata!A:H,8,FALSE)</f>
        <v>0</v>
      </c>
      <c r="N4515" s="24"/>
    </row>
    <row r="4516" spans="1:14">
      <c r="A4516" s="24">
        <v>2009</v>
      </c>
      <c r="B4516" s="24" t="s">
        <v>188</v>
      </c>
      <c r="C4516" t="str">
        <f>VLOOKUP(B4516,'FHF LUT'!$A$5:$H$81,2,FALSE)</f>
        <v>Fire</v>
      </c>
      <c r="D4516" s="24">
        <v>1</v>
      </c>
      <c r="E4516" s="24" t="s">
        <v>10</v>
      </c>
      <c r="F4516" s="24">
        <v>287012</v>
      </c>
      <c r="G4516" s="24">
        <v>287012</v>
      </c>
      <c r="H4516" s="24" t="str">
        <f t="shared" si="70"/>
        <v>2009_NB_1</v>
      </c>
      <c r="I4516" s="24">
        <f>VLOOKUP(H4516,inTHLBdata!A:H,7,FALSE)</f>
        <v>14919</v>
      </c>
      <c r="J4516" s="24">
        <f>VLOOKUP(H4516,inTHLBdata!A:H,8,FALSE)</f>
        <v>14919</v>
      </c>
      <c r="N4516" s="24"/>
    </row>
    <row r="4517" spans="1:14">
      <c r="A4517" s="24">
        <v>2009</v>
      </c>
      <c r="B4517" s="24" t="s">
        <v>188</v>
      </c>
      <c r="C4517" t="str">
        <f>VLOOKUP(B4517,'FHF LUT'!$A$5:$H$81,2,FALSE)</f>
        <v>Fire</v>
      </c>
      <c r="D4517" s="24">
        <v>2</v>
      </c>
      <c r="E4517" s="24" t="s">
        <v>22</v>
      </c>
      <c r="F4517" s="24">
        <v>0</v>
      </c>
      <c r="G4517" s="24">
        <v>0</v>
      </c>
      <c r="H4517" s="24" t="str">
        <f t="shared" si="70"/>
        <v>2009_NB_2</v>
      </c>
      <c r="I4517" s="24">
        <f>VLOOKUP(H4517,inTHLBdata!A:H,7,FALSE)</f>
        <v>188</v>
      </c>
      <c r="J4517" s="24">
        <f>VLOOKUP(H4517,inTHLBdata!A:H,8,FALSE)</f>
        <v>139</v>
      </c>
      <c r="N4517" s="24"/>
    </row>
    <row r="4518" spans="1:14">
      <c r="A4518" s="24">
        <v>2009</v>
      </c>
      <c r="B4518" s="24" t="s">
        <v>188</v>
      </c>
      <c r="C4518" t="str">
        <f>VLOOKUP(B4518,'FHF LUT'!$A$5:$H$81,2,FALSE)</f>
        <v>Fire</v>
      </c>
      <c r="D4518" s="24">
        <v>3</v>
      </c>
      <c r="E4518" s="24" t="s">
        <v>13</v>
      </c>
      <c r="F4518" s="24">
        <v>189</v>
      </c>
      <c r="G4518" s="24">
        <v>189</v>
      </c>
      <c r="H4518" s="24" t="str">
        <f t="shared" si="70"/>
        <v>2009_NB_3</v>
      </c>
      <c r="I4518" s="24">
        <f>VLOOKUP(H4518,inTHLBdata!A:H,7,FALSE)</f>
        <v>0</v>
      </c>
      <c r="J4518" s="24">
        <f>VLOOKUP(H4518,inTHLBdata!A:H,8,FALSE)</f>
        <v>0</v>
      </c>
      <c r="N4518" s="24"/>
    </row>
    <row r="4519" spans="1:14">
      <c r="A4519" s="24">
        <v>2009</v>
      </c>
      <c r="B4519" s="24" t="s">
        <v>188</v>
      </c>
      <c r="C4519" t="str">
        <f>VLOOKUP(B4519,'FHF LUT'!$A$5:$H$81,2,FALSE)</f>
        <v>Fire</v>
      </c>
      <c r="D4519" s="24">
        <v>4</v>
      </c>
      <c r="E4519" s="24" t="s">
        <v>28</v>
      </c>
      <c r="F4519" s="24">
        <v>305402</v>
      </c>
      <c r="G4519" s="24">
        <v>305402</v>
      </c>
      <c r="H4519" s="24" t="str">
        <f t="shared" si="70"/>
        <v>2009_NB_4</v>
      </c>
      <c r="I4519" s="24">
        <f>VLOOKUP(H4519,inTHLBdata!A:H,7,FALSE)</f>
        <v>42438</v>
      </c>
      <c r="J4519" s="24">
        <f>VLOOKUP(H4519,inTHLBdata!A:H,8,FALSE)</f>
        <v>42438</v>
      </c>
      <c r="N4519" s="24"/>
    </row>
    <row r="4520" spans="1:14">
      <c r="A4520" s="24">
        <v>2009</v>
      </c>
      <c r="B4520" s="24" t="s">
        <v>188</v>
      </c>
      <c r="C4520" t="str">
        <f>VLOOKUP(B4520,'FHF LUT'!$A$5:$H$81,2,FALSE)</f>
        <v>Fire</v>
      </c>
      <c r="D4520" s="24">
        <v>5</v>
      </c>
      <c r="E4520" s="24" t="s">
        <v>16</v>
      </c>
      <c r="F4520" s="24">
        <v>4002</v>
      </c>
      <c r="G4520" s="24">
        <v>4002</v>
      </c>
      <c r="H4520" s="24" t="str">
        <f t="shared" si="70"/>
        <v>2009_NB_5</v>
      </c>
      <c r="I4520" s="24">
        <f>VLOOKUP(H4520,inTHLBdata!A:H,7,FALSE)</f>
        <v>466</v>
      </c>
      <c r="J4520" s="24">
        <f>VLOOKUP(H4520,inTHLBdata!A:H,8,FALSE)</f>
        <v>466</v>
      </c>
      <c r="N4520" s="24"/>
    </row>
    <row r="4521" spans="1:14">
      <c r="A4521" s="24">
        <v>2009</v>
      </c>
      <c r="B4521" s="24" t="s">
        <v>188</v>
      </c>
      <c r="C4521" t="str">
        <f>VLOOKUP(B4521,'FHF LUT'!$A$5:$H$81,2,FALSE)</f>
        <v>Fire</v>
      </c>
      <c r="D4521" s="24">
        <v>7</v>
      </c>
      <c r="E4521" s="24" t="s">
        <v>25</v>
      </c>
      <c r="F4521" s="24">
        <v>23767</v>
      </c>
      <c r="G4521" s="24">
        <v>23767</v>
      </c>
      <c r="H4521" s="24" t="str">
        <f t="shared" si="70"/>
        <v>2009_NB_7</v>
      </c>
      <c r="I4521" s="24">
        <f>VLOOKUP(H4521,inTHLBdata!A:H,7,FALSE)</f>
        <v>3661</v>
      </c>
      <c r="J4521" s="24">
        <f>VLOOKUP(H4521,inTHLBdata!A:H,8,FALSE)</f>
        <v>3661</v>
      </c>
      <c r="N4521" s="24"/>
    </row>
    <row r="4522" spans="1:14">
      <c r="A4522" s="24">
        <v>2009</v>
      </c>
      <c r="B4522" s="24" t="s">
        <v>188</v>
      </c>
      <c r="C4522" t="str">
        <f>VLOOKUP(B4522,'FHF LUT'!$A$5:$H$81,2,FALSE)</f>
        <v>Fire</v>
      </c>
      <c r="D4522" s="24">
        <v>8</v>
      </c>
      <c r="E4522" s="24" t="s">
        <v>29</v>
      </c>
      <c r="F4522" s="24">
        <v>1375965</v>
      </c>
      <c r="G4522" s="24">
        <v>1375965</v>
      </c>
      <c r="H4522" s="24" t="str">
        <f t="shared" si="70"/>
        <v>2009_NB_8</v>
      </c>
      <c r="I4522" s="24">
        <f>VLOOKUP(H4522,inTHLBdata!A:H,7,FALSE)</f>
        <v>0</v>
      </c>
      <c r="J4522" s="24">
        <f>VLOOKUP(H4522,inTHLBdata!A:H,8,FALSE)</f>
        <v>0</v>
      </c>
      <c r="N4522" s="24"/>
    </row>
    <row r="4523" spans="1:14">
      <c r="A4523" s="24">
        <v>2009</v>
      </c>
      <c r="B4523" s="24" t="s">
        <v>188</v>
      </c>
      <c r="C4523" t="str">
        <f>VLOOKUP(B4523,'FHF LUT'!$A$5:$H$81,2,FALSE)</f>
        <v>Fire</v>
      </c>
      <c r="D4523" s="24">
        <v>9</v>
      </c>
      <c r="E4523" s="24" t="s">
        <v>7</v>
      </c>
      <c r="F4523" s="24">
        <v>753</v>
      </c>
      <c r="G4523" s="24">
        <v>753</v>
      </c>
      <c r="H4523" s="24" t="str">
        <f t="shared" si="70"/>
        <v>2009_NB_9</v>
      </c>
      <c r="I4523" s="24">
        <f>VLOOKUP(H4523,inTHLBdata!A:H,7,FALSE)</f>
        <v>404</v>
      </c>
      <c r="J4523" s="24">
        <f>VLOOKUP(H4523,inTHLBdata!A:H,8,FALSE)</f>
        <v>404</v>
      </c>
      <c r="N4523" s="24"/>
    </row>
    <row r="4524" spans="1:14">
      <c r="A4524" s="24">
        <v>2009</v>
      </c>
      <c r="B4524" s="24" t="s">
        <v>188</v>
      </c>
      <c r="C4524" t="str">
        <f>VLOOKUP(B4524,'FHF LUT'!$A$5:$H$81,2,FALSE)</f>
        <v>Fire</v>
      </c>
      <c r="D4524" s="24">
        <v>10</v>
      </c>
      <c r="E4524" s="24" t="s">
        <v>18</v>
      </c>
      <c r="F4524" s="24">
        <v>213</v>
      </c>
      <c r="G4524" s="24">
        <v>213</v>
      </c>
      <c r="H4524" s="24" t="str">
        <f t="shared" si="70"/>
        <v>2009_NB_10</v>
      </c>
      <c r="I4524" s="24">
        <f>VLOOKUP(H4524,inTHLBdata!A:H,7,FALSE)</f>
        <v>0</v>
      </c>
      <c r="J4524" s="24">
        <f>VLOOKUP(H4524,inTHLBdata!A:H,8,FALSE)</f>
        <v>0</v>
      </c>
      <c r="N4524" s="24"/>
    </row>
    <row r="4525" spans="1:14">
      <c r="A4525" s="24">
        <v>2009</v>
      </c>
      <c r="B4525" s="24" t="s">
        <v>188</v>
      </c>
      <c r="C4525" t="str">
        <f>VLOOKUP(B4525,'FHF LUT'!$A$5:$H$81,2,FALSE)</f>
        <v>Fire</v>
      </c>
      <c r="D4525" s="24">
        <v>11</v>
      </c>
      <c r="E4525" s="24" t="s">
        <v>4</v>
      </c>
      <c r="F4525" s="24">
        <v>575179</v>
      </c>
      <c r="G4525" s="24">
        <v>538478</v>
      </c>
      <c r="H4525" s="24" t="str">
        <f t="shared" si="70"/>
        <v>2009_NB_11</v>
      </c>
      <c r="I4525" s="24">
        <f>VLOOKUP(H4525,inTHLBdata!A:H,7,FALSE)</f>
        <v>157768</v>
      </c>
      <c r="J4525" s="24">
        <f>VLOOKUP(H4525,inTHLBdata!A:H,8,FALSE)</f>
        <v>143958</v>
      </c>
      <c r="N4525" s="24"/>
    </row>
    <row r="4526" spans="1:14">
      <c r="A4526" s="24">
        <v>2009</v>
      </c>
      <c r="B4526" s="24" t="s">
        <v>188</v>
      </c>
      <c r="C4526" t="str">
        <f>VLOOKUP(B4526,'FHF LUT'!$A$5:$H$81,2,FALSE)</f>
        <v>Fire</v>
      </c>
      <c r="D4526" s="24">
        <v>12</v>
      </c>
      <c r="E4526" s="24" t="s">
        <v>11</v>
      </c>
      <c r="F4526" s="24">
        <v>91544</v>
      </c>
      <c r="G4526" s="24">
        <v>91544</v>
      </c>
      <c r="H4526" s="24" t="str">
        <f t="shared" si="70"/>
        <v>2009_NB_12</v>
      </c>
      <c r="I4526" s="24">
        <f>VLOOKUP(H4526,inTHLBdata!A:H,7,FALSE)</f>
        <v>39139</v>
      </c>
      <c r="J4526" s="24">
        <f>VLOOKUP(H4526,inTHLBdata!A:H,8,FALSE)</f>
        <v>39139</v>
      </c>
      <c r="N4526" s="24"/>
    </row>
    <row r="4527" spans="1:14">
      <c r="A4527" s="24">
        <v>2009</v>
      </c>
      <c r="B4527" s="24" t="s">
        <v>188</v>
      </c>
      <c r="C4527" t="str">
        <f>VLOOKUP(B4527,'FHF LUT'!$A$5:$H$81,2,FALSE)</f>
        <v>Fire</v>
      </c>
      <c r="D4527" s="24">
        <v>13</v>
      </c>
      <c r="E4527" s="24" t="s">
        <v>24</v>
      </c>
      <c r="F4527" s="24">
        <v>5913</v>
      </c>
      <c r="G4527" s="24">
        <v>5913</v>
      </c>
      <c r="H4527" s="24" t="str">
        <f t="shared" si="70"/>
        <v>2009_NB_13</v>
      </c>
      <c r="I4527" s="24">
        <f>VLOOKUP(H4527,inTHLBdata!A:H,7,FALSE)</f>
        <v>0</v>
      </c>
      <c r="J4527" s="24">
        <f>VLOOKUP(H4527,inTHLBdata!A:H,8,FALSE)</f>
        <v>0</v>
      </c>
      <c r="N4527" s="24"/>
    </row>
    <row r="4528" spans="1:14">
      <c r="A4528" s="24">
        <v>2009</v>
      </c>
      <c r="B4528" s="24" t="s">
        <v>188</v>
      </c>
      <c r="C4528" t="str">
        <f>VLOOKUP(B4528,'FHF LUT'!$A$5:$H$81,2,FALSE)</f>
        <v>Fire</v>
      </c>
      <c r="D4528" s="24">
        <v>14</v>
      </c>
      <c r="E4528" s="24" t="s">
        <v>30</v>
      </c>
      <c r="F4528" s="24">
        <v>71333</v>
      </c>
      <c r="G4528" s="24">
        <v>71333</v>
      </c>
      <c r="H4528" s="24" t="str">
        <f t="shared" si="70"/>
        <v>2009_NB_14</v>
      </c>
      <c r="I4528" s="24">
        <f>VLOOKUP(H4528,inTHLBdata!A:H,7,FALSE)</f>
        <v>15291</v>
      </c>
      <c r="J4528" s="24">
        <f>VLOOKUP(H4528,inTHLBdata!A:H,8,FALSE)</f>
        <v>15291</v>
      </c>
      <c r="N4528" s="24"/>
    </row>
    <row r="4529" spans="1:14">
      <c r="A4529" s="24">
        <v>2009</v>
      </c>
      <c r="B4529" s="24" t="s">
        <v>188</v>
      </c>
      <c r="C4529" t="str">
        <f>VLOOKUP(B4529,'FHF LUT'!$A$5:$H$81,2,FALSE)</f>
        <v>Fire</v>
      </c>
      <c r="D4529" s="24">
        <v>15</v>
      </c>
      <c r="E4529" s="24" t="s">
        <v>33</v>
      </c>
      <c r="F4529" s="24">
        <v>1808528</v>
      </c>
      <c r="G4529" s="24">
        <v>1807266</v>
      </c>
      <c r="H4529" s="24" t="str">
        <f t="shared" si="70"/>
        <v>2009_NB_15</v>
      </c>
      <c r="I4529" s="24">
        <f>VLOOKUP(H4529,inTHLBdata!A:H,7,FALSE)</f>
        <v>485025</v>
      </c>
      <c r="J4529" s="24">
        <f>VLOOKUP(H4529,inTHLBdata!A:H,8,FALSE)</f>
        <v>483893</v>
      </c>
      <c r="N4529" s="24"/>
    </row>
    <row r="4530" spans="1:14">
      <c r="A4530" s="24">
        <v>2009</v>
      </c>
      <c r="B4530" s="24" t="s">
        <v>188</v>
      </c>
      <c r="C4530" t="str">
        <f>VLOOKUP(B4530,'FHF LUT'!$A$5:$H$81,2,FALSE)</f>
        <v>Fire</v>
      </c>
      <c r="D4530" s="24">
        <v>16</v>
      </c>
      <c r="E4530" s="24" t="s">
        <v>12</v>
      </c>
      <c r="F4530" s="24">
        <v>254651</v>
      </c>
      <c r="G4530" s="24">
        <v>253705</v>
      </c>
      <c r="H4530" s="24" t="str">
        <f t="shared" si="70"/>
        <v>2009_NB_16</v>
      </c>
      <c r="I4530" s="24">
        <f>VLOOKUP(H4530,inTHLBdata!A:H,7,FALSE)</f>
        <v>24099</v>
      </c>
      <c r="J4530" s="24">
        <f>VLOOKUP(H4530,inTHLBdata!A:H,8,FALSE)</f>
        <v>23191</v>
      </c>
      <c r="N4530" s="24"/>
    </row>
    <row r="4531" spans="1:14">
      <c r="A4531" s="24">
        <v>2009</v>
      </c>
      <c r="B4531" s="24" t="s">
        <v>188</v>
      </c>
      <c r="C4531" t="str">
        <f>VLOOKUP(B4531,'FHF LUT'!$A$5:$H$81,2,FALSE)</f>
        <v>Fire</v>
      </c>
      <c r="D4531" s="24">
        <v>17</v>
      </c>
      <c r="E4531" s="24" t="s">
        <v>32</v>
      </c>
      <c r="F4531" s="24">
        <v>5276</v>
      </c>
      <c r="G4531" s="24">
        <v>5276</v>
      </c>
      <c r="H4531" s="24" t="str">
        <f t="shared" si="70"/>
        <v>2009_NB_17</v>
      </c>
      <c r="I4531" s="24">
        <f>VLOOKUP(H4531,inTHLBdata!A:H,7,FALSE)</f>
        <v>1603</v>
      </c>
      <c r="J4531" s="24">
        <f>VLOOKUP(H4531,inTHLBdata!A:H,8,FALSE)</f>
        <v>1603</v>
      </c>
      <c r="N4531" s="24"/>
    </row>
    <row r="4532" spans="1:14">
      <c r="A4532" s="24">
        <v>2009</v>
      </c>
      <c r="B4532" s="24" t="s">
        <v>188</v>
      </c>
      <c r="C4532" t="str">
        <f>VLOOKUP(B4532,'FHF LUT'!$A$5:$H$81,2,FALSE)</f>
        <v>Fire</v>
      </c>
      <c r="D4532" s="24">
        <v>18</v>
      </c>
      <c r="E4532" s="24" t="s">
        <v>15</v>
      </c>
      <c r="F4532" s="24">
        <v>135250</v>
      </c>
      <c r="G4532" s="24">
        <v>119914</v>
      </c>
      <c r="H4532" s="24" t="str">
        <f t="shared" si="70"/>
        <v>2009_NB_18</v>
      </c>
      <c r="I4532" s="24">
        <f>VLOOKUP(H4532,inTHLBdata!A:H,7,FALSE)</f>
        <v>120240</v>
      </c>
      <c r="J4532" s="24">
        <f>VLOOKUP(H4532,inTHLBdata!A:H,8,FALSE)</f>
        <v>106456</v>
      </c>
      <c r="N4532" s="24"/>
    </row>
    <row r="4533" spans="1:14">
      <c r="A4533" s="24">
        <v>2009</v>
      </c>
      <c r="B4533" s="24" t="s">
        <v>188</v>
      </c>
      <c r="C4533" t="str">
        <f>VLOOKUP(B4533,'FHF LUT'!$A$5:$H$81,2,FALSE)</f>
        <v>Fire</v>
      </c>
      <c r="D4533" s="24">
        <v>20</v>
      </c>
      <c r="E4533" s="24" t="s">
        <v>6</v>
      </c>
      <c r="F4533" s="24">
        <v>47391</v>
      </c>
      <c r="G4533" s="24">
        <v>47391</v>
      </c>
      <c r="H4533" s="24" t="str">
        <f t="shared" si="70"/>
        <v>2009_NB_20</v>
      </c>
      <c r="I4533" s="24">
        <f>VLOOKUP(H4533,inTHLBdata!A:H,7,FALSE)</f>
        <v>25028</v>
      </c>
      <c r="J4533" s="24">
        <f>VLOOKUP(H4533,inTHLBdata!A:H,8,FALSE)</f>
        <v>25028</v>
      </c>
      <c r="N4533" s="24"/>
    </row>
    <row r="4534" spans="1:14">
      <c r="A4534" s="24">
        <v>2009</v>
      </c>
      <c r="B4534" s="24" t="s">
        <v>188</v>
      </c>
      <c r="C4534" t="str">
        <f>VLOOKUP(B4534,'FHF LUT'!$A$5:$H$81,2,FALSE)</f>
        <v>Fire</v>
      </c>
      <c r="D4534" s="24">
        <v>22</v>
      </c>
      <c r="E4534" s="24" t="s">
        <v>19</v>
      </c>
      <c r="F4534" s="24">
        <v>587503</v>
      </c>
      <c r="G4534" s="24">
        <v>532933</v>
      </c>
      <c r="H4534" s="24" t="str">
        <f t="shared" si="70"/>
        <v>2009_NB_22</v>
      </c>
      <c r="I4534" s="24">
        <f>VLOOKUP(H4534,inTHLBdata!A:H,7,FALSE)</f>
        <v>108823</v>
      </c>
      <c r="J4534" s="24">
        <f>VLOOKUP(H4534,inTHLBdata!A:H,8,FALSE)</f>
        <v>97683</v>
      </c>
      <c r="N4534" s="24"/>
    </row>
    <row r="4535" spans="1:14">
      <c r="A4535" s="24">
        <v>2009</v>
      </c>
      <c r="B4535" s="24" t="s">
        <v>188</v>
      </c>
      <c r="C4535" t="str">
        <f>VLOOKUP(B4535,'FHF LUT'!$A$5:$H$81,2,FALSE)</f>
        <v>Fire</v>
      </c>
      <c r="D4535" s="24">
        <v>23</v>
      </c>
      <c r="E4535" s="24" t="s">
        <v>27</v>
      </c>
      <c r="F4535" s="24">
        <v>677967</v>
      </c>
      <c r="G4535" s="24">
        <v>670639</v>
      </c>
      <c r="H4535" s="24" t="str">
        <f t="shared" si="70"/>
        <v>2009_NB_23</v>
      </c>
      <c r="I4535" s="24">
        <f>VLOOKUP(H4535,inTHLBdata!A:H,7,FALSE)</f>
        <v>59453</v>
      </c>
      <c r="J4535" s="24">
        <f>VLOOKUP(H4535,inTHLBdata!A:H,8,FALSE)</f>
        <v>55025</v>
      </c>
      <c r="N4535" s="24"/>
    </row>
    <row r="4536" spans="1:14">
      <c r="A4536" s="24">
        <v>2009</v>
      </c>
      <c r="B4536" s="24" t="s">
        <v>188</v>
      </c>
      <c r="C4536" t="str">
        <f>VLOOKUP(B4536,'FHF LUT'!$A$5:$H$81,2,FALSE)</f>
        <v>Fire</v>
      </c>
      <c r="D4536" s="24">
        <v>24</v>
      </c>
      <c r="E4536" s="24" t="s">
        <v>17</v>
      </c>
      <c r="F4536" s="24">
        <v>150040</v>
      </c>
      <c r="G4536" s="24">
        <v>146444</v>
      </c>
      <c r="H4536" s="24" t="str">
        <f t="shared" si="70"/>
        <v>2009_NB_24</v>
      </c>
      <c r="I4536" s="24">
        <f>VLOOKUP(H4536,inTHLBdata!A:H,7,FALSE)</f>
        <v>67886</v>
      </c>
      <c r="J4536" s="24">
        <f>VLOOKUP(H4536,inTHLBdata!A:H,8,FALSE)</f>
        <v>65156</v>
      </c>
      <c r="N4536" s="24"/>
    </row>
    <row r="4537" spans="1:14">
      <c r="A4537" s="24">
        <v>2009</v>
      </c>
      <c r="B4537" s="24" t="s">
        <v>188</v>
      </c>
      <c r="C4537" t="str">
        <f>VLOOKUP(B4537,'FHF LUT'!$A$5:$H$81,2,FALSE)</f>
        <v>Fire</v>
      </c>
      <c r="D4537" s="24">
        <v>25</v>
      </c>
      <c r="E4537" s="24" t="s">
        <v>23</v>
      </c>
      <c r="F4537" s="24">
        <v>0</v>
      </c>
      <c r="G4537" s="24">
        <v>0</v>
      </c>
      <c r="H4537" s="24" t="str">
        <f t="shared" si="70"/>
        <v>2009_NB_25</v>
      </c>
      <c r="I4537" s="24">
        <f>VLOOKUP(H4537,inTHLBdata!A:H,7,FALSE)</f>
        <v>0</v>
      </c>
      <c r="J4537" s="24">
        <f>VLOOKUP(H4537,inTHLBdata!A:H,8,FALSE)</f>
        <v>0</v>
      </c>
      <c r="N4537" s="24"/>
    </row>
    <row r="4538" spans="1:14">
      <c r="A4538" s="24">
        <v>2009</v>
      </c>
      <c r="B4538" s="24" t="s">
        <v>188</v>
      </c>
      <c r="C4538" t="str">
        <f>VLOOKUP(B4538,'FHF LUT'!$A$5:$H$81,2,FALSE)</f>
        <v>Fire</v>
      </c>
      <c r="D4538" s="24">
        <v>26</v>
      </c>
      <c r="E4538" s="24" t="s">
        <v>14</v>
      </c>
      <c r="F4538" s="24">
        <v>357796</v>
      </c>
      <c r="G4538" s="24">
        <v>345379</v>
      </c>
      <c r="H4538" s="24" t="str">
        <f t="shared" si="70"/>
        <v>2009_NB_26</v>
      </c>
      <c r="I4538" s="24">
        <f>VLOOKUP(H4538,inTHLBdata!A:H,7,FALSE)</f>
        <v>226963</v>
      </c>
      <c r="J4538" s="24">
        <f>VLOOKUP(H4538,inTHLBdata!A:H,8,FALSE)</f>
        <v>215699</v>
      </c>
      <c r="N4538" s="24"/>
    </row>
    <row r="4539" spans="1:14">
      <c r="A4539" s="24">
        <v>2009</v>
      </c>
      <c r="B4539" s="24" t="s">
        <v>188</v>
      </c>
      <c r="C4539" t="str">
        <f>VLOOKUP(B4539,'FHF LUT'!$A$5:$H$81,2,FALSE)</f>
        <v>Fire</v>
      </c>
      <c r="D4539" s="24">
        <v>27</v>
      </c>
      <c r="E4539" s="24" t="s">
        <v>21</v>
      </c>
      <c r="F4539" s="24">
        <v>24970</v>
      </c>
      <c r="G4539" s="24">
        <v>24166</v>
      </c>
      <c r="H4539" s="24" t="str">
        <f t="shared" si="70"/>
        <v>2009_NB_27</v>
      </c>
      <c r="I4539" s="24">
        <f>VLOOKUP(H4539,inTHLBdata!A:H,7,FALSE)</f>
        <v>387</v>
      </c>
      <c r="J4539" s="24">
        <f>VLOOKUP(H4539,inTHLBdata!A:H,8,FALSE)</f>
        <v>387</v>
      </c>
      <c r="N4539" s="24"/>
    </row>
    <row r="4540" spans="1:14">
      <c r="A4540" s="24">
        <v>2009</v>
      </c>
      <c r="B4540" s="24" t="s">
        <v>188</v>
      </c>
      <c r="C4540" t="str">
        <f>VLOOKUP(B4540,'FHF LUT'!$A$5:$H$81,2,FALSE)</f>
        <v>Fire</v>
      </c>
      <c r="D4540" s="24">
        <v>29</v>
      </c>
      <c r="E4540" s="24" t="s">
        <v>9</v>
      </c>
      <c r="F4540" s="24">
        <v>1021028</v>
      </c>
      <c r="G4540" s="24">
        <v>1020610</v>
      </c>
      <c r="H4540" s="24" t="str">
        <f t="shared" si="70"/>
        <v>2009_NB_29</v>
      </c>
      <c r="I4540" s="24">
        <f>VLOOKUP(H4540,inTHLBdata!A:H,7,FALSE)</f>
        <v>426482</v>
      </c>
      <c r="J4540" s="24">
        <f>VLOOKUP(H4540,inTHLBdata!A:H,8,FALSE)</f>
        <v>426469</v>
      </c>
      <c r="N4540" s="24"/>
    </row>
    <row r="4541" spans="1:14">
      <c r="A4541" s="24">
        <v>2009</v>
      </c>
      <c r="B4541" s="24" t="s">
        <v>188</v>
      </c>
      <c r="C4541" t="str">
        <f>VLOOKUP(B4541,'FHF LUT'!$A$5:$H$81,2,FALSE)</f>
        <v>Fire</v>
      </c>
      <c r="D4541" s="24">
        <v>30</v>
      </c>
      <c r="E4541" s="24" t="s">
        <v>35</v>
      </c>
      <c r="F4541" s="24">
        <v>52174</v>
      </c>
      <c r="G4541" s="24">
        <v>52118</v>
      </c>
      <c r="H4541" s="24" t="str">
        <f t="shared" si="70"/>
        <v>2009_NB_30</v>
      </c>
      <c r="I4541" s="24">
        <f>VLOOKUP(H4541,inTHLBdata!A:H,7,FALSE)</f>
        <v>24258</v>
      </c>
      <c r="J4541" s="24">
        <f>VLOOKUP(H4541,inTHLBdata!A:H,8,FALSE)</f>
        <v>24202</v>
      </c>
      <c r="N4541" s="24"/>
    </row>
    <row r="4542" spans="1:14">
      <c r="A4542" s="24">
        <v>2009</v>
      </c>
      <c r="B4542" s="24" t="s">
        <v>188</v>
      </c>
      <c r="C4542" t="str">
        <f>VLOOKUP(B4542,'FHF LUT'!$A$5:$H$81,2,FALSE)</f>
        <v>Fire</v>
      </c>
      <c r="D4542" s="24">
        <v>31</v>
      </c>
      <c r="E4542" s="24" t="s">
        <v>34</v>
      </c>
      <c r="F4542" s="24">
        <v>146842</v>
      </c>
      <c r="G4542" s="24">
        <v>146842</v>
      </c>
      <c r="H4542" s="24" t="str">
        <f t="shared" si="70"/>
        <v>2009_NB_31</v>
      </c>
      <c r="I4542" s="24">
        <f>VLOOKUP(H4542,inTHLBdata!A:H,7,FALSE)</f>
        <v>22809</v>
      </c>
      <c r="J4542" s="24">
        <f>VLOOKUP(H4542,inTHLBdata!A:H,8,FALSE)</f>
        <v>22809</v>
      </c>
      <c r="N4542" s="24"/>
    </row>
    <row r="4543" spans="1:14">
      <c r="A4543" s="24">
        <v>2009</v>
      </c>
      <c r="B4543" s="24" t="s">
        <v>188</v>
      </c>
      <c r="C4543" t="str">
        <f>VLOOKUP(B4543,'FHF LUT'!$A$5:$H$81,2,FALSE)</f>
        <v>Fire</v>
      </c>
      <c r="D4543" s="24">
        <v>38</v>
      </c>
      <c r="E4543" s="24" t="s">
        <v>8</v>
      </c>
      <c r="F4543" s="24">
        <v>0</v>
      </c>
      <c r="G4543" s="24">
        <v>0</v>
      </c>
      <c r="H4543" s="24" t="str">
        <f t="shared" si="70"/>
        <v>2009_NB_38</v>
      </c>
      <c r="I4543" s="24">
        <f>VLOOKUP(H4543,inTHLBdata!A:H,7,FALSE)</f>
        <v>0</v>
      </c>
      <c r="J4543" s="24">
        <f>VLOOKUP(H4543,inTHLBdata!A:H,8,FALSE)</f>
        <v>0</v>
      </c>
      <c r="N4543" s="24"/>
    </row>
    <row r="4544" spans="1:14">
      <c r="A4544" s="24">
        <v>2009</v>
      </c>
      <c r="B4544" s="24" t="s">
        <v>188</v>
      </c>
      <c r="C4544" t="str">
        <f>VLOOKUP(B4544,'FHF LUT'!$A$5:$H$81,2,FALSE)</f>
        <v>Fire</v>
      </c>
      <c r="D4544" s="24">
        <v>39</v>
      </c>
      <c r="E4544" s="24" t="s">
        <v>36</v>
      </c>
      <c r="F4544" s="24">
        <v>38717</v>
      </c>
      <c r="G4544" s="24">
        <v>38717</v>
      </c>
      <c r="H4544" s="24" t="str">
        <f t="shared" si="70"/>
        <v>2009_NB_39</v>
      </c>
      <c r="I4544" s="24">
        <f>VLOOKUP(H4544,inTHLBdata!A:H,7,FALSE)</f>
        <v>426</v>
      </c>
      <c r="J4544" s="24">
        <f>VLOOKUP(H4544,inTHLBdata!A:H,8,FALSE)</f>
        <v>426</v>
      </c>
      <c r="N4544" s="24"/>
    </row>
    <row r="4545" spans="1:14">
      <c r="A4545" s="24">
        <v>2009</v>
      </c>
      <c r="B4545" s="24" t="s">
        <v>188</v>
      </c>
      <c r="C4545" t="str">
        <f>VLOOKUP(B4545,'FHF LUT'!$A$5:$H$81,2,FALSE)</f>
        <v>Fire</v>
      </c>
      <c r="D4545" s="24">
        <v>40</v>
      </c>
      <c r="E4545" s="24" t="s">
        <v>31</v>
      </c>
      <c r="F4545" s="24">
        <v>6903</v>
      </c>
      <c r="G4545" s="24">
        <v>6903</v>
      </c>
      <c r="H4545" s="24" t="str">
        <f t="shared" si="70"/>
        <v>2009_NB_40</v>
      </c>
      <c r="I4545" s="24">
        <f>VLOOKUP(H4545,inTHLBdata!A:H,7,FALSE)</f>
        <v>1919</v>
      </c>
      <c r="J4545" s="24">
        <f>VLOOKUP(H4545,inTHLBdata!A:H,8,FALSE)</f>
        <v>1919</v>
      </c>
      <c r="N4545" s="24"/>
    </row>
    <row r="4546" spans="1:14">
      <c r="A4546" s="24">
        <v>2009</v>
      </c>
      <c r="B4546" s="24" t="s">
        <v>188</v>
      </c>
      <c r="C4546" t="str">
        <f>VLOOKUP(B4546,'FHF LUT'!$A$5:$H$81,2,FALSE)</f>
        <v>Fire</v>
      </c>
      <c r="D4546" s="24">
        <v>41</v>
      </c>
      <c r="E4546" s="24" t="s">
        <v>26</v>
      </c>
      <c r="F4546" s="24">
        <v>56394</v>
      </c>
      <c r="G4546" s="24">
        <v>56375</v>
      </c>
      <c r="H4546" s="24" t="str">
        <f t="shared" si="70"/>
        <v>2009_NB_41</v>
      </c>
      <c r="I4546" s="24">
        <f>VLOOKUP(H4546,inTHLBdata!A:H,7,FALSE)</f>
        <v>4141</v>
      </c>
      <c r="J4546" s="24">
        <f>VLOOKUP(H4546,inTHLBdata!A:H,8,FALSE)</f>
        <v>4141</v>
      </c>
      <c r="N4546" s="24"/>
    </row>
    <row r="4547" spans="1:14">
      <c r="A4547" s="24">
        <v>2009</v>
      </c>
      <c r="B4547" s="24" t="s">
        <v>188</v>
      </c>
      <c r="C4547" t="str">
        <f>VLOOKUP(B4547,'FHF LUT'!$A$5:$H$81,2,FALSE)</f>
        <v>Fire</v>
      </c>
      <c r="D4547" s="24">
        <v>43</v>
      </c>
      <c r="E4547" s="24" t="s">
        <v>20</v>
      </c>
      <c r="F4547" s="24">
        <v>2927</v>
      </c>
      <c r="G4547" s="24">
        <v>2593</v>
      </c>
      <c r="H4547" s="24" t="str">
        <f t="shared" ref="H4547:H4610" si="71">CONCATENATE(A4547,"_",B4547,"_",D4547)</f>
        <v>2009_NB_43</v>
      </c>
      <c r="I4547" s="24">
        <f>VLOOKUP(H4547,inTHLBdata!A:H,7,FALSE)</f>
        <v>2251</v>
      </c>
      <c r="J4547" s="24">
        <f>VLOOKUP(H4547,inTHLBdata!A:H,8,FALSE)</f>
        <v>2143</v>
      </c>
      <c r="N4547" s="24"/>
    </row>
    <row r="4548" spans="1:14">
      <c r="A4548" s="24">
        <v>2009</v>
      </c>
      <c r="B4548" s="24" t="s">
        <v>188</v>
      </c>
      <c r="C4548" t="str">
        <f>VLOOKUP(B4548,'FHF LUT'!$A$5:$H$81,2,FALSE)</f>
        <v>Fire</v>
      </c>
      <c r="D4548" s="24">
        <v>44</v>
      </c>
      <c r="E4548" s="24" t="s">
        <v>3</v>
      </c>
      <c r="F4548" s="24">
        <v>4162</v>
      </c>
      <c r="G4548" s="24">
        <v>4162</v>
      </c>
      <c r="H4548" s="24" t="str">
        <f t="shared" si="71"/>
        <v>2009_NB_44</v>
      </c>
      <c r="I4548" s="24">
        <f>VLOOKUP(H4548,inTHLBdata!A:H,7,FALSE)</f>
        <v>0</v>
      </c>
      <c r="J4548" s="24">
        <f>VLOOKUP(H4548,inTHLBdata!A:H,8,FALSE)</f>
        <v>0</v>
      </c>
      <c r="N4548" s="24"/>
    </row>
    <row r="4549" spans="1:14">
      <c r="A4549" s="24">
        <v>2009</v>
      </c>
      <c r="B4549" s="24" t="s">
        <v>188</v>
      </c>
      <c r="C4549" t="str">
        <f>VLOOKUP(B4549,'FHF LUT'!$A$5:$H$81,2,FALSE)</f>
        <v>Fire</v>
      </c>
      <c r="D4549" s="24">
        <v>45</v>
      </c>
      <c r="E4549" s="24" t="s">
        <v>5</v>
      </c>
      <c r="F4549" s="24">
        <v>21129</v>
      </c>
      <c r="G4549" s="24">
        <v>21129</v>
      </c>
      <c r="H4549" s="24" t="str">
        <f t="shared" si="71"/>
        <v>2009_NB_45</v>
      </c>
      <c r="I4549" s="24">
        <f>VLOOKUP(H4549,inTHLBdata!A:H,7,FALSE)</f>
        <v>2581</v>
      </c>
      <c r="J4549" s="24">
        <f>VLOOKUP(H4549,inTHLBdata!A:H,8,FALSE)</f>
        <v>2581</v>
      </c>
      <c r="N4549" s="24"/>
    </row>
    <row r="4550" spans="1:14">
      <c r="A4550" s="24">
        <v>2009</v>
      </c>
      <c r="B4550" s="24" t="s">
        <v>188</v>
      </c>
      <c r="C4550" t="str">
        <f>VLOOKUP(B4550,'FHF LUT'!$A$5:$H$81,2,FALSE)</f>
        <v>Fire</v>
      </c>
      <c r="D4550" s="24">
        <v>46</v>
      </c>
      <c r="E4550" s="24" t="s">
        <v>234</v>
      </c>
      <c r="F4550" s="24">
        <v>200178</v>
      </c>
      <c r="G4550" s="24">
        <v>198018</v>
      </c>
      <c r="H4550" s="24" t="str">
        <f t="shared" si="71"/>
        <v>2009_NB_46</v>
      </c>
      <c r="I4550" s="24">
        <f>VLOOKUP(H4550,inTHLBdata!A:H,7,FALSE)</f>
        <v>6432</v>
      </c>
      <c r="J4550" s="24">
        <f>VLOOKUP(H4550,inTHLBdata!A:H,8,FALSE)</f>
        <v>6432</v>
      </c>
      <c r="N4550" s="24"/>
    </row>
    <row r="4551" spans="1:14">
      <c r="A4551" s="24">
        <v>2009</v>
      </c>
      <c r="B4551" s="24" t="s">
        <v>188</v>
      </c>
      <c r="C4551" t="str">
        <f>VLOOKUP(B4551,'FHF LUT'!$A$5:$H$81,2,FALSE)</f>
        <v>Fire</v>
      </c>
      <c r="D4551" s="24">
        <v>47</v>
      </c>
      <c r="E4551" s="24" t="s">
        <v>233</v>
      </c>
      <c r="F4551" s="24">
        <v>239</v>
      </c>
      <c r="G4551" s="24">
        <v>239</v>
      </c>
      <c r="H4551" s="24" t="str">
        <f t="shared" si="71"/>
        <v>2009_NB_47</v>
      </c>
      <c r="I4551" s="24">
        <f>VLOOKUP(H4551,inTHLBdata!A:H,7,FALSE)</f>
        <v>0</v>
      </c>
      <c r="J4551" s="24">
        <f>VLOOKUP(H4551,inTHLBdata!A:H,8,FALSE)</f>
        <v>0</v>
      </c>
      <c r="N4551" s="24"/>
    </row>
    <row r="4552" spans="1:14">
      <c r="A4552" s="24">
        <v>2009</v>
      </c>
      <c r="B4552" s="24" t="s">
        <v>188</v>
      </c>
      <c r="C4552" t="str">
        <f>VLOOKUP(B4552,'FHF LUT'!$A$5:$H$81,2,FALSE)</f>
        <v>Fire</v>
      </c>
      <c r="D4552" s="24">
        <v>48</v>
      </c>
      <c r="E4552" s="24" t="s">
        <v>235</v>
      </c>
      <c r="F4552" s="24">
        <v>232191</v>
      </c>
      <c r="G4552" s="24">
        <v>228947</v>
      </c>
      <c r="H4552" s="24" t="str">
        <f t="shared" si="71"/>
        <v>2009_NB_48</v>
      </c>
      <c r="I4552" s="24">
        <f>VLOOKUP(H4552,inTHLBdata!A:H,7,FALSE)</f>
        <v>9729</v>
      </c>
      <c r="J4552" s="24">
        <f>VLOOKUP(H4552,inTHLBdata!A:H,8,FALSE)</f>
        <v>9520</v>
      </c>
      <c r="N4552" s="24"/>
    </row>
    <row r="4553" spans="1:14">
      <c r="A4553" s="24">
        <v>2009</v>
      </c>
      <c r="B4553" s="24" t="s">
        <v>196</v>
      </c>
      <c r="C4553" t="str">
        <f>VLOOKUP(B4553,'FHF LUT'!$A$5:$H$81,2,FALSE)</f>
        <v>Yellow cedar decline</v>
      </c>
      <c r="D4553" s="24">
        <v>1</v>
      </c>
      <c r="E4553" s="24" t="s">
        <v>10</v>
      </c>
      <c r="F4553" s="24">
        <v>0</v>
      </c>
      <c r="G4553" s="24">
        <v>0</v>
      </c>
      <c r="H4553" s="24" t="str">
        <f t="shared" si="71"/>
        <v>2009_NCY_1</v>
      </c>
      <c r="I4553" s="24">
        <f>VLOOKUP(H4553,inTHLBdata!A:H,7,FALSE)</f>
        <v>0</v>
      </c>
      <c r="J4553" s="24">
        <f>VLOOKUP(H4553,inTHLBdata!A:H,8,FALSE)</f>
        <v>0</v>
      </c>
      <c r="N4553" s="24"/>
    </row>
    <row r="4554" spans="1:14">
      <c r="A4554" s="24">
        <v>2009</v>
      </c>
      <c r="B4554" s="24" t="s">
        <v>196</v>
      </c>
      <c r="C4554" t="str">
        <f>VLOOKUP(B4554,'FHF LUT'!$A$5:$H$81,2,FALSE)</f>
        <v>Yellow cedar decline</v>
      </c>
      <c r="D4554" s="24">
        <v>2</v>
      </c>
      <c r="E4554" s="24" t="s">
        <v>22</v>
      </c>
      <c r="F4554" s="24">
        <v>0</v>
      </c>
      <c r="G4554" s="24">
        <v>0</v>
      </c>
      <c r="H4554" s="24" t="str">
        <f t="shared" si="71"/>
        <v>2009_NCY_2</v>
      </c>
      <c r="I4554" s="24">
        <f>VLOOKUP(H4554,inTHLBdata!A:H,7,FALSE)</f>
        <v>0</v>
      </c>
      <c r="J4554" s="24">
        <f>VLOOKUP(H4554,inTHLBdata!A:H,8,FALSE)</f>
        <v>0</v>
      </c>
      <c r="N4554" s="24"/>
    </row>
    <row r="4555" spans="1:14">
      <c r="A4555" s="24">
        <v>2009</v>
      </c>
      <c r="B4555" s="24" t="s">
        <v>196</v>
      </c>
      <c r="C4555" t="str">
        <f>VLOOKUP(B4555,'FHF LUT'!$A$5:$H$81,2,FALSE)</f>
        <v>Yellow cedar decline</v>
      </c>
      <c r="D4555" s="24">
        <v>3</v>
      </c>
      <c r="E4555" s="24" t="s">
        <v>13</v>
      </c>
      <c r="F4555" s="24">
        <v>0</v>
      </c>
      <c r="G4555" s="24">
        <v>0</v>
      </c>
      <c r="H4555" s="24" t="str">
        <f t="shared" si="71"/>
        <v>2009_NCY_3</v>
      </c>
      <c r="I4555" s="24">
        <f>VLOOKUP(H4555,inTHLBdata!A:H,7,FALSE)</f>
        <v>0</v>
      </c>
      <c r="J4555" s="24">
        <f>VLOOKUP(H4555,inTHLBdata!A:H,8,FALSE)</f>
        <v>0</v>
      </c>
      <c r="N4555" s="24"/>
    </row>
    <row r="4556" spans="1:14">
      <c r="A4556" s="24">
        <v>2009</v>
      </c>
      <c r="B4556" s="24" t="s">
        <v>196</v>
      </c>
      <c r="C4556" t="str">
        <f>VLOOKUP(B4556,'FHF LUT'!$A$5:$H$81,2,FALSE)</f>
        <v>Yellow cedar decline</v>
      </c>
      <c r="D4556" s="24">
        <v>4</v>
      </c>
      <c r="E4556" s="24" t="s">
        <v>28</v>
      </c>
      <c r="F4556" s="24">
        <v>0</v>
      </c>
      <c r="G4556" s="24">
        <v>0</v>
      </c>
      <c r="H4556" s="24" t="str">
        <f t="shared" si="71"/>
        <v>2009_NCY_4</v>
      </c>
      <c r="I4556" s="24">
        <f>VLOOKUP(H4556,inTHLBdata!A:H,7,FALSE)</f>
        <v>0</v>
      </c>
      <c r="J4556" s="24">
        <f>VLOOKUP(H4556,inTHLBdata!A:H,8,FALSE)</f>
        <v>0</v>
      </c>
      <c r="N4556" s="24"/>
    </row>
    <row r="4557" spans="1:14">
      <c r="A4557" s="24">
        <v>2009</v>
      </c>
      <c r="B4557" s="24" t="s">
        <v>196</v>
      </c>
      <c r="C4557" t="str">
        <f>VLOOKUP(B4557,'FHF LUT'!$A$5:$H$81,2,FALSE)</f>
        <v>Yellow cedar decline</v>
      </c>
      <c r="D4557" s="24">
        <v>5</v>
      </c>
      <c r="E4557" s="24" t="s">
        <v>16</v>
      </c>
      <c r="F4557" s="24">
        <v>0</v>
      </c>
      <c r="G4557" s="24">
        <v>0</v>
      </c>
      <c r="H4557" s="24" t="str">
        <f t="shared" si="71"/>
        <v>2009_NCY_5</v>
      </c>
      <c r="I4557" s="24">
        <f>VLOOKUP(H4557,inTHLBdata!A:H,7,FALSE)</f>
        <v>0</v>
      </c>
      <c r="J4557" s="24">
        <f>VLOOKUP(H4557,inTHLBdata!A:H,8,FALSE)</f>
        <v>0</v>
      </c>
      <c r="N4557" s="24"/>
    </row>
    <row r="4558" spans="1:14">
      <c r="A4558" s="24">
        <v>2009</v>
      </c>
      <c r="B4558" s="24" t="s">
        <v>196</v>
      </c>
      <c r="C4558" t="str">
        <f>VLOOKUP(B4558,'FHF LUT'!$A$5:$H$81,2,FALSE)</f>
        <v>Yellow cedar decline</v>
      </c>
      <c r="D4558" s="24">
        <v>7</v>
      </c>
      <c r="E4558" s="24" t="s">
        <v>25</v>
      </c>
      <c r="F4558" s="24">
        <v>0</v>
      </c>
      <c r="G4558" s="24">
        <v>0</v>
      </c>
      <c r="H4558" s="24" t="str">
        <f t="shared" si="71"/>
        <v>2009_NCY_7</v>
      </c>
      <c r="I4558" s="24">
        <f>VLOOKUP(H4558,inTHLBdata!A:H,7,FALSE)</f>
        <v>0</v>
      </c>
      <c r="J4558" s="24">
        <f>VLOOKUP(H4558,inTHLBdata!A:H,8,FALSE)</f>
        <v>0</v>
      </c>
      <c r="N4558" s="24"/>
    </row>
    <row r="4559" spans="1:14">
      <c r="A4559" s="24">
        <v>2009</v>
      </c>
      <c r="B4559" s="24" t="s">
        <v>196</v>
      </c>
      <c r="C4559" t="str">
        <f>VLOOKUP(B4559,'FHF LUT'!$A$5:$H$81,2,FALSE)</f>
        <v>Yellow cedar decline</v>
      </c>
      <c r="D4559" s="24">
        <v>8</v>
      </c>
      <c r="E4559" s="24" t="s">
        <v>29</v>
      </c>
      <c r="F4559" s="24">
        <v>0</v>
      </c>
      <c r="G4559" s="24">
        <v>0</v>
      </c>
      <c r="H4559" s="24" t="str">
        <f t="shared" si="71"/>
        <v>2009_NCY_8</v>
      </c>
      <c r="I4559" s="24">
        <f>VLOOKUP(H4559,inTHLBdata!A:H,7,FALSE)</f>
        <v>0</v>
      </c>
      <c r="J4559" s="24">
        <f>VLOOKUP(H4559,inTHLBdata!A:H,8,FALSE)</f>
        <v>0</v>
      </c>
      <c r="N4559" s="24"/>
    </row>
    <row r="4560" spans="1:14">
      <c r="A4560" s="24">
        <v>2009</v>
      </c>
      <c r="B4560" s="24" t="s">
        <v>196</v>
      </c>
      <c r="C4560" t="str">
        <f>VLOOKUP(B4560,'FHF LUT'!$A$5:$H$81,2,FALSE)</f>
        <v>Yellow cedar decline</v>
      </c>
      <c r="D4560" s="24">
        <v>9</v>
      </c>
      <c r="E4560" s="24" t="s">
        <v>7</v>
      </c>
      <c r="F4560" s="24">
        <v>0</v>
      </c>
      <c r="G4560" s="24">
        <v>0</v>
      </c>
      <c r="H4560" s="24" t="str">
        <f t="shared" si="71"/>
        <v>2009_NCY_9</v>
      </c>
      <c r="I4560" s="24">
        <f>VLOOKUP(H4560,inTHLBdata!A:H,7,FALSE)</f>
        <v>0</v>
      </c>
      <c r="J4560" s="24">
        <f>VLOOKUP(H4560,inTHLBdata!A:H,8,FALSE)</f>
        <v>0</v>
      </c>
      <c r="N4560" s="24"/>
    </row>
    <row r="4561" spans="1:14">
      <c r="A4561" s="24">
        <v>2009</v>
      </c>
      <c r="B4561" s="24" t="s">
        <v>196</v>
      </c>
      <c r="C4561" t="str">
        <f>VLOOKUP(B4561,'FHF LUT'!$A$5:$H$81,2,FALSE)</f>
        <v>Yellow cedar decline</v>
      </c>
      <c r="D4561" s="24">
        <v>10</v>
      </c>
      <c r="E4561" s="24" t="s">
        <v>18</v>
      </c>
      <c r="F4561" s="24">
        <v>0</v>
      </c>
      <c r="G4561" s="24">
        <v>0</v>
      </c>
      <c r="H4561" s="24" t="str">
        <f t="shared" si="71"/>
        <v>2009_NCY_10</v>
      </c>
      <c r="I4561" s="24">
        <f>VLOOKUP(H4561,inTHLBdata!A:H,7,FALSE)</f>
        <v>0</v>
      </c>
      <c r="J4561" s="24">
        <f>VLOOKUP(H4561,inTHLBdata!A:H,8,FALSE)</f>
        <v>0</v>
      </c>
      <c r="N4561" s="24"/>
    </row>
    <row r="4562" spans="1:14">
      <c r="A4562" s="24">
        <v>2009</v>
      </c>
      <c r="B4562" s="24" t="s">
        <v>196</v>
      </c>
      <c r="C4562" t="str">
        <f>VLOOKUP(B4562,'FHF LUT'!$A$5:$H$81,2,FALSE)</f>
        <v>Yellow cedar decline</v>
      </c>
      <c r="D4562" s="24">
        <v>11</v>
      </c>
      <c r="E4562" s="24" t="s">
        <v>4</v>
      </c>
      <c r="F4562" s="24">
        <v>0</v>
      </c>
      <c r="G4562" s="24">
        <v>0</v>
      </c>
      <c r="H4562" s="24" t="str">
        <f t="shared" si="71"/>
        <v>2009_NCY_11</v>
      </c>
      <c r="I4562" s="24">
        <f>VLOOKUP(H4562,inTHLBdata!A:H,7,FALSE)</f>
        <v>0</v>
      </c>
      <c r="J4562" s="24">
        <f>VLOOKUP(H4562,inTHLBdata!A:H,8,FALSE)</f>
        <v>0</v>
      </c>
      <c r="N4562" s="24"/>
    </row>
    <row r="4563" spans="1:14">
      <c r="A4563" s="24">
        <v>2009</v>
      </c>
      <c r="B4563" s="24" t="s">
        <v>196</v>
      </c>
      <c r="C4563" t="str">
        <f>VLOOKUP(B4563,'FHF LUT'!$A$5:$H$81,2,FALSE)</f>
        <v>Yellow cedar decline</v>
      </c>
      <c r="D4563" s="24">
        <v>12</v>
      </c>
      <c r="E4563" s="24" t="s">
        <v>11</v>
      </c>
      <c r="F4563" s="24">
        <v>0</v>
      </c>
      <c r="G4563" s="24">
        <v>0</v>
      </c>
      <c r="H4563" s="24" t="str">
        <f t="shared" si="71"/>
        <v>2009_NCY_12</v>
      </c>
      <c r="I4563" s="24">
        <f>VLOOKUP(H4563,inTHLBdata!A:H,7,FALSE)</f>
        <v>0</v>
      </c>
      <c r="J4563" s="24">
        <f>VLOOKUP(H4563,inTHLBdata!A:H,8,FALSE)</f>
        <v>0</v>
      </c>
      <c r="N4563" s="24"/>
    </row>
    <row r="4564" spans="1:14">
      <c r="A4564" s="24">
        <v>2009</v>
      </c>
      <c r="B4564" s="24" t="s">
        <v>196</v>
      </c>
      <c r="C4564" t="str">
        <f>VLOOKUP(B4564,'FHF LUT'!$A$5:$H$81,2,FALSE)</f>
        <v>Yellow cedar decline</v>
      </c>
      <c r="D4564" s="24">
        <v>13</v>
      </c>
      <c r="E4564" s="24" t="s">
        <v>24</v>
      </c>
      <c r="F4564" s="24">
        <v>0</v>
      </c>
      <c r="G4564" s="24">
        <v>0</v>
      </c>
      <c r="H4564" s="24" t="str">
        <f t="shared" si="71"/>
        <v>2009_NCY_13</v>
      </c>
      <c r="I4564" s="24">
        <f>VLOOKUP(H4564,inTHLBdata!A:H,7,FALSE)</f>
        <v>0</v>
      </c>
      <c r="J4564" s="24">
        <f>VLOOKUP(H4564,inTHLBdata!A:H,8,FALSE)</f>
        <v>0</v>
      </c>
      <c r="N4564" s="24"/>
    </row>
    <row r="4565" spans="1:14">
      <c r="A4565" s="24">
        <v>2009</v>
      </c>
      <c r="B4565" s="24" t="s">
        <v>196</v>
      </c>
      <c r="C4565" t="str">
        <f>VLOOKUP(B4565,'FHF LUT'!$A$5:$H$81,2,FALSE)</f>
        <v>Yellow cedar decline</v>
      </c>
      <c r="D4565" s="24">
        <v>14</v>
      </c>
      <c r="E4565" s="24" t="s">
        <v>30</v>
      </c>
      <c r="F4565" s="24">
        <v>0</v>
      </c>
      <c r="G4565" s="24">
        <v>0</v>
      </c>
      <c r="H4565" s="24" t="str">
        <f t="shared" si="71"/>
        <v>2009_NCY_14</v>
      </c>
      <c r="I4565" s="24">
        <f>VLOOKUP(H4565,inTHLBdata!A:H,7,FALSE)</f>
        <v>0</v>
      </c>
      <c r="J4565" s="24">
        <f>VLOOKUP(H4565,inTHLBdata!A:H,8,FALSE)</f>
        <v>0</v>
      </c>
      <c r="N4565" s="24"/>
    </row>
    <row r="4566" spans="1:14">
      <c r="A4566" s="24">
        <v>2009</v>
      </c>
      <c r="B4566" s="24" t="s">
        <v>196</v>
      </c>
      <c r="C4566" t="str">
        <f>VLOOKUP(B4566,'FHF LUT'!$A$5:$H$81,2,FALSE)</f>
        <v>Yellow cedar decline</v>
      </c>
      <c r="D4566" s="24">
        <v>15</v>
      </c>
      <c r="E4566" s="24" t="s">
        <v>33</v>
      </c>
      <c r="F4566" s="24">
        <v>0</v>
      </c>
      <c r="G4566" s="24">
        <v>0</v>
      </c>
      <c r="H4566" s="24" t="str">
        <f t="shared" si="71"/>
        <v>2009_NCY_15</v>
      </c>
      <c r="I4566" s="24">
        <f>VLOOKUP(H4566,inTHLBdata!A:H,7,FALSE)</f>
        <v>0</v>
      </c>
      <c r="J4566" s="24">
        <f>VLOOKUP(H4566,inTHLBdata!A:H,8,FALSE)</f>
        <v>0</v>
      </c>
      <c r="N4566" s="24"/>
    </row>
    <row r="4567" spans="1:14">
      <c r="A4567" s="24">
        <v>2009</v>
      </c>
      <c r="B4567" s="24" t="s">
        <v>196</v>
      </c>
      <c r="C4567" t="str">
        <f>VLOOKUP(B4567,'FHF LUT'!$A$5:$H$81,2,FALSE)</f>
        <v>Yellow cedar decline</v>
      </c>
      <c r="D4567" s="24">
        <v>16</v>
      </c>
      <c r="E4567" s="24" t="s">
        <v>12</v>
      </c>
      <c r="F4567" s="24">
        <v>0</v>
      </c>
      <c r="G4567" s="24">
        <v>0</v>
      </c>
      <c r="H4567" s="24" t="str">
        <f t="shared" si="71"/>
        <v>2009_NCY_16</v>
      </c>
      <c r="I4567" s="24">
        <f>VLOOKUP(H4567,inTHLBdata!A:H,7,FALSE)</f>
        <v>0</v>
      </c>
      <c r="J4567" s="24">
        <f>VLOOKUP(H4567,inTHLBdata!A:H,8,FALSE)</f>
        <v>0</v>
      </c>
      <c r="N4567" s="24"/>
    </row>
    <row r="4568" spans="1:14">
      <c r="A4568" s="24">
        <v>2009</v>
      </c>
      <c r="B4568" s="24" t="s">
        <v>196</v>
      </c>
      <c r="C4568" t="str">
        <f>VLOOKUP(B4568,'FHF LUT'!$A$5:$H$81,2,FALSE)</f>
        <v>Yellow cedar decline</v>
      </c>
      <c r="D4568" s="24">
        <v>17</v>
      </c>
      <c r="E4568" s="24" t="s">
        <v>32</v>
      </c>
      <c r="F4568" s="24">
        <v>0</v>
      </c>
      <c r="G4568" s="24">
        <v>0</v>
      </c>
      <c r="H4568" s="24" t="str">
        <f t="shared" si="71"/>
        <v>2009_NCY_17</v>
      </c>
      <c r="I4568" s="24">
        <f>VLOOKUP(H4568,inTHLBdata!A:H,7,FALSE)</f>
        <v>0</v>
      </c>
      <c r="J4568" s="24">
        <f>VLOOKUP(H4568,inTHLBdata!A:H,8,FALSE)</f>
        <v>0</v>
      </c>
      <c r="N4568" s="24"/>
    </row>
    <row r="4569" spans="1:14">
      <c r="A4569" s="24">
        <v>2009</v>
      </c>
      <c r="B4569" s="24" t="s">
        <v>196</v>
      </c>
      <c r="C4569" t="str">
        <f>VLOOKUP(B4569,'FHF LUT'!$A$5:$H$81,2,FALSE)</f>
        <v>Yellow cedar decline</v>
      </c>
      <c r="D4569" s="24">
        <v>18</v>
      </c>
      <c r="E4569" s="24" t="s">
        <v>15</v>
      </c>
      <c r="F4569" s="24">
        <v>0</v>
      </c>
      <c r="G4569" s="24">
        <v>0</v>
      </c>
      <c r="H4569" s="24" t="str">
        <f t="shared" si="71"/>
        <v>2009_NCY_18</v>
      </c>
      <c r="I4569" s="24">
        <f>VLOOKUP(H4569,inTHLBdata!A:H,7,FALSE)</f>
        <v>0</v>
      </c>
      <c r="J4569" s="24">
        <f>VLOOKUP(H4569,inTHLBdata!A:H,8,FALSE)</f>
        <v>0</v>
      </c>
      <c r="N4569" s="24"/>
    </row>
    <row r="4570" spans="1:14">
      <c r="A4570" s="24">
        <v>2009</v>
      </c>
      <c r="B4570" s="24" t="s">
        <v>196</v>
      </c>
      <c r="C4570" t="str">
        <f>VLOOKUP(B4570,'FHF LUT'!$A$5:$H$81,2,FALSE)</f>
        <v>Yellow cedar decline</v>
      </c>
      <c r="D4570" s="24">
        <v>20</v>
      </c>
      <c r="E4570" s="24" t="s">
        <v>6</v>
      </c>
      <c r="F4570" s="24">
        <v>0</v>
      </c>
      <c r="G4570" s="24">
        <v>0</v>
      </c>
      <c r="H4570" s="24" t="str">
        <f t="shared" si="71"/>
        <v>2009_NCY_20</v>
      </c>
      <c r="I4570" s="24">
        <f>VLOOKUP(H4570,inTHLBdata!A:H,7,FALSE)</f>
        <v>0</v>
      </c>
      <c r="J4570" s="24">
        <f>VLOOKUP(H4570,inTHLBdata!A:H,8,FALSE)</f>
        <v>0</v>
      </c>
      <c r="N4570" s="24"/>
    </row>
    <row r="4571" spans="1:14">
      <c r="A4571" s="24">
        <v>2009</v>
      </c>
      <c r="B4571" s="24" t="s">
        <v>196</v>
      </c>
      <c r="C4571" t="str">
        <f>VLOOKUP(B4571,'FHF LUT'!$A$5:$H$81,2,FALSE)</f>
        <v>Yellow cedar decline</v>
      </c>
      <c r="D4571" s="24">
        <v>22</v>
      </c>
      <c r="E4571" s="24" t="s">
        <v>19</v>
      </c>
      <c r="F4571" s="24">
        <v>0</v>
      </c>
      <c r="G4571" s="24">
        <v>0</v>
      </c>
      <c r="H4571" s="24" t="str">
        <f t="shared" si="71"/>
        <v>2009_NCY_22</v>
      </c>
      <c r="I4571" s="24">
        <f>VLOOKUP(H4571,inTHLBdata!A:H,7,FALSE)</f>
        <v>0</v>
      </c>
      <c r="J4571" s="24">
        <f>VLOOKUP(H4571,inTHLBdata!A:H,8,FALSE)</f>
        <v>0</v>
      </c>
      <c r="N4571" s="24"/>
    </row>
    <row r="4572" spans="1:14">
      <c r="A4572" s="24">
        <v>2009</v>
      </c>
      <c r="B4572" s="24" t="s">
        <v>196</v>
      </c>
      <c r="C4572" t="str">
        <f>VLOOKUP(B4572,'FHF LUT'!$A$5:$H$81,2,FALSE)</f>
        <v>Yellow cedar decline</v>
      </c>
      <c r="D4572" s="24">
        <v>23</v>
      </c>
      <c r="E4572" s="24" t="s">
        <v>27</v>
      </c>
      <c r="F4572" s="24">
        <v>0</v>
      </c>
      <c r="G4572" s="24">
        <v>0</v>
      </c>
      <c r="H4572" s="24" t="str">
        <f t="shared" si="71"/>
        <v>2009_NCY_23</v>
      </c>
      <c r="I4572" s="24">
        <f>VLOOKUP(H4572,inTHLBdata!A:H,7,FALSE)</f>
        <v>0</v>
      </c>
      <c r="J4572" s="24">
        <f>VLOOKUP(H4572,inTHLBdata!A:H,8,FALSE)</f>
        <v>0</v>
      </c>
      <c r="N4572" s="24"/>
    </row>
    <row r="4573" spans="1:14">
      <c r="A4573" s="24">
        <v>2009</v>
      </c>
      <c r="B4573" s="24" t="s">
        <v>196</v>
      </c>
      <c r="C4573" t="str">
        <f>VLOOKUP(B4573,'FHF LUT'!$A$5:$H$81,2,FALSE)</f>
        <v>Yellow cedar decline</v>
      </c>
      <c r="D4573" s="24">
        <v>24</v>
      </c>
      <c r="E4573" s="24" t="s">
        <v>17</v>
      </c>
      <c r="F4573" s="24">
        <v>0</v>
      </c>
      <c r="G4573" s="24">
        <v>0</v>
      </c>
      <c r="H4573" s="24" t="str">
        <f t="shared" si="71"/>
        <v>2009_NCY_24</v>
      </c>
      <c r="I4573" s="24">
        <f>VLOOKUP(H4573,inTHLBdata!A:H,7,FALSE)</f>
        <v>0</v>
      </c>
      <c r="J4573" s="24">
        <f>VLOOKUP(H4573,inTHLBdata!A:H,8,FALSE)</f>
        <v>0</v>
      </c>
      <c r="N4573" s="24"/>
    </row>
    <row r="4574" spans="1:14">
      <c r="A4574" s="24">
        <v>2009</v>
      </c>
      <c r="B4574" s="24" t="s">
        <v>196</v>
      </c>
      <c r="C4574" t="str">
        <f>VLOOKUP(B4574,'FHF LUT'!$A$5:$H$81,2,FALSE)</f>
        <v>Yellow cedar decline</v>
      </c>
      <c r="D4574" s="24">
        <v>25</v>
      </c>
      <c r="E4574" s="24" t="s">
        <v>23</v>
      </c>
      <c r="F4574" s="24">
        <v>0</v>
      </c>
      <c r="G4574" s="24">
        <v>0</v>
      </c>
      <c r="H4574" s="24" t="str">
        <f t="shared" si="71"/>
        <v>2009_NCY_25</v>
      </c>
      <c r="I4574" s="24">
        <f>VLOOKUP(H4574,inTHLBdata!A:H,7,FALSE)</f>
        <v>0</v>
      </c>
      <c r="J4574" s="24">
        <f>VLOOKUP(H4574,inTHLBdata!A:H,8,FALSE)</f>
        <v>0</v>
      </c>
      <c r="N4574" s="24"/>
    </row>
    <row r="4575" spans="1:14">
      <c r="A4575" s="24">
        <v>2009</v>
      </c>
      <c r="B4575" s="24" t="s">
        <v>196</v>
      </c>
      <c r="C4575" t="str">
        <f>VLOOKUP(B4575,'FHF LUT'!$A$5:$H$81,2,FALSE)</f>
        <v>Yellow cedar decline</v>
      </c>
      <c r="D4575" s="24">
        <v>26</v>
      </c>
      <c r="E4575" s="24" t="s">
        <v>14</v>
      </c>
      <c r="F4575" s="24">
        <v>0</v>
      </c>
      <c r="G4575" s="24">
        <v>0</v>
      </c>
      <c r="H4575" s="24" t="str">
        <f t="shared" si="71"/>
        <v>2009_NCY_26</v>
      </c>
      <c r="I4575" s="24">
        <f>VLOOKUP(H4575,inTHLBdata!A:H,7,FALSE)</f>
        <v>0</v>
      </c>
      <c r="J4575" s="24">
        <f>VLOOKUP(H4575,inTHLBdata!A:H,8,FALSE)</f>
        <v>0</v>
      </c>
      <c r="N4575" s="24"/>
    </row>
    <row r="4576" spans="1:14">
      <c r="A4576" s="24">
        <v>2009</v>
      </c>
      <c r="B4576" s="24" t="s">
        <v>196</v>
      </c>
      <c r="C4576" t="str">
        <f>VLOOKUP(B4576,'FHF LUT'!$A$5:$H$81,2,FALSE)</f>
        <v>Yellow cedar decline</v>
      </c>
      <c r="D4576" s="24">
        <v>27</v>
      </c>
      <c r="E4576" s="24" t="s">
        <v>21</v>
      </c>
      <c r="F4576" s="24">
        <v>0</v>
      </c>
      <c r="G4576" s="24">
        <v>0</v>
      </c>
      <c r="H4576" s="24" t="str">
        <f t="shared" si="71"/>
        <v>2009_NCY_27</v>
      </c>
      <c r="I4576" s="24">
        <f>VLOOKUP(H4576,inTHLBdata!A:H,7,FALSE)</f>
        <v>0</v>
      </c>
      <c r="J4576" s="24">
        <f>VLOOKUP(H4576,inTHLBdata!A:H,8,FALSE)</f>
        <v>0</v>
      </c>
      <c r="N4576" s="24"/>
    </row>
    <row r="4577" spans="1:14">
      <c r="A4577" s="24">
        <v>2009</v>
      </c>
      <c r="B4577" s="24" t="s">
        <v>196</v>
      </c>
      <c r="C4577" t="str">
        <f>VLOOKUP(B4577,'FHF LUT'!$A$5:$H$81,2,FALSE)</f>
        <v>Yellow cedar decline</v>
      </c>
      <c r="D4577" s="24">
        <v>29</v>
      </c>
      <c r="E4577" s="24" t="s">
        <v>9</v>
      </c>
      <c r="F4577" s="24">
        <v>0</v>
      </c>
      <c r="G4577" s="24">
        <v>0</v>
      </c>
      <c r="H4577" s="24" t="str">
        <f t="shared" si="71"/>
        <v>2009_NCY_29</v>
      </c>
      <c r="I4577" s="24">
        <f>VLOOKUP(H4577,inTHLBdata!A:H,7,FALSE)</f>
        <v>0</v>
      </c>
      <c r="J4577" s="24">
        <f>VLOOKUP(H4577,inTHLBdata!A:H,8,FALSE)</f>
        <v>0</v>
      </c>
      <c r="N4577" s="24"/>
    </row>
    <row r="4578" spans="1:14">
      <c r="A4578" s="24">
        <v>2009</v>
      </c>
      <c r="B4578" s="24" t="s">
        <v>196</v>
      </c>
      <c r="C4578" t="str">
        <f>VLOOKUP(B4578,'FHF LUT'!$A$5:$H$81,2,FALSE)</f>
        <v>Yellow cedar decline</v>
      </c>
      <c r="D4578" s="24">
        <v>30</v>
      </c>
      <c r="E4578" s="24" t="s">
        <v>35</v>
      </c>
      <c r="F4578" s="24">
        <v>0</v>
      </c>
      <c r="G4578" s="24">
        <v>0</v>
      </c>
      <c r="H4578" s="24" t="str">
        <f t="shared" si="71"/>
        <v>2009_NCY_30</v>
      </c>
      <c r="I4578" s="24">
        <f>VLOOKUP(H4578,inTHLBdata!A:H,7,FALSE)</f>
        <v>0</v>
      </c>
      <c r="J4578" s="24">
        <f>VLOOKUP(H4578,inTHLBdata!A:H,8,FALSE)</f>
        <v>0</v>
      </c>
      <c r="N4578" s="24"/>
    </row>
    <row r="4579" spans="1:14">
      <c r="A4579" s="24">
        <v>2009</v>
      </c>
      <c r="B4579" s="24" t="s">
        <v>196</v>
      </c>
      <c r="C4579" t="str">
        <f>VLOOKUP(B4579,'FHF LUT'!$A$5:$H$81,2,FALSE)</f>
        <v>Yellow cedar decline</v>
      </c>
      <c r="D4579" s="24">
        <v>31</v>
      </c>
      <c r="E4579" s="24" t="s">
        <v>34</v>
      </c>
      <c r="F4579" s="24">
        <v>0</v>
      </c>
      <c r="G4579" s="24">
        <v>0</v>
      </c>
      <c r="H4579" s="24" t="str">
        <f t="shared" si="71"/>
        <v>2009_NCY_31</v>
      </c>
      <c r="I4579" s="24">
        <f>VLOOKUP(H4579,inTHLBdata!A:H,7,FALSE)</f>
        <v>0</v>
      </c>
      <c r="J4579" s="24">
        <f>VLOOKUP(H4579,inTHLBdata!A:H,8,FALSE)</f>
        <v>0</v>
      </c>
      <c r="N4579" s="24"/>
    </row>
    <row r="4580" spans="1:14">
      <c r="A4580" s="24">
        <v>2009</v>
      </c>
      <c r="B4580" s="24" t="s">
        <v>196</v>
      </c>
      <c r="C4580" t="str">
        <f>VLOOKUP(B4580,'FHF LUT'!$A$5:$H$81,2,FALSE)</f>
        <v>Yellow cedar decline</v>
      </c>
      <c r="D4580" s="24">
        <v>38</v>
      </c>
      <c r="E4580" s="24" t="s">
        <v>8</v>
      </c>
      <c r="F4580" s="24">
        <v>0</v>
      </c>
      <c r="G4580" s="24">
        <v>0</v>
      </c>
      <c r="H4580" s="24" t="str">
        <f t="shared" si="71"/>
        <v>2009_NCY_38</v>
      </c>
      <c r="I4580" s="24">
        <f>VLOOKUP(H4580,inTHLBdata!A:H,7,FALSE)</f>
        <v>0</v>
      </c>
      <c r="J4580" s="24">
        <f>VLOOKUP(H4580,inTHLBdata!A:H,8,FALSE)</f>
        <v>0</v>
      </c>
      <c r="N4580" s="24"/>
    </row>
    <row r="4581" spans="1:14">
      <c r="A4581" s="24">
        <v>2009</v>
      </c>
      <c r="B4581" s="24" t="s">
        <v>196</v>
      </c>
      <c r="C4581" t="str">
        <f>VLOOKUP(B4581,'FHF LUT'!$A$5:$H$81,2,FALSE)</f>
        <v>Yellow cedar decline</v>
      </c>
      <c r="D4581" s="24">
        <v>39</v>
      </c>
      <c r="E4581" s="24" t="s">
        <v>36</v>
      </c>
      <c r="F4581" s="24">
        <v>0</v>
      </c>
      <c r="G4581" s="24">
        <v>0</v>
      </c>
      <c r="H4581" s="24" t="str">
        <f t="shared" si="71"/>
        <v>2009_NCY_39</v>
      </c>
      <c r="I4581" s="24">
        <f>VLOOKUP(H4581,inTHLBdata!A:H,7,FALSE)</f>
        <v>0</v>
      </c>
      <c r="J4581" s="24">
        <f>VLOOKUP(H4581,inTHLBdata!A:H,8,FALSE)</f>
        <v>0</v>
      </c>
      <c r="N4581" s="24"/>
    </row>
    <row r="4582" spans="1:14">
      <c r="A4582" s="24">
        <v>2009</v>
      </c>
      <c r="B4582" s="24" t="s">
        <v>196</v>
      </c>
      <c r="C4582" t="str">
        <f>VLOOKUP(B4582,'FHF LUT'!$A$5:$H$81,2,FALSE)</f>
        <v>Yellow cedar decline</v>
      </c>
      <c r="D4582" s="24">
        <v>40</v>
      </c>
      <c r="E4582" s="24" t="s">
        <v>31</v>
      </c>
      <c r="F4582" s="24">
        <v>0</v>
      </c>
      <c r="G4582" s="24">
        <v>0</v>
      </c>
      <c r="H4582" s="24" t="str">
        <f t="shared" si="71"/>
        <v>2009_NCY_40</v>
      </c>
      <c r="I4582" s="24">
        <f>VLOOKUP(H4582,inTHLBdata!A:H,7,FALSE)</f>
        <v>0</v>
      </c>
      <c r="J4582" s="24">
        <f>VLOOKUP(H4582,inTHLBdata!A:H,8,FALSE)</f>
        <v>0</v>
      </c>
      <c r="N4582" s="24"/>
    </row>
    <row r="4583" spans="1:14">
      <c r="A4583" s="24">
        <v>2009</v>
      </c>
      <c r="B4583" s="24" t="s">
        <v>196</v>
      </c>
      <c r="C4583" t="str">
        <f>VLOOKUP(B4583,'FHF LUT'!$A$5:$H$81,2,FALSE)</f>
        <v>Yellow cedar decline</v>
      </c>
      <c r="D4583" s="24">
        <v>41</v>
      </c>
      <c r="E4583" s="24" t="s">
        <v>26</v>
      </c>
      <c r="F4583" s="24">
        <v>0</v>
      </c>
      <c r="G4583" s="24">
        <v>0</v>
      </c>
      <c r="H4583" s="24" t="str">
        <f t="shared" si="71"/>
        <v>2009_NCY_41</v>
      </c>
      <c r="I4583" s="24">
        <f>VLOOKUP(H4583,inTHLBdata!A:H,7,FALSE)</f>
        <v>0</v>
      </c>
      <c r="J4583" s="24">
        <f>VLOOKUP(H4583,inTHLBdata!A:H,8,FALSE)</f>
        <v>0</v>
      </c>
      <c r="N4583" s="24"/>
    </row>
    <row r="4584" spans="1:14">
      <c r="A4584" s="24">
        <v>2009</v>
      </c>
      <c r="B4584" s="24" t="s">
        <v>196</v>
      </c>
      <c r="C4584" t="str">
        <f>VLOOKUP(B4584,'FHF LUT'!$A$5:$H$81,2,FALSE)</f>
        <v>Yellow cedar decline</v>
      </c>
      <c r="D4584" s="24">
        <v>43</v>
      </c>
      <c r="E4584" s="24" t="s">
        <v>20</v>
      </c>
      <c r="F4584" s="24">
        <v>0</v>
      </c>
      <c r="G4584" s="24">
        <v>0</v>
      </c>
      <c r="H4584" s="24" t="str">
        <f t="shared" si="71"/>
        <v>2009_NCY_43</v>
      </c>
      <c r="I4584" s="24">
        <f>VLOOKUP(H4584,inTHLBdata!A:H,7,FALSE)</f>
        <v>0</v>
      </c>
      <c r="J4584" s="24">
        <f>VLOOKUP(H4584,inTHLBdata!A:H,8,FALSE)</f>
        <v>0</v>
      </c>
      <c r="N4584" s="24"/>
    </row>
    <row r="4585" spans="1:14">
      <c r="A4585" s="24">
        <v>2009</v>
      </c>
      <c r="B4585" s="24" t="s">
        <v>196</v>
      </c>
      <c r="C4585" t="str">
        <f>VLOOKUP(B4585,'FHF LUT'!$A$5:$H$81,2,FALSE)</f>
        <v>Yellow cedar decline</v>
      </c>
      <c r="D4585" s="24">
        <v>44</v>
      </c>
      <c r="E4585" s="24" t="s">
        <v>3</v>
      </c>
      <c r="F4585" s="24">
        <v>2394</v>
      </c>
      <c r="G4585" s="24">
        <v>2394</v>
      </c>
      <c r="H4585" s="24" t="str">
        <f t="shared" si="71"/>
        <v>2009_NCY_44</v>
      </c>
      <c r="I4585" s="24">
        <f>VLOOKUP(H4585,inTHLBdata!A:H,7,FALSE)</f>
        <v>0</v>
      </c>
      <c r="J4585" s="24">
        <f>VLOOKUP(H4585,inTHLBdata!A:H,8,FALSE)</f>
        <v>0</v>
      </c>
      <c r="N4585" s="24"/>
    </row>
    <row r="4586" spans="1:14">
      <c r="A4586" s="24">
        <v>2009</v>
      </c>
      <c r="B4586" s="24" t="s">
        <v>196</v>
      </c>
      <c r="C4586" t="str">
        <f>VLOOKUP(B4586,'FHF LUT'!$A$5:$H$81,2,FALSE)</f>
        <v>Yellow cedar decline</v>
      </c>
      <c r="D4586" s="24">
        <v>45</v>
      </c>
      <c r="E4586" s="24" t="s">
        <v>5</v>
      </c>
      <c r="F4586" s="24">
        <v>0</v>
      </c>
      <c r="G4586" s="24">
        <v>0</v>
      </c>
      <c r="H4586" s="24" t="str">
        <f t="shared" si="71"/>
        <v>2009_NCY_45</v>
      </c>
      <c r="I4586" s="24">
        <f>VLOOKUP(H4586,inTHLBdata!A:H,7,FALSE)</f>
        <v>0</v>
      </c>
      <c r="J4586" s="24">
        <f>VLOOKUP(H4586,inTHLBdata!A:H,8,FALSE)</f>
        <v>0</v>
      </c>
      <c r="N4586" s="24"/>
    </row>
    <row r="4587" spans="1:14">
      <c r="A4587" s="24">
        <v>2009</v>
      </c>
      <c r="B4587" s="24" t="s">
        <v>196</v>
      </c>
      <c r="C4587" t="str">
        <f>VLOOKUP(B4587,'FHF LUT'!$A$5:$H$81,2,FALSE)</f>
        <v>Yellow cedar decline</v>
      </c>
      <c r="D4587" s="24">
        <v>46</v>
      </c>
      <c r="E4587" s="24" t="s">
        <v>234</v>
      </c>
      <c r="F4587" s="24">
        <v>63130</v>
      </c>
      <c r="G4587" s="24">
        <v>62379</v>
      </c>
      <c r="H4587" s="24" t="str">
        <f t="shared" si="71"/>
        <v>2009_NCY_46</v>
      </c>
      <c r="I4587" s="24">
        <f>VLOOKUP(H4587,inTHLBdata!A:H,7,FALSE)</f>
        <v>7819</v>
      </c>
      <c r="J4587" s="24">
        <f>VLOOKUP(H4587,inTHLBdata!A:H,8,FALSE)</f>
        <v>7639</v>
      </c>
      <c r="N4587" s="24"/>
    </row>
    <row r="4588" spans="1:14">
      <c r="A4588" s="24">
        <v>2009</v>
      </c>
      <c r="B4588" s="24" t="s">
        <v>196</v>
      </c>
      <c r="C4588" t="str">
        <f>VLOOKUP(B4588,'FHF LUT'!$A$5:$H$81,2,FALSE)</f>
        <v>Yellow cedar decline</v>
      </c>
      <c r="D4588" s="24">
        <v>47</v>
      </c>
      <c r="E4588" s="24" t="s">
        <v>233</v>
      </c>
      <c r="F4588" s="24">
        <v>0</v>
      </c>
      <c r="G4588" s="24">
        <v>0</v>
      </c>
      <c r="H4588" s="24" t="str">
        <f t="shared" si="71"/>
        <v>2009_NCY_47</v>
      </c>
      <c r="I4588" s="24">
        <f>VLOOKUP(H4588,inTHLBdata!A:H,7,FALSE)</f>
        <v>0</v>
      </c>
      <c r="J4588" s="24">
        <f>VLOOKUP(H4588,inTHLBdata!A:H,8,FALSE)</f>
        <v>0</v>
      </c>
      <c r="N4588" s="24"/>
    </row>
    <row r="4589" spans="1:14">
      <c r="A4589" s="24">
        <v>2009</v>
      </c>
      <c r="B4589" s="24" t="s">
        <v>196</v>
      </c>
      <c r="C4589" t="str">
        <f>VLOOKUP(B4589,'FHF LUT'!$A$5:$H$81,2,FALSE)</f>
        <v>Yellow cedar decline</v>
      </c>
      <c r="D4589" s="24">
        <v>48</v>
      </c>
      <c r="E4589" s="24" t="s">
        <v>235</v>
      </c>
      <c r="F4589" s="24">
        <v>0</v>
      </c>
      <c r="G4589" s="24">
        <v>0</v>
      </c>
      <c r="H4589" s="24" t="str">
        <f t="shared" si="71"/>
        <v>2009_NCY_48</v>
      </c>
      <c r="I4589" s="24">
        <f>VLOOKUP(H4589,inTHLBdata!A:H,7,FALSE)</f>
        <v>0</v>
      </c>
      <c r="J4589" s="24">
        <f>VLOOKUP(H4589,inTHLBdata!A:H,8,FALSE)</f>
        <v>0</v>
      </c>
      <c r="N4589" s="24"/>
    </row>
    <row r="4590" spans="1:14">
      <c r="A4590" s="24">
        <v>2009</v>
      </c>
      <c r="B4590" s="24" t="s">
        <v>332</v>
      </c>
      <c r="C4590" t="str">
        <f>VLOOKUP(B4590,'FHF LUT'!$A$5:$H$81,2,FALSE)</f>
        <v>Drought-caused Mortality</v>
      </c>
      <c r="D4590" s="24">
        <v>1</v>
      </c>
      <c r="E4590" s="24" t="s">
        <v>10</v>
      </c>
      <c r="F4590" s="24">
        <v>0</v>
      </c>
      <c r="G4590" s="24">
        <v>0</v>
      </c>
      <c r="H4590" s="24" t="str">
        <f t="shared" si="71"/>
        <v>2009_NDM_1</v>
      </c>
      <c r="I4590" s="24">
        <f>VLOOKUP(H4590,inTHLBdata!A:H,7,FALSE)</f>
        <v>0</v>
      </c>
      <c r="J4590" s="24">
        <f>VLOOKUP(H4590,inTHLBdata!A:H,8,FALSE)</f>
        <v>0</v>
      </c>
      <c r="N4590" s="24"/>
    </row>
    <row r="4591" spans="1:14">
      <c r="A4591" s="24">
        <v>2009</v>
      </c>
      <c r="B4591" s="24" t="s">
        <v>332</v>
      </c>
      <c r="C4591" t="str">
        <f>VLOOKUP(B4591,'FHF LUT'!$A$5:$H$81,2,FALSE)</f>
        <v>Drought-caused Mortality</v>
      </c>
      <c r="D4591" s="24">
        <v>2</v>
      </c>
      <c r="E4591" s="24" t="s">
        <v>22</v>
      </c>
      <c r="F4591" s="24">
        <v>0</v>
      </c>
      <c r="G4591" s="24">
        <v>0</v>
      </c>
      <c r="H4591" s="24" t="str">
        <f t="shared" si="71"/>
        <v>2009_NDM_2</v>
      </c>
      <c r="I4591" s="24">
        <f>VLOOKUP(H4591,inTHLBdata!A:H,7,FALSE)</f>
        <v>0</v>
      </c>
      <c r="J4591" s="24">
        <f>VLOOKUP(H4591,inTHLBdata!A:H,8,FALSE)</f>
        <v>0</v>
      </c>
      <c r="N4591" s="24"/>
    </row>
    <row r="4592" spans="1:14">
      <c r="A4592" s="24">
        <v>2009</v>
      </c>
      <c r="B4592" s="24" t="s">
        <v>332</v>
      </c>
      <c r="C4592" t="str">
        <f>VLOOKUP(B4592,'FHF LUT'!$A$5:$H$81,2,FALSE)</f>
        <v>Drought-caused Mortality</v>
      </c>
      <c r="D4592" s="24">
        <v>3</v>
      </c>
      <c r="E4592" s="24" t="s">
        <v>13</v>
      </c>
      <c r="F4592" s="24">
        <v>0</v>
      </c>
      <c r="G4592" s="24">
        <v>0</v>
      </c>
      <c r="H4592" s="24" t="str">
        <f t="shared" si="71"/>
        <v>2009_NDM_3</v>
      </c>
      <c r="I4592" s="24">
        <f>VLOOKUP(H4592,inTHLBdata!A:H,7,FALSE)</f>
        <v>0</v>
      </c>
      <c r="J4592" s="24">
        <f>VLOOKUP(H4592,inTHLBdata!A:H,8,FALSE)</f>
        <v>0</v>
      </c>
      <c r="N4592" s="24"/>
    </row>
    <row r="4593" spans="1:14">
      <c r="A4593" s="24">
        <v>2009</v>
      </c>
      <c r="B4593" s="24" t="s">
        <v>332</v>
      </c>
      <c r="C4593" t="str">
        <f>VLOOKUP(B4593,'FHF LUT'!$A$5:$H$81,2,FALSE)</f>
        <v>Drought-caused Mortality</v>
      </c>
      <c r="D4593" s="24">
        <v>4</v>
      </c>
      <c r="E4593" s="24" t="s">
        <v>28</v>
      </c>
      <c r="F4593" s="24">
        <v>0</v>
      </c>
      <c r="G4593" s="24">
        <v>0</v>
      </c>
      <c r="H4593" s="24" t="str">
        <f t="shared" si="71"/>
        <v>2009_NDM_4</v>
      </c>
      <c r="I4593" s="24">
        <f>VLOOKUP(H4593,inTHLBdata!A:H,7,FALSE)</f>
        <v>0</v>
      </c>
      <c r="J4593" s="24">
        <f>VLOOKUP(H4593,inTHLBdata!A:H,8,FALSE)</f>
        <v>0</v>
      </c>
      <c r="N4593" s="24"/>
    </row>
    <row r="4594" spans="1:14">
      <c r="A4594" s="24">
        <v>2009</v>
      </c>
      <c r="B4594" s="24" t="s">
        <v>332</v>
      </c>
      <c r="C4594" t="str">
        <f>VLOOKUP(B4594,'FHF LUT'!$A$5:$H$81,2,FALSE)</f>
        <v>Drought-caused Mortality</v>
      </c>
      <c r="D4594" s="24">
        <v>5</v>
      </c>
      <c r="E4594" s="24" t="s">
        <v>16</v>
      </c>
      <c r="F4594" s="24">
        <v>0</v>
      </c>
      <c r="G4594" s="24">
        <v>0</v>
      </c>
      <c r="H4594" s="24" t="str">
        <f t="shared" si="71"/>
        <v>2009_NDM_5</v>
      </c>
      <c r="I4594" s="24">
        <f>VLOOKUP(H4594,inTHLBdata!A:H,7,FALSE)</f>
        <v>0</v>
      </c>
      <c r="J4594" s="24">
        <f>VLOOKUP(H4594,inTHLBdata!A:H,8,FALSE)</f>
        <v>0</v>
      </c>
      <c r="N4594" s="24"/>
    </row>
    <row r="4595" spans="1:14">
      <c r="A4595" s="24">
        <v>2009</v>
      </c>
      <c r="B4595" s="24" t="s">
        <v>332</v>
      </c>
      <c r="C4595" t="str">
        <f>VLOOKUP(B4595,'FHF LUT'!$A$5:$H$81,2,FALSE)</f>
        <v>Drought-caused Mortality</v>
      </c>
      <c r="D4595" s="24">
        <v>7</v>
      </c>
      <c r="E4595" s="24" t="s">
        <v>25</v>
      </c>
      <c r="F4595" s="24">
        <v>0</v>
      </c>
      <c r="G4595" s="24">
        <v>0</v>
      </c>
      <c r="H4595" s="24" t="str">
        <f t="shared" si="71"/>
        <v>2009_NDM_7</v>
      </c>
      <c r="I4595" s="24">
        <f>VLOOKUP(H4595,inTHLBdata!A:H,7,FALSE)</f>
        <v>0</v>
      </c>
      <c r="J4595" s="24">
        <f>VLOOKUP(H4595,inTHLBdata!A:H,8,FALSE)</f>
        <v>0</v>
      </c>
      <c r="N4595" s="24"/>
    </row>
    <row r="4596" spans="1:14">
      <c r="A4596" s="24">
        <v>2009</v>
      </c>
      <c r="B4596" s="24" t="s">
        <v>332</v>
      </c>
      <c r="C4596" t="str">
        <f>VLOOKUP(B4596,'FHF LUT'!$A$5:$H$81,2,FALSE)</f>
        <v>Drought-caused Mortality</v>
      </c>
      <c r="D4596" s="24">
        <v>8</v>
      </c>
      <c r="E4596" s="24" t="s">
        <v>29</v>
      </c>
      <c r="F4596" s="24">
        <v>0</v>
      </c>
      <c r="G4596" s="24">
        <v>0</v>
      </c>
      <c r="H4596" s="24" t="str">
        <f t="shared" si="71"/>
        <v>2009_NDM_8</v>
      </c>
      <c r="I4596" s="24">
        <f>VLOOKUP(H4596,inTHLBdata!A:H,7,FALSE)</f>
        <v>0</v>
      </c>
      <c r="J4596" s="24">
        <f>VLOOKUP(H4596,inTHLBdata!A:H,8,FALSE)</f>
        <v>0</v>
      </c>
      <c r="N4596" s="24"/>
    </row>
    <row r="4597" spans="1:14">
      <c r="A4597" s="24">
        <v>2009</v>
      </c>
      <c r="B4597" s="24" t="s">
        <v>332</v>
      </c>
      <c r="C4597" t="str">
        <f>VLOOKUP(B4597,'FHF LUT'!$A$5:$H$81,2,FALSE)</f>
        <v>Drought-caused Mortality</v>
      </c>
      <c r="D4597" s="24">
        <v>9</v>
      </c>
      <c r="E4597" s="24" t="s">
        <v>7</v>
      </c>
      <c r="F4597" s="24">
        <v>0</v>
      </c>
      <c r="G4597" s="24">
        <v>0</v>
      </c>
      <c r="H4597" s="24" t="str">
        <f t="shared" si="71"/>
        <v>2009_NDM_9</v>
      </c>
      <c r="I4597" s="24">
        <f>VLOOKUP(H4597,inTHLBdata!A:H,7,FALSE)</f>
        <v>0</v>
      </c>
      <c r="J4597" s="24">
        <f>VLOOKUP(H4597,inTHLBdata!A:H,8,FALSE)</f>
        <v>0</v>
      </c>
      <c r="N4597" s="24"/>
    </row>
    <row r="4598" spans="1:14">
      <c r="A4598" s="24">
        <v>2009</v>
      </c>
      <c r="B4598" s="24" t="s">
        <v>332</v>
      </c>
      <c r="C4598" t="str">
        <f>VLOOKUP(B4598,'FHF LUT'!$A$5:$H$81,2,FALSE)</f>
        <v>Drought-caused Mortality</v>
      </c>
      <c r="D4598" s="24">
        <v>10</v>
      </c>
      <c r="E4598" s="24" t="s">
        <v>18</v>
      </c>
      <c r="F4598" s="24">
        <v>402747</v>
      </c>
      <c r="G4598" s="24">
        <v>372111</v>
      </c>
      <c r="H4598" s="24" t="str">
        <f t="shared" si="71"/>
        <v>2009_NDM_10</v>
      </c>
      <c r="I4598" s="24">
        <f>VLOOKUP(H4598,inTHLBdata!A:H,7,FALSE)</f>
        <v>33889</v>
      </c>
      <c r="J4598" s="24">
        <f>VLOOKUP(H4598,inTHLBdata!A:H,8,FALSE)</f>
        <v>33889</v>
      </c>
      <c r="N4598" s="24"/>
    </row>
    <row r="4599" spans="1:14">
      <c r="A4599" s="24">
        <v>2009</v>
      </c>
      <c r="B4599" s="24" t="s">
        <v>332</v>
      </c>
      <c r="C4599" t="str">
        <f>VLOOKUP(B4599,'FHF LUT'!$A$5:$H$81,2,FALSE)</f>
        <v>Drought-caused Mortality</v>
      </c>
      <c r="D4599" s="24">
        <v>11</v>
      </c>
      <c r="E4599" s="24" t="s">
        <v>4</v>
      </c>
      <c r="F4599" s="24">
        <v>0</v>
      </c>
      <c r="G4599" s="24">
        <v>0</v>
      </c>
      <c r="H4599" s="24" t="str">
        <f t="shared" si="71"/>
        <v>2009_NDM_11</v>
      </c>
      <c r="I4599" s="24">
        <f>VLOOKUP(H4599,inTHLBdata!A:H,7,FALSE)</f>
        <v>0</v>
      </c>
      <c r="J4599" s="24">
        <f>VLOOKUP(H4599,inTHLBdata!A:H,8,FALSE)</f>
        <v>0</v>
      </c>
      <c r="N4599" s="24"/>
    </row>
    <row r="4600" spans="1:14">
      <c r="A4600" s="24">
        <v>2009</v>
      </c>
      <c r="B4600" s="24" t="s">
        <v>332</v>
      </c>
      <c r="C4600" t="str">
        <f>VLOOKUP(B4600,'FHF LUT'!$A$5:$H$81,2,FALSE)</f>
        <v>Drought-caused Mortality</v>
      </c>
      <c r="D4600" s="24">
        <v>12</v>
      </c>
      <c r="E4600" s="24" t="s">
        <v>11</v>
      </c>
      <c r="F4600" s="24">
        <v>3879</v>
      </c>
      <c r="G4600" s="24">
        <v>3879</v>
      </c>
      <c r="H4600" s="24" t="str">
        <f t="shared" si="71"/>
        <v>2009_NDM_12</v>
      </c>
      <c r="I4600" s="24">
        <f>VLOOKUP(H4600,inTHLBdata!A:H,7,FALSE)</f>
        <v>0</v>
      </c>
      <c r="J4600" s="24">
        <f>VLOOKUP(H4600,inTHLBdata!A:H,8,FALSE)</f>
        <v>0</v>
      </c>
      <c r="N4600" s="24"/>
    </row>
    <row r="4601" spans="1:14">
      <c r="A4601" s="24">
        <v>2009</v>
      </c>
      <c r="B4601" s="24" t="s">
        <v>332</v>
      </c>
      <c r="C4601" t="str">
        <f>VLOOKUP(B4601,'FHF LUT'!$A$5:$H$81,2,FALSE)</f>
        <v>Drought-caused Mortality</v>
      </c>
      <c r="D4601" s="24">
        <v>13</v>
      </c>
      <c r="E4601" s="24" t="s">
        <v>24</v>
      </c>
      <c r="F4601" s="24">
        <v>0</v>
      </c>
      <c r="G4601" s="24">
        <v>0</v>
      </c>
      <c r="H4601" s="24" t="str">
        <f t="shared" si="71"/>
        <v>2009_NDM_13</v>
      </c>
      <c r="I4601" s="24">
        <f>VLOOKUP(H4601,inTHLBdata!A:H,7,FALSE)</f>
        <v>0</v>
      </c>
      <c r="J4601" s="24">
        <f>VLOOKUP(H4601,inTHLBdata!A:H,8,FALSE)</f>
        <v>0</v>
      </c>
      <c r="N4601" s="24"/>
    </row>
    <row r="4602" spans="1:14">
      <c r="A4602" s="24">
        <v>2009</v>
      </c>
      <c r="B4602" s="24" t="s">
        <v>332</v>
      </c>
      <c r="C4602" t="str">
        <f>VLOOKUP(B4602,'FHF LUT'!$A$5:$H$81,2,FALSE)</f>
        <v>Drought-caused Mortality</v>
      </c>
      <c r="D4602" s="24">
        <v>14</v>
      </c>
      <c r="E4602" s="24" t="s">
        <v>30</v>
      </c>
      <c r="F4602" s="24">
        <v>0</v>
      </c>
      <c r="G4602" s="24">
        <v>0</v>
      </c>
      <c r="H4602" s="24" t="str">
        <f t="shared" si="71"/>
        <v>2009_NDM_14</v>
      </c>
      <c r="I4602" s="24">
        <f>VLOOKUP(H4602,inTHLBdata!A:H,7,FALSE)</f>
        <v>0</v>
      </c>
      <c r="J4602" s="24">
        <f>VLOOKUP(H4602,inTHLBdata!A:H,8,FALSE)</f>
        <v>0</v>
      </c>
      <c r="N4602" s="24"/>
    </row>
    <row r="4603" spans="1:14">
      <c r="A4603" s="24">
        <v>2009</v>
      </c>
      <c r="B4603" s="24" t="s">
        <v>332</v>
      </c>
      <c r="C4603" t="str">
        <f>VLOOKUP(B4603,'FHF LUT'!$A$5:$H$81,2,FALSE)</f>
        <v>Drought-caused Mortality</v>
      </c>
      <c r="D4603" s="24">
        <v>15</v>
      </c>
      <c r="E4603" s="24" t="s">
        <v>33</v>
      </c>
      <c r="F4603" s="24">
        <v>0</v>
      </c>
      <c r="G4603" s="24">
        <v>0</v>
      </c>
      <c r="H4603" s="24" t="str">
        <f t="shared" si="71"/>
        <v>2009_NDM_15</v>
      </c>
      <c r="I4603" s="24">
        <f>VLOOKUP(H4603,inTHLBdata!A:H,7,FALSE)</f>
        <v>0</v>
      </c>
      <c r="J4603" s="24">
        <f>VLOOKUP(H4603,inTHLBdata!A:H,8,FALSE)</f>
        <v>0</v>
      </c>
      <c r="N4603" s="24"/>
    </row>
    <row r="4604" spans="1:14">
      <c r="A4604" s="24">
        <v>2009</v>
      </c>
      <c r="B4604" s="24" t="s">
        <v>332</v>
      </c>
      <c r="C4604" t="str">
        <f>VLOOKUP(B4604,'FHF LUT'!$A$5:$H$81,2,FALSE)</f>
        <v>Drought-caused Mortality</v>
      </c>
      <c r="D4604" s="24">
        <v>16</v>
      </c>
      <c r="E4604" s="24" t="s">
        <v>12</v>
      </c>
      <c r="F4604" s="24">
        <v>0</v>
      </c>
      <c r="G4604" s="24">
        <v>0</v>
      </c>
      <c r="H4604" s="24" t="str">
        <f t="shared" si="71"/>
        <v>2009_NDM_16</v>
      </c>
      <c r="I4604" s="24">
        <f>VLOOKUP(H4604,inTHLBdata!A:H,7,FALSE)</f>
        <v>0</v>
      </c>
      <c r="J4604" s="24">
        <f>VLOOKUP(H4604,inTHLBdata!A:H,8,FALSE)</f>
        <v>0</v>
      </c>
      <c r="N4604" s="24"/>
    </row>
    <row r="4605" spans="1:14">
      <c r="A4605" s="24">
        <v>2009</v>
      </c>
      <c r="B4605" s="24" t="s">
        <v>332</v>
      </c>
      <c r="C4605" t="str">
        <f>VLOOKUP(B4605,'FHF LUT'!$A$5:$H$81,2,FALSE)</f>
        <v>Drought-caused Mortality</v>
      </c>
      <c r="D4605" s="24">
        <v>17</v>
      </c>
      <c r="E4605" s="24" t="s">
        <v>32</v>
      </c>
      <c r="F4605" s="24">
        <v>30458</v>
      </c>
      <c r="G4605" s="24">
        <v>26701</v>
      </c>
      <c r="H4605" s="24" t="str">
        <f t="shared" si="71"/>
        <v>2009_NDM_17</v>
      </c>
      <c r="I4605" s="24">
        <f>VLOOKUP(H4605,inTHLBdata!A:H,7,FALSE)</f>
        <v>2486</v>
      </c>
      <c r="J4605" s="24">
        <f>VLOOKUP(H4605,inTHLBdata!A:H,8,FALSE)</f>
        <v>2486</v>
      </c>
      <c r="N4605" s="24"/>
    </row>
    <row r="4606" spans="1:14">
      <c r="A4606" s="24">
        <v>2009</v>
      </c>
      <c r="B4606" s="24" t="s">
        <v>332</v>
      </c>
      <c r="C4606" t="str">
        <f>VLOOKUP(B4606,'FHF LUT'!$A$5:$H$81,2,FALSE)</f>
        <v>Drought-caused Mortality</v>
      </c>
      <c r="D4606" s="24">
        <v>18</v>
      </c>
      <c r="E4606" s="24" t="s">
        <v>15</v>
      </c>
      <c r="F4606" s="24">
        <v>0</v>
      </c>
      <c r="G4606" s="24">
        <v>0</v>
      </c>
      <c r="H4606" s="24" t="str">
        <f t="shared" si="71"/>
        <v>2009_NDM_18</v>
      </c>
      <c r="I4606" s="24">
        <f>VLOOKUP(H4606,inTHLBdata!A:H,7,FALSE)</f>
        <v>0</v>
      </c>
      <c r="J4606" s="24">
        <f>VLOOKUP(H4606,inTHLBdata!A:H,8,FALSE)</f>
        <v>0</v>
      </c>
      <c r="N4606" s="24"/>
    </row>
    <row r="4607" spans="1:14">
      <c r="A4607" s="24">
        <v>2009</v>
      </c>
      <c r="B4607" s="24" t="s">
        <v>332</v>
      </c>
      <c r="C4607" t="str">
        <f>VLOOKUP(B4607,'FHF LUT'!$A$5:$H$81,2,FALSE)</f>
        <v>Drought-caused Mortality</v>
      </c>
      <c r="D4607" s="24">
        <v>20</v>
      </c>
      <c r="E4607" s="24" t="s">
        <v>6</v>
      </c>
      <c r="F4607" s="24">
        <v>0</v>
      </c>
      <c r="G4607" s="24">
        <v>0</v>
      </c>
      <c r="H4607" s="24" t="str">
        <f t="shared" si="71"/>
        <v>2009_NDM_20</v>
      </c>
      <c r="I4607" s="24">
        <f>VLOOKUP(H4607,inTHLBdata!A:H,7,FALSE)</f>
        <v>0</v>
      </c>
      <c r="J4607" s="24">
        <f>VLOOKUP(H4607,inTHLBdata!A:H,8,FALSE)</f>
        <v>0</v>
      </c>
      <c r="N4607" s="24"/>
    </row>
    <row r="4608" spans="1:14">
      <c r="A4608" s="24">
        <v>2009</v>
      </c>
      <c r="B4608" s="24" t="s">
        <v>332</v>
      </c>
      <c r="C4608" t="str">
        <f>VLOOKUP(B4608,'FHF LUT'!$A$5:$H$81,2,FALSE)</f>
        <v>Drought-caused Mortality</v>
      </c>
      <c r="D4608" s="24">
        <v>22</v>
      </c>
      <c r="E4608" s="24" t="s">
        <v>19</v>
      </c>
      <c r="F4608" s="24">
        <v>0</v>
      </c>
      <c r="G4608" s="24">
        <v>0</v>
      </c>
      <c r="H4608" s="24" t="str">
        <f t="shared" si="71"/>
        <v>2009_NDM_22</v>
      </c>
      <c r="I4608" s="24">
        <f>VLOOKUP(H4608,inTHLBdata!A:H,7,FALSE)</f>
        <v>0</v>
      </c>
      <c r="J4608" s="24">
        <f>VLOOKUP(H4608,inTHLBdata!A:H,8,FALSE)</f>
        <v>0</v>
      </c>
      <c r="N4608" s="24"/>
    </row>
    <row r="4609" spans="1:14">
      <c r="A4609" s="24">
        <v>2009</v>
      </c>
      <c r="B4609" s="24" t="s">
        <v>332</v>
      </c>
      <c r="C4609" t="str">
        <f>VLOOKUP(B4609,'FHF LUT'!$A$5:$H$81,2,FALSE)</f>
        <v>Drought-caused Mortality</v>
      </c>
      <c r="D4609" s="24">
        <v>23</v>
      </c>
      <c r="E4609" s="24" t="s">
        <v>27</v>
      </c>
      <c r="F4609" s="24">
        <v>0</v>
      </c>
      <c r="G4609" s="24">
        <v>0</v>
      </c>
      <c r="H4609" s="24" t="str">
        <f t="shared" si="71"/>
        <v>2009_NDM_23</v>
      </c>
      <c r="I4609" s="24">
        <f>VLOOKUP(H4609,inTHLBdata!A:H,7,FALSE)</f>
        <v>0</v>
      </c>
      <c r="J4609" s="24">
        <f>VLOOKUP(H4609,inTHLBdata!A:H,8,FALSE)</f>
        <v>0</v>
      </c>
      <c r="N4609" s="24"/>
    </row>
    <row r="4610" spans="1:14">
      <c r="A4610" s="24">
        <v>2009</v>
      </c>
      <c r="B4610" s="24" t="s">
        <v>332</v>
      </c>
      <c r="C4610" t="str">
        <f>VLOOKUP(B4610,'FHF LUT'!$A$5:$H$81,2,FALSE)</f>
        <v>Drought-caused Mortality</v>
      </c>
      <c r="D4610" s="24">
        <v>24</v>
      </c>
      <c r="E4610" s="24" t="s">
        <v>17</v>
      </c>
      <c r="F4610" s="24">
        <v>4160410</v>
      </c>
      <c r="G4610" s="24">
        <v>4134528</v>
      </c>
      <c r="H4610" s="24" t="str">
        <f t="shared" si="71"/>
        <v>2009_NDM_24</v>
      </c>
      <c r="I4610" s="24">
        <f>VLOOKUP(H4610,inTHLBdata!A:H,7,FALSE)</f>
        <v>1878592</v>
      </c>
      <c r="J4610" s="24">
        <f>VLOOKUP(H4610,inTHLBdata!A:H,8,FALSE)</f>
        <v>1860012</v>
      </c>
      <c r="N4610" s="24"/>
    </row>
    <row r="4611" spans="1:14">
      <c r="A4611" s="24">
        <v>2009</v>
      </c>
      <c r="B4611" s="24" t="s">
        <v>332</v>
      </c>
      <c r="C4611" t="str">
        <f>VLOOKUP(B4611,'FHF LUT'!$A$5:$H$81,2,FALSE)</f>
        <v>Drought-caused Mortality</v>
      </c>
      <c r="D4611" s="24">
        <v>25</v>
      </c>
      <c r="E4611" s="24" t="s">
        <v>23</v>
      </c>
      <c r="F4611" s="24">
        <v>0</v>
      </c>
      <c r="G4611" s="24">
        <v>0</v>
      </c>
      <c r="H4611" s="24" t="str">
        <f t="shared" ref="H4611:H4674" si="72">CONCATENATE(A4611,"_",B4611,"_",D4611)</f>
        <v>2009_NDM_25</v>
      </c>
      <c r="I4611" s="24">
        <f>VLOOKUP(H4611,inTHLBdata!A:H,7,FALSE)</f>
        <v>0</v>
      </c>
      <c r="J4611" s="24">
        <f>VLOOKUP(H4611,inTHLBdata!A:H,8,FALSE)</f>
        <v>0</v>
      </c>
      <c r="N4611" s="24"/>
    </row>
    <row r="4612" spans="1:14">
      <c r="A4612" s="24">
        <v>2009</v>
      </c>
      <c r="B4612" s="24" t="s">
        <v>332</v>
      </c>
      <c r="C4612" t="str">
        <f>VLOOKUP(B4612,'FHF LUT'!$A$5:$H$81,2,FALSE)</f>
        <v>Drought-caused Mortality</v>
      </c>
      <c r="D4612" s="24">
        <v>26</v>
      </c>
      <c r="E4612" s="24" t="s">
        <v>14</v>
      </c>
      <c r="F4612" s="24">
        <v>0</v>
      </c>
      <c r="G4612" s="24">
        <v>0</v>
      </c>
      <c r="H4612" s="24" t="str">
        <f t="shared" si="72"/>
        <v>2009_NDM_26</v>
      </c>
      <c r="I4612" s="24">
        <f>VLOOKUP(H4612,inTHLBdata!A:H,7,FALSE)</f>
        <v>0</v>
      </c>
      <c r="J4612" s="24">
        <f>VLOOKUP(H4612,inTHLBdata!A:H,8,FALSE)</f>
        <v>0</v>
      </c>
      <c r="N4612" s="24"/>
    </row>
    <row r="4613" spans="1:14">
      <c r="A4613" s="24">
        <v>2009</v>
      </c>
      <c r="B4613" s="24" t="s">
        <v>332</v>
      </c>
      <c r="C4613" t="str">
        <f>VLOOKUP(B4613,'FHF LUT'!$A$5:$H$81,2,FALSE)</f>
        <v>Drought-caused Mortality</v>
      </c>
      <c r="D4613" s="24">
        <v>27</v>
      </c>
      <c r="E4613" s="24" t="s">
        <v>21</v>
      </c>
      <c r="F4613" s="24">
        <v>0</v>
      </c>
      <c r="G4613" s="24">
        <v>0</v>
      </c>
      <c r="H4613" s="24" t="str">
        <f t="shared" si="72"/>
        <v>2009_NDM_27</v>
      </c>
      <c r="I4613" s="24">
        <f>VLOOKUP(H4613,inTHLBdata!A:H,7,FALSE)</f>
        <v>0</v>
      </c>
      <c r="J4613" s="24">
        <f>VLOOKUP(H4613,inTHLBdata!A:H,8,FALSE)</f>
        <v>0</v>
      </c>
      <c r="N4613" s="24"/>
    </row>
    <row r="4614" spans="1:14">
      <c r="A4614" s="24">
        <v>2009</v>
      </c>
      <c r="B4614" s="24" t="s">
        <v>332</v>
      </c>
      <c r="C4614" t="str">
        <f>VLOOKUP(B4614,'FHF LUT'!$A$5:$H$81,2,FALSE)</f>
        <v>Drought-caused Mortality</v>
      </c>
      <c r="D4614" s="24">
        <v>29</v>
      </c>
      <c r="E4614" s="24" t="s">
        <v>9</v>
      </c>
      <c r="F4614" s="24">
        <v>0</v>
      </c>
      <c r="G4614" s="24">
        <v>0</v>
      </c>
      <c r="H4614" s="24" t="str">
        <f t="shared" si="72"/>
        <v>2009_NDM_29</v>
      </c>
      <c r="I4614" s="24">
        <f>VLOOKUP(H4614,inTHLBdata!A:H,7,FALSE)</f>
        <v>0</v>
      </c>
      <c r="J4614" s="24">
        <f>VLOOKUP(H4614,inTHLBdata!A:H,8,FALSE)</f>
        <v>0</v>
      </c>
      <c r="N4614" s="24"/>
    </row>
    <row r="4615" spans="1:14">
      <c r="A4615" s="24">
        <v>2009</v>
      </c>
      <c r="B4615" s="24" t="s">
        <v>332</v>
      </c>
      <c r="C4615" t="str">
        <f>VLOOKUP(B4615,'FHF LUT'!$A$5:$H$81,2,FALSE)</f>
        <v>Drought-caused Mortality</v>
      </c>
      <c r="D4615" s="24">
        <v>30</v>
      </c>
      <c r="E4615" s="24" t="s">
        <v>35</v>
      </c>
      <c r="F4615" s="24">
        <v>0</v>
      </c>
      <c r="G4615" s="24">
        <v>0</v>
      </c>
      <c r="H4615" s="24" t="str">
        <f t="shared" si="72"/>
        <v>2009_NDM_30</v>
      </c>
      <c r="I4615" s="24">
        <f>VLOOKUP(H4615,inTHLBdata!A:H,7,FALSE)</f>
        <v>0</v>
      </c>
      <c r="J4615" s="24">
        <f>VLOOKUP(H4615,inTHLBdata!A:H,8,FALSE)</f>
        <v>0</v>
      </c>
      <c r="N4615" s="24"/>
    </row>
    <row r="4616" spans="1:14">
      <c r="A4616" s="24">
        <v>2009</v>
      </c>
      <c r="B4616" s="24" t="s">
        <v>332</v>
      </c>
      <c r="C4616" t="str">
        <f>VLOOKUP(B4616,'FHF LUT'!$A$5:$H$81,2,FALSE)</f>
        <v>Drought-caused Mortality</v>
      </c>
      <c r="D4616" s="24">
        <v>31</v>
      </c>
      <c r="E4616" s="24" t="s">
        <v>34</v>
      </c>
      <c r="F4616" s="24">
        <v>0</v>
      </c>
      <c r="G4616" s="24">
        <v>0</v>
      </c>
      <c r="H4616" s="24" t="str">
        <f t="shared" si="72"/>
        <v>2009_NDM_31</v>
      </c>
      <c r="I4616" s="24">
        <f>VLOOKUP(H4616,inTHLBdata!A:H,7,FALSE)</f>
        <v>0</v>
      </c>
      <c r="J4616" s="24">
        <f>VLOOKUP(H4616,inTHLBdata!A:H,8,FALSE)</f>
        <v>0</v>
      </c>
      <c r="N4616" s="24"/>
    </row>
    <row r="4617" spans="1:14">
      <c r="A4617" s="24">
        <v>2009</v>
      </c>
      <c r="B4617" s="24" t="s">
        <v>332</v>
      </c>
      <c r="C4617" t="str">
        <f>VLOOKUP(B4617,'FHF LUT'!$A$5:$H$81,2,FALSE)</f>
        <v>Drought-caused Mortality</v>
      </c>
      <c r="D4617" s="24">
        <v>38</v>
      </c>
      <c r="E4617" s="24" t="s">
        <v>8</v>
      </c>
      <c r="F4617" s="24">
        <v>0</v>
      </c>
      <c r="G4617" s="24">
        <v>0</v>
      </c>
      <c r="H4617" s="24" t="str">
        <f t="shared" si="72"/>
        <v>2009_NDM_38</v>
      </c>
      <c r="I4617" s="24">
        <f>VLOOKUP(H4617,inTHLBdata!A:H,7,FALSE)</f>
        <v>0</v>
      </c>
      <c r="J4617" s="24">
        <f>VLOOKUP(H4617,inTHLBdata!A:H,8,FALSE)</f>
        <v>0</v>
      </c>
      <c r="N4617" s="24"/>
    </row>
    <row r="4618" spans="1:14">
      <c r="A4618" s="24">
        <v>2009</v>
      </c>
      <c r="B4618" s="24" t="s">
        <v>332</v>
      </c>
      <c r="C4618" t="str">
        <f>VLOOKUP(B4618,'FHF LUT'!$A$5:$H$81,2,FALSE)</f>
        <v>Drought-caused Mortality</v>
      </c>
      <c r="D4618" s="24">
        <v>39</v>
      </c>
      <c r="E4618" s="24" t="s">
        <v>36</v>
      </c>
      <c r="F4618" s="24">
        <v>0</v>
      </c>
      <c r="G4618" s="24">
        <v>0</v>
      </c>
      <c r="H4618" s="24" t="str">
        <f t="shared" si="72"/>
        <v>2009_NDM_39</v>
      </c>
      <c r="I4618" s="24">
        <f>VLOOKUP(H4618,inTHLBdata!A:H,7,FALSE)</f>
        <v>0</v>
      </c>
      <c r="J4618" s="24">
        <f>VLOOKUP(H4618,inTHLBdata!A:H,8,FALSE)</f>
        <v>0</v>
      </c>
      <c r="N4618" s="24"/>
    </row>
    <row r="4619" spans="1:14">
      <c r="A4619" s="24">
        <v>2009</v>
      </c>
      <c r="B4619" s="24" t="s">
        <v>332</v>
      </c>
      <c r="C4619" t="str">
        <f>VLOOKUP(B4619,'FHF LUT'!$A$5:$H$81,2,FALSE)</f>
        <v>Drought-caused Mortality</v>
      </c>
      <c r="D4619" s="24">
        <v>40</v>
      </c>
      <c r="E4619" s="24" t="s">
        <v>31</v>
      </c>
      <c r="F4619" s="24">
        <v>0</v>
      </c>
      <c r="G4619" s="24">
        <v>0</v>
      </c>
      <c r="H4619" s="24" t="str">
        <f t="shared" si="72"/>
        <v>2009_NDM_40</v>
      </c>
      <c r="I4619" s="24">
        <f>VLOOKUP(H4619,inTHLBdata!A:H,7,FALSE)</f>
        <v>0</v>
      </c>
      <c r="J4619" s="24">
        <f>VLOOKUP(H4619,inTHLBdata!A:H,8,FALSE)</f>
        <v>0</v>
      </c>
      <c r="N4619" s="24"/>
    </row>
    <row r="4620" spans="1:14">
      <c r="A4620" s="24">
        <v>2009</v>
      </c>
      <c r="B4620" s="24" t="s">
        <v>332</v>
      </c>
      <c r="C4620" t="str">
        <f>VLOOKUP(B4620,'FHF LUT'!$A$5:$H$81,2,FALSE)</f>
        <v>Drought-caused Mortality</v>
      </c>
      <c r="D4620" s="24">
        <v>41</v>
      </c>
      <c r="E4620" s="24" t="s">
        <v>26</v>
      </c>
      <c r="F4620" s="24">
        <v>0</v>
      </c>
      <c r="G4620" s="24">
        <v>0</v>
      </c>
      <c r="H4620" s="24" t="str">
        <f t="shared" si="72"/>
        <v>2009_NDM_41</v>
      </c>
      <c r="I4620" s="24">
        <f>VLOOKUP(H4620,inTHLBdata!A:H,7,FALSE)</f>
        <v>0</v>
      </c>
      <c r="J4620" s="24">
        <f>VLOOKUP(H4620,inTHLBdata!A:H,8,FALSE)</f>
        <v>0</v>
      </c>
      <c r="N4620" s="24"/>
    </row>
    <row r="4621" spans="1:14">
      <c r="A4621" s="24">
        <v>2009</v>
      </c>
      <c r="B4621" s="24" t="s">
        <v>332</v>
      </c>
      <c r="C4621" t="str">
        <f>VLOOKUP(B4621,'FHF LUT'!$A$5:$H$81,2,FALSE)</f>
        <v>Drought-caused Mortality</v>
      </c>
      <c r="D4621" s="24">
        <v>43</v>
      </c>
      <c r="E4621" s="24" t="s">
        <v>20</v>
      </c>
      <c r="F4621" s="24">
        <v>0</v>
      </c>
      <c r="G4621" s="24">
        <v>0</v>
      </c>
      <c r="H4621" s="24" t="str">
        <f t="shared" si="72"/>
        <v>2009_NDM_43</v>
      </c>
      <c r="I4621" s="24">
        <f>VLOOKUP(H4621,inTHLBdata!A:H,7,FALSE)</f>
        <v>0</v>
      </c>
      <c r="J4621" s="24">
        <f>VLOOKUP(H4621,inTHLBdata!A:H,8,FALSE)</f>
        <v>0</v>
      </c>
      <c r="N4621" s="24"/>
    </row>
    <row r="4622" spans="1:14">
      <c r="A4622" s="24">
        <v>2009</v>
      </c>
      <c r="B4622" s="24" t="s">
        <v>332</v>
      </c>
      <c r="C4622" t="str">
        <f>VLOOKUP(B4622,'FHF LUT'!$A$5:$H$81,2,FALSE)</f>
        <v>Drought-caused Mortality</v>
      </c>
      <c r="D4622" s="24">
        <v>44</v>
      </c>
      <c r="E4622" s="24" t="s">
        <v>3</v>
      </c>
      <c r="F4622" s="24">
        <v>12872</v>
      </c>
      <c r="G4622" s="24">
        <v>12872</v>
      </c>
      <c r="H4622" s="24" t="str">
        <f t="shared" si="72"/>
        <v>2009_NDM_44</v>
      </c>
      <c r="I4622" s="24">
        <f>VLOOKUP(H4622,inTHLBdata!A:H,7,FALSE)</f>
        <v>0</v>
      </c>
      <c r="J4622" s="24">
        <f>VLOOKUP(H4622,inTHLBdata!A:H,8,FALSE)</f>
        <v>0</v>
      </c>
      <c r="N4622" s="24"/>
    </row>
    <row r="4623" spans="1:14">
      <c r="A4623" s="24">
        <v>2009</v>
      </c>
      <c r="B4623" s="24" t="s">
        <v>332</v>
      </c>
      <c r="C4623" t="str">
        <f>VLOOKUP(B4623,'FHF LUT'!$A$5:$H$81,2,FALSE)</f>
        <v>Drought-caused Mortality</v>
      </c>
      <c r="D4623" s="24">
        <v>45</v>
      </c>
      <c r="E4623" s="24" t="s">
        <v>5</v>
      </c>
      <c r="F4623" s="24">
        <v>45592</v>
      </c>
      <c r="G4623" s="24">
        <v>43512</v>
      </c>
      <c r="H4623" s="24" t="str">
        <f t="shared" si="72"/>
        <v>2009_NDM_45</v>
      </c>
      <c r="I4623" s="24">
        <f>VLOOKUP(H4623,inTHLBdata!A:H,7,FALSE)</f>
        <v>3308</v>
      </c>
      <c r="J4623" s="24">
        <f>VLOOKUP(H4623,inTHLBdata!A:H,8,FALSE)</f>
        <v>3308</v>
      </c>
      <c r="N4623" s="24"/>
    </row>
    <row r="4624" spans="1:14">
      <c r="A4624" s="24">
        <v>2009</v>
      </c>
      <c r="B4624" s="24" t="s">
        <v>332</v>
      </c>
      <c r="C4624" t="str">
        <f>VLOOKUP(B4624,'FHF LUT'!$A$5:$H$81,2,FALSE)</f>
        <v>Drought-caused Mortality</v>
      </c>
      <c r="D4624" s="24">
        <v>46</v>
      </c>
      <c r="E4624" s="24" t="s">
        <v>234</v>
      </c>
      <c r="F4624" s="24">
        <v>31648</v>
      </c>
      <c r="G4624" s="24">
        <v>31366</v>
      </c>
      <c r="H4624" s="24" t="str">
        <f t="shared" si="72"/>
        <v>2009_NDM_46</v>
      </c>
      <c r="I4624" s="24">
        <f>VLOOKUP(H4624,inTHLBdata!A:H,7,FALSE)</f>
        <v>8973</v>
      </c>
      <c r="J4624" s="24">
        <f>VLOOKUP(H4624,inTHLBdata!A:H,8,FALSE)</f>
        <v>8973</v>
      </c>
      <c r="N4624" s="24"/>
    </row>
    <row r="4625" spans="1:14">
      <c r="A4625" s="24">
        <v>2009</v>
      </c>
      <c r="B4625" s="24" t="s">
        <v>332</v>
      </c>
      <c r="C4625" t="str">
        <f>VLOOKUP(B4625,'FHF LUT'!$A$5:$H$81,2,FALSE)</f>
        <v>Drought-caused Mortality</v>
      </c>
      <c r="D4625" s="24">
        <v>47</v>
      </c>
      <c r="E4625" s="24" t="s">
        <v>233</v>
      </c>
      <c r="F4625" s="24">
        <v>25106</v>
      </c>
      <c r="G4625" s="24">
        <v>25106</v>
      </c>
      <c r="H4625" s="24" t="str">
        <f t="shared" si="72"/>
        <v>2009_NDM_47</v>
      </c>
      <c r="I4625" s="24">
        <f>VLOOKUP(H4625,inTHLBdata!A:H,7,FALSE)</f>
        <v>0</v>
      </c>
      <c r="J4625" s="24">
        <f>VLOOKUP(H4625,inTHLBdata!A:H,8,FALSE)</f>
        <v>0</v>
      </c>
      <c r="N4625" s="24"/>
    </row>
    <row r="4626" spans="1:14">
      <c r="A4626" s="24">
        <v>2009</v>
      </c>
      <c r="B4626" s="24" t="s">
        <v>332</v>
      </c>
      <c r="C4626" t="str">
        <f>VLOOKUP(B4626,'FHF LUT'!$A$5:$H$81,2,FALSE)</f>
        <v>Drought-caused Mortality</v>
      </c>
      <c r="D4626" s="24">
        <v>48</v>
      </c>
      <c r="E4626" s="24" t="s">
        <v>235</v>
      </c>
      <c r="F4626" s="24">
        <v>0</v>
      </c>
      <c r="G4626" s="24">
        <v>0</v>
      </c>
      <c r="H4626" s="24" t="str">
        <f t="shared" si="72"/>
        <v>2009_NDM_48</v>
      </c>
      <c r="I4626" s="24">
        <f>VLOOKUP(H4626,inTHLBdata!A:H,7,FALSE)</f>
        <v>0</v>
      </c>
      <c r="J4626" s="24">
        <f>VLOOKUP(H4626,inTHLBdata!A:H,8,FALSE)</f>
        <v>0</v>
      </c>
      <c r="N4626" s="24"/>
    </row>
    <row r="4627" spans="1:14">
      <c r="A4627" s="24">
        <v>2009</v>
      </c>
      <c r="B4627" s="24" t="s">
        <v>190</v>
      </c>
      <c r="C4627" t="str">
        <f>VLOOKUP(B4627,'FHF LUT'!$A$5:$H$81,2,FALSE)</f>
        <v>Flooding</v>
      </c>
      <c r="D4627" s="24">
        <v>1</v>
      </c>
      <c r="E4627" s="24" t="s">
        <v>10</v>
      </c>
      <c r="F4627" s="24">
        <v>0</v>
      </c>
      <c r="G4627" s="24">
        <v>0</v>
      </c>
      <c r="H4627" s="24" t="str">
        <f t="shared" si="72"/>
        <v>2009_NF_1</v>
      </c>
      <c r="I4627" s="24">
        <f>VLOOKUP(H4627,inTHLBdata!A:H,7,FALSE)</f>
        <v>0</v>
      </c>
      <c r="J4627" s="24">
        <f>VLOOKUP(H4627,inTHLBdata!A:H,8,FALSE)</f>
        <v>0</v>
      </c>
      <c r="N4627" s="24"/>
    </row>
    <row r="4628" spans="1:14">
      <c r="A4628" s="24">
        <v>2009</v>
      </c>
      <c r="B4628" s="24" t="s">
        <v>190</v>
      </c>
      <c r="C4628" t="str">
        <f>VLOOKUP(B4628,'FHF LUT'!$A$5:$H$81,2,FALSE)</f>
        <v>Flooding</v>
      </c>
      <c r="D4628" s="24">
        <v>2</v>
      </c>
      <c r="E4628" s="24" t="s">
        <v>22</v>
      </c>
      <c r="F4628" s="24">
        <v>0</v>
      </c>
      <c r="G4628" s="24">
        <v>0</v>
      </c>
      <c r="H4628" s="24" t="str">
        <f t="shared" si="72"/>
        <v>2009_NF_2</v>
      </c>
      <c r="I4628" s="24">
        <f>VLOOKUP(H4628,inTHLBdata!A:H,7,FALSE)</f>
        <v>0</v>
      </c>
      <c r="J4628" s="24">
        <f>VLOOKUP(H4628,inTHLBdata!A:H,8,FALSE)</f>
        <v>0</v>
      </c>
      <c r="N4628" s="24"/>
    </row>
    <row r="4629" spans="1:14">
      <c r="A4629" s="24">
        <v>2009</v>
      </c>
      <c r="B4629" s="24" t="s">
        <v>190</v>
      </c>
      <c r="C4629" t="str">
        <f>VLOOKUP(B4629,'FHF LUT'!$A$5:$H$81,2,FALSE)</f>
        <v>Flooding</v>
      </c>
      <c r="D4629" s="24">
        <v>3</v>
      </c>
      <c r="E4629" s="24" t="s">
        <v>13</v>
      </c>
      <c r="F4629" s="24">
        <v>1919</v>
      </c>
      <c r="G4629" s="24">
        <v>1770</v>
      </c>
      <c r="H4629" s="24" t="str">
        <f t="shared" si="72"/>
        <v>2009_NF_3</v>
      </c>
      <c r="I4629" s="24">
        <f>VLOOKUP(H4629,inTHLBdata!A:H,7,FALSE)</f>
        <v>1231</v>
      </c>
      <c r="J4629" s="24">
        <f>VLOOKUP(H4629,inTHLBdata!A:H,8,FALSE)</f>
        <v>1082</v>
      </c>
      <c r="N4629" s="24"/>
    </row>
    <row r="4630" spans="1:14">
      <c r="A4630" s="24">
        <v>2009</v>
      </c>
      <c r="B4630" s="24" t="s">
        <v>190</v>
      </c>
      <c r="C4630" t="str">
        <f>VLOOKUP(B4630,'FHF LUT'!$A$5:$H$81,2,FALSE)</f>
        <v>Flooding</v>
      </c>
      <c r="D4630" s="24">
        <v>4</v>
      </c>
      <c r="E4630" s="24" t="s">
        <v>28</v>
      </c>
      <c r="F4630" s="24">
        <v>21605</v>
      </c>
      <c r="G4630" s="24">
        <v>21605</v>
      </c>
      <c r="H4630" s="24" t="str">
        <f t="shared" si="72"/>
        <v>2009_NF_4</v>
      </c>
      <c r="I4630" s="24">
        <f>VLOOKUP(H4630,inTHLBdata!A:H,7,FALSE)</f>
        <v>3839</v>
      </c>
      <c r="J4630" s="24">
        <f>VLOOKUP(H4630,inTHLBdata!A:H,8,FALSE)</f>
        <v>3839</v>
      </c>
      <c r="N4630" s="24"/>
    </row>
    <row r="4631" spans="1:14">
      <c r="A4631" s="24">
        <v>2009</v>
      </c>
      <c r="B4631" s="24" t="s">
        <v>190</v>
      </c>
      <c r="C4631" t="str">
        <f>VLOOKUP(B4631,'FHF LUT'!$A$5:$H$81,2,FALSE)</f>
        <v>Flooding</v>
      </c>
      <c r="D4631" s="24">
        <v>5</v>
      </c>
      <c r="E4631" s="24" t="s">
        <v>16</v>
      </c>
      <c r="F4631" s="24">
        <v>335</v>
      </c>
      <c r="G4631" s="24">
        <v>335</v>
      </c>
      <c r="H4631" s="24" t="str">
        <f t="shared" si="72"/>
        <v>2009_NF_5</v>
      </c>
      <c r="I4631" s="24">
        <f>VLOOKUP(H4631,inTHLBdata!A:H,7,FALSE)</f>
        <v>138</v>
      </c>
      <c r="J4631" s="24">
        <f>VLOOKUP(H4631,inTHLBdata!A:H,8,FALSE)</f>
        <v>138</v>
      </c>
      <c r="N4631" s="24"/>
    </row>
    <row r="4632" spans="1:14">
      <c r="A4632" s="24">
        <v>2009</v>
      </c>
      <c r="B4632" s="24" t="s">
        <v>190</v>
      </c>
      <c r="C4632" t="str">
        <f>VLOOKUP(B4632,'FHF LUT'!$A$5:$H$81,2,FALSE)</f>
        <v>Flooding</v>
      </c>
      <c r="D4632" s="24">
        <v>7</v>
      </c>
      <c r="E4632" s="24" t="s">
        <v>25</v>
      </c>
      <c r="F4632" s="24">
        <v>31</v>
      </c>
      <c r="G4632" s="24">
        <v>31</v>
      </c>
      <c r="H4632" s="24" t="str">
        <f t="shared" si="72"/>
        <v>2009_NF_7</v>
      </c>
      <c r="I4632" s="24">
        <f>VLOOKUP(H4632,inTHLBdata!A:H,7,FALSE)</f>
        <v>0</v>
      </c>
      <c r="J4632" s="24">
        <f>VLOOKUP(H4632,inTHLBdata!A:H,8,FALSE)</f>
        <v>0</v>
      </c>
      <c r="N4632" s="24"/>
    </row>
    <row r="4633" spans="1:14">
      <c r="A4633" s="24">
        <v>2009</v>
      </c>
      <c r="B4633" s="24" t="s">
        <v>190</v>
      </c>
      <c r="C4633" t="str">
        <f>VLOOKUP(B4633,'FHF LUT'!$A$5:$H$81,2,FALSE)</f>
        <v>Flooding</v>
      </c>
      <c r="D4633" s="24">
        <v>8</v>
      </c>
      <c r="E4633" s="24" t="s">
        <v>29</v>
      </c>
      <c r="F4633" s="24">
        <v>19365</v>
      </c>
      <c r="G4633" s="24">
        <v>19365</v>
      </c>
      <c r="H4633" s="24" t="str">
        <f t="shared" si="72"/>
        <v>2009_NF_8</v>
      </c>
      <c r="I4633" s="24">
        <f>VLOOKUP(H4633,inTHLBdata!A:H,7,FALSE)</f>
        <v>8789</v>
      </c>
      <c r="J4633" s="24">
        <f>VLOOKUP(H4633,inTHLBdata!A:H,8,FALSE)</f>
        <v>8789</v>
      </c>
      <c r="N4633" s="24"/>
    </row>
    <row r="4634" spans="1:14">
      <c r="A4634" s="24">
        <v>2009</v>
      </c>
      <c r="B4634" s="24" t="s">
        <v>190</v>
      </c>
      <c r="C4634" t="str">
        <f>VLOOKUP(B4634,'FHF LUT'!$A$5:$H$81,2,FALSE)</f>
        <v>Flooding</v>
      </c>
      <c r="D4634" s="24">
        <v>9</v>
      </c>
      <c r="E4634" s="24" t="s">
        <v>7</v>
      </c>
      <c r="F4634" s="24">
        <v>0</v>
      </c>
      <c r="G4634" s="24">
        <v>0</v>
      </c>
      <c r="H4634" s="24" t="str">
        <f t="shared" si="72"/>
        <v>2009_NF_9</v>
      </c>
      <c r="I4634" s="24">
        <f>VLOOKUP(H4634,inTHLBdata!A:H,7,FALSE)</f>
        <v>0</v>
      </c>
      <c r="J4634" s="24">
        <f>VLOOKUP(H4634,inTHLBdata!A:H,8,FALSE)</f>
        <v>0</v>
      </c>
      <c r="N4634" s="24"/>
    </row>
    <row r="4635" spans="1:14">
      <c r="A4635" s="24">
        <v>2009</v>
      </c>
      <c r="B4635" s="24" t="s">
        <v>190</v>
      </c>
      <c r="C4635" t="str">
        <f>VLOOKUP(B4635,'FHF LUT'!$A$5:$H$81,2,FALSE)</f>
        <v>Flooding</v>
      </c>
      <c r="D4635" s="24">
        <v>10</v>
      </c>
      <c r="E4635" s="24" t="s">
        <v>18</v>
      </c>
      <c r="F4635" s="24">
        <v>11298</v>
      </c>
      <c r="G4635" s="24">
        <v>11079</v>
      </c>
      <c r="H4635" s="24" t="str">
        <f t="shared" si="72"/>
        <v>2009_NF_10</v>
      </c>
      <c r="I4635" s="24">
        <f>VLOOKUP(H4635,inTHLBdata!A:H,7,FALSE)</f>
        <v>849</v>
      </c>
      <c r="J4635" s="24">
        <f>VLOOKUP(H4635,inTHLBdata!A:H,8,FALSE)</f>
        <v>849</v>
      </c>
      <c r="N4635" s="24"/>
    </row>
    <row r="4636" spans="1:14">
      <c r="A4636" s="24">
        <v>2009</v>
      </c>
      <c r="B4636" s="24" t="s">
        <v>190</v>
      </c>
      <c r="C4636" t="str">
        <f>VLOOKUP(B4636,'FHF LUT'!$A$5:$H$81,2,FALSE)</f>
        <v>Flooding</v>
      </c>
      <c r="D4636" s="24">
        <v>11</v>
      </c>
      <c r="E4636" s="24" t="s">
        <v>4</v>
      </c>
      <c r="F4636" s="24">
        <v>0</v>
      </c>
      <c r="G4636" s="24">
        <v>0</v>
      </c>
      <c r="H4636" s="24" t="str">
        <f t="shared" si="72"/>
        <v>2009_NF_11</v>
      </c>
      <c r="I4636" s="24">
        <f>VLOOKUP(H4636,inTHLBdata!A:H,7,FALSE)</f>
        <v>0</v>
      </c>
      <c r="J4636" s="24">
        <f>VLOOKUP(H4636,inTHLBdata!A:H,8,FALSE)</f>
        <v>0</v>
      </c>
      <c r="N4636" s="24"/>
    </row>
    <row r="4637" spans="1:14">
      <c r="A4637" s="24">
        <v>2009</v>
      </c>
      <c r="B4637" s="24" t="s">
        <v>190</v>
      </c>
      <c r="C4637" t="str">
        <f>VLOOKUP(B4637,'FHF LUT'!$A$5:$H$81,2,FALSE)</f>
        <v>Flooding</v>
      </c>
      <c r="D4637" s="24">
        <v>12</v>
      </c>
      <c r="E4637" s="24" t="s">
        <v>11</v>
      </c>
      <c r="F4637" s="24">
        <v>1169</v>
      </c>
      <c r="G4637" s="24">
        <v>1169</v>
      </c>
      <c r="H4637" s="24" t="str">
        <f t="shared" si="72"/>
        <v>2009_NF_12</v>
      </c>
      <c r="I4637" s="24">
        <f>VLOOKUP(H4637,inTHLBdata!A:H,7,FALSE)</f>
        <v>1</v>
      </c>
      <c r="J4637" s="24">
        <f>VLOOKUP(H4637,inTHLBdata!A:H,8,FALSE)</f>
        <v>1</v>
      </c>
      <c r="N4637" s="24"/>
    </row>
    <row r="4638" spans="1:14">
      <c r="A4638" s="24">
        <v>2009</v>
      </c>
      <c r="B4638" s="24" t="s">
        <v>190</v>
      </c>
      <c r="C4638" t="str">
        <f>VLOOKUP(B4638,'FHF LUT'!$A$5:$H$81,2,FALSE)</f>
        <v>Flooding</v>
      </c>
      <c r="D4638" s="24">
        <v>13</v>
      </c>
      <c r="E4638" s="24" t="s">
        <v>24</v>
      </c>
      <c r="F4638" s="24">
        <v>0</v>
      </c>
      <c r="G4638" s="24">
        <v>0</v>
      </c>
      <c r="H4638" s="24" t="str">
        <f t="shared" si="72"/>
        <v>2009_NF_13</v>
      </c>
      <c r="I4638" s="24">
        <f>VLOOKUP(H4638,inTHLBdata!A:H,7,FALSE)</f>
        <v>0</v>
      </c>
      <c r="J4638" s="24">
        <f>VLOOKUP(H4638,inTHLBdata!A:H,8,FALSE)</f>
        <v>0</v>
      </c>
      <c r="N4638" s="24"/>
    </row>
    <row r="4639" spans="1:14">
      <c r="A4639" s="24">
        <v>2009</v>
      </c>
      <c r="B4639" s="24" t="s">
        <v>190</v>
      </c>
      <c r="C4639" t="str">
        <f>VLOOKUP(B4639,'FHF LUT'!$A$5:$H$81,2,FALSE)</f>
        <v>Flooding</v>
      </c>
      <c r="D4639" s="24">
        <v>14</v>
      </c>
      <c r="E4639" s="24" t="s">
        <v>30</v>
      </c>
      <c r="F4639" s="24">
        <v>2148</v>
      </c>
      <c r="G4639" s="24">
        <v>2148</v>
      </c>
      <c r="H4639" s="24" t="str">
        <f t="shared" si="72"/>
        <v>2009_NF_14</v>
      </c>
      <c r="I4639" s="24">
        <f>VLOOKUP(H4639,inTHLBdata!A:H,7,FALSE)</f>
        <v>0</v>
      </c>
      <c r="J4639" s="24">
        <f>VLOOKUP(H4639,inTHLBdata!A:H,8,FALSE)</f>
        <v>0</v>
      </c>
      <c r="N4639" s="24"/>
    </row>
    <row r="4640" spans="1:14">
      <c r="A4640" s="24">
        <v>2009</v>
      </c>
      <c r="B4640" s="24" t="s">
        <v>190</v>
      </c>
      <c r="C4640" t="str">
        <f>VLOOKUP(B4640,'FHF LUT'!$A$5:$H$81,2,FALSE)</f>
        <v>Flooding</v>
      </c>
      <c r="D4640" s="24">
        <v>15</v>
      </c>
      <c r="E4640" s="24" t="s">
        <v>33</v>
      </c>
      <c r="F4640" s="24">
        <v>138</v>
      </c>
      <c r="G4640" s="24">
        <v>138</v>
      </c>
      <c r="H4640" s="24" t="str">
        <f t="shared" si="72"/>
        <v>2009_NF_15</v>
      </c>
      <c r="I4640" s="24">
        <f>VLOOKUP(H4640,inTHLBdata!A:H,7,FALSE)</f>
        <v>0</v>
      </c>
      <c r="J4640" s="24">
        <f>VLOOKUP(H4640,inTHLBdata!A:H,8,FALSE)</f>
        <v>0</v>
      </c>
      <c r="N4640" s="24"/>
    </row>
    <row r="4641" spans="1:14">
      <c r="A4641" s="24">
        <v>2009</v>
      </c>
      <c r="B4641" s="24" t="s">
        <v>190</v>
      </c>
      <c r="C4641" t="str">
        <f>VLOOKUP(B4641,'FHF LUT'!$A$5:$H$81,2,FALSE)</f>
        <v>Flooding</v>
      </c>
      <c r="D4641" s="24">
        <v>16</v>
      </c>
      <c r="E4641" s="24" t="s">
        <v>12</v>
      </c>
      <c r="F4641" s="24">
        <v>0</v>
      </c>
      <c r="G4641" s="24">
        <v>0</v>
      </c>
      <c r="H4641" s="24" t="str">
        <f t="shared" si="72"/>
        <v>2009_NF_16</v>
      </c>
      <c r="I4641" s="24">
        <f>VLOOKUP(H4641,inTHLBdata!A:H,7,FALSE)</f>
        <v>0</v>
      </c>
      <c r="J4641" s="24">
        <f>VLOOKUP(H4641,inTHLBdata!A:H,8,FALSE)</f>
        <v>0</v>
      </c>
      <c r="N4641" s="24"/>
    </row>
    <row r="4642" spans="1:14">
      <c r="A4642" s="24">
        <v>2009</v>
      </c>
      <c r="B4642" s="24" t="s">
        <v>190</v>
      </c>
      <c r="C4642" t="str">
        <f>VLOOKUP(B4642,'FHF LUT'!$A$5:$H$81,2,FALSE)</f>
        <v>Flooding</v>
      </c>
      <c r="D4642" s="24">
        <v>17</v>
      </c>
      <c r="E4642" s="24" t="s">
        <v>32</v>
      </c>
      <c r="F4642" s="24">
        <v>1034</v>
      </c>
      <c r="G4642" s="24">
        <v>1034</v>
      </c>
      <c r="H4642" s="24" t="str">
        <f t="shared" si="72"/>
        <v>2009_NF_17</v>
      </c>
      <c r="I4642" s="24">
        <f>VLOOKUP(H4642,inTHLBdata!A:H,7,FALSE)</f>
        <v>511</v>
      </c>
      <c r="J4642" s="24">
        <f>VLOOKUP(H4642,inTHLBdata!A:H,8,FALSE)</f>
        <v>511</v>
      </c>
      <c r="N4642" s="24"/>
    </row>
    <row r="4643" spans="1:14">
      <c r="A4643" s="24">
        <v>2009</v>
      </c>
      <c r="B4643" s="24" t="s">
        <v>190</v>
      </c>
      <c r="C4643" t="str">
        <f>VLOOKUP(B4643,'FHF LUT'!$A$5:$H$81,2,FALSE)</f>
        <v>Flooding</v>
      </c>
      <c r="D4643" s="24">
        <v>18</v>
      </c>
      <c r="E4643" s="24" t="s">
        <v>15</v>
      </c>
      <c r="F4643" s="24">
        <v>0</v>
      </c>
      <c r="G4643" s="24">
        <v>0</v>
      </c>
      <c r="H4643" s="24" t="str">
        <f t="shared" si="72"/>
        <v>2009_NF_18</v>
      </c>
      <c r="I4643" s="24">
        <f>VLOOKUP(H4643,inTHLBdata!A:H,7,FALSE)</f>
        <v>0</v>
      </c>
      <c r="J4643" s="24">
        <f>VLOOKUP(H4643,inTHLBdata!A:H,8,FALSE)</f>
        <v>0</v>
      </c>
      <c r="N4643" s="24"/>
    </row>
    <row r="4644" spans="1:14">
      <c r="A4644" s="24">
        <v>2009</v>
      </c>
      <c r="B4644" s="24" t="s">
        <v>190</v>
      </c>
      <c r="C4644" t="str">
        <f>VLOOKUP(B4644,'FHF LUT'!$A$5:$H$81,2,FALSE)</f>
        <v>Flooding</v>
      </c>
      <c r="D4644" s="24">
        <v>20</v>
      </c>
      <c r="E4644" s="24" t="s">
        <v>6</v>
      </c>
      <c r="F4644" s="24">
        <v>2704</v>
      </c>
      <c r="G4644" s="24">
        <v>2704</v>
      </c>
      <c r="H4644" s="24" t="str">
        <f t="shared" si="72"/>
        <v>2009_NF_20</v>
      </c>
      <c r="I4644" s="24">
        <f>VLOOKUP(H4644,inTHLBdata!A:H,7,FALSE)</f>
        <v>1487</v>
      </c>
      <c r="J4644" s="24">
        <f>VLOOKUP(H4644,inTHLBdata!A:H,8,FALSE)</f>
        <v>1487</v>
      </c>
      <c r="N4644" s="24"/>
    </row>
    <row r="4645" spans="1:14">
      <c r="A4645" s="24">
        <v>2009</v>
      </c>
      <c r="B4645" s="24" t="s">
        <v>190</v>
      </c>
      <c r="C4645" t="str">
        <f>VLOOKUP(B4645,'FHF LUT'!$A$5:$H$81,2,FALSE)</f>
        <v>Flooding</v>
      </c>
      <c r="D4645" s="24">
        <v>22</v>
      </c>
      <c r="E4645" s="24" t="s">
        <v>19</v>
      </c>
      <c r="F4645" s="24">
        <v>0</v>
      </c>
      <c r="G4645" s="24">
        <v>0</v>
      </c>
      <c r="H4645" s="24" t="str">
        <f t="shared" si="72"/>
        <v>2009_NF_22</v>
      </c>
      <c r="I4645" s="24">
        <f>VLOOKUP(H4645,inTHLBdata!A:H,7,FALSE)</f>
        <v>0</v>
      </c>
      <c r="J4645" s="24">
        <f>VLOOKUP(H4645,inTHLBdata!A:H,8,FALSE)</f>
        <v>0</v>
      </c>
      <c r="N4645" s="24"/>
    </row>
    <row r="4646" spans="1:14">
      <c r="A4646" s="24">
        <v>2009</v>
      </c>
      <c r="B4646" s="24" t="s">
        <v>190</v>
      </c>
      <c r="C4646" t="str">
        <f>VLOOKUP(B4646,'FHF LUT'!$A$5:$H$81,2,FALSE)</f>
        <v>Flooding</v>
      </c>
      <c r="D4646" s="24">
        <v>23</v>
      </c>
      <c r="E4646" s="24" t="s">
        <v>27</v>
      </c>
      <c r="F4646" s="24">
        <v>0</v>
      </c>
      <c r="G4646" s="24">
        <v>0</v>
      </c>
      <c r="H4646" s="24" t="str">
        <f t="shared" si="72"/>
        <v>2009_NF_23</v>
      </c>
      <c r="I4646" s="24">
        <f>VLOOKUP(H4646,inTHLBdata!A:H,7,FALSE)</f>
        <v>0</v>
      </c>
      <c r="J4646" s="24">
        <f>VLOOKUP(H4646,inTHLBdata!A:H,8,FALSE)</f>
        <v>0</v>
      </c>
      <c r="N4646" s="24"/>
    </row>
    <row r="4647" spans="1:14">
      <c r="A4647" s="24">
        <v>2009</v>
      </c>
      <c r="B4647" s="24" t="s">
        <v>190</v>
      </c>
      <c r="C4647" t="str">
        <f>VLOOKUP(B4647,'FHF LUT'!$A$5:$H$81,2,FALSE)</f>
        <v>Flooding</v>
      </c>
      <c r="D4647" s="24">
        <v>24</v>
      </c>
      <c r="E4647" s="24" t="s">
        <v>17</v>
      </c>
      <c r="F4647" s="24">
        <v>5319</v>
      </c>
      <c r="G4647" s="24">
        <v>5319</v>
      </c>
      <c r="H4647" s="24" t="str">
        <f t="shared" si="72"/>
        <v>2009_NF_24</v>
      </c>
      <c r="I4647" s="24">
        <f>VLOOKUP(H4647,inTHLBdata!A:H,7,FALSE)</f>
        <v>1958</v>
      </c>
      <c r="J4647" s="24">
        <f>VLOOKUP(H4647,inTHLBdata!A:H,8,FALSE)</f>
        <v>1958</v>
      </c>
      <c r="N4647" s="24"/>
    </row>
    <row r="4648" spans="1:14">
      <c r="A4648" s="24">
        <v>2009</v>
      </c>
      <c r="B4648" s="24" t="s">
        <v>190</v>
      </c>
      <c r="C4648" t="str">
        <f>VLOOKUP(B4648,'FHF LUT'!$A$5:$H$81,2,FALSE)</f>
        <v>Flooding</v>
      </c>
      <c r="D4648" s="24">
        <v>25</v>
      </c>
      <c r="E4648" s="24" t="s">
        <v>23</v>
      </c>
      <c r="F4648" s="24">
        <v>0</v>
      </c>
      <c r="G4648" s="24">
        <v>0</v>
      </c>
      <c r="H4648" s="24" t="str">
        <f t="shared" si="72"/>
        <v>2009_NF_25</v>
      </c>
      <c r="I4648" s="24">
        <f>VLOOKUP(H4648,inTHLBdata!A:H,7,FALSE)</f>
        <v>0</v>
      </c>
      <c r="J4648" s="24">
        <f>VLOOKUP(H4648,inTHLBdata!A:H,8,FALSE)</f>
        <v>0</v>
      </c>
      <c r="N4648" s="24"/>
    </row>
    <row r="4649" spans="1:14">
      <c r="A4649" s="24">
        <v>2009</v>
      </c>
      <c r="B4649" s="24" t="s">
        <v>190</v>
      </c>
      <c r="C4649" t="str">
        <f>VLOOKUP(B4649,'FHF LUT'!$A$5:$H$81,2,FALSE)</f>
        <v>Flooding</v>
      </c>
      <c r="D4649" s="24">
        <v>26</v>
      </c>
      <c r="E4649" s="24" t="s">
        <v>14</v>
      </c>
      <c r="F4649" s="24">
        <v>0</v>
      </c>
      <c r="G4649" s="24">
        <v>0</v>
      </c>
      <c r="H4649" s="24" t="str">
        <f t="shared" si="72"/>
        <v>2009_NF_26</v>
      </c>
      <c r="I4649" s="24">
        <f>VLOOKUP(H4649,inTHLBdata!A:H,7,FALSE)</f>
        <v>0</v>
      </c>
      <c r="J4649" s="24">
        <f>VLOOKUP(H4649,inTHLBdata!A:H,8,FALSE)</f>
        <v>0</v>
      </c>
      <c r="N4649" s="24"/>
    </row>
    <row r="4650" spans="1:14">
      <c r="A4650" s="24">
        <v>2009</v>
      </c>
      <c r="B4650" s="24" t="s">
        <v>190</v>
      </c>
      <c r="C4650" t="str">
        <f>VLOOKUP(B4650,'FHF LUT'!$A$5:$H$81,2,FALSE)</f>
        <v>Flooding</v>
      </c>
      <c r="D4650" s="24">
        <v>27</v>
      </c>
      <c r="E4650" s="24" t="s">
        <v>21</v>
      </c>
      <c r="F4650" s="24">
        <v>0</v>
      </c>
      <c r="G4650" s="24">
        <v>0</v>
      </c>
      <c r="H4650" s="24" t="str">
        <f t="shared" si="72"/>
        <v>2009_NF_27</v>
      </c>
      <c r="I4650" s="24">
        <f>VLOOKUP(H4650,inTHLBdata!A:H,7,FALSE)</f>
        <v>0</v>
      </c>
      <c r="J4650" s="24">
        <f>VLOOKUP(H4650,inTHLBdata!A:H,8,FALSE)</f>
        <v>0</v>
      </c>
      <c r="N4650" s="24"/>
    </row>
    <row r="4651" spans="1:14">
      <c r="A4651" s="24">
        <v>2009</v>
      </c>
      <c r="B4651" s="24" t="s">
        <v>190</v>
      </c>
      <c r="C4651" t="str">
        <f>VLOOKUP(B4651,'FHF LUT'!$A$5:$H$81,2,FALSE)</f>
        <v>Flooding</v>
      </c>
      <c r="D4651" s="24">
        <v>29</v>
      </c>
      <c r="E4651" s="24" t="s">
        <v>9</v>
      </c>
      <c r="F4651" s="24">
        <v>574</v>
      </c>
      <c r="G4651" s="24">
        <v>574</v>
      </c>
      <c r="H4651" s="24" t="str">
        <f t="shared" si="72"/>
        <v>2009_NF_29</v>
      </c>
      <c r="I4651" s="24">
        <f>VLOOKUP(H4651,inTHLBdata!A:H,7,FALSE)</f>
        <v>0</v>
      </c>
      <c r="J4651" s="24">
        <f>VLOOKUP(H4651,inTHLBdata!A:H,8,FALSE)</f>
        <v>0</v>
      </c>
      <c r="N4651" s="24"/>
    </row>
    <row r="4652" spans="1:14">
      <c r="A4652" s="24">
        <v>2009</v>
      </c>
      <c r="B4652" s="24" t="s">
        <v>190</v>
      </c>
      <c r="C4652" t="str">
        <f>VLOOKUP(B4652,'FHF LUT'!$A$5:$H$81,2,FALSE)</f>
        <v>Flooding</v>
      </c>
      <c r="D4652" s="24">
        <v>30</v>
      </c>
      <c r="E4652" s="24" t="s">
        <v>35</v>
      </c>
      <c r="F4652" s="24">
        <v>3567</v>
      </c>
      <c r="G4652" s="24">
        <v>3567</v>
      </c>
      <c r="H4652" s="24" t="str">
        <f t="shared" si="72"/>
        <v>2009_NF_30</v>
      </c>
      <c r="I4652" s="24">
        <f>VLOOKUP(H4652,inTHLBdata!A:H,7,FALSE)</f>
        <v>0</v>
      </c>
      <c r="J4652" s="24">
        <f>VLOOKUP(H4652,inTHLBdata!A:H,8,FALSE)</f>
        <v>0</v>
      </c>
      <c r="N4652" s="24"/>
    </row>
    <row r="4653" spans="1:14">
      <c r="A4653" s="24">
        <v>2009</v>
      </c>
      <c r="B4653" s="24" t="s">
        <v>190</v>
      </c>
      <c r="C4653" t="str">
        <f>VLOOKUP(B4653,'FHF LUT'!$A$5:$H$81,2,FALSE)</f>
        <v>Flooding</v>
      </c>
      <c r="D4653" s="24">
        <v>31</v>
      </c>
      <c r="E4653" s="24" t="s">
        <v>34</v>
      </c>
      <c r="F4653" s="24">
        <v>3686</v>
      </c>
      <c r="G4653" s="24">
        <v>3390</v>
      </c>
      <c r="H4653" s="24" t="str">
        <f t="shared" si="72"/>
        <v>2009_NF_31</v>
      </c>
      <c r="I4653" s="24">
        <f>VLOOKUP(H4653,inTHLBdata!A:H,7,FALSE)</f>
        <v>28</v>
      </c>
      <c r="J4653" s="24">
        <f>VLOOKUP(H4653,inTHLBdata!A:H,8,FALSE)</f>
        <v>28</v>
      </c>
      <c r="N4653" s="24"/>
    </row>
    <row r="4654" spans="1:14">
      <c r="A4654" s="24">
        <v>2009</v>
      </c>
      <c r="B4654" s="24" t="s">
        <v>190</v>
      </c>
      <c r="C4654" t="str">
        <f>VLOOKUP(B4654,'FHF LUT'!$A$5:$H$81,2,FALSE)</f>
        <v>Flooding</v>
      </c>
      <c r="D4654" s="24">
        <v>38</v>
      </c>
      <c r="E4654" s="24" t="s">
        <v>8</v>
      </c>
      <c r="F4654" s="24">
        <v>0</v>
      </c>
      <c r="G4654" s="24">
        <v>0</v>
      </c>
      <c r="H4654" s="24" t="str">
        <f t="shared" si="72"/>
        <v>2009_NF_38</v>
      </c>
      <c r="I4654" s="24">
        <f>VLOOKUP(H4654,inTHLBdata!A:H,7,FALSE)</f>
        <v>0</v>
      </c>
      <c r="J4654" s="24">
        <f>VLOOKUP(H4654,inTHLBdata!A:H,8,FALSE)</f>
        <v>0</v>
      </c>
      <c r="N4654" s="24"/>
    </row>
    <row r="4655" spans="1:14">
      <c r="A4655" s="24">
        <v>2009</v>
      </c>
      <c r="B4655" s="24" t="s">
        <v>190</v>
      </c>
      <c r="C4655" t="str">
        <f>VLOOKUP(B4655,'FHF LUT'!$A$5:$H$81,2,FALSE)</f>
        <v>Flooding</v>
      </c>
      <c r="D4655" s="24">
        <v>39</v>
      </c>
      <c r="E4655" s="24" t="s">
        <v>36</v>
      </c>
      <c r="F4655" s="24">
        <v>0</v>
      </c>
      <c r="G4655" s="24">
        <v>0</v>
      </c>
      <c r="H4655" s="24" t="str">
        <f t="shared" si="72"/>
        <v>2009_NF_39</v>
      </c>
      <c r="I4655" s="24">
        <f>VLOOKUP(H4655,inTHLBdata!A:H,7,FALSE)</f>
        <v>0</v>
      </c>
      <c r="J4655" s="24">
        <f>VLOOKUP(H4655,inTHLBdata!A:H,8,FALSE)</f>
        <v>0</v>
      </c>
      <c r="N4655" s="24"/>
    </row>
    <row r="4656" spans="1:14">
      <c r="A4656" s="24">
        <v>2009</v>
      </c>
      <c r="B4656" s="24" t="s">
        <v>190</v>
      </c>
      <c r="C4656" t="str">
        <f>VLOOKUP(B4656,'FHF LUT'!$A$5:$H$81,2,FALSE)</f>
        <v>Flooding</v>
      </c>
      <c r="D4656" s="24">
        <v>40</v>
      </c>
      <c r="E4656" s="24" t="s">
        <v>31</v>
      </c>
      <c r="F4656" s="24">
        <v>16791</v>
      </c>
      <c r="G4656" s="24">
        <v>16791</v>
      </c>
      <c r="H4656" s="24" t="str">
        <f t="shared" si="72"/>
        <v>2009_NF_40</v>
      </c>
      <c r="I4656" s="24">
        <f>VLOOKUP(H4656,inTHLBdata!A:H,7,FALSE)</f>
        <v>6501</v>
      </c>
      <c r="J4656" s="24">
        <f>VLOOKUP(H4656,inTHLBdata!A:H,8,FALSE)</f>
        <v>6501</v>
      </c>
      <c r="N4656" s="24"/>
    </row>
    <row r="4657" spans="1:14">
      <c r="A4657" s="24">
        <v>2009</v>
      </c>
      <c r="B4657" s="24" t="s">
        <v>190</v>
      </c>
      <c r="C4657" t="str">
        <f>VLOOKUP(B4657,'FHF LUT'!$A$5:$H$81,2,FALSE)</f>
        <v>Flooding</v>
      </c>
      <c r="D4657" s="24">
        <v>41</v>
      </c>
      <c r="E4657" s="24" t="s">
        <v>26</v>
      </c>
      <c r="F4657" s="24">
        <v>79</v>
      </c>
      <c r="G4657" s="24">
        <v>79</v>
      </c>
      <c r="H4657" s="24" t="str">
        <f t="shared" si="72"/>
        <v>2009_NF_41</v>
      </c>
      <c r="I4657" s="24">
        <f>VLOOKUP(H4657,inTHLBdata!A:H,7,FALSE)</f>
        <v>15</v>
      </c>
      <c r="J4657" s="24">
        <f>VLOOKUP(H4657,inTHLBdata!A:H,8,FALSE)</f>
        <v>15</v>
      </c>
      <c r="N4657" s="24"/>
    </row>
    <row r="4658" spans="1:14">
      <c r="A4658" s="24">
        <v>2009</v>
      </c>
      <c r="B4658" s="24" t="s">
        <v>190</v>
      </c>
      <c r="C4658" t="str">
        <f>VLOOKUP(B4658,'FHF LUT'!$A$5:$H$81,2,FALSE)</f>
        <v>Flooding</v>
      </c>
      <c r="D4658" s="24">
        <v>43</v>
      </c>
      <c r="E4658" s="24" t="s">
        <v>20</v>
      </c>
      <c r="F4658" s="24">
        <v>6302</v>
      </c>
      <c r="G4658" s="24">
        <v>6302</v>
      </c>
      <c r="H4658" s="24" t="str">
        <f t="shared" si="72"/>
        <v>2009_NF_43</v>
      </c>
      <c r="I4658" s="24">
        <f>VLOOKUP(H4658,inTHLBdata!A:H,7,FALSE)</f>
        <v>1804</v>
      </c>
      <c r="J4658" s="24">
        <f>VLOOKUP(H4658,inTHLBdata!A:H,8,FALSE)</f>
        <v>1804</v>
      </c>
      <c r="N4658" s="24"/>
    </row>
    <row r="4659" spans="1:14">
      <c r="A4659" s="24">
        <v>2009</v>
      </c>
      <c r="B4659" s="24" t="s">
        <v>190</v>
      </c>
      <c r="C4659" t="str">
        <f>VLOOKUP(B4659,'FHF LUT'!$A$5:$H$81,2,FALSE)</f>
        <v>Flooding</v>
      </c>
      <c r="D4659" s="24">
        <v>44</v>
      </c>
      <c r="E4659" s="24" t="s">
        <v>3</v>
      </c>
      <c r="F4659" s="24">
        <v>5116</v>
      </c>
      <c r="G4659" s="24">
        <v>5116</v>
      </c>
      <c r="H4659" s="24" t="str">
        <f t="shared" si="72"/>
        <v>2009_NF_44</v>
      </c>
      <c r="I4659" s="24">
        <f>VLOOKUP(H4659,inTHLBdata!A:H,7,FALSE)</f>
        <v>0</v>
      </c>
      <c r="J4659" s="24">
        <f>VLOOKUP(H4659,inTHLBdata!A:H,8,FALSE)</f>
        <v>0</v>
      </c>
      <c r="N4659" s="24"/>
    </row>
    <row r="4660" spans="1:14">
      <c r="A4660" s="24">
        <v>2009</v>
      </c>
      <c r="B4660" s="24" t="s">
        <v>190</v>
      </c>
      <c r="C4660" t="str">
        <f>VLOOKUP(B4660,'FHF LUT'!$A$5:$H$81,2,FALSE)</f>
        <v>Flooding</v>
      </c>
      <c r="D4660" s="24">
        <v>45</v>
      </c>
      <c r="E4660" s="24" t="s">
        <v>5</v>
      </c>
      <c r="F4660" s="24">
        <v>1158</v>
      </c>
      <c r="G4660" s="24">
        <v>1158</v>
      </c>
      <c r="H4660" s="24" t="str">
        <f t="shared" si="72"/>
        <v>2009_NF_45</v>
      </c>
      <c r="I4660" s="24">
        <f>VLOOKUP(H4660,inTHLBdata!A:H,7,FALSE)</f>
        <v>651</v>
      </c>
      <c r="J4660" s="24">
        <f>VLOOKUP(H4660,inTHLBdata!A:H,8,FALSE)</f>
        <v>651</v>
      </c>
      <c r="N4660" s="24"/>
    </row>
    <row r="4661" spans="1:14">
      <c r="A4661" s="24">
        <v>2009</v>
      </c>
      <c r="B4661" s="24" t="s">
        <v>190</v>
      </c>
      <c r="C4661" t="str">
        <f>VLOOKUP(B4661,'FHF LUT'!$A$5:$H$81,2,FALSE)</f>
        <v>Flooding</v>
      </c>
      <c r="D4661" s="24">
        <v>46</v>
      </c>
      <c r="E4661" s="24" t="s">
        <v>234</v>
      </c>
      <c r="F4661" s="24">
        <v>6982</v>
      </c>
      <c r="G4661" s="24">
        <v>6982</v>
      </c>
      <c r="H4661" s="24" t="str">
        <f t="shared" si="72"/>
        <v>2009_NF_46</v>
      </c>
      <c r="I4661" s="24">
        <f>VLOOKUP(H4661,inTHLBdata!A:H,7,FALSE)</f>
        <v>1840</v>
      </c>
      <c r="J4661" s="24">
        <f>VLOOKUP(H4661,inTHLBdata!A:H,8,FALSE)</f>
        <v>1840</v>
      </c>
      <c r="N4661" s="24"/>
    </row>
    <row r="4662" spans="1:14">
      <c r="A4662" s="24">
        <v>2009</v>
      </c>
      <c r="B4662" s="24" t="s">
        <v>190</v>
      </c>
      <c r="C4662" t="str">
        <f>VLOOKUP(B4662,'FHF LUT'!$A$5:$H$81,2,FALSE)</f>
        <v>Flooding</v>
      </c>
      <c r="D4662" s="24">
        <v>47</v>
      </c>
      <c r="E4662" s="24" t="s">
        <v>233</v>
      </c>
      <c r="F4662" s="24">
        <v>3313</v>
      </c>
      <c r="G4662" s="24">
        <v>3313</v>
      </c>
      <c r="H4662" s="24" t="str">
        <f t="shared" si="72"/>
        <v>2009_NF_47</v>
      </c>
      <c r="I4662" s="24">
        <f>VLOOKUP(H4662,inTHLBdata!A:H,7,FALSE)</f>
        <v>0</v>
      </c>
      <c r="J4662" s="24">
        <f>VLOOKUP(H4662,inTHLBdata!A:H,8,FALSE)</f>
        <v>0</v>
      </c>
      <c r="N4662" s="24"/>
    </row>
    <row r="4663" spans="1:14">
      <c r="A4663" s="24">
        <v>2009</v>
      </c>
      <c r="B4663" s="24" t="s">
        <v>190</v>
      </c>
      <c r="C4663" t="str">
        <f>VLOOKUP(B4663,'FHF LUT'!$A$5:$H$81,2,FALSE)</f>
        <v>Flooding</v>
      </c>
      <c r="D4663" s="24">
        <v>48</v>
      </c>
      <c r="E4663" s="24" t="s">
        <v>235</v>
      </c>
      <c r="F4663" s="24">
        <v>0</v>
      </c>
      <c r="G4663" s="24">
        <v>0</v>
      </c>
      <c r="H4663" s="24" t="str">
        <f t="shared" si="72"/>
        <v>2009_NF_48</v>
      </c>
      <c r="I4663" s="24">
        <f>VLOOKUP(H4663,inTHLBdata!A:H,7,FALSE)</f>
        <v>0</v>
      </c>
      <c r="J4663" s="24">
        <f>VLOOKUP(H4663,inTHLBdata!A:H,8,FALSE)</f>
        <v>0</v>
      </c>
      <c r="N4663" s="24"/>
    </row>
    <row r="4664" spans="1:14">
      <c r="A4664" s="24">
        <v>2009</v>
      </c>
      <c r="B4664" s="24" t="s">
        <v>333</v>
      </c>
      <c r="C4664" t="str">
        <f>VLOOKUP(B4664,'FHF LUT'!$A$5:$H$81,2,FALSE)</f>
        <v>Windthrow</v>
      </c>
      <c r="D4664" s="24">
        <v>1</v>
      </c>
      <c r="E4664" s="24" t="s">
        <v>10</v>
      </c>
      <c r="F4664" s="24">
        <v>0</v>
      </c>
      <c r="G4664" s="24">
        <v>0</v>
      </c>
      <c r="H4664" s="24" t="str">
        <f t="shared" si="72"/>
        <v>2009_NW_1</v>
      </c>
      <c r="I4664" s="24">
        <f>VLOOKUP(H4664,inTHLBdata!A:H,7,FALSE)</f>
        <v>0</v>
      </c>
      <c r="J4664" s="24">
        <f>VLOOKUP(H4664,inTHLBdata!A:H,8,FALSE)</f>
        <v>0</v>
      </c>
      <c r="N4664" s="24"/>
    </row>
    <row r="4665" spans="1:14">
      <c r="A4665" s="24">
        <v>2009</v>
      </c>
      <c r="B4665" s="24" t="s">
        <v>333</v>
      </c>
      <c r="C4665" t="str">
        <f>VLOOKUP(B4665,'FHF LUT'!$A$5:$H$81,2,FALSE)</f>
        <v>Windthrow</v>
      </c>
      <c r="D4665" s="24">
        <v>2</v>
      </c>
      <c r="E4665" s="24" t="s">
        <v>22</v>
      </c>
      <c r="F4665" s="24">
        <v>255</v>
      </c>
      <c r="G4665" s="24">
        <v>255</v>
      </c>
      <c r="H4665" s="24" t="str">
        <f t="shared" si="72"/>
        <v>2009_NW_2</v>
      </c>
      <c r="I4665" s="24">
        <f>VLOOKUP(H4665,inTHLBdata!A:H,7,FALSE)</f>
        <v>467</v>
      </c>
      <c r="J4665" s="24">
        <f>VLOOKUP(H4665,inTHLBdata!A:H,8,FALSE)</f>
        <v>467</v>
      </c>
      <c r="N4665" s="24"/>
    </row>
    <row r="4666" spans="1:14">
      <c r="A4666" s="24">
        <v>2009</v>
      </c>
      <c r="B4666" s="24" t="s">
        <v>333</v>
      </c>
      <c r="C4666" t="str">
        <f>VLOOKUP(B4666,'FHF LUT'!$A$5:$H$81,2,FALSE)</f>
        <v>Windthrow</v>
      </c>
      <c r="D4666" s="24">
        <v>3</v>
      </c>
      <c r="E4666" s="24" t="s">
        <v>13</v>
      </c>
      <c r="F4666" s="24">
        <v>2209</v>
      </c>
      <c r="G4666" s="24">
        <v>2209</v>
      </c>
      <c r="H4666" s="24" t="str">
        <f t="shared" si="72"/>
        <v>2009_NW_3</v>
      </c>
      <c r="I4666" s="24">
        <f>VLOOKUP(H4666,inTHLBdata!A:H,7,FALSE)</f>
        <v>390</v>
      </c>
      <c r="J4666" s="24">
        <f>VLOOKUP(H4666,inTHLBdata!A:H,8,FALSE)</f>
        <v>390</v>
      </c>
      <c r="N4666" s="24"/>
    </row>
    <row r="4667" spans="1:14">
      <c r="A4667" s="24">
        <v>2009</v>
      </c>
      <c r="B4667" s="24" t="s">
        <v>333</v>
      </c>
      <c r="C4667" t="str">
        <f>VLOOKUP(B4667,'FHF LUT'!$A$5:$H$81,2,FALSE)</f>
        <v>Windthrow</v>
      </c>
      <c r="D4667" s="24">
        <v>4</v>
      </c>
      <c r="E4667" s="24" t="s">
        <v>28</v>
      </c>
      <c r="F4667" s="24">
        <v>1615</v>
      </c>
      <c r="G4667" s="24">
        <v>1615</v>
      </c>
      <c r="H4667" s="24" t="str">
        <f t="shared" si="72"/>
        <v>2009_NW_4</v>
      </c>
      <c r="I4667" s="24">
        <f>VLOOKUP(H4667,inTHLBdata!A:H,7,FALSE)</f>
        <v>0</v>
      </c>
      <c r="J4667" s="24">
        <f>VLOOKUP(H4667,inTHLBdata!A:H,8,FALSE)</f>
        <v>0</v>
      </c>
      <c r="N4667" s="24"/>
    </row>
    <row r="4668" spans="1:14">
      <c r="A4668" s="24">
        <v>2009</v>
      </c>
      <c r="B4668" s="24" t="s">
        <v>333</v>
      </c>
      <c r="C4668" t="str">
        <f>VLOOKUP(B4668,'FHF LUT'!$A$5:$H$81,2,FALSE)</f>
        <v>Windthrow</v>
      </c>
      <c r="D4668" s="24">
        <v>5</v>
      </c>
      <c r="E4668" s="24" t="s">
        <v>16</v>
      </c>
      <c r="F4668" s="24">
        <v>2645</v>
      </c>
      <c r="G4668" s="24">
        <v>2150</v>
      </c>
      <c r="H4668" s="24" t="str">
        <f t="shared" si="72"/>
        <v>2009_NW_5</v>
      </c>
      <c r="I4668" s="24">
        <f>VLOOKUP(H4668,inTHLBdata!A:H,7,FALSE)</f>
        <v>1203</v>
      </c>
      <c r="J4668" s="24">
        <f>VLOOKUP(H4668,inTHLBdata!A:H,8,FALSE)</f>
        <v>1002</v>
      </c>
      <c r="N4668" s="24"/>
    </row>
    <row r="4669" spans="1:14">
      <c r="A4669" s="24">
        <v>2009</v>
      </c>
      <c r="B4669" s="24" t="s">
        <v>333</v>
      </c>
      <c r="C4669" t="str">
        <f>VLOOKUP(B4669,'FHF LUT'!$A$5:$H$81,2,FALSE)</f>
        <v>Windthrow</v>
      </c>
      <c r="D4669" s="24">
        <v>7</v>
      </c>
      <c r="E4669" s="24" t="s">
        <v>25</v>
      </c>
      <c r="F4669" s="24">
        <v>980</v>
      </c>
      <c r="G4669" s="24">
        <v>219</v>
      </c>
      <c r="H4669" s="24" t="str">
        <f t="shared" si="72"/>
        <v>2009_NW_7</v>
      </c>
      <c r="I4669" s="24">
        <f>VLOOKUP(H4669,inTHLBdata!A:H,7,FALSE)</f>
        <v>980</v>
      </c>
      <c r="J4669" s="24">
        <f>VLOOKUP(H4669,inTHLBdata!A:H,8,FALSE)</f>
        <v>219</v>
      </c>
      <c r="N4669" s="24"/>
    </row>
    <row r="4670" spans="1:14">
      <c r="A4670" s="24">
        <v>2009</v>
      </c>
      <c r="B4670" s="24" t="s">
        <v>333</v>
      </c>
      <c r="C4670" t="str">
        <f>VLOOKUP(B4670,'FHF LUT'!$A$5:$H$81,2,FALSE)</f>
        <v>Windthrow</v>
      </c>
      <c r="D4670" s="24">
        <v>8</v>
      </c>
      <c r="E4670" s="24" t="s">
        <v>29</v>
      </c>
      <c r="F4670" s="24">
        <v>15090</v>
      </c>
      <c r="G4670" s="24">
        <v>15090</v>
      </c>
      <c r="H4670" s="24" t="str">
        <f t="shared" si="72"/>
        <v>2009_NW_8</v>
      </c>
      <c r="I4670" s="24">
        <f>VLOOKUP(H4670,inTHLBdata!A:H,7,FALSE)</f>
        <v>4559</v>
      </c>
      <c r="J4670" s="24">
        <f>VLOOKUP(H4670,inTHLBdata!A:H,8,FALSE)</f>
        <v>4559</v>
      </c>
      <c r="N4670" s="24"/>
    </row>
    <row r="4671" spans="1:14">
      <c r="A4671" s="24">
        <v>2009</v>
      </c>
      <c r="B4671" s="24" t="s">
        <v>333</v>
      </c>
      <c r="C4671" t="str">
        <f>VLOOKUP(B4671,'FHF LUT'!$A$5:$H$81,2,FALSE)</f>
        <v>Windthrow</v>
      </c>
      <c r="D4671" s="24">
        <v>9</v>
      </c>
      <c r="E4671" s="24" t="s">
        <v>7</v>
      </c>
      <c r="F4671" s="24">
        <v>1078</v>
      </c>
      <c r="G4671" s="24">
        <v>619</v>
      </c>
      <c r="H4671" s="24" t="str">
        <f t="shared" si="72"/>
        <v>2009_NW_9</v>
      </c>
      <c r="I4671" s="24">
        <f>VLOOKUP(H4671,inTHLBdata!A:H,7,FALSE)</f>
        <v>459</v>
      </c>
      <c r="J4671" s="24">
        <f>VLOOKUP(H4671,inTHLBdata!A:H,8,FALSE)</f>
        <v>320</v>
      </c>
      <c r="N4671" s="24"/>
    </row>
    <row r="4672" spans="1:14">
      <c r="A4672" s="24">
        <v>2009</v>
      </c>
      <c r="B4672" s="24" t="s">
        <v>333</v>
      </c>
      <c r="C4672" t="str">
        <f>VLOOKUP(B4672,'FHF LUT'!$A$5:$H$81,2,FALSE)</f>
        <v>Windthrow</v>
      </c>
      <c r="D4672" s="24">
        <v>10</v>
      </c>
      <c r="E4672" s="24" t="s">
        <v>18</v>
      </c>
      <c r="F4672" s="24">
        <v>3086</v>
      </c>
      <c r="G4672" s="24">
        <v>3086</v>
      </c>
      <c r="H4672" s="24" t="str">
        <f t="shared" si="72"/>
        <v>2009_NW_10</v>
      </c>
      <c r="I4672" s="24">
        <f>VLOOKUP(H4672,inTHLBdata!A:H,7,FALSE)</f>
        <v>0</v>
      </c>
      <c r="J4672" s="24">
        <f>VLOOKUP(H4672,inTHLBdata!A:H,8,FALSE)</f>
        <v>0</v>
      </c>
      <c r="N4672" s="24"/>
    </row>
    <row r="4673" spans="1:14">
      <c r="A4673" s="24">
        <v>2009</v>
      </c>
      <c r="B4673" s="24" t="s">
        <v>333</v>
      </c>
      <c r="C4673" t="str">
        <f>VLOOKUP(B4673,'FHF LUT'!$A$5:$H$81,2,FALSE)</f>
        <v>Windthrow</v>
      </c>
      <c r="D4673" s="24">
        <v>11</v>
      </c>
      <c r="E4673" s="24" t="s">
        <v>4</v>
      </c>
      <c r="F4673" s="24">
        <v>3256</v>
      </c>
      <c r="G4673" s="24">
        <v>3256</v>
      </c>
      <c r="H4673" s="24" t="str">
        <f t="shared" si="72"/>
        <v>2009_NW_11</v>
      </c>
      <c r="I4673" s="24">
        <f>VLOOKUP(H4673,inTHLBdata!A:H,7,FALSE)</f>
        <v>0</v>
      </c>
      <c r="J4673" s="24">
        <f>VLOOKUP(H4673,inTHLBdata!A:H,8,FALSE)</f>
        <v>0</v>
      </c>
      <c r="N4673" s="24"/>
    </row>
    <row r="4674" spans="1:14">
      <c r="A4674" s="24">
        <v>2009</v>
      </c>
      <c r="B4674" s="24" t="s">
        <v>333</v>
      </c>
      <c r="C4674" t="str">
        <f>VLOOKUP(B4674,'FHF LUT'!$A$5:$H$81,2,FALSE)</f>
        <v>Windthrow</v>
      </c>
      <c r="D4674" s="24">
        <v>12</v>
      </c>
      <c r="E4674" s="24" t="s">
        <v>11</v>
      </c>
      <c r="F4674" s="24">
        <v>1593</v>
      </c>
      <c r="G4674" s="24">
        <v>1593</v>
      </c>
      <c r="H4674" s="24" t="str">
        <f t="shared" si="72"/>
        <v>2009_NW_12</v>
      </c>
      <c r="I4674" s="24">
        <f>VLOOKUP(H4674,inTHLBdata!A:H,7,FALSE)</f>
        <v>93</v>
      </c>
      <c r="J4674" s="24">
        <f>VLOOKUP(H4674,inTHLBdata!A:H,8,FALSE)</f>
        <v>93</v>
      </c>
      <c r="N4674" s="24"/>
    </row>
    <row r="4675" spans="1:14">
      <c r="A4675" s="24">
        <v>2009</v>
      </c>
      <c r="B4675" s="24" t="s">
        <v>333</v>
      </c>
      <c r="C4675" t="str">
        <f>VLOOKUP(B4675,'FHF LUT'!$A$5:$H$81,2,FALSE)</f>
        <v>Windthrow</v>
      </c>
      <c r="D4675" s="24">
        <v>13</v>
      </c>
      <c r="E4675" s="24" t="s">
        <v>24</v>
      </c>
      <c r="F4675" s="24">
        <v>1693</v>
      </c>
      <c r="G4675" s="24">
        <v>1693</v>
      </c>
      <c r="H4675" s="24" t="str">
        <f t="shared" ref="H4675:H4738" si="73">CONCATENATE(A4675,"_",B4675,"_",D4675)</f>
        <v>2009_NW_13</v>
      </c>
      <c r="I4675" s="24">
        <f>VLOOKUP(H4675,inTHLBdata!A:H,7,FALSE)</f>
        <v>1550</v>
      </c>
      <c r="J4675" s="24">
        <f>VLOOKUP(H4675,inTHLBdata!A:H,8,FALSE)</f>
        <v>1550</v>
      </c>
      <c r="N4675" s="24"/>
    </row>
    <row r="4676" spans="1:14">
      <c r="A4676" s="24">
        <v>2009</v>
      </c>
      <c r="B4676" s="24" t="s">
        <v>333</v>
      </c>
      <c r="C4676" t="str">
        <f>VLOOKUP(B4676,'FHF LUT'!$A$5:$H$81,2,FALSE)</f>
        <v>Windthrow</v>
      </c>
      <c r="D4676" s="24">
        <v>14</v>
      </c>
      <c r="E4676" s="24" t="s">
        <v>30</v>
      </c>
      <c r="F4676" s="24">
        <v>0</v>
      </c>
      <c r="G4676" s="24">
        <v>0</v>
      </c>
      <c r="H4676" s="24" t="str">
        <f t="shared" si="73"/>
        <v>2009_NW_14</v>
      </c>
      <c r="I4676" s="24">
        <f>VLOOKUP(H4676,inTHLBdata!A:H,7,FALSE)</f>
        <v>0</v>
      </c>
      <c r="J4676" s="24">
        <f>VLOOKUP(H4676,inTHLBdata!A:H,8,FALSE)</f>
        <v>0</v>
      </c>
      <c r="N4676" s="24"/>
    </row>
    <row r="4677" spans="1:14">
      <c r="A4677" s="24">
        <v>2009</v>
      </c>
      <c r="B4677" s="24" t="s">
        <v>333</v>
      </c>
      <c r="C4677" t="str">
        <f>VLOOKUP(B4677,'FHF LUT'!$A$5:$H$81,2,FALSE)</f>
        <v>Windthrow</v>
      </c>
      <c r="D4677" s="24">
        <v>15</v>
      </c>
      <c r="E4677" s="24" t="s">
        <v>33</v>
      </c>
      <c r="F4677" s="24">
        <v>553</v>
      </c>
      <c r="G4677" s="24">
        <v>553</v>
      </c>
      <c r="H4677" s="24" t="str">
        <f t="shared" si="73"/>
        <v>2009_NW_15</v>
      </c>
      <c r="I4677" s="24">
        <f>VLOOKUP(H4677,inTHLBdata!A:H,7,FALSE)</f>
        <v>553</v>
      </c>
      <c r="J4677" s="24">
        <f>VLOOKUP(H4677,inTHLBdata!A:H,8,FALSE)</f>
        <v>553</v>
      </c>
      <c r="N4677" s="24"/>
    </row>
    <row r="4678" spans="1:14">
      <c r="A4678" s="24">
        <v>2009</v>
      </c>
      <c r="B4678" s="24" t="s">
        <v>333</v>
      </c>
      <c r="C4678" t="str">
        <f>VLOOKUP(B4678,'FHF LUT'!$A$5:$H$81,2,FALSE)</f>
        <v>Windthrow</v>
      </c>
      <c r="D4678" s="24">
        <v>16</v>
      </c>
      <c r="E4678" s="24" t="s">
        <v>12</v>
      </c>
      <c r="F4678" s="24">
        <v>0</v>
      </c>
      <c r="G4678" s="24">
        <v>0</v>
      </c>
      <c r="H4678" s="24" t="str">
        <f t="shared" si="73"/>
        <v>2009_NW_16</v>
      </c>
      <c r="I4678" s="24">
        <f>VLOOKUP(H4678,inTHLBdata!A:H,7,FALSE)</f>
        <v>0</v>
      </c>
      <c r="J4678" s="24">
        <f>VLOOKUP(H4678,inTHLBdata!A:H,8,FALSE)</f>
        <v>0</v>
      </c>
      <c r="N4678" s="24"/>
    </row>
    <row r="4679" spans="1:14">
      <c r="A4679" s="24">
        <v>2009</v>
      </c>
      <c r="B4679" s="24" t="s">
        <v>333</v>
      </c>
      <c r="C4679" t="str">
        <f>VLOOKUP(B4679,'FHF LUT'!$A$5:$H$81,2,FALSE)</f>
        <v>Windthrow</v>
      </c>
      <c r="D4679" s="24">
        <v>17</v>
      </c>
      <c r="E4679" s="24" t="s">
        <v>32</v>
      </c>
      <c r="F4679" s="24">
        <v>0</v>
      </c>
      <c r="G4679" s="24">
        <v>0</v>
      </c>
      <c r="H4679" s="24" t="str">
        <f t="shared" si="73"/>
        <v>2009_NW_17</v>
      </c>
      <c r="I4679" s="24">
        <f>VLOOKUP(H4679,inTHLBdata!A:H,7,FALSE)</f>
        <v>0</v>
      </c>
      <c r="J4679" s="24">
        <f>VLOOKUP(H4679,inTHLBdata!A:H,8,FALSE)</f>
        <v>0</v>
      </c>
      <c r="N4679" s="24"/>
    </row>
    <row r="4680" spans="1:14">
      <c r="A4680" s="24">
        <v>2009</v>
      </c>
      <c r="B4680" s="24" t="s">
        <v>333</v>
      </c>
      <c r="C4680" t="str">
        <f>VLOOKUP(B4680,'FHF LUT'!$A$5:$H$81,2,FALSE)</f>
        <v>Windthrow</v>
      </c>
      <c r="D4680" s="24">
        <v>18</v>
      </c>
      <c r="E4680" s="24" t="s">
        <v>15</v>
      </c>
      <c r="F4680" s="24">
        <v>0</v>
      </c>
      <c r="G4680" s="24">
        <v>0</v>
      </c>
      <c r="H4680" s="24" t="str">
        <f t="shared" si="73"/>
        <v>2009_NW_18</v>
      </c>
      <c r="I4680" s="24">
        <f>VLOOKUP(H4680,inTHLBdata!A:H,7,FALSE)</f>
        <v>0</v>
      </c>
      <c r="J4680" s="24">
        <f>VLOOKUP(H4680,inTHLBdata!A:H,8,FALSE)</f>
        <v>0</v>
      </c>
      <c r="N4680" s="24"/>
    </row>
    <row r="4681" spans="1:14">
      <c r="A4681" s="24">
        <v>2009</v>
      </c>
      <c r="B4681" s="24" t="s">
        <v>333</v>
      </c>
      <c r="C4681" t="str">
        <f>VLOOKUP(B4681,'FHF LUT'!$A$5:$H$81,2,FALSE)</f>
        <v>Windthrow</v>
      </c>
      <c r="D4681" s="24">
        <v>20</v>
      </c>
      <c r="E4681" s="24" t="s">
        <v>6</v>
      </c>
      <c r="F4681" s="24">
        <v>0</v>
      </c>
      <c r="G4681" s="24">
        <v>0</v>
      </c>
      <c r="H4681" s="24" t="str">
        <f t="shared" si="73"/>
        <v>2009_NW_20</v>
      </c>
      <c r="I4681" s="24">
        <f>VLOOKUP(H4681,inTHLBdata!A:H,7,FALSE)</f>
        <v>0</v>
      </c>
      <c r="J4681" s="24">
        <f>VLOOKUP(H4681,inTHLBdata!A:H,8,FALSE)</f>
        <v>0</v>
      </c>
      <c r="N4681" s="24"/>
    </row>
    <row r="4682" spans="1:14">
      <c r="A4682" s="24">
        <v>2009</v>
      </c>
      <c r="B4682" s="24" t="s">
        <v>333</v>
      </c>
      <c r="C4682" t="str">
        <f>VLOOKUP(B4682,'FHF LUT'!$A$5:$H$81,2,FALSE)</f>
        <v>Windthrow</v>
      </c>
      <c r="D4682" s="24">
        <v>22</v>
      </c>
      <c r="E4682" s="24" t="s">
        <v>19</v>
      </c>
      <c r="F4682" s="24">
        <v>1588</v>
      </c>
      <c r="G4682" s="24">
        <v>1588</v>
      </c>
      <c r="H4682" s="24" t="str">
        <f t="shared" si="73"/>
        <v>2009_NW_22</v>
      </c>
      <c r="I4682" s="24">
        <f>VLOOKUP(H4682,inTHLBdata!A:H,7,FALSE)</f>
        <v>24</v>
      </c>
      <c r="J4682" s="24">
        <f>VLOOKUP(H4682,inTHLBdata!A:H,8,FALSE)</f>
        <v>24</v>
      </c>
      <c r="N4682" s="24"/>
    </row>
    <row r="4683" spans="1:14">
      <c r="A4683" s="24">
        <v>2009</v>
      </c>
      <c r="B4683" s="24" t="s">
        <v>333</v>
      </c>
      <c r="C4683" t="str">
        <f>VLOOKUP(B4683,'FHF LUT'!$A$5:$H$81,2,FALSE)</f>
        <v>Windthrow</v>
      </c>
      <c r="D4683" s="24">
        <v>23</v>
      </c>
      <c r="E4683" s="24" t="s">
        <v>27</v>
      </c>
      <c r="F4683" s="24">
        <v>833</v>
      </c>
      <c r="G4683" s="24">
        <v>833</v>
      </c>
      <c r="H4683" s="24" t="str">
        <f t="shared" si="73"/>
        <v>2009_NW_23</v>
      </c>
      <c r="I4683" s="24">
        <f>VLOOKUP(H4683,inTHLBdata!A:H,7,FALSE)</f>
        <v>695</v>
      </c>
      <c r="J4683" s="24">
        <f>VLOOKUP(H4683,inTHLBdata!A:H,8,FALSE)</f>
        <v>695</v>
      </c>
      <c r="N4683" s="24"/>
    </row>
    <row r="4684" spans="1:14">
      <c r="A4684" s="24">
        <v>2009</v>
      </c>
      <c r="B4684" s="24" t="s">
        <v>333</v>
      </c>
      <c r="C4684" t="str">
        <f>VLOOKUP(B4684,'FHF LUT'!$A$5:$H$81,2,FALSE)</f>
        <v>Windthrow</v>
      </c>
      <c r="D4684" s="24">
        <v>24</v>
      </c>
      <c r="E4684" s="24" t="s">
        <v>17</v>
      </c>
      <c r="F4684" s="24">
        <v>26475</v>
      </c>
      <c r="G4684" s="24">
        <v>24406</v>
      </c>
      <c r="H4684" s="24" t="str">
        <f t="shared" si="73"/>
        <v>2009_NW_24</v>
      </c>
      <c r="I4684" s="24">
        <f>VLOOKUP(H4684,inTHLBdata!A:H,7,FALSE)</f>
        <v>12535</v>
      </c>
      <c r="J4684" s="24">
        <f>VLOOKUP(H4684,inTHLBdata!A:H,8,FALSE)</f>
        <v>12535</v>
      </c>
      <c r="N4684" s="24"/>
    </row>
    <row r="4685" spans="1:14">
      <c r="A4685" s="24">
        <v>2009</v>
      </c>
      <c r="B4685" s="24" t="s">
        <v>333</v>
      </c>
      <c r="C4685" t="str">
        <f>VLOOKUP(B4685,'FHF LUT'!$A$5:$H$81,2,FALSE)</f>
        <v>Windthrow</v>
      </c>
      <c r="D4685" s="24">
        <v>25</v>
      </c>
      <c r="E4685" s="24" t="s">
        <v>23</v>
      </c>
      <c r="F4685" s="24">
        <v>0</v>
      </c>
      <c r="G4685" s="24">
        <v>0</v>
      </c>
      <c r="H4685" s="24" t="str">
        <f t="shared" si="73"/>
        <v>2009_NW_25</v>
      </c>
      <c r="I4685" s="24">
        <f>VLOOKUP(H4685,inTHLBdata!A:H,7,FALSE)</f>
        <v>0</v>
      </c>
      <c r="J4685" s="24">
        <f>VLOOKUP(H4685,inTHLBdata!A:H,8,FALSE)</f>
        <v>0</v>
      </c>
      <c r="N4685" s="24"/>
    </row>
    <row r="4686" spans="1:14">
      <c r="A4686" s="24">
        <v>2009</v>
      </c>
      <c r="B4686" s="24" t="s">
        <v>333</v>
      </c>
      <c r="C4686" t="str">
        <f>VLOOKUP(B4686,'FHF LUT'!$A$5:$H$81,2,FALSE)</f>
        <v>Windthrow</v>
      </c>
      <c r="D4686" s="24">
        <v>26</v>
      </c>
      <c r="E4686" s="24" t="s">
        <v>14</v>
      </c>
      <c r="F4686" s="24">
        <v>32877</v>
      </c>
      <c r="G4686" s="24">
        <v>21862</v>
      </c>
      <c r="H4686" s="24" t="str">
        <f t="shared" si="73"/>
        <v>2009_NW_26</v>
      </c>
      <c r="I4686" s="24">
        <f>VLOOKUP(H4686,inTHLBdata!A:H,7,FALSE)</f>
        <v>13410</v>
      </c>
      <c r="J4686" s="24">
        <f>VLOOKUP(H4686,inTHLBdata!A:H,8,FALSE)</f>
        <v>6829</v>
      </c>
      <c r="N4686" s="24"/>
    </row>
    <row r="4687" spans="1:14">
      <c r="A4687" s="24">
        <v>2009</v>
      </c>
      <c r="B4687" s="24" t="s">
        <v>333</v>
      </c>
      <c r="C4687" t="str">
        <f>VLOOKUP(B4687,'FHF LUT'!$A$5:$H$81,2,FALSE)</f>
        <v>Windthrow</v>
      </c>
      <c r="D4687" s="24">
        <v>27</v>
      </c>
      <c r="E4687" s="24" t="s">
        <v>21</v>
      </c>
      <c r="F4687" s="24">
        <v>0</v>
      </c>
      <c r="G4687" s="24">
        <v>0</v>
      </c>
      <c r="H4687" s="24" t="str">
        <f t="shared" si="73"/>
        <v>2009_NW_27</v>
      </c>
      <c r="I4687" s="24">
        <f>VLOOKUP(H4687,inTHLBdata!A:H,7,FALSE)</f>
        <v>0</v>
      </c>
      <c r="J4687" s="24">
        <f>VLOOKUP(H4687,inTHLBdata!A:H,8,FALSE)</f>
        <v>0</v>
      </c>
      <c r="N4687" s="24"/>
    </row>
    <row r="4688" spans="1:14">
      <c r="A4688" s="24">
        <v>2009</v>
      </c>
      <c r="B4688" s="24" t="s">
        <v>333</v>
      </c>
      <c r="C4688" t="str">
        <f>VLOOKUP(B4688,'FHF LUT'!$A$5:$H$81,2,FALSE)</f>
        <v>Windthrow</v>
      </c>
      <c r="D4688" s="24">
        <v>29</v>
      </c>
      <c r="E4688" s="24" t="s">
        <v>9</v>
      </c>
      <c r="F4688" s="24">
        <v>14427</v>
      </c>
      <c r="G4688" s="24">
        <v>13808</v>
      </c>
      <c r="H4688" s="24" t="str">
        <f t="shared" si="73"/>
        <v>2009_NW_29</v>
      </c>
      <c r="I4688" s="24">
        <f>VLOOKUP(H4688,inTHLBdata!A:H,7,FALSE)</f>
        <v>4785</v>
      </c>
      <c r="J4688" s="24">
        <f>VLOOKUP(H4688,inTHLBdata!A:H,8,FALSE)</f>
        <v>4320</v>
      </c>
      <c r="N4688" s="24"/>
    </row>
    <row r="4689" spans="1:14">
      <c r="A4689" s="24">
        <v>2009</v>
      </c>
      <c r="B4689" s="24" t="s">
        <v>333</v>
      </c>
      <c r="C4689" t="str">
        <f>VLOOKUP(B4689,'FHF LUT'!$A$5:$H$81,2,FALSE)</f>
        <v>Windthrow</v>
      </c>
      <c r="D4689" s="24">
        <v>30</v>
      </c>
      <c r="E4689" s="24" t="s">
        <v>35</v>
      </c>
      <c r="F4689" s="24">
        <v>0</v>
      </c>
      <c r="G4689" s="24">
        <v>0</v>
      </c>
      <c r="H4689" s="24" t="str">
        <f t="shared" si="73"/>
        <v>2009_NW_30</v>
      </c>
      <c r="I4689" s="24">
        <f>VLOOKUP(H4689,inTHLBdata!A:H,7,FALSE)</f>
        <v>0</v>
      </c>
      <c r="J4689" s="24">
        <f>VLOOKUP(H4689,inTHLBdata!A:H,8,FALSE)</f>
        <v>0</v>
      </c>
      <c r="N4689" s="24"/>
    </row>
    <row r="4690" spans="1:14">
      <c r="A4690" s="24">
        <v>2009</v>
      </c>
      <c r="B4690" s="24" t="s">
        <v>333</v>
      </c>
      <c r="C4690" t="str">
        <f>VLOOKUP(B4690,'FHF LUT'!$A$5:$H$81,2,FALSE)</f>
        <v>Windthrow</v>
      </c>
      <c r="D4690" s="24">
        <v>31</v>
      </c>
      <c r="E4690" s="24" t="s">
        <v>34</v>
      </c>
      <c r="F4690" s="24">
        <v>0</v>
      </c>
      <c r="G4690" s="24">
        <v>0</v>
      </c>
      <c r="H4690" s="24" t="str">
        <f t="shared" si="73"/>
        <v>2009_NW_31</v>
      </c>
      <c r="I4690" s="24">
        <f>VLOOKUP(H4690,inTHLBdata!A:H,7,FALSE)</f>
        <v>0</v>
      </c>
      <c r="J4690" s="24">
        <f>VLOOKUP(H4690,inTHLBdata!A:H,8,FALSE)</f>
        <v>0</v>
      </c>
      <c r="N4690" s="24"/>
    </row>
    <row r="4691" spans="1:14">
      <c r="A4691" s="24">
        <v>2009</v>
      </c>
      <c r="B4691" s="24" t="s">
        <v>333</v>
      </c>
      <c r="C4691" t="str">
        <f>VLOOKUP(B4691,'FHF LUT'!$A$5:$H$81,2,FALSE)</f>
        <v>Windthrow</v>
      </c>
      <c r="D4691" s="24">
        <v>38</v>
      </c>
      <c r="E4691" s="24" t="s">
        <v>8</v>
      </c>
      <c r="F4691" s="24">
        <v>483</v>
      </c>
      <c r="G4691" s="24">
        <v>483</v>
      </c>
      <c r="H4691" s="24" t="str">
        <f t="shared" si="73"/>
        <v>2009_NW_38</v>
      </c>
      <c r="I4691" s="24">
        <f>VLOOKUP(H4691,inTHLBdata!A:H,7,FALSE)</f>
        <v>0</v>
      </c>
      <c r="J4691" s="24">
        <f>VLOOKUP(H4691,inTHLBdata!A:H,8,FALSE)</f>
        <v>0</v>
      </c>
      <c r="N4691" s="24"/>
    </row>
    <row r="4692" spans="1:14">
      <c r="A4692" s="24">
        <v>2009</v>
      </c>
      <c r="B4692" s="24" t="s">
        <v>333</v>
      </c>
      <c r="C4692" t="str">
        <f>VLOOKUP(B4692,'FHF LUT'!$A$5:$H$81,2,FALSE)</f>
        <v>Windthrow</v>
      </c>
      <c r="D4692" s="24">
        <v>39</v>
      </c>
      <c r="E4692" s="24" t="s">
        <v>36</v>
      </c>
      <c r="F4692" s="24">
        <v>0</v>
      </c>
      <c r="G4692" s="24">
        <v>0</v>
      </c>
      <c r="H4692" s="24" t="str">
        <f t="shared" si="73"/>
        <v>2009_NW_39</v>
      </c>
      <c r="I4692" s="24">
        <f>VLOOKUP(H4692,inTHLBdata!A:H,7,FALSE)</f>
        <v>0</v>
      </c>
      <c r="J4692" s="24">
        <f>VLOOKUP(H4692,inTHLBdata!A:H,8,FALSE)</f>
        <v>0</v>
      </c>
      <c r="N4692" s="24"/>
    </row>
    <row r="4693" spans="1:14">
      <c r="A4693" s="24">
        <v>2009</v>
      </c>
      <c r="B4693" s="24" t="s">
        <v>333</v>
      </c>
      <c r="C4693" t="str">
        <f>VLOOKUP(B4693,'FHF LUT'!$A$5:$H$81,2,FALSE)</f>
        <v>Windthrow</v>
      </c>
      <c r="D4693" s="24">
        <v>40</v>
      </c>
      <c r="E4693" s="24" t="s">
        <v>31</v>
      </c>
      <c r="F4693" s="24">
        <v>10972</v>
      </c>
      <c r="G4693" s="24">
        <v>10972</v>
      </c>
      <c r="H4693" s="24" t="str">
        <f t="shared" si="73"/>
        <v>2009_NW_40</v>
      </c>
      <c r="I4693" s="24">
        <f>VLOOKUP(H4693,inTHLBdata!A:H,7,FALSE)</f>
        <v>6869</v>
      </c>
      <c r="J4693" s="24">
        <f>VLOOKUP(H4693,inTHLBdata!A:H,8,FALSE)</f>
        <v>6869</v>
      </c>
      <c r="N4693" s="24"/>
    </row>
    <row r="4694" spans="1:14">
      <c r="A4694" s="24">
        <v>2009</v>
      </c>
      <c r="B4694" s="24" t="s">
        <v>333</v>
      </c>
      <c r="C4694" t="str">
        <f>VLOOKUP(B4694,'FHF LUT'!$A$5:$H$81,2,FALSE)</f>
        <v>Windthrow</v>
      </c>
      <c r="D4694" s="24">
        <v>41</v>
      </c>
      <c r="E4694" s="24" t="s">
        <v>26</v>
      </c>
      <c r="F4694" s="24">
        <v>0</v>
      </c>
      <c r="G4694" s="24">
        <v>0</v>
      </c>
      <c r="H4694" s="24" t="str">
        <f t="shared" si="73"/>
        <v>2009_NW_41</v>
      </c>
      <c r="I4694" s="24">
        <f>VLOOKUP(H4694,inTHLBdata!A:H,7,FALSE)</f>
        <v>0</v>
      </c>
      <c r="J4694" s="24">
        <f>VLOOKUP(H4694,inTHLBdata!A:H,8,FALSE)</f>
        <v>0</v>
      </c>
      <c r="N4694" s="24"/>
    </row>
    <row r="4695" spans="1:14">
      <c r="A4695" s="24">
        <v>2009</v>
      </c>
      <c r="B4695" s="24" t="s">
        <v>333</v>
      </c>
      <c r="C4695" t="str">
        <f>VLOOKUP(B4695,'FHF LUT'!$A$5:$H$81,2,FALSE)</f>
        <v>Windthrow</v>
      </c>
      <c r="D4695" s="24">
        <v>43</v>
      </c>
      <c r="E4695" s="24" t="s">
        <v>20</v>
      </c>
      <c r="F4695" s="24">
        <v>0</v>
      </c>
      <c r="G4695" s="24">
        <v>0</v>
      </c>
      <c r="H4695" s="24" t="str">
        <f t="shared" si="73"/>
        <v>2009_NW_43</v>
      </c>
      <c r="I4695" s="24">
        <f>VLOOKUP(H4695,inTHLBdata!A:H,7,FALSE)</f>
        <v>0</v>
      </c>
      <c r="J4695" s="24">
        <f>VLOOKUP(H4695,inTHLBdata!A:H,8,FALSE)</f>
        <v>0</v>
      </c>
      <c r="N4695" s="24"/>
    </row>
    <row r="4696" spans="1:14">
      <c r="A4696" s="24">
        <v>2009</v>
      </c>
      <c r="B4696" s="24" t="s">
        <v>333</v>
      </c>
      <c r="C4696" t="str">
        <f>VLOOKUP(B4696,'FHF LUT'!$A$5:$H$81,2,FALSE)</f>
        <v>Windthrow</v>
      </c>
      <c r="D4696" s="24">
        <v>44</v>
      </c>
      <c r="E4696" s="24" t="s">
        <v>3</v>
      </c>
      <c r="F4696" s="24">
        <v>33582</v>
      </c>
      <c r="G4696" s="24">
        <v>33582</v>
      </c>
      <c r="H4696" s="24" t="str">
        <f t="shared" si="73"/>
        <v>2009_NW_44</v>
      </c>
      <c r="I4696" s="24">
        <f>VLOOKUP(H4696,inTHLBdata!A:H,7,FALSE)</f>
        <v>242</v>
      </c>
      <c r="J4696" s="24">
        <f>VLOOKUP(H4696,inTHLBdata!A:H,8,FALSE)</f>
        <v>242</v>
      </c>
      <c r="N4696" s="24"/>
    </row>
    <row r="4697" spans="1:14">
      <c r="A4697" s="24">
        <v>2009</v>
      </c>
      <c r="B4697" s="24" t="s">
        <v>333</v>
      </c>
      <c r="C4697" t="str">
        <f>VLOOKUP(B4697,'FHF LUT'!$A$5:$H$81,2,FALSE)</f>
        <v>Windthrow</v>
      </c>
      <c r="D4697" s="24">
        <v>45</v>
      </c>
      <c r="E4697" s="24" t="s">
        <v>5</v>
      </c>
      <c r="F4697" s="24">
        <v>0</v>
      </c>
      <c r="G4697" s="24">
        <v>0</v>
      </c>
      <c r="H4697" s="24" t="str">
        <f t="shared" si="73"/>
        <v>2009_NW_45</v>
      </c>
      <c r="I4697" s="24">
        <f>VLOOKUP(H4697,inTHLBdata!A:H,7,FALSE)</f>
        <v>0</v>
      </c>
      <c r="J4697" s="24">
        <f>VLOOKUP(H4697,inTHLBdata!A:H,8,FALSE)</f>
        <v>0</v>
      </c>
      <c r="N4697" s="24"/>
    </row>
    <row r="4698" spans="1:14">
      <c r="A4698" s="24">
        <v>2009</v>
      </c>
      <c r="B4698" s="24" t="s">
        <v>333</v>
      </c>
      <c r="C4698" t="str">
        <f>VLOOKUP(B4698,'FHF LUT'!$A$5:$H$81,2,FALSE)</f>
        <v>Windthrow</v>
      </c>
      <c r="D4698" s="24">
        <v>46</v>
      </c>
      <c r="E4698" s="24" t="s">
        <v>234</v>
      </c>
      <c r="F4698" s="24">
        <v>0</v>
      </c>
      <c r="G4698" s="24">
        <v>0</v>
      </c>
      <c r="H4698" s="24" t="str">
        <f t="shared" si="73"/>
        <v>2009_NW_46</v>
      </c>
      <c r="I4698" s="24">
        <f>VLOOKUP(H4698,inTHLBdata!A:H,7,FALSE)</f>
        <v>0</v>
      </c>
      <c r="J4698" s="24">
        <f>VLOOKUP(H4698,inTHLBdata!A:H,8,FALSE)</f>
        <v>0</v>
      </c>
      <c r="N4698" s="24"/>
    </row>
    <row r="4699" spans="1:14">
      <c r="A4699" s="24">
        <v>2009</v>
      </c>
      <c r="B4699" s="24" t="s">
        <v>333</v>
      </c>
      <c r="C4699" t="str">
        <f>VLOOKUP(B4699,'FHF LUT'!$A$5:$H$81,2,FALSE)</f>
        <v>Windthrow</v>
      </c>
      <c r="D4699" s="24">
        <v>47</v>
      </c>
      <c r="E4699" s="24" t="s">
        <v>233</v>
      </c>
      <c r="F4699" s="24">
        <v>0</v>
      </c>
      <c r="G4699" s="24">
        <v>0</v>
      </c>
      <c r="H4699" s="24" t="str">
        <f t="shared" si="73"/>
        <v>2009_NW_47</v>
      </c>
      <c r="I4699" s="24">
        <f>VLOOKUP(H4699,inTHLBdata!A:H,7,FALSE)</f>
        <v>0</v>
      </c>
      <c r="J4699" s="24">
        <f>VLOOKUP(H4699,inTHLBdata!A:H,8,FALSE)</f>
        <v>0</v>
      </c>
      <c r="N4699" s="24"/>
    </row>
    <row r="4700" spans="1:14">
      <c r="A4700" s="24">
        <v>2009</v>
      </c>
      <c r="B4700" s="24" t="s">
        <v>333</v>
      </c>
      <c r="C4700" t="str">
        <f>VLOOKUP(B4700,'FHF LUT'!$A$5:$H$81,2,FALSE)</f>
        <v>Windthrow</v>
      </c>
      <c r="D4700" s="24">
        <v>48</v>
      </c>
      <c r="E4700" s="24" t="s">
        <v>235</v>
      </c>
      <c r="F4700" s="24">
        <v>0</v>
      </c>
      <c r="G4700" s="24">
        <v>0</v>
      </c>
      <c r="H4700" s="24" t="str">
        <f t="shared" si="73"/>
        <v>2009_NW_48</v>
      </c>
      <c r="I4700" s="24">
        <f>VLOOKUP(H4700,inTHLBdata!A:H,7,FALSE)</f>
        <v>0</v>
      </c>
      <c r="J4700" s="24">
        <f>VLOOKUP(H4700,inTHLBdata!A:H,8,FALSE)</f>
        <v>0</v>
      </c>
      <c r="N4700" s="24"/>
    </row>
    <row r="4701" spans="1:14">
      <c r="A4701" s="24">
        <v>2010</v>
      </c>
      <c r="B4701" s="24" t="s">
        <v>182</v>
      </c>
      <c r="C4701" t="str">
        <f>VLOOKUP(B4701,'FHF LUT'!$A$5:$H$81,2,FALSE)</f>
        <v>Western Balsam Bark Beetle</v>
      </c>
      <c r="D4701" s="24">
        <v>1</v>
      </c>
      <c r="E4701" s="24" t="s">
        <v>10</v>
      </c>
      <c r="F4701" s="24">
        <v>4202</v>
      </c>
      <c r="G4701" s="24">
        <v>3410</v>
      </c>
      <c r="H4701" s="24" t="str">
        <f t="shared" si="73"/>
        <v>2010_IBB_1</v>
      </c>
      <c r="I4701" s="24">
        <f>VLOOKUP(H4701,inTHLBdata!A:H,7,FALSE)</f>
        <v>2598</v>
      </c>
      <c r="J4701" s="24">
        <f>VLOOKUP(H4701,inTHLBdata!A:H,8,FALSE)</f>
        <v>2052</v>
      </c>
      <c r="N4701" s="24"/>
    </row>
    <row r="4702" spans="1:14">
      <c r="A4702" s="24">
        <v>2010</v>
      </c>
      <c r="B4702" s="24" t="s">
        <v>182</v>
      </c>
      <c r="C4702" t="str">
        <f>VLOOKUP(B4702,'FHF LUT'!$A$5:$H$81,2,FALSE)</f>
        <v>Western Balsam Bark Beetle</v>
      </c>
      <c r="D4702" s="24">
        <v>2</v>
      </c>
      <c r="E4702" s="24" t="s">
        <v>22</v>
      </c>
      <c r="F4702" s="24">
        <v>426</v>
      </c>
      <c r="G4702" s="24">
        <v>403</v>
      </c>
      <c r="H4702" s="24" t="str">
        <f t="shared" si="73"/>
        <v>2010_IBB_2</v>
      </c>
      <c r="I4702" s="24">
        <f>VLOOKUP(H4702,inTHLBdata!A:H,7,FALSE)</f>
        <v>451</v>
      </c>
      <c r="J4702" s="24">
        <f>VLOOKUP(H4702,inTHLBdata!A:H,8,FALSE)</f>
        <v>342</v>
      </c>
      <c r="N4702" s="24"/>
    </row>
    <row r="4703" spans="1:14">
      <c r="A4703" s="24">
        <v>2010</v>
      </c>
      <c r="B4703" s="24" t="s">
        <v>182</v>
      </c>
      <c r="C4703" t="str">
        <f>VLOOKUP(B4703,'FHF LUT'!$A$5:$H$81,2,FALSE)</f>
        <v>Western Balsam Bark Beetle</v>
      </c>
      <c r="D4703" s="24">
        <v>3</v>
      </c>
      <c r="E4703" s="24" t="s">
        <v>13</v>
      </c>
      <c r="F4703" s="24">
        <v>23984</v>
      </c>
      <c r="G4703" s="24">
        <v>23376</v>
      </c>
      <c r="H4703" s="24" t="str">
        <f t="shared" si="73"/>
        <v>2010_IBB_3</v>
      </c>
      <c r="I4703" s="24">
        <f>VLOOKUP(H4703,inTHLBdata!A:H,7,FALSE)</f>
        <v>15112</v>
      </c>
      <c r="J4703" s="24">
        <f>VLOOKUP(H4703,inTHLBdata!A:H,8,FALSE)</f>
        <v>14611</v>
      </c>
      <c r="N4703" s="24"/>
    </row>
    <row r="4704" spans="1:14">
      <c r="A4704" s="24">
        <v>2010</v>
      </c>
      <c r="B4704" s="24" t="s">
        <v>182</v>
      </c>
      <c r="C4704" t="str">
        <f>VLOOKUP(B4704,'FHF LUT'!$A$5:$H$81,2,FALSE)</f>
        <v>Western Balsam Bark Beetle</v>
      </c>
      <c r="D4704" s="24">
        <v>4</v>
      </c>
      <c r="E4704" s="24" t="s">
        <v>28</v>
      </c>
      <c r="F4704" s="24">
        <v>37</v>
      </c>
      <c r="G4704" s="24">
        <v>37</v>
      </c>
      <c r="H4704" s="24" t="str">
        <f t="shared" si="73"/>
        <v>2010_IBB_4</v>
      </c>
      <c r="I4704" s="24">
        <f>VLOOKUP(H4704,inTHLBdata!A:H,7,FALSE)</f>
        <v>37</v>
      </c>
      <c r="J4704" s="24">
        <f>VLOOKUP(H4704,inTHLBdata!A:H,8,FALSE)</f>
        <v>37</v>
      </c>
      <c r="N4704" s="24"/>
    </row>
    <row r="4705" spans="1:14">
      <c r="A4705" s="24">
        <v>2010</v>
      </c>
      <c r="B4705" s="24" t="s">
        <v>182</v>
      </c>
      <c r="C4705" t="str">
        <f>VLOOKUP(B4705,'FHF LUT'!$A$5:$H$81,2,FALSE)</f>
        <v>Western Balsam Bark Beetle</v>
      </c>
      <c r="D4705" s="24">
        <v>5</v>
      </c>
      <c r="E4705" s="24" t="s">
        <v>16</v>
      </c>
      <c r="F4705" s="24">
        <v>6973</v>
      </c>
      <c r="G4705" s="24">
        <v>6943</v>
      </c>
      <c r="H4705" s="24" t="str">
        <f t="shared" si="73"/>
        <v>2010_IBB_5</v>
      </c>
      <c r="I4705" s="24">
        <f>VLOOKUP(H4705,inTHLBdata!A:H,7,FALSE)</f>
        <v>203</v>
      </c>
      <c r="J4705" s="24">
        <f>VLOOKUP(H4705,inTHLBdata!A:H,8,FALSE)</f>
        <v>189</v>
      </c>
      <c r="N4705" s="24"/>
    </row>
    <row r="4706" spans="1:14">
      <c r="A4706" s="24">
        <v>2010</v>
      </c>
      <c r="B4706" s="24" t="s">
        <v>182</v>
      </c>
      <c r="C4706" t="str">
        <f>VLOOKUP(B4706,'FHF LUT'!$A$5:$H$81,2,FALSE)</f>
        <v>Western Balsam Bark Beetle</v>
      </c>
      <c r="D4706" s="24">
        <v>7</v>
      </c>
      <c r="E4706" s="24" t="s">
        <v>25</v>
      </c>
      <c r="F4706" s="24">
        <v>5450</v>
      </c>
      <c r="G4706" s="24">
        <v>5218</v>
      </c>
      <c r="H4706" s="24" t="str">
        <f t="shared" si="73"/>
        <v>2010_IBB_7</v>
      </c>
      <c r="I4706" s="24">
        <f>VLOOKUP(H4706,inTHLBdata!A:H,7,FALSE)</f>
        <v>531</v>
      </c>
      <c r="J4706" s="24">
        <f>VLOOKUP(H4706,inTHLBdata!A:H,8,FALSE)</f>
        <v>357</v>
      </c>
      <c r="N4706" s="24"/>
    </row>
    <row r="4707" spans="1:14">
      <c r="A4707" s="24">
        <v>2010</v>
      </c>
      <c r="B4707" s="24" t="s">
        <v>182</v>
      </c>
      <c r="C4707" t="str">
        <f>VLOOKUP(B4707,'FHF LUT'!$A$5:$H$81,2,FALSE)</f>
        <v>Western Balsam Bark Beetle</v>
      </c>
      <c r="D4707" s="24">
        <v>8</v>
      </c>
      <c r="E4707" s="24" t="s">
        <v>29</v>
      </c>
      <c r="F4707" s="24">
        <v>8154</v>
      </c>
      <c r="G4707" s="24">
        <v>8154</v>
      </c>
      <c r="H4707" s="24" t="str">
        <f t="shared" si="73"/>
        <v>2010_IBB_8</v>
      </c>
      <c r="I4707" s="24">
        <f>VLOOKUP(H4707,inTHLBdata!A:H,7,FALSE)</f>
        <v>100</v>
      </c>
      <c r="J4707" s="24">
        <f>VLOOKUP(H4707,inTHLBdata!A:H,8,FALSE)</f>
        <v>100</v>
      </c>
      <c r="N4707" s="24"/>
    </row>
    <row r="4708" spans="1:14">
      <c r="A4708" s="24">
        <v>2010</v>
      </c>
      <c r="B4708" s="24" t="s">
        <v>182</v>
      </c>
      <c r="C4708" t="str">
        <f>VLOOKUP(B4708,'FHF LUT'!$A$5:$H$81,2,FALSE)</f>
        <v>Western Balsam Bark Beetle</v>
      </c>
      <c r="D4708" s="24">
        <v>9</v>
      </c>
      <c r="E4708" s="24" t="s">
        <v>7</v>
      </c>
      <c r="F4708" s="24">
        <v>6917</v>
      </c>
      <c r="G4708" s="24">
        <v>6394</v>
      </c>
      <c r="H4708" s="24" t="str">
        <f t="shared" si="73"/>
        <v>2010_IBB_9</v>
      </c>
      <c r="I4708" s="24">
        <f>VLOOKUP(H4708,inTHLBdata!A:H,7,FALSE)</f>
        <v>1145</v>
      </c>
      <c r="J4708" s="24">
        <f>VLOOKUP(H4708,inTHLBdata!A:H,8,FALSE)</f>
        <v>842</v>
      </c>
      <c r="N4708" s="24"/>
    </row>
    <row r="4709" spans="1:14">
      <c r="A4709" s="24">
        <v>2010</v>
      </c>
      <c r="B4709" s="24" t="s">
        <v>182</v>
      </c>
      <c r="C4709" t="str">
        <f>VLOOKUP(B4709,'FHF LUT'!$A$5:$H$81,2,FALSE)</f>
        <v>Western Balsam Bark Beetle</v>
      </c>
      <c r="D4709" s="24">
        <v>10</v>
      </c>
      <c r="E4709" s="24" t="s">
        <v>18</v>
      </c>
      <c r="F4709" s="24">
        <v>4916</v>
      </c>
      <c r="G4709" s="24">
        <v>4783</v>
      </c>
      <c r="H4709" s="24" t="str">
        <f t="shared" si="73"/>
        <v>2010_IBB_10</v>
      </c>
      <c r="I4709" s="24">
        <f>VLOOKUP(H4709,inTHLBdata!A:H,7,FALSE)</f>
        <v>0</v>
      </c>
      <c r="J4709" s="24">
        <f>VLOOKUP(H4709,inTHLBdata!A:H,8,FALSE)</f>
        <v>0</v>
      </c>
      <c r="N4709" s="24"/>
    </row>
    <row r="4710" spans="1:14">
      <c r="A4710" s="24">
        <v>2010</v>
      </c>
      <c r="B4710" s="24" t="s">
        <v>182</v>
      </c>
      <c r="C4710" t="str">
        <f>VLOOKUP(B4710,'FHF LUT'!$A$5:$H$81,2,FALSE)</f>
        <v>Western Balsam Bark Beetle</v>
      </c>
      <c r="D4710" s="24">
        <v>11</v>
      </c>
      <c r="E4710" s="24" t="s">
        <v>4</v>
      </c>
      <c r="F4710" s="24">
        <v>36928</v>
      </c>
      <c r="G4710" s="24">
        <v>32990</v>
      </c>
      <c r="H4710" s="24" t="str">
        <f t="shared" si="73"/>
        <v>2010_IBB_11</v>
      </c>
      <c r="I4710" s="24">
        <f>VLOOKUP(H4710,inTHLBdata!A:H,7,FALSE)</f>
        <v>11660</v>
      </c>
      <c r="J4710" s="24">
        <f>VLOOKUP(H4710,inTHLBdata!A:H,8,FALSE)</f>
        <v>8692</v>
      </c>
      <c r="N4710" s="24"/>
    </row>
    <row r="4711" spans="1:14">
      <c r="A4711" s="24">
        <v>2010</v>
      </c>
      <c r="B4711" s="24" t="s">
        <v>182</v>
      </c>
      <c r="C4711" t="str">
        <f>VLOOKUP(B4711,'FHF LUT'!$A$5:$H$81,2,FALSE)</f>
        <v>Western Balsam Bark Beetle</v>
      </c>
      <c r="D4711" s="24">
        <v>12</v>
      </c>
      <c r="E4711" s="24" t="s">
        <v>11</v>
      </c>
      <c r="F4711" s="24">
        <v>155083</v>
      </c>
      <c r="G4711" s="24">
        <v>154172</v>
      </c>
      <c r="H4711" s="24" t="str">
        <f t="shared" si="73"/>
        <v>2010_IBB_12</v>
      </c>
      <c r="I4711" s="24">
        <f>VLOOKUP(H4711,inTHLBdata!A:H,7,FALSE)</f>
        <v>51877</v>
      </c>
      <c r="J4711" s="24">
        <f>VLOOKUP(H4711,inTHLBdata!A:H,8,FALSE)</f>
        <v>51141</v>
      </c>
      <c r="N4711" s="24"/>
    </row>
    <row r="4712" spans="1:14">
      <c r="A4712" s="24">
        <v>2010</v>
      </c>
      <c r="B4712" s="24" t="s">
        <v>182</v>
      </c>
      <c r="C4712" t="str">
        <f>VLOOKUP(B4712,'FHF LUT'!$A$5:$H$81,2,FALSE)</f>
        <v>Western Balsam Bark Beetle</v>
      </c>
      <c r="D4712" s="24">
        <v>13</v>
      </c>
      <c r="E4712" s="24" t="s">
        <v>24</v>
      </c>
      <c r="F4712" s="24">
        <v>218</v>
      </c>
      <c r="G4712" s="24">
        <v>218</v>
      </c>
      <c r="H4712" s="24" t="str">
        <f t="shared" si="73"/>
        <v>2010_IBB_13</v>
      </c>
      <c r="I4712" s="24">
        <f>VLOOKUP(H4712,inTHLBdata!A:H,7,FALSE)</f>
        <v>12</v>
      </c>
      <c r="J4712" s="24">
        <f>VLOOKUP(H4712,inTHLBdata!A:H,8,FALSE)</f>
        <v>12</v>
      </c>
      <c r="N4712" s="24"/>
    </row>
    <row r="4713" spans="1:14">
      <c r="A4713" s="24">
        <v>2010</v>
      </c>
      <c r="B4713" s="24" t="s">
        <v>182</v>
      </c>
      <c r="C4713" t="str">
        <f>VLOOKUP(B4713,'FHF LUT'!$A$5:$H$81,2,FALSE)</f>
        <v>Western Balsam Bark Beetle</v>
      </c>
      <c r="D4713" s="24">
        <v>14</v>
      </c>
      <c r="E4713" s="24" t="s">
        <v>30</v>
      </c>
      <c r="F4713" s="24">
        <v>17579</v>
      </c>
      <c r="G4713" s="24">
        <v>16550</v>
      </c>
      <c r="H4713" s="24" t="str">
        <f t="shared" si="73"/>
        <v>2010_IBB_14</v>
      </c>
      <c r="I4713" s="24">
        <f>VLOOKUP(H4713,inTHLBdata!A:H,7,FALSE)</f>
        <v>10023</v>
      </c>
      <c r="J4713" s="24">
        <f>VLOOKUP(H4713,inTHLBdata!A:H,8,FALSE)</f>
        <v>9081</v>
      </c>
      <c r="N4713" s="24"/>
    </row>
    <row r="4714" spans="1:14">
      <c r="A4714" s="24">
        <v>2010</v>
      </c>
      <c r="B4714" s="24" t="s">
        <v>182</v>
      </c>
      <c r="C4714" t="str">
        <f>VLOOKUP(B4714,'FHF LUT'!$A$5:$H$81,2,FALSE)</f>
        <v>Western Balsam Bark Beetle</v>
      </c>
      <c r="D4714" s="24">
        <v>15</v>
      </c>
      <c r="E4714" s="24" t="s">
        <v>33</v>
      </c>
      <c r="F4714" s="24">
        <v>757</v>
      </c>
      <c r="G4714" s="24">
        <v>656</v>
      </c>
      <c r="H4714" s="24" t="str">
        <f t="shared" si="73"/>
        <v>2010_IBB_15</v>
      </c>
      <c r="I4714" s="24">
        <f>VLOOKUP(H4714,inTHLBdata!A:H,7,FALSE)</f>
        <v>588</v>
      </c>
      <c r="J4714" s="24">
        <f>VLOOKUP(H4714,inTHLBdata!A:H,8,FALSE)</f>
        <v>491</v>
      </c>
      <c r="N4714" s="24"/>
    </row>
    <row r="4715" spans="1:14">
      <c r="A4715" s="24">
        <v>2010</v>
      </c>
      <c r="B4715" s="24" t="s">
        <v>182</v>
      </c>
      <c r="C4715" t="str">
        <f>VLOOKUP(B4715,'FHF LUT'!$A$5:$H$81,2,FALSE)</f>
        <v>Western Balsam Bark Beetle</v>
      </c>
      <c r="D4715" s="24">
        <v>16</v>
      </c>
      <c r="E4715" s="24" t="s">
        <v>12</v>
      </c>
      <c r="F4715" s="24">
        <v>248745</v>
      </c>
      <c r="G4715" s="24">
        <v>246201</v>
      </c>
      <c r="H4715" s="24" t="str">
        <f t="shared" si="73"/>
        <v>2010_IBB_16</v>
      </c>
      <c r="I4715" s="24">
        <f>VLOOKUP(H4715,inTHLBdata!A:H,7,FALSE)</f>
        <v>57072</v>
      </c>
      <c r="J4715" s="24">
        <f>VLOOKUP(H4715,inTHLBdata!A:H,8,FALSE)</f>
        <v>54884</v>
      </c>
      <c r="N4715" s="24"/>
    </row>
    <row r="4716" spans="1:14">
      <c r="A4716" s="24">
        <v>2010</v>
      </c>
      <c r="B4716" s="24" t="s">
        <v>182</v>
      </c>
      <c r="C4716" t="str">
        <f>VLOOKUP(B4716,'FHF LUT'!$A$5:$H$81,2,FALSE)</f>
        <v>Western Balsam Bark Beetle</v>
      </c>
      <c r="D4716" s="24">
        <v>17</v>
      </c>
      <c r="E4716" s="24" t="s">
        <v>32</v>
      </c>
      <c r="F4716" s="24">
        <v>14643</v>
      </c>
      <c r="G4716" s="24">
        <v>14427</v>
      </c>
      <c r="H4716" s="24" t="str">
        <f t="shared" si="73"/>
        <v>2010_IBB_17</v>
      </c>
      <c r="I4716" s="24">
        <f>VLOOKUP(H4716,inTHLBdata!A:H,7,FALSE)</f>
        <v>3244</v>
      </c>
      <c r="J4716" s="24">
        <f>VLOOKUP(H4716,inTHLBdata!A:H,8,FALSE)</f>
        <v>3201</v>
      </c>
      <c r="N4716" s="24"/>
    </row>
    <row r="4717" spans="1:14">
      <c r="A4717" s="24">
        <v>2010</v>
      </c>
      <c r="B4717" s="24" t="s">
        <v>182</v>
      </c>
      <c r="C4717" t="str">
        <f>VLOOKUP(B4717,'FHF LUT'!$A$5:$H$81,2,FALSE)</f>
        <v>Western Balsam Bark Beetle</v>
      </c>
      <c r="D4717" s="24">
        <v>18</v>
      </c>
      <c r="E4717" s="24" t="s">
        <v>15</v>
      </c>
      <c r="F4717" s="24">
        <v>880</v>
      </c>
      <c r="G4717" s="24">
        <v>879</v>
      </c>
      <c r="H4717" s="24" t="str">
        <f t="shared" si="73"/>
        <v>2010_IBB_18</v>
      </c>
      <c r="I4717" s="24">
        <f>VLOOKUP(H4717,inTHLBdata!A:H,7,FALSE)</f>
        <v>669</v>
      </c>
      <c r="J4717" s="24">
        <f>VLOOKUP(H4717,inTHLBdata!A:H,8,FALSE)</f>
        <v>668</v>
      </c>
      <c r="N4717" s="24"/>
    </row>
    <row r="4718" spans="1:14">
      <c r="A4718" s="24">
        <v>2010</v>
      </c>
      <c r="B4718" s="24" t="s">
        <v>182</v>
      </c>
      <c r="C4718" t="str">
        <f>VLOOKUP(B4718,'FHF LUT'!$A$5:$H$81,2,FALSE)</f>
        <v>Western Balsam Bark Beetle</v>
      </c>
      <c r="D4718" s="24">
        <v>20</v>
      </c>
      <c r="E4718" s="24" t="s">
        <v>6</v>
      </c>
      <c r="F4718" s="24">
        <v>35403</v>
      </c>
      <c r="G4718" s="24">
        <v>33702</v>
      </c>
      <c r="H4718" s="24" t="str">
        <f t="shared" si="73"/>
        <v>2010_IBB_20</v>
      </c>
      <c r="I4718" s="24">
        <f>VLOOKUP(H4718,inTHLBdata!A:H,7,FALSE)</f>
        <v>15035</v>
      </c>
      <c r="J4718" s="24">
        <f>VLOOKUP(H4718,inTHLBdata!A:H,8,FALSE)</f>
        <v>13568</v>
      </c>
      <c r="N4718" s="24"/>
    </row>
    <row r="4719" spans="1:14">
      <c r="A4719" s="24">
        <v>2010</v>
      </c>
      <c r="B4719" s="24" t="s">
        <v>182</v>
      </c>
      <c r="C4719" t="str">
        <f>VLOOKUP(B4719,'FHF LUT'!$A$5:$H$81,2,FALSE)</f>
        <v>Western Balsam Bark Beetle</v>
      </c>
      <c r="D4719" s="24">
        <v>22</v>
      </c>
      <c r="E4719" s="24" t="s">
        <v>19</v>
      </c>
      <c r="F4719" s="24">
        <v>5224</v>
      </c>
      <c r="G4719" s="24">
        <v>4910</v>
      </c>
      <c r="H4719" s="24" t="str">
        <f t="shared" si="73"/>
        <v>2010_IBB_22</v>
      </c>
      <c r="I4719" s="24">
        <f>VLOOKUP(H4719,inTHLBdata!A:H,7,FALSE)</f>
        <v>1318</v>
      </c>
      <c r="J4719" s="24">
        <f>VLOOKUP(H4719,inTHLBdata!A:H,8,FALSE)</f>
        <v>1083</v>
      </c>
      <c r="N4719" s="24"/>
    </row>
    <row r="4720" spans="1:14">
      <c r="A4720" s="24">
        <v>2010</v>
      </c>
      <c r="B4720" s="24" t="s">
        <v>182</v>
      </c>
      <c r="C4720" t="str">
        <f>VLOOKUP(B4720,'FHF LUT'!$A$5:$H$81,2,FALSE)</f>
        <v>Western Balsam Bark Beetle</v>
      </c>
      <c r="D4720" s="24">
        <v>23</v>
      </c>
      <c r="E4720" s="24" t="s">
        <v>27</v>
      </c>
      <c r="F4720" s="24">
        <v>145</v>
      </c>
      <c r="G4720" s="24">
        <v>104</v>
      </c>
      <c r="H4720" s="24" t="str">
        <f t="shared" si="73"/>
        <v>2010_IBB_23</v>
      </c>
      <c r="I4720" s="24">
        <f>VLOOKUP(H4720,inTHLBdata!A:H,7,FALSE)</f>
        <v>117</v>
      </c>
      <c r="J4720" s="24">
        <f>VLOOKUP(H4720,inTHLBdata!A:H,8,FALSE)</f>
        <v>76</v>
      </c>
      <c r="N4720" s="24"/>
    </row>
    <row r="4721" spans="1:14">
      <c r="A4721" s="24">
        <v>2010</v>
      </c>
      <c r="B4721" s="24" t="s">
        <v>182</v>
      </c>
      <c r="C4721" t="str">
        <f>VLOOKUP(B4721,'FHF LUT'!$A$5:$H$81,2,FALSE)</f>
        <v>Western Balsam Bark Beetle</v>
      </c>
      <c r="D4721" s="24">
        <v>24</v>
      </c>
      <c r="E4721" s="24" t="s">
        <v>17</v>
      </c>
      <c r="F4721" s="24">
        <v>609468</v>
      </c>
      <c r="G4721" s="24">
        <v>580955</v>
      </c>
      <c r="H4721" s="24" t="str">
        <f t="shared" si="73"/>
        <v>2010_IBB_24</v>
      </c>
      <c r="I4721" s="24">
        <f>VLOOKUP(H4721,inTHLBdata!A:H,7,FALSE)</f>
        <v>180419</v>
      </c>
      <c r="J4721" s="24">
        <f>VLOOKUP(H4721,inTHLBdata!A:H,8,FALSE)</f>
        <v>158599</v>
      </c>
      <c r="N4721" s="24"/>
    </row>
    <row r="4722" spans="1:14">
      <c r="A4722" s="24">
        <v>2010</v>
      </c>
      <c r="B4722" s="24" t="s">
        <v>182</v>
      </c>
      <c r="C4722" t="str">
        <f>VLOOKUP(B4722,'FHF LUT'!$A$5:$H$81,2,FALSE)</f>
        <v>Western Balsam Bark Beetle</v>
      </c>
      <c r="D4722" s="24">
        <v>25</v>
      </c>
      <c r="E4722" s="24" t="s">
        <v>23</v>
      </c>
      <c r="F4722" s="24">
        <v>0</v>
      </c>
      <c r="G4722" s="24">
        <v>0</v>
      </c>
      <c r="H4722" s="24" t="str">
        <f t="shared" si="73"/>
        <v>2010_IBB_25</v>
      </c>
      <c r="I4722" s="24">
        <f>VLOOKUP(H4722,inTHLBdata!A:H,7,FALSE)</f>
        <v>0</v>
      </c>
      <c r="J4722" s="24">
        <f>VLOOKUP(H4722,inTHLBdata!A:H,8,FALSE)</f>
        <v>0</v>
      </c>
      <c r="N4722" s="24"/>
    </row>
    <row r="4723" spans="1:14">
      <c r="A4723" s="24">
        <v>2010</v>
      </c>
      <c r="B4723" s="24" t="s">
        <v>182</v>
      </c>
      <c r="C4723" t="str">
        <f>VLOOKUP(B4723,'FHF LUT'!$A$5:$H$81,2,FALSE)</f>
        <v>Western Balsam Bark Beetle</v>
      </c>
      <c r="D4723" s="24">
        <v>26</v>
      </c>
      <c r="E4723" s="24" t="s">
        <v>14</v>
      </c>
      <c r="F4723" s="24">
        <v>15545</v>
      </c>
      <c r="G4723" s="24">
        <v>13650</v>
      </c>
      <c r="H4723" s="24" t="str">
        <f t="shared" si="73"/>
        <v>2010_IBB_26</v>
      </c>
      <c r="I4723" s="24">
        <f>VLOOKUP(H4723,inTHLBdata!A:H,7,FALSE)</f>
        <v>8251</v>
      </c>
      <c r="J4723" s="24">
        <f>VLOOKUP(H4723,inTHLBdata!A:H,8,FALSE)</f>
        <v>6627</v>
      </c>
      <c r="N4723" s="24"/>
    </row>
    <row r="4724" spans="1:14">
      <c r="A4724" s="24">
        <v>2010</v>
      </c>
      <c r="B4724" s="24" t="s">
        <v>182</v>
      </c>
      <c r="C4724" t="str">
        <f>VLOOKUP(B4724,'FHF LUT'!$A$5:$H$81,2,FALSE)</f>
        <v>Western Balsam Bark Beetle</v>
      </c>
      <c r="D4724" s="24">
        <v>27</v>
      </c>
      <c r="E4724" s="24" t="s">
        <v>21</v>
      </c>
      <c r="F4724" s="24">
        <v>396</v>
      </c>
      <c r="G4724" s="24">
        <v>396</v>
      </c>
      <c r="H4724" s="24" t="str">
        <f t="shared" si="73"/>
        <v>2010_IBB_27</v>
      </c>
      <c r="I4724" s="24">
        <f>VLOOKUP(H4724,inTHLBdata!A:H,7,FALSE)</f>
        <v>0</v>
      </c>
      <c r="J4724" s="24">
        <f>VLOOKUP(H4724,inTHLBdata!A:H,8,FALSE)</f>
        <v>0</v>
      </c>
      <c r="N4724" s="24"/>
    </row>
    <row r="4725" spans="1:14">
      <c r="A4725" s="24">
        <v>2010</v>
      </c>
      <c r="B4725" s="24" t="s">
        <v>182</v>
      </c>
      <c r="C4725" t="str">
        <f>VLOOKUP(B4725,'FHF LUT'!$A$5:$H$81,2,FALSE)</f>
        <v>Western Balsam Bark Beetle</v>
      </c>
      <c r="D4725" s="24">
        <v>29</v>
      </c>
      <c r="E4725" s="24" t="s">
        <v>9</v>
      </c>
      <c r="F4725" s="24">
        <v>9474</v>
      </c>
      <c r="G4725" s="24">
        <v>9425</v>
      </c>
      <c r="H4725" s="24" t="str">
        <f t="shared" si="73"/>
        <v>2010_IBB_29</v>
      </c>
      <c r="I4725" s="24">
        <f>VLOOKUP(H4725,inTHLBdata!A:H,7,FALSE)</f>
        <v>941</v>
      </c>
      <c r="J4725" s="24">
        <f>VLOOKUP(H4725,inTHLBdata!A:H,8,FALSE)</f>
        <v>907</v>
      </c>
      <c r="N4725" s="24"/>
    </row>
    <row r="4726" spans="1:14">
      <c r="A4726" s="24">
        <v>2010</v>
      </c>
      <c r="B4726" s="24" t="s">
        <v>182</v>
      </c>
      <c r="C4726" t="str">
        <f>VLOOKUP(B4726,'FHF LUT'!$A$5:$H$81,2,FALSE)</f>
        <v>Western Balsam Bark Beetle</v>
      </c>
      <c r="D4726" s="24">
        <v>30</v>
      </c>
      <c r="E4726" s="24" t="s">
        <v>35</v>
      </c>
      <c r="F4726" s="24">
        <v>4577</v>
      </c>
      <c r="G4726" s="24">
        <v>4453</v>
      </c>
      <c r="H4726" s="24" t="str">
        <f t="shared" si="73"/>
        <v>2010_IBB_30</v>
      </c>
      <c r="I4726" s="24">
        <f>VLOOKUP(H4726,inTHLBdata!A:H,7,FALSE)</f>
        <v>278</v>
      </c>
      <c r="J4726" s="24">
        <f>VLOOKUP(H4726,inTHLBdata!A:H,8,FALSE)</f>
        <v>278</v>
      </c>
      <c r="N4726" s="24"/>
    </row>
    <row r="4727" spans="1:14">
      <c r="A4727" s="24">
        <v>2010</v>
      </c>
      <c r="B4727" s="24" t="s">
        <v>182</v>
      </c>
      <c r="C4727" t="str">
        <f>VLOOKUP(B4727,'FHF LUT'!$A$5:$H$81,2,FALSE)</f>
        <v>Western Balsam Bark Beetle</v>
      </c>
      <c r="D4727" s="24">
        <v>31</v>
      </c>
      <c r="E4727" s="24" t="s">
        <v>34</v>
      </c>
      <c r="F4727" s="24">
        <v>2483</v>
      </c>
      <c r="G4727" s="24">
        <v>2483</v>
      </c>
      <c r="H4727" s="24" t="str">
        <f t="shared" si="73"/>
        <v>2010_IBB_31</v>
      </c>
      <c r="I4727" s="24">
        <f>VLOOKUP(H4727,inTHLBdata!A:H,7,FALSE)</f>
        <v>0</v>
      </c>
      <c r="J4727" s="24">
        <f>VLOOKUP(H4727,inTHLBdata!A:H,8,FALSE)</f>
        <v>0</v>
      </c>
      <c r="N4727" s="24"/>
    </row>
    <row r="4728" spans="1:14">
      <c r="A4728" s="24">
        <v>2010</v>
      </c>
      <c r="B4728" s="24" t="s">
        <v>182</v>
      </c>
      <c r="C4728" t="str">
        <f>VLOOKUP(B4728,'FHF LUT'!$A$5:$H$81,2,FALSE)</f>
        <v>Western Balsam Bark Beetle</v>
      </c>
      <c r="D4728" s="24">
        <v>38</v>
      </c>
      <c r="E4728" s="24" t="s">
        <v>8</v>
      </c>
      <c r="F4728" s="24">
        <v>0</v>
      </c>
      <c r="G4728" s="24">
        <v>0</v>
      </c>
      <c r="H4728" s="24" t="str">
        <f t="shared" si="73"/>
        <v>2010_IBB_38</v>
      </c>
      <c r="I4728" s="24">
        <f>VLOOKUP(H4728,inTHLBdata!A:H,7,FALSE)</f>
        <v>0</v>
      </c>
      <c r="J4728" s="24">
        <f>VLOOKUP(H4728,inTHLBdata!A:H,8,FALSE)</f>
        <v>0</v>
      </c>
      <c r="N4728" s="24"/>
    </row>
    <row r="4729" spans="1:14">
      <c r="A4729" s="24">
        <v>2010</v>
      </c>
      <c r="B4729" s="24" t="s">
        <v>182</v>
      </c>
      <c r="C4729" t="str">
        <f>VLOOKUP(B4729,'FHF LUT'!$A$5:$H$81,2,FALSE)</f>
        <v>Western Balsam Bark Beetle</v>
      </c>
      <c r="D4729" s="24">
        <v>39</v>
      </c>
      <c r="E4729" s="24" t="s">
        <v>36</v>
      </c>
      <c r="F4729" s="24">
        <v>0</v>
      </c>
      <c r="G4729" s="24">
        <v>0</v>
      </c>
      <c r="H4729" s="24" t="str">
        <f t="shared" si="73"/>
        <v>2010_IBB_39</v>
      </c>
      <c r="I4729" s="24">
        <f>VLOOKUP(H4729,inTHLBdata!A:H,7,FALSE)</f>
        <v>0</v>
      </c>
      <c r="J4729" s="24">
        <f>VLOOKUP(H4729,inTHLBdata!A:H,8,FALSE)</f>
        <v>0</v>
      </c>
      <c r="N4729" s="24"/>
    </row>
    <row r="4730" spans="1:14">
      <c r="A4730" s="24">
        <v>2010</v>
      </c>
      <c r="B4730" s="24" t="s">
        <v>182</v>
      </c>
      <c r="C4730" t="str">
        <f>VLOOKUP(B4730,'FHF LUT'!$A$5:$H$81,2,FALSE)</f>
        <v>Western Balsam Bark Beetle</v>
      </c>
      <c r="D4730" s="24">
        <v>40</v>
      </c>
      <c r="E4730" s="24" t="s">
        <v>31</v>
      </c>
      <c r="F4730" s="24">
        <v>212</v>
      </c>
      <c r="G4730" s="24">
        <v>212</v>
      </c>
      <c r="H4730" s="24" t="str">
        <f t="shared" si="73"/>
        <v>2010_IBB_40</v>
      </c>
      <c r="I4730" s="24">
        <f>VLOOKUP(H4730,inTHLBdata!A:H,7,FALSE)</f>
        <v>0</v>
      </c>
      <c r="J4730" s="24">
        <f>VLOOKUP(H4730,inTHLBdata!A:H,8,FALSE)</f>
        <v>0</v>
      </c>
      <c r="N4730" s="24"/>
    </row>
    <row r="4731" spans="1:14">
      <c r="A4731" s="24">
        <v>2010</v>
      </c>
      <c r="B4731" s="24" t="s">
        <v>182</v>
      </c>
      <c r="C4731" t="str">
        <f>VLOOKUP(B4731,'FHF LUT'!$A$5:$H$81,2,FALSE)</f>
        <v>Western Balsam Bark Beetle</v>
      </c>
      <c r="D4731" s="24">
        <v>41</v>
      </c>
      <c r="E4731" s="24" t="s">
        <v>26</v>
      </c>
      <c r="F4731" s="24">
        <v>91919</v>
      </c>
      <c r="G4731" s="24">
        <v>91762</v>
      </c>
      <c r="H4731" s="24" t="str">
        <f t="shared" si="73"/>
        <v>2010_IBB_41</v>
      </c>
      <c r="I4731" s="24">
        <f>VLOOKUP(H4731,inTHLBdata!A:H,7,FALSE)</f>
        <v>17651</v>
      </c>
      <c r="J4731" s="24">
        <f>VLOOKUP(H4731,inTHLBdata!A:H,8,FALSE)</f>
        <v>17533</v>
      </c>
      <c r="N4731" s="24"/>
    </row>
    <row r="4732" spans="1:14">
      <c r="A4732" s="24">
        <v>2010</v>
      </c>
      <c r="B4732" s="24" t="s">
        <v>182</v>
      </c>
      <c r="C4732" t="str">
        <f>VLOOKUP(B4732,'FHF LUT'!$A$5:$H$81,2,FALSE)</f>
        <v>Western Balsam Bark Beetle</v>
      </c>
      <c r="D4732" s="24">
        <v>43</v>
      </c>
      <c r="E4732" s="24" t="s">
        <v>20</v>
      </c>
      <c r="F4732" s="24">
        <v>3205</v>
      </c>
      <c r="G4732" s="24">
        <v>3100</v>
      </c>
      <c r="H4732" s="24" t="str">
        <f t="shared" si="73"/>
        <v>2010_IBB_43</v>
      </c>
      <c r="I4732" s="24">
        <f>VLOOKUP(H4732,inTHLBdata!A:H,7,FALSE)</f>
        <v>155</v>
      </c>
      <c r="J4732" s="24">
        <f>VLOOKUP(H4732,inTHLBdata!A:H,8,FALSE)</f>
        <v>50</v>
      </c>
      <c r="N4732" s="24"/>
    </row>
    <row r="4733" spans="1:14">
      <c r="A4733" s="24">
        <v>2010</v>
      </c>
      <c r="B4733" s="24" t="s">
        <v>182</v>
      </c>
      <c r="C4733" t="str">
        <f>VLOOKUP(B4733,'FHF LUT'!$A$5:$H$81,2,FALSE)</f>
        <v>Western Balsam Bark Beetle</v>
      </c>
      <c r="D4733" s="24">
        <v>44</v>
      </c>
      <c r="E4733" s="24" t="s">
        <v>3</v>
      </c>
      <c r="F4733" s="24">
        <v>0</v>
      </c>
      <c r="G4733" s="24">
        <v>0</v>
      </c>
      <c r="H4733" s="24" t="str">
        <f t="shared" si="73"/>
        <v>2010_IBB_44</v>
      </c>
      <c r="I4733" s="24">
        <f>VLOOKUP(H4733,inTHLBdata!A:H,7,FALSE)</f>
        <v>0</v>
      </c>
      <c r="J4733" s="24">
        <f>VLOOKUP(H4733,inTHLBdata!A:H,8,FALSE)</f>
        <v>0</v>
      </c>
      <c r="N4733" s="24"/>
    </row>
    <row r="4734" spans="1:14">
      <c r="A4734" s="24">
        <v>2010</v>
      </c>
      <c r="B4734" s="24" t="s">
        <v>182</v>
      </c>
      <c r="C4734" t="str">
        <f>VLOOKUP(B4734,'FHF LUT'!$A$5:$H$81,2,FALSE)</f>
        <v>Western Balsam Bark Beetle</v>
      </c>
      <c r="D4734" s="24">
        <v>45</v>
      </c>
      <c r="E4734" s="24" t="s">
        <v>5</v>
      </c>
      <c r="F4734" s="24">
        <v>7229</v>
      </c>
      <c r="G4734" s="24">
        <v>6940</v>
      </c>
      <c r="H4734" s="24" t="str">
        <f t="shared" si="73"/>
        <v>2010_IBB_45</v>
      </c>
      <c r="I4734" s="24">
        <f>VLOOKUP(H4734,inTHLBdata!A:H,7,FALSE)</f>
        <v>5374</v>
      </c>
      <c r="J4734" s="24">
        <f>VLOOKUP(H4734,inTHLBdata!A:H,8,FALSE)</f>
        <v>5087</v>
      </c>
      <c r="N4734" s="24"/>
    </row>
    <row r="4735" spans="1:14">
      <c r="A4735" s="24">
        <v>2010</v>
      </c>
      <c r="B4735" s="24" t="s">
        <v>182</v>
      </c>
      <c r="C4735" t="str">
        <f>VLOOKUP(B4735,'FHF LUT'!$A$5:$H$81,2,FALSE)</f>
        <v>Western Balsam Bark Beetle</v>
      </c>
      <c r="D4735" s="24">
        <v>46</v>
      </c>
      <c r="E4735" s="24" t="s">
        <v>234</v>
      </c>
      <c r="F4735" s="24">
        <v>0</v>
      </c>
      <c r="G4735" s="24">
        <v>0</v>
      </c>
      <c r="H4735" s="24" t="str">
        <f t="shared" si="73"/>
        <v>2010_IBB_46</v>
      </c>
      <c r="I4735" s="24">
        <f>VLOOKUP(H4735,inTHLBdata!A:H,7,FALSE)</f>
        <v>0</v>
      </c>
      <c r="J4735" s="24">
        <f>VLOOKUP(H4735,inTHLBdata!A:H,8,FALSE)</f>
        <v>0</v>
      </c>
      <c r="N4735" s="24"/>
    </row>
    <row r="4736" spans="1:14">
      <c r="A4736" s="24">
        <v>2010</v>
      </c>
      <c r="B4736" s="24" t="s">
        <v>182</v>
      </c>
      <c r="C4736" t="str">
        <f>VLOOKUP(B4736,'FHF LUT'!$A$5:$H$81,2,FALSE)</f>
        <v>Western Balsam Bark Beetle</v>
      </c>
      <c r="D4736" s="24">
        <v>47</v>
      </c>
      <c r="E4736" s="24" t="s">
        <v>233</v>
      </c>
      <c r="F4736" s="24">
        <v>0</v>
      </c>
      <c r="G4736" s="24">
        <v>0</v>
      </c>
      <c r="H4736" s="24" t="str">
        <f t="shared" si="73"/>
        <v>2010_IBB_47</v>
      </c>
      <c r="I4736" s="24">
        <f>VLOOKUP(H4736,inTHLBdata!A:H,7,FALSE)</f>
        <v>0</v>
      </c>
      <c r="J4736" s="24">
        <f>VLOOKUP(H4736,inTHLBdata!A:H,8,FALSE)</f>
        <v>0</v>
      </c>
      <c r="N4736" s="24"/>
    </row>
    <row r="4737" spans="1:14">
      <c r="A4737" s="24">
        <v>2010</v>
      </c>
      <c r="B4737" s="24" t="s">
        <v>182</v>
      </c>
      <c r="C4737" t="str">
        <f>VLOOKUP(B4737,'FHF LUT'!$A$5:$H$81,2,FALSE)</f>
        <v>Western Balsam Bark Beetle</v>
      </c>
      <c r="D4737" s="24">
        <v>48</v>
      </c>
      <c r="E4737" s="24" t="s">
        <v>235</v>
      </c>
      <c r="F4737" s="24">
        <v>0</v>
      </c>
      <c r="G4737" s="24">
        <v>0</v>
      </c>
      <c r="H4737" s="24" t="str">
        <f t="shared" si="73"/>
        <v>2010_IBB_48</v>
      </c>
      <c r="I4737" s="24">
        <f>VLOOKUP(H4737,inTHLBdata!A:H,7,FALSE)</f>
        <v>0</v>
      </c>
      <c r="J4737" s="24">
        <f>VLOOKUP(H4737,inTHLBdata!A:H,8,FALSE)</f>
        <v>0</v>
      </c>
      <c r="N4737" s="24"/>
    </row>
    <row r="4738" spans="1:14">
      <c r="A4738" s="24">
        <v>2010</v>
      </c>
      <c r="B4738" s="24" t="s">
        <v>183</v>
      </c>
      <c r="C4738" t="str">
        <f>VLOOKUP(B4738,'FHF LUT'!$A$5:$H$81,2,FALSE)</f>
        <v>Douglas-fir Beetle</v>
      </c>
      <c r="D4738" s="24">
        <v>1</v>
      </c>
      <c r="E4738" s="24" t="s">
        <v>10</v>
      </c>
      <c r="F4738" s="24">
        <v>476</v>
      </c>
      <c r="G4738" s="24">
        <v>160</v>
      </c>
      <c r="H4738" s="24" t="str">
        <f t="shared" si="73"/>
        <v>2010_IBD_1</v>
      </c>
      <c r="I4738" s="24">
        <f>VLOOKUP(H4738,inTHLBdata!A:H,7,FALSE)</f>
        <v>0</v>
      </c>
      <c r="J4738" s="24">
        <f>VLOOKUP(H4738,inTHLBdata!A:H,8,FALSE)</f>
        <v>0</v>
      </c>
      <c r="N4738" s="24"/>
    </row>
    <row r="4739" spans="1:14">
      <c r="A4739" s="24">
        <v>2010</v>
      </c>
      <c r="B4739" s="24" t="s">
        <v>183</v>
      </c>
      <c r="C4739" t="str">
        <f>VLOOKUP(B4739,'FHF LUT'!$A$5:$H$81,2,FALSE)</f>
        <v>Douglas-fir Beetle</v>
      </c>
      <c r="D4739" s="24">
        <v>2</v>
      </c>
      <c r="E4739" s="24" t="s">
        <v>22</v>
      </c>
      <c r="F4739" s="24">
        <v>559</v>
      </c>
      <c r="G4739" s="24">
        <v>559</v>
      </c>
      <c r="H4739" s="24" t="str">
        <f t="shared" ref="H4739:H4802" si="74">CONCATENATE(A4739,"_",B4739,"_",D4739)</f>
        <v>2010_IBD_2</v>
      </c>
      <c r="I4739" s="24">
        <f>VLOOKUP(H4739,inTHLBdata!A:H,7,FALSE)</f>
        <v>0</v>
      </c>
      <c r="J4739" s="24">
        <f>VLOOKUP(H4739,inTHLBdata!A:H,8,FALSE)</f>
        <v>0</v>
      </c>
      <c r="N4739" s="24"/>
    </row>
    <row r="4740" spans="1:14">
      <c r="A4740" s="24">
        <v>2010</v>
      </c>
      <c r="B4740" s="24" t="s">
        <v>183</v>
      </c>
      <c r="C4740" t="str">
        <f>VLOOKUP(B4740,'FHF LUT'!$A$5:$H$81,2,FALSE)</f>
        <v>Douglas-fir Beetle</v>
      </c>
      <c r="D4740" s="24">
        <v>3</v>
      </c>
      <c r="E4740" s="24" t="s">
        <v>13</v>
      </c>
      <c r="F4740" s="24">
        <v>0</v>
      </c>
      <c r="G4740" s="24">
        <v>0</v>
      </c>
      <c r="H4740" s="24" t="str">
        <f t="shared" si="74"/>
        <v>2010_IBD_3</v>
      </c>
      <c r="I4740" s="24">
        <f>VLOOKUP(H4740,inTHLBdata!A:H,7,FALSE)</f>
        <v>0</v>
      </c>
      <c r="J4740" s="24">
        <f>VLOOKUP(H4740,inTHLBdata!A:H,8,FALSE)</f>
        <v>0</v>
      </c>
      <c r="N4740" s="24"/>
    </row>
    <row r="4741" spans="1:14">
      <c r="A4741" s="24">
        <v>2010</v>
      </c>
      <c r="B4741" s="24" t="s">
        <v>183</v>
      </c>
      <c r="C4741" t="str">
        <f>VLOOKUP(B4741,'FHF LUT'!$A$5:$H$81,2,FALSE)</f>
        <v>Douglas-fir Beetle</v>
      </c>
      <c r="D4741" s="24">
        <v>4</v>
      </c>
      <c r="E4741" s="24" t="s">
        <v>28</v>
      </c>
      <c r="F4741" s="24">
        <v>0</v>
      </c>
      <c r="G4741" s="24">
        <v>0</v>
      </c>
      <c r="H4741" s="24" t="str">
        <f t="shared" si="74"/>
        <v>2010_IBD_4</v>
      </c>
      <c r="I4741" s="24">
        <f>VLOOKUP(H4741,inTHLBdata!A:H,7,FALSE)</f>
        <v>0</v>
      </c>
      <c r="J4741" s="24">
        <f>VLOOKUP(H4741,inTHLBdata!A:H,8,FALSE)</f>
        <v>0</v>
      </c>
      <c r="N4741" s="24"/>
    </row>
    <row r="4742" spans="1:14">
      <c r="A4742" s="24">
        <v>2010</v>
      </c>
      <c r="B4742" s="24" t="s">
        <v>183</v>
      </c>
      <c r="C4742" t="str">
        <f>VLOOKUP(B4742,'FHF LUT'!$A$5:$H$81,2,FALSE)</f>
        <v>Douglas-fir Beetle</v>
      </c>
      <c r="D4742" s="24">
        <v>5</v>
      </c>
      <c r="E4742" s="24" t="s">
        <v>16</v>
      </c>
      <c r="F4742" s="24">
        <v>1412</v>
      </c>
      <c r="G4742" s="24">
        <v>1305</v>
      </c>
      <c r="H4742" s="24" t="str">
        <f t="shared" si="74"/>
        <v>2010_IBD_5</v>
      </c>
      <c r="I4742" s="24">
        <f>VLOOKUP(H4742,inTHLBdata!A:H,7,FALSE)</f>
        <v>150</v>
      </c>
      <c r="J4742" s="24">
        <f>VLOOKUP(H4742,inTHLBdata!A:H,8,FALSE)</f>
        <v>95</v>
      </c>
      <c r="N4742" s="24"/>
    </row>
    <row r="4743" spans="1:14">
      <c r="A4743" s="24">
        <v>2010</v>
      </c>
      <c r="B4743" s="24" t="s">
        <v>183</v>
      </c>
      <c r="C4743" t="str">
        <f>VLOOKUP(B4743,'FHF LUT'!$A$5:$H$81,2,FALSE)</f>
        <v>Douglas-fir Beetle</v>
      </c>
      <c r="D4743" s="24">
        <v>7</v>
      </c>
      <c r="E4743" s="24" t="s">
        <v>25</v>
      </c>
      <c r="F4743" s="24">
        <v>3825</v>
      </c>
      <c r="G4743" s="24">
        <v>3333</v>
      </c>
      <c r="H4743" s="24" t="str">
        <f t="shared" si="74"/>
        <v>2010_IBD_7</v>
      </c>
      <c r="I4743" s="24">
        <f>VLOOKUP(H4743,inTHLBdata!A:H,7,FALSE)</f>
        <v>731</v>
      </c>
      <c r="J4743" s="24">
        <f>VLOOKUP(H4743,inTHLBdata!A:H,8,FALSE)</f>
        <v>535</v>
      </c>
      <c r="N4743" s="24"/>
    </row>
    <row r="4744" spans="1:14">
      <c r="A4744" s="24">
        <v>2010</v>
      </c>
      <c r="B4744" s="24" t="s">
        <v>183</v>
      </c>
      <c r="C4744" t="str">
        <f>VLOOKUP(B4744,'FHF LUT'!$A$5:$H$81,2,FALSE)</f>
        <v>Douglas-fir Beetle</v>
      </c>
      <c r="D4744" s="24">
        <v>8</v>
      </c>
      <c r="E4744" s="24" t="s">
        <v>29</v>
      </c>
      <c r="F4744" s="24">
        <v>0</v>
      </c>
      <c r="G4744" s="24">
        <v>0</v>
      </c>
      <c r="H4744" s="24" t="str">
        <f t="shared" si="74"/>
        <v>2010_IBD_8</v>
      </c>
      <c r="I4744" s="24">
        <f>VLOOKUP(H4744,inTHLBdata!A:H,7,FALSE)</f>
        <v>0</v>
      </c>
      <c r="J4744" s="24">
        <f>VLOOKUP(H4744,inTHLBdata!A:H,8,FALSE)</f>
        <v>0</v>
      </c>
      <c r="N4744" s="24"/>
    </row>
    <row r="4745" spans="1:14">
      <c r="A4745" s="24">
        <v>2010</v>
      </c>
      <c r="B4745" s="24" t="s">
        <v>183</v>
      </c>
      <c r="C4745" t="str">
        <f>VLOOKUP(B4745,'FHF LUT'!$A$5:$H$81,2,FALSE)</f>
        <v>Douglas-fir Beetle</v>
      </c>
      <c r="D4745" s="24">
        <v>9</v>
      </c>
      <c r="E4745" s="24" t="s">
        <v>7</v>
      </c>
      <c r="F4745" s="24">
        <v>3043</v>
      </c>
      <c r="G4745" s="24">
        <v>2941</v>
      </c>
      <c r="H4745" s="24" t="str">
        <f t="shared" si="74"/>
        <v>2010_IBD_9</v>
      </c>
      <c r="I4745" s="24">
        <f>VLOOKUP(H4745,inTHLBdata!A:H,7,FALSE)</f>
        <v>84</v>
      </c>
      <c r="J4745" s="24">
        <f>VLOOKUP(H4745,inTHLBdata!A:H,8,FALSE)</f>
        <v>78</v>
      </c>
      <c r="N4745" s="24"/>
    </row>
    <row r="4746" spans="1:14">
      <c r="A4746" s="24">
        <v>2010</v>
      </c>
      <c r="B4746" s="24" t="s">
        <v>183</v>
      </c>
      <c r="C4746" t="str">
        <f>VLOOKUP(B4746,'FHF LUT'!$A$5:$H$81,2,FALSE)</f>
        <v>Douglas-fir Beetle</v>
      </c>
      <c r="D4746" s="24">
        <v>10</v>
      </c>
      <c r="E4746" s="24" t="s">
        <v>18</v>
      </c>
      <c r="F4746" s="24">
        <v>0</v>
      </c>
      <c r="G4746" s="24">
        <v>0</v>
      </c>
      <c r="H4746" s="24" t="str">
        <f t="shared" si="74"/>
        <v>2010_IBD_10</v>
      </c>
      <c r="I4746" s="24">
        <f>VLOOKUP(H4746,inTHLBdata!A:H,7,FALSE)</f>
        <v>0</v>
      </c>
      <c r="J4746" s="24">
        <f>VLOOKUP(H4746,inTHLBdata!A:H,8,FALSE)</f>
        <v>0</v>
      </c>
      <c r="N4746" s="24"/>
    </row>
    <row r="4747" spans="1:14">
      <c r="A4747" s="24">
        <v>2010</v>
      </c>
      <c r="B4747" s="24" t="s">
        <v>183</v>
      </c>
      <c r="C4747" t="str">
        <f>VLOOKUP(B4747,'FHF LUT'!$A$5:$H$81,2,FALSE)</f>
        <v>Douglas-fir Beetle</v>
      </c>
      <c r="D4747" s="24">
        <v>11</v>
      </c>
      <c r="E4747" s="24" t="s">
        <v>4</v>
      </c>
      <c r="F4747" s="24">
        <v>24088</v>
      </c>
      <c r="G4747" s="24">
        <v>22123</v>
      </c>
      <c r="H4747" s="24" t="str">
        <f t="shared" si="74"/>
        <v>2010_IBD_11</v>
      </c>
      <c r="I4747" s="24">
        <f>VLOOKUP(H4747,inTHLBdata!A:H,7,FALSE)</f>
        <v>12437</v>
      </c>
      <c r="J4747" s="24">
        <f>VLOOKUP(H4747,inTHLBdata!A:H,8,FALSE)</f>
        <v>11049</v>
      </c>
      <c r="N4747" s="24"/>
    </row>
    <row r="4748" spans="1:14">
      <c r="A4748" s="24">
        <v>2010</v>
      </c>
      <c r="B4748" s="24" t="s">
        <v>183</v>
      </c>
      <c r="C4748" t="str">
        <f>VLOOKUP(B4748,'FHF LUT'!$A$5:$H$81,2,FALSE)</f>
        <v>Douglas-fir Beetle</v>
      </c>
      <c r="D4748" s="24">
        <v>12</v>
      </c>
      <c r="E4748" s="24" t="s">
        <v>11</v>
      </c>
      <c r="F4748" s="24">
        <v>0</v>
      </c>
      <c r="G4748" s="24">
        <v>0</v>
      </c>
      <c r="H4748" s="24" t="str">
        <f t="shared" si="74"/>
        <v>2010_IBD_12</v>
      </c>
      <c r="I4748" s="24">
        <f>VLOOKUP(H4748,inTHLBdata!A:H,7,FALSE)</f>
        <v>0</v>
      </c>
      <c r="J4748" s="24">
        <f>VLOOKUP(H4748,inTHLBdata!A:H,8,FALSE)</f>
        <v>0</v>
      </c>
      <c r="N4748" s="24"/>
    </row>
    <row r="4749" spans="1:14">
      <c r="A4749" s="24">
        <v>2010</v>
      </c>
      <c r="B4749" s="24" t="s">
        <v>183</v>
      </c>
      <c r="C4749" t="str">
        <f>VLOOKUP(B4749,'FHF LUT'!$A$5:$H$81,2,FALSE)</f>
        <v>Douglas-fir Beetle</v>
      </c>
      <c r="D4749" s="24">
        <v>13</v>
      </c>
      <c r="E4749" s="24" t="s">
        <v>24</v>
      </c>
      <c r="F4749" s="24">
        <v>8167</v>
      </c>
      <c r="G4749" s="24">
        <v>7388</v>
      </c>
      <c r="H4749" s="24" t="str">
        <f t="shared" si="74"/>
        <v>2010_IBD_13</v>
      </c>
      <c r="I4749" s="24">
        <f>VLOOKUP(H4749,inTHLBdata!A:H,7,FALSE)</f>
        <v>4094</v>
      </c>
      <c r="J4749" s="24">
        <f>VLOOKUP(H4749,inTHLBdata!A:H,8,FALSE)</f>
        <v>3857</v>
      </c>
      <c r="N4749" s="24"/>
    </row>
    <row r="4750" spans="1:14">
      <c r="A4750" s="24">
        <v>2010</v>
      </c>
      <c r="B4750" s="24" t="s">
        <v>183</v>
      </c>
      <c r="C4750" t="str">
        <f>VLOOKUP(B4750,'FHF LUT'!$A$5:$H$81,2,FALSE)</f>
        <v>Douglas-fir Beetle</v>
      </c>
      <c r="D4750" s="24">
        <v>14</v>
      </c>
      <c r="E4750" s="24" t="s">
        <v>30</v>
      </c>
      <c r="F4750" s="24">
        <v>0</v>
      </c>
      <c r="G4750" s="24">
        <v>0</v>
      </c>
      <c r="H4750" s="24" t="str">
        <f t="shared" si="74"/>
        <v>2010_IBD_14</v>
      </c>
      <c r="I4750" s="24">
        <f>VLOOKUP(H4750,inTHLBdata!A:H,7,FALSE)</f>
        <v>0</v>
      </c>
      <c r="J4750" s="24">
        <f>VLOOKUP(H4750,inTHLBdata!A:H,8,FALSE)</f>
        <v>0</v>
      </c>
      <c r="N4750" s="24"/>
    </row>
    <row r="4751" spans="1:14">
      <c r="A4751" s="24">
        <v>2010</v>
      </c>
      <c r="B4751" s="24" t="s">
        <v>183</v>
      </c>
      <c r="C4751" t="str">
        <f>VLOOKUP(B4751,'FHF LUT'!$A$5:$H$81,2,FALSE)</f>
        <v>Douglas-fir Beetle</v>
      </c>
      <c r="D4751" s="24">
        <v>15</v>
      </c>
      <c r="E4751" s="24" t="s">
        <v>33</v>
      </c>
      <c r="F4751" s="24">
        <v>6011</v>
      </c>
      <c r="G4751" s="24">
        <v>5913</v>
      </c>
      <c r="H4751" s="24" t="str">
        <f t="shared" si="74"/>
        <v>2010_IBD_15</v>
      </c>
      <c r="I4751" s="24">
        <f>VLOOKUP(H4751,inTHLBdata!A:H,7,FALSE)</f>
        <v>4444</v>
      </c>
      <c r="J4751" s="24">
        <f>VLOOKUP(H4751,inTHLBdata!A:H,8,FALSE)</f>
        <v>4346</v>
      </c>
      <c r="N4751" s="24"/>
    </row>
    <row r="4752" spans="1:14">
      <c r="A4752" s="24">
        <v>2010</v>
      </c>
      <c r="B4752" s="24" t="s">
        <v>183</v>
      </c>
      <c r="C4752" t="str">
        <f>VLOOKUP(B4752,'FHF LUT'!$A$5:$H$81,2,FALSE)</f>
        <v>Douglas-fir Beetle</v>
      </c>
      <c r="D4752" s="24">
        <v>16</v>
      </c>
      <c r="E4752" s="24" t="s">
        <v>12</v>
      </c>
      <c r="F4752" s="24">
        <v>0</v>
      </c>
      <c r="G4752" s="24">
        <v>0</v>
      </c>
      <c r="H4752" s="24" t="str">
        <f t="shared" si="74"/>
        <v>2010_IBD_16</v>
      </c>
      <c r="I4752" s="24">
        <f>VLOOKUP(H4752,inTHLBdata!A:H,7,FALSE)</f>
        <v>0</v>
      </c>
      <c r="J4752" s="24">
        <f>VLOOKUP(H4752,inTHLBdata!A:H,8,FALSE)</f>
        <v>0</v>
      </c>
      <c r="N4752" s="24"/>
    </row>
    <row r="4753" spans="1:14">
      <c r="A4753" s="24">
        <v>2010</v>
      </c>
      <c r="B4753" s="24" t="s">
        <v>183</v>
      </c>
      <c r="C4753" t="str">
        <f>VLOOKUP(B4753,'FHF LUT'!$A$5:$H$81,2,FALSE)</f>
        <v>Douglas-fir Beetle</v>
      </c>
      <c r="D4753" s="24">
        <v>17</v>
      </c>
      <c r="E4753" s="24" t="s">
        <v>32</v>
      </c>
      <c r="F4753" s="24">
        <v>0</v>
      </c>
      <c r="G4753" s="24">
        <v>0</v>
      </c>
      <c r="H4753" s="24" t="str">
        <f t="shared" si="74"/>
        <v>2010_IBD_17</v>
      </c>
      <c r="I4753" s="24">
        <f>VLOOKUP(H4753,inTHLBdata!A:H,7,FALSE)</f>
        <v>0</v>
      </c>
      <c r="J4753" s="24">
        <f>VLOOKUP(H4753,inTHLBdata!A:H,8,FALSE)</f>
        <v>0</v>
      </c>
      <c r="N4753" s="24"/>
    </row>
    <row r="4754" spans="1:14">
      <c r="A4754" s="24">
        <v>2010</v>
      </c>
      <c r="B4754" s="24" t="s">
        <v>183</v>
      </c>
      <c r="C4754" t="str">
        <f>VLOOKUP(B4754,'FHF LUT'!$A$5:$H$81,2,FALSE)</f>
        <v>Douglas-fir Beetle</v>
      </c>
      <c r="D4754" s="24">
        <v>18</v>
      </c>
      <c r="E4754" s="24" t="s">
        <v>15</v>
      </c>
      <c r="F4754" s="24">
        <v>847</v>
      </c>
      <c r="G4754" s="24">
        <v>747</v>
      </c>
      <c r="H4754" s="24" t="str">
        <f t="shared" si="74"/>
        <v>2010_IBD_18</v>
      </c>
      <c r="I4754" s="24">
        <f>VLOOKUP(H4754,inTHLBdata!A:H,7,FALSE)</f>
        <v>717</v>
      </c>
      <c r="J4754" s="24">
        <f>VLOOKUP(H4754,inTHLBdata!A:H,8,FALSE)</f>
        <v>641</v>
      </c>
      <c r="N4754" s="24"/>
    </row>
    <row r="4755" spans="1:14">
      <c r="A4755" s="24">
        <v>2010</v>
      </c>
      <c r="B4755" s="24" t="s">
        <v>183</v>
      </c>
      <c r="C4755" t="str">
        <f>VLOOKUP(B4755,'FHF LUT'!$A$5:$H$81,2,FALSE)</f>
        <v>Douglas-fir Beetle</v>
      </c>
      <c r="D4755" s="24">
        <v>20</v>
      </c>
      <c r="E4755" s="24" t="s">
        <v>6</v>
      </c>
      <c r="F4755" s="24">
        <v>0</v>
      </c>
      <c r="G4755" s="24">
        <v>0</v>
      </c>
      <c r="H4755" s="24" t="str">
        <f t="shared" si="74"/>
        <v>2010_IBD_20</v>
      </c>
      <c r="I4755" s="24">
        <f>VLOOKUP(H4755,inTHLBdata!A:H,7,FALSE)</f>
        <v>0</v>
      </c>
      <c r="J4755" s="24">
        <f>VLOOKUP(H4755,inTHLBdata!A:H,8,FALSE)</f>
        <v>0</v>
      </c>
      <c r="N4755" s="24"/>
    </row>
    <row r="4756" spans="1:14">
      <c r="A4756" s="24">
        <v>2010</v>
      </c>
      <c r="B4756" s="24" t="s">
        <v>183</v>
      </c>
      <c r="C4756" t="str">
        <f>VLOOKUP(B4756,'FHF LUT'!$A$5:$H$81,2,FALSE)</f>
        <v>Douglas-fir Beetle</v>
      </c>
      <c r="D4756" s="24">
        <v>22</v>
      </c>
      <c r="E4756" s="24" t="s">
        <v>19</v>
      </c>
      <c r="F4756" s="24">
        <v>19131</v>
      </c>
      <c r="G4756" s="24">
        <v>18243</v>
      </c>
      <c r="H4756" s="24" t="str">
        <f t="shared" si="74"/>
        <v>2010_IBD_22</v>
      </c>
      <c r="I4756" s="24">
        <f>VLOOKUP(H4756,inTHLBdata!A:H,7,FALSE)</f>
        <v>8039</v>
      </c>
      <c r="J4756" s="24">
        <f>VLOOKUP(H4756,inTHLBdata!A:H,8,FALSE)</f>
        <v>7670</v>
      </c>
      <c r="N4756" s="24"/>
    </row>
    <row r="4757" spans="1:14">
      <c r="A4757" s="24">
        <v>2010</v>
      </c>
      <c r="B4757" s="24" t="s">
        <v>183</v>
      </c>
      <c r="C4757" t="str">
        <f>VLOOKUP(B4757,'FHF LUT'!$A$5:$H$81,2,FALSE)</f>
        <v>Douglas-fir Beetle</v>
      </c>
      <c r="D4757" s="24">
        <v>23</v>
      </c>
      <c r="E4757" s="24" t="s">
        <v>27</v>
      </c>
      <c r="F4757" s="24">
        <v>6936</v>
      </c>
      <c r="G4757" s="24">
        <v>6810</v>
      </c>
      <c r="H4757" s="24" t="str">
        <f t="shared" si="74"/>
        <v>2010_IBD_23</v>
      </c>
      <c r="I4757" s="24">
        <f>VLOOKUP(H4757,inTHLBdata!A:H,7,FALSE)</f>
        <v>2330</v>
      </c>
      <c r="J4757" s="24">
        <f>VLOOKUP(H4757,inTHLBdata!A:H,8,FALSE)</f>
        <v>2246</v>
      </c>
      <c r="N4757" s="24"/>
    </row>
    <row r="4758" spans="1:14">
      <c r="A4758" s="24">
        <v>2010</v>
      </c>
      <c r="B4758" s="24" t="s">
        <v>183</v>
      </c>
      <c r="C4758" t="str">
        <f>VLOOKUP(B4758,'FHF LUT'!$A$5:$H$81,2,FALSE)</f>
        <v>Douglas-fir Beetle</v>
      </c>
      <c r="D4758" s="24">
        <v>24</v>
      </c>
      <c r="E4758" s="24" t="s">
        <v>17</v>
      </c>
      <c r="F4758" s="24">
        <v>4092</v>
      </c>
      <c r="G4758" s="24">
        <v>3939</v>
      </c>
      <c r="H4758" s="24" t="str">
        <f t="shared" si="74"/>
        <v>2010_IBD_24</v>
      </c>
      <c r="I4758" s="24">
        <f>VLOOKUP(H4758,inTHLBdata!A:H,7,FALSE)</f>
        <v>1453</v>
      </c>
      <c r="J4758" s="24">
        <f>VLOOKUP(H4758,inTHLBdata!A:H,8,FALSE)</f>
        <v>1334</v>
      </c>
      <c r="N4758" s="24"/>
    </row>
    <row r="4759" spans="1:14">
      <c r="A4759" s="24">
        <v>2010</v>
      </c>
      <c r="B4759" s="24" t="s">
        <v>183</v>
      </c>
      <c r="C4759" t="str">
        <f>VLOOKUP(B4759,'FHF LUT'!$A$5:$H$81,2,FALSE)</f>
        <v>Douglas-fir Beetle</v>
      </c>
      <c r="D4759" s="24">
        <v>25</v>
      </c>
      <c r="E4759" s="24" t="s">
        <v>23</v>
      </c>
      <c r="F4759" s="24">
        <v>0</v>
      </c>
      <c r="G4759" s="24">
        <v>0</v>
      </c>
      <c r="H4759" s="24" t="str">
        <f t="shared" si="74"/>
        <v>2010_IBD_25</v>
      </c>
      <c r="I4759" s="24">
        <f>VLOOKUP(H4759,inTHLBdata!A:H,7,FALSE)</f>
        <v>0</v>
      </c>
      <c r="J4759" s="24">
        <f>VLOOKUP(H4759,inTHLBdata!A:H,8,FALSE)</f>
        <v>0</v>
      </c>
      <c r="N4759" s="24"/>
    </row>
    <row r="4760" spans="1:14">
      <c r="A4760" s="24">
        <v>2010</v>
      </c>
      <c r="B4760" s="24" t="s">
        <v>183</v>
      </c>
      <c r="C4760" t="str">
        <f>VLOOKUP(B4760,'FHF LUT'!$A$5:$H$81,2,FALSE)</f>
        <v>Douglas-fir Beetle</v>
      </c>
      <c r="D4760" s="24">
        <v>26</v>
      </c>
      <c r="E4760" s="24" t="s">
        <v>14</v>
      </c>
      <c r="F4760" s="24">
        <v>6686</v>
      </c>
      <c r="G4760" s="24">
        <v>6651</v>
      </c>
      <c r="H4760" s="24" t="str">
        <f t="shared" si="74"/>
        <v>2010_IBD_26</v>
      </c>
      <c r="I4760" s="24">
        <f>VLOOKUP(H4760,inTHLBdata!A:H,7,FALSE)</f>
        <v>2258</v>
      </c>
      <c r="J4760" s="24">
        <f>VLOOKUP(H4760,inTHLBdata!A:H,8,FALSE)</f>
        <v>2258</v>
      </c>
      <c r="N4760" s="24"/>
    </row>
    <row r="4761" spans="1:14">
      <c r="A4761" s="24">
        <v>2010</v>
      </c>
      <c r="B4761" s="24" t="s">
        <v>183</v>
      </c>
      <c r="C4761" t="str">
        <f>VLOOKUP(B4761,'FHF LUT'!$A$5:$H$81,2,FALSE)</f>
        <v>Douglas-fir Beetle</v>
      </c>
      <c r="D4761" s="24">
        <v>27</v>
      </c>
      <c r="E4761" s="24" t="s">
        <v>21</v>
      </c>
      <c r="F4761" s="24">
        <v>2679</v>
      </c>
      <c r="G4761" s="24">
        <v>2025</v>
      </c>
      <c r="H4761" s="24" t="str">
        <f t="shared" si="74"/>
        <v>2010_IBD_27</v>
      </c>
      <c r="I4761" s="24">
        <f>VLOOKUP(H4761,inTHLBdata!A:H,7,FALSE)</f>
        <v>844</v>
      </c>
      <c r="J4761" s="24">
        <f>VLOOKUP(H4761,inTHLBdata!A:H,8,FALSE)</f>
        <v>340</v>
      </c>
      <c r="N4761" s="24"/>
    </row>
    <row r="4762" spans="1:14">
      <c r="A4762" s="24">
        <v>2010</v>
      </c>
      <c r="B4762" s="24" t="s">
        <v>183</v>
      </c>
      <c r="C4762" t="str">
        <f>VLOOKUP(B4762,'FHF LUT'!$A$5:$H$81,2,FALSE)</f>
        <v>Douglas-fir Beetle</v>
      </c>
      <c r="D4762" s="24">
        <v>29</v>
      </c>
      <c r="E4762" s="24" t="s">
        <v>9</v>
      </c>
      <c r="F4762" s="24">
        <v>10152</v>
      </c>
      <c r="G4762" s="24">
        <v>9906</v>
      </c>
      <c r="H4762" s="24" t="str">
        <f t="shared" si="74"/>
        <v>2010_IBD_29</v>
      </c>
      <c r="I4762" s="24">
        <f>VLOOKUP(H4762,inTHLBdata!A:H,7,FALSE)</f>
        <v>4282</v>
      </c>
      <c r="J4762" s="24">
        <f>VLOOKUP(H4762,inTHLBdata!A:H,8,FALSE)</f>
        <v>4067</v>
      </c>
      <c r="N4762" s="24"/>
    </row>
    <row r="4763" spans="1:14">
      <c r="A4763" s="24">
        <v>2010</v>
      </c>
      <c r="B4763" s="24" t="s">
        <v>183</v>
      </c>
      <c r="C4763" t="str">
        <f>VLOOKUP(B4763,'FHF LUT'!$A$5:$H$81,2,FALSE)</f>
        <v>Douglas-fir Beetle</v>
      </c>
      <c r="D4763" s="24">
        <v>30</v>
      </c>
      <c r="E4763" s="24" t="s">
        <v>35</v>
      </c>
      <c r="F4763" s="24">
        <v>27320</v>
      </c>
      <c r="G4763" s="24">
        <v>26910</v>
      </c>
      <c r="H4763" s="24" t="str">
        <f t="shared" si="74"/>
        <v>2010_IBD_30</v>
      </c>
      <c r="I4763" s="24">
        <f>VLOOKUP(H4763,inTHLBdata!A:H,7,FALSE)</f>
        <v>5026</v>
      </c>
      <c r="J4763" s="24">
        <f>VLOOKUP(H4763,inTHLBdata!A:H,8,FALSE)</f>
        <v>4686</v>
      </c>
      <c r="N4763" s="24"/>
    </row>
    <row r="4764" spans="1:14">
      <c r="A4764" s="24">
        <v>2010</v>
      </c>
      <c r="B4764" s="24" t="s">
        <v>183</v>
      </c>
      <c r="C4764" t="str">
        <f>VLOOKUP(B4764,'FHF LUT'!$A$5:$H$81,2,FALSE)</f>
        <v>Douglas-fir Beetle</v>
      </c>
      <c r="D4764" s="24">
        <v>31</v>
      </c>
      <c r="E4764" s="24" t="s">
        <v>34</v>
      </c>
      <c r="F4764" s="24">
        <v>3206</v>
      </c>
      <c r="G4764" s="24">
        <v>2995</v>
      </c>
      <c r="H4764" s="24" t="str">
        <f t="shared" si="74"/>
        <v>2010_IBD_31</v>
      </c>
      <c r="I4764" s="24">
        <f>VLOOKUP(H4764,inTHLBdata!A:H,7,FALSE)</f>
        <v>697</v>
      </c>
      <c r="J4764" s="24">
        <f>VLOOKUP(H4764,inTHLBdata!A:H,8,FALSE)</f>
        <v>486</v>
      </c>
      <c r="N4764" s="24"/>
    </row>
    <row r="4765" spans="1:14">
      <c r="A4765" s="24">
        <v>2010</v>
      </c>
      <c r="B4765" s="24" t="s">
        <v>183</v>
      </c>
      <c r="C4765" t="str">
        <f>VLOOKUP(B4765,'FHF LUT'!$A$5:$H$81,2,FALSE)</f>
        <v>Douglas-fir Beetle</v>
      </c>
      <c r="D4765" s="24">
        <v>38</v>
      </c>
      <c r="E4765" s="24" t="s">
        <v>8</v>
      </c>
      <c r="F4765" s="24">
        <v>9257</v>
      </c>
      <c r="G4765" s="24">
        <v>8247</v>
      </c>
      <c r="H4765" s="24" t="str">
        <f t="shared" si="74"/>
        <v>2010_IBD_38</v>
      </c>
      <c r="I4765" s="24">
        <f>VLOOKUP(H4765,inTHLBdata!A:H,7,FALSE)</f>
        <v>275</v>
      </c>
      <c r="J4765" s="24">
        <f>VLOOKUP(H4765,inTHLBdata!A:H,8,FALSE)</f>
        <v>275</v>
      </c>
      <c r="N4765" s="24"/>
    </row>
    <row r="4766" spans="1:14">
      <c r="A4766" s="24">
        <v>2010</v>
      </c>
      <c r="B4766" s="24" t="s">
        <v>183</v>
      </c>
      <c r="C4766" t="str">
        <f>VLOOKUP(B4766,'FHF LUT'!$A$5:$H$81,2,FALSE)</f>
        <v>Douglas-fir Beetle</v>
      </c>
      <c r="D4766" s="24">
        <v>39</v>
      </c>
      <c r="E4766" s="24" t="s">
        <v>36</v>
      </c>
      <c r="F4766" s="24">
        <v>42805</v>
      </c>
      <c r="G4766" s="24">
        <v>35807</v>
      </c>
      <c r="H4766" s="24" t="str">
        <f t="shared" si="74"/>
        <v>2010_IBD_39</v>
      </c>
      <c r="I4766" s="24">
        <f>VLOOKUP(H4766,inTHLBdata!A:H,7,FALSE)</f>
        <v>29239</v>
      </c>
      <c r="J4766" s="24">
        <f>VLOOKUP(H4766,inTHLBdata!A:H,8,FALSE)</f>
        <v>24618</v>
      </c>
      <c r="N4766" s="24"/>
    </row>
    <row r="4767" spans="1:14">
      <c r="A4767" s="24">
        <v>2010</v>
      </c>
      <c r="B4767" s="24" t="s">
        <v>183</v>
      </c>
      <c r="C4767" t="str">
        <f>VLOOKUP(B4767,'FHF LUT'!$A$5:$H$81,2,FALSE)</f>
        <v>Douglas-fir Beetle</v>
      </c>
      <c r="D4767" s="24">
        <v>40</v>
      </c>
      <c r="E4767" s="24" t="s">
        <v>31</v>
      </c>
      <c r="F4767" s="24">
        <v>0</v>
      </c>
      <c r="G4767" s="24">
        <v>0</v>
      </c>
      <c r="H4767" s="24" t="str">
        <f t="shared" si="74"/>
        <v>2010_IBD_40</v>
      </c>
      <c r="I4767" s="24">
        <f>VLOOKUP(H4767,inTHLBdata!A:H,7,FALSE)</f>
        <v>0</v>
      </c>
      <c r="J4767" s="24">
        <f>VLOOKUP(H4767,inTHLBdata!A:H,8,FALSE)</f>
        <v>0</v>
      </c>
      <c r="N4767" s="24"/>
    </row>
    <row r="4768" spans="1:14">
      <c r="A4768" s="24">
        <v>2010</v>
      </c>
      <c r="B4768" s="24" t="s">
        <v>183</v>
      </c>
      <c r="C4768" t="str">
        <f>VLOOKUP(B4768,'FHF LUT'!$A$5:$H$81,2,FALSE)</f>
        <v>Douglas-fir Beetle</v>
      </c>
      <c r="D4768" s="24">
        <v>41</v>
      </c>
      <c r="E4768" s="24" t="s">
        <v>26</v>
      </c>
      <c r="F4768" s="24">
        <v>0</v>
      </c>
      <c r="G4768" s="24">
        <v>0</v>
      </c>
      <c r="H4768" s="24" t="str">
        <f t="shared" si="74"/>
        <v>2010_IBD_41</v>
      </c>
      <c r="I4768" s="24">
        <f>VLOOKUP(H4768,inTHLBdata!A:H,7,FALSE)</f>
        <v>0</v>
      </c>
      <c r="J4768" s="24">
        <f>VLOOKUP(H4768,inTHLBdata!A:H,8,FALSE)</f>
        <v>0</v>
      </c>
      <c r="N4768" s="24"/>
    </row>
    <row r="4769" spans="1:14">
      <c r="A4769" s="24">
        <v>2010</v>
      </c>
      <c r="B4769" s="24" t="s">
        <v>183</v>
      </c>
      <c r="C4769" t="str">
        <f>VLOOKUP(B4769,'FHF LUT'!$A$5:$H$81,2,FALSE)</f>
        <v>Douglas-fir Beetle</v>
      </c>
      <c r="D4769" s="24">
        <v>43</v>
      </c>
      <c r="E4769" s="24" t="s">
        <v>20</v>
      </c>
      <c r="F4769" s="24">
        <v>0</v>
      </c>
      <c r="G4769" s="24">
        <v>0</v>
      </c>
      <c r="H4769" s="24" t="str">
        <f t="shared" si="74"/>
        <v>2010_IBD_43</v>
      </c>
      <c r="I4769" s="24">
        <f>VLOOKUP(H4769,inTHLBdata!A:H,7,FALSE)</f>
        <v>0</v>
      </c>
      <c r="J4769" s="24">
        <f>VLOOKUP(H4769,inTHLBdata!A:H,8,FALSE)</f>
        <v>0</v>
      </c>
      <c r="N4769" s="24"/>
    </row>
    <row r="4770" spans="1:14">
      <c r="A4770" s="24">
        <v>2010</v>
      </c>
      <c r="B4770" s="24" t="s">
        <v>183</v>
      </c>
      <c r="C4770" t="str">
        <f>VLOOKUP(B4770,'FHF LUT'!$A$5:$H$81,2,FALSE)</f>
        <v>Douglas-fir Beetle</v>
      </c>
      <c r="D4770" s="24">
        <v>44</v>
      </c>
      <c r="E4770" s="24" t="s">
        <v>3</v>
      </c>
      <c r="F4770" s="24">
        <v>136</v>
      </c>
      <c r="G4770" s="24">
        <v>136</v>
      </c>
      <c r="H4770" s="24" t="str">
        <f t="shared" si="74"/>
        <v>2010_IBD_44</v>
      </c>
      <c r="I4770" s="24">
        <f>VLOOKUP(H4770,inTHLBdata!A:H,7,FALSE)</f>
        <v>92</v>
      </c>
      <c r="J4770" s="24">
        <f>VLOOKUP(H4770,inTHLBdata!A:H,8,FALSE)</f>
        <v>92</v>
      </c>
      <c r="N4770" s="24"/>
    </row>
    <row r="4771" spans="1:14">
      <c r="A4771" s="24">
        <v>2010</v>
      </c>
      <c r="B4771" s="24" t="s">
        <v>183</v>
      </c>
      <c r="C4771" t="str">
        <f>VLOOKUP(B4771,'FHF LUT'!$A$5:$H$81,2,FALSE)</f>
        <v>Douglas-fir Beetle</v>
      </c>
      <c r="D4771" s="24">
        <v>45</v>
      </c>
      <c r="E4771" s="24" t="s">
        <v>5</v>
      </c>
      <c r="F4771" s="24">
        <v>1067</v>
      </c>
      <c r="G4771" s="24">
        <v>1067</v>
      </c>
      <c r="H4771" s="24" t="str">
        <f t="shared" si="74"/>
        <v>2010_IBD_45</v>
      </c>
      <c r="I4771" s="24">
        <f>VLOOKUP(H4771,inTHLBdata!A:H,7,FALSE)</f>
        <v>970</v>
      </c>
      <c r="J4771" s="24">
        <f>VLOOKUP(H4771,inTHLBdata!A:H,8,FALSE)</f>
        <v>970</v>
      </c>
      <c r="N4771" s="24"/>
    </row>
    <row r="4772" spans="1:14">
      <c r="A4772" s="24">
        <v>2010</v>
      </c>
      <c r="B4772" s="24" t="s">
        <v>183</v>
      </c>
      <c r="C4772" t="str">
        <f>VLOOKUP(B4772,'FHF LUT'!$A$5:$H$81,2,FALSE)</f>
        <v>Douglas-fir Beetle</v>
      </c>
      <c r="D4772" s="24">
        <v>46</v>
      </c>
      <c r="E4772" s="24" t="s">
        <v>234</v>
      </c>
      <c r="F4772" s="24">
        <v>86</v>
      </c>
      <c r="G4772" s="24">
        <v>86</v>
      </c>
      <c r="H4772" s="24" t="str">
        <f t="shared" si="74"/>
        <v>2010_IBD_46</v>
      </c>
      <c r="I4772" s="24">
        <f>VLOOKUP(H4772,inTHLBdata!A:H,7,FALSE)</f>
        <v>0</v>
      </c>
      <c r="J4772" s="24">
        <f>VLOOKUP(H4772,inTHLBdata!A:H,8,FALSE)</f>
        <v>0</v>
      </c>
      <c r="N4772" s="24"/>
    </row>
    <row r="4773" spans="1:14">
      <c r="A4773" s="24">
        <v>2010</v>
      </c>
      <c r="B4773" s="24" t="s">
        <v>183</v>
      </c>
      <c r="C4773" t="str">
        <f>VLOOKUP(B4773,'FHF LUT'!$A$5:$H$81,2,FALSE)</f>
        <v>Douglas-fir Beetle</v>
      </c>
      <c r="D4773" s="24">
        <v>47</v>
      </c>
      <c r="E4773" s="24" t="s">
        <v>233</v>
      </c>
      <c r="F4773" s="24">
        <v>687</v>
      </c>
      <c r="G4773" s="24">
        <v>687</v>
      </c>
      <c r="H4773" s="24" t="str">
        <f t="shared" si="74"/>
        <v>2010_IBD_47</v>
      </c>
      <c r="I4773" s="24">
        <f>VLOOKUP(H4773,inTHLBdata!A:H,7,FALSE)</f>
        <v>0</v>
      </c>
      <c r="J4773" s="24">
        <f>VLOOKUP(H4773,inTHLBdata!A:H,8,FALSE)</f>
        <v>0</v>
      </c>
      <c r="N4773" s="24"/>
    </row>
    <row r="4774" spans="1:14">
      <c r="A4774" s="24">
        <v>2010</v>
      </c>
      <c r="B4774" s="24" t="s">
        <v>183</v>
      </c>
      <c r="C4774" t="str">
        <f>VLOOKUP(B4774,'FHF LUT'!$A$5:$H$81,2,FALSE)</f>
        <v>Douglas-fir Beetle</v>
      </c>
      <c r="D4774" s="24">
        <v>48</v>
      </c>
      <c r="E4774" s="24" t="s">
        <v>235</v>
      </c>
      <c r="F4774" s="24">
        <v>106</v>
      </c>
      <c r="G4774" s="24">
        <v>106</v>
      </c>
      <c r="H4774" s="24" t="str">
        <f t="shared" si="74"/>
        <v>2010_IBD_48</v>
      </c>
      <c r="I4774" s="24">
        <f>VLOOKUP(H4774,inTHLBdata!A:H,7,FALSE)</f>
        <v>293</v>
      </c>
      <c r="J4774" s="24">
        <f>VLOOKUP(H4774,inTHLBdata!A:H,8,FALSE)</f>
        <v>293</v>
      </c>
      <c r="N4774" s="24"/>
    </row>
    <row r="4775" spans="1:14">
      <c r="A4775" s="24">
        <v>2010</v>
      </c>
      <c r="B4775" s="24" t="s">
        <v>185</v>
      </c>
      <c r="C4775" t="str">
        <f>VLOOKUP(B4775,'FHF LUT'!$A$5:$H$81,2,FALSE)</f>
        <v>Mountain Pine Beetle</v>
      </c>
      <c r="D4775" s="24">
        <v>1</v>
      </c>
      <c r="E4775" s="24" t="s">
        <v>10</v>
      </c>
      <c r="F4775" s="24">
        <v>188118</v>
      </c>
      <c r="G4775" s="24">
        <v>174735</v>
      </c>
      <c r="H4775" s="24" t="str">
        <f t="shared" si="74"/>
        <v>2010_IBM_1</v>
      </c>
      <c r="I4775" s="24">
        <f>VLOOKUP(H4775,inTHLBdata!A:H,7,FALSE)</f>
        <v>32425</v>
      </c>
      <c r="J4775" s="24">
        <f>VLOOKUP(H4775,inTHLBdata!A:H,8,FALSE)</f>
        <v>28336</v>
      </c>
      <c r="N4775" s="24"/>
    </row>
    <row r="4776" spans="1:14">
      <c r="A4776" s="24">
        <v>2010</v>
      </c>
      <c r="B4776" s="24" t="s">
        <v>185</v>
      </c>
      <c r="C4776" t="str">
        <f>VLOOKUP(B4776,'FHF LUT'!$A$5:$H$81,2,FALSE)</f>
        <v>Mountain Pine Beetle</v>
      </c>
      <c r="D4776" s="24">
        <v>2</v>
      </c>
      <c r="E4776" s="24" t="s">
        <v>22</v>
      </c>
      <c r="F4776" s="24">
        <v>105244</v>
      </c>
      <c r="G4776" s="24">
        <v>99474</v>
      </c>
      <c r="H4776" s="24" t="str">
        <f t="shared" si="74"/>
        <v>2010_IBM_2</v>
      </c>
      <c r="I4776" s="24">
        <f>VLOOKUP(H4776,inTHLBdata!A:H,7,FALSE)</f>
        <v>70013</v>
      </c>
      <c r="J4776" s="24">
        <f>VLOOKUP(H4776,inTHLBdata!A:H,8,FALSE)</f>
        <v>53504</v>
      </c>
      <c r="N4776" s="24"/>
    </row>
    <row r="4777" spans="1:14">
      <c r="A4777" s="24">
        <v>2010</v>
      </c>
      <c r="B4777" s="24" t="s">
        <v>185</v>
      </c>
      <c r="C4777" t="str">
        <f>VLOOKUP(B4777,'FHF LUT'!$A$5:$H$81,2,FALSE)</f>
        <v>Mountain Pine Beetle</v>
      </c>
      <c r="D4777" s="24">
        <v>3</v>
      </c>
      <c r="E4777" s="24" t="s">
        <v>13</v>
      </c>
      <c r="F4777" s="24">
        <v>1441431</v>
      </c>
      <c r="G4777" s="24">
        <v>1248307</v>
      </c>
      <c r="H4777" s="24" t="str">
        <f t="shared" si="74"/>
        <v>2010_IBM_3</v>
      </c>
      <c r="I4777" s="24">
        <f>VLOOKUP(H4777,inTHLBdata!A:H,7,FALSE)</f>
        <v>809803</v>
      </c>
      <c r="J4777" s="24">
        <f>VLOOKUP(H4777,inTHLBdata!A:H,8,FALSE)</f>
        <v>671043</v>
      </c>
      <c r="N4777" s="24"/>
    </row>
    <row r="4778" spans="1:14">
      <c r="A4778" s="24">
        <v>2010</v>
      </c>
      <c r="B4778" s="24" t="s">
        <v>185</v>
      </c>
      <c r="C4778" t="str">
        <f>VLOOKUP(B4778,'FHF LUT'!$A$5:$H$81,2,FALSE)</f>
        <v>Mountain Pine Beetle</v>
      </c>
      <c r="D4778" s="24">
        <v>4</v>
      </c>
      <c r="E4778" s="24" t="s">
        <v>28</v>
      </c>
      <c r="F4778" s="24">
        <v>194574</v>
      </c>
      <c r="G4778" s="24">
        <v>193856</v>
      </c>
      <c r="H4778" s="24" t="str">
        <f t="shared" si="74"/>
        <v>2010_IBM_4</v>
      </c>
      <c r="I4778" s="24">
        <f>VLOOKUP(H4778,inTHLBdata!A:H,7,FALSE)</f>
        <v>958</v>
      </c>
      <c r="J4778" s="24">
        <f>VLOOKUP(H4778,inTHLBdata!A:H,8,FALSE)</f>
        <v>536</v>
      </c>
      <c r="N4778" s="24"/>
    </row>
    <row r="4779" spans="1:14">
      <c r="A4779" s="24">
        <v>2010</v>
      </c>
      <c r="B4779" s="24" t="s">
        <v>185</v>
      </c>
      <c r="C4779" t="str">
        <f>VLOOKUP(B4779,'FHF LUT'!$A$5:$H$81,2,FALSE)</f>
        <v>Mountain Pine Beetle</v>
      </c>
      <c r="D4779" s="24">
        <v>5</v>
      </c>
      <c r="E4779" s="24" t="s">
        <v>16</v>
      </c>
      <c r="F4779" s="24">
        <v>557780</v>
      </c>
      <c r="G4779" s="24">
        <v>477254</v>
      </c>
      <c r="H4779" s="24" t="str">
        <f t="shared" si="74"/>
        <v>2010_IBM_5</v>
      </c>
      <c r="I4779" s="24">
        <f>VLOOKUP(H4779,inTHLBdata!A:H,7,FALSE)</f>
        <v>172988</v>
      </c>
      <c r="J4779" s="24">
        <f>VLOOKUP(H4779,inTHLBdata!A:H,8,FALSE)</f>
        <v>120656</v>
      </c>
      <c r="N4779" s="24"/>
    </row>
    <row r="4780" spans="1:14">
      <c r="A4780" s="24">
        <v>2010</v>
      </c>
      <c r="B4780" s="24" t="s">
        <v>185</v>
      </c>
      <c r="C4780" t="str">
        <f>VLOOKUP(B4780,'FHF LUT'!$A$5:$H$81,2,FALSE)</f>
        <v>Mountain Pine Beetle</v>
      </c>
      <c r="D4780" s="24">
        <v>7</v>
      </c>
      <c r="E4780" s="24" t="s">
        <v>25</v>
      </c>
      <c r="F4780" s="24">
        <v>69803</v>
      </c>
      <c r="G4780" s="24">
        <v>63463</v>
      </c>
      <c r="H4780" s="24" t="str">
        <f t="shared" si="74"/>
        <v>2010_IBM_7</v>
      </c>
      <c r="I4780" s="24">
        <f>VLOOKUP(H4780,inTHLBdata!A:H,7,FALSE)</f>
        <v>31645</v>
      </c>
      <c r="J4780" s="24">
        <f>VLOOKUP(H4780,inTHLBdata!A:H,8,FALSE)</f>
        <v>26128</v>
      </c>
      <c r="N4780" s="24"/>
    </row>
    <row r="4781" spans="1:14">
      <c r="A4781" s="24">
        <v>2010</v>
      </c>
      <c r="B4781" s="24" t="s">
        <v>185</v>
      </c>
      <c r="C4781" t="str">
        <f>VLOOKUP(B4781,'FHF LUT'!$A$5:$H$81,2,FALSE)</f>
        <v>Mountain Pine Beetle</v>
      </c>
      <c r="D4781" s="24">
        <v>8</v>
      </c>
      <c r="E4781" s="24" t="s">
        <v>29</v>
      </c>
      <c r="F4781" s="24">
        <v>32289</v>
      </c>
      <c r="G4781" s="24">
        <v>32289</v>
      </c>
      <c r="H4781" s="24" t="str">
        <f t="shared" si="74"/>
        <v>2010_IBM_8</v>
      </c>
      <c r="I4781" s="24">
        <f>VLOOKUP(H4781,inTHLBdata!A:H,7,FALSE)</f>
        <v>252</v>
      </c>
      <c r="J4781" s="24">
        <f>VLOOKUP(H4781,inTHLBdata!A:H,8,FALSE)</f>
        <v>252</v>
      </c>
      <c r="N4781" s="24"/>
    </row>
    <row r="4782" spans="1:14">
      <c r="A4782" s="24">
        <v>2010</v>
      </c>
      <c r="B4782" s="24" t="s">
        <v>185</v>
      </c>
      <c r="C4782" t="str">
        <f>VLOOKUP(B4782,'FHF LUT'!$A$5:$H$81,2,FALSE)</f>
        <v>Mountain Pine Beetle</v>
      </c>
      <c r="D4782" s="24">
        <v>9</v>
      </c>
      <c r="E4782" s="24" t="s">
        <v>7</v>
      </c>
      <c r="F4782" s="24">
        <v>626339</v>
      </c>
      <c r="G4782" s="24">
        <v>544289</v>
      </c>
      <c r="H4782" s="24" t="str">
        <f t="shared" si="74"/>
        <v>2010_IBM_9</v>
      </c>
      <c r="I4782" s="24">
        <f>VLOOKUP(H4782,inTHLBdata!A:H,7,FALSE)</f>
        <v>151808</v>
      </c>
      <c r="J4782" s="24">
        <f>VLOOKUP(H4782,inTHLBdata!A:H,8,FALSE)</f>
        <v>102792</v>
      </c>
      <c r="N4782" s="24"/>
    </row>
    <row r="4783" spans="1:14">
      <c r="A4783" s="24">
        <v>2010</v>
      </c>
      <c r="B4783" s="24" t="s">
        <v>185</v>
      </c>
      <c r="C4783" t="str">
        <f>VLOOKUP(B4783,'FHF LUT'!$A$5:$H$81,2,FALSE)</f>
        <v>Mountain Pine Beetle</v>
      </c>
      <c r="D4783" s="24">
        <v>10</v>
      </c>
      <c r="E4783" s="24" t="s">
        <v>18</v>
      </c>
      <c r="F4783" s="24">
        <v>52070</v>
      </c>
      <c r="G4783" s="24">
        <v>50263</v>
      </c>
      <c r="H4783" s="24" t="str">
        <f t="shared" si="74"/>
        <v>2010_IBM_10</v>
      </c>
      <c r="I4783" s="24">
        <f>VLOOKUP(H4783,inTHLBdata!A:H,7,FALSE)</f>
        <v>6297</v>
      </c>
      <c r="J4783" s="24">
        <f>VLOOKUP(H4783,inTHLBdata!A:H,8,FALSE)</f>
        <v>5525</v>
      </c>
      <c r="N4783" s="24"/>
    </row>
    <row r="4784" spans="1:14">
      <c r="A4784" s="24">
        <v>2010</v>
      </c>
      <c r="B4784" s="24" t="s">
        <v>185</v>
      </c>
      <c r="C4784" t="str">
        <f>VLOOKUP(B4784,'FHF LUT'!$A$5:$H$81,2,FALSE)</f>
        <v>Mountain Pine Beetle</v>
      </c>
      <c r="D4784" s="24">
        <v>11</v>
      </c>
      <c r="E4784" s="24" t="s">
        <v>4</v>
      </c>
      <c r="F4784" s="24">
        <v>97715</v>
      </c>
      <c r="G4784" s="24">
        <v>84268</v>
      </c>
      <c r="H4784" s="24" t="str">
        <f t="shared" si="74"/>
        <v>2010_IBM_11</v>
      </c>
      <c r="I4784" s="24">
        <f>VLOOKUP(H4784,inTHLBdata!A:H,7,FALSE)</f>
        <v>55787</v>
      </c>
      <c r="J4784" s="24">
        <f>VLOOKUP(H4784,inTHLBdata!A:H,8,FALSE)</f>
        <v>45645</v>
      </c>
      <c r="N4784" s="24"/>
    </row>
    <row r="4785" spans="1:14">
      <c r="A4785" s="24">
        <v>2010</v>
      </c>
      <c r="B4785" s="24" t="s">
        <v>185</v>
      </c>
      <c r="C4785" t="str">
        <f>VLOOKUP(B4785,'FHF LUT'!$A$5:$H$81,2,FALSE)</f>
        <v>Mountain Pine Beetle</v>
      </c>
      <c r="D4785" s="24">
        <v>12</v>
      </c>
      <c r="E4785" s="24" t="s">
        <v>11</v>
      </c>
      <c r="F4785" s="24">
        <v>125289</v>
      </c>
      <c r="G4785" s="24">
        <v>116978</v>
      </c>
      <c r="H4785" s="24" t="str">
        <f t="shared" si="74"/>
        <v>2010_IBM_12</v>
      </c>
      <c r="I4785" s="24">
        <f>VLOOKUP(H4785,inTHLBdata!A:H,7,FALSE)</f>
        <v>41691</v>
      </c>
      <c r="J4785" s="24">
        <f>VLOOKUP(H4785,inTHLBdata!A:H,8,FALSE)</f>
        <v>34552</v>
      </c>
      <c r="N4785" s="24"/>
    </row>
    <row r="4786" spans="1:14">
      <c r="A4786" s="24">
        <v>2010</v>
      </c>
      <c r="B4786" s="24" t="s">
        <v>185</v>
      </c>
      <c r="C4786" t="str">
        <f>VLOOKUP(B4786,'FHF LUT'!$A$5:$H$81,2,FALSE)</f>
        <v>Mountain Pine Beetle</v>
      </c>
      <c r="D4786" s="24">
        <v>13</v>
      </c>
      <c r="E4786" s="24" t="s">
        <v>24</v>
      </c>
      <c r="F4786" s="24">
        <v>358605</v>
      </c>
      <c r="G4786" s="24">
        <v>341457</v>
      </c>
      <c r="H4786" s="24" t="str">
        <f t="shared" si="74"/>
        <v>2010_IBM_13</v>
      </c>
      <c r="I4786" s="24">
        <f>VLOOKUP(H4786,inTHLBdata!A:H,7,FALSE)</f>
        <v>110024</v>
      </c>
      <c r="J4786" s="24">
        <f>VLOOKUP(H4786,inTHLBdata!A:H,8,FALSE)</f>
        <v>98101</v>
      </c>
      <c r="N4786" s="24"/>
    </row>
    <row r="4787" spans="1:14">
      <c r="A4787" s="24">
        <v>2010</v>
      </c>
      <c r="B4787" s="24" t="s">
        <v>185</v>
      </c>
      <c r="C4787" t="str">
        <f>VLOOKUP(B4787,'FHF LUT'!$A$5:$H$81,2,FALSE)</f>
        <v>Mountain Pine Beetle</v>
      </c>
      <c r="D4787" s="24">
        <v>14</v>
      </c>
      <c r="E4787" s="24" t="s">
        <v>30</v>
      </c>
      <c r="F4787" s="24">
        <v>181345</v>
      </c>
      <c r="G4787" s="24">
        <v>153615</v>
      </c>
      <c r="H4787" s="24" t="str">
        <f t="shared" si="74"/>
        <v>2010_IBM_14</v>
      </c>
      <c r="I4787" s="24">
        <f>VLOOKUP(H4787,inTHLBdata!A:H,7,FALSE)</f>
        <v>120688</v>
      </c>
      <c r="J4787" s="24">
        <f>VLOOKUP(H4787,inTHLBdata!A:H,8,FALSE)</f>
        <v>95263</v>
      </c>
      <c r="N4787" s="24"/>
    </row>
    <row r="4788" spans="1:14">
      <c r="A4788" s="24">
        <v>2010</v>
      </c>
      <c r="B4788" s="24" t="s">
        <v>185</v>
      </c>
      <c r="C4788" t="str">
        <f>VLOOKUP(B4788,'FHF LUT'!$A$5:$H$81,2,FALSE)</f>
        <v>Mountain Pine Beetle</v>
      </c>
      <c r="D4788" s="24">
        <v>15</v>
      </c>
      <c r="E4788" s="24" t="s">
        <v>33</v>
      </c>
      <c r="F4788" s="24">
        <v>662141</v>
      </c>
      <c r="G4788" s="24">
        <v>648411</v>
      </c>
      <c r="H4788" s="24" t="str">
        <f t="shared" si="74"/>
        <v>2010_IBM_15</v>
      </c>
      <c r="I4788" s="24">
        <f>VLOOKUP(H4788,inTHLBdata!A:H,7,FALSE)</f>
        <v>261758</v>
      </c>
      <c r="J4788" s="24">
        <f>VLOOKUP(H4788,inTHLBdata!A:H,8,FALSE)</f>
        <v>249809</v>
      </c>
      <c r="N4788" s="24"/>
    </row>
    <row r="4789" spans="1:14">
      <c r="A4789" s="24">
        <v>2010</v>
      </c>
      <c r="B4789" s="24" t="s">
        <v>185</v>
      </c>
      <c r="C4789" t="str">
        <f>VLOOKUP(B4789,'FHF LUT'!$A$5:$H$81,2,FALSE)</f>
        <v>Mountain Pine Beetle</v>
      </c>
      <c r="D4789" s="24">
        <v>16</v>
      </c>
      <c r="E4789" s="24" t="s">
        <v>12</v>
      </c>
      <c r="F4789" s="24">
        <v>33335494</v>
      </c>
      <c r="G4789" s="24">
        <v>31711752</v>
      </c>
      <c r="H4789" s="24" t="str">
        <f t="shared" si="74"/>
        <v>2010_IBM_16</v>
      </c>
      <c r="I4789" s="24">
        <f>VLOOKUP(H4789,inTHLBdata!A:H,7,FALSE)</f>
        <v>16343181</v>
      </c>
      <c r="J4789" s="24">
        <f>VLOOKUP(H4789,inTHLBdata!A:H,8,FALSE)</f>
        <v>14656596</v>
      </c>
      <c r="N4789" s="24"/>
    </row>
    <row r="4790" spans="1:14">
      <c r="A4790" s="24">
        <v>2010</v>
      </c>
      <c r="B4790" s="24" t="s">
        <v>185</v>
      </c>
      <c r="C4790" t="str">
        <f>VLOOKUP(B4790,'FHF LUT'!$A$5:$H$81,2,FALSE)</f>
        <v>Mountain Pine Beetle</v>
      </c>
      <c r="D4790" s="24">
        <v>17</v>
      </c>
      <c r="E4790" s="24" t="s">
        <v>32</v>
      </c>
      <c r="F4790" s="24">
        <v>806804</v>
      </c>
      <c r="G4790" s="24">
        <v>688650</v>
      </c>
      <c r="H4790" s="24" t="str">
        <f t="shared" si="74"/>
        <v>2010_IBM_17</v>
      </c>
      <c r="I4790" s="24">
        <f>VLOOKUP(H4790,inTHLBdata!A:H,7,FALSE)</f>
        <v>203764</v>
      </c>
      <c r="J4790" s="24">
        <f>VLOOKUP(H4790,inTHLBdata!A:H,8,FALSE)</f>
        <v>169203</v>
      </c>
      <c r="N4790" s="24"/>
    </row>
    <row r="4791" spans="1:14">
      <c r="A4791" s="24">
        <v>2010</v>
      </c>
      <c r="B4791" s="24" t="s">
        <v>185</v>
      </c>
      <c r="C4791" t="str">
        <f>VLOOKUP(B4791,'FHF LUT'!$A$5:$H$81,2,FALSE)</f>
        <v>Mountain Pine Beetle</v>
      </c>
      <c r="D4791" s="24">
        <v>18</v>
      </c>
      <c r="E4791" s="24" t="s">
        <v>15</v>
      </c>
      <c r="F4791" s="24">
        <v>926882</v>
      </c>
      <c r="G4791" s="24">
        <v>617121</v>
      </c>
      <c r="H4791" s="24" t="str">
        <f t="shared" si="74"/>
        <v>2010_IBM_18</v>
      </c>
      <c r="I4791" s="24">
        <f>VLOOKUP(H4791,inTHLBdata!A:H,7,FALSE)</f>
        <v>773630</v>
      </c>
      <c r="J4791" s="24">
        <f>VLOOKUP(H4791,inTHLBdata!A:H,8,FALSE)</f>
        <v>479625</v>
      </c>
      <c r="N4791" s="24"/>
    </row>
    <row r="4792" spans="1:14">
      <c r="A4792" s="24">
        <v>2010</v>
      </c>
      <c r="B4792" s="24" t="s">
        <v>185</v>
      </c>
      <c r="C4792" t="str">
        <f>VLOOKUP(B4792,'FHF LUT'!$A$5:$H$81,2,FALSE)</f>
        <v>Mountain Pine Beetle</v>
      </c>
      <c r="D4792" s="24">
        <v>20</v>
      </c>
      <c r="E4792" s="24" t="s">
        <v>6</v>
      </c>
      <c r="F4792" s="24">
        <v>1910047</v>
      </c>
      <c r="G4792" s="24">
        <v>1577693</v>
      </c>
      <c r="H4792" s="24" t="str">
        <f t="shared" si="74"/>
        <v>2010_IBM_20</v>
      </c>
      <c r="I4792" s="24">
        <f>VLOOKUP(H4792,inTHLBdata!A:H,7,FALSE)</f>
        <v>1261423</v>
      </c>
      <c r="J4792" s="24">
        <f>VLOOKUP(H4792,inTHLBdata!A:H,8,FALSE)</f>
        <v>952457</v>
      </c>
      <c r="N4792" s="24"/>
    </row>
    <row r="4793" spans="1:14">
      <c r="A4793" s="24">
        <v>2010</v>
      </c>
      <c r="B4793" s="24" t="s">
        <v>185</v>
      </c>
      <c r="C4793" t="str">
        <f>VLOOKUP(B4793,'FHF LUT'!$A$5:$H$81,2,FALSE)</f>
        <v>Mountain Pine Beetle</v>
      </c>
      <c r="D4793" s="24">
        <v>22</v>
      </c>
      <c r="E4793" s="24" t="s">
        <v>19</v>
      </c>
      <c r="F4793" s="24">
        <v>1129984</v>
      </c>
      <c r="G4793" s="24">
        <v>878066</v>
      </c>
      <c r="H4793" s="24" t="str">
        <f t="shared" si="74"/>
        <v>2010_IBM_22</v>
      </c>
      <c r="I4793" s="24">
        <f>VLOOKUP(H4793,inTHLBdata!A:H,7,FALSE)</f>
        <v>567866</v>
      </c>
      <c r="J4793" s="24">
        <f>VLOOKUP(H4793,inTHLBdata!A:H,8,FALSE)</f>
        <v>395150</v>
      </c>
      <c r="N4793" s="24"/>
    </row>
    <row r="4794" spans="1:14">
      <c r="A4794" s="24">
        <v>2010</v>
      </c>
      <c r="B4794" s="24" t="s">
        <v>185</v>
      </c>
      <c r="C4794" t="str">
        <f>VLOOKUP(B4794,'FHF LUT'!$A$5:$H$81,2,FALSE)</f>
        <v>Mountain Pine Beetle</v>
      </c>
      <c r="D4794" s="24">
        <v>23</v>
      </c>
      <c r="E4794" s="24" t="s">
        <v>27</v>
      </c>
      <c r="F4794" s="24">
        <v>17953</v>
      </c>
      <c r="G4794" s="24">
        <v>17782</v>
      </c>
      <c r="H4794" s="24" t="str">
        <f t="shared" si="74"/>
        <v>2010_IBM_23</v>
      </c>
      <c r="I4794" s="24">
        <f>VLOOKUP(H4794,inTHLBdata!A:H,7,FALSE)</f>
        <v>1453</v>
      </c>
      <c r="J4794" s="24">
        <f>VLOOKUP(H4794,inTHLBdata!A:H,8,FALSE)</f>
        <v>1348</v>
      </c>
      <c r="N4794" s="24"/>
    </row>
    <row r="4795" spans="1:14">
      <c r="A4795" s="24">
        <v>2010</v>
      </c>
      <c r="B4795" s="24" t="s">
        <v>185</v>
      </c>
      <c r="C4795" t="str">
        <f>VLOOKUP(B4795,'FHF LUT'!$A$5:$H$81,2,FALSE)</f>
        <v>Mountain Pine Beetle</v>
      </c>
      <c r="D4795" s="24">
        <v>24</v>
      </c>
      <c r="E4795" s="24" t="s">
        <v>17</v>
      </c>
      <c r="F4795" s="24">
        <v>7613302</v>
      </c>
      <c r="G4795" s="24">
        <v>7213565</v>
      </c>
      <c r="H4795" s="24" t="str">
        <f t="shared" si="74"/>
        <v>2010_IBM_24</v>
      </c>
      <c r="I4795" s="24">
        <f>VLOOKUP(H4795,inTHLBdata!A:H,7,FALSE)</f>
        <v>3755510</v>
      </c>
      <c r="J4795" s="24">
        <f>VLOOKUP(H4795,inTHLBdata!A:H,8,FALSE)</f>
        <v>3433000</v>
      </c>
      <c r="N4795" s="24"/>
    </row>
    <row r="4796" spans="1:14">
      <c r="A4796" s="24">
        <v>2010</v>
      </c>
      <c r="B4796" s="24" t="s">
        <v>185</v>
      </c>
      <c r="C4796" t="str">
        <f>VLOOKUP(B4796,'FHF LUT'!$A$5:$H$81,2,FALSE)</f>
        <v>Mountain Pine Beetle</v>
      </c>
      <c r="D4796" s="24">
        <v>25</v>
      </c>
      <c r="E4796" s="24" t="s">
        <v>23</v>
      </c>
      <c r="F4796" s="24">
        <v>0</v>
      </c>
      <c r="G4796" s="24">
        <v>0</v>
      </c>
      <c r="H4796" s="24" t="str">
        <f t="shared" si="74"/>
        <v>2010_IBM_25</v>
      </c>
      <c r="I4796" s="24">
        <f>VLOOKUP(H4796,inTHLBdata!A:H,7,FALSE)</f>
        <v>0</v>
      </c>
      <c r="J4796" s="24">
        <f>VLOOKUP(H4796,inTHLBdata!A:H,8,FALSE)</f>
        <v>0</v>
      </c>
      <c r="N4796" s="24"/>
    </row>
    <row r="4797" spans="1:14">
      <c r="A4797" s="24">
        <v>2010</v>
      </c>
      <c r="B4797" s="24" t="s">
        <v>185</v>
      </c>
      <c r="C4797" t="str">
        <f>VLOOKUP(B4797,'FHF LUT'!$A$5:$H$81,2,FALSE)</f>
        <v>Mountain Pine Beetle</v>
      </c>
      <c r="D4797" s="24">
        <v>26</v>
      </c>
      <c r="E4797" s="24" t="s">
        <v>14</v>
      </c>
      <c r="F4797" s="24">
        <v>5534</v>
      </c>
      <c r="G4797" s="24">
        <v>5046</v>
      </c>
      <c r="H4797" s="24" t="str">
        <f t="shared" si="74"/>
        <v>2010_IBM_26</v>
      </c>
      <c r="I4797" s="24">
        <f>VLOOKUP(H4797,inTHLBdata!A:H,7,FALSE)</f>
        <v>2200</v>
      </c>
      <c r="J4797" s="24">
        <f>VLOOKUP(H4797,inTHLBdata!A:H,8,FALSE)</f>
        <v>1753</v>
      </c>
      <c r="N4797" s="24"/>
    </row>
    <row r="4798" spans="1:14">
      <c r="A4798" s="24">
        <v>2010</v>
      </c>
      <c r="B4798" s="24" t="s">
        <v>185</v>
      </c>
      <c r="C4798" t="str">
        <f>VLOOKUP(B4798,'FHF LUT'!$A$5:$H$81,2,FALSE)</f>
        <v>Mountain Pine Beetle</v>
      </c>
      <c r="D4798" s="24">
        <v>27</v>
      </c>
      <c r="E4798" s="24" t="s">
        <v>21</v>
      </c>
      <c r="F4798" s="24">
        <v>3412</v>
      </c>
      <c r="G4798" s="24">
        <v>2968</v>
      </c>
      <c r="H4798" s="24" t="str">
        <f t="shared" si="74"/>
        <v>2010_IBM_27</v>
      </c>
      <c r="I4798" s="24">
        <f>VLOOKUP(H4798,inTHLBdata!A:H,7,FALSE)</f>
        <v>1969</v>
      </c>
      <c r="J4798" s="24">
        <f>VLOOKUP(H4798,inTHLBdata!A:H,8,FALSE)</f>
        <v>1412</v>
      </c>
      <c r="N4798" s="24"/>
    </row>
    <row r="4799" spans="1:14">
      <c r="A4799" s="24">
        <v>2010</v>
      </c>
      <c r="B4799" s="24" t="s">
        <v>185</v>
      </c>
      <c r="C4799" t="str">
        <f>VLOOKUP(B4799,'FHF LUT'!$A$5:$H$81,2,FALSE)</f>
        <v>Mountain Pine Beetle</v>
      </c>
      <c r="D4799" s="24">
        <v>29</v>
      </c>
      <c r="E4799" s="24" t="s">
        <v>9</v>
      </c>
      <c r="F4799" s="24">
        <v>325244</v>
      </c>
      <c r="G4799" s="24">
        <v>304995</v>
      </c>
      <c r="H4799" s="24" t="str">
        <f t="shared" si="74"/>
        <v>2010_IBM_29</v>
      </c>
      <c r="I4799" s="24">
        <f>VLOOKUP(H4799,inTHLBdata!A:H,7,FALSE)</f>
        <v>143864</v>
      </c>
      <c r="J4799" s="24">
        <f>VLOOKUP(H4799,inTHLBdata!A:H,8,FALSE)</f>
        <v>126244</v>
      </c>
      <c r="N4799" s="24"/>
    </row>
    <row r="4800" spans="1:14">
      <c r="A4800" s="24">
        <v>2010</v>
      </c>
      <c r="B4800" s="24" t="s">
        <v>185</v>
      </c>
      <c r="C4800" t="str">
        <f>VLOOKUP(B4800,'FHF LUT'!$A$5:$H$81,2,FALSE)</f>
        <v>Mountain Pine Beetle</v>
      </c>
      <c r="D4800" s="24">
        <v>30</v>
      </c>
      <c r="E4800" s="24" t="s">
        <v>35</v>
      </c>
      <c r="F4800" s="24">
        <v>94761</v>
      </c>
      <c r="G4800" s="24">
        <v>93482</v>
      </c>
      <c r="H4800" s="24" t="str">
        <f t="shared" si="74"/>
        <v>2010_IBM_30</v>
      </c>
      <c r="I4800" s="24">
        <f>VLOOKUP(H4800,inTHLBdata!A:H,7,FALSE)</f>
        <v>11784</v>
      </c>
      <c r="J4800" s="24">
        <f>VLOOKUP(H4800,inTHLBdata!A:H,8,FALSE)</f>
        <v>11069</v>
      </c>
      <c r="N4800" s="24"/>
    </row>
    <row r="4801" spans="1:14">
      <c r="A4801" s="24">
        <v>2010</v>
      </c>
      <c r="B4801" s="24" t="s">
        <v>185</v>
      </c>
      <c r="C4801" t="str">
        <f>VLOOKUP(B4801,'FHF LUT'!$A$5:$H$81,2,FALSE)</f>
        <v>Mountain Pine Beetle</v>
      </c>
      <c r="D4801" s="24">
        <v>31</v>
      </c>
      <c r="E4801" s="24" t="s">
        <v>34</v>
      </c>
      <c r="F4801" s="24">
        <v>35204</v>
      </c>
      <c r="G4801" s="24">
        <v>34291</v>
      </c>
      <c r="H4801" s="24" t="str">
        <f t="shared" si="74"/>
        <v>2010_IBM_31</v>
      </c>
      <c r="I4801" s="24">
        <f>VLOOKUP(H4801,inTHLBdata!A:H,7,FALSE)</f>
        <v>5977</v>
      </c>
      <c r="J4801" s="24">
        <f>VLOOKUP(H4801,inTHLBdata!A:H,8,FALSE)</f>
        <v>5278</v>
      </c>
      <c r="N4801" s="24"/>
    </row>
    <row r="4802" spans="1:14">
      <c r="A4802" s="24">
        <v>2010</v>
      </c>
      <c r="B4802" s="24" t="s">
        <v>185</v>
      </c>
      <c r="C4802" t="str">
        <f>VLOOKUP(B4802,'FHF LUT'!$A$5:$H$81,2,FALSE)</f>
        <v>Mountain Pine Beetle</v>
      </c>
      <c r="D4802" s="24">
        <v>38</v>
      </c>
      <c r="E4802" s="24" t="s">
        <v>8</v>
      </c>
      <c r="F4802" s="24">
        <v>0</v>
      </c>
      <c r="G4802" s="24">
        <v>0</v>
      </c>
      <c r="H4802" s="24" t="str">
        <f t="shared" si="74"/>
        <v>2010_IBM_38</v>
      </c>
      <c r="I4802" s="24">
        <f>VLOOKUP(H4802,inTHLBdata!A:H,7,FALSE)</f>
        <v>0</v>
      </c>
      <c r="J4802" s="24">
        <f>VLOOKUP(H4802,inTHLBdata!A:H,8,FALSE)</f>
        <v>0</v>
      </c>
      <c r="N4802" s="24"/>
    </row>
    <row r="4803" spans="1:14">
      <c r="A4803" s="24">
        <v>2010</v>
      </c>
      <c r="B4803" s="24" t="s">
        <v>185</v>
      </c>
      <c r="C4803" t="str">
        <f>VLOOKUP(B4803,'FHF LUT'!$A$5:$H$81,2,FALSE)</f>
        <v>Mountain Pine Beetle</v>
      </c>
      <c r="D4803" s="24">
        <v>39</v>
      </c>
      <c r="E4803" s="24" t="s">
        <v>36</v>
      </c>
      <c r="F4803" s="24">
        <v>972</v>
      </c>
      <c r="G4803" s="24">
        <v>892</v>
      </c>
      <c r="H4803" s="24" t="str">
        <f t="shared" ref="H4803:H4866" si="75">CONCATENATE(A4803,"_",B4803,"_",D4803)</f>
        <v>2010_IBM_39</v>
      </c>
      <c r="I4803" s="24">
        <f>VLOOKUP(H4803,inTHLBdata!A:H,7,FALSE)</f>
        <v>350</v>
      </c>
      <c r="J4803" s="24">
        <f>VLOOKUP(H4803,inTHLBdata!A:H,8,FALSE)</f>
        <v>317</v>
      </c>
      <c r="N4803" s="24"/>
    </row>
    <row r="4804" spans="1:14">
      <c r="A4804" s="24">
        <v>2010</v>
      </c>
      <c r="B4804" s="24" t="s">
        <v>185</v>
      </c>
      <c r="C4804" t="str">
        <f>VLOOKUP(B4804,'FHF LUT'!$A$5:$H$81,2,FALSE)</f>
        <v>Mountain Pine Beetle</v>
      </c>
      <c r="D4804" s="24">
        <v>40</v>
      </c>
      <c r="E4804" s="24" t="s">
        <v>31</v>
      </c>
      <c r="F4804" s="24">
        <v>7099884</v>
      </c>
      <c r="G4804" s="24">
        <v>6630683</v>
      </c>
      <c r="H4804" s="24" t="str">
        <f t="shared" si="75"/>
        <v>2010_IBM_40</v>
      </c>
      <c r="I4804" s="24">
        <f>VLOOKUP(H4804,inTHLBdata!A:H,7,FALSE)</f>
        <v>2707863</v>
      </c>
      <c r="J4804" s="24">
        <f>VLOOKUP(H4804,inTHLBdata!A:H,8,FALSE)</f>
        <v>2349672</v>
      </c>
      <c r="N4804" s="24"/>
    </row>
    <row r="4805" spans="1:14">
      <c r="A4805" s="24">
        <v>2010</v>
      </c>
      <c r="B4805" s="24" t="s">
        <v>185</v>
      </c>
      <c r="C4805" t="str">
        <f>VLOOKUP(B4805,'FHF LUT'!$A$5:$H$81,2,FALSE)</f>
        <v>Mountain Pine Beetle</v>
      </c>
      <c r="D4805" s="24">
        <v>41</v>
      </c>
      <c r="E4805" s="24" t="s">
        <v>26</v>
      </c>
      <c r="F4805" s="24">
        <v>9905428</v>
      </c>
      <c r="G4805" s="24">
        <v>8520842</v>
      </c>
      <c r="H4805" s="24" t="str">
        <f t="shared" si="75"/>
        <v>2010_IBM_41</v>
      </c>
      <c r="I4805" s="24">
        <f>VLOOKUP(H4805,inTHLBdata!A:H,7,FALSE)</f>
        <v>2088058</v>
      </c>
      <c r="J4805" s="24">
        <f>VLOOKUP(H4805,inTHLBdata!A:H,8,FALSE)</f>
        <v>1636637</v>
      </c>
      <c r="N4805" s="24"/>
    </row>
    <row r="4806" spans="1:14">
      <c r="A4806" s="24">
        <v>2010</v>
      </c>
      <c r="B4806" s="24" t="s">
        <v>185</v>
      </c>
      <c r="C4806" t="str">
        <f>VLOOKUP(B4806,'FHF LUT'!$A$5:$H$81,2,FALSE)</f>
        <v>Mountain Pine Beetle</v>
      </c>
      <c r="D4806" s="24">
        <v>43</v>
      </c>
      <c r="E4806" s="24" t="s">
        <v>20</v>
      </c>
      <c r="F4806" s="24">
        <v>0</v>
      </c>
      <c r="G4806" s="24">
        <v>0</v>
      </c>
      <c r="H4806" s="24" t="str">
        <f t="shared" si="75"/>
        <v>2010_IBM_43</v>
      </c>
      <c r="I4806" s="24">
        <f>VLOOKUP(H4806,inTHLBdata!A:H,7,FALSE)</f>
        <v>0</v>
      </c>
      <c r="J4806" s="24">
        <f>VLOOKUP(H4806,inTHLBdata!A:H,8,FALSE)</f>
        <v>0</v>
      </c>
      <c r="N4806" s="24"/>
    </row>
    <row r="4807" spans="1:14">
      <c r="A4807" s="24">
        <v>2010</v>
      </c>
      <c r="B4807" s="24" t="s">
        <v>185</v>
      </c>
      <c r="C4807" t="str">
        <f>VLOOKUP(B4807,'FHF LUT'!$A$5:$H$81,2,FALSE)</f>
        <v>Mountain Pine Beetle</v>
      </c>
      <c r="D4807" s="24">
        <v>44</v>
      </c>
      <c r="E4807" s="24" t="s">
        <v>3</v>
      </c>
      <c r="F4807" s="24">
        <v>336</v>
      </c>
      <c r="G4807" s="24">
        <v>294</v>
      </c>
      <c r="H4807" s="24" t="str">
        <f t="shared" si="75"/>
        <v>2010_IBM_44</v>
      </c>
      <c r="I4807" s="24">
        <f>VLOOKUP(H4807,inTHLBdata!A:H,7,FALSE)</f>
        <v>0</v>
      </c>
      <c r="J4807" s="24">
        <f>VLOOKUP(H4807,inTHLBdata!A:H,8,FALSE)</f>
        <v>0</v>
      </c>
      <c r="N4807" s="24"/>
    </row>
    <row r="4808" spans="1:14">
      <c r="A4808" s="24">
        <v>2010</v>
      </c>
      <c r="B4808" s="24" t="s">
        <v>185</v>
      </c>
      <c r="C4808" t="str">
        <f>VLOOKUP(B4808,'FHF LUT'!$A$5:$H$81,2,FALSE)</f>
        <v>Mountain Pine Beetle</v>
      </c>
      <c r="D4808" s="24">
        <v>45</v>
      </c>
      <c r="E4808" s="24" t="s">
        <v>5</v>
      </c>
      <c r="F4808" s="24">
        <v>18781</v>
      </c>
      <c r="G4808" s="24">
        <v>16620</v>
      </c>
      <c r="H4808" s="24" t="str">
        <f t="shared" si="75"/>
        <v>2010_IBM_45</v>
      </c>
      <c r="I4808" s="24">
        <f>VLOOKUP(H4808,inTHLBdata!A:H,7,FALSE)</f>
        <v>8215</v>
      </c>
      <c r="J4808" s="24">
        <f>VLOOKUP(H4808,inTHLBdata!A:H,8,FALSE)</f>
        <v>6847</v>
      </c>
      <c r="N4808" s="24"/>
    </row>
    <row r="4809" spans="1:14">
      <c r="A4809" s="24">
        <v>2010</v>
      </c>
      <c r="B4809" s="24" t="s">
        <v>185</v>
      </c>
      <c r="C4809" t="str">
        <f>VLOOKUP(B4809,'FHF LUT'!$A$5:$H$81,2,FALSE)</f>
        <v>Mountain Pine Beetle</v>
      </c>
      <c r="D4809" s="24">
        <v>46</v>
      </c>
      <c r="E4809" s="24" t="s">
        <v>234</v>
      </c>
      <c r="F4809" s="24">
        <v>16893</v>
      </c>
      <c r="G4809" s="24">
        <v>16893</v>
      </c>
      <c r="H4809" s="24" t="str">
        <f t="shared" si="75"/>
        <v>2010_IBM_46</v>
      </c>
      <c r="I4809" s="24">
        <f>VLOOKUP(H4809,inTHLBdata!A:H,7,FALSE)</f>
        <v>0</v>
      </c>
      <c r="J4809" s="24">
        <f>VLOOKUP(H4809,inTHLBdata!A:H,8,FALSE)</f>
        <v>0</v>
      </c>
      <c r="N4809" s="24"/>
    </row>
    <row r="4810" spans="1:14">
      <c r="A4810" s="24">
        <v>2010</v>
      </c>
      <c r="B4810" s="24" t="s">
        <v>185</v>
      </c>
      <c r="C4810" t="str">
        <f>VLOOKUP(B4810,'FHF LUT'!$A$5:$H$81,2,FALSE)</f>
        <v>Mountain Pine Beetle</v>
      </c>
      <c r="D4810" s="24">
        <v>47</v>
      </c>
      <c r="E4810" s="24" t="s">
        <v>233</v>
      </c>
      <c r="F4810" s="24">
        <v>56</v>
      </c>
      <c r="G4810" s="24">
        <v>56</v>
      </c>
      <c r="H4810" s="24" t="str">
        <f t="shared" si="75"/>
        <v>2010_IBM_47</v>
      </c>
      <c r="I4810" s="24">
        <f>VLOOKUP(H4810,inTHLBdata!A:H,7,FALSE)</f>
        <v>0</v>
      </c>
      <c r="J4810" s="24">
        <f>VLOOKUP(H4810,inTHLBdata!A:H,8,FALSE)</f>
        <v>0</v>
      </c>
      <c r="N4810" s="24"/>
    </row>
    <row r="4811" spans="1:14">
      <c r="A4811" s="24">
        <v>2010</v>
      </c>
      <c r="B4811" s="24" t="s">
        <v>185</v>
      </c>
      <c r="C4811" t="str">
        <f>VLOOKUP(B4811,'FHF LUT'!$A$5:$H$81,2,FALSE)</f>
        <v>Mountain Pine Beetle</v>
      </c>
      <c r="D4811" s="24">
        <v>48</v>
      </c>
      <c r="E4811" s="24" t="s">
        <v>235</v>
      </c>
      <c r="F4811" s="24">
        <v>0</v>
      </c>
      <c r="G4811" s="24">
        <v>0</v>
      </c>
      <c r="H4811" s="24" t="str">
        <f t="shared" si="75"/>
        <v>2010_IBM_48</v>
      </c>
      <c r="I4811" s="24">
        <f>VLOOKUP(H4811,inTHLBdata!A:H,7,FALSE)</f>
        <v>0</v>
      </c>
      <c r="J4811" s="24">
        <f>VLOOKUP(H4811,inTHLBdata!A:H,8,FALSE)</f>
        <v>0</v>
      </c>
      <c r="N4811" s="24"/>
    </row>
    <row r="4812" spans="1:14">
      <c r="A4812" s="24">
        <v>2010</v>
      </c>
      <c r="B4812" s="24" t="s">
        <v>186</v>
      </c>
      <c r="C4812" t="str">
        <f>VLOOKUP(B4812,'FHF LUT'!$A$5:$H$81,2,FALSE)</f>
        <v>Spruce Beetle</v>
      </c>
      <c r="D4812" s="24">
        <v>1</v>
      </c>
      <c r="E4812" s="24" t="s">
        <v>10</v>
      </c>
      <c r="F4812" s="24">
        <v>0</v>
      </c>
      <c r="G4812" s="24">
        <v>0</v>
      </c>
      <c r="H4812" s="24" t="str">
        <f t="shared" si="75"/>
        <v>2010_IBS_1</v>
      </c>
      <c r="I4812" s="24">
        <f>VLOOKUP(H4812,inTHLBdata!A:H,7,FALSE)</f>
        <v>0</v>
      </c>
      <c r="J4812" s="24">
        <f>VLOOKUP(H4812,inTHLBdata!A:H,8,FALSE)</f>
        <v>0</v>
      </c>
      <c r="N4812" s="24"/>
    </row>
    <row r="4813" spans="1:14">
      <c r="A4813" s="24">
        <v>2010</v>
      </c>
      <c r="B4813" s="24" t="s">
        <v>186</v>
      </c>
      <c r="C4813" t="str">
        <f>VLOOKUP(B4813,'FHF LUT'!$A$5:$H$81,2,FALSE)</f>
        <v>Spruce Beetle</v>
      </c>
      <c r="D4813" s="24">
        <v>2</v>
      </c>
      <c r="E4813" s="24" t="s">
        <v>22</v>
      </c>
      <c r="F4813" s="24">
        <v>0</v>
      </c>
      <c r="G4813" s="24">
        <v>0</v>
      </c>
      <c r="H4813" s="24" t="str">
        <f t="shared" si="75"/>
        <v>2010_IBS_2</v>
      </c>
      <c r="I4813" s="24">
        <f>VLOOKUP(H4813,inTHLBdata!A:H,7,FALSE)</f>
        <v>0</v>
      </c>
      <c r="J4813" s="24">
        <f>VLOOKUP(H4813,inTHLBdata!A:H,8,FALSE)</f>
        <v>0</v>
      </c>
      <c r="N4813" s="24"/>
    </row>
    <row r="4814" spans="1:14">
      <c r="A4814" s="24">
        <v>2010</v>
      </c>
      <c r="B4814" s="24" t="s">
        <v>186</v>
      </c>
      <c r="C4814" t="str">
        <f>VLOOKUP(B4814,'FHF LUT'!$A$5:$H$81,2,FALSE)</f>
        <v>Spruce Beetle</v>
      </c>
      <c r="D4814" s="24">
        <v>3</v>
      </c>
      <c r="E4814" s="24" t="s">
        <v>13</v>
      </c>
      <c r="F4814" s="24">
        <v>0</v>
      </c>
      <c r="G4814" s="24">
        <v>0</v>
      </c>
      <c r="H4814" s="24" t="str">
        <f t="shared" si="75"/>
        <v>2010_IBS_3</v>
      </c>
      <c r="I4814" s="24">
        <f>VLOOKUP(H4814,inTHLBdata!A:H,7,FALSE)</f>
        <v>0</v>
      </c>
      <c r="J4814" s="24">
        <f>VLOOKUP(H4814,inTHLBdata!A:H,8,FALSE)</f>
        <v>0</v>
      </c>
      <c r="N4814" s="24"/>
    </row>
    <row r="4815" spans="1:14">
      <c r="A4815" s="24">
        <v>2010</v>
      </c>
      <c r="B4815" s="24" t="s">
        <v>186</v>
      </c>
      <c r="C4815" t="str">
        <f>VLOOKUP(B4815,'FHF LUT'!$A$5:$H$81,2,FALSE)</f>
        <v>Spruce Beetle</v>
      </c>
      <c r="D4815" s="24">
        <v>4</v>
      </c>
      <c r="E4815" s="24" t="s">
        <v>28</v>
      </c>
      <c r="F4815" s="24">
        <v>0</v>
      </c>
      <c r="G4815" s="24">
        <v>0</v>
      </c>
      <c r="H4815" s="24" t="str">
        <f t="shared" si="75"/>
        <v>2010_IBS_4</v>
      </c>
      <c r="I4815" s="24">
        <f>VLOOKUP(H4815,inTHLBdata!A:H,7,FALSE)</f>
        <v>0</v>
      </c>
      <c r="J4815" s="24">
        <f>VLOOKUP(H4815,inTHLBdata!A:H,8,FALSE)</f>
        <v>0</v>
      </c>
      <c r="N4815" s="24"/>
    </row>
    <row r="4816" spans="1:14">
      <c r="A4816" s="24">
        <v>2010</v>
      </c>
      <c r="B4816" s="24" t="s">
        <v>186</v>
      </c>
      <c r="C4816" t="str">
        <f>VLOOKUP(B4816,'FHF LUT'!$A$5:$H$81,2,FALSE)</f>
        <v>Spruce Beetle</v>
      </c>
      <c r="D4816" s="24">
        <v>5</v>
      </c>
      <c r="E4816" s="24" t="s">
        <v>16</v>
      </c>
      <c r="F4816" s="24">
        <v>0</v>
      </c>
      <c r="G4816" s="24">
        <v>0</v>
      </c>
      <c r="H4816" s="24" t="str">
        <f t="shared" si="75"/>
        <v>2010_IBS_5</v>
      </c>
      <c r="I4816" s="24">
        <f>VLOOKUP(H4816,inTHLBdata!A:H,7,FALSE)</f>
        <v>0</v>
      </c>
      <c r="J4816" s="24">
        <f>VLOOKUP(H4816,inTHLBdata!A:H,8,FALSE)</f>
        <v>0</v>
      </c>
      <c r="N4816" s="24"/>
    </row>
    <row r="4817" spans="1:14">
      <c r="A4817" s="24">
        <v>2010</v>
      </c>
      <c r="B4817" s="24" t="s">
        <v>186</v>
      </c>
      <c r="C4817" t="str">
        <f>VLOOKUP(B4817,'FHF LUT'!$A$5:$H$81,2,FALSE)</f>
        <v>Spruce Beetle</v>
      </c>
      <c r="D4817" s="24">
        <v>7</v>
      </c>
      <c r="E4817" s="24" t="s">
        <v>25</v>
      </c>
      <c r="F4817" s="24">
        <v>0</v>
      </c>
      <c r="G4817" s="24">
        <v>0</v>
      </c>
      <c r="H4817" s="24" t="str">
        <f t="shared" si="75"/>
        <v>2010_IBS_7</v>
      </c>
      <c r="I4817" s="24">
        <f>VLOOKUP(H4817,inTHLBdata!A:H,7,FALSE)</f>
        <v>0</v>
      </c>
      <c r="J4817" s="24">
        <f>VLOOKUP(H4817,inTHLBdata!A:H,8,FALSE)</f>
        <v>0</v>
      </c>
      <c r="N4817" s="24"/>
    </row>
    <row r="4818" spans="1:14">
      <c r="A4818" s="24">
        <v>2010</v>
      </c>
      <c r="B4818" s="24" t="s">
        <v>186</v>
      </c>
      <c r="C4818" t="str">
        <f>VLOOKUP(B4818,'FHF LUT'!$A$5:$H$81,2,FALSE)</f>
        <v>Spruce Beetle</v>
      </c>
      <c r="D4818" s="24">
        <v>8</v>
      </c>
      <c r="E4818" s="24" t="s">
        <v>29</v>
      </c>
      <c r="F4818" s="24">
        <v>0</v>
      </c>
      <c r="G4818" s="24">
        <v>0</v>
      </c>
      <c r="H4818" s="24" t="str">
        <f t="shared" si="75"/>
        <v>2010_IBS_8</v>
      </c>
      <c r="I4818" s="24">
        <f>VLOOKUP(H4818,inTHLBdata!A:H,7,FALSE)</f>
        <v>0</v>
      </c>
      <c r="J4818" s="24">
        <f>VLOOKUP(H4818,inTHLBdata!A:H,8,FALSE)</f>
        <v>0</v>
      </c>
      <c r="N4818" s="24"/>
    </row>
    <row r="4819" spans="1:14">
      <c r="A4819" s="24">
        <v>2010</v>
      </c>
      <c r="B4819" s="24" t="s">
        <v>186</v>
      </c>
      <c r="C4819" t="str">
        <f>VLOOKUP(B4819,'FHF LUT'!$A$5:$H$81,2,FALSE)</f>
        <v>Spruce Beetle</v>
      </c>
      <c r="D4819" s="24">
        <v>9</v>
      </c>
      <c r="E4819" s="24" t="s">
        <v>7</v>
      </c>
      <c r="F4819" s="24">
        <v>12774</v>
      </c>
      <c r="G4819" s="24">
        <v>12642</v>
      </c>
      <c r="H4819" s="24" t="str">
        <f t="shared" si="75"/>
        <v>2010_IBS_9</v>
      </c>
      <c r="I4819" s="24">
        <f>VLOOKUP(H4819,inTHLBdata!A:H,7,FALSE)</f>
        <v>2152</v>
      </c>
      <c r="J4819" s="24">
        <f>VLOOKUP(H4819,inTHLBdata!A:H,8,FALSE)</f>
        <v>2080</v>
      </c>
      <c r="N4819" s="24"/>
    </row>
    <row r="4820" spans="1:14">
      <c r="A4820" s="24">
        <v>2010</v>
      </c>
      <c r="B4820" s="24" t="s">
        <v>186</v>
      </c>
      <c r="C4820" t="str">
        <f>VLOOKUP(B4820,'FHF LUT'!$A$5:$H$81,2,FALSE)</f>
        <v>Spruce Beetle</v>
      </c>
      <c r="D4820" s="24">
        <v>10</v>
      </c>
      <c r="E4820" s="24" t="s">
        <v>18</v>
      </c>
      <c r="F4820" s="24">
        <v>0</v>
      </c>
      <c r="G4820" s="24">
        <v>0</v>
      </c>
      <c r="H4820" s="24" t="str">
        <f t="shared" si="75"/>
        <v>2010_IBS_10</v>
      </c>
      <c r="I4820" s="24">
        <f>VLOOKUP(H4820,inTHLBdata!A:H,7,FALSE)</f>
        <v>0</v>
      </c>
      <c r="J4820" s="24">
        <f>VLOOKUP(H4820,inTHLBdata!A:H,8,FALSE)</f>
        <v>0</v>
      </c>
      <c r="N4820" s="24"/>
    </row>
    <row r="4821" spans="1:14">
      <c r="A4821" s="24">
        <v>2010</v>
      </c>
      <c r="B4821" s="24" t="s">
        <v>186</v>
      </c>
      <c r="C4821" t="str">
        <f>VLOOKUP(B4821,'FHF LUT'!$A$5:$H$81,2,FALSE)</f>
        <v>Spruce Beetle</v>
      </c>
      <c r="D4821" s="24">
        <v>11</v>
      </c>
      <c r="E4821" s="24" t="s">
        <v>4</v>
      </c>
      <c r="F4821" s="24">
        <v>45519</v>
      </c>
      <c r="G4821" s="24">
        <v>41868</v>
      </c>
      <c r="H4821" s="24" t="str">
        <f t="shared" si="75"/>
        <v>2010_IBS_11</v>
      </c>
      <c r="I4821" s="24">
        <f>VLOOKUP(H4821,inTHLBdata!A:H,7,FALSE)</f>
        <v>8080</v>
      </c>
      <c r="J4821" s="24">
        <f>VLOOKUP(H4821,inTHLBdata!A:H,8,FALSE)</f>
        <v>5145</v>
      </c>
      <c r="N4821" s="24"/>
    </row>
    <row r="4822" spans="1:14">
      <c r="A4822" s="24">
        <v>2010</v>
      </c>
      <c r="B4822" s="24" t="s">
        <v>186</v>
      </c>
      <c r="C4822" t="str">
        <f>VLOOKUP(B4822,'FHF LUT'!$A$5:$H$81,2,FALSE)</f>
        <v>Spruce Beetle</v>
      </c>
      <c r="D4822" s="24">
        <v>12</v>
      </c>
      <c r="E4822" s="24" t="s">
        <v>11</v>
      </c>
      <c r="F4822" s="24">
        <v>90</v>
      </c>
      <c r="G4822" s="24">
        <v>90</v>
      </c>
      <c r="H4822" s="24" t="str">
        <f t="shared" si="75"/>
        <v>2010_IBS_12</v>
      </c>
      <c r="I4822" s="24">
        <f>VLOOKUP(H4822,inTHLBdata!A:H,7,FALSE)</f>
        <v>90</v>
      </c>
      <c r="J4822" s="24">
        <f>VLOOKUP(H4822,inTHLBdata!A:H,8,FALSE)</f>
        <v>90</v>
      </c>
      <c r="N4822" s="24"/>
    </row>
    <row r="4823" spans="1:14">
      <c r="A4823" s="24">
        <v>2010</v>
      </c>
      <c r="B4823" s="24" t="s">
        <v>186</v>
      </c>
      <c r="C4823" t="str">
        <f>VLOOKUP(B4823,'FHF LUT'!$A$5:$H$81,2,FALSE)</f>
        <v>Spruce Beetle</v>
      </c>
      <c r="D4823" s="24">
        <v>13</v>
      </c>
      <c r="E4823" s="24" t="s">
        <v>24</v>
      </c>
      <c r="F4823" s="24">
        <v>0</v>
      </c>
      <c r="G4823" s="24">
        <v>0</v>
      </c>
      <c r="H4823" s="24" t="str">
        <f t="shared" si="75"/>
        <v>2010_IBS_13</v>
      </c>
      <c r="I4823" s="24">
        <f>VLOOKUP(H4823,inTHLBdata!A:H,7,FALSE)</f>
        <v>0</v>
      </c>
      <c r="J4823" s="24">
        <f>VLOOKUP(H4823,inTHLBdata!A:H,8,FALSE)</f>
        <v>0</v>
      </c>
      <c r="N4823" s="24"/>
    </row>
    <row r="4824" spans="1:14">
      <c r="A4824" s="24">
        <v>2010</v>
      </c>
      <c r="B4824" s="24" t="s">
        <v>186</v>
      </c>
      <c r="C4824" t="str">
        <f>VLOOKUP(B4824,'FHF LUT'!$A$5:$H$81,2,FALSE)</f>
        <v>Spruce Beetle</v>
      </c>
      <c r="D4824" s="24">
        <v>14</v>
      </c>
      <c r="E4824" s="24" t="s">
        <v>30</v>
      </c>
      <c r="F4824" s="24">
        <v>64</v>
      </c>
      <c r="G4824" s="24">
        <v>64</v>
      </c>
      <c r="H4824" s="24" t="str">
        <f t="shared" si="75"/>
        <v>2010_IBS_14</v>
      </c>
      <c r="I4824" s="24">
        <f>VLOOKUP(H4824,inTHLBdata!A:H,7,FALSE)</f>
        <v>64</v>
      </c>
      <c r="J4824" s="24">
        <f>VLOOKUP(H4824,inTHLBdata!A:H,8,FALSE)</f>
        <v>64</v>
      </c>
      <c r="N4824" s="24"/>
    </row>
    <row r="4825" spans="1:14">
      <c r="A4825" s="24">
        <v>2010</v>
      </c>
      <c r="B4825" s="24" t="s">
        <v>186</v>
      </c>
      <c r="C4825" t="str">
        <f>VLOOKUP(B4825,'FHF LUT'!$A$5:$H$81,2,FALSE)</f>
        <v>Spruce Beetle</v>
      </c>
      <c r="D4825" s="24">
        <v>15</v>
      </c>
      <c r="E4825" s="24" t="s">
        <v>33</v>
      </c>
      <c r="F4825" s="24">
        <v>7684</v>
      </c>
      <c r="G4825" s="24">
        <v>7591</v>
      </c>
      <c r="H4825" s="24" t="str">
        <f t="shared" si="75"/>
        <v>2010_IBS_15</v>
      </c>
      <c r="I4825" s="24">
        <f>VLOOKUP(H4825,inTHLBdata!A:H,7,FALSE)</f>
        <v>2937</v>
      </c>
      <c r="J4825" s="24">
        <f>VLOOKUP(H4825,inTHLBdata!A:H,8,FALSE)</f>
        <v>2844</v>
      </c>
      <c r="N4825" s="24"/>
    </row>
    <row r="4826" spans="1:14">
      <c r="A4826" s="24">
        <v>2010</v>
      </c>
      <c r="B4826" s="24" t="s">
        <v>186</v>
      </c>
      <c r="C4826" t="str">
        <f>VLOOKUP(B4826,'FHF LUT'!$A$5:$H$81,2,FALSE)</f>
        <v>Spruce Beetle</v>
      </c>
      <c r="D4826" s="24">
        <v>16</v>
      </c>
      <c r="E4826" s="24" t="s">
        <v>12</v>
      </c>
      <c r="F4826" s="24">
        <v>0</v>
      </c>
      <c r="G4826" s="24">
        <v>0</v>
      </c>
      <c r="H4826" s="24" t="str">
        <f t="shared" si="75"/>
        <v>2010_IBS_16</v>
      </c>
      <c r="I4826" s="24">
        <f>VLOOKUP(H4826,inTHLBdata!A:H,7,FALSE)</f>
        <v>0</v>
      </c>
      <c r="J4826" s="24">
        <f>VLOOKUP(H4826,inTHLBdata!A:H,8,FALSE)</f>
        <v>0</v>
      </c>
      <c r="N4826" s="24"/>
    </row>
    <row r="4827" spans="1:14">
      <c r="A4827" s="24">
        <v>2010</v>
      </c>
      <c r="B4827" s="24" t="s">
        <v>186</v>
      </c>
      <c r="C4827" t="str">
        <f>VLOOKUP(B4827,'FHF LUT'!$A$5:$H$81,2,FALSE)</f>
        <v>Spruce Beetle</v>
      </c>
      <c r="D4827" s="24">
        <v>17</v>
      </c>
      <c r="E4827" s="24" t="s">
        <v>32</v>
      </c>
      <c r="F4827" s="24">
        <v>12396</v>
      </c>
      <c r="G4827" s="24">
        <v>12396</v>
      </c>
      <c r="H4827" s="24" t="str">
        <f t="shared" si="75"/>
        <v>2010_IBS_17</v>
      </c>
      <c r="I4827" s="24">
        <f>VLOOKUP(H4827,inTHLBdata!A:H,7,FALSE)</f>
        <v>8860</v>
      </c>
      <c r="J4827" s="24">
        <f>VLOOKUP(H4827,inTHLBdata!A:H,8,FALSE)</f>
        <v>8860</v>
      </c>
      <c r="N4827" s="24"/>
    </row>
    <row r="4828" spans="1:14">
      <c r="A4828" s="24">
        <v>2010</v>
      </c>
      <c r="B4828" s="24" t="s">
        <v>186</v>
      </c>
      <c r="C4828" t="str">
        <f>VLOOKUP(B4828,'FHF LUT'!$A$5:$H$81,2,FALSE)</f>
        <v>Spruce Beetle</v>
      </c>
      <c r="D4828" s="24">
        <v>18</v>
      </c>
      <c r="E4828" s="24" t="s">
        <v>15</v>
      </c>
      <c r="F4828" s="24">
        <v>11749</v>
      </c>
      <c r="G4828" s="24">
        <v>10325</v>
      </c>
      <c r="H4828" s="24" t="str">
        <f t="shared" si="75"/>
        <v>2010_IBS_18</v>
      </c>
      <c r="I4828" s="24">
        <f>VLOOKUP(H4828,inTHLBdata!A:H,7,FALSE)</f>
        <v>10933</v>
      </c>
      <c r="J4828" s="24">
        <f>VLOOKUP(H4828,inTHLBdata!A:H,8,FALSE)</f>
        <v>9509</v>
      </c>
      <c r="N4828" s="24"/>
    </row>
    <row r="4829" spans="1:14">
      <c r="A4829" s="24">
        <v>2010</v>
      </c>
      <c r="B4829" s="24" t="s">
        <v>186</v>
      </c>
      <c r="C4829" t="str">
        <f>VLOOKUP(B4829,'FHF LUT'!$A$5:$H$81,2,FALSE)</f>
        <v>Spruce Beetle</v>
      </c>
      <c r="D4829" s="24">
        <v>20</v>
      </c>
      <c r="E4829" s="24" t="s">
        <v>6</v>
      </c>
      <c r="F4829" s="24">
        <v>0</v>
      </c>
      <c r="G4829" s="24">
        <v>0</v>
      </c>
      <c r="H4829" s="24" t="str">
        <f t="shared" si="75"/>
        <v>2010_IBS_20</v>
      </c>
      <c r="I4829" s="24">
        <f>VLOOKUP(H4829,inTHLBdata!A:H,7,FALSE)</f>
        <v>0</v>
      </c>
      <c r="J4829" s="24">
        <f>VLOOKUP(H4829,inTHLBdata!A:H,8,FALSE)</f>
        <v>0</v>
      </c>
      <c r="N4829" s="24"/>
    </row>
    <row r="4830" spans="1:14">
      <c r="A4830" s="24">
        <v>2010</v>
      </c>
      <c r="B4830" s="24" t="s">
        <v>186</v>
      </c>
      <c r="C4830" t="str">
        <f>VLOOKUP(B4830,'FHF LUT'!$A$5:$H$81,2,FALSE)</f>
        <v>Spruce Beetle</v>
      </c>
      <c r="D4830" s="24">
        <v>22</v>
      </c>
      <c r="E4830" s="24" t="s">
        <v>19</v>
      </c>
      <c r="F4830" s="24">
        <v>1301</v>
      </c>
      <c r="G4830" s="24">
        <v>1056</v>
      </c>
      <c r="H4830" s="24" t="str">
        <f t="shared" si="75"/>
        <v>2010_IBS_22</v>
      </c>
      <c r="I4830" s="24">
        <f>VLOOKUP(H4830,inTHLBdata!A:H,7,FALSE)</f>
        <v>470</v>
      </c>
      <c r="J4830" s="24">
        <f>VLOOKUP(H4830,inTHLBdata!A:H,8,FALSE)</f>
        <v>225</v>
      </c>
      <c r="N4830" s="24"/>
    </row>
    <row r="4831" spans="1:14">
      <c r="A4831" s="24">
        <v>2010</v>
      </c>
      <c r="B4831" s="24" t="s">
        <v>186</v>
      </c>
      <c r="C4831" t="str">
        <f>VLOOKUP(B4831,'FHF LUT'!$A$5:$H$81,2,FALSE)</f>
        <v>Spruce Beetle</v>
      </c>
      <c r="D4831" s="24">
        <v>23</v>
      </c>
      <c r="E4831" s="24" t="s">
        <v>27</v>
      </c>
      <c r="F4831" s="24">
        <v>197484</v>
      </c>
      <c r="G4831" s="24">
        <v>142627</v>
      </c>
      <c r="H4831" s="24" t="str">
        <f t="shared" si="75"/>
        <v>2010_IBS_23</v>
      </c>
      <c r="I4831" s="24">
        <f>VLOOKUP(H4831,inTHLBdata!A:H,7,FALSE)</f>
        <v>120389</v>
      </c>
      <c r="J4831" s="24">
        <f>VLOOKUP(H4831,inTHLBdata!A:H,8,FALSE)</f>
        <v>74494</v>
      </c>
      <c r="N4831" s="24"/>
    </row>
    <row r="4832" spans="1:14">
      <c r="A4832" s="24">
        <v>2010</v>
      </c>
      <c r="B4832" s="24" t="s">
        <v>186</v>
      </c>
      <c r="C4832" t="str">
        <f>VLOOKUP(B4832,'FHF LUT'!$A$5:$H$81,2,FALSE)</f>
        <v>Spruce Beetle</v>
      </c>
      <c r="D4832" s="24">
        <v>24</v>
      </c>
      <c r="E4832" s="24" t="s">
        <v>17</v>
      </c>
      <c r="F4832" s="24">
        <v>316</v>
      </c>
      <c r="G4832" s="24">
        <v>316</v>
      </c>
      <c r="H4832" s="24" t="str">
        <f t="shared" si="75"/>
        <v>2010_IBS_24</v>
      </c>
      <c r="I4832" s="24">
        <f>VLOOKUP(H4832,inTHLBdata!A:H,7,FALSE)</f>
        <v>34</v>
      </c>
      <c r="J4832" s="24">
        <f>VLOOKUP(H4832,inTHLBdata!A:H,8,FALSE)</f>
        <v>34</v>
      </c>
      <c r="N4832" s="24"/>
    </row>
    <row r="4833" spans="1:14">
      <c r="A4833" s="24">
        <v>2010</v>
      </c>
      <c r="B4833" s="24" t="s">
        <v>186</v>
      </c>
      <c r="C4833" t="str">
        <f>VLOOKUP(B4833,'FHF LUT'!$A$5:$H$81,2,FALSE)</f>
        <v>Spruce Beetle</v>
      </c>
      <c r="D4833" s="24">
        <v>25</v>
      </c>
      <c r="E4833" s="24" t="s">
        <v>23</v>
      </c>
      <c r="F4833" s="24">
        <v>0</v>
      </c>
      <c r="G4833" s="24">
        <v>0</v>
      </c>
      <c r="H4833" s="24" t="str">
        <f t="shared" si="75"/>
        <v>2010_IBS_25</v>
      </c>
      <c r="I4833" s="24">
        <f>VLOOKUP(H4833,inTHLBdata!A:H,7,FALSE)</f>
        <v>0</v>
      </c>
      <c r="J4833" s="24">
        <f>VLOOKUP(H4833,inTHLBdata!A:H,8,FALSE)</f>
        <v>0</v>
      </c>
      <c r="N4833" s="24"/>
    </row>
    <row r="4834" spans="1:14">
      <c r="A4834" s="24">
        <v>2010</v>
      </c>
      <c r="B4834" s="24" t="s">
        <v>186</v>
      </c>
      <c r="C4834" t="str">
        <f>VLOOKUP(B4834,'FHF LUT'!$A$5:$H$81,2,FALSE)</f>
        <v>Spruce Beetle</v>
      </c>
      <c r="D4834" s="24">
        <v>26</v>
      </c>
      <c r="E4834" s="24" t="s">
        <v>14</v>
      </c>
      <c r="F4834" s="24">
        <v>613</v>
      </c>
      <c r="G4834" s="24">
        <v>510</v>
      </c>
      <c r="H4834" s="24" t="str">
        <f t="shared" si="75"/>
        <v>2010_IBS_26</v>
      </c>
      <c r="I4834" s="24">
        <f>VLOOKUP(H4834,inTHLBdata!A:H,7,FALSE)</f>
        <v>269</v>
      </c>
      <c r="J4834" s="24">
        <f>VLOOKUP(H4834,inTHLBdata!A:H,8,FALSE)</f>
        <v>236</v>
      </c>
      <c r="N4834" s="24"/>
    </row>
    <row r="4835" spans="1:14">
      <c r="A4835" s="24">
        <v>2010</v>
      </c>
      <c r="B4835" s="24" t="s">
        <v>186</v>
      </c>
      <c r="C4835" t="str">
        <f>VLOOKUP(B4835,'FHF LUT'!$A$5:$H$81,2,FALSE)</f>
        <v>Spruce Beetle</v>
      </c>
      <c r="D4835" s="24">
        <v>27</v>
      </c>
      <c r="E4835" s="24" t="s">
        <v>21</v>
      </c>
      <c r="F4835" s="24">
        <v>0</v>
      </c>
      <c r="G4835" s="24">
        <v>0</v>
      </c>
      <c r="H4835" s="24" t="str">
        <f t="shared" si="75"/>
        <v>2010_IBS_27</v>
      </c>
      <c r="I4835" s="24">
        <f>VLOOKUP(H4835,inTHLBdata!A:H,7,FALSE)</f>
        <v>0</v>
      </c>
      <c r="J4835" s="24">
        <f>VLOOKUP(H4835,inTHLBdata!A:H,8,FALSE)</f>
        <v>0</v>
      </c>
      <c r="N4835" s="24"/>
    </row>
    <row r="4836" spans="1:14">
      <c r="A4836" s="24">
        <v>2010</v>
      </c>
      <c r="B4836" s="24" t="s">
        <v>186</v>
      </c>
      <c r="C4836" t="str">
        <f>VLOOKUP(B4836,'FHF LUT'!$A$5:$H$81,2,FALSE)</f>
        <v>Spruce Beetle</v>
      </c>
      <c r="D4836" s="24">
        <v>29</v>
      </c>
      <c r="E4836" s="24" t="s">
        <v>9</v>
      </c>
      <c r="F4836" s="24">
        <v>340536</v>
      </c>
      <c r="G4836" s="24">
        <v>340026</v>
      </c>
      <c r="H4836" s="24" t="str">
        <f t="shared" si="75"/>
        <v>2010_IBS_29</v>
      </c>
      <c r="I4836" s="24">
        <f>VLOOKUP(H4836,inTHLBdata!A:H,7,FALSE)</f>
        <v>111532</v>
      </c>
      <c r="J4836" s="24">
        <f>VLOOKUP(H4836,inTHLBdata!A:H,8,FALSE)</f>
        <v>111028</v>
      </c>
      <c r="N4836" s="24"/>
    </row>
    <row r="4837" spans="1:14">
      <c r="A4837" s="24">
        <v>2010</v>
      </c>
      <c r="B4837" s="24" t="s">
        <v>186</v>
      </c>
      <c r="C4837" t="str">
        <f>VLOOKUP(B4837,'FHF LUT'!$A$5:$H$81,2,FALSE)</f>
        <v>Spruce Beetle</v>
      </c>
      <c r="D4837" s="24">
        <v>30</v>
      </c>
      <c r="E4837" s="24" t="s">
        <v>35</v>
      </c>
      <c r="F4837" s="24">
        <v>0</v>
      </c>
      <c r="G4837" s="24">
        <v>0</v>
      </c>
      <c r="H4837" s="24" t="str">
        <f t="shared" si="75"/>
        <v>2010_IBS_30</v>
      </c>
      <c r="I4837" s="24">
        <f>VLOOKUP(H4837,inTHLBdata!A:H,7,FALSE)</f>
        <v>0</v>
      </c>
      <c r="J4837" s="24">
        <f>VLOOKUP(H4837,inTHLBdata!A:H,8,FALSE)</f>
        <v>0</v>
      </c>
      <c r="N4837" s="24"/>
    </row>
    <row r="4838" spans="1:14">
      <c r="A4838" s="24">
        <v>2010</v>
      </c>
      <c r="B4838" s="24" t="s">
        <v>186</v>
      </c>
      <c r="C4838" t="str">
        <f>VLOOKUP(B4838,'FHF LUT'!$A$5:$H$81,2,FALSE)</f>
        <v>Spruce Beetle</v>
      </c>
      <c r="D4838" s="24">
        <v>31</v>
      </c>
      <c r="E4838" s="24" t="s">
        <v>34</v>
      </c>
      <c r="F4838" s="24">
        <v>0</v>
      </c>
      <c r="G4838" s="24">
        <v>0</v>
      </c>
      <c r="H4838" s="24" t="str">
        <f t="shared" si="75"/>
        <v>2010_IBS_31</v>
      </c>
      <c r="I4838" s="24">
        <f>VLOOKUP(H4838,inTHLBdata!A:H,7,FALSE)</f>
        <v>0</v>
      </c>
      <c r="J4838" s="24">
        <f>VLOOKUP(H4838,inTHLBdata!A:H,8,FALSE)</f>
        <v>0</v>
      </c>
      <c r="N4838" s="24"/>
    </row>
    <row r="4839" spans="1:14">
      <c r="A4839" s="24">
        <v>2010</v>
      </c>
      <c r="B4839" s="24" t="s">
        <v>186</v>
      </c>
      <c r="C4839" t="str">
        <f>VLOOKUP(B4839,'FHF LUT'!$A$5:$H$81,2,FALSE)</f>
        <v>Spruce Beetle</v>
      </c>
      <c r="D4839" s="24">
        <v>38</v>
      </c>
      <c r="E4839" s="24" t="s">
        <v>8</v>
      </c>
      <c r="F4839" s="24">
        <v>0</v>
      </c>
      <c r="G4839" s="24">
        <v>0</v>
      </c>
      <c r="H4839" s="24" t="str">
        <f t="shared" si="75"/>
        <v>2010_IBS_38</v>
      </c>
      <c r="I4839" s="24">
        <f>VLOOKUP(H4839,inTHLBdata!A:H,7,FALSE)</f>
        <v>0</v>
      </c>
      <c r="J4839" s="24">
        <f>VLOOKUP(H4839,inTHLBdata!A:H,8,FALSE)</f>
        <v>0</v>
      </c>
      <c r="N4839" s="24"/>
    </row>
    <row r="4840" spans="1:14">
      <c r="A4840" s="24">
        <v>2010</v>
      </c>
      <c r="B4840" s="24" t="s">
        <v>186</v>
      </c>
      <c r="C4840" t="str">
        <f>VLOOKUP(B4840,'FHF LUT'!$A$5:$H$81,2,FALSE)</f>
        <v>Spruce Beetle</v>
      </c>
      <c r="D4840" s="24">
        <v>39</v>
      </c>
      <c r="E4840" s="24" t="s">
        <v>36</v>
      </c>
      <c r="F4840" s="24">
        <v>105</v>
      </c>
      <c r="G4840" s="24">
        <v>105</v>
      </c>
      <c r="H4840" s="24" t="str">
        <f t="shared" si="75"/>
        <v>2010_IBS_39</v>
      </c>
      <c r="I4840" s="24">
        <f>VLOOKUP(H4840,inTHLBdata!A:H,7,FALSE)</f>
        <v>105</v>
      </c>
      <c r="J4840" s="24">
        <f>VLOOKUP(H4840,inTHLBdata!A:H,8,FALSE)</f>
        <v>105</v>
      </c>
      <c r="N4840" s="24"/>
    </row>
    <row r="4841" spans="1:14">
      <c r="A4841" s="24">
        <v>2010</v>
      </c>
      <c r="B4841" s="24" t="s">
        <v>186</v>
      </c>
      <c r="C4841" t="str">
        <f>VLOOKUP(B4841,'FHF LUT'!$A$5:$H$81,2,FALSE)</f>
        <v>Spruce Beetle</v>
      </c>
      <c r="D4841" s="24">
        <v>40</v>
      </c>
      <c r="E4841" s="24" t="s">
        <v>31</v>
      </c>
      <c r="F4841" s="24">
        <v>0</v>
      </c>
      <c r="G4841" s="24">
        <v>0</v>
      </c>
      <c r="H4841" s="24" t="str">
        <f t="shared" si="75"/>
        <v>2010_IBS_40</v>
      </c>
      <c r="I4841" s="24">
        <f>VLOOKUP(H4841,inTHLBdata!A:H,7,FALSE)</f>
        <v>0</v>
      </c>
      <c r="J4841" s="24">
        <f>VLOOKUP(H4841,inTHLBdata!A:H,8,FALSE)</f>
        <v>0</v>
      </c>
      <c r="N4841" s="24"/>
    </row>
    <row r="4842" spans="1:14">
      <c r="A4842" s="24">
        <v>2010</v>
      </c>
      <c r="B4842" s="24" t="s">
        <v>186</v>
      </c>
      <c r="C4842" t="str">
        <f>VLOOKUP(B4842,'FHF LUT'!$A$5:$H$81,2,FALSE)</f>
        <v>Spruce Beetle</v>
      </c>
      <c r="D4842" s="24">
        <v>41</v>
      </c>
      <c r="E4842" s="24" t="s">
        <v>26</v>
      </c>
      <c r="F4842" s="24">
        <v>0</v>
      </c>
      <c r="G4842" s="24">
        <v>0</v>
      </c>
      <c r="H4842" s="24" t="str">
        <f t="shared" si="75"/>
        <v>2010_IBS_41</v>
      </c>
      <c r="I4842" s="24">
        <f>VLOOKUP(H4842,inTHLBdata!A:H,7,FALSE)</f>
        <v>0</v>
      </c>
      <c r="J4842" s="24">
        <f>VLOOKUP(H4842,inTHLBdata!A:H,8,FALSE)</f>
        <v>0</v>
      </c>
      <c r="N4842" s="24"/>
    </row>
    <row r="4843" spans="1:14">
      <c r="A4843" s="24">
        <v>2010</v>
      </c>
      <c r="B4843" s="24" t="s">
        <v>186</v>
      </c>
      <c r="C4843" t="str">
        <f>VLOOKUP(B4843,'FHF LUT'!$A$5:$H$81,2,FALSE)</f>
        <v>Spruce Beetle</v>
      </c>
      <c r="D4843" s="24">
        <v>43</v>
      </c>
      <c r="E4843" s="24" t="s">
        <v>20</v>
      </c>
      <c r="F4843" s="24">
        <v>0</v>
      </c>
      <c r="G4843" s="24">
        <v>0</v>
      </c>
      <c r="H4843" s="24" t="str">
        <f t="shared" si="75"/>
        <v>2010_IBS_43</v>
      </c>
      <c r="I4843" s="24">
        <f>VLOOKUP(H4843,inTHLBdata!A:H,7,FALSE)</f>
        <v>0</v>
      </c>
      <c r="J4843" s="24">
        <f>VLOOKUP(H4843,inTHLBdata!A:H,8,FALSE)</f>
        <v>0</v>
      </c>
      <c r="N4843" s="24"/>
    </row>
    <row r="4844" spans="1:14">
      <c r="A4844" s="24">
        <v>2010</v>
      </c>
      <c r="B4844" s="24" t="s">
        <v>186</v>
      </c>
      <c r="C4844" t="str">
        <f>VLOOKUP(B4844,'FHF LUT'!$A$5:$H$81,2,FALSE)</f>
        <v>Spruce Beetle</v>
      </c>
      <c r="D4844" s="24">
        <v>44</v>
      </c>
      <c r="E4844" s="24" t="s">
        <v>3</v>
      </c>
      <c r="F4844" s="24">
        <v>0</v>
      </c>
      <c r="G4844" s="24">
        <v>0</v>
      </c>
      <c r="H4844" s="24" t="str">
        <f t="shared" si="75"/>
        <v>2010_IBS_44</v>
      </c>
      <c r="I4844" s="24">
        <f>VLOOKUP(H4844,inTHLBdata!A:H,7,FALSE)</f>
        <v>0</v>
      </c>
      <c r="J4844" s="24">
        <f>VLOOKUP(H4844,inTHLBdata!A:H,8,FALSE)</f>
        <v>0</v>
      </c>
      <c r="N4844" s="24"/>
    </row>
    <row r="4845" spans="1:14">
      <c r="A4845" s="24">
        <v>2010</v>
      </c>
      <c r="B4845" s="24" t="s">
        <v>186</v>
      </c>
      <c r="C4845" t="str">
        <f>VLOOKUP(B4845,'FHF LUT'!$A$5:$H$81,2,FALSE)</f>
        <v>Spruce Beetle</v>
      </c>
      <c r="D4845" s="24">
        <v>45</v>
      </c>
      <c r="E4845" s="24" t="s">
        <v>5</v>
      </c>
      <c r="F4845" s="24">
        <v>0</v>
      </c>
      <c r="G4845" s="24">
        <v>0</v>
      </c>
      <c r="H4845" s="24" t="str">
        <f t="shared" si="75"/>
        <v>2010_IBS_45</v>
      </c>
      <c r="I4845" s="24">
        <f>VLOOKUP(H4845,inTHLBdata!A:H,7,FALSE)</f>
        <v>0</v>
      </c>
      <c r="J4845" s="24">
        <f>VLOOKUP(H4845,inTHLBdata!A:H,8,FALSE)</f>
        <v>0</v>
      </c>
      <c r="N4845" s="24"/>
    </row>
    <row r="4846" spans="1:14">
      <c r="A4846" s="24">
        <v>2010</v>
      </c>
      <c r="B4846" s="24" t="s">
        <v>186</v>
      </c>
      <c r="C4846" t="str">
        <f>VLOOKUP(B4846,'FHF LUT'!$A$5:$H$81,2,FALSE)</f>
        <v>Spruce Beetle</v>
      </c>
      <c r="D4846" s="24">
        <v>46</v>
      </c>
      <c r="E4846" s="24" t="s">
        <v>234</v>
      </c>
      <c r="F4846" s="24">
        <v>0</v>
      </c>
      <c r="G4846" s="24">
        <v>0</v>
      </c>
      <c r="H4846" s="24" t="str">
        <f t="shared" si="75"/>
        <v>2010_IBS_46</v>
      </c>
      <c r="I4846" s="24">
        <f>VLOOKUP(H4846,inTHLBdata!A:H,7,FALSE)</f>
        <v>0</v>
      </c>
      <c r="J4846" s="24">
        <f>VLOOKUP(H4846,inTHLBdata!A:H,8,FALSE)</f>
        <v>0</v>
      </c>
      <c r="N4846" s="24"/>
    </row>
    <row r="4847" spans="1:14">
      <c r="A4847" s="24">
        <v>2010</v>
      </c>
      <c r="B4847" s="24" t="s">
        <v>186</v>
      </c>
      <c r="C4847" t="str">
        <f>VLOOKUP(B4847,'FHF LUT'!$A$5:$H$81,2,FALSE)</f>
        <v>Spruce Beetle</v>
      </c>
      <c r="D4847" s="24">
        <v>47</v>
      </c>
      <c r="E4847" s="24" t="s">
        <v>233</v>
      </c>
      <c r="F4847" s="24">
        <v>59</v>
      </c>
      <c r="G4847" s="24">
        <v>59</v>
      </c>
      <c r="H4847" s="24" t="str">
        <f t="shared" si="75"/>
        <v>2010_IBS_47</v>
      </c>
      <c r="I4847" s="24">
        <f>VLOOKUP(H4847,inTHLBdata!A:H,7,FALSE)</f>
        <v>0</v>
      </c>
      <c r="J4847" s="24">
        <f>VLOOKUP(H4847,inTHLBdata!A:H,8,FALSE)</f>
        <v>0</v>
      </c>
      <c r="N4847" s="24"/>
    </row>
    <row r="4848" spans="1:14">
      <c r="A4848" s="24">
        <v>2010</v>
      </c>
      <c r="B4848" s="24" t="s">
        <v>186</v>
      </c>
      <c r="C4848" t="str">
        <f>VLOOKUP(B4848,'FHF LUT'!$A$5:$H$81,2,FALSE)</f>
        <v>Spruce Beetle</v>
      </c>
      <c r="D4848" s="24">
        <v>48</v>
      </c>
      <c r="E4848" s="24" t="s">
        <v>235</v>
      </c>
      <c r="F4848" s="24">
        <v>0</v>
      </c>
      <c r="G4848" s="24">
        <v>0</v>
      </c>
      <c r="H4848" s="24" t="str">
        <f t="shared" si="75"/>
        <v>2010_IBS_48</v>
      </c>
      <c r="I4848" s="24">
        <f>VLOOKUP(H4848,inTHLBdata!A:H,7,FALSE)</f>
        <v>0</v>
      </c>
      <c r="J4848" s="24">
        <f>VLOOKUP(H4848,inTHLBdata!A:H,8,FALSE)</f>
        <v>0</v>
      </c>
      <c r="N4848" s="24"/>
    </row>
    <row r="4849" spans="1:14">
      <c r="A4849" s="24">
        <v>2010</v>
      </c>
      <c r="B4849" s="24" t="s">
        <v>193</v>
      </c>
      <c r="C4849" t="str">
        <f>VLOOKUP(B4849,'FHF LUT'!$A$5:$H$81,2,FALSE)</f>
        <v>Douglas-fir Tussock Moth</v>
      </c>
      <c r="D4849" s="24">
        <v>1</v>
      </c>
      <c r="E4849" s="24" t="s">
        <v>10</v>
      </c>
      <c r="F4849" s="24">
        <v>0</v>
      </c>
      <c r="G4849" s="24">
        <v>0</v>
      </c>
      <c r="H4849" s="24" t="str">
        <f t="shared" si="75"/>
        <v>2010_IDT_1</v>
      </c>
      <c r="I4849" s="24">
        <f>VLOOKUP(H4849,inTHLBdata!A:H,7,FALSE)</f>
        <v>0</v>
      </c>
      <c r="J4849" s="24">
        <f>VLOOKUP(H4849,inTHLBdata!A:H,8,FALSE)</f>
        <v>0</v>
      </c>
      <c r="N4849" s="24"/>
    </row>
    <row r="4850" spans="1:14">
      <c r="A4850" s="24">
        <v>2010</v>
      </c>
      <c r="B4850" s="24" t="s">
        <v>193</v>
      </c>
      <c r="C4850" t="str">
        <f>VLOOKUP(B4850,'FHF LUT'!$A$5:$H$81,2,FALSE)</f>
        <v>Douglas-fir Tussock Moth</v>
      </c>
      <c r="D4850" s="24">
        <v>2</v>
      </c>
      <c r="E4850" s="24" t="s">
        <v>22</v>
      </c>
      <c r="F4850" s="24">
        <v>0</v>
      </c>
      <c r="G4850" s="24">
        <v>0</v>
      </c>
      <c r="H4850" s="24" t="str">
        <f t="shared" si="75"/>
        <v>2010_IDT_2</v>
      </c>
      <c r="I4850" s="24">
        <f>VLOOKUP(H4850,inTHLBdata!A:H,7,FALSE)</f>
        <v>0</v>
      </c>
      <c r="J4850" s="24">
        <f>VLOOKUP(H4850,inTHLBdata!A:H,8,FALSE)</f>
        <v>0</v>
      </c>
      <c r="N4850" s="24"/>
    </row>
    <row r="4851" spans="1:14">
      <c r="A4851" s="24">
        <v>2010</v>
      </c>
      <c r="B4851" s="24" t="s">
        <v>193</v>
      </c>
      <c r="C4851" t="str">
        <f>VLOOKUP(B4851,'FHF LUT'!$A$5:$H$81,2,FALSE)</f>
        <v>Douglas-fir Tussock Moth</v>
      </c>
      <c r="D4851" s="24">
        <v>3</v>
      </c>
      <c r="E4851" s="24" t="s">
        <v>13</v>
      </c>
      <c r="F4851" s="24">
        <v>0</v>
      </c>
      <c r="G4851" s="24">
        <v>0</v>
      </c>
      <c r="H4851" s="24" t="str">
        <f t="shared" si="75"/>
        <v>2010_IDT_3</v>
      </c>
      <c r="I4851" s="24">
        <f>VLOOKUP(H4851,inTHLBdata!A:H,7,FALSE)</f>
        <v>0</v>
      </c>
      <c r="J4851" s="24">
        <f>VLOOKUP(H4851,inTHLBdata!A:H,8,FALSE)</f>
        <v>0</v>
      </c>
      <c r="N4851" s="24"/>
    </row>
    <row r="4852" spans="1:14">
      <c r="A4852" s="24">
        <v>2010</v>
      </c>
      <c r="B4852" s="24" t="s">
        <v>193</v>
      </c>
      <c r="C4852" t="str">
        <f>VLOOKUP(B4852,'FHF LUT'!$A$5:$H$81,2,FALSE)</f>
        <v>Douglas-fir Tussock Moth</v>
      </c>
      <c r="D4852" s="24">
        <v>4</v>
      </c>
      <c r="E4852" s="24" t="s">
        <v>28</v>
      </c>
      <c r="F4852" s="24">
        <v>0</v>
      </c>
      <c r="G4852" s="24">
        <v>0</v>
      </c>
      <c r="H4852" s="24" t="str">
        <f t="shared" si="75"/>
        <v>2010_IDT_4</v>
      </c>
      <c r="I4852" s="24">
        <f>VLOOKUP(H4852,inTHLBdata!A:H,7,FALSE)</f>
        <v>0</v>
      </c>
      <c r="J4852" s="24">
        <f>VLOOKUP(H4852,inTHLBdata!A:H,8,FALSE)</f>
        <v>0</v>
      </c>
      <c r="N4852" s="24"/>
    </row>
    <row r="4853" spans="1:14">
      <c r="A4853" s="24">
        <v>2010</v>
      </c>
      <c r="B4853" s="24" t="s">
        <v>193</v>
      </c>
      <c r="C4853" t="str">
        <f>VLOOKUP(B4853,'FHF LUT'!$A$5:$H$81,2,FALSE)</f>
        <v>Douglas-fir Tussock Moth</v>
      </c>
      <c r="D4853" s="24">
        <v>5</v>
      </c>
      <c r="E4853" s="24" t="s">
        <v>16</v>
      </c>
      <c r="F4853" s="24">
        <v>0</v>
      </c>
      <c r="G4853" s="24">
        <v>0</v>
      </c>
      <c r="H4853" s="24" t="str">
        <f t="shared" si="75"/>
        <v>2010_IDT_5</v>
      </c>
      <c r="I4853" s="24">
        <f>VLOOKUP(H4853,inTHLBdata!A:H,7,FALSE)</f>
        <v>0</v>
      </c>
      <c r="J4853" s="24">
        <f>VLOOKUP(H4853,inTHLBdata!A:H,8,FALSE)</f>
        <v>0</v>
      </c>
      <c r="N4853" s="24"/>
    </row>
    <row r="4854" spans="1:14">
      <c r="A4854" s="24">
        <v>2010</v>
      </c>
      <c r="B4854" s="24" t="s">
        <v>193</v>
      </c>
      <c r="C4854" t="str">
        <f>VLOOKUP(B4854,'FHF LUT'!$A$5:$H$81,2,FALSE)</f>
        <v>Douglas-fir Tussock Moth</v>
      </c>
      <c r="D4854" s="24">
        <v>7</v>
      </c>
      <c r="E4854" s="24" t="s">
        <v>25</v>
      </c>
      <c r="F4854" s="24">
        <v>0</v>
      </c>
      <c r="G4854" s="24">
        <v>0</v>
      </c>
      <c r="H4854" s="24" t="str">
        <f t="shared" si="75"/>
        <v>2010_IDT_7</v>
      </c>
      <c r="I4854" s="24">
        <f>VLOOKUP(H4854,inTHLBdata!A:H,7,FALSE)</f>
        <v>0</v>
      </c>
      <c r="J4854" s="24">
        <f>VLOOKUP(H4854,inTHLBdata!A:H,8,FALSE)</f>
        <v>0</v>
      </c>
      <c r="N4854" s="24"/>
    </row>
    <row r="4855" spans="1:14">
      <c r="A4855" s="24">
        <v>2010</v>
      </c>
      <c r="B4855" s="24" t="s">
        <v>193</v>
      </c>
      <c r="C4855" t="str">
        <f>VLOOKUP(B4855,'FHF LUT'!$A$5:$H$81,2,FALSE)</f>
        <v>Douglas-fir Tussock Moth</v>
      </c>
      <c r="D4855" s="24">
        <v>8</v>
      </c>
      <c r="E4855" s="24" t="s">
        <v>29</v>
      </c>
      <c r="F4855" s="24">
        <v>0</v>
      </c>
      <c r="G4855" s="24">
        <v>0</v>
      </c>
      <c r="H4855" s="24" t="str">
        <f t="shared" si="75"/>
        <v>2010_IDT_8</v>
      </c>
      <c r="I4855" s="24">
        <f>VLOOKUP(H4855,inTHLBdata!A:H,7,FALSE)</f>
        <v>0</v>
      </c>
      <c r="J4855" s="24">
        <f>VLOOKUP(H4855,inTHLBdata!A:H,8,FALSE)</f>
        <v>0</v>
      </c>
      <c r="N4855" s="24"/>
    </row>
    <row r="4856" spans="1:14">
      <c r="A4856" s="24">
        <v>2010</v>
      </c>
      <c r="B4856" s="24" t="s">
        <v>193</v>
      </c>
      <c r="C4856" t="str">
        <f>VLOOKUP(B4856,'FHF LUT'!$A$5:$H$81,2,FALSE)</f>
        <v>Douglas-fir Tussock Moth</v>
      </c>
      <c r="D4856" s="24">
        <v>9</v>
      </c>
      <c r="E4856" s="24" t="s">
        <v>7</v>
      </c>
      <c r="F4856" s="24">
        <v>0</v>
      </c>
      <c r="G4856" s="24">
        <v>0</v>
      </c>
      <c r="H4856" s="24" t="str">
        <f t="shared" si="75"/>
        <v>2010_IDT_9</v>
      </c>
      <c r="I4856" s="24">
        <f>VLOOKUP(H4856,inTHLBdata!A:H,7,FALSE)</f>
        <v>0</v>
      </c>
      <c r="J4856" s="24">
        <f>VLOOKUP(H4856,inTHLBdata!A:H,8,FALSE)</f>
        <v>0</v>
      </c>
      <c r="N4856" s="24"/>
    </row>
    <row r="4857" spans="1:14">
      <c r="A4857" s="24">
        <v>2010</v>
      </c>
      <c r="B4857" s="24" t="s">
        <v>193</v>
      </c>
      <c r="C4857" t="str">
        <f>VLOOKUP(B4857,'FHF LUT'!$A$5:$H$81,2,FALSE)</f>
        <v>Douglas-fir Tussock Moth</v>
      </c>
      <c r="D4857" s="24">
        <v>10</v>
      </c>
      <c r="E4857" s="24" t="s">
        <v>18</v>
      </c>
      <c r="F4857" s="24">
        <v>0</v>
      </c>
      <c r="G4857" s="24">
        <v>0</v>
      </c>
      <c r="H4857" s="24" t="str">
        <f t="shared" si="75"/>
        <v>2010_IDT_10</v>
      </c>
      <c r="I4857" s="24">
        <f>VLOOKUP(H4857,inTHLBdata!A:H,7,FALSE)</f>
        <v>0</v>
      </c>
      <c r="J4857" s="24">
        <f>VLOOKUP(H4857,inTHLBdata!A:H,8,FALSE)</f>
        <v>0</v>
      </c>
      <c r="N4857" s="24"/>
    </row>
    <row r="4858" spans="1:14">
      <c r="A4858" s="24">
        <v>2010</v>
      </c>
      <c r="B4858" s="24" t="s">
        <v>193</v>
      </c>
      <c r="C4858" t="str">
        <f>VLOOKUP(B4858,'FHF LUT'!$A$5:$H$81,2,FALSE)</f>
        <v>Douglas-fir Tussock Moth</v>
      </c>
      <c r="D4858" s="24">
        <v>11</v>
      </c>
      <c r="E4858" s="24" t="s">
        <v>4</v>
      </c>
      <c r="F4858" s="24">
        <v>237487</v>
      </c>
      <c r="G4858" s="24">
        <v>237058</v>
      </c>
      <c r="H4858" s="24" t="str">
        <f t="shared" si="75"/>
        <v>2010_IDT_11</v>
      </c>
      <c r="I4858" s="24">
        <f>VLOOKUP(H4858,inTHLBdata!A:H,7,FALSE)</f>
        <v>89809</v>
      </c>
      <c r="J4858" s="24">
        <f>VLOOKUP(H4858,inTHLBdata!A:H,8,FALSE)</f>
        <v>89429</v>
      </c>
      <c r="N4858" s="24"/>
    </row>
    <row r="4859" spans="1:14">
      <c r="A4859" s="24">
        <v>2010</v>
      </c>
      <c r="B4859" s="24" t="s">
        <v>193</v>
      </c>
      <c r="C4859" t="str">
        <f>VLOOKUP(B4859,'FHF LUT'!$A$5:$H$81,2,FALSE)</f>
        <v>Douglas-fir Tussock Moth</v>
      </c>
      <c r="D4859" s="24">
        <v>12</v>
      </c>
      <c r="E4859" s="24" t="s">
        <v>11</v>
      </c>
      <c r="F4859" s="24">
        <v>0</v>
      </c>
      <c r="G4859" s="24">
        <v>0</v>
      </c>
      <c r="H4859" s="24" t="str">
        <f t="shared" si="75"/>
        <v>2010_IDT_12</v>
      </c>
      <c r="I4859" s="24">
        <f>VLOOKUP(H4859,inTHLBdata!A:H,7,FALSE)</f>
        <v>0</v>
      </c>
      <c r="J4859" s="24">
        <f>VLOOKUP(H4859,inTHLBdata!A:H,8,FALSE)</f>
        <v>0</v>
      </c>
      <c r="N4859" s="24"/>
    </row>
    <row r="4860" spans="1:14">
      <c r="A4860" s="24">
        <v>2010</v>
      </c>
      <c r="B4860" s="24" t="s">
        <v>193</v>
      </c>
      <c r="C4860" t="str">
        <f>VLOOKUP(B4860,'FHF LUT'!$A$5:$H$81,2,FALSE)</f>
        <v>Douglas-fir Tussock Moth</v>
      </c>
      <c r="D4860" s="24">
        <v>13</v>
      </c>
      <c r="E4860" s="24" t="s">
        <v>24</v>
      </c>
      <c r="F4860" s="24">
        <v>0</v>
      </c>
      <c r="G4860" s="24">
        <v>0</v>
      </c>
      <c r="H4860" s="24" t="str">
        <f t="shared" si="75"/>
        <v>2010_IDT_13</v>
      </c>
      <c r="I4860" s="24">
        <f>VLOOKUP(H4860,inTHLBdata!A:H,7,FALSE)</f>
        <v>0</v>
      </c>
      <c r="J4860" s="24">
        <f>VLOOKUP(H4860,inTHLBdata!A:H,8,FALSE)</f>
        <v>0</v>
      </c>
      <c r="N4860" s="24"/>
    </row>
    <row r="4861" spans="1:14">
      <c r="A4861" s="24">
        <v>2010</v>
      </c>
      <c r="B4861" s="24" t="s">
        <v>193</v>
      </c>
      <c r="C4861" t="str">
        <f>VLOOKUP(B4861,'FHF LUT'!$A$5:$H$81,2,FALSE)</f>
        <v>Douglas-fir Tussock Moth</v>
      </c>
      <c r="D4861" s="24">
        <v>14</v>
      </c>
      <c r="E4861" s="24" t="s">
        <v>30</v>
      </c>
      <c r="F4861" s="24">
        <v>0</v>
      </c>
      <c r="G4861" s="24">
        <v>0</v>
      </c>
      <c r="H4861" s="24" t="str">
        <f t="shared" si="75"/>
        <v>2010_IDT_14</v>
      </c>
      <c r="I4861" s="24">
        <f>VLOOKUP(H4861,inTHLBdata!A:H,7,FALSE)</f>
        <v>0</v>
      </c>
      <c r="J4861" s="24">
        <f>VLOOKUP(H4861,inTHLBdata!A:H,8,FALSE)</f>
        <v>0</v>
      </c>
      <c r="N4861" s="24"/>
    </row>
    <row r="4862" spans="1:14">
      <c r="A4862" s="24">
        <v>2010</v>
      </c>
      <c r="B4862" s="24" t="s">
        <v>193</v>
      </c>
      <c r="C4862" t="str">
        <f>VLOOKUP(B4862,'FHF LUT'!$A$5:$H$81,2,FALSE)</f>
        <v>Douglas-fir Tussock Moth</v>
      </c>
      <c r="D4862" s="24">
        <v>15</v>
      </c>
      <c r="E4862" s="24" t="s">
        <v>33</v>
      </c>
      <c r="F4862" s="24">
        <v>7740</v>
      </c>
      <c r="G4862" s="24">
        <v>7740</v>
      </c>
      <c r="H4862" s="24" t="str">
        <f t="shared" si="75"/>
        <v>2010_IDT_15</v>
      </c>
      <c r="I4862" s="24">
        <f>VLOOKUP(H4862,inTHLBdata!A:H,7,FALSE)</f>
        <v>3284</v>
      </c>
      <c r="J4862" s="24">
        <f>VLOOKUP(H4862,inTHLBdata!A:H,8,FALSE)</f>
        <v>3284</v>
      </c>
      <c r="N4862" s="24"/>
    </row>
    <row r="4863" spans="1:14">
      <c r="A4863" s="24">
        <v>2010</v>
      </c>
      <c r="B4863" s="24" t="s">
        <v>193</v>
      </c>
      <c r="C4863" t="str">
        <f>VLOOKUP(B4863,'FHF LUT'!$A$5:$H$81,2,FALSE)</f>
        <v>Douglas-fir Tussock Moth</v>
      </c>
      <c r="D4863" s="24">
        <v>16</v>
      </c>
      <c r="E4863" s="24" t="s">
        <v>12</v>
      </c>
      <c r="F4863" s="24">
        <v>0</v>
      </c>
      <c r="G4863" s="24">
        <v>0</v>
      </c>
      <c r="H4863" s="24" t="str">
        <f t="shared" si="75"/>
        <v>2010_IDT_16</v>
      </c>
      <c r="I4863" s="24">
        <f>VLOOKUP(H4863,inTHLBdata!A:H,7,FALSE)</f>
        <v>0</v>
      </c>
      <c r="J4863" s="24">
        <f>VLOOKUP(H4863,inTHLBdata!A:H,8,FALSE)</f>
        <v>0</v>
      </c>
      <c r="N4863" s="24"/>
    </row>
    <row r="4864" spans="1:14">
      <c r="A4864" s="24">
        <v>2010</v>
      </c>
      <c r="B4864" s="24" t="s">
        <v>193</v>
      </c>
      <c r="C4864" t="str">
        <f>VLOOKUP(B4864,'FHF LUT'!$A$5:$H$81,2,FALSE)</f>
        <v>Douglas-fir Tussock Moth</v>
      </c>
      <c r="D4864" s="24">
        <v>17</v>
      </c>
      <c r="E4864" s="24" t="s">
        <v>32</v>
      </c>
      <c r="F4864" s="24">
        <v>0</v>
      </c>
      <c r="G4864" s="24">
        <v>0</v>
      </c>
      <c r="H4864" s="24" t="str">
        <f t="shared" si="75"/>
        <v>2010_IDT_17</v>
      </c>
      <c r="I4864" s="24">
        <f>VLOOKUP(H4864,inTHLBdata!A:H,7,FALSE)</f>
        <v>0</v>
      </c>
      <c r="J4864" s="24">
        <f>VLOOKUP(H4864,inTHLBdata!A:H,8,FALSE)</f>
        <v>0</v>
      </c>
      <c r="N4864" s="24"/>
    </row>
    <row r="4865" spans="1:14">
      <c r="A4865" s="24">
        <v>2010</v>
      </c>
      <c r="B4865" s="24" t="s">
        <v>193</v>
      </c>
      <c r="C4865" t="str">
        <f>VLOOKUP(B4865,'FHF LUT'!$A$5:$H$81,2,FALSE)</f>
        <v>Douglas-fir Tussock Moth</v>
      </c>
      <c r="D4865" s="24">
        <v>18</v>
      </c>
      <c r="E4865" s="24" t="s">
        <v>15</v>
      </c>
      <c r="F4865" s="24">
        <v>0</v>
      </c>
      <c r="G4865" s="24">
        <v>0</v>
      </c>
      <c r="H4865" s="24" t="str">
        <f t="shared" si="75"/>
        <v>2010_IDT_18</v>
      </c>
      <c r="I4865" s="24">
        <f>VLOOKUP(H4865,inTHLBdata!A:H,7,FALSE)</f>
        <v>0</v>
      </c>
      <c r="J4865" s="24">
        <f>VLOOKUP(H4865,inTHLBdata!A:H,8,FALSE)</f>
        <v>0</v>
      </c>
      <c r="N4865" s="24"/>
    </row>
    <row r="4866" spans="1:14">
      <c r="A4866" s="24">
        <v>2010</v>
      </c>
      <c r="B4866" s="24" t="s">
        <v>193</v>
      </c>
      <c r="C4866" t="str">
        <f>VLOOKUP(B4866,'FHF LUT'!$A$5:$H$81,2,FALSE)</f>
        <v>Douglas-fir Tussock Moth</v>
      </c>
      <c r="D4866" s="24">
        <v>20</v>
      </c>
      <c r="E4866" s="24" t="s">
        <v>6</v>
      </c>
      <c r="F4866" s="24">
        <v>0</v>
      </c>
      <c r="G4866" s="24">
        <v>0</v>
      </c>
      <c r="H4866" s="24" t="str">
        <f t="shared" si="75"/>
        <v>2010_IDT_20</v>
      </c>
      <c r="I4866" s="24">
        <f>VLOOKUP(H4866,inTHLBdata!A:H,7,FALSE)</f>
        <v>0</v>
      </c>
      <c r="J4866" s="24">
        <f>VLOOKUP(H4866,inTHLBdata!A:H,8,FALSE)</f>
        <v>0</v>
      </c>
      <c r="N4866" s="24"/>
    </row>
    <row r="4867" spans="1:14">
      <c r="A4867" s="24">
        <v>2010</v>
      </c>
      <c r="B4867" s="24" t="s">
        <v>193</v>
      </c>
      <c r="C4867" t="str">
        <f>VLOOKUP(B4867,'FHF LUT'!$A$5:$H$81,2,FALSE)</f>
        <v>Douglas-fir Tussock Moth</v>
      </c>
      <c r="D4867" s="24">
        <v>22</v>
      </c>
      <c r="E4867" s="24" t="s">
        <v>19</v>
      </c>
      <c r="F4867" s="24">
        <v>12079</v>
      </c>
      <c r="G4867" s="24">
        <v>12079</v>
      </c>
      <c r="H4867" s="24" t="str">
        <f t="shared" ref="H4867:H4930" si="76">CONCATENATE(A4867,"_",B4867,"_",D4867)</f>
        <v>2010_IDT_22</v>
      </c>
      <c r="I4867" s="24">
        <f>VLOOKUP(H4867,inTHLBdata!A:H,7,FALSE)</f>
        <v>4835</v>
      </c>
      <c r="J4867" s="24">
        <f>VLOOKUP(H4867,inTHLBdata!A:H,8,FALSE)</f>
        <v>4835</v>
      </c>
      <c r="N4867" s="24"/>
    </row>
    <row r="4868" spans="1:14">
      <c r="A4868" s="24">
        <v>2010</v>
      </c>
      <c r="B4868" s="24" t="s">
        <v>193</v>
      </c>
      <c r="C4868" t="str">
        <f>VLOOKUP(B4868,'FHF LUT'!$A$5:$H$81,2,FALSE)</f>
        <v>Douglas-fir Tussock Moth</v>
      </c>
      <c r="D4868" s="24">
        <v>23</v>
      </c>
      <c r="E4868" s="24" t="s">
        <v>27</v>
      </c>
      <c r="F4868" s="24">
        <v>0</v>
      </c>
      <c r="G4868" s="24">
        <v>0</v>
      </c>
      <c r="H4868" s="24" t="str">
        <f t="shared" si="76"/>
        <v>2010_IDT_23</v>
      </c>
      <c r="I4868" s="24">
        <f>VLOOKUP(H4868,inTHLBdata!A:H,7,FALSE)</f>
        <v>0</v>
      </c>
      <c r="J4868" s="24">
        <f>VLOOKUP(H4868,inTHLBdata!A:H,8,FALSE)</f>
        <v>0</v>
      </c>
      <c r="N4868" s="24"/>
    </row>
    <row r="4869" spans="1:14">
      <c r="A4869" s="24">
        <v>2010</v>
      </c>
      <c r="B4869" s="24" t="s">
        <v>193</v>
      </c>
      <c r="C4869" t="str">
        <f>VLOOKUP(B4869,'FHF LUT'!$A$5:$H$81,2,FALSE)</f>
        <v>Douglas-fir Tussock Moth</v>
      </c>
      <c r="D4869" s="24">
        <v>24</v>
      </c>
      <c r="E4869" s="24" t="s">
        <v>17</v>
      </c>
      <c r="F4869" s="24">
        <v>0</v>
      </c>
      <c r="G4869" s="24">
        <v>0</v>
      </c>
      <c r="H4869" s="24" t="str">
        <f t="shared" si="76"/>
        <v>2010_IDT_24</v>
      </c>
      <c r="I4869" s="24">
        <f>VLOOKUP(H4869,inTHLBdata!A:H,7,FALSE)</f>
        <v>0</v>
      </c>
      <c r="J4869" s="24">
        <f>VLOOKUP(H4869,inTHLBdata!A:H,8,FALSE)</f>
        <v>0</v>
      </c>
      <c r="N4869" s="24"/>
    </row>
    <row r="4870" spans="1:14">
      <c r="A4870" s="24">
        <v>2010</v>
      </c>
      <c r="B4870" s="24" t="s">
        <v>193</v>
      </c>
      <c r="C4870" t="str">
        <f>VLOOKUP(B4870,'FHF LUT'!$A$5:$H$81,2,FALSE)</f>
        <v>Douglas-fir Tussock Moth</v>
      </c>
      <c r="D4870" s="24">
        <v>25</v>
      </c>
      <c r="E4870" s="24" t="s">
        <v>23</v>
      </c>
      <c r="F4870" s="24">
        <v>0</v>
      </c>
      <c r="G4870" s="24">
        <v>0</v>
      </c>
      <c r="H4870" s="24" t="str">
        <f t="shared" si="76"/>
        <v>2010_IDT_25</v>
      </c>
      <c r="I4870" s="24">
        <f>VLOOKUP(H4870,inTHLBdata!A:H,7,FALSE)</f>
        <v>0</v>
      </c>
      <c r="J4870" s="24">
        <f>VLOOKUP(H4870,inTHLBdata!A:H,8,FALSE)</f>
        <v>0</v>
      </c>
      <c r="N4870" s="24"/>
    </row>
    <row r="4871" spans="1:14">
      <c r="A4871" s="24">
        <v>2010</v>
      </c>
      <c r="B4871" s="24" t="s">
        <v>193</v>
      </c>
      <c r="C4871" t="str">
        <f>VLOOKUP(B4871,'FHF LUT'!$A$5:$H$81,2,FALSE)</f>
        <v>Douglas-fir Tussock Moth</v>
      </c>
      <c r="D4871" s="24">
        <v>26</v>
      </c>
      <c r="E4871" s="24" t="s">
        <v>14</v>
      </c>
      <c r="F4871" s="24">
        <v>0</v>
      </c>
      <c r="G4871" s="24">
        <v>0</v>
      </c>
      <c r="H4871" s="24" t="str">
        <f t="shared" si="76"/>
        <v>2010_IDT_26</v>
      </c>
      <c r="I4871" s="24">
        <f>VLOOKUP(H4871,inTHLBdata!A:H,7,FALSE)</f>
        <v>0</v>
      </c>
      <c r="J4871" s="24">
        <f>VLOOKUP(H4871,inTHLBdata!A:H,8,FALSE)</f>
        <v>0</v>
      </c>
      <c r="N4871" s="24"/>
    </row>
    <row r="4872" spans="1:14">
      <c r="A4872" s="24">
        <v>2010</v>
      </c>
      <c r="B4872" s="24" t="s">
        <v>193</v>
      </c>
      <c r="C4872" t="str">
        <f>VLOOKUP(B4872,'FHF LUT'!$A$5:$H$81,2,FALSE)</f>
        <v>Douglas-fir Tussock Moth</v>
      </c>
      <c r="D4872" s="24">
        <v>27</v>
      </c>
      <c r="E4872" s="24" t="s">
        <v>21</v>
      </c>
      <c r="F4872" s="24">
        <v>0</v>
      </c>
      <c r="G4872" s="24">
        <v>0</v>
      </c>
      <c r="H4872" s="24" t="str">
        <f t="shared" si="76"/>
        <v>2010_IDT_27</v>
      </c>
      <c r="I4872" s="24">
        <f>VLOOKUP(H4872,inTHLBdata!A:H,7,FALSE)</f>
        <v>0</v>
      </c>
      <c r="J4872" s="24">
        <f>VLOOKUP(H4872,inTHLBdata!A:H,8,FALSE)</f>
        <v>0</v>
      </c>
      <c r="N4872" s="24"/>
    </row>
    <row r="4873" spans="1:14">
      <c r="A4873" s="24">
        <v>2010</v>
      </c>
      <c r="B4873" s="24" t="s">
        <v>193</v>
      </c>
      <c r="C4873" t="str">
        <f>VLOOKUP(B4873,'FHF LUT'!$A$5:$H$81,2,FALSE)</f>
        <v>Douglas-fir Tussock Moth</v>
      </c>
      <c r="D4873" s="24">
        <v>29</v>
      </c>
      <c r="E4873" s="24" t="s">
        <v>9</v>
      </c>
      <c r="F4873" s="24">
        <v>0</v>
      </c>
      <c r="G4873" s="24">
        <v>0</v>
      </c>
      <c r="H4873" s="24" t="str">
        <f t="shared" si="76"/>
        <v>2010_IDT_29</v>
      </c>
      <c r="I4873" s="24">
        <f>VLOOKUP(H4873,inTHLBdata!A:H,7,FALSE)</f>
        <v>0</v>
      </c>
      <c r="J4873" s="24">
        <f>VLOOKUP(H4873,inTHLBdata!A:H,8,FALSE)</f>
        <v>0</v>
      </c>
      <c r="N4873" s="24"/>
    </row>
    <row r="4874" spans="1:14">
      <c r="A4874" s="24">
        <v>2010</v>
      </c>
      <c r="B4874" s="24" t="s">
        <v>193</v>
      </c>
      <c r="C4874" t="str">
        <f>VLOOKUP(B4874,'FHF LUT'!$A$5:$H$81,2,FALSE)</f>
        <v>Douglas-fir Tussock Moth</v>
      </c>
      <c r="D4874" s="24">
        <v>30</v>
      </c>
      <c r="E4874" s="24" t="s">
        <v>35</v>
      </c>
      <c r="F4874" s="24">
        <v>0</v>
      </c>
      <c r="G4874" s="24">
        <v>0</v>
      </c>
      <c r="H4874" s="24" t="str">
        <f t="shared" si="76"/>
        <v>2010_IDT_30</v>
      </c>
      <c r="I4874" s="24">
        <f>VLOOKUP(H4874,inTHLBdata!A:H,7,FALSE)</f>
        <v>0</v>
      </c>
      <c r="J4874" s="24">
        <f>VLOOKUP(H4874,inTHLBdata!A:H,8,FALSE)</f>
        <v>0</v>
      </c>
      <c r="N4874" s="24"/>
    </row>
    <row r="4875" spans="1:14">
      <c r="A4875" s="24">
        <v>2010</v>
      </c>
      <c r="B4875" s="24" t="s">
        <v>193</v>
      </c>
      <c r="C4875" t="str">
        <f>VLOOKUP(B4875,'FHF LUT'!$A$5:$H$81,2,FALSE)</f>
        <v>Douglas-fir Tussock Moth</v>
      </c>
      <c r="D4875" s="24">
        <v>31</v>
      </c>
      <c r="E4875" s="24" t="s">
        <v>34</v>
      </c>
      <c r="F4875" s="24">
        <v>0</v>
      </c>
      <c r="G4875" s="24">
        <v>0</v>
      </c>
      <c r="H4875" s="24" t="str">
        <f t="shared" si="76"/>
        <v>2010_IDT_31</v>
      </c>
      <c r="I4875" s="24">
        <f>VLOOKUP(H4875,inTHLBdata!A:H,7,FALSE)</f>
        <v>0</v>
      </c>
      <c r="J4875" s="24">
        <f>VLOOKUP(H4875,inTHLBdata!A:H,8,FALSE)</f>
        <v>0</v>
      </c>
      <c r="N4875" s="24"/>
    </row>
    <row r="4876" spans="1:14">
      <c r="A4876" s="24">
        <v>2010</v>
      </c>
      <c r="B4876" s="24" t="s">
        <v>193</v>
      </c>
      <c r="C4876" t="str">
        <f>VLOOKUP(B4876,'FHF LUT'!$A$5:$H$81,2,FALSE)</f>
        <v>Douglas-fir Tussock Moth</v>
      </c>
      <c r="D4876" s="24">
        <v>38</v>
      </c>
      <c r="E4876" s="24" t="s">
        <v>8</v>
      </c>
      <c r="F4876" s="24">
        <v>0</v>
      </c>
      <c r="G4876" s="24">
        <v>0</v>
      </c>
      <c r="H4876" s="24" t="str">
        <f t="shared" si="76"/>
        <v>2010_IDT_38</v>
      </c>
      <c r="I4876" s="24">
        <f>VLOOKUP(H4876,inTHLBdata!A:H,7,FALSE)</f>
        <v>0</v>
      </c>
      <c r="J4876" s="24">
        <f>VLOOKUP(H4876,inTHLBdata!A:H,8,FALSE)</f>
        <v>0</v>
      </c>
      <c r="N4876" s="24"/>
    </row>
    <row r="4877" spans="1:14">
      <c r="A4877" s="24">
        <v>2010</v>
      </c>
      <c r="B4877" s="24" t="s">
        <v>193</v>
      </c>
      <c r="C4877" t="str">
        <f>VLOOKUP(B4877,'FHF LUT'!$A$5:$H$81,2,FALSE)</f>
        <v>Douglas-fir Tussock Moth</v>
      </c>
      <c r="D4877" s="24">
        <v>39</v>
      </c>
      <c r="E4877" s="24" t="s">
        <v>36</v>
      </c>
      <c r="F4877" s="24">
        <v>0</v>
      </c>
      <c r="G4877" s="24">
        <v>0</v>
      </c>
      <c r="H4877" s="24" t="str">
        <f t="shared" si="76"/>
        <v>2010_IDT_39</v>
      </c>
      <c r="I4877" s="24">
        <f>VLOOKUP(H4877,inTHLBdata!A:H,7,FALSE)</f>
        <v>0</v>
      </c>
      <c r="J4877" s="24">
        <f>VLOOKUP(H4877,inTHLBdata!A:H,8,FALSE)</f>
        <v>0</v>
      </c>
      <c r="N4877" s="24"/>
    </row>
    <row r="4878" spans="1:14">
      <c r="A4878" s="24">
        <v>2010</v>
      </c>
      <c r="B4878" s="24" t="s">
        <v>193</v>
      </c>
      <c r="C4878" t="str">
        <f>VLOOKUP(B4878,'FHF LUT'!$A$5:$H$81,2,FALSE)</f>
        <v>Douglas-fir Tussock Moth</v>
      </c>
      <c r="D4878" s="24">
        <v>40</v>
      </c>
      <c r="E4878" s="24" t="s">
        <v>31</v>
      </c>
      <c r="F4878" s="24">
        <v>0</v>
      </c>
      <c r="G4878" s="24">
        <v>0</v>
      </c>
      <c r="H4878" s="24" t="str">
        <f t="shared" si="76"/>
        <v>2010_IDT_40</v>
      </c>
      <c r="I4878" s="24">
        <f>VLOOKUP(H4878,inTHLBdata!A:H,7,FALSE)</f>
        <v>0</v>
      </c>
      <c r="J4878" s="24">
        <f>VLOOKUP(H4878,inTHLBdata!A:H,8,FALSE)</f>
        <v>0</v>
      </c>
      <c r="N4878" s="24"/>
    </row>
    <row r="4879" spans="1:14">
      <c r="A4879" s="24">
        <v>2010</v>
      </c>
      <c r="B4879" s="24" t="s">
        <v>193</v>
      </c>
      <c r="C4879" t="str">
        <f>VLOOKUP(B4879,'FHF LUT'!$A$5:$H$81,2,FALSE)</f>
        <v>Douglas-fir Tussock Moth</v>
      </c>
      <c r="D4879" s="24">
        <v>41</v>
      </c>
      <c r="E4879" s="24" t="s">
        <v>26</v>
      </c>
      <c r="F4879" s="24">
        <v>0</v>
      </c>
      <c r="G4879" s="24">
        <v>0</v>
      </c>
      <c r="H4879" s="24" t="str">
        <f t="shared" si="76"/>
        <v>2010_IDT_41</v>
      </c>
      <c r="I4879" s="24">
        <f>VLOOKUP(H4879,inTHLBdata!A:H,7,FALSE)</f>
        <v>0</v>
      </c>
      <c r="J4879" s="24">
        <f>VLOOKUP(H4879,inTHLBdata!A:H,8,FALSE)</f>
        <v>0</v>
      </c>
      <c r="N4879" s="24"/>
    </row>
    <row r="4880" spans="1:14">
      <c r="A4880" s="24">
        <v>2010</v>
      </c>
      <c r="B4880" s="24" t="s">
        <v>193</v>
      </c>
      <c r="C4880" t="str">
        <f>VLOOKUP(B4880,'FHF LUT'!$A$5:$H$81,2,FALSE)</f>
        <v>Douglas-fir Tussock Moth</v>
      </c>
      <c r="D4880" s="24">
        <v>43</v>
      </c>
      <c r="E4880" s="24" t="s">
        <v>20</v>
      </c>
      <c r="F4880" s="24">
        <v>0</v>
      </c>
      <c r="G4880" s="24">
        <v>0</v>
      </c>
      <c r="H4880" s="24" t="str">
        <f t="shared" si="76"/>
        <v>2010_IDT_43</v>
      </c>
      <c r="I4880" s="24">
        <f>VLOOKUP(H4880,inTHLBdata!A:H,7,FALSE)</f>
        <v>0</v>
      </c>
      <c r="J4880" s="24">
        <f>VLOOKUP(H4880,inTHLBdata!A:H,8,FALSE)</f>
        <v>0</v>
      </c>
      <c r="N4880" s="24"/>
    </row>
    <row r="4881" spans="1:14">
      <c r="A4881" s="24">
        <v>2010</v>
      </c>
      <c r="B4881" s="24" t="s">
        <v>193</v>
      </c>
      <c r="C4881" t="str">
        <f>VLOOKUP(B4881,'FHF LUT'!$A$5:$H$81,2,FALSE)</f>
        <v>Douglas-fir Tussock Moth</v>
      </c>
      <c r="D4881" s="24">
        <v>44</v>
      </c>
      <c r="E4881" s="24" t="s">
        <v>3</v>
      </c>
      <c r="F4881" s="24">
        <v>0</v>
      </c>
      <c r="G4881" s="24">
        <v>0</v>
      </c>
      <c r="H4881" s="24" t="str">
        <f t="shared" si="76"/>
        <v>2010_IDT_44</v>
      </c>
      <c r="I4881" s="24">
        <f>VLOOKUP(H4881,inTHLBdata!A:H,7,FALSE)</f>
        <v>0</v>
      </c>
      <c r="J4881" s="24">
        <f>VLOOKUP(H4881,inTHLBdata!A:H,8,FALSE)</f>
        <v>0</v>
      </c>
      <c r="N4881" s="24"/>
    </row>
    <row r="4882" spans="1:14">
      <c r="A4882" s="24">
        <v>2010</v>
      </c>
      <c r="B4882" s="24" t="s">
        <v>193</v>
      </c>
      <c r="C4882" t="str">
        <f>VLOOKUP(B4882,'FHF LUT'!$A$5:$H$81,2,FALSE)</f>
        <v>Douglas-fir Tussock Moth</v>
      </c>
      <c r="D4882" s="24">
        <v>45</v>
      </c>
      <c r="E4882" s="24" t="s">
        <v>5</v>
      </c>
      <c r="F4882" s="24">
        <v>0</v>
      </c>
      <c r="G4882" s="24">
        <v>0</v>
      </c>
      <c r="H4882" s="24" t="str">
        <f t="shared" si="76"/>
        <v>2010_IDT_45</v>
      </c>
      <c r="I4882" s="24">
        <f>VLOOKUP(H4882,inTHLBdata!A:H,7,FALSE)</f>
        <v>0</v>
      </c>
      <c r="J4882" s="24">
        <f>VLOOKUP(H4882,inTHLBdata!A:H,8,FALSE)</f>
        <v>0</v>
      </c>
      <c r="N4882" s="24"/>
    </row>
    <row r="4883" spans="1:14">
      <c r="A4883" s="24">
        <v>2010</v>
      </c>
      <c r="B4883" s="24" t="s">
        <v>193</v>
      </c>
      <c r="C4883" t="str">
        <f>VLOOKUP(B4883,'FHF LUT'!$A$5:$H$81,2,FALSE)</f>
        <v>Douglas-fir Tussock Moth</v>
      </c>
      <c r="D4883" s="24">
        <v>46</v>
      </c>
      <c r="E4883" s="24" t="s">
        <v>234</v>
      </c>
      <c r="F4883" s="24">
        <v>0</v>
      </c>
      <c r="G4883" s="24">
        <v>0</v>
      </c>
      <c r="H4883" s="24" t="str">
        <f t="shared" si="76"/>
        <v>2010_IDT_46</v>
      </c>
      <c r="I4883" s="24">
        <f>VLOOKUP(H4883,inTHLBdata!A:H,7,FALSE)</f>
        <v>0</v>
      </c>
      <c r="J4883" s="24">
        <f>VLOOKUP(H4883,inTHLBdata!A:H,8,FALSE)</f>
        <v>0</v>
      </c>
      <c r="N4883" s="24"/>
    </row>
    <row r="4884" spans="1:14">
      <c r="A4884" s="24">
        <v>2010</v>
      </c>
      <c r="B4884" s="24" t="s">
        <v>193</v>
      </c>
      <c r="C4884" t="str">
        <f>VLOOKUP(B4884,'FHF LUT'!$A$5:$H$81,2,FALSE)</f>
        <v>Douglas-fir Tussock Moth</v>
      </c>
      <c r="D4884" s="24">
        <v>47</v>
      </c>
      <c r="E4884" s="24" t="s">
        <v>233</v>
      </c>
      <c r="F4884" s="24">
        <v>0</v>
      </c>
      <c r="G4884" s="24">
        <v>0</v>
      </c>
      <c r="H4884" s="24" t="str">
        <f t="shared" si="76"/>
        <v>2010_IDT_47</v>
      </c>
      <c r="I4884" s="24">
        <f>VLOOKUP(H4884,inTHLBdata!A:H,7,FALSE)</f>
        <v>0</v>
      </c>
      <c r="J4884" s="24">
        <f>VLOOKUP(H4884,inTHLBdata!A:H,8,FALSE)</f>
        <v>0</v>
      </c>
      <c r="N4884" s="24"/>
    </row>
    <row r="4885" spans="1:14">
      <c r="A4885" s="24">
        <v>2010</v>
      </c>
      <c r="B4885" s="24" t="s">
        <v>193</v>
      </c>
      <c r="C4885" t="str">
        <f>VLOOKUP(B4885,'FHF LUT'!$A$5:$H$81,2,FALSE)</f>
        <v>Douglas-fir Tussock Moth</v>
      </c>
      <c r="D4885" s="24">
        <v>48</v>
      </c>
      <c r="E4885" s="24" t="s">
        <v>235</v>
      </c>
      <c r="F4885" s="24">
        <v>0</v>
      </c>
      <c r="G4885" s="24">
        <v>0</v>
      </c>
      <c r="H4885" s="24" t="str">
        <f t="shared" si="76"/>
        <v>2010_IDT_48</v>
      </c>
      <c r="I4885" s="24">
        <f>VLOOKUP(H4885,inTHLBdata!A:H,7,FALSE)</f>
        <v>0</v>
      </c>
      <c r="J4885" s="24">
        <f>VLOOKUP(H4885,inTHLBdata!A:H,8,FALSE)</f>
        <v>0</v>
      </c>
      <c r="N4885" s="24"/>
    </row>
    <row r="4886" spans="1:14">
      <c r="A4886" s="24">
        <v>2010</v>
      </c>
      <c r="B4886" s="24" t="s">
        <v>188</v>
      </c>
      <c r="C4886" t="str">
        <f>VLOOKUP(B4886,'FHF LUT'!$A$5:$H$81,2,FALSE)</f>
        <v>Fire</v>
      </c>
      <c r="D4886" s="24">
        <v>1</v>
      </c>
      <c r="E4886" s="24" t="s">
        <v>10</v>
      </c>
      <c r="F4886" s="24">
        <v>2211</v>
      </c>
      <c r="G4886" s="24">
        <v>2211</v>
      </c>
      <c r="H4886" s="24" t="str">
        <f t="shared" si="76"/>
        <v>2010_NB_1</v>
      </c>
      <c r="I4886" s="24">
        <f>VLOOKUP(H4886,inTHLBdata!A:H,7,FALSE)</f>
        <v>167</v>
      </c>
      <c r="J4886" s="24">
        <f>VLOOKUP(H4886,inTHLBdata!A:H,8,FALSE)</f>
        <v>167</v>
      </c>
      <c r="N4886" s="24"/>
    </row>
    <row r="4887" spans="1:14">
      <c r="A4887" s="24">
        <v>2010</v>
      </c>
      <c r="B4887" s="24" t="s">
        <v>188</v>
      </c>
      <c r="C4887" t="str">
        <f>VLOOKUP(B4887,'FHF LUT'!$A$5:$H$81,2,FALSE)</f>
        <v>Fire</v>
      </c>
      <c r="D4887" s="24">
        <v>2</v>
      </c>
      <c r="E4887" s="24" t="s">
        <v>22</v>
      </c>
      <c r="F4887" s="24">
        <v>2043</v>
      </c>
      <c r="G4887" s="24">
        <v>1763</v>
      </c>
      <c r="H4887" s="24" t="str">
        <f t="shared" si="76"/>
        <v>2010_NB_2</v>
      </c>
      <c r="I4887" s="24">
        <f>VLOOKUP(H4887,inTHLBdata!A:H,7,FALSE)</f>
        <v>0</v>
      </c>
      <c r="J4887" s="24">
        <f>VLOOKUP(H4887,inTHLBdata!A:H,8,FALSE)</f>
        <v>0</v>
      </c>
      <c r="N4887" s="24"/>
    </row>
    <row r="4888" spans="1:14">
      <c r="A4888" s="24">
        <v>2010</v>
      </c>
      <c r="B4888" s="24" t="s">
        <v>188</v>
      </c>
      <c r="C4888" t="str">
        <f>VLOOKUP(B4888,'FHF LUT'!$A$5:$H$81,2,FALSE)</f>
        <v>Fire</v>
      </c>
      <c r="D4888" s="24">
        <v>3</v>
      </c>
      <c r="E4888" s="24" t="s">
        <v>13</v>
      </c>
      <c r="F4888" s="24">
        <v>640</v>
      </c>
      <c r="G4888" s="24">
        <v>640</v>
      </c>
      <c r="H4888" s="24" t="str">
        <f t="shared" si="76"/>
        <v>2010_NB_3</v>
      </c>
      <c r="I4888" s="24">
        <f>VLOOKUP(H4888,inTHLBdata!A:H,7,FALSE)</f>
        <v>0</v>
      </c>
      <c r="J4888" s="24">
        <f>VLOOKUP(H4888,inTHLBdata!A:H,8,FALSE)</f>
        <v>0</v>
      </c>
      <c r="N4888" s="24"/>
    </row>
    <row r="4889" spans="1:14">
      <c r="A4889" s="24">
        <v>2010</v>
      </c>
      <c r="B4889" s="24" t="s">
        <v>188</v>
      </c>
      <c r="C4889" t="str">
        <f>VLOOKUP(B4889,'FHF LUT'!$A$5:$H$81,2,FALSE)</f>
        <v>Fire</v>
      </c>
      <c r="D4889" s="24">
        <v>4</v>
      </c>
      <c r="E4889" s="24" t="s">
        <v>28</v>
      </c>
      <c r="F4889" s="24">
        <v>1038255</v>
      </c>
      <c r="G4889" s="24">
        <v>1038255</v>
      </c>
      <c r="H4889" s="24" t="str">
        <f t="shared" si="76"/>
        <v>2010_NB_4</v>
      </c>
      <c r="I4889" s="24">
        <f>VLOOKUP(H4889,inTHLBdata!A:H,7,FALSE)</f>
        <v>70550</v>
      </c>
      <c r="J4889" s="24">
        <f>VLOOKUP(H4889,inTHLBdata!A:H,8,FALSE)</f>
        <v>70550</v>
      </c>
      <c r="N4889" s="24"/>
    </row>
    <row r="4890" spans="1:14">
      <c r="A4890" s="24">
        <v>2010</v>
      </c>
      <c r="B4890" s="24" t="s">
        <v>188</v>
      </c>
      <c r="C4890" t="str">
        <f>VLOOKUP(B4890,'FHF LUT'!$A$5:$H$81,2,FALSE)</f>
        <v>Fire</v>
      </c>
      <c r="D4890" s="24">
        <v>5</v>
      </c>
      <c r="E4890" s="24" t="s">
        <v>16</v>
      </c>
      <c r="F4890" s="24">
        <v>2444</v>
      </c>
      <c r="G4890" s="24">
        <v>2366</v>
      </c>
      <c r="H4890" s="24" t="str">
        <f t="shared" si="76"/>
        <v>2010_NB_5</v>
      </c>
      <c r="I4890" s="24">
        <f>VLOOKUP(H4890,inTHLBdata!A:H,7,FALSE)</f>
        <v>443</v>
      </c>
      <c r="J4890" s="24">
        <f>VLOOKUP(H4890,inTHLBdata!A:H,8,FALSE)</f>
        <v>404</v>
      </c>
      <c r="N4890" s="24"/>
    </row>
    <row r="4891" spans="1:14">
      <c r="A4891" s="24">
        <v>2010</v>
      </c>
      <c r="B4891" s="24" t="s">
        <v>188</v>
      </c>
      <c r="C4891" t="str">
        <f>VLOOKUP(B4891,'FHF LUT'!$A$5:$H$81,2,FALSE)</f>
        <v>Fire</v>
      </c>
      <c r="D4891" s="24">
        <v>7</v>
      </c>
      <c r="E4891" s="24" t="s">
        <v>25</v>
      </c>
      <c r="F4891" s="24">
        <v>18565</v>
      </c>
      <c r="G4891" s="24">
        <v>18565</v>
      </c>
      <c r="H4891" s="24" t="str">
        <f t="shared" si="76"/>
        <v>2010_NB_7</v>
      </c>
      <c r="I4891" s="24">
        <f>VLOOKUP(H4891,inTHLBdata!A:H,7,FALSE)</f>
        <v>1914</v>
      </c>
      <c r="J4891" s="24">
        <f>VLOOKUP(H4891,inTHLBdata!A:H,8,FALSE)</f>
        <v>1914</v>
      </c>
      <c r="N4891" s="24"/>
    </row>
    <row r="4892" spans="1:14">
      <c r="A4892" s="24">
        <v>2010</v>
      </c>
      <c r="B4892" s="24" t="s">
        <v>188</v>
      </c>
      <c r="C4892" t="str">
        <f>VLOOKUP(B4892,'FHF LUT'!$A$5:$H$81,2,FALSE)</f>
        <v>Fire</v>
      </c>
      <c r="D4892" s="24">
        <v>8</v>
      </c>
      <c r="E4892" s="24" t="s">
        <v>29</v>
      </c>
      <c r="F4892" s="24">
        <v>78291</v>
      </c>
      <c r="G4892" s="24">
        <v>78291</v>
      </c>
      <c r="H4892" s="24" t="str">
        <f t="shared" si="76"/>
        <v>2010_NB_8</v>
      </c>
      <c r="I4892" s="24">
        <f>VLOOKUP(H4892,inTHLBdata!A:H,7,FALSE)</f>
        <v>0</v>
      </c>
      <c r="J4892" s="24">
        <f>VLOOKUP(H4892,inTHLBdata!A:H,8,FALSE)</f>
        <v>0</v>
      </c>
      <c r="N4892" s="24"/>
    </row>
    <row r="4893" spans="1:14">
      <c r="A4893" s="24">
        <v>2010</v>
      </c>
      <c r="B4893" s="24" t="s">
        <v>188</v>
      </c>
      <c r="C4893" t="str">
        <f>VLOOKUP(B4893,'FHF LUT'!$A$5:$H$81,2,FALSE)</f>
        <v>Fire</v>
      </c>
      <c r="D4893" s="24">
        <v>9</v>
      </c>
      <c r="E4893" s="24" t="s">
        <v>7</v>
      </c>
      <c r="F4893" s="24">
        <v>15790</v>
      </c>
      <c r="G4893" s="24">
        <v>14430</v>
      </c>
      <c r="H4893" s="24" t="str">
        <f t="shared" si="76"/>
        <v>2010_NB_9</v>
      </c>
      <c r="I4893" s="24">
        <f>VLOOKUP(H4893,inTHLBdata!A:H,7,FALSE)</f>
        <v>351</v>
      </c>
      <c r="J4893" s="24">
        <f>VLOOKUP(H4893,inTHLBdata!A:H,8,FALSE)</f>
        <v>351</v>
      </c>
      <c r="N4893" s="24"/>
    </row>
    <row r="4894" spans="1:14">
      <c r="A4894" s="24">
        <v>2010</v>
      </c>
      <c r="B4894" s="24" t="s">
        <v>188</v>
      </c>
      <c r="C4894" t="str">
        <f>VLOOKUP(B4894,'FHF LUT'!$A$5:$H$81,2,FALSE)</f>
        <v>Fire</v>
      </c>
      <c r="D4894" s="24">
        <v>10</v>
      </c>
      <c r="E4894" s="24" t="s">
        <v>18</v>
      </c>
      <c r="F4894" s="24">
        <v>62</v>
      </c>
      <c r="G4894" s="24">
        <v>62</v>
      </c>
      <c r="H4894" s="24" t="str">
        <f t="shared" si="76"/>
        <v>2010_NB_10</v>
      </c>
      <c r="I4894" s="24">
        <f>VLOOKUP(H4894,inTHLBdata!A:H,7,FALSE)</f>
        <v>0</v>
      </c>
      <c r="J4894" s="24">
        <f>VLOOKUP(H4894,inTHLBdata!A:H,8,FALSE)</f>
        <v>0</v>
      </c>
      <c r="N4894" s="24"/>
    </row>
    <row r="4895" spans="1:14">
      <c r="A4895" s="24">
        <v>2010</v>
      </c>
      <c r="B4895" s="24" t="s">
        <v>188</v>
      </c>
      <c r="C4895" t="str">
        <f>VLOOKUP(B4895,'FHF LUT'!$A$5:$H$81,2,FALSE)</f>
        <v>Fire</v>
      </c>
      <c r="D4895" s="24">
        <v>11</v>
      </c>
      <c r="E4895" s="24" t="s">
        <v>4</v>
      </c>
      <c r="F4895" s="24">
        <v>42950</v>
      </c>
      <c r="G4895" s="24">
        <v>39046</v>
      </c>
      <c r="H4895" s="24" t="str">
        <f t="shared" si="76"/>
        <v>2010_NB_11</v>
      </c>
      <c r="I4895" s="24">
        <f>VLOOKUP(H4895,inTHLBdata!A:H,7,FALSE)</f>
        <v>4600</v>
      </c>
      <c r="J4895" s="24">
        <f>VLOOKUP(H4895,inTHLBdata!A:H,8,FALSE)</f>
        <v>2768</v>
      </c>
      <c r="N4895" s="24"/>
    </row>
    <row r="4896" spans="1:14">
      <c r="A4896" s="24">
        <v>2010</v>
      </c>
      <c r="B4896" s="24" t="s">
        <v>188</v>
      </c>
      <c r="C4896" t="str">
        <f>VLOOKUP(B4896,'FHF LUT'!$A$5:$H$81,2,FALSE)</f>
        <v>Fire</v>
      </c>
      <c r="D4896" s="24">
        <v>12</v>
      </c>
      <c r="E4896" s="24" t="s">
        <v>11</v>
      </c>
      <c r="F4896" s="24">
        <v>3995</v>
      </c>
      <c r="G4896" s="24">
        <v>3995</v>
      </c>
      <c r="H4896" s="24" t="str">
        <f t="shared" si="76"/>
        <v>2010_NB_12</v>
      </c>
      <c r="I4896" s="24">
        <f>VLOOKUP(H4896,inTHLBdata!A:H,7,FALSE)</f>
        <v>240</v>
      </c>
      <c r="J4896" s="24">
        <f>VLOOKUP(H4896,inTHLBdata!A:H,8,FALSE)</f>
        <v>240</v>
      </c>
      <c r="N4896" s="24"/>
    </row>
    <row r="4897" spans="1:14">
      <c r="A4897" s="24">
        <v>2010</v>
      </c>
      <c r="B4897" s="24" t="s">
        <v>188</v>
      </c>
      <c r="C4897" t="str">
        <f>VLOOKUP(B4897,'FHF LUT'!$A$5:$H$81,2,FALSE)</f>
        <v>Fire</v>
      </c>
      <c r="D4897" s="24">
        <v>13</v>
      </c>
      <c r="E4897" s="24" t="s">
        <v>24</v>
      </c>
      <c r="F4897" s="24">
        <v>30183</v>
      </c>
      <c r="G4897" s="24">
        <v>30183</v>
      </c>
      <c r="H4897" s="24" t="str">
        <f t="shared" si="76"/>
        <v>2010_NB_13</v>
      </c>
      <c r="I4897" s="24">
        <f>VLOOKUP(H4897,inTHLBdata!A:H,7,FALSE)</f>
        <v>403</v>
      </c>
      <c r="J4897" s="24">
        <f>VLOOKUP(H4897,inTHLBdata!A:H,8,FALSE)</f>
        <v>403</v>
      </c>
      <c r="N4897" s="24"/>
    </row>
    <row r="4898" spans="1:14">
      <c r="A4898" s="24">
        <v>2010</v>
      </c>
      <c r="B4898" s="24" t="s">
        <v>188</v>
      </c>
      <c r="C4898" t="str">
        <f>VLOOKUP(B4898,'FHF LUT'!$A$5:$H$81,2,FALSE)</f>
        <v>Fire</v>
      </c>
      <c r="D4898" s="24">
        <v>14</v>
      </c>
      <c r="E4898" s="24" t="s">
        <v>30</v>
      </c>
      <c r="F4898" s="24">
        <v>658363</v>
      </c>
      <c r="G4898" s="24">
        <v>649117</v>
      </c>
      <c r="H4898" s="24" t="str">
        <f t="shared" si="76"/>
        <v>2010_NB_14</v>
      </c>
      <c r="I4898" s="24">
        <f>VLOOKUP(H4898,inTHLBdata!A:H,7,FALSE)</f>
        <v>187972</v>
      </c>
      <c r="J4898" s="24">
        <f>VLOOKUP(H4898,inTHLBdata!A:H,8,FALSE)</f>
        <v>181342</v>
      </c>
      <c r="N4898" s="24"/>
    </row>
    <row r="4899" spans="1:14">
      <c r="A4899" s="24">
        <v>2010</v>
      </c>
      <c r="B4899" s="24" t="s">
        <v>188</v>
      </c>
      <c r="C4899" t="str">
        <f>VLOOKUP(B4899,'FHF LUT'!$A$5:$H$81,2,FALSE)</f>
        <v>Fire</v>
      </c>
      <c r="D4899" s="24">
        <v>15</v>
      </c>
      <c r="E4899" s="24" t="s">
        <v>33</v>
      </c>
      <c r="F4899" s="24">
        <v>89006</v>
      </c>
      <c r="G4899" s="24">
        <v>88388</v>
      </c>
      <c r="H4899" s="24" t="str">
        <f t="shared" si="76"/>
        <v>2010_NB_15</v>
      </c>
      <c r="I4899" s="24">
        <f>VLOOKUP(H4899,inTHLBdata!A:H,7,FALSE)</f>
        <v>54301</v>
      </c>
      <c r="J4899" s="24">
        <f>VLOOKUP(H4899,inTHLBdata!A:H,8,FALSE)</f>
        <v>53683</v>
      </c>
      <c r="N4899" s="24"/>
    </row>
    <row r="4900" spans="1:14">
      <c r="A4900" s="24">
        <v>2010</v>
      </c>
      <c r="B4900" s="24" t="s">
        <v>188</v>
      </c>
      <c r="C4900" t="str">
        <f>VLOOKUP(B4900,'FHF LUT'!$A$5:$H$81,2,FALSE)</f>
        <v>Fire</v>
      </c>
      <c r="D4900" s="24">
        <v>16</v>
      </c>
      <c r="E4900" s="24" t="s">
        <v>12</v>
      </c>
      <c r="F4900" s="24">
        <v>102620</v>
      </c>
      <c r="G4900" s="24">
        <v>102620</v>
      </c>
      <c r="H4900" s="24" t="str">
        <f t="shared" si="76"/>
        <v>2010_NB_16</v>
      </c>
      <c r="I4900" s="24">
        <f>VLOOKUP(H4900,inTHLBdata!A:H,7,FALSE)</f>
        <v>5408</v>
      </c>
      <c r="J4900" s="24">
        <f>VLOOKUP(H4900,inTHLBdata!A:H,8,FALSE)</f>
        <v>5408</v>
      </c>
      <c r="N4900" s="24"/>
    </row>
    <row r="4901" spans="1:14">
      <c r="A4901" s="24">
        <v>2010</v>
      </c>
      <c r="B4901" s="24" t="s">
        <v>188</v>
      </c>
      <c r="C4901" t="str">
        <f>VLOOKUP(B4901,'FHF LUT'!$A$5:$H$81,2,FALSE)</f>
        <v>Fire</v>
      </c>
      <c r="D4901" s="24">
        <v>17</v>
      </c>
      <c r="E4901" s="24" t="s">
        <v>32</v>
      </c>
      <c r="F4901" s="24">
        <v>4654</v>
      </c>
      <c r="G4901" s="24">
        <v>4654</v>
      </c>
      <c r="H4901" s="24" t="str">
        <f t="shared" si="76"/>
        <v>2010_NB_17</v>
      </c>
      <c r="I4901" s="24">
        <f>VLOOKUP(H4901,inTHLBdata!A:H,7,FALSE)</f>
        <v>3103</v>
      </c>
      <c r="J4901" s="24">
        <f>VLOOKUP(H4901,inTHLBdata!A:H,8,FALSE)</f>
        <v>3103</v>
      </c>
      <c r="N4901" s="24"/>
    </row>
    <row r="4902" spans="1:14">
      <c r="A4902" s="24">
        <v>2010</v>
      </c>
      <c r="B4902" s="24" t="s">
        <v>188</v>
      </c>
      <c r="C4902" t="str">
        <f>VLOOKUP(B4902,'FHF LUT'!$A$5:$H$81,2,FALSE)</f>
        <v>Fire</v>
      </c>
      <c r="D4902" s="24">
        <v>18</v>
      </c>
      <c r="E4902" s="24" t="s">
        <v>15</v>
      </c>
      <c r="F4902" s="24">
        <v>1326</v>
      </c>
      <c r="G4902" s="24">
        <v>1268</v>
      </c>
      <c r="H4902" s="24" t="str">
        <f t="shared" si="76"/>
        <v>2010_NB_18</v>
      </c>
      <c r="I4902" s="24">
        <f>VLOOKUP(H4902,inTHLBdata!A:H,7,FALSE)</f>
        <v>1077</v>
      </c>
      <c r="J4902" s="24">
        <f>VLOOKUP(H4902,inTHLBdata!A:H,8,FALSE)</f>
        <v>1019</v>
      </c>
      <c r="N4902" s="24"/>
    </row>
    <row r="4903" spans="1:14">
      <c r="A4903" s="24">
        <v>2010</v>
      </c>
      <c r="B4903" s="24" t="s">
        <v>188</v>
      </c>
      <c r="C4903" t="str">
        <f>VLOOKUP(B4903,'FHF LUT'!$A$5:$H$81,2,FALSE)</f>
        <v>Fire</v>
      </c>
      <c r="D4903" s="24">
        <v>20</v>
      </c>
      <c r="E4903" s="24" t="s">
        <v>6</v>
      </c>
      <c r="F4903" s="24">
        <v>282579</v>
      </c>
      <c r="G4903" s="24">
        <v>280505</v>
      </c>
      <c r="H4903" s="24" t="str">
        <f t="shared" si="76"/>
        <v>2010_NB_20</v>
      </c>
      <c r="I4903" s="24">
        <f>VLOOKUP(H4903,inTHLBdata!A:H,7,FALSE)</f>
        <v>215972</v>
      </c>
      <c r="J4903" s="24">
        <f>VLOOKUP(H4903,inTHLBdata!A:H,8,FALSE)</f>
        <v>214136</v>
      </c>
      <c r="N4903" s="24"/>
    </row>
    <row r="4904" spans="1:14">
      <c r="A4904" s="24">
        <v>2010</v>
      </c>
      <c r="B4904" s="24" t="s">
        <v>188</v>
      </c>
      <c r="C4904" t="str">
        <f>VLOOKUP(B4904,'FHF LUT'!$A$5:$H$81,2,FALSE)</f>
        <v>Fire</v>
      </c>
      <c r="D4904" s="24">
        <v>22</v>
      </c>
      <c r="E4904" s="24" t="s">
        <v>19</v>
      </c>
      <c r="F4904" s="24">
        <v>14181</v>
      </c>
      <c r="G4904" s="24">
        <v>13260</v>
      </c>
      <c r="H4904" s="24" t="str">
        <f t="shared" si="76"/>
        <v>2010_NB_22</v>
      </c>
      <c r="I4904" s="24">
        <f>VLOOKUP(H4904,inTHLBdata!A:H,7,FALSE)</f>
        <v>2233</v>
      </c>
      <c r="J4904" s="24">
        <f>VLOOKUP(H4904,inTHLBdata!A:H,8,FALSE)</f>
        <v>1681</v>
      </c>
      <c r="N4904" s="24"/>
    </row>
    <row r="4905" spans="1:14">
      <c r="A4905" s="24">
        <v>2010</v>
      </c>
      <c r="B4905" s="24" t="s">
        <v>188</v>
      </c>
      <c r="C4905" t="str">
        <f>VLOOKUP(B4905,'FHF LUT'!$A$5:$H$81,2,FALSE)</f>
        <v>Fire</v>
      </c>
      <c r="D4905" s="24">
        <v>23</v>
      </c>
      <c r="E4905" s="24" t="s">
        <v>27</v>
      </c>
      <c r="F4905" s="24">
        <v>22941</v>
      </c>
      <c r="G4905" s="24">
        <v>22105</v>
      </c>
      <c r="H4905" s="24" t="str">
        <f t="shared" si="76"/>
        <v>2010_NB_23</v>
      </c>
      <c r="I4905" s="24">
        <f>VLOOKUP(H4905,inTHLBdata!A:H,7,FALSE)</f>
        <v>12190</v>
      </c>
      <c r="J4905" s="24">
        <f>VLOOKUP(H4905,inTHLBdata!A:H,8,FALSE)</f>
        <v>11354</v>
      </c>
      <c r="N4905" s="24"/>
    </row>
    <row r="4906" spans="1:14">
      <c r="A4906" s="24">
        <v>2010</v>
      </c>
      <c r="B4906" s="24" t="s">
        <v>188</v>
      </c>
      <c r="C4906" t="str">
        <f>VLOOKUP(B4906,'FHF LUT'!$A$5:$H$81,2,FALSE)</f>
        <v>Fire</v>
      </c>
      <c r="D4906" s="24">
        <v>24</v>
      </c>
      <c r="E4906" s="24" t="s">
        <v>17</v>
      </c>
      <c r="F4906" s="24">
        <v>834720</v>
      </c>
      <c r="G4906" s="24">
        <v>818458</v>
      </c>
      <c r="H4906" s="24" t="str">
        <f t="shared" si="76"/>
        <v>2010_NB_24</v>
      </c>
      <c r="I4906" s="24">
        <f>VLOOKUP(H4906,inTHLBdata!A:H,7,FALSE)</f>
        <v>563541</v>
      </c>
      <c r="J4906" s="24">
        <f>VLOOKUP(H4906,inTHLBdata!A:H,8,FALSE)</f>
        <v>550637</v>
      </c>
      <c r="N4906" s="24"/>
    </row>
    <row r="4907" spans="1:14">
      <c r="A4907" s="24">
        <v>2010</v>
      </c>
      <c r="B4907" s="24" t="s">
        <v>188</v>
      </c>
      <c r="C4907" t="str">
        <f>VLOOKUP(B4907,'FHF LUT'!$A$5:$H$81,2,FALSE)</f>
        <v>Fire</v>
      </c>
      <c r="D4907" s="24">
        <v>25</v>
      </c>
      <c r="E4907" s="24" t="s">
        <v>23</v>
      </c>
      <c r="F4907" s="24">
        <v>0</v>
      </c>
      <c r="G4907" s="24">
        <v>0</v>
      </c>
      <c r="H4907" s="24" t="str">
        <f t="shared" si="76"/>
        <v>2010_NB_25</v>
      </c>
      <c r="I4907" s="24">
        <f>VLOOKUP(H4907,inTHLBdata!A:H,7,FALSE)</f>
        <v>0</v>
      </c>
      <c r="J4907" s="24">
        <f>VLOOKUP(H4907,inTHLBdata!A:H,8,FALSE)</f>
        <v>0</v>
      </c>
      <c r="N4907" s="24"/>
    </row>
    <row r="4908" spans="1:14">
      <c r="A4908" s="24">
        <v>2010</v>
      </c>
      <c r="B4908" s="24" t="s">
        <v>188</v>
      </c>
      <c r="C4908" t="str">
        <f>VLOOKUP(B4908,'FHF LUT'!$A$5:$H$81,2,FALSE)</f>
        <v>Fire</v>
      </c>
      <c r="D4908" s="24">
        <v>26</v>
      </c>
      <c r="E4908" s="24" t="s">
        <v>14</v>
      </c>
      <c r="F4908" s="24">
        <v>850069</v>
      </c>
      <c r="G4908" s="24">
        <v>837220</v>
      </c>
      <c r="H4908" s="24" t="str">
        <f t="shared" si="76"/>
        <v>2010_NB_26</v>
      </c>
      <c r="I4908" s="24">
        <f>VLOOKUP(H4908,inTHLBdata!A:H,7,FALSE)</f>
        <v>604031</v>
      </c>
      <c r="J4908" s="24">
        <f>VLOOKUP(H4908,inTHLBdata!A:H,8,FALSE)</f>
        <v>592314</v>
      </c>
      <c r="N4908" s="24"/>
    </row>
    <row r="4909" spans="1:14">
      <c r="A4909" s="24">
        <v>2010</v>
      </c>
      <c r="B4909" s="24" t="s">
        <v>188</v>
      </c>
      <c r="C4909" t="str">
        <f>VLOOKUP(B4909,'FHF LUT'!$A$5:$H$81,2,FALSE)</f>
        <v>Fire</v>
      </c>
      <c r="D4909" s="24">
        <v>27</v>
      </c>
      <c r="E4909" s="24" t="s">
        <v>21</v>
      </c>
      <c r="F4909" s="24">
        <v>9912</v>
      </c>
      <c r="G4909" s="24">
        <v>9912</v>
      </c>
      <c r="H4909" s="24" t="str">
        <f t="shared" si="76"/>
        <v>2010_NB_27</v>
      </c>
      <c r="I4909" s="24">
        <f>VLOOKUP(H4909,inTHLBdata!A:H,7,FALSE)</f>
        <v>1969</v>
      </c>
      <c r="J4909" s="24">
        <f>VLOOKUP(H4909,inTHLBdata!A:H,8,FALSE)</f>
        <v>1969</v>
      </c>
      <c r="N4909" s="24"/>
    </row>
    <row r="4910" spans="1:14">
      <c r="A4910" s="24">
        <v>2010</v>
      </c>
      <c r="B4910" s="24" t="s">
        <v>188</v>
      </c>
      <c r="C4910" t="str">
        <f>VLOOKUP(B4910,'FHF LUT'!$A$5:$H$81,2,FALSE)</f>
        <v>Fire</v>
      </c>
      <c r="D4910" s="24">
        <v>29</v>
      </c>
      <c r="E4910" s="24" t="s">
        <v>9</v>
      </c>
      <c r="F4910" s="24">
        <v>1160730</v>
      </c>
      <c r="G4910" s="24">
        <v>1147216</v>
      </c>
      <c r="H4910" s="24" t="str">
        <f t="shared" si="76"/>
        <v>2010_NB_29</v>
      </c>
      <c r="I4910" s="24">
        <f>VLOOKUP(H4910,inTHLBdata!A:H,7,FALSE)</f>
        <v>563175</v>
      </c>
      <c r="J4910" s="24">
        <f>VLOOKUP(H4910,inTHLBdata!A:H,8,FALSE)</f>
        <v>556699</v>
      </c>
      <c r="N4910" s="24"/>
    </row>
    <row r="4911" spans="1:14">
      <c r="A4911" s="24">
        <v>2010</v>
      </c>
      <c r="B4911" s="24" t="s">
        <v>188</v>
      </c>
      <c r="C4911" t="str">
        <f>VLOOKUP(B4911,'FHF LUT'!$A$5:$H$81,2,FALSE)</f>
        <v>Fire</v>
      </c>
      <c r="D4911" s="24">
        <v>30</v>
      </c>
      <c r="E4911" s="24" t="s">
        <v>35</v>
      </c>
      <c r="F4911" s="24">
        <v>1003</v>
      </c>
      <c r="G4911" s="24">
        <v>1003</v>
      </c>
      <c r="H4911" s="24" t="str">
        <f t="shared" si="76"/>
        <v>2010_NB_30</v>
      </c>
      <c r="I4911" s="24">
        <f>VLOOKUP(H4911,inTHLBdata!A:H,7,FALSE)</f>
        <v>573</v>
      </c>
      <c r="J4911" s="24">
        <f>VLOOKUP(H4911,inTHLBdata!A:H,8,FALSE)</f>
        <v>573</v>
      </c>
      <c r="N4911" s="24"/>
    </row>
    <row r="4912" spans="1:14">
      <c r="A4912" s="24">
        <v>2010</v>
      </c>
      <c r="B4912" s="24" t="s">
        <v>188</v>
      </c>
      <c r="C4912" t="str">
        <f>VLOOKUP(B4912,'FHF LUT'!$A$5:$H$81,2,FALSE)</f>
        <v>Fire</v>
      </c>
      <c r="D4912" s="24">
        <v>31</v>
      </c>
      <c r="E4912" s="24" t="s">
        <v>34</v>
      </c>
      <c r="F4912" s="24">
        <v>6287</v>
      </c>
      <c r="G4912" s="24">
        <v>6287</v>
      </c>
      <c r="H4912" s="24" t="str">
        <f t="shared" si="76"/>
        <v>2010_NB_31</v>
      </c>
      <c r="I4912" s="24">
        <f>VLOOKUP(H4912,inTHLBdata!A:H,7,FALSE)</f>
        <v>0</v>
      </c>
      <c r="J4912" s="24">
        <f>VLOOKUP(H4912,inTHLBdata!A:H,8,FALSE)</f>
        <v>0</v>
      </c>
      <c r="N4912" s="24"/>
    </row>
    <row r="4913" spans="1:14">
      <c r="A4913" s="24">
        <v>2010</v>
      </c>
      <c r="B4913" s="24" t="s">
        <v>188</v>
      </c>
      <c r="C4913" t="str">
        <f>VLOOKUP(B4913,'FHF LUT'!$A$5:$H$81,2,FALSE)</f>
        <v>Fire</v>
      </c>
      <c r="D4913" s="24">
        <v>38</v>
      </c>
      <c r="E4913" s="24" t="s">
        <v>8</v>
      </c>
      <c r="F4913" s="24">
        <v>1981</v>
      </c>
      <c r="G4913" s="24">
        <v>1981</v>
      </c>
      <c r="H4913" s="24" t="str">
        <f t="shared" si="76"/>
        <v>2010_NB_38</v>
      </c>
      <c r="I4913" s="24">
        <f>VLOOKUP(H4913,inTHLBdata!A:H,7,FALSE)</f>
        <v>0</v>
      </c>
      <c r="J4913" s="24">
        <f>VLOOKUP(H4913,inTHLBdata!A:H,8,FALSE)</f>
        <v>0</v>
      </c>
      <c r="N4913" s="24"/>
    </row>
    <row r="4914" spans="1:14">
      <c r="A4914" s="24">
        <v>2010</v>
      </c>
      <c r="B4914" s="24" t="s">
        <v>188</v>
      </c>
      <c r="C4914" t="str">
        <f>VLOOKUP(B4914,'FHF LUT'!$A$5:$H$81,2,FALSE)</f>
        <v>Fire</v>
      </c>
      <c r="D4914" s="24">
        <v>39</v>
      </c>
      <c r="E4914" s="24" t="s">
        <v>36</v>
      </c>
      <c r="F4914" s="24">
        <v>11847</v>
      </c>
      <c r="G4914" s="24">
        <v>11847</v>
      </c>
      <c r="H4914" s="24" t="str">
        <f t="shared" si="76"/>
        <v>2010_NB_39</v>
      </c>
      <c r="I4914" s="24">
        <f>VLOOKUP(H4914,inTHLBdata!A:H,7,FALSE)</f>
        <v>2970</v>
      </c>
      <c r="J4914" s="24">
        <f>VLOOKUP(H4914,inTHLBdata!A:H,8,FALSE)</f>
        <v>2970</v>
      </c>
      <c r="N4914" s="24"/>
    </row>
    <row r="4915" spans="1:14">
      <c r="A4915" s="24">
        <v>2010</v>
      </c>
      <c r="B4915" s="24" t="s">
        <v>188</v>
      </c>
      <c r="C4915" t="str">
        <f>VLOOKUP(B4915,'FHF LUT'!$A$5:$H$81,2,FALSE)</f>
        <v>Fire</v>
      </c>
      <c r="D4915" s="24">
        <v>40</v>
      </c>
      <c r="E4915" s="24" t="s">
        <v>31</v>
      </c>
      <c r="F4915" s="24">
        <v>21938</v>
      </c>
      <c r="G4915" s="24">
        <v>20773</v>
      </c>
      <c r="H4915" s="24" t="str">
        <f t="shared" si="76"/>
        <v>2010_NB_40</v>
      </c>
      <c r="I4915" s="24">
        <f>VLOOKUP(H4915,inTHLBdata!A:H,7,FALSE)</f>
        <v>5248</v>
      </c>
      <c r="J4915" s="24">
        <f>VLOOKUP(H4915,inTHLBdata!A:H,8,FALSE)</f>
        <v>4452</v>
      </c>
      <c r="N4915" s="24"/>
    </row>
    <row r="4916" spans="1:14">
      <c r="A4916" s="24">
        <v>2010</v>
      </c>
      <c r="B4916" s="24" t="s">
        <v>188</v>
      </c>
      <c r="C4916" t="str">
        <f>VLOOKUP(B4916,'FHF LUT'!$A$5:$H$81,2,FALSE)</f>
        <v>Fire</v>
      </c>
      <c r="D4916" s="24">
        <v>41</v>
      </c>
      <c r="E4916" s="24" t="s">
        <v>26</v>
      </c>
      <c r="F4916" s="24">
        <v>11542</v>
      </c>
      <c r="G4916" s="24">
        <v>11542</v>
      </c>
      <c r="H4916" s="24" t="str">
        <f t="shared" si="76"/>
        <v>2010_NB_41</v>
      </c>
      <c r="I4916" s="24">
        <f>VLOOKUP(H4916,inTHLBdata!A:H,7,FALSE)</f>
        <v>2436</v>
      </c>
      <c r="J4916" s="24">
        <f>VLOOKUP(H4916,inTHLBdata!A:H,8,FALSE)</f>
        <v>2436</v>
      </c>
      <c r="N4916" s="24"/>
    </row>
    <row r="4917" spans="1:14">
      <c r="A4917" s="24">
        <v>2010</v>
      </c>
      <c r="B4917" s="24" t="s">
        <v>188</v>
      </c>
      <c r="C4917" t="str">
        <f>VLOOKUP(B4917,'FHF LUT'!$A$5:$H$81,2,FALSE)</f>
        <v>Fire</v>
      </c>
      <c r="D4917" s="24">
        <v>43</v>
      </c>
      <c r="E4917" s="24" t="s">
        <v>20</v>
      </c>
      <c r="F4917" s="24">
        <v>753</v>
      </c>
      <c r="G4917" s="24">
        <v>753</v>
      </c>
      <c r="H4917" s="24" t="str">
        <f t="shared" si="76"/>
        <v>2010_NB_43</v>
      </c>
      <c r="I4917" s="24">
        <f>VLOOKUP(H4917,inTHLBdata!A:H,7,FALSE)</f>
        <v>666</v>
      </c>
      <c r="J4917" s="24">
        <f>VLOOKUP(H4917,inTHLBdata!A:H,8,FALSE)</f>
        <v>666</v>
      </c>
      <c r="N4917" s="24"/>
    </row>
    <row r="4918" spans="1:14">
      <c r="A4918" s="24">
        <v>2010</v>
      </c>
      <c r="B4918" s="24" t="s">
        <v>188</v>
      </c>
      <c r="C4918" t="str">
        <f>VLOOKUP(B4918,'FHF LUT'!$A$5:$H$81,2,FALSE)</f>
        <v>Fire</v>
      </c>
      <c r="D4918" s="24">
        <v>44</v>
      </c>
      <c r="E4918" s="24" t="s">
        <v>3</v>
      </c>
      <c r="F4918" s="24">
        <v>0</v>
      </c>
      <c r="G4918" s="24">
        <v>0</v>
      </c>
      <c r="H4918" s="24" t="str">
        <f t="shared" si="76"/>
        <v>2010_NB_44</v>
      </c>
      <c r="I4918" s="24">
        <f>VLOOKUP(H4918,inTHLBdata!A:H,7,FALSE)</f>
        <v>0</v>
      </c>
      <c r="J4918" s="24">
        <f>VLOOKUP(H4918,inTHLBdata!A:H,8,FALSE)</f>
        <v>0</v>
      </c>
      <c r="N4918" s="24"/>
    </row>
    <row r="4919" spans="1:14">
      <c r="A4919" s="24">
        <v>2010</v>
      </c>
      <c r="B4919" s="24" t="s">
        <v>188</v>
      </c>
      <c r="C4919" t="str">
        <f>VLOOKUP(B4919,'FHF LUT'!$A$5:$H$81,2,FALSE)</f>
        <v>Fire</v>
      </c>
      <c r="D4919" s="24">
        <v>45</v>
      </c>
      <c r="E4919" s="24" t="s">
        <v>5</v>
      </c>
      <c r="F4919" s="24">
        <v>4892</v>
      </c>
      <c r="G4919" s="24">
        <v>3124</v>
      </c>
      <c r="H4919" s="24" t="str">
        <f t="shared" si="76"/>
        <v>2010_NB_45</v>
      </c>
      <c r="I4919" s="24">
        <f>VLOOKUP(H4919,inTHLBdata!A:H,7,FALSE)</f>
        <v>3845</v>
      </c>
      <c r="J4919" s="24">
        <f>VLOOKUP(H4919,inTHLBdata!A:H,8,FALSE)</f>
        <v>2077</v>
      </c>
      <c r="N4919" s="24"/>
    </row>
    <row r="4920" spans="1:14">
      <c r="A4920" s="24">
        <v>2010</v>
      </c>
      <c r="B4920" s="24" t="s">
        <v>188</v>
      </c>
      <c r="C4920" t="str">
        <f>VLOOKUP(B4920,'FHF LUT'!$A$5:$H$81,2,FALSE)</f>
        <v>Fire</v>
      </c>
      <c r="D4920" s="24">
        <v>46</v>
      </c>
      <c r="E4920" s="24" t="s">
        <v>234</v>
      </c>
      <c r="F4920" s="24">
        <v>1129679</v>
      </c>
      <c r="G4920" s="24">
        <v>1129679</v>
      </c>
      <c r="H4920" s="24" t="str">
        <f t="shared" si="76"/>
        <v>2010_NB_46</v>
      </c>
      <c r="I4920" s="24">
        <f>VLOOKUP(H4920,inTHLBdata!A:H,7,FALSE)</f>
        <v>0</v>
      </c>
      <c r="J4920" s="24">
        <f>VLOOKUP(H4920,inTHLBdata!A:H,8,FALSE)</f>
        <v>0</v>
      </c>
      <c r="N4920" s="24"/>
    </row>
    <row r="4921" spans="1:14">
      <c r="A4921" s="24">
        <v>2010</v>
      </c>
      <c r="B4921" s="24" t="s">
        <v>188</v>
      </c>
      <c r="C4921" t="str">
        <f>VLOOKUP(B4921,'FHF LUT'!$A$5:$H$81,2,FALSE)</f>
        <v>Fire</v>
      </c>
      <c r="D4921" s="24">
        <v>47</v>
      </c>
      <c r="E4921" s="24" t="s">
        <v>233</v>
      </c>
      <c r="F4921" s="24">
        <v>196</v>
      </c>
      <c r="G4921" s="24">
        <v>196</v>
      </c>
      <c r="H4921" s="24" t="str">
        <f t="shared" si="76"/>
        <v>2010_NB_47</v>
      </c>
      <c r="I4921" s="24">
        <f>VLOOKUP(H4921,inTHLBdata!A:H,7,FALSE)</f>
        <v>0</v>
      </c>
      <c r="J4921" s="24">
        <f>VLOOKUP(H4921,inTHLBdata!A:H,8,FALSE)</f>
        <v>0</v>
      </c>
      <c r="N4921" s="24"/>
    </row>
    <row r="4922" spans="1:14">
      <c r="A4922" s="24">
        <v>2010</v>
      </c>
      <c r="B4922" s="24" t="s">
        <v>188</v>
      </c>
      <c r="C4922" t="str">
        <f>VLOOKUP(B4922,'FHF LUT'!$A$5:$H$81,2,FALSE)</f>
        <v>Fire</v>
      </c>
      <c r="D4922" s="24">
        <v>48</v>
      </c>
      <c r="E4922" s="24" t="s">
        <v>235</v>
      </c>
      <c r="F4922" s="24">
        <v>365</v>
      </c>
      <c r="G4922" s="24">
        <v>365</v>
      </c>
      <c r="H4922" s="24" t="str">
        <f t="shared" si="76"/>
        <v>2010_NB_48</v>
      </c>
      <c r="I4922" s="24">
        <f>VLOOKUP(H4922,inTHLBdata!A:H,7,FALSE)</f>
        <v>0</v>
      </c>
      <c r="J4922" s="24">
        <f>VLOOKUP(H4922,inTHLBdata!A:H,8,FALSE)</f>
        <v>0</v>
      </c>
      <c r="N4922" s="24"/>
    </row>
    <row r="4923" spans="1:14">
      <c r="A4923" s="24">
        <v>2010</v>
      </c>
      <c r="B4923" s="24" t="s">
        <v>196</v>
      </c>
      <c r="C4923" t="str">
        <f>VLOOKUP(B4923,'FHF LUT'!$A$5:$H$81,2,FALSE)</f>
        <v>Yellow cedar decline</v>
      </c>
      <c r="D4923" s="24">
        <v>1</v>
      </c>
      <c r="E4923" s="24" t="s">
        <v>10</v>
      </c>
      <c r="F4923" s="24">
        <v>0</v>
      </c>
      <c r="G4923" s="24">
        <v>0</v>
      </c>
      <c r="H4923" s="24" t="str">
        <f t="shared" si="76"/>
        <v>2010_NCY_1</v>
      </c>
      <c r="I4923" s="24">
        <f>VLOOKUP(H4923,inTHLBdata!A:H,7,FALSE)</f>
        <v>0</v>
      </c>
      <c r="J4923" s="24">
        <f>VLOOKUP(H4923,inTHLBdata!A:H,8,FALSE)</f>
        <v>0</v>
      </c>
      <c r="N4923" s="24"/>
    </row>
    <row r="4924" spans="1:14">
      <c r="A4924" s="24">
        <v>2010</v>
      </c>
      <c r="B4924" s="24" t="s">
        <v>196</v>
      </c>
      <c r="C4924" t="str">
        <f>VLOOKUP(B4924,'FHF LUT'!$A$5:$H$81,2,FALSE)</f>
        <v>Yellow cedar decline</v>
      </c>
      <c r="D4924" s="24">
        <v>2</v>
      </c>
      <c r="E4924" s="24" t="s">
        <v>22</v>
      </c>
      <c r="F4924" s="24">
        <v>0</v>
      </c>
      <c r="G4924" s="24">
        <v>0</v>
      </c>
      <c r="H4924" s="24" t="str">
        <f t="shared" si="76"/>
        <v>2010_NCY_2</v>
      </c>
      <c r="I4924" s="24">
        <f>VLOOKUP(H4924,inTHLBdata!A:H,7,FALSE)</f>
        <v>0</v>
      </c>
      <c r="J4924" s="24">
        <f>VLOOKUP(H4924,inTHLBdata!A:H,8,FALSE)</f>
        <v>0</v>
      </c>
      <c r="N4924" s="24"/>
    </row>
    <row r="4925" spans="1:14">
      <c r="A4925" s="24">
        <v>2010</v>
      </c>
      <c r="B4925" s="24" t="s">
        <v>196</v>
      </c>
      <c r="C4925" t="str">
        <f>VLOOKUP(B4925,'FHF LUT'!$A$5:$H$81,2,FALSE)</f>
        <v>Yellow cedar decline</v>
      </c>
      <c r="D4925" s="24">
        <v>3</v>
      </c>
      <c r="E4925" s="24" t="s">
        <v>13</v>
      </c>
      <c r="F4925" s="24">
        <v>0</v>
      </c>
      <c r="G4925" s="24">
        <v>0</v>
      </c>
      <c r="H4925" s="24" t="str">
        <f t="shared" si="76"/>
        <v>2010_NCY_3</v>
      </c>
      <c r="I4925" s="24">
        <f>VLOOKUP(H4925,inTHLBdata!A:H,7,FALSE)</f>
        <v>0</v>
      </c>
      <c r="J4925" s="24">
        <f>VLOOKUP(H4925,inTHLBdata!A:H,8,FALSE)</f>
        <v>0</v>
      </c>
      <c r="N4925" s="24"/>
    </row>
    <row r="4926" spans="1:14">
      <c r="A4926" s="24">
        <v>2010</v>
      </c>
      <c r="B4926" s="24" t="s">
        <v>196</v>
      </c>
      <c r="C4926" t="str">
        <f>VLOOKUP(B4926,'FHF LUT'!$A$5:$H$81,2,FALSE)</f>
        <v>Yellow cedar decline</v>
      </c>
      <c r="D4926" s="24">
        <v>4</v>
      </c>
      <c r="E4926" s="24" t="s">
        <v>28</v>
      </c>
      <c r="F4926" s="24">
        <v>0</v>
      </c>
      <c r="G4926" s="24">
        <v>0</v>
      </c>
      <c r="H4926" s="24" t="str">
        <f t="shared" si="76"/>
        <v>2010_NCY_4</v>
      </c>
      <c r="I4926" s="24">
        <f>VLOOKUP(H4926,inTHLBdata!A:H,7,FALSE)</f>
        <v>0</v>
      </c>
      <c r="J4926" s="24">
        <f>VLOOKUP(H4926,inTHLBdata!A:H,8,FALSE)</f>
        <v>0</v>
      </c>
      <c r="N4926" s="24"/>
    </row>
    <row r="4927" spans="1:14">
      <c r="A4927" s="24">
        <v>2010</v>
      </c>
      <c r="B4927" s="24" t="s">
        <v>196</v>
      </c>
      <c r="C4927" t="str">
        <f>VLOOKUP(B4927,'FHF LUT'!$A$5:$H$81,2,FALSE)</f>
        <v>Yellow cedar decline</v>
      </c>
      <c r="D4927" s="24">
        <v>5</v>
      </c>
      <c r="E4927" s="24" t="s">
        <v>16</v>
      </c>
      <c r="F4927" s="24">
        <v>0</v>
      </c>
      <c r="G4927" s="24">
        <v>0</v>
      </c>
      <c r="H4927" s="24" t="str">
        <f t="shared" si="76"/>
        <v>2010_NCY_5</v>
      </c>
      <c r="I4927" s="24">
        <f>VLOOKUP(H4927,inTHLBdata!A:H,7,FALSE)</f>
        <v>0</v>
      </c>
      <c r="J4927" s="24">
        <f>VLOOKUP(H4927,inTHLBdata!A:H,8,FALSE)</f>
        <v>0</v>
      </c>
      <c r="N4927" s="24"/>
    </row>
    <row r="4928" spans="1:14">
      <c r="A4928" s="24">
        <v>2010</v>
      </c>
      <c r="B4928" s="24" t="s">
        <v>196</v>
      </c>
      <c r="C4928" t="str">
        <f>VLOOKUP(B4928,'FHF LUT'!$A$5:$H$81,2,FALSE)</f>
        <v>Yellow cedar decline</v>
      </c>
      <c r="D4928" s="24">
        <v>7</v>
      </c>
      <c r="E4928" s="24" t="s">
        <v>25</v>
      </c>
      <c r="F4928" s="24">
        <v>0</v>
      </c>
      <c r="G4928" s="24">
        <v>0</v>
      </c>
      <c r="H4928" s="24" t="str">
        <f t="shared" si="76"/>
        <v>2010_NCY_7</v>
      </c>
      <c r="I4928" s="24">
        <f>VLOOKUP(H4928,inTHLBdata!A:H,7,FALSE)</f>
        <v>0</v>
      </c>
      <c r="J4928" s="24">
        <f>VLOOKUP(H4928,inTHLBdata!A:H,8,FALSE)</f>
        <v>0</v>
      </c>
      <c r="N4928" s="24"/>
    </row>
    <row r="4929" spans="1:14">
      <c r="A4929" s="24">
        <v>2010</v>
      </c>
      <c r="B4929" s="24" t="s">
        <v>196</v>
      </c>
      <c r="C4929" t="str">
        <f>VLOOKUP(B4929,'FHF LUT'!$A$5:$H$81,2,FALSE)</f>
        <v>Yellow cedar decline</v>
      </c>
      <c r="D4929" s="24">
        <v>8</v>
      </c>
      <c r="E4929" s="24" t="s">
        <v>29</v>
      </c>
      <c r="F4929" s="24">
        <v>0</v>
      </c>
      <c r="G4929" s="24">
        <v>0</v>
      </c>
      <c r="H4929" s="24" t="str">
        <f t="shared" si="76"/>
        <v>2010_NCY_8</v>
      </c>
      <c r="I4929" s="24">
        <f>VLOOKUP(H4929,inTHLBdata!A:H,7,FALSE)</f>
        <v>0</v>
      </c>
      <c r="J4929" s="24">
        <f>VLOOKUP(H4929,inTHLBdata!A:H,8,FALSE)</f>
        <v>0</v>
      </c>
      <c r="N4929" s="24"/>
    </row>
    <row r="4930" spans="1:14">
      <c r="A4930" s="24">
        <v>2010</v>
      </c>
      <c r="B4930" s="24" t="s">
        <v>196</v>
      </c>
      <c r="C4930" t="str">
        <f>VLOOKUP(B4930,'FHF LUT'!$A$5:$H$81,2,FALSE)</f>
        <v>Yellow cedar decline</v>
      </c>
      <c r="D4930" s="24">
        <v>9</v>
      </c>
      <c r="E4930" s="24" t="s">
        <v>7</v>
      </c>
      <c r="F4930" s="24">
        <v>0</v>
      </c>
      <c r="G4930" s="24">
        <v>0</v>
      </c>
      <c r="H4930" s="24" t="str">
        <f t="shared" si="76"/>
        <v>2010_NCY_9</v>
      </c>
      <c r="I4930" s="24">
        <f>VLOOKUP(H4930,inTHLBdata!A:H,7,FALSE)</f>
        <v>0</v>
      </c>
      <c r="J4930" s="24">
        <f>VLOOKUP(H4930,inTHLBdata!A:H,8,FALSE)</f>
        <v>0</v>
      </c>
      <c r="N4930" s="24"/>
    </row>
    <row r="4931" spans="1:14">
      <c r="A4931" s="24">
        <v>2010</v>
      </c>
      <c r="B4931" s="24" t="s">
        <v>196</v>
      </c>
      <c r="C4931" t="str">
        <f>VLOOKUP(B4931,'FHF LUT'!$A$5:$H$81,2,FALSE)</f>
        <v>Yellow cedar decline</v>
      </c>
      <c r="D4931" s="24">
        <v>10</v>
      </c>
      <c r="E4931" s="24" t="s">
        <v>18</v>
      </c>
      <c r="F4931" s="24">
        <v>0</v>
      </c>
      <c r="G4931" s="24">
        <v>0</v>
      </c>
      <c r="H4931" s="24" t="str">
        <f t="shared" ref="H4931:H4994" si="77">CONCATENATE(A4931,"_",B4931,"_",D4931)</f>
        <v>2010_NCY_10</v>
      </c>
      <c r="I4931" s="24">
        <f>VLOOKUP(H4931,inTHLBdata!A:H,7,FALSE)</f>
        <v>0</v>
      </c>
      <c r="J4931" s="24">
        <f>VLOOKUP(H4931,inTHLBdata!A:H,8,FALSE)</f>
        <v>0</v>
      </c>
      <c r="N4931" s="24"/>
    </row>
    <row r="4932" spans="1:14">
      <c r="A4932" s="24">
        <v>2010</v>
      </c>
      <c r="B4932" s="24" t="s">
        <v>196</v>
      </c>
      <c r="C4932" t="str">
        <f>VLOOKUP(B4932,'FHF LUT'!$A$5:$H$81,2,FALSE)</f>
        <v>Yellow cedar decline</v>
      </c>
      <c r="D4932" s="24">
        <v>11</v>
      </c>
      <c r="E4932" s="24" t="s">
        <v>4</v>
      </c>
      <c r="F4932" s="24">
        <v>0</v>
      </c>
      <c r="G4932" s="24">
        <v>0</v>
      </c>
      <c r="H4932" s="24" t="str">
        <f t="shared" si="77"/>
        <v>2010_NCY_11</v>
      </c>
      <c r="I4932" s="24">
        <f>VLOOKUP(H4932,inTHLBdata!A:H,7,FALSE)</f>
        <v>0</v>
      </c>
      <c r="J4932" s="24">
        <f>VLOOKUP(H4932,inTHLBdata!A:H,8,FALSE)</f>
        <v>0</v>
      </c>
      <c r="N4932" s="24"/>
    </row>
    <row r="4933" spans="1:14">
      <c r="A4933" s="24">
        <v>2010</v>
      </c>
      <c r="B4933" s="24" t="s">
        <v>196</v>
      </c>
      <c r="C4933" t="str">
        <f>VLOOKUP(B4933,'FHF LUT'!$A$5:$H$81,2,FALSE)</f>
        <v>Yellow cedar decline</v>
      </c>
      <c r="D4933" s="24">
        <v>12</v>
      </c>
      <c r="E4933" s="24" t="s">
        <v>11</v>
      </c>
      <c r="F4933" s="24">
        <v>0</v>
      </c>
      <c r="G4933" s="24">
        <v>0</v>
      </c>
      <c r="H4933" s="24" t="str">
        <f t="shared" si="77"/>
        <v>2010_NCY_12</v>
      </c>
      <c r="I4933" s="24">
        <f>VLOOKUP(H4933,inTHLBdata!A:H,7,FALSE)</f>
        <v>0</v>
      </c>
      <c r="J4933" s="24">
        <f>VLOOKUP(H4933,inTHLBdata!A:H,8,FALSE)</f>
        <v>0</v>
      </c>
      <c r="N4933" s="24"/>
    </row>
    <row r="4934" spans="1:14">
      <c r="A4934" s="24">
        <v>2010</v>
      </c>
      <c r="B4934" s="24" t="s">
        <v>196</v>
      </c>
      <c r="C4934" t="str">
        <f>VLOOKUP(B4934,'FHF LUT'!$A$5:$H$81,2,FALSE)</f>
        <v>Yellow cedar decline</v>
      </c>
      <c r="D4934" s="24">
        <v>13</v>
      </c>
      <c r="E4934" s="24" t="s">
        <v>24</v>
      </c>
      <c r="F4934" s="24">
        <v>0</v>
      </c>
      <c r="G4934" s="24">
        <v>0</v>
      </c>
      <c r="H4934" s="24" t="str">
        <f t="shared" si="77"/>
        <v>2010_NCY_13</v>
      </c>
      <c r="I4934" s="24">
        <f>VLOOKUP(H4934,inTHLBdata!A:H,7,FALSE)</f>
        <v>0</v>
      </c>
      <c r="J4934" s="24">
        <f>VLOOKUP(H4934,inTHLBdata!A:H,8,FALSE)</f>
        <v>0</v>
      </c>
      <c r="N4934" s="24"/>
    </row>
    <row r="4935" spans="1:14">
      <c r="A4935" s="24">
        <v>2010</v>
      </c>
      <c r="B4935" s="24" t="s">
        <v>196</v>
      </c>
      <c r="C4935" t="str">
        <f>VLOOKUP(B4935,'FHF LUT'!$A$5:$H$81,2,FALSE)</f>
        <v>Yellow cedar decline</v>
      </c>
      <c r="D4935" s="24">
        <v>14</v>
      </c>
      <c r="E4935" s="24" t="s">
        <v>30</v>
      </c>
      <c r="F4935" s="24">
        <v>0</v>
      </c>
      <c r="G4935" s="24">
        <v>0</v>
      </c>
      <c r="H4935" s="24" t="str">
        <f t="shared" si="77"/>
        <v>2010_NCY_14</v>
      </c>
      <c r="I4935" s="24">
        <f>VLOOKUP(H4935,inTHLBdata!A:H,7,FALSE)</f>
        <v>0</v>
      </c>
      <c r="J4935" s="24">
        <f>VLOOKUP(H4935,inTHLBdata!A:H,8,FALSE)</f>
        <v>0</v>
      </c>
      <c r="N4935" s="24"/>
    </row>
    <row r="4936" spans="1:14">
      <c r="A4936" s="24">
        <v>2010</v>
      </c>
      <c r="B4936" s="24" t="s">
        <v>196</v>
      </c>
      <c r="C4936" t="str">
        <f>VLOOKUP(B4936,'FHF LUT'!$A$5:$H$81,2,FALSE)</f>
        <v>Yellow cedar decline</v>
      </c>
      <c r="D4936" s="24">
        <v>15</v>
      </c>
      <c r="E4936" s="24" t="s">
        <v>33</v>
      </c>
      <c r="F4936" s="24">
        <v>0</v>
      </c>
      <c r="G4936" s="24">
        <v>0</v>
      </c>
      <c r="H4936" s="24" t="str">
        <f t="shared" si="77"/>
        <v>2010_NCY_15</v>
      </c>
      <c r="I4936" s="24">
        <f>VLOOKUP(H4936,inTHLBdata!A:H,7,FALSE)</f>
        <v>0</v>
      </c>
      <c r="J4936" s="24">
        <f>VLOOKUP(H4936,inTHLBdata!A:H,8,FALSE)</f>
        <v>0</v>
      </c>
      <c r="N4936" s="24"/>
    </row>
    <row r="4937" spans="1:14">
      <c r="A4937" s="24">
        <v>2010</v>
      </c>
      <c r="B4937" s="24" t="s">
        <v>196</v>
      </c>
      <c r="C4937" t="str">
        <f>VLOOKUP(B4937,'FHF LUT'!$A$5:$H$81,2,FALSE)</f>
        <v>Yellow cedar decline</v>
      </c>
      <c r="D4937" s="24">
        <v>16</v>
      </c>
      <c r="E4937" s="24" t="s">
        <v>12</v>
      </c>
      <c r="F4937" s="24">
        <v>0</v>
      </c>
      <c r="G4937" s="24">
        <v>0</v>
      </c>
      <c r="H4937" s="24" t="str">
        <f t="shared" si="77"/>
        <v>2010_NCY_16</v>
      </c>
      <c r="I4937" s="24">
        <f>VLOOKUP(H4937,inTHLBdata!A:H,7,FALSE)</f>
        <v>0</v>
      </c>
      <c r="J4937" s="24">
        <f>VLOOKUP(H4937,inTHLBdata!A:H,8,FALSE)</f>
        <v>0</v>
      </c>
      <c r="N4937" s="24"/>
    </row>
    <row r="4938" spans="1:14">
      <c r="A4938" s="24">
        <v>2010</v>
      </c>
      <c r="B4938" s="24" t="s">
        <v>196</v>
      </c>
      <c r="C4938" t="str">
        <f>VLOOKUP(B4938,'FHF LUT'!$A$5:$H$81,2,FALSE)</f>
        <v>Yellow cedar decline</v>
      </c>
      <c r="D4938" s="24">
        <v>17</v>
      </c>
      <c r="E4938" s="24" t="s">
        <v>32</v>
      </c>
      <c r="F4938" s="24">
        <v>0</v>
      </c>
      <c r="G4938" s="24">
        <v>0</v>
      </c>
      <c r="H4938" s="24" t="str">
        <f t="shared" si="77"/>
        <v>2010_NCY_17</v>
      </c>
      <c r="I4938" s="24">
        <f>VLOOKUP(H4938,inTHLBdata!A:H,7,FALSE)</f>
        <v>0</v>
      </c>
      <c r="J4938" s="24">
        <f>VLOOKUP(H4938,inTHLBdata!A:H,8,FALSE)</f>
        <v>0</v>
      </c>
      <c r="N4938" s="24"/>
    </row>
    <row r="4939" spans="1:14">
      <c r="A4939" s="24">
        <v>2010</v>
      </c>
      <c r="B4939" s="24" t="s">
        <v>196</v>
      </c>
      <c r="C4939" t="str">
        <f>VLOOKUP(B4939,'FHF LUT'!$A$5:$H$81,2,FALSE)</f>
        <v>Yellow cedar decline</v>
      </c>
      <c r="D4939" s="24">
        <v>18</v>
      </c>
      <c r="E4939" s="24" t="s">
        <v>15</v>
      </c>
      <c r="F4939" s="24">
        <v>0</v>
      </c>
      <c r="G4939" s="24">
        <v>0</v>
      </c>
      <c r="H4939" s="24" t="str">
        <f t="shared" si="77"/>
        <v>2010_NCY_18</v>
      </c>
      <c r="I4939" s="24">
        <f>VLOOKUP(H4939,inTHLBdata!A:H,7,FALSE)</f>
        <v>0</v>
      </c>
      <c r="J4939" s="24">
        <f>VLOOKUP(H4939,inTHLBdata!A:H,8,FALSE)</f>
        <v>0</v>
      </c>
      <c r="N4939" s="24"/>
    </row>
    <row r="4940" spans="1:14">
      <c r="A4940" s="24">
        <v>2010</v>
      </c>
      <c r="B4940" s="24" t="s">
        <v>196</v>
      </c>
      <c r="C4940" t="str">
        <f>VLOOKUP(B4940,'FHF LUT'!$A$5:$H$81,2,FALSE)</f>
        <v>Yellow cedar decline</v>
      </c>
      <c r="D4940" s="24">
        <v>20</v>
      </c>
      <c r="E4940" s="24" t="s">
        <v>6</v>
      </c>
      <c r="F4940" s="24">
        <v>0</v>
      </c>
      <c r="G4940" s="24">
        <v>0</v>
      </c>
      <c r="H4940" s="24" t="str">
        <f t="shared" si="77"/>
        <v>2010_NCY_20</v>
      </c>
      <c r="I4940" s="24">
        <f>VLOOKUP(H4940,inTHLBdata!A:H,7,FALSE)</f>
        <v>0</v>
      </c>
      <c r="J4940" s="24">
        <f>VLOOKUP(H4940,inTHLBdata!A:H,8,FALSE)</f>
        <v>0</v>
      </c>
      <c r="N4940" s="24"/>
    </row>
    <row r="4941" spans="1:14">
      <c r="A4941" s="24">
        <v>2010</v>
      </c>
      <c r="B4941" s="24" t="s">
        <v>196</v>
      </c>
      <c r="C4941" t="str">
        <f>VLOOKUP(B4941,'FHF LUT'!$A$5:$H$81,2,FALSE)</f>
        <v>Yellow cedar decline</v>
      </c>
      <c r="D4941" s="24">
        <v>22</v>
      </c>
      <c r="E4941" s="24" t="s">
        <v>19</v>
      </c>
      <c r="F4941" s="24">
        <v>0</v>
      </c>
      <c r="G4941" s="24">
        <v>0</v>
      </c>
      <c r="H4941" s="24" t="str">
        <f t="shared" si="77"/>
        <v>2010_NCY_22</v>
      </c>
      <c r="I4941" s="24">
        <f>VLOOKUP(H4941,inTHLBdata!A:H,7,FALSE)</f>
        <v>0</v>
      </c>
      <c r="J4941" s="24">
        <f>VLOOKUP(H4941,inTHLBdata!A:H,8,FALSE)</f>
        <v>0</v>
      </c>
      <c r="N4941" s="24"/>
    </row>
    <row r="4942" spans="1:14">
      <c r="A4942" s="24">
        <v>2010</v>
      </c>
      <c r="B4942" s="24" t="s">
        <v>196</v>
      </c>
      <c r="C4942" t="str">
        <f>VLOOKUP(B4942,'FHF LUT'!$A$5:$H$81,2,FALSE)</f>
        <v>Yellow cedar decline</v>
      </c>
      <c r="D4942" s="24">
        <v>23</v>
      </c>
      <c r="E4942" s="24" t="s">
        <v>27</v>
      </c>
      <c r="F4942" s="24">
        <v>0</v>
      </c>
      <c r="G4942" s="24">
        <v>0</v>
      </c>
      <c r="H4942" s="24" t="str">
        <f t="shared" si="77"/>
        <v>2010_NCY_23</v>
      </c>
      <c r="I4942" s="24">
        <f>VLOOKUP(H4942,inTHLBdata!A:H,7,FALSE)</f>
        <v>0</v>
      </c>
      <c r="J4942" s="24">
        <f>VLOOKUP(H4942,inTHLBdata!A:H,8,FALSE)</f>
        <v>0</v>
      </c>
      <c r="N4942" s="24"/>
    </row>
    <row r="4943" spans="1:14">
      <c r="A4943" s="24">
        <v>2010</v>
      </c>
      <c r="B4943" s="24" t="s">
        <v>196</v>
      </c>
      <c r="C4943" t="str">
        <f>VLOOKUP(B4943,'FHF LUT'!$A$5:$H$81,2,FALSE)</f>
        <v>Yellow cedar decline</v>
      </c>
      <c r="D4943" s="24">
        <v>24</v>
      </c>
      <c r="E4943" s="24" t="s">
        <v>17</v>
      </c>
      <c r="F4943" s="24">
        <v>0</v>
      </c>
      <c r="G4943" s="24">
        <v>0</v>
      </c>
      <c r="H4943" s="24" t="str">
        <f t="shared" si="77"/>
        <v>2010_NCY_24</v>
      </c>
      <c r="I4943" s="24">
        <f>VLOOKUP(H4943,inTHLBdata!A:H,7,FALSE)</f>
        <v>0</v>
      </c>
      <c r="J4943" s="24">
        <f>VLOOKUP(H4943,inTHLBdata!A:H,8,FALSE)</f>
        <v>0</v>
      </c>
      <c r="N4943" s="24"/>
    </row>
    <row r="4944" spans="1:14">
      <c r="A4944" s="24">
        <v>2010</v>
      </c>
      <c r="B4944" s="24" t="s">
        <v>196</v>
      </c>
      <c r="C4944" t="str">
        <f>VLOOKUP(B4944,'FHF LUT'!$A$5:$H$81,2,FALSE)</f>
        <v>Yellow cedar decline</v>
      </c>
      <c r="D4944" s="24">
        <v>25</v>
      </c>
      <c r="E4944" s="24" t="s">
        <v>23</v>
      </c>
      <c r="F4944" s="24">
        <v>996</v>
      </c>
      <c r="G4944" s="24">
        <v>996</v>
      </c>
      <c r="H4944" s="24" t="str">
        <f t="shared" si="77"/>
        <v>2010_NCY_25</v>
      </c>
      <c r="I4944" s="24">
        <f>VLOOKUP(H4944,inTHLBdata!A:H,7,FALSE)</f>
        <v>0</v>
      </c>
      <c r="J4944" s="24">
        <f>VLOOKUP(H4944,inTHLBdata!A:H,8,FALSE)</f>
        <v>0</v>
      </c>
      <c r="N4944" s="24"/>
    </row>
    <row r="4945" spans="1:14">
      <c r="A4945" s="24">
        <v>2010</v>
      </c>
      <c r="B4945" s="24" t="s">
        <v>196</v>
      </c>
      <c r="C4945" t="str">
        <f>VLOOKUP(B4945,'FHF LUT'!$A$5:$H$81,2,FALSE)</f>
        <v>Yellow cedar decline</v>
      </c>
      <c r="D4945" s="24">
        <v>26</v>
      </c>
      <c r="E4945" s="24" t="s">
        <v>14</v>
      </c>
      <c r="F4945" s="24">
        <v>0</v>
      </c>
      <c r="G4945" s="24">
        <v>0</v>
      </c>
      <c r="H4945" s="24" t="str">
        <f t="shared" si="77"/>
        <v>2010_NCY_26</v>
      </c>
      <c r="I4945" s="24">
        <f>VLOOKUP(H4945,inTHLBdata!A:H,7,FALSE)</f>
        <v>0</v>
      </c>
      <c r="J4945" s="24">
        <f>VLOOKUP(H4945,inTHLBdata!A:H,8,FALSE)</f>
        <v>0</v>
      </c>
      <c r="N4945" s="24"/>
    </row>
    <row r="4946" spans="1:14">
      <c r="A4946" s="24">
        <v>2010</v>
      </c>
      <c r="B4946" s="24" t="s">
        <v>196</v>
      </c>
      <c r="C4946" t="str">
        <f>VLOOKUP(B4946,'FHF LUT'!$A$5:$H$81,2,FALSE)</f>
        <v>Yellow cedar decline</v>
      </c>
      <c r="D4946" s="24">
        <v>27</v>
      </c>
      <c r="E4946" s="24" t="s">
        <v>21</v>
      </c>
      <c r="F4946" s="24">
        <v>0</v>
      </c>
      <c r="G4946" s="24">
        <v>0</v>
      </c>
      <c r="H4946" s="24" t="str">
        <f t="shared" si="77"/>
        <v>2010_NCY_27</v>
      </c>
      <c r="I4946" s="24">
        <f>VLOOKUP(H4946,inTHLBdata!A:H,7,FALSE)</f>
        <v>0</v>
      </c>
      <c r="J4946" s="24">
        <f>VLOOKUP(H4946,inTHLBdata!A:H,8,FALSE)</f>
        <v>0</v>
      </c>
      <c r="N4946" s="24"/>
    </row>
    <row r="4947" spans="1:14">
      <c r="A4947" s="24">
        <v>2010</v>
      </c>
      <c r="B4947" s="24" t="s">
        <v>196</v>
      </c>
      <c r="C4947" t="str">
        <f>VLOOKUP(B4947,'FHF LUT'!$A$5:$H$81,2,FALSE)</f>
        <v>Yellow cedar decline</v>
      </c>
      <c r="D4947" s="24">
        <v>29</v>
      </c>
      <c r="E4947" s="24" t="s">
        <v>9</v>
      </c>
      <c r="F4947" s="24">
        <v>0</v>
      </c>
      <c r="G4947" s="24">
        <v>0</v>
      </c>
      <c r="H4947" s="24" t="str">
        <f t="shared" si="77"/>
        <v>2010_NCY_29</v>
      </c>
      <c r="I4947" s="24">
        <f>VLOOKUP(H4947,inTHLBdata!A:H,7,FALSE)</f>
        <v>0</v>
      </c>
      <c r="J4947" s="24">
        <f>VLOOKUP(H4947,inTHLBdata!A:H,8,FALSE)</f>
        <v>0</v>
      </c>
      <c r="N4947" s="24"/>
    </row>
    <row r="4948" spans="1:14">
      <c r="A4948" s="24">
        <v>2010</v>
      </c>
      <c r="B4948" s="24" t="s">
        <v>196</v>
      </c>
      <c r="C4948" t="str">
        <f>VLOOKUP(B4948,'FHF LUT'!$A$5:$H$81,2,FALSE)</f>
        <v>Yellow cedar decline</v>
      </c>
      <c r="D4948" s="24">
        <v>30</v>
      </c>
      <c r="E4948" s="24" t="s">
        <v>35</v>
      </c>
      <c r="F4948" s="24">
        <v>0</v>
      </c>
      <c r="G4948" s="24">
        <v>0</v>
      </c>
      <c r="H4948" s="24" t="str">
        <f t="shared" si="77"/>
        <v>2010_NCY_30</v>
      </c>
      <c r="I4948" s="24">
        <f>VLOOKUP(H4948,inTHLBdata!A:H,7,FALSE)</f>
        <v>0</v>
      </c>
      <c r="J4948" s="24">
        <f>VLOOKUP(H4948,inTHLBdata!A:H,8,FALSE)</f>
        <v>0</v>
      </c>
      <c r="N4948" s="24"/>
    </row>
    <row r="4949" spans="1:14">
      <c r="A4949" s="24">
        <v>2010</v>
      </c>
      <c r="B4949" s="24" t="s">
        <v>196</v>
      </c>
      <c r="C4949" t="str">
        <f>VLOOKUP(B4949,'FHF LUT'!$A$5:$H$81,2,FALSE)</f>
        <v>Yellow cedar decline</v>
      </c>
      <c r="D4949" s="24">
        <v>31</v>
      </c>
      <c r="E4949" s="24" t="s">
        <v>34</v>
      </c>
      <c r="F4949" s="24">
        <v>0</v>
      </c>
      <c r="G4949" s="24">
        <v>0</v>
      </c>
      <c r="H4949" s="24" t="str">
        <f t="shared" si="77"/>
        <v>2010_NCY_31</v>
      </c>
      <c r="I4949" s="24">
        <f>VLOOKUP(H4949,inTHLBdata!A:H,7,FALSE)</f>
        <v>0</v>
      </c>
      <c r="J4949" s="24">
        <f>VLOOKUP(H4949,inTHLBdata!A:H,8,FALSE)</f>
        <v>0</v>
      </c>
      <c r="N4949" s="24"/>
    </row>
    <row r="4950" spans="1:14">
      <c r="A4950" s="24">
        <v>2010</v>
      </c>
      <c r="B4950" s="24" t="s">
        <v>196</v>
      </c>
      <c r="C4950" t="str">
        <f>VLOOKUP(B4950,'FHF LUT'!$A$5:$H$81,2,FALSE)</f>
        <v>Yellow cedar decline</v>
      </c>
      <c r="D4950" s="24">
        <v>38</v>
      </c>
      <c r="E4950" s="24" t="s">
        <v>8</v>
      </c>
      <c r="F4950" s="24">
        <v>0</v>
      </c>
      <c r="G4950" s="24">
        <v>0</v>
      </c>
      <c r="H4950" s="24" t="str">
        <f t="shared" si="77"/>
        <v>2010_NCY_38</v>
      </c>
      <c r="I4950" s="24">
        <f>VLOOKUP(H4950,inTHLBdata!A:H,7,FALSE)</f>
        <v>0</v>
      </c>
      <c r="J4950" s="24">
        <f>VLOOKUP(H4950,inTHLBdata!A:H,8,FALSE)</f>
        <v>0</v>
      </c>
      <c r="N4950" s="24"/>
    </row>
    <row r="4951" spans="1:14">
      <c r="A4951" s="24">
        <v>2010</v>
      </c>
      <c r="B4951" s="24" t="s">
        <v>196</v>
      </c>
      <c r="C4951" t="str">
        <f>VLOOKUP(B4951,'FHF LUT'!$A$5:$H$81,2,FALSE)</f>
        <v>Yellow cedar decline</v>
      </c>
      <c r="D4951" s="24">
        <v>39</v>
      </c>
      <c r="E4951" s="24" t="s">
        <v>36</v>
      </c>
      <c r="F4951" s="24">
        <v>0</v>
      </c>
      <c r="G4951" s="24">
        <v>0</v>
      </c>
      <c r="H4951" s="24" t="str">
        <f t="shared" si="77"/>
        <v>2010_NCY_39</v>
      </c>
      <c r="I4951" s="24">
        <f>VLOOKUP(H4951,inTHLBdata!A:H,7,FALSE)</f>
        <v>0</v>
      </c>
      <c r="J4951" s="24">
        <f>VLOOKUP(H4951,inTHLBdata!A:H,8,FALSE)</f>
        <v>0</v>
      </c>
      <c r="N4951" s="24"/>
    </row>
    <row r="4952" spans="1:14">
      <c r="A4952" s="24">
        <v>2010</v>
      </c>
      <c r="B4952" s="24" t="s">
        <v>196</v>
      </c>
      <c r="C4952" t="str">
        <f>VLOOKUP(B4952,'FHF LUT'!$A$5:$H$81,2,FALSE)</f>
        <v>Yellow cedar decline</v>
      </c>
      <c r="D4952" s="24">
        <v>40</v>
      </c>
      <c r="E4952" s="24" t="s">
        <v>31</v>
      </c>
      <c r="F4952" s="24">
        <v>0</v>
      </c>
      <c r="G4952" s="24">
        <v>0</v>
      </c>
      <c r="H4952" s="24" t="str">
        <f t="shared" si="77"/>
        <v>2010_NCY_40</v>
      </c>
      <c r="I4952" s="24">
        <f>VLOOKUP(H4952,inTHLBdata!A:H,7,FALSE)</f>
        <v>0</v>
      </c>
      <c r="J4952" s="24">
        <f>VLOOKUP(H4952,inTHLBdata!A:H,8,FALSE)</f>
        <v>0</v>
      </c>
      <c r="N4952" s="24"/>
    </row>
    <row r="4953" spans="1:14">
      <c r="A4953" s="24">
        <v>2010</v>
      </c>
      <c r="B4953" s="24" t="s">
        <v>196</v>
      </c>
      <c r="C4953" t="str">
        <f>VLOOKUP(B4953,'FHF LUT'!$A$5:$H$81,2,FALSE)</f>
        <v>Yellow cedar decline</v>
      </c>
      <c r="D4953" s="24">
        <v>41</v>
      </c>
      <c r="E4953" s="24" t="s">
        <v>26</v>
      </c>
      <c r="F4953" s="24">
        <v>0</v>
      </c>
      <c r="G4953" s="24">
        <v>0</v>
      </c>
      <c r="H4953" s="24" t="str">
        <f t="shared" si="77"/>
        <v>2010_NCY_41</v>
      </c>
      <c r="I4953" s="24">
        <f>VLOOKUP(H4953,inTHLBdata!A:H,7,FALSE)</f>
        <v>0</v>
      </c>
      <c r="J4953" s="24">
        <f>VLOOKUP(H4953,inTHLBdata!A:H,8,FALSE)</f>
        <v>0</v>
      </c>
      <c r="N4953" s="24"/>
    </row>
    <row r="4954" spans="1:14">
      <c r="A4954" s="24">
        <v>2010</v>
      </c>
      <c r="B4954" s="24" t="s">
        <v>196</v>
      </c>
      <c r="C4954" t="str">
        <f>VLOOKUP(B4954,'FHF LUT'!$A$5:$H$81,2,FALSE)</f>
        <v>Yellow cedar decline</v>
      </c>
      <c r="D4954" s="24">
        <v>43</v>
      </c>
      <c r="E4954" s="24" t="s">
        <v>20</v>
      </c>
      <c r="F4954" s="24">
        <v>0</v>
      </c>
      <c r="G4954" s="24">
        <v>0</v>
      </c>
      <c r="H4954" s="24" t="str">
        <f t="shared" si="77"/>
        <v>2010_NCY_43</v>
      </c>
      <c r="I4954" s="24">
        <f>VLOOKUP(H4954,inTHLBdata!A:H,7,FALSE)</f>
        <v>0</v>
      </c>
      <c r="J4954" s="24">
        <f>VLOOKUP(H4954,inTHLBdata!A:H,8,FALSE)</f>
        <v>0</v>
      </c>
      <c r="N4954" s="24"/>
    </row>
    <row r="4955" spans="1:14">
      <c r="A4955" s="24">
        <v>2010</v>
      </c>
      <c r="B4955" s="24" t="s">
        <v>196</v>
      </c>
      <c r="C4955" t="str">
        <f>VLOOKUP(B4955,'FHF LUT'!$A$5:$H$81,2,FALSE)</f>
        <v>Yellow cedar decline</v>
      </c>
      <c r="D4955" s="24">
        <v>44</v>
      </c>
      <c r="E4955" s="24" t="s">
        <v>3</v>
      </c>
      <c r="F4955" s="24">
        <v>124</v>
      </c>
      <c r="G4955" s="24">
        <v>124</v>
      </c>
      <c r="H4955" s="24" t="str">
        <f t="shared" si="77"/>
        <v>2010_NCY_44</v>
      </c>
      <c r="I4955" s="24">
        <f>VLOOKUP(H4955,inTHLBdata!A:H,7,FALSE)</f>
        <v>0</v>
      </c>
      <c r="J4955" s="24">
        <f>VLOOKUP(H4955,inTHLBdata!A:H,8,FALSE)</f>
        <v>0</v>
      </c>
      <c r="N4955" s="24"/>
    </row>
    <row r="4956" spans="1:14">
      <c r="A4956" s="24">
        <v>2010</v>
      </c>
      <c r="B4956" s="24" t="s">
        <v>196</v>
      </c>
      <c r="C4956" t="str">
        <f>VLOOKUP(B4956,'FHF LUT'!$A$5:$H$81,2,FALSE)</f>
        <v>Yellow cedar decline</v>
      </c>
      <c r="D4956" s="24">
        <v>45</v>
      </c>
      <c r="E4956" s="24" t="s">
        <v>5</v>
      </c>
      <c r="F4956" s="24">
        <v>0</v>
      </c>
      <c r="G4956" s="24">
        <v>0</v>
      </c>
      <c r="H4956" s="24" t="str">
        <f t="shared" si="77"/>
        <v>2010_NCY_45</v>
      </c>
      <c r="I4956" s="24">
        <f>VLOOKUP(H4956,inTHLBdata!A:H,7,FALSE)</f>
        <v>0</v>
      </c>
      <c r="J4956" s="24">
        <f>VLOOKUP(H4956,inTHLBdata!A:H,8,FALSE)</f>
        <v>0</v>
      </c>
      <c r="N4956" s="24"/>
    </row>
    <row r="4957" spans="1:14">
      <c r="A4957" s="24">
        <v>2010</v>
      </c>
      <c r="B4957" s="24" t="s">
        <v>196</v>
      </c>
      <c r="C4957" t="str">
        <f>VLOOKUP(B4957,'FHF LUT'!$A$5:$H$81,2,FALSE)</f>
        <v>Yellow cedar decline</v>
      </c>
      <c r="D4957" s="24">
        <v>46</v>
      </c>
      <c r="E4957" s="24" t="s">
        <v>234</v>
      </c>
      <c r="F4957" s="24">
        <v>144539</v>
      </c>
      <c r="G4957" s="24">
        <v>144539</v>
      </c>
      <c r="H4957" s="24" t="str">
        <f t="shared" si="77"/>
        <v>2010_NCY_46</v>
      </c>
      <c r="I4957" s="24">
        <f>VLOOKUP(H4957,inTHLBdata!A:H,7,FALSE)</f>
        <v>38359</v>
      </c>
      <c r="J4957" s="24">
        <f>VLOOKUP(H4957,inTHLBdata!A:H,8,FALSE)</f>
        <v>38359</v>
      </c>
      <c r="N4957" s="24"/>
    </row>
    <row r="4958" spans="1:14">
      <c r="A4958" s="24">
        <v>2010</v>
      </c>
      <c r="B4958" s="24" t="s">
        <v>196</v>
      </c>
      <c r="C4958" t="str">
        <f>VLOOKUP(B4958,'FHF LUT'!$A$5:$H$81,2,FALSE)</f>
        <v>Yellow cedar decline</v>
      </c>
      <c r="D4958" s="24">
        <v>47</v>
      </c>
      <c r="E4958" s="24" t="s">
        <v>233</v>
      </c>
      <c r="F4958" s="24">
        <v>92</v>
      </c>
      <c r="G4958" s="24">
        <v>92</v>
      </c>
      <c r="H4958" s="24" t="str">
        <f t="shared" si="77"/>
        <v>2010_NCY_47</v>
      </c>
      <c r="I4958" s="24">
        <f>VLOOKUP(H4958,inTHLBdata!A:H,7,FALSE)</f>
        <v>0</v>
      </c>
      <c r="J4958" s="24">
        <f>VLOOKUP(H4958,inTHLBdata!A:H,8,FALSE)</f>
        <v>0</v>
      </c>
      <c r="N4958" s="24"/>
    </row>
    <row r="4959" spans="1:14">
      <c r="A4959" s="24">
        <v>2010</v>
      </c>
      <c r="B4959" s="24" t="s">
        <v>196</v>
      </c>
      <c r="C4959" t="str">
        <f>VLOOKUP(B4959,'FHF LUT'!$A$5:$H$81,2,FALSE)</f>
        <v>Yellow cedar decline</v>
      </c>
      <c r="D4959" s="24">
        <v>48</v>
      </c>
      <c r="E4959" s="24" t="s">
        <v>235</v>
      </c>
      <c r="F4959" s="24">
        <v>0</v>
      </c>
      <c r="G4959" s="24">
        <v>0</v>
      </c>
      <c r="H4959" s="24" t="str">
        <f t="shared" si="77"/>
        <v>2010_NCY_48</v>
      </c>
      <c r="I4959" s="24">
        <f>VLOOKUP(H4959,inTHLBdata!A:H,7,FALSE)</f>
        <v>0</v>
      </c>
      <c r="J4959" s="24">
        <f>VLOOKUP(H4959,inTHLBdata!A:H,8,FALSE)</f>
        <v>0</v>
      </c>
      <c r="N4959" s="24"/>
    </row>
    <row r="4960" spans="1:14">
      <c r="A4960" s="24">
        <v>2010</v>
      </c>
      <c r="B4960" s="24" t="s">
        <v>332</v>
      </c>
      <c r="C4960" t="str">
        <f>VLOOKUP(B4960,'FHF LUT'!$A$5:$H$81,2,FALSE)</f>
        <v>Drought-caused Mortality</v>
      </c>
      <c r="D4960" s="24">
        <v>1</v>
      </c>
      <c r="E4960" s="24" t="s">
        <v>10</v>
      </c>
      <c r="F4960" s="24">
        <v>0</v>
      </c>
      <c r="G4960" s="24">
        <v>0</v>
      </c>
      <c r="H4960" s="24" t="str">
        <f t="shared" si="77"/>
        <v>2010_NDM_1</v>
      </c>
      <c r="I4960" s="24">
        <f>VLOOKUP(H4960,inTHLBdata!A:H,7,FALSE)</f>
        <v>0</v>
      </c>
      <c r="J4960" s="24">
        <f>VLOOKUP(H4960,inTHLBdata!A:H,8,FALSE)</f>
        <v>0</v>
      </c>
      <c r="N4960" s="24"/>
    </row>
    <row r="4961" spans="1:14">
      <c r="A4961" s="24">
        <v>2010</v>
      </c>
      <c r="B4961" s="24" t="s">
        <v>332</v>
      </c>
      <c r="C4961" t="str">
        <f>VLOOKUP(B4961,'FHF LUT'!$A$5:$H$81,2,FALSE)</f>
        <v>Drought-caused Mortality</v>
      </c>
      <c r="D4961" s="24">
        <v>2</v>
      </c>
      <c r="E4961" s="24" t="s">
        <v>22</v>
      </c>
      <c r="F4961" s="24">
        <v>0</v>
      </c>
      <c r="G4961" s="24">
        <v>0</v>
      </c>
      <c r="H4961" s="24" t="str">
        <f t="shared" si="77"/>
        <v>2010_NDM_2</v>
      </c>
      <c r="I4961" s="24">
        <f>VLOOKUP(H4961,inTHLBdata!A:H,7,FALSE)</f>
        <v>0</v>
      </c>
      <c r="J4961" s="24">
        <f>VLOOKUP(H4961,inTHLBdata!A:H,8,FALSE)</f>
        <v>0</v>
      </c>
      <c r="N4961" s="24"/>
    </row>
    <row r="4962" spans="1:14">
      <c r="A4962" s="24">
        <v>2010</v>
      </c>
      <c r="B4962" s="24" t="s">
        <v>332</v>
      </c>
      <c r="C4962" t="str">
        <f>VLOOKUP(B4962,'FHF LUT'!$A$5:$H$81,2,FALSE)</f>
        <v>Drought-caused Mortality</v>
      </c>
      <c r="D4962" s="24">
        <v>3</v>
      </c>
      <c r="E4962" s="24" t="s">
        <v>13</v>
      </c>
      <c r="F4962" s="24">
        <v>0</v>
      </c>
      <c r="G4962" s="24">
        <v>0</v>
      </c>
      <c r="H4962" s="24" t="str">
        <f t="shared" si="77"/>
        <v>2010_NDM_3</v>
      </c>
      <c r="I4962" s="24">
        <f>VLOOKUP(H4962,inTHLBdata!A:H,7,FALSE)</f>
        <v>0</v>
      </c>
      <c r="J4962" s="24">
        <f>VLOOKUP(H4962,inTHLBdata!A:H,8,FALSE)</f>
        <v>0</v>
      </c>
      <c r="N4962" s="24"/>
    </row>
    <row r="4963" spans="1:14">
      <c r="A4963" s="24">
        <v>2010</v>
      </c>
      <c r="B4963" s="24" t="s">
        <v>332</v>
      </c>
      <c r="C4963" t="str">
        <f>VLOOKUP(B4963,'FHF LUT'!$A$5:$H$81,2,FALSE)</f>
        <v>Drought-caused Mortality</v>
      </c>
      <c r="D4963" s="24">
        <v>4</v>
      </c>
      <c r="E4963" s="24" t="s">
        <v>28</v>
      </c>
      <c r="F4963" s="24">
        <v>0</v>
      </c>
      <c r="G4963" s="24">
        <v>0</v>
      </c>
      <c r="H4963" s="24" t="str">
        <f t="shared" si="77"/>
        <v>2010_NDM_4</v>
      </c>
      <c r="I4963" s="24">
        <f>VLOOKUP(H4963,inTHLBdata!A:H,7,FALSE)</f>
        <v>0</v>
      </c>
      <c r="J4963" s="24">
        <f>VLOOKUP(H4963,inTHLBdata!A:H,8,FALSE)</f>
        <v>0</v>
      </c>
      <c r="N4963" s="24"/>
    </row>
    <row r="4964" spans="1:14">
      <c r="A4964" s="24">
        <v>2010</v>
      </c>
      <c r="B4964" s="24" t="s">
        <v>332</v>
      </c>
      <c r="C4964" t="str">
        <f>VLOOKUP(B4964,'FHF LUT'!$A$5:$H$81,2,FALSE)</f>
        <v>Drought-caused Mortality</v>
      </c>
      <c r="D4964" s="24">
        <v>5</v>
      </c>
      <c r="E4964" s="24" t="s">
        <v>16</v>
      </c>
      <c r="F4964" s="24">
        <v>0</v>
      </c>
      <c r="G4964" s="24">
        <v>0</v>
      </c>
      <c r="H4964" s="24" t="str">
        <f t="shared" si="77"/>
        <v>2010_NDM_5</v>
      </c>
      <c r="I4964" s="24">
        <f>VLOOKUP(H4964,inTHLBdata!A:H,7,FALSE)</f>
        <v>0</v>
      </c>
      <c r="J4964" s="24">
        <f>VLOOKUP(H4964,inTHLBdata!A:H,8,FALSE)</f>
        <v>0</v>
      </c>
      <c r="N4964" s="24"/>
    </row>
    <row r="4965" spans="1:14">
      <c r="A4965" s="24">
        <v>2010</v>
      </c>
      <c r="B4965" s="24" t="s">
        <v>332</v>
      </c>
      <c r="C4965" t="str">
        <f>VLOOKUP(B4965,'FHF LUT'!$A$5:$H$81,2,FALSE)</f>
        <v>Drought-caused Mortality</v>
      </c>
      <c r="D4965" s="24">
        <v>7</v>
      </c>
      <c r="E4965" s="24" t="s">
        <v>25</v>
      </c>
      <c r="F4965" s="24">
        <v>0</v>
      </c>
      <c r="G4965" s="24">
        <v>0</v>
      </c>
      <c r="H4965" s="24" t="str">
        <f t="shared" si="77"/>
        <v>2010_NDM_7</v>
      </c>
      <c r="I4965" s="24">
        <f>VLOOKUP(H4965,inTHLBdata!A:H,7,FALSE)</f>
        <v>0</v>
      </c>
      <c r="J4965" s="24">
        <f>VLOOKUP(H4965,inTHLBdata!A:H,8,FALSE)</f>
        <v>0</v>
      </c>
      <c r="N4965" s="24"/>
    </row>
    <row r="4966" spans="1:14">
      <c r="A4966" s="24">
        <v>2010</v>
      </c>
      <c r="B4966" s="24" t="s">
        <v>332</v>
      </c>
      <c r="C4966" t="str">
        <f>VLOOKUP(B4966,'FHF LUT'!$A$5:$H$81,2,FALSE)</f>
        <v>Drought-caused Mortality</v>
      </c>
      <c r="D4966" s="24">
        <v>8</v>
      </c>
      <c r="E4966" s="24" t="s">
        <v>29</v>
      </c>
      <c r="F4966" s="24">
        <v>0</v>
      </c>
      <c r="G4966" s="24">
        <v>0</v>
      </c>
      <c r="H4966" s="24" t="str">
        <f t="shared" si="77"/>
        <v>2010_NDM_8</v>
      </c>
      <c r="I4966" s="24">
        <f>VLOOKUP(H4966,inTHLBdata!A:H,7,FALSE)</f>
        <v>0</v>
      </c>
      <c r="J4966" s="24">
        <f>VLOOKUP(H4966,inTHLBdata!A:H,8,FALSE)</f>
        <v>0</v>
      </c>
      <c r="N4966" s="24"/>
    </row>
    <row r="4967" spans="1:14">
      <c r="A4967" s="24">
        <v>2010</v>
      </c>
      <c r="B4967" s="24" t="s">
        <v>332</v>
      </c>
      <c r="C4967" t="str">
        <f>VLOOKUP(B4967,'FHF LUT'!$A$5:$H$81,2,FALSE)</f>
        <v>Drought-caused Mortality</v>
      </c>
      <c r="D4967" s="24">
        <v>9</v>
      </c>
      <c r="E4967" s="24" t="s">
        <v>7</v>
      </c>
      <c r="F4967" s="24">
        <v>0</v>
      </c>
      <c r="G4967" s="24">
        <v>0</v>
      </c>
      <c r="H4967" s="24" t="str">
        <f t="shared" si="77"/>
        <v>2010_NDM_9</v>
      </c>
      <c r="I4967" s="24">
        <f>VLOOKUP(H4967,inTHLBdata!A:H,7,FALSE)</f>
        <v>0</v>
      </c>
      <c r="J4967" s="24">
        <f>VLOOKUP(H4967,inTHLBdata!A:H,8,FALSE)</f>
        <v>0</v>
      </c>
      <c r="N4967" s="24"/>
    </row>
    <row r="4968" spans="1:14">
      <c r="A4968" s="24">
        <v>2010</v>
      </c>
      <c r="B4968" s="24" t="s">
        <v>332</v>
      </c>
      <c r="C4968" t="str">
        <f>VLOOKUP(B4968,'FHF LUT'!$A$5:$H$81,2,FALSE)</f>
        <v>Drought-caused Mortality</v>
      </c>
      <c r="D4968" s="24">
        <v>10</v>
      </c>
      <c r="E4968" s="24" t="s">
        <v>18</v>
      </c>
      <c r="F4968" s="24">
        <v>1383</v>
      </c>
      <c r="G4968" s="24">
        <v>1383</v>
      </c>
      <c r="H4968" s="24" t="str">
        <f t="shared" si="77"/>
        <v>2010_NDM_10</v>
      </c>
      <c r="I4968" s="24">
        <f>VLOOKUP(H4968,inTHLBdata!A:H,7,FALSE)</f>
        <v>0</v>
      </c>
      <c r="J4968" s="24">
        <f>VLOOKUP(H4968,inTHLBdata!A:H,8,FALSE)</f>
        <v>0</v>
      </c>
      <c r="N4968" s="24"/>
    </row>
    <row r="4969" spans="1:14">
      <c r="A4969" s="24">
        <v>2010</v>
      </c>
      <c r="B4969" s="24" t="s">
        <v>332</v>
      </c>
      <c r="C4969" t="str">
        <f>VLOOKUP(B4969,'FHF LUT'!$A$5:$H$81,2,FALSE)</f>
        <v>Drought-caused Mortality</v>
      </c>
      <c r="D4969" s="24">
        <v>11</v>
      </c>
      <c r="E4969" s="24" t="s">
        <v>4</v>
      </c>
      <c r="F4969" s="24">
        <v>0</v>
      </c>
      <c r="G4969" s="24">
        <v>0</v>
      </c>
      <c r="H4969" s="24" t="str">
        <f t="shared" si="77"/>
        <v>2010_NDM_11</v>
      </c>
      <c r="I4969" s="24">
        <f>VLOOKUP(H4969,inTHLBdata!A:H,7,FALSE)</f>
        <v>0</v>
      </c>
      <c r="J4969" s="24">
        <f>VLOOKUP(H4969,inTHLBdata!A:H,8,FALSE)</f>
        <v>0</v>
      </c>
      <c r="N4969" s="24"/>
    </row>
    <row r="4970" spans="1:14">
      <c r="A4970" s="24">
        <v>2010</v>
      </c>
      <c r="B4970" s="24" t="s">
        <v>332</v>
      </c>
      <c r="C4970" t="str">
        <f>VLOOKUP(B4970,'FHF LUT'!$A$5:$H$81,2,FALSE)</f>
        <v>Drought-caused Mortality</v>
      </c>
      <c r="D4970" s="24">
        <v>12</v>
      </c>
      <c r="E4970" s="24" t="s">
        <v>11</v>
      </c>
      <c r="F4970" s="24">
        <v>0</v>
      </c>
      <c r="G4970" s="24">
        <v>0</v>
      </c>
      <c r="H4970" s="24" t="str">
        <f t="shared" si="77"/>
        <v>2010_NDM_12</v>
      </c>
      <c r="I4970" s="24">
        <f>VLOOKUP(H4970,inTHLBdata!A:H,7,FALSE)</f>
        <v>0</v>
      </c>
      <c r="J4970" s="24">
        <f>VLOOKUP(H4970,inTHLBdata!A:H,8,FALSE)</f>
        <v>0</v>
      </c>
      <c r="N4970" s="24"/>
    </row>
    <row r="4971" spans="1:14">
      <c r="A4971" s="24">
        <v>2010</v>
      </c>
      <c r="B4971" s="24" t="s">
        <v>332</v>
      </c>
      <c r="C4971" t="str">
        <f>VLOOKUP(B4971,'FHF LUT'!$A$5:$H$81,2,FALSE)</f>
        <v>Drought-caused Mortality</v>
      </c>
      <c r="D4971" s="24">
        <v>13</v>
      </c>
      <c r="E4971" s="24" t="s">
        <v>24</v>
      </c>
      <c r="F4971" s="24">
        <v>0</v>
      </c>
      <c r="G4971" s="24">
        <v>0</v>
      </c>
      <c r="H4971" s="24" t="str">
        <f t="shared" si="77"/>
        <v>2010_NDM_13</v>
      </c>
      <c r="I4971" s="24">
        <f>VLOOKUP(H4971,inTHLBdata!A:H,7,FALSE)</f>
        <v>0</v>
      </c>
      <c r="J4971" s="24">
        <f>VLOOKUP(H4971,inTHLBdata!A:H,8,FALSE)</f>
        <v>0</v>
      </c>
      <c r="N4971" s="24"/>
    </row>
    <row r="4972" spans="1:14">
      <c r="A4972" s="24">
        <v>2010</v>
      </c>
      <c r="B4972" s="24" t="s">
        <v>332</v>
      </c>
      <c r="C4972" t="str">
        <f>VLOOKUP(B4972,'FHF LUT'!$A$5:$H$81,2,FALSE)</f>
        <v>Drought-caused Mortality</v>
      </c>
      <c r="D4972" s="24">
        <v>14</v>
      </c>
      <c r="E4972" s="24" t="s">
        <v>30</v>
      </c>
      <c r="F4972" s="24">
        <v>0</v>
      </c>
      <c r="G4972" s="24">
        <v>0</v>
      </c>
      <c r="H4972" s="24" t="str">
        <f t="shared" si="77"/>
        <v>2010_NDM_14</v>
      </c>
      <c r="I4972" s="24">
        <f>VLOOKUP(H4972,inTHLBdata!A:H,7,FALSE)</f>
        <v>0</v>
      </c>
      <c r="J4972" s="24">
        <f>VLOOKUP(H4972,inTHLBdata!A:H,8,FALSE)</f>
        <v>0</v>
      </c>
      <c r="N4972" s="24"/>
    </row>
    <row r="4973" spans="1:14">
      <c r="A4973" s="24">
        <v>2010</v>
      </c>
      <c r="B4973" s="24" t="s">
        <v>332</v>
      </c>
      <c r="C4973" t="str">
        <f>VLOOKUP(B4973,'FHF LUT'!$A$5:$H$81,2,FALSE)</f>
        <v>Drought-caused Mortality</v>
      </c>
      <c r="D4973" s="24">
        <v>15</v>
      </c>
      <c r="E4973" s="24" t="s">
        <v>33</v>
      </c>
      <c r="F4973" s="24">
        <v>995</v>
      </c>
      <c r="G4973" s="24">
        <v>995</v>
      </c>
      <c r="H4973" s="24" t="str">
        <f t="shared" si="77"/>
        <v>2010_NDM_15</v>
      </c>
      <c r="I4973" s="24">
        <f>VLOOKUP(H4973,inTHLBdata!A:H,7,FALSE)</f>
        <v>550</v>
      </c>
      <c r="J4973" s="24">
        <f>VLOOKUP(H4973,inTHLBdata!A:H,8,FALSE)</f>
        <v>550</v>
      </c>
      <c r="N4973" s="24"/>
    </row>
    <row r="4974" spans="1:14">
      <c r="A4974" s="24">
        <v>2010</v>
      </c>
      <c r="B4974" s="24" t="s">
        <v>332</v>
      </c>
      <c r="C4974" t="str">
        <f>VLOOKUP(B4974,'FHF LUT'!$A$5:$H$81,2,FALSE)</f>
        <v>Drought-caused Mortality</v>
      </c>
      <c r="D4974" s="24">
        <v>16</v>
      </c>
      <c r="E4974" s="24" t="s">
        <v>12</v>
      </c>
      <c r="F4974" s="24">
        <v>0</v>
      </c>
      <c r="G4974" s="24">
        <v>0</v>
      </c>
      <c r="H4974" s="24" t="str">
        <f t="shared" si="77"/>
        <v>2010_NDM_16</v>
      </c>
      <c r="I4974" s="24">
        <f>VLOOKUP(H4974,inTHLBdata!A:H,7,FALSE)</f>
        <v>0</v>
      </c>
      <c r="J4974" s="24">
        <f>VLOOKUP(H4974,inTHLBdata!A:H,8,FALSE)</f>
        <v>0</v>
      </c>
      <c r="N4974" s="24"/>
    </row>
    <row r="4975" spans="1:14">
      <c r="A4975" s="24">
        <v>2010</v>
      </c>
      <c r="B4975" s="24" t="s">
        <v>332</v>
      </c>
      <c r="C4975" t="str">
        <f>VLOOKUP(B4975,'FHF LUT'!$A$5:$H$81,2,FALSE)</f>
        <v>Drought-caused Mortality</v>
      </c>
      <c r="D4975" s="24">
        <v>17</v>
      </c>
      <c r="E4975" s="24" t="s">
        <v>32</v>
      </c>
      <c r="F4975" s="24">
        <v>0</v>
      </c>
      <c r="G4975" s="24">
        <v>0</v>
      </c>
      <c r="H4975" s="24" t="str">
        <f t="shared" si="77"/>
        <v>2010_NDM_17</v>
      </c>
      <c r="I4975" s="24">
        <f>VLOOKUP(H4975,inTHLBdata!A:H,7,FALSE)</f>
        <v>0</v>
      </c>
      <c r="J4975" s="24">
        <f>VLOOKUP(H4975,inTHLBdata!A:H,8,FALSE)</f>
        <v>0</v>
      </c>
      <c r="N4975" s="24"/>
    </row>
    <row r="4976" spans="1:14">
      <c r="A4976" s="24">
        <v>2010</v>
      </c>
      <c r="B4976" s="24" t="s">
        <v>332</v>
      </c>
      <c r="C4976" t="str">
        <f>VLOOKUP(B4976,'FHF LUT'!$A$5:$H$81,2,FALSE)</f>
        <v>Drought-caused Mortality</v>
      </c>
      <c r="D4976" s="24">
        <v>18</v>
      </c>
      <c r="E4976" s="24" t="s">
        <v>15</v>
      </c>
      <c r="F4976" s="24">
        <v>0</v>
      </c>
      <c r="G4976" s="24">
        <v>0</v>
      </c>
      <c r="H4976" s="24" t="str">
        <f t="shared" si="77"/>
        <v>2010_NDM_18</v>
      </c>
      <c r="I4976" s="24">
        <f>VLOOKUP(H4976,inTHLBdata!A:H,7,FALSE)</f>
        <v>0</v>
      </c>
      <c r="J4976" s="24">
        <f>VLOOKUP(H4976,inTHLBdata!A:H,8,FALSE)</f>
        <v>0</v>
      </c>
      <c r="N4976" s="24"/>
    </row>
    <row r="4977" spans="1:14">
      <c r="A4977" s="24">
        <v>2010</v>
      </c>
      <c r="B4977" s="24" t="s">
        <v>332</v>
      </c>
      <c r="C4977" t="str">
        <f>VLOOKUP(B4977,'FHF LUT'!$A$5:$H$81,2,FALSE)</f>
        <v>Drought-caused Mortality</v>
      </c>
      <c r="D4977" s="24">
        <v>20</v>
      </c>
      <c r="E4977" s="24" t="s">
        <v>6</v>
      </c>
      <c r="F4977" s="24">
        <v>0</v>
      </c>
      <c r="G4977" s="24">
        <v>0</v>
      </c>
      <c r="H4977" s="24" t="str">
        <f t="shared" si="77"/>
        <v>2010_NDM_20</v>
      </c>
      <c r="I4977" s="24">
        <f>VLOOKUP(H4977,inTHLBdata!A:H,7,FALSE)</f>
        <v>0</v>
      </c>
      <c r="J4977" s="24">
        <f>VLOOKUP(H4977,inTHLBdata!A:H,8,FALSE)</f>
        <v>0</v>
      </c>
      <c r="N4977" s="24"/>
    </row>
    <row r="4978" spans="1:14">
      <c r="A4978" s="24">
        <v>2010</v>
      </c>
      <c r="B4978" s="24" t="s">
        <v>332</v>
      </c>
      <c r="C4978" t="str">
        <f>VLOOKUP(B4978,'FHF LUT'!$A$5:$H$81,2,FALSE)</f>
        <v>Drought-caused Mortality</v>
      </c>
      <c r="D4978" s="24">
        <v>22</v>
      </c>
      <c r="E4978" s="24" t="s">
        <v>19</v>
      </c>
      <c r="F4978" s="24">
        <v>0</v>
      </c>
      <c r="G4978" s="24">
        <v>0</v>
      </c>
      <c r="H4978" s="24" t="str">
        <f t="shared" si="77"/>
        <v>2010_NDM_22</v>
      </c>
      <c r="I4978" s="24">
        <f>VLOOKUP(H4978,inTHLBdata!A:H,7,FALSE)</f>
        <v>0</v>
      </c>
      <c r="J4978" s="24">
        <f>VLOOKUP(H4978,inTHLBdata!A:H,8,FALSE)</f>
        <v>0</v>
      </c>
      <c r="N4978" s="24"/>
    </row>
    <row r="4979" spans="1:14">
      <c r="A4979" s="24">
        <v>2010</v>
      </c>
      <c r="B4979" s="24" t="s">
        <v>332</v>
      </c>
      <c r="C4979" t="str">
        <f>VLOOKUP(B4979,'FHF LUT'!$A$5:$H$81,2,FALSE)</f>
        <v>Drought-caused Mortality</v>
      </c>
      <c r="D4979" s="24">
        <v>23</v>
      </c>
      <c r="E4979" s="24" t="s">
        <v>27</v>
      </c>
      <c r="F4979" s="24">
        <v>0</v>
      </c>
      <c r="G4979" s="24">
        <v>0</v>
      </c>
      <c r="H4979" s="24" t="str">
        <f t="shared" si="77"/>
        <v>2010_NDM_23</v>
      </c>
      <c r="I4979" s="24">
        <f>VLOOKUP(H4979,inTHLBdata!A:H,7,FALSE)</f>
        <v>0</v>
      </c>
      <c r="J4979" s="24">
        <f>VLOOKUP(H4979,inTHLBdata!A:H,8,FALSE)</f>
        <v>0</v>
      </c>
      <c r="N4979" s="24"/>
    </row>
    <row r="4980" spans="1:14">
      <c r="A4980" s="24">
        <v>2010</v>
      </c>
      <c r="B4980" s="24" t="s">
        <v>332</v>
      </c>
      <c r="C4980" t="str">
        <f>VLOOKUP(B4980,'FHF LUT'!$A$5:$H$81,2,FALSE)</f>
        <v>Drought-caused Mortality</v>
      </c>
      <c r="D4980" s="24">
        <v>24</v>
      </c>
      <c r="E4980" s="24" t="s">
        <v>17</v>
      </c>
      <c r="F4980" s="24">
        <v>0</v>
      </c>
      <c r="G4980" s="24">
        <v>0</v>
      </c>
      <c r="H4980" s="24" t="str">
        <f t="shared" si="77"/>
        <v>2010_NDM_24</v>
      </c>
      <c r="I4980" s="24">
        <f>VLOOKUP(H4980,inTHLBdata!A:H,7,FALSE)</f>
        <v>0</v>
      </c>
      <c r="J4980" s="24">
        <f>VLOOKUP(H4980,inTHLBdata!A:H,8,FALSE)</f>
        <v>0</v>
      </c>
      <c r="N4980" s="24"/>
    </row>
    <row r="4981" spans="1:14">
      <c r="A4981" s="24">
        <v>2010</v>
      </c>
      <c r="B4981" s="24" t="s">
        <v>332</v>
      </c>
      <c r="C4981" t="str">
        <f>VLOOKUP(B4981,'FHF LUT'!$A$5:$H$81,2,FALSE)</f>
        <v>Drought-caused Mortality</v>
      </c>
      <c r="D4981" s="24">
        <v>25</v>
      </c>
      <c r="E4981" s="24" t="s">
        <v>23</v>
      </c>
      <c r="F4981" s="24">
        <v>0</v>
      </c>
      <c r="G4981" s="24">
        <v>0</v>
      </c>
      <c r="H4981" s="24" t="str">
        <f t="shared" si="77"/>
        <v>2010_NDM_25</v>
      </c>
      <c r="I4981" s="24">
        <f>VLOOKUP(H4981,inTHLBdata!A:H,7,FALSE)</f>
        <v>0</v>
      </c>
      <c r="J4981" s="24">
        <f>VLOOKUP(H4981,inTHLBdata!A:H,8,FALSE)</f>
        <v>0</v>
      </c>
      <c r="N4981" s="24"/>
    </row>
    <row r="4982" spans="1:14">
      <c r="A4982" s="24">
        <v>2010</v>
      </c>
      <c r="B4982" s="24" t="s">
        <v>332</v>
      </c>
      <c r="C4982" t="str">
        <f>VLOOKUP(B4982,'FHF LUT'!$A$5:$H$81,2,FALSE)</f>
        <v>Drought-caused Mortality</v>
      </c>
      <c r="D4982" s="24">
        <v>26</v>
      </c>
      <c r="E4982" s="24" t="s">
        <v>14</v>
      </c>
      <c r="F4982" s="24">
        <v>0</v>
      </c>
      <c r="G4982" s="24">
        <v>0</v>
      </c>
      <c r="H4982" s="24" t="str">
        <f t="shared" si="77"/>
        <v>2010_NDM_26</v>
      </c>
      <c r="I4982" s="24">
        <f>VLOOKUP(H4982,inTHLBdata!A:H,7,FALSE)</f>
        <v>0</v>
      </c>
      <c r="J4982" s="24">
        <f>VLOOKUP(H4982,inTHLBdata!A:H,8,FALSE)</f>
        <v>0</v>
      </c>
      <c r="N4982" s="24"/>
    </row>
    <row r="4983" spans="1:14">
      <c r="A4983" s="24">
        <v>2010</v>
      </c>
      <c r="B4983" s="24" t="s">
        <v>332</v>
      </c>
      <c r="C4983" t="str">
        <f>VLOOKUP(B4983,'FHF LUT'!$A$5:$H$81,2,FALSE)</f>
        <v>Drought-caused Mortality</v>
      </c>
      <c r="D4983" s="24">
        <v>27</v>
      </c>
      <c r="E4983" s="24" t="s">
        <v>21</v>
      </c>
      <c r="F4983" s="24">
        <v>0</v>
      </c>
      <c r="G4983" s="24">
        <v>0</v>
      </c>
      <c r="H4983" s="24" t="str">
        <f t="shared" si="77"/>
        <v>2010_NDM_27</v>
      </c>
      <c r="I4983" s="24">
        <f>VLOOKUP(H4983,inTHLBdata!A:H,7,FALSE)</f>
        <v>0</v>
      </c>
      <c r="J4983" s="24">
        <f>VLOOKUP(H4983,inTHLBdata!A:H,8,FALSE)</f>
        <v>0</v>
      </c>
      <c r="N4983" s="24"/>
    </row>
    <row r="4984" spans="1:14">
      <c r="A4984" s="24">
        <v>2010</v>
      </c>
      <c r="B4984" s="24" t="s">
        <v>332</v>
      </c>
      <c r="C4984" t="str">
        <f>VLOOKUP(B4984,'FHF LUT'!$A$5:$H$81,2,FALSE)</f>
        <v>Drought-caused Mortality</v>
      </c>
      <c r="D4984" s="24">
        <v>29</v>
      </c>
      <c r="E4984" s="24" t="s">
        <v>9</v>
      </c>
      <c r="F4984" s="24">
        <v>952</v>
      </c>
      <c r="G4984" s="24">
        <v>952</v>
      </c>
      <c r="H4984" s="24" t="str">
        <f t="shared" si="77"/>
        <v>2010_NDM_29</v>
      </c>
      <c r="I4984" s="24">
        <f>VLOOKUP(H4984,inTHLBdata!A:H,7,FALSE)</f>
        <v>0</v>
      </c>
      <c r="J4984" s="24">
        <f>VLOOKUP(H4984,inTHLBdata!A:H,8,FALSE)</f>
        <v>0</v>
      </c>
      <c r="N4984" s="24"/>
    </row>
    <row r="4985" spans="1:14">
      <c r="A4985" s="24">
        <v>2010</v>
      </c>
      <c r="B4985" s="24" t="s">
        <v>332</v>
      </c>
      <c r="C4985" t="str">
        <f>VLOOKUP(B4985,'FHF LUT'!$A$5:$H$81,2,FALSE)</f>
        <v>Drought-caused Mortality</v>
      </c>
      <c r="D4985" s="24">
        <v>30</v>
      </c>
      <c r="E4985" s="24" t="s">
        <v>35</v>
      </c>
      <c r="F4985" s="24">
        <v>0</v>
      </c>
      <c r="G4985" s="24">
        <v>0</v>
      </c>
      <c r="H4985" s="24" t="str">
        <f t="shared" si="77"/>
        <v>2010_NDM_30</v>
      </c>
      <c r="I4985" s="24">
        <f>VLOOKUP(H4985,inTHLBdata!A:H,7,FALSE)</f>
        <v>0</v>
      </c>
      <c r="J4985" s="24">
        <f>VLOOKUP(H4985,inTHLBdata!A:H,8,FALSE)</f>
        <v>0</v>
      </c>
      <c r="N4985" s="24"/>
    </row>
    <row r="4986" spans="1:14">
      <c r="A4986" s="24">
        <v>2010</v>
      </c>
      <c r="B4986" s="24" t="s">
        <v>332</v>
      </c>
      <c r="C4986" t="str">
        <f>VLOOKUP(B4986,'FHF LUT'!$A$5:$H$81,2,FALSE)</f>
        <v>Drought-caused Mortality</v>
      </c>
      <c r="D4986" s="24">
        <v>31</v>
      </c>
      <c r="E4986" s="24" t="s">
        <v>34</v>
      </c>
      <c r="F4986" s="24">
        <v>0</v>
      </c>
      <c r="G4986" s="24">
        <v>0</v>
      </c>
      <c r="H4986" s="24" t="str">
        <f t="shared" si="77"/>
        <v>2010_NDM_31</v>
      </c>
      <c r="I4986" s="24">
        <f>VLOOKUP(H4986,inTHLBdata!A:H,7,FALSE)</f>
        <v>0</v>
      </c>
      <c r="J4986" s="24">
        <f>VLOOKUP(H4986,inTHLBdata!A:H,8,FALSE)</f>
        <v>0</v>
      </c>
      <c r="N4986" s="24"/>
    </row>
    <row r="4987" spans="1:14">
      <c r="A4987" s="24">
        <v>2010</v>
      </c>
      <c r="B4987" s="24" t="s">
        <v>332</v>
      </c>
      <c r="C4987" t="str">
        <f>VLOOKUP(B4987,'FHF LUT'!$A$5:$H$81,2,FALSE)</f>
        <v>Drought-caused Mortality</v>
      </c>
      <c r="D4987" s="24">
        <v>38</v>
      </c>
      <c r="E4987" s="24" t="s">
        <v>8</v>
      </c>
      <c r="F4987" s="24">
        <v>0</v>
      </c>
      <c r="G4987" s="24">
        <v>0</v>
      </c>
      <c r="H4987" s="24" t="str">
        <f t="shared" si="77"/>
        <v>2010_NDM_38</v>
      </c>
      <c r="I4987" s="24">
        <f>VLOOKUP(H4987,inTHLBdata!A:H,7,FALSE)</f>
        <v>0</v>
      </c>
      <c r="J4987" s="24">
        <f>VLOOKUP(H4987,inTHLBdata!A:H,8,FALSE)</f>
        <v>0</v>
      </c>
      <c r="N4987" s="24"/>
    </row>
    <row r="4988" spans="1:14">
      <c r="A4988" s="24">
        <v>2010</v>
      </c>
      <c r="B4988" s="24" t="s">
        <v>332</v>
      </c>
      <c r="C4988" t="str">
        <f>VLOOKUP(B4988,'FHF LUT'!$A$5:$H$81,2,FALSE)</f>
        <v>Drought-caused Mortality</v>
      </c>
      <c r="D4988" s="24">
        <v>39</v>
      </c>
      <c r="E4988" s="24" t="s">
        <v>36</v>
      </c>
      <c r="F4988" s="24">
        <v>0</v>
      </c>
      <c r="G4988" s="24">
        <v>0</v>
      </c>
      <c r="H4988" s="24" t="str">
        <f t="shared" si="77"/>
        <v>2010_NDM_39</v>
      </c>
      <c r="I4988" s="24">
        <f>VLOOKUP(H4988,inTHLBdata!A:H,7,FALSE)</f>
        <v>0</v>
      </c>
      <c r="J4988" s="24">
        <f>VLOOKUP(H4988,inTHLBdata!A:H,8,FALSE)</f>
        <v>0</v>
      </c>
      <c r="N4988" s="24"/>
    </row>
    <row r="4989" spans="1:14">
      <c r="A4989" s="24">
        <v>2010</v>
      </c>
      <c r="B4989" s="24" t="s">
        <v>332</v>
      </c>
      <c r="C4989" t="str">
        <f>VLOOKUP(B4989,'FHF LUT'!$A$5:$H$81,2,FALSE)</f>
        <v>Drought-caused Mortality</v>
      </c>
      <c r="D4989" s="24">
        <v>40</v>
      </c>
      <c r="E4989" s="24" t="s">
        <v>31</v>
      </c>
      <c r="F4989" s="24">
        <v>0</v>
      </c>
      <c r="G4989" s="24">
        <v>0</v>
      </c>
      <c r="H4989" s="24" t="str">
        <f t="shared" si="77"/>
        <v>2010_NDM_40</v>
      </c>
      <c r="I4989" s="24">
        <f>VLOOKUP(H4989,inTHLBdata!A:H,7,FALSE)</f>
        <v>0</v>
      </c>
      <c r="J4989" s="24">
        <f>VLOOKUP(H4989,inTHLBdata!A:H,8,FALSE)</f>
        <v>0</v>
      </c>
      <c r="N4989" s="24"/>
    </row>
    <row r="4990" spans="1:14">
      <c r="A4990" s="24">
        <v>2010</v>
      </c>
      <c r="B4990" s="24" t="s">
        <v>332</v>
      </c>
      <c r="C4990" t="str">
        <f>VLOOKUP(B4990,'FHF LUT'!$A$5:$H$81,2,FALSE)</f>
        <v>Drought-caused Mortality</v>
      </c>
      <c r="D4990" s="24">
        <v>41</v>
      </c>
      <c r="E4990" s="24" t="s">
        <v>26</v>
      </c>
      <c r="F4990" s="24">
        <v>0</v>
      </c>
      <c r="G4990" s="24">
        <v>0</v>
      </c>
      <c r="H4990" s="24" t="str">
        <f t="shared" si="77"/>
        <v>2010_NDM_41</v>
      </c>
      <c r="I4990" s="24">
        <f>VLOOKUP(H4990,inTHLBdata!A:H,7,FALSE)</f>
        <v>0</v>
      </c>
      <c r="J4990" s="24">
        <f>VLOOKUP(H4990,inTHLBdata!A:H,8,FALSE)</f>
        <v>0</v>
      </c>
      <c r="N4990" s="24"/>
    </row>
    <row r="4991" spans="1:14">
      <c r="A4991" s="24">
        <v>2010</v>
      </c>
      <c r="B4991" s="24" t="s">
        <v>332</v>
      </c>
      <c r="C4991" t="str">
        <f>VLOOKUP(B4991,'FHF LUT'!$A$5:$H$81,2,FALSE)</f>
        <v>Drought-caused Mortality</v>
      </c>
      <c r="D4991" s="24">
        <v>43</v>
      </c>
      <c r="E4991" s="24" t="s">
        <v>20</v>
      </c>
      <c r="F4991" s="24">
        <v>0</v>
      </c>
      <c r="G4991" s="24">
        <v>0</v>
      </c>
      <c r="H4991" s="24" t="str">
        <f t="shared" si="77"/>
        <v>2010_NDM_43</v>
      </c>
      <c r="I4991" s="24">
        <f>VLOOKUP(H4991,inTHLBdata!A:H,7,FALSE)</f>
        <v>0</v>
      </c>
      <c r="J4991" s="24">
        <f>VLOOKUP(H4991,inTHLBdata!A:H,8,FALSE)</f>
        <v>0</v>
      </c>
      <c r="N4991" s="24"/>
    </row>
    <row r="4992" spans="1:14">
      <c r="A4992" s="24">
        <v>2010</v>
      </c>
      <c r="B4992" s="24" t="s">
        <v>332</v>
      </c>
      <c r="C4992" t="str">
        <f>VLOOKUP(B4992,'FHF LUT'!$A$5:$H$81,2,FALSE)</f>
        <v>Drought-caused Mortality</v>
      </c>
      <c r="D4992" s="24">
        <v>44</v>
      </c>
      <c r="E4992" s="24" t="s">
        <v>3</v>
      </c>
      <c r="F4992" s="24">
        <v>0</v>
      </c>
      <c r="G4992" s="24">
        <v>0</v>
      </c>
      <c r="H4992" s="24" t="str">
        <f t="shared" si="77"/>
        <v>2010_NDM_44</v>
      </c>
      <c r="I4992" s="24">
        <f>VLOOKUP(H4992,inTHLBdata!A:H,7,FALSE)</f>
        <v>0</v>
      </c>
      <c r="J4992" s="24">
        <f>VLOOKUP(H4992,inTHLBdata!A:H,8,FALSE)</f>
        <v>0</v>
      </c>
      <c r="N4992" s="24"/>
    </row>
    <row r="4993" spans="1:14">
      <c r="A4993" s="24">
        <v>2010</v>
      </c>
      <c r="B4993" s="24" t="s">
        <v>332</v>
      </c>
      <c r="C4993" t="str">
        <f>VLOOKUP(B4993,'FHF LUT'!$A$5:$H$81,2,FALSE)</f>
        <v>Drought-caused Mortality</v>
      </c>
      <c r="D4993" s="24">
        <v>45</v>
      </c>
      <c r="E4993" s="24" t="s">
        <v>5</v>
      </c>
      <c r="F4993" s="24">
        <v>0</v>
      </c>
      <c r="G4993" s="24">
        <v>0</v>
      </c>
      <c r="H4993" s="24" t="str">
        <f t="shared" si="77"/>
        <v>2010_NDM_45</v>
      </c>
      <c r="I4993" s="24">
        <f>VLOOKUP(H4993,inTHLBdata!A:H,7,FALSE)</f>
        <v>0</v>
      </c>
      <c r="J4993" s="24">
        <f>VLOOKUP(H4993,inTHLBdata!A:H,8,FALSE)</f>
        <v>0</v>
      </c>
      <c r="N4993" s="24"/>
    </row>
    <row r="4994" spans="1:14">
      <c r="A4994" s="24">
        <v>2010</v>
      </c>
      <c r="B4994" s="24" t="s">
        <v>332</v>
      </c>
      <c r="C4994" t="str">
        <f>VLOOKUP(B4994,'FHF LUT'!$A$5:$H$81,2,FALSE)</f>
        <v>Drought-caused Mortality</v>
      </c>
      <c r="D4994" s="24">
        <v>46</v>
      </c>
      <c r="E4994" s="24" t="s">
        <v>234</v>
      </c>
      <c r="F4994" s="24">
        <v>2841</v>
      </c>
      <c r="G4994" s="24">
        <v>2841</v>
      </c>
      <c r="H4994" s="24" t="str">
        <f t="shared" si="77"/>
        <v>2010_NDM_46</v>
      </c>
      <c r="I4994" s="24">
        <f>VLOOKUP(H4994,inTHLBdata!A:H,7,FALSE)</f>
        <v>66</v>
      </c>
      <c r="J4994" s="24">
        <f>VLOOKUP(H4994,inTHLBdata!A:H,8,FALSE)</f>
        <v>66</v>
      </c>
      <c r="N4994" s="24"/>
    </row>
    <row r="4995" spans="1:14">
      <c r="A4995" s="24">
        <v>2010</v>
      </c>
      <c r="B4995" s="24" t="s">
        <v>332</v>
      </c>
      <c r="C4995" t="str">
        <f>VLOOKUP(B4995,'FHF LUT'!$A$5:$H$81,2,FALSE)</f>
        <v>Drought-caused Mortality</v>
      </c>
      <c r="D4995" s="24">
        <v>47</v>
      </c>
      <c r="E4995" s="24" t="s">
        <v>233</v>
      </c>
      <c r="F4995" s="24">
        <v>612</v>
      </c>
      <c r="G4995" s="24">
        <v>612</v>
      </c>
      <c r="H4995" s="24" t="str">
        <f t="shared" ref="H4995:H5058" si="78">CONCATENATE(A4995,"_",B4995,"_",D4995)</f>
        <v>2010_NDM_47</v>
      </c>
      <c r="I4995" s="24">
        <f>VLOOKUP(H4995,inTHLBdata!A:H,7,FALSE)</f>
        <v>0</v>
      </c>
      <c r="J4995" s="24">
        <f>VLOOKUP(H4995,inTHLBdata!A:H,8,FALSE)</f>
        <v>0</v>
      </c>
      <c r="N4995" s="24"/>
    </row>
    <row r="4996" spans="1:14">
      <c r="A4996" s="24">
        <v>2010</v>
      </c>
      <c r="B4996" s="24" t="s">
        <v>332</v>
      </c>
      <c r="C4996" t="str">
        <f>VLOOKUP(B4996,'FHF LUT'!$A$5:$H$81,2,FALSE)</f>
        <v>Drought-caused Mortality</v>
      </c>
      <c r="D4996" s="24">
        <v>48</v>
      </c>
      <c r="E4996" s="24" t="s">
        <v>235</v>
      </c>
      <c r="F4996" s="24">
        <v>0</v>
      </c>
      <c r="G4996" s="24">
        <v>0</v>
      </c>
      <c r="H4996" s="24" t="str">
        <f t="shared" si="78"/>
        <v>2010_NDM_48</v>
      </c>
      <c r="I4996" s="24">
        <f>VLOOKUP(H4996,inTHLBdata!A:H,7,FALSE)</f>
        <v>0</v>
      </c>
      <c r="J4996" s="24">
        <f>VLOOKUP(H4996,inTHLBdata!A:H,8,FALSE)</f>
        <v>0</v>
      </c>
      <c r="N4996" s="24"/>
    </row>
    <row r="4997" spans="1:14">
      <c r="A4997" s="24">
        <v>2010</v>
      </c>
      <c r="B4997" s="24" t="s">
        <v>190</v>
      </c>
      <c r="C4997" t="str">
        <f>VLOOKUP(B4997,'FHF LUT'!$A$5:$H$81,2,FALSE)</f>
        <v>Flooding</v>
      </c>
      <c r="D4997" s="24">
        <v>1</v>
      </c>
      <c r="E4997" s="24" t="s">
        <v>10</v>
      </c>
      <c r="F4997" s="24">
        <v>320</v>
      </c>
      <c r="G4997" s="24">
        <v>320</v>
      </c>
      <c r="H4997" s="24" t="str">
        <f t="shared" si="78"/>
        <v>2010_NF_1</v>
      </c>
      <c r="I4997" s="24">
        <f>VLOOKUP(H4997,inTHLBdata!A:H,7,FALSE)</f>
        <v>0</v>
      </c>
      <c r="J4997" s="24">
        <f>VLOOKUP(H4997,inTHLBdata!A:H,8,FALSE)</f>
        <v>0</v>
      </c>
      <c r="N4997" s="24"/>
    </row>
    <row r="4998" spans="1:14">
      <c r="A4998" s="24">
        <v>2010</v>
      </c>
      <c r="B4998" s="24" t="s">
        <v>190</v>
      </c>
      <c r="C4998" t="str">
        <f>VLOOKUP(B4998,'FHF LUT'!$A$5:$H$81,2,FALSE)</f>
        <v>Flooding</v>
      </c>
      <c r="D4998" s="24">
        <v>2</v>
      </c>
      <c r="E4998" s="24" t="s">
        <v>22</v>
      </c>
      <c r="F4998" s="24">
        <v>0</v>
      </c>
      <c r="G4998" s="24">
        <v>0</v>
      </c>
      <c r="H4998" s="24" t="str">
        <f t="shared" si="78"/>
        <v>2010_NF_2</v>
      </c>
      <c r="I4998" s="24">
        <f>VLOOKUP(H4998,inTHLBdata!A:H,7,FALSE)</f>
        <v>0</v>
      </c>
      <c r="J4998" s="24">
        <f>VLOOKUP(H4998,inTHLBdata!A:H,8,FALSE)</f>
        <v>0</v>
      </c>
      <c r="N4998" s="24"/>
    </row>
    <row r="4999" spans="1:14">
      <c r="A4999" s="24">
        <v>2010</v>
      </c>
      <c r="B4999" s="24" t="s">
        <v>190</v>
      </c>
      <c r="C4999" t="str">
        <f>VLOOKUP(B4999,'FHF LUT'!$A$5:$H$81,2,FALSE)</f>
        <v>Flooding</v>
      </c>
      <c r="D4999" s="24">
        <v>3</v>
      </c>
      <c r="E4999" s="24" t="s">
        <v>13</v>
      </c>
      <c r="F4999" s="24">
        <v>0</v>
      </c>
      <c r="G4999" s="24">
        <v>0</v>
      </c>
      <c r="H4999" s="24" t="str">
        <f t="shared" si="78"/>
        <v>2010_NF_3</v>
      </c>
      <c r="I4999" s="24">
        <f>VLOOKUP(H4999,inTHLBdata!A:H,7,FALSE)</f>
        <v>0</v>
      </c>
      <c r="J4999" s="24">
        <f>VLOOKUP(H4999,inTHLBdata!A:H,8,FALSE)</f>
        <v>0</v>
      </c>
      <c r="N4999" s="24"/>
    </row>
    <row r="5000" spans="1:14">
      <c r="A5000" s="24">
        <v>2010</v>
      </c>
      <c r="B5000" s="24" t="s">
        <v>190</v>
      </c>
      <c r="C5000" t="str">
        <f>VLOOKUP(B5000,'FHF LUT'!$A$5:$H$81,2,FALSE)</f>
        <v>Flooding</v>
      </c>
      <c r="D5000" s="24">
        <v>4</v>
      </c>
      <c r="E5000" s="24" t="s">
        <v>28</v>
      </c>
      <c r="F5000" s="24">
        <v>0</v>
      </c>
      <c r="G5000" s="24">
        <v>0</v>
      </c>
      <c r="H5000" s="24" t="str">
        <f t="shared" si="78"/>
        <v>2010_NF_4</v>
      </c>
      <c r="I5000" s="24">
        <f>VLOOKUP(H5000,inTHLBdata!A:H,7,FALSE)</f>
        <v>0</v>
      </c>
      <c r="J5000" s="24">
        <f>VLOOKUP(H5000,inTHLBdata!A:H,8,FALSE)</f>
        <v>0</v>
      </c>
      <c r="N5000" s="24"/>
    </row>
    <row r="5001" spans="1:14">
      <c r="A5001" s="24">
        <v>2010</v>
      </c>
      <c r="B5001" s="24" t="s">
        <v>190</v>
      </c>
      <c r="C5001" t="str">
        <f>VLOOKUP(B5001,'FHF LUT'!$A$5:$H$81,2,FALSE)</f>
        <v>Flooding</v>
      </c>
      <c r="D5001" s="24">
        <v>5</v>
      </c>
      <c r="E5001" s="24" t="s">
        <v>16</v>
      </c>
      <c r="F5001" s="24">
        <v>74</v>
      </c>
      <c r="G5001" s="24">
        <v>74</v>
      </c>
      <c r="H5001" s="24" t="str">
        <f t="shared" si="78"/>
        <v>2010_NF_5</v>
      </c>
      <c r="I5001" s="24">
        <f>VLOOKUP(H5001,inTHLBdata!A:H,7,FALSE)</f>
        <v>0</v>
      </c>
      <c r="J5001" s="24">
        <f>VLOOKUP(H5001,inTHLBdata!A:H,8,FALSE)</f>
        <v>0</v>
      </c>
      <c r="N5001" s="24"/>
    </row>
    <row r="5002" spans="1:14">
      <c r="A5002" s="24">
        <v>2010</v>
      </c>
      <c r="B5002" s="24" t="s">
        <v>190</v>
      </c>
      <c r="C5002" t="str">
        <f>VLOOKUP(B5002,'FHF LUT'!$A$5:$H$81,2,FALSE)</f>
        <v>Flooding</v>
      </c>
      <c r="D5002" s="24">
        <v>7</v>
      </c>
      <c r="E5002" s="24" t="s">
        <v>25</v>
      </c>
      <c r="F5002" s="24">
        <v>0</v>
      </c>
      <c r="G5002" s="24">
        <v>0</v>
      </c>
      <c r="H5002" s="24" t="str">
        <f t="shared" si="78"/>
        <v>2010_NF_7</v>
      </c>
      <c r="I5002" s="24">
        <f>VLOOKUP(H5002,inTHLBdata!A:H,7,FALSE)</f>
        <v>0</v>
      </c>
      <c r="J5002" s="24">
        <f>VLOOKUP(H5002,inTHLBdata!A:H,8,FALSE)</f>
        <v>0</v>
      </c>
      <c r="N5002" s="24"/>
    </row>
    <row r="5003" spans="1:14">
      <c r="A5003" s="24">
        <v>2010</v>
      </c>
      <c r="B5003" s="24" t="s">
        <v>190</v>
      </c>
      <c r="C5003" t="str">
        <f>VLOOKUP(B5003,'FHF LUT'!$A$5:$H$81,2,FALSE)</f>
        <v>Flooding</v>
      </c>
      <c r="D5003" s="24">
        <v>8</v>
      </c>
      <c r="E5003" s="24" t="s">
        <v>29</v>
      </c>
      <c r="F5003" s="24">
        <v>6632</v>
      </c>
      <c r="G5003" s="24">
        <v>6632</v>
      </c>
      <c r="H5003" s="24" t="str">
        <f t="shared" si="78"/>
        <v>2010_NF_8</v>
      </c>
      <c r="I5003" s="24">
        <f>VLOOKUP(H5003,inTHLBdata!A:H,7,FALSE)</f>
        <v>1857</v>
      </c>
      <c r="J5003" s="24">
        <f>VLOOKUP(H5003,inTHLBdata!A:H,8,FALSE)</f>
        <v>1857</v>
      </c>
      <c r="N5003" s="24"/>
    </row>
    <row r="5004" spans="1:14">
      <c r="A5004" s="24">
        <v>2010</v>
      </c>
      <c r="B5004" s="24" t="s">
        <v>190</v>
      </c>
      <c r="C5004" t="str">
        <f>VLOOKUP(B5004,'FHF LUT'!$A$5:$H$81,2,FALSE)</f>
        <v>Flooding</v>
      </c>
      <c r="D5004" s="24">
        <v>9</v>
      </c>
      <c r="E5004" s="24" t="s">
        <v>7</v>
      </c>
      <c r="F5004" s="24">
        <v>894</v>
      </c>
      <c r="G5004" s="24">
        <v>894</v>
      </c>
      <c r="H5004" s="24" t="str">
        <f t="shared" si="78"/>
        <v>2010_NF_9</v>
      </c>
      <c r="I5004" s="24">
        <f>VLOOKUP(H5004,inTHLBdata!A:H,7,FALSE)</f>
        <v>284</v>
      </c>
      <c r="J5004" s="24">
        <f>VLOOKUP(H5004,inTHLBdata!A:H,8,FALSE)</f>
        <v>284</v>
      </c>
      <c r="N5004" s="24"/>
    </row>
    <row r="5005" spans="1:14">
      <c r="A5005" s="24">
        <v>2010</v>
      </c>
      <c r="B5005" s="24" t="s">
        <v>190</v>
      </c>
      <c r="C5005" t="str">
        <f>VLOOKUP(B5005,'FHF LUT'!$A$5:$H$81,2,FALSE)</f>
        <v>Flooding</v>
      </c>
      <c r="D5005" s="24">
        <v>10</v>
      </c>
      <c r="E5005" s="24" t="s">
        <v>18</v>
      </c>
      <c r="F5005" s="24">
        <v>11529</v>
      </c>
      <c r="G5005" s="24">
        <v>11529</v>
      </c>
      <c r="H5005" s="24" t="str">
        <f t="shared" si="78"/>
        <v>2010_NF_10</v>
      </c>
      <c r="I5005" s="24">
        <f>VLOOKUP(H5005,inTHLBdata!A:H,7,FALSE)</f>
        <v>0</v>
      </c>
      <c r="J5005" s="24">
        <f>VLOOKUP(H5005,inTHLBdata!A:H,8,FALSE)</f>
        <v>0</v>
      </c>
      <c r="N5005" s="24"/>
    </row>
    <row r="5006" spans="1:14">
      <c r="A5006" s="24">
        <v>2010</v>
      </c>
      <c r="B5006" s="24" t="s">
        <v>190</v>
      </c>
      <c r="C5006" t="str">
        <f>VLOOKUP(B5006,'FHF LUT'!$A$5:$H$81,2,FALSE)</f>
        <v>Flooding</v>
      </c>
      <c r="D5006" s="24">
        <v>11</v>
      </c>
      <c r="E5006" s="24" t="s">
        <v>4</v>
      </c>
      <c r="F5006" s="24">
        <v>0</v>
      </c>
      <c r="G5006" s="24">
        <v>0</v>
      </c>
      <c r="H5006" s="24" t="str">
        <f t="shared" si="78"/>
        <v>2010_NF_11</v>
      </c>
      <c r="I5006" s="24">
        <f>VLOOKUP(H5006,inTHLBdata!A:H,7,FALSE)</f>
        <v>0</v>
      </c>
      <c r="J5006" s="24">
        <f>VLOOKUP(H5006,inTHLBdata!A:H,8,FALSE)</f>
        <v>0</v>
      </c>
      <c r="N5006" s="24"/>
    </row>
    <row r="5007" spans="1:14">
      <c r="A5007" s="24">
        <v>2010</v>
      </c>
      <c r="B5007" s="24" t="s">
        <v>190</v>
      </c>
      <c r="C5007" t="str">
        <f>VLOOKUP(B5007,'FHF LUT'!$A$5:$H$81,2,FALSE)</f>
        <v>Flooding</v>
      </c>
      <c r="D5007" s="24">
        <v>12</v>
      </c>
      <c r="E5007" s="24" t="s">
        <v>11</v>
      </c>
      <c r="F5007" s="24">
        <v>4014</v>
      </c>
      <c r="G5007" s="24">
        <v>4014</v>
      </c>
      <c r="H5007" s="24" t="str">
        <f t="shared" si="78"/>
        <v>2010_NF_12</v>
      </c>
      <c r="I5007" s="24">
        <f>VLOOKUP(H5007,inTHLBdata!A:H,7,FALSE)</f>
        <v>672</v>
      </c>
      <c r="J5007" s="24">
        <f>VLOOKUP(H5007,inTHLBdata!A:H,8,FALSE)</f>
        <v>672</v>
      </c>
      <c r="N5007" s="24"/>
    </row>
    <row r="5008" spans="1:14">
      <c r="A5008" s="24">
        <v>2010</v>
      </c>
      <c r="B5008" s="24" t="s">
        <v>190</v>
      </c>
      <c r="C5008" t="str">
        <f>VLOOKUP(B5008,'FHF LUT'!$A$5:$H$81,2,FALSE)</f>
        <v>Flooding</v>
      </c>
      <c r="D5008" s="24">
        <v>13</v>
      </c>
      <c r="E5008" s="24" t="s">
        <v>24</v>
      </c>
      <c r="F5008" s="24">
        <v>258</v>
      </c>
      <c r="G5008" s="24">
        <v>258</v>
      </c>
      <c r="H5008" s="24" t="str">
        <f t="shared" si="78"/>
        <v>2010_NF_13</v>
      </c>
      <c r="I5008" s="24">
        <f>VLOOKUP(H5008,inTHLBdata!A:H,7,FALSE)</f>
        <v>0</v>
      </c>
      <c r="J5008" s="24">
        <f>VLOOKUP(H5008,inTHLBdata!A:H,8,FALSE)</f>
        <v>0</v>
      </c>
      <c r="N5008" s="24"/>
    </row>
    <row r="5009" spans="1:14">
      <c r="A5009" s="24">
        <v>2010</v>
      </c>
      <c r="B5009" s="24" t="s">
        <v>190</v>
      </c>
      <c r="C5009" t="str">
        <f>VLOOKUP(B5009,'FHF LUT'!$A$5:$H$81,2,FALSE)</f>
        <v>Flooding</v>
      </c>
      <c r="D5009" s="24">
        <v>14</v>
      </c>
      <c r="E5009" s="24" t="s">
        <v>30</v>
      </c>
      <c r="F5009" s="24">
        <v>2306</v>
      </c>
      <c r="G5009" s="24">
        <v>2306</v>
      </c>
      <c r="H5009" s="24" t="str">
        <f t="shared" si="78"/>
        <v>2010_NF_14</v>
      </c>
      <c r="I5009" s="24">
        <f>VLOOKUP(H5009,inTHLBdata!A:H,7,FALSE)</f>
        <v>479</v>
      </c>
      <c r="J5009" s="24">
        <f>VLOOKUP(H5009,inTHLBdata!A:H,8,FALSE)</f>
        <v>479</v>
      </c>
      <c r="N5009" s="24"/>
    </row>
    <row r="5010" spans="1:14">
      <c r="A5010" s="24">
        <v>2010</v>
      </c>
      <c r="B5010" s="24" t="s">
        <v>190</v>
      </c>
      <c r="C5010" t="str">
        <f>VLOOKUP(B5010,'FHF LUT'!$A$5:$H$81,2,FALSE)</f>
        <v>Flooding</v>
      </c>
      <c r="D5010" s="24">
        <v>15</v>
      </c>
      <c r="E5010" s="24" t="s">
        <v>33</v>
      </c>
      <c r="F5010" s="24">
        <v>0</v>
      </c>
      <c r="G5010" s="24">
        <v>0</v>
      </c>
      <c r="H5010" s="24" t="str">
        <f t="shared" si="78"/>
        <v>2010_NF_15</v>
      </c>
      <c r="I5010" s="24">
        <f>VLOOKUP(H5010,inTHLBdata!A:H,7,FALSE)</f>
        <v>0</v>
      </c>
      <c r="J5010" s="24">
        <f>VLOOKUP(H5010,inTHLBdata!A:H,8,FALSE)</f>
        <v>0</v>
      </c>
      <c r="N5010" s="24"/>
    </row>
    <row r="5011" spans="1:14">
      <c r="A5011" s="24">
        <v>2010</v>
      </c>
      <c r="B5011" s="24" t="s">
        <v>190</v>
      </c>
      <c r="C5011" t="str">
        <f>VLOOKUP(B5011,'FHF LUT'!$A$5:$H$81,2,FALSE)</f>
        <v>Flooding</v>
      </c>
      <c r="D5011" s="24">
        <v>16</v>
      </c>
      <c r="E5011" s="24" t="s">
        <v>12</v>
      </c>
      <c r="F5011" s="24">
        <v>0</v>
      </c>
      <c r="G5011" s="24">
        <v>0</v>
      </c>
      <c r="H5011" s="24" t="str">
        <f t="shared" si="78"/>
        <v>2010_NF_16</v>
      </c>
      <c r="I5011" s="24">
        <f>VLOOKUP(H5011,inTHLBdata!A:H,7,FALSE)</f>
        <v>0</v>
      </c>
      <c r="J5011" s="24">
        <f>VLOOKUP(H5011,inTHLBdata!A:H,8,FALSE)</f>
        <v>0</v>
      </c>
      <c r="N5011" s="24"/>
    </row>
    <row r="5012" spans="1:14">
      <c r="A5012" s="24">
        <v>2010</v>
      </c>
      <c r="B5012" s="24" t="s">
        <v>190</v>
      </c>
      <c r="C5012" t="str">
        <f>VLOOKUP(B5012,'FHF LUT'!$A$5:$H$81,2,FALSE)</f>
        <v>Flooding</v>
      </c>
      <c r="D5012" s="24">
        <v>17</v>
      </c>
      <c r="E5012" s="24" t="s">
        <v>32</v>
      </c>
      <c r="F5012" s="24">
        <v>0</v>
      </c>
      <c r="G5012" s="24">
        <v>0</v>
      </c>
      <c r="H5012" s="24" t="str">
        <f t="shared" si="78"/>
        <v>2010_NF_17</v>
      </c>
      <c r="I5012" s="24">
        <f>VLOOKUP(H5012,inTHLBdata!A:H,7,FALSE)</f>
        <v>0</v>
      </c>
      <c r="J5012" s="24">
        <f>VLOOKUP(H5012,inTHLBdata!A:H,8,FALSE)</f>
        <v>0</v>
      </c>
      <c r="N5012" s="24"/>
    </row>
    <row r="5013" spans="1:14">
      <c r="A5013" s="24">
        <v>2010</v>
      </c>
      <c r="B5013" s="24" t="s">
        <v>190</v>
      </c>
      <c r="C5013" t="str">
        <f>VLOOKUP(B5013,'FHF LUT'!$A$5:$H$81,2,FALSE)</f>
        <v>Flooding</v>
      </c>
      <c r="D5013" s="24">
        <v>18</v>
      </c>
      <c r="E5013" s="24" t="s">
        <v>15</v>
      </c>
      <c r="F5013" s="24">
        <v>0</v>
      </c>
      <c r="G5013" s="24">
        <v>0</v>
      </c>
      <c r="H5013" s="24" t="str">
        <f t="shared" si="78"/>
        <v>2010_NF_18</v>
      </c>
      <c r="I5013" s="24">
        <f>VLOOKUP(H5013,inTHLBdata!A:H,7,FALSE)</f>
        <v>0</v>
      </c>
      <c r="J5013" s="24">
        <f>VLOOKUP(H5013,inTHLBdata!A:H,8,FALSE)</f>
        <v>0</v>
      </c>
      <c r="N5013" s="24"/>
    </row>
    <row r="5014" spans="1:14">
      <c r="A5014" s="24">
        <v>2010</v>
      </c>
      <c r="B5014" s="24" t="s">
        <v>190</v>
      </c>
      <c r="C5014" t="str">
        <f>VLOOKUP(B5014,'FHF LUT'!$A$5:$H$81,2,FALSE)</f>
        <v>Flooding</v>
      </c>
      <c r="D5014" s="24">
        <v>20</v>
      </c>
      <c r="E5014" s="24" t="s">
        <v>6</v>
      </c>
      <c r="F5014" s="24">
        <v>308</v>
      </c>
      <c r="G5014" s="24">
        <v>77</v>
      </c>
      <c r="H5014" s="24" t="str">
        <f t="shared" si="78"/>
        <v>2010_NF_20</v>
      </c>
      <c r="I5014" s="24">
        <f>VLOOKUP(H5014,inTHLBdata!A:H,7,FALSE)</f>
        <v>308</v>
      </c>
      <c r="J5014" s="24">
        <f>VLOOKUP(H5014,inTHLBdata!A:H,8,FALSE)</f>
        <v>77</v>
      </c>
      <c r="N5014" s="24"/>
    </row>
    <row r="5015" spans="1:14">
      <c r="A5015" s="24">
        <v>2010</v>
      </c>
      <c r="B5015" s="24" t="s">
        <v>190</v>
      </c>
      <c r="C5015" t="str">
        <f>VLOOKUP(B5015,'FHF LUT'!$A$5:$H$81,2,FALSE)</f>
        <v>Flooding</v>
      </c>
      <c r="D5015" s="24">
        <v>22</v>
      </c>
      <c r="E5015" s="24" t="s">
        <v>19</v>
      </c>
      <c r="F5015" s="24">
        <v>110</v>
      </c>
      <c r="G5015" s="24">
        <v>110</v>
      </c>
      <c r="H5015" s="24" t="str">
        <f t="shared" si="78"/>
        <v>2010_NF_22</v>
      </c>
      <c r="I5015" s="24">
        <f>VLOOKUP(H5015,inTHLBdata!A:H,7,FALSE)</f>
        <v>0</v>
      </c>
      <c r="J5015" s="24">
        <f>VLOOKUP(H5015,inTHLBdata!A:H,8,FALSE)</f>
        <v>0</v>
      </c>
      <c r="N5015" s="24"/>
    </row>
    <row r="5016" spans="1:14">
      <c r="A5016" s="24">
        <v>2010</v>
      </c>
      <c r="B5016" s="24" t="s">
        <v>190</v>
      </c>
      <c r="C5016" t="str">
        <f>VLOOKUP(B5016,'FHF LUT'!$A$5:$H$81,2,FALSE)</f>
        <v>Flooding</v>
      </c>
      <c r="D5016" s="24">
        <v>23</v>
      </c>
      <c r="E5016" s="24" t="s">
        <v>27</v>
      </c>
      <c r="F5016" s="24">
        <v>0</v>
      </c>
      <c r="G5016" s="24">
        <v>0</v>
      </c>
      <c r="H5016" s="24" t="str">
        <f t="shared" si="78"/>
        <v>2010_NF_23</v>
      </c>
      <c r="I5016" s="24">
        <f>VLOOKUP(H5016,inTHLBdata!A:H,7,FALSE)</f>
        <v>0</v>
      </c>
      <c r="J5016" s="24">
        <f>VLOOKUP(H5016,inTHLBdata!A:H,8,FALSE)</f>
        <v>0</v>
      </c>
      <c r="N5016" s="24"/>
    </row>
    <row r="5017" spans="1:14">
      <c r="A5017" s="24">
        <v>2010</v>
      </c>
      <c r="B5017" s="24" t="s">
        <v>190</v>
      </c>
      <c r="C5017" t="str">
        <f>VLOOKUP(B5017,'FHF LUT'!$A$5:$H$81,2,FALSE)</f>
        <v>Flooding</v>
      </c>
      <c r="D5017" s="24">
        <v>24</v>
      </c>
      <c r="E5017" s="24" t="s">
        <v>17</v>
      </c>
      <c r="F5017" s="24">
        <v>7434</v>
      </c>
      <c r="G5017" s="24">
        <v>7101</v>
      </c>
      <c r="H5017" s="24" t="str">
        <f t="shared" si="78"/>
        <v>2010_NF_24</v>
      </c>
      <c r="I5017" s="24">
        <f>VLOOKUP(H5017,inTHLBdata!A:H,7,FALSE)</f>
        <v>3324</v>
      </c>
      <c r="J5017" s="24">
        <f>VLOOKUP(H5017,inTHLBdata!A:H,8,FALSE)</f>
        <v>3324</v>
      </c>
      <c r="N5017" s="24"/>
    </row>
    <row r="5018" spans="1:14">
      <c r="A5018" s="24">
        <v>2010</v>
      </c>
      <c r="B5018" s="24" t="s">
        <v>190</v>
      </c>
      <c r="C5018" t="str">
        <f>VLOOKUP(B5018,'FHF LUT'!$A$5:$H$81,2,FALSE)</f>
        <v>Flooding</v>
      </c>
      <c r="D5018" s="24">
        <v>25</v>
      </c>
      <c r="E5018" s="24" t="s">
        <v>23</v>
      </c>
      <c r="F5018" s="24">
        <v>0</v>
      </c>
      <c r="G5018" s="24">
        <v>0</v>
      </c>
      <c r="H5018" s="24" t="str">
        <f t="shared" si="78"/>
        <v>2010_NF_25</v>
      </c>
      <c r="I5018" s="24">
        <f>VLOOKUP(H5018,inTHLBdata!A:H,7,FALSE)</f>
        <v>0</v>
      </c>
      <c r="J5018" s="24">
        <f>VLOOKUP(H5018,inTHLBdata!A:H,8,FALSE)</f>
        <v>0</v>
      </c>
      <c r="N5018" s="24"/>
    </row>
    <row r="5019" spans="1:14">
      <c r="A5019" s="24">
        <v>2010</v>
      </c>
      <c r="B5019" s="24" t="s">
        <v>190</v>
      </c>
      <c r="C5019" t="str">
        <f>VLOOKUP(B5019,'FHF LUT'!$A$5:$H$81,2,FALSE)</f>
        <v>Flooding</v>
      </c>
      <c r="D5019" s="24">
        <v>26</v>
      </c>
      <c r="E5019" s="24" t="s">
        <v>14</v>
      </c>
      <c r="F5019" s="24">
        <v>173</v>
      </c>
      <c r="G5019" s="24">
        <v>136</v>
      </c>
      <c r="H5019" s="24" t="str">
        <f t="shared" si="78"/>
        <v>2010_NF_26</v>
      </c>
      <c r="I5019" s="24">
        <f>VLOOKUP(H5019,inTHLBdata!A:H,7,FALSE)</f>
        <v>165</v>
      </c>
      <c r="J5019" s="24">
        <f>VLOOKUP(H5019,inTHLBdata!A:H,8,FALSE)</f>
        <v>132</v>
      </c>
      <c r="N5019" s="24"/>
    </row>
    <row r="5020" spans="1:14">
      <c r="A5020" s="24">
        <v>2010</v>
      </c>
      <c r="B5020" s="24" t="s">
        <v>190</v>
      </c>
      <c r="C5020" t="str">
        <f>VLOOKUP(B5020,'FHF LUT'!$A$5:$H$81,2,FALSE)</f>
        <v>Flooding</v>
      </c>
      <c r="D5020" s="24">
        <v>27</v>
      </c>
      <c r="E5020" s="24" t="s">
        <v>21</v>
      </c>
      <c r="F5020" s="24">
        <v>0</v>
      </c>
      <c r="G5020" s="24">
        <v>0</v>
      </c>
      <c r="H5020" s="24" t="str">
        <f t="shared" si="78"/>
        <v>2010_NF_27</v>
      </c>
      <c r="I5020" s="24">
        <f>VLOOKUP(H5020,inTHLBdata!A:H,7,FALSE)</f>
        <v>0</v>
      </c>
      <c r="J5020" s="24">
        <f>VLOOKUP(H5020,inTHLBdata!A:H,8,FALSE)</f>
        <v>0</v>
      </c>
      <c r="N5020" s="24"/>
    </row>
    <row r="5021" spans="1:14">
      <c r="A5021" s="24">
        <v>2010</v>
      </c>
      <c r="B5021" s="24" t="s">
        <v>190</v>
      </c>
      <c r="C5021" t="str">
        <f>VLOOKUP(B5021,'FHF LUT'!$A$5:$H$81,2,FALSE)</f>
        <v>Flooding</v>
      </c>
      <c r="D5021" s="24">
        <v>29</v>
      </c>
      <c r="E5021" s="24" t="s">
        <v>9</v>
      </c>
      <c r="F5021" s="24">
        <v>833</v>
      </c>
      <c r="G5021" s="24">
        <v>810</v>
      </c>
      <c r="H5021" s="24" t="str">
        <f t="shared" si="78"/>
        <v>2010_NF_29</v>
      </c>
      <c r="I5021" s="24">
        <f>VLOOKUP(H5021,inTHLBdata!A:H,7,FALSE)</f>
        <v>133</v>
      </c>
      <c r="J5021" s="24">
        <f>VLOOKUP(H5021,inTHLBdata!A:H,8,FALSE)</f>
        <v>133</v>
      </c>
      <c r="N5021" s="24"/>
    </row>
    <row r="5022" spans="1:14">
      <c r="A5022" s="24">
        <v>2010</v>
      </c>
      <c r="B5022" s="24" t="s">
        <v>190</v>
      </c>
      <c r="C5022" t="str">
        <f>VLOOKUP(B5022,'FHF LUT'!$A$5:$H$81,2,FALSE)</f>
        <v>Flooding</v>
      </c>
      <c r="D5022" s="24">
        <v>30</v>
      </c>
      <c r="E5022" s="24" t="s">
        <v>35</v>
      </c>
      <c r="F5022" s="24">
        <v>453</v>
      </c>
      <c r="G5022" s="24">
        <v>453</v>
      </c>
      <c r="H5022" s="24" t="str">
        <f t="shared" si="78"/>
        <v>2010_NF_30</v>
      </c>
      <c r="I5022" s="24">
        <f>VLOOKUP(H5022,inTHLBdata!A:H,7,FALSE)</f>
        <v>217</v>
      </c>
      <c r="J5022" s="24">
        <f>VLOOKUP(H5022,inTHLBdata!A:H,8,FALSE)</f>
        <v>217</v>
      </c>
      <c r="N5022" s="24"/>
    </row>
    <row r="5023" spans="1:14">
      <c r="A5023" s="24">
        <v>2010</v>
      </c>
      <c r="B5023" s="24" t="s">
        <v>190</v>
      </c>
      <c r="C5023" t="str">
        <f>VLOOKUP(B5023,'FHF LUT'!$A$5:$H$81,2,FALSE)</f>
        <v>Flooding</v>
      </c>
      <c r="D5023" s="24">
        <v>31</v>
      </c>
      <c r="E5023" s="24" t="s">
        <v>34</v>
      </c>
      <c r="F5023" s="24">
        <v>0</v>
      </c>
      <c r="G5023" s="24">
        <v>0</v>
      </c>
      <c r="H5023" s="24" t="str">
        <f t="shared" si="78"/>
        <v>2010_NF_31</v>
      </c>
      <c r="I5023" s="24">
        <f>VLOOKUP(H5023,inTHLBdata!A:H,7,FALSE)</f>
        <v>0</v>
      </c>
      <c r="J5023" s="24">
        <f>VLOOKUP(H5023,inTHLBdata!A:H,8,FALSE)</f>
        <v>0</v>
      </c>
      <c r="N5023" s="24"/>
    </row>
    <row r="5024" spans="1:14">
      <c r="A5024" s="24">
        <v>2010</v>
      </c>
      <c r="B5024" s="24" t="s">
        <v>190</v>
      </c>
      <c r="C5024" t="str">
        <f>VLOOKUP(B5024,'FHF LUT'!$A$5:$H$81,2,FALSE)</f>
        <v>Flooding</v>
      </c>
      <c r="D5024" s="24">
        <v>38</v>
      </c>
      <c r="E5024" s="24" t="s">
        <v>8</v>
      </c>
      <c r="F5024" s="24">
        <v>0</v>
      </c>
      <c r="G5024" s="24">
        <v>0</v>
      </c>
      <c r="H5024" s="24" t="str">
        <f t="shared" si="78"/>
        <v>2010_NF_38</v>
      </c>
      <c r="I5024" s="24">
        <f>VLOOKUP(H5024,inTHLBdata!A:H,7,FALSE)</f>
        <v>0</v>
      </c>
      <c r="J5024" s="24">
        <f>VLOOKUP(H5024,inTHLBdata!A:H,8,FALSE)</f>
        <v>0</v>
      </c>
      <c r="N5024" s="24"/>
    </row>
    <row r="5025" spans="1:14">
      <c r="A5025" s="24">
        <v>2010</v>
      </c>
      <c r="B5025" s="24" t="s">
        <v>190</v>
      </c>
      <c r="C5025" t="str">
        <f>VLOOKUP(B5025,'FHF LUT'!$A$5:$H$81,2,FALSE)</f>
        <v>Flooding</v>
      </c>
      <c r="D5025" s="24">
        <v>39</v>
      </c>
      <c r="E5025" s="24" t="s">
        <v>36</v>
      </c>
      <c r="F5025" s="24">
        <v>2572</v>
      </c>
      <c r="G5025" s="24">
        <v>2572</v>
      </c>
      <c r="H5025" s="24" t="str">
        <f t="shared" si="78"/>
        <v>2010_NF_39</v>
      </c>
      <c r="I5025" s="24">
        <f>VLOOKUP(H5025,inTHLBdata!A:H,7,FALSE)</f>
        <v>1174</v>
      </c>
      <c r="J5025" s="24">
        <f>VLOOKUP(H5025,inTHLBdata!A:H,8,FALSE)</f>
        <v>1174</v>
      </c>
      <c r="N5025" s="24"/>
    </row>
    <row r="5026" spans="1:14">
      <c r="A5026" s="24">
        <v>2010</v>
      </c>
      <c r="B5026" s="24" t="s">
        <v>190</v>
      </c>
      <c r="C5026" t="str">
        <f>VLOOKUP(B5026,'FHF LUT'!$A$5:$H$81,2,FALSE)</f>
        <v>Flooding</v>
      </c>
      <c r="D5026" s="24">
        <v>40</v>
      </c>
      <c r="E5026" s="24" t="s">
        <v>31</v>
      </c>
      <c r="F5026" s="24">
        <v>3711</v>
      </c>
      <c r="G5026" s="24">
        <v>3711</v>
      </c>
      <c r="H5026" s="24" t="str">
        <f t="shared" si="78"/>
        <v>2010_NF_40</v>
      </c>
      <c r="I5026" s="24">
        <f>VLOOKUP(H5026,inTHLBdata!A:H,7,FALSE)</f>
        <v>920</v>
      </c>
      <c r="J5026" s="24">
        <f>VLOOKUP(H5026,inTHLBdata!A:H,8,FALSE)</f>
        <v>920</v>
      </c>
      <c r="N5026" s="24"/>
    </row>
    <row r="5027" spans="1:14">
      <c r="A5027" s="24">
        <v>2010</v>
      </c>
      <c r="B5027" s="24" t="s">
        <v>190</v>
      </c>
      <c r="C5027" t="str">
        <f>VLOOKUP(B5027,'FHF LUT'!$A$5:$H$81,2,FALSE)</f>
        <v>Flooding</v>
      </c>
      <c r="D5027" s="24">
        <v>41</v>
      </c>
      <c r="E5027" s="24" t="s">
        <v>26</v>
      </c>
      <c r="F5027" s="24">
        <v>705</v>
      </c>
      <c r="G5027" s="24">
        <v>705</v>
      </c>
      <c r="H5027" s="24" t="str">
        <f t="shared" si="78"/>
        <v>2010_NF_41</v>
      </c>
      <c r="I5027" s="24">
        <f>VLOOKUP(H5027,inTHLBdata!A:H,7,FALSE)</f>
        <v>320</v>
      </c>
      <c r="J5027" s="24">
        <f>VLOOKUP(H5027,inTHLBdata!A:H,8,FALSE)</f>
        <v>320</v>
      </c>
      <c r="N5027" s="24"/>
    </row>
    <row r="5028" spans="1:14">
      <c r="A5028" s="24">
        <v>2010</v>
      </c>
      <c r="B5028" s="24" t="s">
        <v>190</v>
      </c>
      <c r="C5028" t="str">
        <f>VLOOKUP(B5028,'FHF LUT'!$A$5:$H$81,2,FALSE)</f>
        <v>Flooding</v>
      </c>
      <c r="D5028" s="24">
        <v>43</v>
      </c>
      <c r="E5028" s="24" t="s">
        <v>20</v>
      </c>
      <c r="F5028" s="24">
        <v>1349</v>
      </c>
      <c r="G5028" s="24">
        <v>1349</v>
      </c>
      <c r="H5028" s="24" t="str">
        <f t="shared" si="78"/>
        <v>2010_NF_43</v>
      </c>
      <c r="I5028" s="24">
        <f>VLOOKUP(H5028,inTHLBdata!A:H,7,FALSE)</f>
        <v>0</v>
      </c>
      <c r="J5028" s="24">
        <f>VLOOKUP(H5028,inTHLBdata!A:H,8,FALSE)</f>
        <v>0</v>
      </c>
      <c r="N5028" s="24"/>
    </row>
    <row r="5029" spans="1:14">
      <c r="A5029" s="24">
        <v>2010</v>
      </c>
      <c r="B5029" s="24" t="s">
        <v>190</v>
      </c>
      <c r="C5029" t="str">
        <f>VLOOKUP(B5029,'FHF LUT'!$A$5:$H$81,2,FALSE)</f>
        <v>Flooding</v>
      </c>
      <c r="D5029" s="24">
        <v>44</v>
      </c>
      <c r="E5029" s="24" t="s">
        <v>3</v>
      </c>
      <c r="F5029" s="24">
        <v>0</v>
      </c>
      <c r="G5029" s="24">
        <v>0</v>
      </c>
      <c r="H5029" s="24" t="str">
        <f t="shared" si="78"/>
        <v>2010_NF_44</v>
      </c>
      <c r="I5029" s="24">
        <f>VLOOKUP(H5029,inTHLBdata!A:H,7,FALSE)</f>
        <v>0</v>
      </c>
      <c r="J5029" s="24">
        <f>VLOOKUP(H5029,inTHLBdata!A:H,8,FALSE)</f>
        <v>0</v>
      </c>
      <c r="N5029" s="24"/>
    </row>
    <row r="5030" spans="1:14">
      <c r="A5030" s="24">
        <v>2010</v>
      </c>
      <c r="B5030" s="24" t="s">
        <v>190</v>
      </c>
      <c r="C5030" t="str">
        <f>VLOOKUP(B5030,'FHF LUT'!$A$5:$H$81,2,FALSE)</f>
        <v>Flooding</v>
      </c>
      <c r="D5030" s="24">
        <v>45</v>
      </c>
      <c r="E5030" s="24" t="s">
        <v>5</v>
      </c>
      <c r="F5030" s="24">
        <v>0</v>
      </c>
      <c r="G5030" s="24">
        <v>0</v>
      </c>
      <c r="H5030" s="24" t="str">
        <f t="shared" si="78"/>
        <v>2010_NF_45</v>
      </c>
      <c r="I5030" s="24">
        <f>VLOOKUP(H5030,inTHLBdata!A:H,7,FALSE)</f>
        <v>0</v>
      </c>
      <c r="J5030" s="24">
        <f>VLOOKUP(H5030,inTHLBdata!A:H,8,FALSE)</f>
        <v>0</v>
      </c>
      <c r="N5030" s="24"/>
    </row>
    <row r="5031" spans="1:14">
      <c r="A5031" s="24">
        <v>2010</v>
      </c>
      <c r="B5031" s="24" t="s">
        <v>190</v>
      </c>
      <c r="C5031" t="str">
        <f>VLOOKUP(B5031,'FHF LUT'!$A$5:$H$81,2,FALSE)</f>
        <v>Flooding</v>
      </c>
      <c r="D5031" s="24">
        <v>46</v>
      </c>
      <c r="E5031" s="24" t="s">
        <v>234</v>
      </c>
      <c r="F5031" s="24">
        <v>7673</v>
      </c>
      <c r="G5031" s="24">
        <v>7673</v>
      </c>
      <c r="H5031" s="24" t="str">
        <f t="shared" si="78"/>
        <v>2010_NF_46</v>
      </c>
      <c r="I5031" s="24">
        <f>VLOOKUP(H5031,inTHLBdata!A:H,7,FALSE)</f>
        <v>2242</v>
      </c>
      <c r="J5031" s="24">
        <f>VLOOKUP(H5031,inTHLBdata!A:H,8,FALSE)</f>
        <v>2242</v>
      </c>
      <c r="N5031" s="24"/>
    </row>
    <row r="5032" spans="1:14">
      <c r="A5032" s="24">
        <v>2010</v>
      </c>
      <c r="B5032" s="24" t="s">
        <v>190</v>
      </c>
      <c r="C5032" t="str">
        <f>VLOOKUP(B5032,'FHF LUT'!$A$5:$H$81,2,FALSE)</f>
        <v>Flooding</v>
      </c>
      <c r="D5032" s="24">
        <v>47</v>
      </c>
      <c r="E5032" s="24" t="s">
        <v>233</v>
      </c>
      <c r="F5032" s="24">
        <v>7408</v>
      </c>
      <c r="G5032" s="24">
        <v>7408</v>
      </c>
      <c r="H5032" s="24" t="str">
        <f t="shared" si="78"/>
        <v>2010_NF_47</v>
      </c>
      <c r="I5032" s="24">
        <f>VLOOKUP(H5032,inTHLBdata!A:H,7,FALSE)</f>
        <v>32</v>
      </c>
      <c r="J5032" s="24">
        <f>VLOOKUP(H5032,inTHLBdata!A:H,8,FALSE)</f>
        <v>32</v>
      </c>
      <c r="N5032" s="24"/>
    </row>
    <row r="5033" spans="1:14">
      <c r="A5033" s="24">
        <v>2010</v>
      </c>
      <c r="B5033" s="24" t="s">
        <v>190</v>
      </c>
      <c r="C5033" t="str">
        <f>VLOOKUP(B5033,'FHF LUT'!$A$5:$H$81,2,FALSE)</f>
        <v>Flooding</v>
      </c>
      <c r="D5033" s="24">
        <v>48</v>
      </c>
      <c r="E5033" s="24" t="s">
        <v>235</v>
      </c>
      <c r="F5033" s="24">
        <v>0</v>
      </c>
      <c r="G5033" s="24">
        <v>0</v>
      </c>
      <c r="H5033" s="24" t="str">
        <f t="shared" si="78"/>
        <v>2010_NF_48</v>
      </c>
      <c r="I5033" s="24">
        <f>VLOOKUP(H5033,inTHLBdata!A:H,7,FALSE)</f>
        <v>0</v>
      </c>
      <c r="J5033" s="24">
        <f>VLOOKUP(H5033,inTHLBdata!A:H,8,FALSE)</f>
        <v>0</v>
      </c>
      <c r="N5033" s="24"/>
    </row>
    <row r="5034" spans="1:14">
      <c r="A5034" s="24">
        <v>2010</v>
      </c>
      <c r="B5034" s="24" t="s">
        <v>333</v>
      </c>
      <c r="C5034" t="str">
        <f>VLOOKUP(B5034,'FHF LUT'!$A$5:$H$81,2,FALSE)</f>
        <v>Windthrow</v>
      </c>
      <c r="D5034" s="24">
        <v>1</v>
      </c>
      <c r="E5034" s="24" t="s">
        <v>10</v>
      </c>
      <c r="F5034" s="24">
        <v>13538</v>
      </c>
      <c r="G5034" s="24">
        <v>13538</v>
      </c>
      <c r="H5034" s="24" t="str">
        <f t="shared" si="78"/>
        <v>2010_NW_1</v>
      </c>
      <c r="I5034" s="24">
        <f>VLOOKUP(H5034,inTHLBdata!A:H,7,FALSE)</f>
        <v>309</v>
      </c>
      <c r="J5034" s="24">
        <f>VLOOKUP(H5034,inTHLBdata!A:H,8,FALSE)</f>
        <v>309</v>
      </c>
      <c r="N5034" s="24"/>
    </row>
    <row r="5035" spans="1:14">
      <c r="A5035" s="24">
        <v>2010</v>
      </c>
      <c r="B5035" s="24" t="s">
        <v>333</v>
      </c>
      <c r="C5035" t="str">
        <f>VLOOKUP(B5035,'FHF LUT'!$A$5:$H$81,2,FALSE)</f>
        <v>Windthrow</v>
      </c>
      <c r="D5035" s="24">
        <v>2</v>
      </c>
      <c r="E5035" s="24" t="s">
        <v>22</v>
      </c>
      <c r="F5035" s="24">
        <v>455</v>
      </c>
      <c r="G5035" s="24">
        <v>455</v>
      </c>
      <c r="H5035" s="24" t="str">
        <f t="shared" si="78"/>
        <v>2010_NW_2</v>
      </c>
      <c r="I5035" s="24">
        <f>VLOOKUP(H5035,inTHLBdata!A:H,7,FALSE)</f>
        <v>344</v>
      </c>
      <c r="J5035" s="24">
        <f>VLOOKUP(H5035,inTHLBdata!A:H,8,FALSE)</f>
        <v>344</v>
      </c>
      <c r="N5035" s="24"/>
    </row>
    <row r="5036" spans="1:14">
      <c r="A5036" s="24">
        <v>2010</v>
      </c>
      <c r="B5036" s="24" t="s">
        <v>333</v>
      </c>
      <c r="C5036" t="str">
        <f>VLOOKUP(B5036,'FHF LUT'!$A$5:$H$81,2,FALSE)</f>
        <v>Windthrow</v>
      </c>
      <c r="D5036" s="24">
        <v>3</v>
      </c>
      <c r="E5036" s="24" t="s">
        <v>13</v>
      </c>
      <c r="F5036" s="24">
        <v>0</v>
      </c>
      <c r="G5036" s="24">
        <v>0</v>
      </c>
      <c r="H5036" s="24" t="str">
        <f t="shared" si="78"/>
        <v>2010_NW_3</v>
      </c>
      <c r="I5036" s="24">
        <f>VLOOKUP(H5036,inTHLBdata!A:H,7,FALSE)</f>
        <v>0</v>
      </c>
      <c r="J5036" s="24">
        <f>VLOOKUP(H5036,inTHLBdata!A:H,8,FALSE)</f>
        <v>0</v>
      </c>
      <c r="N5036" s="24"/>
    </row>
    <row r="5037" spans="1:14">
      <c r="A5037" s="24">
        <v>2010</v>
      </c>
      <c r="B5037" s="24" t="s">
        <v>333</v>
      </c>
      <c r="C5037" t="str">
        <f>VLOOKUP(B5037,'FHF LUT'!$A$5:$H$81,2,FALSE)</f>
        <v>Windthrow</v>
      </c>
      <c r="D5037" s="24">
        <v>4</v>
      </c>
      <c r="E5037" s="24" t="s">
        <v>28</v>
      </c>
      <c r="F5037" s="24">
        <v>0</v>
      </c>
      <c r="G5037" s="24">
        <v>0</v>
      </c>
      <c r="H5037" s="24" t="str">
        <f t="shared" si="78"/>
        <v>2010_NW_4</v>
      </c>
      <c r="I5037" s="24">
        <f>VLOOKUP(H5037,inTHLBdata!A:H,7,FALSE)</f>
        <v>0</v>
      </c>
      <c r="J5037" s="24">
        <f>VLOOKUP(H5037,inTHLBdata!A:H,8,FALSE)</f>
        <v>0</v>
      </c>
      <c r="N5037" s="24"/>
    </row>
    <row r="5038" spans="1:14">
      <c r="A5038" s="24">
        <v>2010</v>
      </c>
      <c r="B5038" s="24" t="s">
        <v>333</v>
      </c>
      <c r="C5038" t="str">
        <f>VLOOKUP(B5038,'FHF LUT'!$A$5:$H$81,2,FALSE)</f>
        <v>Windthrow</v>
      </c>
      <c r="D5038" s="24">
        <v>5</v>
      </c>
      <c r="E5038" s="24" t="s">
        <v>16</v>
      </c>
      <c r="F5038" s="24">
        <v>11644</v>
      </c>
      <c r="G5038" s="24">
        <v>11186</v>
      </c>
      <c r="H5038" s="24" t="str">
        <f t="shared" si="78"/>
        <v>2010_NW_5</v>
      </c>
      <c r="I5038" s="24">
        <f>VLOOKUP(H5038,inTHLBdata!A:H,7,FALSE)</f>
        <v>5394</v>
      </c>
      <c r="J5038" s="24">
        <f>VLOOKUP(H5038,inTHLBdata!A:H,8,FALSE)</f>
        <v>4838</v>
      </c>
      <c r="N5038" s="24"/>
    </row>
    <row r="5039" spans="1:14">
      <c r="A5039" s="24">
        <v>2010</v>
      </c>
      <c r="B5039" s="24" t="s">
        <v>333</v>
      </c>
      <c r="C5039" t="str">
        <f>VLOOKUP(B5039,'FHF LUT'!$A$5:$H$81,2,FALSE)</f>
        <v>Windthrow</v>
      </c>
      <c r="D5039" s="24">
        <v>7</v>
      </c>
      <c r="E5039" s="24" t="s">
        <v>25</v>
      </c>
      <c r="F5039" s="24">
        <v>25122</v>
      </c>
      <c r="G5039" s="24">
        <v>24002</v>
      </c>
      <c r="H5039" s="24" t="str">
        <f t="shared" si="78"/>
        <v>2010_NW_7</v>
      </c>
      <c r="I5039" s="24">
        <f>VLOOKUP(H5039,inTHLBdata!A:H,7,FALSE)</f>
        <v>7506</v>
      </c>
      <c r="J5039" s="24">
        <f>VLOOKUP(H5039,inTHLBdata!A:H,8,FALSE)</f>
        <v>6386</v>
      </c>
      <c r="N5039" s="24"/>
    </row>
    <row r="5040" spans="1:14">
      <c r="A5040" s="24">
        <v>2010</v>
      </c>
      <c r="B5040" s="24" t="s">
        <v>333</v>
      </c>
      <c r="C5040" t="str">
        <f>VLOOKUP(B5040,'FHF LUT'!$A$5:$H$81,2,FALSE)</f>
        <v>Windthrow</v>
      </c>
      <c r="D5040" s="24">
        <v>8</v>
      </c>
      <c r="E5040" s="24" t="s">
        <v>29</v>
      </c>
      <c r="F5040" s="24">
        <v>2416</v>
      </c>
      <c r="G5040" s="24">
        <v>2416</v>
      </c>
      <c r="H5040" s="24" t="str">
        <f t="shared" si="78"/>
        <v>2010_NW_8</v>
      </c>
      <c r="I5040" s="24">
        <f>VLOOKUP(H5040,inTHLBdata!A:H,7,FALSE)</f>
        <v>0</v>
      </c>
      <c r="J5040" s="24">
        <f>VLOOKUP(H5040,inTHLBdata!A:H,8,FALSE)</f>
        <v>0</v>
      </c>
      <c r="N5040" s="24"/>
    </row>
    <row r="5041" spans="1:14">
      <c r="A5041" s="24">
        <v>2010</v>
      </c>
      <c r="B5041" s="24" t="s">
        <v>333</v>
      </c>
      <c r="C5041" t="str">
        <f>VLOOKUP(B5041,'FHF LUT'!$A$5:$H$81,2,FALSE)</f>
        <v>Windthrow</v>
      </c>
      <c r="D5041" s="24">
        <v>9</v>
      </c>
      <c r="E5041" s="24" t="s">
        <v>7</v>
      </c>
      <c r="F5041" s="24">
        <v>25636</v>
      </c>
      <c r="G5041" s="24">
        <v>22687</v>
      </c>
      <c r="H5041" s="24" t="str">
        <f t="shared" si="78"/>
        <v>2010_NW_9</v>
      </c>
      <c r="I5041" s="24">
        <f>VLOOKUP(H5041,inTHLBdata!A:H,7,FALSE)</f>
        <v>7282</v>
      </c>
      <c r="J5041" s="24">
        <f>VLOOKUP(H5041,inTHLBdata!A:H,8,FALSE)</f>
        <v>6063</v>
      </c>
      <c r="N5041" s="24"/>
    </row>
    <row r="5042" spans="1:14">
      <c r="A5042" s="24">
        <v>2010</v>
      </c>
      <c r="B5042" s="24" t="s">
        <v>333</v>
      </c>
      <c r="C5042" t="str">
        <f>VLOOKUP(B5042,'FHF LUT'!$A$5:$H$81,2,FALSE)</f>
        <v>Windthrow</v>
      </c>
      <c r="D5042" s="24">
        <v>10</v>
      </c>
      <c r="E5042" s="24" t="s">
        <v>18</v>
      </c>
      <c r="F5042" s="24">
        <v>4613</v>
      </c>
      <c r="G5042" s="24">
        <v>4613</v>
      </c>
      <c r="H5042" s="24" t="str">
        <f t="shared" si="78"/>
        <v>2010_NW_10</v>
      </c>
      <c r="I5042" s="24">
        <f>VLOOKUP(H5042,inTHLBdata!A:H,7,FALSE)</f>
        <v>0</v>
      </c>
      <c r="J5042" s="24">
        <f>VLOOKUP(H5042,inTHLBdata!A:H,8,FALSE)</f>
        <v>0</v>
      </c>
      <c r="N5042" s="24"/>
    </row>
    <row r="5043" spans="1:14">
      <c r="A5043" s="24">
        <v>2010</v>
      </c>
      <c r="B5043" s="24" t="s">
        <v>333</v>
      </c>
      <c r="C5043" t="str">
        <f>VLOOKUP(B5043,'FHF LUT'!$A$5:$H$81,2,FALSE)</f>
        <v>Windthrow</v>
      </c>
      <c r="D5043" s="24">
        <v>11</v>
      </c>
      <c r="E5043" s="24" t="s">
        <v>4</v>
      </c>
      <c r="F5043" s="24">
        <v>1388</v>
      </c>
      <c r="G5043" s="24">
        <v>1388</v>
      </c>
      <c r="H5043" s="24" t="str">
        <f t="shared" si="78"/>
        <v>2010_NW_11</v>
      </c>
      <c r="I5043" s="24">
        <f>VLOOKUP(H5043,inTHLBdata!A:H,7,FALSE)</f>
        <v>0</v>
      </c>
      <c r="J5043" s="24">
        <f>VLOOKUP(H5043,inTHLBdata!A:H,8,FALSE)</f>
        <v>0</v>
      </c>
      <c r="N5043" s="24"/>
    </row>
    <row r="5044" spans="1:14">
      <c r="A5044" s="24">
        <v>2010</v>
      </c>
      <c r="B5044" s="24" t="s">
        <v>333</v>
      </c>
      <c r="C5044" t="str">
        <f>VLOOKUP(B5044,'FHF LUT'!$A$5:$H$81,2,FALSE)</f>
        <v>Windthrow</v>
      </c>
      <c r="D5044" s="24">
        <v>12</v>
      </c>
      <c r="E5044" s="24" t="s">
        <v>11</v>
      </c>
      <c r="F5044" s="24">
        <v>0</v>
      </c>
      <c r="G5044" s="24">
        <v>0</v>
      </c>
      <c r="H5044" s="24" t="str">
        <f t="shared" si="78"/>
        <v>2010_NW_12</v>
      </c>
      <c r="I5044" s="24">
        <f>VLOOKUP(H5044,inTHLBdata!A:H,7,FALSE)</f>
        <v>0</v>
      </c>
      <c r="J5044" s="24">
        <f>VLOOKUP(H5044,inTHLBdata!A:H,8,FALSE)</f>
        <v>0</v>
      </c>
      <c r="N5044" s="24"/>
    </row>
    <row r="5045" spans="1:14">
      <c r="A5045" s="24">
        <v>2010</v>
      </c>
      <c r="B5045" s="24" t="s">
        <v>333</v>
      </c>
      <c r="C5045" t="str">
        <f>VLOOKUP(B5045,'FHF LUT'!$A$5:$H$81,2,FALSE)</f>
        <v>Windthrow</v>
      </c>
      <c r="D5045" s="24">
        <v>13</v>
      </c>
      <c r="E5045" s="24" t="s">
        <v>24</v>
      </c>
      <c r="F5045" s="24">
        <v>15760</v>
      </c>
      <c r="G5045" s="24">
        <v>15435</v>
      </c>
      <c r="H5045" s="24" t="str">
        <f t="shared" si="78"/>
        <v>2010_NW_13</v>
      </c>
      <c r="I5045" s="24">
        <f>VLOOKUP(H5045,inTHLBdata!A:H,7,FALSE)</f>
        <v>6755</v>
      </c>
      <c r="J5045" s="24">
        <f>VLOOKUP(H5045,inTHLBdata!A:H,8,FALSE)</f>
        <v>6430</v>
      </c>
      <c r="N5045" s="24"/>
    </row>
    <row r="5046" spans="1:14">
      <c r="A5046" s="24">
        <v>2010</v>
      </c>
      <c r="B5046" s="24" t="s">
        <v>333</v>
      </c>
      <c r="C5046" t="str">
        <f>VLOOKUP(B5046,'FHF LUT'!$A$5:$H$81,2,FALSE)</f>
        <v>Windthrow</v>
      </c>
      <c r="D5046" s="24">
        <v>14</v>
      </c>
      <c r="E5046" s="24" t="s">
        <v>30</v>
      </c>
      <c r="F5046" s="24">
        <v>0</v>
      </c>
      <c r="G5046" s="24">
        <v>0</v>
      </c>
      <c r="H5046" s="24" t="str">
        <f t="shared" si="78"/>
        <v>2010_NW_14</v>
      </c>
      <c r="I5046" s="24">
        <f>VLOOKUP(H5046,inTHLBdata!A:H,7,FALSE)</f>
        <v>0</v>
      </c>
      <c r="J5046" s="24">
        <f>VLOOKUP(H5046,inTHLBdata!A:H,8,FALSE)</f>
        <v>0</v>
      </c>
      <c r="N5046" s="24"/>
    </row>
    <row r="5047" spans="1:14">
      <c r="A5047" s="24">
        <v>2010</v>
      </c>
      <c r="B5047" s="24" t="s">
        <v>333</v>
      </c>
      <c r="C5047" t="str">
        <f>VLOOKUP(B5047,'FHF LUT'!$A$5:$H$81,2,FALSE)</f>
        <v>Windthrow</v>
      </c>
      <c r="D5047" s="24">
        <v>15</v>
      </c>
      <c r="E5047" s="24" t="s">
        <v>33</v>
      </c>
      <c r="F5047" s="24">
        <v>68</v>
      </c>
      <c r="G5047" s="24">
        <v>68</v>
      </c>
      <c r="H5047" s="24" t="str">
        <f t="shared" si="78"/>
        <v>2010_NW_15</v>
      </c>
      <c r="I5047" s="24">
        <f>VLOOKUP(H5047,inTHLBdata!A:H,7,FALSE)</f>
        <v>68</v>
      </c>
      <c r="J5047" s="24">
        <f>VLOOKUP(H5047,inTHLBdata!A:H,8,FALSE)</f>
        <v>68</v>
      </c>
      <c r="N5047" s="24"/>
    </row>
    <row r="5048" spans="1:14">
      <c r="A5048" s="24">
        <v>2010</v>
      </c>
      <c r="B5048" s="24" t="s">
        <v>333</v>
      </c>
      <c r="C5048" t="str">
        <f>VLOOKUP(B5048,'FHF LUT'!$A$5:$H$81,2,FALSE)</f>
        <v>Windthrow</v>
      </c>
      <c r="D5048" s="24">
        <v>16</v>
      </c>
      <c r="E5048" s="24" t="s">
        <v>12</v>
      </c>
      <c r="F5048" s="24">
        <v>0</v>
      </c>
      <c r="G5048" s="24">
        <v>0</v>
      </c>
      <c r="H5048" s="24" t="str">
        <f t="shared" si="78"/>
        <v>2010_NW_16</v>
      </c>
      <c r="I5048" s="24">
        <f>VLOOKUP(H5048,inTHLBdata!A:H,7,FALSE)</f>
        <v>0</v>
      </c>
      <c r="J5048" s="24">
        <f>VLOOKUP(H5048,inTHLBdata!A:H,8,FALSE)</f>
        <v>0</v>
      </c>
      <c r="N5048" s="24"/>
    </row>
    <row r="5049" spans="1:14">
      <c r="A5049" s="24">
        <v>2010</v>
      </c>
      <c r="B5049" s="24" t="s">
        <v>333</v>
      </c>
      <c r="C5049" t="str">
        <f>VLOOKUP(B5049,'FHF LUT'!$A$5:$H$81,2,FALSE)</f>
        <v>Windthrow</v>
      </c>
      <c r="D5049" s="24">
        <v>17</v>
      </c>
      <c r="E5049" s="24" t="s">
        <v>32</v>
      </c>
      <c r="F5049" s="24">
        <v>5502</v>
      </c>
      <c r="G5049" s="24">
        <v>5502</v>
      </c>
      <c r="H5049" s="24" t="str">
        <f t="shared" si="78"/>
        <v>2010_NW_17</v>
      </c>
      <c r="I5049" s="24">
        <f>VLOOKUP(H5049,inTHLBdata!A:H,7,FALSE)</f>
        <v>0</v>
      </c>
      <c r="J5049" s="24">
        <f>VLOOKUP(H5049,inTHLBdata!A:H,8,FALSE)</f>
        <v>0</v>
      </c>
      <c r="N5049" s="24"/>
    </row>
    <row r="5050" spans="1:14">
      <c r="A5050" s="24">
        <v>2010</v>
      </c>
      <c r="B5050" s="24" t="s">
        <v>333</v>
      </c>
      <c r="C5050" t="str">
        <f>VLOOKUP(B5050,'FHF LUT'!$A$5:$H$81,2,FALSE)</f>
        <v>Windthrow</v>
      </c>
      <c r="D5050" s="24">
        <v>18</v>
      </c>
      <c r="E5050" s="24" t="s">
        <v>15</v>
      </c>
      <c r="F5050" s="24">
        <v>0</v>
      </c>
      <c r="G5050" s="24">
        <v>0</v>
      </c>
      <c r="H5050" s="24" t="str">
        <f t="shared" si="78"/>
        <v>2010_NW_18</v>
      </c>
      <c r="I5050" s="24">
        <f>VLOOKUP(H5050,inTHLBdata!A:H,7,FALSE)</f>
        <v>0</v>
      </c>
      <c r="J5050" s="24">
        <f>VLOOKUP(H5050,inTHLBdata!A:H,8,FALSE)</f>
        <v>0</v>
      </c>
      <c r="N5050" s="24"/>
    </row>
    <row r="5051" spans="1:14">
      <c r="A5051" s="24">
        <v>2010</v>
      </c>
      <c r="B5051" s="24" t="s">
        <v>333</v>
      </c>
      <c r="C5051" t="str">
        <f>VLOOKUP(B5051,'FHF LUT'!$A$5:$H$81,2,FALSE)</f>
        <v>Windthrow</v>
      </c>
      <c r="D5051" s="24">
        <v>20</v>
      </c>
      <c r="E5051" s="24" t="s">
        <v>6</v>
      </c>
      <c r="F5051" s="24">
        <v>0</v>
      </c>
      <c r="G5051" s="24">
        <v>0</v>
      </c>
      <c r="H5051" s="24" t="str">
        <f t="shared" si="78"/>
        <v>2010_NW_20</v>
      </c>
      <c r="I5051" s="24">
        <f>VLOOKUP(H5051,inTHLBdata!A:H,7,FALSE)</f>
        <v>0</v>
      </c>
      <c r="J5051" s="24">
        <f>VLOOKUP(H5051,inTHLBdata!A:H,8,FALSE)</f>
        <v>0</v>
      </c>
      <c r="N5051" s="24"/>
    </row>
    <row r="5052" spans="1:14">
      <c r="A5052" s="24">
        <v>2010</v>
      </c>
      <c r="B5052" s="24" t="s">
        <v>333</v>
      </c>
      <c r="C5052" t="str">
        <f>VLOOKUP(B5052,'FHF LUT'!$A$5:$H$81,2,FALSE)</f>
        <v>Windthrow</v>
      </c>
      <c r="D5052" s="24">
        <v>22</v>
      </c>
      <c r="E5052" s="24" t="s">
        <v>19</v>
      </c>
      <c r="F5052" s="24">
        <v>5582</v>
      </c>
      <c r="G5052" s="24">
        <v>5212</v>
      </c>
      <c r="H5052" s="24" t="str">
        <f t="shared" si="78"/>
        <v>2010_NW_22</v>
      </c>
      <c r="I5052" s="24">
        <f>VLOOKUP(H5052,inTHLBdata!A:H,7,FALSE)</f>
        <v>2137</v>
      </c>
      <c r="J5052" s="24">
        <f>VLOOKUP(H5052,inTHLBdata!A:H,8,FALSE)</f>
        <v>1857</v>
      </c>
      <c r="N5052" s="24"/>
    </row>
    <row r="5053" spans="1:14">
      <c r="A5053" s="24">
        <v>2010</v>
      </c>
      <c r="B5053" s="24" t="s">
        <v>333</v>
      </c>
      <c r="C5053" t="str">
        <f>VLOOKUP(B5053,'FHF LUT'!$A$5:$H$81,2,FALSE)</f>
        <v>Windthrow</v>
      </c>
      <c r="D5053" s="24">
        <v>23</v>
      </c>
      <c r="E5053" s="24" t="s">
        <v>27</v>
      </c>
      <c r="F5053" s="24">
        <v>0</v>
      </c>
      <c r="G5053" s="24">
        <v>0</v>
      </c>
      <c r="H5053" s="24" t="str">
        <f t="shared" si="78"/>
        <v>2010_NW_23</v>
      </c>
      <c r="I5053" s="24">
        <f>VLOOKUP(H5053,inTHLBdata!A:H,7,FALSE)</f>
        <v>0</v>
      </c>
      <c r="J5053" s="24">
        <f>VLOOKUP(H5053,inTHLBdata!A:H,8,FALSE)</f>
        <v>0</v>
      </c>
      <c r="N5053" s="24"/>
    </row>
    <row r="5054" spans="1:14">
      <c r="A5054" s="24">
        <v>2010</v>
      </c>
      <c r="B5054" s="24" t="s">
        <v>333</v>
      </c>
      <c r="C5054" t="str">
        <f>VLOOKUP(B5054,'FHF LUT'!$A$5:$H$81,2,FALSE)</f>
        <v>Windthrow</v>
      </c>
      <c r="D5054" s="24">
        <v>24</v>
      </c>
      <c r="E5054" s="24" t="s">
        <v>17</v>
      </c>
      <c r="F5054" s="24">
        <v>7484</v>
      </c>
      <c r="G5054" s="24">
        <v>5780</v>
      </c>
      <c r="H5054" s="24" t="str">
        <f t="shared" si="78"/>
        <v>2010_NW_24</v>
      </c>
      <c r="I5054" s="24">
        <f>VLOOKUP(H5054,inTHLBdata!A:H,7,FALSE)</f>
        <v>2220</v>
      </c>
      <c r="J5054" s="24">
        <f>VLOOKUP(H5054,inTHLBdata!A:H,8,FALSE)</f>
        <v>574</v>
      </c>
      <c r="N5054" s="24"/>
    </row>
    <row r="5055" spans="1:14">
      <c r="A5055" s="24">
        <v>2010</v>
      </c>
      <c r="B5055" s="24" t="s">
        <v>333</v>
      </c>
      <c r="C5055" t="str">
        <f>VLOOKUP(B5055,'FHF LUT'!$A$5:$H$81,2,FALSE)</f>
        <v>Windthrow</v>
      </c>
      <c r="D5055" s="24">
        <v>25</v>
      </c>
      <c r="E5055" s="24" t="s">
        <v>23</v>
      </c>
      <c r="F5055" s="24">
        <v>0</v>
      </c>
      <c r="G5055" s="24">
        <v>0</v>
      </c>
      <c r="H5055" s="24" t="str">
        <f t="shared" si="78"/>
        <v>2010_NW_25</v>
      </c>
      <c r="I5055" s="24">
        <f>VLOOKUP(H5055,inTHLBdata!A:H,7,FALSE)</f>
        <v>0</v>
      </c>
      <c r="J5055" s="24">
        <f>VLOOKUP(H5055,inTHLBdata!A:H,8,FALSE)</f>
        <v>0</v>
      </c>
      <c r="N5055" s="24"/>
    </row>
    <row r="5056" spans="1:14">
      <c r="A5056" s="24">
        <v>2010</v>
      </c>
      <c r="B5056" s="24" t="s">
        <v>333</v>
      </c>
      <c r="C5056" t="str">
        <f>VLOOKUP(B5056,'FHF LUT'!$A$5:$H$81,2,FALSE)</f>
        <v>Windthrow</v>
      </c>
      <c r="D5056" s="24">
        <v>26</v>
      </c>
      <c r="E5056" s="24" t="s">
        <v>14</v>
      </c>
      <c r="F5056" s="24">
        <v>860</v>
      </c>
      <c r="G5056" s="24">
        <v>818</v>
      </c>
      <c r="H5056" s="24" t="str">
        <f t="shared" si="78"/>
        <v>2010_NW_26</v>
      </c>
      <c r="I5056" s="24">
        <f>VLOOKUP(H5056,inTHLBdata!A:H,7,FALSE)</f>
        <v>717</v>
      </c>
      <c r="J5056" s="24">
        <f>VLOOKUP(H5056,inTHLBdata!A:H,8,FALSE)</f>
        <v>675</v>
      </c>
      <c r="N5056" s="24"/>
    </row>
    <row r="5057" spans="1:14">
      <c r="A5057" s="24">
        <v>2010</v>
      </c>
      <c r="B5057" s="24" t="s">
        <v>333</v>
      </c>
      <c r="C5057" t="str">
        <f>VLOOKUP(B5057,'FHF LUT'!$A$5:$H$81,2,FALSE)</f>
        <v>Windthrow</v>
      </c>
      <c r="D5057" s="24">
        <v>27</v>
      </c>
      <c r="E5057" s="24" t="s">
        <v>21</v>
      </c>
      <c r="F5057" s="24">
        <v>33669</v>
      </c>
      <c r="G5057" s="24">
        <v>31221</v>
      </c>
      <c r="H5057" s="24" t="str">
        <f t="shared" si="78"/>
        <v>2010_NW_27</v>
      </c>
      <c r="I5057" s="24">
        <f>VLOOKUP(H5057,inTHLBdata!A:H,7,FALSE)</f>
        <v>5900</v>
      </c>
      <c r="J5057" s="24">
        <f>VLOOKUP(H5057,inTHLBdata!A:H,8,FALSE)</f>
        <v>4780</v>
      </c>
      <c r="N5057" s="24"/>
    </row>
    <row r="5058" spans="1:14">
      <c r="A5058" s="24">
        <v>2010</v>
      </c>
      <c r="B5058" s="24" t="s">
        <v>333</v>
      </c>
      <c r="C5058" t="str">
        <f>VLOOKUP(B5058,'FHF LUT'!$A$5:$H$81,2,FALSE)</f>
        <v>Windthrow</v>
      </c>
      <c r="D5058" s="24">
        <v>29</v>
      </c>
      <c r="E5058" s="24" t="s">
        <v>9</v>
      </c>
      <c r="F5058" s="24">
        <v>2296</v>
      </c>
      <c r="G5058" s="24">
        <v>2296</v>
      </c>
      <c r="H5058" s="24" t="str">
        <f t="shared" si="78"/>
        <v>2010_NW_29</v>
      </c>
      <c r="I5058" s="24">
        <f>VLOOKUP(H5058,inTHLBdata!A:H,7,FALSE)</f>
        <v>0</v>
      </c>
      <c r="J5058" s="24">
        <f>VLOOKUP(H5058,inTHLBdata!A:H,8,FALSE)</f>
        <v>0</v>
      </c>
      <c r="N5058" s="24"/>
    </row>
    <row r="5059" spans="1:14">
      <c r="A5059" s="24">
        <v>2010</v>
      </c>
      <c r="B5059" s="24" t="s">
        <v>333</v>
      </c>
      <c r="C5059" t="str">
        <f>VLOOKUP(B5059,'FHF LUT'!$A$5:$H$81,2,FALSE)</f>
        <v>Windthrow</v>
      </c>
      <c r="D5059" s="24">
        <v>30</v>
      </c>
      <c r="E5059" s="24" t="s">
        <v>35</v>
      </c>
      <c r="F5059" s="24">
        <v>0</v>
      </c>
      <c r="G5059" s="24">
        <v>0</v>
      </c>
      <c r="H5059" s="24" t="str">
        <f t="shared" ref="H5059:H5122" si="79">CONCATENATE(A5059,"_",B5059,"_",D5059)</f>
        <v>2010_NW_30</v>
      </c>
      <c r="I5059" s="24">
        <f>VLOOKUP(H5059,inTHLBdata!A:H,7,FALSE)</f>
        <v>0</v>
      </c>
      <c r="J5059" s="24">
        <f>VLOOKUP(H5059,inTHLBdata!A:H,8,FALSE)</f>
        <v>0</v>
      </c>
      <c r="N5059" s="24"/>
    </row>
    <row r="5060" spans="1:14">
      <c r="A5060" s="24">
        <v>2010</v>
      </c>
      <c r="B5060" s="24" t="s">
        <v>333</v>
      </c>
      <c r="C5060" t="str">
        <f>VLOOKUP(B5060,'FHF LUT'!$A$5:$H$81,2,FALSE)</f>
        <v>Windthrow</v>
      </c>
      <c r="D5060" s="24">
        <v>31</v>
      </c>
      <c r="E5060" s="24" t="s">
        <v>34</v>
      </c>
      <c r="F5060" s="24">
        <v>0</v>
      </c>
      <c r="G5060" s="24">
        <v>0</v>
      </c>
      <c r="H5060" s="24" t="str">
        <f t="shared" si="79"/>
        <v>2010_NW_31</v>
      </c>
      <c r="I5060" s="24">
        <f>VLOOKUP(H5060,inTHLBdata!A:H,7,FALSE)</f>
        <v>0</v>
      </c>
      <c r="J5060" s="24">
        <f>VLOOKUP(H5060,inTHLBdata!A:H,8,FALSE)</f>
        <v>0</v>
      </c>
      <c r="N5060" s="24"/>
    </row>
    <row r="5061" spans="1:14">
      <c r="A5061" s="24">
        <v>2010</v>
      </c>
      <c r="B5061" s="24" t="s">
        <v>333</v>
      </c>
      <c r="C5061" t="str">
        <f>VLOOKUP(B5061,'FHF LUT'!$A$5:$H$81,2,FALSE)</f>
        <v>Windthrow</v>
      </c>
      <c r="D5061" s="24">
        <v>38</v>
      </c>
      <c r="E5061" s="24" t="s">
        <v>8</v>
      </c>
      <c r="F5061" s="24">
        <v>0</v>
      </c>
      <c r="G5061" s="24">
        <v>0</v>
      </c>
      <c r="H5061" s="24" t="str">
        <f t="shared" si="79"/>
        <v>2010_NW_38</v>
      </c>
      <c r="I5061" s="24">
        <f>VLOOKUP(H5061,inTHLBdata!A:H,7,FALSE)</f>
        <v>0</v>
      </c>
      <c r="J5061" s="24">
        <f>VLOOKUP(H5061,inTHLBdata!A:H,8,FALSE)</f>
        <v>0</v>
      </c>
      <c r="N5061" s="24"/>
    </row>
    <row r="5062" spans="1:14">
      <c r="A5062" s="24">
        <v>2010</v>
      </c>
      <c r="B5062" s="24" t="s">
        <v>333</v>
      </c>
      <c r="C5062" t="str">
        <f>VLOOKUP(B5062,'FHF LUT'!$A$5:$H$81,2,FALSE)</f>
        <v>Windthrow</v>
      </c>
      <c r="D5062" s="24">
        <v>39</v>
      </c>
      <c r="E5062" s="24" t="s">
        <v>36</v>
      </c>
      <c r="F5062" s="24">
        <v>0</v>
      </c>
      <c r="G5062" s="24">
        <v>0</v>
      </c>
      <c r="H5062" s="24" t="str">
        <f t="shared" si="79"/>
        <v>2010_NW_39</v>
      </c>
      <c r="I5062" s="24">
        <f>VLOOKUP(H5062,inTHLBdata!A:H,7,FALSE)</f>
        <v>0</v>
      </c>
      <c r="J5062" s="24">
        <f>VLOOKUP(H5062,inTHLBdata!A:H,8,FALSE)</f>
        <v>0</v>
      </c>
      <c r="N5062" s="24"/>
    </row>
    <row r="5063" spans="1:14">
      <c r="A5063" s="24">
        <v>2010</v>
      </c>
      <c r="B5063" s="24" t="s">
        <v>333</v>
      </c>
      <c r="C5063" t="str">
        <f>VLOOKUP(B5063,'FHF LUT'!$A$5:$H$81,2,FALSE)</f>
        <v>Windthrow</v>
      </c>
      <c r="D5063" s="24">
        <v>40</v>
      </c>
      <c r="E5063" s="24" t="s">
        <v>31</v>
      </c>
      <c r="F5063" s="24">
        <v>7372</v>
      </c>
      <c r="G5063" s="24">
        <v>6401</v>
      </c>
      <c r="H5063" s="24" t="str">
        <f t="shared" si="79"/>
        <v>2010_NW_40</v>
      </c>
      <c r="I5063" s="24">
        <f>VLOOKUP(H5063,inTHLBdata!A:H,7,FALSE)</f>
        <v>3975</v>
      </c>
      <c r="J5063" s="24">
        <f>VLOOKUP(H5063,inTHLBdata!A:H,8,FALSE)</f>
        <v>3166</v>
      </c>
      <c r="N5063" s="24"/>
    </row>
    <row r="5064" spans="1:14">
      <c r="A5064" s="24">
        <v>2010</v>
      </c>
      <c r="B5064" s="24" t="s">
        <v>333</v>
      </c>
      <c r="C5064" t="str">
        <f>VLOOKUP(B5064,'FHF LUT'!$A$5:$H$81,2,FALSE)</f>
        <v>Windthrow</v>
      </c>
      <c r="D5064" s="24">
        <v>41</v>
      </c>
      <c r="E5064" s="24" t="s">
        <v>26</v>
      </c>
      <c r="F5064" s="24">
        <v>0</v>
      </c>
      <c r="G5064" s="24">
        <v>0</v>
      </c>
      <c r="H5064" s="24" t="str">
        <f t="shared" si="79"/>
        <v>2010_NW_41</v>
      </c>
      <c r="I5064" s="24">
        <f>VLOOKUP(H5064,inTHLBdata!A:H,7,FALSE)</f>
        <v>0</v>
      </c>
      <c r="J5064" s="24">
        <f>VLOOKUP(H5064,inTHLBdata!A:H,8,FALSE)</f>
        <v>0</v>
      </c>
      <c r="N5064" s="24"/>
    </row>
    <row r="5065" spans="1:14">
      <c r="A5065" s="24">
        <v>2010</v>
      </c>
      <c r="B5065" s="24" t="s">
        <v>333</v>
      </c>
      <c r="C5065" t="str">
        <f>VLOOKUP(B5065,'FHF LUT'!$A$5:$H$81,2,FALSE)</f>
        <v>Windthrow</v>
      </c>
      <c r="D5065" s="24">
        <v>43</v>
      </c>
      <c r="E5065" s="24" t="s">
        <v>20</v>
      </c>
      <c r="F5065" s="24">
        <v>0</v>
      </c>
      <c r="G5065" s="24">
        <v>0</v>
      </c>
      <c r="H5065" s="24" t="str">
        <f t="shared" si="79"/>
        <v>2010_NW_43</v>
      </c>
      <c r="I5065" s="24">
        <f>VLOOKUP(H5065,inTHLBdata!A:H,7,FALSE)</f>
        <v>0</v>
      </c>
      <c r="J5065" s="24">
        <f>VLOOKUP(H5065,inTHLBdata!A:H,8,FALSE)</f>
        <v>0</v>
      </c>
      <c r="N5065" s="24"/>
    </row>
    <row r="5066" spans="1:14">
      <c r="A5066" s="24">
        <v>2010</v>
      </c>
      <c r="B5066" s="24" t="s">
        <v>333</v>
      </c>
      <c r="C5066" t="str">
        <f>VLOOKUP(B5066,'FHF LUT'!$A$5:$H$81,2,FALSE)</f>
        <v>Windthrow</v>
      </c>
      <c r="D5066" s="24">
        <v>44</v>
      </c>
      <c r="E5066" s="24" t="s">
        <v>3</v>
      </c>
      <c r="F5066" s="24">
        <v>0</v>
      </c>
      <c r="G5066" s="24">
        <v>0</v>
      </c>
      <c r="H5066" s="24" t="str">
        <f t="shared" si="79"/>
        <v>2010_NW_44</v>
      </c>
      <c r="I5066" s="24">
        <f>VLOOKUP(H5066,inTHLBdata!A:H,7,FALSE)</f>
        <v>0</v>
      </c>
      <c r="J5066" s="24">
        <f>VLOOKUP(H5066,inTHLBdata!A:H,8,FALSE)</f>
        <v>0</v>
      </c>
      <c r="N5066" s="24"/>
    </row>
    <row r="5067" spans="1:14">
      <c r="A5067" s="24">
        <v>2010</v>
      </c>
      <c r="B5067" s="24" t="s">
        <v>333</v>
      </c>
      <c r="C5067" t="str">
        <f>VLOOKUP(B5067,'FHF LUT'!$A$5:$H$81,2,FALSE)</f>
        <v>Windthrow</v>
      </c>
      <c r="D5067" s="24">
        <v>45</v>
      </c>
      <c r="E5067" s="24" t="s">
        <v>5</v>
      </c>
      <c r="F5067" s="24">
        <v>2013</v>
      </c>
      <c r="G5067" s="24">
        <v>2013</v>
      </c>
      <c r="H5067" s="24" t="str">
        <f t="shared" si="79"/>
        <v>2010_NW_45</v>
      </c>
      <c r="I5067" s="24">
        <f>VLOOKUP(H5067,inTHLBdata!A:H,7,FALSE)</f>
        <v>757</v>
      </c>
      <c r="J5067" s="24">
        <f>VLOOKUP(H5067,inTHLBdata!A:H,8,FALSE)</f>
        <v>757</v>
      </c>
      <c r="N5067" s="24"/>
    </row>
    <row r="5068" spans="1:14">
      <c r="A5068" s="24">
        <v>2010</v>
      </c>
      <c r="B5068" s="24" t="s">
        <v>333</v>
      </c>
      <c r="C5068" t="str">
        <f>VLOOKUP(B5068,'FHF LUT'!$A$5:$H$81,2,FALSE)</f>
        <v>Windthrow</v>
      </c>
      <c r="D5068" s="24">
        <v>46</v>
      </c>
      <c r="E5068" s="24" t="s">
        <v>234</v>
      </c>
      <c r="F5068" s="24">
        <v>255</v>
      </c>
      <c r="G5068" s="24">
        <v>255</v>
      </c>
      <c r="H5068" s="24" t="str">
        <f t="shared" si="79"/>
        <v>2010_NW_46</v>
      </c>
      <c r="I5068" s="24">
        <f>VLOOKUP(H5068,inTHLBdata!A:H,7,FALSE)</f>
        <v>0</v>
      </c>
      <c r="J5068" s="24">
        <f>VLOOKUP(H5068,inTHLBdata!A:H,8,FALSE)</f>
        <v>0</v>
      </c>
      <c r="N5068" s="24"/>
    </row>
    <row r="5069" spans="1:14">
      <c r="A5069" s="24">
        <v>2010</v>
      </c>
      <c r="B5069" s="24" t="s">
        <v>333</v>
      </c>
      <c r="C5069" t="str">
        <f>VLOOKUP(B5069,'FHF LUT'!$A$5:$H$81,2,FALSE)</f>
        <v>Windthrow</v>
      </c>
      <c r="D5069" s="24">
        <v>47</v>
      </c>
      <c r="E5069" s="24" t="s">
        <v>233</v>
      </c>
      <c r="F5069" s="24">
        <v>500</v>
      </c>
      <c r="G5069" s="24">
        <v>500</v>
      </c>
      <c r="H5069" s="24" t="str">
        <f t="shared" si="79"/>
        <v>2010_NW_47</v>
      </c>
      <c r="I5069" s="24">
        <f>VLOOKUP(H5069,inTHLBdata!A:H,7,FALSE)</f>
        <v>0</v>
      </c>
      <c r="J5069" s="24">
        <f>VLOOKUP(H5069,inTHLBdata!A:H,8,FALSE)</f>
        <v>0</v>
      </c>
      <c r="N5069" s="24"/>
    </row>
    <row r="5070" spans="1:14">
      <c r="A5070" s="24">
        <v>2010</v>
      </c>
      <c r="B5070" s="24" t="s">
        <v>333</v>
      </c>
      <c r="C5070" t="str">
        <f>VLOOKUP(B5070,'FHF LUT'!$A$5:$H$81,2,FALSE)</f>
        <v>Windthrow</v>
      </c>
      <c r="D5070" s="24">
        <v>48</v>
      </c>
      <c r="E5070" s="24" t="s">
        <v>235</v>
      </c>
      <c r="F5070" s="24">
        <v>162</v>
      </c>
      <c r="G5070" s="24">
        <v>162</v>
      </c>
      <c r="H5070" s="24" t="str">
        <f t="shared" si="79"/>
        <v>2010_NW_48</v>
      </c>
      <c r="I5070" s="24">
        <f>VLOOKUP(H5070,inTHLBdata!A:H,7,FALSE)</f>
        <v>0</v>
      </c>
      <c r="J5070" s="24">
        <f>VLOOKUP(H5070,inTHLBdata!A:H,8,FALSE)</f>
        <v>0</v>
      </c>
      <c r="N5070" s="24"/>
    </row>
    <row r="5071" spans="1:14">
      <c r="A5071" s="24">
        <v>2011</v>
      </c>
      <c r="B5071" s="24" t="s">
        <v>182</v>
      </c>
      <c r="C5071" t="str">
        <f>VLOOKUP(B5071,'FHF LUT'!$A$5:$H$81,2,FALSE)</f>
        <v>Western Balsam Bark Beetle</v>
      </c>
      <c r="D5071" s="24">
        <v>1</v>
      </c>
      <c r="E5071" s="24" t="s">
        <v>10</v>
      </c>
      <c r="F5071" s="24">
        <v>875</v>
      </c>
      <c r="G5071" s="24">
        <v>844</v>
      </c>
      <c r="H5071" s="24" t="str">
        <f t="shared" si="79"/>
        <v>2011_IBB_1</v>
      </c>
      <c r="I5071" s="24">
        <f>VLOOKUP(H5071,inTHLBdata!A:H,7,FALSE)</f>
        <v>303</v>
      </c>
      <c r="J5071" s="24">
        <f>VLOOKUP(H5071,inTHLBdata!A:H,8,FALSE)</f>
        <v>275</v>
      </c>
      <c r="N5071" s="24"/>
    </row>
    <row r="5072" spans="1:14">
      <c r="A5072" s="24">
        <v>2011</v>
      </c>
      <c r="B5072" s="24" t="s">
        <v>182</v>
      </c>
      <c r="C5072" t="str">
        <f>VLOOKUP(B5072,'FHF LUT'!$A$5:$H$81,2,FALSE)</f>
        <v>Western Balsam Bark Beetle</v>
      </c>
      <c r="D5072" s="24">
        <v>2</v>
      </c>
      <c r="E5072" s="24" t="s">
        <v>22</v>
      </c>
      <c r="F5072" s="24">
        <v>0</v>
      </c>
      <c r="G5072" s="24">
        <v>0</v>
      </c>
      <c r="H5072" s="24" t="str">
        <f t="shared" si="79"/>
        <v>2011_IBB_2</v>
      </c>
      <c r="I5072" s="24">
        <f>VLOOKUP(H5072,inTHLBdata!A:H,7,FALSE)</f>
        <v>37</v>
      </c>
      <c r="J5072" s="24">
        <f>VLOOKUP(H5072,inTHLBdata!A:H,8,FALSE)</f>
        <v>37</v>
      </c>
      <c r="N5072" s="24"/>
    </row>
    <row r="5073" spans="1:14">
      <c r="A5073" s="24">
        <v>2011</v>
      </c>
      <c r="B5073" s="24" t="s">
        <v>182</v>
      </c>
      <c r="C5073" t="str">
        <f>VLOOKUP(B5073,'FHF LUT'!$A$5:$H$81,2,FALSE)</f>
        <v>Western Balsam Bark Beetle</v>
      </c>
      <c r="D5073" s="24">
        <v>3</v>
      </c>
      <c r="E5073" s="24" t="s">
        <v>13</v>
      </c>
      <c r="F5073" s="24">
        <v>1632</v>
      </c>
      <c r="G5073" s="24">
        <v>1425</v>
      </c>
      <c r="H5073" s="24" t="str">
        <f t="shared" si="79"/>
        <v>2011_IBB_3</v>
      </c>
      <c r="I5073" s="24">
        <f>VLOOKUP(H5073,inTHLBdata!A:H,7,FALSE)</f>
        <v>1239</v>
      </c>
      <c r="J5073" s="24">
        <f>VLOOKUP(H5073,inTHLBdata!A:H,8,FALSE)</f>
        <v>1040</v>
      </c>
      <c r="N5073" s="24"/>
    </row>
    <row r="5074" spans="1:14">
      <c r="A5074" s="24">
        <v>2011</v>
      </c>
      <c r="B5074" s="24" t="s">
        <v>182</v>
      </c>
      <c r="C5074" t="str">
        <f>VLOOKUP(B5074,'FHF LUT'!$A$5:$H$81,2,FALSE)</f>
        <v>Western Balsam Bark Beetle</v>
      </c>
      <c r="D5074" s="24">
        <v>4</v>
      </c>
      <c r="E5074" s="24" t="s">
        <v>28</v>
      </c>
      <c r="F5074" s="24">
        <v>0</v>
      </c>
      <c r="G5074" s="24">
        <v>0</v>
      </c>
      <c r="H5074" s="24" t="str">
        <f t="shared" si="79"/>
        <v>2011_IBB_4</v>
      </c>
      <c r="I5074" s="24">
        <f>VLOOKUP(H5074,inTHLBdata!A:H,7,FALSE)</f>
        <v>0</v>
      </c>
      <c r="J5074" s="24">
        <f>VLOOKUP(H5074,inTHLBdata!A:H,8,FALSE)</f>
        <v>0</v>
      </c>
      <c r="N5074" s="24"/>
    </row>
    <row r="5075" spans="1:14">
      <c r="A5075" s="24">
        <v>2011</v>
      </c>
      <c r="B5075" s="24" t="s">
        <v>182</v>
      </c>
      <c r="C5075" t="str">
        <f>VLOOKUP(B5075,'FHF LUT'!$A$5:$H$81,2,FALSE)</f>
        <v>Western Balsam Bark Beetle</v>
      </c>
      <c r="D5075" s="24">
        <v>5</v>
      </c>
      <c r="E5075" s="24" t="s">
        <v>16</v>
      </c>
      <c r="F5075" s="24">
        <v>1527</v>
      </c>
      <c r="G5075" s="24">
        <v>1525</v>
      </c>
      <c r="H5075" s="24" t="str">
        <f t="shared" si="79"/>
        <v>2011_IBB_5</v>
      </c>
      <c r="I5075" s="24">
        <f>VLOOKUP(H5075,inTHLBdata!A:H,7,FALSE)</f>
        <v>2</v>
      </c>
      <c r="J5075" s="24">
        <f>VLOOKUP(H5075,inTHLBdata!A:H,8,FALSE)</f>
        <v>0</v>
      </c>
      <c r="N5075" s="24"/>
    </row>
    <row r="5076" spans="1:14">
      <c r="A5076" s="24">
        <v>2011</v>
      </c>
      <c r="B5076" s="24" t="s">
        <v>182</v>
      </c>
      <c r="C5076" t="str">
        <f>VLOOKUP(B5076,'FHF LUT'!$A$5:$H$81,2,FALSE)</f>
        <v>Western Balsam Bark Beetle</v>
      </c>
      <c r="D5076" s="24">
        <v>7</v>
      </c>
      <c r="E5076" s="24" t="s">
        <v>25</v>
      </c>
      <c r="F5076" s="24">
        <v>1145</v>
      </c>
      <c r="G5076" s="24">
        <v>1143</v>
      </c>
      <c r="H5076" s="24" t="str">
        <f t="shared" si="79"/>
        <v>2011_IBB_7</v>
      </c>
      <c r="I5076" s="24">
        <f>VLOOKUP(H5076,inTHLBdata!A:H,7,FALSE)</f>
        <v>137</v>
      </c>
      <c r="J5076" s="24">
        <f>VLOOKUP(H5076,inTHLBdata!A:H,8,FALSE)</f>
        <v>137</v>
      </c>
      <c r="N5076" s="24"/>
    </row>
    <row r="5077" spans="1:14">
      <c r="A5077" s="24">
        <v>2011</v>
      </c>
      <c r="B5077" s="24" t="s">
        <v>182</v>
      </c>
      <c r="C5077" t="str">
        <f>VLOOKUP(B5077,'FHF LUT'!$A$5:$H$81,2,FALSE)</f>
        <v>Western Balsam Bark Beetle</v>
      </c>
      <c r="D5077" s="24">
        <v>8</v>
      </c>
      <c r="E5077" s="24" t="s">
        <v>29</v>
      </c>
      <c r="F5077" s="24">
        <v>9070</v>
      </c>
      <c r="G5077" s="24">
        <v>9070</v>
      </c>
      <c r="H5077" s="24" t="str">
        <f t="shared" si="79"/>
        <v>2011_IBB_8</v>
      </c>
      <c r="I5077" s="24">
        <f>VLOOKUP(H5077,inTHLBdata!A:H,7,FALSE)</f>
        <v>109</v>
      </c>
      <c r="J5077" s="24">
        <f>VLOOKUP(H5077,inTHLBdata!A:H,8,FALSE)</f>
        <v>109</v>
      </c>
      <c r="N5077" s="24"/>
    </row>
    <row r="5078" spans="1:14">
      <c r="A5078" s="24">
        <v>2011</v>
      </c>
      <c r="B5078" s="24" t="s">
        <v>182</v>
      </c>
      <c r="C5078" t="str">
        <f>VLOOKUP(B5078,'FHF LUT'!$A$5:$H$81,2,FALSE)</f>
        <v>Western Balsam Bark Beetle</v>
      </c>
      <c r="D5078" s="24">
        <v>9</v>
      </c>
      <c r="E5078" s="24" t="s">
        <v>7</v>
      </c>
      <c r="F5078" s="24">
        <v>1598</v>
      </c>
      <c r="G5078" s="24">
        <v>1598</v>
      </c>
      <c r="H5078" s="24" t="str">
        <f t="shared" si="79"/>
        <v>2011_IBB_9</v>
      </c>
      <c r="I5078" s="24">
        <f>VLOOKUP(H5078,inTHLBdata!A:H,7,FALSE)</f>
        <v>49</v>
      </c>
      <c r="J5078" s="24">
        <f>VLOOKUP(H5078,inTHLBdata!A:H,8,FALSE)</f>
        <v>49</v>
      </c>
      <c r="N5078" s="24"/>
    </row>
    <row r="5079" spans="1:14">
      <c r="A5079" s="24">
        <v>2011</v>
      </c>
      <c r="B5079" s="24" t="s">
        <v>182</v>
      </c>
      <c r="C5079" t="str">
        <f>VLOOKUP(B5079,'FHF LUT'!$A$5:$H$81,2,FALSE)</f>
        <v>Western Balsam Bark Beetle</v>
      </c>
      <c r="D5079" s="24">
        <v>10</v>
      </c>
      <c r="E5079" s="24" t="s">
        <v>18</v>
      </c>
      <c r="F5079" s="24">
        <v>1054</v>
      </c>
      <c r="G5079" s="24">
        <v>1054</v>
      </c>
      <c r="H5079" s="24" t="str">
        <f t="shared" si="79"/>
        <v>2011_IBB_10</v>
      </c>
      <c r="I5079" s="24">
        <f>VLOOKUP(H5079,inTHLBdata!A:H,7,FALSE)</f>
        <v>0</v>
      </c>
      <c r="J5079" s="24">
        <f>VLOOKUP(H5079,inTHLBdata!A:H,8,FALSE)</f>
        <v>0</v>
      </c>
      <c r="N5079" s="24"/>
    </row>
    <row r="5080" spans="1:14">
      <c r="A5080" s="24">
        <v>2011</v>
      </c>
      <c r="B5080" s="24" t="s">
        <v>182</v>
      </c>
      <c r="C5080" t="str">
        <f>VLOOKUP(B5080,'FHF LUT'!$A$5:$H$81,2,FALSE)</f>
        <v>Western Balsam Bark Beetle</v>
      </c>
      <c r="D5080" s="24">
        <v>11</v>
      </c>
      <c r="E5080" s="24" t="s">
        <v>4</v>
      </c>
      <c r="F5080" s="24">
        <v>18143</v>
      </c>
      <c r="G5080" s="24">
        <v>15820</v>
      </c>
      <c r="H5080" s="24" t="str">
        <f t="shared" si="79"/>
        <v>2011_IBB_11</v>
      </c>
      <c r="I5080" s="24">
        <f>VLOOKUP(H5080,inTHLBdata!A:H,7,FALSE)</f>
        <v>8864</v>
      </c>
      <c r="J5080" s="24">
        <f>VLOOKUP(H5080,inTHLBdata!A:H,8,FALSE)</f>
        <v>7047</v>
      </c>
      <c r="N5080" s="24"/>
    </row>
    <row r="5081" spans="1:14">
      <c r="A5081" s="24">
        <v>2011</v>
      </c>
      <c r="B5081" s="24" t="s">
        <v>182</v>
      </c>
      <c r="C5081" t="str">
        <f>VLOOKUP(B5081,'FHF LUT'!$A$5:$H$81,2,FALSE)</f>
        <v>Western Balsam Bark Beetle</v>
      </c>
      <c r="D5081" s="24">
        <v>12</v>
      </c>
      <c r="E5081" s="24" t="s">
        <v>11</v>
      </c>
      <c r="F5081" s="24">
        <v>29019</v>
      </c>
      <c r="G5081" s="24">
        <v>29014</v>
      </c>
      <c r="H5081" s="24" t="str">
        <f t="shared" si="79"/>
        <v>2011_IBB_12</v>
      </c>
      <c r="I5081" s="24">
        <f>VLOOKUP(H5081,inTHLBdata!A:H,7,FALSE)</f>
        <v>9548</v>
      </c>
      <c r="J5081" s="24">
        <f>VLOOKUP(H5081,inTHLBdata!A:H,8,FALSE)</f>
        <v>9543</v>
      </c>
      <c r="N5081" s="24"/>
    </row>
    <row r="5082" spans="1:14">
      <c r="A5082" s="24">
        <v>2011</v>
      </c>
      <c r="B5082" s="24" t="s">
        <v>182</v>
      </c>
      <c r="C5082" t="str">
        <f>VLOOKUP(B5082,'FHF LUT'!$A$5:$H$81,2,FALSE)</f>
        <v>Western Balsam Bark Beetle</v>
      </c>
      <c r="D5082" s="24">
        <v>13</v>
      </c>
      <c r="E5082" s="24" t="s">
        <v>24</v>
      </c>
      <c r="F5082" s="24">
        <v>690</v>
      </c>
      <c r="G5082" s="24">
        <v>440</v>
      </c>
      <c r="H5082" s="24" t="str">
        <f t="shared" si="79"/>
        <v>2011_IBB_13</v>
      </c>
      <c r="I5082" s="24">
        <f>VLOOKUP(H5082,inTHLBdata!A:H,7,FALSE)</f>
        <v>514</v>
      </c>
      <c r="J5082" s="24">
        <f>VLOOKUP(H5082,inTHLBdata!A:H,8,FALSE)</f>
        <v>319</v>
      </c>
      <c r="N5082" s="24"/>
    </row>
    <row r="5083" spans="1:14">
      <c r="A5083" s="24">
        <v>2011</v>
      </c>
      <c r="B5083" s="24" t="s">
        <v>182</v>
      </c>
      <c r="C5083" t="str">
        <f>VLOOKUP(B5083,'FHF LUT'!$A$5:$H$81,2,FALSE)</f>
        <v>Western Balsam Bark Beetle</v>
      </c>
      <c r="D5083" s="24">
        <v>14</v>
      </c>
      <c r="E5083" s="24" t="s">
        <v>30</v>
      </c>
      <c r="F5083" s="24">
        <v>3263</v>
      </c>
      <c r="G5083" s="24">
        <v>3223</v>
      </c>
      <c r="H5083" s="24" t="str">
        <f t="shared" si="79"/>
        <v>2011_IBB_14</v>
      </c>
      <c r="I5083" s="24">
        <f>VLOOKUP(H5083,inTHLBdata!A:H,7,FALSE)</f>
        <v>1717</v>
      </c>
      <c r="J5083" s="24">
        <f>VLOOKUP(H5083,inTHLBdata!A:H,8,FALSE)</f>
        <v>1686</v>
      </c>
      <c r="N5083" s="24"/>
    </row>
    <row r="5084" spans="1:14">
      <c r="A5084" s="24">
        <v>2011</v>
      </c>
      <c r="B5084" s="24" t="s">
        <v>182</v>
      </c>
      <c r="C5084" t="str">
        <f>VLOOKUP(B5084,'FHF LUT'!$A$5:$H$81,2,FALSE)</f>
        <v>Western Balsam Bark Beetle</v>
      </c>
      <c r="D5084" s="24">
        <v>15</v>
      </c>
      <c r="E5084" s="24" t="s">
        <v>33</v>
      </c>
      <c r="F5084" s="24">
        <v>188</v>
      </c>
      <c r="G5084" s="24">
        <v>188</v>
      </c>
      <c r="H5084" s="24" t="str">
        <f t="shared" si="79"/>
        <v>2011_IBB_15</v>
      </c>
      <c r="I5084" s="24">
        <f>VLOOKUP(H5084,inTHLBdata!A:H,7,FALSE)</f>
        <v>0</v>
      </c>
      <c r="J5084" s="24">
        <f>VLOOKUP(H5084,inTHLBdata!A:H,8,FALSE)</f>
        <v>0</v>
      </c>
      <c r="N5084" s="24"/>
    </row>
    <row r="5085" spans="1:14">
      <c r="A5085" s="24">
        <v>2011</v>
      </c>
      <c r="B5085" s="24" t="s">
        <v>182</v>
      </c>
      <c r="C5085" t="str">
        <f>VLOOKUP(B5085,'FHF LUT'!$A$5:$H$81,2,FALSE)</f>
        <v>Western Balsam Bark Beetle</v>
      </c>
      <c r="D5085" s="24">
        <v>16</v>
      </c>
      <c r="E5085" s="24" t="s">
        <v>12</v>
      </c>
      <c r="F5085" s="24">
        <v>20921</v>
      </c>
      <c r="G5085" s="24">
        <v>20685</v>
      </c>
      <c r="H5085" s="24" t="str">
        <f t="shared" si="79"/>
        <v>2011_IBB_16</v>
      </c>
      <c r="I5085" s="24">
        <f>VLOOKUP(H5085,inTHLBdata!A:H,7,FALSE)</f>
        <v>3013</v>
      </c>
      <c r="J5085" s="24">
        <f>VLOOKUP(H5085,inTHLBdata!A:H,8,FALSE)</f>
        <v>2801</v>
      </c>
      <c r="N5085" s="24"/>
    </row>
    <row r="5086" spans="1:14">
      <c r="A5086" s="24">
        <v>2011</v>
      </c>
      <c r="B5086" s="24" t="s">
        <v>182</v>
      </c>
      <c r="C5086" t="str">
        <f>VLOOKUP(B5086,'FHF LUT'!$A$5:$H$81,2,FALSE)</f>
        <v>Western Balsam Bark Beetle</v>
      </c>
      <c r="D5086" s="24">
        <v>17</v>
      </c>
      <c r="E5086" s="24" t="s">
        <v>32</v>
      </c>
      <c r="F5086" s="24">
        <v>17709</v>
      </c>
      <c r="G5086" s="24">
        <v>17709</v>
      </c>
      <c r="H5086" s="24" t="str">
        <f t="shared" si="79"/>
        <v>2011_IBB_17</v>
      </c>
      <c r="I5086" s="24">
        <f>VLOOKUP(H5086,inTHLBdata!A:H,7,FALSE)</f>
        <v>4403</v>
      </c>
      <c r="J5086" s="24">
        <f>VLOOKUP(H5086,inTHLBdata!A:H,8,FALSE)</f>
        <v>4403</v>
      </c>
      <c r="N5086" s="24"/>
    </row>
    <row r="5087" spans="1:14">
      <c r="A5087" s="24">
        <v>2011</v>
      </c>
      <c r="B5087" s="24" t="s">
        <v>182</v>
      </c>
      <c r="C5087" t="str">
        <f>VLOOKUP(B5087,'FHF LUT'!$A$5:$H$81,2,FALSE)</f>
        <v>Western Balsam Bark Beetle</v>
      </c>
      <c r="D5087" s="24">
        <v>18</v>
      </c>
      <c r="E5087" s="24" t="s">
        <v>15</v>
      </c>
      <c r="F5087" s="24">
        <v>1710</v>
      </c>
      <c r="G5087" s="24">
        <v>1668</v>
      </c>
      <c r="H5087" s="24" t="str">
        <f t="shared" si="79"/>
        <v>2011_IBB_18</v>
      </c>
      <c r="I5087" s="24">
        <f>VLOOKUP(H5087,inTHLBdata!A:H,7,FALSE)</f>
        <v>1411</v>
      </c>
      <c r="J5087" s="24">
        <f>VLOOKUP(H5087,inTHLBdata!A:H,8,FALSE)</f>
        <v>1383</v>
      </c>
      <c r="N5087" s="24"/>
    </row>
    <row r="5088" spans="1:14">
      <c r="A5088" s="24">
        <v>2011</v>
      </c>
      <c r="B5088" s="24" t="s">
        <v>182</v>
      </c>
      <c r="C5088" t="str">
        <f>VLOOKUP(B5088,'FHF LUT'!$A$5:$H$81,2,FALSE)</f>
        <v>Western Balsam Bark Beetle</v>
      </c>
      <c r="D5088" s="24">
        <v>20</v>
      </c>
      <c r="E5088" s="24" t="s">
        <v>6</v>
      </c>
      <c r="F5088" s="24">
        <v>7369</v>
      </c>
      <c r="G5088" s="24">
        <v>6919</v>
      </c>
      <c r="H5088" s="24" t="str">
        <f t="shared" si="79"/>
        <v>2011_IBB_20</v>
      </c>
      <c r="I5088" s="24">
        <f>VLOOKUP(H5088,inTHLBdata!A:H,7,FALSE)</f>
        <v>4496</v>
      </c>
      <c r="J5088" s="24">
        <f>VLOOKUP(H5088,inTHLBdata!A:H,8,FALSE)</f>
        <v>4096</v>
      </c>
      <c r="N5088" s="24"/>
    </row>
    <row r="5089" spans="1:14">
      <c r="A5089" s="24">
        <v>2011</v>
      </c>
      <c r="B5089" s="24" t="s">
        <v>182</v>
      </c>
      <c r="C5089" t="str">
        <f>VLOOKUP(B5089,'FHF LUT'!$A$5:$H$81,2,FALSE)</f>
        <v>Western Balsam Bark Beetle</v>
      </c>
      <c r="D5089" s="24">
        <v>22</v>
      </c>
      <c r="E5089" s="24" t="s">
        <v>19</v>
      </c>
      <c r="F5089" s="24">
        <v>2259</v>
      </c>
      <c r="G5089" s="24">
        <v>2001</v>
      </c>
      <c r="H5089" s="24" t="str">
        <f t="shared" si="79"/>
        <v>2011_IBB_22</v>
      </c>
      <c r="I5089" s="24">
        <f>VLOOKUP(H5089,inTHLBdata!A:H,7,FALSE)</f>
        <v>1268</v>
      </c>
      <c r="J5089" s="24">
        <f>VLOOKUP(H5089,inTHLBdata!A:H,8,FALSE)</f>
        <v>1036</v>
      </c>
      <c r="N5089" s="24"/>
    </row>
    <row r="5090" spans="1:14">
      <c r="A5090" s="24">
        <v>2011</v>
      </c>
      <c r="B5090" s="24" t="s">
        <v>182</v>
      </c>
      <c r="C5090" t="str">
        <f>VLOOKUP(B5090,'FHF LUT'!$A$5:$H$81,2,FALSE)</f>
        <v>Western Balsam Bark Beetle</v>
      </c>
      <c r="D5090" s="24">
        <v>23</v>
      </c>
      <c r="E5090" s="24" t="s">
        <v>27</v>
      </c>
      <c r="F5090" s="24">
        <v>1</v>
      </c>
      <c r="G5090" s="24">
        <v>1</v>
      </c>
      <c r="H5090" s="24" t="str">
        <f t="shared" si="79"/>
        <v>2011_IBB_23</v>
      </c>
      <c r="I5090" s="24">
        <f>VLOOKUP(H5090,inTHLBdata!A:H,7,FALSE)</f>
        <v>1</v>
      </c>
      <c r="J5090" s="24">
        <f>VLOOKUP(H5090,inTHLBdata!A:H,8,FALSE)</f>
        <v>1</v>
      </c>
      <c r="N5090" s="24"/>
    </row>
    <row r="5091" spans="1:14">
      <c r="A5091" s="24">
        <v>2011</v>
      </c>
      <c r="B5091" s="24" t="s">
        <v>182</v>
      </c>
      <c r="C5091" t="str">
        <f>VLOOKUP(B5091,'FHF LUT'!$A$5:$H$81,2,FALSE)</f>
        <v>Western Balsam Bark Beetle</v>
      </c>
      <c r="D5091" s="24">
        <v>24</v>
      </c>
      <c r="E5091" s="24" t="s">
        <v>17</v>
      </c>
      <c r="F5091" s="24">
        <v>54060</v>
      </c>
      <c r="G5091" s="24">
        <v>52822</v>
      </c>
      <c r="H5091" s="24" t="str">
        <f t="shared" si="79"/>
        <v>2011_IBB_24</v>
      </c>
      <c r="I5091" s="24">
        <f>VLOOKUP(H5091,inTHLBdata!A:H,7,FALSE)</f>
        <v>15691</v>
      </c>
      <c r="J5091" s="24">
        <f>VLOOKUP(H5091,inTHLBdata!A:H,8,FALSE)</f>
        <v>14674</v>
      </c>
      <c r="N5091" s="24"/>
    </row>
    <row r="5092" spans="1:14">
      <c r="A5092" s="24">
        <v>2011</v>
      </c>
      <c r="B5092" s="24" t="s">
        <v>182</v>
      </c>
      <c r="C5092" t="str">
        <f>VLOOKUP(B5092,'FHF LUT'!$A$5:$H$81,2,FALSE)</f>
        <v>Western Balsam Bark Beetle</v>
      </c>
      <c r="D5092" s="24">
        <v>25</v>
      </c>
      <c r="E5092" s="24" t="s">
        <v>23</v>
      </c>
      <c r="F5092" s="24">
        <v>0</v>
      </c>
      <c r="G5092" s="24">
        <v>0</v>
      </c>
      <c r="H5092" s="24" t="str">
        <f t="shared" si="79"/>
        <v>2011_IBB_25</v>
      </c>
      <c r="I5092" s="24">
        <f>VLOOKUP(H5092,inTHLBdata!A:H,7,FALSE)</f>
        <v>0</v>
      </c>
      <c r="J5092" s="24">
        <f>VLOOKUP(H5092,inTHLBdata!A:H,8,FALSE)</f>
        <v>0</v>
      </c>
      <c r="N5092" s="24"/>
    </row>
    <row r="5093" spans="1:14">
      <c r="A5093" s="24">
        <v>2011</v>
      </c>
      <c r="B5093" s="24" t="s">
        <v>182</v>
      </c>
      <c r="C5093" t="str">
        <f>VLOOKUP(B5093,'FHF LUT'!$A$5:$H$81,2,FALSE)</f>
        <v>Western Balsam Bark Beetle</v>
      </c>
      <c r="D5093" s="24">
        <v>26</v>
      </c>
      <c r="E5093" s="24" t="s">
        <v>14</v>
      </c>
      <c r="F5093" s="24">
        <v>11189</v>
      </c>
      <c r="G5093" s="24">
        <v>10375</v>
      </c>
      <c r="H5093" s="24" t="str">
        <f t="shared" si="79"/>
        <v>2011_IBB_26</v>
      </c>
      <c r="I5093" s="24">
        <f>VLOOKUP(H5093,inTHLBdata!A:H,7,FALSE)</f>
        <v>1269</v>
      </c>
      <c r="J5093" s="24">
        <f>VLOOKUP(H5093,inTHLBdata!A:H,8,FALSE)</f>
        <v>1073</v>
      </c>
      <c r="N5093" s="24"/>
    </row>
    <row r="5094" spans="1:14">
      <c r="A5094" s="24">
        <v>2011</v>
      </c>
      <c r="B5094" s="24" t="s">
        <v>182</v>
      </c>
      <c r="C5094" t="str">
        <f>VLOOKUP(B5094,'FHF LUT'!$A$5:$H$81,2,FALSE)</f>
        <v>Western Balsam Bark Beetle</v>
      </c>
      <c r="D5094" s="24">
        <v>27</v>
      </c>
      <c r="E5094" s="24" t="s">
        <v>21</v>
      </c>
      <c r="F5094" s="24">
        <v>113</v>
      </c>
      <c r="G5094" s="24">
        <v>113</v>
      </c>
      <c r="H5094" s="24" t="str">
        <f t="shared" si="79"/>
        <v>2011_IBB_27</v>
      </c>
      <c r="I5094" s="24">
        <f>VLOOKUP(H5094,inTHLBdata!A:H,7,FALSE)</f>
        <v>0</v>
      </c>
      <c r="J5094" s="24">
        <f>VLOOKUP(H5094,inTHLBdata!A:H,8,FALSE)</f>
        <v>0</v>
      </c>
      <c r="N5094" s="24"/>
    </row>
    <row r="5095" spans="1:14">
      <c r="A5095" s="24">
        <v>2011</v>
      </c>
      <c r="B5095" s="24" t="s">
        <v>182</v>
      </c>
      <c r="C5095" t="str">
        <f>VLOOKUP(B5095,'FHF LUT'!$A$5:$H$81,2,FALSE)</f>
        <v>Western Balsam Bark Beetle</v>
      </c>
      <c r="D5095" s="24">
        <v>29</v>
      </c>
      <c r="E5095" s="24" t="s">
        <v>9</v>
      </c>
      <c r="F5095" s="24">
        <v>19476</v>
      </c>
      <c r="G5095" s="24">
        <v>19164</v>
      </c>
      <c r="H5095" s="24" t="str">
        <f t="shared" si="79"/>
        <v>2011_IBB_29</v>
      </c>
      <c r="I5095" s="24">
        <f>VLOOKUP(H5095,inTHLBdata!A:H,7,FALSE)</f>
        <v>2174</v>
      </c>
      <c r="J5095" s="24">
        <f>VLOOKUP(H5095,inTHLBdata!A:H,8,FALSE)</f>
        <v>1970</v>
      </c>
      <c r="N5095" s="24"/>
    </row>
    <row r="5096" spans="1:14">
      <c r="A5096" s="24">
        <v>2011</v>
      </c>
      <c r="B5096" s="24" t="s">
        <v>182</v>
      </c>
      <c r="C5096" t="str">
        <f>VLOOKUP(B5096,'FHF LUT'!$A$5:$H$81,2,FALSE)</f>
        <v>Western Balsam Bark Beetle</v>
      </c>
      <c r="D5096" s="24">
        <v>30</v>
      </c>
      <c r="E5096" s="24" t="s">
        <v>35</v>
      </c>
      <c r="F5096" s="24">
        <v>2665</v>
      </c>
      <c r="G5096" s="24">
        <v>2473</v>
      </c>
      <c r="H5096" s="24" t="str">
        <f t="shared" si="79"/>
        <v>2011_IBB_30</v>
      </c>
      <c r="I5096" s="24">
        <f>VLOOKUP(H5096,inTHLBdata!A:H,7,FALSE)</f>
        <v>297</v>
      </c>
      <c r="J5096" s="24">
        <f>VLOOKUP(H5096,inTHLBdata!A:H,8,FALSE)</f>
        <v>125</v>
      </c>
      <c r="N5096" s="24"/>
    </row>
    <row r="5097" spans="1:14">
      <c r="A5097" s="24">
        <v>2011</v>
      </c>
      <c r="B5097" s="24" t="s">
        <v>182</v>
      </c>
      <c r="C5097" t="str">
        <f>VLOOKUP(B5097,'FHF LUT'!$A$5:$H$81,2,FALSE)</f>
        <v>Western Balsam Bark Beetle</v>
      </c>
      <c r="D5097" s="24">
        <v>31</v>
      </c>
      <c r="E5097" s="24" t="s">
        <v>34</v>
      </c>
      <c r="F5097" s="24">
        <v>451</v>
      </c>
      <c r="G5097" s="24">
        <v>451</v>
      </c>
      <c r="H5097" s="24" t="str">
        <f t="shared" si="79"/>
        <v>2011_IBB_31</v>
      </c>
      <c r="I5097" s="24">
        <f>VLOOKUP(H5097,inTHLBdata!A:H,7,FALSE)</f>
        <v>0</v>
      </c>
      <c r="J5097" s="24">
        <f>VLOOKUP(H5097,inTHLBdata!A:H,8,FALSE)</f>
        <v>0</v>
      </c>
      <c r="N5097" s="24"/>
    </row>
    <row r="5098" spans="1:14">
      <c r="A5098" s="24">
        <v>2011</v>
      </c>
      <c r="B5098" s="24" t="s">
        <v>182</v>
      </c>
      <c r="C5098" t="str">
        <f>VLOOKUP(B5098,'FHF LUT'!$A$5:$H$81,2,FALSE)</f>
        <v>Western Balsam Bark Beetle</v>
      </c>
      <c r="D5098" s="24">
        <v>38</v>
      </c>
      <c r="E5098" s="24" t="s">
        <v>8</v>
      </c>
      <c r="F5098" s="24">
        <v>0</v>
      </c>
      <c r="G5098" s="24">
        <v>0</v>
      </c>
      <c r="H5098" s="24" t="str">
        <f t="shared" si="79"/>
        <v>2011_IBB_38</v>
      </c>
      <c r="I5098" s="24">
        <f>VLOOKUP(H5098,inTHLBdata!A:H,7,FALSE)</f>
        <v>0</v>
      </c>
      <c r="J5098" s="24">
        <f>VLOOKUP(H5098,inTHLBdata!A:H,8,FALSE)</f>
        <v>0</v>
      </c>
      <c r="N5098" s="24"/>
    </row>
    <row r="5099" spans="1:14">
      <c r="A5099" s="24">
        <v>2011</v>
      </c>
      <c r="B5099" s="24" t="s">
        <v>182</v>
      </c>
      <c r="C5099" t="str">
        <f>VLOOKUP(B5099,'FHF LUT'!$A$5:$H$81,2,FALSE)</f>
        <v>Western Balsam Bark Beetle</v>
      </c>
      <c r="D5099" s="24">
        <v>39</v>
      </c>
      <c r="E5099" s="24" t="s">
        <v>36</v>
      </c>
      <c r="F5099" s="24">
        <v>0</v>
      </c>
      <c r="G5099" s="24">
        <v>0</v>
      </c>
      <c r="H5099" s="24" t="str">
        <f t="shared" si="79"/>
        <v>2011_IBB_39</v>
      </c>
      <c r="I5099" s="24">
        <f>VLOOKUP(H5099,inTHLBdata!A:H,7,FALSE)</f>
        <v>0</v>
      </c>
      <c r="J5099" s="24">
        <f>VLOOKUP(H5099,inTHLBdata!A:H,8,FALSE)</f>
        <v>0</v>
      </c>
      <c r="N5099" s="24"/>
    </row>
    <row r="5100" spans="1:14">
      <c r="A5100" s="24">
        <v>2011</v>
      </c>
      <c r="B5100" s="24" t="s">
        <v>182</v>
      </c>
      <c r="C5100" t="str">
        <f>VLOOKUP(B5100,'FHF LUT'!$A$5:$H$81,2,FALSE)</f>
        <v>Western Balsam Bark Beetle</v>
      </c>
      <c r="D5100" s="24">
        <v>40</v>
      </c>
      <c r="E5100" s="24" t="s">
        <v>31</v>
      </c>
      <c r="F5100" s="24">
        <v>708</v>
      </c>
      <c r="G5100" s="24">
        <v>708</v>
      </c>
      <c r="H5100" s="24" t="str">
        <f t="shared" si="79"/>
        <v>2011_IBB_40</v>
      </c>
      <c r="I5100" s="24">
        <f>VLOOKUP(H5100,inTHLBdata!A:H,7,FALSE)</f>
        <v>0</v>
      </c>
      <c r="J5100" s="24">
        <f>VLOOKUP(H5100,inTHLBdata!A:H,8,FALSE)</f>
        <v>0</v>
      </c>
      <c r="N5100" s="24"/>
    </row>
    <row r="5101" spans="1:14">
      <c r="A5101" s="24">
        <v>2011</v>
      </c>
      <c r="B5101" s="24" t="s">
        <v>182</v>
      </c>
      <c r="C5101" t="str">
        <f>VLOOKUP(B5101,'FHF LUT'!$A$5:$H$81,2,FALSE)</f>
        <v>Western Balsam Bark Beetle</v>
      </c>
      <c r="D5101" s="24">
        <v>41</v>
      </c>
      <c r="E5101" s="24" t="s">
        <v>26</v>
      </c>
      <c r="F5101" s="24">
        <v>2912</v>
      </c>
      <c r="G5101" s="24">
        <v>2912</v>
      </c>
      <c r="H5101" s="24" t="str">
        <f t="shared" si="79"/>
        <v>2011_IBB_41</v>
      </c>
      <c r="I5101" s="24">
        <f>VLOOKUP(H5101,inTHLBdata!A:H,7,FALSE)</f>
        <v>268</v>
      </c>
      <c r="J5101" s="24">
        <f>VLOOKUP(H5101,inTHLBdata!A:H,8,FALSE)</f>
        <v>268</v>
      </c>
      <c r="N5101" s="24"/>
    </row>
    <row r="5102" spans="1:14">
      <c r="A5102" s="24">
        <v>2011</v>
      </c>
      <c r="B5102" s="24" t="s">
        <v>182</v>
      </c>
      <c r="C5102" t="str">
        <f>VLOOKUP(B5102,'FHF LUT'!$A$5:$H$81,2,FALSE)</f>
        <v>Western Balsam Bark Beetle</v>
      </c>
      <c r="D5102" s="24">
        <v>43</v>
      </c>
      <c r="E5102" s="24" t="s">
        <v>20</v>
      </c>
      <c r="F5102" s="24">
        <v>0</v>
      </c>
      <c r="G5102" s="24">
        <v>0</v>
      </c>
      <c r="H5102" s="24" t="str">
        <f t="shared" si="79"/>
        <v>2011_IBB_43</v>
      </c>
      <c r="I5102" s="24">
        <f>VLOOKUP(H5102,inTHLBdata!A:H,7,FALSE)</f>
        <v>0</v>
      </c>
      <c r="J5102" s="24">
        <f>VLOOKUP(H5102,inTHLBdata!A:H,8,FALSE)</f>
        <v>0</v>
      </c>
      <c r="N5102" s="24"/>
    </row>
    <row r="5103" spans="1:14">
      <c r="A5103" s="24">
        <v>2011</v>
      </c>
      <c r="B5103" s="24" t="s">
        <v>182</v>
      </c>
      <c r="C5103" t="str">
        <f>VLOOKUP(B5103,'FHF LUT'!$A$5:$H$81,2,FALSE)</f>
        <v>Western Balsam Bark Beetle</v>
      </c>
      <c r="D5103" s="24">
        <v>44</v>
      </c>
      <c r="E5103" s="24" t="s">
        <v>3</v>
      </c>
      <c r="F5103" s="24">
        <v>0</v>
      </c>
      <c r="G5103" s="24">
        <v>0</v>
      </c>
      <c r="H5103" s="24" t="str">
        <f t="shared" si="79"/>
        <v>2011_IBB_44</v>
      </c>
      <c r="I5103" s="24">
        <f>VLOOKUP(H5103,inTHLBdata!A:H,7,FALSE)</f>
        <v>0</v>
      </c>
      <c r="J5103" s="24">
        <f>VLOOKUP(H5103,inTHLBdata!A:H,8,FALSE)</f>
        <v>0</v>
      </c>
      <c r="N5103" s="24"/>
    </row>
    <row r="5104" spans="1:14">
      <c r="A5104" s="24">
        <v>2011</v>
      </c>
      <c r="B5104" s="24" t="s">
        <v>182</v>
      </c>
      <c r="C5104" t="str">
        <f>VLOOKUP(B5104,'FHF LUT'!$A$5:$H$81,2,FALSE)</f>
        <v>Western Balsam Bark Beetle</v>
      </c>
      <c r="D5104" s="24">
        <v>45</v>
      </c>
      <c r="E5104" s="24" t="s">
        <v>5</v>
      </c>
      <c r="F5104" s="24">
        <v>471</v>
      </c>
      <c r="G5104" s="24">
        <v>457</v>
      </c>
      <c r="H5104" s="24" t="str">
        <f t="shared" si="79"/>
        <v>2011_IBB_45</v>
      </c>
      <c r="I5104" s="24">
        <f>VLOOKUP(H5104,inTHLBdata!A:H,7,FALSE)</f>
        <v>382</v>
      </c>
      <c r="J5104" s="24">
        <f>VLOOKUP(H5104,inTHLBdata!A:H,8,FALSE)</f>
        <v>368</v>
      </c>
      <c r="N5104" s="24"/>
    </row>
    <row r="5105" spans="1:14">
      <c r="A5105" s="24">
        <v>2011</v>
      </c>
      <c r="B5105" s="24" t="s">
        <v>182</v>
      </c>
      <c r="C5105" t="str">
        <f>VLOOKUP(B5105,'FHF LUT'!$A$5:$H$81,2,FALSE)</f>
        <v>Western Balsam Bark Beetle</v>
      </c>
      <c r="D5105" s="24">
        <v>46</v>
      </c>
      <c r="E5105" s="24" t="s">
        <v>234</v>
      </c>
      <c r="F5105" s="24">
        <v>0</v>
      </c>
      <c r="G5105" s="24">
        <v>0</v>
      </c>
      <c r="H5105" s="24" t="str">
        <f t="shared" si="79"/>
        <v>2011_IBB_46</v>
      </c>
      <c r="I5105" s="24">
        <f>VLOOKUP(H5105,inTHLBdata!A:H,7,FALSE)</f>
        <v>0</v>
      </c>
      <c r="J5105" s="24">
        <f>VLOOKUP(H5105,inTHLBdata!A:H,8,FALSE)</f>
        <v>0</v>
      </c>
      <c r="N5105" s="24"/>
    </row>
    <row r="5106" spans="1:14">
      <c r="A5106" s="24">
        <v>2011</v>
      </c>
      <c r="B5106" s="24" t="s">
        <v>182</v>
      </c>
      <c r="C5106" t="str">
        <f>VLOOKUP(B5106,'FHF LUT'!$A$5:$H$81,2,FALSE)</f>
        <v>Western Balsam Bark Beetle</v>
      </c>
      <c r="D5106" s="24">
        <v>47</v>
      </c>
      <c r="E5106" s="24" t="s">
        <v>233</v>
      </c>
      <c r="F5106" s="24">
        <v>0</v>
      </c>
      <c r="G5106" s="24">
        <v>0</v>
      </c>
      <c r="H5106" s="24" t="str">
        <f t="shared" si="79"/>
        <v>2011_IBB_47</v>
      </c>
      <c r="I5106" s="24">
        <f>VLOOKUP(H5106,inTHLBdata!A:H,7,FALSE)</f>
        <v>0</v>
      </c>
      <c r="J5106" s="24">
        <f>VLOOKUP(H5106,inTHLBdata!A:H,8,FALSE)</f>
        <v>0</v>
      </c>
      <c r="N5106" s="24"/>
    </row>
    <row r="5107" spans="1:14">
      <c r="A5107" s="24">
        <v>2011</v>
      </c>
      <c r="B5107" s="24" t="s">
        <v>182</v>
      </c>
      <c r="C5107" t="str">
        <f>VLOOKUP(B5107,'FHF LUT'!$A$5:$H$81,2,FALSE)</f>
        <v>Western Balsam Bark Beetle</v>
      </c>
      <c r="D5107" s="24">
        <v>48</v>
      </c>
      <c r="E5107" s="24" t="s">
        <v>235</v>
      </c>
      <c r="F5107" s="24">
        <v>0</v>
      </c>
      <c r="G5107" s="24">
        <v>0</v>
      </c>
      <c r="H5107" s="24" t="str">
        <f t="shared" si="79"/>
        <v>2011_IBB_48</v>
      </c>
      <c r="I5107" s="24">
        <f>VLOOKUP(H5107,inTHLBdata!A:H,7,FALSE)</f>
        <v>0</v>
      </c>
      <c r="J5107" s="24">
        <f>VLOOKUP(H5107,inTHLBdata!A:H,8,FALSE)</f>
        <v>0</v>
      </c>
      <c r="N5107" s="24"/>
    </row>
    <row r="5108" spans="1:14">
      <c r="A5108" s="24">
        <v>2011</v>
      </c>
      <c r="B5108" s="24" t="s">
        <v>183</v>
      </c>
      <c r="C5108" t="str">
        <f>VLOOKUP(B5108,'FHF LUT'!$A$5:$H$81,2,FALSE)</f>
        <v>Douglas-fir Beetle</v>
      </c>
      <c r="D5108" s="24">
        <v>1</v>
      </c>
      <c r="E5108" s="24" t="s">
        <v>10</v>
      </c>
      <c r="F5108" s="24">
        <v>1129</v>
      </c>
      <c r="G5108" s="24">
        <v>985</v>
      </c>
      <c r="H5108" s="24" t="str">
        <f t="shared" si="79"/>
        <v>2011_IBD_1</v>
      </c>
      <c r="I5108" s="24">
        <f>VLOOKUP(H5108,inTHLBdata!A:H,7,FALSE)</f>
        <v>631</v>
      </c>
      <c r="J5108" s="24">
        <f>VLOOKUP(H5108,inTHLBdata!A:H,8,FALSE)</f>
        <v>631</v>
      </c>
      <c r="N5108" s="24"/>
    </row>
    <row r="5109" spans="1:14">
      <c r="A5109" s="24">
        <v>2011</v>
      </c>
      <c r="B5109" s="24" t="s">
        <v>183</v>
      </c>
      <c r="C5109" t="str">
        <f>VLOOKUP(B5109,'FHF LUT'!$A$5:$H$81,2,FALSE)</f>
        <v>Douglas-fir Beetle</v>
      </c>
      <c r="D5109" s="24">
        <v>2</v>
      </c>
      <c r="E5109" s="24" t="s">
        <v>22</v>
      </c>
      <c r="F5109" s="24">
        <v>0</v>
      </c>
      <c r="G5109" s="24">
        <v>0</v>
      </c>
      <c r="H5109" s="24" t="str">
        <f t="shared" si="79"/>
        <v>2011_IBD_2</v>
      </c>
      <c r="I5109" s="24">
        <f>VLOOKUP(H5109,inTHLBdata!A:H,7,FALSE)</f>
        <v>0</v>
      </c>
      <c r="J5109" s="24">
        <f>VLOOKUP(H5109,inTHLBdata!A:H,8,FALSE)</f>
        <v>0</v>
      </c>
      <c r="N5109" s="24"/>
    </row>
    <row r="5110" spans="1:14">
      <c r="A5110" s="24">
        <v>2011</v>
      </c>
      <c r="B5110" s="24" t="s">
        <v>183</v>
      </c>
      <c r="C5110" t="str">
        <f>VLOOKUP(B5110,'FHF LUT'!$A$5:$H$81,2,FALSE)</f>
        <v>Douglas-fir Beetle</v>
      </c>
      <c r="D5110" s="24">
        <v>3</v>
      </c>
      <c r="E5110" s="24" t="s">
        <v>13</v>
      </c>
      <c r="F5110" s="24">
        <v>0</v>
      </c>
      <c r="G5110" s="24">
        <v>0</v>
      </c>
      <c r="H5110" s="24" t="str">
        <f t="shared" si="79"/>
        <v>2011_IBD_3</v>
      </c>
      <c r="I5110" s="24">
        <f>VLOOKUP(H5110,inTHLBdata!A:H,7,FALSE)</f>
        <v>0</v>
      </c>
      <c r="J5110" s="24">
        <f>VLOOKUP(H5110,inTHLBdata!A:H,8,FALSE)</f>
        <v>0</v>
      </c>
      <c r="N5110" s="24"/>
    </row>
    <row r="5111" spans="1:14">
      <c r="A5111" s="24">
        <v>2011</v>
      </c>
      <c r="B5111" s="24" t="s">
        <v>183</v>
      </c>
      <c r="C5111" t="str">
        <f>VLOOKUP(B5111,'FHF LUT'!$A$5:$H$81,2,FALSE)</f>
        <v>Douglas-fir Beetle</v>
      </c>
      <c r="D5111" s="24">
        <v>4</v>
      </c>
      <c r="E5111" s="24" t="s">
        <v>28</v>
      </c>
      <c r="F5111" s="24">
        <v>0</v>
      </c>
      <c r="G5111" s="24">
        <v>0</v>
      </c>
      <c r="H5111" s="24" t="str">
        <f t="shared" si="79"/>
        <v>2011_IBD_4</v>
      </c>
      <c r="I5111" s="24">
        <f>VLOOKUP(H5111,inTHLBdata!A:H,7,FALSE)</f>
        <v>0</v>
      </c>
      <c r="J5111" s="24">
        <f>VLOOKUP(H5111,inTHLBdata!A:H,8,FALSE)</f>
        <v>0</v>
      </c>
      <c r="N5111" s="24"/>
    </row>
    <row r="5112" spans="1:14">
      <c r="A5112" s="24">
        <v>2011</v>
      </c>
      <c r="B5112" s="24" t="s">
        <v>183</v>
      </c>
      <c r="C5112" t="str">
        <f>VLOOKUP(B5112,'FHF LUT'!$A$5:$H$81,2,FALSE)</f>
        <v>Douglas-fir Beetle</v>
      </c>
      <c r="D5112" s="24">
        <v>5</v>
      </c>
      <c r="E5112" s="24" t="s">
        <v>16</v>
      </c>
      <c r="F5112" s="24">
        <v>466</v>
      </c>
      <c r="G5112" s="24">
        <v>466</v>
      </c>
      <c r="H5112" s="24" t="str">
        <f t="shared" si="79"/>
        <v>2011_IBD_5</v>
      </c>
      <c r="I5112" s="24">
        <f>VLOOKUP(H5112,inTHLBdata!A:H,7,FALSE)</f>
        <v>109</v>
      </c>
      <c r="J5112" s="24">
        <f>VLOOKUP(H5112,inTHLBdata!A:H,8,FALSE)</f>
        <v>109</v>
      </c>
      <c r="N5112" s="24"/>
    </row>
    <row r="5113" spans="1:14">
      <c r="A5113" s="24">
        <v>2011</v>
      </c>
      <c r="B5113" s="24" t="s">
        <v>183</v>
      </c>
      <c r="C5113" t="str">
        <f>VLOOKUP(B5113,'FHF LUT'!$A$5:$H$81,2,FALSE)</f>
        <v>Douglas-fir Beetle</v>
      </c>
      <c r="D5113" s="24">
        <v>7</v>
      </c>
      <c r="E5113" s="24" t="s">
        <v>25</v>
      </c>
      <c r="F5113" s="24">
        <v>449</v>
      </c>
      <c r="G5113" s="24">
        <v>407</v>
      </c>
      <c r="H5113" s="24" t="str">
        <f t="shared" si="79"/>
        <v>2011_IBD_7</v>
      </c>
      <c r="I5113" s="24">
        <f>VLOOKUP(H5113,inTHLBdata!A:H,7,FALSE)</f>
        <v>146</v>
      </c>
      <c r="J5113" s="24">
        <f>VLOOKUP(H5113,inTHLBdata!A:H,8,FALSE)</f>
        <v>104</v>
      </c>
      <c r="N5113" s="24"/>
    </row>
    <row r="5114" spans="1:14">
      <c r="A5114" s="24">
        <v>2011</v>
      </c>
      <c r="B5114" s="24" t="s">
        <v>183</v>
      </c>
      <c r="C5114" t="str">
        <f>VLOOKUP(B5114,'FHF LUT'!$A$5:$H$81,2,FALSE)</f>
        <v>Douglas-fir Beetle</v>
      </c>
      <c r="D5114" s="24">
        <v>8</v>
      </c>
      <c r="E5114" s="24" t="s">
        <v>29</v>
      </c>
      <c r="F5114" s="24">
        <v>0</v>
      </c>
      <c r="G5114" s="24">
        <v>0</v>
      </c>
      <c r="H5114" s="24" t="str">
        <f t="shared" si="79"/>
        <v>2011_IBD_8</v>
      </c>
      <c r="I5114" s="24">
        <f>VLOOKUP(H5114,inTHLBdata!A:H,7,FALSE)</f>
        <v>0</v>
      </c>
      <c r="J5114" s="24">
        <f>VLOOKUP(H5114,inTHLBdata!A:H,8,FALSE)</f>
        <v>0</v>
      </c>
      <c r="N5114" s="24"/>
    </row>
    <row r="5115" spans="1:14">
      <c r="A5115" s="24">
        <v>2011</v>
      </c>
      <c r="B5115" s="24" t="s">
        <v>183</v>
      </c>
      <c r="C5115" t="str">
        <f>VLOOKUP(B5115,'FHF LUT'!$A$5:$H$81,2,FALSE)</f>
        <v>Douglas-fir Beetle</v>
      </c>
      <c r="D5115" s="24">
        <v>9</v>
      </c>
      <c r="E5115" s="24" t="s">
        <v>7</v>
      </c>
      <c r="F5115" s="24">
        <v>1809</v>
      </c>
      <c r="G5115" s="24">
        <v>1482</v>
      </c>
      <c r="H5115" s="24" t="str">
        <f t="shared" si="79"/>
        <v>2011_IBD_9</v>
      </c>
      <c r="I5115" s="24">
        <f>VLOOKUP(H5115,inTHLBdata!A:H,7,FALSE)</f>
        <v>653</v>
      </c>
      <c r="J5115" s="24">
        <f>VLOOKUP(H5115,inTHLBdata!A:H,8,FALSE)</f>
        <v>426</v>
      </c>
      <c r="N5115" s="24"/>
    </row>
    <row r="5116" spans="1:14">
      <c r="A5116" s="24">
        <v>2011</v>
      </c>
      <c r="B5116" s="24" t="s">
        <v>183</v>
      </c>
      <c r="C5116" t="str">
        <f>VLOOKUP(B5116,'FHF LUT'!$A$5:$H$81,2,FALSE)</f>
        <v>Douglas-fir Beetle</v>
      </c>
      <c r="D5116" s="24">
        <v>10</v>
      </c>
      <c r="E5116" s="24" t="s">
        <v>18</v>
      </c>
      <c r="F5116" s="24">
        <v>0</v>
      </c>
      <c r="G5116" s="24">
        <v>0</v>
      </c>
      <c r="H5116" s="24" t="str">
        <f t="shared" si="79"/>
        <v>2011_IBD_10</v>
      </c>
      <c r="I5116" s="24">
        <f>VLOOKUP(H5116,inTHLBdata!A:H,7,FALSE)</f>
        <v>0</v>
      </c>
      <c r="J5116" s="24">
        <f>VLOOKUP(H5116,inTHLBdata!A:H,8,FALSE)</f>
        <v>0</v>
      </c>
      <c r="N5116" s="24"/>
    </row>
    <row r="5117" spans="1:14">
      <c r="A5117" s="24">
        <v>2011</v>
      </c>
      <c r="B5117" s="24" t="s">
        <v>183</v>
      </c>
      <c r="C5117" t="str">
        <f>VLOOKUP(B5117,'FHF LUT'!$A$5:$H$81,2,FALSE)</f>
        <v>Douglas-fir Beetle</v>
      </c>
      <c r="D5117" s="24">
        <v>11</v>
      </c>
      <c r="E5117" s="24" t="s">
        <v>4</v>
      </c>
      <c r="F5117" s="24">
        <v>19217</v>
      </c>
      <c r="G5117" s="24">
        <v>18305</v>
      </c>
      <c r="H5117" s="24" t="str">
        <f t="shared" si="79"/>
        <v>2011_IBD_11</v>
      </c>
      <c r="I5117" s="24">
        <f>VLOOKUP(H5117,inTHLBdata!A:H,7,FALSE)</f>
        <v>10301</v>
      </c>
      <c r="J5117" s="24">
        <f>VLOOKUP(H5117,inTHLBdata!A:H,8,FALSE)</f>
        <v>9651</v>
      </c>
      <c r="N5117" s="24"/>
    </row>
    <row r="5118" spans="1:14">
      <c r="A5118" s="24">
        <v>2011</v>
      </c>
      <c r="B5118" s="24" t="s">
        <v>183</v>
      </c>
      <c r="C5118" t="str">
        <f>VLOOKUP(B5118,'FHF LUT'!$A$5:$H$81,2,FALSE)</f>
        <v>Douglas-fir Beetle</v>
      </c>
      <c r="D5118" s="24">
        <v>12</v>
      </c>
      <c r="E5118" s="24" t="s">
        <v>11</v>
      </c>
      <c r="F5118" s="24">
        <v>0</v>
      </c>
      <c r="G5118" s="24">
        <v>0</v>
      </c>
      <c r="H5118" s="24" t="str">
        <f t="shared" si="79"/>
        <v>2011_IBD_12</v>
      </c>
      <c r="I5118" s="24">
        <f>VLOOKUP(H5118,inTHLBdata!A:H,7,FALSE)</f>
        <v>0</v>
      </c>
      <c r="J5118" s="24">
        <f>VLOOKUP(H5118,inTHLBdata!A:H,8,FALSE)</f>
        <v>0</v>
      </c>
      <c r="N5118" s="24"/>
    </row>
    <row r="5119" spans="1:14">
      <c r="A5119" s="24">
        <v>2011</v>
      </c>
      <c r="B5119" s="24" t="s">
        <v>183</v>
      </c>
      <c r="C5119" t="str">
        <f>VLOOKUP(B5119,'FHF LUT'!$A$5:$H$81,2,FALSE)</f>
        <v>Douglas-fir Beetle</v>
      </c>
      <c r="D5119" s="24">
        <v>13</v>
      </c>
      <c r="E5119" s="24" t="s">
        <v>24</v>
      </c>
      <c r="F5119" s="24">
        <v>7008</v>
      </c>
      <c r="G5119" s="24">
        <v>7008</v>
      </c>
      <c r="H5119" s="24" t="str">
        <f t="shared" si="79"/>
        <v>2011_IBD_13</v>
      </c>
      <c r="I5119" s="24">
        <f>VLOOKUP(H5119,inTHLBdata!A:H,7,FALSE)</f>
        <v>2655</v>
      </c>
      <c r="J5119" s="24">
        <f>VLOOKUP(H5119,inTHLBdata!A:H,8,FALSE)</f>
        <v>2655</v>
      </c>
      <c r="N5119" s="24"/>
    </row>
    <row r="5120" spans="1:14">
      <c r="A5120" s="24">
        <v>2011</v>
      </c>
      <c r="B5120" s="24" t="s">
        <v>183</v>
      </c>
      <c r="C5120" t="str">
        <f>VLOOKUP(B5120,'FHF LUT'!$A$5:$H$81,2,FALSE)</f>
        <v>Douglas-fir Beetle</v>
      </c>
      <c r="D5120" s="24">
        <v>14</v>
      </c>
      <c r="E5120" s="24" t="s">
        <v>30</v>
      </c>
      <c r="F5120" s="24">
        <v>805</v>
      </c>
      <c r="G5120" s="24">
        <v>805</v>
      </c>
      <c r="H5120" s="24" t="str">
        <f t="shared" si="79"/>
        <v>2011_IBD_14</v>
      </c>
      <c r="I5120" s="24">
        <f>VLOOKUP(H5120,inTHLBdata!A:H,7,FALSE)</f>
        <v>493</v>
      </c>
      <c r="J5120" s="24">
        <f>VLOOKUP(H5120,inTHLBdata!A:H,8,FALSE)</f>
        <v>493</v>
      </c>
      <c r="N5120" s="24"/>
    </row>
    <row r="5121" spans="1:14">
      <c r="A5121" s="24">
        <v>2011</v>
      </c>
      <c r="B5121" s="24" t="s">
        <v>183</v>
      </c>
      <c r="C5121" t="str">
        <f>VLOOKUP(B5121,'FHF LUT'!$A$5:$H$81,2,FALSE)</f>
        <v>Douglas-fir Beetle</v>
      </c>
      <c r="D5121" s="24">
        <v>15</v>
      </c>
      <c r="E5121" s="24" t="s">
        <v>33</v>
      </c>
      <c r="F5121" s="24">
        <v>5494</v>
      </c>
      <c r="G5121" s="24">
        <v>5323</v>
      </c>
      <c r="H5121" s="24" t="str">
        <f t="shared" si="79"/>
        <v>2011_IBD_15</v>
      </c>
      <c r="I5121" s="24">
        <f>VLOOKUP(H5121,inTHLBdata!A:H,7,FALSE)</f>
        <v>3640</v>
      </c>
      <c r="J5121" s="24">
        <f>VLOOKUP(H5121,inTHLBdata!A:H,8,FALSE)</f>
        <v>3469</v>
      </c>
      <c r="N5121" s="24"/>
    </row>
    <row r="5122" spans="1:14">
      <c r="A5122" s="24">
        <v>2011</v>
      </c>
      <c r="B5122" s="24" t="s">
        <v>183</v>
      </c>
      <c r="C5122" t="str">
        <f>VLOOKUP(B5122,'FHF LUT'!$A$5:$H$81,2,FALSE)</f>
        <v>Douglas-fir Beetle</v>
      </c>
      <c r="D5122" s="24">
        <v>16</v>
      </c>
      <c r="E5122" s="24" t="s">
        <v>12</v>
      </c>
      <c r="F5122" s="24">
        <v>0</v>
      </c>
      <c r="G5122" s="24">
        <v>0</v>
      </c>
      <c r="H5122" s="24" t="str">
        <f t="shared" si="79"/>
        <v>2011_IBD_16</v>
      </c>
      <c r="I5122" s="24">
        <f>VLOOKUP(H5122,inTHLBdata!A:H,7,FALSE)</f>
        <v>0</v>
      </c>
      <c r="J5122" s="24">
        <f>VLOOKUP(H5122,inTHLBdata!A:H,8,FALSE)</f>
        <v>0</v>
      </c>
      <c r="N5122" s="24"/>
    </row>
    <row r="5123" spans="1:14">
      <c r="A5123" s="24">
        <v>2011</v>
      </c>
      <c r="B5123" s="24" t="s">
        <v>183</v>
      </c>
      <c r="C5123" t="str">
        <f>VLOOKUP(B5123,'FHF LUT'!$A$5:$H$81,2,FALSE)</f>
        <v>Douglas-fir Beetle</v>
      </c>
      <c r="D5123" s="24">
        <v>17</v>
      </c>
      <c r="E5123" s="24" t="s">
        <v>32</v>
      </c>
      <c r="F5123" s="24">
        <v>0</v>
      </c>
      <c r="G5123" s="24">
        <v>0</v>
      </c>
      <c r="H5123" s="24" t="str">
        <f t="shared" ref="H5123:H5186" si="80">CONCATENATE(A5123,"_",B5123,"_",D5123)</f>
        <v>2011_IBD_17</v>
      </c>
      <c r="I5123" s="24">
        <f>VLOOKUP(H5123,inTHLBdata!A:H,7,FALSE)</f>
        <v>0</v>
      </c>
      <c r="J5123" s="24">
        <f>VLOOKUP(H5123,inTHLBdata!A:H,8,FALSE)</f>
        <v>0</v>
      </c>
      <c r="N5123" s="24"/>
    </row>
    <row r="5124" spans="1:14">
      <c r="A5124" s="24">
        <v>2011</v>
      </c>
      <c r="B5124" s="24" t="s">
        <v>183</v>
      </c>
      <c r="C5124" t="str">
        <f>VLOOKUP(B5124,'FHF LUT'!$A$5:$H$81,2,FALSE)</f>
        <v>Douglas-fir Beetle</v>
      </c>
      <c r="D5124" s="24">
        <v>18</v>
      </c>
      <c r="E5124" s="24" t="s">
        <v>15</v>
      </c>
      <c r="F5124" s="24">
        <v>1010</v>
      </c>
      <c r="G5124" s="24">
        <v>972</v>
      </c>
      <c r="H5124" s="24" t="str">
        <f t="shared" si="80"/>
        <v>2011_IBD_18</v>
      </c>
      <c r="I5124" s="24">
        <f>VLOOKUP(H5124,inTHLBdata!A:H,7,FALSE)</f>
        <v>685</v>
      </c>
      <c r="J5124" s="24">
        <f>VLOOKUP(H5124,inTHLBdata!A:H,8,FALSE)</f>
        <v>647</v>
      </c>
      <c r="N5124" s="24"/>
    </row>
    <row r="5125" spans="1:14">
      <c r="A5125" s="24">
        <v>2011</v>
      </c>
      <c r="B5125" s="24" t="s">
        <v>183</v>
      </c>
      <c r="C5125" t="str">
        <f>VLOOKUP(B5125,'FHF LUT'!$A$5:$H$81,2,FALSE)</f>
        <v>Douglas-fir Beetle</v>
      </c>
      <c r="D5125" s="24">
        <v>20</v>
      </c>
      <c r="E5125" s="24" t="s">
        <v>6</v>
      </c>
      <c r="F5125" s="24">
        <v>0</v>
      </c>
      <c r="G5125" s="24">
        <v>0</v>
      </c>
      <c r="H5125" s="24" t="str">
        <f t="shared" si="80"/>
        <v>2011_IBD_20</v>
      </c>
      <c r="I5125" s="24">
        <f>VLOOKUP(H5125,inTHLBdata!A:H,7,FALSE)</f>
        <v>0</v>
      </c>
      <c r="J5125" s="24">
        <f>VLOOKUP(H5125,inTHLBdata!A:H,8,FALSE)</f>
        <v>0</v>
      </c>
      <c r="N5125" s="24"/>
    </row>
    <row r="5126" spans="1:14">
      <c r="A5126" s="24">
        <v>2011</v>
      </c>
      <c r="B5126" s="24" t="s">
        <v>183</v>
      </c>
      <c r="C5126" t="str">
        <f>VLOOKUP(B5126,'FHF LUT'!$A$5:$H$81,2,FALSE)</f>
        <v>Douglas-fir Beetle</v>
      </c>
      <c r="D5126" s="24">
        <v>22</v>
      </c>
      <c r="E5126" s="24" t="s">
        <v>19</v>
      </c>
      <c r="F5126" s="24">
        <v>11542</v>
      </c>
      <c r="G5126" s="24">
        <v>10722</v>
      </c>
      <c r="H5126" s="24" t="str">
        <f t="shared" si="80"/>
        <v>2011_IBD_22</v>
      </c>
      <c r="I5126" s="24">
        <f>VLOOKUP(H5126,inTHLBdata!A:H,7,FALSE)</f>
        <v>3150</v>
      </c>
      <c r="J5126" s="24">
        <f>VLOOKUP(H5126,inTHLBdata!A:H,8,FALSE)</f>
        <v>2754</v>
      </c>
      <c r="N5126" s="24"/>
    </row>
    <row r="5127" spans="1:14">
      <c r="A5127" s="24">
        <v>2011</v>
      </c>
      <c r="B5127" s="24" t="s">
        <v>183</v>
      </c>
      <c r="C5127" t="str">
        <f>VLOOKUP(B5127,'FHF LUT'!$A$5:$H$81,2,FALSE)</f>
        <v>Douglas-fir Beetle</v>
      </c>
      <c r="D5127" s="24">
        <v>23</v>
      </c>
      <c r="E5127" s="24" t="s">
        <v>27</v>
      </c>
      <c r="F5127" s="24">
        <v>3597</v>
      </c>
      <c r="G5127" s="24">
        <v>3412</v>
      </c>
      <c r="H5127" s="24" t="str">
        <f t="shared" si="80"/>
        <v>2011_IBD_23</v>
      </c>
      <c r="I5127" s="24">
        <f>VLOOKUP(H5127,inTHLBdata!A:H,7,FALSE)</f>
        <v>1438</v>
      </c>
      <c r="J5127" s="24">
        <f>VLOOKUP(H5127,inTHLBdata!A:H,8,FALSE)</f>
        <v>1253</v>
      </c>
      <c r="N5127" s="24"/>
    </row>
    <row r="5128" spans="1:14">
      <c r="A5128" s="24">
        <v>2011</v>
      </c>
      <c r="B5128" s="24" t="s">
        <v>183</v>
      </c>
      <c r="C5128" t="str">
        <f>VLOOKUP(B5128,'FHF LUT'!$A$5:$H$81,2,FALSE)</f>
        <v>Douglas-fir Beetle</v>
      </c>
      <c r="D5128" s="24">
        <v>24</v>
      </c>
      <c r="E5128" s="24" t="s">
        <v>17</v>
      </c>
      <c r="F5128" s="24">
        <v>2436</v>
      </c>
      <c r="G5128" s="24">
        <v>2260</v>
      </c>
      <c r="H5128" s="24" t="str">
        <f t="shared" si="80"/>
        <v>2011_IBD_24</v>
      </c>
      <c r="I5128" s="24">
        <f>VLOOKUP(H5128,inTHLBdata!A:H,7,FALSE)</f>
        <v>1747</v>
      </c>
      <c r="J5128" s="24">
        <f>VLOOKUP(H5128,inTHLBdata!A:H,8,FALSE)</f>
        <v>1683</v>
      </c>
      <c r="N5128" s="24"/>
    </row>
    <row r="5129" spans="1:14">
      <c r="A5129" s="24">
        <v>2011</v>
      </c>
      <c r="B5129" s="24" t="s">
        <v>183</v>
      </c>
      <c r="C5129" t="str">
        <f>VLOOKUP(B5129,'FHF LUT'!$A$5:$H$81,2,FALSE)</f>
        <v>Douglas-fir Beetle</v>
      </c>
      <c r="D5129" s="24">
        <v>25</v>
      </c>
      <c r="E5129" s="24" t="s">
        <v>23</v>
      </c>
      <c r="F5129" s="24">
        <v>0</v>
      </c>
      <c r="G5129" s="24">
        <v>0</v>
      </c>
      <c r="H5129" s="24" t="str">
        <f t="shared" si="80"/>
        <v>2011_IBD_25</v>
      </c>
      <c r="I5129" s="24">
        <f>VLOOKUP(H5129,inTHLBdata!A:H,7,FALSE)</f>
        <v>0</v>
      </c>
      <c r="J5129" s="24">
        <f>VLOOKUP(H5129,inTHLBdata!A:H,8,FALSE)</f>
        <v>0</v>
      </c>
      <c r="N5129" s="24"/>
    </row>
    <row r="5130" spans="1:14">
      <c r="A5130" s="24">
        <v>2011</v>
      </c>
      <c r="B5130" s="24" t="s">
        <v>183</v>
      </c>
      <c r="C5130" t="str">
        <f>VLOOKUP(B5130,'FHF LUT'!$A$5:$H$81,2,FALSE)</f>
        <v>Douglas-fir Beetle</v>
      </c>
      <c r="D5130" s="24">
        <v>26</v>
      </c>
      <c r="E5130" s="24" t="s">
        <v>14</v>
      </c>
      <c r="F5130" s="24">
        <v>3736</v>
      </c>
      <c r="G5130" s="24">
        <v>3403</v>
      </c>
      <c r="H5130" s="24" t="str">
        <f t="shared" si="80"/>
        <v>2011_IBD_26</v>
      </c>
      <c r="I5130" s="24">
        <f>VLOOKUP(H5130,inTHLBdata!A:H,7,FALSE)</f>
        <v>880</v>
      </c>
      <c r="J5130" s="24">
        <f>VLOOKUP(H5130,inTHLBdata!A:H,8,FALSE)</f>
        <v>710</v>
      </c>
      <c r="N5130" s="24"/>
    </row>
    <row r="5131" spans="1:14">
      <c r="A5131" s="24">
        <v>2011</v>
      </c>
      <c r="B5131" s="24" t="s">
        <v>183</v>
      </c>
      <c r="C5131" t="str">
        <f>VLOOKUP(B5131,'FHF LUT'!$A$5:$H$81,2,FALSE)</f>
        <v>Douglas-fir Beetle</v>
      </c>
      <c r="D5131" s="24">
        <v>27</v>
      </c>
      <c r="E5131" s="24" t="s">
        <v>21</v>
      </c>
      <c r="F5131" s="24">
        <v>682</v>
      </c>
      <c r="G5131" s="24">
        <v>682</v>
      </c>
      <c r="H5131" s="24" t="str">
        <f t="shared" si="80"/>
        <v>2011_IBD_27</v>
      </c>
      <c r="I5131" s="24">
        <f>VLOOKUP(H5131,inTHLBdata!A:H,7,FALSE)</f>
        <v>183</v>
      </c>
      <c r="J5131" s="24">
        <f>VLOOKUP(H5131,inTHLBdata!A:H,8,FALSE)</f>
        <v>183</v>
      </c>
      <c r="N5131" s="24"/>
    </row>
    <row r="5132" spans="1:14">
      <c r="A5132" s="24">
        <v>2011</v>
      </c>
      <c r="B5132" s="24" t="s">
        <v>183</v>
      </c>
      <c r="C5132" t="str">
        <f>VLOOKUP(B5132,'FHF LUT'!$A$5:$H$81,2,FALSE)</f>
        <v>Douglas-fir Beetle</v>
      </c>
      <c r="D5132" s="24">
        <v>29</v>
      </c>
      <c r="E5132" s="24" t="s">
        <v>9</v>
      </c>
      <c r="F5132" s="24">
        <v>14039</v>
      </c>
      <c r="G5132" s="24">
        <v>12683</v>
      </c>
      <c r="H5132" s="24" t="str">
        <f t="shared" si="80"/>
        <v>2011_IBD_29</v>
      </c>
      <c r="I5132" s="24">
        <f>VLOOKUP(H5132,inTHLBdata!A:H,7,FALSE)</f>
        <v>6409</v>
      </c>
      <c r="J5132" s="24">
        <f>VLOOKUP(H5132,inTHLBdata!A:H,8,FALSE)</f>
        <v>5447</v>
      </c>
      <c r="N5132" s="24"/>
    </row>
    <row r="5133" spans="1:14">
      <c r="A5133" s="24">
        <v>2011</v>
      </c>
      <c r="B5133" s="24" t="s">
        <v>183</v>
      </c>
      <c r="C5133" t="str">
        <f>VLOOKUP(B5133,'FHF LUT'!$A$5:$H$81,2,FALSE)</f>
        <v>Douglas-fir Beetle</v>
      </c>
      <c r="D5133" s="24">
        <v>30</v>
      </c>
      <c r="E5133" s="24" t="s">
        <v>35</v>
      </c>
      <c r="F5133" s="24">
        <v>134844</v>
      </c>
      <c r="G5133" s="24">
        <v>134749</v>
      </c>
      <c r="H5133" s="24" t="str">
        <f t="shared" si="80"/>
        <v>2011_IBD_30</v>
      </c>
      <c r="I5133" s="24">
        <f>VLOOKUP(H5133,inTHLBdata!A:H,7,FALSE)</f>
        <v>1418</v>
      </c>
      <c r="J5133" s="24">
        <f>VLOOKUP(H5133,inTHLBdata!A:H,8,FALSE)</f>
        <v>1323</v>
      </c>
      <c r="N5133" s="24"/>
    </row>
    <row r="5134" spans="1:14">
      <c r="A5134" s="24">
        <v>2011</v>
      </c>
      <c r="B5134" s="24" t="s">
        <v>183</v>
      </c>
      <c r="C5134" t="str">
        <f>VLOOKUP(B5134,'FHF LUT'!$A$5:$H$81,2,FALSE)</f>
        <v>Douglas-fir Beetle</v>
      </c>
      <c r="D5134" s="24">
        <v>31</v>
      </c>
      <c r="E5134" s="24" t="s">
        <v>34</v>
      </c>
      <c r="F5134" s="24">
        <v>616</v>
      </c>
      <c r="G5134" s="24">
        <v>616</v>
      </c>
      <c r="H5134" s="24" t="str">
        <f t="shared" si="80"/>
        <v>2011_IBD_31</v>
      </c>
      <c r="I5134" s="24">
        <f>VLOOKUP(H5134,inTHLBdata!A:H,7,FALSE)</f>
        <v>0</v>
      </c>
      <c r="J5134" s="24">
        <f>VLOOKUP(H5134,inTHLBdata!A:H,8,FALSE)</f>
        <v>0</v>
      </c>
      <c r="N5134" s="24"/>
    </row>
    <row r="5135" spans="1:14">
      <c r="A5135" s="24">
        <v>2011</v>
      </c>
      <c r="B5135" s="24" t="s">
        <v>183</v>
      </c>
      <c r="C5135" t="str">
        <f>VLOOKUP(B5135,'FHF LUT'!$A$5:$H$81,2,FALSE)</f>
        <v>Douglas-fir Beetle</v>
      </c>
      <c r="D5135" s="24">
        <v>38</v>
      </c>
      <c r="E5135" s="24" t="s">
        <v>8</v>
      </c>
      <c r="F5135" s="24">
        <v>528</v>
      </c>
      <c r="G5135" s="24">
        <v>439</v>
      </c>
      <c r="H5135" s="24" t="str">
        <f t="shared" si="80"/>
        <v>2011_IBD_38</v>
      </c>
      <c r="I5135" s="24">
        <f>VLOOKUP(H5135,inTHLBdata!A:H,7,FALSE)</f>
        <v>144</v>
      </c>
      <c r="J5135" s="24">
        <f>VLOOKUP(H5135,inTHLBdata!A:H,8,FALSE)</f>
        <v>144</v>
      </c>
      <c r="N5135" s="24"/>
    </row>
    <row r="5136" spans="1:14">
      <c r="A5136" s="24">
        <v>2011</v>
      </c>
      <c r="B5136" s="24" t="s">
        <v>183</v>
      </c>
      <c r="C5136" t="str">
        <f>VLOOKUP(B5136,'FHF LUT'!$A$5:$H$81,2,FALSE)</f>
        <v>Douglas-fir Beetle</v>
      </c>
      <c r="D5136" s="24">
        <v>39</v>
      </c>
      <c r="E5136" s="24" t="s">
        <v>36</v>
      </c>
      <c r="F5136" s="24">
        <v>15904</v>
      </c>
      <c r="G5136" s="24">
        <v>14395</v>
      </c>
      <c r="H5136" s="24" t="str">
        <f t="shared" si="80"/>
        <v>2011_IBD_39</v>
      </c>
      <c r="I5136" s="24">
        <f>VLOOKUP(H5136,inTHLBdata!A:H,7,FALSE)</f>
        <v>8627</v>
      </c>
      <c r="J5136" s="24">
        <f>VLOOKUP(H5136,inTHLBdata!A:H,8,FALSE)</f>
        <v>8148</v>
      </c>
      <c r="N5136" s="24"/>
    </row>
    <row r="5137" spans="1:14">
      <c r="A5137" s="24">
        <v>2011</v>
      </c>
      <c r="B5137" s="24" t="s">
        <v>183</v>
      </c>
      <c r="C5137" t="str">
        <f>VLOOKUP(B5137,'FHF LUT'!$A$5:$H$81,2,FALSE)</f>
        <v>Douglas-fir Beetle</v>
      </c>
      <c r="D5137" s="24">
        <v>40</v>
      </c>
      <c r="E5137" s="24" t="s">
        <v>31</v>
      </c>
      <c r="F5137" s="24">
        <v>0</v>
      </c>
      <c r="G5137" s="24">
        <v>0</v>
      </c>
      <c r="H5137" s="24" t="str">
        <f t="shared" si="80"/>
        <v>2011_IBD_40</v>
      </c>
      <c r="I5137" s="24">
        <f>VLOOKUP(H5137,inTHLBdata!A:H,7,FALSE)</f>
        <v>0</v>
      </c>
      <c r="J5137" s="24">
        <f>VLOOKUP(H5137,inTHLBdata!A:H,8,FALSE)</f>
        <v>0</v>
      </c>
      <c r="N5137" s="24"/>
    </row>
    <row r="5138" spans="1:14">
      <c r="A5138" s="24">
        <v>2011</v>
      </c>
      <c r="B5138" s="24" t="s">
        <v>183</v>
      </c>
      <c r="C5138" t="str">
        <f>VLOOKUP(B5138,'FHF LUT'!$A$5:$H$81,2,FALSE)</f>
        <v>Douglas-fir Beetle</v>
      </c>
      <c r="D5138" s="24">
        <v>41</v>
      </c>
      <c r="E5138" s="24" t="s">
        <v>26</v>
      </c>
      <c r="F5138" s="24">
        <v>0</v>
      </c>
      <c r="G5138" s="24">
        <v>0</v>
      </c>
      <c r="H5138" s="24" t="str">
        <f t="shared" si="80"/>
        <v>2011_IBD_41</v>
      </c>
      <c r="I5138" s="24">
        <f>VLOOKUP(H5138,inTHLBdata!A:H,7,FALSE)</f>
        <v>0</v>
      </c>
      <c r="J5138" s="24">
        <f>VLOOKUP(H5138,inTHLBdata!A:H,8,FALSE)</f>
        <v>0</v>
      </c>
      <c r="N5138" s="24"/>
    </row>
    <row r="5139" spans="1:14">
      <c r="A5139" s="24">
        <v>2011</v>
      </c>
      <c r="B5139" s="24" t="s">
        <v>183</v>
      </c>
      <c r="C5139" t="str">
        <f>VLOOKUP(B5139,'FHF LUT'!$A$5:$H$81,2,FALSE)</f>
        <v>Douglas-fir Beetle</v>
      </c>
      <c r="D5139" s="24">
        <v>43</v>
      </c>
      <c r="E5139" s="24" t="s">
        <v>20</v>
      </c>
      <c r="F5139" s="24">
        <v>0</v>
      </c>
      <c r="G5139" s="24">
        <v>0</v>
      </c>
      <c r="H5139" s="24" t="str">
        <f t="shared" si="80"/>
        <v>2011_IBD_43</v>
      </c>
      <c r="I5139" s="24">
        <f>VLOOKUP(H5139,inTHLBdata!A:H,7,FALSE)</f>
        <v>0</v>
      </c>
      <c r="J5139" s="24">
        <f>VLOOKUP(H5139,inTHLBdata!A:H,8,FALSE)</f>
        <v>0</v>
      </c>
      <c r="N5139" s="24"/>
    </row>
    <row r="5140" spans="1:14">
      <c r="A5140" s="24">
        <v>2011</v>
      </c>
      <c r="B5140" s="24" t="s">
        <v>183</v>
      </c>
      <c r="C5140" t="str">
        <f>VLOOKUP(B5140,'FHF LUT'!$A$5:$H$81,2,FALSE)</f>
        <v>Douglas-fir Beetle</v>
      </c>
      <c r="D5140" s="24">
        <v>44</v>
      </c>
      <c r="E5140" s="24" t="s">
        <v>3</v>
      </c>
      <c r="F5140" s="24">
        <v>222</v>
      </c>
      <c r="G5140" s="24">
        <v>222</v>
      </c>
      <c r="H5140" s="24" t="str">
        <f t="shared" si="80"/>
        <v>2011_IBD_44</v>
      </c>
      <c r="I5140" s="24">
        <f>VLOOKUP(H5140,inTHLBdata!A:H,7,FALSE)</f>
        <v>157</v>
      </c>
      <c r="J5140" s="24">
        <f>VLOOKUP(H5140,inTHLBdata!A:H,8,FALSE)</f>
        <v>157</v>
      </c>
      <c r="N5140" s="24"/>
    </row>
    <row r="5141" spans="1:14">
      <c r="A5141" s="24">
        <v>2011</v>
      </c>
      <c r="B5141" s="24" t="s">
        <v>183</v>
      </c>
      <c r="C5141" t="str">
        <f>VLOOKUP(B5141,'FHF LUT'!$A$5:$H$81,2,FALSE)</f>
        <v>Douglas-fir Beetle</v>
      </c>
      <c r="D5141" s="24">
        <v>45</v>
      </c>
      <c r="E5141" s="24" t="s">
        <v>5</v>
      </c>
      <c r="F5141" s="24">
        <v>0</v>
      </c>
      <c r="G5141" s="24">
        <v>0</v>
      </c>
      <c r="H5141" s="24" t="str">
        <f t="shared" si="80"/>
        <v>2011_IBD_45</v>
      </c>
      <c r="I5141" s="24">
        <f>VLOOKUP(H5141,inTHLBdata!A:H,7,FALSE)</f>
        <v>0</v>
      </c>
      <c r="J5141" s="24">
        <f>VLOOKUP(H5141,inTHLBdata!A:H,8,FALSE)</f>
        <v>0</v>
      </c>
      <c r="N5141" s="24"/>
    </row>
    <row r="5142" spans="1:14">
      <c r="A5142" s="24">
        <v>2011</v>
      </c>
      <c r="B5142" s="24" t="s">
        <v>183</v>
      </c>
      <c r="C5142" t="str">
        <f>VLOOKUP(B5142,'FHF LUT'!$A$5:$H$81,2,FALSE)</f>
        <v>Douglas-fir Beetle</v>
      </c>
      <c r="D5142" s="24">
        <v>46</v>
      </c>
      <c r="E5142" s="24" t="s">
        <v>234</v>
      </c>
      <c r="F5142" s="24">
        <v>165</v>
      </c>
      <c r="G5142" s="24">
        <v>165</v>
      </c>
      <c r="H5142" s="24" t="str">
        <f t="shared" si="80"/>
        <v>2011_IBD_46</v>
      </c>
      <c r="I5142" s="24">
        <f>VLOOKUP(H5142,inTHLBdata!A:H,7,FALSE)</f>
        <v>0</v>
      </c>
      <c r="J5142" s="24">
        <f>VLOOKUP(H5142,inTHLBdata!A:H,8,FALSE)</f>
        <v>0</v>
      </c>
      <c r="N5142" s="24"/>
    </row>
    <row r="5143" spans="1:14">
      <c r="A5143" s="24">
        <v>2011</v>
      </c>
      <c r="B5143" s="24" t="s">
        <v>183</v>
      </c>
      <c r="C5143" t="str">
        <f>VLOOKUP(B5143,'FHF LUT'!$A$5:$H$81,2,FALSE)</f>
        <v>Douglas-fir Beetle</v>
      </c>
      <c r="D5143" s="24">
        <v>47</v>
      </c>
      <c r="E5143" s="24" t="s">
        <v>233</v>
      </c>
      <c r="F5143" s="24">
        <v>0</v>
      </c>
      <c r="G5143" s="24">
        <v>0</v>
      </c>
      <c r="H5143" s="24" t="str">
        <f t="shared" si="80"/>
        <v>2011_IBD_47</v>
      </c>
      <c r="I5143" s="24">
        <f>VLOOKUP(H5143,inTHLBdata!A:H,7,FALSE)</f>
        <v>0</v>
      </c>
      <c r="J5143" s="24">
        <f>VLOOKUP(H5143,inTHLBdata!A:H,8,FALSE)</f>
        <v>0</v>
      </c>
      <c r="N5143" s="24"/>
    </row>
    <row r="5144" spans="1:14">
      <c r="A5144" s="24">
        <v>2011</v>
      </c>
      <c r="B5144" s="24" t="s">
        <v>183</v>
      </c>
      <c r="C5144" t="str">
        <f>VLOOKUP(B5144,'FHF LUT'!$A$5:$H$81,2,FALSE)</f>
        <v>Douglas-fir Beetle</v>
      </c>
      <c r="D5144" s="24">
        <v>48</v>
      </c>
      <c r="E5144" s="24" t="s">
        <v>235</v>
      </c>
      <c r="F5144" s="24">
        <v>384</v>
      </c>
      <c r="G5144" s="24">
        <v>229</v>
      </c>
      <c r="H5144" s="24" t="str">
        <f t="shared" si="80"/>
        <v>2011_IBD_48</v>
      </c>
      <c r="I5144" s="24">
        <f>VLOOKUP(H5144,inTHLBdata!A:H,7,FALSE)</f>
        <v>88</v>
      </c>
      <c r="J5144" s="24">
        <f>VLOOKUP(H5144,inTHLBdata!A:H,8,FALSE)</f>
        <v>0</v>
      </c>
      <c r="N5144" s="24"/>
    </row>
    <row r="5145" spans="1:14">
      <c r="A5145" s="24">
        <v>2011</v>
      </c>
      <c r="B5145" s="24" t="s">
        <v>184</v>
      </c>
      <c r="C5145" t="str">
        <f>VLOOKUP(B5145,'FHF LUT'!$A$5:$H$81,2,FALSE)</f>
        <v>Engraver Beetle (Ips species)</v>
      </c>
      <c r="D5145" s="24">
        <v>1</v>
      </c>
      <c r="E5145" s="24" t="s">
        <v>10</v>
      </c>
      <c r="F5145" s="24">
        <v>0</v>
      </c>
      <c r="G5145" s="24">
        <v>0</v>
      </c>
      <c r="H5145" s="24" t="str">
        <f t="shared" si="80"/>
        <v>2011_IBI_1</v>
      </c>
      <c r="I5145" s="24">
        <f>VLOOKUP(H5145,inTHLBdata!A:H,7,FALSE)</f>
        <v>0</v>
      </c>
      <c r="J5145" s="24">
        <f>VLOOKUP(H5145,inTHLBdata!A:H,8,FALSE)</f>
        <v>0</v>
      </c>
      <c r="N5145" s="24"/>
    </row>
    <row r="5146" spans="1:14">
      <c r="A5146" s="24">
        <v>2011</v>
      </c>
      <c r="B5146" s="24" t="s">
        <v>184</v>
      </c>
      <c r="C5146" t="str">
        <f>VLOOKUP(B5146,'FHF LUT'!$A$5:$H$81,2,FALSE)</f>
        <v>Engraver Beetle (Ips species)</v>
      </c>
      <c r="D5146" s="24">
        <v>2</v>
      </c>
      <c r="E5146" s="24" t="s">
        <v>22</v>
      </c>
      <c r="F5146" s="24">
        <v>0</v>
      </c>
      <c r="G5146" s="24">
        <v>0</v>
      </c>
      <c r="H5146" s="24" t="str">
        <f t="shared" si="80"/>
        <v>2011_IBI_2</v>
      </c>
      <c r="I5146" s="24">
        <f>VLOOKUP(H5146,inTHLBdata!A:H,7,FALSE)</f>
        <v>0</v>
      </c>
      <c r="J5146" s="24">
        <f>VLOOKUP(H5146,inTHLBdata!A:H,8,FALSE)</f>
        <v>0</v>
      </c>
      <c r="N5146" s="24"/>
    </row>
    <row r="5147" spans="1:14">
      <c r="A5147" s="24">
        <v>2011</v>
      </c>
      <c r="B5147" s="24" t="s">
        <v>184</v>
      </c>
      <c r="C5147" t="str">
        <f>VLOOKUP(B5147,'FHF LUT'!$A$5:$H$81,2,FALSE)</f>
        <v>Engraver Beetle (Ips species)</v>
      </c>
      <c r="D5147" s="24">
        <v>3</v>
      </c>
      <c r="E5147" s="24" t="s">
        <v>13</v>
      </c>
      <c r="F5147" s="24">
        <v>0</v>
      </c>
      <c r="G5147" s="24">
        <v>0</v>
      </c>
      <c r="H5147" s="24" t="str">
        <f t="shared" si="80"/>
        <v>2011_IBI_3</v>
      </c>
      <c r="I5147" s="24">
        <f>VLOOKUP(H5147,inTHLBdata!A:H,7,FALSE)</f>
        <v>0</v>
      </c>
      <c r="J5147" s="24">
        <f>VLOOKUP(H5147,inTHLBdata!A:H,8,FALSE)</f>
        <v>0</v>
      </c>
      <c r="N5147" s="24"/>
    </row>
    <row r="5148" spans="1:14">
      <c r="A5148" s="24">
        <v>2011</v>
      </c>
      <c r="B5148" s="24" t="s">
        <v>184</v>
      </c>
      <c r="C5148" t="str">
        <f>VLOOKUP(B5148,'FHF LUT'!$A$5:$H$81,2,FALSE)</f>
        <v>Engraver Beetle (Ips species)</v>
      </c>
      <c r="D5148" s="24">
        <v>4</v>
      </c>
      <c r="E5148" s="24" t="s">
        <v>28</v>
      </c>
      <c r="F5148" s="24">
        <v>0</v>
      </c>
      <c r="G5148" s="24">
        <v>0</v>
      </c>
      <c r="H5148" s="24" t="str">
        <f t="shared" si="80"/>
        <v>2011_IBI_4</v>
      </c>
      <c r="I5148" s="24">
        <f>VLOOKUP(H5148,inTHLBdata!A:H,7,FALSE)</f>
        <v>0</v>
      </c>
      <c r="J5148" s="24">
        <f>VLOOKUP(H5148,inTHLBdata!A:H,8,FALSE)</f>
        <v>0</v>
      </c>
      <c r="N5148" s="24"/>
    </row>
    <row r="5149" spans="1:14">
      <c r="A5149" s="24">
        <v>2011</v>
      </c>
      <c r="B5149" s="24" t="s">
        <v>184</v>
      </c>
      <c r="C5149" t="str">
        <f>VLOOKUP(B5149,'FHF LUT'!$A$5:$H$81,2,FALSE)</f>
        <v>Engraver Beetle (Ips species)</v>
      </c>
      <c r="D5149" s="24">
        <v>5</v>
      </c>
      <c r="E5149" s="24" t="s">
        <v>16</v>
      </c>
      <c r="F5149" s="24">
        <v>0</v>
      </c>
      <c r="G5149" s="24">
        <v>0</v>
      </c>
      <c r="H5149" s="24" t="str">
        <f t="shared" si="80"/>
        <v>2011_IBI_5</v>
      </c>
      <c r="I5149" s="24">
        <f>VLOOKUP(H5149,inTHLBdata!A:H,7,FALSE)</f>
        <v>0</v>
      </c>
      <c r="J5149" s="24">
        <f>VLOOKUP(H5149,inTHLBdata!A:H,8,FALSE)</f>
        <v>0</v>
      </c>
      <c r="N5149" s="24"/>
    </row>
    <row r="5150" spans="1:14">
      <c r="A5150" s="24">
        <v>2011</v>
      </c>
      <c r="B5150" s="24" t="s">
        <v>184</v>
      </c>
      <c r="C5150" t="str">
        <f>VLOOKUP(B5150,'FHF LUT'!$A$5:$H$81,2,FALSE)</f>
        <v>Engraver Beetle (Ips species)</v>
      </c>
      <c r="D5150" s="24">
        <v>7</v>
      </c>
      <c r="E5150" s="24" t="s">
        <v>25</v>
      </c>
      <c r="F5150" s="24">
        <v>0</v>
      </c>
      <c r="G5150" s="24">
        <v>0</v>
      </c>
      <c r="H5150" s="24" t="str">
        <f t="shared" si="80"/>
        <v>2011_IBI_7</v>
      </c>
      <c r="I5150" s="24">
        <f>VLOOKUP(H5150,inTHLBdata!A:H,7,FALSE)</f>
        <v>0</v>
      </c>
      <c r="J5150" s="24">
        <f>VLOOKUP(H5150,inTHLBdata!A:H,8,FALSE)</f>
        <v>0</v>
      </c>
      <c r="N5150" s="24"/>
    </row>
    <row r="5151" spans="1:14">
      <c r="A5151" s="24">
        <v>2011</v>
      </c>
      <c r="B5151" s="24" t="s">
        <v>184</v>
      </c>
      <c r="C5151" t="str">
        <f>VLOOKUP(B5151,'FHF LUT'!$A$5:$H$81,2,FALSE)</f>
        <v>Engraver Beetle (Ips species)</v>
      </c>
      <c r="D5151" s="24">
        <v>8</v>
      </c>
      <c r="E5151" s="24" t="s">
        <v>29</v>
      </c>
      <c r="F5151" s="24">
        <v>0</v>
      </c>
      <c r="G5151" s="24">
        <v>0</v>
      </c>
      <c r="H5151" s="24" t="str">
        <f t="shared" si="80"/>
        <v>2011_IBI_8</v>
      </c>
      <c r="I5151" s="24">
        <f>VLOOKUP(H5151,inTHLBdata!A:H,7,FALSE)</f>
        <v>0</v>
      </c>
      <c r="J5151" s="24">
        <f>VLOOKUP(H5151,inTHLBdata!A:H,8,FALSE)</f>
        <v>0</v>
      </c>
      <c r="N5151" s="24"/>
    </row>
    <row r="5152" spans="1:14">
      <c r="A5152" s="24">
        <v>2011</v>
      </c>
      <c r="B5152" s="24" t="s">
        <v>184</v>
      </c>
      <c r="C5152" t="str">
        <f>VLOOKUP(B5152,'FHF LUT'!$A$5:$H$81,2,FALSE)</f>
        <v>Engraver Beetle (Ips species)</v>
      </c>
      <c r="D5152" s="24">
        <v>9</v>
      </c>
      <c r="E5152" s="24" t="s">
        <v>7</v>
      </c>
      <c r="F5152" s="24">
        <v>0</v>
      </c>
      <c r="G5152" s="24">
        <v>0</v>
      </c>
      <c r="H5152" s="24" t="str">
        <f t="shared" si="80"/>
        <v>2011_IBI_9</v>
      </c>
      <c r="I5152" s="24">
        <f>VLOOKUP(H5152,inTHLBdata!A:H,7,FALSE)</f>
        <v>0</v>
      </c>
      <c r="J5152" s="24">
        <f>VLOOKUP(H5152,inTHLBdata!A:H,8,FALSE)</f>
        <v>0</v>
      </c>
      <c r="N5152" s="24"/>
    </row>
    <row r="5153" spans="1:14">
      <c r="A5153" s="24">
        <v>2011</v>
      </c>
      <c r="B5153" s="24" t="s">
        <v>184</v>
      </c>
      <c r="C5153" t="str">
        <f>VLOOKUP(B5153,'FHF LUT'!$A$5:$H$81,2,FALSE)</f>
        <v>Engraver Beetle (Ips species)</v>
      </c>
      <c r="D5153" s="24">
        <v>10</v>
      </c>
      <c r="E5153" s="24" t="s">
        <v>18</v>
      </c>
      <c r="F5153" s="24">
        <v>0</v>
      </c>
      <c r="G5153" s="24">
        <v>0</v>
      </c>
      <c r="H5153" s="24" t="str">
        <f t="shared" si="80"/>
        <v>2011_IBI_10</v>
      </c>
      <c r="I5153" s="24">
        <f>VLOOKUP(H5153,inTHLBdata!A:H,7,FALSE)</f>
        <v>0</v>
      </c>
      <c r="J5153" s="24">
        <f>VLOOKUP(H5153,inTHLBdata!A:H,8,FALSE)</f>
        <v>0</v>
      </c>
      <c r="N5153" s="24"/>
    </row>
    <row r="5154" spans="1:14">
      <c r="A5154" s="24">
        <v>2011</v>
      </c>
      <c r="B5154" s="24" t="s">
        <v>184</v>
      </c>
      <c r="C5154" t="str">
        <f>VLOOKUP(B5154,'FHF LUT'!$A$5:$H$81,2,FALSE)</f>
        <v>Engraver Beetle (Ips species)</v>
      </c>
      <c r="D5154" s="24">
        <v>11</v>
      </c>
      <c r="E5154" s="24" t="s">
        <v>4</v>
      </c>
      <c r="F5154" s="24">
        <v>0</v>
      </c>
      <c r="G5154" s="24">
        <v>0</v>
      </c>
      <c r="H5154" s="24" t="str">
        <f t="shared" si="80"/>
        <v>2011_IBI_11</v>
      </c>
      <c r="I5154" s="24">
        <f>VLOOKUP(H5154,inTHLBdata!A:H,7,FALSE)</f>
        <v>0</v>
      </c>
      <c r="J5154" s="24">
        <f>VLOOKUP(H5154,inTHLBdata!A:H,8,FALSE)</f>
        <v>0</v>
      </c>
      <c r="N5154" s="24"/>
    </row>
    <row r="5155" spans="1:14">
      <c r="A5155" s="24">
        <v>2011</v>
      </c>
      <c r="B5155" s="24" t="s">
        <v>184</v>
      </c>
      <c r="C5155" t="str">
        <f>VLOOKUP(B5155,'FHF LUT'!$A$5:$H$81,2,FALSE)</f>
        <v>Engraver Beetle (Ips species)</v>
      </c>
      <c r="D5155" s="24">
        <v>12</v>
      </c>
      <c r="E5155" s="24" t="s">
        <v>11</v>
      </c>
      <c r="F5155" s="24">
        <v>0</v>
      </c>
      <c r="G5155" s="24">
        <v>0</v>
      </c>
      <c r="H5155" s="24" t="str">
        <f t="shared" si="80"/>
        <v>2011_IBI_12</v>
      </c>
      <c r="I5155" s="24">
        <f>VLOOKUP(H5155,inTHLBdata!A:H,7,FALSE)</f>
        <v>0</v>
      </c>
      <c r="J5155" s="24">
        <f>VLOOKUP(H5155,inTHLBdata!A:H,8,FALSE)</f>
        <v>0</v>
      </c>
      <c r="N5155" s="24"/>
    </row>
    <row r="5156" spans="1:14">
      <c r="A5156" s="24">
        <v>2011</v>
      </c>
      <c r="B5156" s="24" t="s">
        <v>184</v>
      </c>
      <c r="C5156" t="str">
        <f>VLOOKUP(B5156,'FHF LUT'!$A$5:$H$81,2,FALSE)</f>
        <v>Engraver Beetle (Ips species)</v>
      </c>
      <c r="D5156" s="24">
        <v>13</v>
      </c>
      <c r="E5156" s="24" t="s">
        <v>24</v>
      </c>
      <c r="F5156" s="24">
        <v>0</v>
      </c>
      <c r="G5156" s="24">
        <v>0</v>
      </c>
      <c r="H5156" s="24" t="str">
        <f t="shared" si="80"/>
        <v>2011_IBI_13</v>
      </c>
      <c r="I5156" s="24">
        <f>VLOOKUP(H5156,inTHLBdata!A:H,7,FALSE)</f>
        <v>0</v>
      </c>
      <c r="J5156" s="24">
        <f>VLOOKUP(H5156,inTHLBdata!A:H,8,FALSE)</f>
        <v>0</v>
      </c>
      <c r="N5156" s="24"/>
    </row>
    <row r="5157" spans="1:14">
      <c r="A5157" s="24">
        <v>2011</v>
      </c>
      <c r="B5157" s="24" t="s">
        <v>184</v>
      </c>
      <c r="C5157" t="str">
        <f>VLOOKUP(B5157,'FHF LUT'!$A$5:$H$81,2,FALSE)</f>
        <v>Engraver Beetle (Ips species)</v>
      </c>
      <c r="D5157" s="24">
        <v>14</v>
      </c>
      <c r="E5157" s="24" t="s">
        <v>30</v>
      </c>
      <c r="F5157" s="24">
        <v>0</v>
      </c>
      <c r="G5157" s="24">
        <v>0</v>
      </c>
      <c r="H5157" s="24" t="str">
        <f t="shared" si="80"/>
        <v>2011_IBI_14</v>
      </c>
      <c r="I5157" s="24">
        <f>VLOOKUP(H5157,inTHLBdata!A:H,7,FALSE)</f>
        <v>0</v>
      </c>
      <c r="J5157" s="24">
        <f>VLOOKUP(H5157,inTHLBdata!A:H,8,FALSE)</f>
        <v>0</v>
      </c>
      <c r="N5157" s="24"/>
    </row>
    <row r="5158" spans="1:14">
      <c r="A5158" s="24">
        <v>2011</v>
      </c>
      <c r="B5158" s="24" t="s">
        <v>184</v>
      </c>
      <c r="C5158" t="str">
        <f>VLOOKUP(B5158,'FHF LUT'!$A$5:$H$81,2,FALSE)</f>
        <v>Engraver Beetle (Ips species)</v>
      </c>
      <c r="D5158" s="24">
        <v>15</v>
      </c>
      <c r="E5158" s="24" t="s">
        <v>33</v>
      </c>
      <c r="F5158" s="24">
        <v>0</v>
      </c>
      <c r="G5158" s="24">
        <v>0</v>
      </c>
      <c r="H5158" s="24" t="str">
        <f t="shared" si="80"/>
        <v>2011_IBI_15</v>
      </c>
      <c r="I5158" s="24">
        <f>VLOOKUP(H5158,inTHLBdata!A:H,7,FALSE)</f>
        <v>0</v>
      </c>
      <c r="J5158" s="24">
        <f>VLOOKUP(H5158,inTHLBdata!A:H,8,FALSE)</f>
        <v>0</v>
      </c>
      <c r="N5158" s="24"/>
    </row>
    <row r="5159" spans="1:14">
      <c r="A5159" s="24">
        <v>2011</v>
      </c>
      <c r="B5159" s="24" t="s">
        <v>184</v>
      </c>
      <c r="C5159" t="str">
        <f>VLOOKUP(B5159,'FHF LUT'!$A$5:$H$81,2,FALSE)</f>
        <v>Engraver Beetle (Ips species)</v>
      </c>
      <c r="D5159" s="24">
        <v>16</v>
      </c>
      <c r="E5159" s="24" t="s">
        <v>12</v>
      </c>
      <c r="F5159" s="24">
        <v>0</v>
      </c>
      <c r="G5159" s="24">
        <v>0</v>
      </c>
      <c r="H5159" s="24" t="str">
        <f t="shared" si="80"/>
        <v>2011_IBI_16</v>
      </c>
      <c r="I5159" s="24">
        <f>VLOOKUP(H5159,inTHLBdata!A:H,7,FALSE)</f>
        <v>0</v>
      </c>
      <c r="J5159" s="24">
        <f>VLOOKUP(H5159,inTHLBdata!A:H,8,FALSE)</f>
        <v>0</v>
      </c>
      <c r="N5159" s="24"/>
    </row>
    <row r="5160" spans="1:14">
      <c r="A5160" s="24">
        <v>2011</v>
      </c>
      <c r="B5160" s="24" t="s">
        <v>184</v>
      </c>
      <c r="C5160" t="str">
        <f>VLOOKUP(B5160,'FHF LUT'!$A$5:$H$81,2,FALSE)</f>
        <v>Engraver Beetle (Ips species)</v>
      </c>
      <c r="D5160" s="24">
        <v>17</v>
      </c>
      <c r="E5160" s="24" t="s">
        <v>32</v>
      </c>
      <c r="F5160" s="24">
        <v>0</v>
      </c>
      <c r="G5160" s="24">
        <v>0</v>
      </c>
      <c r="H5160" s="24" t="str">
        <f t="shared" si="80"/>
        <v>2011_IBI_17</v>
      </c>
      <c r="I5160" s="24">
        <f>VLOOKUP(H5160,inTHLBdata!A:H,7,FALSE)</f>
        <v>0</v>
      </c>
      <c r="J5160" s="24">
        <f>VLOOKUP(H5160,inTHLBdata!A:H,8,FALSE)</f>
        <v>0</v>
      </c>
      <c r="N5160" s="24"/>
    </row>
    <row r="5161" spans="1:14">
      <c r="A5161" s="24">
        <v>2011</v>
      </c>
      <c r="B5161" s="24" t="s">
        <v>184</v>
      </c>
      <c r="C5161" t="str">
        <f>VLOOKUP(B5161,'FHF LUT'!$A$5:$H$81,2,FALSE)</f>
        <v>Engraver Beetle (Ips species)</v>
      </c>
      <c r="D5161" s="24">
        <v>18</v>
      </c>
      <c r="E5161" s="24" t="s">
        <v>15</v>
      </c>
      <c r="F5161" s="24">
        <v>0</v>
      </c>
      <c r="G5161" s="24">
        <v>0</v>
      </c>
      <c r="H5161" s="24" t="str">
        <f t="shared" si="80"/>
        <v>2011_IBI_18</v>
      </c>
      <c r="I5161" s="24">
        <f>VLOOKUP(H5161,inTHLBdata!A:H,7,FALSE)</f>
        <v>0</v>
      </c>
      <c r="J5161" s="24">
        <f>VLOOKUP(H5161,inTHLBdata!A:H,8,FALSE)</f>
        <v>0</v>
      </c>
      <c r="N5161" s="24"/>
    </row>
    <row r="5162" spans="1:14">
      <c r="A5162" s="24">
        <v>2011</v>
      </c>
      <c r="B5162" s="24" t="s">
        <v>184</v>
      </c>
      <c r="C5162" t="str">
        <f>VLOOKUP(B5162,'FHF LUT'!$A$5:$H$81,2,FALSE)</f>
        <v>Engraver Beetle (Ips species)</v>
      </c>
      <c r="D5162" s="24">
        <v>20</v>
      </c>
      <c r="E5162" s="24" t="s">
        <v>6</v>
      </c>
      <c r="F5162" s="24">
        <v>0</v>
      </c>
      <c r="G5162" s="24">
        <v>0</v>
      </c>
      <c r="H5162" s="24" t="str">
        <f t="shared" si="80"/>
        <v>2011_IBI_20</v>
      </c>
      <c r="I5162" s="24">
        <f>VLOOKUP(H5162,inTHLBdata!A:H,7,FALSE)</f>
        <v>0</v>
      </c>
      <c r="J5162" s="24">
        <f>VLOOKUP(H5162,inTHLBdata!A:H,8,FALSE)</f>
        <v>0</v>
      </c>
      <c r="N5162" s="24"/>
    </row>
    <row r="5163" spans="1:14">
      <c r="A5163" s="24">
        <v>2011</v>
      </c>
      <c r="B5163" s="24" t="s">
        <v>184</v>
      </c>
      <c r="C5163" t="str">
        <f>VLOOKUP(B5163,'FHF LUT'!$A$5:$H$81,2,FALSE)</f>
        <v>Engraver Beetle (Ips species)</v>
      </c>
      <c r="D5163" s="24">
        <v>22</v>
      </c>
      <c r="E5163" s="24" t="s">
        <v>19</v>
      </c>
      <c r="F5163" s="24">
        <v>0</v>
      </c>
      <c r="G5163" s="24">
        <v>0</v>
      </c>
      <c r="H5163" s="24" t="str">
        <f t="shared" si="80"/>
        <v>2011_IBI_22</v>
      </c>
      <c r="I5163" s="24">
        <f>VLOOKUP(H5163,inTHLBdata!A:H,7,FALSE)</f>
        <v>0</v>
      </c>
      <c r="J5163" s="24">
        <f>VLOOKUP(H5163,inTHLBdata!A:H,8,FALSE)</f>
        <v>0</v>
      </c>
      <c r="N5163" s="24"/>
    </row>
    <row r="5164" spans="1:14">
      <c r="A5164" s="24">
        <v>2011</v>
      </c>
      <c r="B5164" s="24" t="s">
        <v>184</v>
      </c>
      <c r="C5164" t="str">
        <f>VLOOKUP(B5164,'FHF LUT'!$A$5:$H$81,2,FALSE)</f>
        <v>Engraver Beetle (Ips species)</v>
      </c>
      <c r="D5164" s="24">
        <v>23</v>
      </c>
      <c r="E5164" s="24" t="s">
        <v>27</v>
      </c>
      <c r="F5164" s="24">
        <v>0</v>
      </c>
      <c r="G5164" s="24">
        <v>0</v>
      </c>
      <c r="H5164" s="24" t="str">
        <f t="shared" si="80"/>
        <v>2011_IBI_23</v>
      </c>
      <c r="I5164" s="24">
        <f>VLOOKUP(H5164,inTHLBdata!A:H,7,FALSE)</f>
        <v>0</v>
      </c>
      <c r="J5164" s="24">
        <f>VLOOKUP(H5164,inTHLBdata!A:H,8,FALSE)</f>
        <v>0</v>
      </c>
      <c r="N5164" s="24"/>
    </row>
    <row r="5165" spans="1:14">
      <c r="A5165" s="24">
        <v>2011</v>
      </c>
      <c r="B5165" s="24" t="s">
        <v>184</v>
      </c>
      <c r="C5165" t="str">
        <f>VLOOKUP(B5165,'FHF LUT'!$A$5:$H$81,2,FALSE)</f>
        <v>Engraver Beetle (Ips species)</v>
      </c>
      <c r="D5165" s="24">
        <v>24</v>
      </c>
      <c r="E5165" s="24" t="s">
        <v>17</v>
      </c>
      <c r="F5165" s="24">
        <v>0</v>
      </c>
      <c r="G5165" s="24">
        <v>0</v>
      </c>
      <c r="H5165" s="24" t="str">
        <f t="shared" si="80"/>
        <v>2011_IBI_24</v>
      </c>
      <c r="I5165" s="24">
        <f>VLOOKUP(H5165,inTHLBdata!A:H,7,FALSE)</f>
        <v>0</v>
      </c>
      <c r="J5165" s="24">
        <f>VLOOKUP(H5165,inTHLBdata!A:H,8,FALSE)</f>
        <v>0</v>
      </c>
      <c r="N5165" s="24"/>
    </row>
    <row r="5166" spans="1:14">
      <c r="A5166" s="24">
        <v>2011</v>
      </c>
      <c r="B5166" s="24" t="s">
        <v>184</v>
      </c>
      <c r="C5166" t="str">
        <f>VLOOKUP(B5166,'FHF LUT'!$A$5:$H$81,2,FALSE)</f>
        <v>Engraver Beetle (Ips species)</v>
      </c>
      <c r="D5166" s="24">
        <v>25</v>
      </c>
      <c r="E5166" s="24" t="s">
        <v>23</v>
      </c>
      <c r="F5166" s="24">
        <v>0</v>
      </c>
      <c r="G5166" s="24">
        <v>0</v>
      </c>
      <c r="H5166" s="24" t="str">
        <f t="shared" si="80"/>
        <v>2011_IBI_25</v>
      </c>
      <c r="I5166" s="24">
        <f>VLOOKUP(H5166,inTHLBdata!A:H,7,FALSE)</f>
        <v>0</v>
      </c>
      <c r="J5166" s="24">
        <f>VLOOKUP(H5166,inTHLBdata!A:H,8,FALSE)</f>
        <v>0</v>
      </c>
      <c r="N5166" s="24"/>
    </row>
    <row r="5167" spans="1:14">
      <c r="A5167" s="24">
        <v>2011</v>
      </c>
      <c r="B5167" s="24" t="s">
        <v>184</v>
      </c>
      <c r="C5167" t="str">
        <f>VLOOKUP(B5167,'FHF LUT'!$A$5:$H$81,2,FALSE)</f>
        <v>Engraver Beetle (Ips species)</v>
      </c>
      <c r="D5167" s="24">
        <v>26</v>
      </c>
      <c r="E5167" s="24" t="s">
        <v>14</v>
      </c>
      <c r="F5167" s="24">
        <v>0</v>
      </c>
      <c r="G5167" s="24">
        <v>0</v>
      </c>
      <c r="H5167" s="24" t="str">
        <f t="shared" si="80"/>
        <v>2011_IBI_26</v>
      </c>
      <c r="I5167" s="24">
        <f>VLOOKUP(H5167,inTHLBdata!A:H,7,FALSE)</f>
        <v>0</v>
      </c>
      <c r="J5167" s="24">
        <f>VLOOKUP(H5167,inTHLBdata!A:H,8,FALSE)</f>
        <v>0</v>
      </c>
      <c r="N5167" s="24"/>
    </row>
    <row r="5168" spans="1:14">
      <c r="A5168" s="24">
        <v>2011</v>
      </c>
      <c r="B5168" s="24" t="s">
        <v>184</v>
      </c>
      <c r="C5168" t="str">
        <f>VLOOKUP(B5168,'FHF LUT'!$A$5:$H$81,2,FALSE)</f>
        <v>Engraver Beetle (Ips species)</v>
      </c>
      <c r="D5168" s="24">
        <v>27</v>
      </c>
      <c r="E5168" s="24" t="s">
        <v>21</v>
      </c>
      <c r="F5168" s="24">
        <v>0</v>
      </c>
      <c r="G5168" s="24">
        <v>0</v>
      </c>
      <c r="H5168" s="24" t="str">
        <f t="shared" si="80"/>
        <v>2011_IBI_27</v>
      </c>
      <c r="I5168" s="24">
        <f>VLOOKUP(H5168,inTHLBdata!A:H,7,FALSE)</f>
        <v>0</v>
      </c>
      <c r="J5168" s="24">
        <f>VLOOKUP(H5168,inTHLBdata!A:H,8,FALSE)</f>
        <v>0</v>
      </c>
      <c r="N5168" s="24"/>
    </row>
    <row r="5169" spans="1:14">
      <c r="A5169" s="24">
        <v>2011</v>
      </c>
      <c r="B5169" s="24" t="s">
        <v>184</v>
      </c>
      <c r="C5169" t="str">
        <f>VLOOKUP(B5169,'FHF LUT'!$A$5:$H$81,2,FALSE)</f>
        <v>Engraver Beetle (Ips species)</v>
      </c>
      <c r="D5169" s="24">
        <v>29</v>
      </c>
      <c r="E5169" s="24" t="s">
        <v>9</v>
      </c>
      <c r="F5169" s="24">
        <v>9</v>
      </c>
      <c r="G5169" s="24">
        <v>9</v>
      </c>
      <c r="H5169" s="24" t="str">
        <f t="shared" si="80"/>
        <v>2011_IBI_29</v>
      </c>
      <c r="I5169" s="24">
        <f>VLOOKUP(H5169,inTHLBdata!A:H,7,FALSE)</f>
        <v>0</v>
      </c>
      <c r="J5169" s="24">
        <f>VLOOKUP(H5169,inTHLBdata!A:H,8,FALSE)</f>
        <v>0</v>
      </c>
      <c r="N5169" s="24"/>
    </row>
    <row r="5170" spans="1:14">
      <c r="A5170" s="24">
        <v>2011</v>
      </c>
      <c r="B5170" s="24" t="s">
        <v>184</v>
      </c>
      <c r="C5170" t="str">
        <f>VLOOKUP(B5170,'FHF LUT'!$A$5:$H$81,2,FALSE)</f>
        <v>Engraver Beetle (Ips species)</v>
      </c>
      <c r="D5170" s="24">
        <v>30</v>
      </c>
      <c r="E5170" s="24" t="s">
        <v>35</v>
      </c>
      <c r="F5170" s="24">
        <v>0</v>
      </c>
      <c r="G5170" s="24">
        <v>0</v>
      </c>
      <c r="H5170" s="24" t="str">
        <f t="shared" si="80"/>
        <v>2011_IBI_30</v>
      </c>
      <c r="I5170" s="24">
        <f>VLOOKUP(H5170,inTHLBdata!A:H,7,FALSE)</f>
        <v>0</v>
      </c>
      <c r="J5170" s="24">
        <f>VLOOKUP(H5170,inTHLBdata!A:H,8,FALSE)</f>
        <v>0</v>
      </c>
      <c r="N5170" s="24"/>
    </row>
    <row r="5171" spans="1:14">
      <c r="A5171" s="24">
        <v>2011</v>
      </c>
      <c r="B5171" s="24" t="s">
        <v>184</v>
      </c>
      <c r="C5171" t="str">
        <f>VLOOKUP(B5171,'FHF LUT'!$A$5:$H$81,2,FALSE)</f>
        <v>Engraver Beetle (Ips species)</v>
      </c>
      <c r="D5171" s="24">
        <v>31</v>
      </c>
      <c r="E5171" s="24" t="s">
        <v>34</v>
      </c>
      <c r="F5171" s="24">
        <v>0</v>
      </c>
      <c r="G5171" s="24">
        <v>0</v>
      </c>
      <c r="H5171" s="24" t="str">
        <f t="shared" si="80"/>
        <v>2011_IBI_31</v>
      </c>
      <c r="I5171" s="24">
        <f>VLOOKUP(H5171,inTHLBdata!A:H,7,FALSE)</f>
        <v>0</v>
      </c>
      <c r="J5171" s="24">
        <f>VLOOKUP(H5171,inTHLBdata!A:H,8,FALSE)</f>
        <v>0</v>
      </c>
      <c r="N5171" s="24"/>
    </row>
    <row r="5172" spans="1:14">
      <c r="A5172" s="24">
        <v>2011</v>
      </c>
      <c r="B5172" s="24" t="s">
        <v>184</v>
      </c>
      <c r="C5172" t="str">
        <f>VLOOKUP(B5172,'FHF LUT'!$A$5:$H$81,2,FALSE)</f>
        <v>Engraver Beetle (Ips species)</v>
      </c>
      <c r="D5172" s="24">
        <v>38</v>
      </c>
      <c r="E5172" s="24" t="s">
        <v>8</v>
      </c>
      <c r="F5172" s="24">
        <v>0</v>
      </c>
      <c r="G5172" s="24">
        <v>0</v>
      </c>
      <c r="H5172" s="24" t="str">
        <f t="shared" si="80"/>
        <v>2011_IBI_38</v>
      </c>
      <c r="I5172" s="24">
        <f>VLOOKUP(H5172,inTHLBdata!A:H,7,FALSE)</f>
        <v>0</v>
      </c>
      <c r="J5172" s="24">
        <f>VLOOKUP(H5172,inTHLBdata!A:H,8,FALSE)</f>
        <v>0</v>
      </c>
      <c r="N5172" s="24"/>
    </row>
    <row r="5173" spans="1:14">
      <c r="A5173" s="24">
        <v>2011</v>
      </c>
      <c r="B5173" s="24" t="s">
        <v>184</v>
      </c>
      <c r="C5173" t="str">
        <f>VLOOKUP(B5173,'FHF LUT'!$A$5:$H$81,2,FALSE)</f>
        <v>Engraver Beetle (Ips species)</v>
      </c>
      <c r="D5173" s="24">
        <v>39</v>
      </c>
      <c r="E5173" s="24" t="s">
        <v>36</v>
      </c>
      <c r="F5173" s="24">
        <v>0</v>
      </c>
      <c r="G5173" s="24">
        <v>0</v>
      </c>
      <c r="H5173" s="24" t="str">
        <f t="shared" si="80"/>
        <v>2011_IBI_39</v>
      </c>
      <c r="I5173" s="24">
        <f>VLOOKUP(H5173,inTHLBdata!A:H,7,FALSE)</f>
        <v>0</v>
      </c>
      <c r="J5173" s="24">
        <f>VLOOKUP(H5173,inTHLBdata!A:H,8,FALSE)</f>
        <v>0</v>
      </c>
      <c r="N5173" s="24"/>
    </row>
    <row r="5174" spans="1:14">
      <c r="A5174" s="24">
        <v>2011</v>
      </c>
      <c r="B5174" s="24" t="s">
        <v>184</v>
      </c>
      <c r="C5174" t="str">
        <f>VLOOKUP(B5174,'FHF LUT'!$A$5:$H$81,2,FALSE)</f>
        <v>Engraver Beetle (Ips species)</v>
      </c>
      <c r="D5174" s="24">
        <v>40</v>
      </c>
      <c r="E5174" s="24" t="s">
        <v>31</v>
      </c>
      <c r="F5174" s="24">
        <v>0</v>
      </c>
      <c r="G5174" s="24">
        <v>0</v>
      </c>
      <c r="H5174" s="24" t="str">
        <f t="shared" si="80"/>
        <v>2011_IBI_40</v>
      </c>
      <c r="I5174" s="24">
        <f>VLOOKUP(H5174,inTHLBdata!A:H,7,FALSE)</f>
        <v>0</v>
      </c>
      <c r="J5174" s="24">
        <f>VLOOKUP(H5174,inTHLBdata!A:H,8,FALSE)</f>
        <v>0</v>
      </c>
      <c r="N5174" s="24"/>
    </row>
    <row r="5175" spans="1:14">
      <c r="A5175" s="24">
        <v>2011</v>
      </c>
      <c r="B5175" s="24" t="s">
        <v>184</v>
      </c>
      <c r="C5175" t="str">
        <f>VLOOKUP(B5175,'FHF LUT'!$A$5:$H$81,2,FALSE)</f>
        <v>Engraver Beetle (Ips species)</v>
      </c>
      <c r="D5175" s="24">
        <v>41</v>
      </c>
      <c r="E5175" s="24" t="s">
        <v>26</v>
      </c>
      <c r="F5175" s="24">
        <v>0</v>
      </c>
      <c r="G5175" s="24">
        <v>0</v>
      </c>
      <c r="H5175" s="24" t="str">
        <f t="shared" si="80"/>
        <v>2011_IBI_41</v>
      </c>
      <c r="I5175" s="24">
        <f>VLOOKUP(H5175,inTHLBdata!A:H,7,FALSE)</f>
        <v>0</v>
      </c>
      <c r="J5175" s="24">
        <f>VLOOKUP(H5175,inTHLBdata!A:H,8,FALSE)</f>
        <v>0</v>
      </c>
      <c r="N5175" s="24"/>
    </row>
    <row r="5176" spans="1:14">
      <c r="A5176" s="24">
        <v>2011</v>
      </c>
      <c r="B5176" s="24" t="s">
        <v>184</v>
      </c>
      <c r="C5176" t="str">
        <f>VLOOKUP(B5176,'FHF LUT'!$A$5:$H$81,2,FALSE)</f>
        <v>Engraver Beetle (Ips species)</v>
      </c>
      <c r="D5176" s="24">
        <v>43</v>
      </c>
      <c r="E5176" s="24" t="s">
        <v>20</v>
      </c>
      <c r="F5176" s="24">
        <v>0</v>
      </c>
      <c r="G5176" s="24">
        <v>0</v>
      </c>
      <c r="H5176" s="24" t="str">
        <f t="shared" si="80"/>
        <v>2011_IBI_43</v>
      </c>
      <c r="I5176" s="24">
        <f>VLOOKUP(H5176,inTHLBdata!A:H,7,FALSE)</f>
        <v>0</v>
      </c>
      <c r="J5176" s="24">
        <f>VLOOKUP(H5176,inTHLBdata!A:H,8,FALSE)</f>
        <v>0</v>
      </c>
      <c r="N5176" s="24"/>
    </row>
    <row r="5177" spans="1:14">
      <c r="A5177" s="24">
        <v>2011</v>
      </c>
      <c r="B5177" s="24" t="s">
        <v>184</v>
      </c>
      <c r="C5177" t="str">
        <f>VLOOKUP(B5177,'FHF LUT'!$A$5:$H$81,2,FALSE)</f>
        <v>Engraver Beetle (Ips species)</v>
      </c>
      <c r="D5177" s="24">
        <v>44</v>
      </c>
      <c r="E5177" s="24" t="s">
        <v>3</v>
      </c>
      <c r="F5177" s="24">
        <v>0</v>
      </c>
      <c r="G5177" s="24">
        <v>0</v>
      </c>
      <c r="H5177" s="24" t="str">
        <f t="shared" si="80"/>
        <v>2011_IBI_44</v>
      </c>
      <c r="I5177" s="24">
        <f>VLOOKUP(H5177,inTHLBdata!A:H,7,FALSE)</f>
        <v>0</v>
      </c>
      <c r="J5177" s="24">
        <f>VLOOKUP(H5177,inTHLBdata!A:H,8,FALSE)</f>
        <v>0</v>
      </c>
      <c r="N5177" s="24"/>
    </row>
    <row r="5178" spans="1:14">
      <c r="A5178" s="24">
        <v>2011</v>
      </c>
      <c r="B5178" s="24" t="s">
        <v>184</v>
      </c>
      <c r="C5178" t="str">
        <f>VLOOKUP(B5178,'FHF LUT'!$A$5:$H$81,2,FALSE)</f>
        <v>Engraver Beetle (Ips species)</v>
      </c>
      <c r="D5178" s="24">
        <v>45</v>
      </c>
      <c r="E5178" s="24" t="s">
        <v>5</v>
      </c>
      <c r="F5178" s="24">
        <v>0</v>
      </c>
      <c r="G5178" s="24">
        <v>0</v>
      </c>
      <c r="H5178" s="24" t="str">
        <f t="shared" si="80"/>
        <v>2011_IBI_45</v>
      </c>
      <c r="I5178" s="24">
        <f>VLOOKUP(H5178,inTHLBdata!A:H,7,FALSE)</f>
        <v>0</v>
      </c>
      <c r="J5178" s="24">
        <f>VLOOKUP(H5178,inTHLBdata!A:H,8,FALSE)</f>
        <v>0</v>
      </c>
      <c r="N5178" s="24"/>
    </row>
    <row r="5179" spans="1:14">
      <c r="A5179" s="24">
        <v>2011</v>
      </c>
      <c r="B5179" s="24" t="s">
        <v>184</v>
      </c>
      <c r="C5179" t="str">
        <f>VLOOKUP(B5179,'FHF LUT'!$A$5:$H$81,2,FALSE)</f>
        <v>Engraver Beetle (Ips species)</v>
      </c>
      <c r="D5179" s="24">
        <v>46</v>
      </c>
      <c r="E5179" s="24" t="s">
        <v>234</v>
      </c>
      <c r="F5179" s="24">
        <v>0</v>
      </c>
      <c r="G5179" s="24">
        <v>0</v>
      </c>
      <c r="H5179" s="24" t="str">
        <f t="shared" si="80"/>
        <v>2011_IBI_46</v>
      </c>
      <c r="I5179" s="24">
        <f>VLOOKUP(H5179,inTHLBdata!A:H,7,FALSE)</f>
        <v>0</v>
      </c>
      <c r="J5179" s="24">
        <f>VLOOKUP(H5179,inTHLBdata!A:H,8,FALSE)</f>
        <v>0</v>
      </c>
      <c r="N5179" s="24"/>
    </row>
    <row r="5180" spans="1:14">
      <c r="A5180" s="24">
        <v>2011</v>
      </c>
      <c r="B5180" s="24" t="s">
        <v>184</v>
      </c>
      <c r="C5180" t="str">
        <f>VLOOKUP(B5180,'FHF LUT'!$A$5:$H$81,2,FALSE)</f>
        <v>Engraver Beetle (Ips species)</v>
      </c>
      <c r="D5180" s="24">
        <v>47</v>
      </c>
      <c r="E5180" s="24" t="s">
        <v>233</v>
      </c>
      <c r="F5180" s="24">
        <v>0</v>
      </c>
      <c r="G5180" s="24">
        <v>0</v>
      </c>
      <c r="H5180" s="24" t="str">
        <f t="shared" si="80"/>
        <v>2011_IBI_47</v>
      </c>
      <c r="I5180" s="24">
        <f>VLOOKUP(H5180,inTHLBdata!A:H,7,FALSE)</f>
        <v>0</v>
      </c>
      <c r="J5180" s="24">
        <f>VLOOKUP(H5180,inTHLBdata!A:H,8,FALSE)</f>
        <v>0</v>
      </c>
      <c r="N5180" s="24"/>
    </row>
    <row r="5181" spans="1:14">
      <c r="A5181" s="24">
        <v>2011</v>
      </c>
      <c r="B5181" s="24" t="s">
        <v>184</v>
      </c>
      <c r="C5181" t="str">
        <f>VLOOKUP(B5181,'FHF LUT'!$A$5:$H$81,2,FALSE)</f>
        <v>Engraver Beetle (Ips species)</v>
      </c>
      <c r="D5181" s="24">
        <v>48</v>
      </c>
      <c r="E5181" s="24" t="s">
        <v>235</v>
      </c>
      <c r="F5181" s="24">
        <v>0</v>
      </c>
      <c r="G5181" s="24">
        <v>0</v>
      </c>
      <c r="H5181" s="24" t="str">
        <f t="shared" si="80"/>
        <v>2011_IBI_48</v>
      </c>
      <c r="I5181" s="24">
        <f>VLOOKUP(H5181,inTHLBdata!A:H,7,FALSE)</f>
        <v>0</v>
      </c>
      <c r="J5181" s="24">
        <f>VLOOKUP(H5181,inTHLBdata!A:H,8,FALSE)</f>
        <v>0</v>
      </c>
      <c r="N5181" s="24"/>
    </row>
    <row r="5182" spans="1:14">
      <c r="A5182" s="24">
        <v>2011</v>
      </c>
      <c r="B5182" s="24" t="s">
        <v>185</v>
      </c>
      <c r="C5182" t="str">
        <f>VLOOKUP(B5182,'FHF LUT'!$A$5:$H$81,2,FALSE)</f>
        <v>Mountain Pine Beetle</v>
      </c>
      <c r="D5182" s="24">
        <v>1</v>
      </c>
      <c r="E5182" s="24" t="s">
        <v>10</v>
      </c>
      <c r="F5182" s="24">
        <v>68639</v>
      </c>
      <c r="G5182" s="24">
        <v>64937</v>
      </c>
      <c r="H5182" s="24" t="str">
        <f t="shared" si="80"/>
        <v>2011_IBM_1</v>
      </c>
      <c r="I5182" s="24">
        <f>VLOOKUP(H5182,inTHLBdata!A:H,7,FALSE)</f>
        <v>13421</v>
      </c>
      <c r="J5182" s="24">
        <f>VLOOKUP(H5182,inTHLBdata!A:H,8,FALSE)</f>
        <v>11917</v>
      </c>
      <c r="N5182" s="24"/>
    </row>
    <row r="5183" spans="1:14">
      <c r="A5183" s="24">
        <v>2011</v>
      </c>
      <c r="B5183" s="24" t="s">
        <v>185</v>
      </c>
      <c r="C5183" t="str">
        <f>VLOOKUP(B5183,'FHF LUT'!$A$5:$H$81,2,FALSE)</f>
        <v>Mountain Pine Beetle</v>
      </c>
      <c r="D5183" s="24">
        <v>2</v>
      </c>
      <c r="E5183" s="24" t="s">
        <v>22</v>
      </c>
      <c r="F5183" s="24">
        <v>76963</v>
      </c>
      <c r="G5183" s="24">
        <v>71627</v>
      </c>
      <c r="H5183" s="24" t="str">
        <f t="shared" si="80"/>
        <v>2011_IBM_2</v>
      </c>
      <c r="I5183" s="24">
        <f>VLOOKUP(H5183,inTHLBdata!A:H,7,FALSE)</f>
        <v>78274</v>
      </c>
      <c r="J5183" s="24">
        <f>VLOOKUP(H5183,inTHLBdata!A:H,8,FALSE)</f>
        <v>57363</v>
      </c>
      <c r="N5183" s="24"/>
    </row>
    <row r="5184" spans="1:14">
      <c r="A5184" s="24">
        <v>2011</v>
      </c>
      <c r="B5184" s="24" t="s">
        <v>185</v>
      </c>
      <c r="C5184" t="str">
        <f>VLOOKUP(B5184,'FHF LUT'!$A$5:$H$81,2,FALSE)</f>
        <v>Mountain Pine Beetle</v>
      </c>
      <c r="D5184" s="24">
        <v>3</v>
      </c>
      <c r="E5184" s="24" t="s">
        <v>13</v>
      </c>
      <c r="F5184" s="24">
        <v>1723920</v>
      </c>
      <c r="G5184" s="24">
        <v>1475352</v>
      </c>
      <c r="H5184" s="24" t="str">
        <f t="shared" si="80"/>
        <v>2011_IBM_3</v>
      </c>
      <c r="I5184" s="24">
        <f>VLOOKUP(H5184,inTHLBdata!A:H,7,FALSE)</f>
        <v>1056992</v>
      </c>
      <c r="J5184" s="24">
        <f>VLOOKUP(H5184,inTHLBdata!A:H,8,FALSE)</f>
        <v>857739</v>
      </c>
      <c r="N5184" s="24"/>
    </row>
    <row r="5185" spans="1:14">
      <c r="A5185" s="24">
        <v>2011</v>
      </c>
      <c r="B5185" s="24" t="s">
        <v>185</v>
      </c>
      <c r="C5185" t="str">
        <f>VLOOKUP(B5185,'FHF LUT'!$A$5:$H$81,2,FALSE)</f>
        <v>Mountain Pine Beetle</v>
      </c>
      <c r="D5185" s="24">
        <v>4</v>
      </c>
      <c r="E5185" s="24" t="s">
        <v>28</v>
      </c>
      <c r="F5185" s="24">
        <v>2249</v>
      </c>
      <c r="G5185" s="24">
        <v>1954</v>
      </c>
      <c r="H5185" s="24" t="str">
        <f t="shared" si="80"/>
        <v>2011_IBM_4</v>
      </c>
      <c r="I5185" s="24">
        <f>VLOOKUP(H5185,inTHLBdata!A:H,7,FALSE)</f>
        <v>400</v>
      </c>
      <c r="J5185" s="24">
        <f>VLOOKUP(H5185,inTHLBdata!A:H,8,FALSE)</f>
        <v>254</v>
      </c>
      <c r="N5185" s="24"/>
    </row>
    <row r="5186" spans="1:14">
      <c r="A5186" s="24">
        <v>2011</v>
      </c>
      <c r="B5186" s="24" t="s">
        <v>185</v>
      </c>
      <c r="C5186" t="str">
        <f>VLOOKUP(B5186,'FHF LUT'!$A$5:$H$81,2,FALSE)</f>
        <v>Mountain Pine Beetle</v>
      </c>
      <c r="D5186" s="24">
        <v>5</v>
      </c>
      <c r="E5186" s="24" t="s">
        <v>16</v>
      </c>
      <c r="F5186" s="24">
        <v>236364</v>
      </c>
      <c r="G5186" s="24">
        <v>197055</v>
      </c>
      <c r="H5186" s="24" t="str">
        <f t="shared" si="80"/>
        <v>2011_IBM_5</v>
      </c>
      <c r="I5186" s="24">
        <f>VLOOKUP(H5186,inTHLBdata!A:H,7,FALSE)</f>
        <v>79566</v>
      </c>
      <c r="J5186" s="24">
        <f>VLOOKUP(H5186,inTHLBdata!A:H,8,FALSE)</f>
        <v>54029</v>
      </c>
      <c r="N5186" s="24"/>
    </row>
    <row r="5187" spans="1:14">
      <c r="A5187" s="24">
        <v>2011</v>
      </c>
      <c r="B5187" s="24" t="s">
        <v>185</v>
      </c>
      <c r="C5187" t="str">
        <f>VLOOKUP(B5187,'FHF LUT'!$A$5:$H$81,2,FALSE)</f>
        <v>Mountain Pine Beetle</v>
      </c>
      <c r="D5187" s="24">
        <v>7</v>
      </c>
      <c r="E5187" s="24" t="s">
        <v>25</v>
      </c>
      <c r="F5187" s="24">
        <v>57390</v>
      </c>
      <c r="G5187" s="24">
        <v>52905</v>
      </c>
      <c r="H5187" s="24" t="str">
        <f t="shared" ref="H5187:H5250" si="81">CONCATENATE(A5187,"_",B5187,"_",D5187)</f>
        <v>2011_IBM_7</v>
      </c>
      <c r="I5187" s="24">
        <f>VLOOKUP(H5187,inTHLBdata!A:H,7,FALSE)</f>
        <v>22353</v>
      </c>
      <c r="J5187" s="24">
        <f>VLOOKUP(H5187,inTHLBdata!A:H,8,FALSE)</f>
        <v>18405</v>
      </c>
      <c r="N5187" s="24"/>
    </row>
    <row r="5188" spans="1:14">
      <c r="A5188" s="24">
        <v>2011</v>
      </c>
      <c r="B5188" s="24" t="s">
        <v>185</v>
      </c>
      <c r="C5188" t="str">
        <f>VLOOKUP(B5188,'FHF LUT'!$A$5:$H$81,2,FALSE)</f>
        <v>Mountain Pine Beetle</v>
      </c>
      <c r="D5188" s="24">
        <v>8</v>
      </c>
      <c r="E5188" s="24" t="s">
        <v>29</v>
      </c>
      <c r="F5188" s="24">
        <v>112318</v>
      </c>
      <c r="G5188" s="24">
        <v>112250</v>
      </c>
      <c r="H5188" s="24" t="str">
        <f t="shared" si="81"/>
        <v>2011_IBM_8</v>
      </c>
      <c r="I5188" s="24">
        <f>VLOOKUP(H5188,inTHLBdata!A:H,7,FALSE)</f>
        <v>4232</v>
      </c>
      <c r="J5188" s="24">
        <f>VLOOKUP(H5188,inTHLBdata!A:H,8,FALSE)</f>
        <v>4202</v>
      </c>
      <c r="N5188" s="24"/>
    </row>
    <row r="5189" spans="1:14">
      <c r="A5189" s="24">
        <v>2011</v>
      </c>
      <c r="B5189" s="24" t="s">
        <v>185</v>
      </c>
      <c r="C5189" t="str">
        <f>VLOOKUP(B5189,'FHF LUT'!$A$5:$H$81,2,FALSE)</f>
        <v>Mountain Pine Beetle</v>
      </c>
      <c r="D5189" s="24">
        <v>9</v>
      </c>
      <c r="E5189" s="24" t="s">
        <v>7</v>
      </c>
      <c r="F5189" s="24">
        <v>291595</v>
      </c>
      <c r="G5189" s="24">
        <v>256074</v>
      </c>
      <c r="H5189" s="24" t="str">
        <f t="shared" si="81"/>
        <v>2011_IBM_9</v>
      </c>
      <c r="I5189" s="24">
        <f>VLOOKUP(H5189,inTHLBdata!A:H,7,FALSE)</f>
        <v>69933</v>
      </c>
      <c r="J5189" s="24">
        <f>VLOOKUP(H5189,inTHLBdata!A:H,8,FALSE)</f>
        <v>45447</v>
      </c>
      <c r="N5189" s="24"/>
    </row>
    <row r="5190" spans="1:14">
      <c r="A5190" s="24">
        <v>2011</v>
      </c>
      <c r="B5190" s="24" t="s">
        <v>185</v>
      </c>
      <c r="C5190" t="str">
        <f>VLOOKUP(B5190,'FHF LUT'!$A$5:$H$81,2,FALSE)</f>
        <v>Mountain Pine Beetle</v>
      </c>
      <c r="D5190" s="24">
        <v>10</v>
      </c>
      <c r="E5190" s="24" t="s">
        <v>18</v>
      </c>
      <c r="F5190" s="24">
        <v>36038</v>
      </c>
      <c r="G5190" s="24">
        <v>34096</v>
      </c>
      <c r="H5190" s="24" t="str">
        <f t="shared" si="81"/>
        <v>2011_IBM_10</v>
      </c>
      <c r="I5190" s="24">
        <f>VLOOKUP(H5190,inTHLBdata!A:H,7,FALSE)</f>
        <v>5489</v>
      </c>
      <c r="J5190" s="24">
        <f>VLOOKUP(H5190,inTHLBdata!A:H,8,FALSE)</f>
        <v>4810</v>
      </c>
      <c r="N5190" s="24"/>
    </row>
    <row r="5191" spans="1:14">
      <c r="A5191" s="24">
        <v>2011</v>
      </c>
      <c r="B5191" s="24" t="s">
        <v>185</v>
      </c>
      <c r="C5191" t="str">
        <f>VLOOKUP(B5191,'FHF LUT'!$A$5:$H$81,2,FALSE)</f>
        <v>Mountain Pine Beetle</v>
      </c>
      <c r="D5191" s="24">
        <v>11</v>
      </c>
      <c r="E5191" s="24" t="s">
        <v>4</v>
      </c>
      <c r="F5191" s="24">
        <v>8565</v>
      </c>
      <c r="G5191" s="24">
        <v>8130</v>
      </c>
      <c r="H5191" s="24" t="str">
        <f t="shared" si="81"/>
        <v>2011_IBM_11</v>
      </c>
      <c r="I5191" s="24">
        <f>VLOOKUP(H5191,inTHLBdata!A:H,7,FALSE)</f>
        <v>4304</v>
      </c>
      <c r="J5191" s="24">
        <f>VLOOKUP(H5191,inTHLBdata!A:H,8,FALSE)</f>
        <v>3910</v>
      </c>
      <c r="N5191" s="24"/>
    </row>
    <row r="5192" spans="1:14">
      <c r="A5192" s="24">
        <v>2011</v>
      </c>
      <c r="B5192" s="24" t="s">
        <v>185</v>
      </c>
      <c r="C5192" t="str">
        <f>VLOOKUP(B5192,'FHF LUT'!$A$5:$H$81,2,FALSE)</f>
        <v>Mountain Pine Beetle</v>
      </c>
      <c r="D5192" s="24">
        <v>12</v>
      </c>
      <c r="E5192" s="24" t="s">
        <v>11</v>
      </c>
      <c r="F5192" s="24">
        <v>242602</v>
      </c>
      <c r="G5192" s="24">
        <v>230977</v>
      </c>
      <c r="H5192" s="24" t="str">
        <f t="shared" si="81"/>
        <v>2011_IBM_12</v>
      </c>
      <c r="I5192" s="24">
        <f>VLOOKUP(H5192,inTHLBdata!A:H,7,FALSE)</f>
        <v>72786</v>
      </c>
      <c r="J5192" s="24">
        <f>VLOOKUP(H5192,inTHLBdata!A:H,8,FALSE)</f>
        <v>62463</v>
      </c>
      <c r="N5192" s="24"/>
    </row>
    <row r="5193" spans="1:14">
      <c r="A5193" s="24">
        <v>2011</v>
      </c>
      <c r="B5193" s="24" t="s">
        <v>185</v>
      </c>
      <c r="C5193" t="str">
        <f>VLOOKUP(B5193,'FHF LUT'!$A$5:$H$81,2,FALSE)</f>
        <v>Mountain Pine Beetle</v>
      </c>
      <c r="D5193" s="24">
        <v>13</v>
      </c>
      <c r="E5193" s="24" t="s">
        <v>24</v>
      </c>
      <c r="F5193" s="24">
        <v>138751</v>
      </c>
      <c r="G5193" s="24">
        <v>131638</v>
      </c>
      <c r="H5193" s="24" t="str">
        <f t="shared" si="81"/>
        <v>2011_IBM_13</v>
      </c>
      <c r="I5193" s="24">
        <f>VLOOKUP(H5193,inTHLBdata!A:H,7,FALSE)</f>
        <v>41536</v>
      </c>
      <c r="J5193" s="24">
        <f>VLOOKUP(H5193,inTHLBdata!A:H,8,FALSE)</f>
        <v>36441</v>
      </c>
      <c r="N5193" s="24"/>
    </row>
    <row r="5194" spans="1:14">
      <c r="A5194" s="24">
        <v>2011</v>
      </c>
      <c r="B5194" s="24" t="s">
        <v>185</v>
      </c>
      <c r="C5194" t="str">
        <f>VLOOKUP(B5194,'FHF LUT'!$A$5:$H$81,2,FALSE)</f>
        <v>Mountain Pine Beetle</v>
      </c>
      <c r="D5194" s="24">
        <v>14</v>
      </c>
      <c r="E5194" s="24" t="s">
        <v>30</v>
      </c>
      <c r="F5194" s="24">
        <v>79797</v>
      </c>
      <c r="G5194" s="24">
        <v>68129</v>
      </c>
      <c r="H5194" s="24" t="str">
        <f t="shared" si="81"/>
        <v>2011_IBM_14</v>
      </c>
      <c r="I5194" s="24">
        <f>VLOOKUP(H5194,inTHLBdata!A:H,7,FALSE)</f>
        <v>44517</v>
      </c>
      <c r="J5194" s="24">
        <f>VLOOKUP(H5194,inTHLBdata!A:H,8,FALSE)</f>
        <v>33694</v>
      </c>
      <c r="N5194" s="24"/>
    </row>
    <row r="5195" spans="1:14">
      <c r="A5195" s="24">
        <v>2011</v>
      </c>
      <c r="B5195" s="24" t="s">
        <v>185</v>
      </c>
      <c r="C5195" t="str">
        <f>VLOOKUP(B5195,'FHF LUT'!$A$5:$H$81,2,FALSE)</f>
        <v>Mountain Pine Beetle</v>
      </c>
      <c r="D5195" s="24">
        <v>15</v>
      </c>
      <c r="E5195" s="24" t="s">
        <v>33</v>
      </c>
      <c r="F5195" s="24">
        <v>230978</v>
      </c>
      <c r="G5195" s="24">
        <v>220851</v>
      </c>
      <c r="H5195" s="24" t="str">
        <f t="shared" si="81"/>
        <v>2011_IBM_15</v>
      </c>
      <c r="I5195" s="24">
        <f>VLOOKUP(H5195,inTHLBdata!A:H,7,FALSE)</f>
        <v>108012</v>
      </c>
      <c r="J5195" s="24">
        <f>VLOOKUP(H5195,inTHLBdata!A:H,8,FALSE)</f>
        <v>98796</v>
      </c>
      <c r="N5195" s="24"/>
    </row>
    <row r="5196" spans="1:14">
      <c r="A5196" s="24">
        <v>2011</v>
      </c>
      <c r="B5196" s="24" t="s">
        <v>185</v>
      </c>
      <c r="C5196" t="str">
        <f>VLOOKUP(B5196,'FHF LUT'!$A$5:$H$81,2,FALSE)</f>
        <v>Mountain Pine Beetle</v>
      </c>
      <c r="D5196" s="24">
        <v>16</v>
      </c>
      <c r="E5196" s="24" t="s">
        <v>12</v>
      </c>
      <c r="F5196" s="24">
        <v>15906629</v>
      </c>
      <c r="G5196" s="24">
        <v>15304285</v>
      </c>
      <c r="H5196" s="24" t="str">
        <f t="shared" si="81"/>
        <v>2011_IBM_16</v>
      </c>
      <c r="I5196" s="24">
        <f>VLOOKUP(H5196,inTHLBdata!A:H,7,FALSE)</f>
        <v>6698108</v>
      </c>
      <c r="J5196" s="24">
        <f>VLOOKUP(H5196,inTHLBdata!A:H,8,FALSE)</f>
        <v>6055370</v>
      </c>
      <c r="N5196" s="24"/>
    </row>
    <row r="5197" spans="1:14">
      <c r="A5197" s="24">
        <v>2011</v>
      </c>
      <c r="B5197" s="24" t="s">
        <v>185</v>
      </c>
      <c r="C5197" t="str">
        <f>VLOOKUP(B5197,'FHF LUT'!$A$5:$H$81,2,FALSE)</f>
        <v>Mountain Pine Beetle</v>
      </c>
      <c r="D5197" s="24">
        <v>17</v>
      </c>
      <c r="E5197" s="24" t="s">
        <v>32</v>
      </c>
      <c r="F5197" s="24">
        <v>923965</v>
      </c>
      <c r="G5197" s="24">
        <v>829113</v>
      </c>
      <c r="H5197" s="24" t="str">
        <f t="shared" si="81"/>
        <v>2011_IBM_17</v>
      </c>
      <c r="I5197" s="24">
        <f>VLOOKUP(H5197,inTHLBdata!A:H,7,FALSE)</f>
        <v>244216</v>
      </c>
      <c r="J5197" s="24">
        <f>VLOOKUP(H5197,inTHLBdata!A:H,8,FALSE)</f>
        <v>209259</v>
      </c>
      <c r="N5197" s="24"/>
    </row>
    <row r="5198" spans="1:14">
      <c r="A5198" s="24">
        <v>2011</v>
      </c>
      <c r="B5198" s="24" t="s">
        <v>185</v>
      </c>
      <c r="C5198" t="str">
        <f>VLOOKUP(B5198,'FHF LUT'!$A$5:$H$81,2,FALSE)</f>
        <v>Mountain Pine Beetle</v>
      </c>
      <c r="D5198" s="24">
        <v>18</v>
      </c>
      <c r="E5198" s="24" t="s">
        <v>15</v>
      </c>
      <c r="F5198" s="24">
        <v>236055</v>
      </c>
      <c r="G5198" s="24">
        <v>171122</v>
      </c>
      <c r="H5198" s="24" t="str">
        <f t="shared" si="81"/>
        <v>2011_IBM_18</v>
      </c>
      <c r="I5198" s="24">
        <f>VLOOKUP(H5198,inTHLBdata!A:H,7,FALSE)</f>
        <v>196013</v>
      </c>
      <c r="J5198" s="24">
        <f>VLOOKUP(H5198,inTHLBdata!A:H,8,FALSE)</f>
        <v>134818</v>
      </c>
      <c r="N5198" s="24"/>
    </row>
    <row r="5199" spans="1:14">
      <c r="A5199" s="24">
        <v>2011</v>
      </c>
      <c r="B5199" s="24" t="s">
        <v>185</v>
      </c>
      <c r="C5199" t="str">
        <f>VLOOKUP(B5199,'FHF LUT'!$A$5:$H$81,2,FALSE)</f>
        <v>Mountain Pine Beetle</v>
      </c>
      <c r="D5199" s="24">
        <v>20</v>
      </c>
      <c r="E5199" s="24" t="s">
        <v>6</v>
      </c>
      <c r="F5199" s="24">
        <v>1440477</v>
      </c>
      <c r="G5199" s="24">
        <v>1206269</v>
      </c>
      <c r="H5199" s="24" t="str">
        <f t="shared" si="81"/>
        <v>2011_IBM_20</v>
      </c>
      <c r="I5199" s="24">
        <f>VLOOKUP(H5199,inTHLBdata!A:H,7,FALSE)</f>
        <v>1018707</v>
      </c>
      <c r="J5199" s="24">
        <f>VLOOKUP(H5199,inTHLBdata!A:H,8,FALSE)</f>
        <v>782787</v>
      </c>
      <c r="N5199" s="24"/>
    </row>
    <row r="5200" spans="1:14">
      <c r="A5200" s="24">
        <v>2011</v>
      </c>
      <c r="B5200" s="24" t="s">
        <v>185</v>
      </c>
      <c r="C5200" t="str">
        <f>VLOOKUP(B5200,'FHF LUT'!$A$5:$H$81,2,FALSE)</f>
        <v>Mountain Pine Beetle</v>
      </c>
      <c r="D5200" s="24">
        <v>22</v>
      </c>
      <c r="E5200" s="24" t="s">
        <v>19</v>
      </c>
      <c r="F5200" s="24">
        <v>651764</v>
      </c>
      <c r="G5200" s="24">
        <v>502978</v>
      </c>
      <c r="H5200" s="24" t="str">
        <f t="shared" si="81"/>
        <v>2011_IBM_22</v>
      </c>
      <c r="I5200" s="24">
        <f>VLOOKUP(H5200,inTHLBdata!A:H,7,FALSE)</f>
        <v>349913</v>
      </c>
      <c r="J5200" s="24">
        <f>VLOOKUP(H5200,inTHLBdata!A:H,8,FALSE)</f>
        <v>245439</v>
      </c>
      <c r="N5200" s="24"/>
    </row>
    <row r="5201" spans="1:14">
      <c r="A5201" s="24">
        <v>2011</v>
      </c>
      <c r="B5201" s="24" t="s">
        <v>185</v>
      </c>
      <c r="C5201" t="str">
        <f>VLOOKUP(B5201,'FHF LUT'!$A$5:$H$81,2,FALSE)</f>
        <v>Mountain Pine Beetle</v>
      </c>
      <c r="D5201" s="24">
        <v>23</v>
      </c>
      <c r="E5201" s="24" t="s">
        <v>27</v>
      </c>
      <c r="F5201" s="24">
        <v>1017</v>
      </c>
      <c r="G5201" s="24">
        <v>1014</v>
      </c>
      <c r="H5201" s="24" t="str">
        <f t="shared" si="81"/>
        <v>2011_IBM_23</v>
      </c>
      <c r="I5201" s="24">
        <f>VLOOKUP(H5201,inTHLBdata!A:H,7,FALSE)</f>
        <v>101</v>
      </c>
      <c r="J5201" s="24">
        <f>VLOOKUP(H5201,inTHLBdata!A:H,8,FALSE)</f>
        <v>98</v>
      </c>
      <c r="N5201" s="24"/>
    </row>
    <row r="5202" spans="1:14">
      <c r="A5202" s="24">
        <v>2011</v>
      </c>
      <c r="B5202" s="24" t="s">
        <v>185</v>
      </c>
      <c r="C5202" t="str">
        <f>VLOOKUP(B5202,'FHF LUT'!$A$5:$H$81,2,FALSE)</f>
        <v>Mountain Pine Beetle</v>
      </c>
      <c r="D5202" s="24">
        <v>24</v>
      </c>
      <c r="E5202" s="24" t="s">
        <v>17</v>
      </c>
      <c r="F5202" s="24">
        <v>6415240</v>
      </c>
      <c r="G5202" s="24">
        <v>6162176</v>
      </c>
      <c r="H5202" s="24" t="str">
        <f t="shared" si="81"/>
        <v>2011_IBM_24</v>
      </c>
      <c r="I5202" s="24">
        <f>VLOOKUP(H5202,inTHLBdata!A:H,7,FALSE)</f>
        <v>3086401</v>
      </c>
      <c r="J5202" s="24">
        <f>VLOOKUP(H5202,inTHLBdata!A:H,8,FALSE)</f>
        <v>2874702</v>
      </c>
      <c r="N5202" s="24"/>
    </row>
    <row r="5203" spans="1:14">
      <c r="A5203" s="24">
        <v>2011</v>
      </c>
      <c r="B5203" s="24" t="s">
        <v>185</v>
      </c>
      <c r="C5203" t="str">
        <f>VLOOKUP(B5203,'FHF LUT'!$A$5:$H$81,2,FALSE)</f>
        <v>Mountain Pine Beetle</v>
      </c>
      <c r="D5203" s="24">
        <v>25</v>
      </c>
      <c r="E5203" s="24" t="s">
        <v>23</v>
      </c>
      <c r="F5203" s="24">
        <v>0</v>
      </c>
      <c r="G5203" s="24">
        <v>0</v>
      </c>
      <c r="H5203" s="24" t="str">
        <f t="shared" si="81"/>
        <v>2011_IBM_25</v>
      </c>
      <c r="I5203" s="24">
        <f>VLOOKUP(H5203,inTHLBdata!A:H,7,FALSE)</f>
        <v>0</v>
      </c>
      <c r="J5203" s="24">
        <f>VLOOKUP(H5203,inTHLBdata!A:H,8,FALSE)</f>
        <v>0</v>
      </c>
      <c r="N5203" s="24"/>
    </row>
    <row r="5204" spans="1:14">
      <c r="A5204" s="24">
        <v>2011</v>
      </c>
      <c r="B5204" s="24" t="s">
        <v>185</v>
      </c>
      <c r="C5204" t="str">
        <f>VLOOKUP(B5204,'FHF LUT'!$A$5:$H$81,2,FALSE)</f>
        <v>Mountain Pine Beetle</v>
      </c>
      <c r="D5204" s="24">
        <v>26</v>
      </c>
      <c r="E5204" s="24" t="s">
        <v>14</v>
      </c>
      <c r="F5204" s="24">
        <v>580</v>
      </c>
      <c r="G5204" s="24">
        <v>389</v>
      </c>
      <c r="H5204" s="24" t="str">
        <f t="shared" si="81"/>
        <v>2011_IBM_26</v>
      </c>
      <c r="I5204" s="24">
        <f>VLOOKUP(H5204,inTHLBdata!A:H,7,FALSE)</f>
        <v>429</v>
      </c>
      <c r="J5204" s="24">
        <f>VLOOKUP(H5204,inTHLBdata!A:H,8,FALSE)</f>
        <v>273</v>
      </c>
      <c r="N5204" s="24"/>
    </row>
    <row r="5205" spans="1:14">
      <c r="A5205" s="24">
        <v>2011</v>
      </c>
      <c r="B5205" s="24" t="s">
        <v>185</v>
      </c>
      <c r="C5205" t="str">
        <f>VLOOKUP(B5205,'FHF LUT'!$A$5:$H$81,2,FALSE)</f>
        <v>Mountain Pine Beetle</v>
      </c>
      <c r="D5205" s="24">
        <v>27</v>
      </c>
      <c r="E5205" s="24" t="s">
        <v>21</v>
      </c>
      <c r="F5205" s="24">
        <v>5539</v>
      </c>
      <c r="G5205" s="24">
        <v>5345</v>
      </c>
      <c r="H5205" s="24" t="str">
        <f t="shared" si="81"/>
        <v>2011_IBM_27</v>
      </c>
      <c r="I5205" s="24">
        <f>VLOOKUP(H5205,inTHLBdata!A:H,7,FALSE)</f>
        <v>3312</v>
      </c>
      <c r="J5205" s="24">
        <f>VLOOKUP(H5205,inTHLBdata!A:H,8,FALSE)</f>
        <v>3162</v>
      </c>
      <c r="N5205" s="24"/>
    </row>
    <row r="5206" spans="1:14">
      <c r="A5206" s="24">
        <v>2011</v>
      </c>
      <c r="B5206" s="24" t="s">
        <v>185</v>
      </c>
      <c r="C5206" t="str">
        <f>VLOOKUP(B5206,'FHF LUT'!$A$5:$H$81,2,FALSE)</f>
        <v>Mountain Pine Beetle</v>
      </c>
      <c r="D5206" s="24">
        <v>29</v>
      </c>
      <c r="E5206" s="24" t="s">
        <v>9</v>
      </c>
      <c r="F5206" s="24">
        <v>96649</v>
      </c>
      <c r="G5206" s="24">
        <v>94360</v>
      </c>
      <c r="H5206" s="24" t="str">
        <f t="shared" si="81"/>
        <v>2011_IBM_29</v>
      </c>
      <c r="I5206" s="24">
        <f>VLOOKUP(H5206,inTHLBdata!A:H,7,FALSE)</f>
        <v>33792</v>
      </c>
      <c r="J5206" s="24">
        <f>VLOOKUP(H5206,inTHLBdata!A:H,8,FALSE)</f>
        <v>32047</v>
      </c>
      <c r="N5206" s="24"/>
    </row>
    <row r="5207" spans="1:14">
      <c r="A5207" s="24">
        <v>2011</v>
      </c>
      <c r="B5207" s="24" t="s">
        <v>185</v>
      </c>
      <c r="C5207" t="str">
        <f>VLOOKUP(B5207,'FHF LUT'!$A$5:$H$81,2,FALSE)</f>
        <v>Mountain Pine Beetle</v>
      </c>
      <c r="D5207" s="24">
        <v>30</v>
      </c>
      <c r="E5207" s="24" t="s">
        <v>35</v>
      </c>
      <c r="F5207" s="24">
        <v>86404</v>
      </c>
      <c r="G5207" s="24">
        <v>85452</v>
      </c>
      <c r="H5207" s="24" t="str">
        <f t="shared" si="81"/>
        <v>2011_IBM_30</v>
      </c>
      <c r="I5207" s="24">
        <f>VLOOKUP(H5207,inTHLBdata!A:H,7,FALSE)</f>
        <v>7448</v>
      </c>
      <c r="J5207" s="24">
        <f>VLOOKUP(H5207,inTHLBdata!A:H,8,FALSE)</f>
        <v>6694</v>
      </c>
      <c r="N5207" s="24"/>
    </row>
    <row r="5208" spans="1:14">
      <c r="A5208" s="24">
        <v>2011</v>
      </c>
      <c r="B5208" s="24" t="s">
        <v>185</v>
      </c>
      <c r="C5208" t="str">
        <f>VLOOKUP(B5208,'FHF LUT'!$A$5:$H$81,2,FALSE)</f>
        <v>Mountain Pine Beetle</v>
      </c>
      <c r="D5208" s="24">
        <v>31</v>
      </c>
      <c r="E5208" s="24" t="s">
        <v>34</v>
      </c>
      <c r="F5208" s="24">
        <v>23863</v>
      </c>
      <c r="G5208" s="24">
        <v>23319</v>
      </c>
      <c r="H5208" s="24" t="str">
        <f t="shared" si="81"/>
        <v>2011_IBM_31</v>
      </c>
      <c r="I5208" s="24">
        <f>VLOOKUP(H5208,inTHLBdata!A:H,7,FALSE)</f>
        <v>4569</v>
      </c>
      <c r="J5208" s="24">
        <f>VLOOKUP(H5208,inTHLBdata!A:H,8,FALSE)</f>
        <v>4200</v>
      </c>
      <c r="N5208" s="24"/>
    </row>
    <row r="5209" spans="1:14">
      <c r="A5209" s="24">
        <v>2011</v>
      </c>
      <c r="B5209" s="24" t="s">
        <v>185</v>
      </c>
      <c r="C5209" t="str">
        <f>VLOOKUP(B5209,'FHF LUT'!$A$5:$H$81,2,FALSE)</f>
        <v>Mountain Pine Beetle</v>
      </c>
      <c r="D5209" s="24">
        <v>38</v>
      </c>
      <c r="E5209" s="24" t="s">
        <v>8</v>
      </c>
      <c r="F5209" s="24">
        <v>0</v>
      </c>
      <c r="G5209" s="24">
        <v>0</v>
      </c>
      <c r="H5209" s="24" t="str">
        <f t="shared" si="81"/>
        <v>2011_IBM_38</v>
      </c>
      <c r="I5209" s="24">
        <f>VLOOKUP(H5209,inTHLBdata!A:H,7,FALSE)</f>
        <v>0</v>
      </c>
      <c r="J5209" s="24">
        <f>VLOOKUP(H5209,inTHLBdata!A:H,8,FALSE)</f>
        <v>0</v>
      </c>
      <c r="N5209" s="24"/>
    </row>
    <row r="5210" spans="1:14">
      <c r="A5210" s="24">
        <v>2011</v>
      </c>
      <c r="B5210" s="24" t="s">
        <v>185</v>
      </c>
      <c r="C5210" t="str">
        <f>VLOOKUP(B5210,'FHF LUT'!$A$5:$H$81,2,FALSE)</f>
        <v>Mountain Pine Beetle</v>
      </c>
      <c r="D5210" s="24">
        <v>39</v>
      </c>
      <c r="E5210" s="24" t="s">
        <v>36</v>
      </c>
      <c r="F5210" s="24">
        <v>2900</v>
      </c>
      <c r="G5210" s="24">
        <v>2900</v>
      </c>
      <c r="H5210" s="24" t="str">
        <f t="shared" si="81"/>
        <v>2011_IBM_39</v>
      </c>
      <c r="I5210" s="24">
        <f>VLOOKUP(H5210,inTHLBdata!A:H,7,FALSE)</f>
        <v>45</v>
      </c>
      <c r="J5210" s="24">
        <f>VLOOKUP(H5210,inTHLBdata!A:H,8,FALSE)</f>
        <v>41</v>
      </c>
      <c r="N5210" s="24"/>
    </row>
    <row r="5211" spans="1:14">
      <c r="A5211" s="24">
        <v>2011</v>
      </c>
      <c r="B5211" s="24" t="s">
        <v>185</v>
      </c>
      <c r="C5211" t="str">
        <f>VLOOKUP(B5211,'FHF LUT'!$A$5:$H$81,2,FALSE)</f>
        <v>Mountain Pine Beetle</v>
      </c>
      <c r="D5211" s="24">
        <v>40</v>
      </c>
      <c r="E5211" s="24" t="s">
        <v>31</v>
      </c>
      <c r="F5211" s="24">
        <v>7220880</v>
      </c>
      <c r="G5211" s="24">
        <v>6799205</v>
      </c>
      <c r="H5211" s="24" t="str">
        <f t="shared" si="81"/>
        <v>2011_IBM_40</v>
      </c>
      <c r="I5211" s="24">
        <f>VLOOKUP(H5211,inTHLBdata!A:H,7,FALSE)</f>
        <v>2563838</v>
      </c>
      <c r="J5211" s="24">
        <f>VLOOKUP(H5211,inTHLBdata!A:H,8,FALSE)</f>
        <v>2237882</v>
      </c>
      <c r="N5211" s="24"/>
    </row>
    <row r="5212" spans="1:14">
      <c r="A5212" s="24">
        <v>2011</v>
      </c>
      <c r="B5212" s="24" t="s">
        <v>185</v>
      </c>
      <c r="C5212" t="str">
        <f>VLOOKUP(B5212,'FHF LUT'!$A$5:$H$81,2,FALSE)</f>
        <v>Mountain Pine Beetle</v>
      </c>
      <c r="D5212" s="24">
        <v>41</v>
      </c>
      <c r="E5212" s="24" t="s">
        <v>26</v>
      </c>
      <c r="F5212" s="24">
        <v>3094257</v>
      </c>
      <c r="G5212" s="24">
        <v>2841965</v>
      </c>
      <c r="H5212" s="24" t="str">
        <f t="shared" si="81"/>
        <v>2011_IBM_41</v>
      </c>
      <c r="I5212" s="24">
        <f>VLOOKUP(H5212,inTHLBdata!A:H,7,FALSE)</f>
        <v>775551</v>
      </c>
      <c r="J5212" s="24">
        <f>VLOOKUP(H5212,inTHLBdata!A:H,8,FALSE)</f>
        <v>668242</v>
      </c>
      <c r="N5212" s="24"/>
    </row>
    <row r="5213" spans="1:14">
      <c r="A5213" s="24">
        <v>2011</v>
      </c>
      <c r="B5213" s="24" t="s">
        <v>185</v>
      </c>
      <c r="C5213" t="str">
        <f>VLOOKUP(B5213,'FHF LUT'!$A$5:$H$81,2,FALSE)</f>
        <v>Mountain Pine Beetle</v>
      </c>
      <c r="D5213" s="24">
        <v>43</v>
      </c>
      <c r="E5213" s="24" t="s">
        <v>20</v>
      </c>
      <c r="F5213" s="24">
        <v>0</v>
      </c>
      <c r="G5213" s="24">
        <v>0</v>
      </c>
      <c r="H5213" s="24" t="str">
        <f t="shared" si="81"/>
        <v>2011_IBM_43</v>
      </c>
      <c r="I5213" s="24">
        <f>VLOOKUP(H5213,inTHLBdata!A:H,7,FALSE)</f>
        <v>0</v>
      </c>
      <c r="J5213" s="24">
        <f>VLOOKUP(H5213,inTHLBdata!A:H,8,FALSE)</f>
        <v>0</v>
      </c>
      <c r="N5213" s="24"/>
    </row>
    <row r="5214" spans="1:14">
      <c r="A5214" s="24">
        <v>2011</v>
      </c>
      <c r="B5214" s="24" t="s">
        <v>185</v>
      </c>
      <c r="C5214" t="str">
        <f>VLOOKUP(B5214,'FHF LUT'!$A$5:$H$81,2,FALSE)</f>
        <v>Mountain Pine Beetle</v>
      </c>
      <c r="D5214" s="24">
        <v>44</v>
      </c>
      <c r="E5214" s="24" t="s">
        <v>3</v>
      </c>
      <c r="F5214" s="24">
        <v>0</v>
      </c>
      <c r="G5214" s="24">
        <v>0</v>
      </c>
      <c r="H5214" s="24" t="str">
        <f t="shared" si="81"/>
        <v>2011_IBM_44</v>
      </c>
      <c r="I5214" s="24">
        <f>VLOOKUP(H5214,inTHLBdata!A:H,7,FALSE)</f>
        <v>0</v>
      </c>
      <c r="J5214" s="24">
        <f>VLOOKUP(H5214,inTHLBdata!A:H,8,FALSE)</f>
        <v>0</v>
      </c>
      <c r="N5214" s="24"/>
    </row>
    <row r="5215" spans="1:14">
      <c r="A5215" s="24">
        <v>2011</v>
      </c>
      <c r="B5215" s="24" t="s">
        <v>185</v>
      </c>
      <c r="C5215" t="str">
        <f>VLOOKUP(B5215,'FHF LUT'!$A$5:$H$81,2,FALSE)</f>
        <v>Mountain Pine Beetle</v>
      </c>
      <c r="D5215" s="24">
        <v>45</v>
      </c>
      <c r="E5215" s="24" t="s">
        <v>5</v>
      </c>
      <c r="F5215" s="24">
        <v>9364</v>
      </c>
      <c r="G5215" s="24">
        <v>9231</v>
      </c>
      <c r="H5215" s="24" t="str">
        <f t="shared" si="81"/>
        <v>2011_IBM_45</v>
      </c>
      <c r="I5215" s="24">
        <f>VLOOKUP(H5215,inTHLBdata!A:H,7,FALSE)</f>
        <v>1826</v>
      </c>
      <c r="J5215" s="24">
        <f>VLOOKUP(H5215,inTHLBdata!A:H,8,FALSE)</f>
        <v>1743</v>
      </c>
      <c r="N5215" s="24"/>
    </row>
    <row r="5216" spans="1:14">
      <c r="A5216" s="24">
        <v>2011</v>
      </c>
      <c r="B5216" s="24" t="s">
        <v>185</v>
      </c>
      <c r="C5216" t="str">
        <f>VLOOKUP(B5216,'FHF LUT'!$A$5:$H$81,2,FALSE)</f>
        <v>Mountain Pine Beetle</v>
      </c>
      <c r="D5216" s="24">
        <v>46</v>
      </c>
      <c r="E5216" s="24" t="s">
        <v>234</v>
      </c>
      <c r="F5216" s="24">
        <v>11398</v>
      </c>
      <c r="G5216" s="24">
        <v>11398</v>
      </c>
      <c r="H5216" s="24" t="str">
        <f t="shared" si="81"/>
        <v>2011_IBM_46</v>
      </c>
      <c r="I5216" s="24">
        <f>VLOOKUP(H5216,inTHLBdata!A:H,7,FALSE)</f>
        <v>0</v>
      </c>
      <c r="J5216" s="24">
        <f>VLOOKUP(H5216,inTHLBdata!A:H,8,FALSE)</f>
        <v>0</v>
      </c>
      <c r="N5216" s="24"/>
    </row>
    <row r="5217" spans="1:14">
      <c r="A5217" s="24">
        <v>2011</v>
      </c>
      <c r="B5217" s="24" t="s">
        <v>185</v>
      </c>
      <c r="C5217" t="str">
        <f>VLOOKUP(B5217,'FHF LUT'!$A$5:$H$81,2,FALSE)</f>
        <v>Mountain Pine Beetle</v>
      </c>
      <c r="D5217" s="24">
        <v>47</v>
      </c>
      <c r="E5217" s="24" t="s">
        <v>233</v>
      </c>
      <c r="F5217" s="24">
        <v>0</v>
      </c>
      <c r="G5217" s="24">
        <v>0</v>
      </c>
      <c r="H5217" s="24" t="str">
        <f t="shared" si="81"/>
        <v>2011_IBM_47</v>
      </c>
      <c r="I5217" s="24">
        <f>VLOOKUP(H5217,inTHLBdata!A:H,7,FALSE)</f>
        <v>0</v>
      </c>
      <c r="J5217" s="24">
        <f>VLOOKUP(H5217,inTHLBdata!A:H,8,FALSE)</f>
        <v>0</v>
      </c>
      <c r="N5217" s="24"/>
    </row>
    <row r="5218" spans="1:14">
      <c r="A5218" s="24">
        <v>2011</v>
      </c>
      <c r="B5218" s="24" t="s">
        <v>185</v>
      </c>
      <c r="C5218" t="str">
        <f>VLOOKUP(B5218,'FHF LUT'!$A$5:$H$81,2,FALSE)</f>
        <v>Mountain Pine Beetle</v>
      </c>
      <c r="D5218" s="24">
        <v>48</v>
      </c>
      <c r="E5218" s="24" t="s">
        <v>235</v>
      </c>
      <c r="F5218" s="24">
        <v>0</v>
      </c>
      <c r="G5218" s="24">
        <v>0</v>
      </c>
      <c r="H5218" s="24" t="str">
        <f t="shared" si="81"/>
        <v>2011_IBM_48</v>
      </c>
      <c r="I5218" s="24">
        <f>VLOOKUP(H5218,inTHLBdata!A:H,7,FALSE)</f>
        <v>0</v>
      </c>
      <c r="J5218" s="24">
        <f>VLOOKUP(H5218,inTHLBdata!A:H,8,FALSE)</f>
        <v>0</v>
      </c>
      <c r="N5218" s="24"/>
    </row>
    <row r="5219" spans="1:14">
      <c r="A5219" s="24">
        <v>2011</v>
      </c>
      <c r="B5219" s="24" t="s">
        <v>186</v>
      </c>
      <c r="C5219" t="str">
        <f>VLOOKUP(B5219,'FHF LUT'!$A$5:$H$81,2,FALSE)</f>
        <v>Spruce Beetle</v>
      </c>
      <c r="D5219" s="24">
        <v>1</v>
      </c>
      <c r="E5219" s="24" t="s">
        <v>10</v>
      </c>
      <c r="F5219" s="24">
        <v>0</v>
      </c>
      <c r="G5219" s="24">
        <v>0</v>
      </c>
      <c r="H5219" s="24" t="str">
        <f t="shared" si="81"/>
        <v>2011_IBS_1</v>
      </c>
      <c r="I5219" s="24">
        <f>VLOOKUP(H5219,inTHLBdata!A:H,7,FALSE)</f>
        <v>0</v>
      </c>
      <c r="J5219" s="24">
        <f>VLOOKUP(H5219,inTHLBdata!A:H,8,FALSE)</f>
        <v>0</v>
      </c>
      <c r="N5219" s="24"/>
    </row>
    <row r="5220" spans="1:14">
      <c r="A5220" s="24">
        <v>2011</v>
      </c>
      <c r="B5220" s="24" t="s">
        <v>186</v>
      </c>
      <c r="C5220" t="str">
        <f>VLOOKUP(B5220,'FHF LUT'!$A$5:$H$81,2,FALSE)</f>
        <v>Spruce Beetle</v>
      </c>
      <c r="D5220" s="24">
        <v>2</v>
      </c>
      <c r="E5220" s="24" t="s">
        <v>22</v>
      </c>
      <c r="F5220" s="24">
        <v>0</v>
      </c>
      <c r="G5220" s="24">
        <v>0</v>
      </c>
      <c r="H5220" s="24" t="str">
        <f t="shared" si="81"/>
        <v>2011_IBS_2</v>
      </c>
      <c r="I5220" s="24">
        <f>VLOOKUP(H5220,inTHLBdata!A:H,7,FALSE)</f>
        <v>0</v>
      </c>
      <c r="J5220" s="24">
        <f>VLOOKUP(H5220,inTHLBdata!A:H,8,FALSE)</f>
        <v>0</v>
      </c>
      <c r="N5220" s="24"/>
    </row>
    <row r="5221" spans="1:14">
      <c r="A5221" s="24">
        <v>2011</v>
      </c>
      <c r="B5221" s="24" t="s">
        <v>186</v>
      </c>
      <c r="C5221" t="str">
        <f>VLOOKUP(B5221,'FHF LUT'!$A$5:$H$81,2,FALSE)</f>
        <v>Spruce Beetle</v>
      </c>
      <c r="D5221" s="24">
        <v>3</v>
      </c>
      <c r="E5221" s="24" t="s">
        <v>13</v>
      </c>
      <c r="F5221" s="24">
        <v>0</v>
      </c>
      <c r="G5221" s="24">
        <v>0</v>
      </c>
      <c r="H5221" s="24" t="str">
        <f t="shared" si="81"/>
        <v>2011_IBS_3</v>
      </c>
      <c r="I5221" s="24">
        <f>VLOOKUP(H5221,inTHLBdata!A:H,7,FALSE)</f>
        <v>0</v>
      </c>
      <c r="J5221" s="24">
        <f>VLOOKUP(H5221,inTHLBdata!A:H,8,FALSE)</f>
        <v>0</v>
      </c>
      <c r="N5221" s="24"/>
    </row>
    <row r="5222" spans="1:14">
      <c r="A5222" s="24">
        <v>2011</v>
      </c>
      <c r="B5222" s="24" t="s">
        <v>186</v>
      </c>
      <c r="C5222" t="str">
        <f>VLOOKUP(B5222,'FHF LUT'!$A$5:$H$81,2,FALSE)</f>
        <v>Spruce Beetle</v>
      </c>
      <c r="D5222" s="24">
        <v>4</v>
      </c>
      <c r="E5222" s="24" t="s">
        <v>28</v>
      </c>
      <c r="F5222" s="24">
        <v>0</v>
      </c>
      <c r="G5222" s="24">
        <v>0</v>
      </c>
      <c r="H5222" s="24" t="str">
        <f t="shared" si="81"/>
        <v>2011_IBS_4</v>
      </c>
      <c r="I5222" s="24">
        <f>VLOOKUP(H5222,inTHLBdata!A:H,7,FALSE)</f>
        <v>0</v>
      </c>
      <c r="J5222" s="24">
        <f>VLOOKUP(H5222,inTHLBdata!A:H,8,FALSE)</f>
        <v>0</v>
      </c>
      <c r="N5222" s="24"/>
    </row>
    <row r="5223" spans="1:14">
      <c r="A5223" s="24">
        <v>2011</v>
      </c>
      <c r="B5223" s="24" t="s">
        <v>186</v>
      </c>
      <c r="C5223" t="str">
        <f>VLOOKUP(B5223,'FHF LUT'!$A$5:$H$81,2,FALSE)</f>
        <v>Spruce Beetle</v>
      </c>
      <c r="D5223" s="24">
        <v>5</v>
      </c>
      <c r="E5223" s="24" t="s">
        <v>16</v>
      </c>
      <c r="F5223" s="24">
        <v>0</v>
      </c>
      <c r="G5223" s="24">
        <v>0</v>
      </c>
      <c r="H5223" s="24" t="str">
        <f t="shared" si="81"/>
        <v>2011_IBS_5</v>
      </c>
      <c r="I5223" s="24">
        <f>VLOOKUP(H5223,inTHLBdata!A:H,7,FALSE)</f>
        <v>0</v>
      </c>
      <c r="J5223" s="24">
        <f>VLOOKUP(H5223,inTHLBdata!A:H,8,FALSE)</f>
        <v>0</v>
      </c>
      <c r="N5223" s="24"/>
    </row>
    <row r="5224" spans="1:14">
      <c r="A5224" s="24">
        <v>2011</v>
      </c>
      <c r="B5224" s="24" t="s">
        <v>186</v>
      </c>
      <c r="C5224" t="str">
        <f>VLOOKUP(B5224,'FHF LUT'!$A$5:$H$81,2,FALSE)</f>
        <v>Spruce Beetle</v>
      </c>
      <c r="D5224" s="24">
        <v>7</v>
      </c>
      <c r="E5224" s="24" t="s">
        <v>25</v>
      </c>
      <c r="F5224" s="24">
        <v>0</v>
      </c>
      <c r="G5224" s="24">
        <v>0</v>
      </c>
      <c r="H5224" s="24" t="str">
        <f t="shared" si="81"/>
        <v>2011_IBS_7</v>
      </c>
      <c r="I5224" s="24">
        <f>VLOOKUP(H5224,inTHLBdata!A:H,7,FALSE)</f>
        <v>0</v>
      </c>
      <c r="J5224" s="24">
        <f>VLOOKUP(H5224,inTHLBdata!A:H,8,FALSE)</f>
        <v>0</v>
      </c>
      <c r="N5224" s="24"/>
    </row>
    <row r="5225" spans="1:14">
      <c r="A5225" s="24">
        <v>2011</v>
      </c>
      <c r="B5225" s="24" t="s">
        <v>186</v>
      </c>
      <c r="C5225" t="str">
        <f>VLOOKUP(B5225,'FHF LUT'!$A$5:$H$81,2,FALSE)</f>
        <v>Spruce Beetle</v>
      </c>
      <c r="D5225" s="24">
        <v>8</v>
      </c>
      <c r="E5225" s="24" t="s">
        <v>29</v>
      </c>
      <c r="F5225" s="24">
        <v>31111</v>
      </c>
      <c r="G5225" s="24">
        <v>31111</v>
      </c>
      <c r="H5225" s="24" t="str">
        <f t="shared" si="81"/>
        <v>2011_IBS_8</v>
      </c>
      <c r="I5225" s="24">
        <f>VLOOKUP(H5225,inTHLBdata!A:H,7,FALSE)</f>
        <v>7399</v>
      </c>
      <c r="J5225" s="24">
        <f>VLOOKUP(H5225,inTHLBdata!A:H,8,FALSE)</f>
        <v>7399</v>
      </c>
      <c r="N5225" s="24"/>
    </row>
    <row r="5226" spans="1:14">
      <c r="A5226" s="24">
        <v>2011</v>
      </c>
      <c r="B5226" s="24" t="s">
        <v>186</v>
      </c>
      <c r="C5226" t="str">
        <f>VLOOKUP(B5226,'FHF LUT'!$A$5:$H$81,2,FALSE)</f>
        <v>Spruce Beetle</v>
      </c>
      <c r="D5226" s="24">
        <v>9</v>
      </c>
      <c r="E5226" s="24" t="s">
        <v>7</v>
      </c>
      <c r="F5226" s="24">
        <v>18373</v>
      </c>
      <c r="G5226" s="24">
        <v>15286</v>
      </c>
      <c r="H5226" s="24" t="str">
        <f t="shared" si="81"/>
        <v>2011_IBS_9</v>
      </c>
      <c r="I5226" s="24">
        <f>VLOOKUP(H5226,inTHLBdata!A:H,7,FALSE)</f>
        <v>5108</v>
      </c>
      <c r="J5226" s="24">
        <f>VLOOKUP(H5226,inTHLBdata!A:H,8,FALSE)</f>
        <v>3382</v>
      </c>
      <c r="N5226" s="24"/>
    </row>
    <row r="5227" spans="1:14">
      <c r="A5227" s="24">
        <v>2011</v>
      </c>
      <c r="B5227" s="24" t="s">
        <v>186</v>
      </c>
      <c r="C5227" t="str">
        <f>VLOOKUP(B5227,'FHF LUT'!$A$5:$H$81,2,FALSE)</f>
        <v>Spruce Beetle</v>
      </c>
      <c r="D5227" s="24">
        <v>10</v>
      </c>
      <c r="E5227" s="24" t="s">
        <v>18</v>
      </c>
      <c r="F5227" s="24">
        <v>0</v>
      </c>
      <c r="G5227" s="24">
        <v>0</v>
      </c>
      <c r="H5227" s="24" t="str">
        <f t="shared" si="81"/>
        <v>2011_IBS_10</v>
      </c>
      <c r="I5227" s="24">
        <f>VLOOKUP(H5227,inTHLBdata!A:H,7,FALSE)</f>
        <v>0</v>
      </c>
      <c r="J5227" s="24">
        <f>VLOOKUP(H5227,inTHLBdata!A:H,8,FALSE)</f>
        <v>0</v>
      </c>
      <c r="N5227" s="24"/>
    </row>
    <row r="5228" spans="1:14">
      <c r="A5228" s="24">
        <v>2011</v>
      </c>
      <c r="B5228" s="24" t="s">
        <v>186</v>
      </c>
      <c r="C5228" t="str">
        <f>VLOOKUP(B5228,'FHF LUT'!$A$5:$H$81,2,FALSE)</f>
        <v>Spruce Beetle</v>
      </c>
      <c r="D5228" s="24">
        <v>11</v>
      </c>
      <c r="E5228" s="24" t="s">
        <v>4</v>
      </c>
      <c r="F5228" s="24">
        <v>86305</v>
      </c>
      <c r="G5228" s="24">
        <v>67495</v>
      </c>
      <c r="H5228" s="24" t="str">
        <f t="shared" si="81"/>
        <v>2011_IBS_11</v>
      </c>
      <c r="I5228" s="24">
        <f>VLOOKUP(H5228,inTHLBdata!A:H,7,FALSE)</f>
        <v>21108</v>
      </c>
      <c r="J5228" s="24">
        <f>VLOOKUP(H5228,inTHLBdata!A:H,8,FALSE)</f>
        <v>15048</v>
      </c>
      <c r="N5228" s="24"/>
    </row>
    <row r="5229" spans="1:14">
      <c r="A5229" s="24">
        <v>2011</v>
      </c>
      <c r="B5229" s="24" t="s">
        <v>186</v>
      </c>
      <c r="C5229" t="str">
        <f>VLOOKUP(B5229,'FHF LUT'!$A$5:$H$81,2,FALSE)</f>
        <v>Spruce Beetle</v>
      </c>
      <c r="D5229" s="24">
        <v>12</v>
      </c>
      <c r="E5229" s="24" t="s">
        <v>11</v>
      </c>
      <c r="F5229" s="24">
        <v>74</v>
      </c>
      <c r="G5229" s="24">
        <v>74</v>
      </c>
      <c r="H5229" s="24" t="str">
        <f t="shared" si="81"/>
        <v>2011_IBS_12</v>
      </c>
      <c r="I5229" s="24">
        <f>VLOOKUP(H5229,inTHLBdata!A:H,7,FALSE)</f>
        <v>0</v>
      </c>
      <c r="J5229" s="24">
        <f>VLOOKUP(H5229,inTHLBdata!A:H,8,FALSE)</f>
        <v>0</v>
      </c>
      <c r="N5229" s="24"/>
    </row>
    <row r="5230" spans="1:14">
      <c r="A5230" s="24">
        <v>2011</v>
      </c>
      <c r="B5230" s="24" t="s">
        <v>186</v>
      </c>
      <c r="C5230" t="str">
        <f>VLOOKUP(B5230,'FHF LUT'!$A$5:$H$81,2,FALSE)</f>
        <v>Spruce Beetle</v>
      </c>
      <c r="D5230" s="24">
        <v>13</v>
      </c>
      <c r="E5230" s="24" t="s">
        <v>24</v>
      </c>
      <c r="F5230" s="24">
        <v>0</v>
      </c>
      <c r="G5230" s="24">
        <v>0</v>
      </c>
      <c r="H5230" s="24" t="str">
        <f t="shared" si="81"/>
        <v>2011_IBS_13</v>
      </c>
      <c r="I5230" s="24">
        <f>VLOOKUP(H5230,inTHLBdata!A:H,7,FALSE)</f>
        <v>0</v>
      </c>
      <c r="J5230" s="24">
        <f>VLOOKUP(H5230,inTHLBdata!A:H,8,FALSE)</f>
        <v>0</v>
      </c>
      <c r="N5230" s="24"/>
    </row>
    <row r="5231" spans="1:14">
      <c r="A5231" s="24">
        <v>2011</v>
      </c>
      <c r="B5231" s="24" t="s">
        <v>186</v>
      </c>
      <c r="C5231" t="str">
        <f>VLOOKUP(B5231,'FHF LUT'!$A$5:$H$81,2,FALSE)</f>
        <v>Spruce Beetle</v>
      </c>
      <c r="D5231" s="24">
        <v>14</v>
      </c>
      <c r="E5231" s="24" t="s">
        <v>30</v>
      </c>
      <c r="F5231" s="24">
        <v>139</v>
      </c>
      <c r="G5231" s="24">
        <v>139</v>
      </c>
      <c r="H5231" s="24" t="str">
        <f t="shared" si="81"/>
        <v>2011_IBS_14</v>
      </c>
      <c r="I5231" s="24">
        <f>VLOOKUP(H5231,inTHLBdata!A:H,7,FALSE)</f>
        <v>0</v>
      </c>
      <c r="J5231" s="24">
        <f>VLOOKUP(H5231,inTHLBdata!A:H,8,FALSE)</f>
        <v>0</v>
      </c>
      <c r="N5231" s="24"/>
    </row>
    <row r="5232" spans="1:14">
      <c r="A5232" s="24">
        <v>2011</v>
      </c>
      <c r="B5232" s="24" t="s">
        <v>186</v>
      </c>
      <c r="C5232" t="str">
        <f>VLOOKUP(B5232,'FHF LUT'!$A$5:$H$81,2,FALSE)</f>
        <v>Spruce Beetle</v>
      </c>
      <c r="D5232" s="24">
        <v>15</v>
      </c>
      <c r="E5232" s="24" t="s">
        <v>33</v>
      </c>
      <c r="F5232" s="24">
        <v>2430</v>
      </c>
      <c r="G5232" s="24">
        <v>1940</v>
      </c>
      <c r="H5232" s="24" t="str">
        <f t="shared" si="81"/>
        <v>2011_IBS_15</v>
      </c>
      <c r="I5232" s="24">
        <f>VLOOKUP(H5232,inTHLBdata!A:H,7,FALSE)</f>
        <v>705</v>
      </c>
      <c r="J5232" s="24">
        <f>VLOOKUP(H5232,inTHLBdata!A:H,8,FALSE)</f>
        <v>595</v>
      </c>
      <c r="N5232" s="24"/>
    </row>
    <row r="5233" spans="1:14">
      <c r="A5233" s="24">
        <v>2011</v>
      </c>
      <c r="B5233" s="24" t="s">
        <v>186</v>
      </c>
      <c r="C5233" t="str">
        <f>VLOOKUP(B5233,'FHF LUT'!$A$5:$H$81,2,FALSE)</f>
        <v>Spruce Beetle</v>
      </c>
      <c r="D5233" s="24">
        <v>16</v>
      </c>
      <c r="E5233" s="24" t="s">
        <v>12</v>
      </c>
      <c r="F5233" s="24">
        <v>0</v>
      </c>
      <c r="G5233" s="24">
        <v>0</v>
      </c>
      <c r="H5233" s="24" t="str">
        <f t="shared" si="81"/>
        <v>2011_IBS_16</v>
      </c>
      <c r="I5233" s="24">
        <f>VLOOKUP(H5233,inTHLBdata!A:H,7,FALSE)</f>
        <v>0</v>
      </c>
      <c r="J5233" s="24">
        <f>VLOOKUP(H5233,inTHLBdata!A:H,8,FALSE)</f>
        <v>0</v>
      </c>
      <c r="N5233" s="24"/>
    </row>
    <row r="5234" spans="1:14">
      <c r="A5234" s="24">
        <v>2011</v>
      </c>
      <c r="B5234" s="24" t="s">
        <v>186</v>
      </c>
      <c r="C5234" t="str">
        <f>VLOOKUP(B5234,'FHF LUT'!$A$5:$H$81,2,FALSE)</f>
        <v>Spruce Beetle</v>
      </c>
      <c r="D5234" s="24">
        <v>17</v>
      </c>
      <c r="E5234" s="24" t="s">
        <v>32</v>
      </c>
      <c r="F5234" s="24">
        <v>1728</v>
      </c>
      <c r="G5234" s="24">
        <v>1728</v>
      </c>
      <c r="H5234" s="24" t="str">
        <f t="shared" si="81"/>
        <v>2011_IBS_17</v>
      </c>
      <c r="I5234" s="24">
        <f>VLOOKUP(H5234,inTHLBdata!A:H,7,FALSE)</f>
        <v>726</v>
      </c>
      <c r="J5234" s="24">
        <f>VLOOKUP(H5234,inTHLBdata!A:H,8,FALSE)</f>
        <v>726</v>
      </c>
      <c r="N5234" s="24"/>
    </row>
    <row r="5235" spans="1:14">
      <c r="A5235" s="24">
        <v>2011</v>
      </c>
      <c r="B5235" s="24" t="s">
        <v>186</v>
      </c>
      <c r="C5235" t="str">
        <f>VLOOKUP(B5235,'FHF LUT'!$A$5:$H$81,2,FALSE)</f>
        <v>Spruce Beetle</v>
      </c>
      <c r="D5235" s="24">
        <v>18</v>
      </c>
      <c r="E5235" s="24" t="s">
        <v>15</v>
      </c>
      <c r="F5235" s="24">
        <v>20150</v>
      </c>
      <c r="G5235" s="24">
        <v>12932</v>
      </c>
      <c r="H5235" s="24" t="str">
        <f t="shared" si="81"/>
        <v>2011_IBS_18</v>
      </c>
      <c r="I5235" s="24">
        <f>VLOOKUP(H5235,inTHLBdata!A:H,7,FALSE)</f>
        <v>18484</v>
      </c>
      <c r="J5235" s="24">
        <f>VLOOKUP(H5235,inTHLBdata!A:H,8,FALSE)</f>
        <v>11266</v>
      </c>
      <c r="N5235" s="24"/>
    </row>
    <row r="5236" spans="1:14">
      <c r="A5236" s="24">
        <v>2011</v>
      </c>
      <c r="B5236" s="24" t="s">
        <v>186</v>
      </c>
      <c r="C5236" t="str">
        <f>VLOOKUP(B5236,'FHF LUT'!$A$5:$H$81,2,FALSE)</f>
        <v>Spruce Beetle</v>
      </c>
      <c r="D5236" s="24">
        <v>20</v>
      </c>
      <c r="E5236" s="24" t="s">
        <v>6</v>
      </c>
      <c r="F5236" s="24">
        <v>0</v>
      </c>
      <c r="G5236" s="24">
        <v>0</v>
      </c>
      <c r="H5236" s="24" t="str">
        <f t="shared" si="81"/>
        <v>2011_IBS_20</v>
      </c>
      <c r="I5236" s="24">
        <f>VLOOKUP(H5236,inTHLBdata!A:H,7,FALSE)</f>
        <v>0</v>
      </c>
      <c r="J5236" s="24">
        <f>VLOOKUP(H5236,inTHLBdata!A:H,8,FALSE)</f>
        <v>0</v>
      </c>
      <c r="N5236" s="24"/>
    </row>
    <row r="5237" spans="1:14">
      <c r="A5237" s="24">
        <v>2011</v>
      </c>
      <c r="B5237" s="24" t="s">
        <v>186</v>
      </c>
      <c r="C5237" t="str">
        <f>VLOOKUP(B5237,'FHF LUT'!$A$5:$H$81,2,FALSE)</f>
        <v>Spruce Beetle</v>
      </c>
      <c r="D5237" s="24">
        <v>22</v>
      </c>
      <c r="E5237" s="24" t="s">
        <v>19</v>
      </c>
      <c r="F5237" s="24">
        <v>132</v>
      </c>
      <c r="G5237" s="24">
        <v>132</v>
      </c>
      <c r="H5237" s="24" t="str">
        <f t="shared" si="81"/>
        <v>2011_IBS_22</v>
      </c>
      <c r="I5237" s="24">
        <f>VLOOKUP(H5237,inTHLBdata!A:H,7,FALSE)</f>
        <v>0</v>
      </c>
      <c r="J5237" s="24">
        <f>VLOOKUP(H5237,inTHLBdata!A:H,8,FALSE)</f>
        <v>0</v>
      </c>
      <c r="N5237" s="24"/>
    </row>
    <row r="5238" spans="1:14">
      <c r="A5238" s="24">
        <v>2011</v>
      </c>
      <c r="B5238" s="24" t="s">
        <v>186</v>
      </c>
      <c r="C5238" t="str">
        <f>VLOOKUP(B5238,'FHF LUT'!$A$5:$H$81,2,FALSE)</f>
        <v>Spruce Beetle</v>
      </c>
      <c r="D5238" s="24">
        <v>23</v>
      </c>
      <c r="E5238" s="24" t="s">
        <v>27</v>
      </c>
      <c r="F5238" s="24">
        <v>17156</v>
      </c>
      <c r="G5238" s="24">
        <v>15166</v>
      </c>
      <c r="H5238" s="24" t="str">
        <f t="shared" si="81"/>
        <v>2011_IBS_23</v>
      </c>
      <c r="I5238" s="24">
        <f>VLOOKUP(H5238,inTHLBdata!A:H,7,FALSE)</f>
        <v>9492</v>
      </c>
      <c r="J5238" s="24">
        <f>VLOOKUP(H5238,inTHLBdata!A:H,8,FALSE)</f>
        <v>7647</v>
      </c>
      <c r="N5238" s="24"/>
    </row>
    <row r="5239" spans="1:14">
      <c r="A5239" s="24">
        <v>2011</v>
      </c>
      <c r="B5239" s="24" t="s">
        <v>186</v>
      </c>
      <c r="C5239" t="str">
        <f>VLOOKUP(B5239,'FHF LUT'!$A$5:$H$81,2,FALSE)</f>
        <v>Spruce Beetle</v>
      </c>
      <c r="D5239" s="24">
        <v>24</v>
      </c>
      <c r="E5239" s="24" t="s">
        <v>17</v>
      </c>
      <c r="F5239" s="24">
        <v>387</v>
      </c>
      <c r="G5239" s="24">
        <v>62</v>
      </c>
      <c r="H5239" s="24" t="str">
        <f t="shared" si="81"/>
        <v>2011_IBS_24</v>
      </c>
      <c r="I5239" s="24">
        <f>VLOOKUP(H5239,inTHLBdata!A:H,7,FALSE)</f>
        <v>1</v>
      </c>
      <c r="J5239" s="24">
        <f>VLOOKUP(H5239,inTHLBdata!A:H,8,FALSE)</f>
        <v>1</v>
      </c>
      <c r="N5239" s="24"/>
    </row>
    <row r="5240" spans="1:14">
      <c r="A5240" s="24">
        <v>2011</v>
      </c>
      <c r="B5240" s="24" t="s">
        <v>186</v>
      </c>
      <c r="C5240" t="str">
        <f>VLOOKUP(B5240,'FHF LUT'!$A$5:$H$81,2,FALSE)</f>
        <v>Spruce Beetle</v>
      </c>
      <c r="D5240" s="24">
        <v>25</v>
      </c>
      <c r="E5240" s="24" t="s">
        <v>23</v>
      </c>
      <c r="F5240" s="24">
        <v>0</v>
      </c>
      <c r="G5240" s="24">
        <v>0</v>
      </c>
      <c r="H5240" s="24" t="str">
        <f t="shared" si="81"/>
        <v>2011_IBS_25</v>
      </c>
      <c r="I5240" s="24">
        <f>VLOOKUP(H5240,inTHLBdata!A:H,7,FALSE)</f>
        <v>0</v>
      </c>
      <c r="J5240" s="24">
        <f>VLOOKUP(H5240,inTHLBdata!A:H,8,FALSE)</f>
        <v>0</v>
      </c>
      <c r="N5240" s="24"/>
    </row>
    <row r="5241" spans="1:14">
      <c r="A5241" s="24">
        <v>2011</v>
      </c>
      <c r="B5241" s="24" t="s">
        <v>186</v>
      </c>
      <c r="C5241" t="str">
        <f>VLOOKUP(B5241,'FHF LUT'!$A$5:$H$81,2,FALSE)</f>
        <v>Spruce Beetle</v>
      </c>
      <c r="D5241" s="24">
        <v>26</v>
      </c>
      <c r="E5241" s="24" t="s">
        <v>14</v>
      </c>
      <c r="F5241" s="24">
        <v>2387</v>
      </c>
      <c r="G5241" s="24">
        <v>2375</v>
      </c>
      <c r="H5241" s="24" t="str">
        <f t="shared" si="81"/>
        <v>2011_IBS_26</v>
      </c>
      <c r="I5241" s="24">
        <f>VLOOKUP(H5241,inTHLBdata!A:H,7,FALSE)</f>
        <v>1952</v>
      </c>
      <c r="J5241" s="24">
        <f>VLOOKUP(H5241,inTHLBdata!A:H,8,FALSE)</f>
        <v>1942</v>
      </c>
      <c r="N5241" s="24"/>
    </row>
    <row r="5242" spans="1:14">
      <c r="A5242" s="24">
        <v>2011</v>
      </c>
      <c r="B5242" s="24" t="s">
        <v>186</v>
      </c>
      <c r="C5242" t="str">
        <f>VLOOKUP(B5242,'FHF LUT'!$A$5:$H$81,2,FALSE)</f>
        <v>Spruce Beetle</v>
      </c>
      <c r="D5242" s="24">
        <v>27</v>
      </c>
      <c r="E5242" s="24" t="s">
        <v>21</v>
      </c>
      <c r="F5242" s="24">
        <v>0</v>
      </c>
      <c r="G5242" s="24">
        <v>0</v>
      </c>
      <c r="H5242" s="24" t="str">
        <f t="shared" si="81"/>
        <v>2011_IBS_27</v>
      </c>
      <c r="I5242" s="24">
        <f>VLOOKUP(H5242,inTHLBdata!A:H,7,FALSE)</f>
        <v>0</v>
      </c>
      <c r="J5242" s="24">
        <f>VLOOKUP(H5242,inTHLBdata!A:H,8,FALSE)</f>
        <v>0</v>
      </c>
      <c r="N5242" s="24"/>
    </row>
    <row r="5243" spans="1:14">
      <c r="A5243" s="24">
        <v>2011</v>
      </c>
      <c r="B5243" s="24" t="s">
        <v>186</v>
      </c>
      <c r="C5243" t="str">
        <f>VLOOKUP(B5243,'FHF LUT'!$A$5:$H$81,2,FALSE)</f>
        <v>Spruce Beetle</v>
      </c>
      <c r="D5243" s="24">
        <v>29</v>
      </c>
      <c r="E5243" s="24" t="s">
        <v>9</v>
      </c>
      <c r="F5243" s="24">
        <v>53708</v>
      </c>
      <c r="G5243" s="24">
        <v>53708</v>
      </c>
      <c r="H5243" s="24" t="str">
        <f t="shared" si="81"/>
        <v>2011_IBS_29</v>
      </c>
      <c r="I5243" s="24">
        <f>VLOOKUP(H5243,inTHLBdata!A:H,7,FALSE)</f>
        <v>9786</v>
      </c>
      <c r="J5243" s="24">
        <f>VLOOKUP(H5243,inTHLBdata!A:H,8,FALSE)</f>
        <v>9786</v>
      </c>
      <c r="N5243" s="24"/>
    </row>
    <row r="5244" spans="1:14">
      <c r="A5244" s="24">
        <v>2011</v>
      </c>
      <c r="B5244" s="24" t="s">
        <v>186</v>
      </c>
      <c r="C5244" t="str">
        <f>VLOOKUP(B5244,'FHF LUT'!$A$5:$H$81,2,FALSE)</f>
        <v>Spruce Beetle</v>
      </c>
      <c r="D5244" s="24">
        <v>30</v>
      </c>
      <c r="E5244" s="24" t="s">
        <v>35</v>
      </c>
      <c r="F5244" s="24">
        <v>302</v>
      </c>
      <c r="G5244" s="24">
        <v>302</v>
      </c>
      <c r="H5244" s="24" t="str">
        <f t="shared" si="81"/>
        <v>2011_IBS_30</v>
      </c>
      <c r="I5244" s="24">
        <f>VLOOKUP(H5244,inTHLBdata!A:H,7,FALSE)</f>
        <v>0</v>
      </c>
      <c r="J5244" s="24">
        <f>VLOOKUP(H5244,inTHLBdata!A:H,8,FALSE)</f>
        <v>0</v>
      </c>
      <c r="N5244" s="24"/>
    </row>
    <row r="5245" spans="1:14">
      <c r="A5245" s="24">
        <v>2011</v>
      </c>
      <c r="B5245" s="24" t="s">
        <v>186</v>
      </c>
      <c r="C5245" t="str">
        <f>VLOOKUP(B5245,'FHF LUT'!$A$5:$H$81,2,FALSE)</f>
        <v>Spruce Beetle</v>
      </c>
      <c r="D5245" s="24">
        <v>31</v>
      </c>
      <c r="E5245" s="24" t="s">
        <v>34</v>
      </c>
      <c r="F5245" s="24">
        <v>30</v>
      </c>
      <c r="G5245" s="24">
        <v>30</v>
      </c>
      <c r="H5245" s="24" t="str">
        <f t="shared" si="81"/>
        <v>2011_IBS_31</v>
      </c>
      <c r="I5245" s="24">
        <f>VLOOKUP(H5245,inTHLBdata!A:H,7,FALSE)</f>
        <v>0</v>
      </c>
      <c r="J5245" s="24">
        <f>VLOOKUP(H5245,inTHLBdata!A:H,8,FALSE)</f>
        <v>0</v>
      </c>
      <c r="N5245" s="24"/>
    </row>
    <row r="5246" spans="1:14">
      <c r="A5246" s="24">
        <v>2011</v>
      </c>
      <c r="B5246" s="24" t="s">
        <v>186</v>
      </c>
      <c r="C5246" t="str">
        <f>VLOOKUP(B5246,'FHF LUT'!$A$5:$H$81,2,FALSE)</f>
        <v>Spruce Beetle</v>
      </c>
      <c r="D5246" s="24">
        <v>38</v>
      </c>
      <c r="E5246" s="24" t="s">
        <v>8</v>
      </c>
      <c r="F5246" s="24">
        <v>0</v>
      </c>
      <c r="G5246" s="24">
        <v>0</v>
      </c>
      <c r="H5246" s="24" t="str">
        <f t="shared" si="81"/>
        <v>2011_IBS_38</v>
      </c>
      <c r="I5246" s="24">
        <f>VLOOKUP(H5246,inTHLBdata!A:H,7,FALSE)</f>
        <v>0</v>
      </c>
      <c r="J5246" s="24">
        <f>VLOOKUP(H5246,inTHLBdata!A:H,8,FALSE)</f>
        <v>0</v>
      </c>
      <c r="N5246" s="24"/>
    </row>
    <row r="5247" spans="1:14">
      <c r="A5247" s="24">
        <v>2011</v>
      </c>
      <c r="B5247" s="24" t="s">
        <v>186</v>
      </c>
      <c r="C5247" t="str">
        <f>VLOOKUP(B5247,'FHF LUT'!$A$5:$H$81,2,FALSE)</f>
        <v>Spruce Beetle</v>
      </c>
      <c r="D5247" s="24">
        <v>39</v>
      </c>
      <c r="E5247" s="24" t="s">
        <v>36</v>
      </c>
      <c r="F5247" s="24">
        <v>0</v>
      </c>
      <c r="G5247" s="24">
        <v>0</v>
      </c>
      <c r="H5247" s="24" t="str">
        <f t="shared" si="81"/>
        <v>2011_IBS_39</v>
      </c>
      <c r="I5247" s="24">
        <f>VLOOKUP(H5247,inTHLBdata!A:H,7,FALSE)</f>
        <v>0</v>
      </c>
      <c r="J5247" s="24">
        <f>VLOOKUP(H5247,inTHLBdata!A:H,8,FALSE)</f>
        <v>0</v>
      </c>
      <c r="N5247" s="24"/>
    </row>
    <row r="5248" spans="1:14">
      <c r="A5248" s="24">
        <v>2011</v>
      </c>
      <c r="B5248" s="24" t="s">
        <v>186</v>
      </c>
      <c r="C5248" t="str">
        <f>VLOOKUP(B5248,'FHF LUT'!$A$5:$H$81,2,FALSE)</f>
        <v>Spruce Beetle</v>
      </c>
      <c r="D5248" s="24">
        <v>40</v>
      </c>
      <c r="E5248" s="24" t="s">
        <v>31</v>
      </c>
      <c r="F5248" s="24">
        <v>0</v>
      </c>
      <c r="G5248" s="24">
        <v>0</v>
      </c>
      <c r="H5248" s="24" t="str">
        <f t="shared" si="81"/>
        <v>2011_IBS_40</v>
      </c>
      <c r="I5248" s="24">
        <f>VLOOKUP(H5248,inTHLBdata!A:H,7,FALSE)</f>
        <v>0</v>
      </c>
      <c r="J5248" s="24">
        <f>VLOOKUP(H5248,inTHLBdata!A:H,8,FALSE)</f>
        <v>0</v>
      </c>
      <c r="N5248" s="24"/>
    </row>
    <row r="5249" spans="1:14">
      <c r="A5249" s="24">
        <v>2011</v>
      </c>
      <c r="B5249" s="24" t="s">
        <v>186</v>
      </c>
      <c r="C5249" t="str">
        <f>VLOOKUP(B5249,'FHF LUT'!$A$5:$H$81,2,FALSE)</f>
        <v>Spruce Beetle</v>
      </c>
      <c r="D5249" s="24">
        <v>41</v>
      </c>
      <c r="E5249" s="24" t="s">
        <v>26</v>
      </c>
      <c r="F5249" s="24">
        <v>0</v>
      </c>
      <c r="G5249" s="24">
        <v>0</v>
      </c>
      <c r="H5249" s="24" t="str">
        <f t="shared" si="81"/>
        <v>2011_IBS_41</v>
      </c>
      <c r="I5249" s="24">
        <f>VLOOKUP(H5249,inTHLBdata!A:H,7,FALSE)</f>
        <v>0</v>
      </c>
      <c r="J5249" s="24">
        <f>VLOOKUP(H5249,inTHLBdata!A:H,8,FALSE)</f>
        <v>0</v>
      </c>
      <c r="N5249" s="24"/>
    </row>
    <row r="5250" spans="1:14">
      <c r="A5250" s="24">
        <v>2011</v>
      </c>
      <c r="B5250" s="24" t="s">
        <v>186</v>
      </c>
      <c r="C5250" t="str">
        <f>VLOOKUP(B5250,'FHF LUT'!$A$5:$H$81,2,FALSE)</f>
        <v>Spruce Beetle</v>
      </c>
      <c r="D5250" s="24">
        <v>43</v>
      </c>
      <c r="E5250" s="24" t="s">
        <v>20</v>
      </c>
      <c r="F5250" s="24">
        <v>0</v>
      </c>
      <c r="G5250" s="24">
        <v>0</v>
      </c>
      <c r="H5250" s="24" t="str">
        <f t="shared" si="81"/>
        <v>2011_IBS_43</v>
      </c>
      <c r="I5250" s="24">
        <f>VLOOKUP(H5250,inTHLBdata!A:H,7,FALSE)</f>
        <v>0</v>
      </c>
      <c r="J5250" s="24">
        <f>VLOOKUP(H5250,inTHLBdata!A:H,8,FALSE)</f>
        <v>0</v>
      </c>
      <c r="N5250" s="24"/>
    </row>
    <row r="5251" spans="1:14">
      <c r="A5251" s="24">
        <v>2011</v>
      </c>
      <c r="B5251" s="24" t="s">
        <v>186</v>
      </c>
      <c r="C5251" t="str">
        <f>VLOOKUP(B5251,'FHF LUT'!$A$5:$H$81,2,FALSE)</f>
        <v>Spruce Beetle</v>
      </c>
      <c r="D5251" s="24">
        <v>44</v>
      </c>
      <c r="E5251" s="24" t="s">
        <v>3</v>
      </c>
      <c r="F5251" s="24">
        <v>0</v>
      </c>
      <c r="G5251" s="24">
        <v>0</v>
      </c>
      <c r="H5251" s="24" t="str">
        <f t="shared" ref="H5251:H5314" si="82">CONCATENATE(A5251,"_",B5251,"_",D5251)</f>
        <v>2011_IBS_44</v>
      </c>
      <c r="I5251" s="24">
        <f>VLOOKUP(H5251,inTHLBdata!A:H,7,FALSE)</f>
        <v>0</v>
      </c>
      <c r="J5251" s="24">
        <f>VLOOKUP(H5251,inTHLBdata!A:H,8,FALSE)</f>
        <v>0</v>
      </c>
      <c r="N5251" s="24"/>
    </row>
    <row r="5252" spans="1:14">
      <c r="A5252" s="24">
        <v>2011</v>
      </c>
      <c r="B5252" s="24" t="s">
        <v>186</v>
      </c>
      <c r="C5252" t="str">
        <f>VLOOKUP(B5252,'FHF LUT'!$A$5:$H$81,2,FALSE)</f>
        <v>Spruce Beetle</v>
      </c>
      <c r="D5252" s="24">
        <v>45</v>
      </c>
      <c r="E5252" s="24" t="s">
        <v>5</v>
      </c>
      <c r="F5252" s="24">
        <v>0</v>
      </c>
      <c r="G5252" s="24">
        <v>0</v>
      </c>
      <c r="H5252" s="24" t="str">
        <f t="shared" si="82"/>
        <v>2011_IBS_45</v>
      </c>
      <c r="I5252" s="24">
        <f>VLOOKUP(H5252,inTHLBdata!A:H,7,FALSE)</f>
        <v>0</v>
      </c>
      <c r="J5252" s="24">
        <f>VLOOKUP(H5252,inTHLBdata!A:H,8,FALSE)</f>
        <v>0</v>
      </c>
      <c r="N5252" s="24"/>
    </row>
    <row r="5253" spans="1:14">
      <c r="A5253" s="24">
        <v>2011</v>
      </c>
      <c r="B5253" s="24" t="s">
        <v>186</v>
      </c>
      <c r="C5253" t="str">
        <f>VLOOKUP(B5253,'FHF LUT'!$A$5:$H$81,2,FALSE)</f>
        <v>Spruce Beetle</v>
      </c>
      <c r="D5253" s="24">
        <v>46</v>
      </c>
      <c r="E5253" s="24" t="s">
        <v>234</v>
      </c>
      <c r="F5253" s="24">
        <v>4006</v>
      </c>
      <c r="G5253" s="24">
        <v>4006</v>
      </c>
      <c r="H5253" s="24" t="str">
        <f t="shared" si="82"/>
        <v>2011_IBS_46</v>
      </c>
      <c r="I5253" s="24">
        <f>VLOOKUP(H5253,inTHLBdata!A:H,7,FALSE)</f>
        <v>179</v>
      </c>
      <c r="J5253" s="24">
        <f>VLOOKUP(H5253,inTHLBdata!A:H,8,FALSE)</f>
        <v>179</v>
      </c>
      <c r="N5253" s="24"/>
    </row>
    <row r="5254" spans="1:14">
      <c r="A5254" s="24">
        <v>2011</v>
      </c>
      <c r="B5254" s="24" t="s">
        <v>186</v>
      </c>
      <c r="C5254" t="str">
        <f>VLOOKUP(B5254,'FHF LUT'!$A$5:$H$81,2,FALSE)</f>
        <v>Spruce Beetle</v>
      </c>
      <c r="D5254" s="24">
        <v>47</v>
      </c>
      <c r="E5254" s="24" t="s">
        <v>233</v>
      </c>
      <c r="F5254" s="24">
        <v>215</v>
      </c>
      <c r="G5254" s="24">
        <v>215</v>
      </c>
      <c r="H5254" s="24" t="str">
        <f t="shared" si="82"/>
        <v>2011_IBS_47</v>
      </c>
      <c r="I5254" s="24">
        <f>VLOOKUP(H5254,inTHLBdata!A:H,7,FALSE)</f>
        <v>0</v>
      </c>
      <c r="J5254" s="24">
        <f>VLOOKUP(H5254,inTHLBdata!A:H,8,FALSE)</f>
        <v>0</v>
      </c>
      <c r="N5254" s="24"/>
    </row>
    <row r="5255" spans="1:14">
      <c r="A5255" s="24">
        <v>2011</v>
      </c>
      <c r="B5255" s="24" t="s">
        <v>186</v>
      </c>
      <c r="C5255" t="str">
        <f>VLOOKUP(B5255,'FHF LUT'!$A$5:$H$81,2,FALSE)</f>
        <v>Spruce Beetle</v>
      </c>
      <c r="D5255" s="24">
        <v>48</v>
      </c>
      <c r="E5255" s="24" t="s">
        <v>235</v>
      </c>
      <c r="F5255" s="24">
        <v>0</v>
      </c>
      <c r="G5255" s="24">
        <v>0</v>
      </c>
      <c r="H5255" s="24" t="str">
        <f t="shared" si="82"/>
        <v>2011_IBS_48</v>
      </c>
      <c r="I5255" s="24">
        <f>VLOOKUP(H5255,inTHLBdata!A:H,7,FALSE)</f>
        <v>0</v>
      </c>
      <c r="J5255" s="24">
        <f>VLOOKUP(H5255,inTHLBdata!A:H,8,FALSE)</f>
        <v>0</v>
      </c>
      <c r="N5255" s="24"/>
    </row>
    <row r="5256" spans="1:14">
      <c r="A5256" s="24">
        <v>2011</v>
      </c>
      <c r="B5256" s="24" t="s">
        <v>193</v>
      </c>
      <c r="C5256" t="str">
        <f>VLOOKUP(B5256,'FHF LUT'!$A$5:$H$81,2,FALSE)</f>
        <v>Douglas-fir Tussock Moth</v>
      </c>
      <c r="D5256" s="24">
        <v>1</v>
      </c>
      <c r="E5256" s="24" t="s">
        <v>10</v>
      </c>
      <c r="F5256" s="24">
        <v>0</v>
      </c>
      <c r="G5256" s="24">
        <v>0</v>
      </c>
      <c r="H5256" s="24" t="str">
        <f t="shared" si="82"/>
        <v>2011_IDT_1</v>
      </c>
      <c r="I5256" s="24">
        <f>VLOOKUP(H5256,inTHLBdata!A:H,7,FALSE)</f>
        <v>0</v>
      </c>
      <c r="J5256" s="24">
        <f>VLOOKUP(H5256,inTHLBdata!A:H,8,FALSE)</f>
        <v>0</v>
      </c>
      <c r="N5256" s="24"/>
    </row>
    <row r="5257" spans="1:14">
      <c r="A5257" s="24">
        <v>2011</v>
      </c>
      <c r="B5257" s="24" t="s">
        <v>193</v>
      </c>
      <c r="C5257" t="str">
        <f>VLOOKUP(B5257,'FHF LUT'!$A$5:$H$81,2,FALSE)</f>
        <v>Douglas-fir Tussock Moth</v>
      </c>
      <c r="D5257" s="24">
        <v>2</v>
      </c>
      <c r="E5257" s="24" t="s">
        <v>22</v>
      </c>
      <c r="F5257" s="24">
        <v>0</v>
      </c>
      <c r="G5257" s="24">
        <v>0</v>
      </c>
      <c r="H5257" s="24" t="str">
        <f t="shared" si="82"/>
        <v>2011_IDT_2</v>
      </c>
      <c r="I5257" s="24">
        <f>VLOOKUP(H5257,inTHLBdata!A:H,7,FALSE)</f>
        <v>0</v>
      </c>
      <c r="J5257" s="24">
        <f>VLOOKUP(H5257,inTHLBdata!A:H,8,FALSE)</f>
        <v>0</v>
      </c>
      <c r="N5257" s="24"/>
    </row>
    <row r="5258" spans="1:14">
      <c r="A5258" s="24">
        <v>2011</v>
      </c>
      <c r="B5258" s="24" t="s">
        <v>193</v>
      </c>
      <c r="C5258" t="str">
        <f>VLOOKUP(B5258,'FHF LUT'!$A$5:$H$81,2,FALSE)</f>
        <v>Douglas-fir Tussock Moth</v>
      </c>
      <c r="D5258" s="24">
        <v>3</v>
      </c>
      <c r="E5258" s="24" t="s">
        <v>13</v>
      </c>
      <c r="F5258" s="24">
        <v>0</v>
      </c>
      <c r="G5258" s="24">
        <v>0</v>
      </c>
      <c r="H5258" s="24" t="str">
        <f t="shared" si="82"/>
        <v>2011_IDT_3</v>
      </c>
      <c r="I5258" s="24">
        <f>VLOOKUP(H5258,inTHLBdata!A:H,7,FALSE)</f>
        <v>0</v>
      </c>
      <c r="J5258" s="24">
        <f>VLOOKUP(H5258,inTHLBdata!A:H,8,FALSE)</f>
        <v>0</v>
      </c>
      <c r="N5258" s="24"/>
    </row>
    <row r="5259" spans="1:14">
      <c r="A5259" s="24">
        <v>2011</v>
      </c>
      <c r="B5259" s="24" t="s">
        <v>193</v>
      </c>
      <c r="C5259" t="str">
        <f>VLOOKUP(B5259,'FHF LUT'!$A$5:$H$81,2,FALSE)</f>
        <v>Douglas-fir Tussock Moth</v>
      </c>
      <c r="D5259" s="24">
        <v>4</v>
      </c>
      <c r="E5259" s="24" t="s">
        <v>28</v>
      </c>
      <c r="F5259" s="24">
        <v>0</v>
      </c>
      <c r="G5259" s="24">
        <v>0</v>
      </c>
      <c r="H5259" s="24" t="str">
        <f t="shared" si="82"/>
        <v>2011_IDT_4</v>
      </c>
      <c r="I5259" s="24">
        <f>VLOOKUP(H5259,inTHLBdata!A:H,7,FALSE)</f>
        <v>0</v>
      </c>
      <c r="J5259" s="24">
        <f>VLOOKUP(H5259,inTHLBdata!A:H,8,FALSE)</f>
        <v>0</v>
      </c>
      <c r="N5259" s="24"/>
    </row>
    <row r="5260" spans="1:14">
      <c r="A5260" s="24">
        <v>2011</v>
      </c>
      <c r="B5260" s="24" t="s">
        <v>193</v>
      </c>
      <c r="C5260" t="str">
        <f>VLOOKUP(B5260,'FHF LUT'!$A$5:$H$81,2,FALSE)</f>
        <v>Douglas-fir Tussock Moth</v>
      </c>
      <c r="D5260" s="24">
        <v>5</v>
      </c>
      <c r="E5260" s="24" t="s">
        <v>16</v>
      </c>
      <c r="F5260" s="24">
        <v>0</v>
      </c>
      <c r="G5260" s="24">
        <v>0</v>
      </c>
      <c r="H5260" s="24" t="str">
        <f t="shared" si="82"/>
        <v>2011_IDT_5</v>
      </c>
      <c r="I5260" s="24">
        <f>VLOOKUP(H5260,inTHLBdata!A:H,7,FALSE)</f>
        <v>0</v>
      </c>
      <c r="J5260" s="24">
        <f>VLOOKUP(H5260,inTHLBdata!A:H,8,FALSE)</f>
        <v>0</v>
      </c>
      <c r="N5260" s="24"/>
    </row>
    <row r="5261" spans="1:14">
      <c r="A5261" s="24">
        <v>2011</v>
      </c>
      <c r="B5261" s="24" t="s">
        <v>193</v>
      </c>
      <c r="C5261" t="str">
        <f>VLOOKUP(B5261,'FHF LUT'!$A$5:$H$81,2,FALSE)</f>
        <v>Douglas-fir Tussock Moth</v>
      </c>
      <c r="D5261" s="24">
        <v>7</v>
      </c>
      <c r="E5261" s="24" t="s">
        <v>25</v>
      </c>
      <c r="F5261" s="24">
        <v>0</v>
      </c>
      <c r="G5261" s="24">
        <v>0</v>
      </c>
      <c r="H5261" s="24" t="str">
        <f t="shared" si="82"/>
        <v>2011_IDT_7</v>
      </c>
      <c r="I5261" s="24">
        <f>VLOOKUP(H5261,inTHLBdata!A:H,7,FALSE)</f>
        <v>0</v>
      </c>
      <c r="J5261" s="24">
        <f>VLOOKUP(H5261,inTHLBdata!A:H,8,FALSE)</f>
        <v>0</v>
      </c>
      <c r="N5261" s="24"/>
    </row>
    <row r="5262" spans="1:14">
      <c r="A5262" s="24">
        <v>2011</v>
      </c>
      <c r="B5262" s="24" t="s">
        <v>193</v>
      </c>
      <c r="C5262" t="str">
        <f>VLOOKUP(B5262,'FHF LUT'!$A$5:$H$81,2,FALSE)</f>
        <v>Douglas-fir Tussock Moth</v>
      </c>
      <c r="D5262" s="24">
        <v>8</v>
      </c>
      <c r="E5262" s="24" t="s">
        <v>29</v>
      </c>
      <c r="F5262" s="24">
        <v>0</v>
      </c>
      <c r="G5262" s="24">
        <v>0</v>
      </c>
      <c r="H5262" s="24" t="str">
        <f t="shared" si="82"/>
        <v>2011_IDT_8</v>
      </c>
      <c r="I5262" s="24">
        <f>VLOOKUP(H5262,inTHLBdata!A:H,7,FALSE)</f>
        <v>0</v>
      </c>
      <c r="J5262" s="24">
        <f>VLOOKUP(H5262,inTHLBdata!A:H,8,FALSE)</f>
        <v>0</v>
      </c>
      <c r="N5262" s="24"/>
    </row>
    <row r="5263" spans="1:14">
      <c r="A5263" s="24">
        <v>2011</v>
      </c>
      <c r="B5263" s="24" t="s">
        <v>193</v>
      </c>
      <c r="C5263" t="str">
        <f>VLOOKUP(B5263,'FHF LUT'!$A$5:$H$81,2,FALSE)</f>
        <v>Douglas-fir Tussock Moth</v>
      </c>
      <c r="D5263" s="24">
        <v>9</v>
      </c>
      <c r="E5263" s="24" t="s">
        <v>7</v>
      </c>
      <c r="F5263" s="24">
        <v>0</v>
      </c>
      <c r="G5263" s="24">
        <v>0</v>
      </c>
      <c r="H5263" s="24" t="str">
        <f t="shared" si="82"/>
        <v>2011_IDT_9</v>
      </c>
      <c r="I5263" s="24">
        <f>VLOOKUP(H5263,inTHLBdata!A:H,7,FALSE)</f>
        <v>0</v>
      </c>
      <c r="J5263" s="24">
        <f>VLOOKUP(H5263,inTHLBdata!A:H,8,FALSE)</f>
        <v>0</v>
      </c>
      <c r="N5263" s="24"/>
    </row>
    <row r="5264" spans="1:14">
      <c r="A5264" s="24">
        <v>2011</v>
      </c>
      <c r="B5264" s="24" t="s">
        <v>193</v>
      </c>
      <c r="C5264" t="str">
        <f>VLOOKUP(B5264,'FHF LUT'!$A$5:$H$81,2,FALSE)</f>
        <v>Douglas-fir Tussock Moth</v>
      </c>
      <c r="D5264" s="24">
        <v>10</v>
      </c>
      <c r="E5264" s="24" t="s">
        <v>18</v>
      </c>
      <c r="F5264" s="24">
        <v>0</v>
      </c>
      <c r="G5264" s="24">
        <v>0</v>
      </c>
      <c r="H5264" s="24" t="str">
        <f t="shared" si="82"/>
        <v>2011_IDT_10</v>
      </c>
      <c r="I5264" s="24">
        <f>VLOOKUP(H5264,inTHLBdata!A:H,7,FALSE)</f>
        <v>0</v>
      </c>
      <c r="J5264" s="24">
        <f>VLOOKUP(H5264,inTHLBdata!A:H,8,FALSE)</f>
        <v>0</v>
      </c>
      <c r="N5264" s="24"/>
    </row>
    <row r="5265" spans="1:14">
      <c r="A5265" s="24">
        <v>2011</v>
      </c>
      <c r="B5265" s="24" t="s">
        <v>193</v>
      </c>
      <c r="C5265" t="str">
        <f>VLOOKUP(B5265,'FHF LUT'!$A$5:$H$81,2,FALSE)</f>
        <v>Douglas-fir Tussock Moth</v>
      </c>
      <c r="D5265" s="24">
        <v>11</v>
      </c>
      <c r="E5265" s="24" t="s">
        <v>4</v>
      </c>
      <c r="F5265" s="24">
        <v>39249</v>
      </c>
      <c r="G5265" s="24">
        <v>39193</v>
      </c>
      <c r="H5265" s="24" t="str">
        <f t="shared" si="82"/>
        <v>2011_IDT_11</v>
      </c>
      <c r="I5265" s="24">
        <f>VLOOKUP(H5265,inTHLBdata!A:H,7,FALSE)</f>
        <v>14885</v>
      </c>
      <c r="J5265" s="24">
        <f>VLOOKUP(H5265,inTHLBdata!A:H,8,FALSE)</f>
        <v>14837</v>
      </c>
      <c r="N5265" s="24"/>
    </row>
    <row r="5266" spans="1:14">
      <c r="A5266" s="24">
        <v>2011</v>
      </c>
      <c r="B5266" s="24" t="s">
        <v>193</v>
      </c>
      <c r="C5266" t="str">
        <f>VLOOKUP(B5266,'FHF LUT'!$A$5:$H$81,2,FALSE)</f>
        <v>Douglas-fir Tussock Moth</v>
      </c>
      <c r="D5266" s="24">
        <v>12</v>
      </c>
      <c r="E5266" s="24" t="s">
        <v>11</v>
      </c>
      <c r="F5266" s="24">
        <v>0</v>
      </c>
      <c r="G5266" s="24">
        <v>0</v>
      </c>
      <c r="H5266" s="24" t="str">
        <f t="shared" si="82"/>
        <v>2011_IDT_12</v>
      </c>
      <c r="I5266" s="24">
        <f>VLOOKUP(H5266,inTHLBdata!A:H,7,FALSE)</f>
        <v>0</v>
      </c>
      <c r="J5266" s="24">
        <f>VLOOKUP(H5266,inTHLBdata!A:H,8,FALSE)</f>
        <v>0</v>
      </c>
      <c r="N5266" s="24"/>
    </row>
    <row r="5267" spans="1:14">
      <c r="A5267" s="24">
        <v>2011</v>
      </c>
      <c r="B5267" s="24" t="s">
        <v>193</v>
      </c>
      <c r="C5267" t="str">
        <f>VLOOKUP(B5267,'FHF LUT'!$A$5:$H$81,2,FALSE)</f>
        <v>Douglas-fir Tussock Moth</v>
      </c>
      <c r="D5267" s="24">
        <v>13</v>
      </c>
      <c r="E5267" s="24" t="s">
        <v>24</v>
      </c>
      <c r="F5267" s="24">
        <v>0</v>
      </c>
      <c r="G5267" s="24">
        <v>0</v>
      </c>
      <c r="H5267" s="24" t="str">
        <f t="shared" si="82"/>
        <v>2011_IDT_13</v>
      </c>
      <c r="I5267" s="24">
        <f>VLOOKUP(H5267,inTHLBdata!A:H,7,FALSE)</f>
        <v>0</v>
      </c>
      <c r="J5267" s="24">
        <f>VLOOKUP(H5267,inTHLBdata!A:H,8,FALSE)</f>
        <v>0</v>
      </c>
      <c r="N5267" s="24"/>
    </row>
    <row r="5268" spans="1:14">
      <c r="A5268" s="24">
        <v>2011</v>
      </c>
      <c r="B5268" s="24" t="s">
        <v>193</v>
      </c>
      <c r="C5268" t="str">
        <f>VLOOKUP(B5268,'FHF LUT'!$A$5:$H$81,2,FALSE)</f>
        <v>Douglas-fir Tussock Moth</v>
      </c>
      <c r="D5268" s="24">
        <v>14</v>
      </c>
      <c r="E5268" s="24" t="s">
        <v>30</v>
      </c>
      <c r="F5268" s="24">
        <v>0</v>
      </c>
      <c r="G5268" s="24">
        <v>0</v>
      </c>
      <c r="H5268" s="24" t="str">
        <f t="shared" si="82"/>
        <v>2011_IDT_14</v>
      </c>
      <c r="I5268" s="24">
        <f>VLOOKUP(H5268,inTHLBdata!A:H,7,FALSE)</f>
        <v>0</v>
      </c>
      <c r="J5268" s="24">
        <f>VLOOKUP(H5268,inTHLBdata!A:H,8,FALSE)</f>
        <v>0</v>
      </c>
      <c r="N5268" s="24"/>
    </row>
    <row r="5269" spans="1:14">
      <c r="A5269" s="24">
        <v>2011</v>
      </c>
      <c r="B5269" s="24" t="s">
        <v>193</v>
      </c>
      <c r="C5269" t="str">
        <f>VLOOKUP(B5269,'FHF LUT'!$A$5:$H$81,2,FALSE)</f>
        <v>Douglas-fir Tussock Moth</v>
      </c>
      <c r="D5269" s="24">
        <v>15</v>
      </c>
      <c r="E5269" s="24" t="s">
        <v>33</v>
      </c>
      <c r="F5269" s="24">
        <v>9464</v>
      </c>
      <c r="G5269" s="24">
        <v>9464</v>
      </c>
      <c r="H5269" s="24" t="str">
        <f t="shared" si="82"/>
        <v>2011_IDT_15</v>
      </c>
      <c r="I5269" s="24">
        <f>VLOOKUP(H5269,inTHLBdata!A:H,7,FALSE)</f>
        <v>3516</v>
      </c>
      <c r="J5269" s="24">
        <f>VLOOKUP(H5269,inTHLBdata!A:H,8,FALSE)</f>
        <v>3516</v>
      </c>
      <c r="N5269" s="24"/>
    </row>
    <row r="5270" spans="1:14">
      <c r="A5270" s="24">
        <v>2011</v>
      </c>
      <c r="B5270" s="24" t="s">
        <v>193</v>
      </c>
      <c r="C5270" t="str">
        <f>VLOOKUP(B5270,'FHF LUT'!$A$5:$H$81,2,FALSE)</f>
        <v>Douglas-fir Tussock Moth</v>
      </c>
      <c r="D5270" s="24">
        <v>16</v>
      </c>
      <c r="E5270" s="24" t="s">
        <v>12</v>
      </c>
      <c r="F5270" s="24">
        <v>0</v>
      </c>
      <c r="G5270" s="24">
        <v>0</v>
      </c>
      <c r="H5270" s="24" t="str">
        <f t="shared" si="82"/>
        <v>2011_IDT_16</v>
      </c>
      <c r="I5270" s="24">
        <f>VLOOKUP(H5270,inTHLBdata!A:H,7,FALSE)</f>
        <v>0</v>
      </c>
      <c r="J5270" s="24">
        <f>VLOOKUP(H5270,inTHLBdata!A:H,8,FALSE)</f>
        <v>0</v>
      </c>
      <c r="N5270" s="24"/>
    </row>
    <row r="5271" spans="1:14">
      <c r="A5271" s="24">
        <v>2011</v>
      </c>
      <c r="B5271" s="24" t="s">
        <v>193</v>
      </c>
      <c r="C5271" t="str">
        <f>VLOOKUP(B5271,'FHF LUT'!$A$5:$H$81,2,FALSE)</f>
        <v>Douglas-fir Tussock Moth</v>
      </c>
      <c r="D5271" s="24">
        <v>17</v>
      </c>
      <c r="E5271" s="24" t="s">
        <v>32</v>
      </c>
      <c r="F5271" s="24">
        <v>0</v>
      </c>
      <c r="G5271" s="24">
        <v>0</v>
      </c>
      <c r="H5271" s="24" t="str">
        <f t="shared" si="82"/>
        <v>2011_IDT_17</v>
      </c>
      <c r="I5271" s="24">
        <f>VLOOKUP(H5271,inTHLBdata!A:H,7,FALSE)</f>
        <v>0</v>
      </c>
      <c r="J5271" s="24">
        <f>VLOOKUP(H5271,inTHLBdata!A:H,8,FALSE)</f>
        <v>0</v>
      </c>
      <c r="N5271" s="24"/>
    </row>
    <row r="5272" spans="1:14">
      <c r="A5272" s="24">
        <v>2011</v>
      </c>
      <c r="B5272" s="24" t="s">
        <v>193</v>
      </c>
      <c r="C5272" t="str">
        <f>VLOOKUP(B5272,'FHF LUT'!$A$5:$H$81,2,FALSE)</f>
        <v>Douglas-fir Tussock Moth</v>
      </c>
      <c r="D5272" s="24">
        <v>18</v>
      </c>
      <c r="E5272" s="24" t="s">
        <v>15</v>
      </c>
      <c r="F5272" s="24">
        <v>0</v>
      </c>
      <c r="G5272" s="24">
        <v>0</v>
      </c>
      <c r="H5272" s="24" t="str">
        <f t="shared" si="82"/>
        <v>2011_IDT_18</v>
      </c>
      <c r="I5272" s="24">
        <f>VLOOKUP(H5272,inTHLBdata!A:H,7,FALSE)</f>
        <v>0</v>
      </c>
      <c r="J5272" s="24">
        <f>VLOOKUP(H5272,inTHLBdata!A:H,8,FALSE)</f>
        <v>0</v>
      </c>
      <c r="N5272" s="24"/>
    </row>
    <row r="5273" spans="1:14">
      <c r="A5273" s="24">
        <v>2011</v>
      </c>
      <c r="B5273" s="24" t="s">
        <v>193</v>
      </c>
      <c r="C5273" t="str">
        <f>VLOOKUP(B5273,'FHF LUT'!$A$5:$H$81,2,FALSE)</f>
        <v>Douglas-fir Tussock Moth</v>
      </c>
      <c r="D5273" s="24">
        <v>20</v>
      </c>
      <c r="E5273" s="24" t="s">
        <v>6</v>
      </c>
      <c r="F5273" s="24">
        <v>0</v>
      </c>
      <c r="G5273" s="24">
        <v>0</v>
      </c>
      <c r="H5273" s="24" t="str">
        <f t="shared" si="82"/>
        <v>2011_IDT_20</v>
      </c>
      <c r="I5273" s="24">
        <f>VLOOKUP(H5273,inTHLBdata!A:H,7,FALSE)</f>
        <v>0</v>
      </c>
      <c r="J5273" s="24">
        <f>VLOOKUP(H5273,inTHLBdata!A:H,8,FALSE)</f>
        <v>0</v>
      </c>
      <c r="N5273" s="24"/>
    </row>
    <row r="5274" spans="1:14">
      <c r="A5274" s="24">
        <v>2011</v>
      </c>
      <c r="B5274" s="24" t="s">
        <v>193</v>
      </c>
      <c r="C5274" t="str">
        <f>VLOOKUP(B5274,'FHF LUT'!$A$5:$H$81,2,FALSE)</f>
        <v>Douglas-fir Tussock Moth</v>
      </c>
      <c r="D5274" s="24">
        <v>22</v>
      </c>
      <c r="E5274" s="24" t="s">
        <v>19</v>
      </c>
      <c r="F5274" s="24">
        <v>2653</v>
      </c>
      <c r="G5274" s="24">
        <v>2653</v>
      </c>
      <c r="H5274" s="24" t="str">
        <f t="shared" si="82"/>
        <v>2011_IDT_22</v>
      </c>
      <c r="I5274" s="24">
        <f>VLOOKUP(H5274,inTHLBdata!A:H,7,FALSE)</f>
        <v>1342</v>
      </c>
      <c r="J5274" s="24">
        <f>VLOOKUP(H5274,inTHLBdata!A:H,8,FALSE)</f>
        <v>1342</v>
      </c>
      <c r="N5274" s="24"/>
    </row>
    <row r="5275" spans="1:14">
      <c r="A5275" s="24">
        <v>2011</v>
      </c>
      <c r="B5275" s="24" t="s">
        <v>193</v>
      </c>
      <c r="C5275" t="str">
        <f>VLOOKUP(B5275,'FHF LUT'!$A$5:$H$81,2,FALSE)</f>
        <v>Douglas-fir Tussock Moth</v>
      </c>
      <c r="D5275" s="24">
        <v>23</v>
      </c>
      <c r="E5275" s="24" t="s">
        <v>27</v>
      </c>
      <c r="F5275" s="24">
        <v>0</v>
      </c>
      <c r="G5275" s="24">
        <v>0</v>
      </c>
      <c r="H5275" s="24" t="str">
        <f t="shared" si="82"/>
        <v>2011_IDT_23</v>
      </c>
      <c r="I5275" s="24">
        <f>VLOOKUP(H5275,inTHLBdata!A:H,7,FALSE)</f>
        <v>0</v>
      </c>
      <c r="J5275" s="24">
        <f>VLOOKUP(H5275,inTHLBdata!A:H,8,FALSE)</f>
        <v>0</v>
      </c>
      <c r="N5275" s="24"/>
    </row>
    <row r="5276" spans="1:14">
      <c r="A5276" s="24">
        <v>2011</v>
      </c>
      <c r="B5276" s="24" t="s">
        <v>193</v>
      </c>
      <c r="C5276" t="str">
        <f>VLOOKUP(B5276,'FHF LUT'!$A$5:$H$81,2,FALSE)</f>
        <v>Douglas-fir Tussock Moth</v>
      </c>
      <c r="D5276" s="24">
        <v>24</v>
      </c>
      <c r="E5276" s="24" t="s">
        <v>17</v>
      </c>
      <c r="F5276" s="24">
        <v>0</v>
      </c>
      <c r="G5276" s="24">
        <v>0</v>
      </c>
      <c r="H5276" s="24" t="str">
        <f t="shared" si="82"/>
        <v>2011_IDT_24</v>
      </c>
      <c r="I5276" s="24">
        <f>VLOOKUP(H5276,inTHLBdata!A:H,7,FALSE)</f>
        <v>0</v>
      </c>
      <c r="J5276" s="24">
        <f>VLOOKUP(H5276,inTHLBdata!A:H,8,FALSE)</f>
        <v>0</v>
      </c>
      <c r="N5276" s="24"/>
    </row>
    <row r="5277" spans="1:14">
      <c r="A5277" s="24">
        <v>2011</v>
      </c>
      <c r="B5277" s="24" t="s">
        <v>193</v>
      </c>
      <c r="C5277" t="str">
        <f>VLOOKUP(B5277,'FHF LUT'!$A$5:$H$81,2,FALSE)</f>
        <v>Douglas-fir Tussock Moth</v>
      </c>
      <c r="D5277" s="24">
        <v>25</v>
      </c>
      <c r="E5277" s="24" t="s">
        <v>23</v>
      </c>
      <c r="F5277" s="24">
        <v>0</v>
      </c>
      <c r="G5277" s="24">
        <v>0</v>
      </c>
      <c r="H5277" s="24" t="str">
        <f t="shared" si="82"/>
        <v>2011_IDT_25</v>
      </c>
      <c r="I5277" s="24">
        <f>VLOOKUP(H5277,inTHLBdata!A:H,7,FALSE)</f>
        <v>0</v>
      </c>
      <c r="J5277" s="24">
        <f>VLOOKUP(H5277,inTHLBdata!A:H,8,FALSE)</f>
        <v>0</v>
      </c>
      <c r="N5277" s="24"/>
    </row>
    <row r="5278" spans="1:14">
      <c r="A5278" s="24">
        <v>2011</v>
      </c>
      <c r="B5278" s="24" t="s">
        <v>193</v>
      </c>
      <c r="C5278" t="str">
        <f>VLOOKUP(B5278,'FHF LUT'!$A$5:$H$81,2,FALSE)</f>
        <v>Douglas-fir Tussock Moth</v>
      </c>
      <c r="D5278" s="24">
        <v>26</v>
      </c>
      <c r="E5278" s="24" t="s">
        <v>14</v>
      </c>
      <c r="F5278" s="24">
        <v>0</v>
      </c>
      <c r="G5278" s="24">
        <v>0</v>
      </c>
      <c r="H5278" s="24" t="str">
        <f t="shared" si="82"/>
        <v>2011_IDT_26</v>
      </c>
      <c r="I5278" s="24">
        <f>VLOOKUP(H5278,inTHLBdata!A:H,7,FALSE)</f>
        <v>0</v>
      </c>
      <c r="J5278" s="24">
        <f>VLOOKUP(H5278,inTHLBdata!A:H,8,FALSE)</f>
        <v>0</v>
      </c>
      <c r="N5278" s="24"/>
    </row>
    <row r="5279" spans="1:14">
      <c r="A5279" s="24">
        <v>2011</v>
      </c>
      <c r="B5279" s="24" t="s">
        <v>193</v>
      </c>
      <c r="C5279" t="str">
        <f>VLOOKUP(B5279,'FHF LUT'!$A$5:$H$81,2,FALSE)</f>
        <v>Douglas-fir Tussock Moth</v>
      </c>
      <c r="D5279" s="24">
        <v>27</v>
      </c>
      <c r="E5279" s="24" t="s">
        <v>21</v>
      </c>
      <c r="F5279" s="24">
        <v>0</v>
      </c>
      <c r="G5279" s="24">
        <v>0</v>
      </c>
      <c r="H5279" s="24" t="str">
        <f t="shared" si="82"/>
        <v>2011_IDT_27</v>
      </c>
      <c r="I5279" s="24">
        <f>VLOOKUP(H5279,inTHLBdata!A:H,7,FALSE)</f>
        <v>0</v>
      </c>
      <c r="J5279" s="24">
        <f>VLOOKUP(H5279,inTHLBdata!A:H,8,FALSE)</f>
        <v>0</v>
      </c>
      <c r="N5279" s="24"/>
    </row>
    <row r="5280" spans="1:14">
      <c r="A5280" s="24">
        <v>2011</v>
      </c>
      <c r="B5280" s="24" t="s">
        <v>193</v>
      </c>
      <c r="C5280" t="str">
        <f>VLOOKUP(B5280,'FHF LUT'!$A$5:$H$81,2,FALSE)</f>
        <v>Douglas-fir Tussock Moth</v>
      </c>
      <c r="D5280" s="24">
        <v>29</v>
      </c>
      <c r="E5280" s="24" t="s">
        <v>9</v>
      </c>
      <c r="F5280" s="24">
        <v>0</v>
      </c>
      <c r="G5280" s="24">
        <v>0</v>
      </c>
      <c r="H5280" s="24" t="str">
        <f t="shared" si="82"/>
        <v>2011_IDT_29</v>
      </c>
      <c r="I5280" s="24">
        <f>VLOOKUP(H5280,inTHLBdata!A:H,7,FALSE)</f>
        <v>0</v>
      </c>
      <c r="J5280" s="24">
        <f>VLOOKUP(H5280,inTHLBdata!A:H,8,FALSE)</f>
        <v>0</v>
      </c>
      <c r="N5280" s="24"/>
    </row>
    <row r="5281" spans="1:14">
      <c r="A5281" s="24">
        <v>2011</v>
      </c>
      <c r="B5281" s="24" t="s">
        <v>193</v>
      </c>
      <c r="C5281" t="str">
        <f>VLOOKUP(B5281,'FHF LUT'!$A$5:$H$81,2,FALSE)</f>
        <v>Douglas-fir Tussock Moth</v>
      </c>
      <c r="D5281" s="24">
        <v>30</v>
      </c>
      <c r="E5281" s="24" t="s">
        <v>35</v>
      </c>
      <c r="F5281" s="24">
        <v>0</v>
      </c>
      <c r="G5281" s="24">
        <v>0</v>
      </c>
      <c r="H5281" s="24" t="str">
        <f t="shared" si="82"/>
        <v>2011_IDT_30</v>
      </c>
      <c r="I5281" s="24">
        <f>VLOOKUP(H5281,inTHLBdata!A:H,7,FALSE)</f>
        <v>0</v>
      </c>
      <c r="J5281" s="24">
        <f>VLOOKUP(H5281,inTHLBdata!A:H,8,FALSE)</f>
        <v>0</v>
      </c>
      <c r="N5281" s="24"/>
    </row>
    <row r="5282" spans="1:14">
      <c r="A5282" s="24">
        <v>2011</v>
      </c>
      <c r="B5282" s="24" t="s">
        <v>193</v>
      </c>
      <c r="C5282" t="str">
        <f>VLOOKUP(B5282,'FHF LUT'!$A$5:$H$81,2,FALSE)</f>
        <v>Douglas-fir Tussock Moth</v>
      </c>
      <c r="D5282" s="24">
        <v>31</v>
      </c>
      <c r="E5282" s="24" t="s">
        <v>34</v>
      </c>
      <c r="F5282" s="24">
        <v>0</v>
      </c>
      <c r="G5282" s="24">
        <v>0</v>
      </c>
      <c r="H5282" s="24" t="str">
        <f t="shared" si="82"/>
        <v>2011_IDT_31</v>
      </c>
      <c r="I5282" s="24">
        <f>VLOOKUP(H5282,inTHLBdata!A:H,7,FALSE)</f>
        <v>0</v>
      </c>
      <c r="J5282" s="24">
        <f>VLOOKUP(H5282,inTHLBdata!A:H,8,FALSE)</f>
        <v>0</v>
      </c>
      <c r="N5282" s="24"/>
    </row>
    <row r="5283" spans="1:14">
      <c r="A5283" s="24">
        <v>2011</v>
      </c>
      <c r="B5283" s="24" t="s">
        <v>193</v>
      </c>
      <c r="C5283" t="str">
        <f>VLOOKUP(B5283,'FHF LUT'!$A$5:$H$81,2,FALSE)</f>
        <v>Douglas-fir Tussock Moth</v>
      </c>
      <c r="D5283" s="24">
        <v>38</v>
      </c>
      <c r="E5283" s="24" t="s">
        <v>8</v>
      </c>
      <c r="F5283" s="24">
        <v>0</v>
      </c>
      <c r="G5283" s="24">
        <v>0</v>
      </c>
      <c r="H5283" s="24" t="str">
        <f t="shared" si="82"/>
        <v>2011_IDT_38</v>
      </c>
      <c r="I5283" s="24">
        <f>VLOOKUP(H5283,inTHLBdata!A:H,7,FALSE)</f>
        <v>0</v>
      </c>
      <c r="J5283" s="24">
        <f>VLOOKUP(H5283,inTHLBdata!A:H,8,FALSE)</f>
        <v>0</v>
      </c>
      <c r="N5283" s="24"/>
    </row>
    <row r="5284" spans="1:14">
      <c r="A5284" s="24">
        <v>2011</v>
      </c>
      <c r="B5284" s="24" t="s">
        <v>193</v>
      </c>
      <c r="C5284" t="str">
        <f>VLOOKUP(B5284,'FHF LUT'!$A$5:$H$81,2,FALSE)</f>
        <v>Douglas-fir Tussock Moth</v>
      </c>
      <c r="D5284" s="24">
        <v>39</v>
      </c>
      <c r="E5284" s="24" t="s">
        <v>36</v>
      </c>
      <c r="F5284" s="24">
        <v>0</v>
      </c>
      <c r="G5284" s="24">
        <v>0</v>
      </c>
      <c r="H5284" s="24" t="str">
        <f t="shared" si="82"/>
        <v>2011_IDT_39</v>
      </c>
      <c r="I5284" s="24">
        <f>VLOOKUP(H5284,inTHLBdata!A:H,7,FALSE)</f>
        <v>0</v>
      </c>
      <c r="J5284" s="24">
        <f>VLOOKUP(H5284,inTHLBdata!A:H,8,FALSE)</f>
        <v>0</v>
      </c>
      <c r="N5284" s="24"/>
    </row>
    <row r="5285" spans="1:14">
      <c r="A5285" s="24">
        <v>2011</v>
      </c>
      <c r="B5285" s="24" t="s">
        <v>193</v>
      </c>
      <c r="C5285" t="str">
        <f>VLOOKUP(B5285,'FHF LUT'!$A$5:$H$81,2,FALSE)</f>
        <v>Douglas-fir Tussock Moth</v>
      </c>
      <c r="D5285" s="24">
        <v>40</v>
      </c>
      <c r="E5285" s="24" t="s">
        <v>31</v>
      </c>
      <c r="F5285" s="24">
        <v>0</v>
      </c>
      <c r="G5285" s="24">
        <v>0</v>
      </c>
      <c r="H5285" s="24" t="str">
        <f t="shared" si="82"/>
        <v>2011_IDT_40</v>
      </c>
      <c r="I5285" s="24">
        <f>VLOOKUP(H5285,inTHLBdata!A:H,7,FALSE)</f>
        <v>0</v>
      </c>
      <c r="J5285" s="24">
        <f>VLOOKUP(H5285,inTHLBdata!A:H,8,FALSE)</f>
        <v>0</v>
      </c>
      <c r="N5285" s="24"/>
    </row>
    <row r="5286" spans="1:14">
      <c r="A5286" s="24">
        <v>2011</v>
      </c>
      <c r="B5286" s="24" t="s">
        <v>193</v>
      </c>
      <c r="C5286" t="str">
        <f>VLOOKUP(B5286,'FHF LUT'!$A$5:$H$81,2,FALSE)</f>
        <v>Douglas-fir Tussock Moth</v>
      </c>
      <c r="D5286" s="24">
        <v>41</v>
      </c>
      <c r="E5286" s="24" t="s">
        <v>26</v>
      </c>
      <c r="F5286" s="24">
        <v>0</v>
      </c>
      <c r="G5286" s="24">
        <v>0</v>
      </c>
      <c r="H5286" s="24" t="str">
        <f t="shared" si="82"/>
        <v>2011_IDT_41</v>
      </c>
      <c r="I5286" s="24">
        <f>VLOOKUP(H5286,inTHLBdata!A:H,7,FALSE)</f>
        <v>0</v>
      </c>
      <c r="J5286" s="24">
        <f>VLOOKUP(H5286,inTHLBdata!A:H,8,FALSE)</f>
        <v>0</v>
      </c>
      <c r="N5286" s="24"/>
    </row>
    <row r="5287" spans="1:14">
      <c r="A5287" s="24">
        <v>2011</v>
      </c>
      <c r="B5287" s="24" t="s">
        <v>193</v>
      </c>
      <c r="C5287" t="str">
        <f>VLOOKUP(B5287,'FHF LUT'!$A$5:$H$81,2,FALSE)</f>
        <v>Douglas-fir Tussock Moth</v>
      </c>
      <c r="D5287" s="24">
        <v>43</v>
      </c>
      <c r="E5287" s="24" t="s">
        <v>20</v>
      </c>
      <c r="F5287" s="24">
        <v>0</v>
      </c>
      <c r="G5287" s="24">
        <v>0</v>
      </c>
      <c r="H5287" s="24" t="str">
        <f t="shared" si="82"/>
        <v>2011_IDT_43</v>
      </c>
      <c r="I5287" s="24">
        <f>VLOOKUP(H5287,inTHLBdata!A:H,7,FALSE)</f>
        <v>0</v>
      </c>
      <c r="J5287" s="24">
        <f>VLOOKUP(H5287,inTHLBdata!A:H,8,FALSE)</f>
        <v>0</v>
      </c>
      <c r="N5287" s="24"/>
    </row>
    <row r="5288" spans="1:14">
      <c r="A5288" s="24">
        <v>2011</v>
      </c>
      <c r="B5288" s="24" t="s">
        <v>193</v>
      </c>
      <c r="C5288" t="str">
        <f>VLOOKUP(B5288,'FHF LUT'!$A$5:$H$81,2,FALSE)</f>
        <v>Douglas-fir Tussock Moth</v>
      </c>
      <c r="D5288" s="24">
        <v>44</v>
      </c>
      <c r="E5288" s="24" t="s">
        <v>3</v>
      </c>
      <c r="F5288" s="24">
        <v>0</v>
      </c>
      <c r="G5288" s="24">
        <v>0</v>
      </c>
      <c r="H5288" s="24" t="str">
        <f t="shared" si="82"/>
        <v>2011_IDT_44</v>
      </c>
      <c r="I5288" s="24">
        <f>VLOOKUP(H5288,inTHLBdata!A:H,7,FALSE)</f>
        <v>0</v>
      </c>
      <c r="J5288" s="24">
        <f>VLOOKUP(H5288,inTHLBdata!A:H,8,FALSE)</f>
        <v>0</v>
      </c>
      <c r="N5288" s="24"/>
    </row>
    <row r="5289" spans="1:14">
      <c r="A5289" s="24">
        <v>2011</v>
      </c>
      <c r="B5289" s="24" t="s">
        <v>193</v>
      </c>
      <c r="C5289" t="str">
        <f>VLOOKUP(B5289,'FHF LUT'!$A$5:$H$81,2,FALSE)</f>
        <v>Douglas-fir Tussock Moth</v>
      </c>
      <c r="D5289" s="24">
        <v>45</v>
      </c>
      <c r="E5289" s="24" t="s">
        <v>5</v>
      </c>
      <c r="F5289" s="24">
        <v>0</v>
      </c>
      <c r="G5289" s="24">
        <v>0</v>
      </c>
      <c r="H5289" s="24" t="str">
        <f t="shared" si="82"/>
        <v>2011_IDT_45</v>
      </c>
      <c r="I5289" s="24">
        <f>VLOOKUP(H5289,inTHLBdata!A:H,7,FALSE)</f>
        <v>0</v>
      </c>
      <c r="J5289" s="24">
        <f>VLOOKUP(H5289,inTHLBdata!A:H,8,FALSE)</f>
        <v>0</v>
      </c>
      <c r="N5289" s="24"/>
    </row>
    <row r="5290" spans="1:14">
      <c r="A5290" s="24">
        <v>2011</v>
      </c>
      <c r="B5290" s="24" t="s">
        <v>193</v>
      </c>
      <c r="C5290" t="str">
        <f>VLOOKUP(B5290,'FHF LUT'!$A$5:$H$81,2,FALSE)</f>
        <v>Douglas-fir Tussock Moth</v>
      </c>
      <c r="D5290" s="24">
        <v>46</v>
      </c>
      <c r="E5290" s="24" t="s">
        <v>234</v>
      </c>
      <c r="F5290" s="24">
        <v>0</v>
      </c>
      <c r="G5290" s="24">
        <v>0</v>
      </c>
      <c r="H5290" s="24" t="str">
        <f t="shared" si="82"/>
        <v>2011_IDT_46</v>
      </c>
      <c r="I5290" s="24">
        <f>VLOOKUP(H5290,inTHLBdata!A:H,7,FALSE)</f>
        <v>0</v>
      </c>
      <c r="J5290" s="24">
        <f>VLOOKUP(H5290,inTHLBdata!A:H,8,FALSE)</f>
        <v>0</v>
      </c>
      <c r="N5290" s="24"/>
    </row>
    <row r="5291" spans="1:14">
      <c r="A5291" s="24">
        <v>2011</v>
      </c>
      <c r="B5291" s="24" t="s">
        <v>193</v>
      </c>
      <c r="C5291" t="str">
        <f>VLOOKUP(B5291,'FHF LUT'!$A$5:$H$81,2,FALSE)</f>
        <v>Douglas-fir Tussock Moth</v>
      </c>
      <c r="D5291" s="24">
        <v>47</v>
      </c>
      <c r="E5291" s="24" t="s">
        <v>233</v>
      </c>
      <c r="F5291" s="24">
        <v>0</v>
      </c>
      <c r="G5291" s="24">
        <v>0</v>
      </c>
      <c r="H5291" s="24" t="str">
        <f t="shared" si="82"/>
        <v>2011_IDT_47</v>
      </c>
      <c r="I5291" s="24">
        <f>VLOOKUP(H5291,inTHLBdata!A:H,7,FALSE)</f>
        <v>0</v>
      </c>
      <c r="J5291" s="24">
        <f>VLOOKUP(H5291,inTHLBdata!A:H,8,FALSE)</f>
        <v>0</v>
      </c>
      <c r="N5291" s="24"/>
    </row>
    <row r="5292" spans="1:14">
      <c r="A5292" s="24">
        <v>2011</v>
      </c>
      <c r="B5292" s="24" t="s">
        <v>193</v>
      </c>
      <c r="C5292" t="str">
        <f>VLOOKUP(B5292,'FHF LUT'!$A$5:$H$81,2,FALSE)</f>
        <v>Douglas-fir Tussock Moth</v>
      </c>
      <c r="D5292" s="24">
        <v>48</v>
      </c>
      <c r="E5292" s="24" t="s">
        <v>235</v>
      </c>
      <c r="F5292" s="24">
        <v>0</v>
      </c>
      <c r="G5292" s="24">
        <v>0</v>
      </c>
      <c r="H5292" s="24" t="str">
        <f t="shared" si="82"/>
        <v>2011_IDT_48</v>
      </c>
      <c r="I5292" s="24">
        <f>VLOOKUP(H5292,inTHLBdata!A:H,7,FALSE)</f>
        <v>0</v>
      </c>
      <c r="J5292" s="24">
        <f>VLOOKUP(H5292,inTHLBdata!A:H,8,FALSE)</f>
        <v>0</v>
      </c>
      <c r="N5292" s="24"/>
    </row>
    <row r="5293" spans="1:14">
      <c r="A5293" s="24">
        <v>2011</v>
      </c>
      <c r="B5293" s="24" t="s">
        <v>188</v>
      </c>
      <c r="C5293" t="str">
        <f>VLOOKUP(B5293,'FHF LUT'!$A$5:$H$81,2,FALSE)</f>
        <v>Fire</v>
      </c>
      <c r="D5293" s="24">
        <v>1</v>
      </c>
      <c r="E5293" s="24" t="s">
        <v>10</v>
      </c>
      <c r="F5293" s="24">
        <v>0</v>
      </c>
      <c r="G5293" s="24">
        <v>0</v>
      </c>
      <c r="H5293" s="24" t="str">
        <f t="shared" si="82"/>
        <v>2011_NB_1</v>
      </c>
      <c r="I5293" s="24">
        <f>VLOOKUP(H5293,inTHLBdata!A:H,7,FALSE)</f>
        <v>0</v>
      </c>
      <c r="J5293" s="24">
        <f>VLOOKUP(H5293,inTHLBdata!A:H,8,FALSE)</f>
        <v>0</v>
      </c>
      <c r="N5293" s="24"/>
    </row>
    <row r="5294" spans="1:14">
      <c r="A5294" s="24">
        <v>2011</v>
      </c>
      <c r="B5294" s="24" t="s">
        <v>188</v>
      </c>
      <c r="C5294" t="str">
        <f>VLOOKUP(B5294,'FHF LUT'!$A$5:$H$81,2,FALSE)</f>
        <v>Fire</v>
      </c>
      <c r="D5294" s="24">
        <v>2</v>
      </c>
      <c r="E5294" s="24" t="s">
        <v>22</v>
      </c>
      <c r="F5294" s="24">
        <v>0</v>
      </c>
      <c r="G5294" s="24">
        <v>0</v>
      </c>
      <c r="H5294" s="24" t="str">
        <f t="shared" si="82"/>
        <v>2011_NB_2</v>
      </c>
      <c r="I5294" s="24">
        <f>VLOOKUP(H5294,inTHLBdata!A:H,7,FALSE)</f>
        <v>328</v>
      </c>
      <c r="J5294" s="24">
        <f>VLOOKUP(H5294,inTHLBdata!A:H,8,FALSE)</f>
        <v>328</v>
      </c>
      <c r="N5294" s="24"/>
    </row>
    <row r="5295" spans="1:14">
      <c r="A5295" s="24">
        <v>2011</v>
      </c>
      <c r="B5295" s="24" t="s">
        <v>188</v>
      </c>
      <c r="C5295" t="str">
        <f>VLOOKUP(B5295,'FHF LUT'!$A$5:$H$81,2,FALSE)</f>
        <v>Fire</v>
      </c>
      <c r="D5295" s="24">
        <v>3</v>
      </c>
      <c r="E5295" s="24" t="s">
        <v>13</v>
      </c>
      <c r="F5295" s="24">
        <v>0</v>
      </c>
      <c r="G5295" s="24">
        <v>0</v>
      </c>
      <c r="H5295" s="24" t="str">
        <f t="shared" si="82"/>
        <v>2011_NB_3</v>
      </c>
      <c r="I5295" s="24">
        <f>VLOOKUP(H5295,inTHLBdata!A:H,7,FALSE)</f>
        <v>0</v>
      </c>
      <c r="J5295" s="24">
        <f>VLOOKUP(H5295,inTHLBdata!A:H,8,FALSE)</f>
        <v>0</v>
      </c>
      <c r="N5295" s="24"/>
    </row>
    <row r="5296" spans="1:14">
      <c r="A5296" s="24">
        <v>2011</v>
      </c>
      <c r="B5296" s="24" t="s">
        <v>188</v>
      </c>
      <c r="C5296" t="str">
        <f>VLOOKUP(B5296,'FHF LUT'!$A$5:$H$81,2,FALSE)</f>
        <v>Fire</v>
      </c>
      <c r="D5296" s="24">
        <v>4</v>
      </c>
      <c r="E5296" s="24" t="s">
        <v>28</v>
      </c>
      <c r="F5296" s="24">
        <v>324934</v>
      </c>
      <c r="G5296" s="24">
        <v>324934</v>
      </c>
      <c r="H5296" s="24" t="str">
        <f t="shared" si="82"/>
        <v>2011_NB_4</v>
      </c>
      <c r="I5296" s="24">
        <f>VLOOKUP(H5296,inTHLBdata!A:H,7,FALSE)</f>
        <v>25096</v>
      </c>
      <c r="J5296" s="24">
        <f>VLOOKUP(H5296,inTHLBdata!A:H,8,FALSE)</f>
        <v>25096</v>
      </c>
      <c r="N5296" s="24"/>
    </row>
    <row r="5297" spans="1:14">
      <c r="A5297" s="24">
        <v>2011</v>
      </c>
      <c r="B5297" s="24" t="s">
        <v>188</v>
      </c>
      <c r="C5297" t="str">
        <f>VLOOKUP(B5297,'FHF LUT'!$A$5:$H$81,2,FALSE)</f>
        <v>Fire</v>
      </c>
      <c r="D5297" s="24">
        <v>5</v>
      </c>
      <c r="E5297" s="24" t="s">
        <v>16</v>
      </c>
      <c r="F5297" s="24">
        <v>296</v>
      </c>
      <c r="G5297" s="24">
        <v>98</v>
      </c>
      <c r="H5297" s="24" t="str">
        <f t="shared" si="82"/>
        <v>2011_NB_5</v>
      </c>
      <c r="I5297" s="24">
        <f>VLOOKUP(H5297,inTHLBdata!A:H,7,FALSE)</f>
        <v>198</v>
      </c>
      <c r="J5297" s="24">
        <f>VLOOKUP(H5297,inTHLBdata!A:H,8,FALSE)</f>
        <v>0</v>
      </c>
      <c r="N5297" s="24"/>
    </row>
    <row r="5298" spans="1:14">
      <c r="A5298" s="24">
        <v>2011</v>
      </c>
      <c r="B5298" s="24" t="s">
        <v>188</v>
      </c>
      <c r="C5298" t="str">
        <f>VLOOKUP(B5298,'FHF LUT'!$A$5:$H$81,2,FALSE)</f>
        <v>Fire</v>
      </c>
      <c r="D5298" s="24">
        <v>7</v>
      </c>
      <c r="E5298" s="24" t="s">
        <v>25</v>
      </c>
      <c r="F5298" s="24">
        <v>253</v>
      </c>
      <c r="G5298" s="24">
        <v>253</v>
      </c>
      <c r="H5298" s="24" t="str">
        <f t="shared" si="82"/>
        <v>2011_NB_7</v>
      </c>
      <c r="I5298" s="24">
        <f>VLOOKUP(H5298,inTHLBdata!A:H,7,FALSE)</f>
        <v>253</v>
      </c>
      <c r="J5298" s="24">
        <f>VLOOKUP(H5298,inTHLBdata!A:H,8,FALSE)</f>
        <v>253</v>
      </c>
      <c r="N5298" s="24"/>
    </row>
    <row r="5299" spans="1:14">
      <c r="A5299" s="24">
        <v>2011</v>
      </c>
      <c r="B5299" s="24" t="s">
        <v>188</v>
      </c>
      <c r="C5299" t="str">
        <f>VLOOKUP(B5299,'FHF LUT'!$A$5:$H$81,2,FALSE)</f>
        <v>Fire</v>
      </c>
      <c r="D5299" s="24">
        <v>8</v>
      </c>
      <c r="E5299" s="24" t="s">
        <v>29</v>
      </c>
      <c r="F5299" s="24">
        <v>28000</v>
      </c>
      <c r="G5299" s="24">
        <v>28000</v>
      </c>
      <c r="H5299" s="24" t="str">
        <f t="shared" si="82"/>
        <v>2011_NB_8</v>
      </c>
      <c r="I5299" s="24">
        <f>VLOOKUP(H5299,inTHLBdata!A:H,7,FALSE)</f>
        <v>2239</v>
      </c>
      <c r="J5299" s="24">
        <f>VLOOKUP(H5299,inTHLBdata!A:H,8,FALSE)</f>
        <v>2239</v>
      </c>
      <c r="N5299" s="24"/>
    </row>
    <row r="5300" spans="1:14">
      <c r="A5300" s="24">
        <v>2011</v>
      </c>
      <c r="B5300" s="24" t="s">
        <v>188</v>
      </c>
      <c r="C5300" t="str">
        <f>VLOOKUP(B5300,'FHF LUT'!$A$5:$H$81,2,FALSE)</f>
        <v>Fire</v>
      </c>
      <c r="D5300" s="24">
        <v>9</v>
      </c>
      <c r="E5300" s="24" t="s">
        <v>7</v>
      </c>
      <c r="F5300" s="24">
        <v>20</v>
      </c>
      <c r="G5300" s="24">
        <v>20</v>
      </c>
      <c r="H5300" s="24" t="str">
        <f t="shared" si="82"/>
        <v>2011_NB_9</v>
      </c>
      <c r="I5300" s="24">
        <f>VLOOKUP(H5300,inTHLBdata!A:H,7,FALSE)</f>
        <v>0</v>
      </c>
      <c r="J5300" s="24">
        <f>VLOOKUP(H5300,inTHLBdata!A:H,8,FALSE)</f>
        <v>0</v>
      </c>
      <c r="N5300" s="24"/>
    </row>
    <row r="5301" spans="1:14">
      <c r="A5301" s="24">
        <v>2011</v>
      </c>
      <c r="B5301" s="24" t="s">
        <v>188</v>
      </c>
      <c r="C5301" t="str">
        <f>VLOOKUP(B5301,'FHF LUT'!$A$5:$H$81,2,FALSE)</f>
        <v>Fire</v>
      </c>
      <c r="D5301" s="24">
        <v>10</v>
      </c>
      <c r="E5301" s="24" t="s">
        <v>18</v>
      </c>
      <c r="F5301" s="24">
        <v>0</v>
      </c>
      <c r="G5301" s="24">
        <v>0</v>
      </c>
      <c r="H5301" s="24" t="str">
        <f t="shared" si="82"/>
        <v>2011_NB_10</v>
      </c>
      <c r="I5301" s="24">
        <f>VLOOKUP(H5301,inTHLBdata!A:H,7,FALSE)</f>
        <v>0</v>
      </c>
      <c r="J5301" s="24">
        <f>VLOOKUP(H5301,inTHLBdata!A:H,8,FALSE)</f>
        <v>0</v>
      </c>
      <c r="N5301" s="24"/>
    </row>
    <row r="5302" spans="1:14">
      <c r="A5302" s="24">
        <v>2011</v>
      </c>
      <c r="B5302" s="24" t="s">
        <v>188</v>
      </c>
      <c r="C5302" t="str">
        <f>VLOOKUP(B5302,'FHF LUT'!$A$5:$H$81,2,FALSE)</f>
        <v>Fire</v>
      </c>
      <c r="D5302" s="24">
        <v>11</v>
      </c>
      <c r="E5302" s="24" t="s">
        <v>4</v>
      </c>
      <c r="F5302" s="24">
        <v>3266</v>
      </c>
      <c r="G5302" s="24">
        <v>3097</v>
      </c>
      <c r="H5302" s="24" t="str">
        <f t="shared" si="82"/>
        <v>2011_NB_11</v>
      </c>
      <c r="I5302" s="24">
        <f>VLOOKUP(H5302,inTHLBdata!A:H,7,FALSE)</f>
        <v>769</v>
      </c>
      <c r="J5302" s="24">
        <f>VLOOKUP(H5302,inTHLBdata!A:H,8,FALSE)</f>
        <v>600</v>
      </c>
      <c r="N5302" s="24"/>
    </row>
    <row r="5303" spans="1:14">
      <c r="A5303" s="24">
        <v>2011</v>
      </c>
      <c r="B5303" s="24" t="s">
        <v>188</v>
      </c>
      <c r="C5303" t="str">
        <f>VLOOKUP(B5303,'FHF LUT'!$A$5:$H$81,2,FALSE)</f>
        <v>Fire</v>
      </c>
      <c r="D5303" s="24">
        <v>12</v>
      </c>
      <c r="E5303" s="24" t="s">
        <v>11</v>
      </c>
      <c r="F5303" s="24">
        <v>443</v>
      </c>
      <c r="G5303" s="24">
        <v>443</v>
      </c>
      <c r="H5303" s="24" t="str">
        <f t="shared" si="82"/>
        <v>2011_NB_12</v>
      </c>
      <c r="I5303" s="24">
        <f>VLOOKUP(H5303,inTHLBdata!A:H,7,FALSE)</f>
        <v>0</v>
      </c>
      <c r="J5303" s="24">
        <f>VLOOKUP(H5303,inTHLBdata!A:H,8,FALSE)</f>
        <v>0</v>
      </c>
      <c r="N5303" s="24"/>
    </row>
    <row r="5304" spans="1:14">
      <c r="A5304" s="24">
        <v>2011</v>
      </c>
      <c r="B5304" s="24" t="s">
        <v>188</v>
      </c>
      <c r="C5304" t="str">
        <f>VLOOKUP(B5304,'FHF LUT'!$A$5:$H$81,2,FALSE)</f>
        <v>Fire</v>
      </c>
      <c r="D5304" s="24">
        <v>13</v>
      </c>
      <c r="E5304" s="24" t="s">
        <v>24</v>
      </c>
      <c r="F5304" s="24">
        <v>0</v>
      </c>
      <c r="G5304" s="24">
        <v>0</v>
      </c>
      <c r="H5304" s="24" t="str">
        <f t="shared" si="82"/>
        <v>2011_NB_13</v>
      </c>
      <c r="I5304" s="24">
        <f>VLOOKUP(H5304,inTHLBdata!A:H,7,FALSE)</f>
        <v>0</v>
      </c>
      <c r="J5304" s="24">
        <f>VLOOKUP(H5304,inTHLBdata!A:H,8,FALSE)</f>
        <v>0</v>
      </c>
      <c r="N5304" s="24"/>
    </row>
    <row r="5305" spans="1:14">
      <c r="A5305" s="24">
        <v>2011</v>
      </c>
      <c r="B5305" s="24" t="s">
        <v>188</v>
      </c>
      <c r="C5305" t="str">
        <f>VLOOKUP(B5305,'FHF LUT'!$A$5:$H$81,2,FALSE)</f>
        <v>Fire</v>
      </c>
      <c r="D5305" s="24">
        <v>14</v>
      </c>
      <c r="E5305" s="24" t="s">
        <v>30</v>
      </c>
      <c r="F5305" s="24">
        <v>0</v>
      </c>
      <c r="G5305" s="24">
        <v>0</v>
      </c>
      <c r="H5305" s="24" t="str">
        <f t="shared" si="82"/>
        <v>2011_NB_14</v>
      </c>
      <c r="I5305" s="24">
        <f>VLOOKUP(H5305,inTHLBdata!A:H,7,FALSE)</f>
        <v>0</v>
      </c>
      <c r="J5305" s="24">
        <f>VLOOKUP(H5305,inTHLBdata!A:H,8,FALSE)</f>
        <v>0</v>
      </c>
      <c r="N5305" s="24"/>
    </row>
    <row r="5306" spans="1:14">
      <c r="A5306" s="24">
        <v>2011</v>
      </c>
      <c r="B5306" s="24" t="s">
        <v>188</v>
      </c>
      <c r="C5306" t="str">
        <f>VLOOKUP(B5306,'FHF LUT'!$A$5:$H$81,2,FALSE)</f>
        <v>Fire</v>
      </c>
      <c r="D5306" s="24">
        <v>15</v>
      </c>
      <c r="E5306" s="24" t="s">
        <v>33</v>
      </c>
      <c r="F5306" s="24">
        <v>41</v>
      </c>
      <c r="G5306" s="24">
        <v>41</v>
      </c>
      <c r="H5306" s="24" t="str">
        <f t="shared" si="82"/>
        <v>2011_NB_15</v>
      </c>
      <c r="I5306" s="24">
        <f>VLOOKUP(H5306,inTHLBdata!A:H,7,FALSE)</f>
        <v>0</v>
      </c>
      <c r="J5306" s="24">
        <f>VLOOKUP(H5306,inTHLBdata!A:H,8,FALSE)</f>
        <v>0</v>
      </c>
      <c r="N5306" s="24"/>
    </row>
    <row r="5307" spans="1:14">
      <c r="A5307" s="24">
        <v>2011</v>
      </c>
      <c r="B5307" s="24" t="s">
        <v>188</v>
      </c>
      <c r="C5307" t="str">
        <f>VLOOKUP(B5307,'FHF LUT'!$A$5:$H$81,2,FALSE)</f>
        <v>Fire</v>
      </c>
      <c r="D5307" s="24">
        <v>16</v>
      </c>
      <c r="E5307" s="24" t="s">
        <v>12</v>
      </c>
      <c r="F5307" s="24">
        <v>0</v>
      </c>
      <c r="G5307" s="24">
        <v>0</v>
      </c>
      <c r="H5307" s="24" t="str">
        <f t="shared" si="82"/>
        <v>2011_NB_16</v>
      </c>
      <c r="I5307" s="24">
        <f>VLOOKUP(H5307,inTHLBdata!A:H,7,FALSE)</f>
        <v>0</v>
      </c>
      <c r="J5307" s="24">
        <f>VLOOKUP(H5307,inTHLBdata!A:H,8,FALSE)</f>
        <v>0</v>
      </c>
      <c r="N5307" s="24"/>
    </row>
    <row r="5308" spans="1:14">
      <c r="A5308" s="24">
        <v>2011</v>
      </c>
      <c r="B5308" s="24" t="s">
        <v>188</v>
      </c>
      <c r="C5308" t="str">
        <f>VLOOKUP(B5308,'FHF LUT'!$A$5:$H$81,2,FALSE)</f>
        <v>Fire</v>
      </c>
      <c r="D5308" s="24">
        <v>17</v>
      </c>
      <c r="E5308" s="24" t="s">
        <v>32</v>
      </c>
      <c r="F5308" s="24">
        <v>119</v>
      </c>
      <c r="G5308" s="24">
        <v>119</v>
      </c>
      <c r="H5308" s="24" t="str">
        <f t="shared" si="82"/>
        <v>2011_NB_17</v>
      </c>
      <c r="I5308" s="24">
        <f>VLOOKUP(H5308,inTHLBdata!A:H,7,FALSE)</f>
        <v>58</v>
      </c>
      <c r="J5308" s="24">
        <f>VLOOKUP(H5308,inTHLBdata!A:H,8,FALSE)</f>
        <v>58</v>
      </c>
      <c r="N5308" s="24"/>
    </row>
    <row r="5309" spans="1:14">
      <c r="A5309" s="24">
        <v>2011</v>
      </c>
      <c r="B5309" s="24" t="s">
        <v>188</v>
      </c>
      <c r="C5309" t="str">
        <f>VLOOKUP(B5309,'FHF LUT'!$A$5:$H$81,2,FALSE)</f>
        <v>Fire</v>
      </c>
      <c r="D5309" s="24">
        <v>18</v>
      </c>
      <c r="E5309" s="24" t="s">
        <v>15</v>
      </c>
      <c r="F5309" s="24">
        <v>958</v>
      </c>
      <c r="G5309" s="24">
        <v>958</v>
      </c>
      <c r="H5309" s="24" t="str">
        <f t="shared" si="82"/>
        <v>2011_NB_18</v>
      </c>
      <c r="I5309" s="24">
        <f>VLOOKUP(H5309,inTHLBdata!A:H,7,FALSE)</f>
        <v>943</v>
      </c>
      <c r="J5309" s="24">
        <f>VLOOKUP(H5309,inTHLBdata!A:H,8,FALSE)</f>
        <v>943</v>
      </c>
      <c r="N5309" s="24"/>
    </row>
    <row r="5310" spans="1:14">
      <c r="A5310" s="24">
        <v>2011</v>
      </c>
      <c r="B5310" s="24" t="s">
        <v>188</v>
      </c>
      <c r="C5310" t="str">
        <f>VLOOKUP(B5310,'FHF LUT'!$A$5:$H$81,2,FALSE)</f>
        <v>Fire</v>
      </c>
      <c r="D5310" s="24">
        <v>20</v>
      </c>
      <c r="E5310" s="24" t="s">
        <v>6</v>
      </c>
      <c r="F5310" s="24">
        <v>239</v>
      </c>
      <c r="G5310" s="24">
        <v>239</v>
      </c>
      <c r="H5310" s="24" t="str">
        <f t="shared" si="82"/>
        <v>2011_NB_20</v>
      </c>
      <c r="I5310" s="24">
        <f>VLOOKUP(H5310,inTHLBdata!A:H,7,FALSE)</f>
        <v>239</v>
      </c>
      <c r="J5310" s="24">
        <f>VLOOKUP(H5310,inTHLBdata!A:H,8,FALSE)</f>
        <v>239</v>
      </c>
      <c r="N5310" s="24"/>
    </row>
    <row r="5311" spans="1:14">
      <c r="A5311" s="24">
        <v>2011</v>
      </c>
      <c r="B5311" s="24" t="s">
        <v>188</v>
      </c>
      <c r="C5311" t="str">
        <f>VLOOKUP(B5311,'FHF LUT'!$A$5:$H$81,2,FALSE)</f>
        <v>Fire</v>
      </c>
      <c r="D5311" s="24">
        <v>22</v>
      </c>
      <c r="E5311" s="24" t="s">
        <v>19</v>
      </c>
      <c r="F5311" s="24">
        <v>875</v>
      </c>
      <c r="G5311" s="24">
        <v>875</v>
      </c>
      <c r="H5311" s="24" t="str">
        <f t="shared" si="82"/>
        <v>2011_NB_22</v>
      </c>
      <c r="I5311" s="24">
        <f>VLOOKUP(H5311,inTHLBdata!A:H,7,FALSE)</f>
        <v>626</v>
      </c>
      <c r="J5311" s="24">
        <f>VLOOKUP(H5311,inTHLBdata!A:H,8,FALSE)</f>
        <v>626</v>
      </c>
      <c r="N5311" s="24"/>
    </row>
    <row r="5312" spans="1:14">
      <c r="A5312" s="24">
        <v>2011</v>
      </c>
      <c r="B5312" s="24" t="s">
        <v>188</v>
      </c>
      <c r="C5312" t="str">
        <f>VLOOKUP(B5312,'FHF LUT'!$A$5:$H$81,2,FALSE)</f>
        <v>Fire</v>
      </c>
      <c r="D5312" s="24">
        <v>23</v>
      </c>
      <c r="E5312" s="24" t="s">
        <v>27</v>
      </c>
      <c r="F5312" s="24">
        <v>2512</v>
      </c>
      <c r="G5312" s="24">
        <v>2504</v>
      </c>
      <c r="H5312" s="24" t="str">
        <f t="shared" si="82"/>
        <v>2011_NB_23</v>
      </c>
      <c r="I5312" s="24">
        <f>VLOOKUP(H5312,inTHLBdata!A:H,7,FALSE)</f>
        <v>847</v>
      </c>
      <c r="J5312" s="24">
        <f>VLOOKUP(H5312,inTHLBdata!A:H,8,FALSE)</f>
        <v>839</v>
      </c>
      <c r="N5312" s="24"/>
    </row>
    <row r="5313" spans="1:14">
      <c r="A5313" s="24">
        <v>2011</v>
      </c>
      <c r="B5313" s="24" t="s">
        <v>188</v>
      </c>
      <c r="C5313" t="str">
        <f>VLOOKUP(B5313,'FHF LUT'!$A$5:$H$81,2,FALSE)</f>
        <v>Fire</v>
      </c>
      <c r="D5313" s="24">
        <v>24</v>
      </c>
      <c r="E5313" s="24" t="s">
        <v>17</v>
      </c>
      <c r="F5313" s="24">
        <v>4495</v>
      </c>
      <c r="G5313" s="24">
        <v>4495</v>
      </c>
      <c r="H5313" s="24" t="str">
        <f t="shared" si="82"/>
        <v>2011_NB_24</v>
      </c>
      <c r="I5313" s="24">
        <f>VLOOKUP(H5313,inTHLBdata!A:H,7,FALSE)</f>
        <v>3583</v>
      </c>
      <c r="J5313" s="24">
        <f>VLOOKUP(H5313,inTHLBdata!A:H,8,FALSE)</f>
        <v>3583</v>
      </c>
      <c r="N5313" s="24"/>
    </row>
    <row r="5314" spans="1:14">
      <c r="A5314" s="24">
        <v>2011</v>
      </c>
      <c r="B5314" s="24" t="s">
        <v>188</v>
      </c>
      <c r="C5314" t="str">
        <f>VLOOKUP(B5314,'FHF LUT'!$A$5:$H$81,2,FALSE)</f>
        <v>Fire</v>
      </c>
      <c r="D5314" s="24">
        <v>25</v>
      </c>
      <c r="E5314" s="24" t="s">
        <v>23</v>
      </c>
      <c r="F5314" s="24">
        <v>2180</v>
      </c>
      <c r="G5314" s="24">
        <v>2180</v>
      </c>
      <c r="H5314" s="24" t="str">
        <f t="shared" si="82"/>
        <v>2011_NB_25</v>
      </c>
      <c r="I5314" s="24">
        <f>VLOOKUP(H5314,inTHLBdata!A:H,7,FALSE)</f>
        <v>0</v>
      </c>
      <c r="J5314" s="24">
        <f>VLOOKUP(H5314,inTHLBdata!A:H,8,FALSE)</f>
        <v>0</v>
      </c>
      <c r="N5314" s="24"/>
    </row>
    <row r="5315" spans="1:14">
      <c r="A5315" s="24">
        <v>2011</v>
      </c>
      <c r="B5315" s="24" t="s">
        <v>188</v>
      </c>
      <c r="C5315" t="str">
        <f>VLOOKUP(B5315,'FHF LUT'!$A$5:$H$81,2,FALSE)</f>
        <v>Fire</v>
      </c>
      <c r="D5315" s="24">
        <v>26</v>
      </c>
      <c r="E5315" s="24" t="s">
        <v>14</v>
      </c>
      <c r="F5315" s="24">
        <v>455</v>
      </c>
      <c r="G5315" s="24">
        <v>455</v>
      </c>
      <c r="H5315" s="24" t="str">
        <f t="shared" ref="H5315:H5378" si="83">CONCATENATE(A5315,"_",B5315,"_",D5315)</f>
        <v>2011_NB_26</v>
      </c>
      <c r="I5315" s="24">
        <f>VLOOKUP(H5315,inTHLBdata!A:H,7,FALSE)</f>
        <v>455</v>
      </c>
      <c r="J5315" s="24">
        <f>VLOOKUP(H5315,inTHLBdata!A:H,8,FALSE)</f>
        <v>455</v>
      </c>
      <c r="N5315" s="24"/>
    </row>
    <row r="5316" spans="1:14">
      <c r="A5316" s="24">
        <v>2011</v>
      </c>
      <c r="B5316" s="24" t="s">
        <v>188</v>
      </c>
      <c r="C5316" t="str">
        <f>VLOOKUP(B5316,'FHF LUT'!$A$5:$H$81,2,FALSE)</f>
        <v>Fire</v>
      </c>
      <c r="D5316" s="24">
        <v>27</v>
      </c>
      <c r="E5316" s="24" t="s">
        <v>21</v>
      </c>
      <c r="F5316" s="24">
        <v>0</v>
      </c>
      <c r="G5316" s="24">
        <v>0</v>
      </c>
      <c r="H5316" s="24" t="str">
        <f t="shared" si="83"/>
        <v>2011_NB_27</v>
      </c>
      <c r="I5316" s="24">
        <f>VLOOKUP(H5316,inTHLBdata!A:H,7,FALSE)</f>
        <v>0</v>
      </c>
      <c r="J5316" s="24">
        <f>VLOOKUP(H5316,inTHLBdata!A:H,8,FALSE)</f>
        <v>0</v>
      </c>
      <c r="N5316" s="24"/>
    </row>
    <row r="5317" spans="1:14">
      <c r="A5317" s="24">
        <v>2011</v>
      </c>
      <c r="B5317" s="24" t="s">
        <v>188</v>
      </c>
      <c r="C5317" t="str">
        <f>VLOOKUP(B5317,'FHF LUT'!$A$5:$H$81,2,FALSE)</f>
        <v>Fire</v>
      </c>
      <c r="D5317" s="24">
        <v>29</v>
      </c>
      <c r="E5317" s="24" t="s">
        <v>9</v>
      </c>
      <c r="F5317" s="24">
        <v>2021</v>
      </c>
      <c r="G5317" s="24">
        <v>2021</v>
      </c>
      <c r="H5317" s="24" t="str">
        <f t="shared" si="83"/>
        <v>2011_NB_29</v>
      </c>
      <c r="I5317" s="24">
        <f>VLOOKUP(H5317,inTHLBdata!A:H,7,FALSE)</f>
        <v>1901</v>
      </c>
      <c r="J5317" s="24">
        <f>VLOOKUP(H5317,inTHLBdata!A:H,8,FALSE)</f>
        <v>1901</v>
      </c>
      <c r="N5317" s="24"/>
    </row>
    <row r="5318" spans="1:14">
      <c r="A5318" s="24">
        <v>2011</v>
      </c>
      <c r="B5318" s="24" t="s">
        <v>188</v>
      </c>
      <c r="C5318" t="str">
        <f>VLOOKUP(B5318,'FHF LUT'!$A$5:$H$81,2,FALSE)</f>
        <v>Fire</v>
      </c>
      <c r="D5318" s="24">
        <v>30</v>
      </c>
      <c r="E5318" s="24" t="s">
        <v>35</v>
      </c>
      <c r="F5318" s="24">
        <v>0</v>
      </c>
      <c r="G5318" s="24">
        <v>0</v>
      </c>
      <c r="H5318" s="24" t="str">
        <f t="shared" si="83"/>
        <v>2011_NB_30</v>
      </c>
      <c r="I5318" s="24">
        <f>VLOOKUP(H5318,inTHLBdata!A:H,7,FALSE)</f>
        <v>0</v>
      </c>
      <c r="J5318" s="24">
        <f>VLOOKUP(H5318,inTHLBdata!A:H,8,FALSE)</f>
        <v>0</v>
      </c>
      <c r="N5318" s="24"/>
    </row>
    <row r="5319" spans="1:14">
      <c r="A5319" s="24">
        <v>2011</v>
      </c>
      <c r="B5319" s="24" t="s">
        <v>188</v>
      </c>
      <c r="C5319" t="str">
        <f>VLOOKUP(B5319,'FHF LUT'!$A$5:$H$81,2,FALSE)</f>
        <v>Fire</v>
      </c>
      <c r="D5319" s="24">
        <v>31</v>
      </c>
      <c r="E5319" s="24" t="s">
        <v>34</v>
      </c>
      <c r="F5319" s="24">
        <v>398</v>
      </c>
      <c r="G5319" s="24">
        <v>0</v>
      </c>
      <c r="H5319" s="24" t="str">
        <f t="shared" si="83"/>
        <v>2011_NB_31</v>
      </c>
      <c r="I5319" s="24">
        <f>VLOOKUP(H5319,inTHLBdata!A:H,7,FALSE)</f>
        <v>398</v>
      </c>
      <c r="J5319" s="24">
        <f>VLOOKUP(H5319,inTHLBdata!A:H,8,FALSE)</f>
        <v>0</v>
      </c>
      <c r="N5319" s="24"/>
    </row>
    <row r="5320" spans="1:14">
      <c r="A5320" s="24">
        <v>2011</v>
      </c>
      <c r="B5320" s="24" t="s">
        <v>188</v>
      </c>
      <c r="C5320" t="str">
        <f>VLOOKUP(B5320,'FHF LUT'!$A$5:$H$81,2,FALSE)</f>
        <v>Fire</v>
      </c>
      <c r="D5320" s="24">
        <v>38</v>
      </c>
      <c r="E5320" s="24" t="s">
        <v>8</v>
      </c>
      <c r="F5320" s="24">
        <v>810</v>
      </c>
      <c r="G5320" s="24">
        <v>636</v>
      </c>
      <c r="H5320" s="24" t="str">
        <f t="shared" si="83"/>
        <v>2011_NB_38</v>
      </c>
      <c r="I5320" s="24">
        <f>VLOOKUP(H5320,inTHLBdata!A:H,7,FALSE)</f>
        <v>0</v>
      </c>
      <c r="J5320" s="24">
        <f>VLOOKUP(H5320,inTHLBdata!A:H,8,FALSE)</f>
        <v>0</v>
      </c>
      <c r="N5320" s="24"/>
    </row>
    <row r="5321" spans="1:14">
      <c r="A5321" s="24">
        <v>2011</v>
      </c>
      <c r="B5321" s="24" t="s">
        <v>188</v>
      </c>
      <c r="C5321" t="str">
        <f>VLOOKUP(B5321,'FHF LUT'!$A$5:$H$81,2,FALSE)</f>
        <v>Fire</v>
      </c>
      <c r="D5321" s="24">
        <v>39</v>
      </c>
      <c r="E5321" s="24" t="s">
        <v>36</v>
      </c>
      <c r="F5321" s="24">
        <v>0</v>
      </c>
      <c r="G5321" s="24">
        <v>0</v>
      </c>
      <c r="H5321" s="24" t="str">
        <f t="shared" si="83"/>
        <v>2011_NB_39</v>
      </c>
      <c r="I5321" s="24">
        <f>VLOOKUP(H5321,inTHLBdata!A:H,7,FALSE)</f>
        <v>0</v>
      </c>
      <c r="J5321" s="24">
        <f>VLOOKUP(H5321,inTHLBdata!A:H,8,FALSE)</f>
        <v>0</v>
      </c>
      <c r="N5321" s="24"/>
    </row>
    <row r="5322" spans="1:14">
      <c r="A5322" s="24">
        <v>2011</v>
      </c>
      <c r="B5322" s="24" t="s">
        <v>188</v>
      </c>
      <c r="C5322" t="str">
        <f>VLOOKUP(B5322,'FHF LUT'!$A$5:$H$81,2,FALSE)</f>
        <v>Fire</v>
      </c>
      <c r="D5322" s="24">
        <v>40</v>
      </c>
      <c r="E5322" s="24" t="s">
        <v>31</v>
      </c>
      <c r="F5322" s="24">
        <v>3781</v>
      </c>
      <c r="G5322" s="24">
        <v>3781</v>
      </c>
      <c r="H5322" s="24" t="str">
        <f t="shared" si="83"/>
        <v>2011_NB_40</v>
      </c>
      <c r="I5322" s="24">
        <f>VLOOKUP(H5322,inTHLBdata!A:H,7,FALSE)</f>
        <v>1440</v>
      </c>
      <c r="J5322" s="24">
        <f>VLOOKUP(H5322,inTHLBdata!A:H,8,FALSE)</f>
        <v>1440</v>
      </c>
      <c r="N5322" s="24"/>
    </row>
    <row r="5323" spans="1:14">
      <c r="A5323" s="24">
        <v>2011</v>
      </c>
      <c r="B5323" s="24" t="s">
        <v>188</v>
      </c>
      <c r="C5323" t="str">
        <f>VLOOKUP(B5323,'FHF LUT'!$A$5:$H$81,2,FALSE)</f>
        <v>Fire</v>
      </c>
      <c r="D5323" s="24">
        <v>41</v>
      </c>
      <c r="E5323" s="24" t="s">
        <v>26</v>
      </c>
      <c r="F5323" s="24">
        <v>1235</v>
      </c>
      <c r="G5323" s="24">
        <v>1235</v>
      </c>
      <c r="H5323" s="24" t="str">
        <f t="shared" si="83"/>
        <v>2011_NB_41</v>
      </c>
      <c r="I5323" s="24">
        <f>VLOOKUP(H5323,inTHLBdata!A:H,7,FALSE)</f>
        <v>0</v>
      </c>
      <c r="J5323" s="24">
        <f>VLOOKUP(H5323,inTHLBdata!A:H,8,FALSE)</f>
        <v>0</v>
      </c>
      <c r="N5323" s="24"/>
    </row>
    <row r="5324" spans="1:14">
      <c r="A5324" s="24">
        <v>2011</v>
      </c>
      <c r="B5324" s="24" t="s">
        <v>188</v>
      </c>
      <c r="C5324" t="str">
        <f>VLOOKUP(B5324,'FHF LUT'!$A$5:$H$81,2,FALSE)</f>
        <v>Fire</v>
      </c>
      <c r="D5324" s="24">
        <v>43</v>
      </c>
      <c r="E5324" s="24" t="s">
        <v>20</v>
      </c>
      <c r="F5324" s="24">
        <v>0</v>
      </c>
      <c r="G5324" s="24">
        <v>0</v>
      </c>
      <c r="H5324" s="24" t="str">
        <f t="shared" si="83"/>
        <v>2011_NB_43</v>
      </c>
      <c r="I5324" s="24">
        <f>VLOOKUP(H5324,inTHLBdata!A:H,7,FALSE)</f>
        <v>0</v>
      </c>
      <c r="J5324" s="24">
        <f>VLOOKUP(H5324,inTHLBdata!A:H,8,FALSE)</f>
        <v>0</v>
      </c>
      <c r="N5324" s="24"/>
    </row>
    <row r="5325" spans="1:14">
      <c r="A5325" s="24">
        <v>2011</v>
      </c>
      <c r="B5325" s="24" t="s">
        <v>188</v>
      </c>
      <c r="C5325" t="str">
        <f>VLOOKUP(B5325,'FHF LUT'!$A$5:$H$81,2,FALSE)</f>
        <v>Fire</v>
      </c>
      <c r="D5325" s="24">
        <v>44</v>
      </c>
      <c r="E5325" s="24" t="s">
        <v>3</v>
      </c>
      <c r="F5325" s="24">
        <v>0</v>
      </c>
      <c r="G5325" s="24">
        <v>0</v>
      </c>
      <c r="H5325" s="24" t="str">
        <f t="shared" si="83"/>
        <v>2011_NB_44</v>
      </c>
      <c r="I5325" s="24">
        <f>VLOOKUP(H5325,inTHLBdata!A:H,7,FALSE)</f>
        <v>0</v>
      </c>
      <c r="J5325" s="24">
        <f>VLOOKUP(H5325,inTHLBdata!A:H,8,FALSE)</f>
        <v>0</v>
      </c>
      <c r="N5325" s="24"/>
    </row>
    <row r="5326" spans="1:14">
      <c r="A5326" s="24">
        <v>2011</v>
      </c>
      <c r="B5326" s="24" t="s">
        <v>188</v>
      </c>
      <c r="C5326" t="str">
        <f>VLOOKUP(B5326,'FHF LUT'!$A$5:$H$81,2,FALSE)</f>
        <v>Fire</v>
      </c>
      <c r="D5326" s="24">
        <v>45</v>
      </c>
      <c r="E5326" s="24" t="s">
        <v>5</v>
      </c>
      <c r="F5326" s="24">
        <v>0</v>
      </c>
      <c r="G5326" s="24">
        <v>0</v>
      </c>
      <c r="H5326" s="24" t="str">
        <f t="shared" si="83"/>
        <v>2011_NB_45</v>
      </c>
      <c r="I5326" s="24">
        <f>VLOOKUP(H5326,inTHLBdata!A:H,7,FALSE)</f>
        <v>0</v>
      </c>
      <c r="J5326" s="24">
        <f>VLOOKUP(H5326,inTHLBdata!A:H,8,FALSE)</f>
        <v>0</v>
      </c>
      <c r="N5326" s="24"/>
    </row>
    <row r="5327" spans="1:14">
      <c r="A5327" s="24">
        <v>2011</v>
      </c>
      <c r="B5327" s="24" t="s">
        <v>188</v>
      </c>
      <c r="C5327" t="str">
        <f>VLOOKUP(B5327,'FHF LUT'!$A$5:$H$81,2,FALSE)</f>
        <v>Fire</v>
      </c>
      <c r="D5327" s="24">
        <v>46</v>
      </c>
      <c r="E5327" s="24" t="s">
        <v>234</v>
      </c>
      <c r="F5327" s="24">
        <v>0</v>
      </c>
      <c r="G5327" s="24">
        <v>0</v>
      </c>
      <c r="H5327" s="24" t="str">
        <f t="shared" si="83"/>
        <v>2011_NB_46</v>
      </c>
      <c r="I5327" s="24">
        <f>VLOOKUP(H5327,inTHLBdata!A:H,7,FALSE)</f>
        <v>0</v>
      </c>
      <c r="J5327" s="24">
        <f>VLOOKUP(H5327,inTHLBdata!A:H,8,FALSE)</f>
        <v>0</v>
      </c>
      <c r="N5327" s="24"/>
    </row>
    <row r="5328" spans="1:14">
      <c r="A5328" s="24">
        <v>2011</v>
      </c>
      <c r="B5328" s="24" t="s">
        <v>188</v>
      </c>
      <c r="C5328" t="str">
        <f>VLOOKUP(B5328,'FHF LUT'!$A$5:$H$81,2,FALSE)</f>
        <v>Fire</v>
      </c>
      <c r="D5328" s="24">
        <v>47</v>
      </c>
      <c r="E5328" s="24" t="s">
        <v>233</v>
      </c>
      <c r="F5328" s="24">
        <v>0</v>
      </c>
      <c r="G5328" s="24">
        <v>0</v>
      </c>
      <c r="H5328" s="24" t="str">
        <f t="shared" si="83"/>
        <v>2011_NB_47</v>
      </c>
      <c r="I5328" s="24">
        <f>VLOOKUP(H5328,inTHLBdata!A:H,7,FALSE)</f>
        <v>0</v>
      </c>
      <c r="J5328" s="24">
        <f>VLOOKUP(H5328,inTHLBdata!A:H,8,FALSE)</f>
        <v>0</v>
      </c>
      <c r="N5328" s="24"/>
    </row>
    <row r="5329" spans="1:14">
      <c r="A5329" s="24">
        <v>2011</v>
      </c>
      <c r="B5329" s="24" t="s">
        <v>188</v>
      </c>
      <c r="C5329" t="str">
        <f>VLOOKUP(B5329,'FHF LUT'!$A$5:$H$81,2,FALSE)</f>
        <v>Fire</v>
      </c>
      <c r="D5329" s="24">
        <v>48</v>
      </c>
      <c r="E5329" s="24" t="s">
        <v>235</v>
      </c>
      <c r="F5329" s="24">
        <v>0</v>
      </c>
      <c r="G5329" s="24">
        <v>0</v>
      </c>
      <c r="H5329" s="24" t="str">
        <f t="shared" si="83"/>
        <v>2011_NB_48</v>
      </c>
      <c r="I5329" s="24">
        <f>VLOOKUP(H5329,inTHLBdata!A:H,7,FALSE)</f>
        <v>0</v>
      </c>
      <c r="J5329" s="24">
        <f>VLOOKUP(H5329,inTHLBdata!A:H,8,FALSE)</f>
        <v>0</v>
      </c>
      <c r="N5329" s="24"/>
    </row>
    <row r="5330" spans="1:14">
      <c r="A5330" s="24">
        <v>2011</v>
      </c>
      <c r="B5330" s="24" t="s">
        <v>196</v>
      </c>
      <c r="C5330" t="str">
        <f>VLOOKUP(B5330,'FHF LUT'!$A$5:$H$81,2,FALSE)</f>
        <v>Yellow cedar decline</v>
      </c>
      <c r="D5330" s="24">
        <v>1</v>
      </c>
      <c r="E5330" s="24" t="s">
        <v>10</v>
      </c>
      <c r="F5330" s="24">
        <v>0</v>
      </c>
      <c r="G5330" s="24">
        <v>0</v>
      </c>
      <c r="H5330" s="24" t="str">
        <f t="shared" si="83"/>
        <v>2011_NCY_1</v>
      </c>
      <c r="I5330" s="24">
        <f>VLOOKUP(H5330,inTHLBdata!A:H,7,FALSE)</f>
        <v>0</v>
      </c>
      <c r="J5330" s="24">
        <f>VLOOKUP(H5330,inTHLBdata!A:H,8,FALSE)</f>
        <v>0</v>
      </c>
      <c r="N5330" s="24"/>
    </row>
    <row r="5331" spans="1:14">
      <c r="A5331" s="24">
        <v>2011</v>
      </c>
      <c r="B5331" s="24" t="s">
        <v>196</v>
      </c>
      <c r="C5331" t="str">
        <f>VLOOKUP(B5331,'FHF LUT'!$A$5:$H$81,2,FALSE)</f>
        <v>Yellow cedar decline</v>
      </c>
      <c r="D5331" s="24">
        <v>2</v>
      </c>
      <c r="E5331" s="24" t="s">
        <v>22</v>
      </c>
      <c r="F5331" s="24">
        <v>0</v>
      </c>
      <c r="G5331" s="24">
        <v>0</v>
      </c>
      <c r="H5331" s="24" t="str">
        <f t="shared" si="83"/>
        <v>2011_NCY_2</v>
      </c>
      <c r="I5331" s="24">
        <f>VLOOKUP(H5331,inTHLBdata!A:H,7,FALSE)</f>
        <v>0</v>
      </c>
      <c r="J5331" s="24">
        <f>VLOOKUP(H5331,inTHLBdata!A:H,8,FALSE)</f>
        <v>0</v>
      </c>
      <c r="N5331" s="24"/>
    </row>
    <row r="5332" spans="1:14">
      <c r="A5332" s="24">
        <v>2011</v>
      </c>
      <c r="B5332" s="24" t="s">
        <v>196</v>
      </c>
      <c r="C5332" t="str">
        <f>VLOOKUP(B5332,'FHF LUT'!$A$5:$H$81,2,FALSE)</f>
        <v>Yellow cedar decline</v>
      </c>
      <c r="D5332" s="24">
        <v>3</v>
      </c>
      <c r="E5332" s="24" t="s">
        <v>13</v>
      </c>
      <c r="F5332" s="24">
        <v>0</v>
      </c>
      <c r="G5332" s="24">
        <v>0</v>
      </c>
      <c r="H5332" s="24" t="str">
        <f t="shared" si="83"/>
        <v>2011_NCY_3</v>
      </c>
      <c r="I5332" s="24">
        <f>VLOOKUP(H5332,inTHLBdata!A:H,7,FALSE)</f>
        <v>0</v>
      </c>
      <c r="J5332" s="24">
        <f>VLOOKUP(H5332,inTHLBdata!A:H,8,FALSE)</f>
        <v>0</v>
      </c>
      <c r="N5332" s="24"/>
    </row>
    <row r="5333" spans="1:14">
      <c r="A5333" s="24">
        <v>2011</v>
      </c>
      <c r="B5333" s="24" t="s">
        <v>196</v>
      </c>
      <c r="C5333" t="str">
        <f>VLOOKUP(B5333,'FHF LUT'!$A$5:$H$81,2,FALSE)</f>
        <v>Yellow cedar decline</v>
      </c>
      <c r="D5333" s="24">
        <v>4</v>
      </c>
      <c r="E5333" s="24" t="s">
        <v>28</v>
      </c>
      <c r="F5333" s="24">
        <v>0</v>
      </c>
      <c r="G5333" s="24">
        <v>0</v>
      </c>
      <c r="H5333" s="24" t="str">
        <f t="shared" si="83"/>
        <v>2011_NCY_4</v>
      </c>
      <c r="I5333" s="24">
        <f>VLOOKUP(H5333,inTHLBdata!A:H,7,FALSE)</f>
        <v>0</v>
      </c>
      <c r="J5333" s="24">
        <f>VLOOKUP(H5333,inTHLBdata!A:H,8,FALSE)</f>
        <v>0</v>
      </c>
      <c r="N5333" s="24"/>
    </row>
    <row r="5334" spans="1:14">
      <c r="A5334" s="24">
        <v>2011</v>
      </c>
      <c r="B5334" s="24" t="s">
        <v>196</v>
      </c>
      <c r="C5334" t="str">
        <f>VLOOKUP(B5334,'FHF LUT'!$A$5:$H$81,2,FALSE)</f>
        <v>Yellow cedar decline</v>
      </c>
      <c r="D5334" s="24">
        <v>5</v>
      </c>
      <c r="E5334" s="24" t="s">
        <v>16</v>
      </c>
      <c r="F5334" s="24">
        <v>0</v>
      </c>
      <c r="G5334" s="24">
        <v>0</v>
      </c>
      <c r="H5334" s="24" t="str">
        <f t="shared" si="83"/>
        <v>2011_NCY_5</v>
      </c>
      <c r="I5334" s="24">
        <f>VLOOKUP(H5334,inTHLBdata!A:H,7,FALSE)</f>
        <v>0</v>
      </c>
      <c r="J5334" s="24">
        <f>VLOOKUP(H5334,inTHLBdata!A:H,8,FALSE)</f>
        <v>0</v>
      </c>
      <c r="N5334" s="24"/>
    </row>
    <row r="5335" spans="1:14">
      <c r="A5335" s="24">
        <v>2011</v>
      </c>
      <c r="B5335" s="24" t="s">
        <v>196</v>
      </c>
      <c r="C5335" t="str">
        <f>VLOOKUP(B5335,'FHF LUT'!$A$5:$H$81,2,FALSE)</f>
        <v>Yellow cedar decline</v>
      </c>
      <c r="D5335" s="24">
        <v>7</v>
      </c>
      <c r="E5335" s="24" t="s">
        <v>25</v>
      </c>
      <c r="F5335" s="24">
        <v>0</v>
      </c>
      <c r="G5335" s="24">
        <v>0</v>
      </c>
      <c r="H5335" s="24" t="str">
        <f t="shared" si="83"/>
        <v>2011_NCY_7</v>
      </c>
      <c r="I5335" s="24">
        <f>VLOOKUP(H5335,inTHLBdata!A:H,7,FALSE)</f>
        <v>0</v>
      </c>
      <c r="J5335" s="24">
        <f>VLOOKUP(H5335,inTHLBdata!A:H,8,FALSE)</f>
        <v>0</v>
      </c>
      <c r="N5335" s="24"/>
    </row>
    <row r="5336" spans="1:14">
      <c r="A5336" s="24">
        <v>2011</v>
      </c>
      <c r="B5336" s="24" t="s">
        <v>196</v>
      </c>
      <c r="C5336" t="str">
        <f>VLOOKUP(B5336,'FHF LUT'!$A$5:$H$81,2,FALSE)</f>
        <v>Yellow cedar decline</v>
      </c>
      <c r="D5336" s="24">
        <v>8</v>
      </c>
      <c r="E5336" s="24" t="s">
        <v>29</v>
      </c>
      <c r="F5336" s="24">
        <v>0</v>
      </c>
      <c r="G5336" s="24">
        <v>0</v>
      </c>
      <c r="H5336" s="24" t="str">
        <f t="shared" si="83"/>
        <v>2011_NCY_8</v>
      </c>
      <c r="I5336" s="24">
        <f>VLOOKUP(H5336,inTHLBdata!A:H,7,FALSE)</f>
        <v>0</v>
      </c>
      <c r="J5336" s="24">
        <f>VLOOKUP(H5336,inTHLBdata!A:H,8,FALSE)</f>
        <v>0</v>
      </c>
      <c r="N5336" s="24"/>
    </row>
    <row r="5337" spans="1:14">
      <c r="A5337" s="24">
        <v>2011</v>
      </c>
      <c r="B5337" s="24" t="s">
        <v>196</v>
      </c>
      <c r="C5337" t="str">
        <f>VLOOKUP(B5337,'FHF LUT'!$A$5:$H$81,2,FALSE)</f>
        <v>Yellow cedar decline</v>
      </c>
      <c r="D5337" s="24">
        <v>9</v>
      </c>
      <c r="E5337" s="24" t="s">
        <v>7</v>
      </c>
      <c r="F5337" s="24">
        <v>0</v>
      </c>
      <c r="G5337" s="24">
        <v>0</v>
      </c>
      <c r="H5337" s="24" t="str">
        <f t="shared" si="83"/>
        <v>2011_NCY_9</v>
      </c>
      <c r="I5337" s="24">
        <f>VLOOKUP(H5337,inTHLBdata!A:H,7,FALSE)</f>
        <v>0</v>
      </c>
      <c r="J5337" s="24">
        <f>VLOOKUP(H5337,inTHLBdata!A:H,8,FALSE)</f>
        <v>0</v>
      </c>
      <c r="N5337" s="24"/>
    </row>
    <row r="5338" spans="1:14">
      <c r="A5338" s="24">
        <v>2011</v>
      </c>
      <c r="B5338" s="24" t="s">
        <v>196</v>
      </c>
      <c r="C5338" t="str">
        <f>VLOOKUP(B5338,'FHF LUT'!$A$5:$H$81,2,FALSE)</f>
        <v>Yellow cedar decline</v>
      </c>
      <c r="D5338" s="24">
        <v>10</v>
      </c>
      <c r="E5338" s="24" t="s">
        <v>18</v>
      </c>
      <c r="F5338" s="24">
        <v>0</v>
      </c>
      <c r="G5338" s="24">
        <v>0</v>
      </c>
      <c r="H5338" s="24" t="str">
        <f t="shared" si="83"/>
        <v>2011_NCY_10</v>
      </c>
      <c r="I5338" s="24">
        <f>VLOOKUP(H5338,inTHLBdata!A:H,7,FALSE)</f>
        <v>0</v>
      </c>
      <c r="J5338" s="24">
        <f>VLOOKUP(H5338,inTHLBdata!A:H,8,FALSE)</f>
        <v>0</v>
      </c>
      <c r="N5338" s="24"/>
    </row>
    <row r="5339" spans="1:14">
      <c r="A5339" s="24">
        <v>2011</v>
      </c>
      <c r="B5339" s="24" t="s">
        <v>196</v>
      </c>
      <c r="C5339" t="str">
        <f>VLOOKUP(B5339,'FHF LUT'!$A$5:$H$81,2,FALSE)</f>
        <v>Yellow cedar decline</v>
      </c>
      <c r="D5339" s="24">
        <v>11</v>
      </c>
      <c r="E5339" s="24" t="s">
        <v>4</v>
      </c>
      <c r="F5339" s="24">
        <v>0</v>
      </c>
      <c r="G5339" s="24">
        <v>0</v>
      </c>
      <c r="H5339" s="24" t="str">
        <f t="shared" si="83"/>
        <v>2011_NCY_11</v>
      </c>
      <c r="I5339" s="24">
        <f>VLOOKUP(H5339,inTHLBdata!A:H,7,FALSE)</f>
        <v>0</v>
      </c>
      <c r="J5339" s="24">
        <f>VLOOKUP(H5339,inTHLBdata!A:H,8,FALSE)</f>
        <v>0</v>
      </c>
      <c r="N5339" s="24"/>
    </row>
    <row r="5340" spans="1:14">
      <c r="A5340" s="24">
        <v>2011</v>
      </c>
      <c r="B5340" s="24" t="s">
        <v>196</v>
      </c>
      <c r="C5340" t="str">
        <f>VLOOKUP(B5340,'FHF LUT'!$A$5:$H$81,2,FALSE)</f>
        <v>Yellow cedar decline</v>
      </c>
      <c r="D5340" s="24">
        <v>12</v>
      </c>
      <c r="E5340" s="24" t="s">
        <v>11</v>
      </c>
      <c r="F5340" s="24">
        <v>0</v>
      </c>
      <c r="G5340" s="24">
        <v>0</v>
      </c>
      <c r="H5340" s="24" t="str">
        <f t="shared" si="83"/>
        <v>2011_NCY_12</v>
      </c>
      <c r="I5340" s="24">
        <f>VLOOKUP(H5340,inTHLBdata!A:H,7,FALSE)</f>
        <v>0</v>
      </c>
      <c r="J5340" s="24">
        <f>VLOOKUP(H5340,inTHLBdata!A:H,8,FALSE)</f>
        <v>0</v>
      </c>
      <c r="N5340" s="24"/>
    </row>
    <row r="5341" spans="1:14">
      <c r="A5341" s="24">
        <v>2011</v>
      </c>
      <c r="B5341" s="24" t="s">
        <v>196</v>
      </c>
      <c r="C5341" t="str">
        <f>VLOOKUP(B5341,'FHF LUT'!$A$5:$H$81,2,FALSE)</f>
        <v>Yellow cedar decline</v>
      </c>
      <c r="D5341" s="24">
        <v>13</v>
      </c>
      <c r="E5341" s="24" t="s">
        <v>24</v>
      </c>
      <c r="F5341" s="24">
        <v>0</v>
      </c>
      <c r="G5341" s="24">
        <v>0</v>
      </c>
      <c r="H5341" s="24" t="str">
        <f t="shared" si="83"/>
        <v>2011_NCY_13</v>
      </c>
      <c r="I5341" s="24">
        <f>VLOOKUP(H5341,inTHLBdata!A:H,7,FALSE)</f>
        <v>0</v>
      </c>
      <c r="J5341" s="24">
        <f>VLOOKUP(H5341,inTHLBdata!A:H,8,FALSE)</f>
        <v>0</v>
      </c>
      <c r="N5341" s="24"/>
    </row>
    <row r="5342" spans="1:14">
      <c r="A5342" s="24">
        <v>2011</v>
      </c>
      <c r="B5342" s="24" t="s">
        <v>196</v>
      </c>
      <c r="C5342" t="str">
        <f>VLOOKUP(B5342,'FHF LUT'!$A$5:$H$81,2,FALSE)</f>
        <v>Yellow cedar decline</v>
      </c>
      <c r="D5342" s="24">
        <v>14</v>
      </c>
      <c r="E5342" s="24" t="s">
        <v>30</v>
      </c>
      <c r="F5342" s="24">
        <v>0</v>
      </c>
      <c r="G5342" s="24">
        <v>0</v>
      </c>
      <c r="H5342" s="24" t="str">
        <f t="shared" si="83"/>
        <v>2011_NCY_14</v>
      </c>
      <c r="I5342" s="24">
        <f>VLOOKUP(H5342,inTHLBdata!A:H,7,FALSE)</f>
        <v>0</v>
      </c>
      <c r="J5342" s="24">
        <f>VLOOKUP(H5342,inTHLBdata!A:H,8,FALSE)</f>
        <v>0</v>
      </c>
      <c r="N5342" s="24"/>
    </row>
    <row r="5343" spans="1:14">
      <c r="A5343" s="24">
        <v>2011</v>
      </c>
      <c r="B5343" s="24" t="s">
        <v>196</v>
      </c>
      <c r="C5343" t="str">
        <f>VLOOKUP(B5343,'FHF LUT'!$A$5:$H$81,2,FALSE)</f>
        <v>Yellow cedar decline</v>
      </c>
      <c r="D5343" s="24">
        <v>15</v>
      </c>
      <c r="E5343" s="24" t="s">
        <v>33</v>
      </c>
      <c r="F5343" s="24">
        <v>0</v>
      </c>
      <c r="G5343" s="24">
        <v>0</v>
      </c>
      <c r="H5343" s="24" t="str">
        <f t="shared" si="83"/>
        <v>2011_NCY_15</v>
      </c>
      <c r="I5343" s="24">
        <f>VLOOKUP(H5343,inTHLBdata!A:H,7,FALSE)</f>
        <v>0</v>
      </c>
      <c r="J5343" s="24">
        <f>VLOOKUP(H5343,inTHLBdata!A:H,8,FALSE)</f>
        <v>0</v>
      </c>
      <c r="N5343" s="24"/>
    </row>
    <row r="5344" spans="1:14">
      <c r="A5344" s="24">
        <v>2011</v>
      </c>
      <c r="B5344" s="24" t="s">
        <v>196</v>
      </c>
      <c r="C5344" t="str">
        <f>VLOOKUP(B5344,'FHF LUT'!$A$5:$H$81,2,FALSE)</f>
        <v>Yellow cedar decline</v>
      </c>
      <c r="D5344" s="24">
        <v>16</v>
      </c>
      <c r="E5344" s="24" t="s">
        <v>12</v>
      </c>
      <c r="F5344" s="24">
        <v>0</v>
      </c>
      <c r="G5344" s="24">
        <v>0</v>
      </c>
      <c r="H5344" s="24" t="str">
        <f t="shared" si="83"/>
        <v>2011_NCY_16</v>
      </c>
      <c r="I5344" s="24">
        <f>VLOOKUP(H5344,inTHLBdata!A:H,7,FALSE)</f>
        <v>0</v>
      </c>
      <c r="J5344" s="24">
        <f>VLOOKUP(H5344,inTHLBdata!A:H,8,FALSE)</f>
        <v>0</v>
      </c>
      <c r="N5344" s="24"/>
    </row>
    <row r="5345" spans="1:14">
      <c r="A5345" s="24">
        <v>2011</v>
      </c>
      <c r="B5345" s="24" t="s">
        <v>196</v>
      </c>
      <c r="C5345" t="str">
        <f>VLOOKUP(B5345,'FHF LUT'!$A$5:$H$81,2,FALSE)</f>
        <v>Yellow cedar decline</v>
      </c>
      <c r="D5345" s="24">
        <v>17</v>
      </c>
      <c r="E5345" s="24" t="s">
        <v>32</v>
      </c>
      <c r="F5345" s="24">
        <v>0</v>
      </c>
      <c r="G5345" s="24">
        <v>0</v>
      </c>
      <c r="H5345" s="24" t="str">
        <f t="shared" si="83"/>
        <v>2011_NCY_17</v>
      </c>
      <c r="I5345" s="24">
        <f>VLOOKUP(H5345,inTHLBdata!A:H,7,FALSE)</f>
        <v>0</v>
      </c>
      <c r="J5345" s="24">
        <f>VLOOKUP(H5345,inTHLBdata!A:H,8,FALSE)</f>
        <v>0</v>
      </c>
      <c r="N5345" s="24"/>
    </row>
    <row r="5346" spans="1:14">
      <c r="A5346" s="24">
        <v>2011</v>
      </c>
      <c r="B5346" s="24" t="s">
        <v>196</v>
      </c>
      <c r="C5346" t="str">
        <f>VLOOKUP(B5346,'FHF LUT'!$A$5:$H$81,2,FALSE)</f>
        <v>Yellow cedar decline</v>
      </c>
      <c r="D5346" s="24">
        <v>18</v>
      </c>
      <c r="E5346" s="24" t="s">
        <v>15</v>
      </c>
      <c r="F5346" s="24">
        <v>0</v>
      </c>
      <c r="G5346" s="24">
        <v>0</v>
      </c>
      <c r="H5346" s="24" t="str">
        <f t="shared" si="83"/>
        <v>2011_NCY_18</v>
      </c>
      <c r="I5346" s="24">
        <f>VLOOKUP(H5346,inTHLBdata!A:H,7,FALSE)</f>
        <v>0</v>
      </c>
      <c r="J5346" s="24">
        <f>VLOOKUP(H5346,inTHLBdata!A:H,8,FALSE)</f>
        <v>0</v>
      </c>
      <c r="N5346" s="24"/>
    </row>
    <row r="5347" spans="1:14">
      <c r="A5347" s="24">
        <v>2011</v>
      </c>
      <c r="B5347" s="24" t="s">
        <v>196</v>
      </c>
      <c r="C5347" t="str">
        <f>VLOOKUP(B5347,'FHF LUT'!$A$5:$H$81,2,FALSE)</f>
        <v>Yellow cedar decline</v>
      </c>
      <c r="D5347" s="24">
        <v>20</v>
      </c>
      <c r="E5347" s="24" t="s">
        <v>6</v>
      </c>
      <c r="F5347" s="24">
        <v>0</v>
      </c>
      <c r="G5347" s="24">
        <v>0</v>
      </c>
      <c r="H5347" s="24" t="str">
        <f t="shared" si="83"/>
        <v>2011_NCY_20</v>
      </c>
      <c r="I5347" s="24">
        <f>VLOOKUP(H5347,inTHLBdata!A:H,7,FALSE)</f>
        <v>0</v>
      </c>
      <c r="J5347" s="24">
        <f>VLOOKUP(H5347,inTHLBdata!A:H,8,FALSE)</f>
        <v>0</v>
      </c>
      <c r="N5347" s="24"/>
    </row>
    <row r="5348" spans="1:14">
      <c r="A5348" s="24">
        <v>2011</v>
      </c>
      <c r="B5348" s="24" t="s">
        <v>196</v>
      </c>
      <c r="C5348" t="str">
        <f>VLOOKUP(B5348,'FHF LUT'!$A$5:$H$81,2,FALSE)</f>
        <v>Yellow cedar decline</v>
      </c>
      <c r="D5348" s="24">
        <v>22</v>
      </c>
      <c r="E5348" s="24" t="s">
        <v>19</v>
      </c>
      <c r="F5348" s="24">
        <v>0</v>
      </c>
      <c r="G5348" s="24">
        <v>0</v>
      </c>
      <c r="H5348" s="24" t="str">
        <f t="shared" si="83"/>
        <v>2011_NCY_22</v>
      </c>
      <c r="I5348" s="24">
        <f>VLOOKUP(H5348,inTHLBdata!A:H,7,FALSE)</f>
        <v>0</v>
      </c>
      <c r="J5348" s="24">
        <f>VLOOKUP(H5348,inTHLBdata!A:H,8,FALSE)</f>
        <v>0</v>
      </c>
      <c r="N5348" s="24"/>
    </row>
    <row r="5349" spans="1:14">
      <c r="A5349" s="24">
        <v>2011</v>
      </c>
      <c r="B5349" s="24" t="s">
        <v>196</v>
      </c>
      <c r="C5349" t="str">
        <f>VLOOKUP(B5349,'FHF LUT'!$A$5:$H$81,2,FALSE)</f>
        <v>Yellow cedar decline</v>
      </c>
      <c r="D5349" s="24">
        <v>23</v>
      </c>
      <c r="E5349" s="24" t="s">
        <v>27</v>
      </c>
      <c r="F5349" s="24">
        <v>0</v>
      </c>
      <c r="G5349" s="24">
        <v>0</v>
      </c>
      <c r="H5349" s="24" t="str">
        <f t="shared" si="83"/>
        <v>2011_NCY_23</v>
      </c>
      <c r="I5349" s="24">
        <f>VLOOKUP(H5349,inTHLBdata!A:H,7,FALSE)</f>
        <v>0</v>
      </c>
      <c r="J5349" s="24">
        <f>VLOOKUP(H5349,inTHLBdata!A:H,8,FALSE)</f>
        <v>0</v>
      </c>
      <c r="N5349" s="24"/>
    </row>
    <row r="5350" spans="1:14">
      <c r="A5350" s="24">
        <v>2011</v>
      </c>
      <c r="B5350" s="24" t="s">
        <v>196</v>
      </c>
      <c r="C5350" t="str">
        <f>VLOOKUP(B5350,'FHF LUT'!$A$5:$H$81,2,FALSE)</f>
        <v>Yellow cedar decline</v>
      </c>
      <c r="D5350" s="24">
        <v>24</v>
      </c>
      <c r="E5350" s="24" t="s">
        <v>17</v>
      </c>
      <c r="F5350" s="24">
        <v>0</v>
      </c>
      <c r="G5350" s="24">
        <v>0</v>
      </c>
      <c r="H5350" s="24" t="str">
        <f t="shared" si="83"/>
        <v>2011_NCY_24</v>
      </c>
      <c r="I5350" s="24">
        <f>VLOOKUP(H5350,inTHLBdata!A:H,7,FALSE)</f>
        <v>0</v>
      </c>
      <c r="J5350" s="24">
        <f>VLOOKUP(H5350,inTHLBdata!A:H,8,FALSE)</f>
        <v>0</v>
      </c>
      <c r="N5350" s="24"/>
    </row>
    <row r="5351" spans="1:14">
      <c r="A5351" s="24">
        <v>2011</v>
      </c>
      <c r="B5351" s="24" t="s">
        <v>196</v>
      </c>
      <c r="C5351" t="str">
        <f>VLOOKUP(B5351,'FHF LUT'!$A$5:$H$81,2,FALSE)</f>
        <v>Yellow cedar decline</v>
      </c>
      <c r="D5351" s="24">
        <v>25</v>
      </c>
      <c r="E5351" s="24" t="s">
        <v>23</v>
      </c>
      <c r="F5351" s="24">
        <v>0</v>
      </c>
      <c r="G5351" s="24">
        <v>0</v>
      </c>
      <c r="H5351" s="24" t="str">
        <f t="shared" si="83"/>
        <v>2011_NCY_25</v>
      </c>
      <c r="I5351" s="24">
        <f>VLOOKUP(H5351,inTHLBdata!A:H,7,FALSE)</f>
        <v>0</v>
      </c>
      <c r="J5351" s="24">
        <f>VLOOKUP(H5351,inTHLBdata!A:H,8,FALSE)</f>
        <v>0</v>
      </c>
      <c r="N5351" s="24"/>
    </row>
    <row r="5352" spans="1:14">
      <c r="A5352" s="24">
        <v>2011</v>
      </c>
      <c r="B5352" s="24" t="s">
        <v>196</v>
      </c>
      <c r="C5352" t="str">
        <f>VLOOKUP(B5352,'FHF LUT'!$A$5:$H$81,2,FALSE)</f>
        <v>Yellow cedar decline</v>
      </c>
      <c r="D5352" s="24">
        <v>26</v>
      </c>
      <c r="E5352" s="24" t="s">
        <v>14</v>
      </c>
      <c r="F5352" s="24">
        <v>0</v>
      </c>
      <c r="G5352" s="24">
        <v>0</v>
      </c>
      <c r="H5352" s="24" t="str">
        <f t="shared" si="83"/>
        <v>2011_NCY_26</v>
      </c>
      <c r="I5352" s="24">
        <f>VLOOKUP(H5352,inTHLBdata!A:H,7,FALSE)</f>
        <v>0</v>
      </c>
      <c r="J5352" s="24">
        <f>VLOOKUP(H5352,inTHLBdata!A:H,8,FALSE)</f>
        <v>0</v>
      </c>
      <c r="N5352" s="24"/>
    </row>
    <row r="5353" spans="1:14">
      <c r="A5353" s="24">
        <v>2011</v>
      </c>
      <c r="B5353" s="24" t="s">
        <v>196</v>
      </c>
      <c r="C5353" t="str">
        <f>VLOOKUP(B5353,'FHF LUT'!$A$5:$H$81,2,FALSE)</f>
        <v>Yellow cedar decline</v>
      </c>
      <c r="D5353" s="24">
        <v>27</v>
      </c>
      <c r="E5353" s="24" t="s">
        <v>21</v>
      </c>
      <c r="F5353" s="24">
        <v>0</v>
      </c>
      <c r="G5353" s="24">
        <v>0</v>
      </c>
      <c r="H5353" s="24" t="str">
        <f t="shared" si="83"/>
        <v>2011_NCY_27</v>
      </c>
      <c r="I5353" s="24">
        <f>VLOOKUP(H5353,inTHLBdata!A:H,7,FALSE)</f>
        <v>0</v>
      </c>
      <c r="J5353" s="24">
        <f>VLOOKUP(H5353,inTHLBdata!A:H,8,FALSE)</f>
        <v>0</v>
      </c>
      <c r="N5353" s="24"/>
    </row>
    <row r="5354" spans="1:14">
      <c r="A5354" s="24">
        <v>2011</v>
      </c>
      <c r="B5354" s="24" t="s">
        <v>196</v>
      </c>
      <c r="C5354" t="str">
        <f>VLOOKUP(B5354,'FHF LUT'!$A$5:$H$81,2,FALSE)</f>
        <v>Yellow cedar decline</v>
      </c>
      <c r="D5354" s="24">
        <v>29</v>
      </c>
      <c r="E5354" s="24" t="s">
        <v>9</v>
      </c>
      <c r="F5354" s="24">
        <v>0</v>
      </c>
      <c r="G5354" s="24">
        <v>0</v>
      </c>
      <c r="H5354" s="24" t="str">
        <f t="shared" si="83"/>
        <v>2011_NCY_29</v>
      </c>
      <c r="I5354" s="24">
        <f>VLOOKUP(H5354,inTHLBdata!A:H,7,FALSE)</f>
        <v>0</v>
      </c>
      <c r="J5354" s="24">
        <f>VLOOKUP(H5354,inTHLBdata!A:H,8,FALSE)</f>
        <v>0</v>
      </c>
      <c r="N5354" s="24"/>
    </row>
    <row r="5355" spans="1:14">
      <c r="A5355" s="24">
        <v>2011</v>
      </c>
      <c r="B5355" s="24" t="s">
        <v>196</v>
      </c>
      <c r="C5355" t="str">
        <f>VLOOKUP(B5355,'FHF LUT'!$A$5:$H$81,2,FALSE)</f>
        <v>Yellow cedar decline</v>
      </c>
      <c r="D5355" s="24">
        <v>30</v>
      </c>
      <c r="E5355" s="24" t="s">
        <v>35</v>
      </c>
      <c r="F5355" s="24">
        <v>0</v>
      </c>
      <c r="G5355" s="24">
        <v>0</v>
      </c>
      <c r="H5355" s="24" t="str">
        <f t="shared" si="83"/>
        <v>2011_NCY_30</v>
      </c>
      <c r="I5355" s="24">
        <f>VLOOKUP(H5355,inTHLBdata!A:H,7,FALSE)</f>
        <v>0</v>
      </c>
      <c r="J5355" s="24">
        <f>VLOOKUP(H5355,inTHLBdata!A:H,8,FALSE)</f>
        <v>0</v>
      </c>
      <c r="N5355" s="24"/>
    </row>
    <row r="5356" spans="1:14">
      <c r="A5356" s="24">
        <v>2011</v>
      </c>
      <c r="B5356" s="24" t="s">
        <v>196</v>
      </c>
      <c r="C5356" t="str">
        <f>VLOOKUP(B5356,'FHF LUT'!$A$5:$H$81,2,FALSE)</f>
        <v>Yellow cedar decline</v>
      </c>
      <c r="D5356" s="24">
        <v>31</v>
      </c>
      <c r="E5356" s="24" t="s">
        <v>34</v>
      </c>
      <c r="F5356" s="24">
        <v>0</v>
      </c>
      <c r="G5356" s="24">
        <v>0</v>
      </c>
      <c r="H5356" s="24" t="str">
        <f t="shared" si="83"/>
        <v>2011_NCY_31</v>
      </c>
      <c r="I5356" s="24">
        <f>VLOOKUP(H5356,inTHLBdata!A:H,7,FALSE)</f>
        <v>0</v>
      </c>
      <c r="J5356" s="24">
        <f>VLOOKUP(H5356,inTHLBdata!A:H,8,FALSE)</f>
        <v>0</v>
      </c>
      <c r="N5356" s="24"/>
    </row>
    <row r="5357" spans="1:14">
      <c r="A5357" s="24">
        <v>2011</v>
      </c>
      <c r="B5357" s="24" t="s">
        <v>196</v>
      </c>
      <c r="C5357" t="str">
        <f>VLOOKUP(B5357,'FHF LUT'!$A$5:$H$81,2,FALSE)</f>
        <v>Yellow cedar decline</v>
      </c>
      <c r="D5357" s="24">
        <v>38</v>
      </c>
      <c r="E5357" s="24" t="s">
        <v>8</v>
      </c>
      <c r="F5357" s="24">
        <v>0</v>
      </c>
      <c r="G5357" s="24">
        <v>0</v>
      </c>
      <c r="H5357" s="24" t="str">
        <f t="shared" si="83"/>
        <v>2011_NCY_38</v>
      </c>
      <c r="I5357" s="24">
        <f>VLOOKUP(H5357,inTHLBdata!A:H,7,FALSE)</f>
        <v>0</v>
      </c>
      <c r="J5357" s="24">
        <f>VLOOKUP(H5357,inTHLBdata!A:H,8,FALSE)</f>
        <v>0</v>
      </c>
      <c r="N5357" s="24"/>
    </row>
    <row r="5358" spans="1:14">
      <c r="A5358" s="24">
        <v>2011</v>
      </c>
      <c r="B5358" s="24" t="s">
        <v>196</v>
      </c>
      <c r="C5358" t="str">
        <f>VLOOKUP(B5358,'FHF LUT'!$A$5:$H$81,2,FALSE)</f>
        <v>Yellow cedar decline</v>
      </c>
      <c r="D5358" s="24">
        <v>39</v>
      </c>
      <c r="E5358" s="24" t="s">
        <v>36</v>
      </c>
      <c r="F5358" s="24">
        <v>0</v>
      </c>
      <c r="G5358" s="24">
        <v>0</v>
      </c>
      <c r="H5358" s="24" t="str">
        <f t="shared" si="83"/>
        <v>2011_NCY_39</v>
      </c>
      <c r="I5358" s="24">
        <f>VLOOKUP(H5358,inTHLBdata!A:H,7,FALSE)</f>
        <v>0</v>
      </c>
      <c r="J5358" s="24">
        <f>VLOOKUP(H5358,inTHLBdata!A:H,8,FALSE)</f>
        <v>0</v>
      </c>
      <c r="N5358" s="24"/>
    </row>
    <row r="5359" spans="1:14">
      <c r="A5359" s="24">
        <v>2011</v>
      </c>
      <c r="B5359" s="24" t="s">
        <v>196</v>
      </c>
      <c r="C5359" t="str">
        <f>VLOOKUP(B5359,'FHF LUT'!$A$5:$H$81,2,FALSE)</f>
        <v>Yellow cedar decline</v>
      </c>
      <c r="D5359" s="24">
        <v>40</v>
      </c>
      <c r="E5359" s="24" t="s">
        <v>31</v>
      </c>
      <c r="F5359" s="24">
        <v>0</v>
      </c>
      <c r="G5359" s="24">
        <v>0</v>
      </c>
      <c r="H5359" s="24" t="str">
        <f t="shared" si="83"/>
        <v>2011_NCY_40</v>
      </c>
      <c r="I5359" s="24">
        <f>VLOOKUP(H5359,inTHLBdata!A:H,7,FALSE)</f>
        <v>0</v>
      </c>
      <c r="J5359" s="24">
        <f>VLOOKUP(H5359,inTHLBdata!A:H,8,FALSE)</f>
        <v>0</v>
      </c>
      <c r="N5359" s="24"/>
    </row>
    <row r="5360" spans="1:14">
      <c r="A5360" s="24">
        <v>2011</v>
      </c>
      <c r="B5360" s="24" t="s">
        <v>196</v>
      </c>
      <c r="C5360" s="24" t="str">
        <f>VLOOKUP(B5360,'FHF LUT'!$A$5:$H$81,2,FALSE)</f>
        <v>Yellow cedar decline</v>
      </c>
      <c r="D5360" s="24">
        <v>41</v>
      </c>
      <c r="E5360" s="24" t="s">
        <v>26</v>
      </c>
      <c r="F5360" s="24">
        <v>0</v>
      </c>
      <c r="G5360" s="24">
        <v>0</v>
      </c>
      <c r="H5360" s="24" t="str">
        <f t="shared" si="83"/>
        <v>2011_NCY_41</v>
      </c>
      <c r="I5360" s="24">
        <f>VLOOKUP(H5360,inTHLBdata!A:H,7,FALSE)</f>
        <v>0</v>
      </c>
      <c r="J5360" s="24">
        <f>VLOOKUP(H5360,inTHLBdata!A:H,8,FALSE)</f>
        <v>0</v>
      </c>
      <c r="N5360" s="24"/>
    </row>
    <row r="5361" spans="1:14">
      <c r="A5361" s="24">
        <v>2011</v>
      </c>
      <c r="B5361" s="24" t="s">
        <v>196</v>
      </c>
      <c r="C5361" s="24" t="str">
        <f>VLOOKUP(B5361,'FHF LUT'!$A$5:$H$81,2,FALSE)</f>
        <v>Yellow cedar decline</v>
      </c>
      <c r="D5361" s="24">
        <v>43</v>
      </c>
      <c r="E5361" s="24" t="s">
        <v>20</v>
      </c>
      <c r="F5361" s="24">
        <v>0</v>
      </c>
      <c r="G5361" s="24">
        <v>0</v>
      </c>
      <c r="H5361" s="24" t="str">
        <f t="shared" si="83"/>
        <v>2011_NCY_43</v>
      </c>
      <c r="I5361" s="24">
        <f>VLOOKUP(H5361,inTHLBdata!A:H,7,FALSE)</f>
        <v>0</v>
      </c>
      <c r="J5361" s="24">
        <f>VLOOKUP(H5361,inTHLBdata!A:H,8,FALSE)</f>
        <v>0</v>
      </c>
      <c r="N5361" s="24"/>
    </row>
    <row r="5362" spans="1:14">
      <c r="A5362" s="24">
        <v>2011</v>
      </c>
      <c r="B5362" s="24" t="s">
        <v>196</v>
      </c>
      <c r="C5362" s="24" t="str">
        <f>VLOOKUP(B5362,'FHF LUT'!$A$5:$H$81,2,FALSE)</f>
        <v>Yellow cedar decline</v>
      </c>
      <c r="D5362" s="24">
        <v>44</v>
      </c>
      <c r="E5362" s="24" t="s">
        <v>3</v>
      </c>
      <c r="F5362" s="24">
        <v>5439</v>
      </c>
      <c r="G5362" s="24">
        <v>5439</v>
      </c>
      <c r="H5362" s="24" t="str">
        <f t="shared" si="83"/>
        <v>2011_NCY_44</v>
      </c>
      <c r="I5362" s="24">
        <f>VLOOKUP(H5362,inTHLBdata!A:H,7,FALSE)</f>
        <v>341</v>
      </c>
      <c r="J5362" s="24">
        <f>VLOOKUP(H5362,inTHLBdata!A:H,8,FALSE)</f>
        <v>341</v>
      </c>
      <c r="N5362" s="24"/>
    </row>
    <row r="5363" spans="1:14">
      <c r="A5363" s="24">
        <v>2011</v>
      </c>
      <c r="B5363" s="24" t="s">
        <v>196</v>
      </c>
      <c r="C5363" s="24" t="str">
        <f>VLOOKUP(B5363,'FHF LUT'!$A$5:$H$81,2,FALSE)</f>
        <v>Yellow cedar decline</v>
      </c>
      <c r="D5363" s="24">
        <v>45</v>
      </c>
      <c r="E5363" s="24" t="s">
        <v>5</v>
      </c>
      <c r="F5363" s="24">
        <v>0</v>
      </c>
      <c r="G5363" s="24">
        <v>0</v>
      </c>
      <c r="H5363" s="24" t="str">
        <f t="shared" si="83"/>
        <v>2011_NCY_45</v>
      </c>
      <c r="I5363" s="24">
        <f>VLOOKUP(H5363,inTHLBdata!A:H,7,FALSE)</f>
        <v>0</v>
      </c>
      <c r="J5363" s="24">
        <f>VLOOKUP(H5363,inTHLBdata!A:H,8,FALSE)</f>
        <v>0</v>
      </c>
      <c r="N5363" s="24"/>
    </row>
    <row r="5364" spans="1:14">
      <c r="A5364" s="24">
        <v>2011</v>
      </c>
      <c r="B5364" s="24" t="s">
        <v>196</v>
      </c>
      <c r="C5364" s="24" t="str">
        <f>VLOOKUP(B5364,'FHF LUT'!$A$5:$H$81,2,FALSE)</f>
        <v>Yellow cedar decline</v>
      </c>
      <c r="D5364" s="24">
        <v>46</v>
      </c>
      <c r="E5364" s="24" t="s">
        <v>234</v>
      </c>
      <c r="F5364" s="24">
        <v>35360</v>
      </c>
      <c r="G5364" s="24">
        <v>35360</v>
      </c>
      <c r="H5364" s="24" t="str">
        <f t="shared" si="83"/>
        <v>2011_NCY_46</v>
      </c>
      <c r="I5364" s="24">
        <f>VLOOKUP(H5364,inTHLBdata!A:H,7,FALSE)</f>
        <v>6150</v>
      </c>
      <c r="J5364" s="24">
        <f>VLOOKUP(H5364,inTHLBdata!A:H,8,FALSE)</f>
        <v>6150</v>
      </c>
      <c r="N5364" s="24"/>
    </row>
    <row r="5365" spans="1:14">
      <c r="A5365" s="24">
        <v>2011</v>
      </c>
      <c r="B5365" s="24" t="s">
        <v>196</v>
      </c>
      <c r="C5365" s="24" t="str">
        <f>VLOOKUP(B5365,'FHF LUT'!$A$5:$H$81,2,FALSE)</f>
        <v>Yellow cedar decline</v>
      </c>
      <c r="D5365" s="24">
        <v>47</v>
      </c>
      <c r="E5365" s="24" t="s">
        <v>233</v>
      </c>
      <c r="F5365" s="24">
        <v>2912</v>
      </c>
      <c r="G5365" s="24">
        <v>2912</v>
      </c>
      <c r="H5365" s="24" t="str">
        <f t="shared" si="83"/>
        <v>2011_NCY_47</v>
      </c>
      <c r="I5365" s="24">
        <f>VLOOKUP(H5365,inTHLBdata!A:H,7,FALSE)</f>
        <v>63</v>
      </c>
      <c r="J5365" s="24">
        <f>VLOOKUP(H5365,inTHLBdata!A:H,8,FALSE)</f>
        <v>63</v>
      </c>
      <c r="N5365" s="24"/>
    </row>
    <row r="5366" spans="1:14">
      <c r="A5366" s="24">
        <v>2011</v>
      </c>
      <c r="B5366" s="24" t="s">
        <v>196</v>
      </c>
      <c r="C5366" s="24" t="str">
        <f>VLOOKUP(B5366,'FHF LUT'!$A$5:$H$81,2,FALSE)</f>
        <v>Yellow cedar decline</v>
      </c>
      <c r="D5366" s="24">
        <v>48</v>
      </c>
      <c r="E5366" s="24" t="s">
        <v>235</v>
      </c>
      <c r="F5366" s="24">
        <v>0</v>
      </c>
      <c r="G5366" s="24">
        <v>0</v>
      </c>
      <c r="H5366" s="24" t="str">
        <f t="shared" si="83"/>
        <v>2011_NCY_48</v>
      </c>
      <c r="I5366" s="24">
        <f>VLOOKUP(H5366,inTHLBdata!A:H,7,FALSE)</f>
        <v>0</v>
      </c>
      <c r="J5366" s="24">
        <f>VLOOKUP(H5366,inTHLBdata!A:H,8,FALSE)</f>
        <v>0</v>
      </c>
      <c r="N5366" s="24"/>
    </row>
    <row r="5367" spans="1:14">
      <c r="A5367" s="24">
        <v>2011</v>
      </c>
      <c r="B5367" s="24" t="s">
        <v>332</v>
      </c>
      <c r="C5367" s="24" t="str">
        <f>VLOOKUP(B5367,'FHF LUT'!$A$5:$H$81,2,FALSE)</f>
        <v>Drought-caused Mortality</v>
      </c>
      <c r="D5367" s="24">
        <v>1</v>
      </c>
      <c r="E5367" s="24" t="s">
        <v>10</v>
      </c>
      <c r="F5367" s="24">
        <v>0</v>
      </c>
      <c r="G5367" s="24">
        <v>0</v>
      </c>
      <c r="H5367" s="24" t="str">
        <f t="shared" si="83"/>
        <v>2011_NDM_1</v>
      </c>
      <c r="I5367" s="24">
        <f>VLOOKUP(H5367,inTHLBdata!A:H,7,FALSE)</f>
        <v>0</v>
      </c>
      <c r="J5367" s="24">
        <f>VLOOKUP(H5367,inTHLBdata!A:H,8,FALSE)</f>
        <v>0</v>
      </c>
      <c r="N5367" s="24"/>
    </row>
    <row r="5368" spans="1:14">
      <c r="A5368" s="24">
        <v>2011</v>
      </c>
      <c r="B5368" s="24" t="s">
        <v>332</v>
      </c>
      <c r="C5368" s="24" t="str">
        <f>VLOOKUP(B5368,'FHF LUT'!$A$5:$H$81,2,FALSE)</f>
        <v>Drought-caused Mortality</v>
      </c>
      <c r="D5368" s="24">
        <v>2</v>
      </c>
      <c r="E5368" s="24" t="s">
        <v>22</v>
      </c>
      <c r="F5368" s="24">
        <v>0</v>
      </c>
      <c r="G5368" s="24">
        <v>0</v>
      </c>
      <c r="H5368" s="24" t="str">
        <f t="shared" si="83"/>
        <v>2011_NDM_2</v>
      </c>
      <c r="I5368" s="24">
        <f>VLOOKUP(H5368,inTHLBdata!A:H,7,FALSE)</f>
        <v>0</v>
      </c>
      <c r="J5368" s="24">
        <f>VLOOKUP(H5368,inTHLBdata!A:H,8,FALSE)</f>
        <v>0</v>
      </c>
      <c r="N5368" s="24"/>
    </row>
    <row r="5369" spans="1:14">
      <c r="A5369" s="24">
        <v>2011</v>
      </c>
      <c r="B5369" s="24" t="s">
        <v>332</v>
      </c>
      <c r="C5369" s="24" t="str">
        <f>VLOOKUP(B5369,'FHF LUT'!$A$5:$H$81,2,FALSE)</f>
        <v>Drought-caused Mortality</v>
      </c>
      <c r="D5369" s="24">
        <v>3</v>
      </c>
      <c r="E5369" s="24" t="s">
        <v>13</v>
      </c>
      <c r="F5369" s="24">
        <v>0</v>
      </c>
      <c r="G5369" s="24">
        <v>0</v>
      </c>
      <c r="H5369" s="24" t="str">
        <f t="shared" si="83"/>
        <v>2011_NDM_3</v>
      </c>
      <c r="I5369" s="24">
        <f>VLOOKUP(H5369,inTHLBdata!A:H,7,FALSE)</f>
        <v>0</v>
      </c>
      <c r="J5369" s="24">
        <f>VLOOKUP(H5369,inTHLBdata!A:H,8,FALSE)</f>
        <v>0</v>
      </c>
      <c r="N5369" s="24"/>
    </row>
    <row r="5370" spans="1:14">
      <c r="A5370" s="24">
        <v>2011</v>
      </c>
      <c r="B5370" s="24" t="s">
        <v>332</v>
      </c>
      <c r="C5370" s="24" t="str">
        <f>VLOOKUP(B5370,'FHF LUT'!$A$5:$H$81,2,FALSE)</f>
        <v>Drought-caused Mortality</v>
      </c>
      <c r="D5370" s="24">
        <v>4</v>
      </c>
      <c r="E5370" s="24" t="s">
        <v>28</v>
      </c>
      <c r="F5370" s="24">
        <v>0</v>
      </c>
      <c r="G5370" s="24">
        <v>0</v>
      </c>
      <c r="H5370" s="24" t="str">
        <f t="shared" si="83"/>
        <v>2011_NDM_4</v>
      </c>
      <c r="I5370" s="24">
        <f>VLOOKUP(H5370,inTHLBdata!A:H,7,FALSE)</f>
        <v>0</v>
      </c>
      <c r="J5370" s="24">
        <f>VLOOKUP(H5370,inTHLBdata!A:H,8,FALSE)</f>
        <v>0</v>
      </c>
      <c r="N5370" s="24"/>
    </row>
    <row r="5371" spans="1:14">
      <c r="A5371" s="24">
        <v>2011</v>
      </c>
      <c r="B5371" s="24" t="s">
        <v>332</v>
      </c>
      <c r="C5371" s="24" t="str">
        <f>VLOOKUP(B5371,'FHF LUT'!$A$5:$H$81,2,FALSE)</f>
        <v>Drought-caused Mortality</v>
      </c>
      <c r="D5371" s="24">
        <v>5</v>
      </c>
      <c r="E5371" s="24" t="s">
        <v>16</v>
      </c>
      <c r="F5371" s="24">
        <v>0</v>
      </c>
      <c r="G5371" s="24">
        <v>0</v>
      </c>
      <c r="H5371" s="24" t="str">
        <f t="shared" si="83"/>
        <v>2011_NDM_5</v>
      </c>
      <c r="I5371" s="24">
        <f>VLOOKUP(H5371,inTHLBdata!A:H,7,FALSE)</f>
        <v>0</v>
      </c>
      <c r="J5371" s="24">
        <f>VLOOKUP(H5371,inTHLBdata!A:H,8,FALSE)</f>
        <v>0</v>
      </c>
      <c r="N5371" s="24"/>
    </row>
    <row r="5372" spans="1:14">
      <c r="A5372" s="24">
        <v>2011</v>
      </c>
      <c r="B5372" s="24" t="s">
        <v>332</v>
      </c>
      <c r="C5372" s="24" t="str">
        <f>VLOOKUP(B5372,'FHF LUT'!$A$5:$H$81,2,FALSE)</f>
        <v>Drought-caused Mortality</v>
      </c>
      <c r="D5372" s="24">
        <v>7</v>
      </c>
      <c r="E5372" s="24" t="s">
        <v>25</v>
      </c>
      <c r="F5372" s="24">
        <v>0</v>
      </c>
      <c r="G5372" s="24">
        <v>0</v>
      </c>
      <c r="H5372" s="24" t="str">
        <f t="shared" si="83"/>
        <v>2011_NDM_7</v>
      </c>
      <c r="I5372" s="24">
        <f>VLOOKUP(H5372,inTHLBdata!A:H,7,FALSE)</f>
        <v>0</v>
      </c>
      <c r="J5372" s="24">
        <f>VLOOKUP(H5372,inTHLBdata!A:H,8,FALSE)</f>
        <v>0</v>
      </c>
      <c r="N5372" s="24"/>
    </row>
    <row r="5373" spans="1:14">
      <c r="A5373" s="24">
        <v>2011</v>
      </c>
      <c r="B5373" s="24" t="s">
        <v>332</v>
      </c>
      <c r="C5373" s="24" t="str">
        <f>VLOOKUP(B5373,'FHF LUT'!$A$5:$H$81,2,FALSE)</f>
        <v>Drought-caused Mortality</v>
      </c>
      <c r="D5373" s="24">
        <v>8</v>
      </c>
      <c r="E5373" s="24" t="s">
        <v>29</v>
      </c>
      <c r="F5373" s="24">
        <v>0</v>
      </c>
      <c r="G5373" s="24">
        <v>0</v>
      </c>
      <c r="H5373" s="24" t="str">
        <f t="shared" si="83"/>
        <v>2011_NDM_8</v>
      </c>
      <c r="I5373" s="24">
        <f>VLOOKUP(H5373,inTHLBdata!A:H,7,FALSE)</f>
        <v>0</v>
      </c>
      <c r="J5373" s="24">
        <f>VLOOKUP(H5373,inTHLBdata!A:H,8,FALSE)</f>
        <v>0</v>
      </c>
      <c r="N5373" s="24"/>
    </row>
    <row r="5374" spans="1:14">
      <c r="A5374" s="24">
        <v>2011</v>
      </c>
      <c r="B5374" s="24" t="s">
        <v>332</v>
      </c>
      <c r="C5374" s="24" t="str">
        <f>VLOOKUP(B5374,'FHF LUT'!$A$5:$H$81,2,FALSE)</f>
        <v>Drought-caused Mortality</v>
      </c>
      <c r="D5374" s="24">
        <v>9</v>
      </c>
      <c r="E5374" s="24" t="s">
        <v>7</v>
      </c>
      <c r="F5374" s="24">
        <v>0</v>
      </c>
      <c r="G5374" s="24">
        <v>0</v>
      </c>
      <c r="H5374" s="24" t="str">
        <f t="shared" si="83"/>
        <v>2011_NDM_9</v>
      </c>
      <c r="I5374" s="24">
        <f>VLOOKUP(H5374,inTHLBdata!A:H,7,FALSE)</f>
        <v>0</v>
      </c>
      <c r="J5374" s="24">
        <f>VLOOKUP(H5374,inTHLBdata!A:H,8,FALSE)</f>
        <v>0</v>
      </c>
      <c r="N5374" s="24"/>
    </row>
    <row r="5375" spans="1:14">
      <c r="A5375" s="24">
        <v>2011</v>
      </c>
      <c r="B5375" s="24" t="s">
        <v>332</v>
      </c>
      <c r="C5375" s="24" t="str">
        <f>VLOOKUP(B5375,'FHF LUT'!$A$5:$H$81,2,FALSE)</f>
        <v>Drought-caused Mortality</v>
      </c>
      <c r="D5375" s="24">
        <v>10</v>
      </c>
      <c r="E5375" s="24" t="s">
        <v>18</v>
      </c>
      <c r="F5375" s="24">
        <v>0</v>
      </c>
      <c r="G5375" s="24">
        <v>0</v>
      </c>
      <c r="H5375" s="24" t="str">
        <f t="shared" si="83"/>
        <v>2011_NDM_10</v>
      </c>
      <c r="I5375" s="24">
        <f>VLOOKUP(H5375,inTHLBdata!A:H,7,FALSE)</f>
        <v>0</v>
      </c>
      <c r="J5375" s="24">
        <f>VLOOKUP(H5375,inTHLBdata!A:H,8,FALSE)</f>
        <v>0</v>
      </c>
      <c r="N5375" s="24"/>
    </row>
    <row r="5376" spans="1:14">
      <c r="A5376" s="24">
        <v>2011</v>
      </c>
      <c r="B5376" s="24" t="s">
        <v>332</v>
      </c>
      <c r="C5376" s="24" t="str">
        <f>VLOOKUP(B5376,'FHF LUT'!$A$5:$H$81,2,FALSE)</f>
        <v>Drought-caused Mortality</v>
      </c>
      <c r="D5376" s="24">
        <v>11</v>
      </c>
      <c r="E5376" s="24" t="s">
        <v>4</v>
      </c>
      <c r="F5376" s="24">
        <v>0</v>
      </c>
      <c r="G5376" s="24">
        <v>0</v>
      </c>
      <c r="H5376" s="24" t="str">
        <f t="shared" si="83"/>
        <v>2011_NDM_11</v>
      </c>
      <c r="I5376" s="24">
        <f>VLOOKUP(H5376,inTHLBdata!A:H,7,FALSE)</f>
        <v>0</v>
      </c>
      <c r="J5376" s="24">
        <f>VLOOKUP(H5376,inTHLBdata!A:H,8,FALSE)</f>
        <v>0</v>
      </c>
      <c r="N5376" s="24"/>
    </row>
    <row r="5377" spans="1:14">
      <c r="A5377" s="24">
        <v>2011</v>
      </c>
      <c r="B5377" s="24" t="s">
        <v>332</v>
      </c>
      <c r="C5377" s="24" t="str">
        <f>VLOOKUP(B5377,'FHF LUT'!$A$5:$H$81,2,FALSE)</f>
        <v>Drought-caused Mortality</v>
      </c>
      <c r="D5377" s="24">
        <v>12</v>
      </c>
      <c r="E5377" s="24" t="s">
        <v>11</v>
      </c>
      <c r="F5377" s="24">
        <v>0</v>
      </c>
      <c r="G5377" s="24">
        <v>0</v>
      </c>
      <c r="H5377" s="24" t="str">
        <f t="shared" si="83"/>
        <v>2011_NDM_12</v>
      </c>
      <c r="I5377" s="24">
        <f>VLOOKUP(H5377,inTHLBdata!A:H,7,FALSE)</f>
        <v>0</v>
      </c>
      <c r="J5377" s="24">
        <f>VLOOKUP(H5377,inTHLBdata!A:H,8,FALSE)</f>
        <v>0</v>
      </c>
      <c r="N5377" s="24"/>
    </row>
    <row r="5378" spans="1:14">
      <c r="A5378" s="24">
        <v>2011</v>
      </c>
      <c r="B5378" s="24" t="s">
        <v>332</v>
      </c>
      <c r="C5378" s="24" t="str">
        <f>VLOOKUP(B5378,'FHF LUT'!$A$5:$H$81,2,FALSE)</f>
        <v>Drought-caused Mortality</v>
      </c>
      <c r="D5378" s="24">
        <v>13</v>
      </c>
      <c r="E5378" s="24" t="s">
        <v>24</v>
      </c>
      <c r="F5378" s="24">
        <v>0</v>
      </c>
      <c r="G5378" s="24">
        <v>0</v>
      </c>
      <c r="H5378" s="24" t="str">
        <f t="shared" si="83"/>
        <v>2011_NDM_13</v>
      </c>
      <c r="I5378" s="24">
        <f>VLOOKUP(H5378,inTHLBdata!A:H,7,FALSE)</f>
        <v>0</v>
      </c>
      <c r="J5378" s="24">
        <f>VLOOKUP(H5378,inTHLBdata!A:H,8,FALSE)</f>
        <v>0</v>
      </c>
      <c r="N5378" s="24"/>
    </row>
    <row r="5379" spans="1:14">
      <c r="A5379" s="24">
        <v>2011</v>
      </c>
      <c r="B5379" s="24" t="s">
        <v>332</v>
      </c>
      <c r="C5379" s="24" t="str">
        <f>VLOOKUP(B5379,'FHF LUT'!$A$5:$H$81,2,FALSE)</f>
        <v>Drought-caused Mortality</v>
      </c>
      <c r="D5379" s="24">
        <v>14</v>
      </c>
      <c r="E5379" s="24" t="s">
        <v>30</v>
      </c>
      <c r="F5379" s="24">
        <v>0</v>
      </c>
      <c r="G5379" s="24">
        <v>0</v>
      </c>
      <c r="H5379" s="24" t="str">
        <f t="shared" ref="H5379:H5442" si="84">CONCATENATE(A5379,"_",B5379,"_",D5379)</f>
        <v>2011_NDM_14</v>
      </c>
      <c r="I5379" s="24">
        <f>VLOOKUP(H5379,inTHLBdata!A:H,7,FALSE)</f>
        <v>0</v>
      </c>
      <c r="J5379" s="24">
        <f>VLOOKUP(H5379,inTHLBdata!A:H,8,FALSE)</f>
        <v>0</v>
      </c>
      <c r="N5379" s="24"/>
    </row>
    <row r="5380" spans="1:14">
      <c r="A5380" s="24">
        <v>2011</v>
      </c>
      <c r="B5380" s="24" t="s">
        <v>332</v>
      </c>
      <c r="C5380" s="24" t="str">
        <f>VLOOKUP(B5380,'FHF LUT'!$A$5:$H$81,2,FALSE)</f>
        <v>Drought-caused Mortality</v>
      </c>
      <c r="D5380" s="24">
        <v>15</v>
      </c>
      <c r="E5380" s="24" t="s">
        <v>33</v>
      </c>
      <c r="F5380" s="24">
        <v>0</v>
      </c>
      <c r="G5380" s="24">
        <v>0</v>
      </c>
      <c r="H5380" s="24" t="str">
        <f t="shared" si="84"/>
        <v>2011_NDM_15</v>
      </c>
      <c r="I5380" s="24">
        <f>VLOOKUP(H5380,inTHLBdata!A:H,7,FALSE)</f>
        <v>0</v>
      </c>
      <c r="J5380" s="24">
        <f>VLOOKUP(H5380,inTHLBdata!A:H,8,FALSE)</f>
        <v>0</v>
      </c>
      <c r="N5380" s="24"/>
    </row>
    <row r="5381" spans="1:14">
      <c r="A5381" s="24">
        <v>2011</v>
      </c>
      <c r="B5381" s="24" t="s">
        <v>332</v>
      </c>
      <c r="C5381" s="24" t="str">
        <f>VLOOKUP(B5381,'FHF LUT'!$A$5:$H$81,2,FALSE)</f>
        <v>Drought-caused Mortality</v>
      </c>
      <c r="D5381" s="24">
        <v>16</v>
      </c>
      <c r="E5381" s="24" t="s">
        <v>12</v>
      </c>
      <c r="F5381" s="24">
        <v>0</v>
      </c>
      <c r="G5381" s="24">
        <v>0</v>
      </c>
      <c r="H5381" s="24" t="str">
        <f t="shared" si="84"/>
        <v>2011_NDM_16</v>
      </c>
      <c r="I5381" s="24">
        <f>VLOOKUP(H5381,inTHLBdata!A:H,7,FALSE)</f>
        <v>0</v>
      </c>
      <c r="J5381" s="24">
        <f>VLOOKUP(H5381,inTHLBdata!A:H,8,FALSE)</f>
        <v>0</v>
      </c>
      <c r="N5381" s="24"/>
    </row>
    <row r="5382" spans="1:14">
      <c r="A5382" s="24">
        <v>2011</v>
      </c>
      <c r="B5382" s="24" t="s">
        <v>332</v>
      </c>
      <c r="C5382" s="24" t="str">
        <f>VLOOKUP(B5382,'FHF LUT'!$A$5:$H$81,2,FALSE)</f>
        <v>Drought-caused Mortality</v>
      </c>
      <c r="D5382" s="24">
        <v>17</v>
      </c>
      <c r="E5382" s="24" t="s">
        <v>32</v>
      </c>
      <c r="F5382" s="24">
        <v>0</v>
      </c>
      <c r="G5382" s="24">
        <v>0</v>
      </c>
      <c r="H5382" s="24" t="str">
        <f t="shared" si="84"/>
        <v>2011_NDM_17</v>
      </c>
      <c r="I5382" s="24">
        <f>VLOOKUP(H5382,inTHLBdata!A:H,7,FALSE)</f>
        <v>0</v>
      </c>
      <c r="J5382" s="24">
        <f>VLOOKUP(H5382,inTHLBdata!A:H,8,FALSE)</f>
        <v>0</v>
      </c>
      <c r="N5382" s="24"/>
    </row>
    <row r="5383" spans="1:14">
      <c r="A5383" s="24">
        <v>2011</v>
      </c>
      <c r="B5383" s="24" t="s">
        <v>332</v>
      </c>
      <c r="C5383" s="24" t="str">
        <f>VLOOKUP(B5383,'FHF LUT'!$A$5:$H$81,2,FALSE)</f>
        <v>Drought-caused Mortality</v>
      </c>
      <c r="D5383" s="24">
        <v>18</v>
      </c>
      <c r="E5383" s="24" t="s">
        <v>15</v>
      </c>
      <c r="F5383" s="24">
        <v>0</v>
      </c>
      <c r="G5383" s="24">
        <v>0</v>
      </c>
      <c r="H5383" s="24" t="str">
        <f t="shared" si="84"/>
        <v>2011_NDM_18</v>
      </c>
      <c r="I5383" s="24">
        <f>VLOOKUP(H5383,inTHLBdata!A:H,7,FALSE)</f>
        <v>0</v>
      </c>
      <c r="J5383" s="24">
        <f>VLOOKUP(H5383,inTHLBdata!A:H,8,FALSE)</f>
        <v>0</v>
      </c>
      <c r="N5383" s="24"/>
    </row>
    <row r="5384" spans="1:14">
      <c r="A5384" s="24">
        <v>2011</v>
      </c>
      <c r="B5384" s="24" t="s">
        <v>332</v>
      </c>
      <c r="C5384" s="24" t="str">
        <f>VLOOKUP(B5384,'FHF LUT'!$A$5:$H$81,2,FALSE)</f>
        <v>Drought-caused Mortality</v>
      </c>
      <c r="D5384" s="24">
        <v>20</v>
      </c>
      <c r="E5384" s="24" t="s">
        <v>6</v>
      </c>
      <c r="F5384" s="24">
        <v>0</v>
      </c>
      <c r="G5384" s="24">
        <v>0</v>
      </c>
      <c r="H5384" s="24" t="str">
        <f t="shared" si="84"/>
        <v>2011_NDM_20</v>
      </c>
      <c r="I5384" s="24">
        <f>VLOOKUP(H5384,inTHLBdata!A:H,7,FALSE)</f>
        <v>0</v>
      </c>
      <c r="J5384" s="24">
        <f>VLOOKUP(H5384,inTHLBdata!A:H,8,FALSE)</f>
        <v>0</v>
      </c>
      <c r="N5384" s="24"/>
    </row>
    <row r="5385" spans="1:14">
      <c r="A5385" s="24">
        <v>2011</v>
      </c>
      <c r="B5385" s="24" t="s">
        <v>332</v>
      </c>
      <c r="C5385" s="24" t="str">
        <f>VLOOKUP(B5385,'FHF LUT'!$A$5:$H$81,2,FALSE)</f>
        <v>Drought-caused Mortality</v>
      </c>
      <c r="D5385" s="24">
        <v>22</v>
      </c>
      <c r="E5385" s="24" t="s">
        <v>19</v>
      </c>
      <c r="F5385" s="24">
        <v>0</v>
      </c>
      <c r="G5385" s="24">
        <v>0</v>
      </c>
      <c r="H5385" s="24" t="str">
        <f t="shared" si="84"/>
        <v>2011_NDM_22</v>
      </c>
      <c r="I5385" s="24">
        <f>VLOOKUP(H5385,inTHLBdata!A:H,7,FALSE)</f>
        <v>0</v>
      </c>
      <c r="J5385" s="24">
        <f>VLOOKUP(H5385,inTHLBdata!A:H,8,FALSE)</f>
        <v>0</v>
      </c>
      <c r="N5385" s="24"/>
    </row>
    <row r="5386" spans="1:14">
      <c r="A5386" s="24">
        <v>2011</v>
      </c>
      <c r="B5386" s="24" t="s">
        <v>332</v>
      </c>
      <c r="C5386" s="24" t="str">
        <f>VLOOKUP(B5386,'FHF LUT'!$A$5:$H$81,2,FALSE)</f>
        <v>Drought-caused Mortality</v>
      </c>
      <c r="D5386" s="24">
        <v>23</v>
      </c>
      <c r="E5386" s="24" t="s">
        <v>27</v>
      </c>
      <c r="F5386" s="24">
        <v>0</v>
      </c>
      <c r="G5386" s="24">
        <v>0</v>
      </c>
      <c r="H5386" s="24" t="str">
        <f t="shared" si="84"/>
        <v>2011_NDM_23</v>
      </c>
      <c r="I5386" s="24">
        <f>VLOOKUP(H5386,inTHLBdata!A:H,7,FALSE)</f>
        <v>0</v>
      </c>
      <c r="J5386" s="24">
        <f>VLOOKUP(H5386,inTHLBdata!A:H,8,FALSE)</f>
        <v>0</v>
      </c>
      <c r="N5386" s="24"/>
    </row>
    <row r="5387" spans="1:14">
      <c r="A5387" s="24">
        <v>2011</v>
      </c>
      <c r="B5387" s="24" t="s">
        <v>332</v>
      </c>
      <c r="C5387" s="24" t="str">
        <f>VLOOKUP(B5387,'FHF LUT'!$A$5:$H$81,2,FALSE)</f>
        <v>Drought-caused Mortality</v>
      </c>
      <c r="D5387" s="24">
        <v>24</v>
      </c>
      <c r="E5387" s="24" t="s">
        <v>17</v>
      </c>
      <c r="F5387" s="24">
        <v>0</v>
      </c>
      <c r="G5387" s="24">
        <v>0</v>
      </c>
      <c r="H5387" s="24" t="str">
        <f t="shared" si="84"/>
        <v>2011_NDM_24</v>
      </c>
      <c r="I5387" s="24">
        <f>VLOOKUP(H5387,inTHLBdata!A:H,7,FALSE)</f>
        <v>0</v>
      </c>
      <c r="J5387" s="24">
        <f>VLOOKUP(H5387,inTHLBdata!A:H,8,FALSE)</f>
        <v>0</v>
      </c>
      <c r="N5387" s="24"/>
    </row>
    <row r="5388" spans="1:14">
      <c r="A5388" s="24">
        <v>2011</v>
      </c>
      <c r="B5388" s="24" t="s">
        <v>332</v>
      </c>
      <c r="C5388" s="24" t="str">
        <f>VLOOKUP(B5388,'FHF LUT'!$A$5:$H$81,2,FALSE)</f>
        <v>Drought-caused Mortality</v>
      </c>
      <c r="D5388" s="24">
        <v>25</v>
      </c>
      <c r="E5388" s="24" t="s">
        <v>23</v>
      </c>
      <c r="F5388" s="24">
        <v>0</v>
      </c>
      <c r="G5388" s="24">
        <v>0</v>
      </c>
      <c r="H5388" s="24" t="str">
        <f t="shared" si="84"/>
        <v>2011_NDM_25</v>
      </c>
      <c r="I5388" s="24">
        <f>VLOOKUP(H5388,inTHLBdata!A:H,7,FALSE)</f>
        <v>0</v>
      </c>
      <c r="J5388" s="24">
        <f>VLOOKUP(H5388,inTHLBdata!A:H,8,FALSE)</f>
        <v>0</v>
      </c>
      <c r="N5388" s="24"/>
    </row>
    <row r="5389" spans="1:14">
      <c r="A5389" s="24">
        <v>2011</v>
      </c>
      <c r="B5389" s="24" t="s">
        <v>332</v>
      </c>
      <c r="C5389" s="24" t="str">
        <f>VLOOKUP(B5389,'FHF LUT'!$A$5:$H$81,2,FALSE)</f>
        <v>Drought-caused Mortality</v>
      </c>
      <c r="D5389" s="24">
        <v>26</v>
      </c>
      <c r="E5389" s="24" t="s">
        <v>14</v>
      </c>
      <c r="F5389" s="24">
        <v>0</v>
      </c>
      <c r="G5389" s="24">
        <v>0</v>
      </c>
      <c r="H5389" s="24" t="str">
        <f t="shared" si="84"/>
        <v>2011_NDM_26</v>
      </c>
      <c r="I5389" s="24">
        <f>VLOOKUP(H5389,inTHLBdata!A:H,7,FALSE)</f>
        <v>0</v>
      </c>
      <c r="J5389" s="24">
        <f>VLOOKUP(H5389,inTHLBdata!A:H,8,FALSE)</f>
        <v>0</v>
      </c>
      <c r="N5389" s="24"/>
    </row>
    <row r="5390" spans="1:14">
      <c r="A5390" s="24">
        <v>2011</v>
      </c>
      <c r="B5390" s="24" t="s">
        <v>332</v>
      </c>
      <c r="C5390" s="24" t="str">
        <f>VLOOKUP(B5390,'FHF LUT'!$A$5:$H$81,2,FALSE)</f>
        <v>Drought-caused Mortality</v>
      </c>
      <c r="D5390" s="24">
        <v>27</v>
      </c>
      <c r="E5390" s="24" t="s">
        <v>21</v>
      </c>
      <c r="F5390" s="24">
        <v>0</v>
      </c>
      <c r="G5390" s="24">
        <v>0</v>
      </c>
      <c r="H5390" s="24" t="str">
        <f t="shared" si="84"/>
        <v>2011_NDM_27</v>
      </c>
      <c r="I5390" s="24">
        <f>VLOOKUP(H5390,inTHLBdata!A:H,7,FALSE)</f>
        <v>0</v>
      </c>
      <c r="J5390" s="24">
        <f>VLOOKUP(H5390,inTHLBdata!A:H,8,FALSE)</f>
        <v>0</v>
      </c>
      <c r="N5390" s="24"/>
    </row>
    <row r="5391" spans="1:14">
      <c r="A5391" s="24">
        <v>2011</v>
      </c>
      <c r="B5391" s="24" t="s">
        <v>332</v>
      </c>
      <c r="C5391" s="24" t="str">
        <f>VLOOKUP(B5391,'FHF LUT'!$A$5:$H$81,2,FALSE)</f>
        <v>Drought-caused Mortality</v>
      </c>
      <c r="D5391" s="24">
        <v>29</v>
      </c>
      <c r="E5391" s="24" t="s">
        <v>9</v>
      </c>
      <c r="F5391" s="24">
        <v>0</v>
      </c>
      <c r="G5391" s="24">
        <v>0</v>
      </c>
      <c r="H5391" s="24" t="str">
        <f t="shared" si="84"/>
        <v>2011_NDM_29</v>
      </c>
      <c r="I5391" s="24">
        <f>VLOOKUP(H5391,inTHLBdata!A:H,7,FALSE)</f>
        <v>0</v>
      </c>
      <c r="J5391" s="24">
        <f>VLOOKUP(H5391,inTHLBdata!A:H,8,FALSE)</f>
        <v>0</v>
      </c>
      <c r="N5391" s="24"/>
    </row>
    <row r="5392" spans="1:14">
      <c r="A5392" s="24">
        <v>2011</v>
      </c>
      <c r="B5392" s="24" t="s">
        <v>332</v>
      </c>
      <c r="C5392" s="24" t="str">
        <f>VLOOKUP(B5392,'FHF LUT'!$A$5:$H$81,2,FALSE)</f>
        <v>Drought-caused Mortality</v>
      </c>
      <c r="D5392" s="24">
        <v>30</v>
      </c>
      <c r="E5392" s="24" t="s">
        <v>35</v>
      </c>
      <c r="F5392" s="24">
        <v>0</v>
      </c>
      <c r="G5392" s="24">
        <v>0</v>
      </c>
      <c r="H5392" s="24" t="str">
        <f t="shared" si="84"/>
        <v>2011_NDM_30</v>
      </c>
      <c r="I5392" s="24">
        <f>VLOOKUP(H5392,inTHLBdata!A:H,7,FALSE)</f>
        <v>0</v>
      </c>
      <c r="J5392" s="24">
        <f>VLOOKUP(H5392,inTHLBdata!A:H,8,FALSE)</f>
        <v>0</v>
      </c>
      <c r="N5392" s="24"/>
    </row>
    <row r="5393" spans="1:14">
      <c r="A5393" s="24">
        <v>2011</v>
      </c>
      <c r="B5393" s="24" t="s">
        <v>332</v>
      </c>
      <c r="C5393" s="24" t="str">
        <f>VLOOKUP(B5393,'FHF LUT'!$A$5:$H$81,2,FALSE)</f>
        <v>Drought-caused Mortality</v>
      </c>
      <c r="D5393" s="24">
        <v>31</v>
      </c>
      <c r="E5393" s="24" t="s">
        <v>34</v>
      </c>
      <c r="F5393" s="24">
        <v>0</v>
      </c>
      <c r="G5393" s="24">
        <v>0</v>
      </c>
      <c r="H5393" s="24" t="str">
        <f t="shared" si="84"/>
        <v>2011_NDM_31</v>
      </c>
      <c r="I5393" s="24">
        <f>VLOOKUP(H5393,inTHLBdata!A:H,7,FALSE)</f>
        <v>0</v>
      </c>
      <c r="J5393" s="24">
        <f>VLOOKUP(H5393,inTHLBdata!A:H,8,FALSE)</f>
        <v>0</v>
      </c>
      <c r="N5393" s="24"/>
    </row>
    <row r="5394" spans="1:14">
      <c r="A5394" s="24">
        <v>2011</v>
      </c>
      <c r="B5394" s="24" t="s">
        <v>332</v>
      </c>
      <c r="C5394" s="24" t="str">
        <f>VLOOKUP(B5394,'FHF LUT'!$A$5:$H$81,2,FALSE)</f>
        <v>Drought-caused Mortality</v>
      </c>
      <c r="D5394" s="24">
        <v>38</v>
      </c>
      <c r="E5394" s="24" t="s">
        <v>8</v>
      </c>
      <c r="F5394" s="24">
        <v>0</v>
      </c>
      <c r="G5394" s="24">
        <v>0</v>
      </c>
      <c r="H5394" s="24" t="str">
        <f t="shared" si="84"/>
        <v>2011_NDM_38</v>
      </c>
      <c r="I5394" s="24">
        <f>VLOOKUP(H5394,inTHLBdata!A:H,7,FALSE)</f>
        <v>0</v>
      </c>
      <c r="J5394" s="24">
        <f>VLOOKUP(H5394,inTHLBdata!A:H,8,FALSE)</f>
        <v>0</v>
      </c>
      <c r="N5394" s="24"/>
    </row>
    <row r="5395" spans="1:14">
      <c r="A5395" s="24">
        <v>2011</v>
      </c>
      <c r="B5395" s="24" t="s">
        <v>332</v>
      </c>
      <c r="C5395" s="24" t="str">
        <f>VLOOKUP(B5395,'FHF LUT'!$A$5:$H$81,2,FALSE)</f>
        <v>Drought-caused Mortality</v>
      </c>
      <c r="D5395" s="24">
        <v>39</v>
      </c>
      <c r="E5395" s="24" t="s">
        <v>36</v>
      </c>
      <c r="F5395" s="24">
        <v>0</v>
      </c>
      <c r="G5395" s="24">
        <v>0</v>
      </c>
      <c r="H5395" s="24" t="str">
        <f t="shared" si="84"/>
        <v>2011_NDM_39</v>
      </c>
      <c r="I5395" s="24">
        <f>VLOOKUP(H5395,inTHLBdata!A:H,7,FALSE)</f>
        <v>0</v>
      </c>
      <c r="J5395" s="24">
        <f>VLOOKUP(H5395,inTHLBdata!A:H,8,FALSE)</f>
        <v>0</v>
      </c>
      <c r="N5395" s="24"/>
    </row>
    <row r="5396" spans="1:14">
      <c r="A5396" s="24">
        <v>2011</v>
      </c>
      <c r="B5396" s="24" t="s">
        <v>332</v>
      </c>
      <c r="C5396" s="24" t="str">
        <f>VLOOKUP(B5396,'FHF LUT'!$A$5:$H$81,2,FALSE)</f>
        <v>Drought-caused Mortality</v>
      </c>
      <c r="D5396" s="24">
        <v>40</v>
      </c>
      <c r="E5396" s="24" t="s">
        <v>31</v>
      </c>
      <c r="F5396" s="24">
        <v>0</v>
      </c>
      <c r="G5396" s="24">
        <v>0</v>
      </c>
      <c r="H5396" s="24" t="str">
        <f t="shared" si="84"/>
        <v>2011_NDM_40</v>
      </c>
      <c r="I5396" s="24">
        <f>VLOOKUP(H5396,inTHLBdata!A:H,7,FALSE)</f>
        <v>0</v>
      </c>
      <c r="J5396" s="24">
        <f>VLOOKUP(H5396,inTHLBdata!A:H,8,FALSE)</f>
        <v>0</v>
      </c>
      <c r="N5396" s="24"/>
    </row>
    <row r="5397" spans="1:14">
      <c r="A5397" s="24">
        <v>2011</v>
      </c>
      <c r="B5397" s="24" t="s">
        <v>332</v>
      </c>
      <c r="C5397" s="24" t="str">
        <f>VLOOKUP(B5397,'FHF LUT'!$A$5:$H$81,2,FALSE)</f>
        <v>Drought-caused Mortality</v>
      </c>
      <c r="D5397" s="24">
        <v>41</v>
      </c>
      <c r="E5397" s="24" t="s">
        <v>26</v>
      </c>
      <c r="F5397" s="24">
        <v>0</v>
      </c>
      <c r="G5397" s="24">
        <v>0</v>
      </c>
      <c r="H5397" s="24" t="str">
        <f t="shared" si="84"/>
        <v>2011_NDM_41</v>
      </c>
      <c r="I5397" s="24">
        <f>VLOOKUP(H5397,inTHLBdata!A:H,7,FALSE)</f>
        <v>0</v>
      </c>
      <c r="J5397" s="24">
        <f>VLOOKUP(H5397,inTHLBdata!A:H,8,FALSE)</f>
        <v>0</v>
      </c>
      <c r="N5397" s="24"/>
    </row>
    <row r="5398" spans="1:14">
      <c r="A5398" s="24">
        <v>2011</v>
      </c>
      <c r="B5398" s="24" t="s">
        <v>332</v>
      </c>
      <c r="C5398" s="24" t="str">
        <f>VLOOKUP(B5398,'FHF LUT'!$A$5:$H$81,2,FALSE)</f>
        <v>Drought-caused Mortality</v>
      </c>
      <c r="D5398" s="24">
        <v>43</v>
      </c>
      <c r="E5398" s="24" t="s">
        <v>20</v>
      </c>
      <c r="F5398" s="24">
        <v>0</v>
      </c>
      <c r="G5398" s="24">
        <v>0</v>
      </c>
      <c r="H5398" s="24" t="str">
        <f t="shared" si="84"/>
        <v>2011_NDM_43</v>
      </c>
      <c r="I5398" s="24">
        <f>VLOOKUP(H5398,inTHLBdata!A:H,7,FALSE)</f>
        <v>0</v>
      </c>
      <c r="J5398" s="24">
        <f>VLOOKUP(H5398,inTHLBdata!A:H,8,FALSE)</f>
        <v>0</v>
      </c>
      <c r="N5398" s="24"/>
    </row>
    <row r="5399" spans="1:14">
      <c r="A5399" s="24">
        <v>2011</v>
      </c>
      <c r="B5399" s="24" t="s">
        <v>332</v>
      </c>
      <c r="C5399" s="24" t="str">
        <f>VLOOKUP(B5399,'FHF LUT'!$A$5:$H$81,2,FALSE)</f>
        <v>Drought-caused Mortality</v>
      </c>
      <c r="D5399" s="24">
        <v>44</v>
      </c>
      <c r="E5399" s="24" t="s">
        <v>3</v>
      </c>
      <c r="F5399" s="24">
        <v>704</v>
      </c>
      <c r="G5399" s="24">
        <v>704</v>
      </c>
      <c r="H5399" s="24" t="str">
        <f t="shared" si="84"/>
        <v>2011_NDM_44</v>
      </c>
      <c r="I5399" s="24">
        <f>VLOOKUP(H5399,inTHLBdata!A:H,7,FALSE)</f>
        <v>0</v>
      </c>
      <c r="J5399" s="24">
        <f>VLOOKUP(H5399,inTHLBdata!A:H,8,FALSE)</f>
        <v>0</v>
      </c>
      <c r="N5399" s="24"/>
    </row>
    <row r="5400" spans="1:14">
      <c r="A5400" s="24">
        <v>2011</v>
      </c>
      <c r="B5400" s="24" t="s">
        <v>332</v>
      </c>
      <c r="C5400" s="24" t="str">
        <f>VLOOKUP(B5400,'FHF LUT'!$A$5:$H$81,2,FALSE)</f>
        <v>Drought-caused Mortality</v>
      </c>
      <c r="D5400" s="24">
        <v>45</v>
      </c>
      <c r="E5400" s="24" t="s">
        <v>5</v>
      </c>
      <c r="F5400" s="24">
        <v>0</v>
      </c>
      <c r="G5400" s="24">
        <v>0</v>
      </c>
      <c r="H5400" s="24" t="str">
        <f t="shared" si="84"/>
        <v>2011_NDM_45</v>
      </c>
      <c r="I5400" s="24">
        <f>VLOOKUP(H5400,inTHLBdata!A:H,7,FALSE)</f>
        <v>0</v>
      </c>
      <c r="J5400" s="24">
        <f>VLOOKUP(H5400,inTHLBdata!A:H,8,FALSE)</f>
        <v>0</v>
      </c>
      <c r="N5400" s="24"/>
    </row>
    <row r="5401" spans="1:14">
      <c r="A5401" s="24">
        <v>2011</v>
      </c>
      <c r="B5401" s="24" t="s">
        <v>332</v>
      </c>
      <c r="C5401" s="24" t="str">
        <f>VLOOKUP(B5401,'FHF LUT'!$A$5:$H$81,2,FALSE)</f>
        <v>Drought-caused Mortality</v>
      </c>
      <c r="D5401" s="24">
        <v>46</v>
      </c>
      <c r="E5401" s="24" t="s">
        <v>234</v>
      </c>
      <c r="F5401" s="24">
        <v>0</v>
      </c>
      <c r="G5401" s="24">
        <v>0</v>
      </c>
      <c r="H5401" s="24" t="str">
        <f t="shared" si="84"/>
        <v>2011_NDM_46</v>
      </c>
      <c r="I5401" s="24">
        <f>VLOOKUP(H5401,inTHLBdata!A:H,7,FALSE)</f>
        <v>0</v>
      </c>
      <c r="J5401" s="24">
        <f>VLOOKUP(H5401,inTHLBdata!A:H,8,FALSE)</f>
        <v>0</v>
      </c>
      <c r="N5401" s="24"/>
    </row>
    <row r="5402" spans="1:14">
      <c r="A5402" s="24">
        <v>2011</v>
      </c>
      <c r="B5402" s="24" t="s">
        <v>332</v>
      </c>
      <c r="C5402" s="24" t="str">
        <f>VLOOKUP(B5402,'FHF LUT'!$A$5:$H$81,2,FALSE)</f>
        <v>Drought-caused Mortality</v>
      </c>
      <c r="D5402" s="24">
        <v>47</v>
      </c>
      <c r="E5402" s="24" t="s">
        <v>233</v>
      </c>
      <c r="F5402" s="24">
        <v>0</v>
      </c>
      <c r="G5402" s="24">
        <v>0</v>
      </c>
      <c r="H5402" s="24" t="str">
        <f t="shared" si="84"/>
        <v>2011_NDM_47</v>
      </c>
      <c r="I5402" s="24">
        <f>VLOOKUP(H5402,inTHLBdata!A:H,7,FALSE)</f>
        <v>0</v>
      </c>
      <c r="J5402" s="24">
        <f>VLOOKUP(H5402,inTHLBdata!A:H,8,FALSE)</f>
        <v>0</v>
      </c>
      <c r="N5402" s="24"/>
    </row>
    <row r="5403" spans="1:14">
      <c r="A5403" s="24">
        <v>2011</v>
      </c>
      <c r="B5403" s="24" t="s">
        <v>332</v>
      </c>
      <c r="C5403" s="24" t="str">
        <f>VLOOKUP(B5403,'FHF LUT'!$A$5:$H$81,2,FALSE)</f>
        <v>Drought-caused Mortality</v>
      </c>
      <c r="D5403" s="24">
        <v>48</v>
      </c>
      <c r="E5403" s="24" t="s">
        <v>235</v>
      </c>
      <c r="F5403" s="24">
        <v>0</v>
      </c>
      <c r="G5403" s="24">
        <v>0</v>
      </c>
      <c r="H5403" s="24" t="str">
        <f t="shared" si="84"/>
        <v>2011_NDM_48</v>
      </c>
      <c r="I5403" s="24">
        <f>VLOOKUP(H5403,inTHLBdata!A:H,7,FALSE)</f>
        <v>0</v>
      </c>
      <c r="J5403" s="24">
        <f>VLOOKUP(H5403,inTHLBdata!A:H,8,FALSE)</f>
        <v>0</v>
      </c>
      <c r="N5403" s="24"/>
    </row>
    <row r="5404" spans="1:14">
      <c r="A5404" s="24">
        <v>2011</v>
      </c>
      <c r="B5404" s="24" t="s">
        <v>190</v>
      </c>
      <c r="C5404" s="24" t="str">
        <f>VLOOKUP(B5404,'FHF LUT'!$A$5:$H$81,2,FALSE)</f>
        <v>Flooding</v>
      </c>
      <c r="D5404" s="24">
        <v>1</v>
      </c>
      <c r="E5404" s="24" t="s">
        <v>10</v>
      </c>
      <c r="F5404" s="24">
        <v>0</v>
      </c>
      <c r="G5404" s="24">
        <v>0</v>
      </c>
      <c r="H5404" s="24" t="str">
        <f t="shared" si="84"/>
        <v>2011_NF_1</v>
      </c>
      <c r="I5404" s="24">
        <f>VLOOKUP(H5404,inTHLBdata!A:H,7,FALSE)</f>
        <v>0</v>
      </c>
      <c r="J5404" s="24">
        <f>VLOOKUP(H5404,inTHLBdata!A:H,8,FALSE)</f>
        <v>0</v>
      </c>
      <c r="N5404" s="24"/>
    </row>
    <row r="5405" spans="1:14">
      <c r="A5405" s="24">
        <v>2011</v>
      </c>
      <c r="B5405" s="24" t="s">
        <v>190</v>
      </c>
      <c r="C5405" s="24" t="str">
        <f>VLOOKUP(B5405,'FHF LUT'!$A$5:$H$81,2,FALSE)</f>
        <v>Flooding</v>
      </c>
      <c r="D5405" s="24">
        <v>2</v>
      </c>
      <c r="E5405" s="24" t="s">
        <v>22</v>
      </c>
      <c r="F5405" s="24">
        <v>256</v>
      </c>
      <c r="G5405" s="24">
        <v>256</v>
      </c>
      <c r="H5405" s="24" t="str">
        <f t="shared" si="84"/>
        <v>2011_NF_2</v>
      </c>
      <c r="I5405" s="24">
        <f>VLOOKUP(H5405,inTHLBdata!A:H,7,FALSE)</f>
        <v>0</v>
      </c>
      <c r="J5405" s="24">
        <f>VLOOKUP(H5405,inTHLBdata!A:H,8,FALSE)</f>
        <v>0</v>
      </c>
      <c r="N5405" s="24"/>
    </row>
    <row r="5406" spans="1:14">
      <c r="A5406" s="24">
        <v>2011</v>
      </c>
      <c r="B5406" s="24" t="s">
        <v>190</v>
      </c>
      <c r="C5406" s="24" t="str">
        <f>VLOOKUP(B5406,'FHF LUT'!$A$5:$H$81,2,FALSE)</f>
        <v>Flooding</v>
      </c>
      <c r="D5406" s="24">
        <v>3</v>
      </c>
      <c r="E5406" s="24" t="s">
        <v>13</v>
      </c>
      <c r="F5406" s="24">
        <v>6406</v>
      </c>
      <c r="G5406" s="24">
        <v>6406</v>
      </c>
      <c r="H5406" s="24" t="str">
        <f t="shared" si="84"/>
        <v>2011_NF_3</v>
      </c>
      <c r="I5406" s="24">
        <f>VLOOKUP(H5406,inTHLBdata!A:H,7,FALSE)</f>
        <v>3476</v>
      </c>
      <c r="J5406" s="24">
        <f>VLOOKUP(H5406,inTHLBdata!A:H,8,FALSE)</f>
        <v>3476</v>
      </c>
      <c r="N5406" s="24"/>
    </row>
    <row r="5407" spans="1:14">
      <c r="A5407" s="24">
        <v>2011</v>
      </c>
      <c r="B5407" s="24" t="s">
        <v>190</v>
      </c>
      <c r="C5407" s="24" t="str">
        <f>VLOOKUP(B5407,'FHF LUT'!$A$5:$H$81,2,FALSE)</f>
        <v>Flooding</v>
      </c>
      <c r="D5407" s="24">
        <v>4</v>
      </c>
      <c r="E5407" s="24" t="s">
        <v>28</v>
      </c>
      <c r="F5407" s="24">
        <v>0</v>
      </c>
      <c r="G5407" s="24">
        <v>0</v>
      </c>
      <c r="H5407" s="24" t="str">
        <f t="shared" si="84"/>
        <v>2011_NF_4</v>
      </c>
      <c r="I5407" s="24">
        <f>VLOOKUP(H5407,inTHLBdata!A:H,7,FALSE)</f>
        <v>0</v>
      </c>
      <c r="J5407" s="24">
        <f>VLOOKUP(H5407,inTHLBdata!A:H,8,FALSE)</f>
        <v>0</v>
      </c>
      <c r="N5407" s="24"/>
    </row>
    <row r="5408" spans="1:14">
      <c r="A5408" s="24">
        <v>2011</v>
      </c>
      <c r="B5408" s="24" t="s">
        <v>190</v>
      </c>
      <c r="C5408" s="24" t="str">
        <f>VLOOKUP(B5408,'FHF LUT'!$A$5:$H$81,2,FALSE)</f>
        <v>Flooding</v>
      </c>
      <c r="D5408" s="24">
        <v>5</v>
      </c>
      <c r="E5408" s="24" t="s">
        <v>16</v>
      </c>
      <c r="F5408" s="24">
        <v>0</v>
      </c>
      <c r="G5408" s="24">
        <v>0</v>
      </c>
      <c r="H5408" s="24" t="str">
        <f t="shared" si="84"/>
        <v>2011_NF_5</v>
      </c>
      <c r="I5408" s="24">
        <f>VLOOKUP(H5408,inTHLBdata!A:H,7,FALSE)</f>
        <v>0</v>
      </c>
      <c r="J5408" s="24">
        <f>VLOOKUP(H5408,inTHLBdata!A:H,8,FALSE)</f>
        <v>0</v>
      </c>
      <c r="N5408" s="24"/>
    </row>
    <row r="5409" spans="1:14">
      <c r="A5409" s="24">
        <v>2011</v>
      </c>
      <c r="B5409" s="24" t="s">
        <v>190</v>
      </c>
      <c r="C5409" s="24" t="str">
        <f>VLOOKUP(B5409,'FHF LUT'!$A$5:$H$81,2,FALSE)</f>
        <v>Flooding</v>
      </c>
      <c r="D5409" s="24">
        <v>7</v>
      </c>
      <c r="E5409" s="24" t="s">
        <v>25</v>
      </c>
      <c r="F5409" s="24">
        <v>0</v>
      </c>
      <c r="G5409" s="24">
        <v>0</v>
      </c>
      <c r="H5409" s="24" t="str">
        <f t="shared" si="84"/>
        <v>2011_NF_7</v>
      </c>
      <c r="I5409" s="24">
        <f>VLOOKUP(H5409,inTHLBdata!A:H,7,FALSE)</f>
        <v>0</v>
      </c>
      <c r="J5409" s="24">
        <f>VLOOKUP(H5409,inTHLBdata!A:H,8,FALSE)</f>
        <v>0</v>
      </c>
      <c r="N5409" s="24"/>
    </row>
    <row r="5410" spans="1:14">
      <c r="A5410" s="24">
        <v>2011</v>
      </c>
      <c r="B5410" s="24" t="s">
        <v>190</v>
      </c>
      <c r="C5410" s="24" t="str">
        <f>VLOOKUP(B5410,'FHF LUT'!$A$5:$H$81,2,FALSE)</f>
        <v>Flooding</v>
      </c>
      <c r="D5410" s="24">
        <v>8</v>
      </c>
      <c r="E5410" s="24" t="s">
        <v>29</v>
      </c>
      <c r="F5410" s="24">
        <v>215574</v>
      </c>
      <c r="G5410" s="24">
        <v>215574</v>
      </c>
      <c r="H5410" s="24" t="str">
        <f t="shared" si="84"/>
        <v>2011_NF_8</v>
      </c>
      <c r="I5410" s="24">
        <f>VLOOKUP(H5410,inTHLBdata!A:H,7,FALSE)</f>
        <v>51189</v>
      </c>
      <c r="J5410" s="24">
        <f>VLOOKUP(H5410,inTHLBdata!A:H,8,FALSE)</f>
        <v>51189</v>
      </c>
      <c r="N5410" s="24"/>
    </row>
    <row r="5411" spans="1:14">
      <c r="A5411" s="24">
        <v>2011</v>
      </c>
      <c r="B5411" s="24" t="s">
        <v>190</v>
      </c>
      <c r="C5411" s="24" t="str">
        <f>VLOOKUP(B5411,'FHF LUT'!$A$5:$H$81,2,FALSE)</f>
        <v>Flooding</v>
      </c>
      <c r="D5411" s="24">
        <v>9</v>
      </c>
      <c r="E5411" s="24" t="s">
        <v>7</v>
      </c>
      <c r="F5411" s="24">
        <v>1047</v>
      </c>
      <c r="G5411" s="24">
        <v>1047</v>
      </c>
      <c r="H5411" s="24" t="str">
        <f t="shared" si="84"/>
        <v>2011_NF_9</v>
      </c>
      <c r="I5411" s="24">
        <f>VLOOKUP(H5411,inTHLBdata!A:H,7,FALSE)</f>
        <v>142</v>
      </c>
      <c r="J5411" s="24">
        <f>VLOOKUP(H5411,inTHLBdata!A:H,8,FALSE)</f>
        <v>142</v>
      </c>
      <c r="N5411" s="24"/>
    </row>
    <row r="5412" spans="1:14">
      <c r="A5412" s="24">
        <v>2011</v>
      </c>
      <c r="B5412" s="24" t="s">
        <v>190</v>
      </c>
      <c r="C5412" s="24" t="str">
        <f>VLOOKUP(B5412,'FHF LUT'!$A$5:$H$81,2,FALSE)</f>
        <v>Flooding</v>
      </c>
      <c r="D5412" s="24">
        <v>10</v>
      </c>
      <c r="E5412" s="24" t="s">
        <v>18</v>
      </c>
      <c r="F5412" s="24">
        <v>6670</v>
      </c>
      <c r="G5412" s="24">
        <v>6670</v>
      </c>
      <c r="H5412" s="24" t="str">
        <f t="shared" si="84"/>
        <v>2011_NF_10</v>
      </c>
      <c r="I5412" s="24">
        <f>VLOOKUP(H5412,inTHLBdata!A:H,7,FALSE)</f>
        <v>1910</v>
      </c>
      <c r="J5412" s="24">
        <f>VLOOKUP(H5412,inTHLBdata!A:H,8,FALSE)</f>
        <v>1910</v>
      </c>
      <c r="N5412" s="24"/>
    </row>
    <row r="5413" spans="1:14">
      <c r="A5413" s="24">
        <v>2011</v>
      </c>
      <c r="B5413" s="24" t="s">
        <v>190</v>
      </c>
      <c r="C5413" s="24" t="str">
        <f>VLOOKUP(B5413,'FHF LUT'!$A$5:$H$81,2,FALSE)</f>
        <v>Flooding</v>
      </c>
      <c r="D5413" s="24">
        <v>11</v>
      </c>
      <c r="E5413" s="24" t="s">
        <v>4</v>
      </c>
      <c r="F5413" s="24">
        <v>0</v>
      </c>
      <c r="G5413" s="24">
        <v>0</v>
      </c>
      <c r="H5413" s="24" t="str">
        <f t="shared" si="84"/>
        <v>2011_NF_11</v>
      </c>
      <c r="I5413" s="24">
        <f>VLOOKUP(H5413,inTHLBdata!A:H,7,FALSE)</f>
        <v>0</v>
      </c>
      <c r="J5413" s="24">
        <f>VLOOKUP(H5413,inTHLBdata!A:H,8,FALSE)</f>
        <v>0</v>
      </c>
      <c r="N5413" s="24"/>
    </row>
    <row r="5414" spans="1:14">
      <c r="A5414" s="24">
        <v>2011</v>
      </c>
      <c r="B5414" s="24" t="s">
        <v>190</v>
      </c>
      <c r="C5414" s="24" t="str">
        <f>VLOOKUP(B5414,'FHF LUT'!$A$5:$H$81,2,FALSE)</f>
        <v>Flooding</v>
      </c>
      <c r="D5414" s="24">
        <v>12</v>
      </c>
      <c r="E5414" s="24" t="s">
        <v>11</v>
      </c>
      <c r="F5414" s="24">
        <v>3586</v>
      </c>
      <c r="G5414" s="24">
        <v>3586</v>
      </c>
      <c r="H5414" s="24" t="str">
        <f t="shared" si="84"/>
        <v>2011_NF_12</v>
      </c>
      <c r="I5414" s="24">
        <f>VLOOKUP(H5414,inTHLBdata!A:H,7,FALSE)</f>
        <v>998</v>
      </c>
      <c r="J5414" s="24">
        <f>VLOOKUP(H5414,inTHLBdata!A:H,8,FALSE)</f>
        <v>998</v>
      </c>
      <c r="N5414" s="24"/>
    </row>
    <row r="5415" spans="1:14">
      <c r="A5415" s="24">
        <v>2011</v>
      </c>
      <c r="B5415" s="24" t="s">
        <v>190</v>
      </c>
      <c r="C5415" s="24" t="str">
        <f>VLOOKUP(B5415,'FHF LUT'!$A$5:$H$81,2,FALSE)</f>
        <v>Flooding</v>
      </c>
      <c r="D5415" s="24">
        <v>13</v>
      </c>
      <c r="E5415" s="24" t="s">
        <v>24</v>
      </c>
      <c r="F5415" s="24">
        <v>1257</v>
      </c>
      <c r="G5415" s="24">
        <v>1257</v>
      </c>
      <c r="H5415" s="24" t="str">
        <f t="shared" si="84"/>
        <v>2011_NF_13</v>
      </c>
      <c r="I5415" s="24">
        <f>VLOOKUP(H5415,inTHLBdata!A:H,7,FALSE)</f>
        <v>1068</v>
      </c>
      <c r="J5415" s="24">
        <f>VLOOKUP(H5415,inTHLBdata!A:H,8,FALSE)</f>
        <v>1068</v>
      </c>
      <c r="N5415" s="24"/>
    </row>
    <row r="5416" spans="1:14">
      <c r="A5416" s="24">
        <v>2011</v>
      </c>
      <c r="B5416" s="24" t="s">
        <v>190</v>
      </c>
      <c r="C5416" s="24" t="str">
        <f>VLOOKUP(B5416,'FHF LUT'!$A$5:$H$81,2,FALSE)</f>
        <v>Flooding</v>
      </c>
      <c r="D5416" s="24">
        <v>14</v>
      </c>
      <c r="E5416" s="24" t="s">
        <v>30</v>
      </c>
      <c r="F5416" s="24">
        <v>5574</v>
      </c>
      <c r="G5416" s="24">
        <v>5574</v>
      </c>
      <c r="H5416" s="24" t="str">
        <f t="shared" si="84"/>
        <v>2011_NF_14</v>
      </c>
      <c r="I5416" s="24">
        <f>VLOOKUP(H5416,inTHLBdata!A:H,7,FALSE)</f>
        <v>648</v>
      </c>
      <c r="J5416" s="24">
        <f>VLOOKUP(H5416,inTHLBdata!A:H,8,FALSE)</f>
        <v>648</v>
      </c>
      <c r="N5416" s="24"/>
    </row>
    <row r="5417" spans="1:14">
      <c r="A5417" s="24">
        <v>2011</v>
      </c>
      <c r="B5417" s="24" t="s">
        <v>190</v>
      </c>
      <c r="C5417" s="24" t="str">
        <f>VLOOKUP(B5417,'FHF LUT'!$A$5:$H$81,2,FALSE)</f>
        <v>Flooding</v>
      </c>
      <c r="D5417" s="24">
        <v>15</v>
      </c>
      <c r="E5417" s="24" t="s">
        <v>33</v>
      </c>
      <c r="F5417" s="24">
        <v>0</v>
      </c>
      <c r="G5417" s="24">
        <v>0</v>
      </c>
      <c r="H5417" s="24" t="str">
        <f t="shared" si="84"/>
        <v>2011_NF_15</v>
      </c>
      <c r="I5417" s="24">
        <f>VLOOKUP(H5417,inTHLBdata!A:H,7,FALSE)</f>
        <v>0</v>
      </c>
      <c r="J5417" s="24">
        <f>VLOOKUP(H5417,inTHLBdata!A:H,8,FALSE)</f>
        <v>0</v>
      </c>
      <c r="N5417" s="24"/>
    </row>
    <row r="5418" spans="1:14">
      <c r="A5418" s="24">
        <v>2011</v>
      </c>
      <c r="B5418" s="24" t="s">
        <v>190</v>
      </c>
      <c r="C5418" s="24" t="str">
        <f>VLOOKUP(B5418,'FHF LUT'!$A$5:$H$81,2,FALSE)</f>
        <v>Flooding</v>
      </c>
      <c r="D5418" s="24">
        <v>16</v>
      </c>
      <c r="E5418" s="24" t="s">
        <v>12</v>
      </c>
      <c r="F5418" s="24">
        <v>1117</v>
      </c>
      <c r="G5418" s="24">
        <v>1117</v>
      </c>
      <c r="H5418" s="24" t="str">
        <f t="shared" si="84"/>
        <v>2011_NF_16</v>
      </c>
      <c r="I5418" s="24">
        <f>VLOOKUP(H5418,inTHLBdata!A:H,7,FALSE)</f>
        <v>365</v>
      </c>
      <c r="J5418" s="24">
        <f>VLOOKUP(H5418,inTHLBdata!A:H,8,FALSE)</f>
        <v>365</v>
      </c>
      <c r="N5418" s="24"/>
    </row>
    <row r="5419" spans="1:14">
      <c r="A5419" s="24">
        <v>2011</v>
      </c>
      <c r="B5419" s="24" t="s">
        <v>190</v>
      </c>
      <c r="C5419" s="24" t="str">
        <f>VLOOKUP(B5419,'FHF LUT'!$A$5:$H$81,2,FALSE)</f>
        <v>Flooding</v>
      </c>
      <c r="D5419" s="24">
        <v>17</v>
      </c>
      <c r="E5419" s="24" t="s">
        <v>32</v>
      </c>
      <c r="F5419" s="24">
        <v>0</v>
      </c>
      <c r="G5419" s="24">
        <v>0</v>
      </c>
      <c r="H5419" s="24" t="str">
        <f t="shared" si="84"/>
        <v>2011_NF_17</v>
      </c>
      <c r="I5419" s="24">
        <f>VLOOKUP(H5419,inTHLBdata!A:H,7,FALSE)</f>
        <v>0</v>
      </c>
      <c r="J5419" s="24">
        <f>VLOOKUP(H5419,inTHLBdata!A:H,8,FALSE)</f>
        <v>0</v>
      </c>
      <c r="N5419" s="24"/>
    </row>
    <row r="5420" spans="1:14">
      <c r="A5420" s="24">
        <v>2011</v>
      </c>
      <c r="B5420" s="24" t="s">
        <v>190</v>
      </c>
      <c r="C5420" s="24" t="str">
        <f>VLOOKUP(B5420,'FHF LUT'!$A$5:$H$81,2,FALSE)</f>
        <v>Flooding</v>
      </c>
      <c r="D5420" s="24">
        <v>18</v>
      </c>
      <c r="E5420" s="24" t="s">
        <v>15</v>
      </c>
      <c r="F5420" s="24">
        <v>0</v>
      </c>
      <c r="G5420" s="24">
        <v>0</v>
      </c>
      <c r="H5420" s="24" t="str">
        <f t="shared" si="84"/>
        <v>2011_NF_18</v>
      </c>
      <c r="I5420" s="24">
        <f>VLOOKUP(H5420,inTHLBdata!A:H,7,FALSE)</f>
        <v>0</v>
      </c>
      <c r="J5420" s="24">
        <f>VLOOKUP(H5420,inTHLBdata!A:H,8,FALSE)</f>
        <v>0</v>
      </c>
      <c r="N5420" s="24"/>
    </row>
    <row r="5421" spans="1:14">
      <c r="A5421" s="24">
        <v>2011</v>
      </c>
      <c r="B5421" s="24" t="s">
        <v>190</v>
      </c>
      <c r="C5421" s="24" t="str">
        <f>VLOOKUP(B5421,'FHF LUT'!$A$5:$H$81,2,FALSE)</f>
        <v>Flooding</v>
      </c>
      <c r="D5421" s="24">
        <v>20</v>
      </c>
      <c r="E5421" s="24" t="s">
        <v>6</v>
      </c>
      <c r="F5421" s="24">
        <v>4571</v>
      </c>
      <c r="G5421" s="24">
        <v>4571</v>
      </c>
      <c r="H5421" s="24" t="str">
        <f t="shared" si="84"/>
        <v>2011_NF_20</v>
      </c>
      <c r="I5421" s="24">
        <f>VLOOKUP(H5421,inTHLBdata!A:H,7,FALSE)</f>
        <v>75</v>
      </c>
      <c r="J5421" s="24">
        <f>VLOOKUP(H5421,inTHLBdata!A:H,8,FALSE)</f>
        <v>75</v>
      </c>
      <c r="N5421" s="24"/>
    </row>
    <row r="5422" spans="1:14">
      <c r="A5422" s="24">
        <v>2011</v>
      </c>
      <c r="B5422" s="24" t="s">
        <v>190</v>
      </c>
      <c r="C5422" s="24" t="str">
        <f>VLOOKUP(B5422,'FHF LUT'!$A$5:$H$81,2,FALSE)</f>
        <v>Flooding</v>
      </c>
      <c r="D5422" s="24">
        <v>22</v>
      </c>
      <c r="E5422" s="24" t="s">
        <v>19</v>
      </c>
      <c r="F5422" s="24">
        <v>1820</v>
      </c>
      <c r="G5422" s="24">
        <v>1820</v>
      </c>
      <c r="H5422" s="24" t="str">
        <f t="shared" si="84"/>
        <v>2011_NF_22</v>
      </c>
      <c r="I5422" s="24">
        <f>VLOOKUP(H5422,inTHLBdata!A:H,7,FALSE)</f>
        <v>260</v>
      </c>
      <c r="J5422" s="24">
        <f>VLOOKUP(H5422,inTHLBdata!A:H,8,FALSE)</f>
        <v>260</v>
      </c>
      <c r="N5422" s="24"/>
    </row>
    <row r="5423" spans="1:14">
      <c r="A5423" s="24">
        <v>2011</v>
      </c>
      <c r="B5423" s="24" t="s">
        <v>190</v>
      </c>
      <c r="C5423" s="24" t="str">
        <f>VLOOKUP(B5423,'FHF LUT'!$A$5:$H$81,2,FALSE)</f>
        <v>Flooding</v>
      </c>
      <c r="D5423" s="24">
        <v>23</v>
      </c>
      <c r="E5423" s="24" t="s">
        <v>27</v>
      </c>
      <c r="F5423" s="24">
        <v>0</v>
      </c>
      <c r="G5423" s="24">
        <v>0</v>
      </c>
      <c r="H5423" s="24" t="str">
        <f t="shared" si="84"/>
        <v>2011_NF_23</v>
      </c>
      <c r="I5423" s="24">
        <f>VLOOKUP(H5423,inTHLBdata!A:H,7,FALSE)</f>
        <v>0</v>
      </c>
      <c r="J5423" s="24">
        <f>VLOOKUP(H5423,inTHLBdata!A:H,8,FALSE)</f>
        <v>0</v>
      </c>
      <c r="N5423" s="24"/>
    </row>
    <row r="5424" spans="1:14">
      <c r="A5424" s="24">
        <v>2011</v>
      </c>
      <c r="B5424" s="24" t="s">
        <v>190</v>
      </c>
      <c r="C5424" s="24" t="str">
        <f>VLOOKUP(B5424,'FHF LUT'!$A$5:$H$81,2,FALSE)</f>
        <v>Flooding</v>
      </c>
      <c r="D5424" s="24">
        <v>24</v>
      </c>
      <c r="E5424" s="24" t="s">
        <v>17</v>
      </c>
      <c r="F5424" s="24">
        <v>2140</v>
      </c>
      <c r="G5424" s="24">
        <v>2140</v>
      </c>
      <c r="H5424" s="24" t="str">
        <f t="shared" si="84"/>
        <v>2011_NF_24</v>
      </c>
      <c r="I5424" s="24">
        <f>VLOOKUP(H5424,inTHLBdata!A:H,7,FALSE)</f>
        <v>1271</v>
      </c>
      <c r="J5424" s="24">
        <f>VLOOKUP(H5424,inTHLBdata!A:H,8,FALSE)</f>
        <v>1271</v>
      </c>
      <c r="N5424" s="24"/>
    </row>
    <row r="5425" spans="1:14">
      <c r="A5425" s="24">
        <v>2011</v>
      </c>
      <c r="B5425" s="24" t="s">
        <v>190</v>
      </c>
      <c r="C5425" s="24" t="str">
        <f>VLOOKUP(B5425,'FHF LUT'!$A$5:$H$81,2,FALSE)</f>
        <v>Flooding</v>
      </c>
      <c r="D5425" s="24">
        <v>25</v>
      </c>
      <c r="E5425" s="24" t="s">
        <v>23</v>
      </c>
      <c r="F5425" s="24">
        <v>0</v>
      </c>
      <c r="G5425" s="24">
        <v>0</v>
      </c>
      <c r="H5425" s="24" t="str">
        <f t="shared" si="84"/>
        <v>2011_NF_25</v>
      </c>
      <c r="I5425" s="24">
        <f>VLOOKUP(H5425,inTHLBdata!A:H,7,FALSE)</f>
        <v>0</v>
      </c>
      <c r="J5425" s="24">
        <f>VLOOKUP(H5425,inTHLBdata!A:H,8,FALSE)</f>
        <v>0</v>
      </c>
      <c r="N5425" s="24"/>
    </row>
    <row r="5426" spans="1:14">
      <c r="A5426" s="24">
        <v>2011</v>
      </c>
      <c r="B5426" s="24" t="s">
        <v>190</v>
      </c>
      <c r="C5426" s="24" t="str">
        <f>VLOOKUP(B5426,'FHF LUT'!$A$5:$H$81,2,FALSE)</f>
        <v>Flooding</v>
      </c>
      <c r="D5426" s="24">
        <v>26</v>
      </c>
      <c r="E5426" s="24" t="s">
        <v>14</v>
      </c>
      <c r="F5426" s="24">
        <v>213</v>
      </c>
      <c r="G5426" s="24">
        <v>153</v>
      </c>
      <c r="H5426" s="24" t="str">
        <f t="shared" si="84"/>
        <v>2011_NF_26</v>
      </c>
      <c r="I5426" s="24">
        <f>VLOOKUP(H5426,inTHLBdata!A:H,7,FALSE)</f>
        <v>121</v>
      </c>
      <c r="J5426" s="24">
        <f>VLOOKUP(H5426,inTHLBdata!A:H,8,FALSE)</f>
        <v>85</v>
      </c>
      <c r="N5426" s="24"/>
    </row>
    <row r="5427" spans="1:14">
      <c r="A5427" s="24">
        <v>2011</v>
      </c>
      <c r="B5427" s="24" t="s">
        <v>190</v>
      </c>
      <c r="C5427" s="24" t="str">
        <f>VLOOKUP(B5427,'FHF LUT'!$A$5:$H$81,2,FALSE)</f>
        <v>Flooding</v>
      </c>
      <c r="D5427" s="24">
        <v>27</v>
      </c>
      <c r="E5427" s="24" t="s">
        <v>21</v>
      </c>
      <c r="F5427" s="24">
        <v>1316</v>
      </c>
      <c r="G5427" s="24">
        <v>1316</v>
      </c>
      <c r="H5427" s="24" t="str">
        <f t="shared" si="84"/>
        <v>2011_NF_27</v>
      </c>
      <c r="I5427" s="24">
        <f>VLOOKUP(H5427,inTHLBdata!A:H,7,FALSE)</f>
        <v>970</v>
      </c>
      <c r="J5427" s="24">
        <f>VLOOKUP(H5427,inTHLBdata!A:H,8,FALSE)</f>
        <v>970</v>
      </c>
      <c r="N5427" s="24"/>
    </row>
    <row r="5428" spans="1:14">
      <c r="A5428" s="24">
        <v>2011</v>
      </c>
      <c r="B5428" s="24" t="s">
        <v>190</v>
      </c>
      <c r="C5428" s="24" t="str">
        <f>VLOOKUP(B5428,'FHF LUT'!$A$5:$H$81,2,FALSE)</f>
        <v>Flooding</v>
      </c>
      <c r="D5428" s="24">
        <v>29</v>
      </c>
      <c r="E5428" s="24" t="s">
        <v>9</v>
      </c>
      <c r="F5428" s="24">
        <v>1967</v>
      </c>
      <c r="G5428" s="24">
        <v>1935</v>
      </c>
      <c r="H5428" s="24" t="str">
        <f t="shared" si="84"/>
        <v>2011_NF_29</v>
      </c>
      <c r="I5428" s="24">
        <f>VLOOKUP(H5428,inTHLBdata!A:H,7,FALSE)</f>
        <v>287</v>
      </c>
      <c r="J5428" s="24">
        <f>VLOOKUP(H5428,inTHLBdata!A:H,8,FALSE)</f>
        <v>255</v>
      </c>
      <c r="N5428" s="24"/>
    </row>
    <row r="5429" spans="1:14">
      <c r="A5429" s="24">
        <v>2011</v>
      </c>
      <c r="B5429" s="24" t="s">
        <v>190</v>
      </c>
      <c r="C5429" s="24" t="str">
        <f>VLOOKUP(B5429,'FHF LUT'!$A$5:$H$81,2,FALSE)</f>
        <v>Flooding</v>
      </c>
      <c r="D5429" s="24">
        <v>30</v>
      </c>
      <c r="E5429" s="24" t="s">
        <v>35</v>
      </c>
      <c r="F5429" s="24">
        <v>3082</v>
      </c>
      <c r="G5429" s="24">
        <v>3082</v>
      </c>
      <c r="H5429" s="24" t="str">
        <f t="shared" si="84"/>
        <v>2011_NF_30</v>
      </c>
      <c r="I5429" s="24">
        <f>VLOOKUP(H5429,inTHLBdata!A:H,7,FALSE)</f>
        <v>486</v>
      </c>
      <c r="J5429" s="24">
        <f>VLOOKUP(H5429,inTHLBdata!A:H,8,FALSE)</f>
        <v>486</v>
      </c>
      <c r="N5429" s="24"/>
    </row>
    <row r="5430" spans="1:14">
      <c r="A5430" s="24">
        <v>2011</v>
      </c>
      <c r="B5430" s="24" t="s">
        <v>190</v>
      </c>
      <c r="C5430" s="24" t="str">
        <f>VLOOKUP(B5430,'FHF LUT'!$A$5:$H$81,2,FALSE)</f>
        <v>Flooding</v>
      </c>
      <c r="D5430" s="24">
        <v>31</v>
      </c>
      <c r="E5430" s="24" t="s">
        <v>34</v>
      </c>
      <c r="F5430" s="24">
        <v>206</v>
      </c>
      <c r="G5430" s="24">
        <v>206</v>
      </c>
      <c r="H5430" s="24" t="str">
        <f t="shared" si="84"/>
        <v>2011_NF_31</v>
      </c>
      <c r="I5430" s="24">
        <f>VLOOKUP(H5430,inTHLBdata!A:H,7,FALSE)</f>
        <v>16</v>
      </c>
      <c r="J5430" s="24">
        <f>VLOOKUP(H5430,inTHLBdata!A:H,8,FALSE)</f>
        <v>16</v>
      </c>
      <c r="N5430" s="24"/>
    </row>
    <row r="5431" spans="1:14">
      <c r="A5431" s="24">
        <v>2011</v>
      </c>
      <c r="B5431" s="24" t="s">
        <v>190</v>
      </c>
      <c r="C5431" s="24" t="str">
        <f>VLOOKUP(B5431,'FHF LUT'!$A$5:$H$81,2,FALSE)</f>
        <v>Flooding</v>
      </c>
      <c r="D5431" s="24">
        <v>38</v>
      </c>
      <c r="E5431" s="24" t="s">
        <v>8</v>
      </c>
      <c r="F5431" s="24">
        <v>753</v>
      </c>
      <c r="G5431" s="24">
        <v>753</v>
      </c>
      <c r="H5431" s="24" t="str">
        <f t="shared" si="84"/>
        <v>2011_NF_38</v>
      </c>
      <c r="I5431" s="24">
        <f>VLOOKUP(H5431,inTHLBdata!A:H,7,FALSE)</f>
        <v>0</v>
      </c>
      <c r="J5431" s="24">
        <f>VLOOKUP(H5431,inTHLBdata!A:H,8,FALSE)</f>
        <v>0</v>
      </c>
      <c r="N5431" s="24"/>
    </row>
    <row r="5432" spans="1:14">
      <c r="A5432" s="24">
        <v>2011</v>
      </c>
      <c r="B5432" s="24" t="s">
        <v>190</v>
      </c>
      <c r="C5432" s="24" t="str">
        <f>VLOOKUP(B5432,'FHF LUT'!$A$5:$H$81,2,FALSE)</f>
        <v>Flooding</v>
      </c>
      <c r="D5432" s="24">
        <v>39</v>
      </c>
      <c r="E5432" s="24" t="s">
        <v>36</v>
      </c>
      <c r="F5432" s="24">
        <v>612</v>
      </c>
      <c r="G5432" s="24">
        <v>612</v>
      </c>
      <c r="H5432" s="24" t="str">
        <f t="shared" si="84"/>
        <v>2011_NF_39</v>
      </c>
      <c r="I5432" s="24">
        <f>VLOOKUP(H5432,inTHLBdata!A:H,7,FALSE)</f>
        <v>0</v>
      </c>
      <c r="J5432" s="24">
        <f>VLOOKUP(H5432,inTHLBdata!A:H,8,FALSE)</f>
        <v>0</v>
      </c>
      <c r="N5432" s="24"/>
    </row>
    <row r="5433" spans="1:14">
      <c r="A5433" s="24">
        <v>2011</v>
      </c>
      <c r="B5433" s="24" t="s">
        <v>190</v>
      </c>
      <c r="C5433" s="24" t="str">
        <f>VLOOKUP(B5433,'FHF LUT'!$A$5:$H$81,2,FALSE)</f>
        <v>Flooding</v>
      </c>
      <c r="D5433" s="24">
        <v>40</v>
      </c>
      <c r="E5433" s="24" t="s">
        <v>31</v>
      </c>
      <c r="F5433" s="24">
        <v>9322</v>
      </c>
      <c r="G5433" s="24">
        <v>9322</v>
      </c>
      <c r="H5433" s="24" t="str">
        <f t="shared" si="84"/>
        <v>2011_NF_40</v>
      </c>
      <c r="I5433" s="24">
        <f>VLOOKUP(H5433,inTHLBdata!A:H,7,FALSE)</f>
        <v>5136</v>
      </c>
      <c r="J5433" s="24">
        <f>VLOOKUP(H5433,inTHLBdata!A:H,8,FALSE)</f>
        <v>5136</v>
      </c>
      <c r="N5433" s="24"/>
    </row>
    <row r="5434" spans="1:14">
      <c r="A5434" s="24">
        <v>2011</v>
      </c>
      <c r="B5434" s="24" t="s">
        <v>190</v>
      </c>
      <c r="C5434" s="24" t="str">
        <f>VLOOKUP(B5434,'FHF LUT'!$A$5:$H$81,2,FALSE)</f>
        <v>Flooding</v>
      </c>
      <c r="D5434" s="24">
        <v>41</v>
      </c>
      <c r="E5434" s="24" t="s">
        <v>26</v>
      </c>
      <c r="F5434" s="24">
        <v>4649</v>
      </c>
      <c r="G5434" s="24">
        <v>3818</v>
      </c>
      <c r="H5434" s="24" t="str">
        <f t="shared" si="84"/>
        <v>2011_NF_41</v>
      </c>
      <c r="I5434" s="24">
        <f>VLOOKUP(H5434,inTHLBdata!A:H,7,FALSE)</f>
        <v>302</v>
      </c>
      <c r="J5434" s="24">
        <f>VLOOKUP(H5434,inTHLBdata!A:H,8,FALSE)</f>
        <v>302</v>
      </c>
      <c r="N5434" s="24"/>
    </row>
    <row r="5435" spans="1:14">
      <c r="A5435" s="24">
        <v>2011</v>
      </c>
      <c r="B5435" s="24" t="s">
        <v>190</v>
      </c>
      <c r="C5435" s="24" t="str">
        <f>VLOOKUP(B5435,'FHF LUT'!$A$5:$H$81,2,FALSE)</f>
        <v>Flooding</v>
      </c>
      <c r="D5435" s="24">
        <v>43</v>
      </c>
      <c r="E5435" s="24" t="s">
        <v>20</v>
      </c>
      <c r="F5435" s="24">
        <v>1119</v>
      </c>
      <c r="G5435" s="24">
        <v>1119</v>
      </c>
      <c r="H5435" s="24" t="str">
        <f t="shared" si="84"/>
        <v>2011_NF_43</v>
      </c>
      <c r="I5435" s="24">
        <f>VLOOKUP(H5435,inTHLBdata!A:H,7,FALSE)</f>
        <v>120</v>
      </c>
      <c r="J5435" s="24">
        <f>VLOOKUP(H5435,inTHLBdata!A:H,8,FALSE)</f>
        <v>120</v>
      </c>
      <c r="N5435" s="24"/>
    </row>
    <row r="5436" spans="1:14">
      <c r="A5436" s="24">
        <v>2011</v>
      </c>
      <c r="B5436" s="24" t="s">
        <v>190</v>
      </c>
      <c r="C5436" s="24" t="str">
        <f>VLOOKUP(B5436,'FHF LUT'!$A$5:$H$81,2,FALSE)</f>
        <v>Flooding</v>
      </c>
      <c r="D5436" s="24">
        <v>44</v>
      </c>
      <c r="E5436" s="24" t="s">
        <v>3</v>
      </c>
      <c r="F5436" s="24">
        <v>480</v>
      </c>
      <c r="G5436" s="24">
        <v>480</v>
      </c>
      <c r="H5436" s="24" t="str">
        <f t="shared" si="84"/>
        <v>2011_NF_44</v>
      </c>
      <c r="I5436" s="24">
        <f>VLOOKUP(H5436,inTHLBdata!A:H,7,FALSE)</f>
        <v>0</v>
      </c>
      <c r="J5436" s="24">
        <f>VLOOKUP(H5436,inTHLBdata!A:H,8,FALSE)</f>
        <v>0</v>
      </c>
      <c r="N5436" s="24"/>
    </row>
    <row r="5437" spans="1:14">
      <c r="A5437" s="24">
        <v>2011</v>
      </c>
      <c r="B5437" s="24" t="s">
        <v>190</v>
      </c>
      <c r="C5437" s="24" t="str">
        <f>VLOOKUP(B5437,'FHF LUT'!$A$5:$H$81,2,FALSE)</f>
        <v>Flooding</v>
      </c>
      <c r="D5437" s="24">
        <v>45</v>
      </c>
      <c r="E5437" s="24" t="s">
        <v>5</v>
      </c>
      <c r="F5437" s="24">
        <v>0</v>
      </c>
      <c r="G5437" s="24">
        <v>0</v>
      </c>
      <c r="H5437" s="24" t="str">
        <f t="shared" si="84"/>
        <v>2011_NF_45</v>
      </c>
      <c r="I5437" s="24">
        <f>VLOOKUP(H5437,inTHLBdata!A:H,7,FALSE)</f>
        <v>0</v>
      </c>
      <c r="J5437" s="24">
        <f>VLOOKUP(H5437,inTHLBdata!A:H,8,FALSE)</f>
        <v>0</v>
      </c>
      <c r="N5437" s="24"/>
    </row>
    <row r="5438" spans="1:14">
      <c r="A5438" s="24">
        <v>2011</v>
      </c>
      <c r="B5438" s="24" t="s">
        <v>190</v>
      </c>
      <c r="C5438" s="24" t="str">
        <f>VLOOKUP(B5438,'FHF LUT'!$A$5:$H$81,2,FALSE)</f>
        <v>Flooding</v>
      </c>
      <c r="D5438" s="24">
        <v>46</v>
      </c>
      <c r="E5438" s="24" t="s">
        <v>234</v>
      </c>
      <c r="F5438" s="24">
        <v>41597</v>
      </c>
      <c r="G5438" s="24">
        <v>41597</v>
      </c>
      <c r="H5438" s="24" t="str">
        <f t="shared" si="84"/>
        <v>2011_NF_46</v>
      </c>
      <c r="I5438" s="24">
        <f>VLOOKUP(H5438,inTHLBdata!A:H,7,FALSE)</f>
        <v>2294</v>
      </c>
      <c r="J5438" s="24">
        <f>VLOOKUP(H5438,inTHLBdata!A:H,8,FALSE)</f>
        <v>2294</v>
      </c>
      <c r="N5438" s="24"/>
    </row>
    <row r="5439" spans="1:14">
      <c r="A5439" s="24">
        <v>2011</v>
      </c>
      <c r="B5439" s="24" t="s">
        <v>190</v>
      </c>
      <c r="C5439" s="24" t="str">
        <f>VLOOKUP(B5439,'FHF LUT'!$A$5:$H$81,2,FALSE)</f>
        <v>Flooding</v>
      </c>
      <c r="D5439" s="24">
        <v>47</v>
      </c>
      <c r="E5439" s="24" t="s">
        <v>233</v>
      </c>
      <c r="F5439" s="24">
        <v>22114</v>
      </c>
      <c r="G5439" s="24">
        <v>22114</v>
      </c>
      <c r="H5439" s="24" t="str">
        <f t="shared" si="84"/>
        <v>2011_NF_47</v>
      </c>
      <c r="I5439" s="24">
        <f>VLOOKUP(H5439,inTHLBdata!A:H,7,FALSE)</f>
        <v>0</v>
      </c>
      <c r="J5439" s="24">
        <f>VLOOKUP(H5439,inTHLBdata!A:H,8,FALSE)</f>
        <v>0</v>
      </c>
      <c r="N5439" s="24"/>
    </row>
    <row r="5440" spans="1:14">
      <c r="A5440" s="24">
        <v>2011</v>
      </c>
      <c r="B5440" s="24" t="s">
        <v>190</v>
      </c>
      <c r="C5440" s="24" t="str">
        <f>VLOOKUP(B5440,'FHF LUT'!$A$5:$H$81,2,FALSE)</f>
        <v>Flooding</v>
      </c>
      <c r="D5440" s="24">
        <v>48</v>
      </c>
      <c r="E5440" s="24" t="s">
        <v>235</v>
      </c>
      <c r="F5440" s="24">
        <v>0</v>
      </c>
      <c r="G5440" s="24">
        <v>0</v>
      </c>
      <c r="H5440" s="24" t="str">
        <f t="shared" si="84"/>
        <v>2011_NF_48</v>
      </c>
      <c r="I5440" s="24">
        <f>VLOOKUP(H5440,inTHLBdata!A:H,7,FALSE)</f>
        <v>0</v>
      </c>
      <c r="J5440" s="24">
        <f>VLOOKUP(H5440,inTHLBdata!A:H,8,FALSE)</f>
        <v>0</v>
      </c>
      <c r="N5440" s="24"/>
    </row>
    <row r="5441" spans="1:14">
      <c r="A5441" s="24">
        <v>2011</v>
      </c>
      <c r="B5441" s="24" t="s">
        <v>333</v>
      </c>
      <c r="C5441" s="24" t="str">
        <f>VLOOKUP(B5441,'FHF LUT'!$A$5:$H$81,2,FALSE)</f>
        <v>Windthrow</v>
      </c>
      <c r="D5441" s="24">
        <v>1</v>
      </c>
      <c r="E5441" s="24" t="s">
        <v>10</v>
      </c>
      <c r="F5441" s="24">
        <v>702</v>
      </c>
      <c r="G5441" s="24">
        <v>702</v>
      </c>
      <c r="H5441" s="24" t="str">
        <f t="shared" si="84"/>
        <v>2011_NW_1</v>
      </c>
      <c r="I5441" s="24">
        <f>VLOOKUP(H5441,inTHLBdata!A:H,7,FALSE)</f>
        <v>0</v>
      </c>
      <c r="J5441" s="24">
        <f>VLOOKUP(H5441,inTHLBdata!A:H,8,FALSE)</f>
        <v>0</v>
      </c>
      <c r="N5441" s="24"/>
    </row>
    <row r="5442" spans="1:14">
      <c r="A5442" s="24">
        <v>2011</v>
      </c>
      <c r="B5442" s="24" t="s">
        <v>333</v>
      </c>
      <c r="C5442" s="24" t="str">
        <f>VLOOKUP(B5442,'FHF LUT'!$A$5:$H$81,2,FALSE)</f>
        <v>Windthrow</v>
      </c>
      <c r="D5442" s="24">
        <v>2</v>
      </c>
      <c r="E5442" s="24" t="s">
        <v>22</v>
      </c>
      <c r="F5442" s="24">
        <v>0</v>
      </c>
      <c r="G5442" s="24">
        <v>0</v>
      </c>
      <c r="H5442" s="24" t="str">
        <f t="shared" si="84"/>
        <v>2011_NW_2</v>
      </c>
      <c r="I5442" s="24">
        <f>VLOOKUP(H5442,inTHLBdata!A:H,7,FALSE)</f>
        <v>0</v>
      </c>
      <c r="J5442" s="24">
        <f>VLOOKUP(H5442,inTHLBdata!A:H,8,FALSE)</f>
        <v>0</v>
      </c>
      <c r="N5442" s="24"/>
    </row>
    <row r="5443" spans="1:14">
      <c r="A5443" s="24">
        <v>2011</v>
      </c>
      <c r="B5443" s="24" t="s">
        <v>333</v>
      </c>
      <c r="C5443" s="24" t="str">
        <f>VLOOKUP(B5443,'FHF LUT'!$A$5:$H$81,2,FALSE)</f>
        <v>Windthrow</v>
      </c>
      <c r="D5443" s="24">
        <v>3</v>
      </c>
      <c r="E5443" s="24" t="s">
        <v>13</v>
      </c>
      <c r="F5443" s="24">
        <v>0</v>
      </c>
      <c r="G5443" s="24">
        <v>0</v>
      </c>
      <c r="H5443" s="24" t="str">
        <f t="shared" ref="H5443:H5506" si="85">CONCATENATE(A5443,"_",B5443,"_",D5443)</f>
        <v>2011_NW_3</v>
      </c>
      <c r="I5443" s="24">
        <f>VLOOKUP(H5443,inTHLBdata!A:H,7,FALSE)</f>
        <v>0</v>
      </c>
      <c r="J5443" s="24">
        <f>VLOOKUP(H5443,inTHLBdata!A:H,8,FALSE)</f>
        <v>0</v>
      </c>
      <c r="N5443" s="24"/>
    </row>
    <row r="5444" spans="1:14">
      <c r="A5444" s="24">
        <v>2011</v>
      </c>
      <c r="B5444" s="24" t="s">
        <v>333</v>
      </c>
      <c r="C5444" s="24" t="str">
        <f>VLOOKUP(B5444,'FHF LUT'!$A$5:$H$81,2,FALSE)</f>
        <v>Windthrow</v>
      </c>
      <c r="D5444" s="24">
        <v>4</v>
      </c>
      <c r="E5444" s="24" t="s">
        <v>28</v>
      </c>
      <c r="F5444" s="24">
        <v>0</v>
      </c>
      <c r="G5444" s="24">
        <v>0</v>
      </c>
      <c r="H5444" s="24" t="str">
        <f t="shared" si="85"/>
        <v>2011_NW_4</v>
      </c>
      <c r="I5444" s="24">
        <f>VLOOKUP(H5444,inTHLBdata!A:H,7,FALSE)</f>
        <v>0</v>
      </c>
      <c r="J5444" s="24">
        <f>VLOOKUP(H5444,inTHLBdata!A:H,8,FALSE)</f>
        <v>0</v>
      </c>
      <c r="N5444" s="24"/>
    </row>
    <row r="5445" spans="1:14">
      <c r="A5445" s="24">
        <v>2011</v>
      </c>
      <c r="B5445" s="24" t="s">
        <v>333</v>
      </c>
      <c r="C5445" s="24" t="str">
        <f>VLOOKUP(B5445,'FHF LUT'!$A$5:$H$81,2,FALSE)</f>
        <v>Windthrow</v>
      </c>
      <c r="D5445" s="24">
        <v>5</v>
      </c>
      <c r="E5445" s="24" t="s">
        <v>16</v>
      </c>
      <c r="F5445" s="24">
        <v>3023</v>
      </c>
      <c r="G5445" s="24">
        <v>1913</v>
      </c>
      <c r="H5445" s="24" t="str">
        <f t="shared" si="85"/>
        <v>2011_NW_5</v>
      </c>
      <c r="I5445" s="24">
        <f>VLOOKUP(H5445,inTHLBdata!A:H,7,FALSE)</f>
        <v>1248</v>
      </c>
      <c r="J5445" s="24">
        <f>VLOOKUP(H5445,inTHLBdata!A:H,8,FALSE)</f>
        <v>323</v>
      </c>
      <c r="N5445" s="24"/>
    </row>
    <row r="5446" spans="1:14">
      <c r="A5446" s="24">
        <v>2011</v>
      </c>
      <c r="B5446" s="24" t="s">
        <v>333</v>
      </c>
      <c r="C5446" s="24" t="str">
        <f>VLOOKUP(B5446,'FHF LUT'!$A$5:$H$81,2,FALSE)</f>
        <v>Windthrow</v>
      </c>
      <c r="D5446" s="24">
        <v>7</v>
      </c>
      <c r="E5446" s="24" t="s">
        <v>25</v>
      </c>
      <c r="F5446" s="24">
        <v>4258</v>
      </c>
      <c r="G5446" s="24">
        <v>4258</v>
      </c>
      <c r="H5446" s="24" t="str">
        <f t="shared" si="85"/>
        <v>2011_NW_7</v>
      </c>
      <c r="I5446" s="24">
        <f>VLOOKUP(H5446,inTHLBdata!A:H,7,FALSE)</f>
        <v>877</v>
      </c>
      <c r="J5446" s="24">
        <f>VLOOKUP(H5446,inTHLBdata!A:H,8,FALSE)</f>
        <v>877</v>
      </c>
      <c r="N5446" s="24"/>
    </row>
    <row r="5447" spans="1:14">
      <c r="A5447" s="24">
        <v>2011</v>
      </c>
      <c r="B5447" s="24" t="s">
        <v>333</v>
      </c>
      <c r="C5447" s="24" t="str">
        <f>VLOOKUP(B5447,'FHF LUT'!$A$5:$H$81,2,FALSE)</f>
        <v>Windthrow</v>
      </c>
      <c r="D5447" s="24">
        <v>8</v>
      </c>
      <c r="E5447" s="24" t="s">
        <v>29</v>
      </c>
      <c r="F5447" s="24">
        <v>44765</v>
      </c>
      <c r="G5447" s="24">
        <v>44765</v>
      </c>
      <c r="H5447" s="24" t="str">
        <f t="shared" si="85"/>
        <v>2011_NW_8</v>
      </c>
      <c r="I5447" s="24">
        <f>VLOOKUP(H5447,inTHLBdata!A:H,7,FALSE)</f>
        <v>31821</v>
      </c>
      <c r="J5447" s="24">
        <f>VLOOKUP(H5447,inTHLBdata!A:H,8,FALSE)</f>
        <v>31821</v>
      </c>
      <c r="N5447" s="24"/>
    </row>
    <row r="5448" spans="1:14">
      <c r="A5448" s="24">
        <v>2011</v>
      </c>
      <c r="B5448" s="24" t="s">
        <v>333</v>
      </c>
      <c r="C5448" s="24" t="str">
        <f>VLOOKUP(B5448,'FHF LUT'!$A$5:$H$81,2,FALSE)</f>
        <v>Windthrow</v>
      </c>
      <c r="D5448" s="24">
        <v>9</v>
      </c>
      <c r="E5448" s="24" t="s">
        <v>7</v>
      </c>
      <c r="F5448" s="24">
        <v>2760</v>
      </c>
      <c r="G5448" s="24">
        <v>1798</v>
      </c>
      <c r="H5448" s="24" t="str">
        <f t="shared" si="85"/>
        <v>2011_NW_9</v>
      </c>
      <c r="I5448" s="24">
        <f>VLOOKUP(H5448,inTHLBdata!A:H,7,FALSE)</f>
        <v>1770</v>
      </c>
      <c r="J5448" s="24">
        <f>VLOOKUP(H5448,inTHLBdata!A:H,8,FALSE)</f>
        <v>897</v>
      </c>
      <c r="N5448" s="24"/>
    </row>
    <row r="5449" spans="1:14">
      <c r="A5449" s="24">
        <v>2011</v>
      </c>
      <c r="B5449" s="24" t="s">
        <v>333</v>
      </c>
      <c r="C5449" s="24" t="str">
        <f>VLOOKUP(B5449,'FHF LUT'!$A$5:$H$81,2,FALSE)</f>
        <v>Windthrow</v>
      </c>
      <c r="D5449" s="24">
        <v>10</v>
      </c>
      <c r="E5449" s="24" t="s">
        <v>18</v>
      </c>
      <c r="F5449" s="24">
        <v>55225</v>
      </c>
      <c r="G5449" s="24">
        <v>53215</v>
      </c>
      <c r="H5449" s="24" t="str">
        <f t="shared" si="85"/>
        <v>2011_NW_10</v>
      </c>
      <c r="I5449" s="24">
        <f>VLOOKUP(H5449,inTHLBdata!A:H,7,FALSE)</f>
        <v>2068</v>
      </c>
      <c r="J5449" s="24">
        <f>VLOOKUP(H5449,inTHLBdata!A:H,8,FALSE)</f>
        <v>1184</v>
      </c>
      <c r="N5449" s="24"/>
    </row>
    <row r="5450" spans="1:14">
      <c r="A5450" s="24">
        <v>2011</v>
      </c>
      <c r="B5450" s="24" t="s">
        <v>333</v>
      </c>
      <c r="C5450" s="24" t="str">
        <f>VLOOKUP(B5450,'FHF LUT'!$A$5:$H$81,2,FALSE)</f>
        <v>Windthrow</v>
      </c>
      <c r="D5450" s="24">
        <v>11</v>
      </c>
      <c r="E5450" s="24" t="s">
        <v>4</v>
      </c>
      <c r="F5450" s="24">
        <v>333</v>
      </c>
      <c r="G5450" s="24">
        <v>333</v>
      </c>
      <c r="H5450" s="24" t="str">
        <f t="shared" si="85"/>
        <v>2011_NW_11</v>
      </c>
      <c r="I5450" s="24">
        <f>VLOOKUP(H5450,inTHLBdata!A:H,7,FALSE)</f>
        <v>333</v>
      </c>
      <c r="J5450" s="24">
        <f>VLOOKUP(H5450,inTHLBdata!A:H,8,FALSE)</f>
        <v>333</v>
      </c>
      <c r="N5450" s="24"/>
    </row>
    <row r="5451" spans="1:14">
      <c r="A5451" s="24">
        <v>2011</v>
      </c>
      <c r="B5451" s="24" t="s">
        <v>333</v>
      </c>
      <c r="C5451" s="24" t="str">
        <f>VLOOKUP(B5451,'FHF LUT'!$A$5:$H$81,2,FALSE)</f>
        <v>Windthrow</v>
      </c>
      <c r="D5451" s="24">
        <v>12</v>
      </c>
      <c r="E5451" s="24" t="s">
        <v>11</v>
      </c>
      <c r="F5451" s="24">
        <v>103707</v>
      </c>
      <c r="G5451" s="24">
        <v>101917</v>
      </c>
      <c r="H5451" s="24" t="str">
        <f t="shared" si="85"/>
        <v>2011_NW_12</v>
      </c>
      <c r="I5451" s="24">
        <f>VLOOKUP(H5451,inTHLBdata!A:H,7,FALSE)</f>
        <v>60500</v>
      </c>
      <c r="J5451" s="24">
        <f>VLOOKUP(H5451,inTHLBdata!A:H,8,FALSE)</f>
        <v>58798</v>
      </c>
      <c r="N5451" s="24"/>
    </row>
    <row r="5452" spans="1:14">
      <c r="A5452" s="24">
        <v>2011</v>
      </c>
      <c r="B5452" s="24" t="s">
        <v>333</v>
      </c>
      <c r="C5452" s="24" t="str">
        <f>VLOOKUP(B5452,'FHF LUT'!$A$5:$H$81,2,FALSE)</f>
        <v>Windthrow</v>
      </c>
      <c r="D5452" s="24">
        <v>13</v>
      </c>
      <c r="E5452" s="24" t="s">
        <v>24</v>
      </c>
      <c r="F5452" s="24">
        <v>3319</v>
      </c>
      <c r="G5452" s="24">
        <v>3319</v>
      </c>
      <c r="H5452" s="24" t="str">
        <f t="shared" si="85"/>
        <v>2011_NW_13</v>
      </c>
      <c r="I5452" s="24">
        <f>VLOOKUP(H5452,inTHLBdata!A:H,7,FALSE)</f>
        <v>0</v>
      </c>
      <c r="J5452" s="24">
        <f>VLOOKUP(H5452,inTHLBdata!A:H,8,FALSE)</f>
        <v>0</v>
      </c>
      <c r="N5452" s="24"/>
    </row>
    <row r="5453" spans="1:14">
      <c r="A5453" s="24">
        <v>2011</v>
      </c>
      <c r="B5453" s="24" t="s">
        <v>333</v>
      </c>
      <c r="C5453" s="24" t="str">
        <f>VLOOKUP(B5453,'FHF LUT'!$A$5:$H$81,2,FALSE)</f>
        <v>Windthrow</v>
      </c>
      <c r="D5453" s="24">
        <v>14</v>
      </c>
      <c r="E5453" s="24" t="s">
        <v>30</v>
      </c>
      <c r="F5453" s="24">
        <v>0</v>
      </c>
      <c r="G5453" s="24">
        <v>0</v>
      </c>
      <c r="H5453" s="24" t="str">
        <f t="shared" si="85"/>
        <v>2011_NW_14</v>
      </c>
      <c r="I5453" s="24">
        <f>VLOOKUP(H5453,inTHLBdata!A:H,7,FALSE)</f>
        <v>0</v>
      </c>
      <c r="J5453" s="24">
        <f>VLOOKUP(H5453,inTHLBdata!A:H,8,FALSE)</f>
        <v>0</v>
      </c>
      <c r="N5453" s="24"/>
    </row>
    <row r="5454" spans="1:14">
      <c r="A5454" s="24">
        <v>2011</v>
      </c>
      <c r="B5454" s="24" t="s">
        <v>333</v>
      </c>
      <c r="C5454" s="24" t="str">
        <f>VLOOKUP(B5454,'FHF LUT'!$A$5:$H$81,2,FALSE)</f>
        <v>Windthrow</v>
      </c>
      <c r="D5454" s="24">
        <v>15</v>
      </c>
      <c r="E5454" s="24" t="s">
        <v>33</v>
      </c>
      <c r="F5454" s="24">
        <v>316</v>
      </c>
      <c r="G5454" s="24">
        <v>316</v>
      </c>
      <c r="H5454" s="24" t="str">
        <f t="shared" si="85"/>
        <v>2011_NW_15</v>
      </c>
      <c r="I5454" s="24">
        <f>VLOOKUP(H5454,inTHLBdata!A:H,7,FALSE)</f>
        <v>316</v>
      </c>
      <c r="J5454" s="24">
        <f>VLOOKUP(H5454,inTHLBdata!A:H,8,FALSE)</f>
        <v>316</v>
      </c>
      <c r="N5454" s="24"/>
    </row>
    <row r="5455" spans="1:14">
      <c r="A5455" s="24">
        <v>2011</v>
      </c>
      <c r="B5455" s="24" t="s">
        <v>333</v>
      </c>
      <c r="C5455" s="24" t="str">
        <f>VLOOKUP(B5455,'FHF LUT'!$A$5:$H$81,2,FALSE)</f>
        <v>Windthrow</v>
      </c>
      <c r="D5455" s="24">
        <v>16</v>
      </c>
      <c r="E5455" s="24" t="s">
        <v>12</v>
      </c>
      <c r="F5455" s="24">
        <v>172715</v>
      </c>
      <c r="G5455" s="24">
        <v>142162</v>
      </c>
      <c r="H5455" s="24" t="str">
        <f t="shared" si="85"/>
        <v>2011_NW_16</v>
      </c>
      <c r="I5455" s="24">
        <f>VLOOKUP(H5455,inTHLBdata!A:H,7,FALSE)</f>
        <v>84387</v>
      </c>
      <c r="J5455" s="24">
        <f>VLOOKUP(H5455,inTHLBdata!A:H,8,FALSE)</f>
        <v>61831</v>
      </c>
      <c r="N5455" s="24"/>
    </row>
    <row r="5456" spans="1:14">
      <c r="A5456" s="24">
        <v>2011</v>
      </c>
      <c r="B5456" s="24" t="s">
        <v>333</v>
      </c>
      <c r="C5456" s="24" t="str">
        <f>VLOOKUP(B5456,'FHF LUT'!$A$5:$H$81,2,FALSE)</f>
        <v>Windthrow</v>
      </c>
      <c r="D5456" s="24">
        <v>17</v>
      </c>
      <c r="E5456" s="24" t="s">
        <v>32</v>
      </c>
      <c r="F5456" s="24">
        <v>0</v>
      </c>
      <c r="G5456" s="24">
        <v>0</v>
      </c>
      <c r="H5456" s="24" t="str">
        <f t="shared" si="85"/>
        <v>2011_NW_17</v>
      </c>
      <c r="I5456" s="24">
        <f>VLOOKUP(H5456,inTHLBdata!A:H,7,FALSE)</f>
        <v>0</v>
      </c>
      <c r="J5456" s="24">
        <f>VLOOKUP(H5456,inTHLBdata!A:H,8,FALSE)</f>
        <v>0</v>
      </c>
      <c r="N5456" s="24"/>
    </row>
    <row r="5457" spans="1:14">
      <c r="A5457" s="24">
        <v>2011</v>
      </c>
      <c r="B5457" s="24" t="s">
        <v>333</v>
      </c>
      <c r="C5457" s="24" t="str">
        <f>VLOOKUP(B5457,'FHF LUT'!$A$5:$H$81,2,FALSE)</f>
        <v>Windthrow</v>
      </c>
      <c r="D5457" s="24">
        <v>18</v>
      </c>
      <c r="E5457" s="24" t="s">
        <v>15</v>
      </c>
      <c r="F5457" s="24">
        <v>0</v>
      </c>
      <c r="G5457" s="24">
        <v>0</v>
      </c>
      <c r="H5457" s="24" t="str">
        <f t="shared" si="85"/>
        <v>2011_NW_18</v>
      </c>
      <c r="I5457" s="24">
        <f>VLOOKUP(H5457,inTHLBdata!A:H,7,FALSE)</f>
        <v>0</v>
      </c>
      <c r="J5457" s="24">
        <f>VLOOKUP(H5457,inTHLBdata!A:H,8,FALSE)</f>
        <v>0</v>
      </c>
      <c r="N5457" s="24"/>
    </row>
    <row r="5458" spans="1:14">
      <c r="A5458" s="24">
        <v>2011</v>
      </c>
      <c r="B5458" s="24" t="s">
        <v>333</v>
      </c>
      <c r="C5458" s="24" t="str">
        <f>VLOOKUP(B5458,'FHF LUT'!$A$5:$H$81,2,FALSE)</f>
        <v>Windthrow</v>
      </c>
      <c r="D5458" s="24">
        <v>20</v>
      </c>
      <c r="E5458" s="24" t="s">
        <v>6</v>
      </c>
      <c r="F5458" s="24">
        <v>0</v>
      </c>
      <c r="G5458" s="24">
        <v>0</v>
      </c>
      <c r="H5458" s="24" t="str">
        <f t="shared" si="85"/>
        <v>2011_NW_20</v>
      </c>
      <c r="I5458" s="24">
        <f>VLOOKUP(H5458,inTHLBdata!A:H,7,FALSE)</f>
        <v>0</v>
      </c>
      <c r="J5458" s="24">
        <f>VLOOKUP(H5458,inTHLBdata!A:H,8,FALSE)</f>
        <v>0</v>
      </c>
      <c r="N5458" s="24"/>
    </row>
    <row r="5459" spans="1:14">
      <c r="A5459" s="24">
        <v>2011</v>
      </c>
      <c r="B5459" s="24" t="s">
        <v>333</v>
      </c>
      <c r="C5459" s="24" t="str">
        <f>VLOOKUP(B5459,'FHF LUT'!$A$5:$H$81,2,FALSE)</f>
        <v>Windthrow</v>
      </c>
      <c r="D5459" s="24">
        <v>22</v>
      </c>
      <c r="E5459" s="24" t="s">
        <v>19</v>
      </c>
      <c r="F5459" s="24">
        <v>0</v>
      </c>
      <c r="G5459" s="24">
        <v>0</v>
      </c>
      <c r="H5459" s="24" t="str">
        <f t="shared" si="85"/>
        <v>2011_NW_22</v>
      </c>
      <c r="I5459" s="24">
        <f>VLOOKUP(H5459,inTHLBdata!A:H,7,FALSE)</f>
        <v>0</v>
      </c>
      <c r="J5459" s="24">
        <f>VLOOKUP(H5459,inTHLBdata!A:H,8,FALSE)</f>
        <v>0</v>
      </c>
      <c r="N5459" s="24"/>
    </row>
    <row r="5460" spans="1:14">
      <c r="A5460" s="24">
        <v>2011</v>
      </c>
      <c r="B5460" s="24" t="s">
        <v>333</v>
      </c>
      <c r="C5460" s="24" t="str">
        <f>VLOOKUP(B5460,'FHF LUT'!$A$5:$H$81,2,FALSE)</f>
        <v>Windthrow</v>
      </c>
      <c r="D5460" s="24">
        <v>23</v>
      </c>
      <c r="E5460" s="24" t="s">
        <v>27</v>
      </c>
      <c r="F5460" s="24">
        <v>3980</v>
      </c>
      <c r="G5460" s="24">
        <v>3025</v>
      </c>
      <c r="H5460" s="24" t="str">
        <f t="shared" si="85"/>
        <v>2011_NW_23</v>
      </c>
      <c r="I5460" s="24">
        <f>VLOOKUP(H5460,inTHLBdata!A:H,7,FALSE)</f>
        <v>3740</v>
      </c>
      <c r="J5460" s="24">
        <f>VLOOKUP(H5460,inTHLBdata!A:H,8,FALSE)</f>
        <v>2806</v>
      </c>
      <c r="N5460" s="24"/>
    </row>
    <row r="5461" spans="1:14">
      <c r="A5461" s="24">
        <v>2011</v>
      </c>
      <c r="B5461" s="24" t="s">
        <v>333</v>
      </c>
      <c r="C5461" s="24" t="str">
        <f>VLOOKUP(B5461,'FHF LUT'!$A$5:$H$81,2,FALSE)</f>
        <v>Windthrow</v>
      </c>
      <c r="D5461" s="24">
        <v>24</v>
      </c>
      <c r="E5461" s="24" t="s">
        <v>17</v>
      </c>
      <c r="F5461" s="24">
        <v>45267</v>
      </c>
      <c r="G5461" s="24">
        <v>45201</v>
      </c>
      <c r="H5461" s="24" t="str">
        <f t="shared" si="85"/>
        <v>2011_NW_24</v>
      </c>
      <c r="I5461" s="24">
        <f>VLOOKUP(H5461,inTHLBdata!A:H,7,FALSE)</f>
        <v>29767</v>
      </c>
      <c r="J5461" s="24">
        <f>VLOOKUP(H5461,inTHLBdata!A:H,8,FALSE)</f>
        <v>29767</v>
      </c>
      <c r="N5461" s="24"/>
    </row>
    <row r="5462" spans="1:14">
      <c r="A5462" s="24">
        <v>2011</v>
      </c>
      <c r="B5462" s="24" t="s">
        <v>333</v>
      </c>
      <c r="C5462" s="24" t="str">
        <f>VLOOKUP(B5462,'FHF LUT'!$A$5:$H$81,2,FALSE)</f>
        <v>Windthrow</v>
      </c>
      <c r="D5462" s="24">
        <v>25</v>
      </c>
      <c r="E5462" s="24" t="s">
        <v>23</v>
      </c>
      <c r="F5462" s="24">
        <v>106621</v>
      </c>
      <c r="G5462" s="24">
        <v>104234</v>
      </c>
      <c r="H5462" s="24" t="str">
        <f t="shared" si="85"/>
        <v>2011_NW_25</v>
      </c>
      <c r="I5462" s="24">
        <f>VLOOKUP(H5462,inTHLBdata!A:H,7,FALSE)</f>
        <v>248</v>
      </c>
      <c r="J5462" s="24">
        <f>VLOOKUP(H5462,inTHLBdata!A:H,8,FALSE)</f>
        <v>248</v>
      </c>
      <c r="N5462" s="24"/>
    </row>
    <row r="5463" spans="1:14">
      <c r="A5463" s="24">
        <v>2011</v>
      </c>
      <c r="B5463" s="24" t="s">
        <v>333</v>
      </c>
      <c r="C5463" s="24" t="str">
        <f>VLOOKUP(B5463,'FHF LUT'!$A$5:$H$81,2,FALSE)</f>
        <v>Windthrow</v>
      </c>
      <c r="D5463" s="24">
        <v>26</v>
      </c>
      <c r="E5463" s="24" t="s">
        <v>14</v>
      </c>
      <c r="F5463" s="24">
        <v>2169</v>
      </c>
      <c r="G5463" s="24">
        <v>2169</v>
      </c>
      <c r="H5463" s="24" t="str">
        <f t="shared" si="85"/>
        <v>2011_NW_26</v>
      </c>
      <c r="I5463" s="24">
        <f>VLOOKUP(H5463,inTHLBdata!A:H,7,FALSE)</f>
        <v>971</v>
      </c>
      <c r="J5463" s="24">
        <f>VLOOKUP(H5463,inTHLBdata!A:H,8,FALSE)</f>
        <v>971</v>
      </c>
      <c r="N5463" s="24"/>
    </row>
    <row r="5464" spans="1:14">
      <c r="A5464" s="24">
        <v>2011</v>
      </c>
      <c r="B5464" s="24" t="s">
        <v>333</v>
      </c>
      <c r="C5464" s="24" t="str">
        <f>VLOOKUP(B5464,'FHF LUT'!$A$5:$H$81,2,FALSE)</f>
        <v>Windthrow</v>
      </c>
      <c r="D5464" s="24">
        <v>27</v>
      </c>
      <c r="E5464" s="24" t="s">
        <v>21</v>
      </c>
      <c r="F5464" s="24">
        <v>3399</v>
      </c>
      <c r="G5464" s="24">
        <v>3399</v>
      </c>
      <c r="H5464" s="24" t="str">
        <f t="shared" si="85"/>
        <v>2011_NW_27</v>
      </c>
      <c r="I5464" s="24">
        <f>VLOOKUP(H5464,inTHLBdata!A:H,7,FALSE)</f>
        <v>0</v>
      </c>
      <c r="J5464" s="24">
        <f>VLOOKUP(H5464,inTHLBdata!A:H,8,FALSE)</f>
        <v>0</v>
      </c>
      <c r="N5464" s="24"/>
    </row>
    <row r="5465" spans="1:14">
      <c r="A5465" s="24">
        <v>2011</v>
      </c>
      <c r="B5465" s="24" t="s">
        <v>333</v>
      </c>
      <c r="C5465" s="24" t="str">
        <f>VLOOKUP(B5465,'FHF LUT'!$A$5:$H$81,2,FALSE)</f>
        <v>Windthrow</v>
      </c>
      <c r="D5465" s="24">
        <v>29</v>
      </c>
      <c r="E5465" s="24" t="s">
        <v>9</v>
      </c>
      <c r="F5465" s="24">
        <v>2008</v>
      </c>
      <c r="G5465" s="24">
        <v>1796</v>
      </c>
      <c r="H5465" s="24" t="str">
        <f t="shared" si="85"/>
        <v>2011_NW_29</v>
      </c>
      <c r="I5465" s="24">
        <f>VLOOKUP(H5465,inTHLBdata!A:H,7,FALSE)</f>
        <v>522</v>
      </c>
      <c r="J5465" s="24">
        <f>VLOOKUP(H5465,inTHLBdata!A:H,8,FALSE)</f>
        <v>310</v>
      </c>
      <c r="N5465" s="24"/>
    </row>
    <row r="5466" spans="1:14">
      <c r="A5466" s="24">
        <v>2011</v>
      </c>
      <c r="B5466" s="24" t="s">
        <v>333</v>
      </c>
      <c r="C5466" s="24" t="str">
        <f>VLOOKUP(B5466,'FHF LUT'!$A$5:$H$81,2,FALSE)</f>
        <v>Windthrow</v>
      </c>
      <c r="D5466" s="24">
        <v>30</v>
      </c>
      <c r="E5466" s="24" t="s">
        <v>35</v>
      </c>
      <c r="F5466" s="24">
        <v>0</v>
      </c>
      <c r="G5466" s="24">
        <v>0</v>
      </c>
      <c r="H5466" s="24" t="str">
        <f t="shared" si="85"/>
        <v>2011_NW_30</v>
      </c>
      <c r="I5466" s="24">
        <f>VLOOKUP(H5466,inTHLBdata!A:H,7,FALSE)</f>
        <v>0</v>
      </c>
      <c r="J5466" s="24">
        <f>VLOOKUP(H5466,inTHLBdata!A:H,8,FALSE)</f>
        <v>0</v>
      </c>
      <c r="N5466" s="24"/>
    </row>
    <row r="5467" spans="1:14">
      <c r="A5467" s="24">
        <v>2011</v>
      </c>
      <c r="B5467" s="24" t="s">
        <v>333</v>
      </c>
      <c r="C5467" s="24" t="str">
        <f>VLOOKUP(B5467,'FHF LUT'!$A$5:$H$81,2,FALSE)</f>
        <v>Windthrow</v>
      </c>
      <c r="D5467" s="24">
        <v>31</v>
      </c>
      <c r="E5467" s="24" t="s">
        <v>34</v>
      </c>
      <c r="F5467" s="24">
        <v>844</v>
      </c>
      <c r="G5467" s="24">
        <v>844</v>
      </c>
      <c r="H5467" s="24" t="str">
        <f t="shared" si="85"/>
        <v>2011_NW_31</v>
      </c>
      <c r="I5467" s="24">
        <f>VLOOKUP(H5467,inTHLBdata!A:H,7,FALSE)</f>
        <v>0</v>
      </c>
      <c r="J5467" s="24">
        <f>VLOOKUP(H5467,inTHLBdata!A:H,8,FALSE)</f>
        <v>0</v>
      </c>
      <c r="N5467" s="24"/>
    </row>
    <row r="5468" spans="1:14">
      <c r="A5468" s="24">
        <v>2011</v>
      </c>
      <c r="B5468" s="24" t="s">
        <v>333</v>
      </c>
      <c r="C5468" s="24" t="str">
        <f>VLOOKUP(B5468,'FHF LUT'!$A$5:$H$81,2,FALSE)</f>
        <v>Windthrow</v>
      </c>
      <c r="D5468" s="24">
        <v>38</v>
      </c>
      <c r="E5468" s="24" t="s">
        <v>8</v>
      </c>
      <c r="F5468" s="24">
        <v>5105</v>
      </c>
      <c r="G5468" s="24">
        <v>4389</v>
      </c>
      <c r="H5468" s="24" t="str">
        <f t="shared" si="85"/>
        <v>2011_NW_38</v>
      </c>
      <c r="I5468" s="24">
        <f>VLOOKUP(H5468,inTHLBdata!A:H,7,FALSE)</f>
        <v>0</v>
      </c>
      <c r="J5468" s="24">
        <f>VLOOKUP(H5468,inTHLBdata!A:H,8,FALSE)</f>
        <v>0</v>
      </c>
      <c r="N5468" s="24"/>
    </row>
    <row r="5469" spans="1:14">
      <c r="A5469" s="24">
        <v>2011</v>
      </c>
      <c r="B5469" s="24" t="s">
        <v>333</v>
      </c>
      <c r="C5469" s="24" t="str">
        <f>VLOOKUP(B5469,'FHF LUT'!$A$5:$H$81,2,FALSE)</f>
        <v>Windthrow</v>
      </c>
      <c r="D5469" s="24">
        <v>39</v>
      </c>
      <c r="E5469" s="24" t="s">
        <v>36</v>
      </c>
      <c r="F5469" s="24">
        <v>0</v>
      </c>
      <c r="G5469" s="24">
        <v>0</v>
      </c>
      <c r="H5469" s="24" t="str">
        <f t="shared" si="85"/>
        <v>2011_NW_39</v>
      </c>
      <c r="I5469" s="24">
        <f>VLOOKUP(H5469,inTHLBdata!A:H,7,FALSE)</f>
        <v>0</v>
      </c>
      <c r="J5469" s="24">
        <f>VLOOKUP(H5469,inTHLBdata!A:H,8,FALSE)</f>
        <v>0</v>
      </c>
      <c r="N5469" s="24"/>
    </row>
    <row r="5470" spans="1:14">
      <c r="A5470" s="24">
        <v>2011</v>
      </c>
      <c r="B5470" s="24" t="s">
        <v>333</v>
      </c>
      <c r="C5470" s="24" t="str">
        <f>VLOOKUP(B5470,'FHF LUT'!$A$5:$H$81,2,FALSE)</f>
        <v>Windthrow</v>
      </c>
      <c r="D5470" s="24">
        <v>40</v>
      </c>
      <c r="E5470" s="24" t="s">
        <v>31</v>
      </c>
      <c r="F5470" s="24">
        <v>80948</v>
      </c>
      <c r="G5470" s="24">
        <v>73454</v>
      </c>
      <c r="H5470" s="24" t="str">
        <f t="shared" si="85"/>
        <v>2011_NW_40</v>
      </c>
      <c r="I5470" s="24">
        <f>VLOOKUP(H5470,inTHLBdata!A:H,7,FALSE)</f>
        <v>61784</v>
      </c>
      <c r="J5470" s="24">
        <f>VLOOKUP(H5470,inTHLBdata!A:H,8,FALSE)</f>
        <v>55966</v>
      </c>
      <c r="N5470" s="24"/>
    </row>
    <row r="5471" spans="1:14">
      <c r="A5471" s="24">
        <v>2011</v>
      </c>
      <c r="B5471" s="24" t="s">
        <v>333</v>
      </c>
      <c r="C5471" s="24" t="str">
        <f>VLOOKUP(B5471,'FHF LUT'!$A$5:$H$81,2,FALSE)</f>
        <v>Windthrow</v>
      </c>
      <c r="D5471" s="24">
        <v>41</v>
      </c>
      <c r="E5471" s="24" t="s">
        <v>26</v>
      </c>
      <c r="F5471" s="24">
        <v>1530</v>
      </c>
      <c r="G5471" s="24">
        <v>1530</v>
      </c>
      <c r="H5471" s="24" t="str">
        <f t="shared" si="85"/>
        <v>2011_NW_41</v>
      </c>
      <c r="I5471" s="24">
        <f>VLOOKUP(H5471,inTHLBdata!A:H,7,FALSE)</f>
        <v>1225</v>
      </c>
      <c r="J5471" s="24">
        <f>VLOOKUP(H5471,inTHLBdata!A:H,8,FALSE)</f>
        <v>1225</v>
      </c>
      <c r="N5471" s="24"/>
    </row>
    <row r="5472" spans="1:14">
      <c r="A5472" s="24">
        <v>2011</v>
      </c>
      <c r="B5472" s="24" t="s">
        <v>333</v>
      </c>
      <c r="C5472" s="24" t="str">
        <f>VLOOKUP(B5472,'FHF LUT'!$A$5:$H$81,2,FALSE)</f>
        <v>Windthrow</v>
      </c>
      <c r="D5472" s="24">
        <v>43</v>
      </c>
      <c r="E5472" s="24" t="s">
        <v>20</v>
      </c>
      <c r="F5472" s="24">
        <v>2720</v>
      </c>
      <c r="G5472" s="24">
        <v>2720</v>
      </c>
      <c r="H5472" s="24" t="str">
        <f t="shared" si="85"/>
        <v>2011_NW_43</v>
      </c>
      <c r="I5472" s="24">
        <f>VLOOKUP(H5472,inTHLBdata!A:H,7,FALSE)</f>
        <v>2136</v>
      </c>
      <c r="J5472" s="24">
        <f>VLOOKUP(H5472,inTHLBdata!A:H,8,FALSE)</f>
        <v>2136</v>
      </c>
      <c r="N5472" s="24"/>
    </row>
    <row r="5473" spans="1:14">
      <c r="A5473" s="24">
        <v>2011</v>
      </c>
      <c r="B5473" s="24" t="s">
        <v>333</v>
      </c>
      <c r="C5473" s="24" t="str">
        <f>VLOOKUP(B5473,'FHF LUT'!$A$5:$H$81,2,FALSE)</f>
        <v>Windthrow</v>
      </c>
      <c r="D5473" s="24">
        <v>44</v>
      </c>
      <c r="E5473" s="24" t="s">
        <v>3</v>
      </c>
      <c r="F5473" s="24">
        <v>6343</v>
      </c>
      <c r="G5473" s="24">
        <v>5328</v>
      </c>
      <c r="H5473" s="24" t="str">
        <f t="shared" si="85"/>
        <v>2011_NW_44</v>
      </c>
      <c r="I5473" s="24">
        <f>VLOOKUP(H5473,inTHLBdata!A:H,7,FALSE)</f>
        <v>666</v>
      </c>
      <c r="J5473" s="24">
        <f>VLOOKUP(H5473,inTHLBdata!A:H,8,FALSE)</f>
        <v>666</v>
      </c>
      <c r="N5473" s="24"/>
    </row>
    <row r="5474" spans="1:14">
      <c r="A5474" s="24">
        <v>2011</v>
      </c>
      <c r="B5474" s="24" t="s">
        <v>333</v>
      </c>
      <c r="C5474" s="24" t="str">
        <f>VLOOKUP(B5474,'FHF LUT'!$A$5:$H$81,2,FALSE)</f>
        <v>Windthrow</v>
      </c>
      <c r="D5474" s="24">
        <v>45</v>
      </c>
      <c r="E5474" s="24" t="s">
        <v>5</v>
      </c>
      <c r="F5474" s="24">
        <v>0</v>
      </c>
      <c r="G5474" s="24">
        <v>0</v>
      </c>
      <c r="H5474" s="24" t="str">
        <f t="shared" si="85"/>
        <v>2011_NW_45</v>
      </c>
      <c r="I5474" s="24">
        <f>VLOOKUP(H5474,inTHLBdata!A:H,7,FALSE)</f>
        <v>0</v>
      </c>
      <c r="J5474" s="24">
        <f>VLOOKUP(H5474,inTHLBdata!A:H,8,FALSE)</f>
        <v>0</v>
      </c>
      <c r="N5474" s="24"/>
    </row>
    <row r="5475" spans="1:14">
      <c r="A5475" s="24">
        <v>2011</v>
      </c>
      <c r="B5475" s="24" t="s">
        <v>333</v>
      </c>
      <c r="C5475" s="24" t="str">
        <f>VLOOKUP(B5475,'FHF LUT'!$A$5:$H$81,2,FALSE)</f>
        <v>Windthrow</v>
      </c>
      <c r="D5475" s="24">
        <v>46</v>
      </c>
      <c r="E5475" s="24" t="s">
        <v>234</v>
      </c>
      <c r="F5475" s="24">
        <v>41373</v>
      </c>
      <c r="G5475" s="24">
        <v>41184</v>
      </c>
      <c r="H5475" s="24" t="str">
        <f t="shared" si="85"/>
        <v>2011_NW_46</v>
      </c>
      <c r="I5475" s="24">
        <f>VLOOKUP(H5475,inTHLBdata!A:H,7,FALSE)</f>
        <v>6250</v>
      </c>
      <c r="J5475" s="24">
        <f>VLOOKUP(H5475,inTHLBdata!A:H,8,FALSE)</f>
        <v>6250</v>
      </c>
      <c r="N5475" s="24"/>
    </row>
    <row r="5476" spans="1:14">
      <c r="A5476" s="24">
        <v>2011</v>
      </c>
      <c r="B5476" s="24" t="s">
        <v>333</v>
      </c>
      <c r="C5476" s="24" t="str">
        <f>VLOOKUP(B5476,'FHF LUT'!$A$5:$H$81,2,FALSE)</f>
        <v>Windthrow</v>
      </c>
      <c r="D5476" s="24">
        <v>47</v>
      </c>
      <c r="E5476" s="24" t="s">
        <v>233</v>
      </c>
      <c r="F5476" s="24">
        <v>1023</v>
      </c>
      <c r="G5476" s="24">
        <v>1023</v>
      </c>
      <c r="H5476" s="24" t="str">
        <f t="shared" si="85"/>
        <v>2011_NW_47</v>
      </c>
      <c r="I5476" s="24">
        <f>VLOOKUP(H5476,inTHLBdata!A:H,7,FALSE)</f>
        <v>0</v>
      </c>
      <c r="J5476" s="24">
        <f>VLOOKUP(H5476,inTHLBdata!A:H,8,FALSE)</f>
        <v>0</v>
      </c>
      <c r="N5476" s="24"/>
    </row>
    <row r="5477" spans="1:14">
      <c r="A5477" s="24">
        <v>2011</v>
      </c>
      <c r="B5477" s="24" t="s">
        <v>333</v>
      </c>
      <c r="C5477" s="24" t="str">
        <f>VLOOKUP(B5477,'FHF LUT'!$A$5:$H$81,2,FALSE)</f>
        <v>Windthrow</v>
      </c>
      <c r="D5477" s="24">
        <v>48</v>
      </c>
      <c r="E5477" s="24" t="s">
        <v>235</v>
      </c>
      <c r="F5477" s="24">
        <v>6025</v>
      </c>
      <c r="G5477" s="24">
        <v>6025</v>
      </c>
      <c r="H5477" s="24" t="str">
        <f t="shared" si="85"/>
        <v>2011_NW_48</v>
      </c>
      <c r="I5477" s="24">
        <f>VLOOKUP(H5477,inTHLBdata!A:H,7,FALSE)</f>
        <v>0</v>
      </c>
      <c r="J5477" s="24">
        <f>VLOOKUP(H5477,inTHLBdata!A:H,8,FALSE)</f>
        <v>0</v>
      </c>
      <c r="N5477" s="24"/>
    </row>
    <row r="5478" spans="1:14">
      <c r="A5478" s="24">
        <v>2012</v>
      </c>
      <c r="B5478" s="24" t="s">
        <v>191</v>
      </c>
      <c r="C5478" s="24" t="str">
        <f>VLOOKUP(B5478,'FHF LUT'!$A$5:$H$81,2,FALSE)</f>
        <v>Unknown Beetle</v>
      </c>
      <c r="D5478" s="24">
        <v>1</v>
      </c>
      <c r="E5478" s="24" t="s">
        <v>10</v>
      </c>
      <c r="F5478" s="24">
        <v>0</v>
      </c>
      <c r="G5478" s="24">
        <v>0</v>
      </c>
      <c r="H5478" s="24" t="str">
        <f t="shared" si="85"/>
        <v>2012_IB_1</v>
      </c>
      <c r="I5478" s="24">
        <f>VLOOKUP(H5478,inTHLBdata!A:H,7,FALSE)</f>
        <v>0</v>
      </c>
      <c r="J5478" s="24">
        <f>VLOOKUP(H5478,inTHLBdata!A:H,8,FALSE)</f>
        <v>0</v>
      </c>
      <c r="N5478" s="24"/>
    </row>
    <row r="5479" spans="1:14">
      <c r="A5479" s="24">
        <v>2012</v>
      </c>
      <c r="B5479" s="24" t="s">
        <v>191</v>
      </c>
      <c r="C5479" s="24" t="str">
        <f>VLOOKUP(B5479,'FHF LUT'!$A$5:$H$81,2,FALSE)</f>
        <v>Unknown Beetle</v>
      </c>
      <c r="D5479" s="24">
        <v>2</v>
      </c>
      <c r="E5479" s="24" t="s">
        <v>22</v>
      </c>
      <c r="F5479" s="24">
        <v>0</v>
      </c>
      <c r="G5479" s="24">
        <v>0</v>
      </c>
      <c r="H5479" s="24" t="str">
        <f t="shared" si="85"/>
        <v>2012_IB_2</v>
      </c>
      <c r="I5479" s="24">
        <f>VLOOKUP(H5479,inTHLBdata!A:H,7,FALSE)</f>
        <v>0</v>
      </c>
      <c r="J5479" s="24">
        <f>VLOOKUP(H5479,inTHLBdata!A:H,8,FALSE)</f>
        <v>0</v>
      </c>
      <c r="N5479" s="24"/>
    </row>
    <row r="5480" spans="1:14">
      <c r="A5480" s="24">
        <v>2012</v>
      </c>
      <c r="B5480" s="24" t="s">
        <v>191</v>
      </c>
      <c r="C5480" s="24" t="str">
        <f>VLOOKUP(B5480,'FHF LUT'!$A$5:$H$81,2,FALSE)</f>
        <v>Unknown Beetle</v>
      </c>
      <c r="D5480" s="24">
        <v>3</v>
      </c>
      <c r="E5480" s="24" t="s">
        <v>13</v>
      </c>
      <c r="F5480" s="24">
        <v>185</v>
      </c>
      <c r="G5480" s="24">
        <v>185</v>
      </c>
      <c r="H5480" s="24" t="str">
        <f t="shared" si="85"/>
        <v>2012_IB_3</v>
      </c>
      <c r="I5480" s="24">
        <f>VLOOKUP(H5480,inTHLBdata!A:H,7,FALSE)</f>
        <v>142</v>
      </c>
      <c r="J5480" s="24">
        <f>VLOOKUP(H5480,inTHLBdata!A:H,8,FALSE)</f>
        <v>142</v>
      </c>
      <c r="N5480" s="24"/>
    </row>
    <row r="5481" spans="1:14">
      <c r="A5481" s="24">
        <v>2012</v>
      </c>
      <c r="B5481" s="24" t="s">
        <v>191</v>
      </c>
      <c r="C5481" s="24" t="str">
        <f>VLOOKUP(B5481,'FHF LUT'!$A$5:$H$81,2,FALSE)</f>
        <v>Unknown Beetle</v>
      </c>
      <c r="D5481" s="24">
        <v>4</v>
      </c>
      <c r="E5481" s="24" t="s">
        <v>28</v>
      </c>
      <c r="F5481" s="24">
        <v>30</v>
      </c>
      <c r="G5481" s="24">
        <v>30</v>
      </c>
      <c r="H5481" s="24" t="str">
        <f t="shared" si="85"/>
        <v>2012_IB_4</v>
      </c>
      <c r="I5481" s="24">
        <f>VLOOKUP(H5481,inTHLBdata!A:H,7,FALSE)</f>
        <v>0</v>
      </c>
      <c r="J5481" s="24">
        <f>VLOOKUP(H5481,inTHLBdata!A:H,8,FALSE)</f>
        <v>0</v>
      </c>
      <c r="N5481" s="24"/>
    </row>
    <row r="5482" spans="1:14">
      <c r="A5482" s="24">
        <v>2012</v>
      </c>
      <c r="B5482" s="24" t="s">
        <v>191</v>
      </c>
      <c r="C5482" s="24" t="str">
        <f>VLOOKUP(B5482,'FHF LUT'!$A$5:$H$81,2,FALSE)</f>
        <v>Unknown Beetle</v>
      </c>
      <c r="D5482" s="24">
        <v>5</v>
      </c>
      <c r="E5482" s="24" t="s">
        <v>16</v>
      </c>
      <c r="F5482" s="24">
        <v>0</v>
      </c>
      <c r="G5482" s="24">
        <v>0</v>
      </c>
      <c r="H5482" s="24" t="str">
        <f t="shared" si="85"/>
        <v>2012_IB_5</v>
      </c>
      <c r="I5482" s="24">
        <f>VLOOKUP(H5482,inTHLBdata!A:H,7,FALSE)</f>
        <v>0</v>
      </c>
      <c r="J5482" s="24">
        <f>VLOOKUP(H5482,inTHLBdata!A:H,8,FALSE)</f>
        <v>0</v>
      </c>
      <c r="N5482" s="24"/>
    </row>
    <row r="5483" spans="1:14">
      <c r="A5483" s="24">
        <v>2012</v>
      </c>
      <c r="B5483" s="24" t="s">
        <v>191</v>
      </c>
      <c r="C5483" s="24" t="str">
        <f>VLOOKUP(B5483,'FHF LUT'!$A$5:$H$81,2,FALSE)</f>
        <v>Unknown Beetle</v>
      </c>
      <c r="D5483" s="24">
        <v>7</v>
      </c>
      <c r="E5483" s="24" t="s">
        <v>25</v>
      </c>
      <c r="F5483" s="24">
        <v>0</v>
      </c>
      <c r="G5483" s="24">
        <v>0</v>
      </c>
      <c r="H5483" s="24" t="str">
        <f t="shared" si="85"/>
        <v>2012_IB_7</v>
      </c>
      <c r="I5483" s="24">
        <f>VLOOKUP(H5483,inTHLBdata!A:H,7,FALSE)</f>
        <v>0</v>
      </c>
      <c r="J5483" s="24">
        <f>VLOOKUP(H5483,inTHLBdata!A:H,8,FALSE)</f>
        <v>0</v>
      </c>
      <c r="N5483" s="24"/>
    </row>
    <row r="5484" spans="1:14">
      <c r="A5484" s="24">
        <v>2012</v>
      </c>
      <c r="B5484" s="24" t="s">
        <v>191</v>
      </c>
      <c r="C5484" s="24" t="str">
        <f>VLOOKUP(B5484,'FHF LUT'!$A$5:$H$81,2,FALSE)</f>
        <v>Unknown Beetle</v>
      </c>
      <c r="D5484" s="24">
        <v>8</v>
      </c>
      <c r="E5484" s="24" t="s">
        <v>29</v>
      </c>
      <c r="F5484" s="24">
        <v>0</v>
      </c>
      <c r="G5484" s="24">
        <v>0</v>
      </c>
      <c r="H5484" s="24" t="str">
        <f t="shared" si="85"/>
        <v>2012_IB_8</v>
      </c>
      <c r="I5484" s="24">
        <f>VLOOKUP(H5484,inTHLBdata!A:H,7,FALSE)</f>
        <v>0</v>
      </c>
      <c r="J5484" s="24">
        <f>VLOOKUP(H5484,inTHLBdata!A:H,8,FALSE)</f>
        <v>0</v>
      </c>
      <c r="N5484" s="24"/>
    </row>
    <row r="5485" spans="1:14">
      <c r="A5485" s="24">
        <v>2012</v>
      </c>
      <c r="B5485" s="24" t="s">
        <v>191</v>
      </c>
      <c r="C5485" s="24" t="str">
        <f>VLOOKUP(B5485,'FHF LUT'!$A$5:$H$81,2,FALSE)</f>
        <v>Unknown Beetle</v>
      </c>
      <c r="D5485" s="24">
        <v>9</v>
      </c>
      <c r="E5485" s="24" t="s">
        <v>7</v>
      </c>
      <c r="F5485" s="24">
        <v>0</v>
      </c>
      <c r="G5485" s="24">
        <v>0</v>
      </c>
      <c r="H5485" s="24" t="str">
        <f t="shared" si="85"/>
        <v>2012_IB_9</v>
      </c>
      <c r="I5485" s="24">
        <f>VLOOKUP(H5485,inTHLBdata!A:H,7,FALSE)</f>
        <v>0</v>
      </c>
      <c r="J5485" s="24">
        <f>VLOOKUP(H5485,inTHLBdata!A:H,8,FALSE)</f>
        <v>0</v>
      </c>
      <c r="N5485" s="24"/>
    </row>
    <row r="5486" spans="1:14">
      <c r="A5486" s="24">
        <v>2012</v>
      </c>
      <c r="B5486" s="24" t="s">
        <v>191</v>
      </c>
      <c r="C5486" s="24" t="str">
        <f>VLOOKUP(B5486,'FHF LUT'!$A$5:$H$81,2,FALSE)</f>
        <v>Unknown Beetle</v>
      </c>
      <c r="D5486" s="24">
        <v>10</v>
      </c>
      <c r="E5486" s="24" t="s">
        <v>18</v>
      </c>
      <c r="F5486" s="24">
        <v>56325</v>
      </c>
      <c r="G5486" s="24">
        <v>53780</v>
      </c>
      <c r="H5486" s="24" t="str">
        <f t="shared" si="85"/>
        <v>2012_IB_10</v>
      </c>
      <c r="I5486" s="24">
        <f>VLOOKUP(H5486,inTHLBdata!A:H,7,FALSE)</f>
        <v>18358</v>
      </c>
      <c r="J5486" s="24">
        <f>VLOOKUP(H5486,inTHLBdata!A:H,8,FALSE)</f>
        <v>17916</v>
      </c>
      <c r="N5486" s="24"/>
    </row>
    <row r="5487" spans="1:14">
      <c r="A5487" s="24">
        <v>2012</v>
      </c>
      <c r="B5487" s="24" t="s">
        <v>191</v>
      </c>
      <c r="C5487" s="24" t="str">
        <f>VLOOKUP(B5487,'FHF LUT'!$A$5:$H$81,2,FALSE)</f>
        <v>Unknown Beetle</v>
      </c>
      <c r="D5487" s="24">
        <v>11</v>
      </c>
      <c r="E5487" s="24" t="s">
        <v>4</v>
      </c>
      <c r="F5487" s="24">
        <v>0</v>
      </c>
      <c r="G5487" s="24">
        <v>0</v>
      </c>
      <c r="H5487" s="24" t="str">
        <f t="shared" si="85"/>
        <v>2012_IB_11</v>
      </c>
      <c r="I5487" s="24">
        <f>VLOOKUP(H5487,inTHLBdata!A:H,7,FALSE)</f>
        <v>0</v>
      </c>
      <c r="J5487" s="24">
        <f>VLOOKUP(H5487,inTHLBdata!A:H,8,FALSE)</f>
        <v>0</v>
      </c>
      <c r="N5487" s="24"/>
    </row>
    <row r="5488" spans="1:14">
      <c r="A5488" s="24">
        <v>2012</v>
      </c>
      <c r="B5488" s="24" t="s">
        <v>191</v>
      </c>
      <c r="C5488" s="24" t="str">
        <f>VLOOKUP(B5488,'FHF LUT'!$A$5:$H$81,2,FALSE)</f>
        <v>Unknown Beetle</v>
      </c>
      <c r="D5488" s="24">
        <v>12</v>
      </c>
      <c r="E5488" s="24" t="s">
        <v>11</v>
      </c>
      <c r="F5488" s="24">
        <v>0</v>
      </c>
      <c r="G5488" s="24">
        <v>0</v>
      </c>
      <c r="H5488" s="24" t="str">
        <f t="shared" si="85"/>
        <v>2012_IB_12</v>
      </c>
      <c r="I5488" s="24">
        <f>VLOOKUP(H5488,inTHLBdata!A:H,7,FALSE)</f>
        <v>0</v>
      </c>
      <c r="J5488" s="24">
        <f>VLOOKUP(H5488,inTHLBdata!A:H,8,FALSE)</f>
        <v>0</v>
      </c>
      <c r="N5488" s="24"/>
    </row>
    <row r="5489" spans="1:14">
      <c r="A5489" s="24">
        <v>2012</v>
      </c>
      <c r="B5489" s="24" t="s">
        <v>191</v>
      </c>
      <c r="C5489" s="24" t="str">
        <f>VLOOKUP(B5489,'FHF LUT'!$A$5:$H$81,2,FALSE)</f>
        <v>Unknown Beetle</v>
      </c>
      <c r="D5489" s="24">
        <v>13</v>
      </c>
      <c r="E5489" s="24" t="s">
        <v>24</v>
      </c>
      <c r="F5489" s="24">
        <v>0</v>
      </c>
      <c r="G5489" s="24">
        <v>0</v>
      </c>
      <c r="H5489" s="24" t="str">
        <f t="shared" si="85"/>
        <v>2012_IB_13</v>
      </c>
      <c r="I5489" s="24">
        <f>VLOOKUP(H5489,inTHLBdata!A:H,7,FALSE)</f>
        <v>0</v>
      </c>
      <c r="J5489" s="24">
        <f>VLOOKUP(H5489,inTHLBdata!A:H,8,FALSE)</f>
        <v>0</v>
      </c>
      <c r="N5489" s="24"/>
    </row>
    <row r="5490" spans="1:14">
      <c r="A5490" s="24">
        <v>2012</v>
      </c>
      <c r="B5490" s="24" t="s">
        <v>191</v>
      </c>
      <c r="C5490" s="24" t="str">
        <f>VLOOKUP(B5490,'FHF LUT'!$A$5:$H$81,2,FALSE)</f>
        <v>Unknown Beetle</v>
      </c>
      <c r="D5490" s="24">
        <v>14</v>
      </c>
      <c r="E5490" s="24" t="s">
        <v>30</v>
      </c>
      <c r="F5490" s="24">
        <v>336</v>
      </c>
      <c r="G5490" s="24">
        <v>332</v>
      </c>
      <c r="H5490" s="24" t="str">
        <f t="shared" si="85"/>
        <v>2012_IB_14</v>
      </c>
      <c r="I5490" s="24">
        <f>VLOOKUP(H5490,inTHLBdata!A:H,7,FALSE)</f>
        <v>293</v>
      </c>
      <c r="J5490" s="24">
        <f>VLOOKUP(H5490,inTHLBdata!A:H,8,FALSE)</f>
        <v>293</v>
      </c>
      <c r="N5490" s="24"/>
    </row>
    <row r="5491" spans="1:14">
      <c r="A5491" s="24">
        <v>2012</v>
      </c>
      <c r="B5491" s="24" t="s">
        <v>191</v>
      </c>
      <c r="C5491" s="24" t="str">
        <f>VLOOKUP(B5491,'FHF LUT'!$A$5:$H$81,2,FALSE)</f>
        <v>Unknown Beetle</v>
      </c>
      <c r="D5491" s="24">
        <v>15</v>
      </c>
      <c r="E5491" s="24" t="s">
        <v>33</v>
      </c>
      <c r="F5491" s="24">
        <v>0</v>
      </c>
      <c r="G5491" s="24">
        <v>0</v>
      </c>
      <c r="H5491" s="24" t="str">
        <f t="shared" si="85"/>
        <v>2012_IB_15</v>
      </c>
      <c r="I5491" s="24">
        <f>VLOOKUP(H5491,inTHLBdata!A:H,7,FALSE)</f>
        <v>0</v>
      </c>
      <c r="J5491" s="24">
        <f>VLOOKUP(H5491,inTHLBdata!A:H,8,FALSE)</f>
        <v>0</v>
      </c>
      <c r="N5491" s="24"/>
    </row>
    <row r="5492" spans="1:14">
      <c r="A5492" s="24">
        <v>2012</v>
      </c>
      <c r="B5492" s="24" t="s">
        <v>191</v>
      </c>
      <c r="C5492" s="24" t="str">
        <f>VLOOKUP(B5492,'FHF LUT'!$A$5:$H$81,2,FALSE)</f>
        <v>Unknown Beetle</v>
      </c>
      <c r="D5492" s="24">
        <v>16</v>
      </c>
      <c r="E5492" s="24" t="s">
        <v>12</v>
      </c>
      <c r="F5492" s="24">
        <v>0</v>
      </c>
      <c r="G5492" s="24">
        <v>0</v>
      </c>
      <c r="H5492" s="24" t="str">
        <f t="shared" si="85"/>
        <v>2012_IB_16</v>
      </c>
      <c r="I5492" s="24">
        <f>VLOOKUP(H5492,inTHLBdata!A:H,7,FALSE)</f>
        <v>0</v>
      </c>
      <c r="J5492" s="24">
        <f>VLOOKUP(H5492,inTHLBdata!A:H,8,FALSE)</f>
        <v>0</v>
      </c>
      <c r="N5492" s="24"/>
    </row>
    <row r="5493" spans="1:14">
      <c r="A5493" s="24">
        <v>2012</v>
      </c>
      <c r="B5493" s="24" t="s">
        <v>191</v>
      </c>
      <c r="C5493" s="24" t="str">
        <f>VLOOKUP(B5493,'FHF LUT'!$A$5:$H$81,2,FALSE)</f>
        <v>Unknown Beetle</v>
      </c>
      <c r="D5493" s="24">
        <v>17</v>
      </c>
      <c r="E5493" s="24" t="s">
        <v>32</v>
      </c>
      <c r="F5493" s="24">
        <v>0</v>
      </c>
      <c r="G5493" s="24">
        <v>0</v>
      </c>
      <c r="H5493" s="24" t="str">
        <f t="shared" si="85"/>
        <v>2012_IB_17</v>
      </c>
      <c r="I5493" s="24">
        <f>VLOOKUP(H5493,inTHLBdata!A:H,7,FALSE)</f>
        <v>0</v>
      </c>
      <c r="J5493" s="24">
        <f>VLOOKUP(H5493,inTHLBdata!A:H,8,FALSE)</f>
        <v>0</v>
      </c>
      <c r="N5493" s="24"/>
    </row>
    <row r="5494" spans="1:14">
      <c r="A5494" s="24">
        <v>2012</v>
      </c>
      <c r="B5494" s="24" t="s">
        <v>191</v>
      </c>
      <c r="C5494" s="24" t="str">
        <f>VLOOKUP(B5494,'FHF LUT'!$A$5:$H$81,2,FALSE)</f>
        <v>Unknown Beetle</v>
      </c>
      <c r="D5494" s="24">
        <v>18</v>
      </c>
      <c r="E5494" s="24" t="s">
        <v>15</v>
      </c>
      <c r="F5494" s="24">
        <v>0</v>
      </c>
      <c r="G5494" s="24">
        <v>0</v>
      </c>
      <c r="H5494" s="24" t="str">
        <f t="shared" si="85"/>
        <v>2012_IB_18</v>
      </c>
      <c r="I5494" s="24">
        <f>VLOOKUP(H5494,inTHLBdata!A:H,7,FALSE)</f>
        <v>0</v>
      </c>
      <c r="J5494" s="24">
        <f>VLOOKUP(H5494,inTHLBdata!A:H,8,FALSE)</f>
        <v>0</v>
      </c>
      <c r="N5494" s="24"/>
    </row>
    <row r="5495" spans="1:14">
      <c r="A5495" s="24">
        <v>2012</v>
      </c>
      <c r="B5495" s="24" t="s">
        <v>191</v>
      </c>
      <c r="C5495" s="24" t="str">
        <f>VLOOKUP(B5495,'FHF LUT'!$A$5:$H$81,2,FALSE)</f>
        <v>Unknown Beetle</v>
      </c>
      <c r="D5495" s="24">
        <v>20</v>
      </c>
      <c r="E5495" s="24" t="s">
        <v>6</v>
      </c>
      <c r="F5495" s="24">
        <v>365</v>
      </c>
      <c r="G5495" s="24">
        <v>288</v>
      </c>
      <c r="H5495" s="24" t="str">
        <f t="shared" si="85"/>
        <v>2012_IB_20</v>
      </c>
      <c r="I5495" s="24">
        <f>VLOOKUP(H5495,inTHLBdata!A:H,7,FALSE)</f>
        <v>296</v>
      </c>
      <c r="J5495" s="24">
        <f>VLOOKUP(H5495,inTHLBdata!A:H,8,FALSE)</f>
        <v>219</v>
      </c>
      <c r="N5495" s="24"/>
    </row>
    <row r="5496" spans="1:14">
      <c r="A5496" s="24">
        <v>2012</v>
      </c>
      <c r="B5496" s="24" t="s">
        <v>191</v>
      </c>
      <c r="C5496" s="24" t="str">
        <f>VLOOKUP(B5496,'FHF LUT'!$A$5:$H$81,2,FALSE)</f>
        <v>Unknown Beetle</v>
      </c>
      <c r="D5496" s="24">
        <v>22</v>
      </c>
      <c r="E5496" s="24" t="s">
        <v>19</v>
      </c>
      <c r="F5496" s="24">
        <v>0</v>
      </c>
      <c r="G5496" s="24">
        <v>0</v>
      </c>
      <c r="H5496" s="24" t="str">
        <f t="shared" si="85"/>
        <v>2012_IB_22</v>
      </c>
      <c r="I5496" s="24">
        <f>VLOOKUP(H5496,inTHLBdata!A:H,7,FALSE)</f>
        <v>0</v>
      </c>
      <c r="J5496" s="24">
        <f>VLOOKUP(H5496,inTHLBdata!A:H,8,FALSE)</f>
        <v>0</v>
      </c>
      <c r="N5496" s="24"/>
    </row>
    <row r="5497" spans="1:14">
      <c r="A5497" s="24">
        <v>2012</v>
      </c>
      <c r="B5497" s="24" t="s">
        <v>191</v>
      </c>
      <c r="C5497" s="24" t="str">
        <f>VLOOKUP(B5497,'FHF LUT'!$A$5:$H$81,2,FALSE)</f>
        <v>Unknown Beetle</v>
      </c>
      <c r="D5497" s="24">
        <v>23</v>
      </c>
      <c r="E5497" s="24" t="s">
        <v>27</v>
      </c>
      <c r="F5497" s="24">
        <v>1697</v>
      </c>
      <c r="G5497" s="24">
        <v>1697</v>
      </c>
      <c r="H5497" s="24" t="str">
        <f t="shared" si="85"/>
        <v>2012_IB_23</v>
      </c>
      <c r="I5497" s="24">
        <f>VLOOKUP(H5497,inTHLBdata!A:H,7,FALSE)</f>
        <v>532</v>
      </c>
      <c r="J5497" s="24">
        <f>VLOOKUP(H5497,inTHLBdata!A:H,8,FALSE)</f>
        <v>532</v>
      </c>
      <c r="N5497" s="24"/>
    </row>
    <row r="5498" spans="1:14">
      <c r="A5498" s="24">
        <v>2012</v>
      </c>
      <c r="B5498" s="24" t="s">
        <v>191</v>
      </c>
      <c r="C5498" s="24" t="str">
        <f>VLOOKUP(B5498,'FHF LUT'!$A$5:$H$81,2,FALSE)</f>
        <v>Unknown Beetle</v>
      </c>
      <c r="D5498" s="24">
        <v>24</v>
      </c>
      <c r="E5498" s="24" t="s">
        <v>17</v>
      </c>
      <c r="F5498" s="24">
        <v>231</v>
      </c>
      <c r="G5498" s="24">
        <v>202</v>
      </c>
      <c r="H5498" s="24" t="str">
        <f t="shared" si="85"/>
        <v>2012_IB_24</v>
      </c>
      <c r="I5498" s="24">
        <f>VLOOKUP(H5498,inTHLBdata!A:H,7,FALSE)</f>
        <v>132</v>
      </c>
      <c r="J5498" s="24">
        <f>VLOOKUP(H5498,inTHLBdata!A:H,8,FALSE)</f>
        <v>132</v>
      </c>
      <c r="N5498" s="24"/>
    </row>
    <row r="5499" spans="1:14">
      <c r="A5499" s="24">
        <v>2012</v>
      </c>
      <c r="B5499" s="24" t="s">
        <v>191</v>
      </c>
      <c r="C5499" s="24" t="str">
        <f>VLOOKUP(B5499,'FHF LUT'!$A$5:$H$81,2,FALSE)</f>
        <v>Unknown Beetle</v>
      </c>
      <c r="D5499" s="24">
        <v>25</v>
      </c>
      <c r="E5499" s="24" t="s">
        <v>23</v>
      </c>
      <c r="F5499" s="24">
        <v>0</v>
      </c>
      <c r="G5499" s="24">
        <v>0</v>
      </c>
      <c r="H5499" s="24" t="str">
        <f t="shared" si="85"/>
        <v>2012_IB_25</v>
      </c>
      <c r="I5499" s="24">
        <f>VLOOKUP(H5499,inTHLBdata!A:H,7,FALSE)</f>
        <v>0</v>
      </c>
      <c r="J5499" s="24">
        <f>VLOOKUP(H5499,inTHLBdata!A:H,8,FALSE)</f>
        <v>0</v>
      </c>
      <c r="N5499" s="24"/>
    </row>
    <row r="5500" spans="1:14">
      <c r="A5500" s="24">
        <v>2012</v>
      </c>
      <c r="B5500" s="24" t="s">
        <v>191</v>
      </c>
      <c r="C5500" s="24" t="str">
        <f>VLOOKUP(B5500,'FHF LUT'!$A$5:$H$81,2,FALSE)</f>
        <v>Unknown Beetle</v>
      </c>
      <c r="D5500" s="24">
        <v>26</v>
      </c>
      <c r="E5500" s="24" t="s">
        <v>14</v>
      </c>
      <c r="F5500" s="24">
        <v>0</v>
      </c>
      <c r="G5500" s="24">
        <v>0</v>
      </c>
      <c r="H5500" s="24" t="str">
        <f t="shared" si="85"/>
        <v>2012_IB_26</v>
      </c>
      <c r="I5500" s="24">
        <f>VLOOKUP(H5500,inTHLBdata!A:H,7,FALSE)</f>
        <v>0</v>
      </c>
      <c r="J5500" s="24">
        <f>VLOOKUP(H5500,inTHLBdata!A:H,8,FALSE)</f>
        <v>0</v>
      </c>
      <c r="N5500" s="24"/>
    </row>
    <row r="5501" spans="1:14">
      <c r="A5501" s="24">
        <v>2012</v>
      </c>
      <c r="B5501" s="24" t="s">
        <v>191</v>
      </c>
      <c r="C5501" s="24" t="str">
        <f>VLOOKUP(B5501,'FHF LUT'!$A$5:$H$81,2,FALSE)</f>
        <v>Unknown Beetle</v>
      </c>
      <c r="D5501" s="24">
        <v>27</v>
      </c>
      <c r="E5501" s="24" t="s">
        <v>21</v>
      </c>
      <c r="F5501" s="24">
        <v>0</v>
      </c>
      <c r="G5501" s="24">
        <v>0</v>
      </c>
      <c r="H5501" s="24" t="str">
        <f t="shared" si="85"/>
        <v>2012_IB_27</v>
      </c>
      <c r="I5501" s="24">
        <f>VLOOKUP(H5501,inTHLBdata!A:H,7,FALSE)</f>
        <v>0</v>
      </c>
      <c r="J5501" s="24">
        <f>VLOOKUP(H5501,inTHLBdata!A:H,8,FALSE)</f>
        <v>0</v>
      </c>
      <c r="N5501" s="24"/>
    </row>
    <row r="5502" spans="1:14">
      <c r="A5502" s="24">
        <v>2012</v>
      </c>
      <c r="B5502" s="24" t="s">
        <v>191</v>
      </c>
      <c r="C5502" s="24" t="str">
        <f>VLOOKUP(B5502,'FHF LUT'!$A$5:$H$81,2,FALSE)</f>
        <v>Unknown Beetle</v>
      </c>
      <c r="D5502" s="24">
        <v>29</v>
      </c>
      <c r="E5502" s="24" t="s">
        <v>9</v>
      </c>
      <c r="F5502" s="24">
        <v>11</v>
      </c>
      <c r="G5502" s="24">
        <v>11</v>
      </c>
      <c r="H5502" s="24" t="str">
        <f t="shared" si="85"/>
        <v>2012_IB_29</v>
      </c>
      <c r="I5502" s="24">
        <f>VLOOKUP(H5502,inTHLBdata!A:H,7,FALSE)</f>
        <v>11</v>
      </c>
      <c r="J5502" s="24">
        <f>VLOOKUP(H5502,inTHLBdata!A:H,8,FALSE)</f>
        <v>11</v>
      </c>
      <c r="N5502" s="24"/>
    </row>
    <row r="5503" spans="1:14">
      <c r="A5503" s="24">
        <v>2012</v>
      </c>
      <c r="B5503" s="24" t="s">
        <v>191</v>
      </c>
      <c r="C5503" s="24" t="str">
        <f>VLOOKUP(B5503,'FHF LUT'!$A$5:$H$81,2,FALSE)</f>
        <v>Unknown Beetle</v>
      </c>
      <c r="D5503" s="24">
        <v>30</v>
      </c>
      <c r="E5503" s="24" t="s">
        <v>35</v>
      </c>
      <c r="F5503" s="24">
        <v>0</v>
      </c>
      <c r="G5503" s="24">
        <v>0</v>
      </c>
      <c r="H5503" s="24" t="str">
        <f t="shared" si="85"/>
        <v>2012_IB_30</v>
      </c>
      <c r="I5503" s="24">
        <f>VLOOKUP(H5503,inTHLBdata!A:H,7,FALSE)</f>
        <v>0</v>
      </c>
      <c r="J5503" s="24">
        <f>VLOOKUP(H5503,inTHLBdata!A:H,8,FALSE)</f>
        <v>0</v>
      </c>
      <c r="N5503" s="24"/>
    </row>
    <row r="5504" spans="1:14">
      <c r="A5504" s="24">
        <v>2012</v>
      </c>
      <c r="B5504" s="24" t="s">
        <v>191</v>
      </c>
      <c r="C5504" s="24" t="str">
        <f>VLOOKUP(B5504,'FHF LUT'!$A$5:$H$81,2,FALSE)</f>
        <v>Unknown Beetle</v>
      </c>
      <c r="D5504" s="24">
        <v>31</v>
      </c>
      <c r="E5504" s="24" t="s">
        <v>34</v>
      </c>
      <c r="F5504" s="24">
        <v>0</v>
      </c>
      <c r="G5504" s="24">
        <v>0</v>
      </c>
      <c r="H5504" s="24" t="str">
        <f t="shared" si="85"/>
        <v>2012_IB_31</v>
      </c>
      <c r="I5504" s="24">
        <f>VLOOKUP(H5504,inTHLBdata!A:H,7,FALSE)</f>
        <v>0</v>
      </c>
      <c r="J5504" s="24">
        <f>VLOOKUP(H5504,inTHLBdata!A:H,8,FALSE)</f>
        <v>0</v>
      </c>
      <c r="N5504" s="24"/>
    </row>
    <row r="5505" spans="1:14">
      <c r="A5505" s="24">
        <v>2012</v>
      </c>
      <c r="B5505" s="24" t="s">
        <v>191</v>
      </c>
      <c r="C5505" s="24" t="str">
        <f>VLOOKUP(B5505,'FHF LUT'!$A$5:$H$81,2,FALSE)</f>
        <v>Unknown Beetle</v>
      </c>
      <c r="D5505" s="24">
        <v>38</v>
      </c>
      <c r="E5505" s="24" t="s">
        <v>8</v>
      </c>
      <c r="F5505" s="24">
        <v>0</v>
      </c>
      <c r="G5505" s="24">
        <v>0</v>
      </c>
      <c r="H5505" s="24" t="str">
        <f t="shared" si="85"/>
        <v>2012_IB_38</v>
      </c>
      <c r="I5505" s="24">
        <f>VLOOKUP(H5505,inTHLBdata!A:H,7,FALSE)</f>
        <v>0</v>
      </c>
      <c r="J5505" s="24">
        <f>VLOOKUP(H5505,inTHLBdata!A:H,8,FALSE)</f>
        <v>0</v>
      </c>
      <c r="N5505" s="24"/>
    </row>
    <row r="5506" spans="1:14">
      <c r="A5506" s="24">
        <v>2012</v>
      </c>
      <c r="B5506" s="24" t="s">
        <v>191</v>
      </c>
      <c r="C5506" s="24" t="str">
        <f>VLOOKUP(B5506,'FHF LUT'!$A$5:$H$81,2,FALSE)</f>
        <v>Unknown Beetle</v>
      </c>
      <c r="D5506" s="24">
        <v>39</v>
      </c>
      <c r="E5506" s="24" t="s">
        <v>36</v>
      </c>
      <c r="F5506" s="24">
        <v>428</v>
      </c>
      <c r="G5506" s="24">
        <v>428</v>
      </c>
      <c r="H5506" s="24" t="str">
        <f t="shared" si="85"/>
        <v>2012_IB_39</v>
      </c>
      <c r="I5506" s="24">
        <f>VLOOKUP(H5506,inTHLBdata!A:H,7,FALSE)</f>
        <v>0</v>
      </c>
      <c r="J5506" s="24">
        <f>VLOOKUP(H5506,inTHLBdata!A:H,8,FALSE)</f>
        <v>0</v>
      </c>
      <c r="N5506" s="24"/>
    </row>
    <row r="5507" spans="1:14">
      <c r="A5507" s="24">
        <v>2012</v>
      </c>
      <c r="B5507" s="24" t="s">
        <v>191</v>
      </c>
      <c r="C5507" s="24" t="str">
        <f>VLOOKUP(B5507,'FHF LUT'!$A$5:$H$81,2,FALSE)</f>
        <v>Unknown Beetle</v>
      </c>
      <c r="D5507" s="24">
        <v>40</v>
      </c>
      <c r="E5507" s="24" t="s">
        <v>31</v>
      </c>
      <c r="F5507" s="24">
        <v>0</v>
      </c>
      <c r="G5507" s="24">
        <v>0</v>
      </c>
      <c r="H5507" s="24" t="str">
        <f t="shared" ref="H5507:H5570" si="86">CONCATENATE(A5507,"_",B5507,"_",D5507)</f>
        <v>2012_IB_40</v>
      </c>
      <c r="I5507" s="24">
        <f>VLOOKUP(H5507,inTHLBdata!A:H,7,FALSE)</f>
        <v>0</v>
      </c>
      <c r="J5507" s="24">
        <f>VLOOKUP(H5507,inTHLBdata!A:H,8,FALSE)</f>
        <v>0</v>
      </c>
      <c r="N5507" s="24"/>
    </row>
    <row r="5508" spans="1:14">
      <c r="A5508" s="24">
        <v>2012</v>
      </c>
      <c r="B5508" s="24" t="s">
        <v>191</v>
      </c>
      <c r="C5508" s="24" t="str">
        <f>VLOOKUP(B5508,'FHF LUT'!$A$5:$H$81,2,FALSE)</f>
        <v>Unknown Beetle</v>
      </c>
      <c r="D5508" s="24">
        <v>41</v>
      </c>
      <c r="E5508" s="24" t="s">
        <v>26</v>
      </c>
      <c r="F5508" s="24">
        <v>0</v>
      </c>
      <c r="G5508" s="24">
        <v>0</v>
      </c>
      <c r="H5508" s="24" t="str">
        <f t="shared" si="86"/>
        <v>2012_IB_41</v>
      </c>
      <c r="I5508" s="24">
        <f>VLOOKUP(H5508,inTHLBdata!A:H,7,FALSE)</f>
        <v>0</v>
      </c>
      <c r="J5508" s="24">
        <f>VLOOKUP(H5508,inTHLBdata!A:H,8,FALSE)</f>
        <v>0</v>
      </c>
      <c r="N5508" s="24"/>
    </row>
    <row r="5509" spans="1:14">
      <c r="A5509" s="24">
        <v>2012</v>
      </c>
      <c r="B5509" s="24" t="s">
        <v>191</v>
      </c>
      <c r="C5509" s="24" t="str">
        <f>VLOOKUP(B5509,'FHF LUT'!$A$5:$H$81,2,FALSE)</f>
        <v>Unknown Beetle</v>
      </c>
      <c r="D5509" s="24">
        <v>43</v>
      </c>
      <c r="E5509" s="24" t="s">
        <v>20</v>
      </c>
      <c r="F5509" s="24">
        <v>0</v>
      </c>
      <c r="G5509" s="24">
        <v>0</v>
      </c>
      <c r="H5509" s="24" t="str">
        <f t="shared" si="86"/>
        <v>2012_IB_43</v>
      </c>
      <c r="I5509" s="24">
        <f>VLOOKUP(H5509,inTHLBdata!A:H,7,FALSE)</f>
        <v>0</v>
      </c>
      <c r="J5509" s="24">
        <f>VLOOKUP(H5509,inTHLBdata!A:H,8,FALSE)</f>
        <v>0</v>
      </c>
      <c r="N5509" s="24"/>
    </row>
    <row r="5510" spans="1:14">
      <c r="A5510" s="24">
        <v>2012</v>
      </c>
      <c r="B5510" s="24" t="s">
        <v>191</v>
      </c>
      <c r="C5510" s="24" t="str">
        <f>VLOOKUP(B5510,'FHF LUT'!$A$5:$H$81,2,FALSE)</f>
        <v>Unknown Beetle</v>
      </c>
      <c r="D5510" s="24">
        <v>44</v>
      </c>
      <c r="E5510" s="24" t="s">
        <v>3</v>
      </c>
      <c r="F5510" s="24">
        <v>0</v>
      </c>
      <c r="G5510" s="24">
        <v>0</v>
      </c>
      <c r="H5510" s="24" t="str">
        <f t="shared" si="86"/>
        <v>2012_IB_44</v>
      </c>
      <c r="I5510" s="24">
        <f>VLOOKUP(H5510,inTHLBdata!A:H,7,FALSE)</f>
        <v>0</v>
      </c>
      <c r="J5510" s="24">
        <f>VLOOKUP(H5510,inTHLBdata!A:H,8,FALSE)</f>
        <v>0</v>
      </c>
      <c r="N5510" s="24"/>
    </row>
    <row r="5511" spans="1:14">
      <c r="A5511" s="24">
        <v>2012</v>
      </c>
      <c r="B5511" s="24" t="s">
        <v>191</v>
      </c>
      <c r="C5511" s="24" t="str">
        <f>VLOOKUP(B5511,'FHF LUT'!$A$5:$H$81,2,FALSE)</f>
        <v>Unknown Beetle</v>
      </c>
      <c r="D5511" s="24">
        <v>45</v>
      </c>
      <c r="E5511" s="24" t="s">
        <v>5</v>
      </c>
      <c r="F5511" s="24">
        <v>15082</v>
      </c>
      <c r="G5511" s="24">
        <v>14701</v>
      </c>
      <c r="H5511" s="24" t="str">
        <f t="shared" si="86"/>
        <v>2012_IB_45</v>
      </c>
      <c r="I5511" s="24">
        <f>VLOOKUP(H5511,inTHLBdata!A:H,7,FALSE)</f>
        <v>8282</v>
      </c>
      <c r="J5511" s="24">
        <f>VLOOKUP(H5511,inTHLBdata!A:H,8,FALSE)</f>
        <v>8140</v>
      </c>
      <c r="N5511" s="24"/>
    </row>
    <row r="5512" spans="1:14">
      <c r="A5512" s="24">
        <v>2012</v>
      </c>
      <c r="B5512" s="24" t="s">
        <v>191</v>
      </c>
      <c r="C5512" s="24" t="str">
        <f>VLOOKUP(B5512,'FHF LUT'!$A$5:$H$81,2,FALSE)</f>
        <v>Unknown Beetle</v>
      </c>
      <c r="D5512" s="24">
        <v>46</v>
      </c>
      <c r="E5512" s="24" t="s">
        <v>234</v>
      </c>
      <c r="F5512" s="24">
        <v>0</v>
      </c>
      <c r="G5512" s="24">
        <v>0</v>
      </c>
      <c r="H5512" s="24" t="str">
        <f t="shared" si="86"/>
        <v>2012_IB_46</v>
      </c>
      <c r="I5512" s="24">
        <f>VLOOKUP(H5512,inTHLBdata!A:H,7,FALSE)</f>
        <v>0</v>
      </c>
      <c r="J5512" s="24">
        <f>VLOOKUP(H5512,inTHLBdata!A:H,8,FALSE)</f>
        <v>0</v>
      </c>
      <c r="N5512" s="24"/>
    </row>
    <row r="5513" spans="1:14">
      <c r="A5513" s="24">
        <v>2012</v>
      </c>
      <c r="B5513" s="24" t="s">
        <v>191</v>
      </c>
      <c r="C5513" s="24" t="str">
        <f>VLOOKUP(B5513,'FHF LUT'!$A$5:$H$81,2,FALSE)</f>
        <v>Unknown Beetle</v>
      </c>
      <c r="D5513" s="24">
        <v>47</v>
      </c>
      <c r="E5513" s="24" t="s">
        <v>233</v>
      </c>
      <c r="F5513" s="24">
        <v>878</v>
      </c>
      <c r="G5513" s="24">
        <v>878</v>
      </c>
      <c r="H5513" s="24" t="str">
        <f t="shared" si="86"/>
        <v>2012_IB_47</v>
      </c>
      <c r="I5513" s="24">
        <f>VLOOKUP(H5513,inTHLBdata!A:H,7,FALSE)</f>
        <v>0</v>
      </c>
      <c r="J5513" s="24">
        <f>VLOOKUP(H5513,inTHLBdata!A:H,8,FALSE)</f>
        <v>0</v>
      </c>
      <c r="N5513" s="24"/>
    </row>
    <row r="5514" spans="1:14">
      <c r="A5514" s="24">
        <v>2012</v>
      </c>
      <c r="B5514" s="24" t="s">
        <v>191</v>
      </c>
      <c r="C5514" s="24" t="str">
        <f>VLOOKUP(B5514,'FHF LUT'!$A$5:$H$81,2,FALSE)</f>
        <v>Unknown Beetle</v>
      </c>
      <c r="D5514" s="24">
        <v>48</v>
      </c>
      <c r="E5514" s="24" t="s">
        <v>235</v>
      </c>
      <c r="F5514" s="24">
        <v>0</v>
      </c>
      <c r="G5514" s="24">
        <v>0</v>
      </c>
      <c r="H5514" s="24" t="str">
        <f t="shared" si="86"/>
        <v>2012_IB_48</v>
      </c>
      <c r="I5514" s="24">
        <f>VLOOKUP(H5514,inTHLBdata!A:H,7,FALSE)</f>
        <v>0</v>
      </c>
      <c r="J5514" s="24">
        <f>VLOOKUP(H5514,inTHLBdata!A:H,8,FALSE)</f>
        <v>0</v>
      </c>
      <c r="N5514" s="24"/>
    </row>
    <row r="5515" spans="1:14">
      <c r="A5515" s="24">
        <v>2012</v>
      </c>
      <c r="B5515" s="24" t="s">
        <v>182</v>
      </c>
      <c r="C5515" s="24" t="str">
        <f>VLOOKUP(B5515,'FHF LUT'!$A$5:$H$81,2,FALSE)</f>
        <v>Western Balsam Bark Beetle</v>
      </c>
      <c r="D5515" s="24">
        <v>1</v>
      </c>
      <c r="E5515" s="24" t="s">
        <v>10</v>
      </c>
      <c r="F5515" s="24">
        <v>2828</v>
      </c>
      <c r="G5515" s="24">
        <v>2245</v>
      </c>
      <c r="H5515" s="24" t="str">
        <f t="shared" si="86"/>
        <v>2012_IBB_1</v>
      </c>
      <c r="I5515" s="24">
        <f>VLOOKUP(H5515,inTHLBdata!A:H,7,FALSE)</f>
        <v>630</v>
      </c>
      <c r="J5515" s="24">
        <f>VLOOKUP(H5515,inTHLBdata!A:H,8,FALSE)</f>
        <v>331</v>
      </c>
      <c r="N5515" s="24"/>
    </row>
    <row r="5516" spans="1:14">
      <c r="A5516" s="24">
        <v>2012</v>
      </c>
      <c r="B5516" s="24" t="s">
        <v>182</v>
      </c>
      <c r="C5516" s="24" t="str">
        <f>VLOOKUP(B5516,'FHF LUT'!$A$5:$H$81,2,FALSE)</f>
        <v>Western Balsam Bark Beetle</v>
      </c>
      <c r="D5516" s="24">
        <v>2</v>
      </c>
      <c r="E5516" s="24" t="s">
        <v>22</v>
      </c>
      <c r="F5516" s="24">
        <v>203</v>
      </c>
      <c r="G5516" s="24">
        <v>186</v>
      </c>
      <c r="H5516" s="24" t="str">
        <f t="shared" si="86"/>
        <v>2012_IBB_2</v>
      </c>
      <c r="I5516" s="24">
        <f>VLOOKUP(H5516,inTHLBdata!A:H,7,FALSE)</f>
        <v>146</v>
      </c>
      <c r="J5516" s="24">
        <f>VLOOKUP(H5516,inTHLBdata!A:H,8,FALSE)</f>
        <v>133</v>
      </c>
      <c r="N5516" s="24"/>
    </row>
    <row r="5517" spans="1:14">
      <c r="A5517" s="24">
        <v>2012</v>
      </c>
      <c r="B5517" s="24" t="s">
        <v>182</v>
      </c>
      <c r="C5517" s="24" t="str">
        <f>VLOOKUP(B5517,'FHF LUT'!$A$5:$H$81,2,FALSE)</f>
        <v>Western Balsam Bark Beetle</v>
      </c>
      <c r="D5517" s="24">
        <v>3</v>
      </c>
      <c r="E5517" s="24" t="s">
        <v>13</v>
      </c>
      <c r="F5517" s="24">
        <v>3174</v>
      </c>
      <c r="G5517" s="24">
        <v>3085</v>
      </c>
      <c r="H5517" s="24" t="str">
        <f t="shared" si="86"/>
        <v>2012_IBB_3</v>
      </c>
      <c r="I5517" s="24">
        <f>VLOOKUP(H5517,inTHLBdata!A:H,7,FALSE)</f>
        <v>1546</v>
      </c>
      <c r="J5517" s="24">
        <f>VLOOKUP(H5517,inTHLBdata!A:H,8,FALSE)</f>
        <v>1467</v>
      </c>
      <c r="N5517" s="24"/>
    </row>
    <row r="5518" spans="1:14">
      <c r="A5518" s="24">
        <v>2012</v>
      </c>
      <c r="B5518" s="24" t="s">
        <v>182</v>
      </c>
      <c r="C5518" s="24" t="str">
        <f>VLOOKUP(B5518,'FHF LUT'!$A$5:$H$81,2,FALSE)</f>
        <v>Western Balsam Bark Beetle</v>
      </c>
      <c r="D5518" s="24">
        <v>4</v>
      </c>
      <c r="E5518" s="24" t="s">
        <v>28</v>
      </c>
      <c r="F5518" s="24">
        <v>3135</v>
      </c>
      <c r="G5518" s="24">
        <v>3100</v>
      </c>
      <c r="H5518" s="24" t="str">
        <f t="shared" si="86"/>
        <v>2012_IBB_4</v>
      </c>
      <c r="I5518" s="24">
        <f>VLOOKUP(H5518,inTHLBdata!A:H,7,FALSE)</f>
        <v>203</v>
      </c>
      <c r="J5518" s="24">
        <f>VLOOKUP(H5518,inTHLBdata!A:H,8,FALSE)</f>
        <v>203</v>
      </c>
      <c r="N5518" s="24"/>
    </row>
    <row r="5519" spans="1:14">
      <c r="A5519" s="24">
        <v>2012</v>
      </c>
      <c r="B5519" s="24" t="s">
        <v>182</v>
      </c>
      <c r="C5519" s="24" t="str">
        <f>VLOOKUP(B5519,'FHF LUT'!$A$5:$H$81,2,FALSE)</f>
        <v>Western Balsam Bark Beetle</v>
      </c>
      <c r="D5519" s="24">
        <v>5</v>
      </c>
      <c r="E5519" s="24" t="s">
        <v>16</v>
      </c>
      <c r="F5519" s="24">
        <v>1626</v>
      </c>
      <c r="G5519" s="24">
        <v>1626</v>
      </c>
      <c r="H5519" s="24" t="str">
        <f t="shared" si="86"/>
        <v>2012_IBB_5</v>
      </c>
      <c r="I5519" s="24">
        <f>VLOOKUP(H5519,inTHLBdata!A:H,7,FALSE)</f>
        <v>6</v>
      </c>
      <c r="J5519" s="24">
        <f>VLOOKUP(H5519,inTHLBdata!A:H,8,FALSE)</f>
        <v>6</v>
      </c>
      <c r="N5519" s="24"/>
    </row>
    <row r="5520" spans="1:14">
      <c r="A5520" s="24">
        <v>2012</v>
      </c>
      <c r="B5520" s="24" t="s">
        <v>182</v>
      </c>
      <c r="C5520" s="24" t="str">
        <f>VLOOKUP(B5520,'FHF LUT'!$A$5:$H$81,2,FALSE)</f>
        <v>Western Balsam Bark Beetle</v>
      </c>
      <c r="D5520" s="24">
        <v>7</v>
      </c>
      <c r="E5520" s="24" t="s">
        <v>25</v>
      </c>
      <c r="F5520" s="24">
        <v>2523</v>
      </c>
      <c r="G5520" s="24">
        <v>2485</v>
      </c>
      <c r="H5520" s="24" t="str">
        <f t="shared" si="86"/>
        <v>2012_IBB_7</v>
      </c>
      <c r="I5520" s="24">
        <f>VLOOKUP(H5520,inTHLBdata!A:H,7,FALSE)</f>
        <v>625</v>
      </c>
      <c r="J5520" s="24">
        <f>VLOOKUP(H5520,inTHLBdata!A:H,8,FALSE)</f>
        <v>587</v>
      </c>
      <c r="N5520" s="24"/>
    </row>
    <row r="5521" spans="1:14">
      <c r="A5521" s="24">
        <v>2012</v>
      </c>
      <c r="B5521" s="24" t="s">
        <v>182</v>
      </c>
      <c r="C5521" s="24" t="str">
        <f>VLOOKUP(B5521,'FHF LUT'!$A$5:$H$81,2,FALSE)</f>
        <v>Western Balsam Bark Beetle</v>
      </c>
      <c r="D5521" s="24">
        <v>8</v>
      </c>
      <c r="E5521" s="24" t="s">
        <v>29</v>
      </c>
      <c r="F5521" s="24">
        <v>111</v>
      </c>
      <c r="G5521" s="24">
        <v>111</v>
      </c>
      <c r="H5521" s="24" t="str">
        <f t="shared" si="86"/>
        <v>2012_IBB_8</v>
      </c>
      <c r="I5521" s="24">
        <f>VLOOKUP(H5521,inTHLBdata!A:H,7,FALSE)</f>
        <v>0</v>
      </c>
      <c r="J5521" s="24">
        <f>VLOOKUP(H5521,inTHLBdata!A:H,8,FALSE)</f>
        <v>0</v>
      </c>
      <c r="N5521" s="24"/>
    </row>
    <row r="5522" spans="1:14">
      <c r="A5522" s="24">
        <v>2012</v>
      </c>
      <c r="B5522" s="24" t="s">
        <v>182</v>
      </c>
      <c r="C5522" s="24" t="str">
        <f>VLOOKUP(B5522,'FHF LUT'!$A$5:$H$81,2,FALSE)</f>
        <v>Western Balsam Bark Beetle</v>
      </c>
      <c r="D5522" s="24">
        <v>9</v>
      </c>
      <c r="E5522" s="24" t="s">
        <v>7</v>
      </c>
      <c r="F5522" s="24">
        <v>701</v>
      </c>
      <c r="G5522" s="24">
        <v>701</v>
      </c>
      <c r="H5522" s="24" t="str">
        <f t="shared" si="86"/>
        <v>2012_IBB_9</v>
      </c>
      <c r="I5522" s="24">
        <f>VLOOKUP(H5522,inTHLBdata!A:H,7,FALSE)</f>
        <v>8</v>
      </c>
      <c r="J5522" s="24">
        <f>VLOOKUP(H5522,inTHLBdata!A:H,8,FALSE)</f>
        <v>8</v>
      </c>
      <c r="N5522" s="24"/>
    </row>
    <row r="5523" spans="1:14">
      <c r="A5523" s="24">
        <v>2012</v>
      </c>
      <c r="B5523" s="24" t="s">
        <v>182</v>
      </c>
      <c r="C5523" s="24" t="str">
        <f>VLOOKUP(B5523,'FHF LUT'!$A$5:$H$81,2,FALSE)</f>
        <v>Western Balsam Bark Beetle</v>
      </c>
      <c r="D5523" s="24">
        <v>10</v>
      </c>
      <c r="E5523" s="24" t="s">
        <v>18</v>
      </c>
      <c r="F5523" s="24">
        <v>527</v>
      </c>
      <c r="G5523" s="24">
        <v>527</v>
      </c>
      <c r="H5523" s="24" t="str">
        <f t="shared" si="86"/>
        <v>2012_IBB_10</v>
      </c>
      <c r="I5523" s="24">
        <f>VLOOKUP(H5523,inTHLBdata!A:H,7,FALSE)</f>
        <v>0</v>
      </c>
      <c r="J5523" s="24">
        <f>VLOOKUP(H5523,inTHLBdata!A:H,8,FALSE)</f>
        <v>0</v>
      </c>
      <c r="N5523" s="24"/>
    </row>
    <row r="5524" spans="1:14">
      <c r="A5524" s="24">
        <v>2012</v>
      </c>
      <c r="B5524" s="24" t="s">
        <v>182</v>
      </c>
      <c r="C5524" s="24" t="str">
        <f>VLOOKUP(B5524,'FHF LUT'!$A$5:$H$81,2,FALSE)</f>
        <v>Western Balsam Bark Beetle</v>
      </c>
      <c r="D5524" s="24">
        <v>11</v>
      </c>
      <c r="E5524" s="24" t="s">
        <v>4</v>
      </c>
      <c r="F5524" s="24">
        <v>21420</v>
      </c>
      <c r="G5524" s="24">
        <v>19676</v>
      </c>
      <c r="H5524" s="24" t="str">
        <f t="shared" si="86"/>
        <v>2012_IBB_11</v>
      </c>
      <c r="I5524" s="24">
        <f>VLOOKUP(H5524,inTHLBdata!A:H,7,FALSE)</f>
        <v>6910</v>
      </c>
      <c r="J5524" s="24">
        <f>VLOOKUP(H5524,inTHLBdata!A:H,8,FALSE)</f>
        <v>5590</v>
      </c>
      <c r="N5524" s="24"/>
    </row>
    <row r="5525" spans="1:14">
      <c r="A5525" s="24">
        <v>2012</v>
      </c>
      <c r="B5525" s="24" t="s">
        <v>182</v>
      </c>
      <c r="C5525" s="24" t="str">
        <f>VLOOKUP(B5525,'FHF LUT'!$A$5:$H$81,2,FALSE)</f>
        <v>Western Balsam Bark Beetle</v>
      </c>
      <c r="D5525" s="24">
        <v>12</v>
      </c>
      <c r="E5525" s="24" t="s">
        <v>11</v>
      </c>
      <c r="F5525" s="24">
        <v>72997</v>
      </c>
      <c r="G5525" s="24">
        <v>72866</v>
      </c>
      <c r="H5525" s="24" t="str">
        <f t="shared" si="86"/>
        <v>2012_IBB_12</v>
      </c>
      <c r="I5525" s="24">
        <f>VLOOKUP(H5525,inTHLBdata!A:H,7,FALSE)</f>
        <v>27630</v>
      </c>
      <c r="J5525" s="24">
        <f>VLOOKUP(H5525,inTHLBdata!A:H,8,FALSE)</f>
        <v>27506</v>
      </c>
      <c r="N5525" s="24"/>
    </row>
    <row r="5526" spans="1:14">
      <c r="A5526" s="24">
        <v>2012</v>
      </c>
      <c r="B5526" s="24" t="s">
        <v>182</v>
      </c>
      <c r="C5526" s="24" t="str">
        <f>VLOOKUP(B5526,'FHF LUT'!$A$5:$H$81,2,FALSE)</f>
        <v>Western Balsam Bark Beetle</v>
      </c>
      <c r="D5526" s="24">
        <v>13</v>
      </c>
      <c r="E5526" s="24" t="s">
        <v>24</v>
      </c>
      <c r="F5526" s="24">
        <v>98</v>
      </c>
      <c r="G5526" s="24">
        <v>98</v>
      </c>
      <c r="H5526" s="24" t="str">
        <f t="shared" si="86"/>
        <v>2012_IBB_13</v>
      </c>
      <c r="I5526" s="24">
        <f>VLOOKUP(H5526,inTHLBdata!A:H,7,FALSE)</f>
        <v>49</v>
      </c>
      <c r="J5526" s="24">
        <f>VLOOKUP(H5526,inTHLBdata!A:H,8,FALSE)</f>
        <v>49</v>
      </c>
      <c r="N5526" s="24"/>
    </row>
    <row r="5527" spans="1:14">
      <c r="A5527" s="24">
        <v>2012</v>
      </c>
      <c r="B5527" s="24" t="s">
        <v>182</v>
      </c>
      <c r="C5527" s="24" t="str">
        <f>VLOOKUP(B5527,'FHF LUT'!$A$5:$H$81,2,FALSE)</f>
        <v>Western Balsam Bark Beetle</v>
      </c>
      <c r="D5527" s="24">
        <v>14</v>
      </c>
      <c r="E5527" s="24" t="s">
        <v>30</v>
      </c>
      <c r="F5527" s="24">
        <v>11895</v>
      </c>
      <c r="G5527" s="24">
        <v>11589</v>
      </c>
      <c r="H5527" s="24" t="str">
        <f t="shared" si="86"/>
        <v>2012_IBB_14</v>
      </c>
      <c r="I5527" s="24">
        <f>VLOOKUP(H5527,inTHLBdata!A:H,7,FALSE)</f>
        <v>6835</v>
      </c>
      <c r="J5527" s="24">
        <f>VLOOKUP(H5527,inTHLBdata!A:H,8,FALSE)</f>
        <v>6570</v>
      </c>
      <c r="N5527" s="24"/>
    </row>
    <row r="5528" spans="1:14">
      <c r="A5528" s="24">
        <v>2012</v>
      </c>
      <c r="B5528" s="24" t="s">
        <v>182</v>
      </c>
      <c r="C5528" s="24" t="str">
        <f>VLOOKUP(B5528,'FHF LUT'!$A$5:$H$81,2,FALSE)</f>
        <v>Western Balsam Bark Beetle</v>
      </c>
      <c r="D5528" s="24">
        <v>15</v>
      </c>
      <c r="E5528" s="24" t="s">
        <v>33</v>
      </c>
      <c r="F5528" s="24">
        <v>184</v>
      </c>
      <c r="G5528" s="24">
        <v>184</v>
      </c>
      <c r="H5528" s="24" t="str">
        <f t="shared" si="86"/>
        <v>2012_IBB_15</v>
      </c>
      <c r="I5528" s="24">
        <f>VLOOKUP(H5528,inTHLBdata!A:H,7,FALSE)</f>
        <v>56</v>
      </c>
      <c r="J5528" s="24">
        <f>VLOOKUP(H5528,inTHLBdata!A:H,8,FALSE)</f>
        <v>56</v>
      </c>
      <c r="N5528" s="24"/>
    </row>
    <row r="5529" spans="1:14">
      <c r="A5529" s="24">
        <v>2012</v>
      </c>
      <c r="B5529" s="24" t="s">
        <v>182</v>
      </c>
      <c r="C5529" s="24" t="str">
        <f>VLOOKUP(B5529,'FHF LUT'!$A$5:$H$81,2,FALSE)</f>
        <v>Western Balsam Bark Beetle</v>
      </c>
      <c r="D5529" s="24">
        <v>16</v>
      </c>
      <c r="E5529" s="24" t="s">
        <v>12</v>
      </c>
      <c r="F5529" s="24">
        <v>24795</v>
      </c>
      <c r="G5529" s="24">
        <v>24571</v>
      </c>
      <c r="H5529" s="24" t="str">
        <f t="shared" si="86"/>
        <v>2012_IBB_16</v>
      </c>
      <c r="I5529" s="24">
        <f>VLOOKUP(H5529,inTHLBdata!A:H,7,FALSE)</f>
        <v>4546</v>
      </c>
      <c r="J5529" s="24">
        <f>VLOOKUP(H5529,inTHLBdata!A:H,8,FALSE)</f>
        <v>4340</v>
      </c>
      <c r="N5529" s="24"/>
    </row>
    <row r="5530" spans="1:14">
      <c r="A5530" s="24">
        <v>2012</v>
      </c>
      <c r="B5530" s="24" t="s">
        <v>182</v>
      </c>
      <c r="C5530" s="24" t="str">
        <f>VLOOKUP(B5530,'FHF LUT'!$A$5:$H$81,2,FALSE)</f>
        <v>Western Balsam Bark Beetle</v>
      </c>
      <c r="D5530" s="24">
        <v>17</v>
      </c>
      <c r="E5530" s="24" t="s">
        <v>32</v>
      </c>
      <c r="F5530" s="24">
        <v>99034</v>
      </c>
      <c r="G5530" s="24">
        <v>97874</v>
      </c>
      <c r="H5530" s="24" t="str">
        <f t="shared" si="86"/>
        <v>2012_IBB_17</v>
      </c>
      <c r="I5530" s="24">
        <f>VLOOKUP(H5530,inTHLBdata!A:H,7,FALSE)</f>
        <v>24560</v>
      </c>
      <c r="J5530" s="24">
        <f>VLOOKUP(H5530,inTHLBdata!A:H,8,FALSE)</f>
        <v>24104</v>
      </c>
      <c r="N5530" s="24"/>
    </row>
    <row r="5531" spans="1:14">
      <c r="A5531" s="24">
        <v>2012</v>
      </c>
      <c r="B5531" s="24" t="s">
        <v>182</v>
      </c>
      <c r="C5531" s="24" t="str">
        <f>VLOOKUP(B5531,'FHF LUT'!$A$5:$H$81,2,FALSE)</f>
        <v>Western Balsam Bark Beetle</v>
      </c>
      <c r="D5531" s="24">
        <v>18</v>
      </c>
      <c r="E5531" s="24" t="s">
        <v>15</v>
      </c>
      <c r="F5531" s="24">
        <v>3126</v>
      </c>
      <c r="G5531" s="24">
        <v>2965</v>
      </c>
      <c r="H5531" s="24" t="str">
        <f t="shared" si="86"/>
        <v>2012_IBB_18</v>
      </c>
      <c r="I5531" s="24">
        <f>VLOOKUP(H5531,inTHLBdata!A:H,7,FALSE)</f>
        <v>2806</v>
      </c>
      <c r="J5531" s="24">
        <f>VLOOKUP(H5531,inTHLBdata!A:H,8,FALSE)</f>
        <v>2645</v>
      </c>
      <c r="N5531" s="24"/>
    </row>
    <row r="5532" spans="1:14">
      <c r="A5532" s="24">
        <v>2012</v>
      </c>
      <c r="B5532" s="24" t="s">
        <v>182</v>
      </c>
      <c r="C5532" s="24" t="str">
        <f>VLOOKUP(B5532,'FHF LUT'!$A$5:$H$81,2,FALSE)</f>
        <v>Western Balsam Bark Beetle</v>
      </c>
      <c r="D5532" s="24">
        <v>20</v>
      </c>
      <c r="E5532" s="24" t="s">
        <v>6</v>
      </c>
      <c r="F5532" s="24">
        <v>24684</v>
      </c>
      <c r="G5532" s="24">
        <v>23417</v>
      </c>
      <c r="H5532" s="24" t="str">
        <f t="shared" si="86"/>
        <v>2012_IBB_20</v>
      </c>
      <c r="I5532" s="24">
        <f>VLOOKUP(H5532,inTHLBdata!A:H,7,FALSE)</f>
        <v>12033</v>
      </c>
      <c r="J5532" s="24">
        <f>VLOOKUP(H5532,inTHLBdata!A:H,8,FALSE)</f>
        <v>11144</v>
      </c>
      <c r="N5532" s="24"/>
    </row>
    <row r="5533" spans="1:14">
      <c r="A5533" s="24">
        <v>2012</v>
      </c>
      <c r="B5533" s="24" t="s">
        <v>182</v>
      </c>
      <c r="C5533" s="24" t="str">
        <f>VLOOKUP(B5533,'FHF LUT'!$A$5:$H$81,2,FALSE)</f>
        <v>Western Balsam Bark Beetle</v>
      </c>
      <c r="D5533" s="24">
        <v>22</v>
      </c>
      <c r="E5533" s="24" t="s">
        <v>19</v>
      </c>
      <c r="F5533" s="24">
        <v>4077</v>
      </c>
      <c r="G5533" s="24">
        <v>3805</v>
      </c>
      <c r="H5533" s="24" t="str">
        <f t="shared" si="86"/>
        <v>2012_IBB_22</v>
      </c>
      <c r="I5533" s="24">
        <f>VLOOKUP(H5533,inTHLBdata!A:H,7,FALSE)</f>
        <v>1721</v>
      </c>
      <c r="J5533" s="24">
        <f>VLOOKUP(H5533,inTHLBdata!A:H,8,FALSE)</f>
        <v>1425</v>
      </c>
      <c r="N5533" s="24"/>
    </row>
    <row r="5534" spans="1:14">
      <c r="A5534" s="24">
        <v>2012</v>
      </c>
      <c r="B5534" s="24" t="s">
        <v>182</v>
      </c>
      <c r="C5534" s="24" t="str">
        <f>VLOOKUP(B5534,'FHF LUT'!$A$5:$H$81,2,FALSE)</f>
        <v>Western Balsam Bark Beetle</v>
      </c>
      <c r="D5534" s="24">
        <v>23</v>
      </c>
      <c r="E5534" s="24" t="s">
        <v>27</v>
      </c>
      <c r="F5534" s="24">
        <v>710</v>
      </c>
      <c r="G5534" s="24">
        <v>422</v>
      </c>
      <c r="H5534" s="24" t="str">
        <f t="shared" si="86"/>
        <v>2012_IBB_23</v>
      </c>
      <c r="I5534" s="24">
        <f>VLOOKUP(H5534,inTHLBdata!A:H,7,FALSE)</f>
        <v>612</v>
      </c>
      <c r="J5534" s="24">
        <f>VLOOKUP(H5534,inTHLBdata!A:H,8,FALSE)</f>
        <v>367</v>
      </c>
      <c r="N5534" s="24"/>
    </row>
    <row r="5535" spans="1:14">
      <c r="A5535" s="24">
        <v>2012</v>
      </c>
      <c r="B5535" s="24" t="s">
        <v>182</v>
      </c>
      <c r="C5535" s="24" t="str">
        <f>VLOOKUP(B5535,'FHF LUT'!$A$5:$H$81,2,FALSE)</f>
        <v>Western Balsam Bark Beetle</v>
      </c>
      <c r="D5535" s="24">
        <v>24</v>
      </c>
      <c r="E5535" s="24" t="s">
        <v>17</v>
      </c>
      <c r="F5535" s="24">
        <v>112027</v>
      </c>
      <c r="G5535" s="24">
        <v>109270</v>
      </c>
      <c r="H5535" s="24" t="str">
        <f t="shared" si="86"/>
        <v>2012_IBB_24</v>
      </c>
      <c r="I5535" s="24">
        <f>VLOOKUP(H5535,inTHLBdata!A:H,7,FALSE)</f>
        <v>32910</v>
      </c>
      <c r="J5535" s="24">
        <f>VLOOKUP(H5535,inTHLBdata!A:H,8,FALSE)</f>
        <v>30569</v>
      </c>
      <c r="N5535" s="24"/>
    </row>
    <row r="5536" spans="1:14">
      <c r="A5536" s="24">
        <v>2012</v>
      </c>
      <c r="B5536" s="24" t="s">
        <v>182</v>
      </c>
      <c r="C5536" s="24" t="str">
        <f>VLOOKUP(B5536,'FHF LUT'!$A$5:$H$81,2,FALSE)</f>
        <v>Western Balsam Bark Beetle</v>
      </c>
      <c r="D5536" s="24">
        <v>25</v>
      </c>
      <c r="E5536" s="24" t="s">
        <v>23</v>
      </c>
      <c r="F5536" s="24">
        <v>0</v>
      </c>
      <c r="G5536" s="24">
        <v>0</v>
      </c>
      <c r="H5536" s="24" t="str">
        <f t="shared" si="86"/>
        <v>2012_IBB_25</v>
      </c>
      <c r="I5536" s="24">
        <f>VLOOKUP(H5536,inTHLBdata!A:H,7,FALSE)</f>
        <v>0</v>
      </c>
      <c r="J5536" s="24">
        <f>VLOOKUP(H5536,inTHLBdata!A:H,8,FALSE)</f>
        <v>0</v>
      </c>
      <c r="N5536" s="24"/>
    </row>
    <row r="5537" spans="1:14">
      <c r="A5537" s="24">
        <v>2012</v>
      </c>
      <c r="B5537" s="24" t="s">
        <v>182</v>
      </c>
      <c r="C5537" s="24" t="str">
        <f>VLOOKUP(B5537,'FHF LUT'!$A$5:$H$81,2,FALSE)</f>
        <v>Western Balsam Bark Beetle</v>
      </c>
      <c r="D5537" s="24">
        <v>26</v>
      </c>
      <c r="E5537" s="24" t="s">
        <v>14</v>
      </c>
      <c r="F5537" s="24">
        <v>129724</v>
      </c>
      <c r="G5537" s="24">
        <v>120351</v>
      </c>
      <c r="H5537" s="24" t="str">
        <f t="shared" si="86"/>
        <v>2012_IBB_26</v>
      </c>
      <c r="I5537" s="24">
        <f>VLOOKUP(H5537,inTHLBdata!A:H,7,FALSE)</f>
        <v>29266</v>
      </c>
      <c r="J5537" s="24">
        <f>VLOOKUP(H5537,inTHLBdata!A:H,8,FALSE)</f>
        <v>26726</v>
      </c>
      <c r="N5537" s="24"/>
    </row>
    <row r="5538" spans="1:14">
      <c r="A5538" s="24">
        <v>2012</v>
      </c>
      <c r="B5538" s="24" t="s">
        <v>182</v>
      </c>
      <c r="C5538" s="24" t="str">
        <f>VLOOKUP(B5538,'FHF LUT'!$A$5:$H$81,2,FALSE)</f>
        <v>Western Balsam Bark Beetle</v>
      </c>
      <c r="D5538" s="24">
        <v>27</v>
      </c>
      <c r="E5538" s="24" t="s">
        <v>21</v>
      </c>
      <c r="F5538" s="24">
        <v>54</v>
      </c>
      <c r="G5538" s="24">
        <v>54</v>
      </c>
      <c r="H5538" s="24" t="str">
        <f t="shared" si="86"/>
        <v>2012_IBB_27</v>
      </c>
      <c r="I5538" s="24">
        <f>VLOOKUP(H5538,inTHLBdata!A:H,7,FALSE)</f>
        <v>5</v>
      </c>
      <c r="J5538" s="24">
        <f>VLOOKUP(H5538,inTHLBdata!A:H,8,FALSE)</f>
        <v>5</v>
      </c>
      <c r="N5538" s="24"/>
    </row>
    <row r="5539" spans="1:14">
      <c r="A5539" s="24">
        <v>2012</v>
      </c>
      <c r="B5539" s="24" t="s">
        <v>182</v>
      </c>
      <c r="C5539" s="24" t="str">
        <f>VLOOKUP(B5539,'FHF LUT'!$A$5:$H$81,2,FALSE)</f>
        <v>Western Balsam Bark Beetle</v>
      </c>
      <c r="D5539" s="24">
        <v>29</v>
      </c>
      <c r="E5539" s="24" t="s">
        <v>9</v>
      </c>
      <c r="F5539" s="24">
        <v>61689</v>
      </c>
      <c r="G5539" s="24">
        <v>60136</v>
      </c>
      <c r="H5539" s="24" t="str">
        <f t="shared" si="86"/>
        <v>2012_IBB_29</v>
      </c>
      <c r="I5539" s="24">
        <f>VLOOKUP(H5539,inTHLBdata!A:H,7,FALSE)</f>
        <v>9870</v>
      </c>
      <c r="J5539" s="24">
        <f>VLOOKUP(H5539,inTHLBdata!A:H,8,FALSE)</f>
        <v>8918</v>
      </c>
      <c r="N5539" s="24"/>
    </row>
    <row r="5540" spans="1:14">
      <c r="A5540" s="24">
        <v>2012</v>
      </c>
      <c r="B5540" s="24" t="s">
        <v>182</v>
      </c>
      <c r="C5540" s="24" t="str">
        <f>VLOOKUP(B5540,'FHF LUT'!$A$5:$H$81,2,FALSE)</f>
        <v>Western Balsam Bark Beetle</v>
      </c>
      <c r="D5540" s="24">
        <v>30</v>
      </c>
      <c r="E5540" s="24" t="s">
        <v>35</v>
      </c>
      <c r="F5540" s="24">
        <v>6902</v>
      </c>
      <c r="G5540" s="24">
        <v>6902</v>
      </c>
      <c r="H5540" s="24" t="str">
        <f t="shared" si="86"/>
        <v>2012_IBB_30</v>
      </c>
      <c r="I5540" s="24">
        <f>VLOOKUP(H5540,inTHLBdata!A:H,7,FALSE)</f>
        <v>237</v>
      </c>
      <c r="J5540" s="24">
        <f>VLOOKUP(H5540,inTHLBdata!A:H,8,FALSE)</f>
        <v>237</v>
      </c>
      <c r="N5540" s="24"/>
    </row>
    <row r="5541" spans="1:14">
      <c r="A5541" s="24">
        <v>2012</v>
      </c>
      <c r="B5541" s="24" t="s">
        <v>182</v>
      </c>
      <c r="C5541" s="24" t="str">
        <f>VLOOKUP(B5541,'FHF LUT'!$A$5:$H$81,2,FALSE)</f>
        <v>Western Balsam Bark Beetle</v>
      </c>
      <c r="D5541" s="24">
        <v>31</v>
      </c>
      <c r="E5541" s="24" t="s">
        <v>34</v>
      </c>
      <c r="F5541" s="24">
        <v>3917</v>
      </c>
      <c r="G5541" s="24">
        <v>3917</v>
      </c>
      <c r="H5541" s="24" t="str">
        <f t="shared" si="86"/>
        <v>2012_IBB_31</v>
      </c>
      <c r="I5541" s="24">
        <f>VLOOKUP(H5541,inTHLBdata!A:H,7,FALSE)</f>
        <v>0</v>
      </c>
      <c r="J5541" s="24">
        <f>VLOOKUP(H5541,inTHLBdata!A:H,8,FALSE)</f>
        <v>0</v>
      </c>
      <c r="N5541" s="24"/>
    </row>
    <row r="5542" spans="1:14">
      <c r="A5542" s="24">
        <v>2012</v>
      </c>
      <c r="B5542" s="24" t="s">
        <v>182</v>
      </c>
      <c r="C5542" s="24" t="str">
        <f>VLOOKUP(B5542,'FHF LUT'!$A$5:$H$81,2,FALSE)</f>
        <v>Western Balsam Bark Beetle</v>
      </c>
      <c r="D5542" s="24">
        <v>38</v>
      </c>
      <c r="E5542" s="24" t="s">
        <v>8</v>
      </c>
      <c r="F5542" s="24">
        <v>0</v>
      </c>
      <c r="G5542" s="24">
        <v>0</v>
      </c>
      <c r="H5542" s="24" t="str">
        <f t="shared" si="86"/>
        <v>2012_IBB_38</v>
      </c>
      <c r="I5542" s="24">
        <f>VLOOKUP(H5542,inTHLBdata!A:H,7,FALSE)</f>
        <v>0</v>
      </c>
      <c r="J5542" s="24">
        <f>VLOOKUP(H5542,inTHLBdata!A:H,8,FALSE)</f>
        <v>0</v>
      </c>
      <c r="N5542" s="24"/>
    </row>
    <row r="5543" spans="1:14">
      <c r="A5543" s="24">
        <v>2012</v>
      </c>
      <c r="B5543" s="24" t="s">
        <v>182</v>
      </c>
      <c r="C5543" s="24" t="str">
        <f>VLOOKUP(B5543,'FHF LUT'!$A$5:$H$81,2,FALSE)</f>
        <v>Western Balsam Bark Beetle</v>
      </c>
      <c r="D5543" s="24">
        <v>39</v>
      </c>
      <c r="E5543" s="24" t="s">
        <v>36</v>
      </c>
      <c r="F5543" s="24">
        <v>0</v>
      </c>
      <c r="G5543" s="24">
        <v>0</v>
      </c>
      <c r="H5543" s="24" t="str">
        <f t="shared" si="86"/>
        <v>2012_IBB_39</v>
      </c>
      <c r="I5543" s="24">
        <f>VLOOKUP(H5543,inTHLBdata!A:H,7,FALSE)</f>
        <v>0</v>
      </c>
      <c r="J5543" s="24">
        <f>VLOOKUP(H5543,inTHLBdata!A:H,8,FALSE)</f>
        <v>0</v>
      </c>
      <c r="N5543" s="24"/>
    </row>
    <row r="5544" spans="1:14">
      <c r="A5544" s="24">
        <v>2012</v>
      </c>
      <c r="B5544" s="24" t="s">
        <v>182</v>
      </c>
      <c r="C5544" s="24" t="str">
        <f>VLOOKUP(B5544,'FHF LUT'!$A$5:$H$81,2,FALSE)</f>
        <v>Western Balsam Bark Beetle</v>
      </c>
      <c r="D5544" s="24">
        <v>40</v>
      </c>
      <c r="E5544" s="24" t="s">
        <v>31</v>
      </c>
      <c r="F5544" s="24">
        <v>1468</v>
      </c>
      <c r="G5544" s="24">
        <v>1468</v>
      </c>
      <c r="H5544" s="24" t="str">
        <f t="shared" si="86"/>
        <v>2012_IBB_40</v>
      </c>
      <c r="I5544" s="24">
        <f>VLOOKUP(H5544,inTHLBdata!A:H,7,FALSE)</f>
        <v>0</v>
      </c>
      <c r="J5544" s="24">
        <f>VLOOKUP(H5544,inTHLBdata!A:H,8,FALSE)</f>
        <v>0</v>
      </c>
      <c r="N5544" s="24"/>
    </row>
    <row r="5545" spans="1:14">
      <c r="A5545" s="24">
        <v>2012</v>
      </c>
      <c r="B5545" s="24" t="s">
        <v>182</v>
      </c>
      <c r="C5545" s="24" t="str">
        <f>VLOOKUP(B5545,'FHF LUT'!$A$5:$H$81,2,FALSE)</f>
        <v>Western Balsam Bark Beetle</v>
      </c>
      <c r="D5545" s="24">
        <v>41</v>
      </c>
      <c r="E5545" s="24" t="s">
        <v>26</v>
      </c>
      <c r="F5545" s="24">
        <v>8635</v>
      </c>
      <c r="G5545" s="24">
        <v>8404</v>
      </c>
      <c r="H5545" s="24" t="str">
        <f t="shared" si="86"/>
        <v>2012_IBB_41</v>
      </c>
      <c r="I5545" s="24">
        <f>VLOOKUP(H5545,inTHLBdata!A:H,7,FALSE)</f>
        <v>308</v>
      </c>
      <c r="J5545" s="24">
        <f>VLOOKUP(H5545,inTHLBdata!A:H,8,FALSE)</f>
        <v>308</v>
      </c>
      <c r="N5545" s="24"/>
    </row>
    <row r="5546" spans="1:14">
      <c r="A5546" s="24">
        <v>2012</v>
      </c>
      <c r="B5546" s="24" t="s">
        <v>182</v>
      </c>
      <c r="C5546" s="24" t="str">
        <f>VLOOKUP(B5546,'FHF LUT'!$A$5:$H$81,2,FALSE)</f>
        <v>Western Balsam Bark Beetle</v>
      </c>
      <c r="D5546" s="24">
        <v>43</v>
      </c>
      <c r="E5546" s="24" t="s">
        <v>20</v>
      </c>
      <c r="F5546" s="24">
        <v>8430</v>
      </c>
      <c r="G5546" s="24">
        <v>8430</v>
      </c>
      <c r="H5546" s="24" t="str">
        <f t="shared" si="86"/>
        <v>2012_IBB_43</v>
      </c>
      <c r="I5546" s="24">
        <f>VLOOKUP(H5546,inTHLBdata!A:H,7,FALSE)</f>
        <v>1292</v>
      </c>
      <c r="J5546" s="24">
        <f>VLOOKUP(H5546,inTHLBdata!A:H,8,FALSE)</f>
        <v>1292</v>
      </c>
      <c r="N5546" s="24"/>
    </row>
    <row r="5547" spans="1:14">
      <c r="A5547" s="24">
        <v>2012</v>
      </c>
      <c r="B5547" s="24" t="s">
        <v>182</v>
      </c>
      <c r="C5547" s="24" t="str">
        <f>VLOOKUP(B5547,'FHF LUT'!$A$5:$H$81,2,FALSE)</f>
        <v>Western Balsam Bark Beetle</v>
      </c>
      <c r="D5547" s="24">
        <v>44</v>
      </c>
      <c r="E5547" s="24" t="s">
        <v>3</v>
      </c>
      <c r="F5547" s="24">
        <v>0</v>
      </c>
      <c r="G5547" s="24">
        <v>0</v>
      </c>
      <c r="H5547" s="24" t="str">
        <f t="shared" si="86"/>
        <v>2012_IBB_44</v>
      </c>
      <c r="I5547" s="24">
        <f>VLOOKUP(H5547,inTHLBdata!A:H,7,FALSE)</f>
        <v>0</v>
      </c>
      <c r="J5547" s="24">
        <f>VLOOKUP(H5547,inTHLBdata!A:H,8,FALSE)</f>
        <v>0</v>
      </c>
      <c r="N5547" s="24"/>
    </row>
    <row r="5548" spans="1:14">
      <c r="A5548" s="24">
        <v>2012</v>
      </c>
      <c r="B5548" s="24" t="s">
        <v>182</v>
      </c>
      <c r="C5548" s="24" t="str">
        <f>VLOOKUP(B5548,'FHF LUT'!$A$5:$H$81,2,FALSE)</f>
        <v>Western Balsam Bark Beetle</v>
      </c>
      <c r="D5548" s="24">
        <v>45</v>
      </c>
      <c r="E5548" s="24" t="s">
        <v>5</v>
      </c>
      <c r="F5548" s="24">
        <v>11996</v>
      </c>
      <c r="G5548" s="24">
        <v>10353</v>
      </c>
      <c r="H5548" s="24" t="str">
        <f t="shared" si="86"/>
        <v>2012_IBB_45</v>
      </c>
      <c r="I5548" s="24">
        <f>VLOOKUP(H5548,inTHLBdata!A:H,7,FALSE)</f>
        <v>11277</v>
      </c>
      <c r="J5548" s="24">
        <f>VLOOKUP(H5548,inTHLBdata!A:H,8,FALSE)</f>
        <v>9634</v>
      </c>
      <c r="N5548" s="24"/>
    </row>
    <row r="5549" spans="1:14">
      <c r="A5549" s="24">
        <v>2012</v>
      </c>
      <c r="B5549" s="24" t="s">
        <v>182</v>
      </c>
      <c r="C5549" s="24" t="str">
        <f>VLOOKUP(B5549,'FHF LUT'!$A$5:$H$81,2,FALSE)</f>
        <v>Western Balsam Bark Beetle</v>
      </c>
      <c r="D5549" s="24">
        <v>46</v>
      </c>
      <c r="E5549" s="24" t="s">
        <v>234</v>
      </c>
      <c r="F5549" s="24">
        <v>1</v>
      </c>
      <c r="G5549" s="24">
        <v>1</v>
      </c>
      <c r="H5549" s="24" t="str">
        <f t="shared" si="86"/>
        <v>2012_IBB_46</v>
      </c>
      <c r="I5549" s="24">
        <f>VLOOKUP(H5549,inTHLBdata!A:H,7,FALSE)</f>
        <v>0</v>
      </c>
      <c r="J5549" s="24">
        <f>VLOOKUP(H5549,inTHLBdata!A:H,8,FALSE)</f>
        <v>0</v>
      </c>
      <c r="N5549" s="24"/>
    </row>
    <row r="5550" spans="1:14">
      <c r="A5550" s="24">
        <v>2012</v>
      </c>
      <c r="B5550" s="24" t="s">
        <v>182</v>
      </c>
      <c r="C5550" s="24" t="str">
        <f>VLOOKUP(B5550,'FHF LUT'!$A$5:$H$81,2,FALSE)</f>
        <v>Western Balsam Bark Beetle</v>
      </c>
      <c r="D5550" s="24">
        <v>47</v>
      </c>
      <c r="E5550" s="24" t="s">
        <v>233</v>
      </c>
      <c r="F5550" s="24">
        <v>0</v>
      </c>
      <c r="G5550" s="24">
        <v>0</v>
      </c>
      <c r="H5550" s="24" t="str">
        <f t="shared" si="86"/>
        <v>2012_IBB_47</v>
      </c>
      <c r="I5550" s="24">
        <f>VLOOKUP(H5550,inTHLBdata!A:H,7,FALSE)</f>
        <v>0</v>
      </c>
      <c r="J5550" s="24">
        <f>VLOOKUP(H5550,inTHLBdata!A:H,8,FALSE)</f>
        <v>0</v>
      </c>
      <c r="N5550" s="24"/>
    </row>
    <row r="5551" spans="1:14">
      <c r="A5551" s="24">
        <v>2012</v>
      </c>
      <c r="B5551" s="24" t="s">
        <v>182</v>
      </c>
      <c r="C5551" s="24" t="str">
        <f>VLOOKUP(B5551,'FHF LUT'!$A$5:$H$81,2,FALSE)</f>
        <v>Western Balsam Bark Beetle</v>
      </c>
      <c r="D5551" s="24">
        <v>48</v>
      </c>
      <c r="E5551" s="24" t="s">
        <v>235</v>
      </c>
      <c r="F5551" s="24">
        <v>0</v>
      </c>
      <c r="G5551" s="24">
        <v>0</v>
      </c>
      <c r="H5551" s="24" t="str">
        <f t="shared" si="86"/>
        <v>2012_IBB_48</v>
      </c>
      <c r="I5551" s="24">
        <f>VLOOKUP(H5551,inTHLBdata!A:H,7,FALSE)</f>
        <v>0</v>
      </c>
      <c r="J5551" s="24">
        <f>VLOOKUP(H5551,inTHLBdata!A:H,8,FALSE)</f>
        <v>0</v>
      </c>
      <c r="N5551" s="24"/>
    </row>
    <row r="5552" spans="1:14">
      <c r="A5552" s="24">
        <v>2012</v>
      </c>
      <c r="B5552" s="24" t="s">
        <v>183</v>
      </c>
      <c r="C5552" s="24" t="str">
        <f>VLOOKUP(B5552,'FHF LUT'!$A$5:$H$81,2,FALSE)</f>
        <v>Douglas-fir Beetle</v>
      </c>
      <c r="D5552" s="24">
        <v>1</v>
      </c>
      <c r="E5552" s="24" t="s">
        <v>10</v>
      </c>
      <c r="F5552" s="24">
        <v>2599</v>
      </c>
      <c r="G5552" s="24">
        <v>2599</v>
      </c>
      <c r="H5552" s="24" t="str">
        <f t="shared" si="86"/>
        <v>2012_IBD_1</v>
      </c>
      <c r="I5552" s="24">
        <f>VLOOKUP(H5552,inTHLBdata!A:H,7,FALSE)</f>
        <v>1108</v>
      </c>
      <c r="J5552" s="24">
        <f>VLOOKUP(H5552,inTHLBdata!A:H,8,FALSE)</f>
        <v>1043</v>
      </c>
      <c r="N5552" s="24"/>
    </row>
    <row r="5553" spans="1:14">
      <c r="A5553" s="24">
        <v>2012</v>
      </c>
      <c r="B5553" s="24" t="s">
        <v>183</v>
      </c>
      <c r="C5553" s="24" t="str">
        <f>VLOOKUP(B5553,'FHF LUT'!$A$5:$H$81,2,FALSE)</f>
        <v>Douglas-fir Beetle</v>
      </c>
      <c r="D5553" s="24">
        <v>2</v>
      </c>
      <c r="E5553" s="24" t="s">
        <v>22</v>
      </c>
      <c r="F5553" s="24">
        <v>132</v>
      </c>
      <c r="G5553" s="24">
        <v>132</v>
      </c>
      <c r="H5553" s="24" t="str">
        <f t="shared" si="86"/>
        <v>2012_IBD_2</v>
      </c>
      <c r="I5553" s="24">
        <f>VLOOKUP(H5553,inTHLBdata!A:H,7,FALSE)</f>
        <v>80</v>
      </c>
      <c r="J5553" s="24">
        <f>VLOOKUP(H5553,inTHLBdata!A:H,8,FALSE)</f>
        <v>80</v>
      </c>
      <c r="N5553" s="24"/>
    </row>
    <row r="5554" spans="1:14">
      <c r="A5554" s="24">
        <v>2012</v>
      </c>
      <c r="B5554" s="24" t="s">
        <v>183</v>
      </c>
      <c r="C5554" s="24" t="str">
        <f>VLOOKUP(B5554,'FHF LUT'!$A$5:$H$81,2,FALSE)</f>
        <v>Douglas-fir Beetle</v>
      </c>
      <c r="D5554" s="24">
        <v>3</v>
      </c>
      <c r="E5554" s="24" t="s">
        <v>13</v>
      </c>
      <c r="F5554" s="24">
        <v>0</v>
      </c>
      <c r="G5554" s="24">
        <v>0</v>
      </c>
      <c r="H5554" s="24" t="str">
        <f t="shared" si="86"/>
        <v>2012_IBD_3</v>
      </c>
      <c r="I5554" s="24">
        <f>VLOOKUP(H5554,inTHLBdata!A:H,7,FALSE)</f>
        <v>0</v>
      </c>
      <c r="J5554" s="24">
        <f>VLOOKUP(H5554,inTHLBdata!A:H,8,FALSE)</f>
        <v>0</v>
      </c>
      <c r="N5554" s="24"/>
    </row>
    <row r="5555" spans="1:14">
      <c r="A5555" s="24">
        <v>2012</v>
      </c>
      <c r="B5555" s="24" t="s">
        <v>183</v>
      </c>
      <c r="C5555" s="24" t="str">
        <f>VLOOKUP(B5555,'FHF LUT'!$A$5:$H$81,2,FALSE)</f>
        <v>Douglas-fir Beetle</v>
      </c>
      <c r="D5555" s="24">
        <v>4</v>
      </c>
      <c r="E5555" s="24" t="s">
        <v>28</v>
      </c>
      <c r="F5555" s="24">
        <v>0</v>
      </c>
      <c r="G5555" s="24">
        <v>0</v>
      </c>
      <c r="H5555" s="24" t="str">
        <f t="shared" si="86"/>
        <v>2012_IBD_4</v>
      </c>
      <c r="I5555" s="24">
        <f>VLOOKUP(H5555,inTHLBdata!A:H,7,FALSE)</f>
        <v>0</v>
      </c>
      <c r="J5555" s="24">
        <f>VLOOKUP(H5555,inTHLBdata!A:H,8,FALSE)</f>
        <v>0</v>
      </c>
      <c r="N5555" s="24"/>
    </row>
    <row r="5556" spans="1:14">
      <c r="A5556" s="24">
        <v>2012</v>
      </c>
      <c r="B5556" s="24" t="s">
        <v>183</v>
      </c>
      <c r="C5556" s="24" t="str">
        <f>VLOOKUP(B5556,'FHF LUT'!$A$5:$H$81,2,FALSE)</f>
        <v>Douglas-fir Beetle</v>
      </c>
      <c r="D5556" s="24">
        <v>5</v>
      </c>
      <c r="E5556" s="24" t="s">
        <v>16</v>
      </c>
      <c r="F5556" s="24">
        <v>545</v>
      </c>
      <c r="G5556" s="24">
        <v>359</v>
      </c>
      <c r="H5556" s="24" t="str">
        <f t="shared" si="86"/>
        <v>2012_IBD_5</v>
      </c>
      <c r="I5556" s="24">
        <f>VLOOKUP(H5556,inTHLBdata!A:H,7,FALSE)</f>
        <v>86</v>
      </c>
      <c r="J5556" s="24">
        <f>VLOOKUP(H5556,inTHLBdata!A:H,8,FALSE)</f>
        <v>86</v>
      </c>
      <c r="N5556" s="24"/>
    </row>
    <row r="5557" spans="1:14">
      <c r="A5557" s="24">
        <v>2012</v>
      </c>
      <c r="B5557" s="24" t="s">
        <v>183</v>
      </c>
      <c r="C5557" s="24" t="str">
        <f>VLOOKUP(B5557,'FHF LUT'!$A$5:$H$81,2,FALSE)</f>
        <v>Douglas-fir Beetle</v>
      </c>
      <c r="D5557" s="24">
        <v>7</v>
      </c>
      <c r="E5557" s="24" t="s">
        <v>25</v>
      </c>
      <c r="F5557" s="24">
        <v>0</v>
      </c>
      <c r="G5557" s="24">
        <v>0</v>
      </c>
      <c r="H5557" s="24" t="str">
        <f t="shared" si="86"/>
        <v>2012_IBD_7</v>
      </c>
      <c r="I5557" s="24">
        <f>VLOOKUP(H5557,inTHLBdata!A:H,7,FALSE)</f>
        <v>0</v>
      </c>
      <c r="J5557" s="24">
        <f>VLOOKUP(H5557,inTHLBdata!A:H,8,FALSE)</f>
        <v>0</v>
      </c>
      <c r="N5557" s="24"/>
    </row>
    <row r="5558" spans="1:14">
      <c r="A5558" s="24">
        <v>2012</v>
      </c>
      <c r="B5558" s="24" t="s">
        <v>183</v>
      </c>
      <c r="C5558" s="24" t="str">
        <f>VLOOKUP(B5558,'FHF LUT'!$A$5:$H$81,2,FALSE)</f>
        <v>Douglas-fir Beetle</v>
      </c>
      <c r="D5558" s="24">
        <v>8</v>
      </c>
      <c r="E5558" s="24" t="s">
        <v>29</v>
      </c>
      <c r="F5558" s="24">
        <v>0</v>
      </c>
      <c r="G5558" s="24">
        <v>0</v>
      </c>
      <c r="H5558" s="24" t="str">
        <f t="shared" si="86"/>
        <v>2012_IBD_8</v>
      </c>
      <c r="I5558" s="24">
        <f>VLOOKUP(H5558,inTHLBdata!A:H,7,FALSE)</f>
        <v>0</v>
      </c>
      <c r="J5558" s="24">
        <f>VLOOKUP(H5558,inTHLBdata!A:H,8,FALSE)</f>
        <v>0</v>
      </c>
      <c r="N5558" s="24"/>
    </row>
    <row r="5559" spans="1:14">
      <c r="A5559" s="24">
        <v>2012</v>
      </c>
      <c r="B5559" s="24" t="s">
        <v>183</v>
      </c>
      <c r="C5559" s="24" t="str">
        <f>VLOOKUP(B5559,'FHF LUT'!$A$5:$H$81,2,FALSE)</f>
        <v>Douglas-fir Beetle</v>
      </c>
      <c r="D5559" s="24">
        <v>9</v>
      </c>
      <c r="E5559" s="24" t="s">
        <v>7</v>
      </c>
      <c r="F5559" s="24">
        <v>3452</v>
      </c>
      <c r="G5559" s="24">
        <v>3167</v>
      </c>
      <c r="H5559" s="24" t="str">
        <f t="shared" si="86"/>
        <v>2012_IBD_9</v>
      </c>
      <c r="I5559" s="24">
        <f>VLOOKUP(H5559,inTHLBdata!A:H,7,FALSE)</f>
        <v>691</v>
      </c>
      <c r="J5559" s="24">
        <f>VLOOKUP(H5559,inTHLBdata!A:H,8,FALSE)</f>
        <v>662</v>
      </c>
      <c r="N5559" s="24"/>
    </row>
    <row r="5560" spans="1:14">
      <c r="A5560" s="24">
        <v>2012</v>
      </c>
      <c r="B5560" s="24" t="s">
        <v>183</v>
      </c>
      <c r="C5560" s="24" t="str">
        <f>VLOOKUP(B5560,'FHF LUT'!$A$5:$H$81,2,FALSE)</f>
        <v>Douglas-fir Beetle</v>
      </c>
      <c r="D5560" s="24">
        <v>10</v>
      </c>
      <c r="E5560" s="24" t="s">
        <v>18</v>
      </c>
      <c r="F5560" s="24">
        <v>0</v>
      </c>
      <c r="G5560" s="24">
        <v>0</v>
      </c>
      <c r="H5560" s="24" t="str">
        <f t="shared" si="86"/>
        <v>2012_IBD_10</v>
      </c>
      <c r="I5560" s="24">
        <f>VLOOKUP(H5560,inTHLBdata!A:H,7,FALSE)</f>
        <v>0</v>
      </c>
      <c r="J5560" s="24">
        <f>VLOOKUP(H5560,inTHLBdata!A:H,8,FALSE)</f>
        <v>0</v>
      </c>
      <c r="N5560" s="24"/>
    </row>
    <row r="5561" spans="1:14">
      <c r="A5561" s="24">
        <v>2012</v>
      </c>
      <c r="B5561" s="24" t="s">
        <v>183</v>
      </c>
      <c r="C5561" s="24" t="str">
        <f>VLOOKUP(B5561,'FHF LUT'!$A$5:$H$81,2,FALSE)</f>
        <v>Douglas-fir Beetle</v>
      </c>
      <c r="D5561" s="24">
        <v>11</v>
      </c>
      <c r="E5561" s="24" t="s">
        <v>4</v>
      </c>
      <c r="F5561" s="24">
        <v>13736</v>
      </c>
      <c r="G5561" s="24">
        <v>13447</v>
      </c>
      <c r="H5561" s="24" t="str">
        <f t="shared" si="86"/>
        <v>2012_IBD_11</v>
      </c>
      <c r="I5561" s="24">
        <f>VLOOKUP(H5561,inTHLBdata!A:H,7,FALSE)</f>
        <v>5978</v>
      </c>
      <c r="J5561" s="24">
        <f>VLOOKUP(H5561,inTHLBdata!A:H,8,FALSE)</f>
        <v>5796</v>
      </c>
      <c r="N5561" s="24"/>
    </row>
    <row r="5562" spans="1:14">
      <c r="A5562" s="24">
        <v>2012</v>
      </c>
      <c r="B5562" s="24" t="s">
        <v>183</v>
      </c>
      <c r="C5562" s="24" t="str">
        <f>VLOOKUP(B5562,'FHF LUT'!$A$5:$H$81,2,FALSE)</f>
        <v>Douglas-fir Beetle</v>
      </c>
      <c r="D5562" s="24">
        <v>12</v>
      </c>
      <c r="E5562" s="24" t="s">
        <v>11</v>
      </c>
      <c r="F5562" s="24">
        <v>0</v>
      </c>
      <c r="G5562" s="24">
        <v>0</v>
      </c>
      <c r="H5562" s="24" t="str">
        <f t="shared" si="86"/>
        <v>2012_IBD_12</v>
      </c>
      <c r="I5562" s="24">
        <f>VLOOKUP(H5562,inTHLBdata!A:H,7,FALSE)</f>
        <v>0</v>
      </c>
      <c r="J5562" s="24">
        <f>VLOOKUP(H5562,inTHLBdata!A:H,8,FALSE)</f>
        <v>0</v>
      </c>
      <c r="N5562" s="24"/>
    </row>
    <row r="5563" spans="1:14">
      <c r="A5563" s="24">
        <v>2012</v>
      </c>
      <c r="B5563" s="24" t="s">
        <v>183</v>
      </c>
      <c r="C5563" s="24" t="str">
        <f>VLOOKUP(B5563,'FHF LUT'!$A$5:$H$81,2,FALSE)</f>
        <v>Douglas-fir Beetle</v>
      </c>
      <c r="D5563" s="24">
        <v>13</v>
      </c>
      <c r="E5563" s="24" t="s">
        <v>24</v>
      </c>
      <c r="F5563" s="24">
        <v>3112</v>
      </c>
      <c r="G5563" s="24">
        <v>2870</v>
      </c>
      <c r="H5563" s="24" t="str">
        <f t="shared" si="86"/>
        <v>2012_IBD_13</v>
      </c>
      <c r="I5563" s="24">
        <f>VLOOKUP(H5563,inTHLBdata!A:H,7,FALSE)</f>
        <v>782</v>
      </c>
      <c r="J5563" s="24">
        <f>VLOOKUP(H5563,inTHLBdata!A:H,8,FALSE)</f>
        <v>710</v>
      </c>
      <c r="N5563" s="24"/>
    </row>
    <row r="5564" spans="1:14">
      <c r="A5564" s="24">
        <v>2012</v>
      </c>
      <c r="B5564" s="24" t="s">
        <v>183</v>
      </c>
      <c r="C5564" s="24" t="str">
        <f>VLOOKUP(B5564,'FHF LUT'!$A$5:$H$81,2,FALSE)</f>
        <v>Douglas-fir Beetle</v>
      </c>
      <c r="D5564" s="24">
        <v>14</v>
      </c>
      <c r="E5564" s="24" t="s">
        <v>30</v>
      </c>
      <c r="F5564" s="24">
        <v>1000</v>
      </c>
      <c r="G5564" s="24">
        <v>1000</v>
      </c>
      <c r="H5564" s="24" t="str">
        <f t="shared" si="86"/>
        <v>2012_IBD_14</v>
      </c>
      <c r="I5564" s="24">
        <f>VLOOKUP(H5564,inTHLBdata!A:H,7,FALSE)</f>
        <v>424</v>
      </c>
      <c r="J5564" s="24">
        <f>VLOOKUP(H5564,inTHLBdata!A:H,8,FALSE)</f>
        <v>424</v>
      </c>
      <c r="N5564" s="24"/>
    </row>
    <row r="5565" spans="1:14">
      <c r="A5565" s="24">
        <v>2012</v>
      </c>
      <c r="B5565" s="24" t="s">
        <v>183</v>
      </c>
      <c r="C5565" s="24" t="str">
        <f>VLOOKUP(B5565,'FHF LUT'!$A$5:$H$81,2,FALSE)</f>
        <v>Douglas-fir Beetle</v>
      </c>
      <c r="D5565" s="24">
        <v>15</v>
      </c>
      <c r="E5565" s="24" t="s">
        <v>33</v>
      </c>
      <c r="F5565" s="24">
        <v>4131</v>
      </c>
      <c r="G5565" s="24">
        <v>4068</v>
      </c>
      <c r="H5565" s="24" t="str">
        <f t="shared" si="86"/>
        <v>2012_IBD_15</v>
      </c>
      <c r="I5565" s="24">
        <f>VLOOKUP(H5565,inTHLBdata!A:H,7,FALSE)</f>
        <v>2068</v>
      </c>
      <c r="J5565" s="24">
        <f>VLOOKUP(H5565,inTHLBdata!A:H,8,FALSE)</f>
        <v>2005</v>
      </c>
      <c r="N5565" s="24"/>
    </row>
    <row r="5566" spans="1:14">
      <c r="A5566" s="24">
        <v>2012</v>
      </c>
      <c r="B5566" s="24" t="s">
        <v>183</v>
      </c>
      <c r="C5566" s="24" t="str">
        <f>VLOOKUP(B5566,'FHF LUT'!$A$5:$H$81,2,FALSE)</f>
        <v>Douglas-fir Beetle</v>
      </c>
      <c r="D5566" s="24">
        <v>16</v>
      </c>
      <c r="E5566" s="24" t="s">
        <v>12</v>
      </c>
      <c r="F5566" s="24">
        <v>0</v>
      </c>
      <c r="G5566" s="24">
        <v>0</v>
      </c>
      <c r="H5566" s="24" t="str">
        <f t="shared" si="86"/>
        <v>2012_IBD_16</v>
      </c>
      <c r="I5566" s="24">
        <f>VLOOKUP(H5566,inTHLBdata!A:H,7,FALSE)</f>
        <v>0</v>
      </c>
      <c r="J5566" s="24">
        <f>VLOOKUP(H5566,inTHLBdata!A:H,8,FALSE)</f>
        <v>0</v>
      </c>
      <c r="N5566" s="24"/>
    </row>
    <row r="5567" spans="1:14">
      <c r="A5567" s="24">
        <v>2012</v>
      </c>
      <c r="B5567" s="24" t="s">
        <v>183</v>
      </c>
      <c r="C5567" s="24" t="str">
        <f>VLOOKUP(B5567,'FHF LUT'!$A$5:$H$81,2,FALSE)</f>
        <v>Douglas-fir Beetle</v>
      </c>
      <c r="D5567" s="24">
        <v>17</v>
      </c>
      <c r="E5567" s="24" t="s">
        <v>32</v>
      </c>
      <c r="F5567" s="24">
        <v>0</v>
      </c>
      <c r="G5567" s="24">
        <v>0</v>
      </c>
      <c r="H5567" s="24" t="str">
        <f t="shared" si="86"/>
        <v>2012_IBD_17</v>
      </c>
      <c r="I5567" s="24">
        <f>VLOOKUP(H5567,inTHLBdata!A:H,7,FALSE)</f>
        <v>0</v>
      </c>
      <c r="J5567" s="24">
        <f>VLOOKUP(H5567,inTHLBdata!A:H,8,FALSE)</f>
        <v>0</v>
      </c>
      <c r="N5567" s="24"/>
    </row>
    <row r="5568" spans="1:14">
      <c r="A5568" s="24">
        <v>2012</v>
      </c>
      <c r="B5568" s="24" t="s">
        <v>183</v>
      </c>
      <c r="C5568" s="24" t="str">
        <f>VLOOKUP(B5568,'FHF LUT'!$A$5:$H$81,2,FALSE)</f>
        <v>Douglas-fir Beetle</v>
      </c>
      <c r="D5568" s="24">
        <v>18</v>
      </c>
      <c r="E5568" s="24" t="s">
        <v>15</v>
      </c>
      <c r="F5568" s="24">
        <v>1385</v>
      </c>
      <c r="G5568" s="24">
        <v>1089</v>
      </c>
      <c r="H5568" s="24" t="str">
        <f t="shared" si="86"/>
        <v>2012_IBD_18</v>
      </c>
      <c r="I5568" s="24">
        <f>VLOOKUP(H5568,inTHLBdata!A:H,7,FALSE)</f>
        <v>948</v>
      </c>
      <c r="J5568" s="24">
        <f>VLOOKUP(H5568,inTHLBdata!A:H,8,FALSE)</f>
        <v>679</v>
      </c>
      <c r="N5568" s="24"/>
    </row>
    <row r="5569" spans="1:14">
      <c r="A5569" s="24">
        <v>2012</v>
      </c>
      <c r="B5569" s="24" t="s">
        <v>183</v>
      </c>
      <c r="C5569" s="24" t="str">
        <f>VLOOKUP(B5569,'FHF LUT'!$A$5:$H$81,2,FALSE)</f>
        <v>Douglas-fir Beetle</v>
      </c>
      <c r="D5569" s="24">
        <v>20</v>
      </c>
      <c r="E5569" s="24" t="s">
        <v>6</v>
      </c>
      <c r="F5569" s="24">
        <v>0</v>
      </c>
      <c r="G5569" s="24">
        <v>0</v>
      </c>
      <c r="H5569" s="24" t="str">
        <f t="shared" si="86"/>
        <v>2012_IBD_20</v>
      </c>
      <c r="I5569" s="24">
        <f>VLOOKUP(H5569,inTHLBdata!A:H,7,FALSE)</f>
        <v>0</v>
      </c>
      <c r="J5569" s="24">
        <f>VLOOKUP(H5569,inTHLBdata!A:H,8,FALSE)</f>
        <v>0</v>
      </c>
      <c r="N5569" s="24"/>
    </row>
    <row r="5570" spans="1:14">
      <c r="A5570" s="24">
        <v>2012</v>
      </c>
      <c r="B5570" s="24" t="s">
        <v>183</v>
      </c>
      <c r="C5570" s="24" t="str">
        <f>VLOOKUP(B5570,'FHF LUT'!$A$5:$H$81,2,FALSE)</f>
        <v>Douglas-fir Beetle</v>
      </c>
      <c r="D5570" s="24">
        <v>22</v>
      </c>
      <c r="E5570" s="24" t="s">
        <v>19</v>
      </c>
      <c r="F5570" s="24">
        <v>21609</v>
      </c>
      <c r="G5570" s="24">
        <v>19608</v>
      </c>
      <c r="H5570" s="24" t="str">
        <f t="shared" si="86"/>
        <v>2012_IBD_22</v>
      </c>
      <c r="I5570" s="24">
        <f>VLOOKUP(H5570,inTHLBdata!A:H,7,FALSE)</f>
        <v>5310</v>
      </c>
      <c r="J5570" s="24">
        <f>VLOOKUP(H5570,inTHLBdata!A:H,8,FALSE)</f>
        <v>4725</v>
      </c>
      <c r="N5570" s="24"/>
    </row>
    <row r="5571" spans="1:14">
      <c r="A5571" s="24">
        <v>2012</v>
      </c>
      <c r="B5571" s="24" t="s">
        <v>183</v>
      </c>
      <c r="C5571" s="24" t="str">
        <f>VLOOKUP(B5571,'FHF LUT'!$A$5:$H$81,2,FALSE)</f>
        <v>Douglas-fir Beetle</v>
      </c>
      <c r="D5571" s="24">
        <v>23</v>
      </c>
      <c r="E5571" s="24" t="s">
        <v>27</v>
      </c>
      <c r="F5571" s="24">
        <v>30843</v>
      </c>
      <c r="G5571" s="24">
        <v>29589</v>
      </c>
      <c r="H5571" s="24" t="str">
        <f t="shared" ref="H5571:H5634" si="87">CONCATENATE(A5571,"_",B5571,"_",D5571)</f>
        <v>2012_IBD_23</v>
      </c>
      <c r="I5571" s="24">
        <f>VLOOKUP(H5571,inTHLBdata!A:H,7,FALSE)</f>
        <v>14226</v>
      </c>
      <c r="J5571" s="24">
        <f>VLOOKUP(H5571,inTHLBdata!A:H,8,FALSE)</f>
        <v>13563</v>
      </c>
      <c r="N5571" s="24"/>
    </row>
    <row r="5572" spans="1:14">
      <c r="A5572" s="24">
        <v>2012</v>
      </c>
      <c r="B5572" s="24" t="s">
        <v>183</v>
      </c>
      <c r="C5572" s="24" t="str">
        <f>VLOOKUP(B5572,'FHF LUT'!$A$5:$H$81,2,FALSE)</f>
        <v>Douglas-fir Beetle</v>
      </c>
      <c r="D5572" s="24">
        <v>24</v>
      </c>
      <c r="E5572" s="24" t="s">
        <v>17</v>
      </c>
      <c r="F5572" s="24">
        <v>16382</v>
      </c>
      <c r="G5572" s="24">
        <v>15914</v>
      </c>
      <c r="H5572" s="24" t="str">
        <f t="shared" si="87"/>
        <v>2012_IBD_24</v>
      </c>
      <c r="I5572" s="24">
        <f>VLOOKUP(H5572,inTHLBdata!A:H,7,FALSE)</f>
        <v>5617</v>
      </c>
      <c r="J5572" s="24">
        <f>VLOOKUP(H5572,inTHLBdata!A:H,8,FALSE)</f>
        <v>5597</v>
      </c>
      <c r="N5572" s="24"/>
    </row>
    <row r="5573" spans="1:14">
      <c r="A5573" s="24">
        <v>2012</v>
      </c>
      <c r="B5573" s="24" t="s">
        <v>183</v>
      </c>
      <c r="C5573" s="24" t="str">
        <f>VLOOKUP(B5573,'FHF LUT'!$A$5:$H$81,2,FALSE)</f>
        <v>Douglas-fir Beetle</v>
      </c>
      <c r="D5573" s="24">
        <v>25</v>
      </c>
      <c r="E5573" s="24" t="s">
        <v>23</v>
      </c>
      <c r="F5573" s="24">
        <v>0</v>
      </c>
      <c r="G5573" s="24">
        <v>0</v>
      </c>
      <c r="H5573" s="24" t="str">
        <f t="shared" si="87"/>
        <v>2012_IBD_25</v>
      </c>
      <c r="I5573" s="24">
        <f>VLOOKUP(H5573,inTHLBdata!A:H,7,FALSE)</f>
        <v>0</v>
      </c>
      <c r="J5573" s="24">
        <f>VLOOKUP(H5573,inTHLBdata!A:H,8,FALSE)</f>
        <v>0</v>
      </c>
      <c r="N5573" s="24"/>
    </row>
    <row r="5574" spans="1:14">
      <c r="A5574" s="24">
        <v>2012</v>
      </c>
      <c r="B5574" s="24" t="s">
        <v>183</v>
      </c>
      <c r="C5574" s="24" t="str">
        <f>VLOOKUP(B5574,'FHF LUT'!$A$5:$H$81,2,FALSE)</f>
        <v>Douglas-fir Beetle</v>
      </c>
      <c r="D5574" s="24">
        <v>26</v>
      </c>
      <c r="E5574" s="24" t="s">
        <v>14</v>
      </c>
      <c r="F5574" s="24">
        <v>7547</v>
      </c>
      <c r="G5574" s="24">
        <v>7220</v>
      </c>
      <c r="H5574" s="24" t="str">
        <f t="shared" si="87"/>
        <v>2012_IBD_26</v>
      </c>
      <c r="I5574" s="24">
        <f>VLOOKUP(H5574,inTHLBdata!A:H,7,FALSE)</f>
        <v>2555</v>
      </c>
      <c r="J5574" s="24">
        <f>VLOOKUP(H5574,inTHLBdata!A:H,8,FALSE)</f>
        <v>2345</v>
      </c>
      <c r="N5574" s="24"/>
    </row>
    <row r="5575" spans="1:14">
      <c r="A5575" s="24">
        <v>2012</v>
      </c>
      <c r="B5575" s="24" t="s">
        <v>183</v>
      </c>
      <c r="C5575" s="24" t="str">
        <f>VLOOKUP(B5575,'FHF LUT'!$A$5:$H$81,2,FALSE)</f>
        <v>Douglas-fir Beetle</v>
      </c>
      <c r="D5575" s="24">
        <v>27</v>
      </c>
      <c r="E5575" s="24" t="s">
        <v>21</v>
      </c>
      <c r="F5575" s="24">
        <v>81</v>
      </c>
      <c r="G5575" s="24">
        <v>81</v>
      </c>
      <c r="H5575" s="24" t="str">
        <f t="shared" si="87"/>
        <v>2012_IBD_27</v>
      </c>
      <c r="I5575" s="24">
        <f>VLOOKUP(H5575,inTHLBdata!A:H,7,FALSE)</f>
        <v>0</v>
      </c>
      <c r="J5575" s="24">
        <f>VLOOKUP(H5575,inTHLBdata!A:H,8,FALSE)</f>
        <v>0</v>
      </c>
      <c r="N5575" s="24"/>
    </row>
    <row r="5576" spans="1:14">
      <c r="A5576" s="24">
        <v>2012</v>
      </c>
      <c r="B5576" s="24" t="s">
        <v>183</v>
      </c>
      <c r="C5576" s="24" t="str">
        <f>VLOOKUP(B5576,'FHF LUT'!$A$5:$H$81,2,FALSE)</f>
        <v>Douglas-fir Beetle</v>
      </c>
      <c r="D5576" s="24">
        <v>29</v>
      </c>
      <c r="E5576" s="24" t="s">
        <v>9</v>
      </c>
      <c r="F5576" s="24">
        <v>55739</v>
      </c>
      <c r="G5576" s="24">
        <v>50879</v>
      </c>
      <c r="H5576" s="24" t="str">
        <f t="shared" si="87"/>
        <v>2012_IBD_29</v>
      </c>
      <c r="I5576" s="24">
        <f>VLOOKUP(H5576,inTHLBdata!A:H,7,FALSE)</f>
        <v>28961</v>
      </c>
      <c r="J5576" s="24">
        <f>VLOOKUP(H5576,inTHLBdata!A:H,8,FALSE)</f>
        <v>25094</v>
      </c>
      <c r="N5576" s="24"/>
    </row>
    <row r="5577" spans="1:14">
      <c r="A5577" s="24">
        <v>2012</v>
      </c>
      <c r="B5577" s="24" t="s">
        <v>183</v>
      </c>
      <c r="C5577" s="24" t="str">
        <f>VLOOKUP(B5577,'FHF LUT'!$A$5:$H$81,2,FALSE)</f>
        <v>Douglas-fir Beetle</v>
      </c>
      <c r="D5577" s="24">
        <v>30</v>
      </c>
      <c r="E5577" s="24" t="s">
        <v>35</v>
      </c>
      <c r="F5577" s="24">
        <v>13410</v>
      </c>
      <c r="G5577" s="24">
        <v>13066</v>
      </c>
      <c r="H5577" s="24" t="str">
        <f t="shared" si="87"/>
        <v>2012_IBD_30</v>
      </c>
      <c r="I5577" s="24">
        <f>VLOOKUP(H5577,inTHLBdata!A:H,7,FALSE)</f>
        <v>1363</v>
      </c>
      <c r="J5577" s="24">
        <f>VLOOKUP(H5577,inTHLBdata!A:H,8,FALSE)</f>
        <v>1210</v>
      </c>
      <c r="N5577" s="24"/>
    </row>
    <row r="5578" spans="1:14">
      <c r="A5578" s="24">
        <v>2012</v>
      </c>
      <c r="B5578" s="24" t="s">
        <v>183</v>
      </c>
      <c r="C5578" s="24" t="str">
        <f>VLOOKUP(B5578,'FHF LUT'!$A$5:$H$81,2,FALSE)</f>
        <v>Douglas-fir Beetle</v>
      </c>
      <c r="D5578" s="24">
        <v>31</v>
      </c>
      <c r="E5578" s="24" t="s">
        <v>34</v>
      </c>
      <c r="F5578" s="24">
        <v>319</v>
      </c>
      <c r="G5578" s="24">
        <v>319</v>
      </c>
      <c r="H5578" s="24" t="str">
        <f t="shared" si="87"/>
        <v>2012_IBD_31</v>
      </c>
      <c r="I5578" s="24">
        <f>VLOOKUP(H5578,inTHLBdata!A:H,7,FALSE)</f>
        <v>121</v>
      </c>
      <c r="J5578" s="24">
        <f>VLOOKUP(H5578,inTHLBdata!A:H,8,FALSE)</f>
        <v>121</v>
      </c>
      <c r="N5578" s="24"/>
    </row>
    <row r="5579" spans="1:14">
      <c r="A5579" s="24">
        <v>2012</v>
      </c>
      <c r="B5579" s="24" t="s">
        <v>183</v>
      </c>
      <c r="C5579" s="24" t="str">
        <f>VLOOKUP(B5579,'FHF LUT'!$A$5:$H$81,2,FALSE)</f>
        <v>Douglas-fir Beetle</v>
      </c>
      <c r="D5579" s="24">
        <v>38</v>
      </c>
      <c r="E5579" s="24" t="s">
        <v>8</v>
      </c>
      <c r="F5579" s="24">
        <v>2094</v>
      </c>
      <c r="G5579" s="24">
        <v>1349</v>
      </c>
      <c r="H5579" s="24" t="str">
        <f t="shared" si="87"/>
        <v>2012_IBD_38</v>
      </c>
      <c r="I5579" s="24">
        <f>VLOOKUP(H5579,inTHLBdata!A:H,7,FALSE)</f>
        <v>0</v>
      </c>
      <c r="J5579" s="24">
        <f>VLOOKUP(H5579,inTHLBdata!A:H,8,FALSE)</f>
        <v>0</v>
      </c>
      <c r="N5579" s="24"/>
    </row>
    <row r="5580" spans="1:14">
      <c r="A5580" s="24">
        <v>2012</v>
      </c>
      <c r="B5580" s="24" t="s">
        <v>183</v>
      </c>
      <c r="C5580" s="24" t="str">
        <f>VLOOKUP(B5580,'FHF LUT'!$A$5:$H$81,2,FALSE)</f>
        <v>Douglas-fir Beetle</v>
      </c>
      <c r="D5580" s="24">
        <v>39</v>
      </c>
      <c r="E5580" s="24" t="s">
        <v>36</v>
      </c>
      <c r="F5580" s="24">
        <v>6622</v>
      </c>
      <c r="G5580" s="24">
        <v>6025</v>
      </c>
      <c r="H5580" s="24" t="str">
        <f t="shared" si="87"/>
        <v>2012_IBD_39</v>
      </c>
      <c r="I5580" s="24">
        <f>VLOOKUP(H5580,inTHLBdata!A:H,7,FALSE)</f>
        <v>4436</v>
      </c>
      <c r="J5580" s="24">
        <f>VLOOKUP(H5580,inTHLBdata!A:H,8,FALSE)</f>
        <v>4148</v>
      </c>
      <c r="N5580" s="24"/>
    </row>
    <row r="5581" spans="1:14">
      <c r="A5581" s="24">
        <v>2012</v>
      </c>
      <c r="B5581" s="24" t="s">
        <v>183</v>
      </c>
      <c r="C5581" s="24" t="str">
        <f>VLOOKUP(B5581,'FHF LUT'!$A$5:$H$81,2,FALSE)</f>
        <v>Douglas-fir Beetle</v>
      </c>
      <c r="D5581" s="24">
        <v>40</v>
      </c>
      <c r="E5581" s="24" t="s">
        <v>31</v>
      </c>
      <c r="F5581" s="24">
        <v>0</v>
      </c>
      <c r="G5581" s="24">
        <v>0</v>
      </c>
      <c r="H5581" s="24" t="str">
        <f t="shared" si="87"/>
        <v>2012_IBD_40</v>
      </c>
      <c r="I5581" s="24">
        <f>VLOOKUP(H5581,inTHLBdata!A:H,7,FALSE)</f>
        <v>0</v>
      </c>
      <c r="J5581" s="24">
        <f>VLOOKUP(H5581,inTHLBdata!A:H,8,FALSE)</f>
        <v>0</v>
      </c>
      <c r="N5581" s="24"/>
    </row>
    <row r="5582" spans="1:14">
      <c r="A5582" s="24">
        <v>2012</v>
      </c>
      <c r="B5582" s="24" t="s">
        <v>183</v>
      </c>
      <c r="C5582" s="24" t="str">
        <f>VLOOKUP(B5582,'FHF LUT'!$A$5:$H$81,2,FALSE)</f>
        <v>Douglas-fir Beetle</v>
      </c>
      <c r="D5582" s="24">
        <v>41</v>
      </c>
      <c r="E5582" s="24" t="s">
        <v>26</v>
      </c>
      <c r="F5582" s="24">
        <v>0</v>
      </c>
      <c r="G5582" s="24">
        <v>0</v>
      </c>
      <c r="H5582" s="24" t="str">
        <f t="shared" si="87"/>
        <v>2012_IBD_41</v>
      </c>
      <c r="I5582" s="24">
        <f>VLOOKUP(H5582,inTHLBdata!A:H,7,FALSE)</f>
        <v>0</v>
      </c>
      <c r="J5582" s="24">
        <f>VLOOKUP(H5582,inTHLBdata!A:H,8,FALSE)</f>
        <v>0</v>
      </c>
      <c r="N5582" s="24"/>
    </row>
    <row r="5583" spans="1:14">
      <c r="A5583" s="24">
        <v>2012</v>
      </c>
      <c r="B5583" s="24" t="s">
        <v>183</v>
      </c>
      <c r="C5583" s="24" t="str">
        <f>VLOOKUP(B5583,'FHF LUT'!$A$5:$H$81,2,FALSE)</f>
        <v>Douglas-fir Beetle</v>
      </c>
      <c r="D5583" s="24">
        <v>43</v>
      </c>
      <c r="E5583" s="24" t="s">
        <v>20</v>
      </c>
      <c r="F5583" s="24">
        <v>0</v>
      </c>
      <c r="G5583" s="24">
        <v>0</v>
      </c>
      <c r="H5583" s="24" t="str">
        <f t="shared" si="87"/>
        <v>2012_IBD_43</v>
      </c>
      <c r="I5583" s="24">
        <f>VLOOKUP(H5583,inTHLBdata!A:H,7,FALSE)</f>
        <v>0</v>
      </c>
      <c r="J5583" s="24">
        <f>VLOOKUP(H5583,inTHLBdata!A:H,8,FALSE)</f>
        <v>0</v>
      </c>
      <c r="N5583" s="24"/>
    </row>
    <row r="5584" spans="1:14">
      <c r="A5584" s="24">
        <v>2012</v>
      </c>
      <c r="B5584" s="24" t="s">
        <v>183</v>
      </c>
      <c r="C5584" s="24" t="str">
        <f>VLOOKUP(B5584,'FHF LUT'!$A$5:$H$81,2,FALSE)</f>
        <v>Douglas-fir Beetle</v>
      </c>
      <c r="D5584" s="24">
        <v>44</v>
      </c>
      <c r="E5584" s="24" t="s">
        <v>3</v>
      </c>
      <c r="F5584" s="24">
        <v>5027</v>
      </c>
      <c r="G5584" s="24">
        <v>4946</v>
      </c>
      <c r="H5584" s="24" t="str">
        <f t="shared" si="87"/>
        <v>2012_IBD_44</v>
      </c>
      <c r="I5584" s="24">
        <f>VLOOKUP(H5584,inTHLBdata!A:H,7,FALSE)</f>
        <v>1975</v>
      </c>
      <c r="J5584" s="24">
        <f>VLOOKUP(H5584,inTHLBdata!A:H,8,FALSE)</f>
        <v>1975</v>
      </c>
      <c r="N5584" s="24"/>
    </row>
    <row r="5585" spans="1:14">
      <c r="A5585" s="24">
        <v>2012</v>
      </c>
      <c r="B5585" s="24" t="s">
        <v>183</v>
      </c>
      <c r="C5585" s="24" t="str">
        <f>VLOOKUP(B5585,'FHF LUT'!$A$5:$H$81,2,FALSE)</f>
        <v>Douglas-fir Beetle</v>
      </c>
      <c r="D5585" s="24">
        <v>45</v>
      </c>
      <c r="E5585" s="24" t="s">
        <v>5</v>
      </c>
      <c r="F5585" s="24">
        <v>301</v>
      </c>
      <c r="G5585" s="24">
        <v>301</v>
      </c>
      <c r="H5585" s="24" t="str">
        <f t="shared" si="87"/>
        <v>2012_IBD_45</v>
      </c>
      <c r="I5585" s="24">
        <f>VLOOKUP(H5585,inTHLBdata!A:H,7,FALSE)</f>
        <v>232</v>
      </c>
      <c r="J5585" s="24">
        <f>VLOOKUP(H5585,inTHLBdata!A:H,8,FALSE)</f>
        <v>232</v>
      </c>
      <c r="N5585" s="24"/>
    </row>
    <row r="5586" spans="1:14">
      <c r="A5586" s="24">
        <v>2012</v>
      </c>
      <c r="B5586" s="24" t="s">
        <v>183</v>
      </c>
      <c r="C5586" s="24" t="str">
        <f>VLOOKUP(B5586,'FHF LUT'!$A$5:$H$81,2,FALSE)</f>
        <v>Douglas-fir Beetle</v>
      </c>
      <c r="D5586" s="24">
        <v>46</v>
      </c>
      <c r="E5586" s="24" t="s">
        <v>234</v>
      </c>
      <c r="F5586" s="24">
        <v>168</v>
      </c>
      <c r="G5586" s="24">
        <v>168</v>
      </c>
      <c r="H5586" s="24" t="str">
        <f t="shared" si="87"/>
        <v>2012_IBD_46</v>
      </c>
      <c r="I5586" s="24">
        <f>VLOOKUP(H5586,inTHLBdata!A:H,7,FALSE)</f>
        <v>0</v>
      </c>
      <c r="J5586" s="24">
        <f>VLOOKUP(H5586,inTHLBdata!A:H,8,FALSE)</f>
        <v>0</v>
      </c>
      <c r="N5586" s="24"/>
    </row>
    <row r="5587" spans="1:14">
      <c r="A5587" s="24">
        <v>2012</v>
      </c>
      <c r="B5587" s="24" t="s">
        <v>183</v>
      </c>
      <c r="C5587" s="24" t="str">
        <f>VLOOKUP(B5587,'FHF LUT'!$A$5:$H$81,2,FALSE)</f>
        <v>Douglas-fir Beetle</v>
      </c>
      <c r="D5587" s="24">
        <v>47</v>
      </c>
      <c r="E5587" s="24" t="s">
        <v>233</v>
      </c>
      <c r="F5587" s="24">
        <v>104</v>
      </c>
      <c r="G5587" s="24">
        <v>104</v>
      </c>
      <c r="H5587" s="24" t="str">
        <f t="shared" si="87"/>
        <v>2012_IBD_47</v>
      </c>
      <c r="I5587" s="24">
        <f>VLOOKUP(H5587,inTHLBdata!A:H,7,FALSE)</f>
        <v>0</v>
      </c>
      <c r="J5587" s="24">
        <f>VLOOKUP(H5587,inTHLBdata!A:H,8,FALSE)</f>
        <v>0</v>
      </c>
      <c r="N5587" s="24"/>
    </row>
    <row r="5588" spans="1:14">
      <c r="A5588" s="24">
        <v>2012</v>
      </c>
      <c r="B5588" s="24" t="s">
        <v>183</v>
      </c>
      <c r="C5588" s="24" t="str">
        <f>VLOOKUP(B5588,'FHF LUT'!$A$5:$H$81,2,FALSE)</f>
        <v>Douglas-fir Beetle</v>
      </c>
      <c r="D5588" s="24">
        <v>48</v>
      </c>
      <c r="E5588" s="24" t="s">
        <v>235</v>
      </c>
      <c r="F5588" s="24">
        <v>904</v>
      </c>
      <c r="G5588" s="24">
        <v>901</v>
      </c>
      <c r="H5588" s="24" t="str">
        <f t="shared" si="87"/>
        <v>2012_IBD_48</v>
      </c>
      <c r="I5588" s="24">
        <f>VLOOKUP(H5588,inTHLBdata!A:H,7,FALSE)</f>
        <v>69</v>
      </c>
      <c r="J5588" s="24">
        <f>VLOOKUP(H5588,inTHLBdata!A:H,8,FALSE)</f>
        <v>69</v>
      </c>
      <c r="N5588" s="24"/>
    </row>
    <row r="5589" spans="1:14">
      <c r="A5589" s="24">
        <v>2012</v>
      </c>
      <c r="B5589" s="24" t="s">
        <v>185</v>
      </c>
      <c r="C5589" s="24" t="str">
        <f>VLOOKUP(B5589,'FHF LUT'!$A$5:$H$81,2,FALSE)</f>
        <v>Mountain Pine Beetle</v>
      </c>
      <c r="D5589" s="24">
        <v>1</v>
      </c>
      <c r="E5589" s="24" t="s">
        <v>10</v>
      </c>
      <c r="F5589" s="24">
        <v>39724</v>
      </c>
      <c r="G5589" s="24">
        <v>37492</v>
      </c>
      <c r="H5589" s="24" t="str">
        <f t="shared" si="87"/>
        <v>2012_IBM_1</v>
      </c>
      <c r="I5589" s="24">
        <f>VLOOKUP(H5589,inTHLBdata!A:H,7,FALSE)</f>
        <v>7563</v>
      </c>
      <c r="J5589" s="24">
        <f>VLOOKUP(H5589,inTHLBdata!A:H,8,FALSE)</f>
        <v>6849</v>
      </c>
      <c r="N5589" s="24"/>
    </row>
    <row r="5590" spans="1:14">
      <c r="A5590" s="24">
        <v>2012</v>
      </c>
      <c r="B5590" s="24" t="s">
        <v>185</v>
      </c>
      <c r="C5590" s="24" t="str">
        <f>VLOOKUP(B5590,'FHF LUT'!$A$5:$H$81,2,FALSE)</f>
        <v>Mountain Pine Beetle</v>
      </c>
      <c r="D5590" s="24">
        <v>2</v>
      </c>
      <c r="E5590" s="24" t="s">
        <v>22</v>
      </c>
      <c r="F5590" s="24">
        <v>130595</v>
      </c>
      <c r="G5590" s="24">
        <v>121630</v>
      </c>
      <c r="H5590" s="24" t="str">
        <f t="shared" si="87"/>
        <v>2012_IBM_2</v>
      </c>
      <c r="I5590" s="24">
        <f>VLOOKUP(H5590,inTHLBdata!A:H,7,FALSE)</f>
        <v>99307</v>
      </c>
      <c r="J5590" s="24">
        <f>VLOOKUP(H5590,inTHLBdata!A:H,8,FALSE)</f>
        <v>74419</v>
      </c>
      <c r="N5590" s="24"/>
    </row>
    <row r="5591" spans="1:14">
      <c r="A5591" s="24">
        <v>2012</v>
      </c>
      <c r="B5591" s="24" t="s">
        <v>185</v>
      </c>
      <c r="C5591" s="24" t="str">
        <f>VLOOKUP(B5591,'FHF LUT'!$A$5:$H$81,2,FALSE)</f>
        <v>Mountain Pine Beetle</v>
      </c>
      <c r="D5591" s="24">
        <v>3</v>
      </c>
      <c r="E5591" s="24" t="s">
        <v>13</v>
      </c>
      <c r="F5591" s="24">
        <v>1081970</v>
      </c>
      <c r="G5591" s="24">
        <v>926184</v>
      </c>
      <c r="H5591" s="24" t="str">
        <f t="shared" si="87"/>
        <v>2012_IBM_3</v>
      </c>
      <c r="I5591" s="24">
        <f>VLOOKUP(H5591,inTHLBdata!A:H,7,FALSE)</f>
        <v>630616</v>
      </c>
      <c r="J5591" s="24">
        <f>VLOOKUP(H5591,inTHLBdata!A:H,8,FALSE)</f>
        <v>508973</v>
      </c>
      <c r="N5591" s="24"/>
    </row>
    <row r="5592" spans="1:14">
      <c r="A5592" s="24">
        <v>2012</v>
      </c>
      <c r="B5592" s="24" t="s">
        <v>185</v>
      </c>
      <c r="C5592" s="24" t="str">
        <f>VLOOKUP(B5592,'FHF LUT'!$A$5:$H$81,2,FALSE)</f>
        <v>Mountain Pine Beetle</v>
      </c>
      <c r="D5592" s="24">
        <v>4</v>
      </c>
      <c r="E5592" s="24" t="s">
        <v>28</v>
      </c>
      <c r="F5592" s="24">
        <v>20282</v>
      </c>
      <c r="G5592" s="24">
        <v>19106</v>
      </c>
      <c r="H5592" s="24" t="str">
        <f t="shared" si="87"/>
        <v>2012_IBM_4</v>
      </c>
      <c r="I5592" s="24">
        <f>VLOOKUP(H5592,inTHLBdata!A:H,7,FALSE)</f>
        <v>2293</v>
      </c>
      <c r="J5592" s="24">
        <f>VLOOKUP(H5592,inTHLBdata!A:H,8,FALSE)</f>
        <v>1691</v>
      </c>
      <c r="N5592" s="24"/>
    </row>
    <row r="5593" spans="1:14">
      <c r="A5593" s="24">
        <v>2012</v>
      </c>
      <c r="B5593" s="24" t="s">
        <v>185</v>
      </c>
      <c r="C5593" s="24" t="str">
        <f>VLOOKUP(B5593,'FHF LUT'!$A$5:$H$81,2,FALSE)</f>
        <v>Mountain Pine Beetle</v>
      </c>
      <c r="D5593" s="24">
        <v>5</v>
      </c>
      <c r="E5593" s="24" t="s">
        <v>16</v>
      </c>
      <c r="F5593" s="24">
        <v>110552</v>
      </c>
      <c r="G5593" s="24">
        <v>91252</v>
      </c>
      <c r="H5593" s="24" t="str">
        <f t="shared" si="87"/>
        <v>2012_IBM_5</v>
      </c>
      <c r="I5593" s="24">
        <f>VLOOKUP(H5593,inTHLBdata!A:H,7,FALSE)</f>
        <v>42222</v>
      </c>
      <c r="J5593" s="24">
        <f>VLOOKUP(H5593,inTHLBdata!A:H,8,FALSE)</f>
        <v>29294</v>
      </c>
      <c r="N5593" s="24"/>
    </row>
    <row r="5594" spans="1:14">
      <c r="A5594" s="24">
        <v>2012</v>
      </c>
      <c r="B5594" s="24" t="s">
        <v>185</v>
      </c>
      <c r="C5594" s="24" t="str">
        <f>VLOOKUP(B5594,'FHF LUT'!$A$5:$H$81,2,FALSE)</f>
        <v>Mountain Pine Beetle</v>
      </c>
      <c r="D5594" s="24">
        <v>7</v>
      </c>
      <c r="E5594" s="24" t="s">
        <v>25</v>
      </c>
      <c r="F5594" s="24">
        <v>29336</v>
      </c>
      <c r="G5594" s="24">
        <v>25456</v>
      </c>
      <c r="H5594" s="24" t="str">
        <f t="shared" si="87"/>
        <v>2012_IBM_7</v>
      </c>
      <c r="I5594" s="24">
        <f>VLOOKUP(H5594,inTHLBdata!A:H,7,FALSE)</f>
        <v>14660</v>
      </c>
      <c r="J5594" s="24">
        <f>VLOOKUP(H5594,inTHLBdata!A:H,8,FALSE)</f>
        <v>11338</v>
      </c>
      <c r="N5594" s="24"/>
    </row>
    <row r="5595" spans="1:14">
      <c r="A5595" s="24">
        <v>2012</v>
      </c>
      <c r="B5595" s="24" t="s">
        <v>185</v>
      </c>
      <c r="C5595" s="24" t="str">
        <f>VLOOKUP(B5595,'FHF LUT'!$A$5:$H$81,2,FALSE)</f>
        <v>Mountain Pine Beetle</v>
      </c>
      <c r="D5595" s="24">
        <v>8</v>
      </c>
      <c r="E5595" s="24" t="s">
        <v>29</v>
      </c>
      <c r="F5595" s="24">
        <v>315960</v>
      </c>
      <c r="G5595" s="24">
        <v>315872</v>
      </c>
      <c r="H5595" s="24" t="str">
        <f t="shared" si="87"/>
        <v>2012_IBM_8</v>
      </c>
      <c r="I5595" s="24">
        <f>VLOOKUP(H5595,inTHLBdata!A:H,7,FALSE)</f>
        <v>13501</v>
      </c>
      <c r="J5595" s="24">
        <f>VLOOKUP(H5595,inTHLBdata!A:H,8,FALSE)</f>
        <v>13468</v>
      </c>
      <c r="N5595" s="24"/>
    </row>
    <row r="5596" spans="1:14">
      <c r="A5596" s="24">
        <v>2012</v>
      </c>
      <c r="B5596" s="24" t="s">
        <v>185</v>
      </c>
      <c r="C5596" s="24" t="str">
        <f>VLOOKUP(B5596,'FHF LUT'!$A$5:$H$81,2,FALSE)</f>
        <v>Mountain Pine Beetle</v>
      </c>
      <c r="D5596" s="24">
        <v>9</v>
      </c>
      <c r="E5596" s="24" t="s">
        <v>7</v>
      </c>
      <c r="F5596" s="24">
        <v>154859</v>
      </c>
      <c r="G5596" s="24">
        <v>133053</v>
      </c>
      <c r="H5596" s="24" t="str">
        <f t="shared" si="87"/>
        <v>2012_IBM_9</v>
      </c>
      <c r="I5596" s="24">
        <f>VLOOKUP(H5596,inTHLBdata!A:H,7,FALSE)</f>
        <v>42582</v>
      </c>
      <c r="J5596" s="24">
        <f>VLOOKUP(H5596,inTHLBdata!A:H,8,FALSE)</f>
        <v>27948</v>
      </c>
      <c r="N5596" s="24"/>
    </row>
    <row r="5597" spans="1:14">
      <c r="A5597" s="24">
        <v>2012</v>
      </c>
      <c r="B5597" s="24" t="s">
        <v>185</v>
      </c>
      <c r="C5597" s="24" t="str">
        <f>VLOOKUP(B5597,'FHF LUT'!$A$5:$H$81,2,FALSE)</f>
        <v>Mountain Pine Beetle</v>
      </c>
      <c r="D5597" s="24">
        <v>10</v>
      </c>
      <c r="E5597" s="24" t="s">
        <v>18</v>
      </c>
      <c r="F5597" s="24">
        <v>10900</v>
      </c>
      <c r="G5597" s="24">
        <v>10747</v>
      </c>
      <c r="H5597" s="24" t="str">
        <f t="shared" si="87"/>
        <v>2012_IBM_10</v>
      </c>
      <c r="I5597" s="24">
        <f>VLOOKUP(H5597,inTHLBdata!A:H,7,FALSE)</f>
        <v>3289</v>
      </c>
      <c r="J5597" s="24">
        <f>VLOOKUP(H5597,inTHLBdata!A:H,8,FALSE)</f>
        <v>3118</v>
      </c>
      <c r="N5597" s="24"/>
    </row>
    <row r="5598" spans="1:14">
      <c r="A5598" s="24">
        <v>2012</v>
      </c>
      <c r="B5598" s="24" t="s">
        <v>185</v>
      </c>
      <c r="C5598" s="24" t="str">
        <f>VLOOKUP(B5598,'FHF LUT'!$A$5:$H$81,2,FALSE)</f>
        <v>Mountain Pine Beetle</v>
      </c>
      <c r="D5598" s="24">
        <v>11</v>
      </c>
      <c r="E5598" s="24" t="s">
        <v>4</v>
      </c>
      <c r="F5598" s="24">
        <v>3413</v>
      </c>
      <c r="G5598" s="24">
        <v>2987</v>
      </c>
      <c r="H5598" s="24" t="str">
        <f t="shared" si="87"/>
        <v>2012_IBM_11</v>
      </c>
      <c r="I5598" s="24">
        <f>VLOOKUP(H5598,inTHLBdata!A:H,7,FALSE)</f>
        <v>1989</v>
      </c>
      <c r="J5598" s="24">
        <f>VLOOKUP(H5598,inTHLBdata!A:H,8,FALSE)</f>
        <v>1574</v>
      </c>
      <c r="N5598" s="24"/>
    </row>
    <row r="5599" spans="1:14">
      <c r="A5599" s="24">
        <v>2012</v>
      </c>
      <c r="B5599" s="24" t="s">
        <v>185</v>
      </c>
      <c r="C5599" s="24" t="str">
        <f>VLOOKUP(B5599,'FHF LUT'!$A$5:$H$81,2,FALSE)</f>
        <v>Mountain Pine Beetle</v>
      </c>
      <c r="D5599" s="24">
        <v>12</v>
      </c>
      <c r="E5599" s="24" t="s">
        <v>11</v>
      </c>
      <c r="F5599" s="24">
        <v>160837</v>
      </c>
      <c r="G5599" s="24">
        <v>149502</v>
      </c>
      <c r="H5599" s="24" t="str">
        <f t="shared" si="87"/>
        <v>2012_IBM_12</v>
      </c>
      <c r="I5599" s="24">
        <f>VLOOKUP(H5599,inTHLBdata!A:H,7,FALSE)</f>
        <v>66494</v>
      </c>
      <c r="J5599" s="24">
        <f>VLOOKUP(H5599,inTHLBdata!A:H,8,FALSE)</f>
        <v>51643</v>
      </c>
      <c r="N5599" s="24"/>
    </row>
    <row r="5600" spans="1:14">
      <c r="A5600" s="24">
        <v>2012</v>
      </c>
      <c r="B5600" s="24" t="s">
        <v>185</v>
      </c>
      <c r="C5600" s="24" t="str">
        <f>VLOOKUP(B5600,'FHF LUT'!$A$5:$H$81,2,FALSE)</f>
        <v>Mountain Pine Beetle</v>
      </c>
      <c r="D5600" s="24">
        <v>13</v>
      </c>
      <c r="E5600" s="24" t="s">
        <v>24</v>
      </c>
      <c r="F5600" s="24">
        <v>101791</v>
      </c>
      <c r="G5600" s="24">
        <v>94052</v>
      </c>
      <c r="H5600" s="24" t="str">
        <f t="shared" si="87"/>
        <v>2012_IBM_13</v>
      </c>
      <c r="I5600" s="24">
        <f>VLOOKUP(H5600,inTHLBdata!A:H,7,FALSE)</f>
        <v>29156</v>
      </c>
      <c r="J5600" s="24">
        <f>VLOOKUP(H5600,inTHLBdata!A:H,8,FALSE)</f>
        <v>24332</v>
      </c>
      <c r="N5600" s="24"/>
    </row>
    <row r="5601" spans="1:14">
      <c r="A5601" s="24">
        <v>2012</v>
      </c>
      <c r="B5601" s="24" t="s">
        <v>185</v>
      </c>
      <c r="C5601" s="24" t="str">
        <f>VLOOKUP(B5601,'FHF LUT'!$A$5:$H$81,2,FALSE)</f>
        <v>Mountain Pine Beetle</v>
      </c>
      <c r="D5601" s="24">
        <v>14</v>
      </c>
      <c r="E5601" s="24" t="s">
        <v>30</v>
      </c>
      <c r="F5601" s="24">
        <v>13434</v>
      </c>
      <c r="G5601" s="24">
        <v>10767</v>
      </c>
      <c r="H5601" s="24" t="str">
        <f t="shared" si="87"/>
        <v>2012_IBM_14</v>
      </c>
      <c r="I5601" s="24">
        <f>VLOOKUP(H5601,inTHLBdata!A:H,7,FALSE)</f>
        <v>9089</v>
      </c>
      <c r="J5601" s="24">
        <f>VLOOKUP(H5601,inTHLBdata!A:H,8,FALSE)</f>
        <v>6758</v>
      </c>
      <c r="N5601" s="24"/>
    </row>
    <row r="5602" spans="1:14">
      <c r="A5602" s="24">
        <v>2012</v>
      </c>
      <c r="B5602" s="24" t="s">
        <v>185</v>
      </c>
      <c r="C5602" s="24" t="str">
        <f>VLOOKUP(B5602,'FHF LUT'!$A$5:$H$81,2,FALSE)</f>
        <v>Mountain Pine Beetle</v>
      </c>
      <c r="D5602" s="24">
        <v>15</v>
      </c>
      <c r="E5602" s="24" t="s">
        <v>33</v>
      </c>
      <c r="F5602" s="24">
        <v>141649</v>
      </c>
      <c r="G5602" s="24">
        <v>137342</v>
      </c>
      <c r="H5602" s="24" t="str">
        <f t="shared" si="87"/>
        <v>2012_IBM_15</v>
      </c>
      <c r="I5602" s="24">
        <f>VLOOKUP(H5602,inTHLBdata!A:H,7,FALSE)</f>
        <v>57640</v>
      </c>
      <c r="J5602" s="24">
        <f>VLOOKUP(H5602,inTHLBdata!A:H,8,FALSE)</f>
        <v>52976</v>
      </c>
      <c r="N5602" s="24"/>
    </row>
    <row r="5603" spans="1:14">
      <c r="A5603" s="24">
        <v>2012</v>
      </c>
      <c r="B5603" s="24" t="s">
        <v>185</v>
      </c>
      <c r="C5603" s="24" t="str">
        <f>VLOOKUP(B5603,'FHF LUT'!$A$5:$H$81,2,FALSE)</f>
        <v>Mountain Pine Beetle</v>
      </c>
      <c r="D5603" s="24">
        <v>16</v>
      </c>
      <c r="E5603" s="24" t="s">
        <v>12</v>
      </c>
      <c r="F5603" s="24">
        <v>8048912</v>
      </c>
      <c r="G5603" s="24">
        <v>7833175</v>
      </c>
      <c r="H5603" s="24" t="str">
        <f t="shared" si="87"/>
        <v>2012_IBM_16</v>
      </c>
      <c r="I5603" s="24">
        <f>VLOOKUP(H5603,inTHLBdata!A:H,7,FALSE)</f>
        <v>2915640</v>
      </c>
      <c r="J5603" s="24">
        <f>VLOOKUP(H5603,inTHLBdata!A:H,8,FALSE)</f>
        <v>2691700</v>
      </c>
      <c r="N5603" s="24"/>
    </row>
    <row r="5604" spans="1:14">
      <c r="A5604" s="24">
        <v>2012</v>
      </c>
      <c r="B5604" s="24" t="s">
        <v>185</v>
      </c>
      <c r="C5604" s="24" t="str">
        <f>VLOOKUP(B5604,'FHF LUT'!$A$5:$H$81,2,FALSE)</f>
        <v>Mountain Pine Beetle</v>
      </c>
      <c r="D5604" s="24">
        <v>17</v>
      </c>
      <c r="E5604" s="24" t="s">
        <v>32</v>
      </c>
      <c r="F5604" s="24">
        <v>512493</v>
      </c>
      <c r="G5604" s="24">
        <v>479928</v>
      </c>
      <c r="H5604" s="24" t="str">
        <f t="shared" si="87"/>
        <v>2012_IBM_17</v>
      </c>
      <c r="I5604" s="24">
        <f>VLOOKUP(H5604,inTHLBdata!A:H,7,FALSE)</f>
        <v>116227</v>
      </c>
      <c r="J5604" s="24">
        <f>VLOOKUP(H5604,inTHLBdata!A:H,8,FALSE)</f>
        <v>101696</v>
      </c>
      <c r="N5604" s="24"/>
    </row>
    <row r="5605" spans="1:14">
      <c r="A5605" s="24">
        <v>2012</v>
      </c>
      <c r="B5605" s="24" t="s">
        <v>185</v>
      </c>
      <c r="C5605" s="24" t="str">
        <f>VLOOKUP(B5605,'FHF LUT'!$A$5:$H$81,2,FALSE)</f>
        <v>Mountain Pine Beetle</v>
      </c>
      <c r="D5605" s="24">
        <v>18</v>
      </c>
      <c r="E5605" s="24" t="s">
        <v>15</v>
      </c>
      <c r="F5605" s="24">
        <v>83054</v>
      </c>
      <c r="G5605" s="24">
        <v>62651</v>
      </c>
      <c r="H5605" s="24" t="str">
        <f t="shared" si="87"/>
        <v>2012_IBM_18</v>
      </c>
      <c r="I5605" s="24">
        <f>VLOOKUP(H5605,inTHLBdata!A:H,7,FALSE)</f>
        <v>70430</v>
      </c>
      <c r="J5605" s="24">
        <f>VLOOKUP(H5605,inTHLBdata!A:H,8,FALSE)</f>
        <v>50532</v>
      </c>
      <c r="N5605" s="24"/>
    </row>
    <row r="5606" spans="1:14">
      <c r="A5606" s="24">
        <v>2012</v>
      </c>
      <c r="B5606" s="24" t="s">
        <v>185</v>
      </c>
      <c r="C5606" s="24" t="str">
        <f>VLOOKUP(B5606,'FHF LUT'!$A$5:$H$81,2,FALSE)</f>
        <v>Mountain Pine Beetle</v>
      </c>
      <c r="D5606" s="24">
        <v>20</v>
      </c>
      <c r="E5606" s="24" t="s">
        <v>6</v>
      </c>
      <c r="F5606" s="24">
        <v>723583</v>
      </c>
      <c r="G5606" s="24">
        <v>610781</v>
      </c>
      <c r="H5606" s="24" t="str">
        <f t="shared" si="87"/>
        <v>2012_IBM_20</v>
      </c>
      <c r="I5606" s="24">
        <f>VLOOKUP(H5606,inTHLBdata!A:H,7,FALSE)</f>
        <v>523079</v>
      </c>
      <c r="J5606" s="24">
        <f>VLOOKUP(H5606,inTHLBdata!A:H,8,FALSE)</f>
        <v>408370</v>
      </c>
      <c r="N5606" s="24"/>
    </row>
    <row r="5607" spans="1:14">
      <c r="A5607" s="24">
        <v>2012</v>
      </c>
      <c r="B5607" s="24" t="s">
        <v>185</v>
      </c>
      <c r="C5607" s="24" t="str">
        <f>VLOOKUP(B5607,'FHF LUT'!$A$5:$H$81,2,FALSE)</f>
        <v>Mountain Pine Beetle</v>
      </c>
      <c r="D5607" s="24">
        <v>22</v>
      </c>
      <c r="E5607" s="24" t="s">
        <v>19</v>
      </c>
      <c r="F5607" s="24">
        <v>377577</v>
      </c>
      <c r="G5607" s="24">
        <v>308684</v>
      </c>
      <c r="H5607" s="24" t="str">
        <f t="shared" si="87"/>
        <v>2012_IBM_22</v>
      </c>
      <c r="I5607" s="24">
        <f>VLOOKUP(H5607,inTHLBdata!A:H,7,FALSE)</f>
        <v>223106</v>
      </c>
      <c r="J5607" s="24">
        <f>VLOOKUP(H5607,inTHLBdata!A:H,8,FALSE)</f>
        <v>171231</v>
      </c>
      <c r="N5607" s="24"/>
    </row>
    <row r="5608" spans="1:14">
      <c r="A5608" s="24">
        <v>2012</v>
      </c>
      <c r="B5608" s="24" t="s">
        <v>185</v>
      </c>
      <c r="C5608" s="24" t="str">
        <f>VLOOKUP(B5608,'FHF LUT'!$A$5:$H$81,2,FALSE)</f>
        <v>Mountain Pine Beetle</v>
      </c>
      <c r="D5608" s="24">
        <v>23</v>
      </c>
      <c r="E5608" s="24" t="s">
        <v>27</v>
      </c>
      <c r="F5608" s="24">
        <v>208</v>
      </c>
      <c r="G5608" s="24">
        <v>208</v>
      </c>
      <c r="H5608" s="24" t="str">
        <f t="shared" si="87"/>
        <v>2012_IBM_23</v>
      </c>
      <c r="I5608" s="24">
        <f>VLOOKUP(H5608,inTHLBdata!A:H,7,FALSE)</f>
        <v>0</v>
      </c>
      <c r="J5608" s="24">
        <f>VLOOKUP(H5608,inTHLBdata!A:H,8,FALSE)</f>
        <v>0</v>
      </c>
      <c r="N5608" s="24"/>
    </row>
    <row r="5609" spans="1:14">
      <c r="A5609" s="24">
        <v>2012</v>
      </c>
      <c r="B5609" s="24" t="s">
        <v>185</v>
      </c>
      <c r="C5609" s="24" t="str">
        <f>VLOOKUP(B5609,'FHF LUT'!$A$5:$H$81,2,FALSE)</f>
        <v>Mountain Pine Beetle</v>
      </c>
      <c r="D5609" s="24">
        <v>24</v>
      </c>
      <c r="E5609" s="24" t="s">
        <v>17</v>
      </c>
      <c r="F5609" s="24">
        <v>3076137</v>
      </c>
      <c r="G5609" s="24">
        <v>2969060</v>
      </c>
      <c r="H5609" s="24" t="str">
        <f t="shared" si="87"/>
        <v>2012_IBM_24</v>
      </c>
      <c r="I5609" s="24">
        <f>VLOOKUP(H5609,inTHLBdata!A:H,7,FALSE)</f>
        <v>1623082</v>
      </c>
      <c r="J5609" s="24">
        <f>VLOOKUP(H5609,inTHLBdata!A:H,8,FALSE)</f>
        <v>1532671</v>
      </c>
      <c r="N5609" s="24"/>
    </row>
    <row r="5610" spans="1:14">
      <c r="A5610" s="24">
        <v>2012</v>
      </c>
      <c r="B5610" s="24" t="s">
        <v>185</v>
      </c>
      <c r="C5610" s="24" t="str">
        <f>VLOOKUP(B5610,'FHF LUT'!$A$5:$H$81,2,FALSE)</f>
        <v>Mountain Pine Beetle</v>
      </c>
      <c r="D5610" s="24">
        <v>25</v>
      </c>
      <c r="E5610" s="24" t="s">
        <v>23</v>
      </c>
      <c r="F5610" s="24">
        <v>44</v>
      </c>
      <c r="G5610" s="24">
        <v>44</v>
      </c>
      <c r="H5610" s="24" t="str">
        <f t="shared" si="87"/>
        <v>2012_IBM_25</v>
      </c>
      <c r="I5610" s="24">
        <f>VLOOKUP(H5610,inTHLBdata!A:H,7,FALSE)</f>
        <v>0</v>
      </c>
      <c r="J5610" s="24">
        <f>VLOOKUP(H5610,inTHLBdata!A:H,8,FALSE)</f>
        <v>0</v>
      </c>
      <c r="N5610" s="24"/>
    </row>
    <row r="5611" spans="1:14">
      <c r="A5611" s="24">
        <v>2012</v>
      </c>
      <c r="B5611" s="24" t="s">
        <v>185</v>
      </c>
      <c r="C5611" s="24" t="str">
        <f>VLOOKUP(B5611,'FHF LUT'!$A$5:$H$81,2,FALSE)</f>
        <v>Mountain Pine Beetle</v>
      </c>
      <c r="D5611" s="24">
        <v>26</v>
      </c>
      <c r="E5611" s="24" t="s">
        <v>14</v>
      </c>
      <c r="F5611" s="24">
        <v>192</v>
      </c>
      <c r="G5611" s="24">
        <v>184</v>
      </c>
      <c r="H5611" s="24" t="str">
        <f t="shared" si="87"/>
        <v>2012_IBM_26</v>
      </c>
      <c r="I5611" s="24">
        <f>VLOOKUP(H5611,inTHLBdata!A:H,7,FALSE)</f>
        <v>82</v>
      </c>
      <c r="J5611" s="24">
        <f>VLOOKUP(H5611,inTHLBdata!A:H,8,FALSE)</f>
        <v>75</v>
      </c>
      <c r="N5611" s="24"/>
    </row>
    <row r="5612" spans="1:14">
      <c r="A5612" s="24">
        <v>2012</v>
      </c>
      <c r="B5612" s="24" t="s">
        <v>185</v>
      </c>
      <c r="C5612" s="24" t="str">
        <f>VLOOKUP(B5612,'FHF LUT'!$A$5:$H$81,2,FALSE)</f>
        <v>Mountain Pine Beetle</v>
      </c>
      <c r="D5612" s="24">
        <v>27</v>
      </c>
      <c r="E5612" s="24" t="s">
        <v>21</v>
      </c>
      <c r="F5612" s="24">
        <v>1594</v>
      </c>
      <c r="G5612" s="24">
        <v>858</v>
      </c>
      <c r="H5612" s="24" t="str">
        <f t="shared" si="87"/>
        <v>2012_IBM_27</v>
      </c>
      <c r="I5612" s="24">
        <f>VLOOKUP(H5612,inTHLBdata!A:H,7,FALSE)</f>
        <v>985</v>
      </c>
      <c r="J5612" s="24">
        <f>VLOOKUP(H5612,inTHLBdata!A:H,8,FALSE)</f>
        <v>249</v>
      </c>
      <c r="N5612" s="24"/>
    </row>
    <row r="5613" spans="1:14">
      <c r="A5613" s="24">
        <v>2012</v>
      </c>
      <c r="B5613" s="24" t="s">
        <v>185</v>
      </c>
      <c r="C5613" s="24" t="str">
        <f>VLOOKUP(B5613,'FHF LUT'!$A$5:$H$81,2,FALSE)</f>
        <v>Mountain Pine Beetle</v>
      </c>
      <c r="D5613" s="24">
        <v>29</v>
      </c>
      <c r="E5613" s="24" t="s">
        <v>9</v>
      </c>
      <c r="F5613" s="24">
        <v>84784</v>
      </c>
      <c r="G5613" s="24">
        <v>81741</v>
      </c>
      <c r="H5613" s="24" t="str">
        <f t="shared" si="87"/>
        <v>2012_IBM_29</v>
      </c>
      <c r="I5613" s="24">
        <f>VLOOKUP(H5613,inTHLBdata!A:H,7,FALSE)</f>
        <v>27413</v>
      </c>
      <c r="J5613" s="24">
        <f>VLOOKUP(H5613,inTHLBdata!A:H,8,FALSE)</f>
        <v>24794</v>
      </c>
      <c r="N5613" s="24"/>
    </row>
    <row r="5614" spans="1:14">
      <c r="A5614" s="24">
        <v>2012</v>
      </c>
      <c r="B5614" s="24" t="s">
        <v>185</v>
      </c>
      <c r="C5614" s="24" t="str">
        <f>VLOOKUP(B5614,'FHF LUT'!$A$5:$H$81,2,FALSE)</f>
        <v>Mountain Pine Beetle</v>
      </c>
      <c r="D5614" s="24">
        <v>30</v>
      </c>
      <c r="E5614" s="24" t="s">
        <v>35</v>
      </c>
      <c r="F5614" s="24">
        <v>15710</v>
      </c>
      <c r="G5614" s="24">
        <v>15557</v>
      </c>
      <c r="H5614" s="24" t="str">
        <f t="shared" si="87"/>
        <v>2012_IBM_30</v>
      </c>
      <c r="I5614" s="24">
        <f>VLOOKUP(H5614,inTHLBdata!A:H,7,FALSE)</f>
        <v>1102</v>
      </c>
      <c r="J5614" s="24">
        <f>VLOOKUP(H5614,inTHLBdata!A:H,8,FALSE)</f>
        <v>1016</v>
      </c>
      <c r="N5614" s="24"/>
    </row>
    <row r="5615" spans="1:14">
      <c r="A5615" s="24">
        <v>2012</v>
      </c>
      <c r="B5615" s="24" t="s">
        <v>185</v>
      </c>
      <c r="C5615" s="24" t="str">
        <f>VLOOKUP(B5615,'FHF LUT'!$A$5:$H$81,2,FALSE)</f>
        <v>Mountain Pine Beetle</v>
      </c>
      <c r="D5615" s="24">
        <v>31</v>
      </c>
      <c r="E5615" s="24" t="s">
        <v>34</v>
      </c>
      <c r="F5615" s="24">
        <v>13942</v>
      </c>
      <c r="G5615" s="24">
        <v>13799</v>
      </c>
      <c r="H5615" s="24" t="str">
        <f t="shared" si="87"/>
        <v>2012_IBM_31</v>
      </c>
      <c r="I5615" s="24">
        <f>VLOOKUP(H5615,inTHLBdata!A:H,7,FALSE)</f>
        <v>1585</v>
      </c>
      <c r="J5615" s="24">
        <f>VLOOKUP(H5615,inTHLBdata!A:H,8,FALSE)</f>
        <v>1462</v>
      </c>
      <c r="N5615" s="24"/>
    </row>
    <row r="5616" spans="1:14">
      <c r="A5616" s="24">
        <v>2012</v>
      </c>
      <c r="B5616" s="24" t="s">
        <v>185</v>
      </c>
      <c r="C5616" s="24" t="str">
        <f>VLOOKUP(B5616,'FHF LUT'!$A$5:$H$81,2,FALSE)</f>
        <v>Mountain Pine Beetle</v>
      </c>
      <c r="D5616" s="24">
        <v>38</v>
      </c>
      <c r="E5616" s="24" t="s">
        <v>8</v>
      </c>
      <c r="F5616" s="24">
        <v>0</v>
      </c>
      <c r="G5616" s="24">
        <v>0</v>
      </c>
      <c r="H5616" s="24" t="str">
        <f t="shared" si="87"/>
        <v>2012_IBM_38</v>
      </c>
      <c r="I5616" s="24">
        <f>VLOOKUP(H5616,inTHLBdata!A:H,7,FALSE)</f>
        <v>0</v>
      </c>
      <c r="J5616" s="24">
        <f>VLOOKUP(H5616,inTHLBdata!A:H,8,FALSE)</f>
        <v>0</v>
      </c>
      <c r="N5616" s="24"/>
    </row>
    <row r="5617" spans="1:14">
      <c r="A5617" s="24">
        <v>2012</v>
      </c>
      <c r="B5617" s="24" t="s">
        <v>185</v>
      </c>
      <c r="C5617" s="24" t="str">
        <f>VLOOKUP(B5617,'FHF LUT'!$A$5:$H$81,2,FALSE)</f>
        <v>Mountain Pine Beetle</v>
      </c>
      <c r="D5617" s="24">
        <v>39</v>
      </c>
      <c r="E5617" s="24" t="s">
        <v>36</v>
      </c>
      <c r="F5617" s="24">
        <v>352</v>
      </c>
      <c r="G5617" s="24">
        <v>225</v>
      </c>
      <c r="H5617" s="24" t="str">
        <f t="shared" si="87"/>
        <v>2012_IBM_39</v>
      </c>
      <c r="I5617" s="24">
        <f>VLOOKUP(H5617,inTHLBdata!A:H,7,FALSE)</f>
        <v>305</v>
      </c>
      <c r="J5617" s="24">
        <f>VLOOKUP(H5617,inTHLBdata!A:H,8,FALSE)</f>
        <v>178</v>
      </c>
      <c r="N5617" s="24"/>
    </row>
    <row r="5618" spans="1:14">
      <c r="A5618" s="24">
        <v>2012</v>
      </c>
      <c r="B5618" s="24" t="s">
        <v>185</v>
      </c>
      <c r="C5618" s="24" t="str">
        <f>VLOOKUP(B5618,'FHF LUT'!$A$5:$H$81,2,FALSE)</f>
        <v>Mountain Pine Beetle</v>
      </c>
      <c r="D5618" s="24">
        <v>40</v>
      </c>
      <c r="E5618" s="24" t="s">
        <v>31</v>
      </c>
      <c r="F5618" s="24">
        <v>6410199</v>
      </c>
      <c r="G5618" s="24">
        <v>6033413</v>
      </c>
      <c r="H5618" s="24" t="str">
        <f t="shared" si="87"/>
        <v>2012_IBM_40</v>
      </c>
      <c r="I5618" s="24">
        <f>VLOOKUP(H5618,inTHLBdata!A:H,7,FALSE)</f>
        <v>2286855</v>
      </c>
      <c r="J5618" s="24">
        <f>VLOOKUP(H5618,inTHLBdata!A:H,8,FALSE)</f>
        <v>1986014</v>
      </c>
      <c r="N5618" s="24"/>
    </row>
    <row r="5619" spans="1:14">
      <c r="A5619" s="24">
        <v>2012</v>
      </c>
      <c r="B5619" s="24" t="s">
        <v>185</v>
      </c>
      <c r="C5619" s="24" t="str">
        <f>VLOOKUP(B5619,'FHF LUT'!$A$5:$H$81,2,FALSE)</f>
        <v>Mountain Pine Beetle</v>
      </c>
      <c r="D5619" s="24">
        <v>41</v>
      </c>
      <c r="E5619" s="24" t="s">
        <v>26</v>
      </c>
      <c r="F5619" s="24">
        <v>1399118</v>
      </c>
      <c r="G5619" s="24">
        <v>1314004</v>
      </c>
      <c r="H5619" s="24" t="str">
        <f t="shared" si="87"/>
        <v>2012_IBM_41</v>
      </c>
      <c r="I5619" s="24">
        <f>VLOOKUP(H5619,inTHLBdata!A:H,7,FALSE)</f>
        <v>348027</v>
      </c>
      <c r="J5619" s="24">
        <f>VLOOKUP(H5619,inTHLBdata!A:H,8,FALSE)</f>
        <v>302166</v>
      </c>
      <c r="N5619" s="24"/>
    </row>
    <row r="5620" spans="1:14">
      <c r="A5620" s="24">
        <v>2012</v>
      </c>
      <c r="B5620" s="24" t="s">
        <v>185</v>
      </c>
      <c r="C5620" s="24" t="str">
        <f>VLOOKUP(B5620,'FHF LUT'!$A$5:$H$81,2,FALSE)</f>
        <v>Mountain Pine Beetle</v>
      </c>
      <c r="D5620" s="24">
        <v>43</v>
      </c>
      <c r="E5620" s="24" t="s">
        <v>20</v>
      </c>
      <c r="F5620" s="24">
        <v>0</v>
      </c>
      <c r="G5620" s="24">
        <v>0</v>
      </c>
      <c r="H5620" s="24" t="str">
        <f t="shared" si="87"/>
        <v>2012_IBM_43</v>
      </c>
      <c r="I5620" s="24">
        <f>VLOOKUP(H5620,inTHLBdata!A:H,7,FALSE)</f>
        <v>0</v>
      </c>
      <c r="J5620" s="24">
        <f>VLOOKUP(H5620,inTHLBdata!A:H,8,FALSE)</f>
        <v>0</v>
      </c>
      <c r="N5620" s="24"/>
    </row>
    <row r="5621" spans="1:14">
      <c r="A5621" s="24">
        <v>2012</v>
      </c>
      <c r="B5621" s="24" t="s">
        <v>185</v>
      </c>
      <c r="C5621" s="24" t="str">
        <f>VLOOKUP(B5621,'FHF LUT'!$A$5:$H$81,2,FALSE)</f>
        <v>Mountain Pine Beetle</v>
      </c>
      <c r="D5621" s="24">
        <v>44</v>
      </c>
      <c r="E5621" s="24" t="s">
        <v>3</v>
      </c>
      <c r="F5621" s="24">
        <v>0</v>
      </c>
      <c r="G5621" s="24">
        <v>0</v>
      </c>
      <c r="H5621" s="24" t="str">
        <f t="shared" si="87"/>
        <v>2012_IBM_44</v>
      </c>
      <c r="I5621" s="24">
        <f>VLOOKUP(H5621,inTHLBdata!A:H,7,FALSE)</f>
        <v>0</v>
      </c>
      <c r="J5621" s="24">
        <f>VLOOKUP(H5621,inTHLBdata!A:H,8,FALSE)</f>
        <v>0</v>
      </c>
      <c r="N5621" s="24"/>
    </row>
    <row r="5622" spans="1:14">
      <c r="A5622" s="24">
        <v>2012</v>
      </c>
      <c r="B5622" s="24" t="s">
        <v>185</v>
      </c>
      <c r="C5622" s="24" t="str">
        <f>VLOOKUP(B5622,'FHF LUT'!$A$5:$H$81,2,FALSE)</f>
        <v>Mountain Pine Beetle</v>
      </c>
      <c r="D5622" s="24">
        <v>45</v>
      </c>
      <c r="E5622" s="24" t="s">
        <v>5</v>
      </c>
      <c r="F5622" s="24">
        <v>1408</v>
      </c>
      <c r="G5622" s="24">
        <v>1298</v>
      </c>
      <c r="H5622" s="24" t="str">
        <f t="shared" si="87"/>
        <v>2012_IBM_45</v>
      </c>
      <c r="I5622" s="24">
        <f>VLOOKUP(H5622,inTHLBdata!A:H,7,FALSE)</f>
        <v>873</v>
      </c>
      <c r="J5622" s="24">
        <f>VLOOKUP(H5622,inTHLBdata!A:H,8,FALSE)</f>
        <v>777</v>
      </c>
      <c r="N5622" s="24"/>
    </row>
    <row r="5623" spans="1:14">
      <c r="A5623" s="24">
        <v>2012</v>
      </c>
      <c r="B5623" s="24" t="s">
        <v>185</v>
      </c>
      <c r="C5623" s="24" t="str">
        <f>VLOOKUP(B5623,'FHF LUT'!$A$5:$H$81,2,FALSE)</f>
        <v>Mountain Pine Beetle</v>
      </c>
      <c r="D5623" s="24">
        <v>46</v>
      </c>
      <c r="E5623" s="24" t="s">
        <v>234</v>
      </c>
      <c r="F5623" s="24">
        <v>1138</v>
      </c>
      <c r="G5623" s="24">
        <v>1138</v>
      </c>
      <c r="H5623" s="24" t="str">
        <f t="shared" si="87"/>
        <v>2012_IBM_46</v>
      </c>
      <c r="I5623" s="24">
        <f>VLOOKUP(H5623,inTHLBdata!A:H,7,FALSE)</f>
        <v>0</v>
      </c>
      <c r="J5623" s="24">
        <f>VLOOKUP(H5623,inTHLBdata!A:H,8,FALSE)</f>
        <v>0</v>
      </c>
      <c r="N5623" s="24"/>
    </row>
    <row r="5624" spans="1:14">
      <c r="A5624" s="24">
        <v>2012</v>
      </c>
      <c r="B5624" s="24" t="s">
        <v>185</v>
      </c>
      <c r="C5624" s="24" t="str">
        <f>VLOOKUP(B5624,'FHF LUT'!$A$5:$H$81,2,FALSE)</f>
        <v>Mountain Pine Beetle</v>
      </c>
      <c r="D5624" s="24">
        <v>47</v>
      </c>
      <c r="E5624" s="24" t="s">
        <v>233</v>
      </c>
      <c r="F5624" s="24">
        <v>0</v>
      </c>
      <c r="G5624" s="24">
        <v>0</v>
      </c>
      <c r="H5624" s="24" t="str">
        <f t="shared" si="87"/>
        <v>2012_IBM_47</v>
      </c>
      <c r="I5624" s="24">
        <f>VLOOKUP(H5624,inTHLBdata!A:H,7,FALSE)</f>
        <v>0</v>
      </c>
      <c r="J5624" s="24">
        <f>VLOOKUP(H5624,inTHLBdata!A:H,8,FALSE)</f>
        <v>0</v>
      </c>
      <c r="N5624" s="24"/>
    </row>
    <row r="5625" spans="1:14">
      <c r="A5625" s="24">
        <v>2012</v>
      </c>
      <c r="B5625" s="24" t="s">
        <v>185</v>
      </c>
      <c r="C5625" s="24" t="str">
        <f>VLOOKUP(B5625,'FHF LUT'!$A$5:$H$81,2,FALSE)</f>
        <v>Mountain Pine Beetle</v>
      </c>
      <c r="D5625" s="24">
        <v>48</v>
      </c>
      <c r="E5625" s="24" t="s">
        <v>235</v>
      </c>
      <c r="F5625" s="24">
        <v>0</v>
      </c>
      <c r="G5625" s="24">
        <v>0</v>
      </c>
      <c r="H5625" s="24" t="str">
        <f t="shared" si="87"/>
        <v>2012_IBM_48</v>
      </c>
      <c r="I5625" s="24">
        <f>VLOOKUP(H5625,inTHLBdata!A:H,7,FALSE)</f>
        <v>0</v>
      </c>
      <c r="J5625" s="24">
        <f>VLOOKUP(H5625,inTHLBdata!A:H,8,FALSE)</f>
        <v>0</v>
      </c>
      <c r="N5625" s="24"/>
    </row>
    <row r="5626" spans="1:14">
      <c r="A5626" s="24">
        <v>2012</v>
      </c>
      <c r="B5626" s="24" t="s">
        <v>186</v>
      </c>
      <c r="C5626" s="24" t="str">
        <f>VLOOKUP(B5626,'FHF LUT'!$A$5:$H$81,2,FALSE)</f>
        <v>Spruce Beetle</v>
      </c>
      <c r="D5626" s="24">
        <v>1</v>
      </c>
      <c r="E5626" s="24" t="s">
        <v>10</v>
      </c>
      <c r="F5626" s="24">
        <v>0</v>
      </c>
      <c r="G5626" s="24">
        <v>0</v>
      </c>
      <c r="H5626" s="24" t="str">
        <f t="shared" si="87"/>
        <v>2012_IBS_1</v>
      </c>
      <c r="I5626" s="24">
        <f>VLOOKUP(H5626,inTHLBdata!A:H,7,FALSE)</f>
        <v>0</v>
      </c>
      <c r="J5626" s="24">
        <f>VLOOKUP(H5626,inTHLBdata!A:H,8,FALSE)</f>
        <v>0</v>
      </c>
      <c r="N5626" s="24"/>
    </row>
    <row r="5627" spans="1:14">
      <c r="A5627" s="24">
        <v>2012</v>
      </c>
      <c r="B5627" s="24" t="s">
        <v>186</v>
      </c>
      <c r="C5627" s="24" t="str">
        <f>VLOOKUP(B5627,'FHF LUT'!$A$5:$H$81,2,FALSE)</f>
        <v>Spruce Beetle</v>
      </c>
      <c r="D5627" s="24">
        <v>2</v>
      </c>
      <c r="E5627" s="24" t="s">
        <v>22</v>
      </c>
      <c r="F5627" s="24">
        <v>0</v>
      </c>
      <c r="G5627" s="24">
        <v>0</v>
      </c>
      <c r="H5627" s="24" t="str">
        <f t="shared" si="87"/>
        <v>2012_IBS_2</v>
      </c>
      <c r="I5627" s="24">
        <f>VLOOKUP(H5627,inTHLBdata!A:H,7,FALSE)</f>
        <v>0</v>
      </c>
      <c r="J5627" s="24">
        <f>VLOOKUP(H5627,inTHLBdata!A:H,8,FALSE)</f>
        <v>0</v>
      </c>
      <c r="N5627" s="24"/>
    </row>
    <row r="5628" spans="1:14">
      <c r="A5628" s="24">
        <v>2012</v>
      </c>
      <c r="B5628" s="24" t="s">
        <v>186</v>
      </c>
      <c r="C5628" s="24" t="str">
        <f>VLOOKUP(B5628,'FHF LUT'!$A$5:$H$81,2,FALSE)</f>
        <v>Spruce Beetle</v>
      </c>
      <c r="D5628" s="24">
        <v>3</v>
      </c>
      <c r="E5628" s="24" t="s">
        <v>13</v>
      </c>
      <c r="F5628" s="24">
        <v>0</v>
      </c>
      <c r="G5628" s="24">
        <v>0</v>
      </c>
      <c r="H5628" s="24" t="str">
        <f t="shared" si="87"/>
        <v>2012_IBS_3</v>
      </c>
      <c r="I5628" s="24">
        <f>VLOOKUP(H5628,inTHLBdata!A:H,7,FALSE)</f>
        <v>0</v>
      </c>
      <c r="J5628" s="24">
        <f>VLOOKUP(H5628,inTHLBdata!A:H,8,FALSE)</f>
        <v>0</v>
      </c>
      <c r="N5628" s="24"/>
    </row>
    <row r="5629" spans="1:14">
      <c r="A5629" s="24">
        <v>2012</v>
      </c>
      <c r="B5629" s="24" t="s">
        <v>186</v>
      </c>
      <c r="C5629" s="24" t="str">
        <f>VLOOKUP(B5629,'FHF LUT'!$A$5:$H$81,2,FALSE)</f>
        <v>Spruce Beetle</v>
      </c>
      <c r="D5629" s="24">
        <v>4</v>
      </c>
      <c r="E5629" s="24" t="s">
        <v>28</v>
      </c>
      <c r="F5629" s="24">
        <v>0</v>
      </c>
      <c r="G5629" s="24">
        <v>0</v>
      </c>
      <c r="H5629" s="24" t="str">
        <f t="shared" si="87"/>
        <v>2012_IBS_4</v>
      </c>
      <c r="I5629" s="24">
        <f>VLOOKUP(H5629,inTHLBdata!A:H,7,FALSE)</f>
        <v>0</v>
      </c>
      <c r="J5629" s="24">
        <f>VLOOKUP(H5629,inTHLBdata!A:H,8,FALSE)</f>
        <v>0</v>
      </c>
      <c r="N5629" s="24"/>
    </row>
    <row r="5630" spans="1:14">
      <c r="A5630" s="24">
        <v>2012</v>
      </c>
      <c r="B5630" s="24" t="s">
        <v>186</v>
      </c>
      <c r="C5630" s="24" t="str">
        <f>VLOOKUP(B5630,'FHF LUT'!$A$5:$H$81,2,FALSE)</f>
        <v>Spruce Beetle</v>
      </c>
      <c r="D5630" s="24">
        <v>5</v>
      </c>
      <c r="E5630" s="24" t="s">
        <v>16</v>
      </c>
      <c r="F5630" s="24">
        <v>0</v>
      </c>
      <c r="G5630" s="24">
        <v>0</v>
      </c>
      <c r="H5630" s="24" t="str">
        <f t="shared" si="87"/>
        <v>2012_IBS_5</v>
      </c>
      <c r="I5630" s="24">
        <f>VLOOKUP(H5630,inTHLBdata!A:H,7,FALSE)</f>
        <v>0</v>
      </c>
      <c r="J5630" s="24">
        <f>VLOOKUP(H5630,inTHLBdata!A:H,8,FALSE)</f>
        <v>0</v>
      </c>
      <c r="N5630" s="24"/>
    </row>
    <row r="5631" spans="1:14">
      <c r="A5631" s="24">
        <v>2012</v>
      </c>
      <c r="B5631" s="24" t="s">
        <v>186</v>
      </c>
      <c r="C5631" s="24" t="str">
        <f>VLOOKUP(B5631,'FHF LUT'!$A$5:$H$81,2,FALSE)</f>
        <v>Spruce Beetle</v>
      </c>
      <c r="D5631" s="24">
        <v>7</v>
      </c>
      <c r="E5631" s="24" t="s">
        <v>25</v>
      </c>
      <c r="F5631" s="24">
        <v>1995</v>
      </c>
      <c r="G5631" s="24">
        <v>1995</v>
      </c>
      <c r="H5631" s="24" t="str">
        <f t="shared" si="87"/>
        <v>2012_IBS_7</v>
      </c>
      <c r="I5631" s="24">
        <f>VLOOKUP(H5631,inTHLBdata!A:H,7,FALSE)</f>
        <v>1332</v>
      </c>
      <c r="J5631" s="24">
        <f>VLOOKUP(H5631,inTHLBdata!A:H,8,FALSE)</f>
        <v>1332</v>
      </c>
      <c r="N5631" s="24"/>
    </row>
    <row r="5632" spans="1:14">
      <c r="A5632" s="24">
        <v>2012</v>
      </c>
      <c r="B5632" s="24" t="s">
        <v>186</v>
      </c>
      <c r="C5632" s="24" t="str">
        <f>VLOOKUP(B5632,'FHF LUT'!$A$5:$H$81,2,FALSE)</f>
        <v>Spruce Beetle</v>
      </c>
      <c r="D5632" s="24">
        <v>8</v>
      </c>
      <c r="E5632" s="24" t="s">
        <v>29</v>
      </c>
      <c r="F5632" s="24">
        <v>1660</v>
      </c>
      <c r="G5632" s="24">
        <v>1660</v>
      </c>
      <c r="H5632" s="24" t="str">
        <f t="shared" si="87"/>
        <v>2012_IBS_8</v>
      </c>
      <c r="I5632" s="24">
        <f>VLOOKUP(H5632,inTHLBdata!A:H,7,FALSE)</f>
        <v>1407</v>
      </c>
      <c r="J5632" s="24">
        <f>VLOOKUP(H5632,inTHLBdata!A:H,8,FALSE)</f>
        <v>1407</v>
      </c>
      <c r="N5632" s="24"/>
    </row>
    <row r="5633" spans="1:14">
      <c r="A5633" s="24">
        <v>2012</v>
      </c>
      <c r="B5633" s="24" t="s">
        <v>186</v>
      </c>
      <c r="C5633" s="24" t="str">
        <f>VLOOKUP(B5633,'FHF LUT'!$A$5:$H$81,2,FALSE)</f>
        <v>Spruce Beetle</v>
      </c>
      <c r="D5633" s="24">
        <v>9</v>
      </c>
      <c r="E5633" s="24" t="s">
        <v>7</v>
      </c>
      <c r="F5633" s="24">
        <v>29225</v>
      </c>
      <c r="G5633" s="24">
        <v>26257</v>
      </c>
      <c r="H5633" s="24" t="str">
        <f t="shared" si="87"/>
        <v>2012_IBS_9</v>
      </c>
      <c r="I5633" s="24">
        <f>VLOOKUP(H5633,inTHLBdata!A:H,7,FALSE)</f>
        <v>6370</v>
      </c>
      <c r="J5633" s="24">
        <f>VLOOKUP(H5633,inTHLBdata!A:H,8,FALSE)</f>
        <v>5870</v>
      </c>
      <c r="N5633" s="24"/>
    </row>
    <row r="5634" spans="1:14">
      <c r="A5634" s="24">
        <v>2012</v>
      </c>
      <c r="B5634" s="24" t="s">
        <v>186</v>
      </c>
      <c r="C5634" s="24" t="str">
        <f>VLOOKUP(B5634,'FHF LUT'!$A$5:$H$81,2,FALSE)</f>
        <v>Spruce Beetle</v>
      </c>
      <c r="D5634" s="24">
        <v>10</v>
      </c>
      <c r="E5634" s="24" t="s">
        <v>18</v>
      </c>
      <c r="F5634" s="24">
        <v>0</v>
      </c>
      <c r="G5634" s="24">
        <v>0</v>
      </c>
      <c r="H5634" s="24" t="str">
        <f t="shared" si="87"/>
        <v>2012_IBS_10</v>
      </c>
      <c r="I5634" s="24">
        <f>VLOOKUP(H5634,inTHLBdata!A:H,7,FALSE)</f>
        <v>0</v>
      </c>
      <c r="J5634" s="24">
        <f>VLOOKUP(H5634,inTHLBdata!A:H,8,FALSE)</f>
        <v>0</v>
      </c>
      <c r="N5634" s="24"/>
    </row>
    <row r="5635" spans="1:14">
      <c r="A5635" s="24">
        <v>2012</v>
      </c>
      <c r="B5635" s="24" t="s">
        <v>186</v>
      </c>
      <c r="C5635" s="24" t="str">
        <f>VLOOKUP(B5635,'FHF LUT'!$A$5:$H$81,2,FALSE)</f>
        <v>Spruce Beetle</v>
      </c>
      <c r="D5635" s="24">
        <v>11</v>
      </c>
      <c r="E5635" s="24" t="s">
        <v>4</v>
      </c>
      <c r="F5635" s="24">
        <v>32478</v>
      </c>
      <c r="G5635" s="24">
        <v>25903</v>
      </c>
      <c r="H5635" s="24" t="str">
        <f t="shared" ref="H5635:H5698" si="88">CONCATENATE(A5635,"_",B5635,"_",D5635)</f>
        <v>2012_IBS_11</v>
      </c>
      <c r="I5635" s="24">
        <f>VLOOKUP(H5635,inTHLBdata!A:H,7,FALSE)</f>
        <v>5820</v>
      </c>
      <c r="J5635" s="24">
        <f>VLOOKUP(H5635,inTHLBdata!A:H,8,FALSE)</f>
        <v>5095</v>
      </c>
      <c r="N5635" s="24"/>
    </row>
    <row r="5636" spans="1:14">
      <c r="A5636" s="24">
        <v>2012</v>
      </c>
      <c r="B5636" s="24" t="s">
        <v>186</v>
      </c>
      <c r="C5636" s="24" t="str">
        <f>VLOOKUP(B5636,'FHF LUT'!$A$5:$H$81,2,FALSE)</f>
        <v>Spruce Beetle</v>
      </c>
      <c r="D5636" s="24">
        <v>12</v>
      </c>
      <c r="E5636" s="24" t="s">
        <v>11</v>
      </c>
      <c r="F5636" s="24">
        <v>0</v>
      </c>
      <c r="G5636" s="24">
        <v>0</v>
      </c>
      <c r="H5636" s="24" t="str">
        <f t="shared" si="88"/>
        <v>2012_IBS_12</v>
      </c>
      <c r="I5636" s="24">
        <f>VLOOKUP(H5636,inTHLBdata!A:H,7,FALSE)</f>
        <v>0</v>
      </c>
      <c r="J5636" s="24">
        <f>VLOOKUP(H5636,inTHLBdata!A:H,8,FALSE)</f>
        <v>0</v>
      </c>
      <c r="N5636" s="24"/>
    </row>
    <row r="5637" spans="1:14">
      <c r="A5637" s="24">
        <v>2012</v>
      </c>
      <c r="B5637" s="24" t="s">
        <v>186</v>
      </c>
      <c r="C5637" s="24" t="str">
        <f>VLOOKUP(B5637,'FHF LUT'!$A$5:$H$81,2,FALSE)</f>
        <v>Spruce Beetle</v>
      </c>
      <c r="D5637" s="24">
        <v>13</v>
      </c>
      <c r="E5637" s="24" t="s">
        <v>24</v>
      </c>
      <c r="F5637" s="24">
        <v>686</v>
      </c>
      <c r="G5637" s="24">
        <v>686</v>
      </c>
      <c r="H5637" s="24" t="str">
        <f t="shared" si="88"/>
        <v>2012_IBS_13</v>
      </c>
      <c r="I5637" s="24">
        <f>VLOOKUP(H5637,inTHLBdata!A:H,7,FALSE)</f>
        <v>0</v>
      </c>
      <c r="J5637" s="24">
        <f>VLOOKUP(H5637,inTHLBdata!A:H,8,FALSE)</f>
        <v>0</v>
      </c>
      <c r="N5637" s="24"/>
    </row>
    <row r="5638" spans="1:14">
      <c r="A5638" s="24">
        <v>2012</v>
      </c>
      <c r="B5638" s="24" t="s">
        <v>186</v>
      </c>
      <c r="C5638" s="24" t="str">
        <f>VLOOKUP(B5638,'FHF LUT'!$A$5:$H$81,2,FALSE)</f>
        <v>Spruce Beetle</v>
      </c>
      <c r="D5638" s="24">
        <v>14</v>
      </c>
      <c r="E5638" s="24" t="s">
        <v>30</v>
      </c>
      <c r="F5638" s="24">
        <v>2015</v>
      </c>
      <c r="G5638" s="24">
        <v>1903</v>
      </c>
      <c r="H5638" s="24" t="str">
        <f t="shared" si="88"/>
        <v>2012_IBS_14</v>
      </c>
      <c r="I5638" s="24">
        <f>VLOOKUP(H5638,inTHLBdata!A:H,7,FALSE)</f>
        <v>1138</v>
      </c>
      <c r="J5638" s="24">
        <f>VLOOKUP(H5638,inTHLBdata!A:H,8,FALSE)</f>
        <v>1026</v>
      </c>
      <c r="N5638" s="24"/>
    </row>
    <row r="5639" spans="1:14">
      <c r="A5639" s="24">
        <v>2012</v>
      </c>
      <c r="B5639" s="24" t="s">
        <v>186</v>
      </c>
      <c r="C5639" s="24" t="str">
        <f>VLOOKUP(B5639,'FHF LUT'!$A$5:$H$81,2,FALSE)</f>
        <v>Spruce Beetle</v>
      </c>
      <c r="D5639" s="24">
        <v>15</v>
      </c>
      <c r="E5639" s="24" t="s">
        <v>33</v>
      </c>
      <c r="F5639" s="24">
        <v>14374</v>
      </c>
      <c r="G5639" s="24">
        <v>14374</v>
      </c>
      <c r="H5639" s="24" t="str">
        <f t="shared" si="88"/>
        <v>2012_IBS_15</v>
      </c>
      <c r="I5639" s="24">
        <f>VLOOKUP(H5639,inTHLBdata!A:H,7,FALSE)</f>
        <v>5889</v>
      </c>
      <c r="J5639" s="24">
        <f>VLOOKUP(H5639,inTHLBdata!A:H,8,FALSE)</f>
        <v>5889</v>
      </c>
      <c r="N5639" s="24"/>
    </row>
    <row r="5640" spans="1:14">
      <c r="A5640" s="24">
        <v>2012</v>
      </c>
      <c r="B5640" s="24" t="s">
        <v>186</v>
      </c>
      <c r="C5640" s="24" t="str">
        <f>VLOOKUP(B5640,'FHF LUT'!$A$5:$H$81,2,FALSE)</f>
        <v>Spruce Beetle</v>
      </c>
      <c r="D5640" s="24">
        <v>16</v>
      </c>
      <c r="E5640" s="24" t="s">
        <v>12</v>
      </c>
      <c r="F5640" s="24">
        <v>0</v>
      </c>
      <c r="G5640" s="24">
        <v>0</v>
      </c>
      <c r="H5640" s="24" t="str">
        <f t="shared" si="88"/>
        <v>2012_IBS_16</v>
      </c>
      <c r="I5640" s="24">
        <f>VLOOKUP(H5640,inTHLBdata!A:H,7,FALSE)</f>
        <v>0</v>
      </c>
      <c r="J5640" s="24">
        <f>VLOOKUP(H5640,inTHLBdata!A:H,8,FALSE)</f>
        <v>0</v>
      </c>
      <c r="N5640" s="24"/>
    </row>
    <row r="5641" spans="1:14">
      <c r="A5641" s="24">
        <v>2012</v>
      </c>
      <c r="B5641" s="24" t="s">
        <v>186</v>
      </c>
      <c r="C5641" s="24" t="str">
        <f>VLOOKUP(B5641,'FHF LUT'!$A$5:$H$81,2,FALSE)</f>
        <v>Spruce Beetle</v>
      </c>
      <c r="D5641" s="24">
        <v>17</v>
      </c>
      <c r="E5641" s="24" t="s">
        <v>32</v>
      </c>
      <c r="F5641" s="24">
        <v>1207</v>
      </c>
      <c r="G5641" s="24">
        <v>1207</v>
      </c>
      <c r="H5641" s="24" t="str">
        <f t="shared" si="88"/>
        <v>2012_IBS_17</v>
      </c>
      <c r="I5641" s="24">
        <f>VLOOKUP(H5641,inTHLBdata!A:H,7,FALSE)</f>
        <v>397</v>
      </c>
      <c r="J5641" s="24">
        <f>VLOOKUP(H5641,inTHLBdata!A:H,8,FALSE)</f>
        <v>397</v>
      </c>
      <c r="N5641" s="24"/>
    </row>
    <row r="5642" spans="1:14">
      <c r="A5642" s="24">
        <v>2012</v>
      </c>
      <c r="B5642" s="24" t="s">
        <v>186</v>
      </c>
      <c r="C5642" s="24" t="str">
        <f>VLOOKUP(B5642,'FHF LUT'!$A$5:$H$81,2,FALSE)</f>
        <v>Spruce Beetle</v>
      </c>
      <c r="D5642" s="24">
        <v>18</v>
      </c>
      <c r="E5642" s="24" t="s">
        <v>15</v>
      </c>
      <c r="F5642" s="24">
        <v>24938</v>
      </c>
      <c r="G5642" s="24">
        <v>22492</v>
      </c>
      <c r="H5642" s="24" t="str">
        <f t="shared" si="88"/>
        <v>2012_IBS_18</v>
      </c>
      <c r="I5642" s="24">
        <f>VLOOKUP(H5642,inTHLBdata!A:H,7,FALSE)</f>
        <v>14587</v>
      </c>
      <c r="J5642" s="24">
        <f>VLOOKUP(H5642,inTHLBdata!A:H,8,FALSE)</f>
        <v>12141</v>
      </c>
      <c r="N5642" s="24"/>
    </row>
    <row r="5643" spans="1:14">
      <c r="A5643" s="24">
        <v>2012</v>
      </c>
      <c r="B5643" s="24" t="s">
        <v>186</v>
      </c>
      <c r="C5643" s="24" t="str">
        <f>VLOOKUP(B5643,'FHF LUT'!$A$5:$H$81,2,FALSE)</f>
        <v>Spruce Beetle</v>
      </c>
      <c r="D5643" s="24">
        <v>20</v>
      </c>
      <c r="E5643" s="24" t="s">
        <v>6</v>
      </c>
      <c r="F5643" s="24">
        <v>115</v>
      </c>
      <c r="G5643" s="24">
        <v>115</v>
      </c>
      <c r="H5643" s="24" t="str">
        <f t="shared" si="88"/>
        <v>2012_IBS_20</v>
      </c>
      <c r="I5643" s="24">
        <f>VLOOKUP(H5643,inTHLBdata!A:H,7,FALSE)</f>
        <v>30</v>
      </c>
      <c r="J5643" s="24">
        <f>VLOOKUP(H5643,inTHLBdata!A:H,8,FALSE)</f>
        <v>30</v>
      </c>
      <c r="N5643" s="24"/>
    </row>
    <row r="5644" spans="1:14">
      <c r="A5644" s="24">
        <v>2012</v>
      </c>
      <c r="B5644" s="24" t="s">
        <v>186</v>
      </c>
      <c r="C5644" s="24" t="str">
        <f>VLOOKUP(B5644,'FHF LUT'!$A$5:$H$81,2,FALSE)</f>
        <v>Spruce Beetle</v>
      </c>
      <c r="D5644" s="24">
        <v>22</v>
      </c>
      <c r="E5644" s="24" t="s">
        <v>19</v>
      </c>
      <c r="F5644" s="24">
        <v>3779</v>
      </c>
      <c r="G5644" s="24">
        <v>3779</v>
      </c>
      <c r="H5644" s="24" t="str">
        <f t="shared" si="88"/>
        <v>2012_IBS_22</v>
      </c>
      <c r="I5644" s="24">
        <f>VLOOKUP(H5644,inTHLBdata!A:H,7,FALSE)</f>
        <v>0</v>
      </c>
      <c r="J5644" s="24">
        <f>VLOOKUP(H5644,inTHLBdata!A:H,8,FALSE)</f>
        <v>0</v>
      </c>
      <c r="N5644" s="24"/>
    </row>
    <row r="5645" spans="1:14">
      <c r="A5645" s="24">
        <v>2012</v>
      </c>
      <c r="B5645" s="24" t="s">
        <v>186</v>
      </c>
      <c r="C5645" s="24" t="str">
        <f>VLOOKUP(B5645,'FHF LUT'!$A$5:$H$81,2,FALSE)</f>
        <v>Spruce Beetle</v>
      </c>
      <c r="D5645" s="24">
        <v>23</v>
      </c>
      <c r="E5645" s="24" t="s">
        <v>27</v>
      </c>
      <c r="F5645" s="24">
        <v>205693</v>
      </c>
      <c r="G5645" s="24">
        <v>168787</v>
      </c>
      <c r="H5645" s="24" t="str">
        <f t="shared" si="88"/>
        <v>2012_IBS_23</v>
      </c>
      <c r="I5645" s="24">
        <f>VLOOKUP(H5645,inTHLBdata!A:H,7,FALSE)</f>
        <v>122764</v>
      </c>
      <c r="J5645" s="24">
        <f>VLOOKUP(H5645,inTHLBdata!A:H,8,FALSE)</f>
        <v>98087</v>
      </c>
      <c r="N5645" s="24"/>
    </row>
    <row r="5646" spans="1:14">
      <c r="A5646" s="24">
        <v>2012</v>
      </c>
      <c r="B5646" s="24" t="s">
        <v>186</v>
      </c>
      <c r="C5646" s="24" t="str">
        <f>VLOOKUP(B5646,'FHF LUT'!$A$5:$H$81,2,FALSE)</f>
        <v>Spruce Beetle</v>
      </c>
      <c r="D5646" s="24">
        <v>24</v>
      </c>
      <c r="E5646" s="24" t="s">
        <v>17</v>
      </c>
      <c r="F5646" s="24">
        <v>3799</v>
      </c>
      <c r="G5646" s="24">
        <v>2246</v>
      </c>
      <c r="H5646" s="24" t="str">
        <f t="shared" si="88"/>
        <v>2012_IBS_24</v>
      </c>
      <c r="I5646" s="24">
        <f>VLOOKUP(H5646,inTHLBdata!A:H,7,FALSE)</f>
        <v>2031</v>
      </c>
      <c r="J5646" s="24">
        <f>VLOOKUP(H5646,inTHLBdata!A:H,8,FALSE)</f>
        <v>1448</v>
      </c>
      <c r="N5646" s="24"/>
    </row>
    <row r="5647" spans="1:14">
      <c r="A5647" s="24">
        <v>2012</v>
      </c>
      <c r="B5647" s="24" t="s">
        <v>186</v>
      </c>
      <c r="C5647" s="24" t="str">
        <f>VLOOKUP(B5647,'FHF LUT'!$A$5:$H$81,2,FALSE)</f>
        <v>Spruce Beetle</v>
      </c>
      <c r="D5647" s="24">
        <v>25</v>
      </c>
      <c r="E5647" s="24" t="s">
        <v>23</v>
      </c>
      <c r="F5647" s="24">
        <v>0</v>
      </c>
      <c r="G5647" s="24">
        <v>0</v>
      </c>
      <c r="H5647" s="24" t="str">
        <f t="shared" si="88"/>
        <v>2012_IBS_25</v>
      </c>
      <c r="I5647" s="24">
        <f>VLOOKUP(H5647,inTHLBdata!A:H,7,FALSE)</f>
        <v>0</v>
      </c>
      <c r="J5647" s="24">
        <f>VLOOKUP(H5647,inTHLBdata!A:H,8,FALSE)</f>
        <v>0</v>
      </c>
      <c r="N5647" s="24"/>
    </row>
    <row r="5648" spans="1:14">
      <c r="A5648" s="24">
        <v>2012</v>
      </c>
      <c r="B5648" s="24" t="s">
        <v>186</v>
      </c>
      <c r="C5648" s="24" t="str">
        <f>VLOOKUP(B5648,'FHF LUT'!$A$5:$H$81,2,FALSE)</f>
        <v>Spruce Beetle</v>
      </c>
      <c r="D5648" s="24">
        <v>26</v>
      </c>
      <c r="E5648" s="24" t="s">
        <v>14</v>
      </c>
      <c r="F5648" s="24">
        <v>8399</v>
      </c>
      <c r="G5648" s="24">
        <v>8215</v>
      </c>
      <c r="H5648" s="24" t="str">
        <f t="shared" si="88"/>
        <v>2012_IBS_26</v>
      </c>
      <c r="I5648" s="24">
        <f>VLOOKUP(H5648,inTHLBdata!A:H,7,FALSE)</f>
        <v>7</v>
      </c>
      <c r="J5648" s="24">
        <f>VLOOKUP(H5648,inTHLBdata!A:H,8,FALSE)</f>
        <v>7</v>
      </c>
      <c r="N5648" s="24"/>
    </row>
    <row r="5649" spans="1:14">
      <c r="A5649" s="24">
        <v>2012</v>
      </c>
      <c r="B5649" s="24" t="s">
        <v>186</v>
      </c>
      <c r="C5649" s="24" t="str">
        <f>VLOOKUP(B5649,'FHF LUT'!$A$5:$H$81,2,FALSE)</f>
        <v>Spruce Beetle</v>
      </c>
      <c r="D5649" s="24">
        <v>27</v>
      </c>
      <c r="E5649" s="24" t="s">
        <v>21</v>
      </c>
      <c r="F5649" s="24">
        <v>0</v>
      </c>
      <c r="G5649" s="24">
        <v>0</v>
      </c>
      <c r="H5649" s="24" t="str">
        <f t="shared" si="88"/>
        <v>2012_IBS_27</v>
      </c>
      <c r="I5649" s="24">
        <f>VLOOKUP(H5649,inTHLBdata!A:H,7,FALSE)</f>
        <v>0</v>
      </c>
      <c r="J5649" s="24">
        <f>VLOOKUP(H5649,inTHLBdata!A:H,8,FALSE)</f>
        <v>0</v>
      </c>
      <c r="N5649" s="24"/>
    </row>
    <row r="5650" spans="1:14">
      <c r="A5650" s="24">
        <v>2012</v>
      </c>
      <c r="B5650" s="24" t="s">
        <v>186</v>
      </c>
      <c r="C5650" s="24" t="str">
        <f>VLOOKUP(B5650,'FHF LUT'!$A$5:$H$81,2,FALSE)</f>
        <v>Spruce Beetle</v>
      </c>
      <c r="D5650" s="24">
        <v>29</v>
      </c>
      <c r="E5650" s="24" t="s">
        <v>9</v>
      </c>
      <c r="F5650" s="24">
        <v>402260</v>
      </c>
      <c r="G5650" s="24">
        <v>402168</v>
      </c>
      <c r="H5650" s="24" t="str">
        <f t="shared" si="88"/>
        <v>2012_IBS_29</v>
      </c>
      <c r="I5650" s="24">
        <f>VLOOKUP(H5650,inTHLBdata!A:H,7,FALSE)</f>
        <v>77087</v>
      </c>
      <c r="J5650" s="24">
        <f>VLOOKUP(H5650,inTHLBdata!A:H,8,FALSE)</f>
        <v>77012</v>
      </c>
      <c r="N5650" s="24"/>
    </row>
    <row r="5651" spans="1:14">
      <c r="A5651" s="24">
        <v>2012</v>
      </c>
      <c r="B5651" s="24" t="s">
        <v>186</v>
      </c>
      <c r="C5651" s="24" t="str">
        <f>VLOOKUP(B5651,'FHF LUT'!$A$5:$H$81,2,FALSE)</f>
        <v>Spruce Beetle</v>
      </c>
      <c r="D5651" s="24">
        <v>30</v>
      </c>
      <c r="E5651" s="24" t="s">
        <v>35</v>
      </c>
      <c r="F5651" s="24">
        <v>5941</v>
      </c>
      <c r="G5651" s="24">
        <v>5941</v>
      </c>
      <c r="H5651" s="24" t="str">
        <f t="shared" si="88"/>
        <v>2012_IBS_30</v>
      </c>
      <c r="I5651" s="24">
        <f>VLOOKUP(H5651,inTHLBdata!A:H,7,FALSE)</f>
        <v>18</v>
      </c>
      <c r="J5651" s="24">
        <f>VLOOKUP(H5651,inTHLBdata!A:H,8,FALSE)</f>
        <v>18</v>
      </c>
      <c r="N5651" s="24"/>
    </row>
    <row r="5652" spans="1:14">
      <c r="A5652" s="24">
        <v>2012</v>
      </c>
      <c r="B5652" s="24" t="s">
        <v>186</v>
      </c>
      <c r="C5652" s="24" t="str">
        <f>VLOOKUP(B5652,'FHF LUT'!$A$5:$H$81,2,FALSE)</f>
        <v>Spruce Beetle</v>
      </c>
      <c r="D5652" s="24">
        <v>31</v>
      </c>
      <c r="E5652" s="24" t="s">
        <v>34</v>
      </c>
      <c r="F5652" s="24">
        <v>0</v>
      </c>
      <c r="G5652" s="24">
        <v>0</v>
      </c>
      <c r="H5652" s="24" t="str">
        <f t="shared" si="88"/>
        <v>2012_IBS_31</v>
      </c>
      <c r="I5652" s="24">
        <f>VLOOKUP(H5652,inTHLBdata!A:H,7,FALSE)</f>
        <v>0</v>
      </c>
      <c r="J5652" s="24">
        <f>VLOOKUP(H5652,inTHLBdata!A:H,8,FALSE)</f>
        <v>0</v>
      </c>
      <c r="N5652" s="24"/>
    </row>
    <row r="5653" spans="1:14">
      <c r="A5653" s="24">
        <v>2012</v>
      </c>
      <c r="B5653" s="24" t="s">
        <v>186</v>
      </c>
      <c r="C5653" s="24" t="str">
        <f>VLOOKUP(B5653,'FHF LUT'!$A$5:$H$81,2,FALSE)</f>
        <v>Spruce Beetle</v>
      </c>
      <c r="D5653" s="24">
        <v>38</v>
      </c>
      <c r="E5653" s="24" t="s">
        <v>8</v>
      </c>
      <c r="F5653" s="24">
        <v>0</v>
      </c>
      <c r="G5653" s="24">
        <v>0</v>
      </c>
      <c r="H5653" s="24" t="str">
        <f t="shared" si="88"/>
        <v>2012_IBS_38</v>
      </c>
      <c r="I5653" s="24">
        <f>VLOOKUP(H5653,inTHLBdata!A:H,7,FALSE)</f>
        <v>0</v>
      </c>
      <c r="J5653" s="24">
        <f>VLOOKUP(H5653,inTHLBdata!A:H,8,FALSE)</f>
        <v>0</v>
      </c>
      <c r="N5653" s="24"/>
    </row>
    <row r="5654" spans="1:14">
      <c r="A5654" s="24">
        <v>2012</v>
      </c>
      <c r="B5654" s="24" t="s">
        <v>186</v>
      </c>
      <c r="C5654" s="24" t="str">
        <f>VLOOKUP(B5654,'FHF LUT'!$A$5:$H$81,2,FALSE)</f>
        <v>Spruce Beetle</v>
      </c>
      <c r="D5654" s="24">
        <v>39</v>
      </c>
      <c r="E5654" s="24" t="s">
        <v>36</v>
      </c>
      <c r="F5654" s="24">
        <v>0</v>
      </c>
      <c r="G5654" s="24">
        <v>0</v>
      </c>
      <c r="H5654" s="24" t="str">
        <f t="shared" si="88"/>
        <v>2012_IBS_39</v>
      </c>
      <c r="I5654" s="24">
        <f>VLOOKUP(H5654,inTHLBdata!A:H,7,FALSE)</f>
        <v>0</v>
      </c>
      <c r="J5654" s="24">
        <f>VLOOKUP(H5654,inTHLBdata!A:H,8,FALSE)</f>
        <v>0</v>
      </c>
      <c r="N5654" s="24"/>
    </row>
    <row r="5655" spans="1:14">
      <c r="A5655" s="24">
        <v>2012</v>
      </c>
      <c r="B5655" s="24" t="s">
        <v>186</v>
      </c>
      <c r="C5655" s="24" t="str">
        <f>VLOOKUP(B5655,'FHF LUT'!$A$5:$H$81,2,FALSE)</f>
        <v>Spruce Beetle</v>
      </c>
      <c r="D5655" s="24">
        <v>40</v>
      </c>
      <c r="E5655" s="24" t="s">
        <v>31</v>
      </c>
      <c r="F5655" s="24">
        <v>14</v>
      </c>
      <c r="G5655" s="24">
        <v>14</v>
      </c>
      <c r="H5655" s="24" t="str">
        <f t="shared" si="88"/>
        <v>2012_IBS_40</v>
      </c>
      <c r="I5655" s="24">
        <f>VLOOKUP(H5655,inTHLBdata!A:H,7,FALSE)</f>
        <v>0</v>
      </c>
      <c r="J5655" s="24">
        <f>VLOOKUP(H5655,inTHLBdata!A:H,8,FALSE)</f>
        <v>0</v>
      </c>
      <c r="N5655" s="24"/>
    </row>
    <row r="5656" spans="1:14">
      <c r="A5656" s="24">
        <v>2012</v>
      </c>
      <c r="B5656" s="24" t="s">
        <v>186</v>
      </c>
      <c r="C5656" s="24" t="str">
        <f>VLOOKUP(B5656,'FHF LUT'!$A$5:$H$81,2,FALSE)</f>
        <v>Spruce Beetle</v>
      </c>
      <c r="D5656" s="24">
        <v>41</v>
      </c>
      <c r="E5656" s="24" t="s">
        <v>26</v>
      </c>
      <c r="F5656" s="24">
        <v>2494</v>
      </c>
      <c r="G5656" s="24">
        <v>2207</v>
      </c>
      <c r="H5656" s="24" t="str">
        <f t="shared" si="88"/>
        <v>2012_IBS_41</v>
      </c>
      <c r="I5656" s="24">
        <f>VLOOKUP(H5656,inTHLBdata!A:H,7,FALSE)</f>
        <v>1803</v>
      </c>
      <c r="J5656" s="24">
        <f>VLOOKUP(H5656,inTHLBdata!A:H,8,FALSE)</f>
        <v>1532</v>
      </c>
      <c r="N5656" s="24"/>
    </row>
    <row r="5657" spans="1:14">
      <c r="A5657" s="24">
        <v>2012</v>
      </c>
      <c r="B5657" s="24" t="s">
        <v>186</v>
      </c>
      <c r="C5657" s="24" t="str">
        <f>VLOOKUP(B5657,'FHF LUT'!$A$5:$H$81,2,FALSE)</f>
        <v>Spruce Beetle</v>
      </c>
      <c r="D5657" s="24">
        <v>43</v>
      </c>
      <c r="E5657" s="24" t="s">
        <v>20</v>
      </c>
      <c r="F5657" s="24">
        <v>0</v>
      </c>
      <c r="G5657" s="24">
        <v>0</v>
      </c>
      <c r="H5657" s="24" t="str">
        <f t="shared" si="88"/>
        <v>2012_IBS_43</v>
      </c>
      <c r="I5657" s="24">
        <f>VLOOKUP(H5657,inTHLBdata!A:H,7,FALSE)</f>
        <v>0</v>
      </c>
      <c r="J5657" s="24">
        <f>VLOOKUP(H5657,inTHLBdata!A:H,8,FALSE)</f>
        <v>0</v>
      </c>
      <c r="N5657" s="24"/>
    </row>
    <row r="5658" spans="1:14">
      <c r="A5658" s="24">
        <v>2012</v>
      </c>
      <c r="B5658" s="24" t="s">
        <v>186</v>
      </c>
      <c r="C5658" s="24" t="str">
        <f>VLOOKUP(B5658,'FHF LUT'!$A$5:$H$81,2,FALSE)</f>
        <v>Spruce Beetle</v>
      </c>
      <c r="D5658" s="24">
        <v>44</v>
      </c>
      <c r="E5658" s="24" t="s">
        <v>3</v>
      </c>
      <c r="F5658" s="24">
        <v>0</v>
      </c>
      <c r="G5658" s="24">
        <v>0</v>
      </c>
      <c r="H5658" s="24" t="str">
        <f t="shared" si="88"/>
        <v>2012_IBS_44</v>
      </c>
      <c r="I5658" s="24">
        <f>VLOOKUP(H5658,inTHLBdata!A:H,7,FALSE)</f>
        <v>0</v>
      </c>
      <c r="J5658" s="24">
        <f>VLOOKUP(H5658,inTHLBdata!A:H,8,FALSE)</f>
        <v>0</v>
      </c>
      <c r="N5658" s="24"/>
    </row>
    <row r="5659" spans="1:14">
      <c r="A5659" s="24">
        <v>2012</v>
      </c>
      <c r="B5659" s="24" t="s">
        <v>186</v>
      </c>
      <c r="C5659" s="24" t="str">
        <f>VLOOKUP(B5659,'FHF LUT'!$A$5:$H$81,2,FALSE)</f>
        <v>Spruce Beetle</v>
      </c>
      <c r="D5659" s="24">
        <v>45</v>
      </c>
      <c r="E5659" s="24" t="s">
        <v>5</v>
      </c>
      <c r="F5659" s="24">
        <v>0</v>
      </c>
      <c r="G5659" s="24">
        <v>0</v>
      </c>
      <c r="H5659" s="24" t="str">
        <f t="shared" si="88"/>
        <v>2012_IBS_45</v>
      </c>
      <c r="I5659" s="24">
        <f>VLOOKUP(H5659,inTHLBdata!A:H,7,FALSE)</f>
        <v>0</v>
      </c>
      <c r="J5659" s="24">
        <f>VLOOKUP(H5659,inTHLBdata!A:H,8,FALSE)</f>
        <v>0</v>
      </c>
      <c r="N5659" s="24"/>
    </row>
    <row r="5660" spans="1:14">
      <c r="A5660" s="24">
        <v>2012</v>
      </c>
      <c r="B5660" s="24" t="s">
        <v>186</v>
      </c>
      <c r="C5660" s="24" t="str">
        <f>VLOOKUP(B5660,'FHF LUT'!$A$5:$H$81,2,FALSE)</f>
        <v>Spruce Beetle</v>
      </c>
      <c r="D5660" s="24">
        <v>46</v>
      </c>
      <c r="E5660" s="24" t="s">
        <v>234</v>
      </c>
      <c r="F5660" s="24">
        <v>1048</v>
      </c>
      <c r="G5660" s="24">
        <v>1048</v>
      </c>
      <c r="H5660" s="24" t="str">
        <f t="shared" si="88"/>
        <v>2012_IBS_46</v>
      </c>
      <c r="I5660" s="24">
        <f>VLOOKUP(H5660,inTHLBdata!A:H,7,FALSE)</f>
        <v>67</v>
      </c>
      <c r="J5660" s="24">
        <f>VLOOKUP(H5660,inTHLBdata!A:H,8,FALSE)</f>
        <v>67</v>
      </c>
      <c r="N5660" s="24"/>
    </row>
    <row r="5661" spans="1:14">
      <c r="A5661" s="24">
        <v>2012</v>
      </c>
      <c r="B5661" s="24" t="s">
        <v>186</v>
      </c>
      <c r="C5661" s="24" t="str">
        <f>VLOOKUP(B5661,'FHF LUT'!$A$5:$H$81,2,FALSE)</f>
        <v>Spruce Beetle</v>
      </c>
      <c r="D5661" s="24">
        <v>47</v>
      </c>
      <c r="E5661" s="24" t="s">
        <v>233</v>
      </c>
      <c r="F5661" s="24">
        <v>0</v>
      </c>
      <c r="G5661" s="24">
        <v>0</v>
      </c>
      <c r="H5661" s="24" t="str">
        <f t="shared" si="88"/>
        <v>2012_IBS_47</v>
      </c>
      <c r="I5661" s="24">
        <f>VLOOKUP(H5661,inTHLBdata!A:H,7,FALSE)</f>
        <v>0</v>
      </c>
      <c r="J5661" s="24">
        <f>VLOOKUP(H5661,inTHLBdata!A:H,8,FALSE)</f>
        <v>0</v>
      </c>
      <c r="N5661" s="24"/>
    </row>
    <row r="5662" spans="1:14">
      <c r="A5662" s="24">
        <v>2012</v>
      </c>
      <c r="B5662" s="24" t="s">
        <v>186</v>
      </c>
      <c r="C5662" s="24" t="str">
        <f>VLOOKUP(B5662,'FHF LUT'!$A$5:$H$81,2,FALSE)</f>
        <v>Spruce Beetle</v>
      </c>
      <c r="D5662" s="24">
        <v>48</v>
      </c>
      <c r="E5662" s="24" t="s">
        <v>235</v>
      </c>
      <c r="F5662" s="24">
        <v>0</v>
      </c>
      <c r="G5662" s="24">
        <v>0</v>
      </c>
      <c r="H5662" s="24" t="str">
        <f t="shared" si="88"/>
        <v>2012_IBS_48</v>
      </c>
      <c r="I5662" s="24">
        <f>VLOOKUP(H5662,inTHLBdata!A:H,7,FALSE)</f>
        <v>0</v>
      </c>
      <c r="J5662" s="24">
        <f>VLOOKUP(H5662,inTHLBdata!A:H,8,FALSE)</f>
        <v>0</v>
      </c>
      <c r="N5662" s="24"/>
    </row>
    <row r="5663" spans="1:14">
      <c r="A5663" s="24">
        <v>2012</v>
      </c>
      <c r="B5663" s="24" t="s">
        <v>193</v>
      </c>
      <c r="C5663" s="24" t="str">
        <f>VLOOKUP(B5663,'FHF LUT'!$A$5:$H$81,2,FALSE)</f>
        <v>Douglas-fir Tussock Moth</v>
      </c>
      <c r="D5663" s="24">
        <v>1</v>
      </c>
      <c r="E5663" s="24" t="s">
        <v>10</v>
      </c>
      <c r="F5663" s="24">
        <v>0</v>
      </c>
      <c r="G5663" s="24">
        <v>0</v>
      </c>
      <c r="H5663" s="24" t="str">
        <f t="shared" si="88"/>
        <v>2012_IDT_1</v>
      </c>
      <c r="I5663" s="24">
        <f>VLOOKUP(H5663,inTHLBdata!A:H,7,FALSE)</f>
        <v>0</v>
      </c>
      <c r="J5663" s="24">
        <f>VLOOKUP(H5663,inTHLBdata!A:H,8,FALSE)</f>
        <v>0</v>
      </c>
      <c r="N5663" s="24"/>
    </row>
    <row r="5664" spans="1:14">
      <c r="A5664" s="24">
        <v>2012</v>
      </c>
      <c r="B5664" s="24" t="s">
        <v>193</v>
      </c>
      <c r="C5664" s="24" t="str">
        <f>VLOOKUP(B5664,'FHF LUT'!$A$5:$H$81,2,FALSE)</f>
        <v>Douglas-fir Tussock Moth</v>
      </c>
      <c r="D5664" s="24">
        <v>2</v>
      </c>
      <c r="E5664" s="24" t="s">
        <v>22</v>
      </c>
      <c r="F5664" s="24">
        <v>0</v>
      </c>
      <c r="G5664" s="24">
        <v>0</v>
      </c>
      <c r="H5664" s="24" t="str">
        <f t="shared" si="88"/>
        <v>2012_IDT_2</v>
      </c>
      <c r="I5664" s="24">
        <f>VLOOKUP(H5664,inTHLBdata!A:H,7,FALSE)</f>
        <v>0</v>
      </c>
      <c r="J5664" s="24">
        <f>VLOOKUP(H5664,inTHLBdata!A:H,8,FALSE)</f>
        <v>0</v>
      </c>
      <c r="N5664" s="24"/>
    </row>
    <row r="5665" spans="1:14">
      <c r="A5665" s="24">
        <v>2012</v>
      </c>
      <c r="B5665" s="24" t="s">
        <v>193</v>
      </c>
      <c r="C5665" s="24" t="str">
        <f>VLOOKUP(B5665,'FHF LUT'!$A$5:$H$81,2,FALSE)</f>
        <v>Douglas-fir Tussock Moth</v>
      </c>
      <c r="D5665" s="24">
        <v>3</v>
      </c>
      <c r="E5665" s="24" t="s">
        <v>13</v>
      </c>
      <c r="F5665" s="24">
        <v>0</v>
      </c>
      <c r="G5665" s="24">
        <v>0</v>
      </c>
      <c r="H5665" s="24" t="str">
        <f t="shared" si="88"/>
        <v>2012_IDT_3</v>
      </c>
      <c r="I5665" s="24">
        <f>VLOOKUP(H5665,inTHLBdata!A:H,7,FALSE)</f>
        <v>0</v>
      </c>
      <c r="J5665" s="24">
        <f>VLOOKUP(H5665,inTHLBdata!A:H,8,FALSE)</f>
        <v>0</v>
      </c>
      <c r="N5665" s="24"/>
    </row>
    <row r="5666" spans="1:14">
      <c r="A5666" s="24">
        <v>2012</v>
      </c>
      <c r="B5666" s="24" t="s">
        <v>193</v>
      </c>
      <c r="C5666" s="24" t="str">
        <f>VLOOKUP(B5666,'FHF LUT'!$A$5:$H$81,2,FALSE)</f>
        <v>Douglas-fir Tussock Moth</v>
      </c>
      <c r="D5666" s="24">
        <v>4</v>
      </c>
      <c r="E5666" s="24" t="s">
        <v>28</v>
      </c>
      <c r="F5666" s="24">
        <v>0</v>
      </c>
      <c r="G5666" s="24">
        <v>0</v>
      </c>
      <c r="H5666" s="24" t="str">
        <f t="shared" si="88"/>
        <v>2012_IDT_4</v>
      </c>
      <c r="I5666" s="24">
        <f>VLOOKUP(H5666,inTHLBdata!A:H,7,FALSE)</f>
        <v>0</v>
      </c>
      <c r="J5666" s="24">
        <f>VLOOKUP(H5666,inTHLBdata!A:H,8,FALSE)</f>
        <v>0</v>
      </c>
      <c r="N5666" s="24"/>
    </row>
    <row r="5667" spans="1:14">
      <c r="A5667" s="24">
        <v>2012</v>
      </c>
      <c r="B5667" s="24" t="s">
        <v>193</v>
      </c>
      <c r="C5667" s="24" t="str">
        <f>VLOOKUP(B5667,'FHF LUT'!$A$5:$H$81,2,FALSE)</f>
        <v>Douglas-fir Tussock Moth</v>
      </c>
      <c r="D5667" s="24">
        <v>5</v>
      </c>
      <c r="E5667" s="24" t="s">
        <v>16</v>
      </c>
      <c r="F5667" s="24">
        <v>0</v>
      </c>
      <c r="G5667" s="24">
        <v>0</v>
      </c>
      <c r="H5667" s="24" t="str">
        <f t="shared" si="88"/>
        <v>2012_IDT_5</v>
      </c>
      <c r="I5667" s="24">
        <f>VLOOKUP(H5667,inTHLBdata!A:H,7,FALSE)</f>
        <v>0</v>
      </c>
      <c r="J5667" s="24">
        <f>VLOOKUP(H5667,inTHLBdata!A:H,8,FALSE)</f>
        <v>0</v>
      </c>
      <c r="N5667" s="24"/>
    </row>
    <row r="5668" spans="1:14">
      <c r="A5668" s="24">
        <v>2012</v>
      </c>
      <c r="B5668" s="24" t="s">
        <v>193</v>
      </c>
      <c r="C5668" s="24" t="str">
        <f>VLOOKUP(B5668,'FHF LUT'!$A$5:$H$81,2,FALSE)</f>
        <v>Douglas-fir Tussock Moth</v>
      </c>
      <c r="D5668" s="24">
        <v>7</v>
      </c>
      <c r="E5668" s="24" t="s">
        <v>25</v>
      </c>
      <c r="F5668" s="24">
        <v>0</v>
      </c>
      <c r="G5668" s="24">
        <v>0</v>
      </c>
      <c r="H5668" s="24" t="str">
        <f t="shared" si="88"/>
        <v>2012_IDT_7</v>
      </c>
      <c r="I5668" s="24">
        <f>VLOOKUP(H5668,inTHLBdata!A:H,7,FALSE)</f>
        <v>0</v>
      </c>
      <c r="J5668" s="24">
        <f>VLOOKUP(H5668,inTHLBdata!A:H,8,FALSE)</f>
        <v>0</v>
      </c>
      <c r="N5668" s="24"/>
    </row>
    <row r="5669" spans="1:14">
      <c r="A5669" s="24">
        <v>2012</v>
      </c>
      <c r="B5669" s="24" t="s">
        <v>193</v>
      </c>
      <c r="C5669" s="24" t="str">
        <f>VLOOKUP(B5669,'FHF LUT'!$A$5:$H$81,2,FALSE)</f>
        <v>Douglas-fir Tussock Moth</v>
      </c>
      <c r="D5669" s="24">
        <v>8</v>
      </c>
      <c r="E5669" s="24" t="s">
        <v>29</v>
      </c>
      <c r="F5669" s="24">
        <v>0</v>
      </c>
      <c r="G5669" s="24">
        <v>0</v>
      </c>
      <c r="H5669" s="24" t="str">
        <f t="shared" si="88"/>
        <v>2012_IDT_8</v>
      </c>
      <c r="I5669" s="24">
        <f>VLOOKUP(H5669,inTHLBdata!A:H,7,FALSE)</f>
        <v>0</v>
      </c>
      <c r="J5669" s="24">
        <f>VLOOKUP(H5669,inTHLBdata!A:H,8,FALSE)</f>
        <v>0</v>
      </c>
      <c r="N5669" s="24"/>
    </row>
    <row r="5670" spans="1:14">
      <c r="A5670" s="24">
        <v>2012</v>
      </c>
      <c r="B5670" s="24" t="s">
        <v>193</v>
      </c>
      <c r="C5670" s="24" t="str">
        <f>VLOOKUP(B5670,'FHF LUT'!$A$5:$H$81,2,FALSE)</f>
        <v>Douglas-fir Tussock Moth</v>
      </c>
      <c r="D5670" s="24">
        <v>9</v>
      </c>
      <c r="E5670" s="24" t="s">
        <v>7</v>
      </c>
      <c r="F5670" s="24">
        <v>0</v>
      </c>
      <c r="G5670" s="24">
        <v>0</v>
      </c>
      <c r="H5670" s="24" t="str">
        <f t="shared" si="88"/>
        <v>2012_IDT_9</v>
      </c>
      <c r="I5670" s="24">
        <f>VLOOKUP(H5670,inTHLBdata!A:H,7,FALSE)</f>
        <v>0</v>
      </c>
      <c r="J5670" s="24">
        <f>VLOOKUP(H5670,inTHLBdata!A:H,8,FALSE)</f>
        <v>0</v>
      </c>
      <c r="N5670" s="24"/>
    </row>
    <row r="5671" spans="1:14">
      <c r="A5671" s="24">
        <v>2012</v>
      </c>
      <c r="B5671" s="24" t="s">
        <v>193</v>
      </c>
      <c r="C5671" s="24" t="str">
        <f>VLOOKUP(B5671,'FHF LUT'!$A$5:$H$81,2,FALSE)</f>
        <v>Douglas-fir Tussock Moth</v>
      </c>
      <c r="D5671" s="24">
        <v>10</v>
      </c>
      <c r="E5671" s="24" t="s">
        <v>18</v>
      </c>
      <c r="F5671" s="24">
        <v>0</v>
      </c>
      <c r="G5671" s="24">
        <v>0</v>
      </c>
      <c r="H5671" s="24" t="str">
        <f t="shared" si="88"/>
        <v>2012_IDT_10</v>
      </c>
      <c r="I5671" s="24">
        <f>VLOOKUP(H5671,inTHLBdata!A:H,7,FALSE)</f>
        <v>0</v>
      </c>
      <c r="J5671" s="24">
        <f>VLOOKUP(H5671,inTHLBdata!A:H,8,FALSE)</f>
        <v>0</v>
      </c>
      <c r="N5671" s="24"/>
    </row>
    <row r="5672" spans="1:14">
      <c r="A5672" s="24">
        <v>2012</v>
      </c>
      <c r="B5672" s="24" t="s">
        <v>193</v>
      </c>
      <c r="C5672" s="24" t="str">
        <f>VLOOKUP(B5672,'FHF LUT'!$A$5:$H$81,2,FALSE)</f>
        <v>Douglas-fir Tussock Moth</v>
      </c>
      <c r="D5672" s="24">
        <v>11</v>
      </c>
      <c r="E5672" s="24" t="s">
        <v>4</v>
      </c>
      <c r="F5672" s="24">
        <v>323</v>
      </c>
      <c r="G5672" s="24">
        <v>323</v>
      </c>
      <c r="H5672" s="24" t="str">
        <f t="shared" si="88"/>
        <v>2012_IDT_11</v>
      </c>
      <c r="I5672" s="24">
        <f>VLOOKUP(H5672,inTHLBdata!A:H,7,FALSE)</f>
        <v>134</v>
      </c>
      <c r="J5672" s="24">
        <f>VLOOKUP(H5672,inTHLBdata!A:H,8,FALSE)</f>
        <v>134</v>
      </c>
      <c r="N5672" s="24"/>
    </row>
    <row r="5673" spans="1:14">
      <c r="A5673" s="24">
        <v>2012</v>
      </c>
      <c r="B5673" s="24" t="s">
        <v>193</v>
      </c>
      <c r="C5673" s="24" t="str">
        <f>VLOOKUP(B5673,'FHF LUT'!$A$5:$H$81,2,FALSE)</f>
        <v>Douglas-fir Tussock Moth</v>
      </c>
      <c r="D5673" s="24">
        <v>12</v>
      </c>
      <c r="E5673" s="24" t="s">
        <v>11</v>
      </c>
      <c r="F5673" s="24">
        <v>0</v>
      </c>
      <c r="G5673" s="24">
        <v>0</v>
      </c>
      <c r="H5673" s="24" t="str">
        <f t="shared" si="88"/>
        <v>2012_IDT_12</v>
      </c>
      <c r="I5673" s="24">
        <f>VLOOKUP(H5673,inTHLBdata!A:H,7,FALSE)</f>
        <v>0</v>
      </c>
      <c r="J5673" s="24">
        <f>VLOOKUP(H5673,inTHLBdata!A:H,8,FALSE)</f>
        <v>0</v>
      </c>
      <c r="N5673" s="24"/>
    </row>
    <row r="5674" spans="1:14">
      <c r="A5674" s="24">
        <v>2012</v>
      </c>
      <c r="B5674" s="24" t="s">
        <v>193</v>
      </c>
      <c r="C5674" s="24" t="str">
        <f>VLOOKUP(B5674,'FHF LUT'!$A$5:$H$81,2,FALSE)</f>
        <v>Douglas-fir Tussock Moth</v>
      </c>
      <c r="D5674" s="24">
        <v>13</v>
      </c>
      <c r="E5674" s="24" t="s">
        <v>24</v>
      </c>
      <c r="F5674" s="24">
        <v>0</v>
      </c>
      <c r="G5674" s="24">
        <v>0</v>
      </c>
      <c r="H5674" s="24" t="str">
        <f t="shared" si="88"/>
        <v>2012_IDT_13</v>
      </c>
      <c r="I5674" s="24">
        <f>VLOOKUP(H5674,inTHLBdata!A:H,7,FALSE)</f>
        <v>0</v>
      </c>
      <c r="J5674" s="24">
        <f>VLOOKUP(H5674,inTHLBdata!A:H,8,FALSE)</f>
        <v>0</v>
      </c>
      <c r="N5674" s="24"/>
    </row>
    <row r="5675" spans="1:14">
      <c r="A5675" s="24">
        <v>2012</v>
      </c>
      <c r="B5675" s="24" t="s">
        <v>193</v>
      </c>
      <c r="C5675" s="24" t="str">
        <f>VLOOKUP(B5675,'FHF LUT'!$A$5:$H$81,2,FALSE)</f>
        <v>Douglas-fir Tussock Moth</v>
      </c>
      <c r="D5675" s="24">
        <v>14</v>
      </c>
      <c r="E5675" s="24" t="s">
        <v>30</v>
      </c>
      <c r="F5675" s="24">
        <v>0</v>
      </c>
      <c r="G5675" s="24">
        <v>0</v>
      </c>
      <c r="H5675" s="24" t="str">
        <f t="shared" si="88"/>
        <v>2012_IDT_14</v>
      </c>
      <c r="I5675" s="24">
        <f>VLOOKUP(H5675,inTHLBdata!A:H,7,FALSE)</f>
        <v>0</v>
      </c>
      <c r="J5675" s="24">
        <f>VLOOKUP(H5675,inTHLBdata!A:H,8,FALSE)</f>
        <v>0</v>
      </c>
      <c r="N5675" s="24"/>
    </row>
    <row r="5676" spans="1:14">
      <c r="A5676" s="24">
        <v>2012</v>
      </c>
      <c r="B5676" s="24" t="s">
        <v>193</v>
      </c>
      <c r="C5676" s="24" t="str">
        <f>VLOOKUP(B5676,'FHF LUT'!$A$5:$H$81,2,FALSE)</f>
        <v>Douglas-fir Tussock Moth</v>
      </c>
      <c r="D5676" s="24">
        <v>15</v>
      </c>
      <c r="E5676" s="24" t="s">
        <v>33</v>
      </c>
      <c r="F5676" s="24">
        <v>57</v>
      </c>
      <c r="G5676" s="24">
        <v>57</v>
      </c>
      <c r="H5676" s="24" t="str">
        <f t="shared" si="88"/>
        <v>2012_IDT_15</v>
      </c>
      <c r="I5676" s="24">
        <f>VLOOKUP(H5676,inTHLBdata!A:H,7,FALSE)</f>
        <v>48</v>
      </c>
      <c r="J5676" s="24">
        <f>VLOOKUP(H5676,inTHLBdata!A:H,8,FALSE)</f>
        <v>48</v>
      </c>
      <c r="N5676" s="24"/>
    </row>
    <row r="5677" spans="1:14">
      <c r="A5677" s="24">
        <v>2012</v>
      </c>
      <c r="B5677" s="24" t="s">
        <v>193</v>
      </c>
      <c r="C5677" s="24" t="str">
        <f>VLOOKUP(B5677,'FHF LUT'!$A$5:$H$81,2,FALSE)</f>
        <v>Douglas-fir Tussock Moth</v>
      </c>
      <c r="D5677" s="24">
        <v>16</v>
      </c>
      <c r="E5677" s="24" t="s">
        <v>12</v>
      </c>
      <c r="F5677" s="24">
        <v>0</v>
      </c>
      <c r="G5677" s="24">
        <v>0</v>
      </c>
      <c r="H5677" s="24" t="str">
        <f t="shared" si="88"/>
        <v>2012_IDT_16</v>
      </c>
      <c r="I5677" s="24">
        <f>VLOOKUP(H5677,inTHLBdata!A:H,7,FALSE)</f>
        <v>0</v>
      </c>
      <c r="J5677" s="24">
        <f>VLOOKUP(H5677,inTHLBdata!A:H,8,FALSE)</f>
        <v>0</v>
      </c>
      <c r="N5677" s="24"/>
    </row>
    <row r="5678" spans="1:14">
      <c r="A5678" s="24">
        <v>2012</v>
      </c>
      <c r="B5678" s="24" t="s">
        <v>193</v>
      </c>
      <c r="C5678" s="24" t="str">
        <f>VLOOKUP(B5678,'FHF LUT'!$A$5:$H$81,2,FALSE)</f>
        <v>Douglas-fir Tussock Moth</v>
      </c>
      <c r="D5678" s="24">
        <v>17</v>
      </c>
      <c r="E5678" s="24" t="s">
        <v>32</v>
      </c>
      <c r="F5678" s="24">
        <v>0</v>
      </c>
      <c r="G5678" s="24">
        <v>0</v>
      </c>
      <c r="H5678" s="24" t="str">
        <f t="shared" si="88"/>
        <v>2012_IDT_17</v>
      </c>
      <c r="I5678" s="24">
        <f>VLOOKUP(H5678,inTHLBdata!A:H,7,FALSE)</f>
        <v>0</v>
      </c>
      <c r="J5678" s="24">
        <f>VLOOKUP(H5678,inTHLBdata!A:H,8,FALSE)</f>
        <v>0</v>
      </c>
      <c r="N5678" s="24"/>
    </row>
    <row r="5679" spans="1:14">
      <c r="A5679" s="24">
        <v>2012</v>
      </c>
      <c r="B5679" s="24" t="s">
        <v>193</v>
      </c>
      <c r="C5679" s="24" t="str">
        <f>VLOOKUP(B5679,'FHF LUT'!$A$5:$H$81,2,FALSE)</f>
        <v>Douglas-fir Tussock Moth</v>
      </c>
      <c r="D5679" s="24">
        <v>18</v>
      </c>
      <c r="E5679" s="24" t="s">
        <v>15</v>
      </c>
      <c r="F5679" s="24">
        <v>0</v>
      </c>
      <c r="G5679" s="24">
        <v>0</v>
      </c>
      <c r="H5679" s="24" t="str">
        <f t="shared" si="88"/>
        <v>2012_IDT_18</v>
      </c>
      <c r="I5679" s="24">
        <f>VLOOKUP(H5679,inTHLBdata!A:H,7,FALSE)</f>
        <v>0</v>
      </c>
      <c r="J5679" s="24">
        <f>VLOOKUP(H5679,inTHLBdata!A:H,8,FALSE)</f>
        <v>0</v>
      </c>
      <c r="N5679" s="24"/>
    </row>
    <row r="5680" spans="1:14">
      <c r="A5680" s="24">
        <v>2012</v>
      </c>
      <c r="B5680" s="24" t="s">
        <v>193</v>
      </c>
      <c r="C5680" s="24" t="str">
        <f>VLOOKUP(B5680,'FHF LUT'!$A$5:$H$81,2,FALSE)</f>
        <v>Douglas-fir Tussock Moth</v>
      </c>
      <c r="D5680" s="24">
        <v>20</v>
      </c>
      <c r="E5680" s="24" t="s">
        <v>6</v>
      </c>
      <c r="F5680" s="24">
        <v>0</v>
      </c>
      <c r="G5680" s="24">
        <v>0</v>
      </c>
      <c r="H5680" s="24" t="str">
        <f t="shared" si="88"/>
        <v>2012_IDT_20</v>
      </c>
      <c r="I5680" s="24">
        <f>VLOOKUP(H5680,inTHLBdata!A:H,7,FALSE)</f>
        <v>0</v>
      </c>
      <c r="J5680" s="24">
        <f>VLOOKUP(H5680,inTHLBdata!A:H,8,FALSE)</f>
        <v>0</v>
      </c>
      <c r="N5680" s="24"/>
    </row>
    <row r="5681" spans="1:14">
      <c r="A5681" s="24">
        <v>2012</v>
      </c>
      <c r="B5681" s="24" t="s">
        <v>193</v>
      </c>
      <c r="C5681" s="24" t="str">
        <f>VLOOKUP(B5681,'FHF LUT'!$A$5:$H$81,2,FALSE)</f>
        <v>Douglas-fir Tussock Moth</v>
      </c>
      <c r="D5681" s="24">
        <v>22</v>
      </c>
      <c r="E5681" s="24" t="s">
        <v>19</v>
      </c>
      <c r="F5681" s="24">
        <v>0</v>
      </c>
      <c r="G5681" s="24">
        <v>0</v>
      </c>
      <c r="H5681" s="24" t="str">
        <f t="shared" si="88"/>
        <v>2012_IDT_22</v>
      </c>
      <c r="I5681" s="24">
        <f>VLOOKUP(H5681,inTHLBdata!A:H,7,FALSE)</f>
        <v>0</v>
      </c>
      <c r="J5681" s="24">
        <f>VLOOKUP(H5681,inTHLBdata!A:H,8,FALSE)</f>
        <v>0</v>
      </c>
      <c r="N5681" s="24"/>
    </row>
    <row r="5682" spans="1:14">
      <c r="A5682" s="24">
        <v>2012</v>
      </c>
      <c r="B5682" s="24" t="s">
        <v>193</v>
      </c>
      <c r="C5682" s="24" t="str">
        <f>VLOOKUP(B5682,'FHF LUT'!$A$5:$H$81,2,FALSE)</f>
        <v>Douglas-fir Tussock Moth</v>
      </c>
      <c r="D5682" s="24">
        <v>23</v>
      </c>
      <c r="E5682" s="24" t="s">
        <v>27</v>
      </c>
      <c r="F5682" s="24">
        <v>0</v>
      </c>
      <c r="G5682" s="24">
        <v>0</v>
      </c>
      <c r="H5682" s="24" t="str">
        <f t="shared" si="88"/>
        <v>2012_IDT_23</v>
      </c>
      <c r="I5682" s="24">
        <f>VLOOKUP(H5682,inTHLBdata!A:H,7,FALSE)</f>
        <v>0</v>
      </c>
      <c r="J5682" s="24">
        <f>VLOOKUP(H5682,inTHLBdata!A:H,8,FALSE)</f>
        <v>0</v>
      </c>
      <c r="N5682" s="24"/>
    </row>
    <row r="5683" spans="1:14">
      <c r="A5683" s="24">
        <v>2012</v>
      </c>
      <c r="B5683" s="24" t="s">
        <v>193</v>
      </c>
      <c r="C5683" s="24" t="str">
        <f>VLOOKUP(B5683,'FHF LUT'!$A$5:$H$81,2,FALSE)</f>
        <v>Douglas-fir Tussock Moth</v>
      </c>
      <c r="D5683" s="24">
        <v>24</v>
      </c>
      <c r="E5683" s="24" t="s">
        <v>17</v>
      </c>
      <c r="F5683" s="24">
        <v>0</v>
      </c>
      <c r="G5683" s="24">
        <v>0</v>
      </c>
      <c r="H5683" s="24" t="str">
        <f t="shared" si="88"/>
        <v>2012_IDT_24</v>
      </c>
      <c r="I5683" s="24">
        <f>VLOOKUP(H5683,inTHLBdata!A:H,7,FALSE)</f>
        <v>0</v>
      </c>
      <c r="J5683" s="24">
        <f>VLOOKUP(H5683,inTHLBdata!A:H,8,FALSE)</f>
        <v>0</v>
      </c>
      <c r="N5683" s="24"/>
    </row>
    <row r="5684" spans="1:14">
      <c r="A5684" s="24">
        <v>2012</v>
      </c>
      <c r="B5684" s="24" t="s">
        <v>193</v>
      </c>
      <c r="C5684" s="24" t="str">
        <f>VLOOKUP(B5684,'FHF LUT'!$A$5:$H$81,2,FALSE)</f>
        <v>Douglas-fir Tussock Moth</v>
      </c>
      <c r="D5684" s="24">
        <v>25</v>
      </c>
      <c r="E5684" s="24" t="s">
        <v>23</v>
      </c>
      <c r="F5684" s="24">
        <v>0</v>
      </c>
      <c r="G5684" s="24">
        <v>0</v>
      </c>
      <c r="H5684" s="24" t="str">
        <f t="shared" si="88"/>
        <v>2012_IDT_25</v>
      </c>
      <c r="I5684" s="24">
        <f>VLOOKUP(H5684,inTHLBdata!A:H,7,FALSE)</f>
        <v>0</v>
      </c>
      <c r="J5684" s="24">
        <f>VLOOKUP(H5684,inTHLBdata!A:H,8,FALSE)</f>
        <v>0</v>
      </c>
      <c r="N5684" s="24"/>
    </row>
    <row r="5685" spans="1:14">
      <c r="A5685" s="24">
        <v>2012</v>
      </c>
      <c r="B5685" s="24" t="s">
        <v>193</v>
      </c>
      <c r="C5685" s="24" t="str">
        <f>VLOOKUP(B5685,'FHF LUT'!$A$5:$H$81,2,FALSE)</f>
        <v>Douglas-fir Tussock Moth</v>
      </c>
      <c r="D5685" s="24">
        <v>26</v>
      </c>
      <c r="E5685" s="24" t="s">
        <v>14</v>
      </c>
      <c r="F5685" s="24">
        <v>0</v>
      </c>
      <c r="G5685" s="24">
        <v>0</v>
      </c>
      <c r="H5685" s="24" t="str">
        <f t="shared" si="88"/>
        <v>2012_IDT_26</v>
      </c>
      <c r="I5685" s="24">
        <f>VLOOKUP(H5685,inTHLBdata!A:H,7,FALSE)</f>
        <v>0</v>
      </c>
      <c r="J5685" s="24">
        <f>VLOOKUP(H5685,inTHLBdata!A:H,8,FALSE)</f>
        <v>0</v>
      </c>
      <c r="N5685" s="24"/>
    </row>
    <row r="5686" spans="1:14">
      <c r="A5686" s="24">
        <v>2012</v>
      </c>
      <c r="B5686" s="24" t="s">
        <v>193</v>
      </c>
      <c r="C5686" s="24" t="str">
        <f>VLOOKUP(B5686,'FHF LUT'!$A$5:$H$81,2,FALSE)</f>
        <v>Douglas-fir Tussock Moth</v>
      </c>
      <c r="D5686" s="24">
        <v>27</v>
      </c>
      <c r="E5686" s="24" t="s">
        <v>21</v>
      </c>
      <c r="F5686" s="24">
        <v>0</v>
      </c>
      <c r="G5686" s="24">
        <v>0</v>
      </c>
      <c r="H5686" s="24" t="str">
        <f t="shared" si="88"/>
        <v>2012_IDT_27</v>
      </c>
      <c r="I5686" s="24">
        <f>VLOOKUP(H5686,inTHLBdata!A:H,7,FALSE)</f>
        <v>0</v>
      </c>
      <c r="J5686" s="24">
        <f>VLOOKUP(H5686,inTHLBdata!A:H,8,FALSE)</f>
        <v>0</v>
      </c>
      <c r="N5686" s="24"/>
    </row>
    <row r="5687" spans="1:14">
      <c r="A5687" s="24">
        <v>2012</v>
      </c>
      <c r="B5687" s="24" t="s">
        <v>193</v>
      </c>
      <c r="C5687" s="24" t="str">
        <f>VLOOKUP(B5687,'FHF LUT'!$A$5:$H$81,2,FALSE)</f>
        <v>Douglas-fir Tussock Moth</v>
      </c>
      <c r="D5687" s="24">
        <v>29</v>
      </c>
      <c r="E5687" s="24" t="s">
        <v>9</v>
      </c>
      <c r="F5687" s="24">
        <v>0</v>
      </c>
      <c r="G5687" s="24">
        <v>0</v>
      </c>
      <c r="H5687" s="24" t="str">
        <f t="shared" si="88"/>
        <v>2012_IDT_29</v>
      </c>
      <c r="I5687" s="24">
        <f>VLOOKUP(H5687,inTHLBdata!A:H,7,FALSE)</f>
        <v>0</v>
      </c>
      <c r="J5687" s="24">
        <f>VLOOKUP(H5687,inTHLBdata!A:H,8,FALSE)</f>
        <v>0</v>
      </c>
      <c r="N5687" s="24"/>
    </row>
    <row r="5688" spans="1:14">
      <c r="A5688" s="24">
        <v>2012</v>
      </c>
      <c r="B5688" s="24" t="s">
        <v>193</v>
      </c>
      <c r="C5688" s="24" t="str">
        <f>VLOOKUP(B5688,'FHF LUT'!$A$5:$H$81,2,FALSE)</f>
        <v>Douglas-fir Tussock Moth</v>
      </c>
      <c r="D5688" s="24">
        <v>30</v>
      </c>
      <c r="E5688" s="24" t="s">
        <v>35</v>
      </c>
      <c r="F5688" s="24">
        <v>0</v>
      </c>
      <c r="G5688" s="24">
        <v>0</v>
      </c>
      <c r="H5688" s="24" t="str">
        <f t="shared" si="88"/>
        <v>2012_IDT_30</v>
      </c>
      <c r="I5688" s="24">
        <f>VLOOKUP(H5688,inTHLBdata!A:H,7,FALSE)</f>
        <v>0</v>
      </c>
      <c r="J5688" s="24">
        <f>VLOOKUP(H5688,inTHLBdata!A:H,8,FALSE)</f>
        <v>0</v>
      </c>
      <c r="N5688" s="24"/>
    </row>
    <row r="5689" spans="1:14">
      <c r="A5689" s="24">
        <v>2012</v>
      </c>
      <c r="B5689" s="24" t="s">
        <v>193</v>
      </c>
      <c r="C5689" s="24" t="str">
        <f>VLOOKUP(B5689,'FHF LUT'!$A$5:$H$81,2,FALSE)</f>
        <v>Douglas-fir Tussock Moth</v>
      </c>
      <c r="D5689" s="24">
        <v>31</v>
      </c>
      <c r="E5689" s="24" t="s">
        <v>34</v>
      </c>
      <c r="F5689" s="24">
        <v>0</v>
      </c>
      <c r="G5689" s="24">
        <v>0</v>
      </c>
      <c r="H5689" s="24" t="str">
        <f t="shared" si="88"/>
        <v>2012_IDT_31</v>
      </c>
      <c r="I5689" s="24">
        <f>VLOOKUP(H5689,inTHLBdata!A:H,7,FALSE)</f>
        <v>0</v>
      </c>
      <c r="J5689" s="24">
        <f>VLOOKUP(H5689,inTHLBdata!A:H,8,FALSE)</f>
        <v>0</v>
      </c>
      <c r="N5689" s="24"/>
    </row>
    <row r="5690" spans="1:14">
      <c r="A5690" s="24">
        <v>2012</v>
      </c>
      <c r="B5690" s="24" t="s">
        <v>193</v>
      </c>
      <c r="C5690" s="24" t="str">
        <f>VLOOKUP(B5690,'FHF LUT'!$A$5:$H$81,2,FALSE)</f>
        <v>Douglas-fir Tussock Moth</v>
      </c>
      <c r="D5690" s="24">
        <v>38</v>
      </c>
      <c r="E5690" s="24" t="s">
        <v>8</v>
      </c>
      <c r="F5690" s="24">
        <v>0</v>
      </c>
      <c r="G5690" s="24">
        <v>0</v>
      </c>
      <c r="H5690" s="24" t="str">
        <f t="shared" si="88"/>
        <v>2012_IDT_38</v>
      </c>
      <c r="I5690" s="24">
        <f>VLOOKUP(H5690,inTHLBdata!A:H,7,FALSE)</f>
        <v>0</v>
      </c>
      <c r="J5690" s="24">
        <f>VLOOKUP(H5690,inTHLBdata!A:H,8,FALSE)</f>
        <v>0</v>
      </c>
      <c r="N5690" s="24"/>
    </row>
    <row r="5691" spans="1:14">
      <c r="A5691" s="24">
        <v>2012</v>
      </c>
      <c r="B5691" s="24" t="s">
        <v>193</v>
      </c>
      <c r="C5691" s="24" t="str">
        <f>VLOOKUP(B5691,'FHF LUT'!$A$5:$H$81,2,FALSE)</f>
        <v>Douglas-fir Tussock Moth</v>
      </c>
      <c r="D5691" s="24">
        <v>39</v>
      </c>
      <c r="E5691" s="24" t="s">
        <v>36</v>
      </c>
      <c r="F5691" s="24">
        <v>0</v>
      </c>
      <c r="G5691" s="24">
        <v>0</v>
      </c>
      <c r="H5691" s="24" t="str">
        <f t="shared" si="88"/>
        <v>2012_IDT_39</v>
      </c>
      <c r="I5691" s="24">
        <f>VLOOKUP(H5691,inTHLBdata!A:H,7,FALSE)</f>
        <v>0</v>
      </c>
      <c r="J5691" s="24">
        <f>VLOOKUP(H5691,inTHLBdata!A:H,8,FALSE)</f>
        <v>0</v>
      </c>
      <c r="N5691" s="24"/>
    </row>
    <row r="5692" spans="1:14">
      <c r="A5692" s="24">
        <v>2012</v>
      </c>
      <c r="B5692" s="24" t="s">
        <v>193</v>
      </c>
      <c r="C5692" s="24" t="str">
        <f>VLOOKUP(B5692,'FHF LUT'!$A$5:$H$81,2,FALSE)</f>
        <v>Douglas-fir Tussock Moth</v>
      </c>
      <c r="D5692" s="24">
        <v>40</v>
      </c>
      <c r="E5692" s="24" t="s">
        <v>31</v>
      </c>
      <c r="F5692" s="24">
        <v>0</v>
      </c>
      <c r="G5692" s="24">
        <v>0</v>
      </c>
      <c r="H5692" s="24" t="str">
        <f t="shared" si="88"/>
        <v>2012_IDT_40</v>
      </c>
      <c r="I5692" s="24">
        <f>VLOOKUP(H5692,inTHLBdata!A:H,7,FALSE)</f>
        <v>0</v>
      </c>
      <c r="J5692" s="24">
        <f>VLOOKUP(H5692,inTHLBdata!A:H,8,FALSE)</f>
        <v>0</v>
      </c>
      <c r="N5692" s="24"/>
    </row>
    <row r="5693" spans="1:14">
      <c r="A5693" s="24">
        <v>2012</v>
      </c>
      <c r="B5693" s="24" t="s">
        <v>193</v>
      </c>
      <c r="C5693" s="24" t="str">
        <f>VLOOKUP(B5693,'FHF LUT'!$A$5:$H$81,2,FALSE)</f>
        <v>Douglas-fir Tussock Moth</v>
      </c>
      <c r="D5693" s="24">
        <v>41</v>
      </c>
      <c r="E5693" s="24" t="s">
        <v>26</v>
      </c>
      <c r="F5693" s="24">
        <v>0</v>
      </c>
      <c r="G5693" s="24">
        <v>0</v>
      </c>
      <c r="H5693" s="24" t="str">
        <f t="shared" si="88"/>
        <v>2012_IDT_41</v>
      </c>
      <c r="I5693" s="24">
        <f>VLOOKUP(H5693,inTHLBdata!A:H,7,FALSE)</f>
        <v>0</v>
      </c>
      <c r="J5693" s="24">
        <f>VLOOKUP(H5693,inTHLBdata!A:H,8,FALSE)</f>
        <v>0</v>
      </c>
      <c r="N5693" s="24"/>
    </row>
    <row r="5694" spans="1:14">
      <c r="A5694" s="24">
        <v>2012</v>
      </c>
      <c r="B5694" s="24" t="s">
        <v>193</v>
      </c>
      <c r="C5694" s="24" t="str">
        <f>VLOOKUP(B5694,'FHF LUT'!$A$5:$H$81,2,FALSE)</f>
        <v>Douglas-fir Tussock Moth</v>
      </c>
      <c r="D5694" s="24">
        <v>43</v>
      </c>
      <c r="E5694" s="24" t="s">
        <v>20</v>
      </c>
      <c r="F5694" s="24">
        <v>0</v>
      </c>
      <c r="G5694" s="24">
        <v>0</v>
      </c>
      <c r="H5694" s="24" t="str">
        <f t="shared" si="88"/>
        <v>2012_IDT_43</v>
      </c>
      <c r="I5694" s="24">
        <f>VLOOKUP(H5694,inTHLBdata!A:H,7,FALSE)</f>
        <v>0</v>
      </c>
      <c r="J5694" s="24">
        <f>VLOOKUP(H5694,inTHLBdata!A:H,8,FALSE)</f>
        <v>0</v>
      </c>
      <c r="N5694" s="24"/>
    </row>
    <row r="5695" spans="1:14">
      <c r="A5695" s="24">
        <v>2012</v>
      </c>
      <c r="B5695" s="24" t="s">
        <v>193</v>
      </c>
      <c r="C5695" s="24" t="str">
        <f>VLOOKUP(B5695,'FHF LUT'!$A$5:$H$81,2,FALSE)</f>
        <v>Douglas-fir Tussock Moth</v>
      </c>
      <c r="D5695" s="24">
        <v>44</v>
      </c>
      <c r="E5695" s="24" t="s">
        <v>3</v>
      </c>
      <c r="F5695" s="24">
        <v>0</v>
      </c>
      <c r="G5695" s="24">
        <v>0</v>
      </c>
      <c r="H5695" s="24" t="str">
        <f t="shared" si="88"/>
        <v>2012_IDT_44</v>
      </c>
      <c r="I5695" s="24">
        <f>VLOOKUP(H5695,inTHLBdata!A:H,7,FALSE)</f>
        <v>0</v>
      </c>
      <c r="J5695" s="24">
        <f>VLOOKUP(H5695,inTHLBdata!A:H,8,FALSE)</f>
        <v>0</v>
      </c>
      <c r="N5695" s="24"/>
    </row>
    <row r="5696" spans="1:14">
      <c r="A5696" s="24">
        <v>2012</v>
      </c>
      <c r="B5696" s="24" t="s">
        <v>193</v>
      </c>
      <c r="C5696" s="24" t="str">
        <f>VLOOKUP(B5696,'FHF LUT'!$A$5:$H$81,2,FALSE)</f>
        <v>Douglas-fir Tussock Moth</v>
      </c>
      <c r="D5696" s="24">
        <v>45</v>
      </c>
      <c r="E5696" s="24" t="s">
        <v>5</v>
      </c>
      <c r="F5696" s="24">
        <v>0</v>
      </c>
      <c r="G5696" s="24">
        <v>0</v>
      </c>
      <c r="H5696" s="24" t="str">
        <f t="shared" si="88"/>
        <v>2012_IDT_45</v>
      </c>
      <c r="I5696" s="24">
        <f>VLOOKUP(H5696,inTHLBdata!A:H,7,FALSE)</f>
        <v>0</v>
      </c>
      <c r="J5696" s="24">
        <f>VLOOKUP(H5696,inTHLBdata!A:H,8,FALSE)</f>
        <v>0</v>
      </c>
      <c r="N5696" s="24"/>
    </row>
    <row r="5697" spans="1:14">
      <c r="A5697" s="24">
        <v>2012</v>
      </c>
      <c r="B5697" s="24" t="s">
        <v>193</v>
      </c>
      <c r="C5697" s="24" t="str">
        <f>VLOOKUP(B5697,'FHF LUT'!$A$5:$H$81,2,FALSE)</f>
        <v>Douglas-fir Tussock Moth</v>
      </c>
      <c r="D5697" s="24">
        <v>46</v>
      </c>
      <c r="E5697" s="24" t="s">
        <v>234</v>
      </c>
      <c r="F5697" s="24">
        <v>0</v>
      </c>
      <c r="G5697" s="24">
        <v>0</v>
      </c>
      <c r="H5697" s="24" t="str">
        <f t="shared" si="88"/>
        <v>2012_IDT_46</v>
      </c>
      <c r="I5697" s="24">
        <f>VLOOKUP(H5697,inTHLBdata!A:H,7,FALSE)</f>
        <v>0</v>
      </c>
      <c r="J5697" s="24">
        <f>VLOOKUP(H5697,inTHLBdata!A:H,8,FALSE)</f>
        <v>0</v>
      </c>
      <c r="N5697" s="24"/>
    </row>
    <row r="5698" spans="1:14">
      <c r="A5698" s="24">
        <v>2012</v>
      </c>
      <c r="B5698" s="24" t="s">
        <v>193</v>
      </c>
      <c r="C5698" s="24" t="str">
        <f>VLOOKUP(B5698,'FHF LUT'!$A$5:$H$81,2,FALSE)</f>
        <v>Douglas-fir Tussock Moth</v>
      </c>
      <c r="D5698" s="24">
        <v>47</v>
      </c>
      <c r="E5698" s="24" t="s">
        <v>233</v>
      </c>
      <c r="F5698" s="24">
        <v>0</v>
      </c>
      <c r="G5698" s="24">
        <v>0</v>
      </c>
      <c r="H5698" s="24" t="str">
        <f t="shared" si="88"/>
        <v>2012_IDT_47</v>
      </c>
      <c r="I5698" s="24">
        <f>VLOOKUP(H5698,inTHLBdata!A:H,7,FALSE)</f>
        <v>0</v>
      </c>
      <c r="J5698" s="24">
        <f>VLOOKUP(H5698,inTHLBdata!A:H,8,FALSE)</f>
        <v>0</v>
      </c>
      <c r="N5698" s="24"/>
    </row>
    <row r="5699" spans="1:14">
      <c r="A5699" s="24">
        <v>2012</v>
      </c>
      <c r="B5699" s="24" t="s">
        <v>193</v>
      </c>
      <c r="C5699" s="24" t="str">
        <f>VLOOKUP(B5699,'FHF LUT'!$A$5:$H$81,2,FALSE)</f>
        <v>Douglas-fir Tussock Moth</v>
      </c>
      <c r="D5699" s="24">
        <v>48</v>
      </c>
      <c r="E5699" s="24" t="s">
        <v>235</v>
      </c>
      <c r="F5699" s="24">
        <v>0</v>
      </c>
      <c r="G5699" s="24">
        <v>0</v>
      </c>
      <c r="H5699" s="24" t="str">
        <f t="shared" ref="H5699:H5762" si="89">CONCATENATE(A5699,"_",B5699,"_",D5699)</f>
        <v>2012_IDT_48</v>
      </c>
      <c r="I5699" s="24">
        <f>VLOOKUP(H5699,inTHLBdata!A:H,7,FALSE)</f>
        <v>0</v>
      </c>
      <c r="J5699" s="24">
        <f>VLOOKUP(H5699,inTHLBdata!A:H,8,FALSE)</f>
        <v>0</v>
      </c>
      <c r="N5699" s="24"/>
    </row>
    <row r="5700" spans="1:14">
      <c r="A5700" s="24">
        <v>2012</v>
      </c>
      <c r="B5700" s="24" t="s">
        <v>188</v>
      </c>
      <c r="C5700" s="24" t="str">
        <f>VLOOKUP(B5700,'FHF LUT'!$A$5:$H$81,2,FALSE)</f>
        <v>Fire</v>
      </c>
      <c r="D5700" s="24">
        <v>1</v>
      </c>
      <c r="E5700" s="24" t="s">
        <v>10</v>
      </c>
      <c r="F5700" s="24">
        <v>5719</v>
      </c>
      <c r="G5700" s="24">
        <v>5719</v>
      </c>
      <c r="H5700" s="24" t="str">
        <f t="shared" si="89"/>
        <v>2012_NB_1</v>
      </c>
      <c r="I5700" s="24">
        <f>VLOOKUP(H5700,inTHLBdata!A:H,7,FALSE)</f>
        <v>450</v>
      </c>
      <c r="J5700" s="24">
        <f>VLOOKUP(H5700,inTHLBdata!A:H,8,FALSE)</f>
        <v>450</v>
      </c>
      <c r="N5700" s="24"/>
    </row>
    <row r="5701" spans="1:14">
      <c r="A5701" s="24">
        <v>2012</v>
      </c>
      <c r="B5701" s="24" t="s">
        <v>188</v>
      </c>
      <c r="C5701" s="24" t="str">
        <f>VLOOKUP(B5701,'FHF LUT'!$A$5:$H$81,2,FALSE)</f>
        <v>Fire</v>
      </c>
      <c r="D5701" s="24">
        <v>2</v>
      </c>
      <c r="E5701" s="24" t="s">
        <v>22</v>
      </c>
      <c r="F5701" s="24">
        <v>128</v>
      </c>
      <c r="G5701" s="24">
        <v>128</v>
      </c>
      <c r="H5701" s="24" t="str">
        <f t="shared" si="89"/>
        <v>2012_NB_2</v>
      </c>
      <c r="I5701" s="24">
        <f>VLOOKUP(H5701,inTHLBdata!A:H,7,FALSE)</f>
        <v>61</v>
      </c>
      <c r="J5701" s="24">
        <f>VLOOKUP(H5701,inTHLBdata!A:H,8,FALSE)</f>
        <v>61</v>
      </c>
      <c r="N5701" s="24"/>
    </row>
    <row r="5702" spans="1:14">
      <c r="A5702" s="24">
        <v>2012</v>
      </c>
      <c r="B5702" s="24" t="s">
        <v>188</v>
      </c>
      <c r="C5702" s="24" t="str">
        <f>VLOOKUP(B5702,'FHF LUT'!$A$5:$H$81,2,FALSE)</f>
        <v>Fire</v>
      </c>
      <c r="D5702" s="24">
        <v>3</v>
      </c>
      <c r="E5702" s="24" t="s">
        <v>13</v>
      </c>
      <c r="F5702" s="24">
        <v>84</v>
      </c>
      <c r="G5702" s="24">
        <v>84</v>
      </c>
      <c r="H5702" s="24" t="str">
        <f t="shared" si="89"/>
        <v>2012_NB_3</v>
      </c>
      <c r="I5702" s="24">
        <f>VLOOKUP(H5702,inTHLBdata!A:H,7,FALSE)</f>
        <v>0</v>
      </c>
      <c r="J5702" s="24">
        <f>VLOOKUP(H5702,inTHLBdata!A:H,8,FALSE)</f>
        <v>0</v>
      </c>
      <c r="N5702" s="24"/>
    </row>
    <row r="5703" spans="1:14">
      <c r="A5703" s="24">
        <v>2012</v>
      </c>
      <c r="B5703" s="24" t="s">
        <v>188</v>
      </c>
      <c r="C5703" s="24" t="str">
        <f>VLOOKUP(B5703,'FHF LUT'!$A$5:$H$81,2,FALSE)</f>
        <v>Fire</v>
      </c>
      <c r="D5703" s="24">
        <v>4</v>
      </c>
      <c r="E5703" s="24" t="s">
        <v>28</v>
      </c>
      <c r="F5703" s="24">
        <v>91249</v>
      </c>
      <c r="G5703" s="24">
        <v>91249</v>
      </c>
      <c r="H5703" s="24" t="str">
        <f t="shared" si="89"/>
        <v>2012_NB_4</v>
      </c>
      <c r="I5703" s="24">
        <f>VLOOKUP(H5703,inTHLBdata!A:H,7,FALSE)</f>
        <v>0</v>
      </c>
      <c r="J5703" s="24">
        <f>VLOOKUP(H5703,inTHLBdata!A:H,8,FALSE)</f>
        <v>0</v>
      </c>
      <c r="N5703" s="24"/>
    </row>
    <row r="5704" spans="1:14">
      <c r="A5704" s="24">
        <v>2012</v>
      </c>
      <c r="B5704" s="24" t="s">
        <v>188</v>
      </c>
      <c r="C5704" s="24" t="str">
        <f>VLOOKUP(B5704,'FHF LUT'!$A$5:$H$81,2,FALSE)</f>
        <v>Fire</v>
      </c>
      <c r="D5704" s="24">
        <v>5</v>
      </c>
      <c r="E5704" s="24" t="s">
        <v>16</v>
      </c>
      <c r="F5704" s="24">
        <v>1747</v>
      </c>
      <c r="G5704" s="24">
        <v>1747</v>
      </c>
      <c r="H5704" s="24" t="str">
        <f t="shared" si="89"/>
        <v>2012_NB_5</v>
      </c>
      <c r="I5704" s="24">
        <f>VLOOKUP(H5704,inTHLBdata!A:H,7,FALSE)</f>
        <v>445</v>
      </c>
      <c r="J5704" s="24">
        <f>VLOOKUP(H5704,inTHLBdata!A:H,8,FALSE)</f>
        <v>445</v>
      </c>
      <c r="N5704" s="24"/>
    </row>
    <row r="5705" spans="1:14">
      <c r="A5705" s="24">
        <v>2012</v>
      </c>
      <c r="B5705" s="24" t="s">
        <v>188</v>
      </c>
      <c r="C5705" s="24" t="str">
        <f>VLOOKUP(B5705,'FHF LUT'!$A$5:$H$81,2,FALSE)</f>
        <v>Fire</v>
      </c>
      <c r="D5705" s="24">
        <v>7</v>
      </c>
      <c r="E5705" s="24" t="s">
        <v>25</v>
      </c>
      <c r="F5705" s="24">
        <v>758</v>
      </c>
      <c r="G5705" s="24">
        <v>758</v>
      </c>
      <c r="H5705" s="24" t="str">
        <f t="shared" si="89"/>
        <v>2012_NB_7</v>
      </c>
      <c r="I5705" s="24">
        <f>VLOOKUP(H5705,inTHLBdata!A:H,7,FALSE)</f>
        <v>77</v>
      </c>
      <c r="J5705" s="24">
        <f>VLOOKUP(H5705,inTHLBdata!A:H,8,FALSE)</f>
        <v>77</v>
      </c>
      <c r="N5705" s="24"/>
    </row>
    <row r="5706" spans="1:14">
      <c r="A5706" s="24">
        <v>2012</v>
      </c>
      <c r="B5706" s="24" t="s">
        <v>188</v>
      </c>
      <c r="C5706" s="24" t="str">
        <f>VLOOKUP(B5706,'FHF LUT'!$A$5:$H$81,2,FALSE)</f>
        <v>Fire</v>
      </c>
      <c r="D5706" s="24">
        <v>8</v>
      </c>
      <c r="E5706" s="24" t="s">
        <v>29</v>
      </c>
      <c r="F5706" s="24">
        <v>1410724</v>
      </c>
      <c r="G5706" s="24">
        <v>1410724</v>
      </c>
      <c r="H5706" s="24" t="str">
        <f t="shared" si="89"/>
        <v>2012_NB_8</v>
      </c>
      <c r="I5706" s="24">
        <f>VLOOKUP(H5706,inTHLBdata!A:H,7,FALSE)</f>
        <v>412074</v>
      </c>
      <c r="J5706" s="24">
        <f>VLOOKUP(H5706,inTHLBdata!A:H,8,FALSE)</f>
        <v>412074</v>
      </c>
      <c r="N5706" s="24"/>
    </row>
    <row r="5707" spans="1:14">
      <c r="A5707" s="24">
        <v>2012</v>
      </c>
      <c r="B5707" s="24" t="s">
        <v>188</v>
      </c>
      <c r="C5707" s="24" t="str">
        <f>VLOOKUP(B5707,'FHF LUT'!$A$5:$H$81,2,FALSE)</f>
        <v>Fire</v>
      </c>
      <c r="D5707" s="24">
        <v>9</v>
      </c>
      <c r="E5707" s="24" t="s">
        <v>7</v>
      </c>
      <c r="F5707" s="24">
        <v>51461</v>
      </c>
      <c r="G5707" s="24">
        <v>49003</v>
      </c>
      <c r="H5707" s="24" t="str">
        <f t="shared" si="89"/>
        <v>2012_NB_9</v>
      </c>
      <c r="I5707" s="24">
        <f>VLOOKUP(H5707,inTHLBdata!A:H,7,FALSE)</f>
        <v>2024</v>
      </c>
      <c r="J5707" s="24">
        <f>VLOOKUP(H5707,inTHLBdata!A:H,8,FALSE)</f>
        <v>1503</v>
      </c>
      <c r="N5707" s="24"/>
    </row>
    <row r="5708" spans="1:14">
      <c r="A5708" s="24">
        <v>2012</v>
      </c>
      <c r="B5708" s="24" t="s">
        <v>188</v>
      </c>
      <c r="C5708" s="24" t="str">
        <f>VLOOKUP(B5708,'FHF LUT'!$A$5:$H$81,2,FALSE)</f>
        <v>Fire</v>
      </c>
      <c r="D5708" s="24">
        <v>10</v>
      </c>
      <c r="E5708" s="24" t="s">
        <v>18</v>
      </c>
      <c r="F5708" s="24">
        <v>30</v>
      </c>
      <c r="G5708" s="24">
        <v>30</v>
      </c>
      <c r="H5708" s="24" t="str">
        <f t="shared" si="89"/>
        <v>2012_NB_10</v>
      </c>
      <c r="I5708" s="24">
        <f>VLOOKUP(H5708,inTHLBdata!A:H,7,FALSE)</f>
        <v>0</v>
      </c>
      <c r="J5708" s="24">
        <f>VLOOKUP(H5708,inTHLBdata!A:H,8,FALSE)</f>
        <v>0</v>
      </c>
      <c r="N5708" s="24"/>
    </row>
    <row r="5709" spans="1:14">
      <c r="A5709" s="24">
        <v>2012</v>
      </c>
      <c r="B5709" s="24" t="s">
        <v>188</v>
      </c>
      <c r="C5709" s="24" t="str">
        <f>VLOOKUP(B5709,'FHF LUT'!$A$5:$H$81,2,FALSE)</f>
        <v>Fire</v>
      </c>
      <c r="D5709" s="24">
        <v>11</v>
      </c>
      <c r="E5709" s="24" t="s">
        <v>4</v>
      </c>
      <c r="F5709" s="24">
        <v>20762</v>
      </c>
      <c r="G5709" s="24">
        <v>20762</v>
      </c>
      <c r="H5709" s="24" t="str">
        <f t="shared" si="89"/>
        <v>2012_NB_11</v>
      </c>
      <c r="I5709" s="24">
        <f>VLOOKUP(H5709,inTHLBdata!A:H,7,FALSE)</f>
        <v>1029</v>
      </c>
      <c r="J5709" s="24">
        <f>VLOOKUP(H5709,inTHLBdata!A:H,8,FALSE)</f>
        <v>1029</v>
      </c>
      <c r="N5709" s="24"/>
    </row>
    <row r="5710" spans="1:14">
      <c r="A5710" s="24">
        <v>2012</v>
      </c>
      <c r="B5710" s="24" t="s">
        <v>188</v>
      </c>
      <c r="C5710" s="24" t="str">
        <f>VLOOKUP(B5710,'FHF LUT'!$A$5:$H$81,2,FALSE)</f>
        <v>Fire</v>
      </c>
      <c r="D5710" s="24">
        <v>12</v>
      </c>
      <c r="E5710" s="24" t="s">
        <v>11</v>
      </c>
      <c r="F5710" s="24">
        <v>2413</v>
      </c>
      <c r="G5710" s="24">
        <v>2413</v>
      </c>
      <c r="H5710" s="24" t="str">
        <f t="shared" si="89"/>
        <v>2012_NB_12</v>
      </c>
      <c r="I5710" s="24">
        <f>VLOOKUP(H5710,inTHLBdata!A:H,7,FALSE)</f>
        <v>0</v>
      </c>
      <c r="J5710" s="24">
        <f>VLOOKUP(H5710,inTHLBdata!A:H,8,FALSE)</f>
        <v>0</v>
      </c>
      <c r="N5710" s="24"/>
    </row>
    <row r="5711" spans="1:14">
      <c r="A5711" s="24">
        <v>2012</v>
      </c>
      <c r="B5711" s="24" t="s">
        <v>188</v>
      </c>
      <c r="C5711" s="24" t="str">
        <f>VLOOKUP(B5711,'FHF LUT'!$A$5:$H$81,2,FALSE)</f>
        <v>Fire</v>
      </c>
      <c r="D5711" s="24">
        <v>13</v>
      </c>
      <c r="E5711" s="24" t="s">
        <v>24</v>
      </c>
      <c r="F5711" s="24">
        <v>2284</v>
      </c>
      <c r="G5711" s="24">
        <v>2284</v>
      </c>
      <c r="H5711" s="24" t="str">
        <f t="shared" si="89"/>
        <v>2012_NB_13</v>
      </c>
      <c r="I5711" s="24">
        <f>VLOOKUP(H5711,inTHLBdata!A:H,7,FALSE)</f>
        <v>728</v>
      </c>
      <c r="J5711" s="24">
        <f>VLOOKUP(H5711,inTHLBdata!A:H,8,FALSE)</f>
        <v>728</v>
      </c>
      <c r="N5711" s="24"/>
    </row>
    <row r="5712" spans="1:14">
      <c r="A5712" s="24">
        <v>2012</v>
      </c>
      <c r="B5712" s="24" t="s">
        <v>188</v>
      </c>
      <c r="C5712" s="24" t="str">
        <f>VLOOKUP(B5712,'FHF LUT'!$A$5:$H$81,2,FALSE)</f>
        <v>Fire</v>
      </c>
      <c r="D5712" s="24">
        <v>14</v>
      </c>
      <c r="E5712" s="24" t="s">
        <v>30</v>
      </c>
      <c r="F5712" s="24">
        <v>46809</v>
      </c>
      <c r="G5712" s="24">
        <v>46809</v>
      </c>
      <c r="H5712" s="24" t="str">
        <f t="shared" si="89"/>
        <v>2012_NB_14</v>
      </c>
      <c r="I5712" s="24">
        <f>VLOOKUP(H5712,inTHLBdata!A:H,7,FALSE)</f>
        <v>210</v>
      </c>
      <c r="J5712" s="24">
        <f>VLOOKUP(H5712,inTHLBdata!A:H,8,FALSE)</f>
        <v>210</v>
      </c>
      <c r="N5712" s="24"/>
    </row>
    <row r="5713" spans="1:14">
      <c r="A5713" s="24">
        <v>2012</v>
      </c>
      <c r="B5713" s="24" t="s">
        <v>188</v>
      </c>
      <c r="C5713" s="24" t="str">
        <f>VLOOKUP(B5713,'FHF LUT'!$A$5:$H$81,2,FALSE)</f>
        <v>Fire</v>
      </c>
      <c r="D5713" s="24">
        <v>15</v>
      </c>
      <c r="E5713" s="24" t="s">
        <v>33</v>
      </c>
      <c r="F5713" s="24">
        <v>7814</v>
      </c>
      <c r="G5713" s="24">
        <v>7814</v>
      </c>
      <c r="H5713" s="24" t="str">
        <f t="shared" si="89"/>
        <v>2012_NB_15</v>
      </c>
      <c r="I5713" s="24">
        <f>VLOOKUP(H5713,inTHLBdata!A:H,7,FALSE)</f>
        <v>3045</v>
      </c>
      <c r="J5713" s="24">
        <f>VLOOKUP(H5713,inTHLBdata!A:H,8,FALSE)</f>
        <v>3045</v>
      </c>
      <c r="N5713" s="24"/>
    </row>
    <row r="5714" spans="1:14">
      <c r="A5714" s="24">
        <v>2012</v>
      </c>
      <c r="B5714" s="24" t="s">
        <v>188</v>
      </c>
      <c r="C5714" s="24" t="str">
        <f>VLOOKUP(B5714,'FHF LUT'!$A$5:$H$81,2,FALSE)</f>
        <v>Fire</v>
      </c>
      <c r="D5714" s="24">
        <v>16</v>
      </c>
      <c r="E5714" s="24" t="s">
        <v>12</v>
      </c>
      <c r="F5714" s="24">
        <v>57187</v>
      </c>
      <c r="G5714" s="24">
        <v>57187</v>
      </c>
      <c r="H5714" s="24" t="str">
        <f t="shared" si="89"/>
        <v>2012_NB_16</v>
      </c>
      <c r="I5714" s="24">
        <f>VLOOKUP(H5714,inTHLBdata!A:H,7,FALSE)</f>
        <v>33</v>
      </c>
      <c r="J5714" s="24">
        <f>VLOOKUP(H5714,inTHLBdata!A:H,8,FALSE)</f>
        <v>33</v>
      </c>
      <c r="N5714" s="24"/>
    </row>
    <row r="5715" spans="1:14">
      <c r="A5715" s="24">
        <v>2012</v>
      </c>
      <c r="B5715" s="24" t="s">
        <v>188</v>
      </c>
      <c r="C5715" s="24" t="str">
        <f>VLOOKUP(B5715,'FHF LUT'!$A$5:$H$81,2,FALSE)</f>
        <v>Fire</v>
      </c>
      <c r="D5715" s="24">
        <v>17</v>
      </c>
      <c r="E5715" s="24" t="s">
        <v>32</v>
      </c>
      <c r="F5715" s="24">
        <v>146</v>
      </c>
      <c r="G5715" s="24">
        <v>146</v>
      </c>
      <c r="H5715" s="24" t="str">
        <f t="shared" si="89"/>
        <v>2012_NB_17</v>
      </c>
      <c r="I5715" s="24">
        <f>VLOOKUP(H5715,inTHLBdata!A:H,7,FALSE)</f>
        <v>0</v>
      </c>
      <c r="J5715" s="24">
        <f>VLOOKUP(H5715,inTHLBdata!A:H,8,FALSE)</f>
        <v>0</v>
      </c>
      <c r="N5715" s="24"/>
    </row>
    <row r="5716" spans="1:14">
      <c r="A5716" s="24">
        <v>2012</v>
      </c>
      <c r="B5716" s="24" t="s">
        <v>188</v>
      </c>
      <c r="C5716" s="24" t="str">
        <f>VLOOKUP(B5716,'FHF LUT'!$A$5:$H$81,2,FALSE)</f>
        <v>Fire</v>
      </c>
      <c r="D5716" s="24">
        <v>18</v>
      </c>
      <c r="E5716" s="24" t="s">
        <v>15</v>
      </c>
      <c r="F5716" s="24">
        <v>5271</v>
      </c>
      <c r="G5716" s="24">
        <v>5063</v>
      </c>
      <c r="H5716" s="24" t="str">
        <f t="shared" si="89"/>
        <v>2012_NB_18</v>
      </c>
      <c r="I5716" s="24">
        <f>VLOOKUP(H5716,inTHLBdata!A:H,7,FALSE)</f>
        <v>3818</v>
      </c>
      <c r="J5716" s="24">
        <f>VLOOKUP(H5716,inTHLBdata!A:H,8,FALSE)</f>
        <v>3610</v>
      </c>
      <c r="N5716" s="24"/>
    </row>
    <row r="5717" spans="1:14">
      <c r="A5717" s="24">
        <v>2012</v>
      </c>
      <c r="B5717" s="24" t="s">
        <v>188</v>
      </c>
      <c r="C5717" s="24" t="str">
        <f>VLOOKUP(B5717,'FHF LUT'!$A$5:$H$81,2,FALSE)</f>
        <v>Fire</v>
      </c>
      <c r="D5717" s="24">
        <v>20</v>
      </c>
      <c r="E5717" s="24" t="s">
        <v>6</v>
      </c>
      <c r="F5717" s="24">
        <v>122063</v>
      </c>
      <c r="G5717" s="24">
        <v>122063</v>
      </c>
      <c r="H5717" s="24" t="str">
        <f t="shared" si="89"/>
        <v>2012_NB_20</v>
      </c>
      <c r="I5717" s="24">
        <f>VLOOKUP(H5717,inTHLBdata!A:H,7,FALSE)</f>
        <v>0</v>
      </c>
      <c r="J5717" s="24">
        <f>VLOOKUP(H5717,inTHLBdata!A:H,8,FALSE)</f>
        <v>0</v>
      </c>
      <c r="N5717" s="24"/>
    </row>
    <row r="5718" spans="1:14">
      <c r="A5718" s="24">
        <v>2012</v>
      </c>
      <c r="B5718" s="24" t="s">
        <v>188</v>
      </c>
      <c r="C5718" s="24" t="str">
        <f>VLOOKUP(B5718,'FHF LUT'!$A$5:$H$81,2,FALSE)</f>
        <v>Fire</v>
      </c>
      <c r="D5718" s="24">
        <v>22</v>
      </c>
      <c r="E5718" s="24" t="s">
        <v>19</v>
      </c>
      <c r="F5718" s="24">
        <v>7558</v>
      </c>
      <c r="G5718" s="24">
        <v>7558</v>
      </c>
      <c r="H5718" s="24" t="str">
        <f t="shared" si="89"/>
        <v>2012_NB_22</v>
      </c>
      <c r="I5718" s="24">
        <f>VLOOKUP(H5718,inTHLBdata!A:H,7,FALSE)</f>
        <v>2935</v>
      </c>
      <c r="J5718" s="24">
        <f>VLOOKUP(H5718,inTHLBdata!A:H,8,FALSE)</f>
        <v>2935</v>
      </c>
      <c r="N5718" s="24"/>
    </row>
    <row r="5719" spans="1:14">
      <c r="A5719" s="24">
        <v>2012</v>
      </c>
      <c r="B5719" s="24" t="s">
        <v>188</v>
      </c>
      <c r="C5719" s="24" t="str">
        <f>VLOOKUP(B5719,'FHF LUT'!$A$5:$H$81,2,FALSE)</f>
        <v>Fire</v>
      </c>
      <c r="D5719" s="24">
        <v>23</v>
      </c>
      <c r="E5719" s="24" t="s">
        <v>27</v>
      </c>
      <c r="F5719" s="24">
        <v>14056</v>
      </c>
      <c r="G5719" s="24">
        <v>14056</v>
      </c>
      <c r="H5719" s="24" t="str">
        <f t="shared" si="89"/>
        <v>2012_NB_23</v>
      </c>
      <c r="I5719" s="24">
        <f>VLOOKUP(H5719,inTHLBdata!A:H,7,FALSE)</f>
        <v>8927</v>
      </c>
      <c r="J5719" s="24">
        <f>VLOOKUP(H5719,inTHLBdata!A:H,8,FALSE)</f>
        <v>8927</v>
      </c>
      <c r="N5719" s="24"/>
    </row>
    <row r="5720" spans="1:14">
      <c r="A5720" s="24">
        <v>2012</v>
      </c>
      <c r="B5720" s="24" t="s">
        <v>188</v>
      </c>
      <c r="C5720" s="24" t="str">
        <f>VLOOKUP(B5720,'FHF LUT'!$A$5:$H$81,2,FALSE)</f>
        <v>Fire</v>
      </c>
      <c r="D5720" s="24">
        <v>24</v>
      </c>
      <c r="E5720" s="24" t="s">
        <v>17</v>
      </c>
      <c r="F5720" s="24">
        <v>82090</v>
      </c>
      <c r="G5720" s="24">
        <v>81853</v>
      </c>
      <c r="H5720" s="24" t="str">
        <f t="shared" si="89"/>
        <v>2012_NB_24</v>
      </c>
      <c r="I5720" s="24">
        <f>VLOOKUP(H5720,inTHLBdata!A:H,7,FALSE)</f>
        <v>13348</v>
      </c>
      <c r="J5720" s="24">
        <f>VLOOKUP(H5720,inTHLBdata!A:H,8,FALSE)</f>
        <v>13286</v>
      </c>
      <c r="N5720" s="24"/>
    </row>
    <row r="5721" spans="1:14">
      <c r="A5721" s="24">
        <v>2012</v>
      </c>
      <c r="B5721" s="24" t="s">
        <v>188</v>
      </c>
      <c r="C5721" s="24" t="str">
        <f>VLOOKUP(B5721,'FHF LUT'!$A$5:$H$81,2,FALSE)</f>
        <v>Fire</v>
      </c>
      <c r="D5721" s="24">
        <v>25</v>
      </c>
      <c r="E5721" s="24" t="s">
        <v>23</v>
      </c>
      <c r="F5721" s="24">
        <v>0</v>
      </c>
      <c r="G5721" s="24">
        <v>0</v>
      </c>
      <c r="H5721" s="24" t="str">
        <f t="shared" si="89"/>
        <v>2012_NB_25</v>
      </c>
      <c r="I5721" s="24">
        <f>VLOOKUP(H5721,inTHLBdata!A:H,7,FALSE)</f>
        <v>0</v>
      </c>
      <c r="J5721" s="24">
        <f>VLOOKUP(H5721,inTHLBdata!A:H,8,FALSE)</f>
        <v>0</v>
      </c>
      <c r="N5721" s="24"/>
    </row>
    <row r="5722" spans="1:14">
      <c r="A5722" s="24">
        <v>2012</v>
      </c>
      <c r="B5722" s="24" t="s">
        <v>188</v>
      </c>
      <c r="C5722" s="24" t="str">
        <f>VLOOKUP(B5722,'FHF LUT'!$A$5:$H$81,2,FALSE)</f>
        <v>Fire</v>
      </c>
      <c r="D5722" s="24">
        <v>26</v>
      </c>
      <c r="E5722" s="24" t="s">
        <v>14</v>
      </c>
      <c r="F5722" s="24">
        <v>36296</v>
      </c>
      <c r="G5722" s="24">
        <v>35851</v>
      </c>
      <c r="H5722" s="24" t="str">
        <f t="shared" si="89"/>
        <v>2012_NB_26</v>
      </c>
      <c r="I5722" s="24">
        <f>VLOOKUP(H5722,inTHLBdata!A:H,7,FALSE)</f>
        <v>24014</v>
      </c>
      <c r="J5722" s="24">
        <f>VLOOKUP(H5722,inTHLBdata!A:H,8,FALSE)</f>
        <v>23615</v>
      </c>
      <c r="N5722" s="24"/>
    </row>
    <row r="5723" spans="1:14">
      <c r="A5723" s="24">
        <v>2012</v>
      </c>
      <c r="B5723" s="24" t="s">
        <v>188</v>
      </c>
      <c r="C5723" s="24" t="str">
        <f>VLOOKUP(B5723,'FHF LUT'!$A$5:$H$81,2,FALSE)</f>
        <v>Fire</v>
      </c>
      <c r="D5723" s="24">
        <v>27</v>
      </c>
      <c r="E5723" s="24" t="s">
        <v>21</v>
      </c>
      <c r="F5723" s="24">
        <v>864</v>
      </c>
      <c r="G5723" s="24">
        <v>864</v>
      </c>
      <c r="H5723" s="24" t="str">
        <f t="shared" si="89"/>
        <v>2012_NB_27</v>
      </c>
      <c r="I5723" s="24">
        <f>VLOOKUP(H5723,inTHLBdata!A:H,7,FALSE)</f>
        <v>0</v>
      </c>
      <c r="J5723" s="24">
        <f>VLOOKUP(H5723,inTHLBdata!A:H,8,FALSE)</f>
        <v>0</v>
      </c>
      <c r="N5723" s="24"/>
    </row>
    <row r="5724" spans="1:14">
      <c r="A5724" s="24">
        <v>2012</v>
      </c>
      <c r="B5724" s="24" t="s">
        <v>188</v>
      </c>
      <c r="C5724" s="24" t="str">
        <f>VLOOKUP(B5724,'FHF LUT'!$A$5:$H$81,2,FALSE)</f>
        <v>Fire</v>
      </c>
      <c r="D5724" s="24">
        <v>29</v>
      </c>
      <c r="E5724" s="24" t="s">
        <v>9</v>
      </c>
      <c r="F5724" s="24">
        <v>87027</v>
      </c>
      <c r="G5724" s="24">
        <v>85773</v>
      </c>
      <c r="H5724" s="24" t="str">
        <f t="shared" si="89"/>
        <v>2012_NB_29</v>
      </c>
      <c r="I5724" s="24">
        <f>VLOOKUP(H5724,inTHLBdata!A:H,7,FALSE)</f>
        <v>30727</v>
      </c>
      <c r="J5724" s="24">
        <f>VLOOKUP(H5724,inTHLBdata!A:H,8,FALSE)</f>
        <v>30328</v>
      </c>
      <c r="N5724" s="24"/>
    </row>
    <row r="5725" spans="1:14">
      <c r="A5725" s="24">
        <v>2012</v>
      </c>
      <c r="B5725" s="24" t="s">
        <v>188</v>
      </c>
      <c r="C5725" s="24" t="str">
        <f>VLOOKUP(B5725,'FHF LUT'!$A$5:$H$81,2,FALSE)</f>
        <v>Fire</v>
      </c>
      <c r="D5725" s="24">
        <v>30</v>
      </c>
      <c r="E5725" s="24" t="s">
        <v>35</v>
      </c>
      <c r="F5725" s="24">
        <v>148</v>
      </c>
      <c r="G5725" s="24">
        <v>148</v>
      </c>
      <c r="H5725" s="24" t="str">
        <f t="shared" si="89"/>
        <v>2012_NB_30</v>
      </c>
      <c r="I5725" s="24">
        <f>VLOOKUP(H5725,inTHLBdata!A:H,7,FALSE)</f>
        <v>91</v>
      </c>
      <c r="J5725" s="24">
        <f>VLOOKUP(H5725,inTHLBdata!A:H,8,FALSE)</f>
        <v>91</v>
      </c>
      <c r="N5725" s="24"/>
    </row>
    <row r="5726" spans="1:14">
      <c r="A5726" s="24">
        <v>2012</v>
      </c>
      <c r="B5726" s="24" t="s">
        <v>188</v>
      </c>
      <c r="C5726" s="24" t="str">
        <f>VLOOKUP(B5726,'FHF LUT'!$A$5:$H$81,2,FALSE)</f>
        <v>Fire</v>
      </c>
      <c r="D5726" s="24">
        <v>31</v>
      </c>
      <c r="E5726" s="24" t="s">
        <v>34</v>
      </c>
      <c r="F5726" s="24">
        <v>11597</v>
      </c>
      <c r="G5726" s="24">
        <v>11597</v>
      </c>
      <c r="H5726" s="24" t="str">
        <f t="shared" si="89"/>
        <v>2012_NB_31</v>
      </c>
      <c r="I5726" s="24">
        <f>VLOOKUP(H5726,inTHLBdata!A:H,7,FALSE)</f>
        <v>0</v>
      </c>
      <c r="J5726" s="24">
        <f>VLOOKUP(H5726,inTHLBdata!A:H,8,FALSE)</f>
        <v>0</v>
      </c>
      <c r="N5726" s="24"/>
    </row>
    <row r="5727" spans="1:14">
      <c r="A5727" s="24">
        <v>2012</v>
      </c>
      <c r="B5727" s="24" t="s">
        <v>188</v>
      </c>
      <c r="C5727" s="24" t="str">
        <f>VLOOKUP(B5727,'FHF LUT'!$A$5:$H$81,2,FALSE)</f>
        <v>Fire</v>
      </c>
      <c r="D5727" s="24">
        <v>38</v>
      </c>
      <c r="E5727" s="24" t="s">
        <v>8</v>
      </c>
      <c r="F5727" s="24">
        <v>123</v>
      </c>
      <c r="G5727" s="24">
        <v>123</v>
      </c>
      <c r="H5727" s="24" t="str">
        <f t="shared" si="89"/>
        <v>2012_NB_38</v>
      </c>
      <c r="I5727" s="24">
        <f>VLOOKUP(H5727,inTHLBdata!A:H,7,FALSE)</f>
        <v>123</v>
      </c>
      <c r="J5727" s="24">
        <f>VLOOKUP(H5727,inTHLBdata!A:H,8,FALSE)</f>
        <v>123</v>
      </c>
      <c r="N5727" s="24"/>
    </row>
    <row r="5728" spans="1:14">
      <c r="A5728" s="24">
        <v>2012</v>
      </c>
      <c r="B5728" s="24" t="s">
        <v>188</v>
      </c>
      <c r="C5728" s="24" t="str">
        <f>VLOOKUP(B5728,'FHF LUT'!$A$5:$H$81,2,FALSE)</f>
        <v>Fire</v>
      </c>
      <c r="D5728" s="24">
        <v>39</v>
      </c>
      <c r="E5728" s="24" t="s">
        <v>36</v>
      </c>
      <c r="F5728" s="24">
        <v>1457</v>
      </c>
      <c r="G5728" s="24">
        <v>1457</v>
      </c>
      <c r="H5728" s="24" t="str">
        <f t="shared" si="89"/>
        <v>2012_NB_39</v>
      </c>
      <c r="I5728" s="24">
        <f>VLOOKUP(H5728,inTHLBdata!A:H,7,FALSE)</f>
        <v>495</v>
      </c>
      <c r="J5728" s="24">
        <f>VLOOKUP(H5728,inTHLBdata!A:H,8,FALSE)</f>
        <v>495</v>
      </c>
      <c r="N5728" s="24"/>
    </row>
    <row r="5729" spans="1:14">
      <c r="A5729" s="24">
        <v>2012</v>
      </c>
      <c r="B5729" s="24" t="s">
        <v>188</v>
      </c>
      <c r="C5729" s="24" t="str">
        <f>VLOOKUP(B5729,'FHF LUT'!$A$5:$H$81,2,FALSE)</f>
        <v>Fire</v>
      </c>
      <c r="D5729" s="24">
        <v>40</v>
      </c>
      <c r="E5729" s="24" t="s">
        <v>31</v>
      </c>
      <c r="F5729" s="24">
        <v>137816</v>
      </c>
      <c r="G5729" s="24">
        <v>137571</v>
      </c>
      <c r="H5729" s="24" t="str">
        <f t="shared" si="89"/>
        <v>2012_NB_40</v>
      </c>
      <c r="I5729" s="24">
        <f>VLOOKUP(H5729,inTHLBdata!A:H,7,FALSE)</f>
        <v>65730</v>
      </c>
      <c r="J5729" s="24">
        <f>VLOOKUP(H5729,inTHLBdata!A:H,8,FALSE)</f>
        <v>65730</v>
      </c>
      <c r="N5729" s="24"/>
    </row>
    <row r="5730" spans="1:14">
      <c r="A5730" s="24">
        <v>2012</v>
      </c>
      <c r="B5730" s="24" t="s">
        <v>188</v>
      </c>
      <c r="C5730" s="24" t="str">
        <f>VLOOKUP(B5730,'FHF LUT'!$A$5:$H$81,2,FALSE)</f>
        <v>Fire</v>
      </c>
      <c r="D5730" s="24">
        <v>41</v>
      </c>
      <c r="E5730" s="24" t="s">
        <v>26</v>
      </c>
      <c r="F5730" s="24">
        <v>1299</v>
      </c>
      <c r="G5730" s="24">
        <v>1071</v>
      </c>
      <c r="H5730" s="24" t="str">
        <f t="shared" si="89"/>
        <v>2012_NB_41</v>
      </c>
      <c r="I5730" s="24">
        <f>VLOOKUP(H5730,inTHLBdata!A:H,7,FALSE)</f>
        <v>21</v>
      </c>
      <c r="J5730" s="24">
        <f>VLOOKUP(H5730,inTHLBdata!A:H,8,FALSE)</f>
        <v>21</v>
      </c>
      <c r="N5730" s="24"/>
    </row>
    <row r="5731" spans="1:14">
      <c r="A5731" s="24">
        <v>2012</v>
      </c>
      <c r="B5731" s="24" t="s">
        <v>188</v>
      </c>
      <c r="C5731" s="24" t="str">
        <f>VLOOKUP(B5731,'FHF LUT'!$A$5:$H$81,2,FALSE)</f>
        <v>Fire</v>
      </c>
      <c r="D5731" s="24">
        <v>43</v>
      </c>
      <c r="E5731" s="24" t="s">
        <v>20</v>
      </c>
      <c r="F5731" s="24">
        <v>0</v>
      </c>
      <c r="G5731" s="24">
        <v>0</v>
      </c>
      <c r="H5731" s="24" t="str">
        <f t="shared" si="89"/>
        <v>2012_NB_43</v>
      </c>
      <c r="I5731" s="24">
        <f>VLOOKUP(H5731,inTHLBdata!A:H,7,FALSE)</f>
        <v>0</v>
      </c>
      <c r="J5731" s="24">
        <f>VLOOKUP(H5731,inTHLBdata!A:H,8,FALSE)</f>
        <v>0</v>
      </c>
      <c r="N5731" s="24"/>
    </row>
    <row r="5732" spans="1:14">
      <c r="A5732" s="24">
        <v>2012</v>
      </c>
      <c r="B5732" s="24" t="s">
        <v>188</v>
      </c>
      <c r="C5732" s="24" t="str">
        <f>VLOOKUP(B5732,'FHF LUT'!$A$5:$H$81,2,FALSE)</f>
        <v>Fire</v>
      </c>
      <c r="D5732" s="24">
        <v>44</v>
      </c>
      <c r="E5732" s="24" t="s">
        <v>3</v>
      </c>
      <c r="F5732" s="24">
        <v>0</v>
      </c>
      <c r="G5732" s="24">
        <v>0</v>
      </c>
      <c r="H5732" s="24" t="str">
        <f t="shared" si="89"/>
        <v>2012_NB_44</v>
      </c>
      <c r="I5732" s="24">
        <f>VLOOKUP(H5732,inTHLBdata!A:H,7,FALSE)</f>
        <v>0</v>
      </c>
      <c r="J5732" s="24">
        <f>VLOOKUP(H5732,inTHLBdata!A:H,8,FALSE)</f>
        <v>0</v>
      </c>
      <c r="N5732" s="24"/>
    </row>
    <row r="5733" spans="1:14">
      <c r="A5733" s="24">
        <v>2012</v>
      </c>
      <c r="B5733" s="24" t="s">
        <v>188</v>
      </c>
      <c r="C5733" s="24" t="str">
        <f>VLOOKUP(B5733,'FHF LUT'!$A$5:$H$81,2,FALSE)</f>
        <v>Fire</v>
      </c>
      <c r="D5733" s="24">
        <v>45</v>
      </c>
      <c r="E5733" s="24" t="s">
        <v>5</v>
      </c>
      <c r="F5733" s="24">
        <v>0</v>
      </c>
      <c r="G5733" s="24">
        <v>0</v>
      </c>
      <c r="H5733" s="24" t="str">
        <f t="shared" si="89"/>
        <v>2012_NB_45</v>
      </c>
      <c r="I5733" s="24">
        <f>VLOOKUP(H5733,inTHLBdata!A:H,7,FALSE)</f>
        <v>0</v>
      </c>
      <c r="J5733" s="24">
        <f>VLOOKUP(H5733,inTHLBdata!A:H,8,FALSE)</f>
        <v>0</v>
      </c>
      <c r="N5733" s="24"/>
    </row>
    <row r="5734" spans="1:14">
      <c r="A5734" s="24">
        <v>2012</v>
      </c>
      <c r="B5734" s="24" t="s">
        <v>188</v>
      </c>
      <c r="C5734" s="24" t="str">
        <f>VLOOKUP(B5734,'FHF LUT'!$A$5:$H$81,2,FALSE)</f>
        <v>Fire</v>
      </c>
      <c r="D5734" s="24">
        <v>46</v>
      </c>
      <c r="E5734" s="24" t="s">
        <v>234</v>
      </c>
      <c r="F5734" s="24">
        <v>5175</v>
      </c>
      <c r="G5734" s="24">
        <v>5175</v>
      </c>
      <c r="H5734" s="24" t="str">
        <f t="shared" si="89"/>
        <v>2012_NB_46</v>
      </c>
      <c r="I5734" s="24">
        <f>VLOOKUP(H5734,inTHLBdata!A:H,7,FALSE)</f>
        <v>0</v>
      </c>
      <c r="J5734" s="24">
        <f>VLOOKUP(H5734,inTHLBdata!A:H,8,FALSE)</f>
        <v>0</v>
      </c>
      <c r="N5734" s="24"/>
    </row>
    <row r="5735" spans="1:14">
      <c r="A5735" s="24">
        <v>2012</v>
      </c>
      <c r="B5735" s="24" t="s">
        <v>188</v>
      </c>
      <c r="C5735" s="24" t="str">
        <f>VLOOKUP(B5735,'FHF LUT'!$A$5:$H$81,2,FALSE)</f>
        <v>Fire</v>
      </c>
      <c r="D5735" s="24">
        <v>47</v>
      </c>
      <c r="E5735" s="24" t="s">
        <v>233</v>
      </c>
      <c r="F5735" s="24">
        <v>1178</v>
      </c>
      <c r="G5735" s="24">
        <v>1178</v>
      </c>
      <c r="H5735" s="24" t="str">
        <f t="shared" si="89"/>
        <v>2012_NB_47</v>
      </c>
      <c r="I5735" s="24">
        <f>VLOOKUP(H5735,inTHLBdata!A:H,7,FALSE)</f>
        <v>218</v>
      </c>
      <c r="J5735" s="24">
        <f>VLOOKUP(H5735,inTHLBdata!A:H,8,FALSE)</f>
        <v>218</v>
      </c>
      <c r="N5735" s="24"/>
    </row>
    <row r="5736" spans="1:14">
      <c r="A5736" s="24">
        <v>2012</v>
      </c>
      <c r="B5736" s="24" t="s">
        <v>188</v>
      </c>
      <c r="C5736" s="24" t="str">
        <f>VLOOKUP(B5736,'FHF LUT'!$A$5:$H$81,2,FALSE)</f>
        <v>Fire</v>
      </c>
      <c r="D5736" s="24">
        <v>48</v>
      </c>
      <c r="E5736" s="24" t="s">
        <v>235</v>
      </c>
      <c r="F5736" s="24">
        <v>56254</v>
      </c>
      <c r="G5736" s="24">
        <v>56254</v>
      </c>
      <c r="H5736" s="24" t="str">
        <f t="shared" si="89"/>
        <v>2012_NB_48</v>
      </c>
      <c r="I5736" s="24">
        <f>VLOOKUP(H5736,inTHLBdata!A:H,7,FALSE)</f>
        <v>0</v>
      </c>
      <c r="J5736" s="24">
        <f>VLOOKUP(H5736,inTHLBdata!A:H,8,FALSE)</f>
        <v>0</v>
      </c>
      <c r="N5736" s="24"/>
    </row>
    <row r="5737" spans="1:14">
      <c r="A5737" s="24">
        <v>2012</v>
      </c>
      <c r="B5737" s="24" t="s">
        <v>196</v>
      </c>
      <c r="C5737" s="24" t="str">
        <f>VLOOKUP(B5737,'FHF LUT'!$A$5:$H$81,2,FALSE)</f>
        <v>Yellow cedar decline</v>
      </c>
      <c r="D5737" s="24">
        <v>1</v>
      </c>
      <c r="E5737" s="24" t="s">
        <v>10</v>
      </c>
      <c r="F5737" s="24">
        <v>0</v>
      </c>
      <c r="G5737" s="24">
        <v>0</v>
      </c>
      <c r="H5737" s="24" t="str">
        <f t="shared" si="89"/>
        <v>2012_NCY_1</v>
      </c>
      <c r="I5737" s="24">
        <f>VLOOKUP(H5737,inTHLBdata!A:H,7,FALSE)</f>
        <v>0</v>
      </c>
      <c r="J5737" s="24">
        <f>VLOOKUP(H5737,inTHLBdata!A:H,8,FALSE)</f>
        <v>0</v>
      </c>
      <c r="N5737" s="24"/>
    </row>
    <row r="5738" spans="1:14">
      <c r="A5738" s="24">
        <v>2012</v>
      </c>
      <c r="B5738" s="24" t="s">
        <v>196</v>
      </c>
      <c r="C5738" s="24" t="str">
        <f>VLOOKUP(B5738,'FHF LUT'!$A$5:$H$81,2,FALSE)</f>
        <v>Yellow cedar decline</v>
      </c>
      <c r="D5738" s="24">
        <v>2</v>
      </c>
      <c r="E5738" s="24" t="s">
        <v>22</v>
      </c>
      <c r="F5738" s="24">
        <v>0</v>
      </c>
      <c r="G5738" s="24">
        <v>0</v>
      </c>
      <c r="H5738" s="24" t="str">
        <f t="shared" si="89"/>
        <v>2012_NCY_2</v>
      </c>
      <c r="I5738" s="24">
        <f>VLOOKUP(H5738,inTHLBdata!A:H,7,FALSE)</f>
        <v>0</v>
      </c>
      <c r="J5738" s="24">
        <f>VLOOKUP(H5738,inTHLBdata!A:H,8,FALSE)</f>
        <v>0</v>
      </c>
      <c r="N5738" s="24"/>
    </row>
    <row r="5739" spans="1:14">
      <c r="A5739" s="24">
        <v>2012</v>
      </c>
      <c r="B5739" s="24" t="s">
        <v>196</v>
      </c>
      <c r="C5739" s="24" t="str">
        <f>VLOOKUP(B5739,'FHF LUT'!$A$5:$H$81,2,FALSE)</f>
        <v>Yellow cedar decline</v>
      </c>
      <c r="D5739" s="24">
        <v>3</v>
      </c>
      <c r="E5739" s="24" t="s">
        <v>13</v>
      </c>
      <c r="F5739" s="24">
        <v>0</v>
      </c>
      <c r="G5739" s="24">
        <v>0</v>
      </c>
      <c r="H5739" s="24" t="str">
        <f t="shared" si="89"/>
        <v>2012_NCY_3</v>
      </c>
      <c r="I5739" s="24">
        <f>VLOOKUP(H5739,inTHLBdata!A:H,7,FALSE)</f>
        <v>0</v>
      </c>
      <c r="J5739" s="24">
        <f>VLOOKUP(H5739,inTHLBdata!A:H,8,FALSE)</f>
        <v>0</v>
      </c>
      <c r="N5739" s="24"/>
    </row>
    <row r="5740" spans="1:14">
      <c r="A5740" s="24">
        <v>2012</v>
      </c>
      <c r="B5740" s="24" t="s">
        <v>196</v>
      </c>
      <c r="C5740" s="24" t="str">
        <f>VLOOKUP(B5740,'FHF LUT'!$A$5:$H$81,2,FALSE)</f>
        <v>Yellow cedar decline</v>
      </c>
      <c r="D5740" s="24">
        <v>4</v>
      </c>
      <c r="E5740" s="24" t="s">
        <v>28</v>
      </c>
      <c r="F5740" s="24">
        <v>0</v>
      </c>
      <c r="G5740" s="24">
        <v>0</v>
      </c>
      <c r="H5740" s="24" t="str">
        <f t="shared" si="89"/>
        <v>2012_NCY_4</v>
      </c>
      <c r="I5740" s="24">
        <f>VLOOKUP(H5740,inTHLBdata!A:H,7,FALSE)</f>
        <v>0</v>
      </c>
      <c r="J5740" s="24">
        <f>VLOOKUP(H5740,inTHLBdata!A:H,8,FALSE)</f>
        <v>0</v>
      </c>
      <c r="N5740" s="24"/>
    </row>
    <row r="5741" spans="1:14">
      <c r="A5741" s="24">
        <v>2012</v>
      </c>
      <c r="B5741" s="24" t="s">
        <v>196</v>
      </c>
      <c r="C5741" s="24" t="str">
        <f>VLOOKUP(B5741,'FHF LUT'!$A$5:$H$81,2,FALSE)</f>
        <v>Yellow cedar decline</v>
      </c>
      <c r="D5741" s="24">
        <v>5</v>
      </c>
      <c r="E5741" s="24" t="s">
        <v>16</v>
      </c>
      <c r="F5741" s="24">
        <v>0</v>
      </c>
      <c r="G5741" s="24">
        <v>0</v>
      </c>
      <c r="H5741" s="24" t="str">
        <f t="shared" si="89"/>
        <v>2012_NCY_5</v>
      </c>
      <c r="I5741" s="24">
        <f>VLOOKUP(H5741,inTHLBdata!A:H,7,FALSE)</f>
        <v>0</v>
      </c>
      <c r="J5741" s="24">
        <f>VLOOKUP(H5741,inTHLBdata!A:H,8,FALSE)</f>
        <v>0</v>
      </c>
      <c r="N5741" s="24"/>
    </row>
    <row r="5742" spans="1:14">
      <c r="A5742" s="24">
        <v>2012</v>
      </c>
      <c r="B5742" s="24" t="s">
        <v>196</v>
      </c>
      <c r="C5742" s="24" t="str">
        <f>VLOOKUP(B5742,'FHF LUT'!$A$5:$H$81,2,FALSE)</f>
        <v>Yellow cedar decline</v>
      </c>
      <c r="D5742" s="24">
        <v>7</v>
      </c>
      <c r="E5742" s="24" t="s">
        <v>25</v>
      </c>
      <c r="F5742" s="24">
        <v>0</v>
      </c>
      <c r="G5742" s="24">
        <v>0</v>
      </c>
      <c r="H5742" s="24" t="str">
        <f t="shared" si="89"/>
        <v>2012_NCY_7</v>
      </c>
      <c r="I5742" s="24">
        <f>VLOOKUP(H5742,inTHLBdata!A:H,7,FALSE)</f>
        <v>0</v>
      </c>
      <c r="J5742" s="24">
        <f>VLOOKUP(H5742,inTHLBdata!A:H,8,FALSE)</f>
        <v>0</v>
      </c>
      <c r="N5742" s="24"/>
    </row>
    <row r="5743" spans="1:14">
      <c r="A5743" s="24">
        <v>2012</v>
      </c>
      <c r="B5743" s="24" t="s">
        <v>196</v>
      </c>
      <c r="C5743" s="24" t="str">
        <f>VLOOKUP(B5743,'FHF LUT'!$A$5:$H$81,2,FALSE)</f>
        <v>Yellow cedar decline</v>
      </c>
      <c r="D5743" s="24">
        <v>8</v>
      </c>
      <c r="E5743" s="24" t="s">
        <v>29</v>
      </c>
      <c r="F5743" s="24">
        <v>0</v>
      </c>
      <c r="G5743" s="24">
        <v>0</v>
      </c>
      <c r="H5743" s="24" t="str">
        <f t="shared" si="89"/>
        <v>2012_NCY_8</v>
      </c>
      <c r="I5743" s="24">
        <f>VLOOKUP(H5743,inTHLBdata!A:H,7,FALSE)</f>
        <v>0</v>
      </c>
      <c r="J5743" s="24">
        <f>VLOOKUP(H5743,inTHLBdata!A:H,8,FALSE)</f>
        <v>0</v>
      </c>
      <c r="N5743" s="24"/>
    </row>
    <row r="5744" spans="1:14">
      <c r="A5744" s="24">
        <v>2012</v>
      </c>
      <c r="B5744" s="24" t="s">
        <v>196</v>
      </c>
      <c r="C5744" s="24" t="str">
        <f>VLOOKUP(B5744,'FHF LUT'!$A$5:$H$81,2,FALSE)</f>
        <v>Yellow cedar decline</v>
      </c>
      <c r="D5744" s="24">
        <v>9</v>
      </c>
      <c r="E5744" s="24" t="s">
        <v>7</v>
      </c>
      <c r="F5744" s="24">
        <v>0</v>
      </c>
      <c r="G5744" s="24">
        <v>0</v>
      </c>
      <c r="H5744" s="24" t="str">
        <f t="shared" si="89"/>
        <v>2012_NCY_9</v>
      </c>
      <c r="I5744" s="24">
        <f>VLOOKUP(H5744,inTHLBdata!A:H,7,FALSE)</f>
        <v>0</v>
      </c>
      <c r="J5744" s="24">
        <f>VLOOKUP(H5744,inTHLBdata!A:H,8,FALSE)</f>
        <v>0</v>
      </c>
      <c r="N5744" s="24"/>
    </row>
    <row r="5745" spans="1:14">
      <c r="A5745" s="24">
        <v>2012</v>
      </c>
      <c r="B5745" s="24" t="s">
        <v>196</v>
      </c>
      <c r="C5745" s="24" t="str">
        <f>VLOOKUP(B5745,'FHF LUT'!$A$5:$H$81,2,FALSE)</f>
        <v>Yellow cedar decline</v>
      </c>
      <c r="D5745" s="24">
        <v>10</v>
      </c>
      <c r="E5745" s="24" t="s">
        <v>18</v>
      </c>
      <c r="F5745" s="24">
        <v>0</v>
      </c>
      <c r="G5745" s="24">
        <v>0</v>
      </c>
      <c r="H5745" s="24" t="str">
        <f t="shared" si="89"/>
        <v>2012_NCY_10</v>
      </c>
      <c r="I5745" s="24">
        <f>VLOOKUP(H5745,inTHLBdata!A:H,7,FALSE)</f>
        <v>0</v>
      </c>
      <c r="J5745" s="24">
        <f>VLOOKUP(H5745,inTHLBdata!A:H,8,FALSE)</f>
        <v>0</v>
      </c>
      <c r="N5745" s="24"/>
    </row>
    <row r="5746" spans="1:14">
      <c r="A5746" s="24">
        <v>2012</v>
      </c>
      <c r="B5746" s="24" t="s">
        <v>196</v>
      </c>
      <c r="C5746" s="24" t="str">
        <f>VLOOKUP(B5746,'FHF LUT'!$A$5:$H$81,2,FALSE)</f>
        <v>Yellow cedar decline</v>
      </c>
      <c r="D5746" s="24">
        <v>11</v>
      </c>
      <c r="E5746" s="24" t="s">
        <v>4</v>
      </c>
      <c r="F5746" s="24">
        <v>0</v>
      </c>
      <c r="G5746" s="24">
        <v>0</v>
      </c>
      <c r="H5746" s="24" t="str">
        <f t="shared" si="89"/>
        <v>2012_NCY_11</v>
      </c>
      <c r="I5746" s="24">
        <f>VLOOKUP(H5746,inTHLBdata!A:H,7,FALSE)</f>
        <v>0</v>
      </c>
      <c r="J5746" s="24">
        <f>VLOOKUP(H5746,inTHLBdata!A:H,8,FALSE)</f>
        <v>0</v>
      </c>
      <c r="N5746" s="24"/>
    </row>
    <row r="5747" spans="1:14">
      <c r="A5747" s="24">
        <v>2012</v>
      </c>
      <c r="B5747" s="24" t="s">
        <v>196</v>
      </c>
      <c r="C5747" s="24" t="str">
        <f>VLOOKUP(B5747,'FHF LUT'!$A$5:$H$81,2,FALSE)</f>
        <v>Yellow cedar decline</v>
      </c>
      <c r="D5747" s="24">
        <v>12</v>
      </c>
      <c r="E5747" s="24" t="s">
        <v>11</v>
      </c>
      <c r="F5747" s="24">
        <v>0</v>
      </c>
      <c r="G5747" s="24">
        <v>0</v>
      </c>
      <c r="H5747" s="24" t="str">
        <f t="shared" si="89"/>
        <v>2012_NCY_12</v>
      </c>
      <c r="I5747" s="24">
        <f>VLOOKUP(H5747,inTHLBdata!A:H,7,FALSE)</f>
        <v>0</v>
      </c>
      <c r="J5747" s="24">
        <f>VLOOKUP(H5747,inTHLBdata!A:H,8,FALSE)</f>
        <v>0</v>
      </c>
      <c r="N5747" s="24"/>
    </row>
    <row r="5748" spans="1:14">
      <c r="A5748" s="24">
        <v>2012</v>
      </c>
      <c r="B5748" s="24" t="s">
        <v>196</v>
      </c>
      <c r="C5748" s="24" t="str">
        <f>VLOOKUP(B5748,'FHF LUT'!$A$5:$H$81,2,FALSE)</f>
        <v>Yellow cedar decline</v>
      </c>
      <c r="D5748" s="24">
        <v>13</v>
      </c>
      <c r="E5748" s="24" t="s">
        <v>24</v>
      </c>
      <c r="F5748" s="24">
        <v>0</v>
      </c>
      <c r="G5748" s="24">
        <v>0</v>
      </c>
      <c r="H5748" s="24" t="str">
        <f t="shared" si="89"/>
        <v>2012_NCY_13</v>
      </c>
      <c r="I5748" s="24">
        <f>VLOOKUP(H5748,inTHLBdata!A:H,7,FALSE)</f>
        <v>0</v>
      </c>
      <c r="J5748" s="24">
        <f>VLOOKUP(H5748,inTHLBdata!A:H,8,FALSE)</f>
        <v>0</v>
      </c>
      <c r="N5748" s="24"/>
    </row>
    <row r="5749" spans="1:14">
      <c r="A5749" s="24">
        <v>2012</v>
      </c>
      <c r="B5749" s="24" t="s">
        <v>196</v>
      </c>
      <c r="C5749" s="24" t="str">
        <f>VLOOKUP(B5749,'FHF LUT'!$A$5:$H$81,2,FALSE)</f>
        <v>Yellow cedar decline</v>
      </c>
      <c r="D5749" s="24">
        <v>14</v>
      </c>
      <c r="E5749" s="24" t="s">
        <v>30</v>
      </c>
      <c r="F5749" s="24">
        <v>0</v>
      </c>
      <c r="G5749" s="24">
        <v>0</v>
      </c>
      <c r="H5749" s="24" t="str">
        <f t="shared" si="89"/>
        <v>2012_NCY_14</v>
      </c>
      <c r="I5749" s="24">
        <f>VLOOKUP(H5749,inTHLBdata!A:H,7,FALSE)</f>
        <v>0</v>
      </c>
      <c r="J5749" s="24">
        <f>VLOOKUP(H5749,inTHLBdata!A:H,8,FALSE)</f>
        <v>0</v>
      </c>
      <c r="N5749" s="24"/>
    </row>
    <row r="5750" spans="1:14">
      <c r="A5750" s="24">
        <v>2012</v>
      </c>
      <c r="B5750" s="24" t="s">
        <v>196</v>
      </c>
      <c r="C5750" s="24" t="str">
        <f>VLOOKUP(B5750,'FHF LUT'!$A$5:$H$81,2,FALSE)</f>
        <v>Yellow cedar decline</v>
      </c>
      <c r="D5750" s="24">
        <v>15</v>
      </c>
      <c r="E5750" s="24" t="s">
        <v>33</v>
      </c>
      <c r="F5750" s="24">
        <v>0</v>
      </c>
      <c r="G5750" s="24">
        <v>0</v>
      </c>
      <c r="H5750" s="24" t="str">
        <f t="shared" si="89"/>
        <v>2012_NCY_15</v>
      </c>
      <c r="I5750" s="24">
        <f>VLOOKUP(H5750,inTHLBdata!A:H,7,FALSE)</f>
        <v>0</v>
      </c>
      <c r="J5750" s="24">
        <f>VLOOKUP(H5750,inTHLBdata!A:H,8,FALSE)</f>
        <v>0</v>
      </c>
      <c r="N5750" s="24"/>
    </row>
    <row r="5751" spans="1:14">
      <c r="A5751" s="24">
        <v>2012</v>
      </c>
      <c r="B5751" s="24" t="s">
        <v>196</v>
      </c>
      <c r="C5751" s="24" t="str">
        <f>VLOOKUP(B5751,'FHF LUT'!$A$5:$H$81,2,FALSE)</f>
        <v>Yellow cedar decline</v>
      </c>
      <c r="D5751" s="24">
        <v>16</v>
      </c>
      <c r="E5751" s="24" t="s">
        <v>12</v>
      </c>
      <c r="F5751" s="24">
        <v>0</v>
      </c>
      <c r="G5751" s="24">
        <v>0</v>
      </c>
      <c r="H5751" s="24" t="str">
        <f t="shared" si="89"/>
        <v>2012_NCY_16</v>
      </c>
      <c r="I5751" s="24">
        <f>VLOOKUP(H5751,inTHLBdata!A:H,7,FALSE)</f>
        <v>0</v>
      </c>
      <c r="J5751" s="24">
        <f>VLOOKUP(H5751,inTHLBdata!A:H,8,FALSE)</f>
        <v>0</v>
      </c>
      <c r="N5751" s="24"/>
    </row>
    <row r="5752" spans="1:14">
      <c r="A5752" s="24">
        <v>2012</v>
      </c>
      <c r="B5752" s="24" t="s">
        <v>196</v>
      </c>
      <c r="C5752" s="24" t="str">
        <f>VLOOKUP(B5752,'FHF LUT'!$A$5:$H$81,2,FALSE)</f>
        <v>Yellow cedar decline</v>
      </c>
      <c r="D5752" s="24">
        <v>17</v>
      </c>
      <c r="E5752" s="24" t="s">
        <v>32</v>
      </c>
      <c r="F5752" s="24">
        <v>0</v>
      </c>
      <c r="G5752" s="24">
        <v>0</v>
      </c>
      <c r="H5752" s="24" t="str">
        <f t="shared" si="89"/>
        <v>2012_NCY_17</v>
      </c>
      <c r="I5752" s="24">
        <f>VLOOKUP(H5752,inTHLBdata!A:H,7,FALSE)</f>
        <v>0</v>
      </c>
      <c r="J5752" s="24">
        <f>VLOOKUP(H5752,inTHLBdata!A:H,8,FALSE)</f>
        <v>0</v>
      </c>
      <c r="N5752" s="24"/>
    </row>
    <row r="5753" spans="1:14">
      <c r="A5753" s="24">
        <v>2012</v>
      </c>
      <c r="B5753" s="24" t="s">
        <v>196</v>
      </c>
      <c r="C5753" s="24" t="str">
        <f>VLOOKUP(B5753,'FHF LUT'!$A$5:$H$81,2,FALSE)</f>
        <v>Yellow cedar decline</v>
      </c>
      <c r="D5753" s="24">
        <v>18</v>
      </c>
      <c r="E5753" s="24" t="s">
        <v>15</v>
      </c>
      <c r="F5753" s="24">
        <v>0</v>
      </c>
      <c r="G5753" s="24">
        <v>0</v>
      </c>
      <c r="H5753" s="24" t="str">
        <f t="shared" si="89"/>
        <v>2012_NCY_18</v>
      </c>
      <c r="I5753" s="24">
        <f>VLOOKUP(H5753,inTHLBdata!A:H,7,FALSE)</f>
        <v>0</v>
      </c>
      <c r="J5753" s="24">
        <f>VLOOKUP(H5753,inTHLBdata!A:H,8,FALSE)</f>
        <v>0</v>
      </c>
      <c r="N5753" s="24"/>
    </row>
    <row r="5754" spans="1:14">
      <c r="A5754" s="24">
        <v>2012</v>
      </c>
      <c r="B5754" s="24" t="s">
        <v>196</v>
      </c>
      <c r="C5754" s="24" t="str">
        <f>VLOOKUP(B5754,'FHF LUT'!$A$5:$H$81,2,FALSE)</f>
        <v>Yellow cedar decline</v>
      </c>
      <c r="D5754" s="24">
        <v>20</v>
      </c>
      <c r="E5754" s="24" t="s">
        <v>6</v>
      </c>
      <c r="F5754" s="24">
        <v>0</v>
      </c>
      <c r="G5754" s="24">
        <v>0</v>
      </c>
      <c r="H5754" s="24" t="str">
        <f t="shared" si="89"/>
        <v>2012_NCY_20</v>
      </c>
      <c r="I5754" s="24">
        <f>VLOOKUP(H5754,inTHLBdata!A:H,7,FALSE)</f>
        <v>0</v>
      </c>
      <c r="J5754" s="24">
        <f>VLOOKUP(H5754,inTHLBdata!A:H,8,FALSE)</f>
        <v>0</v>
      </c>
      <c r="N5754" s="24"/>
    </row>
    <row r="5755" spans="1:14">
      <c r="A5755" s="24">
        <v>2012</v>
      </c>
      <c r="B5755" s="24" t="s">
        <v>196</v>
      </c>
      <c r="C5755" s="24" t="str">
        <f>VLOOKUP(B5755,'FHF LUT'!$A$5:$H$81,2,FALSE)</f>
        <v>Yellow cedar decline</v>
      </c>
      <c r="D5755" s="24">
        <v>22</v>
      </c>
      <c r="E5755" s="24" t="s">
        <v>19</v>
      </c>
      <c r="F5755" s="24">
        <v>0</v>
      </c>
      <c r="G5755" s="24">
        <v>0</v>
      </c>
      <c r="H5755" s="24" t="str">
        <f t="shared" si="89"/>
        <v>2012_NCY_22</v>
      </c>
      <c r="I5755" s="24">
        <f>VLOOKUP(H5755,inTHLBdata!A:H,7,FALSE)</f>
        <v>0</v>
      </c>
      <c r="J5755" s="24">
        <f>VLOOKUP(H5755,inTHLBdata!A:H,8,FALSE)</f>
        <v>0</v>
      </c>
      <c r="N5755" s="24"/>
    </row>
    <row r="5756" spans="1:14">
      <c r="A5756" s="24">
        <v>2012</v>
      </c>
      <c r="B5756" s="24" t="s">
        <v>196</v>
      </c>
      <c r="C5756" s="24" t="str">
        <f>VLOOKUP(B5756,'FHF LUT'!$A$5:$H$81,2,FALSE)</f>
        <v>Yellow cedar decline</v>
      </c>
      <c r="D5756" s="24">
        <v>23</v>
      </c>
      <c r="E5756" s="24" t="s">
        <v>27</v>
      </c>
      <c r="F5756" s="24">
        <v>0</v>
      </c>
      <c r="G5756" s="24">
        <v>0</v>
      </c>
      <c r="H5756" s="24" t="str">
        <f t="shared" si="89"/>
        <v>2012_NCY_23</v>
      </c>
      <c r="I5756" s="24">
        <f>VLOOKUP(H5756,inTHLBdata!A:H,7,FALSE)</f>
        <v>0</v>
      </c>
      <c r="J5756" s="24">
        <f>VLOOKUP(H5756,inTHLBdata!A:H,8,FALSE)</f>
        <v>0</v>
      </c>
      <c r="N5756" s="24"/>
    </row>
    <row r="5757" spans="1:14">
      <c r="A5757" s="24">
        <v>2012</v>
      </c>
      <c r="B5757" s="24" t="s">
        <v>196</v>
      </c>
      <c r="C5757" s="24" t="str">
        <f>VLOOKUP(B5757,'FHF LUT'!$A$5:$H$81,2,FALSE)</f>
        <v>Yellow cedar decline</v>
      </c>
      <c r="D5757" s="24">
        <v>24</v>
      </c>
      <c r="E5757" s="24" t="s">
        <v>17</v>
      </c>
      <c r="F5757" s="24">
        <v>0</v>
      </c>
      <c r="G5757" s="24">
        <v>0</v>
      </c>
      <c r="H5757" s="24" t="str">
        <f t="shared" si="89"/>
        <v>2012_NCY_24</v>
      </c>
      <c r="I5757" s="24">
        <f>VLOOKUP(H5757,inTHLBdata!A:H,7,FALSE)</f>
        <v>0</v>
      </c>
      <c r="J5757" s="24">
        <f>VLOOKUP(H5757,inTHLBdata!A:H,8,FALSE)</f>
        <v>0</v>
      </c>
      <c r="N5757" s="24"/>
    </row>
    <row r="5758" spans="1:14">
      <c r="A5758" s="24">
        <v>2012</v>
      </c>
      <c r="B5758" s="24" t="s">
        <v>196</v>
      </c>
      <c r="C5758" s="24" t="str">
        <f>VLOOKUP(B5758,'FHF LUT'!$A$5:$H$81,2,FALSE)</f>
        <v>Yellow cedar decline</v>
      </c>
      <c r="D5758" s="24">
        <v>25</v>
      </c>
      <c r="E5758" s="24" t="s">
        <v>23</v>
      </c>
      <c r="F5758" s="24">
        <v>0</v>
      </c>
      <c r="G5758" s="24">
        <v>0</v>
      </c>
      <c r="H5758" s="24" t="str">
        <f t="shared" si="89"/>
        <v>2012_NCY_25</v>
      </c>
      <c r="I5758" s="24">
        <f>VLOOKUP(H5758,inTHLBdata!A:H,7,FALSE)</f>
        <v>0</v>
      </c>
      <c r="J5758" s="24">
        <f>VLOOKUP(H5758,inTHLBdata!A:H,8,FALSE)</f>
        <v>0</v>
      </c>
      <c r="N5758" s="24"/>
    </row>
    <row r="5759" spans="1:14">
      <c r="A5759" s="24">
        <v>2012</v>
      </c>
      <c r="B5759" s="24" t="s">
        <v>196</v>
      </c>
      <c r="C5759" s="24" t="str">
        <f>VLOOKUP(B5759,'FHF LUT'!$A$5:$H$81,2,FALSE)</f>
        <v>Yellow cedar decline</v>
      </c>
      <c r="D5759" s="24">
        <v>26</v>
      </c>
      <c r="E5759" s="24" t="s">
        <v>14</v>
      </c>
      <c r="F5759" s="24">
        <v>0</v>
      </c>
      <c r="G5759" s="24">
        <v>0</v>
      </c>
      <c r="H5759" s="24" t="str">
        <f t="shared" si="89"/>
        <v>2012_NCY_26</v>
      </c>
      <c r="I5759" s="24">
        <f>VLOOKUP(H5759,inTHLBdata!A:H,7,FALSE)</f>
        <v>0</v>
      </c>
      <c r="J5759" s="24">
        <f>VLOOKUP(H5759,inTHLBdata!A:H,8,FALSE)</f>
        <v>0</v>
      </c>
      <c r="N5759" s="24"/>
    </row>
    <row r="5760" spans="1:14">
      <c r="A5760" s="24">
        <v>2012</v>
      </c>
      <c r="B5760" s="24" t="s">
        <v>196</v>
      </c>
      <c r="C5760" s="24" t="str">
        <f>VLOOKUP(B5760,'FHF LUT'!$A$5:$H$81,2,FALSE)</f>
        <v>Yellow cedar decline</v>
      </c>
      <c r="D5760" s="24">
        <v>27</v>
      </c>
      <c r="E5760" s="24" t="s">
        <v>21</v>
      </c>
      <c r="F5760" s="24">
        <v>0</v>
      </c>
      <c r="G5760" s="24">
        <v>0</v>
      </c>
      <c r="H5760" s="24" t="str">
        <f t="shared" si="89"/>
        <v>2012_NCY_27</v>
      </c>
      <c r="I5760" s="24">
        <f>VLOOKUP(H5760,inTHLBdata!A:H,7,FALSE)</f>
        <v>0</v>
      </c>
      <c r="J5760" s="24">
        <f>VLOOKUP(H5760,inTHLBdata!A:H,8,FALSE)</f>
        <v>0</v>
      </c>
      <c r="N5760" s="24"/>
    </row>
    <row r="5761" spans="1:14">
      <c r="A5761" s="24">
        <v>2012</v>
      </c>
      <c r="B5761" s="24" t="s">
        <v>196</v>
      </c>
      <c r="C5761" s="24" t="str">
        <f>VLOOKUP(B5761,'FHF LUT'!$A$5:$H$81,2,FALSE)</f>
        <v>Yellow cedar decline</v>
      </c>
      <c r="D5761" s="24">
        <v>29</v>
      </c>
      <c r="E5761" s="24" t="s">
        <v>9</v>
      </c>
      <c r="F5761" s="24">
        <v>0</v>
      </c>
      <c r="G5761" s="24">
        <v>0</v>
      </c>
      <c r="H5761" s="24" t="str">
        <f t="shared" si="89"/>
        <v>2012_NCY_29</v>
      </c>
      <c r="I5761" s="24">
        <f>VLOOKUP(H5761,inTHLBdata!A:H,7,FALSE)</f>
        <v>0</v>
      </c>
      <c r="J5761" s="24">
        <f>VLOOKUP(H5761,inTHLBdata!A:H,8,FALSE)</f>
        <v>0</v>
      </c>
      <c r="N5761" s="24"/>
    </row>
    <row r="5762" spans="1:14">
      <c r="A5762" s="24">
        <v>2012</v>
      </c>
      <c r="B5762" s="24" t="s">
        <v>196</v>
      </c>
      <c r="C5762" s="24" t="str">
        <f>VLOOKUP(B5762,'FHF LUT'!$A$5:$H$81,2,FALSE)</f>
        <v>Yellow cedar decline</v>
      </c>
      <c r="D5762" s="24">
        <v>30</v>
      </c>
      <c r="E5762" s="24" t="s">
        <v>35</v>
      </c>
      <c r="F5762" s="24">
        <v>0</v>
      </c>
      <c r="G5762" s="24">
        <v>0</v>
      </c>
      <c r="H5762" s="24" t="str">
        <f t="shared" si="89"/>
        <v>2012_NCY_30</v>
      </c>
      <c r="I5762" s="24">
        <f>VLOOKUP(H5762,inTHLBdata!A:H,7,FALSE)</f>
        <v>0</v>
      </c>
      <c r="J5762" s="24">
        <f>VLOOKUP(H5762,inTHLBdata!A:H,8,FALSE)</f>
        <v>0</v>
      </c>
      <c r="N5762" s="24"/>
    </row>
    <row r="5763" spans="1:14">
      <c r="A5763" s="24">
        <v>2012</v>
      </c>
      <c r="B5763" s="24" t="s">
        <v>196</v>
      </c>
      <c r="C5763" s="24" t="str">
        <f>VLOOKUP(B5763,'FHF LUT'!$A$5:$H$81,2,FALSE)</f>
        <v>Yellow cedar decline</v>
      </c>
      <c r="D5763" s="24">
        <v>31</v>
      </c>
      <c r="E5763" s="24" t="s">
        <v>34</v>
      </c>
      <c r="F5763" s="24">
        <v>0</v>
      </c>
      <c r="G5763" s="24">
        <v>0</v>
      </c>
      <c r="H5763" s="24" t="str">
        <f t="shared" ref="H5763:H5826" si="90">CONCATENATE(A5763,"_",B5763,"_",D5763)</f>
        <v>2012_NCY_31</v>
      </c>
      <c r="I5763" s="24">
        <f>VLOOKUP(H5763,inTHLBdata!A:H,7,FALSE)</f>
        <v>0</v>
      </c>
      <c r="J5763" s="24">
        <f>VLOOKUP(H5763,inTHLBdata!A:H,8,FALSE)</f>
        <v>0</v>
      </c>
      <c r="N5763" s="24"/>
    </row>
    <row r="5764" spans="1:14">
      <c r="A5764" s="24">
        <v>2012</v>
      </c>
      <c r="B5764" s="24" t="s">
        <v>196</v>
      </c>
      <c r="C5764" s="24" t="str">
        <f>VLOOKUP(B5764,'FHF LUT'!$A$5:$H$81,2,FALSE)</f>
        <v>Yellow cedar decline</v>
      </c>
      <c r="D5764" s="24">
        <v>38</v>
      </c>
      <c r="E5764" s="24" t="s">
        <v>8</v>
      </c>
      <c r="F5764" s="24">
        <v>0</v>
      </c>
      <c r="G5764" s="24">
        <v>0</v>
      </c>
      <c r="H5764" s="24" t="str">
        <f t="shared" si="90"/>
        <v>2012_NCY_38</v>
      </c>
      <c r="I5764" s="24">
        <f>VLOOKUP(H5764,inTHLBdata!A:H,7,FALSE)</f>
        <v>0</v>
      </c>
      <c r="J5764" s="24">
        <f>VLOOKUP(H5764,inTHLBdata!A:H,8,FALSE)</f>
        <v>0</v>
      </c>
      <c r="N5764" s="24"/>
    </row>
    <row r="5765" spans="1:14">
      <c r="A5765" s="24">
        <v>2012</v>
      </c>
      <c r="B5765" s="24" t="s">
        <v>196</v>
      </c>
      <c r="C5765" s="24" t="str">
        <f>VLOOKUP(B5765,'FHF LUT'!$A$5:$H$81,2,FALSE)</f>
        <v>Yellow cedar decline</v>
      </c>
      <c r="D5765" s="24">
        <v>39</v>
      </c>
      <c r="E5765" s="24" t="s">
        <v>36</v>
      </c>
      <c r="F5765" s="24">
        <v>0</v>
      </c>
      <c r="G5765" s="24">
        <v>0</v>
      </c>
      <c r="H5765" s="24" t="str">
        <f t="shared" si="90"/>
        <v>2012_NCY_39</v>
      </c>
      <c r="I5765" s="24">
        <f>VLOOKUP(H5765,inTHLBdata!A:H,7,FALSE)</f>
        <v>0</v>
      </c>
      <c r="J5765" s="24">
        <f>VLOOKUP(H5765,inTHLBdata!A:H,8,FALSE)</f>
        <v>0</v>
      </c>
      <c r="N5765" s="24"/>
    </row>
    <row r="5766" spans="1:14">
      <c r="A5766" s="24">
        <v>2012</v>
      </c>
      <c r="B5766" s="24" t="s">
        <v>196</v>
      </c>
      <c r="C5766" s="24" t="str">
        <f>VLOOKUP(B5766,'FHF LUT'!$A$5:$H$81,2,FALSE)</f>
        <v>Yellow cedar decline</v>
      </c>
      <c r="D5766" s="24">
        <v>40</v>
      </c>
      <c r="E5766" s="24" t="s">
        <v>31</v>
      </c>
      <c r="F5766" s="24">
        <v>0</v>
      </c>
      <c r="G5766" s="24">
        <v>0</v>
      </c>
      <c r="H5766" s="24" t="str">
        <f t="shared" si="90"/>
        <v>2012_NCY_40</v>
      </c>
      <c r="I5766" s="24">
        <f>VLOOKUP(H5766,inTHLBdata!A:H,7,FALSE)</f>
        <v>0</v>
      </c>
      <c r="J5766" s="24">
        <f>VLOOKUP(H5766,inTHLBdata!A:H,8,FALSE)</f>
        <v>0</v>
      </c>
      <c r="N5766" s="24"/>
    </row>
    <row r="5767" spans="1:14">
      <c r="A5767" s="24">
        <v>2012</v>
      </c>
      <c r="B5767" s="24" t="s">
        <v>196</v>
      </c>
      <c r="C5767" s="24" t="str">
        <f>VLOOKUP(B5767,'FHF LUT'!$A$5:$H$81,2,FALSE)</f>
        <v>Yellow cedar decline</v>
      </c>
      <c r="D5767" s="24">
        <v>41</v>
      </c>
      <c r="E5767" s="24" t="s">
        <v>26</v>
      </c>
      <c r="F5767" s="24">
        <v>0</v>
      </c>
      <c r="G5767" s="24">
        <v>0</v>
      </c>
      <c r="H5767" s="24" t="str">
        <f t="shared" si="90"/>
        <v>2012_NCY_41</v>
      </c>
      <c r="I5767" s="24">
        <f>VLOOKUP(H5767,inTHLBdata!A:H,7,FALSE)</f>
        <v>0</v>
      </c>
      <c r="J5767" s="24">
        <f>VLOOKUP(H5767,inTHLBdata!A:H,8,FALSE)</f>
        <v>0</v>
      </c>
      <c r="N5767" s="24"/>
    </row>
    <row r="5768" spans="1:14">
      <c r="A5768" s="24">
        <v>2012</v>
      </c>
      <c r="B5768" s="24" t="s">
        <v>196</v>
      </c>
      <c r="C5768" s="24" t="str">
        <f>VLOOKUP(B5768,'FHF LUT'!$A$5:$H$81,2,FALSE)</f>
        <v>Yellow cedar decline</v>
      </c>
      <c r="D5768" s="24">
        <v>43</v>
      </c>
      <c r="E5768" s="24" t="s">
        <v>20</v>
      </c>
      <c r="F5768" s="24">
        <v>0</v>
      </c>
      <c r="G5768" s="24">
        <v>0</v>
      </c>
      <c r="H5768" s="24" t="str">
        <f t="shared" si="90"/>
        <v>2012_NCY_43</v>
      </c>
      <c r="I5768" s="24">
        <f>VLOOKUP(H5768,inTHLBdata!A:H,7,FALSE)</f>
        <v>0</v>
      </c>
      <c r="J5768" s="24">
        <f>VLOOKUP(H5768,inTHLBdata!A:H,8,FALSE)</f>
        <v>0</v>
      </c>
      <c r="N5768" s="24"/>
    </row>
    <row r="5769" spans="1:14">
      <c r="A5769" s="24">
        <v>2012</v>
      </c>
      <c r="B5769" s="24" t="s">
        <v>196</v>
      </c>
      <c r="C5769" s="24" t="str">
        <f>VLOOKUP(B5769,'FHF LUT'!$A$5:$H$81,2,FALSE)</f>
        <v>Yellow cedar decline</v>
      </c>
      <c r="D5769" s="24">
        <v>44</v>
      </c>
      <c r="E5769" s="24" t="s">
        <v>3</v>
      </c>
      <c r="F5769" s="24">
        <v>497</v>
      </c>
      <c r="G5769" s="24">
        <v>497</v>
      </c>
      <c r="H5769" s="24" t="str">
        <f t="shared" si="90"/>
        <v>2012_NCY_44</v>
      </c>
      <c r="I5769" s="24">
        <f>VLOOKUP(H5769,inTHLBdata!A:H,7,FALSE)</f>
        <v>5</v>
      </c>
      <c r="J5769" s="24">
        <f>VLOOKUP(H5769,inTHLBdata!A:H,8,FALSE)</f>
        <v>5</v>
      </c>
      <c r="N5769" s="24"/>
    </row>
    <row r="5770" spans="1:14">
      <c r="A5770" s="24">
        <v>2012</v>
      </c>
      <c r="B5770" s="24" t="s">
        <v>196</v>
      </c>
      <c r="C5770" s="24" t="str">
        <f>VLOOKUP(B5770,'FHF LUT'!$A$5:$H$81,2,FALSE)</f>
        <v>Yellow cedar decline</v>
      </c>
      <c r="D5770" s="24">
        <v>45</v>
      </c>
      <c r="E5770" s="24" t="s">
        <v>5</v>
      </c>
      <c r="F5770" s="24">
        <v>0</v>
      </c>
      <c r="G5770" s="24">
        <v>0</v>
      </c>
      <c r="H5770" s="24" t="str">
        <f t="shared" si="90"/>
        <v>2012_NCY_45</v>
      </c>
      <c r="I5770" s="24">
        <f>VLOOKUP(H5770,inTHLBdata!A:H,7,FALSE)</f>
        <v>0</v>
      </c>
      <c r="J5770" s="24">
        <f>VLOOKUP(H5770,inTHLBdata!A:H,8,FALSE)</f>
        <v>0</v>
      </c>
      <c r="N5770" s="24"/>
    </row>
    <row r="5771" spans="1:14">
      <c r="A5771" s="24">
        <v>2012</v>
      </c>
      <c r="B5771" s="24" t="s">
        <v>196</v>
      </c>
      <c r="C5771" s="24" t="str">
        <f>VLOOKUP(B5771,'FHF LUT'!$A$5:$H$81,2,FALSE)</f>
        <v>Yellow cedar decline</v>
      </c>
      <c r="D5771" s="24">
        <v>46</v>
      </c>
      <c r="E5771" s="24" t="s">
        <v>234</v>
      </c>
      <c r="F5771" s="24">
        <v>32211</v>
      </c>
      <c r="G5771" s="24">
        <v>32209</v>
      </c>
      <c r="H5771" s="24" t="str">
        <f t="shared" si="90"/>
        <v>2012_NCY_46</v>
      </c>
      <c r="I5771" s="24">
        <f>VLOOKUP(H5771,inTHLBdata!A:H,7,FALSE)</f>
        <v>5104</v>
      </c>
      <c r="J5771" s="24">
        <f>VLOOKUP(H5771,inTHLBdata!A:H,8,FALSE)</f>
        <v>5104</v>
      </c>
      <c r="N5771" s="24"/>
    </row>
    <row r="5772" spans="1:14">
      <c r="A5772" s="24">
        <v>2012</v>
      </c>
      <c r="B5772" s="24" t="s">
        <v>196</v>
      </c>
      <c r="C5772" s="24" t="str">
        <f>VLOOKUP(B5772,'FHF LUT'!$A$5:$H$81,2,FALSE)</f>
        <v>Yellow cedar decline</v>
      </c>
      <c r="D5772" s="24">
        <v>47</v>
      </c>
      <c r="E5772" s="24" t="s">
        <v>233</v>
      </c>
      <c r="F5772" s="24">
        <v>1452</v>
      </c>
      <c r="G5772" s="24">
        <v>1452</v>
      </c>
      <c r="H5772" s="24" t="str">
        <f t="shared" si="90"/>
        <v>2012_NCY_47</v>
      </c>
      <c r="I5772" s="24">
        <f>VLOOKUP(H5772,inTHLBdata!A:H,7,FALSE)</f>
        <v>140</v>
      </c>
      <c r="J5772" s="24">
        <f>VLOOKUP(H5772,inTHLBdata!A:H,8,FALSE)</f>
        <v>140</v>
      </c>
      <c r="N5772" s="24"/>
    </row>
    <row r="5773" spans="1:14">
      <c r="A5773" s="24">
        <v>2012</v>
      </c>
      <c r="B5773" s="24" t="s">
        <v>196</v>
      </c>
      <c r="C5773" s="24" t="str">
        <f>VLOOKUP(B5773,'FHF LUT'!$A$5:$H$81,2,FALSE)</f>
        <v>Yellow cedar decline</v>
      </c>
      <c r="D5773" s="24">
        <v>48</v>
      </c>
      <c r="E5773" s="24" t="s">
        <v>235</v>
      </c>
      <c r="F5773" s="24">
        <v>0</v>
      </c>
      <c r="G5773" s="24">
        <v>0</v>
      </c>
      <c r="H5773" s="24" t="str">
        <f t="shared" si="90"/>
        <v>2012_NCY_48</v>
      </c>
      <c r="I5773" s="24">
        <f>VLOOKUP(H5773,inTHLBdata!A:H,7,FALSE)</f>
        <v>0</v>
      </c>
      <c r="J5773" s="24">
        <f>VLOOKUP(H5773,inTHLBdata!A:H,8,FALSE)</f>
        <v>0</v>
      </c>
      <c r="N5773" s="24"/>
    </row>
    <row r="5774" spans="1:14">
      <c r="A5774" s="24">
        <v>2012</v>
      </c>
      <c r="B5774" s="24" t="s">
        <v>332</v>
      </c>
      <c r="C5774" s="24" t="str">
        <f>VLOOKUP(B5774,'FHF LUT'!$A$5:$H$81,2,FALSE)</f>
        <v>Drought-caused Mortality</v>
      </c>
      <c r="D5774" s="24">
        <v>1</v>
      </c>
      <c r="E5774" s="24" t="s">
        <v>10</v>
      </c>
      <c r="F5774" s="24">
        <v>0</v>
      </c>
      <c r="G5774" s="24">
        <v>0</v>
      </c>
      <c r="H5774" s="24" t="str">
        <f t="shared" si="90"/>
        <v>2012_NDM_1</v>
      </c>
      <c r="I5774" s="24">
        <f>VLOOKUP(H5774,inTHLBdata!A:H,7,FALSE)</f>
        <v>0</v>
      </c>
      <c r="J5774" s="24">
        <f>VLOOKUP(H5774,inTHLBdata!A:H,8,FALSE)</f>
        <v>0</v>
      </c>
      <c r="N5774" s="24"/>
    </row>
    <row r="5775" spans="1:14">
      <c r="A5775" s="24">
        <v>2012</v>
      </c>
      <c r="B5775" s="24" t="s">
        <v>332</v>
      </c>
      <c r="C5775" s="24" t="str">
        <f>VLOOKUP(B5775,'FHF LUT'!$A$5:$H$81,2,FALSE)</f>
        <v>Drought-caused Mortality</v>
      </c>
      <c r="D5775" s="24">
        <v>2</v>
      </c>
      <c r="E5775" s="24" t="s">
        <v>22</v>
      </c>
      <c r="F5775" s="24">
        <v>0</v>
      </c>
      <c r="G5775" s="24">
        <v>0</v>
      </c>
      <c r="H5775" s="24" t="str">
        <f t="shared" si="90"/>
        <v>2012_NDM_2</v>
      </c>
      <c r="I5775" s="24">
        <f>VLOOKUP(H5775,inTHLBdata!A:H,7,FALSE)</f>
        <v>0</v>
      </c>
      <c r="J5775" s="24">
        <f>VLOOKUP(H5775,inTHLBdata!A:H,8,FALSE)</f>
        <v>0</v>
      </c>
      <c r="N5775" s="24"/>
    </row>
    <row r="5776" spans="1:14">
      <c r="A5776" s="24">
        <v>2012</v>
      </c>
      <c r="B5776" s="24" t="s">
        <v>332</v>
      </c>
      <c r="C5776" s="24" t="str">
        <f>VLOOKUP(B5776,'FHF LUT'!$A$5:$H$81,2,FALSE)</f>
        <v>Drought-caused Mortality</v>
      </c>
      <c r="D5776" s="24">
        <v>3</v>
      </c>
      <c r="E5776" s="24" t="s">
        <v>13</v>
      </c>
      <c r="F5776" s="24">
        <v>0</v>
      </c>
      <c r="G5776" s="24">
        <v>0</v>
      </c>
      <c r="H5776" s="24" t="str">
        <f t="shared" si="90"/>
        <v>2012_NDM_3</v>
      </c>
      <c r="I5776" s="24">
        <f>VLOOKUP(H5776,inTHLBdata!A:H,7,FALSE)</f>
        <v>0</v>
      </c>
      <c r="J5776" s="24">
        <f>VLOOKUP(H5776,inTHLBdata!A:H,8,FALSE)</f>
        <v>0</v>
      </c>
      <c r="N5776" s="24"/>
    </row>
    <row r="5777" spans="1:14">
      <c r="A5777" s="24">
        <v>2012</v>
      </c>
      <c r="B5777" s="24" t="s">
        <v>332</v>
      </c>
      <c r="C5777" s="24" t="str">
        <f>VLOOKUP(B5777,'FHF LUT'!$A$5:$H$81,2,FALSE)</f>
        <v>Drought-caused Mortality</v>
      </c>
      <c r="D5777" s="24">
        <v>4</v>
      </c>
      <c r="E5777" s="24" t="s">
        <v>28</v>
      </c>
      <c r="F5777" s="24">
        <v>0</v>
      </c>
      <c r="G5777" s="24">
        <v>0</v>
      </c>
      <c r="H5777" s="24" t="str">
        <f t="shared" si="90"/>
        <v>2012_NDM_4</v>
      </c>
      <c r="I5777" s="24">
        <f>VLOOKUP(H5777,inTHLBdata!A:H,7,FALSE)</f>
        <v>0</v>
      </c>
      <c r="J5777" s="24">
        <f>VLOOKUP(H5777,inTHLBdata!A:H,8,FALSE)</f>
        <v>0</v>
      </c>
      <c r="N5777" s="24"/>
    </row>
    <row r="5778" spans="1:14">
      <c r="A5778" s="24">
        <v>2012</v>
      </c>
      <c r="B5778" s="24" t="s">
        <v>332</v>
      </c>
      <c r="C5778" s="24" t="str">
        <f>VLOOKUP(B5778,'FHF LUT'!$A$5:$H$81,2,FALSE)</f>
        <v>Drought-caused Mortality</v>
      </c>
      <c r="D5778" s="24">
        <v>5</v>
      </c>
      <c r="E5778" s="24" t="s">
        <v>16</v>
      </c>
      <c r="F5778" s="24">
        <v>0</v>
      </c>
      <c r="G5778" s="24">
        <v>0</v>
      </c>
      <c r="H5778" s="24" t="str">
        <f t="shared" si="90"/>
        <v>2012_NDM_5</v>
      </c>
      <c r="I5778" s="24">
        <f>VLOOKUP(H5778,inTHLBdata!A:H,7,FALSE)</f>
        <v>0</v>
      </c>
      <c r="J5778" s="24">
        <f>VLOOKUP(H5778,inTHLBdata!A:H,8,FALSE)</f>
        <v>0</v>
      </c>
      <c r="N5778" s="24"/>
    </row>
    <row r="5779" spans="1:14">
      <c r="A5779" s="24">
        <v>2012</v>
      </c>
      <c r="B5779" s="24" t="s">
        <v>332</v>
      </c>
      <c r="C5779" s="24" t="str">
        <f>VLOOKUP(B5779,'FHF LUT'!$A$5:$H$81,2,FALSE)</f>
        <v>Drought-caused Mortality</v>
      </c>
      <c r="D5779" s="24">
        <v>7</v>
      </c>
      <c r="E5779" s="24" t="s">
        <v>25</v>
      </c>
      <c r="F5779" s="24">
        <v>0</v>
      </c>
      <c r="G5779" s="24">
        <v>0</v>
      </c>
      <c r="H5779" s="24" t="str">
        <f t="shared" si="90"/>
        <v>2012_NDM_7</v>
      </c>
      <c r="I5779" s="24">
        <f>VLOOKUP(H5779,inTHLBdata!A:H,7,FALSE)</f>
        <v>0</v>
      </c>
      <c r="J5779" s="24">
        <f>VLOOKUP(H5779,inTHLBdata!A:H,8,FALSE)</f>
        <v>0</v>
      </c>
      <c r="N5779" s="24"/>
    </row>
    <row r="5780" spans="1:14">
      <c r="A5780" s="24">
        <v>2012</v>
      </c>
      <c r="B5780" s="24" t="s">
        <v>332</v>
      </c>
      <c r="C5780" s="24" t="str">
        <f>VLOOKUP(B5780,'FHF LUT'!$A$5:$H$81,2,FALSE)</f>
        <v>Drought-caused Mortality</v>
      </c>
      <c r="D5780" s="24">
        <v>8</v>
      </c>
      <c r="E5780" s="24" t="s">
        <v>29</v>
      </c>
      <c r="F5780" s="24">
        <v>7848</v>
      </c>
      <c r="G5780" s="24">
        <v>7848</v>
      </c>
      <c r="H5780" s="24" t="str">
        <f t="shared" si="90"/>
        <v>2012_NDM_8</v>
      </c>
      <c r="I5780" s="24">
        <f>VLOOKUP(H5780,inTHLBdata!A:H,7,FALSE)</f>
        <v>561</v>
      </c>
      <c r="J5780" s="24">
        <f>VLOOKUP(H5780,inTHLBdata!A:H,8,FALSE)</f>
        <v>561</v>
      </c>
      <c r="N5780" s="24"/>
    </row>
    <row r="5781" spans="1:14">
      <c r="A5781" s="24">
        <v>2012</v>
      </c>
      <c r="B5781" s="24" t="s">
        <v>332</v>
      </c>
      <c r="C5781" s="24" t="str">
        <f>VLOOKUP(B5781,'FHF LUT'!$A$5:$H$81,2,FALSE)</f>
        <v>Drought-caused Mortality</v>
      </c>
      <c r="D5781" s="24">
        <v>9</v>
      </c>
      <c r="E5781" s="24" t="s">
        <v>7</v>
      </c>
      <c r="F5781" s="24">
        <v>0</v>
      </c>
      <c r="G5781" s="24">
        <v>0</v>
      </c>
      <c r="H5781" s="24" t="str">
        <f t="shared" si="90"/>
        <v>2012_NDM_9</v>
      </c>
      <c r="I5781" s="24">
        <f>VLOOKUP(H5781,inTHLBdata!A:H,7,FALSE)</f>
        <v>0</v>
      </c>
      <c r="J5781" s="24">
        <f>VLOOKUP(H5781,inTHLBdata!A:H,8,FALSE)</f>
        <v>0</v>
      </c>
      <c r="N5781" s="24"/>
    </row>
    <row r="5782" spans="1:14">
      <c r="A5782" s="24">
        <v>2012</v>
      </c>
      <c r="B5782" s="24" t="s">
        <v>332</v>
      </c>
      <c r="C5782" s="24" t="str">
        <f>VLOOKUP(B5782,'FHF LUT'!$A$5:$H$81,2,FALSE)</f>
        <v>Drought-caused Mortality</v>
      </c>
      <c r="D5782" s="24">
        <v>10</v>
      </c>
      <c r="E5782" s="24" t="s">
        <v>18</v>
      </c>
      <c r="F5782" s="24">
        <v>0</v>
      </c>
      <c r="G5782" s="24">
        <v>0</v>
      </c>
      <c r="H5782" s="24" t="str">
        <f t="shared" si="90"/>
        <v>2012_NDM_10</v>
      </c>
      <c r="I5782" s="24">
        <f>VLOOKUP(H5782,inTHLBdata!A:H,7,FALSE)</f>
        <v>0</v>
      </c>
      <c r="J5782" s="24">
        <f>VLOOKUP(H5782,inTHLBdata!A:H,8,FALSE)</f>
        <v>0</v>
      </c>
      <c r="N5782" s="24"/>
    </row>
    <row r="5783" spans="1:14">
      <c r="A5783" s="24">
        <v>2012</v>
      </c>
      <c r="B5783" s="24" t="s">
        <v>332</v>
      </c>
      <c r="C5783" s="24" t="str">
        <f>VLOOKUP(B5783,'FHF LUT'!$A$5:$H$81,2,FALSE)</f>
        <v>Drought-caused Mortality</v>
      </c>
      <c r="D5783" s="24">
        <v>11</v>
      </c>
      <c r="E5783" s="24" t="s">
        <v>4</v>
      </c>
      <c r="F5783" s="24">
        <v>0</v>
      </c>
      <c r="G5783" s="24">
        <v>0</v>
      </c>
      <c r="H5783" s="24" t="str">
        <f t="shared" si="90"/>
        <v>2012_NDM_11</v>
      </c>
      <c r="I5783" s="24">
        <f>VLOOKUP(H5783,inTHLBdata!A:H,7,FALSE)</f>
        <v>0</v>
      </c>
      <c r="J5783" s="24">
        <f>VLOOKUP(H5783,inTHLBdata!A:H,8,FALSE)</f>
        <v>0</v>
      </c>
      <c r="N5783" s="24"/>
    </row>
    <row r="5784" spans="1:14">
      <c r="A5784" s="24">
        <v>2012</v>
      </c>
      <c r="B5784" s="24" t="s">
        <v>332</v>
      </c>
      <c r="C5784" s="24" t="str">
        <f>VLOOKUP(B5784,'FHF LUT'!$A$5:$H$81,2,FALSE)</f>
        <v>Drought-caused Mortality</v>
      </c>
      <c r="D5784" s="24">
        <v>12</v>
      </c>
      <c r="E5784" s="24" t="s">
        <v>11</v>
      </c>
      <c r="F5784" s="24">
        <v>0</v>
      </c>
      <c r="G5784" s="24">
        <v>0</v>
      </c>
      <c r="H5784" s="24" t="str">
        <f t="shared" si="90"/>
        <v>2012_NDM_12</v>
      </c>
      <c r="I5784" s="24">
        <f>VLOOKUP(H5784,inTHLBdata!A:H,7,FALSE)</f>
        <v>0</v>
      </c>
      <c r="J5784" s="24">
        <f>VLOOKUP(H5784,inTHLBdata!A:H,8,FALSE)</f>
        <v>0</v>
      </c>
      <c r="N5784" s="24"/>
    </row>
    <row r="5785" spans="1:14">
      <c r="A5785" s="24">
        <v>2012</v>
      </c>
      <c r="B5785" s="24" t="s">
        <v>332</v>
      </c>
      <c r="C5785" s="24" t="str">
        <f>VLOOKUP(B5785,'FHF LUT'!$A$5:$H$81,2,FALSE)</f>
        <v>Drought-caused Mortality</v>
      </c>
      <c r="D5785" s="24">
        <v>13</v>
      </c>
      <c r="E5785" s="24" t="s">
        <v>24</v>
      </c>
      <c r="F5785" s="24">
        <v>0</v>
      </c>
      <c r="G5785" s="24">
        <v>0</v>
      </c>
      <c r="H5785" s="24" t="str">
        <f t="shared" si="90"/>
        <v>2012_NDM_13</v>
      </c>
      <c r="I5785" s="24">
        <f>VLOOKUP(H5785,inTHLBdata!A:H,7,FALSE)</f>
        <v>0</v>
      </c>
      <c r="J5785" s="24">
        <f>VLOOKUP(H5785,inTHLBdata!A:H,8,FALSE)</f>
        <v>0</v>
      </c>
      <c r="N5785" s="24"/>
    </row>
    <row r="5786" spans="1:14">
      <c r="A5786" s="24">
        <v>2012</v>
      </c>
      <c r="B5786" s="24" t="s">
        <v>332</v>
      </c>
      <c r="C5786" s="24" t="str">
        <f>VLOOKUP(B5786,'FHF LUT'!$A$5:$H$81,2,FALSE)</f>
        <v>Drought-caused Mortality</v>
      </c>
      <c r="D5786" s="24">
        <v>14</v>
      </c>
      <c r="E5786" s="24" t="s">
        <v>30</v>
      </c>
      <c r="F5786" s="24">
        <v>0</v>
      </c>
      <c r="G5786" s="24">
        <v>0</v>
      </c>
      <c r="H5786" s="24" t="str">
        <f t="shared" si="90"/>
        <v>2012_NDM_14</v>
      </c>
      <c r="I5786" s="24">
        <f>VLOOKUP(H5786,inTHLBdata!A:H,7,FALSE)</f>
        <v>0</v>
      </c>
      <c r="J5786" s="24">
        <f>VLOOKUP(H5786,inTHLBdata!A:H,8,FALSE)</f>
        <v>0</v>
      </c>
      <c r="N5786" s="24"/>
    </row>
    <row r="5787" spans="1:14">
      <c r="A5787" s="24">
        <v>2012</v>
      </c>
      <c r="B5787" s="24" t="s">
        <v>332</v>
      </c>
      <c r="C5787" s="24" t="str">
        <f>VLOOKUP(B5787,'FHF LUT'!$A$5:$H$81,2,FALSE)</f>
        <v>Drought-caused Mortality</v>
      </c>
      <c r="D5787" s="24">
        <v>15</v>
      </c>
      <c r="E5787" s="24" t="s">
        <v>33</v>
      </c>
      <c r="F5787" s="24">
        <v>0</v>
      </c>
      <c r="G5787" s="24">
        <v>0</v>
      </c>
      <c r="H5787" s="24" t="str">
        <f t="shared" si="90"/>
        <v>2012_NDM_15</v>
      </c>
      <c r="I5787" s="24">
        <f>VLOOKUP(H5787,inTHLBdata!A:H,7,FALSE)</f>
        <v>0</v>
      </c>
      <c r="J5787" s="24">
        <f>VLOOKUP(H5787,inTHLBdata!A:H,8,FALSE)</f>
        <v>0</v>
      </c>
      <c r="N5787" s="24"/>
    </row>
    <row r="5788" spans="1:14">
      <c r="A5788" s="24">
        <v>2012</v>
      </c>
      <c r="B5788" s="24" t="s">
        <v>332</v>
      </c>
      <c r="C5788" s="24" t="str">
        <f>VLOOKUP(B5788,'FHF LUT'!$A$5:$H$81,2,FALSE)</f>
        <v>Drought-caused Mortality</v>
      </c>
      <c r="D5788" s="24">
        <v>16</v>
      </c>
      <c r="E5788" s="24" t="s">
        <v>12</v>
      </c>
      <c r="F5788" s="24">
        <v>0</v>
      </c>
      <c r="G5788" s="24">
        <v>0</v>
      </c>
      <c r="H5788" s="24" t="str">
        <f t="shared" si="90"/>
        <v>2012_NDM_16</v>
      </c>
      <c r="I5788" s="24">
        <f>VLOOKUP(H5788,inTHLBdata!A:H,7,FALSE)</f>
        <v>0</v>
      </c>
      <c r="J5788" s="24">
        <f>VLOOKUP(H5788,inTHLBdata!A:H,8,FALSE)</f>
        <v>0</v>
      </c>
      <c r="N5788" s="24"/>
    </row>
    <row r="5789" spans="1:14">
      <c r="A5789" s="24">
        <v>2012</v>
      </c>
      <c r="B5789" s="24" t="s">
        <v>332</v>
      </c>
      <c r="C5789" s="24" t="str">
        <f>VLOOKUP(B5789,'FHF LUT'!$A$5:$H$81,2,FALSE)</f>
        <v>Drought-caused Mortality</v>
      </c>
      <c r="D5789" s="24">
        <v>17</v>
      </c>
      <c r="E5789" s="24" t="s">
        <v>32</v>
      </c>
      <c r="F5789" s="24">
        <v>0</v>
      </c>
      <c r="G5789" s="24">
        <v>0</v>
      </c>
      <c r="H5789" s="24" t="str">
        <f t="shared" si="90"/>
        <v>2012_NDM_17</v>
      </c>
      <c r="I5789" s="24">
        <f>VLOOKUP(H5789,inTHLBdata!A:H,7,FALSE)</f>
        <v>0</v>
      </c>
      <c r="J5789" s="24">
        <f>VLOOKUP(H5789,inTHLBdata!A:H,8,FALSE)</f>
        <v>0</v>
      </c>
      <c r="N5789" s="24"/>
    </row>
    <row r="5790" spans="1:14">
      <c r="A5790" s="24">
        <v>2012</v>
      </c>
      <c r="B5790" s="24" t="s">
        <v>332</v>
      </c>
      <c r="C5790" s="24" t="str">
        <f>VLOOKUP(B5790,'FHF LUT'!$A$5:$H$81,2,FALSE)</f>
        <v>Drought-caused Mortality</v>
      </c>
      <c r="D5790" s="24">
        <v>18</v>
      </c>
      <c r="E5790" s="24" t="s">
        <v>15</v>
      </c>
      <c r="F5790" s="24">
        <v>0</v>
      </c>
      <c r="G5790" s="24">
        <v>0</v>
      </c>
      <c r="H5790" s="24" t="str">
        <f t="shared" si="90"/>
        <v>2012_NDM_18</v>
      </c>
      <c r="I5790" s="24">
        <f>VLOOKUP(H5790,inTHLBdata!A:H,7,FALSE)</f>
        <v>0</v>
      </c>
      <c r="J5790" s="24">
        <f>VLOOKUP(H5790,inTHLBdata!A:H,8,FALSE)</f>
        <v>0</v>
      </c>
      <c r="N5790" s="24"/>
    </row>
    <row r="5791" spans="1:14">
      <c r="A5791" s="24">
        <v>2012</v>
      </c>
      <c r="B5791" s="24" t="s">
        <v>332</v>
      </c>
      <c r="C5791" s="24" t="str">
        <f>VLOOKUP(B5791,'FHF LUT'!$A$5:$H$81,2,FALSE)</f>
        <v>Drought-caused Mortality</v>
      </c>
      <c r="D5791" s="24">
        <v>20</v>
      </c>
      <c r="E5791" s="24" t="s">
        <v>6</v>
      </c>
      <c r="F5791" s="24">
        <v>0</v>
      </c>
      <c r="G5791" s="24">
        <v>0</v>
      </c>
      <c r="H5791" s="24" t="str">
        <f t="shared" si="90"/>
        <v>2012_NDM_20</v>
      </c>
      <c r="I5791" s="24">
        <f>VLOOKUP(H5791,inTHLBdata!A:H,7,FALSE)</f>
        <v>0</v>
      </c>
      <c r="J5791" s="24">
        <f>VLOOKUP(H5791,inTHLBdata!A:H,8,FALSE)</f>
        <v>0</v>
      </c>
      <c r="N5791" s="24"/>
    </row>
    <row r="5792" spans="1:14">
      <c r="A5792" s="24">
        <v>2012</v>
      </c>
      <c r="B5792" s="24" t="s">
        <v>332</v>
      </c>
      <c r="C5792" s="24" t="str">
        <f>VLOOKUP(B5792,'FHF LUT'!$A$5:$H$81,2,FALSE)</f>
        <v>Drought-caused Mortality</v>
      </c>
      <c r="D5792" s="24">
        <v>22</v>
      </c>
      <c r="E5792" s="24" t="s">
        <v>19</v>
      </c>
      <c r="F5792" s="24">
        <v>26102</v>
      </c>
      <c r="G5792" s="24">
        <v>22183</v>
      </c>
      <c r="H5792" s="24" t="str">
        <f t="shared" si="90"/>
        <v>2012_NDM_22</v>
      </c>
      <c r="I5792" s="24">
        <f>VLOOKUP(H5792,inTHLBdata!A:H,7,FALSE)</f>
        <v>14046</v>
      </c>
      <c r="J5792" s="24">
        <f>VLOOKUP(H5792,inTHLBdata!A:H,8,FALSE)</f>
        <v>10524</v>
      </c>
      <c r="N5792" s="24"/>
    </row>
    <row r="5793" spans="1:14">
      <c r="A5793" s="24">
        <v>2012</v>
      </c>
      <c r="B5793" s="24" t="s">
        <v>332</v>
      </c>
      <c r="C5793" s="24" t="str">
        <f>VLOOKUP(B5793,'FHF LUT'!$A$5:$H$81,2,FALSE)</f>
        <v>Drought-caused Mortality</v>
      </c>
      <c r="D5793" s="24">
        <v>23</v>
      </c>
      <c r="E5793" s="24" t="s">
        <v>27</v>
      </c>
      <c r="F5793" s="24">
        <v>0</v>
      </c>
      <c r="G5793" s="24">
        <v>0</v>
      </c>
      <c r="H5793" s="24" t="str">
        <f t="shared" si="90"/>
        <v>2012_NDM_23</v>
      </c>
      <c r="I5793" s="24">
        <f>VLOOKUP(H5793,inTHLBdata!A:H,7,FALSE)</f>
        <v>0</v>
      </c>
      <c r="J5793" s="24">
        <f>VLOOKUP(H5793,inTHLBdata!A:H,8,FALSE)</f>
        <v>0</v>
      </c>
      <c r="N5793" s="24"/>
    </row>
    <row r="5794" spans="1:14">
      <c r="A5794" s="24">
        <v>2012</v>
      </c>
      <c r="B5794" s="24" t="s">
        <v>332</v>
      </c>
      <c r="C5794" s="24" t="str">
        <f>VLOOKUP(B5794,'FHF LUT'!$A$5:$H$81,2,FALSE)</f>
        <v>Drought-caused Mortality</v>
      </c>
      <c r="D5794" s="24">
        <v>24</v>
      </c>
      <c r="E5794" s="24" t="s">
        <v>17</v>
      </c>
      <c r="F5794" s="24">
        <v>0</v>
      </c>
      <c r="G5794" s="24">
        <v>0</v>
      </c>
      <c r="H5794" s="24" t="str">
        <f t="shared" si="90"/>
        <v>2012_NDM_24</v>
      </c>
      <c r="I5794" s="24">
        <f>VLOOKUP(H5794,inTHLBdata!A:H,7,FALSE)</f>
        <v>0</v>
      </c>
      <c r="J5794" s="24">
        <f>VLOOKUP(H5794,inTHLBdata!A:H,8,FALSE)</f>
        <v>0</v>
      </c>
      <c r="N5794" s="24"/>
    </row>
    <row r="5795" spans="1:14">
      <c r="A5795" s="24">
        <v>2012</v>
      </c>
      <c r="B5795" s="24" t="s">
        <v>332</v>
      </c>
      <c r="C5795" s="24" t="str">
        <f>VLOOKUP(B5795,'FHF LUT'!$A$5:$H$81,2,FALSE)</f>
        <v>Drought-caused Mortality</v>
      </c>
      <c r="D5795" s="24">
        <v>25</v>
      </c>
      <c r="E5795" s="24" t="s">
        <v>23</v>
      </c>
      <c r="F5795" s="24">
        <v>0</v>
      </c>
      <c r="G5795" s="24">
        <v>0</v>
      </c>
      <c r="H5795" s="24" t="str">
        <f t="shared" si="90"/>
        <v>2012_NDM_25</v>
      </c>
      <c r="I5795" s="24">
        <f>VLOOKUP(H5795,inTHLBdata!A:H,7,FALSE)</f>
        <v>0</v>
      </c>
      <c r="J5795" s="24">
        <f>VLOOKUP(H5795,inTHLBdata!A:H,8,FALSE)</f>
        <v>0</v>
      </c>
      <c r="N5795" s="24"/>
    </row>
    <row r="5796" spans="1:14">
      <c r="A5796" s="24">
        <v>2012</v>
      </c>
      <c r="B5796" s="24" t="s">
        <v>332</v>
      </c>
      <c r="C5796" s="24" t="str">
        <f>VLOOKUP(B5796,'FHF LUT'!$A$5:$H$81,2,FALSE)</f>
        <v>Drought-caused Mortality</v>
      </c>
      <c r="D5796" s="24">
        <v>26</v>
      </c>
      <c r="E5796" s="24" t="s">
        <v>14</v>
      </c>
      <c r="F5796" s="24">
        <v>0</v>
      </c>
      <c r="G5796" s="24">
        <v>0</v>
      </c>
      <c r="H5796" s="24" t="str">
        <f t="shared" si="90"/>
        <v>2012_NDM_26</v>
      </c>
      <c r="I5796" s="24">
        <f>VLOOKUP(H5796,inTHLBdata!A:H,7,FALSE)</f>
        <v>0</v>
      </c>
      <c r="J5796" s="24">
        <f>VLOOKUP(H5796,inTHLBdata!A:H,8,FALSE)</f>
        <v>0</v>
      </c>
      <c r="N5796" s="24"/>
    </row>
    <row r="5797" spans="1:14">
      <c r="A5797" s="24">
        <v>2012</v>
      </c>
      <c r="B5797" s="24" t="s">
        <v>332</v>
      </c>
      <c r="C5797" s="24" t="str">
        <f>VLOOKUP(B5797,'FHF LUT'!$A$5:$H$81,2,FALSE)</f>
        <v>Drought-caused Mortality</v>
      </c>
      <c r="D5797" s="24">
        <v>27</v>
      </c>
      <c r="E5797" s="24" t="s">
        <v>21</v>
      </c>
      <c r="F5797" s="24">
        <v>0</v>
      </c>
      <c r="G5797" s="24">
        <v>0</v>
      </c>
      <c r="H5797" s="24" t="str">
        <f t="shared" si="90"/>
        <v>2012_NDM_27</v>
      </c>
      <c r="I5797" s="24">
        <f>VLOOKUP(H5797,inTHLBdata!A:H,7,FALSE)</f>
        <v>0</v>
      </c>
      <c r="J5797" s="24">
        <f>VLOOKUP(H5797,inTHLBdata!A:H,8,FALSE)</f>
        <v>0</v>
      </c>
      <c r="N5797" s="24"/>
    </row>
    <row r="5798" spans="1:14">
      <c r="A5798" s="24">
        <v>2012</v>
      </c>
      <c r="B5798" s="24" t="s">
        <v>332</v>
      </c>
      <c r="C5798" s="24" t="str">
        <f>VLOOKUP(B5798,'FHF LUT'!$A$5:$H$81,2,FALSE)</f>
        <v>Drought-caused Mortality</v>
      </c>
      <c r="D5798" s="24">
        <v>29</v>
      </c>
      <c r="E5798" s="24" t="s">
        <v>9</v>
      </c>
      <c r="F5798" s="24">
        <v>0</v>
      </c>
      <c r="G5798" s="24">
        <v>0</v>
      </c>
      <c r="H5798" s="24" t="str">
        <f t="shared" si="90"/>
        <v>2012_NDM_29</v>
      </c>
      <c r="I5798" s="24">
        <f>VLOOKUP(H5798,inTHLBdata!A:H,7,FALSE)</f>
        <v>0</v>
      </c>
      <c r="J5798" s="24">
        <f>VLOOKUP(H5798,inTHLBdata!A:H,8,FALSE)</f>
        <v>0</v>
      </c>
      <c r="N5798" s="24"/>
    </row>
    <row r="5799" spans="1:14">
      <c r="A5799" s="24">
        <v>2012</v>
      </c>
      <c r="B5799" s="24" t="s">
        <v>332</v>
      </c>
      <c r="C5799" s="24" t="str">
        <f>VLOOKUP(B5799,'FHF LUT'!$A$5:$H$81,2,FALSE)</f>
        <v>Drought-caused Mortality</v>
      </c>
      <c r="D5799" s="24">
        <v>30</v>
      </c>
      <c r="E5799" s="24" t="s">
        <v>35</v>
      </c>
      <c r="F5799" s="24">
        <v>0</v>
      </c>
      <c r="G5799" s="24">
        <v>0</v>
      </c>
      <c r="H5799" s="24" t="str">
        <f t="shared" si="90"/>
        <v>2012_NDM_30</v>
      </c>
      <c r="I5799" s="24">
        <f>VLOOKUP(H5799,inTHLBdata!A:H,7,FALSE)</f>
        <v>0</v>
      </c>
      <c r="J5799" s="24">
        <f>VLOOKUP(H5799,inTHLBdata!A:H,8,FALSE)</f>
        <v>0</v>
      </c>
      <c r="N5799" s="24"/>
    </row>
    <row r="5800" spans="1:14">
      <c r="A5800" s="24">
        <v>2012</v>
      </c>
      <c r="B5800" s="24" t="s">
        <v>332</v>
      </c>
      <c r="C5800" s="24" t="str">
        <f>VLOOKUP(B5800,'FHF LUT'!$A$5:$H$81,2,FALSE)</f>
        <v>Drought-caused Mortality</v>
      </c>
      <c r="D5800" s="24">
        <v>31</v>
      </c>
      <c r="E5800" s="24" t="s">
        <v>34</v>
      </c>
      <c r="F5800" s="24">
        <v>0</v>
      </c>
      <c r="G5800" s="24">
        <v>0</v>
      </c>
      <c r="H5800" s="24" t="str">
        <f t="shared" si="90"/>
        <v>2012_NDM_31</v>
      </c>
      <c r="I5800" s="24">
        <f>VLOOKUP(H5800,inTHLBdata!A:H,7,FALSE)</f>
        <v>0</v>
      </c>
      <c r="J5800" s="24">
        <f>VLOOKUP(H5800,inTHLBdata!A:H,8,FALSE)</f>
        <v>0</v>
      </c>
      <c r="N5800" s="24"/>
    </row>
    <row r="5801" spans="1:14">
      <c r="A5801" s="24">
        <v>2012</v>
      </c>
      <c r="B5801" s="24" t="s">
        <v>332</v>
      </c>
      <c r="C5801" s="24" t="str">
        <f>VLOOKUP(B5801,'FHF LUT'!$A$5:$H$81,2,FALSE)</f>
        <v>Drought-caused Mortality</v>
      </c>
      <c r="D5801" s="24">
        <v>38</v>
      </c>
      <c r="E5801" s="24" t="s">
        <v>8</v>
      </c>
      <c r="F5801" s="24">
        <v>0</v>
      </c>
      <c r="G5801" s="24">
        <v>0</v>
      </c>
      <c r="H5801" s="24" t="str">
        <f t="shared" si="90"/>
        <v>2012_NDM_38</v>
      </c>
      <c r="I5801" s="24">
        <f>VLOOKUP(H5801,inTHLBdata!A:H,7,FALSE)</f>
        <v>0</v>
      </c>
      <c r="J5801" s="24">
        <f>VLOOKUP(H5801,inTHLBdata!A:H,8,FALSE)</f>
        <v>0</v>
      </c>
      <c r="N5801" s="24"/>
    </row>
    <row r="5802" spans="1:14">
      <c r="A5802" s="24">
        <v>2012</v>
      </c>
      <c r="B5802" s="24" t="s">
        <v>332</v>
      </c>
      <c r="C5802" s="24" t="str">
        <f>VLOOKUP(B5802,'FHF LUT'!$A$5:$H$81,2,FALSE)</f>
        <v>Drought-caused Mortality</v>
      </c>
      <c r="D5802" s="24">
        <v>39</v>
      </c>
      <c r="E5802" s="24" t="s">
        <v>36</v>
      </c>
      <c r="F5802" s="24">
        <v>0</v>
      </c>
      <c r="G5802" s="24">
        <v>0</v>
      </c>
      <c r="H5802" s="24" t="str">
        <f t="shared" si="90"/>
        <v>2012_NDM_39</v>
      </c>
      <c r="I5802" s="24">
        <f>VLOOKUP(H5802,inTHLBdata!A:H,7,FALSE)</f>
        <v>0</v>
      </c>
      <c r="J5802" s="24">
        <f>VLOOKUP(H5802,inTHLBdata!A:H,8,FALSE)</f>
        <v>0</v>
      </c>
      <c r="N5802" s="24"/>
    </row>
    <row r="5803" spans="1:14">
      <c r="A5803" s="24">
        <v>2012</v>
      </c>
      <c r="B5803" s="24" t="s">
        <v>332</v>
      </c>
      <c r="C5803" s="24" t="str">
        <f>VLOOKUP(B5803,'FHF LUT'!$A$5:$H$81,2,FALSE)</f>
        <v>Drought-caused Mortality</v>
      </c>
      <c r="D5803" s="24">
        <v>40</v>
      </c>
      <c r="E5803" s="24" t="s">
        <v>31</v>
      </c>
      <c r="F5803" s="24">
        <v>0</v>
      </c>
      <c r="G5803" s="24">
        <v>0</v>
      </c>
      <c r="H5803" s="24" t="str">
        <f t="shared" si="90"/>
        <v>2012_NDM_40</v>
      </c>
      <c r="I5803" s="24">
        <f>VLOOKUP(H5803,inTHLBdata!A:H,7,FALSE)</f>
        <v>0</v>
      </c>
      <c r="J5803" s="24">
        <f>VLOOKUP(H5803,inTHLBdata!A:H,8,FALSE)</f>
        <v>0</v>
      </c>
      <c r="N5803" s="24"/>
    </row>
    <row r="5804" spans="1:14">
      <c r="A5804" s="24">
        <v>2012</v>
      </c>
      <c r="B5804" s="24" t="s">
        <v>332</v>
      </c>
      <c r="C5804" s="24" t="str">
        <f>VLOOKUP(B5804,'FHF LUT'!$A$5:$H$81,2,FALSE)</f>
        <v>Drought-caused Mortality</v>
      </c>
      <c r="D5804" s="24">
        <v>41</v>
      </c>
      <c r="E5804" s="24" t="s">
        <v>26</v>
      </c>
      <c r="F5804" s="24">
        <v>380</v>
      </c>
      <c r="G5804" s="24">
        <v>380</v>
      </c>
      <c r="H5804" s="24" t="str">
        <f t="shared" si="90"/>
        <v>2012_NDM_41</v>
      </c>
      <c r="I5804" s="24">
        <f>VLOOKUP(H5804,inTHLBdata!A:H,7,FALSE)</f>
        <v>245</v>
      </c>
      <c r="J5804" s="24">
        <f>VLOOKUP(H5804,inTHLBdata!A:H,8,FALSE)</f>
        <v>245</v>
      </c>
      <c r="N5804" s="24"/>
    </row>
    <row r="5805" spans="1:14">
      <c r="A5805" s="24">
        <v>2012</v>
      </c>
      <c r="B5805" s="24" t="s">
        <v>332</v>
      </c>
      <c r="C5805" s="24" t="str">
        <f>VLOOKUP(B5805,'FHF LUT'!$A$5:$H$81,2,FALSE)</f>
        <v>Drought-caused Mortality</v>
      </c>
      <c r="D5805" s="24">
        <v>43</v>
      </c>
      <c r="E5805" s="24" t="s">
        <v>20</v>
      </c>
      <c r="F5805" s="24">
        <v>0</v>
      </c>
      <c r="G5805" s="24">
        <v>0</v>
      </c>
      <c r="H5805" s="24" t="str">
        <f t="shared" si="90"/>
        <v>2012_NDM_43</v>
      </c>
      <c r="I5805" s="24">
        <f>VLOOKUP(H5805,inTHLBdata!A:H,7,FALSE)</f>
        <v>0</v>
      </c>
      <c r="J5805" s="24">
        <f>VLOOKUP(H5805,inTHLBdata!A:H,8,FALSE)</f>
        <v>0</v>
      </c>
      <c r="N5805" s="24"/>
    </row>
    <row r="5806" spans="1:14">
      <c r="A5806" s="24">
        <v>2012</v>
      </c>
      <c r="B5806" s="24" t="s">
        <v>332</v>
      </c>
      <c r="C5806" s="24" t="str">
        <f>VLOOKUP(B5806,'FHF LUT'!$A$5:$H$81,2,FALSE)</f>
        <v>Drought-caused Mortality</v>
      </c>
      <c r="D5806" s="24">
        <v>44</v>
      </c>
      <c r="E5806" s="24" t="s">
        <v>3</v>
      </c>
      <c r="F5806" s="24">
        <v>0</v>
      </c>
      <c r="G5806" s="24">
        <v>0</v>
      </c>
      <c r="H5806" s="24" t="str">
        <f t="shared" si="90"/>
        <v>2012_NDM_44</v>
      </c>
      <c r="I5806" s="24">
        <f>VLOOKUP(H5806,inTHLBdata!A:H,7,FALSE)</f>
        <v>0</v>
      </c>
      <c r="J5806" s="24">
        <f>VLOOKUP(H5806,inTHLBdata!A:H,8,FALSE)</f>
        <v>0</v>
      </c>
      <c r="N5806" s="24"/>
    </row>
    <row r="5807" spans="1:14">
      <c r="A5807" s="24">
        <v>2012</v>
      </c>
      <c r="B5807" s="24" t="s">
        <v>332</v>
      </c>
      <c r="C5807" s="24" t="str">
        <f>VLOOKUP(B5807,'FHF LUT'!$A$5:$H$81,2,FALSE)</f>
        <v>Drought-caused Mortality</v>
      </c>
      <c r="D5807" s="24">
        <v>45</v>
      </c>
      <c r="E5807" s="24" t="s">
        <v>5</v>
      </c>
      <c r="F5807" s="24">
        <v>0</v>
      </c>
      <c r="G5807" s="24">
        <v>0</v>
      </c>
      <c r="H5807" s="24" t="str">
        <f t="shared" si="90"/>
        <v>2012_NDM_45</v>
      </c>
      <c r="I5807" s="24">
        <f>VLOOKUP(H5807,inTHLBdata!A:H,7,FALSE)</f>
        <v>0</v>
      </c>
      <c r="J5807" s="24">
        <f>VLOOKUP(H5807,inTHLBdata!A:H,8,FALSE)</f>
        <v>0</v>
      </c>
      <c r="N5807" s="24"/>
    </row>
    <row r="5808" spans="1:14">
      <c r="A5808" s="24">
        <v>2012</v>
      </c>
      <c r="B5808" s="24" t="s">
        <v>332</v>
      </c>
      <c r="C5808" s="24" t="str">
        <f>VLOOKUP(B5808,'FHF LUT'!$A$5:$H$81,2,FALSE)</f>
        <v>Drought-caused Mortality</v>
      </c>
      <c r="D5808" s="24">
        <v>46</v>
      </c>
      <c r="E5808" s="24" t="s">
        <v>234</v>
      </c>
      <c r="F5808" s="24">
        <v>517639</v>
      </c>
      <c r="G5808" s="24">
        <v>515690</v>
      </c>
      <c r="H5808" s="24" t="str">
        <f t="shared" si="90"/>
        <v>2012_NDM_46</v>
      </c>
      <c r="I5808" s="24">
        <f>VLOOKUP(H5808,inTHLBdata!A:H,7,FALSE)</f>
        <v>142052</v>
      </c>
      <c r="J5808" s="24">
        <f>VLOOKUP(H5808,inTHLBdata!A:H,8,FALSE)</f>
        <v>140977</v>
      </c>
      <c r="N5808" s="24"/>
    </row>
    <row r="5809" spans="1:14">
      <c r="A5809" s="24">
        <v>2012</v>
      </c>
      <c r="B5809" s="24" t="s">
        <v>332</v>
      </c>
      <c r="C5809" s="24" t="str">
        <f>VLOOKUP(B5809,'FHF LUT'!$A$5:$H$81,2,FALSE)</f>
        <v>Drought-caused Mortality</v>
      </c>
      <c r="D5809" s="24">
        <v>47</v>
      </c>
      <c r="E5809" s="24" t="s">
        <v>233</v>
      </c>
      <c r="F5809" s="24">
        <v>0</v>
      </c>
      <c r="G5809" s="24">
        <v>0</v>
      </c>
      <c r="H5809" s="24" t="str">
        <f t="shared" si="90"/>
        <v>2012_NDM_47</v>
      </c>
      <c r="I5809" s="24">
        <f>VLOOKUP(H5809,inTHLBdata!A:H,7,FALSE)</f>
        <v>0</v>
      </c>
      <c r="J5809" s="24">
        <f>VLOOKUP(H5809,inTHLBdata!A:H,8,FALSE)</f>
        <v>0</v>
      </c>
      <c r="N5809" s="24"/>
    </row>
    <row r="5810" spans="1:14">
      <c r="A5810" s="24">
        <v>2012</v>
      </c>
      <c r="B5810" s="24" t="s">
        <v>332</v>
      </c>
      <c r="C5810" s="24" t="str">
        <f>VLOOKUP(B5810,'FHF LUT'!$A$5:$H$81,2,FALSE)</f>
        <v>Drought-caused Mortality</v>
      </c>
      <c r="D5810" s="24">
        <v>48</v>
      </c>
      <c r="E5810" s="24" t="s">
        <v>235</v>
      </c>
      <c r="F5810" s="24">
        <v>0</v>
      </c>
      <c r="G5810" s="24">
        <v>0</v>
      </c>
      <c r="H5810" s="24" t="str">
        <f t="shared" si="90"/>
        <v>2012_NDM_48</v>
      </c>
      <c r="I5810" s="24">
        <f>VLOOKUP(H5810,inTHLBdata!A:H,7,FALSE)</f>
        <v>0</v>
      </c>
      <c r="J5810" s="24">
        <f>VLOOKUP(H5810,inTHLBdata!A:H,8,FALSE)</f>
        <v>0</v>
      </c>
      <c r="N5810" s="24"/>
    </row>
    <row r="5811" spans="1:14">
      <c r="A5811" s="24">
        <v>2012</v>
      </c>
      <c r="B5811" s="24" t="s">
        <v>190</v>
      </c>
      <c r="C5811" s="24" t="str">
        <f>VLOOKUP(B5811,'FHF LUT'!$A$5:$H$81,2,FALSE)</f>
        <v>Flooding</v>
      </c>
      <c r="D5811" s="24">
        <v>1</v>
      </c>
      <c r="E5811" s="24" t="s">
        <v>10</v>
      </c>
      <c r="F5811" s="24">
        <v>0</v>
      </c>
      <c r="G5811" s="24">
        <v>0</v>
      </c>
      <c r="H5811" s="24" t="str">
        <f t="shared" si="90"/>
        <v>2012_NF_1</v>
      </c>
      <c r="I5811" s="24">
        <f>VLOOKUP(H5811,inTHLBdata!A:H,7,FALSE)</f>
        <v>0</v>
      </c>
      <c r="J5811" s="24">
        <f>VLOOKUP(H5811,inTHLBdata!A:H,8,FALSE)</f>
        <v>0</v>
      </c>
      <c r="N5811" s="24"/>
    </row>
    <row r="5812" spans="1:14">
      <c r="A5812" s="24">
        <v>2012</v>
      </c>
      <c r="B5812" s="24" t="s">
        <v>190</v>
      </c>
      <c r="C5812" s="24" t="str">
        <f>VLOOKUP(B5812,'FHF LUT'!$A$5:$H$81,2,FALSE)</f>
        <v>Flooding</v>
      </c>
      <c r="D5812" s="24">
        <v>2</v>
      </c>
      <c r="E5812" s="24" t="s">
        <v>22</v>
      </c>
      <c r="F5812" s="24">
        <v>0</v>
      </c>
      <c r="G5812" s="24">
        <v>0</v>
      </c>
      <c r="H5812" s="24" t="str">
        <f t="shared" si="90"/>
        <v>2012_NF_2</v>
      </c>
      <c r="I5812" s="24">
        <f>VLOOKUP(H5812,inTHLBdata!A:H,7,FALSE)</f>
        <v>0</v>
      </c>
      <c r="J5812" s="24">
        <f>VLOOKUP(H5812,inTHLBdata!A:H,8,FALSE)</f>
        <v>0</v>
      </c>
      <c r="N5812" s="24"/>
    </row>
    <row r="5813" spans="1:14">
      <c r="A5813" s="24">
        <v>2012</v>
      </c>
      <c r="B5813" s="24" t="s">
        <v>190</v>
      </c>
      <c r="C5813" s="24" t="str">
        <f>VLOOKUP(B5813,'FHF LUT'!$A$5:$H$81,2,FALSE)</f>
        <v>Flooding</v>
      </c>
      <c r="D5813" s="24">
        <v>3</v>
      </c>
      <c r="E5813" s="24" t="s">
        <v>13</v>
      </c>
      <c r="F5813" s="24">
        <v>0</v>
      </c>
      <c r="G5813" s="24">
        <v>0</v>
      </c>
      <c r="H5813" s="24" t="str">
        <f t="shared" si="90"/>
        <v>2012_NF_3</v>
      </c>
      <c r="I5813" s="24">
        <f>VLOOKUP(H5813,inTHLBdata!A:H,7,FALSE)</f>
        <v>0</v>
      </c>
      <c r="J5813" s="24">
        <f>VLOOKUP(H5813,inTHLBdata!A:H,8,FALSE)</f>
        <v>0</v>
      </c>
      <c r="N5813" s="24"/>
    </row>
    <row r="5814" spans="1:14">
      <c r="A5814" s="24">
        <v>2012</v>
      </c>
      <c r="B5814" s="24" t="s">
        <v>190</v>
      </c>
      <c r="C5814" s="24" t="str">
        <f>VLOOKUP(B5814,'FHF LUT'!$A$5:$H$81,2,FALSE)</f>
        <v>Flooding</v>
      </c>
      <c r="D5814" s="24">
        <v>4</v>
      </c>
      <c r="E5814" s="24" t="s">
        <v>28</v>
      </c>
      <c r="F5814" s="24">
        <v>3085</v>
      </c>
      <c r="G5814" s="24">
        <v>3085</v>
      </c>
      <c r="H5814" s="24" t="str">
        <f t="shared" si="90"/>
        <v>2012_NF_4</v>
      </c>
      <c r="I5814" s="24">
        <f>VLOOKUP(H5814,inTHLBdata!A:H,7,FALSE)</f>
        <v>0</v>
      </c>
      <c r="J5814" s="24">
        <f>VLOOKUP(H5814,inTHLBdata!A:H,8,FALSE)</f>
        <v>0</v>
      </c>
      <c r="N5814" s="24"/>
    </row>
    <row r="5815" spans="1:14">
      <c r="A5815" s="24">
        <v>2012</v>
      </c>
      <c r="B5815" s="24" t="s">
        <v>190</v>
      </c>
      <c r="C5815" s="24" t="str">
        <f>VLOOKUP(B5815,'FHF LUT'!$A$5:$H$81,2,FALSE)</f>
        <v>Flooding</v>
      </c>
      <c r="D5815" s="24">
        <v>5</v>
      </c>
      <c r="E5815" s="24" t="s">
        <v>16</v>
      </c>
      <c r="F5815" s="24">
        <v>0</v>
      </c>
      <c r="G5815" s="24">
        <v>0</v>
      </c>
      <c r="H5815" s="24" t="str">
        <f t="shared" si="90"/>
        <v>2012_NF_5</v>
      </c>
      <c r="I5815" s="24">
        <f>VLOOKUP(H5815,inTHLBdata!A:H,7,FALSE)</f>
        <v>0</v>
      </c>
      <c r="J5815" s="24">
        <f>VLOOKUP(H5815,inTHLBdata!A:H,8,FALSE)</f>
        <v>0</v>
      </c>
      <c r="N5815" s="24"/>
    </row>
    <row r="5816" spans="1:14">
      <c r="A5816" s="24">
        <v>2012</v>
      </c>
      <c r="B5816" s="24" t="s">
        <v>190</v>
      </c>
      <c r="C5816" s="24" t="str">
        <f>VLOOKUP(B5816,'FHF LUT'!$A$5:$H$81,2,FALSE)</f>
        <v>Flooding</v>
      </c>
      <c r="D5816" s="24">
        <v>7</v>
      </c>
      <c r="E5816" s="24" t="s">
        <v>25</v>
      </c>
      <c r="F5816" s="24">
        <v>40143</v>
      </c>
      <c r="G5816" s="24">
        <v>40143</v>
      </c>
      <c r="H5816" s="24" t="str">
        <f t="shared" si="90"/>
        <v>2012_NF_7</v>
      </c>
      <c r="I5816" s="24">
        <f>VLOOKUP(H5816,inTHLBdata!A:H,7,FALSE)</f>
        <v>2084</v>
      </c>
      <c r="J5816" s="24">
        <f>VLOOKUP(H5816,inTHLBdata!A:H,8,FALSE)</f>
        <v>2084</v>
      </c>
      <c r="N5816" s="24"/>
    </row>
    <row r="5817" spans="1:14">
      <c r="A5817" s="24">
        <v>2012</v>
      </c>
      <c r="B5817" s="24" t="s">
        <v>190</v>
      </c>
      <c r="C5817" s="24" t="str">
        <f>VLOOKUP(B5817,'FHF LUT'!$A$5:$H$81,2,FALSE)</f>
        <v>Flooding</v>
      </c>
      <c r="D5817" s="24">
        <v>8</v>
      </c>
      <c r="E5817" s="24" t="s">
        <v>29</v>
      </c>
      <c r="F5817" s="24">
        <v>204191</v>
      </c>
      <c r="G5817" s="24">
        <v>204191</v>
      </c>
      <c r="H5817" s="24" t="str">
        <f t="shared" si="90"/>
        <v>2012_NF_8</v>
      </c>
      <c r="I5817" s="24">
        <f>VLOOKUP(H5817,inTHLBdata!A:H,7,FALSE)</f>
        <v>81625</v>
      </c>
      <c r="J5817" s="24">
        <f>VLOOKUP(H5817,inTHLBdata!A:H,8,FALSE)</f>
        <v>81625</v>
      </c>
      <c r="N5817" s="24"/>
    </row>
    <row r="5818" spans="1:14">
      <c r="A5818" s="24">
        <v>2012</v>
      </c>
      <c r="B5818" s="24" t="s">
        <v>190</v>
      </c>
      <c r="C5818" s="24" t="str">
        <f>VLOOKUP(B5818,'FHF LUT'!$A$5:$H$81,2,FALSE)</f>
        <v>Flooding</v>
      </c>
      <c r="D5818" s="24">
        <v>9</v>
      </c>
      <c r="E5818" s="24" t="s">
        <v>7</v>
      </c>
      <c r="F5818" s="24">
        <v>317</v>
      </c>
      <c r="G5818" s="24">
        <v>317</v>
      </c>
      <c r="H5818" s="24" t="str">
        <f t="shared" si="90"/>
        <v>2012_NF_9</v>
      </c>
      <c r="I5818" s="24">
        <f>VLOOKUP(H5818,inTHLBdata!A:H,7,FALSE)</f>
        <v>0</v>
      </c>
      <c r="J5818" s="24">
        <f>VLOOKUP(H5818,inTHLBdata!A:H,8,FALSE)</f>
        <v>0</v>
      </c>
      <c r="N5818" s="24"/>
    </row>
    <row r="5819" spans="1:14">
      <c r="A5819" s="24">
        <v>2012</v>
      </c>
      <c r="B5819" s="24" t="s">
        <v>190</v>
      </c>
      <c r="C5819" s="24" t="str">
        <f>VLOOKUP(B5819,'FHF LUT'!$A$5:$H$81,2,FALSE)</f>
        <v>Flooding</v>
      </c>
      <c r="D5819" s="24">
        <v>10</v>
      </c>
      <c r="E5819" s="24" t="s">
        <v>18</v>
      </c>
      <c r="F5819" s="24">
        <v>1625</v>
      </c>
      <c r="G5819" s="24">
        <v>1625</v>
      </c>
      <c r="H5819" s="24" t="str">
        <f t="shared" si="90"/>
        <v>2012_NF_10</v>
      </c>
      <c r="I5819" s="24">
        <f>VLOOKUP(H5819,inTHLBdata!A:H,7,FALSE)</f>
        <v>309</v>
      </c>
      <c r="J5819" s="24">
        <f>VLOOKUP(H5819,inTHLBdata!A:H,8,FALSE)</f>
        <v>243</v>
      </c>
      <c r="N5819" s="24"/>
    </row>
    <row r="5820" spans="1:14">
      <c r="A5820" s="24">
        <v>2012</v>
      </c>
      <c r="B5820" s="24" t="s">
        <v>190</v>
      </c>
      <c r="C5820" s="24" t="str">
        <f>VLOOKUP(B5820,'FHF LUT'!$A$5:$H$81,2,FALSE)</f>
        <v>Flooding</v>
      </c>
      <c r="D5820" s="24">
        <v>11</v>
      </c>
      <c r="E5820" s="24" t="s">
        <v>4</v>
      </c>
      <c r="F5820" s="24">
        <v>0</v>
      </c>
      <c r="G5820" s="24">
        <v>0</v>
      </c>
      <c r="H5820" s="24" t="str">
        <f t="shared" si="90"/>
        <v>2012_NF_11</v>
      </c>
      <c r="I5820" s="24">
        <f>VLOOKUP(H5820,inTHLBdata!A:H,7,FALSE)</f>
        <v>0</v>
      </c>
      <c r="J5820" s="24">
        <f>VLOOKUP(H5820,inTHLBdata!A:H,8,FALSE)</f>
        <v>0</v>
      </c>
      <c r="N5820" s="24"/>
    </row>
    <row r="5821" spans="1:14">
      <c r="A5821" s="24">
        <v>2012</v>
      </c>
      <c r="B5821" s="24" t="s">
        <v>190</v>
      </c>
      <c r="C5821" s="24" t="str">
        <f>VLOOKUP(B5821,'FHF LUT'!$A$5:$H$81,2,FALSE)</f>
        <v>Flooding</v>
      </c>
      <c r="D5821" s="24">
        <v>12</v>
      </c>
      <c r="E5821" s="24" t="s">
        <v>11</v>
      </c>
      <c r="F5821" s="24">
        <v>2294</v>
      </c>
      <c r="G5821" s="24">
        <v>2294</v>
      </c>
      <c r="H5821" s="24" t="str">
        <f t="shared" si="90"/>
        <v>2012_NF_12</v>
      </c>
      <c r="I5821" s="24">
        <f>VLOOKUP(H5821,inTHLBdata!A:H,7,FALSE)</f>
        <v>198</v>
      </c>
      <c r="J5821" s="24">
        <f>VLOOKUP(H5821,inTHLBdata!A:H,8,FALSE)</f>
        <v>198</v>
      </c>
      <c r="N5821" s="24"/>
    </row>
    <row r="5822" spans="1:14">
      <c r="A5822" s="24">
        <v>2012</v>
      </c>
      <c r="B5822" s="24" t="s">
        <v>190</v>
      </c>
      <c r="C5822" s="24" t="str">
        <f>VLOOKUP(B5822,'FHF LUT'!$A$5:$H$81,2,FALSE)</f>
        <v>Flooding</v>
      </c>
      <c r="D5822" s="24">
        <v>13</v>
      </c>
      <c r="E5822" s="24" t="s">
        <v>24</v>
      </c>
      <c r="F5822" s="24">
        <v>0</v>
      </c>
      <c r="G5822" s="24">
        <v>0</v>
      </c>
      <c r="H5822" s="24" t="str">
        <f t="shared" si="90"/>
        <v>2012_NF_13</v>
      </c>
      <c r="I5822" s="24">
        <f>VLOOKUP(H5822,inTHLBdata!A:H,7,FALSE)</f>
        <v>0</v>
      </c>
      <c r="J5822" s="24">
        <f>VLOOKUP(H5822,inTHLBdata!A:H,8,FALSE)</f>
        <v>0</v>
      </c>
      <c r="N5822" s="24"/>
    </row>
    <row r="5823" spans="1:14">
      <c r="A5823" s="24">
        <v>2012</v>
      </c>
      <c r="B5823" s="24" t="s">
        <v>190</v>
      </c>
      <c r="C5823" s="24" t="str">
        <f>VLOOKUP(B5823,'FHF LUT'!$A$5:$H$81,2,FALSE)</f>
        <v>Flooding</v>
      </c>
      <c r="D5823" s="24">
        <v>14</v>
      </c>
      <c r="E5823" s="24" t="s">
        <v>30</v>
      </c>
      <c r="F5823" s="24">
        <v>4935</v>
      </c>
      <c r="G5823" s="24">
        <v>4935</v>
      </c>
      <c r="H5823" s="24" t="str">
        <f t="shared" si="90"/>
        <v>2012_NF_14</v>
      </c>
      <c r="I5823" s="24">
        <f>VLOOKUP(H5823,inTHLBdata!A:H,7,FALSE)</f>
        <v>280</v>
      </c>
      <c r="J5823" s="24">
        <f>VLOOKUP(H5823,inTHLBdata!A:H,8,FALSE)</f>
        <v>280</v>
      </c>
      <c r="N5823" s="24"/>
    </row>
    <row r="5824" spans="1:14">
      <c r="A5824" s="24">
        <v>2012</v>
      </c>
      <c r="B5824" s="24" t="s">
        <v>190</v>
      </c>
      <c r="C5824" s="24" t="str">
        <f>VLOOKUP(B5824,'FHF LUT'!$A$5:$H$81,2,FALSE)</f>
        <v>Flooding</v>
      </c>
      <c r="D5824" s="24">
        <v>15</v>
      </c>
      <c r="E5824" s="24" t="s">
        <v>33</v>
      </c>
      <c r="F5824" s="24">
        <v>35</v>
      </c>
      <c r="G5824" s="24">
        <v>35</v>
      </c>
      <c r="H5824" s="24" t="str">
        <f t="shared" si="90"/>
        <v>2012_NF_15</v>
      </c>
      <c r="I5824" s="24">
        <f>VLOOKUP(H5824,inTHLBdata!A:H,7,FALSE)</f>
        <v>0</v>
      </c>
      <c r="J5824" s="24">
        <f>VLOOKUP(H5824,inTHLBdata!A:H,8,FALSE)</f>
        <v>0</v>
      </c>
      <c r="N5824" s="24"/>
    </row>
    <row r="5825" spans="1:14">
      <c r="A5825" s="24">
        <v>2012</v>
      </c>
      <c r="B5825" s="24" t="s">
        <v>190</v>
      </c>
      <c r="C5825" s="24" t="str">
        <f>VLOOKUP(B5825,'FHF LUT'!$A$5:$H$81,2,FALSE)</f>
        <v>Flooding</v>
      </c>
      <c r="D5825" s="24">
        <v>16</v>
      </c>
      <c r="E5825" s="24" t="s">
        <v>12</v>
      </c>
      <c r="F5825" s="24">
        <v>791</v>
      </c>
      <c r="G5825" s="24">
        <v>742</v>
      </c>
      <c r="H5825" s="24" t="str">
        <f t="shared" si="90"/>
        <v>2012_NF_16</v>
      </c>
      <c r="I5825" s="24">
        <f>VLOOKUP(H5825,inTHLBdata!A:H,7,FALSE)</f>
        <v>475</v>
      </c>
      <c r="J5825" s="24">
        <f>VLOOKUP(H5825,inTHLBdata!A:H,8,FALSE)</f>
        <v>426</v>
      </c>
      <c r="N5825" s="24"/>
    </row>
    <row r="5826" spans="1:14">
      <c r="A5826" s="24">
        <v>2012</v>
      </c>
      <c r="B5826" s="24" t="s">
        <v>190</v>
      </c>
      <c r="C5826" s="24" t="str">
        <f>VLOOKUP(B5826,'FHF LUT'!$A$5:$H$81,2,FALSE)</f>
        <v>Flooding</v>
      </c>
      <c r="D5826" s="24">
        <v>17</v>
      </c>
      <c r="E5826" s="24" t="s">
        <v>32</v>
      </c>
      <c r="F5826" s="24">
        <v>0</v>
      </c>
      <c r="G5826" s="24">
        <v>0</v>
      </c>
      <c r="H5826" s="24" t="str">
        <f t="shared" si="90"/>
        <v>2012_NF_17</v>
      </c>
      <c r="I5826" s="24">
        <f>VLOOKUP(H5826,inTHLBdata!A:H,7,FALSE)</f>
        <v>0</v>
      </c>
      <c r="J5826" s="24">
        <f>VLOOKUP(H5826,inTHLBdata!A:H,8,FALSE)</f>
        <v>0</v>
      </c>
      <c r="N5826" s="24"/>
    </row>
    <row r="5827" spans="1:14">
      <c r="A5827" s="24">
        <v>2012</v>
      </c>
      <c r="B5827" s="24" t="s">
        <v>190</v>
      </c>
      <c r="C5827" s="24" t="str">
        <f>VLOOKUP(B5827,'FHF LUT'!$A$5:$H$81,2,FALSE)</f>
        <v>Flooding</v>
      </c>
      <c r="D5827" s="24">
        <v>18</v>
      </c>
      <c r="E5827" s="24" t="s">
        <v>15</v>
      </c>
      <c r="F5827" s="24">
        <v>0</v>
      </c>
      <c r="G5827" s="24">
        <v>0</v>
      </c>
      <c r="H5827" s="24" t="str">
        <f t="shared" ref="H5827:H5890" si="91">CONCATENATE(A5827,"_",B5827,"_",D5827)</f>
        <v>2012_NF_18</v>
      </c>
      <c r="I5827" s="24">
        <f>VLOOKUP(H5827,inTHLBdata!A:H,7,FALSE)</f>
        <v>0</v>
      </c>
      <c r="J5827" s="24">
        <f>VLOOKUP(H5827,inTHLBdata!A:H,8,FALSE)</f>
        <v>0</v>
      </c>
      <c r="N5827" s="24"/>
    </row>
    <row r="5828" spans="1:14">
      <c r="A5828" s="24">
        <v>2012</v>
      </c>
      <c r="B5828" s="24" t="s">
        <v>190</v>
      </c>
      <c r="C5828" s="24" t="str">
        <f>VLOOKUP(B5828,'FHF LUT'!$A$5:$H$81,2,FALSE)</f>
        <v>Flooding</v>
      </c>
      <c r="D5828" s="24">
        <v>20</v>
      </c>
      <c r="E5828" s="24" t="s">
        <v>6</v>
      </c>
      <c r="F5828" s="24">
        <v>0</v>
      </c>
      <c r="G5828" s="24">
        <v>0</v>
      </c>
      <c r="H5828" s="24" t="str">
        <f t="shared" si="91"/>
        <v>2012_NF_20</v>
      </c>
      <c r="I5828" s="24">
        <f>VLOOKUP(H5828,inTHLBdata!A:H,7,FALSE)</f>
        <v>0</v>
      </c>
      <c r="J5828" s="24">
        <f>VLOOKUP(H5828,inTHLBdata!A:H,8,FALSE)</f>
        <v>0</v>
      </c>
      <c r="N5828" s="24"/>
    </row>
    <row r="5829" spans="1:14">
      <c r="A5829" s="24">
        <v>2012</v>
      </c>
      <c r="B5829" s="24" t="s">
        <v>190</v>
      </c>
      <c r="C5829" s="24" t="str">
        <f>VLOOKUP(B5829,'FHF LUT'!$A$5:$H$81,2,FALSE)</f>
        <v>Flooding</v>
      </c>
      <c r="D5829" s="24">
        <v>22</v>
      </c>
      <c r="E5829" s="24" t="s">
        <v>19</v>
      </c>
      <c r="F5829" s="24">
        <v>612</v>
      </c>
      <c r="G5829" s="24">
        <v>612</v>
      </c>
      <c r="H5829" s="24" t="str">
        <f t="shared" si="91"/>
        <v>2012_NF_22</v>
      </c>
      <c r="I5829" s="24">
        <f>VLOOKUP(H5829,inTHLBdata!A:H,7,FALSE)</f>
        <v>3</v>
      </c>
      <c r="J5829" s="24">
        <f>VLOOKUP(H5829,inTHLBdata!A:H,8,FALSE)</f>
        <v>3</v>
      </c>
      <c r="N5829" s="24"/>
    </row>
    <row r="5830" spans="1:14">
      <c r="A5830" s="24">
        <v>2012</v>
      </c>
      <c r="B5830" s="24" t="s">
        <v>190</v>
      </c>
      <c r="C5830" s="24" t="str">
        <f>VLOOKUP(B5830,'FHF LUT'!$A$5:$H$81,2,FALSE)</f>
        <v>Flooding</v>
      </c>
      <c r="D5830" s="24">
        <v>23</v>
      </c>
      <c r="E5830" s="24" t="s">
        <v>27</v>
      </c>
      <c r="F5830" s="24">
        <v>256</v>
      </c>
      <c r="G5830" s="24">
        <v>256</v>
      </c>
      <c r="H5830" s="24" t="str">
        <f t="shared" si="91"/>
        <v>2012_NF_23</v>
      </c>
      <c r="I5830" s="24">
        <f>VLOOKUP(H5830,inTHLBdata!A:H,7,FALSE)</f>
        <v>250</v>
      </c>
      <c r="J5830" s="24">
        <f>VLOOKUP(H5830,inTHLBdata!A:H,8,FALSE)</f>
        <v>250</v>
      </c>
      <c r="N5830" s="24"/>
    </row>
    <row r="5831" spans="1:14">
      <c r="A5831" s="24">
        <v>2012</v>
      </c>
      <c r="B5831" s="24" t="s">
        <v>190</v>
      </c>
      <c r="C5831" s="24" t="str">
        <f>VLOOKUP(B5831,'FHF LUT'!$A$5:$H$81,2,FALSE)</f>
        <v>Flooding</v>
      </c>
      <c r="D5831" s="24">
        <v>24</v>
      </c>
      <c r="E5831" s="24" t="s">
        <v>17</v>
      </c>
      <c r="F5831" s="24">
        <v>6930</v>
      </c>
      <c r="G5831" s="24">
        <v>6930</v>
      </c>
      <c r="H5831" s="24" t="str">
        <f t="shared" si="91"/>
        <v>2012_NF_24</v>
      </c>
      <c r="I5831" s="24">
        <f>VLOOKUP(H5831,inTHLBdata!A:H,7,FALSE)</f>
        <v>4117</v>
      </c>
      <c r="J5831" s="24">
        <f>VLOOKUP(H5831,inTHLBdata!A:H,8,FALSE)</f>
        <v>4117</v>
      </c>
      <c r="N5831" s="24"/>
    </row>
    <row r="5832" spans="1:14">
      <c r="A5832" s="24">
        <v>2012</v>
      </c>
      <c r="B5832" s="24" t="s">
        <v>190</v>
      </c>
      <c r="C5832" s="24" t="str">
        <f>VLOOKUP(B5832,'FHF LUT'!$A$5:$H$81,2,FALSE)</f>
        <v>Flooding</v>
      </c>
      <c r="D5832" s="24">
        <v>25</v>
      </c>
      <c r="E5832" s="24" t="s">
        <v>23</v>
      </c>
      <c r="F5832" s="24">
        <v>0</v>
      </c>
      <c r="G5832" s="24">
        <v>0</v>
      </c>
      <c r="H5832" s="24" t="str">
        <f t="shared" si="91"/>
        <v>2012_NF_25</v>
      </c>
      <c r="I5832" s="24">
        <f>VLOOKUP(H5832,inTHLBdata!A:H,7,FALSE)</f>
        <v>0</v>
      </c>
      <c r="J5832" s="24">
        <f>VLOOKUP(H5832,inTHLBdata!A:H,8,FALSE)</f>
        <v>0</v>
      </c>
      <c r="N5832" s="24"/>
    </row>
    <row r="5833" spans="1:14">
      <c r="A5833" s="24">
        <v>2012</v>
      </c>
      <c r="B5833" s="24" t="s">
        <v>190</v>
      </c>
      <c r="C5833" s="24" t="str">
        <f>VLOOKUP(B5833,'FHF LUT'!$A$5:$H$81,2,FALSE)</f>
        <v>Flooding</v>
      </c>
      <c r="D5833" s="24">
        <v>26</v>
      </c>
      <c r="E5833" s="24" t="s">
        <v>14</v>
      </c>
      <c r="F5833" s="24">
        <v>1829</v>
      </c>
      <c r="G5833" s="24">
        <v>1829</v>
      </c>
      <c r="H5833" s="24" t="str">
        <f t="shared" si="91"/>
        <v>2012_NF_26</v>
      </c>
      <c r="I5833" s="24">
        <f>VLOOKUP(H5833,inTHLBdata!A:H,7,FALSE)</f>
        <v>578</v>
      </c>
      <c r="J5833" s="24">
        <f>VLOOKUP(H5833,inTHLBdata!A:H,8,FALSE)</f>
        <v>578</v>
      </c>
      <c r="N5833" s="24"/>
    </row>
    <row r="5834" spans="1:14">
      <c r="A5834" s="24">
        <v>2012</v>
      </c>
      <c r="B5834" s="24" t="s">
        <v>190</v>
      </c>
      <c r="C5834" s="24" t="str">
        <f>VLOOKUP(B5834,'FHF LUT'!$A$5:$H$81,2,FALSE)</f>
        <v>Flooding</v>
      </c>
      <c r="D5834" s="24">
        <v>27</v>
      </c>
      <c r="E5834" s="24" t="s">
        <v>21</v>
      </c>
      <c r="F5834" s="24">
        <v>0</v>
      </c>
      <c r="G5834" s="24">
        <v>0</v>
      </c>
      <c r="H5834" s="24" t="str">
        <f t="shared" si="91"/>
        <v>2012_NF_27</v>
      </c>
      <c r="I5834" s="24">
        <f>VLOOKUP(H5834,inTHLBdata!A:H,7,FALSE)</f>
        <v>0</v>
      </c>
      <c r="J5834" s="24">
        <f>VLOOKUP(H5834,inTHLBdata!A:H,8,FALSE)</f>
        <v>0</v>
      </c>
      <c r="N5834" s="24"/>
    </row>
    <row r="5835" spans="1:14">
      <c r="A5835" s="24">
        <v>2012</v>
      </c>
      <c r="B5835" s="24" t="s">
        <v>190</v>
      </c>
      <c r="C5835" s="24" t="str">
        <f>VLOOKUP(B5835,'FHF LUT'!$A$5:$H$81,2,FALSE)</f>
        <v>Flooding</v>
      </c>
      <c r="D5835" s="24">
        <v>29</v>
      </c>
      <c r="E5835" s="24" t="s">
        <v>9</v>
      </c>
      <c r="F5835" s="24">
        <v>19896</v>
      </c>
      <c r="G5835" s="24">
        <v>19622</v>
      </c>
      <c r="H5835" s="24" t="str">
        <f t="shared" si="91"/>
        <v>2012_NF_29</v>
      </c>
      <c r="I5835" s="24">
        <f>VLOOKUP(H5835,inTHLBdata!A:H,7,FALSE)</f>
        <v>5978</v>
      </c>
      <c r="J5835" s="24">
        <f>VLOOKUP(H5835,inTHLBdata!A:H,8,FALSE)</f>
        <v>5720</v>
      </c>
      <c r="N5835" s="24"/>
    </row>
    <row r="5836" spans="1:14">
      <c r="A5836" s="24">
        <v>2012</v>
      </c>
      <c r="B5836" s="24" t="s">
        <v>190</v>
      </c>
      <c r="C5836" s="24" t="str">
        <f>VLOOKUP(B5836,'FHF LUT'!$A$5:$H$81,2,FALSE)</f>
        <v>Flooding</v>
      </c>
      <c r="D5836" s="24">
        <v>30</v>
      </c>
      <c r="E5836" s="24" t="s">
        <v>35</v>
      </c>
      <c r="F5836" s="24">
        <v>405</v>
      </c>
      <c r="G5836" s="24">
        <v>405</v>
      </c>
      <c r="H5836" s="24" t="str">
        <f t="shared" si="91"/>
        <v>2012_NF_30</v>
      </c>
      <c r="I5836" s="24">
        <f>VLOOKUP(H5836,inTHLBdata!A:H,7,FALSE)</f>
        <v>0</v>
      </c>
      <c r="J5836" s="24">
        <f>VLOOKUP(H5836,inTHLBdata!A:H,8,FALSE)</f>
        <v>0</v>
      </c>
      <c r="N5836" s="24"/>
    </row>
    <row r="5837" spans="1:14">
      <c r="A5837" s="24">
        <v>2012</v>
      </c>
      <c r="B5837" s="24" t="s">
        <v>190</v>
      </c>
      <c r="C5837" s="24" t="str">
        <f>VLOOKUP(B5837,'FHF LUT'!$A$5:$H$81,2,FALSE)</f>
        <v>Flooding</v>
      </c>
      <c r="D5837" s="24">
        <v>31</v>
      </c>
      <c r="E5837" s="24" t="s">
        <v>34</v>
      </c>
      <c r="F5837" s="24">
        <v>0</v>
      </c>
      <c r="G5837" s="24">
        <v>0</v>
      </c>
      <c r="H5837" s="24" t="str">
        <f t="shared" si="91"/>
        <v>2012_NF_31</v>
      </c>
      <c r="I5837" s="24">
        <f>VLOOKUP(H5837,inTHLBdata!A:H,7,FALSE)</f>
        <v>0</v>
      </c>
      <c r="J5837" s="24">
        <f>VLOOKUP(H5837,inTHLBdata!A:H,8,FALSE)</f>
        <v>0</v>
      </c>
      <c r="N5837" s="24"/>
    </row>
    <row r="5838" spans="1:14">
      <c r="A5838" s="24">
        <v>2012</v>
      </c>
      <c r="B5838" s="24" t="s">
        <v>190</v>
      </c>
      <c r="C5838" s="24" t="str">
        <f>VLOOKUP(B5838,'FHF LUT'!$A$5:$H$81,2,FALSE)</f>
        <v>Flooding</v>
      </c>
      <c r="D5838" s="24">
        <v>38</v>
      </c>
      <c r="E5838" s="24" t="s">
        <v>8</v>
      </c>
      <c r="F5838" s="24">
        <v>192</v>
      </c>
      <c r="G5838" s="24">
        <v>192</v>
      </c>
      <c r="H5838" s="24" t="str">
        <f t="shared" si="91"/>
        <v>2012_NF_38</v>
      </c>
      <c r="I5838" s="24">
        <f>VLOOKUP(H5838,inTHLBdata!A:H,7,FALSE)</f>
        <v>0</v>
      </c>
      <c r="J5838" s="24">
        <f>VLOOKUP(H5838,inTHLBdata!A:H,8,FALSE)</f>
        <v>0</v>
      </c>
      <c r="N5838" s="24"/>
    </row>
    <row r="5839" spans="1:14">
      <c r="A5839" s="24">
        <v>2012</v>
      </c>
      <c r="B5839" s="24" t="s">
        <v>190</v>
      </c>
      <c r="C5839" s="24" t="str">
        <f>VLOOKUP(B5839,'FHF LUT'!$A$5:$H$81,2,FALSE)</f>
        <v>Flooding</v>
      </c>
      <c r="D5839" s="24">
        <v>39</v>
      </c>
      <c r="E5839" s="24" t="s">
        <v>36</v>
      </c>
      <c r="F5839" s="24">
        <v>6311</v>
      </c>
      <c r="G5839" s="24">
        <v>6311</v>
      </c>
      <c r="H5839" s="24" t="str">
        <f t="shared" si="91"/>
        <v>2012_NF_39</v>
      </c>
      <c r="I5839" s="24">
        <f>VLOOKUP(H5839,inTHLBdata!A:H,7,FALSE)</f>
        <v>4122</v>
      </c>
      <c r="J5839" s="24">
        <f>VLOOKUP(H5839,inTHLBdata!A:H,8,FALSE)</f>
        <v>4122</v>
      </c>
      <c r="N5839" s="24"/>
    </row>
    <row r="5840" spans="1:14">
      <c r="A5840" s="24">
        <v>2012</v>
      </c>
      <c r="B5840" s="24" t="s">
        <v>190</v>
      </c>
      <c r="C5840" s="24" t="str">
        <f>VLOOKUP(B5840,'FHF LUT'!$A$5:$H$81,2,FALSE)</f>
        <v>Flooding</v>
      </c>
      <c r="D5840" s="24">
        <v>40</v>
      </c>
      <c r="E5840" s="24" t="s">
        <v>31</v>
      </c>
      <c r="F5840" s="24">
        <v>5035</v>
      </c>
      <c r="G5840" s="24">
        <v>5035</v>
      </c>
      <c r="H5840" s="24" t="str">
        <f t="shared" si="91"/>
        <v>2012_NF_40</v>
      </c>
      <c r="I5840" s="24">
        <f>VLOOKUP(H5840,inTHLBdata!A:H,7,FALSE)</f>
        <v>2813</v>
      </c>
      <c r="J5840" s="24">
        <f>VLOOKUP(H5840,inTHLBdata!A:H,8,FALSE)</f>
        <v>2813</v>
      </c>
      <c r="N5840" s="24"/>
    </row>
    <row r="5841" spans="1:14">
      <c r="A5841" s="24">
        <v>2012</v>
      </c>
      <c r="B5841" s="24" t="s">
        <v>190</v>
      </c>
      <c r="C5841" s="24" t="str">
        <f>VLOOKUP(B5841,'FHF LUT'!$A$5:$H$81,2,FALSE)</f>
        <v>Flooding</v>
      </c>
      <c r="D5841" s="24">
        <v>41</v>
      </c>
      <c r="E5841" s="24" t="s">
        <v>26</v>
      </c>
      <c r="F5841" s="24">
        <v>37</v>
      </c>
      <c r="G5841" s="24">
        <v>37</v>
      </c>
      <c r="H5841" s="24" t="str">
        <f t="shared" si="91"/>
        <v>2012_NF_41</v>
      </c>
      <c r="I5841" s="24">
        <f>VLOOKUP(H5841,inTHLBdata!A:H,7,FALSE)</f>
        <v>0</v>
      </c>
      <c r="J5841" s="24">
        <f>VLOOKUP(H5841,inTHLBdata!A:H,8,FALSE)</f>
        <v>0</v>
      </c>
      <c r="N5841" s="24"/>
    </row>
    <row r="5842" spans="1:14">
      <c r="A5842" s="24">
        <v>2012</v>
      </c>
      <c r="B5842" s="24" t="s">
        <v>190</v>
      </c>
      <c r="C5842" s="24" t="str">
        <f>VLOOKUP(B5842,'FHF LUT'!$A$5:$H$81,2,FALSE)</f>
        <v>Flooding</v>
      </c>
      <c r="D5842" s="24">
        <v>43</v>
      </c>
      <c r="E5842" s="24" t="s">
        <v>20</v>
      </c>
      <c r="F5842" s="24">
        <v>3469</v>
      </c>
      <c r="G5842" s="24">
        <v>3469</v>
      </c>
      <c r="H5842" s="24" t="str">
        <f t="shared" si="91"/>
        <v>2012_NF_43</v>
      </c>
      <c r="I5842" s="24">
        <f>VLOOKUP(H5842,inTHLBdata!A:H,7,FALSE)</f>
        <v>0</v>
      </c>
      <c r="J5842" s="24">
        <f>VLOOKUP(H5842,inTHLBdata!A:H,8,FALSE)</f>
        <v>0</v>
      </c>
      <c r="N5842" s="24"/>
    </row>
    <row r="5843" spans="1:14">
      <c r="A5843" s="24">
        <v>2012</v>
      </c>
      <c r="B5843" s="24" t="s">
        <v>190</v>
      </c>
      <c r="C5843" s="24" t="str">
        <f>VLOOKUP(B5843,'FHF LUT'!$A$5:$H$81,2,FALSE)</f>
        <v>Flooding</v>
      </c>
      <c r="D5843" s="24">
        <v>44</v>
      </c>
      <c r="E5843" s="24" t="s">
        <v>3</v>
      </c>
      <c r="F5843" s="24">
        <v>2070</v>
      </c>
      <c r="G5843" s="24">
        <v>2070</v>
      </c>
      <c r="H5843" s="24" t="str">
        <f t="shared" si="91"/>
        <v>2012_NF_44</v>
      </c>
      <c r="I5843" s="24">
        <f>VLOOKUP(H5843,inTHLBdata!A:H,7,FALSE)</f>
        <v>0</v>
      </c>
      <c r="J5843" s="24">
        <f>VLOOKUP(H5843,inTHLBdata!A:H,8,FALSE)</f>
        <v>0</v>
      </c>
      <c r="N5843" s="24"/>
    </row>
    <row r="5844" spans="1:14">
      <c r="A5844" s="24">
        <v>2012</v>
      </c>
      <c r="B5844" s="24" t="s">
        <v>190</v>
      </c>
      <c r="C5844" s="24" t="str">
        <f>VLOOKUP(B5844,'FHF LUT'!$A$5:$H$81,2,FALSE)</f>
        <v>Flooding</v>
      </c>
      <c r="D5844" s="24">
        <v>45</v>
      </c>
      <c r="E5844" s="24" t="s">
        <v>5</v>
      </c>
      <c r="F5844" s="24">
        <v>0</v>
      </c>
      <c r="G5844" s="24">
        <v>0</v>
      </c>
      <c r="H5844" s="24" t="str">
        <f t="shared" si="91"/>
        <v>2012_NF_45</v>
      </c>
      <c r="I5844" s="24">
        <f>VLOOKUP(H5844,inTHLBdata!A:H,7,FALSE)</f>
        <v>0</v>
      </c>
      <c r="J5844" s="24">
        <f>VLOOKUP(H5844,inTHLBdata!A:H,8,FALSE)</f>
        <v>0</v>
      </c>
      <c r="N5844" s="24"/>
    </row>
    <row r="5845" spans="1:14">
      <c r="A5845" s="24">
        <v>2012</v>
      </c>
      <c r="B5845" s="24" t="s">
        <v>190</v>
      </c>
      <c r="C5845" s="24" t="str">
        <f>VLOOKUP(B5845,'FHF LUT'!$A$5:$H$81,2,FALSE)</f>
        <v>Flooding</v>
      </c>
      <c r="D5845" s="24">
        <v>46</v>
      </c>
      <c r="E5845" s="24" t="s">
        <v>234</v>
      </c>
      <c r="F5845" s="24">
        <v>52345</v>
      </c>
      <c r="G5845" s="24">
        <v>52345</v>
      </c>
      <c r="H5845" s="24" t="str">
        <f t="shared" si="91"/>
        <v>2012_NF_46</v>
      </c>
      <c r="I5845" s="24">
        <f>VLOOKUP(H5845,inTHLBdata!A:H,7,FALSE)</f>
        <v>2879</v>
      </c>
      <c r="J5845" s="24">
        <f>VLOOKUP(H5845,inTHLBdata!A:H,8,FALSE)</f>
        <v>2879</v>
      </c>
      <c r="N5845" s="24"/>
    </row>
    <row r="5846" spans="1:14">
      <c r="A5846" s="24">
        <v>2012</v>
      </c>
      <c r="B5846" s="24" t="s">
        <v>190</v>
      </c>
      <c r="C5846" s="24" t="str">
        <f>VLOOKUP(B5846,'FHF LUT'!$A$5:$H$81,2,FALSE)</f>
        <v>Flooding</v>
      </c>
      <c r="D5846" s="24">
        <v>47</v>
      </c>
      <c r="E5846" s="24" t="s">
        <v>233</v>
      </c>
      <c r="F5846" s="24">
        <v>23893</v>
      </c>
      <c r="G5846" s="24">
        <v>23893</v>
      </c>
      <c r="H5846" s="24" t="str">
        <f t="shared" si="91"/>
        <v>2012_NF_47</v>
      </c>
      <c r="I5846" s="24">
        <f>VLOOKUP(H5846,inTHLBdata!A:H,7,FALSE)</f>
        <v>0</v>
      </c>
      <c r="J5846" s="24">
        <f>VLOOKUP(H5846,inTHLBdata!A:H,8,FALSE)</f>
        <v>0</v>
      </c>
      <c r="N5846" s="24"/>
    </row>
    <row r="5847" spans="1:14">
      <c r="A5847" s="24">
        <v>2012</v>
      </c>
      <c r="B5847" s="24" t="s">
        <v>190</v>
      </c>
      <c r="C5847" s="24" t="str">
        <f>VLOOKUP(B5847,'FHF LUT'!$A$5:$H$81,2,FALSE)</f>
        <v>Flooding</v>
      </c>
      <c r="D5847" s="24">
        <v>48</v>
      </c>
      <c r="E5847" s="24" t="s">
        <v>235</v>
      </c>
      <c r="F5847" s="24">
        <v>601</v>
      </c>
      <c r="G5847" s="24">
        <v>601</v>
      </c>
      <c r="H5847" s="24" t="str">
        <f t="shared" si="91"/>
        <v>2012_NF_48</v>
      </c>
      <c r="I5847" s="24">
        <f>VLOOKUP(H5847,inTHLBdata!A:H,7,FALSE)</f>
        <v>0</v>
      </c>
      <c r="J5847" s="24">
        <f>VLOOKUP(H5847,inTHLBdata!A:H,8,FALSE)</f>
        <v>0</v>
      </c>
      <c r="N5847" s="24"/>
    </row>
    <row r="5848" spans="1:14">
      <c r="A5848" s="24">
        <v>2012</v>
      </c>
      <c r="B5848" s="24" t="s">
        <v>333</v>
      </c>
      <c r="C5848" s="24" t="str">
        <f>VLOOKUP(B5848,'FHF LUT'!$A$5:$H$81,2,FALSE)</f>
        <v>Windthrow</v>
      </c>
      <c r="D5848" s="24">
        <v>1</v>
      </c>
      <c r="E5848" s="24" t="s">
        <v>10</v>
      </c>
      <c r="F5848" s="24">
        <v>0</v>
      </c>
      <c r="G5848" s="24">
        <v>0</v>
      </c>
      <c r="H5848" s="24" t="str">
        <f t="shared" si="91"/>
        <v>2012_NW_1</v>
      </c>
      <c r="I5848" s="24">
        <f>VLOOKUP(H5848,inTHLBdata!A:H,7,FALSE)</f>
        <v>0</v>
      </c>
      <c r="J5848" s="24">
        <f>VLOOKUP(H5848,inTHLBdata!A:H,8,FALSE)</f>
        <v>0</v>
      </c>
      <c r="N5848" s="24"/>
    </row>
    <row r="5849" spans="1:14">
      <c r="A5849" s="24">
        <v>2012</v>
      </c>
      <c r="B5849" s="24" t="s">
        <v>333</v>
      </c>
      <c r="C5849" s="24" t="str">
        <f>VLOOKUP(B5849,'FHF LUT'!$A$5:$H$81,2,FALSE)</f>
        <v>Windthrow</v>
      </c>
      <c r="D5849" s="24">
        <v>2</v>
      </c>
      <c r="E5849" s="24" t="s">
        <v>22</v>
      </c>
      <c r="F5849" s="24">
        <v>0</v>
      </c>
      <c r="G5849" s="24">
        <v>0</v>
      </c>
      <c r="H5849" s="24" t="str">
        <f t="shared" si="91"/>
        <v>2012_NW_2</v>
      </c>
      <c r="I5849" s="24">
        <f>VLOOKUP(H5849,inTHLBdata!A:H,7,FALSE)</f>
        <v>171</v>
      </c>
      <c r="J5849" s="24">
        <f>VLOOKUP(H5849,inTHLBdata!A:H,8,FALSE)</f>
        <v>54</v>
      </c>
      <c r="N5849" s="24"/>
    </row>
    <row r="5850" spans="1:14">
      <c r="A5850" s="24">
        <v>2012</v>
      </c>
      <c r="B5850" s="24" t="s">
        <v>333</v>
      </c>
      <c r="C5850" s="24" t="str">
        <f>VLOOKUP(B5850,'FHF LUT'!$A$5:$H$81,2,FALSE)</f>
        <v>Windthrow</v>
      </c>
      <c r="D5850" s="24">
        <v>3</v>
      </c>
      <c r="E5850" s="24" t="s">
        <v>13</v>
      </c>
      <c r="F5850" s="24">
        <v>0</v>
      </c>
      <c r="G5850" s="24">
        <v>0</v>
      </c>
      <c r="H5850" s="24" t="str">
        <f t="shared" si="91"/>
        <v>2012_NW_3</v>
      </c>
      <c r="I5850" s="24">
        <f>VLOOKUP(H5850,inTHLBdata!A:H,7,FALSE)</f>
        <v>0</v>
      </c>
      <c r="J5850" s="24">
        <f>VLOOKUP(H5850,inTHLBdata!A:H,8,FALSE)</f>
        <v>0</v>
      </c>
      <c r="N5850" s="24"/>
    </row>
    <row r="5851" spans="1:14">
      <c r="A5851" s="24">
        <v>2012</v>
      </c>
      <c r="B5851" s="24" t="s">
        <v>333</v>
      </c>
      <c r="C5851" s="24" t="str">
        <f>VLOOKUP(B5851,'FHF LUT'!$A$5:$H$81,2,FALSE)</f>
        <v>Windthrow</v>
      </c>
      <c r="D5851" s="24">
        <v>4</v>
      </c>
      <c r="E5851" s="24" t="s">
        <v>28</v>
      </c>
      <c r="F5851" s="24">
        <v>864</v>
      </c>
      <c r="G5851" s="24">
        <v>864</v>
      </c>
      <c r="H5851" s="24" t="str">
        <f t="shared" si="91"/>
        <v>2012_NW_4</v>
      </c>
      <c r="I5851" s="24">
        <f>VLOOKUP(H5851,inTHLBdata!A:H,7,FALSE)</f>
        <v>0</v>
      </c>
      <c r="J5851" s="24">
        <f>VLOOKUP(H5851,inTHLBdata!A:H,8,FALSE)</f>
        <v>0</v>
      </c>
      <c r="N5851" s="24"/>
    </row>
    <row r="5852" spans="1:14">
      <c r="A5852" s="24">
        <v>2012</v>
      </c>
      <c r="B5852" s="24" t="s">
        <v>333</v>
      </c>
      <c r="C5852" s="24" t="str">
        <f>VLOOKUP(B5852,'FHF LUT'!$A$5:$H$81,2,FALSE)</f>
        <v>Windthrow</v>
      </c>
      <c r="D5852" s="24">
        <v>5</v>
      </c>
      <c r="E5852" s="24" t="s">
        <v>16</v>
      </c>
      <c r="F5852" s="24">
        <v>860</v>
      </c>
      <c r="G5852" s="24">
        <v>860</v>
      </c>
      <c r="H5852" s="24" t="str">
        <f t="shared" si="91"/>
        <v>2012_NW_5</v>
      </c>
      <c r="I5852" s="24">
        <f>VLOOKUP(H5852,inTHLBdata!A:H,7,FALSE)</f>
        <v>284</v>
      </c>
      <c r="J5852" s="24">
        <f>VLOOKUP(H5852,inTHLBdata!A:H,8,FALSE)</f>
        <v>284</v>
      </c>
      <c r="N5852" s="24"/>
    </row>
    <row r="5853" spans="1:14">
      <c r="A5853" s="24">
        <v>2012</v>
      </c>
      <c r="B5853" s="24" t="s">
        <v>333</v>
      </c>
      <c r="C5853" s="24" t="str">
        <f>VLOOKUP(B5853,'FHF LUT'!$A$5:$H$81,2,FALSE)</f>
        <v>Windthrow</v>
      </c>
      <c r="D5853" s="24">
        <v>7</v>
      </c>
      <c r="E5853" s="24" t="s">
        <v>25</v>
      </c>
      <c r="F5853" s="24">
        <v>7642</v>
      </c>
      <c r="G5853" s="24">
        <v>7642</v>
      </c>
      <c r="H5853" s="24" t="str">
        <f t="shared" si="91"/>
        <v>2012_NW_7</v>
      </c>
      <c r="I5853" s="24">
        <f>VLOOKUP(H5853,inTHLBdata!A:H,7,FALSE)</f>
        <v>6486</v>
      </c>
      <c r="J5853" s="24">
        <f>VLOOKUP(H5853,inTHLBdata!A:H,8,FALSE)</f>
        <v>6486</v>
      </c>
      <c r="N5853" s="24"/>
    </row>
    <row r="5854" spans="1:14">
      <c r="A5854" s="24">
        <v>2012</v>
      </c>
      <c r="B5854" s="24" t="s">
        <v>333</v>
      </c>
      <c r="C5854" s="24" t="str">
        <f>VLOOKUP(B5854,'FHF LUT'!$A$5:$H$81,2,FALSE)</f>
        <v>Windthrow</v>
      </c>
      <c r="D5854" s="24">
        <v>8</v>
      </c>
      <c r="E5854" s="24" t="s">
        <v>29</v>
      </c>
      <c r="F5854" s="24">
        <v>45800</v>
      </c>
      <c r="G5854" s="24">
        <v>45800</v>
      </c>
      <c r="H5854" s="24" t="str">
        <f t="shared" si="91"/>
        <v>2012_NW_8</v>
      </c>
      <c r="I5854" s="24">
        <f>VLOOKUP(H5854,inTHLBdata!A:H,7,FALSE)</f>
        <v>35704</v>
      </c>
      <c r="J5854" s="24">
        <f>VLOOKUP(H5854,inTHLBdata!A:H,8,FALSE)</f>
        <v>35704</v>
      </c>
      <c r="N5854" s="24"/>
    </row>
    <row r="5855" spans="1:14">
      <c r="A5855" s="24">
        <v>2012</v>
      </c>
      <c r="B5855" s="24" t="s">
        <v>333</v>
      </c>
      <c r="C5855" s="24" t="str">
        <f>VLOOKUP(B5855,'FHF LUT'!$A$5:$H$81,2,FALSE)</f>
        <v>Windthrow</v>
      </c>
      <c r="D5855" s="24">
        <v>9</v>
      </c>
      <c r="E5855" s="24" t="s">
        <v>7</v>
      </c>
      <c r="F5855" s="24">
        <v>18317</v>
      </c>
      <c r="G5855" s="24">
        <v>15516</v>
      </c>
      <c r="H5855" s="24" t="str">
        <f t="shared" si="91"/>
        <v>2012_NW_9</v>
      </c>
      <c r="I5855" s="24">
        <f>VLOOKUP(H5855,inTHLBdata!A:H,7,FALSE)</f>
        <v>3754</v>
      </c>
      <c r="J5855" s="24">
        <f>VLOOKUP(H5855,inTHLBdata!A:H,8,FALSE)</f>
        <v>2218</v>
      </c>
      <c r="N5855" s="24"/>
    </row>
    <row r="5856" spans="1:14">
      <c r="A5856" s="24">
        <v>2012</v>
      </c>
      <c r="B5856" s="24" t="s">
        <v>333</v>
      </c>
      <c r="C5856" s="24" t="str">
        <f>VLOOKUP(B5856,'FHF LUT'!$A$5:$H$81,2,FALSE)</f>
        <v>Windthrow</v>
      </c>
      <c r="D5856" s="24">
        <v>10</v>
      </c>
      <c r="E5856" s="24" t="s">
        <v>18</v>
      </c>
      <c r="F5856" s="24">
        <v>51033</v>
      </c>
      <c r="G5856" s="24">
        <v>47478</v>
      </c>
      <c r="H5856" s="24" t="str">
        <f t="shared" si="91"/>
        <v>2012_NW_10</v>
      </c>
      <c r="I5856" s="24">
        <f>VLOOKUP(H5856,inTHLBdata!A:H,7,FALSE)</f>
        <v>6015</v>
      </c>
      <c r="J5856" s="24">
        <f>VLOOKUP(H5856,inTHLBdata!A:H,8,FALSE)</f>
        <v>4079</v>
      </c>
      <c r="N5856" s="24"/>
    </row>
    <row r="5857" spans="1:14">
      <c r="A5857" s="24">
        <v>2012</v>
      </c>
      <c r="B5857" s="24" t="s">
        <v>333</v>
      </c>
      <c r="C5857" s="24" t="str">
        <f>VLOOKUP(B5857,'FHF LUT'!$A$5:$H$81,2,FALSE)</f>
        <v>Windthrow</v>
      </c>
      <c r="D5857" s="24">
        <v>11</v>
      </c>
      <c r="E5857" s="24" t="s">
        <v>4</v>
      </c>
      <c r="F5857" s="24">
        <v>0</v>
      </c>
      <c r="G5857" s="24">
        <v>0</v>
      </c>
      <c r="H5857" s="24" t="str">
        <f t="shared" si="91"/>
        <v>2012_NW_11</v>
      </c>
      <c r="I5857" s="24">
        <f>VLOOKUP(H5857,inTHLBdata!A:H,7,FALSE)</f>
        <v>0</v>
      </c>
      <c r="J5857" s="24">
        <f>VLOOKUP(H5857,inTHLBdata!A:H,8,FALSE)</f>
        <v>0</v>
      </c>
      <c r="N5857" s="24"/>
    </row>
    <row r="5858" spans="1:14">
      <c r="A5858" s="24">
        <v>2012</v>
      </c>
      <c r="B5858" s="24" t="s">
        <v>333</v>
      </c>
      <c r="C5858" s="24" t="str">
        <f>VLOOKUP(B5858,'FHF LUT'!$A$5:$H$81,2,FALSE)</f>
        <v>Windthrow</v>
      </c>
      <c r="D5858" s="24">
        <v>12</v>
      </c>
      <c r="E5858" s="24" t="s">
        <v>11</v>
      </c>
      <c r="F5858" s="24">
        <v>85127</v>
      </c>
      <c r="G5858" s="24">
        <v>85127</v>
      </c>
      <c r="H5858" s="24" t="str">
        <f t="shared" si="91"/>
        <v>2012_NW_12</v>
      </c>
      <c r="I5858" s="24">
        <f>VLOOKUP(H5858,inTHLBdata!A:H,7,FALSE)</f>
        <v>13337</v>
      </c>
      <c r="J5858" s="24">
        <f>VLOOKUP(H5858,inTHLBdata!A:H,8,FALSE)</f>
        <v>13337</v>
      </c>
      <c r="N5858" s="24"/>
    </row>
    <row r="5859" spans="1:14">
      <c r="A5859" s="24">
        <v>2012</v>
      </c>
      <c r="B5859" s="24" t="s">
        <v>333</v>
      </c>
      <c r="C5859" s="24" t="str">
        <f>VLOOKUP(B5859,'FHF LUT'!$A$5:$H$81,2,FALSE)</f>
        <v>Windthrow</v>
      </c>
      <c r="D5859" s="24">
        <v>13</v>
      </c>
      <c r="E5859" s="24" t="s">
        <v>24</v>
      </c>
      <c r="F5859" s="24">
        <v>7547</v>
      </c>
      <c r="G5859" s="24">
        <v>5089</v>
      </c>
      <c r="H5859" s="24" t="str">
        <f t="shared" si="91"/>
        <v>2012_NW_13</v>
      </c>
      <c r="I5859" s="24">
        <f>VLOOKUP(H5859,inTHLBdata!A:H,7,FALSE)</f>
        <v>5022</v>
      </c>
      <c r="J5859" s="24">
        <f>VLOOKUP(H5859,inTHLBdata!A:H,8,FALSE)</f>
        <v>2558</v>
      </c>
      <c r="N5859" s="24"/>
    </row>
    <row r="5860" spans="1:14">
      <c r="A5860" s="24">
        <v>2012</v>
      </c>
      <c r="B5860" s="24" t="s">
        <v>333</v>
      </c>
      <c r="C5860" s="24" t="str">
        <f>VLOOKUP(B5860,'FHF LUT'!$A$5:$H$81,2,FALSE)</f>
        <v>Windthrow</v>
      </c>
      <c r="D5860" s="24">
        <v>14</v>
      </c>
      <c r="E5860" s="24" t="s">
        <v>30</v>
      </c>
      <c r="F5860" s="24">
        <v>0</v>
      </c>
      <c r="G5860" s="24">
        <v>0</v>
      </c>
      <c r="H5860" s="24" t="str">
        <f t="shared" si="91"/>
        <v>2012_NW_14</v>
      </c>
      <c r="I5860" s="24">
        <f>VLOOKUP(H5860,inTHLBdata!A:H,7,FALSE)</f>
        <v>0</v>
      </c>
      <c r="J5860" s="24">
        <f>VLOOKUP(H5860,inTHLBdata!A:H,8,FALSE)</f>
        <v>0</v>
      </c>
      <c r="N5860" s="24"/>
    </row>
    <row r="5861" spans="1:14">
      <c r="A5861" s="24">
        <v>2012</v>
      </c>
      <c r="B5861" s="24" t="s">
        <v>333</v>
      </c>
      <c r="C5861" s="24" t="str">
        <f>VLOOKUP(B5861,'FHF LUT'!$A$5:$H$81,2,FALSE)</f>
        <v>Windthrow</v>
      </c>
      <c r="D5861" s="24">
        <v>15</v>
      </c>
      <c r="E5861" s="24" t="s">
        <v>33</v>
      </c>
      <c r="F5861" s="24">
        <v>1822</v>
      </c>
      <c r="G5861" s="24">
        <v>1822</v>
      </c>
      <c r="H5861" s="24" t="str">
        <f t="shared" si="91"/>
        <v>2012_NW_15</v>
      </c>
      <c r="I5861" s="24">
        <f>VLOOKUP(H5861,inTHLBdata!A:H,7,FALSE)</f>
        <v>1690</v>
      </c>
      <c r="J5861" s="24">
        <f>VLOOKUP(H5861,inTHLBdata!A:H,8,FALSE)</f>
        <v>1690</v>
      </c>
      <c r="N5861" s="24"/>
    </row>
    <row r="5862" spans="1:14">
      <c r="A5862" s="24">
        <v>2012</v>
      </c>
      <c r="B5862" s="24" t="s">
        <v>333</v>
      </c>
      <c r="C5862" s="24" t="str">
        <f>VLOOKUP(B5862,'FHF LUT'!$A$5:$H$81,2,FALSE)</f>
        <v>Windthrow</v>
      </c>
      <c r="D5862" s="24">
        <v>16</v>
      </c>
      <c r="E5862" s="24" t="s">
        <v>12</v>
      </c>
      <c r="F5862" s="24">
        <v>76770</v>
      </c>
      <c r="G5862" s="24">
        <v>71653</v>
      </c>
      <c r="H5862" s="24" t="str">
        <f t="shared" si="91"/>
        <v>2012_NW_16</v>
      </c>
      <c r="I5862" s="24">
        <f>VLOOKUP(H5862,inTHLBdata!A:H,7,FALSE)</f>
        <v>19127</v>
      </c>
      <c r="J5862" s="24">
        <f>VLOOKUP(H5862,inTHLBdata!A:H,8,FALSE)</f>
        <v>18805</v>
      </c>
      <c r="N5862" s="24"/>
    </row>
    <row r="5863" spans="1:14">
      <c r="A5863" s="24">
        <v>2012</v>
      </c>
      <c r="B5863" s="24" t="s">
        <v>333</v>
      </c>
      <c r="C5863" s="24" t="str">
        <f>VLOOKUP(B5863,'FHF LUT'!$A$5:$H$81,2,FALSE)</f>
        <v>Windthrow</v>
      </c>
      <c r="D5863" s="24">
        <v>17</v>
      </c>
      <c r="E5863" s="24" t="s">
        <v>32</v>
      </c>
      <c r="F5863" s="24">
        <v>0</v>
      </c>
      <c r="G5863" s="24">
        <v>0</v>
      </c>
      <c r="H5863" s="24" t="str">
        <f t="shared" si="91"/>
        <v>2012_NW_17</v>
      </c>
      <c r="I5863" s="24">
        <f>VLOOKUP(H5863,inTHLBdata!A:H,7,FALSE)</f>
        <v>0</v>
      </c>
      <c r="J5863" s="24">
        <f>VLOOKUP(H5863,inTHLBdata!A:H,8,FALSE)</f>
        <v>0</v>
      </c>
      <c r="N5863" s="24"/>
    </row>
    <row r="5864" spans="1:14">
      <c r="A5864" s="24">
        <v>2012</v>
      </c>
      <c r="B5864" s="24" t="s">
        <v>333</v>
      </c>
      <c r="C5864" s="24" t="str">
        <f>VLOOKUP(B5864,'FHF LUT'!$A$5:$H$81,2,FALSE)</f>
        <v>Windthrow</v>
      </c>
      <c r="D5864" s="24">
        <v>18</v>
      </c>
      <c r="E5864" s="24" t="s">
        <v>15</v>
      </c>
      <c r="F5864" s="24">
        <v>0</v>
      </c>
      <c r="G5864" s="24">
        <v>0</v>
      </c>
      <c r="H5864" s="24" t="str">
        <f t="shared" si="91"/>
        <v>2012_NW_18</v>
      </c>
      <c r="I5864" s="24">
        <f>VLOOKUP(H5864,inTHLBdata!A:H,7,FALSE)</f>
        <v>0</v>
      </c>
      <c r="J5864" s="24">
        <f>VLOOKUP(H5864,inTHLBdata!A:H,8,FALSE)</f>
        <v>0</v>
      </c>
      <c r="N5864" s="24"/>
    </row>
    <row r="5865" spans="1:14">
      <c r="A5865" s="24">
        <v>2012</v>
      </c>
      <c r="B5865" s="24" t="s">
        <v>333</v>
      </c>
      <c r="C5865" s="24" t="str">
        <f>VLOOKUP(B5865,'FHF LUT'!$A$5:$H$81,2,FALSE)</f>
        <v>Windthrow</v>
      </c>
      <c r="D5865" s="24">
        <v>20</v>
      </c>
      <c r="E5865" s="24" t="s">
        <v>6</v>
      </c>
      <c r="F5865" s="24">
        <v>0</v>
      </c>
      <c r="G5865" s="24">
        <v>0</v>
      </c>
      <c r="H5865" s="24" t="str">
        <f t="shared" si="91"/>
        <v>2012_NW_20</v>
      </c>
      <c r="I5865" s="24">
        <f>VLOOKUP(H5865,inTHLBdata!A:H,7,FALSE)</f>
        <v>0</v>
      </c>
      <c r="J5865" s="24">
        <f>VLOOKUP(H5865,inTHLBdata!A:H,8,FALSE)</f>
        <v>0</v>
      </c>
      <c r="N5865" s="24"/>
    </row>
    <row r="5866" spans="1:14">
      <c r="A5866" s="24">
        <v>2012</v>
      </c>
      <c r="B5866" s="24" t="s">
        <v>333</v>
      </c>
      <c r="C5866" s="24" t="str">
        <f>VLOOKUP(B5866,'FHF LUT'!$A$5:$H$81,2,FALSE)</f>
        <v>Windthrow</v>
      </c>
      <c r="D5866" s="24">
        <v>22</v>
      </c>
      <c r="E5866" s="24" t="s">
        <v>19</v>
      </c>
      <c r="F5866" s="24">
        <v>4687</v>
      </c>
      <c r="G5866" s="24">
        <v>4687</v>
      </c>
      <c r="H5866" s="24" t="str">
        <f t="shared" si="91"/>
        <v>2012_NW_22</v>
      </c>
      <c r="I5866" s="24">
        <f>VLOOKUP(H5866,inTHLBdata!A:H,7,FALSE)</f>
        <v>840</v>
      </c>
      <c r="J5866" s="24">
        <f>VLOOKUP(H5866,inTHLBdata!A:H,8,FALSE)</f>
        <v>840</v>
      </c>
      <c r="N5866" s="24"/>
    </row>
    <row r="5867" spans="1:14">
      <c r="A5867" s="24">
        <v>2012</v>
      </c>
      <c r="B5867" s="24" t="s">
        <v>333</v>
      </c>
      <c r="C5867" s="24" t="str">
        <f>VLOOKUP(B5867,'FHF LUT'!$A$5:$H$81,2,FALSE)</f>
        <v>Windthrow</v>
      </c>
      <c r="D5867" s="24">
        <v>23</v>
      </c>
      <c r="E5867" s="24" t="s">
        <v>27</v>
      </c>
      <c r="F5867" s="24">
        <v>6192</v>
      </c>
      <c r="G5867" s="24">
        <v>5910</v>
      </c>
      <c r="H5867" s="24" t="str">
        <f t="shared" si="91"/>
        <v>2012_NW_23</v>
      </c>
      <c r="I5867" s="24">
        <f>VLOOKUP(H5867,inTHLBdata!A:H,7,FALSE)</f>
        <v>5832</v>
      </c>
      <c r="J5867" s="24">
        <f>VLOOKUP(H5867,inTHLBdata!A:H,8,FALSE)</f>
        <v>5550</v>
      </c>
      <c r="N5867" s="24"/>
    </row>
    <row r="5868" spans="1:14">
      <c r="A5868" s="24">
        <v>2012</v>
      </c>
      <c r="B5868" s="24" t="s">
        <v>333</v>
      </c>
      <c r="C5868" s="24" t="str">
        <f>VLOOKUP(B5868,'FHF LUT'!$A$5:$H$81,2,FALSE)</f>
        <v>Windthrow</v>
      </c>
      <c r="D5868" s="24">
        <v>24</v>
      </c>
      <c r="E5868" s="24" t="s">
        <v>17</v>
      </c>
      <c r="F5868" s="24">
        <v>31716</v>
      </c>
      <c r="G5868" s="24">
        <v>29130</v>
      </c>
      <c r="H5868" s="24" t="str">
        <f t="shared" si="91"/>
        <v>2012_NW_24</v>
      </c>
      <c r="I5868" s="24">
        <f>VLOOKUP(H5868,inTHLBdata!A:H,7,FALSE)</f>
        <v>15864</v>
      </c>
      <c r="J5868" s="24">
        <f>VLOOKUP(H5868,inTHLBdata!A:H,8,FALSE)</f>
        <v>14291</v>
      </c>
      <c r="N5868" s="24"/>
    </row>
    <row r="5869" spans="1:14">
      <c r="A5869" s="24">
        <v>2012</v>
      </c>
      <c r="B5869" s="24" t="s">
        <v>333</v>
      </c>
      <c r="C5869" s="24" t="str">
        <f>VLOOKUP(B5869,'FHF LUT'!$A$5:$H$81,2,FALSE)</f>
        <v>Windthrow</v>
      </c>
      <c r="D5869" s="24">
        <v>25</v>
      </c>
      <c r="E5869" s="24" t="s">
        <v>23</v>
      </c>
      <c r="F5869" s="24">
        <v>176189</v>
      </c>
      <c r="G5869" s="24">
        <v>169715</v>
      </c>
      <c r="H5869" s="24" t="str">
        <f t="shared" si="91"/>
        <v>2012_NW_25</v>
      </c>
      <c r="I5869" s="24">
        <f>VLOOKUP(H5869,inTHLBdata!A:H,7,FALSE)</f>
        <v>491</v>
      </c>
      <c r="J5869" s="24">
        <f>VLOOKUP(H5869,inTHLBdata!A:H,8,FALSE)</f>
        <v>491</v>
      </c>
      <c r="N5869" s="24"/>
    </row>
    <row r="5870" spans="1:14">
      <c r="A5870" s="24">
        <v>2012</v>
      </c>
      <c r="B5870" s="24" t="s">
        <v>333</v>
      </c>
      <c r="C5870" s="24" t="str">
        <f>VLOOKUP(B5870,'FHF LUT'!$A$5:$H$81,2,FALSE)</f>
        <v>Windthrow</v>
      </c>
      <c r="D5870" s="24">
        <v>26</v>
      </c>
      <c r="E5870" s="24" t="s">
        <v>14</v>
      </c>
      <c r="F5870" s="24">
        <v>2643</v>
      </c>
      <c r="G5870" s="24">
        <v>2340</v>
      </c>
      <c r="H5870" s="24" t="str">
        <f t="shared" si="91"/>
        <v>2012_NW_26</v>
      </c>
      <c r="I5870" s="24">
        <f>VLOOKUP(H5870,inTHLBdata!A:H,7,FALSE)</f>
        <v>1526</v>
      </c>
      <c r="J5870" s="24">
        <f>VLOOKUP(H5870,inTHLBdata!A:H,8,FALSE)</f>
        <v>1526</v>
      </c>
      <c r="N5870" s="24"/>
    </row>
    <row r="5871" spans="1:14">
      <c r="A5871" s="24">
        <v>2012</v>
      </c>
      <c r="B5871" s="24" t="s">
        <v>333</v>
      </c>
      <c r="C5871" s="24" t="str">
        <f>VLOOKUP(B5871,'FHF LUT'!$A$5:$H$81,2,FALSE)</f>
        <v>Windthrow</v>
      </c>
      <c r="D5871" s="24">
        <v>27</v>
      </c>
      <c r="E5871" s="24" t="s">
        <v>21</v>
      </c>
      <c r="F5871" s="24">
        <v>208</v>
      </c>
      <c r="G5871" s="24">
        <v>208</v>
      </c>
      <c r="H5871" s="24" t="str">
        <f t="shared" si="91"/>
        <v>2012_NW_27</v>
      </c>
      <c r="I5871" s="24">
        <f>VLOOKUP(H5871,inTHLBdata!A:H,7,FALSE)</f>
        <v>0</v>
      </c>
      <c r="J5871" s="24">
        <f>VLOOKUP(H5871,inTHLBdata!A:H,8,FALSE)</f>
        <v>0</v>
      </c>
      <c r="N5871" s="24"/>
    </row>
    <row r="5872" spans="1:14">
      <c r="A5872" s="24">
        <v>2012</v>
      </c>
      <c r="B5872" s="24" t="s">
        <v>333</v>
      </c>
      <c r="C5872" s="24" t="str">
        <f>VLOOKUP(B5872,'FHF LUT'!$A$5:$H$81,2,FALSE)</f>
        <v>Windthrow</v>
      </c>
      <c r="D5872" s="24">
        <v>29</v>
      </c>
      <c r="E5872" s="24" t="s">
        <v>9</v>
      </c>
      <c r="F5872" s="24">
        <v>5848</v>
      </c>
      <c r="G5872" s="24">
        <v>5848</v>
      </c>
      <c r="H5872" s="24" t="str">
        <f t="shared" si="91"/>
        <v>2012_NW_29</v>
      </c>
      <c r="I5872" s="24">
        <f>VLOOKUP(H5872,inTHLBdata!A:H,7,FALSE)</f>
        <v>4</v>
      </c>
      <c r="J5872" s="24">
        <f>VLOOKUP(H5872,inTHLBdata!A:H,8,FALSE)</f>
        <v>4</v>
      </c>
      <c r="N5872" s="24"/>
    </row>
    <row r="5873" spans="1:14">
      <c r="A5873" s="24">
        <v>2012</v>
      </c>
      <c r="B5873" s="24" t="s">
        <v>333</v>
      </c>
      <c r="C5873" s="24" t="str">
        <f>VLOOKUP(B5873,'FHF LUT'!$A$5:$H$81,2,FALSE)</f>
        <v>Windthrow</v>
      </c>
      <c r="D5873" s="24">
        <v>30</v>
      </c>
      <c r="E5873" s="24" t="s">
        <v>35</v>
      </c>
      <c r="F5873" s="24">
        <v>0</v>
      </c>
      <c r="G5873" s="24">
        <v>0</v>
      </c>
      <c r="H5873" s="24" t="str">
        <f t="shared" si="91"/>
        <v>2012_NW_30</v>
      </c>
      <c r="I5873" s="24">
        <f>VLOOKUP(H5873,inTHLBdata!A:H,7,FALSE)</f>
        <v>0</v>
      </c>
      <c r="J5873" s="24">
        <f>VLOOKUP(H5873,inTHLBdata!A:H,8,FALSE)</f>
        <v>0</v>
      </c>
      <c r="N5873" s="24"/>
    </row>
    <row r="5874" spans="1:14">
      <c r="A5874" s="24">
        <v>2012</v>
      </c>
      <c r="B5874" s="24" t="s">
        <v>333</v>
      </c>
      <c r="C5874" s="24" t="str">
        <f>VLOOKUP(B5874,'FHF LUT'!$A$5:$H$81,2,FALSE)</f>
        <v>Windthrow</v>
      </c>
      <c r="D5874" s="24">
        <v>31</v>
      </c>
      <c r="E5874" s="24" t="s">
        <v>34</v>
      </c>
      <c r="F5874" s="24">
        <v>0</v>
      </c>
      <c r="G5874" s="24">
        <v>0</v>
      </c>
      <c r="H5874" s="24" t="str">
        <f t="shared" si="91"/>
        <v>2012_NW_31</v>
      </c>
      <c r="I5874" s="24">
        <f>VLOOKUP(H5874,inTHLBdata!A:H,7,FALSE)</f>
        <v>0</v>
      </c>
      <c r="J5874" s="24">
        <f>VLOOKUP(H5874,inTHLBdata!A:H,8,FALSE)</f>
        <v>0</v>
      </c>
      <c r="N5874" s="24"/>
    </row>
    <row r="5875" spans="1:14">
      <c r="A5875" s="24">
        <v>2012</v>
      </c>
      <c r="B5875" s="24" t="s">
        <v>333</v>
      </c>
      <c r="C5875" s="24" t="str">
        <f>VLOOKUP(B5875,'FHF LUT'!$A$5:$H$81,2,FALSE)</f>
        <v>Windthrow</v>
      </c>
      <c r="D5875" s="24">
        <v>38</v>
      </c>
      <c r="E5875" s="24" t="s">
        <v>8</v>
      </c>
      <c r="F5875" s="24">
        <v>3627</v>
      </c>
      <c r="G5875" s="24">
        <v>3627</v>
      </c>
      <c r="H5875" s="24" t="str">
        <f t="shared" si="91"/>
        <v>2012_NW_38</v>
      </c>
      <c r="I5875" s="24">
        <f>VLOOKUP(H5875,inTHLBdata!A:H,7,FALSE)</f>
        <v>0</v>
      </c>
      <c r="J5875" s="24">
        <f>VLOOKUP(H5875,inTHLBdata!A:H,8,FALSE)</f>
        <v>0</v>
      </c>
      <c r="N5875" s="24"/>
    </row>
    <row r="5876" spans="1:14">
      <c r="A5876" s="24">
        <v>2012</v>
      </c>
      <c r="B5876" s="24" t="s">
        <v>333</v>
      </c>
      <c r="C5876" s="24" t="str">
        <f>VLOOKUP(B5876,'FHF LUT'!$A$5:$H$81,2,FALSE)</f>
        <v>Windthrow</v>
      </c>
      <c r="D5876" s="24">
        <v>39</v>
      </c>
      <c r="E5876" s="24" t="s">
        <v>36</v>
      </c>
      <c r="F5876" s="24">
        <v>120</v>
      </c>
      <c r="G5876" s="24">
        <v>120</v>
      </c>
      <c r="H5876" s="24" t="str">
        <f t="shared" si="91"/>
        <v>2012_NW_39</v>
      </c>
      <c r="I5876" s="24">
        <f>VLOOKUP(H5876,inTHLBdata!A:H,7,FALSE)</f>
        <v>60</v>
      </c>
      <c r="J5876" s="24">
        <f>VLOOKUP(H5876,inTHLBdata!A:H,8,FALSE)</f>
        <v>60</v>
      </c>
      <c r="N5876" s="24"/>
    </row>
    <row r="5877" spans="1:14">
      <c r="A5877" s="24">
        <v>2012</v>
      </c>
      <c r="B5877" s="24" t="s">
        <v>333</v>
      </c>
      <c r="C5877" s="24" t="str">
        <f>VLOOKUP(B5877,'FHF LUT'!$A$5:$H$81,2,FALSE)</f>
        <v>Windthrow</v>
      </c>
      <c r="D5877" s="24">
        <v>40</v>
      </c>
      <c r="E5877" s="24" t="s">
        <v>31</v>
      </c>
      <c r="F5877" s="24">
        <v>13422</v>
      </c>
      <c r="G5877" s="24">
        <v>13422</v>
      </c>
      <c r="H5877" s="24" t="str">
        <f t="shared" si="91"/>
        <v>2012_NW_40</v>
      </c>
      <c r="I5877" s="24">
        <f>VLOOKUP(H5877,inTHLBdata!A:H,7,FALSE)</f>
        <v>7785</v>
      </c>
      <c r="J5877" s="24">
        <f>VLOOKUP(H5877,inTHLBdata!A:H,8,FALSE)</f>
        <v>7785</v>
      </c>
      <c r="N5877" s="24"/>
    </row>
    <row r="5878" spans="1:14">
      <c r="A5878" s="24">
        <v>2012</v>
      </c>
      <c r="B5878" s="24" t="s">
        <v>333</v>
      </c>
      <c r="C5878" s="24" t="str">
        <f>VLOOKUP(B5878,'FHF LUT'!$A$5:$H$81,2,FALSE)</f>
        <v>Windthrow</v>
      </c>
      <c r="D5878" s="24">
        <v>41</v>
      </c>
      <c r="E5878" s="24" t="s">
        <v>26</v>
      </c>
      <c r="F5878" s="24">
        <v>2987</v>
      </c>
      <c r="G5878" s="24">
        <v>2987</v>
      </c>
      <c r="H5878" s="24" t="str">
        <f t="shared" si="91"/>
        <v>2012_NW_41</v>
      </c>
      <c r="I5878" s="24">
        <f>VLOOKUP(H5878,inTHLBdata!A:H,7,FALSE)</f>
        <v>2455</v>
      </c>
      <c r="J5878" s="24">
        <f>VLOOKUP(H5878,inTHLBdata!A:H,8,FALSE)</f>
        <v>2455</v>
      </c>
      <c r="N5878" s="24"/>
    </row>
    <row r="5879" spans="1:14">
      <c r="A5879" s="24">
        <v>2012</v>
      </c>
      <c r="B5879" s="24" t="s">
        <v>333</v>
      </c>
      <c r="C5879" s="24" t="str">
        <f>VLOOKUP(B5879,'FHF LUT'!$A$5:$H$81,2,FALSE)</f>
        <v>Windthrow</v>
      </c>
      <c r="D5879" s="24">
        <v>43</v>
      </c>
      <c r="E5879" s="24" t="s">
        <v>20</v>
      </c>
      <c r="F5879" s="24">
        <v>0</v>
      </c>
      <c r="G5879" s="24">
        <v>0</v>
      </c>
      <c r="H5879" s="24" t="str">
        <f t="shared" si="91"/>
        <v>2012_NW_43</v>
      </c>
      <c r="I5879" s="24">
        <f>VLOOKUP(H5879,inTHLBdata!A:H,7,FALSE)</f>
        <v>0</v>
      </c>
      <c r="J5879" s="24">
        <f>VLOOKUP(H5879,inTHLBdata!A:H,8,FALSE)</f>
        <v>0</v>
      </c>
      <c r="N5879" s="24"/>
    </row>
    <row r="5880" spans="1:14">
      <c r="A5880" s="24">
        <v>2012</v>
      </c>
      <c r="B5880" s="24" t="s">
        <v>333</v>
      </c>
      <c r="C5880" s="24" t="str">
        <f>VLOOKUP(B5880,'FHF LUT'!$A$5:$H$81,2,FALSE)</f>
        <v>Windthrow</v>
      </c>
      <c r="D5880" s="24">
        <v>44</v>
      </c>
      <c r="E5880" s="24" t="s">
        <v>3</v>
      </c>
      <c r="F5880" s="24">
        <v>11210</v>
      </c>
      <c r="G5880" s="24">
        <v>11210</v>
      </c>
      <c r="H5880" s="24" t="str">
        <f t="shared" si="91"/>
        <v>2012_NW_44</v>
      </c>
      <c r="I5880" s="24">
        <f>VLOOKUP(H5880,inTHLBdata!A:H,7,FALSE)</f>
        <v>1388</v>
      </c>
      <c r="J5880" s="24">
        <f>VLOOKUP(H5880,inTHLBdata!A:H,8,FALSE)</f>
        <v>1388</v>
      </c>
      <c r="N5880" s="24"/>
    </row>
    <row r="5881" spans="1:14">
      <c r="A5881" s="24">
        <v>2012</v>
      </c>
      <c r="B5881" s="24" t="s">
        <v>333</v>
      </c>
      <c r="C5881" s="24" t="str">
        <f>VLOOKUP(B5881,'FHF LUT'!$A$5:$H$81,2,FALSE)</f>
        <v>Windthrow</v>
      </c>
      <c r="D5881" s="24">
        <v>45</v>
      </c>
      <c r="E5881" s="24" t="s">
        <v>5</v>
      </c>
      <c r="F5881" s="24">
        <v>5543</v>
      </c>
      <c r="G5881" s="24">
        <v>5543</v>
      </c>
      <c r="H5881" s="24" t="str">
        <f t="shared" si="91"/>
        <v>2012_NW_45</v>
      </c>
      <c r="I5881" s="24">
        <f>VLOOKUP(H5881,inTHLBdata!A:H,7,FALSE)</f>
        <v>4100</v>
      </c>
      <c r="J5881" s="24">
        <f>VLOOKUP(H5881,inTHLBdata!A:H,8,FALSE)</f>
        <v>4100</v>
      </c>
      <c r="N5881" s="24"/>
    </row>
    <row r="5882" spans="1:14">
      <c r="A5882" s="24">
        <v>2012</v>
      </c>
      <c r="B5882" s="24" t="s">
        <v>333</v>
      </c>
      <c r="C5882" s="24" t="str">
        <f>VLOOKUP(B5882,'FHF LUT'!$A$5:$H$81,2,FALSE)</f>
        <v>Windthrow</v>
      </c>
      <c r="D5882" s="24">
        <v>46</v>
      </c>
      <c r="E5882" s="24" t="s">
        <v>234</v>
      </c>
      <c r="F5882" s="24">
        <v>19104</v>
      </c>
      <c r="G5882" s="24">
        <v>19104</v>
      </c>
      <c r="H5882" s="24" t="str">
        <f t="shared" si="91"/>
        <v>2012_NW_46</v>
      </c>
      <c r="I5882" s="24">
        <f>VLOOKUP(H5882,inTHLBdata!A:H,7,FALSE)</f>
        <v>4631</v>
      </c>
      <c r="J5882" s="24">
        <f>VLOOKUP(H5882,inTHLBdata!A:H,8,FALSE)</f>
        <v>4631</v>
      </c>
      <c r="N5882" s="24"/>
    </row>
    <row r="5883" spans="1:14">
      <c r="A5883" s="24">
        <v>2012</v>
      </c>
      <c r="B5883" s="24" t="s">
        <v>333</v>
      </c>
      <c r="C5883" s="24" t="str">
        <f>VLOOKUP(B5883,'FHF LUT'!$A$5:$H$81,2,FALSE)</f>
        <v>Windthrow</v>
      </c>
      <c r="D5883" s="24">
        <v>47</v>
      </c>
      <c r="E5883" s="24" t="s">
        <v>233</v>
      </c>
      <c r="F5883" s="24">
        <v>801</v>
      </c>
      <c r="G5883" s="24">
        <v>801</v>
      </c>
      <c r="H5883" s="24" t="str">
        <f t="shared" si="91"/>
        <v>2012_NW_47</v>
      </c>
      <c r="I5883" s="24">
        <f>VLOOKUP(H5883,inTHLBdata!A:H,7,FALSE)</f>
        <v>0</v>
      </c>
      <c r="J5883" s="24">
        <f>VLOOKUP(H5883,inTHLBdata!A:H,8,FALSE)</f>
        <v>0</v>
      </c>
      <c r="N5883" s="24"/>
    </row>
    <row r="5884" spans="1:14">
      <c r="A5884" s="24">
        <v>2012</v>
      </c>
      <c r="B5884" s="24" t="s">
        <v>333</v>
      </c>
      <c r="C5884" s="24" t="str">
        <f>VLOOKUP(B5884,'FHF LUT'!$A$5:$H$81,2,FALSE)</f>
        <v>Windthrow</v>
      </c>
      <c r="D5884" s="24">
        <v>48</v>
      </c>
      <c r="E5884" s="24" t="s">
        <v>235</v>
      </c>
      <c r="F5884" s="24">
        <v>1060</v>
      </c>
      <c r="G5884" s="24">
        <v>1060</v>
      </c>
      <c r="H5884" s="24" t="str">
        <f t="shared" si="91"/>
        <v>2012_NW_48</v>
      </c>
      <c r="I5884" s="24">
        <f>VLOOKUP(H5884,inTHLBdata!A:H,7,FALSE)</f>
        <v>0</v>
      </c>
      <c r="J5884" s="24">
        <f>VLOOKUP(H5884,inTHLBdata!A:H,8,FALSE)</f>
        <v>0</v>
      </c>
      <c r="N5884" s="24"/>
    </row>
    <row r="5885" spans="1:14">
      <c r="A5885" s="24">
        <v>2013</v>
      </c>
      <c r="B5885" s="24" t="s">
        <v>191</v>
      </c>
      <c r="C5885" s="24" t="str">
        <f>VLOOKUP(B5885,'FHF LUT'!$A$5:$H$81,2,FALSE)</f>
        <v>Unknown Beetle</v>
      </c>
      <c r="D5885" s="24">
        <v>1</v>
      </c>
      <c r="E5885" s="24" t="s">
        <v>10</v>
      </c>
      <c r="F5885" s="24">
        <v>0</v>
      </c>
      <c r="G5885" s="24">
        <v>0</v>
      </c>
      <c r="H5885" s="24" t="str">
        <f t="shared" si="91"/>
        <v>2013_IB_1</v>
      </c>
      <c r="I5885" s="24">
        <f>VLOOKUP(H5885,inTHLBdata!A:H,7,FALSE)</f>
        <v>0</v>
      </c>
      <c r="J5885" s="24">
        <f>VLOOKUP(H5885,inTHLBdata!A:H,8,FALSE)</f>
        <v>0</v>
      </c>
      <c r="N5885" s="24"/>
    </row>
    <row r="5886" spans="1:14">
      <c r="A5886" s="24">
        <v>2013</v>
      </c>
      <c r="B5886" s="24" t="s">
        <v>191</v>
      </c>
      <c r="C5886" s="24" t="str">
        <f>VLOOKUP(B5886,'FHF LUT'!$A$5:$H$81,2,FALSE)</f>
        <v>Unknown Beetle</v>
      </c>
      <c r="D5886" s="24">
        <v>2</v>
      </c>
      <c r="E5886" s="24" t="s">
        <v>22</v>
      </c>
      <c r="F5886" s="24">
        <v>0</v>
      </c>
      <c r="G5886" s="24">
        <v>0</v>
      </c>
      <c r="H5886" s="24" t="str">
        <f t="shared" si="91"/>
        <v>2013_IB_2</v>
      </c>
      <c r="I5886" s="24">
        <f>VLOOKUP(H5886,inTHLBdata!A:H,7,FALSE)</f>
        <v>0</v>
      </c>
      <c r="J5886" s="24">
        <f>VLOOKUP(H5886,inTHLBdata!A:H,8,FALSE)</f>
        <v>0</v>
      </c>
      <c r="N5886" s="24"/>
    </row>
    <row r="5887" spans="1:14">
      <c r="A5887" s="24">
        <v>2013</v>
      </c>
      <c r="B5887" s="24" t="s">
        <v>191</v>
      </c>
      <c r="C5887" s="24" t="str">
        <f>VLOOKUP(B5887,'FHF LUT'!$A$5:$H$81,2,FALSE)</f>
        <v>Unknown Beetle</v>
      </c>
      <c r="D5887" s="24">
        <v>3</v>
      </c>
      <c r="E5887" s="24" t="s">
        <v>13</v>
      </c>
      <c r="F5887" s="24">
        <v>0</v>
      </c>
      <c r="G5887" s="24">
        <v>0</v>
      </c>
      <c r="H5887" s="24" t="str">
        <f t="shared" si="91"/>
        <v>2013_IB_3</v>
      </c>
      <c r="I5887" s="24">
        <f>VLOOKUP(H5887,inTHLBdata!A:H,7,FALSE)</f>
        <v>0</v>
      </c>
      <c r="J5887" s="24">
        <f>VLOOKUP(H5887,inTHLBdata!A:H,8,FALSE)</f>
        <v>0</v>
      </c>
      <c r="N5887" s="24"/>
    </row>
    <row r="5888" spans="1:14">
      <c r="A5888" s="24">
        <v>2013</v>
      </c>
      <c r="B5888" s="24" t="s">
        <v>191</v>
      </c>
      <c r="C5888" s="24" t="str">
        <f>VLOOKUP(B5888,'FHF LUT'!$A$5:$H$81,2,FALSE)</f>
        <v>Unknown Beetle</v>
      </c>
      <c r="D5888" s="24">
        <v>4</v>
      </c>
      <c r="E5888" s="24" t="s">
        <v>28</v>
      </c>
      <c r="F5888" s="24">
        <v>656</v>
      </c>
      <c r="G5888" s="24">
        <v>656</v>
      </c>
      <c r="H5888" s="24" t="str">
        <f t="shared" si="91"/>
        <v>2013_IB_4</v>
      </c>
      <c r="I5888" s="24">
        <f>VLOOKUP(H5888,inTHLBdata!A:H,7,FALSE)</f>
        <v>6</v>
      </c>
      <c r="J5888" s="24">
        <f>VLOOKUP(H5888,inTHLBdata!A:H,8,FALSE)</f>
        <v>6</v>
      </c>
      <c r="N5888" s="24"/>
    </row>
    <row r="5889" spans="1:14">
      <c r="A5889" s="24">
        <v>2013</v>
      </c>
      <c r="B5889" s="24" t="s">
        <v>191</v>
      </c>
      <c r="C5889" s="24" t="str">
        <f>VLOOKUP(B5889,'FHF LUT'!$A$5:$H$81,2,FALSE)</f>
        <v>Unknown Beetle</v>
      </c>
      <c r="D5889" s="24">
        <v>5</v>
      </c>
      <c r="E5889" s="24" t="s">
        <v>16</v>
      </c>
      <c r="F5889" s="24">
        <v>0</v>
      </c>
      <c r="G5889" s="24">
        <v>0</v>
      </c>
      <c r="H5889" s="24" t="str">
        <f t="shared" si="91"/>
        <v>2013_IB_5</v>
      </c>
      <c r="I5889" s="24">
        <f>VLOOKUP(H5889,inTHLBdata!A:H,7,FALSE)</f>
        <v>0</v>
      </c>
      <c r="J5889" s="24">
        <f>VLOOKUP(H5889,inTHLBdata!A:H,8,FALSE)</f>
        <v>0</v>
      </c>
      <c r="N5889" s="24"/>
    </row>
    <row r="5890" spans="1:14">
      <c r="A5890" s="24">
        <v>2013</v>
      </c>
      <c r="B5890" s="24" t="s">
        <v>191</v>
      </c>
      <c r="C5890" s="24" t="str">
        <f>VLOOKUP(B5890,'FHF LUT'!$A$5:$H$81,2,FALSE)</f>
        <v>Unknown Beetle</v>
      </c>
      <c r="D5890" s="24">
        <v>7</v>
      </c>
      <c r="E5890" s="24" t="s">
        <v>25</v>
      </c>
      <c r="F5890" s="24">
        <v>0</v>
      </c>
      <c r="G5890" s="24">
        <v>0</v>
      </c>
      <c r="H5890" s="24" t="str">
        <f t="shared" si="91"/>
        <v>2013_IB_7</v>
      </c>
      <c r="I5890" s="24">
        <f>VLOOKUP(H5890,inTHLBdata!A:H,7,FALSE)</f>
        <v>0</v>
      </c>
      <c r="J5890" s="24">
        <f>VLOOKUP(H5890,inTHLBdata!A:H,8,FALSE)</f>
        <v>0</v>
      </c>
      <c r="N5890" s="24"/>
    </row>
    <row r="5891" spans="1:14">
      <c r="A5891" s="24">
        <v>2013</v>
      </c>
      <c r="B5891" s="24" t="s">
        <v>191</v>
      </c>
      <c r="C5891" s="24" t="str">
        <f>VLOOKUP(B5891,'FHF LUT'!$A$5:$H$81,2,FALSE)</f>
        <v>Unknown Beetle</v>
      </c>
      <c r="D5891" s="24">
        <v>8</v>
      </c>
      <c r="E5891" s="24" t="s">
        <v>29</v>
      </c>
      <c r="F5891" s="24">
        <v>40</v>
      </c>
      <c r="G5891" s="24">
        <v>40</v>
      </c>
      <c r="H5891" s="24" t="str">
        <f t="shared" ref="H5891:H5954" si="92">CONCATENATE(A5891,"_",B5891,"_",D5891)</f>
        <v>2013_IB_8</v>
      </c>
      <c r="I5891" s="24">
        <f>VLOOKUP(H5891,inTHLBdata!A:H,7,FALSE)</f>
        <v>0</v>
      </c>
      <c r="J5891" s="24">
        <f>VLOOKUP(H5891,inTHLBdata!A:H,8,FALSE)</f>
        <v>0</v>
      </c>
      <c r="N5891" s="24"/>
    </row>
    <row r="5892" spans="1:14">
      <c r="A5892" s="24">
        <v>2013</v>
      </c>
      <c r="B5892" s="24" t="s">
        <v>191</v>
      </c>
      <c r="C5892" s="24" t="str">
        <f>VLOOKUP(B5892,'FHF LUT'!$A$5:$H$81,2,FALSE)</f>
        <v>Unknown Beetle</v>
      </c>
      <c r="D5892" s="24">
        <v>9</v>
      </c>
      <c r="E5892" s="24" t="s">
        <v>7</v>
      </c>
      <c r="F5892" s="24">
        <v>0</v>
      </c>
      <c r="G5892" s="24">
        <v>0</v>
      </c>
      <c r="H5892" s="24" t="str">
        <f t="shared" si="92"/>
        <v>2013_IB_9</v>
      </c>
      <c r="I5892" s="24">
        <f>VLOOKUP(H5892,inTHLBdata!A:H,7,FALSE)</f>
        <v>0</v>
      </c>
      <c r="J5892" s="24">
        <f>VLOOKUP(H5892,inTHLBdata!A:H,8,FALSE)</f>
        <v>0</v>
      </c>
      <c r="N5892" s="24"/>
    </row>
    <row r="5893" spans="1:14">
      <c r="A5893" s="24">
        <v>2013</v>
      </c>
      <c r="B5893" s="24" t="s">
        <v>191</v>
      </c>
      <c r="C5893" s="24" t="str">
        <f>VLOOKUP(B5893,'FHF LUT'!$A$5:$H$81,2,FALSE)</f>
        <v>Unknown Beetle</v>
      </c>
      <c r="D5893" s="24">
        <v>10</v>
      </c>
      <c r="E5893" s="24" t="s">
        <v>18</v>
      </c>
      <c r="F5893" s="24">
        <v>0</v>
      </c>
      <c r="G5893" s="24">
        <v>0</v>
      </c>
      <c r="H5893" s="24" t="str">
        <f t="shared" si="92"/>
        <v>2013_IB_10</v>
      </c>
      <c r="I5893" s="24">
        <f>VLOOKUP(H5893,inTHLBdata!A:H,7,FALSE)</f>
        <v>0</v>
      </c>
      <c r="J5893" s="24">
        <f>VLOOKUP(H5893,inTHLBdata!A:H,8,FALSE)</f>
        <v>0</v>
      </c>
      <c r="N5893" s="24"/>
    </row>
    <row r="5894" spans="1:14">
      <c r="A5894" s="24">
        <v>2013</v>
      </c>
      <c r="B5894" s="24" t="s">
        <v>191</v>
      </c>
      <c r="C5894" s="24" t="str">
        <f>VLOOKUP(B5894,'FHF LUT'!$A$5:$H$81,2,FALSE)</f>
        <v>Unknown Beetle</v>
      </c>
      <c r="D5894" s="24">
        <v>11</v>
      </c>
      <c r="E5894" s="24" t="s">
        <v>4</v>
      </c>
      <c r="F5894" s="24">
        <v>0</v>
      </c>
      <c r="G5894" s="24">
        <v>0</v>
      </c>
      <c r="H5894" s="24" t="str">
        <f t="shared" si="92"/>
        <v>2013_IB_11</v>
      </c>
      <c r="I5894" s="24">
        <f>VLOOKUP(H5894,inTHLBdata!A:H,7,FALSE)</f>
        <v>0</v>
      </c>
      <c r="J5894" s="24">
        <f>VLOOKUP(H5894,inTHLBdata!A:H,8,FALSE)</f>
        <v>0</v>
      </c>
      <c r="N5894" s="24"/>
    </row>
    <row r="5895" spans="1:14">
      <c r="A5895" s="24">
        <v>2013</v>
      </c>
      <c r="B5895" s="24" t="s">
        <v>191</v>
      </c>
      <c r="C5895" s="24" t="str">
        <f>VLOOKUP(B5895,'FHF LUT'!$A$5:$H$81,2,FALSE)</f>
        <v>Unknown Beetle</v>
      </c>
      <c r="D5895" s="24">
        <v>12</v>
      </c>
      <c r="E5895" s="24" t="s">
        <v>11</v>
      </c>
      <c r="F5895" s="24">
        <v>0</v>
      </c>
      <c r="G5895" s="24">
        <v>0</v>
      </c>
      <c r="H5895" s="24" t="str">
        <f t="shared" si="92"/>
        <v>2013_IB_12</v>
      </c>
      <c r="I5895" s="24">
        <f>VLOOKUP(H5895,inTHLBdata!A:H,7,FALSE)</f>
        <v>0</v>
      </c>
      <c r="J5895" s="24">
        <f>VLOOKUP(H5895,inTHLBdata!A:H,8,FALSE)</f>
        <v>0</v>
      </c>
      <c r="N5895" s="24"/>
    </row>
    <row r="5896" spans="1:14">
      <c r="A5896" s="24">
        <v>2013</v>
      </c>
      <c r="B5896" s="24" t="s">
        <v>191</v>
      </c>
      <c r="C5896" s="24" t="str">
        <f>VLOOKUP(B5896,'FHF LUT'!$A$5:$H$81,2,FALSE)</f>
        <v>Unknown Beetle</v>
      </c>
      <c r="D5896" s="24">
        <v>13</v>
      </c>
      <c r="E5896" s="24" t="s">
        <v>24</v>
      </c>
      <c r="F5896" s="24">
        <v>0</v>
      </c>
      <c r="G5896" s="24">
        <v>0</v>
      </c>
      <c r="H5896" s="24" t="str">
        <f t="shared" si="92"/>
        <v>2013_IB_13</v>
      </c>
      <c r="I5896" s="24">
        <f>VLOOKUP(H5896,inTHLBdata!A:H,7,FALSE)</f>
        <v>0</v>
      </c>
      <c r="J5896" s="24">
        <f>VLOOKUP(H5896,inTHLBdata!A:H,8,FALSE)</f>
        <v>0</v>
      </c>
      <c r="N5896" s="24"/>
    </row>
    <row r="5897" spans="1:14">
      <c r="A5897" s="24">
        <v>2013</v>
      </c>
      <c r="B5897" s="24" t="s">
        <v>191</v>
      </c>
      <c r="C5897" s="24" t="str">
        <f>VLOOKUP(B5897,'FHF LUT'!$A$5:$H$81,2,FALSE)</f>
        <v>Unknown Beetle</v>
      </c>
      <c r="D5897" s="24">
        <v>14</v>
      </c>
      <c r="E5897" s="24" t="s">
        <v>30</v>
      </c>
      <c r="F5897" s="24">
        <v>0</v>
      </c>
      <c r="G5897" s="24">
        <v>0</v>
      </c>
      <c r="H5897" s="24" t="str">
        <f t="shared" si="92"/>
        <v>2013_IB_14</v>
      </c>
      <c r="I5897" s="24">
        <f>VLOOKUP(H5897,inTHLBdata!A:H,7,FALSE)</f>
        <v>0</v>
      </c>
      <c r="J5897" s="24">
        <f>VLOOKUP(H5897,inTHLBdata!A:H,8,FALSE)</f>
        <v>0</v>
      </c>
      <c r="N5897" s="24"/>
    </row>
    <row r="5898" spans="1:14">
      <c r="A5898" s="24">
        <v>2013</v>
      </c>
      <c r="B5898" s="24" t="s">
        <v>191</v>
      </c>
      <c r="C5898" s="24" t="str">
        <f>VLOOKUP(B5898,'FHF LUT'!$A$5:$H$81,2,FALSE)</f>
        <v>Unknown Beetle</v>
      </c>
      <c r="D5898" s="24">
        <v>15</v>
      </c>
      <c r="E5898" s="24" t="s">
        <v>33</v>
      </c>
      <c r="F5898" s="24">
        <v>0</v>
      </c>
      <c r="G5898" s="24">
        <v>0</v>
      </c>
      <c r="H5898" s="24" t="str">
        <f t="shared" si="92"/>
        <v>2013_IB_15</v>
      </c>
      <c r="I5898" s="24">
        <f>VLOOKUP(H5898,inTHLBdata!A:H,7,FALSE)</f>
        <v>0</v>
      </c>
      <c r="J5898" s="24">
        <f>VLOOKUP(H5898,inTHLBdata!A:H,8,FALSE)</f>
        <v>0</v>
      </c>
      <c r="N5898" s="24"/>
    </row>
    <row r="5899" spans="1:14">
      <c r="A5899" s="24">
        <v>2013</v>
      </c>
      <c r="B5899" s="24" t="s">
        <v>191</v>
      </c>
      <c r="C5899" s="24" t="str">
        <f>VLOOKUP(B5899,'FHF LUT'!$A$5:$H$81,2,FALSE)</f>
        <v>Unknown Beetle</v>
      </c>
      <c r="D5899" s="24">
        <v>16</v>
      </c>
      <c r="E5899" s="24" t="s">
        <v>12</v>
      </c>
      <c r="F5899" s="24">
        <v>96</v>
      </c>
      <c r="G5899" s="24">
        <v>96</v>
      </c>
      <c r="H5899" s="24" t="str">
        <f t="shared" si="92"/>
        <v>2013_IB_16</v>
      </c>
      <c r="I5899" s="24">
        <f>VLOOKUP(H5899,inTHLBdata!A:H,7,FALSE)</f>
        <v>85</v>
      </c>
      <c r="J5899" s="24">
        <f>VLOOKUP(H5899,inTHLBdata!A:H,8,FALSE)</f>
        <v>85</v>
      </c>
      <c r="N5899" s="24"/>
    </row>
    <row r="5900" spans="1:14">
      <c r="A5900" s="24">
        <v>2013</v>
      </c>
      <c r="B5900" s="24" t="s">
        <v>191</v>
      </c>
      <c r="C5900" s="24" t="str">
        <f>VLOOKUP(B5900,'FHF LUT'!$A$5:$H$81,2,FALSE)</f>
        <v>Unknown Beetle</v>
      </c>
      <c r="D5900" s="24">
        <v>17</v>
      </c>
      <c r="E5900" s="24" t="s">
        <v>32</v>
      </c>
      <c r="F5900" s="24">
        <v>0</v>
      </c>
      <c r="G5900" s="24">
        <v>0</v>
      </c>
      <c r="H5900" s="24" t="str">
        <f t="shared" si="92"/>
        <v>2013_IB_17</v>
      </c>
      <c r="I5900" s="24">
        <f>VLOOKUP(H5900,inTHLBdata!A:H,7,FALSE)</f>
        <v>0</v>
      </c>
      <c r="J5900" s="24">
        <f>VLOOKUP(H5900,inTHLBdata!A:H,8,FALSE)</f>
        <v>0</v>
      </c>
      <c r="N5900" s="24"/>
    </row>
    <row r="5901" spans="1:14">
      <c r="A5901" s="24">
        <v>2013</v>
      </c>
      <c r="B5901" s="24" t="s">
        <v>191</v>
      </c>
      <c r="C5901" s="24" t="str">
        <f>VLOOKUP(B5901,'FHF LUT'!$A$5:$H$81,2,FALSE)</f>
        <v>Unknown Beetle</v>
      </c>
      <c r="D5901" s="24">
        <v>18</v>
      </c>
      <c r="E5901" s="24" t="s">
        <v>15</v>
      </c>
      <c r="F5901" s="24">
        <v>0</v>
      </c>
      <c r="G5901" s="24">
        <v>0</v>
      </c>
      <c r="H5901" s="24" t="str">
        <f t="shared" si="92"/>
        <v>2013_IB_18</v>
      </c>
      <c r="I5901" s="24">
        <f>VLOOKUP(H5901,inTHLBdata!A:H,7,FALSE)</f>
        <v>0</v>
      </c>
      <c r="J5901" s="24">
        <f>VLOOKUP(H5901,inTHLBdata!A:H,8,FALSE)</f>
        <v>0</v>
      </c>
      <c r="N5901" s="24"/>
    </row>
    <row r="5902" spans="1:14">
      <c r="A5902" s="24">
        <v>2013</v>
      </c>
      <c r="B5902" s="24" t="s">
        <v>191</v>
      </c>
      <c r="C5902" s="24" t="str">
        <f>VLOOKUP(B5902,'FHF LUT'!$A$5:$H$81,2,FALSE)</f>
        <v>Unknown Beetle</v>
      </c>
      <c r="D5902" s="24">
        <v>20</v>
      </c>
      <c r="E5902" s="24" t="s">
        <v>6</v>
      </c>
      <c r="F5902" s="24">
        <v>0</v>
      </c>
      <c r="G5902" s="24">
        <v>0</v>
      </c>
      <c r="H5902" s="24" t="str">
        <f t="shared" si="92"/>
        <v>2013_IB_20</v>
      </c>
      <c r="I5902" s="24">
        <f>VLOOKUP(H5902,inTHLBdata!A:H,7,FALSE)</f>
        <v>0</v>
      </c>
      <c r="J5902" s="24">
        <f>VLOOKUP(H5902,inTHLBdata!A:H,8,FALSE)</f>
        <v>0</v>
      </c>
      <c r="N5902" s="24"/>
    </row>
    <row r="5903" spans="1:14">
      <c r="A5903" s="24">
        <v>2013</v>
      </c>
      <c r="B5903" s="24" t="s">
        <v>191</v>
      </c>
      <c r="C5903" s="24" t="str">
        <f>VLOOKUP(B5903,'FHF LUT'!$A$5:$H$81,2,FALSE)</f>
        <v>Unknown Beetle</v>
      </c>
      <c r="D5903" s="24">
        <v>22</v>
      </c>
      <c r="E5903" s="24" t="s">
        <v>19</v>
      </c>
      <c r="F5903" s="24">
        <v>0</v>
      </c>
      <c r="G5903" s="24">
        <v>0</v>
      </c>
      <c r="H5903" s="24" t="str">
        <f t="shared" si="92"/>
        <v>2013_IB_22</v>
      </c>
      <c r="I5903" s="24">
        <f>VLOOKUP(H5903,inTHLBdata!A:H,7,FALSE)</f>
        <v>0</v>
      </c>
      <c r="J5903" s="24">
        <f>VLOOKUP(H5903,inTHLBdata!A:H,8,FALSE)</f>
        <v>0</v>
      </c>
      <c r="N5903" s="24"/>
    </row>
    <row r="5904" spans="1:14">
      <c r="A5904" s="24">
        <v>2013</v>
      </c>
      <c r="B5904" s="24" t="s">
        <v>191</v>
      </c>
      <c r="C5904" s="24" t="str">
        <f>VLOOKUP(B5904,'FHF LUT'!$A$5:$H$81,2,FALSE)</f>
        <v>Unknown Beetle</v>
      </c>
      <c r="D5904" s="24">
        <v>23</v>
      </c>
      <c r="E5904" s="24" t="s">
        <v>27</v>
      </c>
      <c r="F5904" s="24">
        <v>0</v>
      </c>
      <c r="G5904" s="24">
        <v>0</v>
      </c>
      <c r="H5904" s="24" t="str">
        <f t="shared" si="92"/>
        <v>2013_IB_23</v>
      </c>
      <c r="I5904" s="24">
        <f>VLOOKUP(H5904,inTHLBdata!A:H,7,FALSE)</f>
        <v>0</v>
      </c>
      <c r="J5904" s="24">
        <f>VLOOKUP(H5904,inTHLBdata!A:H,8,FALSE)</f>
        <v>0</v>
      </c>
      <c r="N5904" s="24"/>
    </row>
    <row r="5905" spans="1:14">
      <c r="A5905" s="24">
        <v>2013</v>
      </c>
      <c r="B5905" s="24" t="s">
        <v>191</v>
      </c>
      <c r="C5905" s="24" t="str">
        <f>VLOOKUP(B5905,'FHF LUT'!$A$5:$H$81,2,FALSE)</f>
        <v>Unknown Beetle</v>
      </c>
      <c r="D5905" s="24">
        <v>24</v>
      </c>
      <c r="E5905" s="24" t="s">
        <v>17</v>
      </c>
      <c r="F5905" s="24">
        <v>139</v>
      </c>
      <c r="G5905" s="24">
        <v>78</v>
      </c>
      <c r="H5905" s="24" t="str">
        <f t="shared" si="92"/>
        <v>2013_IB_24</v>
      </c>
      <c r="I5905" s="24">
        <f>VLOOKUP(H5905,inTHLBdata!A:H,7,FALSE)</f>
        <v>92</v>
      </c>
      <c r="J5905" s="24">
        <f>VLOOKUP(H5905,inTHLBdata!A:H,8,FALSE)</f>
        <v>78</v>
      </c>
      <c r="N5905" s="24"/>
    </row>
    <row r="5906" spans="1:14">
      <c r="A5906" s="24">
        <v>2013</v>
      </c>
      <c r="B5906" s="24" t="s">
        <v>191</v>
      </c>
      <c r="C5906" s="24" t="str">
        <f>VLOOKUP(B5906,'FHF LUT'!$A$5:$H$81,2,FALSE)</f>
        <v>Unknown Beetle</v>
      </c>
      <c r="D5906" s="24">
        <v>25</v>
      </c>
      <c r="E5906" s="24" t="s">
        <v>23</v>
      </c>
      <c r="F5906" s="24">
        <v>0</v>
      </c>
      <c r="G5906" s="24">
        <v>0</v>
      </c>
      <c r="H5906" s="24" t="str">
        <f t="shared" si="92"/>
        <v>2013_IB_25</v>
      </c>
      <c r="I5906" s="24">
        <f>VLOOKUP(H5906,inTHLBdata!A:H,7,FALSE)</f>
        <v>0</v>
      </c>
      <c r="J5906" s="24">
        <f>VLOOKUP(H5906,inTHLBdata!A:H,8,FALSE)</f>
        <v>0</v>
      </c>
      <c r="N5906" s="24"/>
    </row>
    <row r="5907" spans="1:14">
      <c r="A5907" s="24">
        <v>2013</v>
      </c>
      <c r="B5907" s="24" t="s">
        <v>191</v>
      </c>
      <c r="C5907" s="24" t="str">
        <f>VLOOKUP(B5907,'FHF LUT'!$A$5:$H$81,2,FALSE)</f>
        <v>Unknown Beetle</v>
      </c>
      <c r="D5907" s="24">
        <v>26</v>
      </c>
      <c r="E5907" s="24" t="s">
        <v>14</v>
      </c>
      <c r="F5907" s="24">
        <v>0</v>
      </c>
      <c r="G5907" s="24">
        <v>0</v>
      </c>
      <c r="H5907" s="24" t="str">
        <f t="shared" si="92"/>
        <v>2013_IB_26</v>
      </c>
      <c r="I5907" s="24">
        <f>VLOOKUP(H5907,inTHLBdata!A:H,7,FALSE)</f>
        <v>0</v>
      </c>
      <c r="J5907" s="24">
        <f>VLOOKUP(H5907,inTHLBdata!A:H,8,FALSE)</f>
        <v>0</v>
      </c>
      <c r="N5907" s="24"/>
    </row>
    <row r="5908" spans="1:14">
      <c r="A5908" s="24">
        <v>2013</v>
      </c>
      <c r="B5908" s="24" t="s">
        <v>191</v>
      </c>
      <c r="C5908" s="24" t="str">
        <f>VLOOKUP(B5908,'FHF LUT'!$A$5:$H$81,2,FALSE)</f>
        <v>Unknown Beetle</v>
      </c>
      <c r="D5908" s="24">
        <v>27</v>
      </c>
      <c r="E5908" s="24" t="s">
        <v>21</v>
      </c>
      <c r="F5908" s="24">
        <v>0</v>
      </c>
      <c r="G5908" s="24">
        <v>0</v>
      </c>
      <c r="H5908" s="24" t="str">
        <f t="shared" si="92"/>
        <v>2013_IB_27</v>
      </c>
      <c r="I5908" s="24">
        <f>VLOOKUP(H5908,inTHLBdata!A:H,7,FALSE)</f>
        <v>0</v>
      </c>
      <c r="J5908" s="24">
        <f>VLOOKUP(H5908,inTHLBdata!A:H,8,FALSE)</f>
        <v>0</v>
      </c>
      <c r="N5908" s="24"/>
    </row>
    <row r="5909" spans="1:14">
      <c r="A5909" s="24">
        <v>2013</v>
      </c>
      <c r="B5909" s="24" t="s">
        <v>191</v>
      </c>
      <c r="C5909" s="24" t="str">
        <f>VLOOKUP(B5909,'FHF LUT'!$A$5:$H$81,2,FALSE)</f>
        <v>Unknown Beetle</v>
      </c>
      <c r="D5909" s="24">
        <v>29</v>
      </c>
      <c r="E5909" s="24" t="s">
        <v>9</v>
      </c>
      <c r="F5909" s="24">
        <v>0</v>
      </c>
      <c r="G5909" s="24">
        <v>0</v>
      </c>
      <c r="H5909" s="24" t="str">
        <f t="shared" si="92"/>
        <v>2013_IB_29</v>
      </c>
      <c r="I5909" s="24">
        <f>VLOOKUP(H5909,inTHLBdata!A:H,7,FALSE)</f>
        <v>0</v>
      </c>
      <c r="J5909" s="24">
        <f>VLOOKUP(H5909,inTHLBdata!A:H,8,FALSE)</f>
        <v>0</v>
      </c>
      <c r="N5909" s="24"/>
    </row>
    <row r="5910" spans="1:14">
      <c r="A5910" s="24">
        <v>2013</v>
      </c>
      <c r="B5910" s="24" t="s">
        <v>191</v>
      </c>
      <c r="C5910" s="24" t="str">
        <f>VLOOKUP(B5910,'FHF LUT'!$A$5:$H$81,2,FALSE)</f>
        <v>Unknown Beetle</v>
      </c>
      <c r="D5910" s="24">
        <v>30</v>
      </c>
      <c r="E5910" s="24" t="s">
        <v>35</v>
      </c>
      <c r="F5910" s="24">
        <v>0</v>
      </c>
      <c r="G5910" s="24">
        <v>0</v>
      </c>
      <c r="H5910" s="24" t="str">
        <f t="shared" si="92"/>
        <v>2013_IB_30</v>
      </c>
      <c r="I5910" s="24">
        <f>VLOOKUP(H5910,inTHLBdata!A:H,7,FALSE)</f>
        <v>0</v>
      </c>
      <c r="J5910" s="24">
        <f>VLOOKUP(H5910,inTHLBdata!A:H,8,FALSE)</f>
        <v>0</v>
      </c>
      <c r="N5910" s="24"/>
    </row>
    <row r="5911" spans="1:14">
      <c r="A5911" s="24">
        <v>2013</v>
      </c>
      <c r="B5911" s="24" t="s">
        <v>191</v>
      </c>
      <c r="C5911" s="24" t="str">
        <f>VLOOKUP(B5911,'FHF LUT'!$A$5:$H$81,2,FALSE)</f>
        <v>Unknown Beetle</v>
      </c>
      <c r="D5911" s="24">
        <v>31</v>
      </c>
      <c r="E5911" s="24" t="s">
        <v>34</v>
      </c>
      <c r="F5911" s="24">
        <v>0</v>
      </c>
      <c r="G5911" s="24">
        <v>0</v>
      </c>
      <c r="H5911" s="24" t="str">
        <f t="shared" si="92"/>
        <v>2013_IB_31</v>
      </c>
      <c r="I5911" s="24">
        <f>VLOOKUP(H5911,inTHLBdata!A:H,7,FALSE)</f>
        <v>0</v>
      </c>
      <c r="J5911" s="24">
        <f>VLOOKUP(H5911,inTHLBdata!A:H,8,FALSE)</f>
        <v>0</v>
      </c>
      <c r="N5911" s="24"/>
    </row>
    <row r="5912" spans="1:14">
      <c r="A5912" s="24">
        <v>2013</v>
      </c>
      <c r="B5912" s="24" t="s">
        <v>191</v>
      </c>
      <c r="C5912" s="24" t="str">
        <f>VLOOKUP(B5912,'FHF LUT'!$A$5:$H$81,2,FALSE)</f>
        <v>Unknown Beetle</v>
      </c>
      <c r="D5912" s="24">
        <v>38</v>
      </c>
      <c r="E5912" s="24" t="s">
        <v>8</v>
      </c>
      <c r="F5912" s="24">
        <v>0</v>
      </c>
      <c r="G5912" s="24">
        <v>0</v>
      </c>
      <c r="H5912" s="24" t="str">
        <f t="shared" si="92"/>
        <v>2013_IB_38</v>
      </c>
      <c r="I5912" s="24">
        <f>VLOOKUP(H5912,inTHLBdata!A:H,7,FALSE)</f>
        <v>0</v>
      </c>
      <c r="J5912" s="24">
        <f>VLOOKUP(H5912,inTHLBdata!A:H,8,FALSE)</f>
        <v>0</v>
      </c>
      <c r="N5912" s="24"/>
    </row>
    <row r="5913" spans="1:14">
      <c r="A5913" s="24">
        <v>2013</v>
      </c>
      <c r="B5913" s="24" t="s">
        <v>191</v>
      </c>
      <c r="C5913" s="24" t="str">
        <f>VLOOKUP(B5913,'FHF LUT'!$A$5:$H$81,2,FALSE)</f>
        <v>Unknown Beetle</v>
      </c>
      <c r="D5913" s="24">
        <v>39</v>
      </c>
      <c r="E5913" s="24" t="s">
        <v>36</v>
      </c>
      <c r="F5913" s="24">
        <v>0</v>
      </c>
      <c r="G5913" s="24">
        <v>0</v>
      </c>
      <c r="H5913" s="24" t="str">
        <f t="shared" si="92"/>
        <v>2013_IB_39</v>
      </c>
      <c r="I5913" s="24">
        <f>VLOOKUP(H5913,inTHLBdata!A:H,7,FALSE)</f>
        <v>0</v>
      </c>
      <c r="J5913" s="24">
        <f>VLOOKUP(H5913,inTHLBdata!A:H,8,FALSE)</f>
        <v>0</v>
      </c>
      <c r="N5913" s="24"/>
    </row>
    <row r="5914" spans="1:14">
      <c r="A5914" s="24">
        <v>2013</v>
      </c>
      <c r="B5914" s="24" t="s">
        <v>191</v>
      </c>
      <c r="C5914" s="24" t="str">
        <f>VLOOKUP(B5914,'FHF LUT'!$A$5:$H$81,2,FALSE)</f>
        <v>Unknown Beetle</v>
      </c>
      <c r="D5914" s="24">
        <v>40</v>
      </c>
      <c r="E5914" s="24" t="s">
        <v>31</v>
      </c>
      <c r="F5914" s="24">
        <v>22</v>
      </c>
      <c r="G5914" s="24">
        <v>22</v>
      </c>
      <c r="H5914" s="24" t="str">
        <f t="shared" si="92"/>
        <v>2013_IB_40</v>
      </c>
      <c r="I5914" s="24">
        <f>VLOOKUP(H5914,inTHLBdata!A:H,7,FALSE)</f>
        <v>0</v>
      </c>
      <c r="J5914" s="24">
        <f>VLOOKUP(H5914,inTHLBdata!A:H,8,FALSE)</f>
        <v>0</v>
      </c>
      <c r="N5914" s="24"/>
    </row>
    <row r="5915" spans="1:14">
      <c r="A5915" s="24">
        <v>2013</v>
      </c>
      <c r="B5915" s="24" t="s">
        <v>191</v>
      </c>
      <c r="C5915" s="24" t="str">
        <f>VLOOKUP(B5915,'FHF LUT'!$A$5:$H$81,2,FALSE)</f>
        <v>Unknown Beetle</v>
      </c>
      <c r="D5915" s="24">
        <v>41</v>
      </c>
      <c r="E5915" s="24" t="s">
        <v>26</v>
      </c>
      <c r="F5915" s="24">
        <v>1400</v>
      </c>
      <c r="G5915" s="24">
        <v>1400</v>
      </c>
      <c r="H5915" s="24" t="str">
        <f t="shared" si="92"/>
        <v>2013_IB_41</v>
      </c>
      <c r="I5915" s="24">
        <f>VLOOKUP(H5915,inTHLBdata!A:H,7,FALSE)</f>
        <v>1193</v>
      </c>
      <c r="J5915" s="24">
        <f>VLOOKUP(H5915,inTHLBdata!A:H,8,FALSE)</f>
        <v>1193</v>
      </c>
      <c r="N5915" s="24"/>
    </row>
    <row r="5916" spans="1:14">
      <c r="A5916" s="24">
        <v>2013</v>
      </c>
      <c r="B5916" s="24" t="s">
        <v>191</v>
      </c>
      <c r="C5916" s="24" t="str">
        <f>VLOOKUP(B5916,'FHF LUT'!$A$5:$H$81,2,FALSE)</f>
        <v>Unknown Beetle</v>
      </c>
      <c r="D5916" s="24">
        <v>43</v>
      </c>
      <c r="E5916" s="24" t="s">
        <v>20</v>
      </c>
      <c r="F5916" s="24">
        <v>0</v>
      </c>
      <c r="G5916" s="24">
        <v>0</v>
      </c>
      <c r="H5916" s="24" t="str">
        <f t="shared" si="92"/>
        <v>2013_IB_43</v>
      </c>
      <c r="I5916" s="24">
        <f>VLOOKUP(H5916,inTHLBdata!A:H,7,FALSE)</f>
        <v>0</v>
      </c>
      <c r="J5916" s="24">
        <f>VLOOKUP(H5916,inTHLBdata!A:H,8,FALSE)</f>
        <v>0</v>
      </c>
      <c r="N5916" s="24"/>
    </row>
    <row r="5917" spans="1:14">
      <c r="A5917" s="24">
        <v>2013</v>
      </c>
      <c r="B5917" s="24" t="s">
        <v>191</v>
      </c>
      <c r="C5917" s="24" t="str">
        <f>VLOOKUP(B5917,'FHF LUT'!$A$5:$H$81,2,FALSE)</f>
        <v>Unknown Beetle</v>
      </c>
      <c r="D5917" s="24">
        <v>44</v>
      </c>
      <c r="E5917" s="24" t="s">
        <v>3</v>
      </c>
      <c r="F5917" s="24">
        <v>0</v>
      </c>
      <c r="G5917" s="24">
        <v>0</v>
      </c>
      <c r="H5917" s="24" t="str">
        <f t="shared" si="92"/>
        <v>2013_IB_44</v>
      </c>
      <c r="I5917" s="24">
        <f>VLOOKUP(H5917,inTHLBdata!A:H,7,FALSE)</f>
        <v>0</v>
      </c>
      <c r="J5917" s="24">
        <f>VLOOKUP(H5917,inTHLBdata!A:H,8,FALSE)</f>
        <v>0</v>
      </c>
      <c r="N5917" s="24"/>
    </row>
    <row r="5918" spans="1:14">
      <c r="A5918" s="24">
        <v>2013</v>
      </c>
      <c r="B5918" s="24" t="s">
        <v>191</v>
      </c>
      <c r="C5918" s="24" t="str">
        <f>VLOOKUP(B5918,'FHF LUT'!$A$5:$H$81,2,FALSE)</f>
        <v>Unknown Beetle</v>
      </c>
      <c r="D5918" s="24">
        <v>45</v>
      </c>
      <c r="E5918" s="24" t="s">
        <v>5</v>
      </c>
      <c r="F5918" s="24">
        <v>0</v>
      </c>
      <c r="G5918" s="24">
        <v>0</v>
      </c>
      <c r="H5918" s="24" t="str">
        <f t="shared" si="92"/>
        <v>2013_IB_45</v>
      </c>
      <c r="I5918" s="24">
        <f>VLOOKUP(H5918,inTHLBdata!A:H,7,FALSE)</f>
        <v>0</v>
      </c>
      <c r="J5918" s="24">
        <f>VLOOKUP(H5918,inTHLBdata!A:H,8,FALSE)</f>
        <v>0</v>
      </c>
      <c r="N5918" s="24"/>
    </row>
    <row r="5919" spans="1:14">
      <c r="A5919" s="24">
        <v>2013</v>
      </c>
      <c r="B5919" s="24" t="s">
        <v>191</v>
      </c>
      <c r="C5919" s="24" t="str">
        <f>VLOOKUP(B5919,'FHF LUT'!$A$5:$H$81,2,FALSE)</f>
        <v>Unknown Beetle</v>
      </c>
      <c r="D5919" s="24">
        <v>46</v>
      </c>
      <c r="E5919" s="24" t="s">
        <v>234</v>
      </c>
      <c r="F5919" s="24">
        <v>0</v>
      </c>
      <c r="G5919" s="24">
        <v>0</v>
      </c>
      <c r="H5919" s="24" t="str">
        <f t="shared" si="92"/>
        <v>2013_IB_46</v>
      </c>
      <c r="I5919" s="24">
        <f>VLOOKUP(H5919,inTHLBdata!A:H,7,FALSE)</f>
        <v>0</v>
      </c>
      <c r="J5919" s="24">
        <f>VLOOKUP(H5919,inTHLBdata!A:H,8,FALSE)</f>
        <v>0</v>
      </c>
      <c r="N5919" s="24"/>
    </row>
    <row r="5920" spans="1:14">
      <c r="A5920" s="24">
        <v>2013</v>
      </c>
      <c r="B5920" s="24" t="s">
        <v>191</v>
      </c>
      <c r="C5920" s="24" t="str">
        <f>VLOOKUP(B5920,'FHF LUT'!$A$5:$H$81,2,FALSE)</f>
        <v>Unknown Beetle</v>
      </c>
      <c r="D5920" s="24">
        <v>47</v>
      </c>
      <c r="E5920" s="24" t="s">
        <v>233</v>
      </c>
      <c r="F5920" s="24">
        <v>0</v>
      </c>
      <c r="G5920" s="24">
        <v>0</v>
      </c>
      <c r="H5920" s="24" t="str">
        <f t="shared" si="92"/>
        <v>2013_IB_47</v>
      </c>
      <c r="I5920" s="24">
        <f>VLOOKUP(H5920,inTHLBdata!A:H,7,FALSE)</f>
        <v>0</v>
      </c>
      <c r="J5920" s="24">
        <f>VLOOKUP(H5920,inTHLBdata!A:H,8,FALSE)</f>
        <v>0</v>
      </c>
      <c r="N5920" s="24"/>
    </row>
    <row r="5921" spans="1:14">
      <c r="A5921" s="24">
        <v>2013</v>
      </c>
      <c r="B5921" s="24" t="s">
        <v>191</v>
      </c>
      <c r="C5921" s="24" t="str">
        <f>VLOOKUP(B5921,'FHF LUT'!$A$5:$H$81,2,FALSE)</f>
        <v>Unknown Beetle</v>
      </c>
      <c r="D5921" s="24">
        <v>48</v>
      </c>
      <c r="E5921" s="24" t="s">
        <v>235</v>
      </c>
      <c r="F5921" s="24">
        <v>0</v>
      </c>
      <c r="G5921" s="24">
        <v>0</v>
      </c>
      <c r="H5921" s="24" t="str">
        <f t="shared" si="92"/>
        <v>2013_IB_48</v>
      </c>
      <c r="I5921" s="24">
        <f>VLOOKUP(H5921,inTHLBdata!A:H,7,FALSE)</f>
        <v>0</v>
      </c>
      <c r="J5921" s="24">
        <f>VLOOKUP(H5921,inTHLBdata!A:H,8,FALSE)</f>
        <v>0</v>
      </c>
      <c r="N5921" s="24"/>
    </row>
    <row r="5922" spans="1:14">
      <c r="A5922" s="24">
        <v>2013</v>
      </c>
      <c r="B5922" s="24" t="s">
        <v>182</v>
      </c>
      <c r="C5922" s="24" t="str">
        <f>VLOOKUP(B5922,'FHF LUT'!$A$5:$H$81,2,FALSE)</f>
        <v>Western Balsam Bark Beetle</v>
      </c>
      <c r="D5922" s="24">
        <v>1</v>
      </c>
      <c r="E5922" s="24" t="s">
        <v>10</v>
      </c>
      <c r="F5922" s="24">
        <v>2284</v>
      </c>
      <c r="G5922" s="24">
        <v>1864</v>
      </c>
      <c r="H5922" s="24" t="str">
        <f t="shared" si="92"/>
        <v>2013_IBB_1</v>
      </c>
      <c r="I5922" s="24">
        <f>VLOOKUP(H5922,inTHLBdata!A:H,7,FALSE)</f>
        <v>1059</v>
      </c>
      <c r="J5922" s="24">
        <f>VLOOKUP(H5922,inTHLBdata!A:H,8,FALSE)</f>
        <v>750</v>
      </c>
      <c r="N5922" s="24"/>
    </row>
    <row r="5923" spans="1:14">
      <c r="A5923" s="24">
        <v>2013</v>
      </c>
      <c r="B5923" s="24" t="s">
        <v>182</v>
      </c>
      <c r="C5923" s="24" t="str">
        <f>VLOOKUP(B5923,'FHF LUT'!$A$5:$H$81,2,FALSE)</f>
        <v>Western Balsam Bark Beetle</v>
      </c>
      <c r="D5923" s="24">
        <v>2</v>
      </c>
      <c r="E5923" s="24" t="s">
        <v>22</v>
      </c>
      <c r="F5923" s="24">
        <v>796</v>
      </c>
      <c r="G5923" s="24">
        <v>782</v>
      </c>
      <c r="H5923" s="24" t="str">
        <f t="shared" si="92"/>
        <v>2013_IBB_2</v>
      </c>
      <c r="I5923" s="24">
        <f>VLOOKUP(H5923,inTHLBdata!A:H,7,FALSE)</f>
        <v>143</v>
      </c>
      <c r="J5923" s="24">
        <f>VLOOKUP(H5923,inTHLBdata!A:H,8,FALSE)</f>
        <v>129</v>
      </c>
      <c r="N5923" s="24"/>
    </row>
    <row r="5924" spans="1:14">
      <c r="A5924" s="24">
        <v>2013</v>
      </c>
      <c r="B5924" s="24" t="s">
        <v>182</v>
      </c>
      <c r="C5924" s="24" t="str">
        <f>VLOOKUP(B5924,'FHF LUT'!$A$5:$H$81,2,FALSE)</f>
        <v>Western Balsam Bark Beetle</v>
      </c>
      <c r="D5924" s="24">
        <v>3</v>
      </c>
      <c r="E5924" s="24" t="s">
        <v>13</v>
      </c>
      <c r="F5924" s="24">
        <v>22344</v>
      </c>
      <c r="G5924" s="24">
        <v>22261</v>
      </c>
      <c r="H5924" s="24" t="str">
        <f t="shared" si="92"/>
        <v>2013_IBB_3</v>
      </c>
      <c r="I5924" s="24">
        <f>VLOOKUP(H5924,inTHLBdata!A:H,7,FALSE)</f>
        <v>11853</v>
      </c>
      <c r="J5924" s="24">
        <f>VLOOKUP(H5924,inTHLBdata!A:H,8,FALSE)</f>
        <v>11779</v>
      </c>
      <c r="N5924" s="24"/>
    </row>
    <row r="5925" spans="1:14">
      <c r="A5925" s="24">
        <v>2013</v>
      </c>
      <c r="B5925" s="24" t="s">
        <v>182</v>
      </c>
      <c r="C5925" s="24" t="str">
        <f>VLOOKUP(B5925,'FHF LUT'!$A$5:$H$81,2,FALSE)</f>
        <v>Western Balsam Bark Beetle</v>
      </c>
      <c r="D5925" s="24">
        <v>4</v>
      </c>
      <c r="E5925" s="24" t="s">
        <v>28</v>
      </c>
      <c r="F5925" s="24">
        <v>5545</v>
      </c>
      <c r="G5925" s="24">
        <v>5401</v>
      </c>
      <c r="H5925" s="24" t="str">
        <f t="shared" si="92"/>
        <v>2013_IBB_4</v>
      </c>
      <c r="I5925" s="24">
        <f>VLOOKUP(H5925,inTHLBdata!A:H,7,FALSE)</f>
        <v>180</v>
      </c>
      <c r="J5925" s="24">
        <f>VLOOKUP(H5925,inTHLBdata!A:H,8,FALSE)</f>
        <v>180</v>
      </c>
      <c r="N5925" s="24"/>
    </row>
    <row r="5926" spans="1:14">
      <c r="A5926" s="24">
        <v>2013</v>
      </c>
      <c r="B5926" s="24" t="s">
        <v>182</v>
      </c>
      <c r="C5926" s="24" t="str">
        <f>VLOOKUP(B5926,'FHF LUT'!$A$5:$H$81,2,FALSE)</f>
        <v>Western Balsam Bark Beetle</v>
      </c>
      <c r="D5926" s="24">
        <v>5</v>
      </c>
      <c r="E5926" s="24" t="s">
        <v>16</v>
      </c>
      <c r="F5926" s="24">
        <v>3733</v>
      </c>
      <c r="G5926" s="24">
        <v>3733</v>
      </c>
      <c r="H5926" s="24" t="str">
        <f t="shared" si="92"/>
        <v>2013_IBB_5</v>
      </c>
      <c r="I5926" s="24">
        <f>VLOOKUP(H5926,inTHLBdata!A:H,7,FALSE)</f>
        <v>112</v>
      </c>
      <c r="J5926" s="24">
        <f>VLOOKUP(H5926,inTHLBdata!A:H,8,FALSE)</f>
        <v>112</v>
      </c>
      <c r="N5926" s="24"/>
    </row>
    <row r="5927" spans="1:14">
      <c r="A5927" s="24">
        <v>2013</v>
      </c>
      <c r="B5927" s="24" t="s">
        <v>182</v>
      </c>
      <c r="C5927" s="24" t="str">
        <f>VLOOKUP(B5927,'FHF LUT'!$A$5:$H$81,2,FALSE)</f>
        <v>Western Balsam Bark Beetle</v>
      </c>
      <c r="D5927" s="24">
        <v>7</v>
      </c>
      <c r="E5927" s="24" t="s">
        <v>25</v>
      </c>
      <c r="F5927" s="24">
        <v>3892</v>
      </c>
      <c r="G5927" s="24">
        <v>3892</v>
      </c>
      <c r="H5927" s="24" t="str">
        <f t="shared" si="92"/>
        <v>2013_IBB_7</v>
      </c>
      <c r="I5927" s="24">
        <f>VLOOKUP(H5927,inTHLBdata!A:H,7,FALSE)</f>
        <v>885</v>
      </c>
      <c r="J5927" s="24">
        <f>VLOOKUP(H5927,inTHLBdata!A:H,8,FALSE)</f>
        <v>885</v>
      </c>
      <c r="N5927" s="24"/>
    </row>
    <row r="5928" spans="1:14">
      <c r="A5928" s="24">
        <v>2013</v>
      </c>
      <c r="B5928" s="24" t="s">
        <v>182</v>
      </c>
      <c r="C5928" s="24" t="str">
        <f>VLOOKUP(B5928,'FHF LUT'!$A$5:$H$81,2,FALSE)</f>
        <v>Western Balsam Bark Beetle</v>
      </c>
      <c r="D5928" s="24">
        <v>8</v>
      </c>
      <c r="E5928" s="24" t="s">
        <v>29</v>
      </c>
      <c r="F5928" s="24">
        <v>818</v>
      </c>
      <c r="G5928" s="24">
        <v>818</v>
      </c>
      <c r="H5928" s="24" t="str">
        <f t="shared" si="92"/>
        <v>2013_IBB_8</v>
      </c>
      <c r="I5928" s="24">
        <f>VLOOKUP(H5928,inTHLBdata!A:H,7,FALSE)</f>
        <v>320</v>
      </c>
      <c r="J5928" s="24">
        <f>VLOOKUP(H5928,inTHLBdata!A:H,8,FALSE)</f>
        <v>320</v>
      </c>
      <c r="N5928" s="24"/>
    </row>
    <row r="5929" spans="1:14">
      <c r="A5929" s="24">
        <v>2013</v>
      </c>
      <c r="B5929" s="24" t="s">
        <v>182</v>
      </c>
      <c r="C5929" s="24" t="str">
        <f>VLOOKUP(B5929,'FHF LUT'!$A$5:$H$81,2,FALSE)</f>
        <v>Western Balsam Bark Beetle</v>
      </c>
      <c r="D5929" s="24">
        <v>9</v>
      </c>
      <c r="E5929" s="24" t="s">
        <v>7</v>
      </c>
      <c r="F5929" s="24">
        <v>1605</v>
      </c>
      <c r="G5929" s="24">
        <v>1605</v>
      </c>
      <c r="H5929" s="24" t="str">
        <f t="shared" si="92"/>
        <v>2013_IBB_9</v>
      </c>
      <c r="I5929" s="24">
        <f>VLOOKUP(H5929,inTHLBdata!A:H,7,FALSE)</f>
        <v>109</v>
      </c>
      <c r="J5929" s="24">
        <f>VLOOKUP(H5929,inTHLBdata!A:H,8,FALSE)</f>
        <v>109</v>
      </c>
      <c r="N5929" s="24"/>
    </row>
    <row r="5930" spans="1:14">
      <c r="A5930" s="24">
        <v>2013</v>
      </c>
      <c r="B5930" s="24" t="s">
        <v>182</v>
      </c>
      <c r="C5930" s="24" t="str">
        <f>VLOOKUP(B5930,'FHF LUT'!$A$5:$H$81,2,FALSE)</f>
        <v>Western Balsam Bark Beetle</v>
      </c>
      <c r="D5930" s="24">
        <v>10</v>
      </c>
      <c r="E5930" s="24" t="s">
        <v>18</v>
      </c>
      <c r="F5930" s="24">
        <v>792</v>
      </c>
      <c r="G5930" s="24">
        <v>792</v>
      </c>
      <c r="H5930" s="24" t="str">
        <f t="shared" si="92"/>
        <v>2013_IBB_10</v>
      </c>
      <c r="I5930" s="24">
        <f>VLOOKUP(H5930,inTHLBdata!A:H,7,FALSE)</f>
        <v>0</v>
      </c>
      <c r="J5930" s="24">
        <f>VLOOKUP(H5930,inTHLBdata!A:H,8,FALSE)</f>
        <v>0</v>
      </c>
      <c r="N5930" s="24"/>
    </row>
    <row r="5931" spans="1:14">
      <c r="A5931" s="24">
        <v>2013</v>
      </c>
      <c r="B5931" s="24" t="s">
        <v>182</v>
      </c>
      <c r="C5931" s="24" t="str">
        <f>VLOOKUP(B5931,'FHF LUT'!$A$5:$H$81,2,FALSE)</f>
        <v>Western Balsam Bark Beetle</v>
      </c>
      <c r="D5931" s="24">
        <v>11</v>
      </c>
      <c r="E5931" s="24" t="s">
        <v>4</v>
      </c>
      <c r="F5931" s="24">
        <v>17081</v>
      </c>
      <c r="G5931" s="24">
        <v>15683</v>
      </c>
      <c r="H5931" s="24" t="str">
        <f t="shared" si="92"/>
        <v>2013_IBB_11</v>
      </c>
      <c r="I5931" s="24">
        <f>VLOOKUP(H5931,inTHLBdata!A:H,7,FALSE)</f>
        <v>6211</v>
      </c>
      <c r="J5931" s="24">
        <f>VLOOKUP(H5931,inTHLBdata!A:H,8,FALSE)</f>
        <v>5092</v>
      </c>
      <c r="N5931" s="24"/>
    </row>
    <row r="5932" spans="1:14">
      <c r="A5932" s="24">
        <v>2013</v>
      </c>
      <c r="B5932" s="24" t="s">
        <v>182</v>
      </c>
      <c r="C5932" s="24" t="str">
        <f>VLOOKUP(B5932,'FHF LUT'!$A$5:$H$81,2,FALSE)</f>
        <v>Western Balsam Bark Beetle</v>
      </c>
      <c r="D5932" s="24">
        <v>12</v>
      </c>
      <c r="E5932" s="24" t="s">
        <v>11</v>
      </c>
      <c r="F5932" s="24">
        <v>113430</v>
      </c>
      <c r="G5932" s="24">
        <v>113397</v>
      </c>
      <c r="H5932" s="24" t="str">
        <f t="shared" si="92"/>
        <v>2013_IBB_12</v>
      </c>
      <c r="I5932" s="24">
        <f>VLOOKUP(H5932,inTHLBdata!A:H,7,FALSE)</f>
        <v>42468</v>
      </c>
      <c r="J5932" s="24">
        <f>VLOOKUP(H5932,inTHLBdata!A:H,8,FALSE)</f>
        <v>42445</v>
      </c>
      <c r="N5932" s="24"/>
    </row>
    <row r="5933" spans="1:14">
      <c r="A5933" s="24">
        <v>2013</v>
      </c>
      <c r="B5933" s="24" t="s">
        <v>182</v>
      </c>
      <c r="C5933" s="24" t="str">
        <f>VLOOKUP(B5933,'FHF LUT'!$A$5:$H$81,2,FALSE)</f>
        <v>Western Balsam Bark Beetle</v>
      </c>
      <c r="D5933" s="24">
        <v>13</v>
      </c>
      <c r="E5933" s="24" t="s">
        <v>24</v>
      </c>
      <c r="F5933" s="24">
        <v>9</v>
      </c>
      <c r="G5933" s="24">
        <v>9</v>
      </c>
      <c r="H5933" s="24" t="str">
        <f t="shared" si="92"/>
        <v>2013_IBB_13</v>
      </c>
      <c r="I5933" s="24">
        <f>VLOOKUP(H5933,inTHLBdata!A:H,7,FALSE)</f>
        <v>0</v>
      </c>
      <c r="J5933" s="24">
        <f>VLOOKUP(H5933,inTHLBdata!A:H,8,FALSE)</f>
        <v>0</v>
      </c>
      <c r="N5933" s="24"/>
    </row>
    <row r="5934" spans="1:14">
      <c r="A5934" s="24">
        <v>2013</v>
      </c>
      <c r="B5934" s="24" t="s">
        <v>182</v>
      </c>
      <c r="C5934" s="24" t="str">
        <f>VLOOKUP(B5934,'FHF LUT'!$A$5:$H$81,2,FALSE)</f>
        <v>Western Balsam Bark Beetle</v>
      </c>
      <c r="D5934" s="24">
        <v>14</v>
      </c>
      <c r="E5934" s="24" t="s">
        <v>30</v>
      </c>
      <c r="F5934" s="24">
        <v>14528</v>
      </c>
      <c r="G5934" s="24">
        <v>14023</v>
      </c>
      <c r="H5934" s="24" t="str">
        <f t="shared" si="92"/>
        <v>2013_IBB_14</v>
      </c>
      <c r="I5934" s="24">
        <f>VLOOKUP(H5934,inTHLBdata!A:H,7,FALSE)</f>
        <v>6744</v>
      </c>
      <c r="J5934" s="24">
        <f>VLOOKUP(H5934,inTHLBdata!A:H,8,FALSE)</f>
        <v>6259</v>
      </c>
      <c r="N5934" s="24"/>
    </row>
    <row r="5935" spans="1:14">
      <c r="A5935" s="24">
        <v>2013</v>
      </c>
      <c r="B5935" s="24" t="s">
        <v>182</v>
      </c>
      <c r="C5935" s="24" t="str">
        <f>VLOOKUP(B5935,'FHF LUT'!$A$5:$H$81,2,FALSE)</f>
        <v>Western Balsam Bark Beetle</v>
      </c>
      <c r="D5935" s="24">
        <v>15</v>
      </c>
      <c r="E5935" s="24" t="s">
        <v>33</v>
      </c>
      <c r="F5935" s="24">
        <v>705</v>
      </c>
      <c r="G5935" s="24">
        <v>705</v>
      </c>
      <c r="H5935" s="24" t="str">
        <f t="shared" si="92"/>
        <v>2013_IBB_15</v>
      </c>
      <c r="I5935" s="24">
        <f>VLOOKUP(H5935,inTHLBdata!A:H,7,FALSE)</f>
        <v>107</v>
      </c>
      <c r="J5935" s="24">
        <f>VLOOKUP(H5935,inTHLBdata!A:H,8,FALSE)</f>
        <v>107</v>
      </c>
      <c r="N5935" s="24"/>
    </row>
    <row r="5936" spans="1:14">
      <c r="A5936" s="24">
        <v>2013</v>
      </c>
      <c r="B5936" s="24" t="s">
        <v>182</v>
      </c>
      <c r="C5936" s="24" t="str">
        <f>VLOOKUP(B5936,'FHF LUT'!$A$5:$H$81,2,FALSE)</f>
        <v>Western Balsam Bark Beetle</v>
      </c>
      <c r="D5936" s="24">
        <v>16</v>
      </c>
      <c r="E5936" s="24" t="s">
        <v>12</v>
      </c>
      <c r="F5936" s="24">
        <v>77884</v>
      </c>
      <c r="G5936" s="24">
        <v>76458</v>
      </c>
      <c r="H5936" s="24" t="str">
        <f t="shared" si="92"/>
        <v>2013_IBB_16</v>
      </c>
      <c r="I5936" s="24">
        <f>VLOOKUP(H5936,inTHLBdata!A:H,7,FALSE)</f>
        <v>20964</v>
      </c>
      <c r="J5936" s="24">
        <f>VLOOKUP(H5936,inTHLBdata!A:H,8,FALSE)</f>
        <v>19700</v>
      </c>
      <c r="N5936" s="24"/>
    </row>
    <row r="5937" spans="1:14">
      <c r="A5937" s="24">
        <v>2013</v>
      </c>
      <c r="B5937" s="24" t="s">
        <v>182</v>
      </c>
      <c r="C5937" s="24" t="str">
        <f>VLOOKUP(B5937,'FHF LUT'!$A$5:$H$81,2,FALSE)</f>
        <v>Western Balsam Bark Beetle</v>
      </c>
      <c r="D5937" s="24">
        <v>17</v>
      </c>
      <c r="E5937" s="24" t="s">
        <v>32</v>
      </c>
      <c r="F5937" s="24">
        <v>11113</v>
      </c>
      <c r="G5937" s="24">
        <v>11042</v>
      </c>
      <c r="H5937" s="24" t="str">
        <f t="shared" si="92"/>
        <v>2013_IBB_17</v>
      </c>
      <c r="I5937" s="24">
        <f>VLOOKUP(H5937,inTHLBdata!A:H,7,FALSE)</f>
        <v>2918</v>
      </c>
      <c r="J5937" s="24">
        <f>VLOOKUP(H5937,inTHLBdata!A:H,8,FALSE)</f>
        <v>2911</v>
      </c>
      <c r="N5937" s="24"/>
    </row>
    <row r="5938" spans="1:14">
      <c r="A5938" s="24">
        <v>2013</v>
      </c>
      <c r="B5938" s="24" t="s">
        <v>182</v>
      </c>
      <c r="C5938" s="24" t="str">
        <f>VLOOKUP(B5938,'FHF LUT'!$A$5:$H$81,2,FALSE)</f>
        <v>Western Balsam Bark Beetle</v>
      </c>
      <c r="D5938" s="24">
        <v>18</v>
      </c>
      <c r="E5938" s="24" t="s">
        <v>15</v>
      </c>
      <c r="F5938" s="24">
        <v>1757</v>
      </c>
      <c r="G5938" s="24">
        <v>1617</v>
      </c>
      <c r="H5938" s="24" t="str">
        <f t="shared" si="92"/>
        <v>2013_IBB_18</v>
      </c>
      <c r="I5938" s="24">
        <f>VLOOKUP(H5938,inTHLBdata!A:H,7,FALSE)</f>
        <v>1511</v>
      </c>
      <c r="J5938" s="24">
        <f>VLOOKUP(H5938,inTHLBdata!A:H,8,FALSE)</f>
        <v>1371</v>
      </c>
      <c r="N5938" s="24"/>
    </row>
    <row r="5939" spans="1:14">
      <c r="A5939" s="24">
        <v>2013</v>
      </c>
      <c r="B5939" s="24" t="s">
        <v>182</v>
      </c>
      <c r="C5939" s="24" t="str">
        <f>VLOOKUP(B5939,'FHF LUT'!$A$5:$H$81,2,FALSE)</f>
        <v>Western Balsam Bark Beetle</v>
      </c>
      <c r="D5939" s="24">
        <v>20</v>
      </c>
      <c r="E5939" s="24" t="s">
        <v>6</v>
      </c>
      <c r="F5939" s="24">
        <v>37432</v>
      </c>
      <c r="G5939" s="24">
        <v>36212</v>
      </c>
      <c r="H5939" s="24" t="str">
        <f t="shared" si="92"/>
        <v>2013_IBB_20</v>
      </c>
      <c r="I5939" s="24">
        <f>VLOOKUP(H5939,inTHLBdata!A:H,7,FALSE)</f>
        <v>21326</v>
      </c>
      <c r="J5939" s="24">
        <f>VLOOKUP(H5939,inTHLBdata!A:H,8,FALSE)</f>
        <v>20289</v>
      </c>
      <c r="N5939" s="24"/>
    </row>
    <row r="5940" spans="1:14">
      <c r="A5940" s="24">
        <v>2013</v>
      </c>
      <c r="B5940" s="24" t="s">
        <v>182</v>
      </c>
      <c r="C5940" s="24" t="str">
        <f>VLOOKUP(B5940,'FHF LUT'!$A$5:$H$81,2,FALSE)</f>
        <v>Western Balsam Bark Beetle</v>
      </c>
      <c r="D5940" s="24">
        <v>22</v>
      </c>
      <c r="E5940" s="24" t="s">
        <v>19</v>
      </c>
      <c r="F5940" s="24">
        <v>2704</v>
      </c>
      <c r="G5940" s="24">
        <v>2366</v>
      </c>
      <c r="H5940" s="24" t="str">
        <f t="shared" si="92"/>
        <v>2013_IBB_22</v>
      </c>
      <c r="I5940" s="24">
        <f>VLOOKUP(H5940,inTHLBdata!A:H,7,FALSE)</f>
        <v>1444</v>
      </c>
      <c r="J5940" s="24">
        <f>VLOOKUP(H5940,inTHLBdata!A:H,8,FALSE)</f>
        <v>1147</v>
      </c>
      <c r="N5940" s="24"/>
    </row>
    <row r="5941" spans="1:14">
      <c r="A5941" s="24">
        <v>2013</v>
      </c>
      <c r="B5941" s="24" t="s">
        <v>182</v>
      </c>
      <c r="C5941" s="24" t="str">
        <f>VLOOKUP(B5941,'FHF LUT'!$A$5:$H$81,2,FALSE)</f>
        <v>Western Balsam Bark Beetle</v>
      </c>
      <c r="D5941" s="24">
        <v>23</v>
      </c>
      <c r="E5941" s="24" t="s">
        <v>27</v>
      </c>
      <c r="F5941" s="24">
        <v>7</v>
      </c>
      <c r="G5941" s="24">
        <v>7</v>
      </c>
      <c r="H5941" s="24" t="str">
        <f t="shared" si="92"/>
        <v>2013_IBB_23</v>
      </c>
      <c r="I5941" s="24">
        <f>VLOOKUP(H5941,inTHLBdata!A:H,7,FALSE)</f>
        <v>2</v>
      </c>
      <c r="J5941" s="24">
        <f>VLOOKUP(H5941,inTHLBdata!A:H,8,FALSE)</f>
        <v>2</v>
      </c>
      <c r="N5941" s="24"/>
    </row>
    <row r="5942" spans="1:14">
      <c r="A5942" s="24">
        <v>2013</v>
      </c>
      <c r="B5942" s="24" t="s">
        <v>182</v>
      </c>
      <c r="C5942" s="24" t="str">
        <f>VLOOKUP(B5942,'FHF LUT'!$A$5:$H$81,2,FALSE)</f>
        <v>Western Balsam Bark Beetle</v>
      </c>
      <c r="D5942" s="24">
        <v>24</v>
      </c>
      <c r="E5942" s="24" t="s">
        <v>17</v>
      </c>
      <c r="F5942" s="24">
        <v>87095</v>
      </c>
      <c r="G5942" s="24">
        <v>85003</v>
      </c>
      <c r="H5942" s="24" t="str">
        <f t="shared" si="92"/>
        <v>2013_IBB_24</v>
      </c>
      <c r="I5942" s="24">
        <f>VLOOKUP(H5942,inTHLBdata!A:H,7,FALSE)</f>
        <v>24367</v>
      </c>
      <c r="J5942" s="24">
        <f>VLOOKUP(H5942,inTHLBdata!A:H,8,FALSE)</f>
        <v>23346</v>
      </c>
      <c r="N5942" s="24"/>
    </row>
    <row r="5943" spans="1:14">
      <c r="A5943" s="24">
        <v>2013</v>
      </c>
      <c r="B5943" s="24" t="s">
        <v>182</v>
      </c>
      <c r="C5943" s="24" t="str">
        <f>VLOOKUP(B5943,'FHF LUT'!$A$5:$H$81,2,FALSE)</f>
        <v>Western Balsam Bark Beetle</v>
      </c>
      <c r="D5943" s="24">
        <v>25</v>
      </c>
      <c r="E5943" s="24" t="s">
        <v>23</v>
      </c>
      <c r="F5943" s="24">
        <v>0</v>
      </c>
      <c r="G5943" s="24">
        <v>0</v>
      </c>
      <c r="H5943" s="24" t="str">
        <f t="shared" si="92"/>
        <v>2013_IBB_25</v>
      </c>
      <c r="I5943" s="24">
        <f>VLOOKUP(H5943,inTHLBdata!A:H,7,FALSE)</f>
        <v>0</v>
      </c>
      <c r="J5943" s="24">
        <f>VLOOKUP(H5943,inTHLBdata!A:H,8,FALSE)</f>
        <v>0</v>
      </c>
      <c r="N5943" s="24"/>
    </row>
    <row r="5944" spans="1:14">
      <c r="A5944" s="24">
        <v>2013</v>
      </c>
      <c r="B5944" s="24" t="s">
        <v>182</v>
      </c>
      <c r="C5944" s="24" t="str">
        <f>VLOOKUP(B5944,'FHF LUT'!$A$5:$H$81,2,FALSE)</f>
        <v>Western Balsam Bark Beetle</v>
      </c>
      <c r="D5944" s="24">
        <v>26</v>
      </c>
      <c r="E5944" s="24" t="s">
        <v>14</v>
      </c>
      <c r="F5944" s="24">
        <v>4170</v>
      </c>
      <c r="G5944" s="24">
        <v>3911</v>
      </c>
      <c r="H5944" s="24" t="str">
        <f t="shared" si="92"/>
        <v>2013_IBB_26</v>
      </c>
      <c r="I5944" s="24">
        <f>VLOOKUP(H5944,inTHLBdata!A:H,7,FALSE)</f>
        <v>199</v>
      </c>
      <c r="J5944" s="24">
        <f>VLOOKUP(H5944,inTHLBdata!A:H,8,FALSE)</f>
        <v>199</v>
      </c>
      <c r="N5944" s="24"/>
    </row>
    <row r="5945" spans="1:14">
      <c r="A5945" s="24">
        <v>2013</v>
      </c>
      <c r="B5945" s="24" t="s">
        <v>182</v>
      </c>
      <c r="C5945" s="24" t="str">
        <f>VLOOKUP(B5945,'FHF LUT'!$A$5:$H$81,2,FALSE)</f>
        <v>Western Balsam Bark Beetle</v>
      </c>
      <c r="D5945" s="24">
        <v>27</v>
      </c>
      <c r="E5945" s="24" t="s">
        <v>21</v>
      </c>
      <c r="F5945" s="24">
        <v>76</v>
      </c>
      <c r="G5945" s="24">
        <v>66</v>
      </c>
      <c r="H5945" s="24" t="str">
        <f t="shared" si="92"/>
        <v>2013_IBB_27</v>
      </c>
      <c r="I5945" s="24">
        <f>VLOOKUP(H5945,inTHLBdata!A:H,7,FALSE)</f>
        <v>8</v>
      </c>
      <c r="J5945" s="24">
        <f>VLOOKUP(H5945,inTHLBdata!A:H,8,FALSE)</f>
        <v>0</v>
      </c>
      <c r="N5945" s="24"/>
    </row>
    <row r="5946" spans="1:14">
      <c r="A5946" s="24">
        <v>2013</v>
      </c>
      <c r="B5946" s="24" t="s">
        <v>182</v>
      </c>
      <c r="C5946" s="24" t="str">
        <f>VLOOKUP(B5946,'FHF LUT'!$A$5:$H$81,2,FALSE)</f>
        <v>Western Balsam Bark Beetle</v>
      </c>
      <c r="D5946" s="24">
        <v>29</v>
      </c>
      <c r="E5946" s="24" t="s">
        <v>9</v>
      </c>
      <c r="F5946" s="24">
        <v>9499</v>
      </c>
      <c r="G5946" s="24">
        <v>9480</v>
      </c>
      <c r="H5946" s="24" t="str">
        <f t="shared" si="92"/>
        <v>2013_IBB_29</v>
      </c>
      <c r="I5946" s="24">
        <f>VLOOKUP(H5946,inTHLBdata!A:H,7,FALSE)</f>
        <v>1856</v>
      </c>
      <c r="J5946" s="24">
        <f>VLOOKUP(H5946,inTHLBdata!A:H,8,FALSE)</f>
        <v>1842</v>
      </c>
      <c r="N5946" s="24"/>
    </row>
    <row r="5947" spans="1:14">
      <c r="A5947" s="24">
        <v>2013</v>
      </c>
      <c r="B5947" s="24" t="s">
        <v>182</v>
      </c>
      <c r="C5947" s="24" t="str">
        <f>VLOOKUP(B5947,'FHF LUT'!$A$5:$H$81,2,FALSE)</f>
        <v>Western Balsam Bark Beetle</v>
      </c>
      <c r="D5947" s="24">
        <v>30</v>
      </c>
      <c r="E5947" s="24" t="s">
        <v>35</v>
      </c>
      <c r="F5947" s="24">
        <v>21528</v>
      </c>
      <c r="G5947" s="24">
        <v>21397</v>
      </c>
      <c r="H5947" s="24" t="str">
        <f t="shared" si="92"/>
        <v>2013_IBB_30</v>
      </c>
      <c r="I5947" s="24">
        <f>VLOOKUP(H5947,inTHLBdata!A:H,7,FALSE)</f>
        <v>2770</v>
      </c>
      <c r="J5947" s="24">
        <f>VLOOKUP(H5947,inTHLBdata!A:H,8,FALSE)</f>
        <v>2680</v>
      </c>
      <c r="N5947" s="24"/>
    </row>
    <row r="5948" spans="1:14">
      <c r="A5948" s="24">
        <v>2013</v>
      </c>
      <c r="B5948" s="24" t="s">
        <v>182</v>
      </c>
      <c r="C5948" s="24" t="str">
        <f>VLOOKUP(B5948,'FHF LUT'!$A$5:$H$81,2,FALSE)</f>
        <v>Western Balsam Bark Beetle</v>
      </c>
      <c r="D5948" s="24">
        <v>31</v>
      </c>
      <c r="E5948" s="24" t="s">
        <v>34</v>
      </c>
      <c r="F5948" s="24">
        <v>1309</v>
      </c>
      <c r="G5948" s="24">
        <v>1309</v>
      </c>
      <c r="H5948" s="24" t="str">
        <f t="shared" si="92"/>
        <v>2013_IBB_31</v>
      </c>
      <c r="I5948" s="24">
        <f>VLOOKUP(H5948,inTHLBdata!A:H,7,FALSE)</f>
        <v>0</v>
      </c>
      <c r="J5948" s="24">
        <f>VLOOKUP(H5948,inTHLBdata!A:H,8,FALSE)</f>
        <v>0</v>
      </c>
      <c r="N5948" s="24"/>
    </row>
    <row r="5949" spans="1:14">
      <c r="A5949" s="24">
        <v>2013</v>
      </c>
      <c r="B5949" s="24" t="s">
        <v>182</v>
      </c>
      <c r="C5949" s="24" t="str">
        <f>VLOOKUP(B5949,'FHF LUT'!$A$5:$H$81,2,FALSE)</f>
        <v>Western Balsam Bark Beetle</v>
      </c>
      <c r="D5949" s="24">
        <v>38</v>
      </c>
      <c r="E5949" s="24" t="s">
        <v>8</v>
      </c>
      <c r="F5949" s="24">
        <v>0</v>
      </c>
      <c r="G5949" s="24">
        <v>0</v>
      </c>
      <c r="H5949" s="24" t="str">
        <f t="shared" si="92"/>
        <v>2013_IBB_38</v>
      </c>
      <c r="I5949" s="24">
        <f>VLOOKUP(H5949,inTHLBdata!A:H,7,FALSE)</f>
        <v>0</v>
      </c>
      <c r="J5949" s="24">
        <f>VLOOKUP(H5949,inTHLBdata!A:H,8,FALSE)</f>
        <v>0</v>
      </c>
      <c r="N5949" s="24"/>
    </row>
    <row r="5950" spans="1:14">
      <c r="A5950" s="24">
        <v>2013</v>
      </c>
      <c r="B5950" s="24" t="s">
        <v>182</v>
      </c>
      <c r="C5950" s="24" t="str">
        <f>VLOOKUP(B5950,'FHF LUT'!$A$5:$H$81,2,FALSE)</f>
        <v>Western Balsam Bark Beetle</v>
      </c>
      <c r="D5950" s="24">
        <v>39</v>
      </c>
      <c r="E5950" s="24" t="s">
        <v>36</v>
      </c>
      <c r="F5950" s="24">
        <v>0</v>
      </c>
      <c r="G5950" s="24">
        <v>0</v>
      </c>
      <c r="H5950" s="24" t="str">
        <f t="shared" si="92"/>
        <v>2013_IBB_39</v>
      </c>
      <c r="I5950" s="24">
        <f>VLOOKUP(H5950,inTHLBdata!A:H,7,FALSE)</f>
        <v>0</v>
      </c>
      <c r="J5950" s="24">
        <f>VLOOKUP(H5950,inTHLBdata!A:H,8,FALSE)</f>
        <v>0</v>
      </c>
      <c r="N5950" s="24"/>
    </row>
    <row r="5951" spans="1:14">
      <c r="A5951" s="24">
        <v>2013</v>
      </c>
      <c r="B5951" s="24" t="s">
        <v>182</v>
      </c>
      <c r="C5951" s="24" t="str">
        <f>VLOOKUP(B5951,'FHF LUT'!$A$5:$H$81,2,FALSE)</f>
        <v>Western Balsam Bark Beetle</v>
      </c>
      <c r="D5951" s="24">
        <v>40</v>
      </c>
      <c r="E5951" s="24" t="s">
        <v>31</v>
      </c>
      <c r="F5951" s="24">
        <v>824</v>
      </c>
      <c r="G5951" s="24">
        <v>824</v>
      </c>
      <c r="H5951" s="24" t="str">
        <f t="shared" si="92"/>
        <v>2013_IBB_40</v>
      </c>
      <c r="I5951" s="24">
        <f>VLOOKUP(H5951,inTHLBdata!A:H,7,FALSE)</f>
        <v>95</v>
      </c>
      <c r="J5951" s="24">
        <f>VLOOKUP(H5951,inTHLBdata!A:H,8,FALSE)</f>
        <v>95</v>
      </c>
      <c r="N5951" s="24"/>
    </row>
    <row r="5952" spans="1:14">
      <c r="A5952" s="24">
        <v>2013</v>
      </c>
      <c r="B5952" s="24" t="s">
        <v>182</v>
      </c>
      <c r="C5952" s="24" t="str">
        <f>VLOOKUP(B5952,'FHF LUT'!$A$5:$H$81,2,FALSE)</f>
        <v>Western Balsam Bark Beetle</v>
      </c>
      <c r="D5952" s="24">
        <v>41</v>
      </c>
      <c r="E5952" s="24" t="s">
        <v>26</v>
      </c>
      <c r="F5952" s="24">
        <v>8999</v>
      </c>
      <c r="G5952" s="24">
        <v>8980</v>
      </c>
      <c r="H5952" s="24" t="str">
        <f t="shared" si="92"/>
        <v>2013_IBB_41</v>
      </c>
      <c r="I5952" s="24">
        <f>VLOOKUP(H5952,inTHLBdata!A:H,7,FALSE)</f>
        <v>1267</v>
      </c>
      <c r="J5952" s="24">
        <f>VLOOKUP(H5952,inTHLBdata!A:H,8,FALSE)</f>
        <v>1261</v>
      </c>
      <c r="N5952" s="24"/>
    </row>
    <row r="5953" spans="1:14">
      <c r="A5953" s="24">
        <v>2013</v>
      </c>
      <c r="B5953" s="24" t="s">
        <v>182</v>
      </c>
      <c r="C5953" s="24" t="str">
        <f>VLOOKUP(B5953,'FHF LUT'!$A$5:$H$81,2,FALSE)</f>
        <v>Western Balsam Bark Beetle</v>
      </c>
      <c r="D5953" s="24">
        <v>43</v>
      </c>
      <c r="E5953" s="24" t="s">
        <v>20</v>
      </c>
      <c r="F5953" s="24">
        <v>10589</v>
      </c>
      <c r="G5953" s="24">
        <v>9752</v>
      </c>
      <c r="H5953" s="24" t="str">
        <f t="shared" si="92"/>
        <v>2013_IBB_43</v>
      </c>
      <c r="I5953" s="24">
        <f>VLOOKUP(H5953,inTHLBdata!A:H,7,FALSE)</f>
        <v>3336</v>
      </c>
      <c r="J5953" s="24">
        <f>VLOOKUP(H5953,inTHLBdata!A:H,8,FALSE)</f>
        <v>2779</v>
      </c>
      <c r="N5953" s="24"/>
    </row>
    <row r="5954" spans="1:14">
      <c r="A5954" s="24">
        <v>2013</v>
      </c>
      <c r="B5954" s="24" t="s">
        <v>182</v>
      </c>
      <c r="C5954" s="24" t="str">
        <f>VLOOKUP(B5954,'FHF LUT'!$A$5:$H$81,2,FALSE)</f>
        <v>Western Balsam Bark Beetle</v>
      </c>
      <c r="D5954" s="24">
        <v>44</v>
      </c>
      <c r="E5954" s="24" t="s">
        <v>3</v>
      </c>
      <c r="F5954" s="24">
        <v>0</v>
      </c>
      <c r="G5954" s="24">
        <v>0</v>
      </c>
      <c r="H5954" s="24" t="str">
        <f t="shared" si="92"/>
        <v>2013_IBB_44</v>
      </c>
      <c r="I5954" s="24">
        <f>VLOOKUP(H5954,inTHLBdata!A:H,7,FALSE)</f>
        <v>0</v>
      </c>
      <c r="J5954" s="24">
        <f>VLOOKUP(H5954,inTHLBdata!A:H,8,FALSE)</f>
        <v>0</v>
      </c>
      <c r="N5954" s="24"/>
    </row>
    <row r="5955" spans="1:14">
      <c r="A5955" s="24">
        <v>2013</v>
      </c>
      <c r="B5955" s="24" t="s">
        <v>182</v>
      </c>
      <c r="C5955" s="24" t="str">
        <f>VLOOKUP(B5955,'FHF LUT'!$A$5:$H$81,2,FALSE)</f>
        <v>Western Balsam Bark Beetle</v>
      </c>
      <c r="D5955" s="24">
        <v>45</v>
      </c>
      <c r="E5955" s="24" t="s">
        <v>5</v>
      </c>
      <c r="F5955" s="24">
        <v>3085</v>
      </c>
      <c r="G5955" s="24">
        <v>3085</v>
      </c>
      <c r="H5955" s="24" t="str">
        <f t="shared" ref="H5955:H6018" si="93">CONCATENATE(A5955,"_",B5955,"_",D5955)</f>
        <v>2013_IBB_45</v>
      </c>
      <c r="I5955" s="24">
        <f>VLOOKUP(H5955,inTHLBdata!A:H,7,FALSE)</f>
        <v>147</v>
      </c>
      <c r="J5955" s="24">
        <f>VLOOKUP(H5955,inTHLBdata!A:H,8,FALSE)</f>
        <v>147</v>
      </c>
      <c r="N5955" s="24"/>
    </row>
    <row r="5956" spans="1:14">
      <c r="A5956" s="24">
        <v>2013</v>
      </c>
      <c r="B5956" s="24" t="s">
        <v>182</v>
      </c>
      <c r="C5956" s="24" t="str">
        <f>VLOOKUP(B5956,'FHF LUT'!$A$5:$H$81,2,FALSE)</f>
        <v>Western Balsam Bark Beetle</v>
      </c>
      <c r="D5956" s="24">
        <v>46</v>
      </c>
      <c r="E5956" s="24" t="s">
        <v>234</v>
      </c>
      <c r="F5956" s="24">
        <v>0</v>
      </c>
      <c r="G5956" s="24">
        <v>0</v>
      </c>
      <c r="H5956" s="24" t="str">
        <f t="shared" si="93"/>
        <v>2013_IBB_46</v>
      </c>
      <c r="I5956" s="24">
        <f>VLOOKUP(H5956,inTHLBdata!A:H,7,FALSE)</f>
        <v>0</v>
      </c>
      <c r="J5956" s="24">
        <f>VLOOKUP(H5956,inTHLBdata!A:H,8,FALSE)</f>
        <v>0</v>
      </c>
      <c r="N5956" s="24"/>
    </row>
    <row r="5957" spans="1:14">
      <c r="A5957" s="24">
        <v>2013</v>
      </c>
      <c r="B5957" s="24" t="s">
        <v>182</v>
      </c>
      <c r="C5957" s="24" t="str">
        <f>VLOOKUP(B5957,'FHF LUT'!$A$5:$H$81,2,FALSE)</f>
        <v>Western Balsam Bark Beetle</v>
      </c>
      <c r="D5957" s="24">
        <v>47</v>
      </c>
      <c r="E5957" s="24" t="s">
        <v>233</v>
      </c>
      <c r="F5957" s="24">
        <v>0</v>
      </c>
      <c r="G5957" s="24">
        <v>0</v>
      </c>
      <c r="H5957" s="24" t="str">
        <f t="shared" si="93"/>
        <v>2013_IBB_47</v>
      </c>
      <c r="I5957" s="24">
        <f>VLOOKUP(H5957,inTHLBdata!A:H,7,FALSE)</f>
        <v>0</v>
      </c>
      <c r="J5957" s="24">
        <f>VLOOKUP(H5957,inTHLBdata!A:H,8,FALSE)</f>
        <v>0</v>
      </c>
      <c r="N5957" s="24"/>
    </row>
    <row r="5958" spans="1:14">
      <c r="A5958" s="24">
        <v>2013</v>
      </c>
      <c r="B5958" s="24" t="s">
        <v>182</v>
      </c>
      <c r="C5958" s="24" t="str">
        <f>VLOOKUP(B5958,'FHF LUT'!$A$5:$H$81,2,FALSE)</f>
        <v>Western Balsam Bark Beetle</v>
      </c>
      <c r="D5958" s="24">
        <v>48</v>
      </c>
      <c r="E5958" s="24" t="s">
        <v>235</v>
      </c>
      <c r="F5958" s="24">
        <v>0</v>
      </c>
      <c r="G5958" s="24">
        <v>0</v>
      </c>
      <c r="H5958" s="24" t="str">
        <f t="shared" si="93"/>
        <v>2013_IBB_48</v>
      </c>
      <c r="I5958" s="24">
        <f>VLOOKUP(H5958,inTHLBdata!A:H,7,FALSE)</f>
        <v>0</v>
      </c>
      <c r="J5958" s="24">
        <f>VLOOKUP(H5958,inTHLBdata!A:H,8,FALSE)</f>
        <v>0</v>
      </c>
      <c r="N5958" s="24"/>
    </row>
    <row r="5959" spans="1:14">
      <c r="A5959" s="24">
        <v>2013</v>
      </c>
      <c r="B5959" s="24" t="s">
        <v>183</v>
      </c>
      <c r="C5959" s="24" t="str">
        <f>VLOOKUP(B5959,'FHF LUT'!$A$5:$H$81,2,FALSE)</f>
        <v>Douglas-fir Beetle</v>
      </c>
      <c r="D5959" s="24">
        <v>1</v>
      </c>
      <c r="E5959" s="24" t="s">
        <v>10</v>
      </c>
      <c r="F5959" s="24">
        <v>10064</v>
      </c>
      <c r="G5959" s="24">
        <v>9831</v>
      </c>
      <c r="H5959" s="24" t="str">
        <f t="shared" si="93"/>
        <v>2013_IBD_1</v>
      </c>
      <c r="I5959" s="24">
        <f>VLOOKUP(H5959,inTHLBdata!A:H,7,FALSE)</f>
        <v>2990</v>
      </c>
      <c r="J5959" s="24">
        <f>VLOOKUP(H5959,inTHLBdata!A:H,8,FALSE)</f>
        <v>2814</v>
      </c>
      <c r="N5959" s="24"/>
    </row>
    <row r="5960" spans="1:14">
      <c r="A5960" s="24">
        <v>2013</v>
      </c>
      <c r="B5960" s="24" t="s">
        <v>183</v>
      </c>
      <c r="C5960" s="24" t="str">
        <f>VLOOKUP(B5960,'FHF LUT'!$A$5:$H$81,2,FALSE)</f>
        <v>Douglas-fir Beetle</v>
      </c>
      <c r="D5960" s="24">
        <v>2</v>
      </c>
      <c r="E5960" s="24" t="s">
        <v>22</v>
      </c>
      <c r="F5960" s="24">
        <v>143</v>
      </c>
      <c r="G5960" s="24">
        <v>143</v>
      </c>
      <c r="H5960" s="24" t="str">
        <f t="shared" si="93"/>
        <v>2013_IBD_2</v>
      </c>
      <c r="I5960" s="24">
        <f>VLOOKUP(H5960,inTHLBdata!A:H,7,FALSE)</f>
        <v>77</v>
      </c>
      <c r="J5960" s="24">
        <f>VLOOKUP(H5960,inTHLBdata!A:H,8,FALSE)</f>
        <v>77</v>
      </c>
      <c r="N5960" s="24"/>
    </row>
    <row r="5961" spans="1:14">
      <c r="A5961" s="24">
        <v>2013</v>
      </c>
      <c r="B5961" s="24" t="s">
        <v>183</v>
      </c>
      <c r="C5961" s="24" t="str">
        <f>VLOOKUP(B5961,'FHF LUT'!$A$5:$H$81,2,FALSE)</f>
        <v>Douglas-fir Beetle</v>
      </c>
      <c r="D5961" s="24">
        <v>3</v>
      </c>
      <c r="E5961" s="24" t="s">
        <v>13</v>
      </c>
      <c r="F5961" s="24">
        <v>0</v>
      </c>
      <c r="G5961" s="24">
        <v>0</v>
      </c>
      <c r="H5961" s="24" t="str">
        <f t="shared" si="93"/>
        <v>2013_IBD_3</v>
      </c>
      <c r="I5961" s="24">
        <f>VLOOKUP(H5961,inTHLBdata!A:H,7,FALSE)</f>
        <v>0</v>
      </c>
      <c r="J5961" s="24">
        <f>VLOOKUP(H5961,inTHLBdata!A:H,8,FALSE)</f>
        <v>0</v>
      </c>
      <c r="N5961" s="24"/>
    </row>
    <row r="5962" spans="1:14">
      <c r="A5962" s="24">
        <v>2013</v>
      </c>
      <c r="B5962" s="24" t="s">
        <v>183</v>
      </c>
      <c r="C5962" s="24" t="str">
        <f>VLOOKUP(B5962,'FHF LUT'!$A$5:$H$81,2,FALSE)</f>
        <v>Douglas-fir Beetle</v>
      </c>
      <c r="D5962" s="24">
        <v>4</v>
      </c>
      <c r="E5962" s="24" t="s">
        <v>28</v>
      </c>
      <c r="F5962" s="24">
        <v>0</v>
      </c>
      <c r="G5962" s="24">
        <v>0</v>
      </c>
      <c r="H5962" s="24" t="str">
        <f t="shared" si="93"/>
        <v>2013_IBD_4</v>
      </c>
      <c r="I5962" s="24">
        <f>VLOOKUP(H5962,inTHLBdata!A:H,7,FALSE)</f>
        <v>0</v>
      </c>
      <c r="J5962" s="24">
        <f>VLOOKUP(H5962,inTHLBdata!A:H,8,FALSE)</f>
        <v>0</v>
      </c>
      <c r="N5962" s="24"/>
    </row>
    <row r="5963" spans="1:14">
      <c r="A5963" s="24">
        <v>2013</v>
      </c>
      <c r="B5963" s="24" t="s">
        <v>183</v>
      </c>
      <c r="C5963" s="24" t="str">
        <f>VLOOKUP(B5963,'FHF LUT'!$A$5:$H$81,2,FALSE)</f>
        <v>Douglas-fir Beetle</v>
      </c>
      <c r="D5963" s="24">
        <v>5</v>
      </c>
      <c r="E5963" s="24" t="s">
        <v>16</v>
      </c>
      <c r="F5963" s="24">
        <v>2717</v>
      </c>
      <c r="G5963" s="24">
        <v>2636</v>
      </c>
      <c r="H5963" s="24" t="str">
        <f t="shared" si="93"/>
        <v>2013_IBD_5</v>
      </c>
      <c r="I5963" s="24">
        <f>VLOOKUP(H5963,inTHLBdata!A:H,7,FALSE)</f>
        <v>533</v>
      </c>
      <c r="J5963" s="24">
        <f>VLOOKUP(H5963,inTHLBdata!A:H,8,FALSE)</f>
        <v>533</v>
      </c>
      <c r="N5963" s="24"/>
    </row>
    <row r="5964" spans="1:14">
      <c r="A5964" s="24">
        <v>2013</v>
      </c>
      <c r="B5964" s="24" t="s">
        <v>183</v>
      </c>
      <c r="C5964" s="24" t="str">
        <f>VLOOKUP(B5964,'FHF LUT'!$A$5:$H$81,2,FALSE)</f>
        <v>Douglas-fir Beetle</v>
      </c>
      <c r="D5964" s="24">
        <v>7</v>
      </c>
      <c r="E5964" s="24" t="s">
        <v>25</v>
      </c>
      <c r="F5964" s="24">
        <v>0</v>
      </c>
      <c r="G5964" s="24">
        <v>0</v>
      </c>
      <c r="H5964" s="24" t="str">
        <f t="shared" si="93"/>
        <v>2013_IBD_7</v>
      </c>
      <c r="I5964" s="24">
        <f>VLOOKUP(H5964,inTHLBdata!A:H,7,FALSE)</f>
        <v>0</v>
      </c>
      <c r="J5964" s="24">
        <f>VLOOKUP(H5964,inTHLBdata!A:H,8,FALSE)</f>
        <v>0</v>
      </c>
      <c r="N5964" s="24"/>
    </row>
    <row r="5965" spans="1:14">
      <c r="A5965" s="24">
        <v>2013</v>
      </c>
      <c r="B5965" s="24" t="s">
        <v>183</v>
      </c>
      <c r="C5965" s="24" t="str">
        <f>VLOOKUP(B5965,'FHF LUT'!$A$5:$H$81,2,FALSE)</f>
        <v>Douglas-fir Beetle</v>
      </c>
      <c r="D5965" s="24">
        <v>8</v>
      </c>
      <c r="E5965" s="24" t="s">
        <v>29</v>
      </c>
      <c r="F5965" s="24">
        <v>0</v>
      </c>
      <c r="G5965" s="24">
        <v>0</v>
      </c>
      <c r="H5965" s="24" t="str">
        <f t="shared" si="93"/>
        <v>2013_IBD_8</v>
      </c>
      <c r="I5965" s="24">
        <f>VLOOKUP(H5965,inTHLBdata!A:H,7,FALSE)</f>
        <v>0</v>
      </c>
      <c r="J5965" s="24">
        <f>VLOOKUP(H5965,inTHLBdata!A:H,8,FALSE)</f>
        <v>0</v>
      </c>
      <c r="N5965" s="24"/>
    </row>
    <row r="5966" spans="1:14">
      <c r="A5966" s="24">
        <v>2013</v>
      </c>
      <c r="B5966" s="24" t="s">
        <v>183</v>
      </c>
      <c r="C5966" s="24" t="str">
        <f>VLOOKUP(B5966,'FHF LUT'!$A$5:$H$81,2,FALSE)</f>
        <v>Douglas-fir Beetle</v>
      </c>
      <c r="D5966" s="24">
        <v>9</v>
      </c>
      <c r="E5966" s="24" t="s">
        <v>7</v>
      </c>
      <c r="F5966" s="24">
        <v>2062</v>
      </c>
      <c r="G5966" s="24">
        <v>1607</v>
      </c>
      <c r="H5966" s="24" t="str">
        <f t="shared" si="93"/>
        <v>2013_IBD_9</v>
      </c>
      <c r="I5966" s="24">
        <f>VLOOKUP(H5966,inTHLBdata!A:H,7,FALSE)</f>
        <v>973</v>
      </c>
      <c r="J5966" s="24">
        <f>VLOOKUP(H5966,inTHLBdata!A:H,8,FALSE)</f>
        <v>673</v>
      </c>
      <c r="N5966" s="24"/>
    </row>
    <row r="5967" spans="1:14">
      <c r="A5967" s="24">
        <v>2013</v>
      </c>
      <c r="B5967" s="24" t="s">
        <v>183</v>
      </c>
      <c r="C5967" s="24" t="str">
        <f>VLOOKUP(B5967,'FHF LUT'!$A$5:$H$81,2,FALSE)</f>
        <v>Douglas-fir Beetle</v>
      </c>
      <c r="D5967" s="24">
        <v>10</v>
      </c>
      <c r="E5967" s="24" t="s">
        <v>18</v>
      </c>
      <c r="F5967" s="24">
        <v>0</v>
      </c>
      <c r="G5967" s="24">
        <v>0</v>
      </c>
      <c r="H5967" s="24" t="str">
        <f t="shared" si="93"/>
        <v>2013_IBD_10</v>
      </c>
      <c r="I5967" s="24">
        <f>VLOOKUP(H5967,inTHLBdata!A:H,7,FALSE)</f>
        <v>0</v>
      </c>
      <c r="J5967" s="24">
        <f>VLOOKUP(H5967,inTHLBdata!A:H,8,FALSE)</f>
        <v>0</v>
      </c>
      <c r="N5967" s="24"/>
    </row>
    <row r="5968" spans="1:14">
      <c r="A5968" s="24">
        <v>2013</v>
      </c>
      <c r="B5968" s="24" t="s">
        <v>183</v>
      </c>
      <c r="C5968" s="24" t="str">
        <f>VLOOKUP(B5968,'FHF LUT'!$A$5:$H$81,2,FALSE)</f>
        <v>Douglas-fir Beetle</v>
      </c>
      <c r="D5968" s="24">
        <v>11</v>
      </c>
      <c r="E5968" s="24" t="s">
        <v>4</v>
      </c>
      <c r="F5968" s="24">
        <v>8897</v>
      </c>
      <c r="G5968" s="24">
        <v>8093</v>
      </c>
      <c r="H5968" s="24" t="str">
        <f t="shared" si="93"/>
        <v>2013_IBD_11</v>
      </c>
      <c r="I5968" s="24">
        <f>VLOOKUP(H5968,inTHLBdata!A:H,7,FALSE)</f>
        <v>2991</v>
      </c>
      <c r="J5968" s="24">
        <f>VLOOKUP(H5968,inTHLBdata!A:H,8,FALSE)</f>
        <v>2560</v>
      </c>
      <c r="N5968" s="24"/>
    </row>
    <row r="5969" spans="1:14">
      <c r="A5969" s="24">
        <v>2013</v>
      </c>
      <c r="B5969" s="24" t="s">
        <v>183</v>
      </c>
      <c r="C5969" s="24" t="str">
        <f>VLOOKUP(B5969,'FHF LUT'!$A$5:$H$81,2,FALSE)</f>
        <v>Douglas-fir Beetle</v>
      </c>
      <c r="D5969" s="24">
        <v>12</v>
      </c>
      <c r="E5969" s="24" t="s">
        <v>11</v>
      </c>
      <c r="F5969" s="24">
        <v>0</v>
      </c>
      <c r="G5969" s="24">
        <v>0</v>
      </c>
      <c r="H5969" s="24" t="str">
        <f t="shared" si="93"/>
        <v>2013_IBD_12</v>
      </c>
      <c r="I5969" s="24">
        <f>VLOOKUP(H5969,inTHLBdata!A:H,7,FALSE)</f>
        <v>0</v>
      </c>
      <c r="J5969" s="24">
        <f>VLOOKUP(H5969,inTHLBdata!A:H,8,FALSE)</f>
        <v>0</v>
      </c>
      <c r="N5969" s="24"/>
    </row>
    <row r="5970" spans="1:14">
      <c r="A5970" s="24">
        <v>2013</v>
      </c>
      <c r="B5970" s="24" t="s">
        <v>183</v>
      </c>
      <c r="C5970" s="24" t="str">
        <f>VLOOKUP(B5970,'FHF LUT'!$A$5:$H$81,2,FALSE)</f>
        <v>Douglas-fir Beetle</v>
      </c>
      <c r="D5970" s="24">
        <v>13</v>
      </c>
      <c r="E5970" s="24" t="s">
        <v>24</v>
      </c>
      <c r="F5970" s="24">
        <v>2924</v>
      </c>
      <c r="G5970" s="24">
        <v>2924</v>
      </c>
      <c r="H5970" s="24" t="str">
        <f t="shared" si="93"/>
        <v>2013_IBD_13</v>
      </c>
      <c r="I5970" s="24">
        <f>VLOOKUP(H5970,inTHLBdata!A:H,7,FALSE)</f>
        <v>884</v>
      </c>
      <c r="J5970" s="24">
        <f>VLOOKUP(H5970,inTHLBdata!A:H,8,FALSE)</f>
        <v>884</v>
      </c>
      <c r="N5970" s="24"/>
    </row>
    <row r="5971" spans="1:14">
      <c r="A5971" s="24">
        <v>2013</v>
      </c>
      <c r="B5971" s="24" t="s">
        <v>183</v>
      </c>
      <c r="C5971" s="24" t="str">
        <f>VLOOKUP(B5971,'FHF LUT'!$A$5:$H$81,2,FALSE)</f>
        <v>Douglas-fir Beetle</v>
      </c>
      <c r="D5971" s="24">
        <v>14</v>
      </c>
      <c r="E5971" s="24" t="s">
        <v>30</v>
      </c>
      <c r="F5971" s="24">
        <v>3847</v>
      </c>
      <c r="G5971" s="24">
        <v>3847</v>
      </c>
      <c r="H5971" s="24" t="str">
        <f t="shared" si="93"/>
        <v>2013_IBD_14</v>
      </c>
      <c r="I5971" s="24">
        <f>VLOOKUP(H5971,inTHLBdata!A:H,7,FALSE)</f>
        <v>0</v>
      </c>
      <c r="J5971" s="24">
        <f>VLOOKUP(H5971,inTHLBdata!A:H,8,FALSE)</f>
        <v>0</v>
      </c>
      <c r="N5971" s="24"/>
    </row>
    <row r="5972" spans="1:14">
      <c r="A5972" s="24">
        <v>2013</v>
      </c>
      <c r="B5972" s="24" t="s">
        <v>183</v>
      </c>
      <c r="C5972" s="24" t="str">
        <f>VLOOKUP(B5972,'FHF LUT'!$A$5:$H$81,2,FALSE)</f>
        <v>Douglas-fir Beetle</v>
      </c>
      <c r="D5972" s="24">
        <v>15</v>
      </c>
      <c r="E5972" s="24" t="s">
        <v>33</v>
      </c>
      <c r="F5972" s="24">
        <v>11052</v>
      </c>
      <c r="G5972" s="24">
        <v>10800</v>
      </c>
      <c r="H5972" s="24" t="str">
        <f t="shared" si="93"/>
        <v>2013_IBD_15</v>
      </c>
      <c r="I5972" s="24">
        <f>VLOOKUP(H5972,inTHLBdata!A:H,7,FALSE)</f>
        <v>5588</v>
      </c>
      <c r="J5972" s="24">
        <f>VLOOKUP(H5972,inTHLBdata!A:H,8,FALSE)</f>
        <v>5525</v>
      </c>
      <c r="N5972" s="24"/>
    </row>
    <row r="5973" spans="1:14">
      <c r="A5973" s="24">
        <v>2013</v>
      </c>
      <c r="B5973" s="24" t="s">
        <v>183</v>
      </c>
      <c r="C5973" s="24" t="str">
        <f>VLOOKUP(B5973,'FHF LUT'!$A$5:$H$81,2,FALSE)</f>
        <v>Douglas-fir Beetle</v>
      </c>
      <c r="D5973" s="24">
        <v>16</v>
      </c>
      <c r="E5973" s="24" t="s">
        <v>12</v>
      </c>
      <c r="F5973" s="24">
        <v>0</v>
      </c>
      <c r="G5973" s="24">
        <v>0</v>
      </c>
      <c r="H5973" s="24" t="str">
        <f t="shared" si="93"/>
        <v>2013_IBD_16</v>
      </c>
      <c r="I5973" s="24">
        <f>VLOOKUP(H5973,inTHLBdata!A:H,7,FALSE)</f>
        <v>0</v>
      </c>
      <c r="J5973" s="24">
        <f>VLOOKUP(H5973,inTHLBdata!A:H,8,FALSE)</f>
        <v>0</v>
      </c>
      <c r="N5973" s="24"/>
    </row>
    <row r="5974" spans="1:14">
      <c r="A5974" s="24">
        <v>2013</v>
      </c>
      <c r="B5974" s="24" t="s">
        <v>183</v>
      </c>
      <c r="C5974" s="24" t="str">
        <f>VLOOKUP(B5974,'FHF LUT'!$A$5:$H$81,2,FALSE)</f>
        <v>Douglas-fir Beetle</v>
      </c>
      <c r="D5974" s="24">
        <v>17</v>
      </c>
      <c r="E5974" s="24" t="s">
        <v>32</v>
      </c>
      <c r="F5974" s="24">
        <v>0</v>
      </c>
      <c r="G5974" s="24">
        <v>0</v>
      </c>
      <c r="H5974" s="24" t="str">
        <f t="shared" si="93"/>
        <v>2013_IBD_17</v>
      </c>
      <c r="I5974" s="24">
        <f>VLOOKUP(H5974,inTHLBdata!A:H,7,FALSE)</f>
        <v>0</v>
      </c>
      <c r="J5974" s="24">
        <f>VLOOKUP(H5974,inTHLBdata!A:H,8,FALSE)</f>
        <v>0</v>
      </c>
      <c r="N5974" s="24"/>
    </row>
    <row r="5975" spans="1:14">
      <c r="A5975" s="24">
        <v>2013</v>
      </c>
      <c r="B5975" s="24" t="s">
        <v>183</v>
      </c>
      <c r="C5975" s="24" t="str">
        <f>VLOOKUP(B5975,'FHF LUT'!$A$5:$H$81,2,FALSE)</f>
        <v>Douglas-fir Beetle</v>
      </c>
      <c r="D5975" s="24">
        <v>18</v>
      </c>
      <c r="E5975" s="24" t="s">
        <v>15</v>
      </c>
      <c r="F5975" s="24">
        <v>1894</v>
      </c>
      <c r="G5975" s="24">
        <v>1858</v>
      </c>
      <c r="H5975" s="24" t="str">
        <f t="shared" si="93"/>
        <v>2013_IBD_18</v>
      </c>
      <c r="I5975" s="24">
        <f>VLOOKUP(H5975,inTHLBdata!A:H,7,FALSE)</f>
        <v>841</v>
      </c>
      <c r="J5975" s="24">
        <f>VLOOKUP(H5975,inTHLBdata!A:H,8,FALSE)</f>
        <v>808</v>
      </c>
      <c r="N5975" s="24"/>
    </row>
    <row r="5976" spans="1:14">
      <c r="A5976" s="24">
        <v>2013</v>
      </c>
      <c r="B5976" s="24" t="s">
        <v>183</v>
      </c>
      <c r="C5976" s="24" t="str">
        <f>VLOOKUP(B5976,'FHF LUT'!$A$5:$H$81,2,FALSE)</f>
        <v>Douglas-fir Beetle</v>
      </c>
      <c r="D5976" s="24">
        <v>20</v>
      </c>
      <c r="E5976" s="24" t="s">
        <v>6</v>
      </c>
      <c r="F5976" s="24">
        <v>0</v>
      </c>
      <c r="G5976" s="24">
        <v>0</v>
      </c>
      <c r="H5976" s="24" t="str">
        <f t="shared" si="93"/>
        <v>2013_IBD_20</v>
      </c>
      <c r="I5976" s="24">
        <f>VLOOKUP(H5976,inTHLBdata!A:H,7,FALSE)</f>
        <v>0</v>
      </c>
      <c r="J5976" s="24">
        <f>VLOOKUP(H5976,inTHLBdata!A:H,8,FALSE)</f>
        <v>0</v>
      </c>
      <c r="N5976" s="24"/>
    </row>
    <row r="5977" spans="1:14">
      <c r="A5977" s="24">
        <v>2013</v>
      </c>
      <c r="B5977" s="24" t="s">
        <v>183</v>
      </c>
      <c r="C5977" s="24" t="str">
        <f>VLOOKUP(B5977,'FHF LUT'!$A$5:$H$81,2,FALSE)</f>
        <v>Douglas-fir Beetle</v>
      </c>
      <c r="D5977" s="24">
        <v>22</v>
      </c>
      <c r="E5977" s="24" t="s">
        <v>19</v>
      </c>
      <c r="F5977" s="24">
        <v>20888</v>
      </c>
      <c r="G5977" s="24">
        <v>19745</v>
      </c>
      <c r="H5977" s="24" t="str">
        <f t="shared" si="93"/>
        <v>2013_IBD_22</v>
      </c>
      <c r="I5977" s="24">
        <f>VLOOKUP(H5977,inTHLBdata!A:H,7,FALSE)</f>
        <v>11331</v>
      </c>
      <c r="J5977" s="24">
        <f>VLOOKUP(H5977,inTHLBdata!A:H,8,FALSE)</f>
        <v>10555</v>
      </c>
      <c r="N5977" s="24"/>
    </row>
    <row r="5978" spans="1:14">
      <c r="A5978" s="24">
        <v>2013</v>
      </c>
      <c r="B5978" s="24" t="s">
        <v>183</v>
      </c>
      <c r="C5978" s="24" t="str">
        <f>VLOOKUP(B5978,'FHF LUT'!$A$5:$H$81,2,FALSE)</f>
        <v>Douglas-fir Beetle</v>
      </c>
      <c r="D5978" s="24">
        <v>23</v>
      </c>
      <c r="E5978" s="24" t="s">
        <v>27</v>
      </c>
      <c r="F5978" s="24">
        <v>1363</v>
      </c>
      <c r="G5978" s="24">
        <v>1363</v>
      </c>
      <c r="H5978" s="24" t="str">
        <f t="shared" si="93"/>
        <v>2013_IBD_23</v>
      </c>
      <c r="I5978" s="24">
        <f>VLOOKUP(H5978,inTHLBdata!A:H,7,FALSE)</f>
        <v>514</v>
      </c>
      <c r="J5978" s="24">
        <f>VLOOKUP(H5978,inTHLBdata!A:H,8,FALSE)</f>
        <v>514</v>
      </c>
      <c r="N5978" s="24"/>
    </row>
    <row r="5979" spans="1:14">
      <c r="A5979" s="24">
        <v>2013</v>
      </c>
      <c r="B5979" s="24" t="s">
        <v>183</v>
      </c>
      <c r="C5979" s="24" t="str">
        <f>VLOOKUP(B5979,'FHF LUT'!$A$5:$H$81,2,FALSE)</f>
        <v>Douglas-fir Beetle</v>
      </c>
      <c r="D5979" s="24">
        <v>24</v>
      </c>
      <c r="E5979" s="24" t="s">
        <v>17</v>
      </c>
      <c r="F5979" s="24">
        <v>7745</v>
      </c>
      <c r="G5979" s="24">
        <v>7745</v>
      </c>
      <c r="H5979" s="24" t="str">
        <f t="shared" si="93"/>
        <v>2013_IBD_24</v>
      </c>
      <c r="I5979" s="24">
        <f>VLOOKUP(H5979,inTHLBdata!A:H,7,FALSE)</f>
        <v>165</v>
      </c>
      <c r="J5979" s="24">
        <f>VLOOKUP(H5979,inTHLBdata!A:H,8,FALSE)</f>
        <v>165</v>
      </c>
      <c r="N5979" s="24"/>
    </row>
    <row r="5980" spans="1:14">
      <c r="A5980" s="24">
        <v>2013</v>
      </c>
      <c r="B5980" s="24" t="s">
        <v>183</v>
      </c>
      <c r="C5980" s="24" t="str">
        <f>VLOOKUP(B5980,'FHF LUT'!$A$5:$H$81,2,FALSE)</f>
        <v>Douglas-fir Beetle</v>
      </c>
      <c r="D5980" s="24">
        <v>25</v>
      </c>
      <c r="E5980" s="24" t="s">
        <v>23</v>
      </c>
      <c r="F5980" s="24">
        <v>0</v>
      </c>
      <c r="G5980" s="24">
        <v>0</v>
      </c>
      <c r="H5980" s="24" t="str">
        <f t="shared" si="93"/>
        <v>2013_IBD_25</v>
      </c>
      <c r="I5980" s="24">
        <f>VLOOKUP(H5980,inTHLBdata!A:H,7,FALSE)</f>
        <v>0</v>
      </c>
      <c r="J5980" s="24">
        <f>VLOOKUP(H5980,inTHLBdata!A:H,8,FALSE)</f>
        <v>0</v>
      </c>
      <c r="N5980" s="24"/>
    </row>
    <row r="5981" spans="1:14">
      <c r="A5981" s="24">
        <v>2013</v>
      </c>
      <c r="B5981" s="24" t="s">
        <v>183</v>
      </c>
      <c r="C5981" s="24" t="str">
        <f>VLOOKUP(B5981,'FHF LUT'!$A$5:$H$81,2,FALSE)</f>
        <v>Douglas-fir Beetle</v>
      </c>
      <c r="D5981" s="24">
        <v>26</v>
      </c>
      <c r="E5981" s="24" t="s">
        <v>14</v>
      </c>
      <c r="F5981" s="24">
        <v>303</v>
      </c>
      <c r="G5981" s="24">
        <v>303</v>
      </c>
      <c r="H5981" s="24" t="str">
        <f t="shared" si="93"/>
        <v>2013_IBD_26</v>
      </c>
      <c r="I5981" s="24">
        <f>VLOOKUP(H5981,inTHLBdata!A:H,7,FALSE)</f>
        <v>152</v>
      </c>
      <c r="J5981" s="24">
        <f>VLOOKUP(H5981,inTHLBdata!A:H,8,FALSE)</f>
        <v>152</v>
      </c>
      <c r="N5981" s="24"/>
    </row>
    <row r="5982" spans="1:14">
      <c r="A5982" s="24">
        <v>2013</v>
      </c>
      <c r="B5982" s="24" t="s">
        <v>183</v>
      </c>
      <c r="C5982" s="24" t="str">
        <f>VLOOKUP(B5982,'FHF LUT'!$A$5:$H$81,2,FALSE)</f>
        <v>Douglas-fir Beetle</v>
      </c>
      <c r="D5982" s="24">
        <v>27</v>
      </c>
      <c r="E5982" s="24" t="s">
        <v>21</v>
      </c>
      <c r="F5982" s="24">
        <v>1766</v>
      </c>
      <c r="G5982" s="24">
        <v>1134</v>
      </c>
      <c r="H5982" s="24" t="str">
        <f t="shared" si="93"/>
        <v>2013_IBD_27</v>
      </c>
      <c r="I5982" s="24">
        <f>VLOOKUP(H5982,inTHLBdata!A:H,7,FALSE)</f>
        <v>1400</v>
      </c>
      <c r="J5982" s="24">
        <f>VLOOKUP(H5982,inTHLBdata!A:H,8,FALSE)</f>
        <v>866</v>
      </c>
      <c r="N5982" s="24"/>
    </row>
    <row r="5983" spans="1:14">
      <c r="A5983" s="24">
        <v>2013</v>
      </c>
      <c r="B5983" s="24" t="s">
        <v>183</v>
      </c>
      <c r="C5983" s="24" t="str">
        <f>VLOOKUP(B5983,'FHF LUT'!$A$5:$H$81,2,FALSE)</f>
        <v>Douglas-fir Beetle</v>
      </c>
      <c r="D5983" s="24">
        <v>29</v>
      </c>
      <c r="E5983" s="24" t="s">
        <v>9</v>
      </c>
      <c r="F5983" s="24">
        <v>7137</v>
      </c>
      <c r="G5983" s="24">
        <v>6971</v>
      </c>
      <c r="H5983" s="24" t="str">
        <f t="shared" si="93"/>
        <v>2013_IBD_29</v>
      </c>
      <c r="I5983" s="24">
        <f>VLOOKUP(H5983,inTHLBdata!A:H,7,FALSE)</f>
        <v>2710</v>
      </c>
      <c r="J5983" s="24">
        <f>VLOOKUP(H5983,inTHLBdata!A:H,8,FALSE)</f>
        <v>2559</v>
      </c>
      <c r="N5983" s="24"/>
    </row>
    <row r="5984" spans="1:14">
      <c r="A5984" s="24">
        <v>2013</v>
      </c>
      <c r="B5984" s="24" t="s">
        <v>183</v>
      </c>
      <c r="C5984" s="24" t="str">
        <f>VLOOKUP(B5984,'FHF LUT'!$A$5:$H$81,2,FALSE)</f>
        <v>Douglas-fir Beetle</v>
      </c>
      <c r="D5984" s="24">
        <v>30</v>
      </c>
      <c r="E5984" s="24" t="s">
        <v>35</v>
      </c>
      <c r="F5984" s="24">
        <v>8516</v>
      </c>
      <c r="G5984" s="24">
        <v>8272</v>
      </c>
      <c r="H5984" s="24" t="str">
        <f t="shared" si="93"/>
        <v>2013_IBD_30</v>
      </c>
      <c r="I5984" s="24">
        <f>VLOOKUP(H5984,inTHLBdata!A:H,7,FALSE)</f>
        <v>3994</v>
      </c>
      <c r="J5984" s="24">
        <f>VLOOKUP(H5984,inTHLBdata!A:H,8,FALSE)</f>
        <v>3750</v>
      </c>
      <c r="N5984" s="24"/>
    </row>
    <row r="5985" spans="1:14">
      <c r="A5985" s="24">
        <v>2013</v>
      </c>
      <c r="B5985" s="24" t="s">
        <v>183</v>
      </c>
      <c r="C5985" s="24" t="str">
        <f>VLOOKUP(B5985,'FHF LUT'!$A$5:$H$81,2,FALSE)</f>
        <v>Douglas-fir Beetle</v>
      </c>
      <c r="D5985" s="24">
        <v>31</v>
      </c>
      <c r="E5985" s="24" t="s">
        <v>34</v>
      </c>
      <c r="F5985" s="24">
        <v>1340</v>
      </c>
      <c r="G5985" s="24">
        <v>1340</v>
      </c>
      <c r="H5985" s="24" t="str">
        <f t="shared" si="93"/>
        <v>2013_IBD_31</v>
      </c>
      <c r="I5985" s="24">
        <f>VLOOKUP(H5985,inTHLBdata!A:H,7,FALSE)</f>
        <v>338</v>
      </c>
      <c r="J5985" s="24">
        <f>VLOOKUP(H5985,inTHLBdata!A:H,8,FALSE)</f>
        <v>338</v>
      </c>
      <c r="N5985" s="24"/>
    </row>
    <row r="5986" spans="1:14">
      <c r="A5986" s="24">
        <v>2013</v>
      </c>
      <c r="B5986" s="24" t="s">
        <v>183</v>
      </c>
      <c r="C5986" s="24" t="str">
        <f>VLOOKUP(B5986,'FHF LUT'!$A$5:$H$81,2,FALSE)</f>
        <v>Douglas-fir Beetle</v>
      </c>
      <c r="D5986" s="24">
        <v>38</v>
      </c>
      <c r="E5986" s="24" t="s">
        <v>8</v>
      </c>
      <c r="F5986" s="24">
        <v>17478</v>
      </c>
      <c r="G5986" s="24">
        <v>14738</v>
      </c>
      <c r="H5986" s="24" t="str">
        <f t="shared" si="93"/>
        <v>2013_IBD_38</v>
      </c>
      <c r="I5986" s="24">
        <f>VLOOKUP(H5986,inTHLBdata!A:H,7,FALSE)</f>
        <v>1079</v>
      </c>
      <c r="J5986" s="24">
        <f>VLOOKUP(H5986,inTHLBdata!A:H,8,FALSE)</f>
        <v>951</v>
      </c>
      <c r="N5986" s="24"/>
    </row>
    <row r="5987" spans="1:14">
      <c r="A5987" s="24">
        <v>2013</v>
      </c>
      <c r="B5987" s="24" t="s">
        <v>183</v>
      </c>
      <c r="C5987" s="24" t="str">
        <f>VLOOKUP(B5987,'FHF LUT'!$A$5:$H$81,2,FALSE)</f>
        <v>Douglas-fir Beetle</v>
      </c>
      <c r="D5987" s="24">
        <v>39</v>
      </c>
      <c r="E5987" s="24" t="s">
        <v>36</v>
      </c>
      <c r="F5987" s="24">
        <v>12477</v>
      </c>
      <c r="G5987" s="24">
        <v>10459</v>
      </c>
      <c r="H5987" s="24" t="str">
        <f t="shared" si="93"/>
        <v>2013_IBD_39</v>
      </c>
      <c r="I5987" s="24">
        <f>VLOOKUP(H5987,inTHLBdata!A:H,7,FALSE)</f>
        <v>11323</v>
      </c>
      <c r="J5987" s="24">
        <f>VLOOKUP(H5987,inTHLBdata!A:H,8,FALSE)</f>
        <v>9461</v>
      </c>
      <c r="N5987" s="24"/>
    </row>
    <row r="5988" spans="1:14">
      <c r="A5988" s="24">
        <v>2013</v>
      </c>
      <c r="B5988" s="24" t="s">
        <v>183</v>
      </c>
      <c r="C5988" s="24" t="str">
        <f>VLOOKUP(B5988,'FHF LUT'!$A$5:$H$81,2,FALSE)</f>
        <v>Douglas-fir Beetle</v>
      </c>
      <c r="D5988" s="24">
        <v>40</v>
      </c>
      <c r="E5988" s="24" t="s">
        <v>31</v>
      </c>
      <c r="F5988" s="24">
        <v>0</v>
      </c>
      <c r="G5988" s="24">
        <v>0</v>
      </c>
      <c r="H5988" s="24" t="str">
        <f t="shared" si="93"/>
        <v>2013_IBD_40</v>
      </c>
      <c r="I5988" s="24">
        <f>VLOOKUP(H5988,inTHLBdata!A:H,7,FALSE)</f>
        <v>0</v>
      </c>
      <c r="J5988" s="24">
        <f>VLOOKUP(H5988,inTHLBdata!A:H,8,FALSE)</f>
        <v>0</v>
      </c>
      <c r="N5988" s="24"/>
    </row>
    <row r="5989" spans="1:14">
      <c r="A5989" s="24">
        <v>2013</v>
      </c>
      <c r="B5989" s="24" t="s">
        <v>183</v>
      </c>
      <c r="C5989" s="24" t="str">
        <f>VLOOKUP(B5989,'FHF LUT'!$A$5:$H$81,2,FALSE)</f>
        <v>Douglas-fir Beetle</v>
      </c>
      <c r="D5989" s="24">
        <v>41</v>
      </c>
      <c r="E5989" s="24" t="s">
        <v>26</v>
      </c>
      <c r="F5989" s="24">
        <v>0</v>
      </c>
      <c r="G5989" s="24">
        <v>0</v>
      </c>
      <c r="H5989" s="24" t="str">
        <f t="shared" si="93"/>
        <v>2013_IBD_41</v>
      </c>
      <c r="I5989" s="24">
        <f>VLOOKUP(H5989,inTHLBdata!A:H,7,FALSE)</f>
        <v>0</v>
      </c>
      <c r="J5989" s="24">
        <f>VLOOKUP(H5989,inTHLBdata!A:H,8,FALSE)</f>
        <v>0</v>
      </c>
      <c r="N5989" s="24"/>
    </row>
    <row r="5990" spans="1:14">
      <c r="A5990" s="24">
        <v>2013</v>
      </c>
      <c r="B5990" s="24" t="s">
        <v>183</v>
      </c>
      <c r="C5990" s="24" t="str">
        <f>VLOOKUP(B5990,'FHF LUT'!$A$5:$H$81,2,FALSE)</f>
        <v>Douglas-fir Beetle</v>
      </c>
      <c r="D5990" s="24">
        <v>43</v>
      </c>
      <c r="E5990" s="24" t="s">
        <v>20</v>
      </c>
      <c r="F5990" s="24">
        <v>0</v>
      </c>
      <c r="G5990" s="24">
        <v>0</v>
      </c>
      <c r="H5990" s="24" t="str">
        <f t="shared" si="93"/>
        <v>2013_IBD_43</v>
      </c>
      <c r="I5990" s="24">
        <f>VLOOKUP(H5990,inTHLBdata!A:H,7,FALSE)</f>
        <v>0</v>
      </c>
      <c r="J5990" s="24">
        <f>VLOOKUP(H5990,inTHLBdata!A:H,8,FALSE)</f>
        <v>0</v>
      </c>
      <c r="N5990" s="24"/>
    </row>
    <row r="5991" spans="1:14">
      <c r="A5991" s="24">
        <v>2013</v>
      </c>
      <c r="B5991" s="24" t="s">
        <v>183</v>
      </c>
      <c r="C5991" s="24" t="str">
        <f>VLOOKUP(B5991,'FHF LUT'!$A$5:$H$81,2,FALSE)</f>
        <v>Douglas-fir Beetle</v>
      </c>
      <c r="D5991" s="24">
        <v>44</v>
      </c>
      <c r="E5991" s="24" t="s">
        <v>3</v>
      </c>
      <c r="F5991" s="24">
        <v>365</v>
      </c>
      <c r="G5991" s="24">
        <v>365</v>
      </c>
      <c r="H5991" s="24" t="str">
        <f t="shared" si="93"/>
        <v>2013_IBD_44</v>
      </c>
      <c r="I5991" s="24">
        <f>VLOOKUP(H5991,inTHLBdata!A:H,7,FALSE)</f>
        <v>37</v>
      </c>
      <c r="J5991" s="24">
        <f>VLOOKUP(H5991,inTHLBdata!A:H,8,FALSE)</f>
        <v>37</v>
      </c>
      <c r="N5991" s="24"/>
    </row>
    <row r="5992" spans="1:14">
      <c r="A5992" s="24">
        <v>2013</v>
      </c>
      <c r="B5992" s="24" t="s">
        <v>183</v>
      </c>
      <c r="C5992" s="24" t="str">
        <f>VLOOKUP(B5992,'FHF LUT'!$A$5:$H$81,2,FALSE)</f>
        <v>Douglas-fir Beetle</v>
      </c>
      <c r="D5992" s="24">
        <v>45</v>
      </c>
      <c r="E5992" s="24" t="s">
        <v>5</v>
      </c>
      <c r="F5992" s="24">
        <v>1419</v>
      </c>
      <c r="G5992" s="24">
        <v>1419</v>
      </c>
      <c r="H5992" s="24" t="str">
        <f t="shared" si="93"/>
        <v>2013_IBD_45</v>
      </c>
      <c r="I5992" s="24">
        <f>VLOOKUP(H5992,inTHLBdata!A:H,7,FALSE)</f>
        <v>1405</v>
      </c>
      <c r="J5992" s="24">
        <f>VLOOKUP(H5992,inTHLBdata!A:H,8,FALSE)</f>
        <v>1405</v>
      </c>
      <c r="N5992" s="24"/>
    </row>
    <row r="5993" spans="1:14">
      <c r="A5993" s="24">
        <v>2013</v>
      </c>
      <c r="B5993" s="24" t="s">
        <v>183</v>
      </c>
      <c r="C5993" s="24" t="str">
        <f>VLOOKUP(B5993,'FHF LUT'!$A$5:$H$81,2,FALSE)</f>
        <v>Douglas-fir Beetle</v>
      </c>
      <c r="D5993" s="24">
        <v>46</v>
      </c>
      <c r="E5993" s="24" t="s">
        <v>234</v>
      </c>
      <c r="F5993" s="24">
        <v>1290</v>
      </c>
      <c r="G5993" s="24">
        <v>1290</v>
      </c>
      <c r="H5993" s="24" t="str">
        <f t="shared" si="93"/>
        <v>2013_IBD_46</v>
      </c>
      <c r="I5993" s="24">
        <f>VLOOKUP(H5993,inTHLBdata!A:H,7,FALSE)</f>
        <v>0</v>
      </c>
      <c r="J5993" s="24">
        <f>VLOOKUP(H5993,inTHLBdata!A:H,8,FALSE)</f>
        <v>0</v>
      </c>
      <c r="N5993" s="24"/>
    </row>
    <row r="5994" spans="1:14">
      <c r="A5994" s="24">
        <v>2013</v>
      </c>
      <c r="B5994" s="24" t="s">
        <v>183</v>
      </c>
      <c r="C5994" s="24" t="str">
        <f>VLOOKUP(B5994,'FHF LUT'!$A$5:$H$81,2,FALSE)</f>
        <v>Douglas-fir Beetle</v>
      </c>
      <c r="D5994" s="24">
        <v>47</v>
      </c>
      <c r="E5994" s="24" t="s">
        <v>233</v>
      </c>
      <c r="F5994" s="24">
        <v>1843</v>
      </c>
      <c r="G5994" s="24">
        <v>1715</v>
      </c>
      <c r="H5994" s="24" t="str">
        <f t="shared" si="93"/>
        <v>2013_IBD_47</v>
      </c>
      <c r="I5994" s="24">
        <f>VLOOKUP(H5994,inTHLBdata!A:H,7,FALSE)</f>
        <v>552</v>
      </c>
      <c r="J5994" s="24">
        <f>VLOOKUP(H5994,inTHLBdata!A:H,8,FALSE)</f>
        <v>552</v>
      </c>
      <c r="N5994" s="24"/>
    </row>
    <row r="5995" spans="1:14">
      <c r="A5995" s="24">
        <v>2013</v>
      </c>
      <c r="B5995" s="24" t="s">
        <v>183</v>
      </c>
      <c r="C5995" s="24" t="str">
        <f>VLOOKUP(B5995,'FHF LUT'!$A$5:$H$81,2,FALSE)</f>
        <v>Douglas-fir Beetle</v>
      </c>
      <c r="D5995" s="24">
        <v>48</v>
      </c>
      <c r="E5995" s="24" t="s">
        <v>235</v>
      </c>
      <c r="F5995" s="24">
        <v>2273</v>
      </c>
      <c r="G5995" s="24">
        <v>2155</v>
      </c>
      <c r="H5995" s="24" t="str">
        <f t="shared" si="93"/>
        <v>2013_IBD_48</v>
      </c>
      <c r="I5995" s="24">
        <f>VLOOKUP(H5995,inTHLBdata!A:H,7,FALSE)</f>
        <v>489</v>
      </c>
      <c r="J5995" s="24">
        <f>VLOOKUP(H5995,inTHLBdata!A:H,8,FALSE)</f>
        <v>489</v>
      </c>
      <c r="N5995" s="24"/>
    </row>
    <row r="5996" spans="1:14">
      <c r="A5996" s="24">
        <v>2013</v>
      </c>
      <c r="B5996" s="24" t="s">
        <v>184</v>
      </c>
      <c r="C5996" s="24" t="str">
        <f>VLOOKUP(B5996,'FHF LUT'!$A$5:$H$81,2,FALSE)</f>
        <v>Engraver Beetle (Ips species)</v>
      </c>
      <c r="D5996" s="24">
        <v>1</v>
      </c>
      <c r="E5996" s="24" t="s">
        <v>10</v>
      </c>
      <c r="F5996" s="24">
        <v>0</v>
      </c>
      <c r="G5996" s="24">
        <v>0</v>
      </c>
      <c r="H5996" s="24" t="str">
        <f t="shared" si="93"/>
        <v>2013_IBI_1</v>
      </c>
      <c r="I5996" s="24">
        <f>VLOOKUP(H5996,inTHLBdata!A:H,7,FALSE)</f>
        <v>0</v>
      </c>
      <c r="J5996" s="24">
        <f>VLOOKUP(H5996,inTHLBdata!A:H,8,FALSE)</f>
        <v>0</v>
      </c>
      <c r="N5996" s="24"/>
    </row>
    <row r="5997" spans="1:14">
      <c r="A5997" s="24">
        <v>2013</v>
      </c>
      <c r="B5997" s="24" t="s">
        <v>184</v>
      </c>
      <c r="C5997" s="24" t="str">
        <f>VLOOKUP(B5997,'FHF LUT'!$A$5:$H$81,2,FALSE)</f>
        <v>Engraver Beetle (Ips species)</v>
      </c>
      <c r="D5997" s="24">
        <v>2</v>
      </c>
      <c r="E5997" s="24" t="s">
        <v>22</v>
      </c>
      <c r="F5997" s="24">
        <v>0</v>
      </c>
      <c r="G5997" s="24">
        <v>0</v>
      </c>
      <c r="H5997" s="24" t="str">
        <f t="shared" si="93"/>
        <v>2013_IBI_2</v>
      </c>
      <c r="I5997" s="24">
        <f>VLOOKUP(H5997,inTHLBdata!A:H,7,FALSE)</f>
        <v>0</v>
      </c>
      <c r="J5997" s="24">
        <f>VLOOKUP(H5997,inTHLBdata!A:H,8,FALSE)</f>
        <v>0</v>
      </c>
      <c r="N5997" s="24"/>
    </row>
    <row r="5998" spans="1:14">
      <c r="A5998" s="24">
        <v>2013</v>
      </c>
      <c r="B5998" s="24" t="s">
        <v>184</v>
      </c>
      <c r="C5998" s="24" t="str">
        <f>VLOOKUP(B5998,'FHF LUT'!$A$5:$H$81,2,FALSE)</f>
        <v>Engraver Beetle (Ips species)</v>
      </c>
      <c r="D5998" s="24">
        <v>3</v>
      </c>
      <c r="E5998" s="24" t="s">
        <v>13</v>
      </c>
      <c r="F5998" s="24">
        <v>0</v>
      </c>
      <c r="G5998" s="24">
        <v>0</v>
      </c>
      <c r="H5998" s="24" t="str">
        <f t="shared" si="93"/>
        <v>2013_IBI_3</v>
      </c>
      <c r="I5998" s="24">
        <f>VLOOKUP(H5998,inTHLBdata!A:H,7,FALSE)</f>
        <v>0</v>
      </c>
      <c r="J5998" s="24">
        <f>VLOOKUP(H5998,inTHLBdata!A:H,8,FALSE)</f>
        <v>0</v>
      </c>
      <c r="N5998" s="24"/>
    </row>
    <row r="5999" spans="1:14">
      <c r="A5999" s="24">
        <v>2013</v>
      </c>
      <c r="B5999" s="24" t="s">
        <v>184</v>
      </c>
      <c r="C5999" s="24" t="str">
        <f>VLOOKUP(B5999,'FHF LUT'!$A$5:$H$81,2,FALSE)</f>
        <v>Engraver Beetle (Ips species)</v>
      </c>
      <c r="D5999" s="24">
        <v>4</v>
      </c>
      <c r="E5999" s="24" t="s">
        <v>28</v>
      </c>
      <c r="F5999" s="24">
        <v>0</v>
      </c>
      <c r="G5999" s="24">
        <v>0</v>
      </c>
      <c r="H5999" s="24" t="str">
        <f t="shared" si="93"/>
        <v>2013_IBI_4</v>
      </c>
      <c r="I5999" s="24">
        <f>VLOOKUP(H5999,inTHLBdata!A:H,7,FALSE)</f>
        <v>0</v>
      </c>
      <c r="J5999" s="24">
        <f>VLOOKUP(H5999,inTHLBdata!A:H,8,FALSE)</f>
        <v>0</v>
      </c>
      <c r="N5999" s="24"/>
    </row>
    <row r="6000" spans="1:14">
      <c r="A6000" s="24">
        <v>2013</v>
      </c>
      <c r="B6000" s="24" t="s">
        <v>184</v>
      </c>
      <c r="C6000" s="24" t="str">
        <f>VLOOKUP(B6000,'FHF LUT'!$A$5:$H$81,2,FALSE)</f>
        <v>Engraver Beetle (Ips species)</v>
      </c>
      <c r="D6000" s="24">
        <v>5</v>
      </c>
      <c r="E6000" s="24" t="s">
        <v>16</v>
      </c>
      <c r="F6000" s="24">
        <v>0</v>
      </c>
      <c r="G6000" s="24">
        <v>0</v>
      </c>
      <c r="H6000" s="24" t="str">
        <f t="shared" si="93"/>
        <v>2013_IBI_5</v>
      </c>
      <c r="I6000" s="24">
        <f>VLOOKUP(H6000,inTHLBdata!A:H,7,FALSE)</f>
        <v>0</v>
      </c>
      <c r="J6000" s="24">
        <f>VLOOKUP(H6000,inTHLBdata!A:H,8,FALSE)</f>
        <v>0</v>
      </c>
      <c r="N6000" s="24"/>
    </row>
    <row r="6001" spans="1:14">
      <c r="A6001" s="24">
        <v>2013</v>
      </c>
      <c r="B6001" s="24" t="s">
        <v>184</v>
      </c>
      <c r="C6001" s="24" t="str">
        <f>VLOOKUP(B6001,'FHF LUT'!$A$5:$H$81,2,FALSE)</f>
        <v>Engraver Beetle (Ips species)</v>
      </c>
      <c r="D6001" s="24">
        <v>7</v>
      </c>
      <c r="E6001" s="24" t="s">
        <v>25</v>
      </c>
      <c r="F6001" s="24">
        <v>0</v>
      </c>
      <c r="G6001" s="24">
        <v>0</v>
      </c>
      <c r="H6001" s="24" t="str">
        <f t="shared" si="93"/>
        <v>2013_IBI_7</v>
      </c>
      <c r="I6001" s="24">
        <f>VLOOKUP(H6001,inTHLBdata!A:H,7,FALSE)</f>
        <v>0</v>
      </c>
      <c r="J6001" s="24">
        <f>VLOOKUP(H6001,inTHLBdata!A:H,8,FALSE)</f>
        <v>0</v>
      </c>
      <c r="N6001" s="24"/>
    </row>
    <row r="6002" spans="1:14">
      <c r="A6002" s="24">
        <v>2013</v>
      </c>
      <c r="B6002" s="24" t="s">
        <v>184</v>
      </c>
      <c r="C6002" s="24" t="str">
        <f>VLOOKUP(B6002,'FHF LUT'!$A$5:$H$81,2,FALSE)</f>
        <v>Engraver Beetle (Ips species)</v>
      </c>
      <c r="D6002" s="24">
        <v>8</v>
      </c>
      <c r="E6002" s="24" t="s">
        <v>29</v>
      </c>
      <c r="F6002" s="24">
        <v>0</v>
      </c>
      <c r="G6002" s="24">
        <v>0</v>
      </c>
      <c r="H6002" s="24" t="str">
        <f t="shared" si="93"/>
        <v>2013_IBI_8</v>
      </c>
      <c r="I6002" s="24">
        <f>VLOOKUP(H6002,inTHLBdata!A:H,7,FALSE)</f>
        <v>0</v>
      </c>
      <c r="J6002" s="24">
        <f>VLOOKUP(H6002,inTHLBdata!A:H,8,FALSE)</f>
        <v>0</v>
      </c>
      <c r="N6002" s="24"/>
    </row>
    <row r="6003" spans="1:14">
      <c r="A6003" s="24">
        <v>2013</v>
      </c>
      <c r="B6003" s="24" t="s">
        <v>184</v>
      </c>
      <c r="C6003" s="24" t="str">
        <f>VLOOKUP(B6003,'FHF LUT'!$A$5:$H$81,2,FALSE)</f>
        <v>Engraver Beetle (Ips species)</v>
      </c>
      <c r="D6003" s="24">
        <v>9</v>
      </c>
      <c r="E6003" s="24" t="s">
        <v>7</v>
      </c>
      <c r="F6003" s="24">
        <v>0</v>
      </c>
      <c r="G6003" s="24">
        <v>0</v>
      </c>
      <c r="H6003" s="24" t="str">
        <f t="shared" si="93"/>
        <v>2013_IBI_9</v>
      </c>
      <c r="I6003" s="24">
        <f>VLOOKUP(H6003,inTHLBdata!A:H,7,FALSE)</f>
        <v>0</v>
      </c>
      <c r="J6003" s="24">
        <f>VLOOKUP(H6003,inTHLBdata!A:H,8,FALSE)</f>
        <v>0</v>
      </c>
      <c r="N6003" s="24"/>
    </row>
    <row r="6004" spans="1:14">
      <c r="A6004" s="24">
        <v>2013</v>
      </c>
      <c r="B6004" s="24" t="s">
        <v>184</v>
      </c>
      <c r="C6004" s="24" t="str">
        <f>VLOOKUP(B6004,'FHF LUT'!$A$5:$H$81,2,FALSE)</f>
        <v>Engraver Beetle (Ips species)</v>
      </c>
      <c r="D6004" s="24">
        <v>10</v>
      </c>
      <c r="E6004" s="24" t="s">
        <v>18</v>
      </c>
      <c r="F6004" s="24">
        <v>0</v>
      </c>
      <c r="G6004" s="24">
        <v>0</v>
      </c>
      <c r="H6004" s="24" t="str">
        <f t="shared" si="93"/>
        <v>2013_IBI_10</v>
      </c>
      <c r="I6004" s="24">
        <f>VLOOKUP(H6004,inTHLBdata!A:H,7,FALSE)</f>
        <v>0</v>
      </c>
      <c r="J6004" s="24">
        <f>VLOOKUP(H6004,inTHLBdata!A:H,8,FALSE)</f>
        <v>0</v>
      </c>
      <c r="N6004" s="24"/>
    </row>
    <row r="6005" spans="1:14">
      <c r="A6005" s="24">
        <v>2013</v>
      </c>
      <c r="B6005" s="24" t="s">
        <v>184</v>
      </c>
      <c r="C6005" s="24" t="str">
        <f>VLOOKUP(B6005,'FHF LUT'!$A$5:$H$81,2,FALSE)</f>
        <v>Engraver Beetle (Ips species)</v>
      </c>
      <c r="D6005" s="24">
        <v>11</v>
      </c>
      <c r="E6005" s="24" t="s">
        <v>4</v>
      </c>
      <c r="F6005" s="24">
        <v>0</v>
      </c>
      <c r="G6005" s="24">
        <v>0</v>
      </c>
      <c r="H6005" s="24" t="str">
        <f t="shared" si="93"/>
        <v>2013_IBI_11</v>
      </c>
      <c r="I6005" s="24">
        <f>VLOOKUP(H6005,inTHLBdata!A:H,7,FALSE)</f>
        <v>0</v>
      </c>
      <c r="J6005" s="24">
        <f>VLOOKUP(H6005,inTHLBdata!A:H,8,FALSE)</f>
        <v>0</v>
      </c>
      <c r="N6005" s="24"/>
    </row>
    <row r="6006" spans="1:14">
      <c r="A6006" s="24">
        <v>2013</v>
      </c>
      <c r="B6006" s="24" t="s">
        <v>184</v>
      </c>
      <c r="C6006" s="24" t="str">
        <f>VLOOKUP(B6006,'FHF LUT'!$A$5:$H$81,2,FALSE)</f>
        <v>Engraver Beetle (Ips species)</v>
      </c>
      <c r="D6006" s="24">
        <v>12</v>
      </c>
      <c r="E6006" s="24" t="s">
        <v>11</v>
      </c>
      <c r="F6006" s="24">
        <v>0</v>
      </c>
      <c r="G6006" s="24">
        <v>0</v>
      </c>
      <c r="H6006" s="24" t="str">
        <f t="shared" si="93"/>
        <v>2013_IBI_12</v>
      </c>
      <c r="I6006" s="24">
        <f>VLOOKUP(H6006,inTHLBdata!A:H,7,FALSE)</f>
        <v>0</v>
      </c>
      <c r="J6006" s="24">
        <f>VLOOKUP(H6006,inTHLBdata!A:H,8,FALSE)</f>
        <v>0</v>
      </c>
      <c r="N6006" s="24"/>
    </row>
    <row r="6007" spans="1:14">
      <c r="A6007" s="24">
        <v>2013</v>
      </c>
      <c r="B6007" s="24" t="s">
        <v>184</v>
      </c>
      <c r="C6007" s="24" t="str">
        <f>VLOOKUP(B6007,'FHF LUT'!$A$5:$H$81,2,FALSE)</f>
        <v>Engraver Beetle (Ips species)</v>
      </c>
      <c r="D6007" s="24">
        <v>13</v>
      </c>
      <c r="E6007" s="24" t="s">
        <v>24</v>
      </c>
      <c r="F6007" s="24">
        <v>0</v>
      </c>
      <c r="G6007" s="24">
        <v>0</v>
      </c>
      <c r="H6007" s="24" t="str">
        <f t="shared" si="93"/>
        <v>2013_IBI_13</v>
      </c>
      <c r="I6007" s="24">
        <f>VLOOKUP(H6007,inTHLBdata!A:H,7,FALSE)</f>
        <v>0</v>
      </c>
      <c r="J6007" s="24">
        <f>VLOOKUP(H6007,inTHLBdata!A:H,8,FALSE)</f>
        <v>0</v>
      </c>
      <c r="N6007" s="24"/>
    </row>
    <row r="6008" spans="1:14">
      <c r="A6008" s="24">
        <v>2013</v>
      </c>
      <c r="B6008" s="24" t="s">
        <v>184</v>
      </c>
      <c r="C6008" s="24" t="str">
        <f>VLOOKUP(B6008,'FHF LUT'!$A$5:$H$81,2,FALSE)</f>
        <v>Engraver Beetle (Ips species)</v>
      </c>
      <c r="D6008" s="24">
        <v>14</v>
      </c>
      <c r="E6008" s="24" t="s">
        <v>30</v>
      </c>
      <c r="F6008" s="24">
        <v>0</v>
      </c>
      <c r="G6008" s="24">
        <v>0</v>
      </c>
      <c r="H6008" s="24" t="str">
        <f t="shared" si="93"/>
        <v>2013_IBI_14</v>
      </c>
      <c r="I6008" s="24">
        <f>VLOOKUP(H6008,inTHLBdata!A:H,7,FALSE)</f>
        <v>0</v>
      </c>
      <c r="J6008" s="24">
        <f>VLOOKUP(H6008,inTHLBdata!A:H,8,FALSE)</f>
        <v>0</v>
      </c>
      <c r="N6008" s="24"/>
    </row>
    <row r="6009" spans="1:14">
      <c r="A6009" s="24">
        <v>2013</v>
      </c>
      <c r="B6009" s="24" t="s">
        <v>184</v>
      </c>
      <c r="C6009" s="24" t="str">
        <f>VLOOKUP(B6009,'FHF LUT'!$A$5:$H$81,2,FALSE)</f>
        <v>Engraver Beetle (Ips species)</v>
      </c>
      <c r="D6009" s="24">
        <v>15</v>
      </c>
      <c r="E6009" s="24" t="s">
        <v>33</v>
      </c>
      <c r="F6009" s="24">
        <v>0</v>
      </c>
      <c r="G6009" s="24">
        <v>0</v>
      </c>
      <c r="H6009" s="24" t="str">
        <f t="shared" si="93"/>
        <v>2013_IBI_15</v>
      </c>
      <c r="I6009" s="24">
        <f>VLOOKUP(H6009,inTHLBdata!A:H,7,FALSE)</f>
        <v>0</v>
      </c>
      <c r="J6009" s="24">
        <f>VLOOKUP(H6009,inTHLBdata!A:H,8,FALSE)</f>
        <v>0</v>
      </c>
      <c r="N6009" s="24"/>
    </row>
    <row r="6010" spans="1:14">
      <c r="A6010" s="24">
        <v>2013</v>
      </c>
      <c r="B6010" s="24" t="s">
        <v>184</v>
      </c>
      <c r="C6010" s="24" t="str">
        <f>VLOOKUP(B6010,'FHF LUT'!$A$5:$H$81,2,FALSE)</f>
        <v>Engraver Beetle (Ips species)</v>
      </c>
      <c r="D6010" s="24">
        <v>16</v>
      </c>
      <c r="E6010" s="24" t="s">
        <v>12</v>
      </c>
      <c r="F6010" s="24">
        <v>0</v>
      </c>
      <c r="G6010" s="24">
        <v>0</v>
      </c>
      <c r="H6010" s="24" t="str">
        <f t="shared" si="93"/>
        <v>2013_IBI_16</v>
      </c>
      <c r="I6010" s="24">
        <f>VLOOKUP(H6010,inTHLBdata!A:H,7,FALSE)</f>
        <v>0</v>
      </c>
      <c r="J6010" s="24">
        <f>VLOOKUP(H6010,inTHLBdata!A:H,8,FALSE)</f>
        <v>0</v>
      </c>
      <c r="N6010" s="24"/>
    </row>
    <row r="6011" spans="1:14">
      <c r="A6011" s="24">
        <v>2013</v>
      </c>
      <c r="B6011" s="24" t="s">
        <v>184</v>
      </c>
      <c r="C6011" s="24" t="str">
        <f>VLOOKUP(B6011,'FHF LUT'!$A$5:$H$81,2,FALSE)</f>
        <v>Engraver Beetle (Ips species)</v>
      </c>
      <c r="D6011" s="24">
        <v>17</v>
      </c>
      <c r="E6011" s="24" t="s">
        <v>32</v>
      </c>
      <c r="F6011" s="24">
        <v>0</v>
      </c>
      <c r="G6011" s="24">
        <v>0</v>
      </c>
      <c r="H6011" s="24" t="str">
        <f t="shared" si="93"/>
        <v>2013_IBI_17</v>
      </c>
      <c r="I6011" s="24">
        <f>VLOOKUP(H6011,inTHLBdata!A:H,7,FALSE)</f>
        <v>0</v>
      </c>
      <c r="J6011" s="24">
        <f>VLOOKUP(H6011,inTHLBdata!A:H,8,FALSE)</f>
        <v>0</v>
      </c>
      <c r="N6011" s="24"/>
    </row>
    <row r="6012" spans="1:14">
      <c r="A6012" s="24">
        <v>2013</v>
      </c>
      <c r="B6012" s="24" t="s">
        <v>184</v>
      </c>
      <c r="C6012" s="24" t="str">
        <f>VLOOKUP(B6012,'FHF LUT'!$A$5:$H$81,2,FALSE)</f>
        <v>Engraver Beetle (Ips species)</v>
      </c>
      <c r="D6012" s="24">
        <v>18</v>
      </c>
      <c r="E6012" s="24" t="s">
        <v>15</v>
      </c>
      <c r="F6012" s="24">
        <v>0</v>
      </c>
      <c r="G6012" s="24">
        <v>0</v>
      </c>
      <c r="H6012" s="24" t="str">
        <f t="shared" si="93"/>
        <v>2013_IBI_18</v>
      </c>
      <c r="I6012" s="24">
        <f>VLOOKUP(H6012,inTHLBdata!A:H,7,FALSE)</f>
        <v>0</v>
      </c>
      <c r="J6012" s="24">
        <f>VLOOKUP(H6012,inTHLBdata!A:H,8,FALSE)</f>
        <v>0</v>
      </c>
      <c r="N6012" s="24"/>
    </row>
    <row r="6013" spans="1:14">
      <c r="A6013" s="24">
        <v>2013</v>
      </c>
      <c r="B6013" s="24" t="s">
        <v>184</v>
      </c>
      <c r="C6013" s="24" t="str">
        <f>VLOOKUP(B6013,'FHF LUT'!$A$5:$H$81,2,FALSE)</f>
        <v>Engraver Beetle (Ips species)</v>
      </c>
      <c r="D6013" s="24">
        <v>20</v>
      </c>
      <c r="E6013" s="24" t="s">
        <v>6</v>
      </c>
      <c r="F6013" s="24">
        <v>0</v>
      </c>
      <c r="G6013" s="24">
        <v>0</v>
      </c>
      <c r="H6013" s="24" t="str">
        <f t="shared" si="93"/>
        <v>2013_IBI_20</v>
      </c>
      <c r="I6013" s="24">
        <f>VLOOKUP(H6013,inTHLBdata!A:H,7,FALSE)</f>
        <v>0</v>
      </c>
      <c r="J6013" s="24">
        <f>VLOOKUP(H6013,inTHLBdata!A:H,8,FALSE)</f>
        <v>0</v>
      </c>
      <c r="N6013" s="24"/>
    </row>
    <row r="6014" spans="1:14">
      <c r="A6014" s="24">
        <v>2013</v>
      </c>
      <c r="B6014" s="24" t="s">
        <v>184</v>
      </c>
      <c r="C6014" s="24" t="str">
        <f>VLOOKUP(B6014,'FHF LUT'!$A$5:$H$81,2,FALSE)</f>
        <v>Engraver Beetle (Ips species)</v>
      </c>
      <c r="D6014" s="24">
        <v>22</v>
      </c>
      <c r="E6014" s="24" t="s">
        <v>19</v>
      </c>
      <c r="F6014" s="24">
        <v>0</v>
      </c>
      <c r="G6014" s="24">
        <v>0</v>
      </c>
      <c r="H6014" s="24" t="str">
        <f t="shared" si="93"/>
        <v>2013_IBI_22</v>
      </c>
      <c r="I6014" s="24">
        <f>VLOOKUP(H6014,inTHLBdata!A:H,7,FALSE)</f>
        <v>0</v>
      </c>
      <c r="J6014" s="24">
        <f>VLOOKUP(H6014,inTHLBdata!A:H,8,FALSE)</f>
        <v>0</v>
      </c>
      <c r="N6014" s="24"/>
    </row>
    <row r="6015" spans="1:14">
      <c r="A6015" s="24">
        <v>2013</v>
      </c>
      <c r="B6015" s="24" t="s">
        <v>184</v>
      </c>
      <c r="C6015" s="24" t="str">
        <f>VLOOKUP(B6015,'FHF LUT'!$A$5:$H$81,2,FALSE)</f>
        <v>Engraver Beetle (Ips species)</v>
      </c>
      <c r="D6015" s="24">
        <v>23</v>
      </c>
      <c r="E6015" s="24" t="s">
        <v>27</v>
      </c>
      <c r="F6015" s="24">
        <v>0</v>
      </c>
      <c r="G6015" s="24">
        <v>0</v>
      </c>
      <c r="H6015" s="24" t="str">
        <f t="shared" si="93"/>
        <v>2013_IBI_23</v>
      </c>
      <c r="I6015" s="24">
        <f>VLOOKUP(H6015,inTHLBdata!A:H,7,FALSE)</f>
        <v>0</v>
      </c>
      <c r="J6015" s="24">
        <f>VLOOKUP(H6015,inTHLBdata!A:H,8,FALSE)</f>
        <v>0</v>
      </c>
      <c r="N6015" s="24"/>
    </row>
    <row r="6016" spans="1:14">
      <c r="A6016" s="24">
        <v>2013</v>
      </c>
      <c r="B6016" s="24" t="s">
        <v>184</v>
      </c>
      <c r="C6016" s="24" t="str">
        <f>VLOOKUP(B6016,'FHF LUT'!$A$5:$H$81,2,FALSE)</f>
        <v>Engraver Beetle (Ips species)</v>
      </c>
      <c r="D6016" s="24">
        <v>24</v>
      </c>
      <c r="E6016" s="24" t="s">
        <v>17</v>
      </c>
      <c r="F6016" s="24">
        <v>0</v>
      </c>
      <c r="G6016" s="24">
        <v>0</v>
      </c>
      <c r="H6016" s="24" t="str">
        <f t="shared" si="93"/>
        <v>2013_IBI_24</v>
      </c>
      <c r="I6016" s="24">
        <f>VLOOKUP(H6016,inTHLBdata!A:H,7,FALSE)</f>
        <v>0</v>
      </c>
      <c r="J6016" s="24">
        <f>VLOOKUP(H6016,inTHLBdata!A:H,8,FALSE)</f>
        <v>0</v>
      </c>
      <c r="N6016" s="24"/>
    </row>
    <row r="6017" spans="1:14">
      <c r="A6017" s="24">
        <v>2013</v>
      </c>
      <c r="B6017" s="24" t="s">
        <v>184</v>
      </c>
      <c r="C6017" s="24" t="str">
        <f>VLOOKUP(B6017,'FHF LUT'!$A$5:$H$81,2,FALSE)</f>
        <v>Engraver Beetle (Ips species)</v>
      </c>
      <c r="D6017" s="24">
        <v>25</v>
      </c>
      <c r="E6017" s="24" t="s">
        <v>23</v>
      </c>
      <c r="F6017" s="24">
        <v>0</v>
      </c>
      <c r="G6017" s="24">
        <v>0</v>
      </c>
      <c r="H6017" s="24" t="str">
        <f t="shared" si="93"/>
        <v>2013_IBI_25</v>
      </c>
      <c r="I6017" s="24">
        <f>VLOOKUP(H6017,inTHLBdata!A:H,7,FALSE)</f>
        <v>0</v>
      </c>
      <c r="J6017" s="24">
        <f>VLOOKUP(H6017,inTHLBdata!A:H,8,FALSE)</f>
        <v>0</v>
      </c>
      <c r="N6017" s="24"/>
    </row>
    <row r="6018" spans="1:14">
      <c r="A6018" s="24">
        <v>2013</v>
      </c>
      <c r="B6018" s="24" t="s">
        <v>184</v>
      </c>
      <c r="C6018" s="24" t="str">
        <f>VLOOKUP(B6018,'FHF LUT'!$A$5:$H$81,2,FALSE)</f>
        <v>Engraver Beetle (Ips species)</v>
      </c>
      <c r="D6018" s="24">
        <v>26</v>
      </c>
      <c r="E6018" s="24" t="s">
        <v>14</v>
      </c>
      <c r="F6018" s="24">
        <v>0</v>
      </c>
      <c r="G6018" s="24">
        <v>0</v>
      </c>
      <c r="H6018" s="24" t="str">
        <f t="shared" si="93"/>
        <v>2013_IBI_26</v>
      </c>
      <c r="I6018" s="24">
        <f>VLOOKUP(H6018,inTHLBdata!A:H,7,FALSE)</f>
        <v>0</v>
      </c>
      <c r="J6018" s="24">
        <f>VLOOKUP(H6018,inTHLBdata!A:H,8,FALSE)</f>
        <v>0</v>
      </c>
      <c r="N6018" s="24"/>
    </row>
    <row r="6019" spans="1:14">
      <c r="A6019" s="24">
        <v>2013</v>
      </c>
      <c r="B6019" s="24" t="s">
        <v>184</v>
      </c>
      <c r="C6019" s="24" t="str">
        <f>VLOOKUP(B6019,'FHF LUT'!$A$5:$H$81,2,FALSE)</f>
        <v>Engraver Beetle (Ips species)</v>
      </c>
      <c r="D6019" s="24">
        <v>27</v>
      </c>
      <c r="E6019" s="24" t="s">
        <v>21</v>
      </c>
      <c r="F6019" s="24">
        <v>0</v>
      </c>
      <c r="G6019" s="24">
        <v>0</v>
      </c>
      <c r="H6019" s="24" t="str">
        <f t="shared" ref="H6019:H6082" si="94">CONCATENATE(A6019,"_",B6019,"_",D6019)</f>
        <v>2013_IBI_27</v>
      </c>
      <c r="I6019" s="24">
        <f>VLOOKUP(H6019,inTHLBdata!A:H,7,FALSE)</f>
        <v>0</v>
      </c>
      <c r="J6019" s="24">
        <f>VLOOKUP(H6019,inTHLBdata!A:H,8,FALSE)</f>
        <v>0</v>
      </c>
      <c r="N6019" s="24"/>
    </row>
    <row r="6020" spans="1:14">
      <c r="A6020" s="24">
        <v>2013</v>
      </c>
      <c r="B6020" s="24" t="s">
        <v>184</v>
      </c>
      <c r="C6020" s="24" t="str">
        <f>VLOOKUP(B6020,'FHF LUT'!$A$5:$H$81,2,FALSE)</f>
        <v>Engraver Beetle (Ips species)</v>
      </c>
      <c r="D6020" s="24">
        <v>29</v>
      </c>
      <c r="E6020" s="24" t="s">
        <v>9</v>
      </c>
      <c r="F6020" s="24">
        <v>8</v>
      </c>
      <c r="G6020" s="24">
        <v>8</v>
      </c>
      <c r="H6020" s="24" t="str">
        <f t="shared" si="94"/>
        <v>2013_IBI_29</v>
      </c>
      <c r="I6020" s="24">
        <f>VLOOKUP(H6020,inTHLBdata!A:H,7,FALSE)</f>
        <v>8</v>
      </c>
      <c r="J6020" s="24">
        <f>VLOOKUP(H6020,inTHLBdata!A:H,8,FALSE)</f>
        <v>8</v>
      </c>
      <c r="N6020" s="24"/>
    </row>
    <row r="6021" spans="1:14">
      <c r="A6021" s="24">
        <v>2013</v>
      </c>
      <c r="B6021" s="24" t="s">
        <v>184</v>
      </c>
      <c r="C6021" s="24" t="str">
        <f>VLOOKUP(B6021,'FHF LUT'!$A$5:$H$81,2,FALSE)</f>
        <v>Engraver Beetle (Ips species)</v>
      </c>
      <c r="D6021" s="24">
        <v>30</v>
      </c>
      <c r="E6021" s="24" t="s">
        <v>35</v>
      </c>
      <c r="F6021" s="24">
        <v>0</v>
      </c>
      <c r="G6021" s="24">
        <v>0</v>
      </c>
      <c r="H6021" s="24" t="str">
        <f t="shared" si="94"/>
        <v>2013_IBI_30</v>
      </c>
      <c r="I6021" s="24">
        <f>VLOOKUP(H6021,inTHLBdata!A:H,7,FALSE)</f>
        <v>0</v>
      </c>
      <c r="J6021" s="24">
        <f>VLOOKUP(H6021,inTHLBdata!A:H,8,FALSE)</f>
        <v>0</v>
      </c>
      <c r="N6021" s="24"/>
    </row>
    <row r="6022" spans="1:14">
      <c r="A6022" s="24">
        <v>2013</v>
      </c>
      <c r="B6022" s="24" t="s">
        <v>184</v>
      </c>
      <c r="C6022" s="24" t="str">
        <f>VLOOKUP(B6022,'FHF LUT'!$A$5:$H$81,2,FALSE)</f>
        <v>Engraver Beetle (Ips species)</v>
      </c>
      <c r="D6022" s="24">
        <v>31</v>
      </c>
      <c r="E6022" s="24" t="s">
        <v>34</v>
      </c>
      <c r="F6022" s="24">
        <v>0</v>
      </c>
      <c r="G6022" s="24">
        <v>0</v>
      </c>
      <c r="H6022" s="24" t="str">
        <f t="shared" si="94"/>
        <v>2013_IBI_31</v>
      </c>
      <c r="I6022" s="24">
        <f>VLOOKUP(H6022,inTHLBdata!A:H,7,FALSE)</f>
        <v>0</v>
      </c>
      <c r="J6022" s="24">
        <f>VLOOKUP(H6022,inTHLBdata!A:H,8,FALSE)</f>
        <v>0</v>
      </c>
      <c r="N6022" s="24"/>
    </row>
    <row r="6023" spans="1:14">
      <c r="A6023" s="24">
        <v>2013</v>
      </c>
      <c r="B6023" s="24" t="s">
        <v>184</v>
      </c>
      <c r="C6023" s="24" t="str">
        <f>VLOOKUP(B6023,'FHF LUT'!$A$5:$H$81,2,FALSE)</f>
        <v>Engraver Beetle (Ips species)</v>
      </c>
      <c r="D6023" s="24">
        <v>38</v>
      </c>
      <c r="E6023" s="24" t="s">
        <v>8</v>
      </c>
      <c r="F6023" s="24">
        <v>0</v>
      </c>
      <c r="G6023" s="24">
        <v>0</v>
      </c>
      <c r="H6023" s="24" t="str">
        <f t="shared" si="94"/>
        <v>2013_IBI_38</v>
      </c>
      <c r="I6023" s="24">
        <f>VLOOKUP(H6023,inTHLBdata!A:H,7,FALSE)</f>
        <v>0</v>
      </c>
      <c r="J6023" s="24">
        <f>VLOOKUP(H6023,inTHLBdata!A:H,8,FALSE)</f>
        <v>0</v>
      </c>
      <c r="N6023" s="24"/>
    </row>
    <row r="6024" spans="1:14">
      <c r="A6024" s="24">
        <v>2013</v>
      </c>
      <c r="B6024" s="24" t="s">
        <v>184</v>
      </c>
      <c r="C6024" s="24" t="str">
        <f>VLOOKUP(B6024,'FHF LUT'!$A$5:$H$81,2,FALSE)</f>
        <v>Engraver Beetle (Ips species)</v>
      </c>
      <c r="D6024" s="24">
        <v>39</v>
      </c>
      <c r="E6024" s="24" t="s">
        <v>36</v>
      </c>
      <c r="F6024" s="24">
        <v>0</v>
      </c>
      <c r="G6024" s="24">
        <v>0</v>
      </c>
      <c r="H6024" s="24" t="str">
        <f t="shared" si="94"/>
        <v>2013_IBI_39</v>
      </c>
      <c r="I6024" s="24">
        <f>VLOOKUP(H6024,inTHLBdata!A:H,7,FALSE)</f>
        <v>0</v>
      </c>
      <c r="J6024" s="24">
        <f>VLOOKUP(H6024,inTHLBdata!A:H,8,FALSE)</f>
        <v>0</v>
      </c>
      <c r="N6024" s="24"/>
    </row>
    <row r="6025" spans="1:14">
      <c r="A6025" s="24">
        <v>2013</v>
      </c>
      <c r="B6025" s="24" t="s">
        <v>184</v>
      </c>
      <c r="C6025" s="24" t="str">
        <f>VLOOKUP(B6025,'FHF LUT'!$A$5:$H$81,2,FALSE)</f>
        <v>Engraver Beetle (Ips species)</v>
      </c>
      <c r="D6025" s="24">
        <v>40</v>
      </c>
      <c r="E6025" s="24" t="s">
        <v>31</v>
      </c>
      <c r="F6025" s="24">
        <v>0</v>
      </c>
      <c r="G6025" s="24">
        <v>0</v>
      </c>
      <c r="H6025" s="24" t="str">
        <f t="shared" si="94"/>
        <v>2013_IBI_40</v>
      </c>
      <c r="I6025" s="24">
        <f>VLOOKUP(H6025,inTHLBdata!A:H,7,FALSE)</f>
        <v>0</v>
      </c>
      <c r="J6025" s="24">
        <f>VLOOKUP(H6025,inTHLBdata!A:H,8,FALSE)</f>
        <v>0</v>
      </c>
      <c r="N6025" s="24"/>
    </row>
    <row r="6026" spans="1:14">
      <c r="A6026" s="24">
        <v>2013</v>
      </c>
      <c r="B6026" s="24" t="s">
        <v>184</v>
      </c>
      <c r="C6026" s="24" t="str">
        <f>VLOOKUP(B6026,'FHF LUT'!$A$5:$H$81,2,FALSE)</f>
        <v>Engraver Beetle (Ips species)</v>
      </c>
      <c r="D6026" s="24">
        <v>41</v>
      </c>
      <c r="E6026" s="24" t="s">
        <v>26</v>
      </c>
      <c r="F6026" s="24">
        <v>0</v>
      </c>
      <c r="G6026" s="24">
        <v>0</v>
      </c>
      <c r="H6026" s="24" t="str">
        <f t="shared" si="94"/>
        <v>2013_IBI_41</v>
      </c>
      <c r="I6026" s="24">
        <f>VLOOKUP(H6026,inTHLBdata!A:H,7,FALSE)</f>
        <v>0</v>
      </c>
      <c r="J6026" s="24">
        <f>VLOOKUP(H6026,inTHLBdata!A:H,8,FALSE)</f>
        <v>0</v>
      </c>
      <c r="N6026" s="24"/>
    </row>
    <row r="6027" spans="1:14">
      <c r="A6027" s="24">
        <v>2013</v>
      </c>
      <c r="B6027" s="24" t="s">
        <v>184</v>
      </c>
      <c r="C6027" s="24" t="str">
        <f>VLOOKUP(B6027,'FHF LUT'!$A$5:$H$81,2,FALSE)</f>
        <v>Engraver Beetle (Ips species)</v>
      </c>
      <c r="D6027" s="24">
        <v>43</v>
      </c>
      <c r="E6027" s="24" t="s">
        <v>20</v>
      </c>
      <c r="F6027" s="24">
        <v>0</v>
      </c>
      <c r="G6027" s="24">
        <v>0</v>
      </c>
      <c r="H6027" s="24" t="str">
        <f t="shared" si="94"/>
        <v>2013_IBI_43</v>
      </c>
      <c r="I6027" s="24">
        <f>VLOOKUP(H6027,inTHLBdata!A:H,7,FALSE)</f>
        <v>0</v>
      </c>
      <c r="J6027" s="24">
        <f>VLOOKUP(H6027,inTHLBdata!A:H,8,FALSE)</f>
        <v>0</v>
      </c>
      <c r="N6027" s="24"/>
    </row>
    <row r="6028" spans="1:14">
      <c r="A6028" s="24">
        <v>2013</v>
      </c>
      <c r="B6028" s="24" t="s">
        <v>184</v>
      </c>
      <c r="C6028" s="24" t="str">
        <f>VLOOKUP(B6028,'FHF LUT'!$A$5:$H$81,2,FALSE)</f>
        <v>Engraver Beetle (Ips species)</v>
      </c>
      <c r="D6028" s="24">
        <v>44</v>
      </c>
      <c r="E6028" s="24" t="s">
        <v>3</v>
      </c>
      <c r="F6028" s="24">
        <v>0</v>
      </c>
      <c r="G6028" s="24">
        <v>0</v>
      </c>
      <c r="H6028" s="24" t="str">
        <f t="shared" si="94"/>
        <v>2013_IBI_44</v>
      </c>
      <c r="I6028" s="24">
        <f>VLOOKUP(H6028,inTHLBdata!A:H,7,FALSE)</f>
        <v>0</v>
      </c>
      <c r="J6028" s="24">
        <f>VLOOKUP(H6028,inTHLBdata!A:H,8,FALSE)</f>
        <v>0</v>
      </c>
      <c r="N6028" s="24"/>
    </row>
    <row r="6029" spans="1:14">
      <c r="A6029" s="24">
        <v>2013</v>
      </c>
      <c r="B6029" s="24" t="s">
        <v>184</v>
      </c>
      <c r="C6029" s="24" t="str">
        <f>VLOOKUP(B6029,'FHF LUT'!$A$5:$H$81,2,FALSE)</f>
        <v>Engraver Beetle (Ips species)</v>
      </c>
      <c r="D6029" s="24">
        <v>45</v>
      </c>
      <c r="E6029" s="24" t="s">
        <v>5</v>
      </c>
      <c r="F6029" s="24">
        <v>0</v>
      </c>
      <c r="G6029" s="24">
        <v>0</v>
      </c>
      <c r="H6029" s="24" t="str">
        <f t="shared" si="94"/>
        <v>2013_IBI_45</v>
      </c>
      <c r="I6029" s="24">
        <f>VLOOKUP(H6029,inTHLBdata!A:H,7,FALSE)</f>
        <v>0</v>
      </c>
      <c r="J6029" s="24">
        <f>VLOOKUP(H6029,inTHLBdata!A:H,8,FALSE)</f>
        <v>0</v>
      </c>
      <c r="N6029" s="24"/>
    </row>
    <row r="6030" spans="1:14">
      <c r="A6030" s="24">
        <v>2013</v>
      </c>
      <c r="B6030" s="24" t="s">
        <v>184</v>
      </c>
      <c r="C6030" s="24" t="str">
        <f>VLOOKUP(B6030,'FHF LUT'!$A$5:$H$81,2,FALSE)</f>
        <v>Engraver Beetle (Ips species)</v>
      </c>
      <c r="D6030" s="24">
        <v>46</v>
      </c>
      <c r="E6030" s="24" t="s">
        <v>234</v>
      </c>
      <c r="F6030" s="24">
        <v>0</v>
      </c>
      <c r="G6030" s="24">
        <v>0</v>
      </c>
      <c r="H6030" s="24" t="str">
        <f t="shared" si="94"/>
        <v>2013_IBI_46</v>
      </c>
      <c r="I6030" s="24">
        <f>VLOOKUP(H6030,inTHLBdata!A:H,7,FALSE)</f>
        <v>0</v>
      </c>
      <c r="J6030" s="24">
        <f>VLOOKUP(H6030,inTHLBdata!A:H,8,FALSE)</f>
        <v>0</v>
      </c>
      <c r="N6030" s="24"/>
    </row>
    <row r="6031" spans="1:14">
      <c r="A6031" s="24">
        <v>2013</v>
      </c>
      <c r="B6031" s="24" t="s">
        <v>184</v>
      </c>
      <c r="C6031" s="24" t="str">
        <f>VLOOKUP(B6031,'FHF LUT'!$A$5:$H$81,2,FALSE)</f>
        <v>Engraver Beetle (Ips species)</v>
      </c>
      <c r="D6031" s="24">
        <v>47</v>
      </c>
      <c r="E6031" s="24" t="s">
        <v>233</v>
      </c>
      <c r="F6031" s="24">
        <v>0</v>
      </c>
      <c r="G6031" s="24">
        <v>0</v>
      </c>
      <c r="H6031" s="24" t="str">
        <f t="shared" si="94"/>
        <v>2013_IBI_47</v>
      </c>
      <c r="I6031" s="24">
        <f>VLOOKUP(H6031,inTHLBdata!A:H,7,FALSE)</f>
        <v>0</v>
      </c>
      <c r="J6031" s="24">
        <f>VLOOKUP(H6031,inTHLBdata!A:H,8,FALSE)</f>
        <v>0</v>
      </c>
      <c r="N6031" s="24"/>
    </row>
    <row r="6032" spans="1:14">
      <c r="A6032" s="24">
        <v>2013</v>
      </c>
      <c r="B6032" s="24" t="s">
        <v>184</v>
      </c>
      <c r="C6032" s="24" t="str">
        <f>VLOOKUP(B6032,'FHF LUT'!$A$5:$H$81,2,FALSE)</f>
        <v>Engraver Beetle (Ips species)</v>
      </c>
      <c r="D6032" s="24">
        <v>48</v>
      </c>
      <c r="E6032" s="24" t="s">
        <v>235</v>
      </c>
      <c r="F6032" s="24">
        <v>0</v>
      </c>
      <c r="G6032" s="24">
        <v>0</v>
      </c>
      <c r="H6032" s="24" t="str">
        <f t="shared" si="94"/>
        <v>2013_IBI_48</v>
      </c>
      <c r="I6032" s="24">
        <f>VLOOKUP(H6032,inTHLBdata!A:H,7,FALSE)</f>
        <v>0</v>
      </c>
      <c r="J6032" s="24">
        <f>VLOOKUP(H6032,inTHLBdata!A:H,8,FALSE)</f>
        <v>0</v>
      </c>
      <c r="N6032" s="24"/>
    </row>
    <row r="6033" spans="1:14">
      <c r="A6033" s="24">
        <v>2013</v>
      </c>
      <c r="B6033" s="24" t="s">
        <v>194</v>
      </c>
      <c r="C6033" s="24" t="str">
        <f>VLOOKUP(B6033,'FHF LUT'!$A$5:$H$81,2,FALSE)</f>
        <v>Lodgepole Pine Beetle</v>
      </c>
      <c r="D6033" s="24">
        <v>1</v>
      </c>
      <c r="E6033" s="24" t="s">
        <v>10</v>
      </c>
      <c r="F6033" s="24">
        <v>0</v>
      </c>
      <c r="G6033" s="24">
        <v>0</v>
      </c>
      <c r="H6033" s="24" t="str">
        <f t="shared" si="94"/>
        <v>2013_IBL_1</v>
      </c>
      <c r="I6033" s="24">
        <f>VLOOKUP(H6033,inTHLBdata!A:H,7,FALSE)</f>
        <v>0</v>
      </c>
      <c r="J6033" s="24">
        <f>VLOOKUP(H6033,inTHLBdata!A:H,8,FALSE)</f>
        <v>0</v>
      </c>
      <c r="N6033" s="24"/>
    </row>
    <row r="6034" spans="1:14">
      <c r="A6034" s="24">
        <v>2013</v>
      </c>
      <c r="B6034" s="24" t="s">
        <v>194</v>
      </c>
      <c r="C6034" s="24" t="str">
        <f>VLOOKUP(B6034,'FHF LUT'!$A$5:$H$81,2,FALSE)</f>
        <v>Lodgepole Pine Beetle</v>
      </c>
      <c r="D6034" s="24">
        <v>2</v>
      </c>
      <c r="E6034" s="24" t="s">
        <v>22</v>
      </c>
      <c r="F6034" s="24">
        <v>0</v>
      </c>
      <c r="G6034" s="24">
        <v>0</v>
      </c>
      <c r="H6034" s="24" t="str">
        <f t="shared" si="94"/>
        <v>2013_IBL_2</v>
      </c>
      <c r="I6034" s="24">
        <f>VLOOKUP(H6034,inTHLBdata!A:H,7,FALSE)</f>
        <v>0</v>
      </c>
      <c r="J6034" s="24">
        <f>VLOOKUP(H6034,inTHLBdata!A:H,8,FALSE)</f>
        <v>0</v>
      </c>
      <c r="N6034" s="24"/>
    </row>
    <row r="6035" spans="1:14">
      <c r="A6035" s="24">
        <v>2013</v>
      </c>
      <c r="B6035" s="24" t="s">
        <v>194</v>
      </c>
      <c r="C6035" s="24" t="str">
        <f>VLOOKUP(B6035,'FHF LUT'!$A$5:$H$81,2,FALSE)</f>
        <v>Lodgepole Pine Beetle</v>
      </c>
      <c r="D6035" s="24">
        <v>3</v>
      </c>
      <c r="E6035" s="24" t="s">
        <v>13</v>
      </c>
      <c r="F6035" s="24">
        <v>0</v>
      </c>
      <c r="G6035" s="24">
        <v>0</v>
      </c>
      <c r="H6035" s="24" t="str">
        <f t="shared" si="94"/>
        <v>2013_IBL_3</v>
      </c>
      <c r="I6035" s="24">
        <f>VLOOKUP(H6035,inTHLBdata!A:H,7,FALSE)</f>
        <v>0</v>
      </c>
      <c r="J6035" s="24">
        <f>VLOOKUP(H6035,inTHLBdata!A:H,8,FALSE)</f>
        <v>0</v>
      </c>
      <c r="N6035" s="24"/>
    </row>
    <row r="6036" spans="1:14">
      <c r="A6036" s="24">
        <v>2013</v>
      </c>
      <c r="B6036" s="24" t="s">
        <v>194</v>
      </c>
      <c r="C6036" s="24" t="str">
        <f>VLOOKUP(B6036,'FHF LUT'!$A$5:$H$81,2,FALSE)</f>
        <v>Lodgepole Pine Beetle</v>
      </c>
      <c r="D6036" s="24">
        <v>4</v>
      </c>
      <c r="E6036" s="24" t="s">
        <v>28</v>
      </c>
      <c r="F6036" s="24">
        <v>0</v>
      </c>
      <c r="G6036" s="24">
        <v>0</v>
      </c>
      <c r="H6036" s="24" t="str">
        <f t="shared" si="94"/>
        <v>2013_IBL_4</v>
      </c>
      <c r="I6036" s="24">
        <f>VLOOKUP(H6036,inTHLBdata!A:H,7,FALSE)</f>
        <v>0</v>
      </c>
      <c r="J6036" s="24">
        <f>VLOOKUP(H6036,inTHLBdata!A:H,8,FALSE)</f>
        <v>0</v>
      </c>
      <c r="N6036" s="24"/>
    </row>
    <row r="6037" spans="1:14">
      <c r="A6037" s="24">
        <v>2013</v>
      </c>
      <c r="B6037" s="24" t="s">
        <v>194</v>
      </c>
      <c r="C6037" s="24" t="str">
        <f>VLOOKUP(B6037,'FHF LUT'!$A$5:$H$81,2,FALSE)</f>
        <v>Lodgepole Pine Beetle</v>
      </c>
      <c r="D6037" s="24">
        <v>5</v>
      </c>
      <c r="E6037" s="24" t="s">
        <v>16</v>
      </c>
      <c r="F6037" s="24">
        <v>0</v>
      </c>
      <c r="G6037" s="24">
        <v>0</v>
      </c>
      <c r="H6037" s="24" t="str">
        <f t="shared" si="94"/>
        <v>2013_IBL_5</v>
      </c>
      <c r="I6037" s="24">
        <f>VLOOKUP(H6037,inTHLBdata!A:H,7,FALSE)</f>
        <v>0</v>
      </c>
      <c r="J6037" s="24">
        <f>VLOOKUP(H6037,inTHLBdata!A:H,8,FALSE)</f>
        <v>0</v>
      </c>
      <c r="N6037" s="24"/>
    </row>
    <row r="6038" spans="1:14">
      <c r="A6038" s="24">
        <v>2013</v>
      </c>
      <c r="B6038" s="24" t="s">
        <v>194</v>
      </c>
      <c r="C6038" s="24" t="str">
        <f>VLOOKUP(B6038,'FHF LUT'!$A$5:$H$81,2,FALSE)</f>
        <v>Lodgepole Pine Beetle</v>
      </c>
      <c r="D6038" s="24">
        <v>7</v>
      </c>
      <c r="E6038" s="24" t="s">
        <v>25</v>
      </c>
      <c r="F6038" s="24">
        <v>0</v>
      </c>
      <c r="G6038" s="24">
        <v>0</v>
      </c>
      <c r="H6038" s="24" t="str">
        <f t="shared" si="94"/>
        <v>2013_IBL_7</v>
      </c>
      <c r="I6038" s="24">
        <f>VLOOKUP(H6038,inTHLBdata!A:H,7,FALSE)</f>
        <v>0</v>
      </c>
      <c r="J6038" s="24">
        <f>VLOOKUP(H6038,inTHLBdata!A:H,8,FALSE)</f>
        <v>0</v>
      </c>
      <c r="N6038" s="24"/>
    </row>
    <row r="6039" spans="1:14">
      <c r="A6039" s="24">
        <v>2013</v>
      </c>
      <c r="B6039" s="24" t="s">
        <v>194</v>
      </c>
      <c r="C6039" s="24" t="str">
        <f>VLOOKUP(B6039,'FHF LUT'!$A$5:$H$81,2,FALSE)</f>
        <v>Lodgepole Pine Beetle</v>
      </c>
      <c r="D6039" s="24">
        <v>8</v>
      </c>
      <c r="E6039" s="24" t="s">
        <v>29</v>
      </c>
      <c r="F6039" s="24">
        <v>110</v>
      </c>
      <c r="G6039" s="24">
        <v>110</v>
      </c>
      <c r="H6039" s="24" t="str">
        <f t="shared" si="94"/>
        <v>2013_IBL_8</v>
      </c>
      <c r="I6039" s="24">
        <f>VLOOKUP(H6039,inTHLBdata!A:H,7,FALSE)</f>
        <v>0</v>
      </c>
      <c r="J6039" s="24">
        <f>VLOOKUP(H6039,inTHLBdata!A:H,8,FALSE)</f>
        <v>0</v>
      </c>
      <c r="N6039" s="24"/>
    </row>
    <row r="6040" spans="1:14">
      <c r="A6040" s="24">
        <v>2013</v>
      </c>
      <c r="B6040" s="24" t="s">
        <v>194</v>
      </c>
      <c r="C6040" s="24" t="str">
        <f>VLOOKUP(B6040,'FHF LUT'!$A$5:$H$81,2,FALSE)</f>
        <v>Lodgepole Pine Beetle</v>
      </c>
      <c r="D6040" s="24">
        <v>9</v>
      </c>
      <c r="E6040" s="24" t="s">
        <v>7</v>
      </c>
      <c r="F6040" s="24">
        <v>0</v>
      </c>
      <c r="G6040" s="24">
        <v>0</v>
      </c>
      <c r="H6040" s="24" t="str">
        <f t="shared" si="94"/>
        <v>2013_IBL_9</v>
      </c>
      <c r="I6040" s="24">
        <f>VLOOKUP(H6040,inTHLBdata!A:H,7,FALSE)</f>
        <v>0</v>
      </c>
      <c r="J6040" s="24">
        <f>VLOOKUP(H6040,inTHLBdata!A:H,8,FALSE)</f>
        <v>0</v>
      </c>
      <c r="N6040" s="24"/>
    </row>
    <row r="6041" spans="1:14">
      <c r="A6041" s="24">
        <v>2013</v>
      </c>
      <c r="B6041" s="24" t="s">
        <v>194</v>
      </c>
      <c r="C6041" s="24" t="str">
        <f>VLOOKUP(B6041,'FHF LUT'!$A$5:$H$81,2,FALSE)</f>
        <v>Lodgepole Pine Beetle</v>
      </c>
      <c r="D6041" s="24">
        <v>10</v>
      </c>
      <c r="E6041" s="24" t="s">
        <v>18</v>
      </c>
      <c r="F6041" s="24">
        <v>0</v>
      </c>
      <c r="G6041" s="24">
        <v>0</v>
      </c>
      <c r="H6041" s="24" t="str">
        <f t="shared" si="94"/>
        <v>2013_IBL_10</v>
      </c>
      <c r="I6041" s="24">
        <f>VLOOKUP(H6041,inTHLBdata!A:H,7,FALSE)</f>
        <v>0</v>
      </c>
      <c r="J6041" s="24">
        <f>VLOOKUP(H6041,inTHLBdata!A:H,8,FALSE)</f>
        <v>0</v>
      </c>
      <c r="N6041" s="24"/>
    </row>
    <row r="6042" spans="1:14">
      <c r="A6042" s="24">
        <v>2013</v>
      </c>
      <c r="B6042" s="24" t="s">
        <v>194</v>
      </c>
      <c r="C6042" s="24" t="str">
        <f>VLOOKUP(B6042,'FHF LUT'!$A$5:$H$81,2,FALSE)</f>
        <v>Lodgepole Pine Beetle</v>
      </c>
      <c r="D6042" s="24">
        <v>11</v>
      </c>
      <c r="E6042" s="24" t="s">
        <v>4</v>
      </c>
      <c r="F6042" s="24">
        <v>0</v>
      </c>
      <c r="G6042" s="24">
        <v>0</v>
      </c>
      <c r="H6042" s="24" t="str">
        <f t="shared" si="94"/>
        <v>2013_IBL_11</v>
      </c>
      <c r="I6042" s="24">
        <f>VLOOKUP(H6042,inTHLBdata!A:H,7,FALSE)</f>
        <v>0</v>
      </c>
      <c r="J6042" s="24">
        <f>VLOOKUP(H6042,inTHLBdata!A:H,8,FALSE)</f>
        <v>0</v>
      </c>
      <c r="N6042" s="24"/>
    </row>
    <row r="6043" spans="1:14">
      <c r="A6043" s="24">
        <v>2013</v>
      </c>
      <c r="B6043" s="24" t="s">
        <v>194</v>
      </c>
      <c r="C6043" s="24" t="str">
        <f>VLOOKUP(B6043,'FHF LUT'!$A$5:$H$81,2,FALSE)</f>
        <v>Lodgepole Pine Beetle</v>
      </c>
      <c r="D6043" s="24">
        <v>12</v>
      </c>
      <c r="E6043" s="24" t="s">
        <v>11</v>
      </c>
      <c r="F6043" s="24">
        <v>0</v>
      </c>
      <c r="G6043" s="24">
        <v>0</v>
      </c>
      <c r="H6043" s="24" t="str">
        <f t="shared" si="94"/>
        <v>2013_IBL_12</v>
      </c>
      <c r="I6043" s="24">
        <f>VLOOKUP(H6043,inTHLBdata!A:H,7,FALSE)</f>
        <v>0</v>
      </c>
      <c r="J6043" s="24">
        <f>VLOOKUP(H6043,inTHLBdata!A:H,8,FALSE)</f>
        <v>0</v>
      </c>
      <c r="N6043" s="24"/>
    </row>
    <row r="6044" spans="1:14">
      <c r="A6044" s="24">
        <v>2013</v>
      </c>
      <c r="B6044" s="24" t="s">
        <v>194</v>
      </c>
      <c r="C6044" s="24" t="str">
        <f>VLOOKUP(B6044,'FHF LUT'!$A$5:$H$81,2,FALSE)</f>
        <v>Lodgepole Pine Beetle</v>
      </c>
      <c r="D6044" s="24">
        <v>13</v>
      </c>
      <c r="E6044" s="24" t="s">
        <v>24</v>
      </c>
      <c r="F6044" s="24">
        <v>0</v>
      </c>
      <c r="G6044" s="24">
        <v>0</v>
      </c>
      <c r="H6044" s="24" t="str">
        <f t="shared" si="94"/>
        <v>2013_IBL_13</v>
      </c>
      <c r="I6044" s="24">
        <f>VLOOKUP(H6044,inTHLBdata!A:H,7,FALSE)</f>
        <v>0</v>
      </c>
      <c r="J6044" s="24">
        <f>VLOOKUP(H6044,inTHLBdata!A:H,8,FALSE)</f>
        <v>0</v>
      </c>
      <c r="N6044" s="24"/>
    </row>
    <row r="6045" spans="1:14">
      <c r="A6045" s="24">
        <v>2013</v>
      </c>
      <c r="B6045" s="24" t="s">
        <v>194</v>
      </c>
      <c r="C6045" s="24" t="str">
        <f>VLOOKUP(B6045,'FHF LUT'!$A$5:$H$81,2,FALSE)</f>
        <v>Lodgepole Pine Beetle</v>
      </c>
      <c r="D6045" s="24">
        <v>14</v>
      </c>
      <c r="E6045" s="24" t="s">
        <v>30</v>
      </c>
      <c r="F6045" s="24">
        <v>0</v>
      </c>
      <c r="G6045" s="24">
        <v>0</v>
      </c>
      <c r="H6045" s="24" t="str">
        <f t="shared" si="94"/>
        <v>2013_IBL_14</v>
      </c>
      <c r="I6045" s="24">
        <f>VLOOKUP(H6045,inTHLBdata!A:H,7,FALSE)</f>
        <v>0</v>
      </c>
      <c r="J6045" s="24">
        <f>VLOOKUP(H6045,inTHLBdata!A:H,8,FALSE)</f>
        <v>0</v>
      </c>
      <c r="N6045" s="24"/>
    </row>
    <row r="6046" spans="1:14">
      <c r="A6046" s="24">
        <v>2013</v>
      </c>
      <c r="B6046" s="24" t="s">
        <v>194</v>
      </c>
      <c r="C6046" s="24" t="str">
        <f>VLOOKUP(B6046,'FHF LUT'!$A$5:$H$81,2,FALSE)</f>
        <v>Lodgepole Pine Beetle</v>
      </c>
      <c r="D6046" s="24">
        <v>15</v>
      </c>
      <c r="E6046" s="24" t="s">
        <v>33</v>
      </c>
      <c r="F6046" s="24">
        <v>0</v>
      </c>
      <c r="G6046" s="24">
        <v>0</v>
      </c>
      <c r="H6046" s="24" t="str">
        <f t="shared" si="94"/>
        <v>2013_IBL_15</v>
      </c>
      <c r="I6046" s="24">
        <f>VLOOKUP(H6046,inTHLBdata!A:H,7,FALSE)</f>
        <v>0</v>
      </c>
      <c r="J6046" s="24">
        <f>VLOOKUP(H6046,inTHLBdata!A:H,8,FALSE)</f>
        <v>0</v>
      </c>
      <c r="N6046" s="24"/>
    </row>
    <row r="6047" spans="1:14">
      <c r="A6047" s="24">
        <v>2013</v>
      </c>
      <c r="B6047" s="24" t="s">
        <v>194</v>
      </c>
      <c r="C6047" s="24" t="str">
        <f>VLOOKUP(B6047,'FHF LUT'!$A$5:$H$81,2,FALSE)</f>
        <v>Lodgepole Pine Beetle</v>
      </c>
      <c r="D6047" s="24">
        <v>16</v>
      </c>
      <c r="E6047" s="24" t="s">
        <v>12</v>
      </c>
      <c r="F6047" s="24">
        <v>0</v>
      </c>
      <c r="G6047" s="24">
        <v>0</v>
      </c>
      <c r="H6047" s="24" t="str">
        <f t="shared" si="94"/>
        <v>2013_IBL_16</v>
      </c>
      <c r="I6047" s="24">
        <f>VLOOKUP(H6047,inTHLBdata!A:H,7,FALSE)</f>
        <v>0</v>
      </c>
      <c r="J6047" s="24">
        <f>VLOOKUP(H6047,inTHLBdata!A:H,8,FALSE)</f>
        <v>0</v>
      </c>
      <c r="N6047" s="24"/>
    </row>
    <row r="6048" spans="1:14">
      <c r="A6048" s="24">
        <v>2013</v>
      </c>
      <c r="B6048" s="24" t="s">
        <v>194</v>
      </c>
      <c r="C6048" s="24" t="str">
        <f>VLOOKUP(B6048,'FHF LUT'!$A$5:$H$81,2,FALSE)</f>
        <v>Lodgepole Pine Beetle</v>
      </c>
      <c r="D6048" s="24">
        <v>17</v>
      </c>
      <c r="E6048" s="24" t="s">
        <v>32</v>
      </c>
      <c r="F6048" s="24">
        <v>0</v>
      </c>
      <c r="G6048" s="24">
        <v>0</v>
      </c>
      <c r="H6048" s="24" t="str">
        <f t="shared" si="94"/>
        <v>2013_IBL_17</v>
      </c>
      <c r="I6048" s="24">
        <f>VLOOKUP(H6048,inTHLBdata!A:H,7,FALSE)</f>
        <v>0</v>
      </c>
      <c r="J6048" s="24">
        <f>VLOOKUP(H6048,inTHLBdata!A:H,8,FALSE)</f>
        <v>0</v>
      </c>
      <c r="N6048" s="24"/>
    </row>
    <row r="6049" spans="1:14">
      <c r="A6049" s="24">
        <v>2013</v>
      </c>
      <c r="B6049" s="24" t="s">
        <v>194</v>
      </c>
      <c r="C6049" s="24" t="str">
        <f>VLOOKUP(B6049,'FHF LUT'!$A$5:$H$81,2,FALSE)</f>
        <v>Lodgepole Pine Beetle</v>
      </c>
      <c r="D6049" s="24">
        <v>18</v>
      </c>
      <c r="E6049" s="24" t="s">
        <v>15</v>
      </c>
      <c r="F6049" s="24">
        <v>0</v>
      </c>
      <c r="G6049" s="24">
        <v>0</v>
      </c>
      <c r="H6049" s="24" t="str">
        <f t="shared" si="94"/>
        <v>2013_IBL_18</v>
      </c>
      <c r="I6049" s="24">
        <f>VLOOKUP(H6049,inTHLBdata!A:H,7,FALSE)</f>
        <v>0</v>
      </c>
      <c r="J6049" s="24">
        <f>VLOOKUP(H6049,inTHLBdata!A:H,8,FALSE)</f>
        <v>0</v>
      </c>
      <c r="N6049" s="24"/>
    </row>
    <row r="6050" spans="1:14">
      <c r="A6050" s="24">
        <v>2013</v>
      </c>
      <c r="B6050" s="24" t="s">
        <v>194</v>
      </c>
      <c r="C6050" s="24" t="str">
        <f>VLOOKUP(B6050,'FHF LUT'!$A$5:$H$81,2,FALSE)</f>
        <v>Lodgepole Pine Beetle</v>
      </c>
      <c r="D6050" s="24">
        <v>20</v>
      </c>
      <c r="E6050" s="24" t="s">
        <v>6</v>
      </c>
      <c r="F6050" s="24">
        <v>0</v>
      </c>
      <c r="G6050" s="24">
        <v>0</v>
      </c>
      <c r="H6050" s="24" t="str">
        <f t="shared" si="94"/>
        <v>2013_IBL_20</v>
      </c>
      <c r="I6050" s="24">
        <f>VLOOKUP(H6050,inTHLBdata!A:H,7,FALSE)</f>
        <v>0</v>
      </c>
      <c r="J6050" s="24">
        <f>VLOOKUP(H6050,inTHLBdata!A:H,8,FALSE)</f>
        <v>0</v>
      </c>
      <c r="N6050" s="24"/>
    </row>
    <row r="6051" spans="1:14">
      <c r="A6051" s="24">
        <v>2013</v>
      </c>
      <c r="B6051" s="24" t="s">
        <v>194</v>
      </c>
      <c r="C6051" s="24" t="str">
        <f>VLOOKUP(B6051,'FHF LUT'!$A$5:$H$81,2,FALSE)</f>
        <v>Lodgepole Pine Beetle</v>
      </c>
      <c r="D6051" s="24">
        <v>22</v>
      </c>
      <c r="E6051" s="24" t="s">
        <v>19</v>
      </c>
      <c r="F6051" s="24">
        <v>0</v>
      </c>
      <c r="G6051" s="24">
        <v>0</v>
      </c>
      <c r="H6051" s="24" t="str">
        <f t="shared" si="94"/>
        <v>2013_IBL_22</v>
      </c>
      <c r="I6051" s="24">
        <f>VLOOKUP(H6051,inTHLBdata!A:H,7,FALSE)</f>
        <v>0</v>
      </c>
      <c r="J6051" s="24">
        <f>VLOOKUP(H6051,inTHLBdata!A:H,8,FALSE)</f>
        <v>0</v>
      </c>
      <c r="N6051" s="24"/>
    </row>
    <row r="6052" spans="1:14">
      <c r="A6052" s="24">
        <v>2013</v>
      </c>
      <c r="B6052" s="24" t="s">
        <v>194</v>
      </c>
      <c r="C6052" s="24" t="str">
        <f>VLOOKUP(B6052,'FHF LUT'!$A$5:$H$81,2,FALSE)</f>
        <v>Lodgepole Pine Beetle</v>
      </c>
      <c r="D6052" s="24">
        <v>23</v>
      </c>
      <c r="E6052" s="24" t="s">
        <v>27</v>
      </c>
      <c r="F6052" s="24">
        <v>0</v>
      </c>
      <c r="G6052" s="24">
        <v>0</v>
      </c>
      <c r="H6052" s="24" t="str">
        <f t="shared" si="94"/>
        <v>2013_IBL_23</v>
      </c>
      <c r="I6052" s="24">
        <f>VLOOKUP(H6052,inTHLBdata!A:H,7,FALSE)</f>
        <v>0</v>
      </c>
      <c r="J6052" s="24">
        <f>VLOOKUP(H6052,inTHLBdata!A:H,8,FALSE)</f>
        <v>0</v>
      </c>
      <c r="N6052" s="24"/>
    </row>
    <row r="6053" spans="1:14">
      <c r="A6053" s="24">
        <v>2013</v>
      </c>
      <c r="B6053" s="24" t="s">
        <v>194</v>
      </c>
      <c r="C6053" s="24" t="str">
        <f>VLOOKUP(B6053,'FHF LUT'!$A$5:$H$81,2,FALSE)</f>
        <v>Lodgepole Pine Beetle</v>
      </c>
      <c r="D6053" s="24">
        <v>24</v>
      </c>
      <c r="E6053" s="24" t="s">
        <v>17</v>
      </c>
      <c r="F6053" s="24">
        <v>0</v>
      </c>
      <c r="G6053" s="24">
        <v>0</v>
      </c>
      <c r="H6053" s="24" t="str">
        <f t="shared" si="94"/>
        <v>2013_IBL_24</v>
      </c>
      <c r="I6053" s="24">
        <f>VLOOKUP(H6053,inTHLBdata!A:H,7,FALSE)</f>
        <v>0</v>
      </c>
      <c r="J6053" s="24">
        <f>VLOOKUP(H6053,inTHLBdata!A:H,8,FALSE)</f>
        <v>0</v>
      </c>
      <c r="N6053" s="24"/>
    </row>
    <row r="6054" spans="1:14">
      <c r="A6054" s="24">
        <v>2013</v>
      </c>
      <c r="B6054" s="24" t="s">
        <v>194</v>
      </c>
      <c r="C6054" s="24" t="str">
        <f>VLOOKUP(B6054,'FHF LUT'!$A$5:$H$81,2,FALSE)</f>
        <v>Lodgepole Pine Beetle</v>
      </c>
      <c r="D6054" s="24">
        <v>25</v>
      </c>
      <c r="E6054" s="24" t="s">
        <v>23</v>
      </c>
      <c r="F6054" s="24">
        <v>0</v>
      </c>
      <c r="G6054" s="24">
        <v>0</v>
      </c>
      <c r="H6054" s="24" t="str">
        <f t="shared" si="94"/>
        <v>2013_IBL_25</v>
      </c>
      <c r="I6054" s="24">
        <f>VLOOKUP(H6054,inTHLBdata!A:H,7,FALSE)</f>
        <v>0</v>
      </c>
      <c r="J6054" s="24">
        <f>VLOOKUP(H6054,inTHLBdata!A:H,8,FALSE)</f>
        <v>0</v>
      </c>
      <c r="N6054" s="24"/>
    </row>
    <row r="6055" spans="1:14">
      <c r="A6055" s="24">
        <v>2013</v>
      </c>
      <c r="B6055" s="24" t="s">
        <v>194</v>
      </c>
      <c r="C6055" s="24" t="str">
        <f>VLOOKUP(B6055,'FHF LUT'!$A$5:$H$81,2,FALSE)</f>
        <v>Lodgepole Pine Beetle</v>
      </c>
      <c r="D6055" s="24">
        <v>26</v>
      </c>
      <c r="E6055" s="24" t="s">
        <v>14</v>
      </c>
      <c r="F6055" s="24">
        <v>0</v>
      </c>
      <c r="G6055" s="24">
        <v>0</v>
      </c>
      <c r="H6055" s="24" t="str">
        <f t="shared" si="94"/>
        <v>2013_IBL_26</v>
      </c>
      <c r="I6055" s="24">
        <f>VLOOKUP(H6055,inTHLBdata!A:H,7,FALSE)</f>
        <v>0</v>
      </c>
      <c r="J6055" s="24">
        <f>VLOOKUP(H6055,inTHLBdata!A:H,8,FALSE)</f>
        <v>0</v>
      </c>
      <c r="N6055" s="24"/>
    </row>
    <row r="6056" spans="1:14">
      <c r="A6056" s="24">
        <v>2013</v>
      </c>
      <c r="B6056" s="24" t="s">
        <v>194</v>
      </c>
      <c r="C6056" s="24" t="str">
        <f>VLOOKUP(B6056,'FHF LUT'!$A$5:$H$81,2,FALSE)</f>
        <v>Lodgepole Pine Beetle</v>
      </c>
      <c r="D6056" s="24">
        <v>27</v>
      </c>
      <c r="E6056" s="24" t="s">
        <v>21</v>
      </c>
      <c r="F6056" s="24">
        <v>0</v>
      </c>
      <c r="G6056" s="24">
        <v>0</v>
      </c>
      <c r="H6056" s="24" t="str">
        <f t="shared" si="94"/>
        <v>2013_IBL_27</v>
      </c>
      <c r="I6056" s="24">
        <f>VLOOKUP(H6056,inTHLBdata!A:H,7,FALSE)</f>
        <v>0</v>
      </c>
      <c r="J6056" s="24">
        <f>VLOOKUP(H6056,inTHLBdata!A:H,8,FALSE)</f>
        <v>0</v>
      </c>
      <c r="N6056" s="24"/>
    </row>
    <row r="6057" spans="1:14">
      <c r="A6057" s="24">
        <v>2013</v>
      </c>
      <c r="B6057" s="24" t="s">
        <v>194</v>
      </c>
      <c r="C6057" s="24" t="str">
        <f>VLOOKUP(B6057,'FHF LUT'!$A$5:$H$81,2,FALSE)</f>
        <v>Lodgepole Pine Beetle</v>
      </c>
      <c r="D6057" s="24">
        <v>29</v>
      </c>
      <c r="E6057" s="24" t="s">
        <v>9</v>
      </c>
      <c r="F6057" s="24">
        <v>0</v>
      </c>
      <c r="G6057" s="24">
        <v>0</v>
      </c>
      <c r="H6057" s="24" t="str">
        <f t="shared" si="94"/>
        <v>2013_IBL_29</v>
      </c>
      <c r="I6057" s="24">
        <f>VLOOKUP(H6057,inTHLBdata!A:H,7,FALSE)</f>
        <v>0</v>
      </c>
      <c r="J6057" s="24">
        <f>VLOOKUP(H6057,inTHLBdata!A:H,8,FALSE)</f>
        <v>0</v>
      </c>
      <c r="N6057" s="24"/>
    </row>
    <row r="6058" spans="1:14">
      <c r="A6058" s="24">
        <v>2013</v>
      </c>
      <c r="B6058" s="24" t="s">
        <v>194</v>
      </c>
      <c r="C6058" s="24" t="str">
        <f>VLOOKUP(B6058,'FHF LUT'!$A$5:$H$81,2,FALSE)</f>
        <v>Lodgepole Pine Beetle</v>
      </c>
      <c r="D6058" s="24">
        <v>30</v>
      </c>
      <c r="E6058" s="24" t="s">
        <v>35</v>
      </c>
      <c r="F6058" s="24">
        <v>0</v>
      </c>
      <c r="G6058" s="24">
        <v>0</v>
      </c>
      <c r="H6058" s="24" t="str">
        <f t="shared" si="94"/>
        <v>2013_IBL_30</v>
      </c>
      <c r="I6058" s="24">
        <f>VLOOKUP(H6058,inTHLBdata!A:H,7,FALSE)</f>
        <v>0</v>
      </c>
      <c r="J6058" s="24">
        <f>VLOOKUP(H6058,inTHLBdata!A:H,8,FALSE)</f>
        <v>0</v>
      </c>
      <c r="N6058" s="24"/>
    </row>
    <row r="6059" spans="1:14">
      <c r="A6059" s="24">
        <v>2013</v>
      </c>
      <c r="B6059" s="24" t="s">
        <v>194</v>
      </c>
      <c r="C6059" s="24" t="str">
        <f>VLOOKUP(B6059,'FHF LUT'!$A$5:$H$81,2,FALSE)</f>
        <v>Lodgepole Pine Beetle</v>
      </c>
      <c r="D6059" s="24">
        <v>31</v>
      </c>
      <c r="E6059" s="24" t="s">
        <v>34</v>
      </c>
      <c r="F6059" s="24">
        <v>0</v>
      </c>
      <c r="G6059" s="24">
        <v>0</v>
      </c>
      <c r="H6059" s="24" t="str">
        <f t="shared" si="94"/>
        <v>2013_IBL_31</v>
      </c>
      <c r="I6059" s="24">
        <f>VLOOKUP(H6059,inTHLBdata!A:H,7,FALSE)</f>
        <v>0</v>
      </c>
      <c r="J6059" s="24">
        <f>VLOOKUP(H6059,inTHLBdata!A:H,8,FALSE)</f>
        <v>0</v>
      </c>
      <c r="N6059" s="24"/>
    </row>
    <row r="6060" spans="1:14">
      <c r="A6060" s="24">
        <v>2013</v>
      </c>
      <c r="B6060" s="24" t="s">
        <v>194</v>
      </c>
      <c r="C6060" s="24" t="str">
        <f>VLOOKUP(B6060,'FHF LUT'!$A$5:$H$81,2,FALSE)</f>
        <v>Lodgepole Pine Beetle</v>
      </c>
      <c r="D6060" s="24">
        <v>38</v>
      </c>
      <c r="E6060" s="24" t="s">
        <v>8</v>
      </c>
      <c r="F6060" s="24">
        <v>0</v>
      </c>
      <c r="G6060" s="24">
        <v>0</v>
      </c>
      <c r="H6060" s="24" t="str">
        <f t="shared" si="94"/>
        <v>2013_IBL_38</v>
      </c>
      <c r="I6060" s="24">
        <f>VLOOKUP(H6060,inTHLBdata!A:H,7,FALSE)</f>
        <v>0</v>
      </c>
      <c r="J6060" s="24">
        <f>VLOOKUP(H6060,inTHLBdata!A:H,8,FALSE)</f>
        <v>0</v>
      </c>
      <c r="N6060" s="24"/>
    </row>
    <row r="6061" spans="1:14">
      <c r="A6061" s="24">
        <v>2013</v>
      </c>
      <c r="B6061" s="24" t="s">
        <v>194</v>
      </c>
      <c r="C6061" s="24" t="str">
        <f>VLOOKUP(B6061,'FHF LUT'!$A$5:$H$81,2,FALSE)</f>
        <v>Lodgepole Pine Beetle</v>
      </c>
      <c r="D6061" s="24">
        <v>39</v>
      </c>
      <c r="E6061" s="24" t="s">
        <v>36</v>
      </c>
      <c r="F6061" s="24">
        <v>0</v>
      </c>
      <c r="G6061" s="24">
        <v>0</v>
      </c>
      <c r="H6061" s="24" t="str">
        <f t="shared" si="94"/>
        <v>2013_IBL_39</v>
      </c>
      <c r="I6061" s="24">
        <f>VLOOKUP(H6061,inTHLBdata!A:H,7,FALSE)</f>
        <v>0</v>
      </c>
      <c r="J6061" s="24">
        <f>VLOOKUP(H6061,inTHLBdata!A:H,8,FALSE)</f>
        <v>0</v>
      </c>
      <c r="N6061" s="24"/>
    </row>
    <row r="6062" spans="1:14">
      <c r="A6062" s="24">
        <v>2013</v>
      </c>
      <c r="B6062" s="24" t="s">
        <v>194</v>
      </c>
      <c r="C6062" s="24" t="str">
        <f>VLOOKUP(B6062,'FHF LUT'!$A$5:$H$81,2,FALSE)</f>
        <v>Lodgepole Pine Beetle</v>
      </c>
      <c r="D6062" s="24">
        <v>40</v>
      </c>
      <c r="E6062" s="24" t="s">
        <v>31</v>
      </c>
      <c r="F6062" s="24">
        <v>0</v>
      </c>
      <c r="G6062" s="24">
        <v>0</v>
      </c>
      <c r="H6062" s="24" t="str">
        <f t="shared" si="94"/>
        <v>2013_IBL_40</v>
      </c>
      <c r="I6062" s="24">
        <f>VLOOKUP(H6062,inTHLBdata!A:H,7,FALSE)</f>
        <v>0</v>
      </c>
      <c r="J6062" s="24">
        <f>VLOOKUP(H6062,inTHLBdata!A:H,8,FALSE)</f>
        <v>0</v>
      </c>
      <c r="N6062" s="24"/>
    </row>
    <row r="6063" spans="1:14">
      <c r="A6063" s="24">
        <v>2013</v>
      </c>
      <c r="B6063" s="24" t="s">
        <v>194</v>
      </c>
      <c r="C6063" s="24" t="str">
        <f>VLOOKUP(B6063,'FHF LUT'!$A$5:$H$81,2,FALSE)</f>
        <v>Lodgepole Pine Beetle</v>
      </c>
      <c r="D6063" s="24">
        <v>41</v>
      </c>
      <c r="E6063" s="24" t="s">
        <v>26</v>
      </c>
      <c r="F6063" s="24">
        <v>0</v>
      </c>
      <c r="G6063" s="24">
        <v>0</v>
      </c>
      <c r="H6063" s="24" t="str">
        <f t="shared" si="94"/>
        <v>2013_IBL_41</v>
      </c>
      <c r="I6063" s="24">
        <f>VLOOKUP(H6063,inTHLBdata!A:H,7,FALSE)</f>
        <v>0</v>
      </c>
      <c r="J6063" s="24">
        <f>VLOOKUP(H6063,inTHLBdata!A:H,8,FALSE)</f>
        <v>0</v>
      </c>
      <c r="N6063" s="24"/>
    </row>
    <row r="6064" spans="1:14">
      <c r="A6064" s="24">
        <v>2013</v>
      </c>
      <c r="B6064" s="24" t="s">
        <v>194</v>
      </c>
      <c r="C6064" s="24" t="str">
        <f>VLOOKUP(B6064,'FHF LUT'!$A$5:$H$81,2,FALSE)</f>
        <v>Lodgepole Pine Beetle</v>
      </c>
      <c r="D6064" s="24">
        <v>43</v>
      </c>
      <c r="E6064" s="24" t="s">
        <v>20</v>
      </c>
      <c r="F6064" s="24">
        <v>0</v>
      </c>
      <c r="G6064" s="24">
        <v>0</v>
      </c>
      <c r="H6064" s="24" t="str">
        <f t="shared" si="94"/>
        <v>2013_IBL_43</v>
      </c>
      <c r="I6064" s="24">
        <f>VLOOKUP(H6064,inTHLBdata!A:H,7,FALSE)</f>
        <v>0</v>
      </c>
      <c r="J6064" s="24">
        <f>VLOOKUP(H6064,inTHLBdata!A:H,8,FALSE)</f>
        <v>0</v>
      </c>
      <c r="N6064" s="24"/>
    </row>
    <row r="6065" spans="1:14">
      <c r="A6065" s="24">
        <v>2013</v>
      </c>
      <c r="B6065" s="24" t="s">
        <v>194</v>
      </c>
      <c r="C6065" s="24" t="str">
        <f>VLOOKUP(B6065,'FHF LUT'!$A$5:$H$81,2,FALSE)</f>
        <v>Lodgepole Pine Beetle</v>
      </c>
      <c r="D6065" s="24">
        <v>44</v>
      </c>
      <c r="E6065" s="24" t="s">
        <v>3</v>
      </c>
      <c r="F6065" s="24">
        <v>0</v>
      </c>
      <c r="G6065" s="24">
        <v>0</v>
      </c>
      <c r="H6065" s="24" t="str">
        <f t="shared" si="94"/>
        <v>2013_IBL_44</v>
      </c>
      <c r="I6065" s="24">
        <f>VLOOKUP(H6065,inTHLBdata!A:H,7,FALSE)</f>
        <v>0</v>
      </c>
      <c r="J6065" s="24">
        <f>VLOOKUP(H6065,inTHLBdata!A:H,8,FALSE)</f>
        <v>0</v>
      </c>
      <c r="N6065" s="24"/>
    </row>
    <row r="6066" spans="1:14">
      <c r="A6066" s="24">
        <v>2013</v>
      </c>
      <c r="B6066" s="24" t="s">
        <v>194</v>
      </c>
      <c r="C6066" s="24" t="str">
        <f>VLOOKUP(B6066,'FHF LUT'!$A$5:$H$81,2,FALSE)</f>
        <v>Lodgepole Pine Beetle</v>
      </c>
      <c r="D6066" s="24">
        <v>45</v>
      </c>
      <c r="E6066" s="24" t="s">
        <v>5</v>
      </c>
      <c r="F6066" s="24">
        <v>0</v>
      </c>
      <c r="G6066" s="24">
        <v>0</v>
      </c>
      <c r="H6066" s="24" t="str">
        <f t="shared" si="94"/>
        <v>2013_IBL_45</v>
      </c>
      <c r="I6066" s="24">
        <f>VLOOKUP(H6066,inTHLBdata!A:H,7,FALSE)</f>
        <v>0</v>
      </c>
      <c r="J6066" s="24">
        <f>VLOOKUP(H6066,inTHLBdata!A:H,8,FALSE)</f>
        <v>0</v>
      </c>
      <c r="N6066" s="24"/>
    </row>
    <row r="6067" spans="1:14">
      <c r="A6067" s="24">
        <v>2013</v>
      </c>
      <c r="B6067" s="24" t="s">
        <v>194</v>
      </c>
      <c r="C6067" s="24" t="str">
        <f>VLOOKUP(B6067,'FHF LUT'!$A$5:$H$81,2,FALSE)</f>
        <v>Lodgepole Pine Beetle</v>
      </c>
      <c r="D6067" s="24">
        <v>46</v>
      </c>
      <c r="E6067" s="24" t="s">
        <v>234</v>
      </c>
      <c r="F6067" s="24">
        <v>0</v>
      </c>
      <c r="G6067" s="24">
        <v>0</v>
      </c>
      <c r="H6067" s="24" t="str">
        <f t="shared" si="94"/>
        <v>2013_IBL_46</v>
      </c>
      <c r="I6067" s="24">
        <f>VLOOKUP(H6067,inTHLBdata!A:H,7,FALSE)</f>
        <v>0</v>
      </c>
      <c r="J6067" s="24">
        <f>VLOOKUP(H6067,inTHLBdata!A:H,8,FALSE)</f>
        <v>0</v>
      </c>
      <c r="N6067" s="24"/>
    </row>
    <row r="6068" spans="1:14">
      <c r="A6068" s="24">
        <v>2013</v>
      </c>
      <c r="B6068" s="24" t="s">
        <v>194</v>
      </c>
      <c r="C6068" s="24" t="str">
        <f>VLOOKUP(B6068,'FHF LUT'!$A$5:$H$81,2,FALSE)</f>
        <v>Lodgepole Pine Beetle</v>
      </c>
      <c r="D6068" s="24">
        <v>47</v>
      </c>
      <c r="E6068" s="24" t="s">
        <v>233</v>
      </c>
      <c r="F6068" s="24">
        <v>0</v>
      </c>
      <c r="G6068" s="24">
        <v>0</v>
      </c>
      <c r="H6068" s="24" t="str">
        <f t="shared" si="94"/>
        <v>2013_IBL_47</v>
      </c>
      <c r="I6068" s="24">
        <f>VLOOKUP(H6068,inTHLBdata!A:H,7,FALSE)</f>
        <v>0</v>
      </c>
      <c r="J6068" s="24">
        <f>VLOOKUP(H6068,inTHLBdata!A:H,8,FALSE)</f>
        <v>0</v>
      </c>
      <c r="N6068" s="24"/>
    </row>
    <row r="6069" spans="1:14">
      <c r="A6069" s="24">
        <v>2013</v>
      </c>
      <c r="B6069" s="24" t="s">
        <v>194</v>
      </c>
      <c r="C6069" s="24" t="str">
        <f>VLOOKUP(B6069,'FHF LUT'!$A$5:$H$81,2,FALSE)</f>
        <v>Lodgepole Pine Beetle</v>
      </c>
      <c r="D6069" s="24">
        <v>48</v>
      </c>
      <c r="E6069" s="24" t="s">
        <v>235</v>
      </c>
      <c r="F6069" s="24">
        <v>0</v>
      </c>
      <c r="G6069" s="24">
        <v>0</v>
      </c>
      <c r="H6069" s="24" t="str">
        <f t="shared" si="94"/>
        <v>2013_IBL_48</v>
      </c>
      <c r="I6069" s="24">
        <f>VLOOKUP(H6069,inTHLBdata!A:H,7,FALSE)</f>
        <v>0</v>
      </c>
      <c r="J6069" s="24">
        <f>VLOOKUP(H6069,inTHLBdata!A:H,8,FALSE)</f>
        <v>0</v>
      </c>
      <c r="N6069" s="24"/>
    </row>
    <row r="6070" spans="1:14">
      <c r="A6070" s="24">
        <v>2013</v>
      </c>
      <c r="B6070" s="24" t="s">
        <v>185</v>
      </c>
      <c r="C6070" s="24" t="str">
        <f>VLOOKUP(B6070,'FHF LUT'!$A$5:$H$81,2,FALSE)</f>
        <v>Mountain Pine Beetle</v>
      </c>
      <c r="D6070" s="24">
        <v>1</v>
      </c>
      <c r="E6070" s="24" t="s">
        <v>10</v>
      </c>
      <c r="F6070" s="24">
        <v>28670</v>
      </c>
      <c r="G6070" s="24">
        <v>26487</v>
      </c>
      <c r="H6070" s="24" t="str">
        <f t="shared" si="94"/>
        <v>2013_IBM_1</v>
      </c>
      <c r="I6070" s="24">
        <f>VLOOKUP(H6070,inTHLBdata!A:H,7,FALSE)</f>
        <v>5378</v>
      </c>
      <c r="J6070" s="24">
        <f>VLOOKUP(H6070,inTHLBdata!A:H,8,FALSE)</f>
        <v>4571</v>
      </c>
      <c r="N6070" s="24"/>
    </row>
    <row r="6071" spans="1:14">
      <c r="A6071" s="24">
        <v>2013</v>
      </c>
      <c r="B6071" s="24" t="s">
        <v>185</v>
      </c>
      <c r="C6071" s="24" t="str">
        <f>VLOOKUP(B6071,'FHF LUT'!$A$5:$H$81,2,FALSE)</f>
        <v>Mountain Pine Beetle</v>
      </c>
      <c r="D6071" s="24">
        <v>2</v>
      </c>
      <c r="E6071" s="24" t="s">
        <v>22</v>
      </c>
      <c r="F6071" s="24">
        <v>123273</v>
      </c>
      <c r="G6071" s="24">
        <v>114753</v>
      </c>
      <c r="H6071" s="24" t="str">
        <f t="shared" si="94"/>
        <v>2013_IBM_2</v>
      </c>
      <c r="I6071" s="24">
        <f>VLOOKUP(H6071,inTHLBdata!A:H,7,FALSE)</f>
        <v>125852</v>
      </c>
      <c r="J6071" s="24">
        <f>VLOOKUP(H6071,inTHLBdata!A:H,8,FALSE)</f>
        <v>98939</v>
      </c>
      <c r="N6071" s="24"/>
    </row>
    <row r="6072" spans="1:14">
      <c r="A6072" s="24">
        <v>2013</v>
      </c>
      <c r="B6072" s="24" t="s">
        <v>185</v>
      </c>
      <c r="C6072" s="24" t="str">
        <f>VLOOKUP(B6072,'FHF LUT'!$A$5:$H$81,2,FALSE)</f>
        <v>Mountain Pine Beetle</v>
      </c>
      <c r="D6072" s="24">
        <v>3</v>
      </c>
      <c r="E6072" s="24" t="s">
        <v>13</v>
      </c>
      <c r="F6072" s="24">
        <v>371333</v>
      </c>
      <c r="G6072" s="24">
        <v>319220</v>
      </c>
      <c r="H6072" s="24" t="str">
        <f t="shared" si="94"/>
        <v>2013_IBM_3</v>
      </c>
      <c r="I6072" s="24">
        <f>VLOOKUP(H6072,inTHLBdata!A:H,7,FALSE)</f>
        <v>216541</v>
      </c>
      <c r="J6072" s="24">
        <f>VLOOKUP(H6072,inTHLBdata!A:H,8,FALSE)</f>
        <v>173690</v>
      </c>
      <c r="N6072" s="24"/>
    </row>
    <row r="6073" spans="1:14">
      <c r="A6073" s="24">
        <v>2013</v>
      </c>
      <c r="B6073" s="24" t="s">
        <v>185</v>
      </c>
      <c r="C6073" s="24" t="str">
        <f>VLOOKUP(B6073,'FHF LUT'!$A$5:$H$81,2,FALSE)</f>
        <v>Mountain Pine Beetle</v>
      </c>
      <c r="D6073" s="24">
        <v>4</v>
      </c>
      <c r="E6073" s="24" t="s">
        <v>28</v>
      </c>
      <c r="F6073" s="24">
        <v>8672</v>
      </c>
      <c r="G6073" s="24">
        <v>8147</v>
      </c>
      <c r="H6073" s="24" t="str">
        <f t="shared" si="94"/>
        <v>2013_IBM_4</v>
      </c>
      <c r="I6073" s="24">
        <f>VLOOKUP(H6073,inTHLBdata!A:H,7,FALSE)</f>
        <v>587</v>
      </c>
      <c r="J6073" s="24">
        <f>VLOOKUP(H6073,inTHLBdata!A:H,8,FALSE)</f>
        <v>319</v>
      </c>
      <c r="N6073" s="24"/>
    </row>
    <row r="6074" spans="1:14">
      <c r="A6074" s="24">
        <v>2013</v>
      </c>
      <c r="B6074" s="24" t="s">
        <v>185</v>
      </c>
      <c r="C6074" s="24" t="str">
        <f>VLOOKUP(B6074,'FHF LUT'!$A$5:$H$81,2,FALSE)</f>
        <v>Mountain Pine Beetle</v>
      </c>
      <c r="D6074" s="24">
        <v>5</v>
      </c>
      <c r="E6074" s="24" t="s">
        <v>16</v>
      </c>
      <c r="F6074" s="24">
        <v>56258</v>
      </c>
      <c r="G6074" s="24">
        <v>47849</v>
      </c>
      <c r="H6074" s="24" t="str">
        <f t="shared" si="94"/>
        <v>2013_IBM_5</v>
      </c>
      <c r="I6074" s="24">
        <f>VLOOKUP(H6074,inTHLBdata!A:H,7,FALSE)</f>
        <v>19800</v>
      </c>
      <c r="J6074" s="24">
        <f>VLOOKUP(H6074,inTHLBdata!A:H,8,FALSE)</f>
        <v>13880</v>
      </c>
      <c r="N6074" s="24"/>
    </row>
    <row r="6075" spans="1:14">
      <c r="A6075" s="24">
        <v>2013</v>
      </c>
      <c r="B6075" s="24" t="s">
        <v>185</v>
      </c>
      <c r="C6075" s="24" t="str">
        <f>VLOOKUP(B6075,'FHF LUT'!$A$5:$H$81,2,FALSE)</f>
        <v>Mountain Pine Beetle</v>
      </c>
      <c r="D6075" s="24">
        <v>7</v>
      </c>
      <c r="E6075" s="24" t="s">
        <v>25</v>
      </c>
      <c r="F6075" s="24">
        <v>23151</v>
      </c>
      <c r="G6075" s="24">
        <v>20660</v>
      </c>
      <c r="H6075" s="24" t="str">
        <f t="shared" si="94"/>
        <v>2013_IBM_7</v>
      </c>
      <c r="I6075" s="24">
        <f>VLOOKUP(H6075,inTHLBdata!A:H,7,FALSE)</f>
        <v>10219</v>
      </c>
      <c r="J6075" s="24">
        <f>VLOOKUP(H6075,inTHLBdata!A:H,8,FALSE)</f>
        <v>7993</v>
      </c>
      <c r="N6075" s="24"/>
    </row>
    <row r="6076" spans="1:14">
      <c r="A6076" s="24">
        <v>2013</v>
      </c>
      <c r="B6076" s="24" t="s">
        <v>185</v>
      </c>
      <c r="C6076" s="24" t="str">
        <f>VLOOKUP(B6076,'FHF LUT'!$A$5:$H$81,2,FALSE)</f>
        <v>Mountain Pine Beetle</v>
      </c>
      <c r="D6076" s="24">
        <v>8</v>
      </c>
      <c r="E6076" s="24" t="s">
        <v>29</v>
      </c>
      <c r="F6076" s="24">
        <v>824642</v>
      </c>
      <c r="G6076" s="24">
        <v>824570</v>
      </c>
      <c r="H6076" s="24" t="str">
        <f t="shared" si="94"/>
        <v>2013_IBM_8</v>
      </c>
      <c r="I6076" s="24">
        <f>VLOOKUP(H6076,inTHLBdata!A:H,7,FALSE)</f>
        <v>85326</v>
      </c>
      <c r="J6076" s="24">
        <f>VLOOKUP(H6076,inTHLBdata!A:H,8,FALSE)</f>
        <v>85302</v>
      </c>
      <c r="N6076" s="24"/>
    </row>
    <row r="6077" spans="1:14">
      <c r="A6077" s="24">
        <v>2013</v>
      </c>
      <c r="B6077" s="24" t="s">
        <v>185</v>
      </c>
      <c r="C6077" s="24" t="str">
        <f>VLOOKUP(B6077,'FHF LUT'!$A$5:$H$81,2,FALSE)</f>
        <v>Mountain Pine Beetle</v>
      </c>
      <c r="D6077" s="24">
        <v>9</v>
      </c>
      <c r="E6077" s="24" t="s">
        <v>7</v>
      </c>
      <c r="F6077" s="24">
        <v>100600</v>
      </c>
      <c r="G6077" s="24">
        <v>86513</v>
      </c>
      <c r="H6077" s="24" t="str">
        <f t="shared" si="94"/>
        <v>2013_IBM_9</v>
      </c>
      <c r="I6077" s="24">
        <f>VLOOKUP(H6077,inTHLBdata!A:H,7,FALSE)</f>
        <v>22374</v>
      </c>
      <c r="J6077" s="24">
        <f>VLOOKUP(H6077,inTHLBdata!A:H,8,FALSE)</f>
        <v>14410</v>
      </c>
      <c r="N6077" s="24"/>
    </row>
    <row r="6078" spans="1:14">
      <c r="A6078" s="24">
        <v>2013</v>
      </c>
      <c r="B6078" s="24" t="s">
        <v>185</v>
      </c>
      <c r="C6078" s="24" t="str">
        <f>VLOOKUP(B6078,'FHF LUT'!$A$5:$H$81,2,FALSE)</f>
        <v>Mountain Pine Beetle</v>
      </c>
      <c r="D6078" s="24">
        <v>10</v>
      </c>
      <c r="E6078" s="24" t="s">
        <v>18</v>
      </c>
      <c r="F6078" s="24">
        <v>8261</v>
      </c>
      <c r="G6078" s="24">
        <v>8040</v>
      </c>
      <c r="H6078" s="24" t="str">
        <f t="shared" si="94"/>
        <v>2013_IBM_10</v>
      </c>
      <c r="I6078" s="24">
        <f>VLOOKUP(H6078,inTHLBdata!A:H,7,FALSE)</f>
        <v>423</v>
      </c>
      <c r="J6078" s="24">
        <f>VLOOKUP(H6078,inTHLBdata!A:H,8,FALSE)</f>
        <v>390</v>
      </c>
      <c r="N6078" s="24"/>
    </row>
    <row r="6079" spans="1:14">
      <c r="A6079" s="24">
        <v>2013</v>
      </c>
      <c r="B6079" s="24" t="s">
        <v>185</v>
      </c>
      <c r="C6079" s="24" t="str">
        <f>VLOOKUP(B6079,'FHF LUT'!$A$5:$H$81,2,FALSE)</f>
        <v>Mountain Pine Beetle</v>
      </c>
      <c r="D6079" s="24">
        <v>11</v>
      </c>
      <c r="E6079" s="24" t="s">
        <v>4</v>
      </c>
      <c r="F6079" s="24">
        <v>1638</v>
      </c>
      <c r="G6079" s="24">
        <v>1543</v>
      </c>
      <c r="H6079" s="24" t="str">
        <f t="shared" si="94"/>
        <v>2013_IBM_11</v>
      </c>
      <c r="I6079" s="24">
        <f>VLOOKUP(H6079,inTHLBdata!A:H,7,FALSE)</f>
        <v>966</v>
      </c>
      <c r="J6079" s="24">
        <f>VLOOKUP(H6079,inTHLBdata!A:H,8,FALSE)</f>
        <v>892</v>
      </c>
      <c r="N6079" s="24"/>
    </row>
    <row r="6080" spans="1:14">
      <c r="A6080" s="24">
        <v>2013</v>
      </c>
      <c r="B6080" s="24" t="s">
        <v>185</v>
      </c>
      <c r="C6080" s="24" t="str">
        <f>VLOOKUP(B6080,'FHF LUT'!$A$5:$H$81,2,FALSE)</f>
        <v>Mountain Pine Beetle</v>
      </c>
      <c r="D6080" s="24">
        <v>12</v>
      </c>
      <c r="E6080" s="24" t="s">
        <v>11</v>
      </c>
      <c r="F6080" s="24">
        <v>56821</v>
      </c>
      <c r="G6080" s="24">
        <v>55737</v>
      </c>
      <c r="H6080" s="24" t="str">
        <f t="shared" si="94"/>
        <v>2013_IBM_12</v>
      </c>
      <c r="I6080" s="24">
        <f>VLOOKUP(H6080,inTHLBdata!A:H,7,FALSE)</f>
        <v>17217</v>
      </c>
      <c r="J6080" s="24">
        <f>VLOOKUP(H6080,inTHLBdata!A:H,8,FALSE)</f>
        <v>16393</v>
      </c>
      <c r="N6080" s="24"/>
    </row>
    <row r="6081" spans="1:14">
      <c r="A6081" s="24">
        <v>2013</v>
      </c>
      <c r="B6081" s="24" t="s">
        <v>185</v>
      </c>
      <c r="C6081" s="24" t="str">
        <f>VLOOKUP(B6081,'FHF LUT'!$A$5:$H$81,2,FALSE)</f>
        <v>Mountain Pine Beetle</v>
      </c>
      <c r="D6081" s="24">
        <v>13</v>
      </c>
      <c r="E6081" s="24" t="s">
        <v>24</v>
      </c>
      <c r="F6081" s="24">
        <v>58967</v>
      </c>
      <c r="G6081" s="24">
        <v>54396</v>
      </c>
      <c r="H6081" s="24" t="str">
        <f t="shared" si="94"/>
        <v>2013_IBM_13</v>
      </c>
      <c r="I6081" s="24">
        <f>VLOOKUP(H6081,inTHLBdata!A:H,7,FALSE)</f>
        <v>16559</v>
      </c>
      <c r="J6081" s="24">
        <f>VLOOKUP(H6081,inTHLBdata!A:H,8,FALSE)</f>
        <v>13320</v>
      </c>
      <c r="N6081" s="24"/>
    </row>
    <row r="6082" spans="1:14">
      <c r="A6082" s="24">
        <v>2013</v>
      </c>
      <c r="B6082" s="24" t="s">
        <v>185</v>
      </c>
      <c r="C6082" s="24" t="str">
        <f>VLOOKUP(B6082,'FHF LUT'!$A$5:$H$81,2,FALSE)</f>
        <v>Mountain Pine Beetle</v>
      </c>
      <c r="D6082" s="24">
        <v>14</v>
      </c>
      <c r="E6082" s="24" t="s">
        <v>30</v>
      </c>
      <c r="F6082" s="24">
        <v>2746</v>
      </c>
      <c r="G6082" s="24">
        <v>2566</v>
      </c>
      <c r="H6082" s="24" t="str">
        <f t="shared" si="94"/>
        <v>2013_IBM_14</v>
      </c>
      <c r="I6082" s="24">
        <f>VLOOKUP(H6082,inTHLBdata!A:H,7,FALSE)</f>
        <v>2095</v>
      </c>
      <c r="J6082" s="24">
        <f>VLOOKUP(H6082,inTHLBdata!A:H,8,FALSE)</f>
        <v>1907</v>
      </c>
      <c r="N6082" s="24"/>
    </row>
    <row r="6083" spans="1:14">
      <c r="A6083" s="24">
        <v>2013</v>
      </c>
      <c r="B6083" s="24" t="s">
        <v>185</v>
      </c>
      <c r="C6083" s="24" t="str">
        <f>VLOOKUP(B6083,'FHF LUT'!$A$5:$H$81,2,FALSE)</f>
        <v>Mountain Pine Beetle</v>
      </c>
      <c r="D6083" s="24">
        <v>15</v>
      </c>
      <c r="E6083" s="24" t="s">
        <v>33</v>
      </c>
      <c r="F6083" s="24">
        <v>100554</v>
      </c>
      <c r="G6083" s="24">
        <v>98684</v>
      </c>
      <c r="H6083" s="24" t="str">
        <f t="shared" ref="H6083:H6146" si="95">CONCATENATE(A6083,"_",B6083,"_",D6083)</f>
        <v>2013_IBM_15</v>
      </c>
      <c r="I6083" s="24">
        <f>VLOOKUP(H6083,inTHLBdata!A:H,7,FALSE)</f>
        <v>39944</v>
      </c>
      <c r="J6083" s="24">
        <f>VLOOKUP(H6083,inTHLBdata!A:H,8,FALSE)</f>
        <v>37410</v>
      </c>
      <c r="N6083" s="24"/>
    </row>
    <row r="6084" spans="1:14">
      <c r="A6084" s="24">
        <v>2013</v>
      </c>
      <c r="B6084" s="24" t="s">
        <v>185</v>
      </c>
      <c r="C6084" s="24" t="str">
        <f>VLOOKUP(B6084,'FHF LUT'!$A$5:$H$81,2,FALSE)</f>
        <v>Mountain Pine Beetle</v>
      </c>
      <c r="D6084" s="24">
        <v>16</v>
      </c>
      <c r="E6084" s="24" t="s">
        <v>12</v>
      </c>
      <c r="F6084" s="24">
        <v>2925494</v>
      </c>
      <c r="G6084" s="24">
        <v>2890578</v>
      </c>
      <c r="H6084" s="24" t="str">
        <f t="shared" si="95"/>
        <v>2013_IBM_16</v>
      </c>
      <c r="I6084" s="24">
        <f>VLOOKUP(H6084,inTHLBdata!A:H,7,FALSE)</f>
        <v>731218</v>
      </c>
      <c r="J6084" s="24">
        <f>VLOOKUP(H6084,inTHLBdata!A:H,8,FALSE)</f>
        <v>693664</v>
      </c>
      <c r="N6084" s="24"/>
    </row>
    <row r="6085" spans="1:14">
      <c r="A6085" s="24">
        <v>2013</v>
      </c>
      <c r="B6085" s="24" t="s">
        <v>185</v>
      </c>
      <c r="C6085" s="24" t="str">
        <f>VLOOKUP(B6085,'FHF LUT'!$A$5:$H$81,2,FALSE)</f>
        <v>Mountain Pine Beetle</v>
      </c>
      <c r="D6085" s="24">
        <v>17</v>
      </c>
      <c r="E6085" s="24" t="s">
        <v>32</v>
      </c>
      <c r="F6085" s="24">
        <v>269550</v>
      </c>
      <c r="G6085" s="24">
        <v>260405</v>
      </c>
      <c r="H6085" s="24" t="str">
        <f t="shared" si="95"/>
        <v>2013_IBM_17</v>
      </c>
      <c r="I6085" s="24">
        <f>VLOOKUP(H6085,inTHLBdata!A:H,7,FALSE)</f>
        <v>61176</v>
      </c>
      <c r="J6085" s="24">
        <f>VLOOKUP(H6085,inTHLBdata!A:H,8,FALSE)</f>
        <v>55179</v>
      </c>
      <c r="N6085" s="24"/>
    </row>
    <row r="6086" spans="1:14">
      <c r="A6086" s="24">
        <v>2013</v>
      </c>
      <c r="B6086" s="24" t="s">
        <v>185</v>
      </c>
      <c r="C6086" s="24" t="str">
        <f>VLOOKUP(B6086,'FHF LUT'!$A$5:$H$81,2,FALSE)</f>
        <v>Mountain Pine Beetle</v>
      </c>
      <c r="D6086" s="24">
        <v>18</v>
      </c>
      <c r="E6086" s="24" t="s">
        <v>15</v>
      </c>
      <c r="F6086" s="24">
        <v>39316</v>
      </c>
      <c r="G6086" s="24">
        <v>31913</v>
      </c>
      <c r="H6086" s="24" t="str">
        <f t="shared" si="95"/>
        <v>2013_IBM_18</v>
      </c>
      <c r="I6086" s="24">
        <f>VLOOKUP(H6086,inTHLBdata!A:H,7,FALSE)</f>
        <v>34785</v>
      </c>
      <c r="J6086" s="24">
        <f>VLOOKUP(H6086,inTHLBdata!A:H,8,FALSE)</f>
        <v>26173</v>
      </c>
      <c r="N6086" s="24"/>
    </row>
    <row r="6087" spans="1:14">
      <c r="A6087" s="24">
        <v>2013</v>
      </c>
      <c r="B6087" s="24" t="s">
        <v>185</v>
      </c>
      <c r="C6087" s="24" t="str">
        <f>VLOOKUP(B6087,'FHF LUT'!$A$5:$H$81,2,FALSE)</f>
        <v>Mountain Pine Beetle</v>
      </c>
      <c r="D6087" s="24">
        <v>20</v>
      </c>
      <c r="E6087" s="24" t="s">
        <v>6</v>
      </c>
      <c r="F6087" s="24">
        <v>194604</v>
      </c>
      <c r="G6087" s="24">
        <v>168341</v>
      </c>
      <c r="H6087" s="24" t="str">
        <f t="shared" si="95"/>
        <v>2013_IBM_20</v>
      </c>
      <c r="I6087" s="24">
        <f>VLOOKUP(H6087,inTHLBdata!A:H,7,FALSE)</f>
        <v>138297</v>
      </c>
      <c r="J6087" s="24">
        <f>VLOOKUP(H6087,inTHLBdata!A:H,8,FALSE)</f>
        <v>111166</v>
      </c>
      <c r="N6087" s="24"/>
    </row>
    <row r="6088" spans="1:14">
      <c r="A6088" s="24">
        <v>2013</v>
      </c>
      <c r="B6088" s="24" t="s">
        <v>185</v>
      </c>
      <c r="C6088" s="24" t="str">
        <f>VLOOKUP(B6088,'FHF LUT'!$A$5:$H$81,2,FALSE)</f>
        <v>Mountain Pine Beetle</v>
      </c>
      <c r="D6088" s="24">
        <v>22</v>
      </c>
      <c r="E6088" s="24" t="s">
        <v>19</v>
      </c>
      <c r="F6088" s="24">
        <v>152936</v>
      </c>
      <c r="G6088" s="24">
        <v>128363</v>
      </c>
      <c r="H6088" s="24" t="str">
        <f t="shared" si="95"/>
        <v>2013_IBM_22</v>
      </c>
      <c r="I6088" s="24">
        <f>VLOOKUP(H6088,inTHLBdata!A:H,7,FALSE)</f>
        <v>99600</v>
      </c>
      <c r="J6088" s="24">
        <f>VLOOKUP(H6088,inTHLBdata!A:H,8,FALSE)</f>
        <v>78645</v>
      </c>
      <c r="N6088" s="24"/>
    </row>
    <row r="6089" spans="1:14">
      <c r="A6089" s="24">
        <v>2013</v>
      </c>
      <c r="B6089" s="24" t="s">
        <v>185</v>
      </c>
      <c r="C6089" s="24" t="str">
        <f>VLOOKUP(B6089,'FHF LUT'!$A$5:$H$81,2,FALSE)</f>
        <v>Mountain Pine Beetle</v>
      </c>
      <c r="D6089" s="24">
        <v>23</v>
      </c>
      <c r="E6089" s="24" t="s">
        <v>27</v>
      </c>
      <c r="F6089" s="24">
        <v>96</v>
      </c>
      <c r="G6089" s="24">
        <v>96</v>
      </c>
      <c r="H6089" s="24" t="str">
        <f t="shared" si="95"/>
        <v>2013_IBM_23</v>
      </c>
      <c r="I6089" s="24">
        <f>VLOOKUP(H6089,inTHLBdata!A:H,7,FALSE)</f>
        <v>0</v>
      </c>
      <c r="J6089" s="24">
        <f>VLOOKUP(H6089,inTHLBdata!A:H,8,FALSE)</f>
        <v>0</v>
      </c>
      <c r="N6089" s="24"/>
    </row>
    <row r="6090" spans="1:14">
      <c r="A6090" s="24">
        <v>2013</v>
      </c>
      <c r="B6090" s="24" t="s">
        <v>185</v>
      </c>
      <c r="C6090" s="24" t="str">
        <f>VLOOKUP(B6090,'FHF LUT'!$A$5:$H$81,2,FALSE)</f>
        <v>Mountain Pine Beetle</v>
      </c>
      <c r="D6090" s="24">
        <v>24</v>
      </c>
      <c r="E6090" s="24" t="s">
        <v>17</v>
      </c>
      <c r="F6090" s="24">
        <v>615405</v>
      </c>
      <c r="G6090" s="24">
        <v>586323</v>
      </c>
      <c r="H6090" s="24" t="str">
        <f t="shared" si="95"/>
        <v>2013_IBM_24</v>
      </c>
      <c r="I6090" s="24">
        <f>VLOOKUP(H6090,inTHLBdata!A:H,7,FALSE)</f>
        <v>360484</v>
      </c>
      <c r="J6090" s="24">
        <f>VLOOKUP(H6090,inTHLBdata!A:H,8,FALSE)</f>
        <v>332558</v>
      </c>
      <c r="N6090" s="24"/>
    </row>
    <row r="6091" spans="1:14">
      <c r="A6091" s="24">
        <v>2013</v>
      </c>
      <c r="B6091" s="24" t="s">
        <v>185</v>
      </c>
      <c r="C6091" s="24" t="str">
        <f>VLOOKUP(B6091,'FHF LUT'!$A$5:$H$81,2,FALSE)</f>
        <v>Mountain Pine Beetle</v>
      </c>
      <c r="D6091" s="24">
        <v>25</v>
      </c>
      <c r="E6091" s="24" t="s">
        <v>23</v>
      </c>
      <c r="F6091" s="24">
        <v>0</v>
      </c>
      <c r="G6091" s="24">
        <v>0</v>
      </c>
      <c r="H6091" s="24" t="str">
        <f t="shared" si="95"/>
        <v>2013_IBM_25</v>
      </c>
      <c r="I6091" s="24">
        <f>VLOOKUP(H6091,inTHLBdata!A:H,7,FALSE)</f>
        <v>0</v>
      </c>
      <c r="J6091" s="24">
        <f>VLOOKUP(H6091,inTHLBdata!A:H,8,FALSE)</f>
        <v>0</v>
      </c>
      <c r="N6091" s="24"/>
    </row>
    <row r="6092" spans="1:14">
      <c r="A6092" s="24">
        <v>2013</v>
      </c>
      <c r="B6092" s="24" t="s">
        <v>185</v>
      </c>
      <c r="C6092" s="24" t="str">
        <f>VLOOKUP(B6092,'FHF LUT'!$A$5:$H$81,2,FALSE)</f>
        <v>Mountain Pine Beetle</v>
      </c>
      <c r="D6092" s="24">
        <v>26</v>
      </c>
      <c r="E6092" s="24" t="s">
        <v>14</v>
      </c>
      <c r="F6092" s="24">
        <v>25</v>
      </c>
      <c r="G6092" s="24">
        <v>25</v>
      </c>
      <c r="H6092" s="24" t="str">
        <f t="shared" si="95"/>
        <v>2013_IBM_26</v>
      </c>
      <c r="I6092" s="24">
        <f>VLOOKUP(H6092,inTHLBdata!A:H,7,FALSE)</f>
        <v>25</v>
      </c>
      <c r="J6092" s="24">
        <f>VLOOKUP(H6092,inTHLBdata!A:H,8,FALSE)</f>
        <v>25</v>
      </c>
      <c r="N6092" s="24"/>
    </row>
    <row r="6093" spans="1:14">
      <c r="A6093" s="24">
        <v>2013</v>
      </c>
      <c r="B6093" s="24" t="s">
        <v>185</v>
      </c>
      <c r="C6093" s="24" t="str">
        <f>VLOOKUP(B6093,'FHF LUT'!$A$5:$H$81,2,FALSE)</f>
        <v>Mountain Pine Beetle</v>
      </c>
      <c r="D6093" s="24">
        <v>27</v>
      </c>
      <c r="E6093" s="24" t="s">
        <v>21</v>
      </c>
      <c r="F6093" s="24">
        <v>3733</v>
      </c>
      <c r="G6093" s="24">
        <v>2530</v>
      </c>
      <c r="H6093" s="24" t="str">
        <f t="shared" si="95"/>
        <v>2013_IBM_27</v>
      </c>
      <c r="I6093" s="24">
        <f>VLOOKUP(H6093,inTHLBdata!A:H,7,FALSE)</f>
        <v>1092</v>
      </c>
      <c r="J6093" s="24">
        <f>VLOOKUP(H6093,inTHLBdata!A:H,8,FALSE)</f>
        <v>239</v>
      </c>
      <c r="N6093" s="24"/>
    </row>
    <row r="6094" spans="1:14">
      <c r="A6094" s="24">
        <v>2013</v>
      </c>
      <c r="B6094" s="24" t="s">
        <v>185</v>
      </c>
      <c r="C6094" s="24" t="str">
        <f>VLOOKUP(B6094,'FHF LUT'!$A$5:$H$81,2,FALSE)</f>
        <v>Mountain Pine Beetle</v>
      </c>
      <c r="D6094" s="24">
        <v>29</v>
      </c>
      <c r="E6094" s="24" t="s">
        <v>9</v>
      </c>
      <c r="F6094" s="24">
        <v>28658</v>
      </c>
      <c r="G6094" s="24">
        <v>27932</v>
      </c>
      <c r="H6094" s="24" t="str">
        <f t="shared" si="95"/>
        <v>2013_IBM_29</v>
      </c>
      <c r="I6094" s="24">
        <f>VLOOKUP(H6094,inTHLBdata!A:H,7,FALSE)</f>
        <v>7981</v>
      </c>
      <c r="J6094" s="24">
        <f>VLOOKUP(H6094,inTHLBdata!A:H,8,FALSE)</f>
        <v>7536</v>
      </c>
      <c r="N6094" s="24"/>
    </row>
    <row r="6095" spans="1:14">
      <c r="A6095" s="24">
        <v>2013</v>
      </c>
      <c r="B6095" s="24" t="s">
        <v>185</v>
      </c>
      <c r="C6095" s="24" t="str">
        <f>VLOOKUP(B6095,'FHF LUT'!$A$5:$H$81,2,FALSE)</f>
        <v>Mountain Pine Beetle</v>
      </c>
      <c r="D6095" s="24">
        <v>30</v>
      </c>
      <c r="E6095" s="24" t="s">
        <v>35</v>
      </c>
      <c r="F6095" s="24">
        <v>8080</v>
      </c>
      <c r="G6095" s="24">
        <v>7949</v>
      </c>
      <c r="H6095" s="24" t="str">
        <f t="shared" si="95"/>
        <v>2013_IBM_30</v>
      </c>
      <c r="I6095" s="24">
        <f>VLOOKUP(H6095,inTHLBdata!A:H,7,FALSE)</f>
        <v>563</v>
      </c>
      <c r="J6095" s="24">
        <f>VLOOKUP(H6095,inTHLBdata!A:H,8,FALSE)</f>
        <v>447</v>
      </c>
      <c r="N6095" s="24"/>
    </row>
    <row r="6096" spans="1:14">
      <c r="A6096" s="24">
        <v>2013</v>
      </c>
      <c r="B6096" s="24" t="s">
        <v>185</v>
      </c>
      <c r="C6096" s="24" t="str">
        <f>VLOOKUP(B6096,'FHF LUT'!$A$5:$H$81,2,FALSE)</f>
        <v>Mountain Pine Beetle</v>
      </c>
      <c r="D6096" s="24">
        <v>31</v>
      </c>
      <c r="E6096" s="24" t="s">
        <v>34</v>
      </c>
      <c r="F6096" s="24">
        <v>5202</v>
      </c>
      <c r="G6096" s="24">
        <v>5150</v>
      </c>
      <c r="H6096" s="24" t="str">
        <f t="shared" si="95"/>
        <v>2013_IBM_31</v>
      </c>
      <c r="I6096" s="24">
        <f>VLOOKUP(H6096,inTHLBdata!A:H,7,FALSE)</f>
        <v>566</v>
      </c>
      <c r="J6096" s="24">
        <f>VLOOKUP(H6096,inTHLBdata!A:H,8,FALSE)</f>
        <v>530</v>
      </c>
      <c r="N6096" s="24"/>
    </row>
    <row r="6097" spans="1:14">
      <c r="A6097" s="24">
        <v>2013</v>
      </c>
      <c r="B6097" s="24" t="s">
        <v>185</v>
      </c>
      <c r="C6097" s="24" t="str">
        <f>VLOOKUP(B6097,'FHF LUT'!$A$5:$H$81,2,FALSE)</f>
        <v>Mountain Pine Beetle</v>
      </c>
      <c r="D6097" s="24">
        <v>38</v>
      </c>
      <c r="E6097" s="24" t="s">
        <v>8</v>
      </c>
      <c r="F6097" s="24">
        <v>0</v>
      </c>
      <c r="G6097" s="24">
        <v>0</v>
      </c>
      <c r="H6097" s="24" t="str">
        <f t="shared" si="95"/>
        <v>2013_IBM_38</v>
      </c>
      <c r="I6097" s="24">
        <f>VLOOKUP(H6097,inTHLBdata!A:H,7,FALSE)</f>
        <v>0</v>
      </c>
      <c r="J6097" s="24">
        <f>VLOOKUP(H6097,inTHLBdata!A:H,8,FALSE)</f>
        <v>0</v>
      </c>
      <c r="N6097" s="24"/>
    </row>
    <row r="6098" spans="1:14">
      <c r="A6098" s="24">
        <v>2013</v>
      </c>
      <c r="B6098" s="24" t="s">
        <v>185</v>
      </c>
      <c r="C6098" s="24" t="str">
        <f>VLOOKUP(B6098,'FHF LUT'!$A$5:$H$81,2,FALSE)</f>
        <v>Mountain Pine Beetle</v>
      </c>
      <c r="D6098" s="24">
        <v>39</v>
      </c>
      <c r="E6098" s="24" t="s">
        <v>36</v>
      </c>
      <c r="F6098" s="24">
        <v>0</v>
      </c>
      <c r="G6098" s="24">
        <v>0</v>
      </c>
      <c r="H6098" s="24" t="str">
        <f t="shared" si="95"/>
        <v>2013_IBM_39</v>
      </c>
      <c r="I6098" s="24">
        <f>VLOOKUP(H6098,inTHLBdata!A:H,7,FALSE)</f>
        <v>0</v>
      </c>
      <c r="J6098" s="24">
        <f>VLOOKUP(H6098,inTHLBdata!A:H,8,FALSE)</f>
        <v>0</v>
      </c>
      <c r="N6098" s="24"/>
    </row>
    <row r="6099" spans="1:14">
      <c r="A6099" s="24">
        <v>2013</v>
      </c>
      <c r="B6099" s="24" t="s">
        <v>185</v>
      </c>
      <c r="C6099" s="24" t="str">
        <f>VLOOKUP(B6099,'FHF LUT'!$A$5:$H$81,2,FALSE)</f>
        <v>Mountain Pine Beetle</v>
      </c>
      <c r="D6099" s="24">
        <v>40</v>
      </c>
      <c r="E6099" s="24" t="s">
        <v>31</v>
      </c>
      <c r="F6099" s="24">
        <v>4780627</v>
      </c>
      <c r="G6099" s="24">
        <v>4589258</v>
      </c>
      <c r="H6099" s="24" t="str">
        <f t="shared" si="95"/>
        <v>2013_IBM_40</v>
      </c>
      <c r="I6099" s="24">
        <f>VLOOKUP(H6099,inTHLBdata!A:H,7,FALSE)</f>
        <v>1612589</v>
      </c>
      <c r="J6099" s="24">
        <f>VLOOKUP(H6099,inTHLBdata!A:H,8,FALSE)</f>
        <v>1451621</v>
      </c>
      <c r="N6099" s="24"/>
    </row>
    <row r="6100" spans="1:14">
      <c r="A6100" s="24">
        <v>2013</v>
      </c>
      <c r="B6100" s="24" t="s">
        <v>185</v>
      </c>
      <c r="C6100" s="24" t="str">
        <f>VLOOKUP(B6100,'FHF LUT'!$A$5:$H$81,2,FALSE)</f>
        <v>Mountain Pine Beetle</v>
      </c>
      <c r="D6100" s="24">
        <v>41</v>
      </c>
      <c r="E6100" s="24" t="s">
        <v>26</v>
      </c>
      <c r="F6100" s="24">
        <v>411637</v>
      </c>
      <c r="G6100" s="24">
        <v>391235</v>
      </c>
      <c r="H6100" s="24" t="str">
        <f t="shared" si="95"/>
        <v>2013_IBM_41</v>
      </c>
      <c r="I6100" s="24">
        <f>VLOOKUP(H6100,inTHLBdata!A:H,7,FALSE)</f>
        <v>116383</v>
      </c>
      <c r="J6100" s="24">
        <f>VLOOKUP(H6100,inTHLBdata!A:H,8,FALSE)</f>
        <v>105182</v>
      </c>
      <c r="N6100" s="24"/>
    </row>
    <row r="6101" spans="1:14">
      <c r="A6101" s="24">
        <v>2013</v>
      </c>
      <c r="B6101" s="24" t="s">
        <v>185</v>
      </c>
      <c r="C6101" s="24" t="str">
        <f>VLOOKUP(B6101,'FHF LUT'!$A$5:$H$81,2,FALSE)</f>
        <v>Mountain Pine Beetle</v>
      </c>
      <c r="D6101" s="24">
        <v>43</v>
      </c>
      <c r="E6101" s="24" t="s">
        <v>20</v>
      </c>
      <c r="F6101" s="24">
        <v>0</v>
      </c>
      <c r="G6101" s="24">
        <v>0</v>
      </c>
      <c r="H6101" s="24" t="str">
        <f t="shared" si="95"/>
        <v>2013_IBM_43</v>
      </c>
      <c r="I6101" s="24">
        <f>VLOOKUP(H6101,inTHLBdata!A:H,7,FALSE)</f>
        <v>0</v>
      </c>
      <c r="J6101" s="24">
        <f>VLOOKUP(H6101,inTHLBdata!A:H,8,FALSE)</f>
        <v>0</v>
      </c>
      <c r="N6101" s="24"/>
    </row>
    <row r="6102" spans="1:14">
      <c r="A6102" s="24">
        <v>2013</v>
      </c>
      <c r="B6102" s="24" t="s">
        <v>185</v>
      </c>
      <c r="C6102" s="24" t="str">
        <f>VLOOKUP(B6102,'FHF LUT'!$A$5:$H$81,2,FALSE)</f>
        <v>Mountain Pine Beetle</v>
      </c>
      <c r="D6102" s="24">
        <v>44</v>
      </c>
      <c r="E6102" s="24" t="s">
        <v>3</v>
      </c>
      <c r="F6102" s="24">
        <v>0</v>
      </c>
      <c r="G6102" s="24">
        <v>0</v>
      </c>
      <c r="H6102" s="24" t="str">
        <f t="shared" si="95"/>
        <v>2013_IBM_44</v>
      </c>
      <c r="I6102" s="24">
        <f>VLOOKUP(H6102,inTHLBdata!A:H,7,FALSE)</f>
        <v>0</v>
      </c>
      <c r="J6102" s="24">
        <f>VLOOKUP(H6102,inTHLBdata!A:H,8,FALSE)</f>
        <v>0</v>
      </c>
      <c r="N6102" s="24"/>
    </row>
    <row r="6103" spans="1:14">
      <c r="A6103" s="24">
        <v>2013</v>
      </c>
      <c r="B6103" s="24" t="s">
        <v>185</v>
      </c>
      <c r="C6103" s="24" t="str">
        <f>VLOOKUP(B6103,'FHF LUT'!$A$5:$H$81,2,FALSE)</f>
        <v>Mountain Pine Beetle</v>
      </c>
      <c r="D6103" s="24">
        <v>45</v>
      </c>
      <c r="E6103" s="24" t="s">
        <v>5</v>
      </c>
      <c r="F6103" s="24">
        <v>1696</v>
      </c>
      <c r="G6103" s="24">
        <v>1509</v>
      </c>
      <c r="H6103" s="24" t="str">
        <f t="shared" si="95"/>
        <v>2013_IBM_45</v>
      </c>
      <c r="I6103" s="24">
        <f>VLOOKUP(H6103,inTHLBdata!A:H,7,FALSE)</f>
        <v>1265</v>
      </c>
      <c r="J6103" s="24">
        <f>VLOOKUP(H6103,inTHLBdata!A:H,8,FALSE)</f>
        <v>1182</v>
      </c>
      <c r="N6103" s="24"/>
    </row>
    <row r="6104" spans="1:14">
      <c r="A6104" s="24">
        <v>2013</v>
      </c>
      <c r="B6104" s="24" t="s">
        <v>185</v>
      </c>
      <c r="C6104" s="24" t="str">
        <f>VLOOKUP(B6104,'FHF LUT'!$A$5:$H$81,2,FALSE)</f>
        <v>Mountain Pine Beetle</v>
      </c>
      <c r="D6104" s="24">
        <v>46</v>
      </c>
      <c r="E6104" s="24" t="s">
        <v>234</v>
      </c>
      <c r="F6104" s="24">
        <v>0</v>
      </c>
      <c r="G6104" s="24">
        <v>0</v>
      </c>
      <c r="H6104" s="24" t="str">
        <f t="shared" si="95"/>
        <v>2013_IBM_46</v>
      </c>
      <c r="I6104" s="24">
        <f>VLOOKUP(H6104,inTHLBdata!A:H,7,FALSE)</f>
        <v>0</v>
      </c>
      <c r="J6104" s="24">
        <f>VLOOKUP(H6104,inTHLBdata!A:H,8,FALSE)</f>
        <v>0</v>
      </c>
      <c r="N6104" s="24"/>
    </row>
    <row r="6105" spans="1:14">
      <c r="A6105" s="24">
        <v>2013</v>
      </c>
      <c r="B6105" s="24" t="s">
        <v>185</v>
      </c>
      <c r="C6105" s="24" t="str">
        <f>VLOOKUP(B6105,'FHF LUT'!$A$5:$H$81,2,FALSE)</f>
        <v>Mountain Pine Beetle</v>
      </c>
      <c r="D6105" s="24">
        <v>47</v>
      </c>
      <c r="E6105" s="24" t="s">
        <v>233</v>
      </c>
      <c r="F6105" s="24">
        <v>0</v>
      </c>
      <c r="G6105" s="24">
        <v>0</v>
      </c>
      <c r="H6105" s="24" t="str">
        <f t="shared" si="95"/>
        <v>2013_IBM_47</v>
      </c>
      <c r="I6105" s="24">
        <f>VLOOKUP(H6105,inTHLBdata!A:H,7,FALSE)</f>
        <v>0</v>
      </c>
      <c r="J6105" s="24">
        <f>VLOOKUP(H6105,inTHLBdata!A:H,8,FALSE)</f>
        <v>0</v>
      </c>
      <c r="N6105" s="24"/>
    </row>
    <row r="6106" spans="1:14">
      <c r="A6106" s="24">
        <v>2013</v>
      </c>
      <c r="B6106" s="24" t="s">
        <v>185</v>
      </c>
      <c r="C6106" s="24" t="str">
        <f>VLOOKUP(B6106,'FHF LUT'!$A$5:$H$81,2,FALSE)</f>
        <v>Mountain Pine Beetle</v>
      </c>
      <c r="D6106" s="24">
        <v>48</v>
      </c>
      <c r="E6106" s="24" t="s">
        <v>235</v>
      </c>
      <c r="F6106" s="24">
        <v>0</v>
      </c>
      <c r="G6106" s="24">
        <v>0</v>
      </c>
      <c r="H6106" s="24" t="str">
        <f t="shared" si="95"/>
        <v>2013_IBM_48</v>
      </c>
      <c r="I6106" s="24">
        <f>VLOOKUP(H6106,inTHLBdata!A:H,7,FALSE)</f>
        <v>0</v>
      </c>
      <c r="J6106" s="24">
        <f>VLOOKUP(H6106,inTHLBdata!A:H,8,FALSE)</f>
        <v>0</v>
      </c>
      <c r="N6106" s="24"/>
    </row>
    <row r="6107" spans="1:14">
      <c r="A6107" s="24">
        <v>2013</v>
      </c>
      <c r="B6107" s="24" t="s">
        <v>186</v>
      </c>
      <c r="C6107" s="24" t="str">
        <f>VLOOKUP(B6107,'FHF LUT'!$A$5:$H$81,2,FALSE)</f>
        <v>Spruce Beetle</v>
      </c>
      <c r="D6107" s="24">
        <v>1</v>
      </c>
      <c r="E6107" s="24" t="s">
        <v>10</v>
      </c>
      <c r="F6107" s="24">
        <v>0</v>
      </c>
      <c r="G6107" s="24">
        <v>0</v>
      </c>
      <c r="H6107" s="24" t="str">
        <f t="shared" si="95"/>
        <v>2013_IBS_1</v>
      </c>
      <c r="I6107" s="24">
        <f>VLOOKUP(H6107,inTHLBdata!A:H,7,FALSE)</f>
        <v>0</v>
      </c>
      <c r="J6107" s="24">
        <f>VLOOKUP(H6107,inTHLBdata!A:H,8,FALSE)</f>
        <v>0</v>
      </c>
      <c r="N6107" s="24"/>
    </row>
    <row r="6108" spans="1:14">
      <c r="A6108" s="24">
        <v>2013</v>
      </c>
      <c r="B6108" s="24" t="s">
        <v>186</v>
      </c>
      <c r="C6108" s="24" t="str">
        <f>VLOOKUP(B6108,'FHF LUT'!$A$5:$H$81,2,FALSE)</f>
        <v>Spruce Beetle</v>
      </c>
      <c r="D6108" s="24">
        <v>2</v>
      </c>
      <c r="E6108" s="24" t="s">
        <v>22</v>
      </c>
      <c r="F6108" s="24">
        <v>0</v>
      </c>
      <c r="G6108" s="24">
        <v>0</v>
      </c>
      <c r="H6108" s="24" t="str">
        <f t="shared" si="95"/>
        <v>2013_IBS_2</v>
      </c>
      <c r="I6108" s="24">
        <f>VLOOKUP(H6108,inTHLBdata!A:H,7,FALSE)</f>
        <v>0</v>
      </c>
      <c r="J6108" s="24">
        <f>VLOOKUP(H6108,inTHLBdata!A:H,8,FALSE)</f>
        <v>0</v>
      </c>
      <c r="N6108" s="24"/>
    </row>
    <row r="6109" spans="1:14">
      <c r="A6109" s="24">
        <v>2013</v>
      </c>
      <c r="B6109" s="24" t="s">
        <v>186</v>
      </c>
      <c r="C6109" s="24" t="str">
        <f>VLOOKUP(B6109,'FHF LUT'!$A$5:$H$81,2,FALSE)</f>
        <v>Spruce Beetle</v>
      </c>
      <c r="D6109" s="24">
        <v>3</v>
      </c>
      <c r="E6109" s="24" t="s">
        <v>13</v>
      </c>
      <c r="F6109" s="24">
        <v>0</v>
      </c>
      <c r="G6109" s="24">
        <v>0</v>
      </c>
      <c r="H6109" s="24" t="str">
        <f t="shared" si="95"/>
        <v>2013_IBS_3</v>
      </c>
      <c r="I6109" s="24">
        <f>VLOOKUP(H6109,inTHLBdata!A:H,7,FALSE)</f>
        <v>0</v>
      </c>
      <c r="J6109" s="24">
        <f>VLOOKUP(H6109,inTHLBdata!A:H,8,FALSE)</f>
        <v>0</v>
      </c>
      <c r="N6109" s="24"/>
    </row>
    <row r="6110" spans="1:14">
      <c r="A6110" s="24">
        <v>2013</v>
      </c>
      <c r="B6110" s="24" t="s">
        <v>186</v>
      </c>
      <c r="C6110" s="24" t="str">
        <f>VLOOKUP(B6110,'FHF LUT'!$A$5:$H$81,2,FALSE)</f>
        <v>Spruce Beetle</v>
      </c>
      <c r="D6110" s="24">
        <v>4</v>
      </c>
      <c r="E6110" s="24" t="s">
        <v>28</v>
      </c>
      <c r="F6110" s="24">
        <v>0</v>
      </c>
      <c r="G6110" s="24">
        <v>0</v>
      </c>
      <c r="H6110" s="24" t="str">
        <f t="shared" si="95"/>
        <v>2013_IBS_4</v>
      </c>
      <c r="I6110" s="24">
        <f>VLOOKUP(H6110,inTHLBdata!A:H,7,FALSE)</f>
        <v>0</v>
      </c>
      <c r="J6110" s="24">
        <f>VLOOKUP(H6110,inTHLBdata!A:H,8,FALSE)</f>
        <v>0</v>
      </c>
      <c r="N6110" s="24"/>
    </row>
    <row r="6111" spans="1:14">
      <c r="A6111" s="24">
        <v>2013</v>
      </c>
      <c r="B6111" s="24" t="s">
        <v>186</v>
      </c>
      <c r="C6111" s="24" t="str">
        <f>VLOOKUP(B6111,'FHF LUT'!$A$5:$H$81,2,FALSE)</f>
        <v>Spruce Beetle</v>
      </c>
      <c r="D6111" s="24">
        <v>5</v>
      </c>
      <c r="E6111" s="24" t="s">
        <v>16</v>
      </c>
      <c r="F6111" s="24">
        <v>0</v>
      </c>
      <c r="G6111" s="24">
        <v>0</v>
      </c>
      <c r="H6111" s="24" t="str">
        <f t="shared" si="95"/>
        <v>2013_IBS_5</v>
      </c>
      <c r="I6111" s="24">
        <f>VLOOKUP(H6111,inTHLBdata!A:H,7,FALSE)</f>
        <v>0</v>
      </c>
      <c r="J6111" s="24">
        <f>VLOOKUP(H6111,inTHLBdata!A:H,8,FALSE)</f>
        <v>0</v>
      </c>
      <c r="N6111" s="24"/>
    </row>
    <row r="6112" spans="1:14">
      <c r="A6112" s="24">
        <v>2013</v>
      </c>
      <c r="B6112" s="24" t="s">
        <v>186</v>
      </c>
      <c r="C6112" s="24" t="str">
        <f>VLOOKUP(B6112,'FHF LUT'!$A$5:$H$81,2,FALSE)</f>
        <v>Spruce Beetle</v>
      </c>
      <c r="D6112" s="24">
        <v>7</v>
      </c>
      <c r="E6112" s="24" t="s">
        <v>25</v>
      </c>
      <c r="F6112" s="24">
        <v>1338</v>
      </c>
      <c r="G6112" s="24">
        <v>1338</v>
      </c>
      <c r="H6112" s="24" t="str">
        <f t="shared" si="95"/>
        <v>2013_IBS_7</v>
      </c>
      <c r="I6112" s="24">
        <f>VLOOKUP(H6112,inTHLBdata!A:H,7,FALSE)</f>
        <v>0</v>
      </c>
      <c r="J6112" s="24">
        <f>VLOOKUP(H6112,inTHLBdata!A:H,8,FALSE)</f>
        <v>0</v>
      </c>
      <c r="N6112" s="24"/>
    </row>
    <row r="6113" spans="1:14">
      <c r="A6113" s="24">
        <v>2013</v>
      </c>
      <c r="B6113" s="24" t="s">
        <v>186</v>
      </c>
      <c r="C6113" s="24" t="str">
        <f>VLOOKUP(B6113,'FHF LUT'!$A$5:$H$81,2,FALSE)</f>
        <v>Spruce Beetle</v>
      </c>
      <c r="D6113" s="24">
        <v>8</v>
      </c>
      <c r="E6113" s="24" t="s">
        <v>29</v>
      </c>
      <c r="F6113" s="24">
        <v>0</v>
      </c>
      <c r="G6113" s="24">
        <v>0</v>
      </c>
      <c r="H6113" s="24" t="str">
        <f t="shared" si="95"/>
        <v>2013_IBS_8</v>
      </c>
      <c r="I6113" s="24">
        <f>VLOOKUP(H6113,inTHLBdata!A:H,7,FALSE)</f>
        <v>0</v>
      </c>
      <c r="J6113" s="24">
        <f>VLOOKUP(H6113,inTHLBdata!A:H,8,FALSE)</f>
        <v>0</v>
      </c>
      <c r="N6113" s="24"/>
    </row>
    <row r="6114" spans="1:14">
      <c r="A6114" s="24">
        <v>2013</v>
      </c>
      <c r="B6114" s="24" t="s">
        <v>186</v>
      </c>
      <c r="C6114" s="24" t="str">
        <f>VLOOKUP(B6114,'FHF LUT'!$A$5:$H$81,2,FALSE)</f>
        <v>Spruce Beetle</v>
      </c>
      <c r="D6114" s="24">
        <v>9</v>
      </c>
      <c r="E6114" s="24" t="s">
        <v>7</v>
      </c>
      <c r="F6114" s="24">
        <v>37548</v>
      </c>
      <c r="G6114" s="24">
        <v>36387</v>
      </c>
      <c r="H6114" s="24" t="str">
        <f t="shared" si="95"/>
        <v>2013_IBS_9</v>
      </c>
      <c r="I6114" s="24">
        <f>VLOOKUP(H6114,inTHLBdata!A:H,7,FALSE)</f>
        <v>10105</v>
      </c>
      <c r="J6114" s="24">
        <f>VLOOKUP(H6114,inTHLBdata!A:H,8,FALSE)</f>
        <v>10053</v>
      </c>
      <c r="N6114" s="24"/>
    </row>
    <row r="6115" spans="1:14">
      <c r="A6115" s="24">
        <v>2013</v>
      </c>
      <c r="B6115" s="24" t="s">
        <v>186</v>
      </c>
      <c r="C6115" s="24" t="str">
        <f>VLOOKUP(B6115,'FHF LUT'!$A$5:$H$81,2,FALSE)</f>
        <v>Spruce Beetle</v>
      </c>
      <c r="D6115" s="24">
        <v>10</v>
      </c>
      <c r="E6115" s="24" t="s">
        <v>18</v>
      </c>
      <c r="F6115" s="24">
        <v>0</v>
      </c>
      <c r="G6115" s="24">
        <v>0</v>
      </c>
      <c r="H6115" s="24" t="str">
        <f t="shared" si="95"/>
        <v>2013_IBS_10</v>
      </c>
      <c r="I6115" s="24">
        <f>VLOOKUP(H6115,inTHLBdata!A:H,7,FALSE)</f>
        <v>0</v>
      </c>
      <c r="J6115" s="24">
        <f>VLOOKUP(H6115,inTHLBdata!A:H,8,FALSE)</f>
        <v>0</v>
      </c>
      <c r="N6115" s="24"/>
    </row>
    <row r="6116" spans="1:14">
      <c r="A6116" s="24">
        <v>2013</v>
      </c>
      <c r="B6116" s="24" t="s">
        <v>186</v>
      </c>
      <c r="C6116" s="24" t="str">
        <f>VLOOKUP(B6116,'FHF LUT'!$A$5:$H$81,2,FALSE)</f>
        <v>Spruce Beetle</v>
      </c>
      <c r="D6116" s="24">
        <v>11</v>
      </c>
      <c r="E6116" s="24" t="s">
        <v>4</v>
      </c>
      <c r="F6116" s="24">
        <v>12250</v>
      </c>
      <c r="G6116" s="24">
        <v>12038</v>
      </c>
      <c r="H6116" s="24" t="str">
        <f t="shared" si="95"/>
        <v>2013_IBS_11</v>
      </c>
      <c r="I6116" s="24">
        <f>VLOOKUP(H6116,inTHLBdata!A:H,7,FALSE)</f>
        <v>1277</v>
      </c>
      <c r="J6116" s="24">
        <f>VLOOKUP(H6116,inTHLBdata!A:H,8,FALSE)</f>
        <v>1165</v>
      </c>
      <c r="N6116" s="24"/>
    </row>
    <row r="6117" spans="1:14">
      <c r="A6117" s="24">
        <v>2013</v>
      </c>
      <c r="B6117" s="24" t="s">
        <v>186</v>
      </c>
      <c r="C6117" s="24" t="str">
        <f>VLOOKUP(B6117,'FHF LUT'!$A$5:$H$81,2,FALSE)</f>
        <v>Spruce Beetle</v>
      </c>
      <c r="D6117" s="24">
        <v>12</v>
      </c>
      <c r="E6117" s="24" t="s">
        <v>11</v>
      </c>
      <c r="F6117" s="24">
        <v>0</v>
      </c>
      <c r="G6117" s="24">
        <v>0</v>
      </c>
      <c r="H6117" s="24" t="str">
        <f t="shared" si="95"/>
        <v>2013_IBS_12</v>
      </c>
      <c r="I6117" s="24">
        <f>VLOOKUP(H6117,inTHLBdata!A:H,7,FALSE)</f>
        <v>0</v>
      </c>
      <c r="J6117" s="24">
        <f>VLOOKUP(H6117,inTHLBdata!A:H,8,FALSE)</f>
        <v>0</v>
      </c>
      <c r="N6117" s="24"/>
    </row>
    <row r="6118" spans="1:14">
      <c r="A6118" s="24">
        <v>2013</v>
      </c>
      <c r="B6118" s="24" t="s">
        <v>186</v>
      </c>
      <c r="C6118" s="24" t="str">
        <f>VLOOKUP(B6118,'FHF LUT'!$A$5:$H$81,2,FALSE)</f>
        <v>Spruce Beetle</v>
      </c>
      <c r="D6118" s="24">
        <v>13</v>
      </c>
      <c r="E6118" s="24" t="s">
        <v>24</v>
      </c>
      <c r="F6118" s="24">
        <v>0</v>
      </c>
      <c r="G6118" s="24">
        <v>0</v>
      </c>
      <c r="H6118" s="24" t="str">
        <f t="shared" si="95"/>
        <v>2013_IBS_13</v>
      </c>
      <c r="I6118" s="24">
        <f>VLOOKUP(H6118,inTHLBdata!A:H,7,FALSE)</f>
        <v>0</v>
      </c>
      <c r="J6118" s="24">
        <f>VLOOKUP(H6118,inTHLBdata!A:H,8,FALSE)</f>
        <v>0</v>
      </c>
      <c r="N6118" s="24"/>
    </row>
    <row r="6119" spans="1:14">
      <c r="A6119" s="24">
        <v>2013</v>
      </c>
      <c r="B6119" s="24" t="s">
        <v>186</v>
      </c>
      <c r="C6119" s="24" t="str">
        <f>VLOOKUP(B6119,'FHF LUT'!$A$5:$H$81,2,FALSE)</f>
        <v>Spruce Beetle</v>
      </c>
      <c r="D6119" s="24">
        <v>14</v>
      </c>
      <c r="E6119" s="24" t="s">
        <v>30</v>
      </c>
      <c r="F6119" s="24">
        <v>521</v>
      </c>
      <c r="G6119" s="24">
        <v>521</v>
      </c>
      <c r="H6119" s="24" t="str">
        <f t="shared" si="95"/>
        <v>2013_IBS_14</v>
      </c>
      <c r="I6119" s="24">
        <f>VLOOKUP(H6119,inTHLBdata!A:H,7,FALSE)</f>
        <v>111</v>
      </c>
      <c r="J6119" s="24">
        <f>VLOOKUP(H6119,inTHLBdata!A:H,8,FALSE)</f>
        <v>111</v>
      </c>
      <c r="N6119" s="24"/>
    </row>
    <row r="6120" spans="1:14">
      <c r="A6120" s="24">
        <v>2013</v>
      </c>
      <c r="B6120" s="24" t="s">
        <v>186</v>
      </c>
      <c r="C6120" s="24" t="str">
        <f>VLOOKUP(B6120,'FHF LUT'!$A$5:$H$81,2,FALSE)</f>
        <v>Spruce Beetle</v>
      </c>
      <c r="D6120" s="24">
        <v>15</v>
      </c>
      <c r="E6120" s="24" t="s">
        <v>33</v>
      </c>
      <c r="F6120" s="24">
        <v>5672</v>
      </c>
      <c r="G6120" s="24">
        <v>5672</v>
      </c>
      <c r="H6120" s="24" t="str">
        <f t="shared" si="95"/>
        <v>2013_IBS_15</v>
      </c>
      <c r="I6120" s="24">
        <f>VLOOKUP(H6120,inTHLBdata!A:H,7,FALSE)</f>
        <v>539</v>
      </c>
      <c r="J6120" s="24">
        <f>VLOOKUP(H6120,inTHLBdata!A:H,8,FALSE)</f>
        <v>539</v>
      </c>
      <c r="N6120" s="24"/>
    </row>
    <row r="6121" spans="1:14">
      <c r="A6121" s="24">
        <v>2013</v>
      </c>
      <c r="B6121" s="24" t="s">
        <v>186</v>
      </c>
      <c r="C6121" s="24" t="str">
        <f>VLOOKUP(B6121,'FHF LUT'!$A$5:$H$81,2,FALSE)</f>
        <v>Spruce Beetle</v>
      </c>
      <c r="D6121" s="24">
        <v>16</v>
      </c>
      <c r="E6121" s="24" t="s">
        <v>12</v>
      </c>
      <c r="F6121" s="24">
        <v>0</v>
      </c>
      <c r="G6121" s="24">
        <v>0</v>
      </c>
      <c r="H6121" s="24" t="str">
        <f t="shared" si="95"/>
        <v>2013_IBS_16</v>
      </c>
      <c r="I6121" s="24">
        <f>VLOOKUP(H6121,inTHLBdata!A:H,7,FALSE)</f>
        <v>0</v>
      </c>
      <c r="J6121" s="24">
        <f>VLOOKUP(H6121,inTHLBdata!A:H,8,FALSE)</f>
        <v>0</v>
      </c>
      <c r="N6121" s="24"/>
    </row>
    <row r="6122" spans="1:14">
      <c r="A6122" s="24">
        <v>2013</v>
      </c>
      <c r="B6122" s="24" t="s">
        <v>186</v>
      </c>
      <c r="C6122" s="24" t="str">
        <f>VLOOKUP(B6122,'FHF LUT'!$A$5:$H$81,2,FALSE)</f>
        <v>Spruce Beetle</v>
      </c>
      <c r="D6122" s="24">
        <v>17</v>
      </c>
      <c r="E6122" s="24" t="s">
        <v>32</v>
      </c>
      <c r="F6122" s="24">
        <v>8828</v>
      </c>
      <c r="G6122" s="24">
        <v>8828</v>
      </c>
      <c r="H6122" s="24" t="str">
        <f t="shared" si="95"/>
        <v>2013_IBS_17</v>
      </c>
      <c r="I6122" s="24">
        <f>VLOOKUP(H6122,inTHLBdata!A:H,7,FALSE)</f>
        <v>3263</v>
      </c>
      <c r="J6122" s="24">
        <f>VLOOKUP(H6122,inTHLBdata!A:H,8,FALSE)</f>
        <v>3263</v>
      </c>
      <c r="N6122" s="24"/>
    </row>
    <row r="6123" spans="1:14">
      <c r="A6123" s="24">
        <v>2013</v>
      </c>
      <c r="B6123" s="24" t="s">
        <v>186</v>
      </c>
      <c r="C6123" s="24" t="str">
        <f>VLOOKUP(B6123,'FHF LUT'!$A$5:$H$81,2,FALSE)</f>
        <v>Spruce Beetle</v>
      </c>
      <c r="D6123" s="24">
        <v>18</v>
      </c>
      <c r="E6123" s="24" t="s">
        <v>15</v>
      </c>
      <c r="F6123" s="24">
        <v>15198</v>
      </c>
      <c r="G6123" s="24">
        <v>11762</v>
      </c>
      <c r="H6123" s="24" t="str">
        <f t="shared" si="95"/>
        <v>2013_IBS_18</v>
      </c>
      <c r="I6123" s="24">
        <f>VLOOKUP(H6123,inTHLBdata!A:H,7,FALSE)</f>
        <v>12809</v>
      </c>
      <c r="J6123" s="24">
        <f>VLOOKUP(H6123,inTHLBdata!A:H,8,FALSE)</f>
        <v>9413</v>
      </c>
      <c r="N6123" s="24"/>
    </row>
    <row r="6124" spans="1:14">
      <c r="A6124" s="24">
        <v>2013</v>
      </c>
      <c r="B6124" s="24" t="s">
        <v>186</v>
      </c>
      <c r="C6124" s="24" t="str">
        <f>VLOOKUP(B6124,'FHF LUT'!$A$5:$H$81,2,FALSE)</f>
        <v>Spruce Beetle</v>
      </c>
      <c r="D6124" s="24">
        <v>20</v>
      </c>
      <c r="E6124" s="24" t="s">
        <v>6</v>
      </c>
      <c r="F6124" s="24">
        <v>57</v>
      </c>
      <c r="G6124" s="24">
        <v>57</v>
      </c>
      <c r="H6124" s="24" t="str">
        <f t="shared" si="95"/>
        <v>2013_IBS_20</v>
      </c>
      <c r="I6124" s="24">
        <f>VLOOKUP(H6124,inTHLBdata!A:H,7,FALSE)</f>
        <v>57</v>
      </c>
      <c r="J6124" s="24">
        <f>VLOOKUP(H6124,inTHLBdata!A:H,8,FALSE)</f>
        <v>57</v>
      </c>
      <c r="N6124" s="24"/>
    </row>
    <row r="6125" spans="1:14">
      <c r="A6125" s="24">
        <v>2013</v>
      </c>
      <c r="B6125" s="24" t="s">
        <v>186</v>
      </c>
      <c r="C6125" s="24" t="str">
        <f>VLOOKUP(B6125,'FHF LUT'!$A$5:$H$81,2,FALSE)</f>
        <v>Spruce Beetle</v>
      </c>
      <c r="D6125" s="24">
        <v>22</v>
      </c>
      <c r="E6125" s="24" t="s">
        <v>19</v>
      </c>
      <c r="F6125" s="24">
        <v>4475</v>
      </c>
      <c r="G6125" s="24">
        <v>4475</v>
      </c>
      <c r="H6125" s="24" t="str">
        <f t="shared" si="95"/>
        <v>2013_IBS_22</v>
      </c>
      <c r="I6125" s="24">
        <f>VLOOKUP(H6125,inTHLBdata!A:H,7,FALSE)</f>
        <v>1107</v>
      </c>
      <c r="J6125" s="24">
        <f>VLOOKUP(H6125,inTHLBdata!A:H,8,FALSE)</f>
        <v>1107</v>
      </c>
      <c r="N6125" s="24"/>
    </row>
    <row r="6126" spans="1:14">
      <c r="A6126" s="24">
        <v>2013</v>
      </c>
      <c r="B6126" s="24" t="s">
        <v>186</v>
      </c>
      <c r="C6126" s="24" t="str">
        <f>VLOOKUP(B6126,'FHF LUT'!$A$5:$H$81,2,FALSE)</f>
        <v>Spruce Beetle</v>
      </c>
      <c r="D6126" s="24">
        <v>23</v>
      </c>
      <c r="E6126" s="24" t="s">
        <v>27</v>
      </c>
      <c r="F6126" s="24">
        <v>2754</v>
      </c>
      <c r="G6126" s="24">
        <v>2738</v>
      </c>
      <c r="H6126" s="24" t="str">
        <f t="shared" si="95"/>
        <v>2013_IBS_23</v>
      </c>
      <c r="I6126" s="24">
        <f>VLOOKUP(H6126,inTHLBdata!A:H,7,FALSE)</f>
        <v>1298</v>
      </c>
      <c r="J6126" s="24">
        <f>VLOOKUP(H6126,inTHLBdata!A:H,8,FALSE)</f>
        <v>1282</v>
      </c>
      <c r="N6126" s="24"/>
    </row>
    <row r="6127" spans="1:14">
      <c r="A6127" s="24">
        <v>2013</v>
      </c>
      <c r="B6127" s="24" t="s">
        <v>186</v>
      </c>
      <c r="C6127" s="24" t="str">
        <f>VLOOKUP(B6127,'FHF LUT'!$A$5:$H$81,2,FALSE)</f>
        <v>Spruce Beetle</v>
      </c>
      <c r="D6127" s="24">
        <v>24</v>
      </c>
      <c r="E6127" s="24" t="s">
        <v>17</v>
      </c>
      <c r="F6127" s="24">
        <v>3089</v>
      </c>
      <c r="G6127" s="24">
        <v>3039</v>
      </c>
      <c r="H6127" s="24" t="str">
        <f t="shared" si="95"/>
        <v>2013_IBS_24</v>
      </c>
      <c r="I6127" s="24">
        <f>VLOOKUP(H6127,inTHLBdata!A:H,7,FALSE)</f>
        <v>210</v>
      </c>
      <c r="J6127" s="24">
        <f>VLOOKUP(H6127,inTHLBdata!A:H,8,FALSE)</f>
        <v>210</v>
      </c>
      <c r="N6127" s="24"/>
    </row>
    <row r="6128" spans="1:14">
      <c r="A6128" s="24">
        <v>2013</v>
      </c>
      <c r="B6128" s="24" t="s">
        <v>186</v>
      </c>
      <c r="C6128" s="24" t="str">
        <f>VLOOKUP(B6128,'FHF LUT'!$A$5:$H$81,2,FALSE)</f>
        <v>Spruce Beetle</v>
      </c>
      <c r="D6128" s="24">
        <v>25</v>
      </c>
      <c r="E6128" s="24" t="s">
        <v>23</v>
      </c>
      <c r="F6128" s="24">
        <v>0</v>
      </c>
      <c r="G6128" s="24">
        <v>0</v>
      </c>
      <c r="H6128" s="24" t="str">
        <f t="shared" si="95"/>
        <v>2013_IBS_25</v>
      </c>
      <c r="I6128" s="24">
        <f>VLOOKUP(H6128,inTHLBdata!A:H,7,FALSE)</f>
        <v>0</v>
      </c>
      <c r="J6128" s="24">
        <f>VLOOKUP(H6128,inTHLBdata!A:H,8,FALSE)</f>
        <v>0</v>
      </c>
      <c r="N6128" s="24"/>
    </row>
    <row r="6129" spans="1:14">
      <c r="A6129" s="24">
        <v>2013</v>
      </c>
      <c r="B6129" s="24" t="s">
        <v>186</v>
      </c>
      <c r="C6129" s="24" t="str">
        <f>VLOOKUP(B6129,'FHF LUT'!$A$5:$H$81,2,FALSE)</f>
        <v>Spruce Beetle</v>
      </c>
      <c r="D6129" s="24">
        <v>26</v>
      </c>
      <c r="E6129" s="24" t="s">
        <v>14</v>
      </c>
      <c r="F6129" s="24">
        <v>341</v>
      </c>
      <c r="G6129" s="24">
        <v>341</v>
      </c>
      <c r="H6129" s="24" t="str">
        <f t="shared" si="95"/>
        <v>2013_IBS_26</v>
      </c>
      <c r="I6129" s="24">
        <f>VLOOKUP(H6129,inTHLBdata!A:H,7,FALSE)</f>
        <v>0</v>
      </c>
      <c r="J6129" s="24">
        <f>VLOOKUP(H6129,inTHLBdata!A:H,8,FALSE)</f>
        <v>0</v>
      </c>
      <c r="N6129" s="24"/>
    </row>
    <row r="6130" spans="1:14">
      <c r="A6130" s="24">
        <v>2013</v>
      </c>
      <c r="B6130" s="24" t="s">
        <v>186</v>
      </c>
      <c r="C6130" s="24" t="str">
        <f>VLOOKUP(B6130,'FHF LUT'!$A$5:$H$81,2,FALSE)</f>
        <v>Spruce Beetle</v>
      </c>
      <c r="D6130" s="24">
        <v>27</v>
      </c>
      <c r="E6130" s="24" t="s">
        <v>21</v>
      </c>
      <c r="F6130" s="24">
        <v>0</v>
      </c>
      <c r="G6130" s="24">
        <v>0</v>
      </c>
      <c r="H6130" s="24" t="str">
        <f t="shared" si="95"/>
        <v>2013_IBS_27</v>
      </c>
      <c r="I6130" s="24">
        <f>VLOOKUP(H6130,inTHLBdata!A:H,7,FALSE)</f>
        <v>0</v>
      </c>
      <c r="J6130" s="24">
        <f>VLOOKUP(H6130,inTHLBdata!A:H,8,FALSE)</f>
        <v>0</v>
      </c>
      <c r="N6130" s="24"/>
    </row>
    <row r="6131" spans="1:14">
      <c r="A6131" s="24">
        <v>2013</v>
      </c>
      <c r="B6131" s="24" t="s">
        <v>186</v>
      </c>
      <c r="C6131" s="24" t="str">
        <f>VLOOKUP(B6131,'FHF LUT'!$A$5:$H$81,2,FALSE)</f>
        <v>Spruce Beetle</v>
      </c>
      <c r="D6131" s="24">
        <v>29</v>
      </c>
      <c r="E6131" s="24" t="s">
        <v>9</v>
      </c>
      <c r="F6131" s="24">
        <v>57755</v>
      </c>
      <c r="G6131" s="24">
        <v>57755</v>
      </c>
      <c r="H6131" s="24" t="str">
        <f t="shared" si="95"/>
        <v>2013_IBS_29</v>
      </c>
      <c r="I6131" s="24">
        <f>VLOOKUP(H6131,inTHLBdata!A:H,7,FALSE)</f>
        <v>16136</v>
      </c>
      <c r="J6131" s="24">
        <f>VLOOKUP(H6131,inTHLBdata!A:H,8,FALSE)</f>
        <v>16136</v>
      </c>
      <c r="N6131" s="24"/>
    </row>
    <row r="6132" spans="1:14">
      <c r="A6132" s="24">
        <v>2013</v>
      </c>
      <c r="B6132" s="24" t="s">
        <v>186</v>
      </c>
      <c r="C6132" s="24" t="str">
        <f>VLOOKUP(B6132,'FHF LUT'!$A$5:$H$81,2,FALSE)</f>
        <v>Spruce Beetle</v>
      </c>
      <c r="D6132" s="24">
        <v>30</v>
      </c>
      <c r="E6132" s="24" t="s">
        <v>35</v>
      </c>
      <c r="F6132" s="24">
        <v>5277</v>
      </c>
      <c r="G6132" s="24">
        <v>5277</v>
      </c>
      <c r="H6132" s="24" t="str">
        <f t="shared" si="95"/>
        <v>2013_IBS_30</v>
      </c>
      <c r="I6132" s="24">
        <f>VLOOKUP(H6132,inTHLBdata!A:H,7,FALSE)</f>
        <v>0</v>
      </c>
      <c r="J6132" s="24">
        <f>VLOOKUP(H6132,inTHLBdata!A:H,8,FALSE)</f>
        <v>0</v>
      </c>
      <c r="N6132" s="24"/>
    </row>
    <row r="6133" spans="1:14">
      <c r="A6133" s="24">
        <v>2013</v>
      </c>
      <c r="B6133" s="24" t="s">
        <v>186</v>
      </c>
      <c r="C6133" s="24" t="str">
        <f>VLOOKUP(B6133,'FHF LUT'!$A$5:$H$81,2,FALSE)</f>
        <v>Spruce Beetle</v>
      </c>
      <c r="D6133" s="24">
        <v>31</v>
      </c>
      <c r="E6133" s="24" t="s">
        <v>34</v>
      </c>
      <c r="F6133" s="24">
        <v>275</v>
      </c>
      <c r="G6133" s="24">
        <v>275</v>
      </c>
      <c r="H6133" s="24" t="str">
        <f t="shared" si="95"/>
        <v>2013_IBS_31</v>
      </c>
      <c r="I6133" s="24">
        <f>VLOOKUP(H6133,inTHLBdata!A:H,7,FALSE)</f>
        <v>214</v>
      </c>
      <c r="J6133" s="24">
        <f>VLOOKUP(H6133,inTHLBdata!A:H,8,FALSE)</f>
        <v>214</v>
      </c>
      <c r="N6133" s="24"/>
    </row>
    <row r="6134" spans="1:14">
      <c r="A6134" s="24">
        <v>2013</v>
      </c>
      <c r="B6134" s="24" t="s">
        <v>186</v>
      </c>
      <c r="C6134" s="24" t="str">
        <f>VLOOKUP(B6134,'FHF LUT'!$A$5:$H$81,2,FALSE)</f>
        <v>Spruce Beetle</v>
      </c>
      <c r="D6134" s="24">
        <v>38</v>
      </c>
      <c r="E6134" s="24" t="s">
        <v>8</v>
      </c>
      <c r="F6134" s="24">
        <v>0</v>
      </c>
      <c r="G6134" s="24">
        <v>0</v>
      </c>
      <c r="H6134" s="24" t="str">
        <f t="shared" si="95"/>
        <v>2013_IBS_38</v>
      </c>
      <c r="I6134" s="24">
        <f>VLOOKUP(H6134,inTHLBdata!A:H,7,FALSE)</f>
        <v>0</v>
      </c>
      <c r="J6134" s="24">
        <f>VLOOKUP(H6134,inTHLBdata!A:H,8,FALSE)</f>
        <v>0</v>
      </c>
      <c r="N6134" s="24"/>
    </row>
    <row r="6135" spans="1:14">
      <c r="A6135" s="24">
        <v>2013</v>
      </c>
      <c r="B6135" s="24" t="s">
        <v>186</v>
      </c>
      <c r="C6135" s="24" t="str">
        <f>VLOOKUP(B6135,'FHF LUT'!$A$5:$H$81,2,FALSE)</f>
        <v>Spruce Beetle</v>
      </c>
      <c r="D6135" s="24">
        <v>39</v>
      </c>
      <c r="E6135" s="24" t="s">
        <v>36</v>
      </c>
      <c r="F6135" s="24">
        <v>0</v>
      </c>
      <c r="G6135" s="24">
        <v>0</v>
      </c>
      <c r="H6135" s="24" t="str">
        <f t="shared" si="95"/>
        <v>2013_IBS_39</v>
      </c>
      <c r="I6135" s="24">
        <f>VLOOKUP(H6135,inTHLBdata!A:H,7,FALSE)</f>
        <v>0</v>
      </c>
      <c r="J6135" s="24">
        <f>VLOOKUP(H6135,inTHLBdata!A:H,8,FALSE)</f>
        <v>0</v>
      </c>
      <c r="N6135" s="24"/>
    </row>
    <row r="6136" spans="1:14">
      <c r="A6136" s="24">
        <v>2013</v>
      </c>
      <c r="B6136" s="24" t="s">
        <v>186</v>
      </c>
      <c r="C6136" s="24" t="str">
        <f>VLOOKUP(B6136,'FHF LUT'!$A$5:$H$81,2,FALSE)</f>
        <v>Spruce Beetle</v>
      </c>
      <c r="D6136" s="24">
        <v>40</v>
      </c>
      <c r="E6136" s="24" t="s">
        <v>31</v>
      </c>
      <c r="F6136" s="24">
        <v>0</v>
      </c>
      <c r="G6136" s="24">
        <v>0</v>
      </c>
      <c r="H6136" s="24" t="str">
        <f t="shared" si="95"/>
        <v>2013_IBS_40</v>
      </c>
      <c r="I6136" s="24">
        <f>VLOOKUP(H6136,inTHLBdata!A:H,7,FALSE)</f>
        <v>0</v>
      </c>
      <c r="J6136" s="24">
        <f>VLOOKUP(H6136,inTHLBdata!A:H,8,FALSE)</f>
        <v>0</v>
      </c>
      <c r="N6136" s="24"/>
    </row>
    <row r="6137" spans="1:14">
      <c r="A6137" s="24">
        <v>2013</v>
      </c>
      <c r="B6137" s="24" t="s">
        <v>186</v>
      </c>
      <c r="C6137" s="24" t="str">
        <f>VLOOKUP(B6137,'FHF LUT'!$A$5:$H$81,2,FALSE)</f>
        <v>Spruce Beetle</v>
      </c>
      <c r="D6137" s="24">
        <v>41</v>
      </c>
      <c r="E6137" s="24" t="s">
        <v>26</v>
      </c>
      <c r="F6137" s="24">
        <v>44</v>
      </c>
      <c r="G6137" s="24">
        <v>44</v>
      </c>
      <c r="H6137" s="24" t="str">
        <f t="shared" si="95"/>
        <v>2013_IBS_41</v>
      </c>
      <c r="I6137" s="24">
        <f>VLOOKUP(H6137,inTHLBdata!A:H,7,FALSE)</f>
        <v>5</v>
      </c>
      <c r="J6137" s="24">
        <f>VLOOKUP(H6137,inTHLBdata!A:H,8,FALSE)</f>
        <v>5</v>
      </c>
      <c r="N6137" s="24"/>
    </row>
    <row r="6138" spans="1:14">
      <c r="A6138" s="24">
        <v>2013</v>
      </c>
      <c r="B6138" s="24" t="s">
        <v>186</v>
      </c>
      <c r="C6138" s="24" t="str">
        <f>VLOOKUP(B6138,'FHF LUT'!$A$5:$H$81,2,FALSE)</f>
        <v>Spruce Beetle</v>
      </c>
      <c r="D6138" s="24">
        <v>43</v>
      </c>
      <c r="E6138" s="24" t="s">
        <v>20</v>
      </c>
      <c r="F6138" s="24">
        <v>0</v>
      </c>
      <c r="G6138" s="24">
        <v>0</v>
      </c>
      <c r="H6138" s="24" t="str">
        <f t="shared" si="95"/>
        <v>2013_IBS_43</v>
      </c>
      <c r="I6138" s="24">
        <f>VLOOKUP(H6138,inTHLBdata!A:H,7,FALSE)</f>
        <v>0</v>
      </c>
      <c r="J6138" s="24">
        <f>VLOOKUP(H6138,inTHLBdata!A:H,8,FALSE)</f>
        <v>0</v>
      </c>
      <c r="N6138" s="24"/>
    </row>
    <row r="6139" spans="1:14">
      <c r="A6139" s="24">
        <v>2013</v>
      </c>
      <c r="B6139" s="24" t="s">
        <v>186</v>
      </c>
      <c r="C6139" s="24" t="str">
        <f>VLOOKUP(B6139,'FHF LUT'!$A$5:$H$81,2,FALSE)</f>
        <v>Spruce Beetle</v>
      </c>
      <c r="D6139" s="24">
        <v>44</v>
      </c>
      <c r="E6139" s="24" t="s">
        <v>3</v>
      </c>
      <c r="F6139" s="24">
        <v>0</v>
      </c>
      <c r="G6139" s="24">
        <v>0</v>
      </c>
      <c r="H6139" s="24" t="str">
        <f t="shared" si="95"/>
        <v>2013_IBS_44</v>
      </c>
      <c r="I6139" s="24">
        <f>VLOOKUP(H6139,inTHLBdata!A:H,7,FALSE)</f>
        <v>0</v>
      </c>
      <c r="J6139" s="24">
        <f>VLOOKUP(H6139,inTHLBdata!A:H,8,FALSE)</f>
        <v>0</v>
      </c>
      <c r="N6139" s="24"/>
    </row>
    <row r="6140" spans="1:14">
      <c r="A6140" s="24">
        <v>2013</v>
      </c>
      <c r="B6140" s="24" t="s">
        <v>186</v>
      </c>
      <c r="C6140" s="24" t="str">
        <f>VLOOKUP(B6140,'FHF LUT'!$A$5:$H$81,2,FALSE)</f>
        <v>Spruce Beetle</v>
      </c>
      <c r="D6140" s="24">
        <v>45</v>
      </c>
      <c r="E6140" s="24" t="s">
        <v>5</v>
      </c>
      <c r="F6140" s="24">
        <v>0</v>
      </c>
      <c r="G6140" s="24">
        <v>0</v>
      </c>
      <c r="H6140" s="24" t="str">
        <f t="shared" si="95"/>
        <v>2013_IBS_45</v>
      </c>
      <c r="I6140" s="24">
        <f>VLOOKUP(H6140,inTHLBdata!A:H,7,FALSE)</f>
        <v>0</v>
      </c>
      <c r="J6140" s="24">
        <f>VLOOKUP(H6140,inTHLBdata!A:H,8,FALSE)</f>
        <v>0</v>
      </c>
      <c r="N6140" s="24"/>
    </row>
    <row r="6141" spans="1:14">
      <c r="A6141" s="24">
        <v>2013</v>
      </c>
      <c r="B6141" s="24" t="s">
        <v>186</v>
      </c>
      <c r="C6141" s="24" t="str">
        <f>VLOOKUP(B6141,'FHF LUT'!$A$5:$H$81,2,FALSE)</f>
        <v>Spruce Beetle</v>
      </c>
      <c r="D6141" s="24">
        <v>46</v>
      </c>
      <c r="E6141" s="24" t="s">
        <v>234</v>
      </c>
      <c r="F6141" s="24">
        <v>440</v>
      </c>
      <c r="G6141" s="24">
        <v>440</v>
      </c>
      <c r="H6141" s="24" t="str">
        <f t="shared" si="95"/>
        <v>2013_IBS_46</v>
      </c>
      <c r="I6141" s="24">
        <f>VLOOKUP(H6141,inTHLBdata!A:H,7,FALSE)</f>
        <v>0</v>
      </c>
      <c r="J6141" s="24">
        <f>VLOOKUP(H6141,inTHLBdata!A:H,8,FALSE)</f>
        <v>0</v>
      </c>
      <c r="N6141" s="24"/>
    </row>
    <row r="6142" spans="1:14">
      <c r="A6142" s="24">
        <v>2013</v>
      </c>
      <c r="B6142" s="24" t="s">
        <v>186</v>
      </c>
      <c r="C6142" s="24" t="str">
        <f>VLOOKUP(B6142,'FHF LUT'!$A$5:$H$81,2,FALSE)</f>
        <v>Spruce Beetle</v>
      </c>
      <c r="D6142" s="24">
        <v>47</v>
      </c>
      <c r="E6142" s="24" t="s">
        <v>233</v>
      </c>
      <c r="F6142" s="24">
        <v>0</v>
      </c>
      <c r="G6142" s="24">
        <v>0</v>
      </c>
      <c r="H6142" s="24" t="str">
        <f t="shared" si="95"/>
        <v>2013_IBS_47</v>
      </c>
      <c r="I6142" s="24">
        <f>VLOOKUP(H6142,inTHLBdata!A:H,7,FALSE)</f>
        <v>0</v>
      </c>
      <c r="J6142" s="24">
        <f>VLOOKUP(H6142,inTHLBdata!A:H,8,FALSE)</f>
        <v>0</v>
      </c>
      <c r="N6142" s="24"/>
    </row>
    <row r="6143" spans="1:14">
      <c r="A6143" s="24">
        <v>2013</v>
      </c>
      <c r="B6143" s="24" t="s">
        <v>186</v>
      </c>
      <c r="C6143" s="24" t="str">
        <f>VLOOKUP(B6143,'FHF LUT'!$A$5:$H$81,2,FALSE)</f>
        <v>Spruce Beetle</v>
      </c>
      <c r="D6143" s="24">
        <v>48</v>
      </c>
      <c r="E6143" s="24" t="s">
        <v>235</v>
      </c>
      <c r="F6143" s="24">
        <v>0</v>
      </c>
      <c r="G6143" s="24">
        <v>0</v>
      </c>
      <c r="H6143" s="24" t="str">
        <f t="shared" si="95"/>
        <v>2013_IBS_48</v>
      </c>
      <c r="I6143" s="24">
        <f>VLOOKUP(H6143,inTHLBdata!A:H,7,FALSE)</f>
        <v>0</v>
      </c>
      <c r="J6143" s="24">
        <f>VLOOKUP(H6143,inTHLBdata!A:H,8,FALSE)</f>
        <v>0</v>
      </c>
      <c r="N6143" s="24"/>
    </row>
    <row r="6144" spans="1:14">
      <c r="A6144" s="24">
        <v>2013</v>
      </c>
      <c r="B6144" s="24" t="s">
        <v>188</v>
      </c>
      <c r="C6144" s="24" t="str">
        <f>VLOOKUP(B6144,'FHF LUT'!$A$5:$H$81,2,FALSE)</f>
        <v>Fire</v>
      </c>
      <c r="D6144" s="24">
        <v>1</v>
      </c>
      <c r="E6144" s="24" t="s">
        <v>10</v>
      </c>
      <c r="F6144" s="24">
        <v>14873</v>
      </c>
      <c r="G6144" s="24">
        <v>14873</v>
      </c>
      <c r="H6144" s="24" t="str">
        <f t="shared" si="95"/>
        <v>2013_NB_1</v>
      </c>
      <c r="I6144" s="24">
        <f>VLOOKUP(H6144,inTHLBdata!A:H,7,FALSE)</f>
        <v>5774</v>
      </c>
      <c r="J6144" s="24">
        <f>VLOOKUP(H6144,inTHLBdata!A:H,8,FALSE)</f>
        <v>5774</v>
      </c>
      <c r="N6144" s="24"/>
    </row>
    <row r="6145" spans="1:14">
      <c r="A6145" s="24">
        <v>2013</v>
      </c>
      <c r="B6145" s="24" t="s">
        <v>188</v>
      </c>
      <c r="C6145" s="24" t="str">
        <f>VLOOKUP(B6145,'FHF LUT'!$A$5:$H$81,2,FALSE)</f>
        <v>Fire</v>
      </c>
      <c r="D6145" s="24">
        <v>2</v>
      </c>
      <c r="E6145" s="24" t="s">
        <v>22</v>
      </c>
      <c r="F6145" s="24">
        <v>0</v>
      </c>
      <c r="G6145" s="24">
        <v>0</v>
      </c>
      <c r="H6145" s="24" t="str">
        <f t="shared" si="95"/>
        <v>2013_NB_2</v>
      </c>
      <c r="I6145" s="24">
        <f>VLOOKUP(H6145,inTHLBdata!A:H,7,FALSE)</f>
        <v>86</v>
      </c>
      <c r="J6145" s="24">
        <f>VLOOKUP(H6145,inTHLBdata!A:H,8,FALSE)</f>
        <v>86</v>
      </c>
      <c r="N6145" s="24"/>
    </row>
    <row r="6146" spans="1:14">
      <c r="A6146" s="24">
        <v>2013</v>
      </c>
      <c r="B6146" s="24" t="s">
        <v>188</v>
      </c>
      <c r="C6146" s="24" t="str">
        <f>VLOOKUP(B6146,'FHF LUT'!$A$5:$H$81,2,FALSE)</f>
        <v>Fire</v>
      </c>
      <c r="D6146" s="24">
        <v>3</v>
      </c>
      <c r="E6146" s="24" t="s">
        <v>13</v>
      </c>
      <c r="F6146" s="24">
        <v>0</v>
      </c>
      <c r="G6146" s="24">
        <v>0</v>
      </c>
      <c r="H6146" s="24" t="str">
        <f t="shared" si="95"/>
        <v>2013_NB_3</v>
      </c>
      <c r="I6146" s="24">
        <f>VLOOKUP(H6146,inTHLBdata!A:H,7,FALSE)</f>
        <v>0</v>
      </c>
      <c r="J6146" s="24">
        <f>VLOOKUP(H6146,inTHLBdata!A:H,8,FALSE)</f>
        <v>0</v>
      </c>
      <c r="N6146" s="24"/>
    </row>
    <row r="6147" spans="1:14">
      <c r="A6147" s="24">
        <v>2013</v>
      </c>
      <c r="B6147" s="24" t="s">
        <v>188</v>
      </c>
      <c r="C6147" s="24" t="str">
        <f>VLOOKUP(B6147,'FHF LUT'!$A$5:$H$81,2,FALSE)</f>
        <v>Fire</v>
      </c>
      <c r="D6147" s="24">
        <v>4</v>
      </c>
      <c r="E6147" s="24" t="s">
        <v>28</v>
      </c>
      <c r="F6147" s="24">
        <v>105504</v>
      </c>
      <c r="G6147" s="24">
        <v>105504</v>
      </c>
      <c r="H6147" s="24" t="str">
        <f t="shared" ref="H6147:H6210" si="96">CONCATENATE(A6147,"_",B6147,"_",D6147)</f>
        <v>2013_NB_4</v>
      </c>
      <c r="I6147" s="24">
        <f>VLOOKUP(H6147,inTHLBdata!A:H,7,FALSE)</f>
        <v>0</v>
      </c>
      <c r="J6147" s="24">
        <f>VLOOKUP(H6147,inTHLBdata!A:H,8,FALSE)</f>
        <v>0</v>
      </c>
      <c r="N6147" s="24"/>
    </row>
    <row r="6148" spans="1:14">
      <c r="A6148" s="24">
        <v>2013</v>
      </c>
      <c r="B6148" s="24" t="s">
        <v>188</v>
      </c>
      <c r="C6148" s="24" t="str">
        <f>VLOOKUP(B6148,'FHF LUT'!$A$5:$H$81,2,FALSE)</f>
        <v>Fire</v>
      </c>
      <c r="D6148" s="24">
        <v>5</v>
      </c>
      <c r="E6148" s="24" t="s">
        <v>16</v>
      </c>
      <c r="F6148" s="24">
        <v>124</v>
      </c>
      <c r="G6148" s="24">
        <v>124</v>
      </c>
      <c r="H6148" s="24" t="str">
        <f t="shared" si="96"/>
        <v>2013_NB_5</v>
      </c>
      <c r="I6148" s="24">
        <f>VLOOKUP(H6148,inTHLBdata!A:H,7,FALSE)</f>
        <v>126</v>
      </c>
      <c r="J6148" s="24">
        <f>VLOOKUP(H6148,inTHLBdata!A:H,8,FALSE)</f>
        <v>126</v>
      </c>
      <c r="N6148" s="24"/>
    </row>
    <row r="6149" spans="1:14">
      <c r="A6149" s="24">
        <v>2013</v>
      </c>
      <c r="B6149" s="24" t="s">
        <v>188</v>
      </c>
      <c r="C6149" s="24" t="str">
        <f>VLOOKUP(B6149,'FHF LUT'!$A$5:$H$81,2,FALSE)</f>
        <v>Fire</v>
      </c>
      <c r="D6149" s="24">
        <v>7</v>
      </c>
      <c r="E6149" s="24" t="s">
        <v>25</v>
      </c>
      <c r="F6149" s="24">
        <v>1191</v>
      </c>
      <c r="G6149" s="24">
        <v>1191</v>
      </c>
      <c r="H6149" s="24" t="str">
        <f t="shared" si="96"/>
        <v>2013_NB_7</v>
      </c>
      <c r="I6149" s="24">
        <f>VLOOKUP(H6149,inTHLBdata!A:H,7,FALSE)</f>
        <v>0</v>
      </c>
      <c r="J6149" s="24">
        <f>VLOOKUP(H6149,inTHLBdata!A:H,8,FALSE)</f>
        <v>0</v>
      </c>
      <c r="N6149" s="24"/>
    </row>
    <row r="6150" spans="1:14">
      <c r="A6150" s="24">
        <v>2013</v>
      </c>
      <c r="B6150" s="24" t="s">
        <v>188</v>
      </c>
      <c r="C6150" s="24" t="str">
        <f>VLOOKUP(B6150,'FHF LUT'!$A$5:$H$81,2,FALSE)</f>
        <v>Fire</v>
      </c>
      <c r="D6150" s="24">
        <v>8</v>
      </c>
      <c r="E6150" s="24" t="s">
        <v>29</v>
      </c>
      <c r="F6150" s="24">
        <v>80914</v>
      </c>
      <c r="G6150" s="24">
        <v>80914</v>
      </c>
      <c r="H6150" s="24" t="str">
        <f t="shared" si="96"/>
        <v>2013_NB_8</v>
      </c>
      <c r="I6150" s="24">
        <f>VLOOKUP(H6150,inTHLBdata!A:H,7,FALSE)</f>
        <v>10576</v>
      </c>
      <c r="J6150" s="24">
        <f>VLOOKUP(H6150,inTHLBdata!A:H,8,FALSE)</f>
        <v>10576</v>
      </c>
      <c r="N6150" s="24"/>
    </row>
    <row r="6151" spans="1:14">
      <c r="A6151" s="24">
        <v>2013</v>
      </c>
      <c r="B6151" s="24" t="s">
        <v>188</v>
      </c>
      <c r="C6151" s="24" t="str">
        <f>VLOOKUP(B6151,'FHF LUT'!$A$5:$H$81,2,FALSE)</f>
        <v>Fire</v>
      </c>
      <c r="D6151" s="24">
        <v>9</v>
      </c>
      <c r="E6151" s="24" t="s">
        <v>7</v>
      </c>
      <c r="F6151" s="24">
        <v>682</v>
      </c>
      <c r="G6151" s="24">
        <v>682</v>
      </c>
      <c r="H6151" s="24" t="str">
        <f t="shared" si="96"/>
        <v>2013_NB_9</v>
      </c>
      <c r="I6151" s="24">
        <f>VLOOKUP(H6151,inTHLBdata!A:H,7,FALSE)</f>
        <v>0</v>
      </c>
      <c r="J6151" s="24">
        <f>VLOOKUP(H6151,inTHLBdata!A:H,8,FALSE)</f>
        <v>0</v>
      </c>
      <c r="N6151" s="24"/>
    </row>
    <row r="6152" spans="1:14">
      <c r="A6152" s="24">
        <v>2013</v>
      </c>
      <c r="B6152" s="24" t="s">
        <v>188</v>
      </c>
      <c r="C6152" s="24" t="str">
        <f>VLOOKUP(B6152,'FHF LUT'!$A$5:$H$81,2,FALSE)</f>
        <v>Fire</v>
      </c>
      <c r="D6152" s="24">
        <v>10</v>
      </c>
      <c r="E6152" s="24" t="s">
        <v>18</v>
      </c>
      <c r="F6152" s="24">
        <v>868</v>
      </c>
      <c r="G6152" s="24">
        <v>496</v>
      </c>
      <c r="H6152" s="24" t="str">
        <f t="shared" si="96"/>
        <v>2013_NB_10</v>
      </c>
      <c r="I6152" s="24">
        <f>VLOOKUP(H6152,inTHLBdata!A:H,7,FALSE)</f>
        <v>0</v>
      </c>
      <c r="J6152" s="24">
        <f>VLOOKUP(H6152,inTHLBdata!A:H,8,FALSE)</f>
        <v>0</v>
      </c>
      <c r="N6152" s="24"/>
    </row>
    <row r="6153" spans="1:14">
      <c r="A6153" s="24">
        <v>2013</v>
      </c>
      <c r="B6153" s="24" t="s">
        <v>188</v>
      </c>
      <c r="C6153" s="24" t="str">
        <f>VLOOKUP(B6153,'FHF LUT'!$A$5:$H$81,2,FALSE)</f>
        <v>Fire</v>
      </c>
      <c r="D6153" s="24">
        <v>11</v>
      </c>
      <c r="E6153" s="24" t="s">
        <v>4</v>
      </c>
      <c r="F6153" s="24">
        <v>90011</v>
      </c>
      <c r="G6153" s="24">
        <v>90011</v>
      </c>
      <c r="H6153" s="24" t="str">
        <f t="shared" si="96"/>
        <v>2013_NB_11</v>
      </c>
      <c r="I6153" s="24">
        <f>VLOOKUP(H6153,inTHLBdata!A:H,7,FALSE)</f>
        <v>4364</v>
      </c>
      <c r="J6153" s="24">
        <f>VLOOKUP(H6153,inTHLBdata!A:H,8,FALSE)</f>
        <v>4364</v>
      </c>
      <c r="N6153" s="24"/>
    </row>
    <row r="6154" spans="1:14">
      <c r="A6154" s="24">
        <v>2013</v>
      </c>
      <c r="B6154" s="24" t="s">
        <v>188</v>
      </c>
      <c r="C6154" s="24" t="str">
        <f>VLOOKUP(B6154,'FHF LUT'!$A$5:$H$81,2,FALSE)</f>
        <v>Fire</v>
      </c>
      <c r="D6154" s="24">
        <v>12</v>
      </c>
      <c r="E6154" s="24" t="s">
        <v>11</v>
      </c>
      <c r="F6154" s="24">
        <v>7700</v>
      </c>
      <c r="G6154" s="24">
        <v>7700</v>
      </c>
      <c r="H6154" s="24" t="str">
        <f t="shared" si="96"/>
        <v>2013_NB_12</v>
      </c>
      <c r="I6154" s="24">
        <f>VLOOKUP(H6154,inTHLBdata!A:H,7,FALSE)</f>
        <v>92</v>
      </c>
      <c r="J6154" s="24">
        <f>VLOOKUP(H6154,inTHLBdata!A:H,8,FALSE)</f>
        <v>92</v>
      </c>
      <c r="N6154" s="24"/>
    </row>
    <row r="6155" spans="1:14">
      <c r="A6155" s="24">
        <v>2013</v>
      </c>
      <c r="B6155" s="24" t="s">
        <v>188</v>
      </c>
      <c r="C6155" s="24" t="str">
        <f>VLOOKUP(B6155,'FHF LUT'!$A$5:$H$81,2,FALSE)</f>
        <v>Fire</v>
      </c>
      <c r="D6155" s="24">
        <v>13</v>
      </c>
      <c r="E6155" s="24" t="s">
        <v>24</v>
      </c>
      <c r="F6155" s="24">
        <v>17267</v>
      </c>
      <c r="G6155" s="24">
        <v>17267</v>
      </c>
      <c r="H6155" s="24" t="str">
        <f t="shared" si="96"/>
        <v>2013_NB_13</v>
      </c>
      <c r="I6155" s="24">
        <f>VLOOKUP(H6155,inTHLBdata!A:H,7,FALSE)</f>
        <v>530</v>
      </c>
      <c r="J6155" s="24">
        <f>VLOOKUP(H6155,inTHLBdata!A:H,8,FALSE)</f>
        <v>530</v>
      </c>
      <c r="N6155" s="24"/>
    </row>
    <row r="6156" spans="1:14">
      <c r="A6156" s="24">
        <v>2013</v>
      </c>
      <c r="B6156" s="24" t="s">
        <v>188</v>
      </c>
      <c r="C6156" s="24" t="str">
        <f>VLOOKUP(B6156,'FHF LUT'!$A$5:$H$81,2,FALSE)</f>
        <v>Fire</v>
      </c>
      <c r="D6156" s="24">
        <v>14</v>
      </c>
      <c r="E6156" s="24" t="s">
        <v>30</v>
      </c>
      <c r="F6156" s="24">
        <v>42393</v>
      </c>
      <c r="G6156" s="24">
        <v>42393</v>
      </c>
      <c r="H6156" s="24" t="str">
        <f t="shared" si="96"/>
        <v>2013_NB_14</v>
      </c>
      <c r="I6156" s="24">
        <f>VLOOKUP(H6156,inTHLBdata!A:H,7,FALSE)</f>
        <v>5251</v>
      </c>
      <c r="J6156" s="24">
        <f>VLOOKUP(H6156,inTHLBdata!A:H,8,FALSE)</f>
        <v>5251</v>
      </c>
      <c r="N6156" s="24"/>
    </row>
    <row r="6157" spans="1:14">
      <c r="A6157" s="24">
        <v>2013</v>
      </c>
      <c r="B6157" s="24" t="s">
        <v>188</v>
      </c>
      <c r="C6157" s="24" t="str">
        <f>VLOOKUP(B6157,'FHF LUT'!$A$5:$H$81,2,FALSE)</f>
        <v>Fire</v>
      </c>
      <c r="D6157" s="24">
        <v>15</v>
      </c>
      <c r="E6157" s="24" t="s">
        <v>33</v>
      </c>
      <c r="F6157" s="24">
        <v>811</v>
      </c>
      <c r="G6157" s="24">
        <v>811</v>
      </c>
      <c r="H6157" s="24" t="str">
        <f t="shared" si="96"/>
        <v>2013_NB_15</v>
      </c>
      <c r="I6157" s="24">
        <f>VLOOKUP(H6157,inTHLBdata!A:H,7,FALSE)</f>
        <v>30</v>
      </c>
      <c r="J6157" s="24">
        <f>VLOOKUP(H6157,inTHLBdata!A:H,8,FALSE)</f>
        <v>30</v>
      </c>
      <c r="N6157" s="24"/>
    </row>
    <row r="6158" spans="1:14">
      <c r="A6158" s="24">
        <v>2013</v>
      </c>
      <c r="B6158" s="24" t="s">
        <v>188</v>
      </c>
      <c r="C6158" s="24" t="str">
        <f>VLOOKUP(B6158,'FHF LUT'!$A$5:$H$81,2,FALSE)</f>
        <v>Fire</v>
      </c>
      <c r="D6158" s="24">
        <v>16</v>
      </c>
      <c r="E6158" s="24" t="s">
        <v>12</v>
      </c>
      <c r="F6158" s="24">
        <v>1053</v>
      </c>
      <c r="G6158" s="24">
        <v>1053</v>
      </c>
      <c r="H6158" s="24" t="str">
        <f t="shared" si="96"/>
        <v>2013_NB_16</v>
      </c>
      <c r="I6158" s="24">
        <f>VLOOKUP(H6158,inTHLBdata!A:H,7,FALSE)</f>
        <v>0</v>
      </c>
      <c r="J6158" s="24">
        <f>VLOOKUP(H6158,inTHLBdata!A:H,8,FALSE)</f>
        <v>0</v>
      </c>
      <c r="N6158" s="24"/>
    </row>
    <row r="6159" spans="1:14">
      <c r="A6159" s="24">
        <v>2013</v>
      </c>
      <c r="B6159" s="24" t="s">
        <v>188</v>
      </c>
      <c r="C6159" s="24" t="str">
        <f>VLOOKUP(B6159,'FHF LUT'!$A$5:$H$81,2,FALSE)</f>
        <v>Fire</v>
      </c>
      <c r="D6159" s="24">
        <v>17</v>
      </c>
      <c r="E6159" s="24" t="s">
        <v>32</v>
      </c>
      <c r="F6159" s="24">
        <v>20198</v>
      </c>
      <c r="G6159" s="24">
        <v>20198</v>
      </c>
      <c r="H6159" s="24" t="str">
        <f t="shared" si="96"/>
        <v>2013_NB_17</v>
      </c>
      <c r="I6159" s="24">
        <f>VLOOKUP(H6159,inTHLBdata!A:H,7,FALSE)</f>
        <v>303</v>
      </c>
      <c r="J6159" s="24">
        <f>VLOOKUP(H6159,inTHLBdata!A:H,8,FALSE)</f>
        <v>303</v>
      </c>
      <c r="N6159" s="24"/>
    </row>
    <row r="6160" spans="1:14">
      <c r="A6160" s="24">
        <v>2013</v>
      </c>
      <c r="B6160" s="24" t="s">
        <v>188</v>
      </c>
      <c r="C6160" s="24" t="str">
        <f>VLOOKUP(B6160,'FHF LUT'!$A$5:$H$81,2,FALSE)</f>
        <v>Fire</v>
      </c>
      <c r="D6160" s="24">
        <v>18</v>
      </c>
      <c r="E6160" s="24" t="s">
        <v>15</v>
      </c>
      <c r="F6160" s="24">
        <v>226</v>
      </c>
      <c r="G6160" s="24">
        <v>226</v>
      </c>
      <c r="H6160" s="24" t="str">
        <f t="shared" si="96"/>
        <v>2013_NB_18</v>
      </c>
      <c r="I6160" s="24">
        <f>VLOOKUP(H6160,inTHLBdata!A:H,7,FALSE)</f>
        <v>226</v>
      </c>
      <c r="J6160" s="24">
        <f>VLOOKUP(H6160,inTHLBdata!A:H,8,FALSE)</f>
        <v>226</v>
      </c>
      <c r="N6160" s="24"/>
    </row>
    <row r="6161" spans="1:14">
      <c r="A6161" s="24">
        <v>2013</v>
      </c>
      <c r="B6161" s="24" t="s">
        <v>188</v>
      </c>
      <c r="C6161" s="24" t="str">
        <f>VLOOKUP(B6161,'FHF LUT'!$A$5:$H$81,2,FALSE)</f>
        <v>Fire</v>
      </c>
      <c r="D6161" s="24">
        <v>20</v>
      </c>
      <c r="E6161" s="24" t="s">
        <v>6</v>
      </c>
      <c r="F6161" s="24">
        <v>389</v>
      </c>
      <c r="G6161" s="24">
        <v>389</v>
      </c>
      <c r="H6161" s="24" t="str">
        <f t="shared" si="96"/>
        <v>2013_NB_20</v>
      </c>
      <c r="I6161" s="24">
        <f>VLOOKUP(H6161,inTHLBdata!A:H,7,FALSE)</f>
        <v>91</v>
      </c>
      <c r="J6161" s="24">
        <f>VLOOKUP(H6161,inTHLBdata!A:H,8,FALSE)</f>
        <v>91</v>
      </c>
      <c r="N6161" s="24"/>
    </row>
    <row r="6162" spans="1:14">
      <c r="A6162" s="24">
        <v>2013</v>
      </c>
      <c r="B6162" s="24" t="s">
        <v>188</v>
      </c>
      <c r="C6162" s="24" t="str">
        <f>VLOOKUP(B6162,'FHF LUT'!$A$5:$H$81,2,FALSE)</f>
        <v>Fire</v>
      </c>
      <c r="D6162" s="24">
        <v>22</v>
      </c>
      <c r="E6162" s="24" t="s">
        <v>19</v>
      </c>
      <c r="F6162" s="24">
        <v>3478</v>
      </c>
      <c r="G6162" s="24">
        <v>2656</v>
      </c>
      <c r="H6162" s="24" t="str">
        <f t="shared" si="96"/>
        <v>2013_NB_22</v>
      </c>
      <c r="I6162" s="24">
        <f>VLOOKUP(H6162,inTHLBdata!A:H,7,FALSE)</f>
        <v>396</v>
      </c>
      <c r="J6162" s="24">
        <f>VLOOKUP(H6162,inTHLBdata!A:H,8,FALSE)</f>
        <v>396</v>
      </c>
      <c r="N6162" s="24"/>
    </row>
    <row r="6163" spans="1:14">
      <c r="A6163" s="24">
        <v>2013</v>
      </c>
      <c r="B6163" s="24" t="s">
        <v>188</v>
      </c>
      <c r="C6163" s="24" t="str">
        <f>VLOOKUP(B6163,'FHF LUT'!$A$5:$H$81,2,FALSE)</f>
        <v>Fire</v>
      </c>
      <c r="D6163" s="24">
        <v>23</v>
      </c>
      <c r="E6163" s="24" t="s">
        <v>27</v>
      </c>
      <c r="F6163" s="24">
        <v>616</v>
      </c>
      <c r="G6163" s="24">
        <v>616</v>
      </c>
      <c r="H6163" s="24" t="str">
        <f t="shared" si="96"/>
        <v>2013_NB_23</v>
      </c>
      <c r="I6163" s="24">
        <f>VLOOKUP(H6163,inTHLBdata!A:H,7,FALSE)</f>
        <v>36</v>
      </c>
      <c r="J6163" s="24">
        <f>VLOOKUP(H6163,inTHLBdata!A:H,8,FALSE)</f>
        <v>36</v>
      </c>
      <c r="N6163" s="24"/>
    </row>
    <row r="6164" spans="1:14">
      <c r="A6164" s="24">
        <v>2013</v>
      </c>
      <c r="B6164" s="24" t="s">
        <v>188</v>
      </c>
      <c r="C6164" s="24" t="str">
        <f>VLOOKUP(B6164,'FHF LUT'!$A$5:$H$81,2,FALSE)</f>
        <v>Fire</v>
      </c>
      <c r="D6164" s="24">
        <v>24</v>
      </c>
      <c r="E6164" s="24" t="s">
        <v>17</v>
      </c>
      <c r="F6164" s="24">
        <v>49156</v>
      </c>
      <c r="G6164" s="24">
        <v>47217</v>
      </c>
      <c r="H6164" s="24" t="str">
        <f t="shared" si="96"/>
        <v>2013_NB_24</v>
      </c>
      <c r="I6164" s="24">
        <f>VLOOKUP(H6164,inTHLBdata!A:H,7,FALSE)</f>
        <v>12914</v>
      </c>
      <c r="J6164" s="24">
        <f>VLOOKUP(H6164,inTHLBdata!A:H,8,FALSE)</f>
        <v>11403</v>
      </c>
      <c r="N6164" s="24"/>
    </row>
    <row r="6165" spans="1:14">
      <c r="A6165" s="24">
        <v>2013</v>
      </c>
      <c r="B6165" s="24" t="s">
        <v>188</v>
      </c>
      <c r="C6165" s="24" t="str">
        <f>VLOOKUP(B6165,'FHF LUT'!$A$5:$H$81,2,FALSE)</f>
        <v>Fire</v>
      </c>
      <c r="D6165" s="24">
        <v>25</v>
      </c>
      <c r="E6165" s="24" t="s">
        <v>23</v>
      </c>
      <c r="F6165" s="24">
        <v>0</v>
      </c>
      <c r="G6165" s="24">
        <v>0</v>
      </c>
      <c r="H6165" s="24" t="str">
        <f t="shared" si="96"/>
        <v>2013_NB_25</v>
      </c>
      <c r="I6165" s="24">
        <f>VLOOKUP(H6165,inTHLBdata!A:H,7,FALSE)</f>
        <v>0</v>
      </c>
      <c r="J6165" s="24">
        <f>VLOOKUP(H6165,inTHLBdata!A:H,8,FALSE)</f>
        <v>0</v>
      </c>
      <c r="N6165" s="24"/>
    </row>
    <row r="6166" spans="1:14">
      <c r="A6166" s="24">
        <v>2013</v>
      </c>
      <c r="B6166" s="24" t="s">
        <v>188</v>
      </c>
      <c r="C6166" s="24" t="str">
        <f>VLOOKUP(B6166,'FHF LUT'!$A$5:$H$81,2,FALSE)</f>
        <v>Fire</v>
      </c>
      <c r="D6166" s="24">
        <v>26</v>
      </c>
      <c r="E6166" s="24" t="s">
        <v>14</v>
      </c>
      <c r="F6166" s="24">
        <v>9776</v>
      </c>
      <c r="G6166" s="24">
        <v>9776</v>
      </c>
      <c r="H6166" s="24" t="str">
        <f t="shared" si="96"/>
        <v>2013_NB_26</v>
      </c>
      <c r="I6166" s="24">
        <f>VLOOKUP(H6166,inTHLBdata!A:H,7,FALSE)</f>
        <v>127</v>
      </c>
      <c r="J6166" s="24">
        <f>VLOOKUP(H6166,inTHLBdata!A:H,8,FALSE)</f>
        <v>127</v>
      </c>
      <c r="N6166" s="24"/>
    </row>
    <row r="6167" spans="1:14">
      <c r="A6167" s="24">
        <v>2013</v>
      </c>
      <c r="B6167" s="24" t="s">
        <v>188</v>
      </c>
      <c r="C6167" s="24" t="str">
        <f>VLOOKUP(B6167,'FHF LUT'!$A$5:$H$81,2,FALSE)</f>
        <v>Fire</v>
      </c>
      <c r="D6167" s="24">
        <v>27</v>
      </c>
      <c r="E6167" s="24" t="s">
        <v>21</v>
      </c>
      <c r="F6167" s="24">
        <v>1982</v>
      </c>
      <c r="G6167" s="24">
        <v>1982</v>
      </c>
      <c r="H6167" s="24" t="str">
        <f t="shared" si="96"/>
        <v>2013_NB_27</v>
      </c>
      <c r="I6167" s="24">
        <f>VLOOKUP(H6167,inTHLBdata!A:H,7,FALSE)</f>
        <v>0</v>
      </c>
      <c r="J6167" s="24">
        <f>VLOOKUP(H6167,inTHLBdata!A:H,8,FALSE)</f>
        <v>0</v>
      </c>
      <c r="N6167" s="24"/>
    </row>
    <row r="6168" spans="1:14">
      <c r="A6168" s="24">
        <v>2013</v>
      </c>
      <c r="B6168" s="24" t="s">
        <v>188</v>
      </c>
      <c r="C6168" s="24" t="str">
        <f>VLOOKUP(B6168,'FHF LUT'!$A$5:$H$81,2,FALSE)</f>
        <v>Fire</v>
      </c>
      <c r="D6168" s="24">
        <v>29</v>
      </c>
      <c r="E6168" s="24" t="s">
        <v>9</v>
      </c>
      <c r="F6168" s="24">
        <v>21560</v>
      </c>
      <c r="G6168" s="24">
        <v>21047</v>
      </c>
      <c r="H6168" s="24" t="str">
        <f t="shared" si="96"/>
        <v>2013_NB_29</v>
      </c>
      <c r="I6168" s="24">
        <f>VLOOKUP(H6168,inTHLBdata!A:H,7,FALSE)</f>
        <v>1131</v>
      </c>
      <c r="J6168" s="24">
        <f>VLOOKUP(H6168,inTHLBdata!A:H,8,FALSE)</f>
        <v>702</v>
      </c>
      <c r="N6168" s="24"/>
    </row>
    <row r="6169" spans="1:14">
      <c r="A6169" s="24">
        <v>2013</v>
      </c>
      <c r="B6169" s="24" t="s">
        <v>188</v>
      </c>
      <c r="C6169" s="24" t="str">
        <f>VLOOKUP(B6169,'FHF LUT'!$A$5:$H$81,2,FALSE)</f>
        <v>Fire</v>
      </c>
      <c r="D6169" s="24">
        <v>30</v>
      </c>
      <c r="E6169" s="24" t="s">
        <v>35</v>
      </c>
      <c r="F6169" s="24">
        <v>9258</v>
      </c>
      <c r="G6169" s="24">
        <v>9258</v>
      </c>
      <c r="H6169" s="24" t="str">
        <f t="shared" si="96"/>
        <v>2013_NB_30</v>
      </c>
      <c r="I6169" s="24">
        <f>VLOOKUP(H6169,inTHLBdata!A:H,7,FALSE)</f>
        <v>4139</v>
      </c>
      <c r="J6169" s="24">
        <f>VLOOKUP(H6169,inTHLBdata!A:H,8,FALSE)</f>
        <v>4139</v>
      </c>
      <c r="N6169" s="24"/>
    </row>
    <row r="6170" spans="1:14">
      <c r="A6170" s="24">
        <v>2013</v>
      </c>
      <c r="B6170" s="24" t="s">
        <v>188</v>
      </c>
      <c r="C6170" s="24" t="str">
        <f>VLOOKUP(B6170,'FHF LUT'!$A$5:$H$81,2,FALSE)</f>
        <v>Fire</v>
      </c>
      <c r="D6170" s="24">
        <v>31</v>
      </c>
      <c r="E6170" s="24" t="s">
        <v>34</v>
      </c>
      <c r="F6170" s="24">
        <v>9026</v>
      </c>
      <c r="G6170" s="24">
        <v>9026</v>
      </c>
      <c r="H6170" s="24" t="str">
        <f t="shared" si="96"/>
        <v>2013_NB_31</v>
      </c>
      <c r="I6170" s="24">
        <f>VLOOKUP(H6170,inTHLBdata!A:H,7,FALSE)</f>
        <v>0</v>
      </c>
      <c r="J6170" s="24">
        <f>VLOOKUP(H6170,inTHLBdata!A:H,8,FALSE)</f>
        <v>0</v>
      </c>
      <c r="N6170" s="24"/>
    </row>
    <row r="6171" spans="1:14">
      <c r="A6171" s="24">
        <v>2013</v>
      </c>
      <c r="B6171" s="24" t="s">
        <v>188</v>
      </c>
      <c r="C6171" s="24" t="str">
        <f>VLOOKUP(B6171,'FHF LUT'!$A$5:$H$81,2,FALSE)</f>
        <v>Fire</v>
      </c>
      <c r="D6171" s="24">
        <v>38</v>
      </c>
      <c r="E6171" s="24" t="s">
        <v>8</v>
      </c>
      <c r="F6171" s="24">
        <v>2230</v>
      </c>
      <c r="G6171" s="24">
        <v>1642</v>
      </c>
      <c r="H6171" s="24" t="str">
        <f t="shared" si="96"/>
        <v>2013_NB_38</v>
      </c>
      <c r="I6171" s="24">
        <f>VLOOKUP(H6171,inTHLBdata!A:H,7,FALSE)</f>
        <v>0</v>
      </c>
      <c r="J6171" s="24">
        <f>VLOOKUP(H6171,inTHLBdata!A:H,8,FALSE)</f>
        <v>0</v>
      </c>
      <c r="N6171" s="24"/>
    </row>
    <row r="6172" spans="1:14">
      <c r="A6172" s="24">
        <v>2013</v>
      </c>
      <c r="B6172" s="24" t="s">
        <v>188</v>
      </c>
      <c r="C6172" s="24" t="str">
        <f>VLOOKUP(B6172,'FHF LUT'!$A$5:$H$81,2,FALSE)</f>
        <v>Fire</v>
      </c>
      <c r="D6172" s="24">
        <v>39</v>
      </c>
      <c r="E6172" s="24" t="s">
        <v>36</v>
      </c>
      <c r="F6172" s="24">
        <v>1825</v>
      </c>
      <c r="G6172" s="24">
        <v>1825</v>
      </c>
      <c r="H6172" s="24" t="str">
        <f t="shared" si="96"/>
        <v>2013_NB_39</v>
      </c>
      <c r="I6172" s="24">
        <f>VLOOKUP(H6172,inTHLBdata!A:H,7,FALSE)</f>
        <v>290</v>
      </c>
      <c r="J6172" s="24">
        <f>VLOOKUP(H6172,inTHLBdata!A:H,8,FALSE)</f>
        <v>290</v>
      </c>
      <c r="N6172" s="24"/>
    </row>
    <row r="6173" spans="1:14">
      <c r="A6173" s="24">
        <v>2013</v>
      </c>
      <c r="B6173" s="24" t="s">
        <v>188</v>
      </c>
      <c r="C6173" s="24" t="str">
        <f>VLOOKUP(B6173,'FHF LUT'!$A$5:$H$81,2,FALSE)</f>
        <v>Fire</v>
      </c>
      <c r="D6173" s="24">
        <v>40</v>
      </c>
      <c r="E6173" s="24" t="s">
        <v>31</v>
      </c>
      <c r="F6173" s="24">
        <v>1582</v>
      </c>
      <c r="G6173" s="24">
        <v>1582</v>
      </c>
      <c r="H6173" s="24" t="str">
        <f t="shared" si="96"/>
        <v>2013_NB_40</v>
      </c>
      <c r="I6173" s="24">
        <f>VLOOKUP(H6173,inTHLBdata!A:H,7,FALSE)</f>
        <v>811</v>
      </c>
      <c r="J6173" s="24">
        <f>VLOOKUP(H6173,inTHLBdata!A:H,8,FALSE)</f>
        <v>811</v>
      </c>
      <c r="N6173" s="24"/>
    </row>
    <row r="6174" spans="1:14">
      <c r="A6174" s="24">
        <v>2013</v>
      </c>
      <c r="B6174" s="24" t="s">
        <v>188</v>
      </c>
      <c r="C6174" s="24" t="str">
        <f>VLOOKUP(B6174,'FHF LUT'!$A$5:$H$81,2,FALSE)</f>
        <v>Fire</v>
      </c>
      <c r="D6174" s="24">
        <v>41</v>
      </c>
      <c r="E6174" s="24" t="s">
        <v>26</v>
      </c>
      <c r="F6174" s="24">
        <v>1096</v>
      </c>
      <c r="G6174" s="24">
        <v>1096</v>
      </c>
      <c r="H6174" s="24" t="str">
        <f t="shared" si="96"/>
        <v>2013_NB_41</v>
      </c>
      <c r="I6174" s="24">
        <f>VLOOKUP(H6174,inTHLBdata!A:H,7,FALSE)</f>
        <v>461</v>
      </c>
      <c r="J6174" s="24">
        <f>VLOOKUP(H6174,inTHLBdata!A:H,8,FALSE)</f>
        <v>461</v>
      </c>
      <c r="N6174" s="24"/>
    </row>
    <row r="6175" spans="1:14">
      <c r="A6175" s="24">
        <v>2013</v>
      </c>
      <c r="B6175" s="24" t="s">
        <v>188</v>
      </c>
      <c r="C6175" s="24" t="str">
        <f>VLOOKUP(B6175,'FHF LUT'!$A$5:$H$81,2,FALSE)</f>
        <v>Fire</v>
      </c>
      <c r="D6175" s="24">
        <v>43</v>
      </c>
      <c r="E6175" s="24" t="s">
        <v>20</v>
      </c>
      <c r="F6175" s="24">
        <v>1079</v>
      </c>
      <c r="G6175" s="24">
        <v>985</v>
      </c>
      <c r="H6175" s="24" t="str">
        <f t="shared" si="96"/>
        <v>2013_NB_43</v>
      </c>
      <c r="I6175" s="24">
        <f>VLOOKUP(H6175,inTHLBdata!A:H,7,FALSE)</f>
        <v>778</v>
      </c>
      <c r="J6175" s="24">
        <f>VLOOKUP(H6175,inTHLBdata!A:H,8,FALSE)</f>
        <v>684</v>
      </c>
      <c r="N6175" s="24"/>
    </row>
    <row r="6176" spans="1:14">
      <c r="A6176" s="24">
        <v>2013</v>
      </c>
      <c r="B6176" s="24" t="s">
        <v>188</v>
      </c>
      <c r="C6176" s="24" t="str">
        <f>VLOOKUP(B6176,'FHF LUT'!$A$5:$H$81,2,FALSE)</f>
        <v>Fire</v>
      </c>
      <c r="D6176" s="24">
        <v>44</v>
      </c>
      <c r="E6176" s="24" t="s">
        <v>3</v>
      </c>
      <c r="F6176" s="24">
        <v>354</v>
      </c>
      <c r="G6176" s="24">
        <v>354</v>
      </c>
      <c r="H6176" s="24" t="str">
        <f t="shared" si="96"/>
        <v>2013_NB_44</v>
      </c>
      <c r="I6176" s="24">
        <f>VLOOKUP(H6176,inTHLBdata!A:H,7,FALSE)</f>
        <v>74</v>
      </c>
      <c r="J6176" s="24">
        <f>VLOOKUP(H6176,inTHLBdata!A:H,8,FALSE)</f>
        <v>74</v>
      </c>
      <c r="N6176" s="24"/>
    </row>
    <row r="6177" spans="1:14">
      <c r="A6177" s="24">
        <v>2013</v>
      </c>
      <c r="B6177" s="24" t="s">
        <v>188</v>
      </c>
      <c r="C6177" s="24" t="str">
        <f>VLOOKUP(B6177,'FHF LUT'!$A$5:$H$81,2,FALSE)</f>
        <v>Fire</v>
      </c>
      <c r="D6177" s="24">
        <v>45</v>
      </c>
      <c r="E6177" s="24" t="s">
        <v>5</v>
      </c>
      <c r="F6177" s="24">
        <v>100</v>
      </c>
      <c r="G6177" s="24">
        <v>100</v>
      </c>
      <c r="H6177" s="24" t="str">
        <f t="shared" si="96"/>
        <v>2013_NB_45</v>
      </c>
      <c r="I6177" s="24">
        <f>VLOOKUP(H6177,inTHLBdata!A:H,7,FALSE)</f>
        <v>100</v>
      </c>
      <c r="J6177" s="24">
        <f>VLOOKUP(H6177,inTHLBdata!A:H,8,FALSE)</f>
        <v>100</v>
      </c>
      <c r="N6177" s="24"/>
    </row>
    <row r="6178" spans="1:14">
      <c r="A6178" s="24">
        <v>2013</v>
      </c>
      <c r="B6178" s="24" t="s">
        <v>188</v>
      </c>
      <c r="C6178" s="24" t="str">
        <f>VLOOKUP(B6178,'FHF LUT'!$A$5:$H$81,2,FALSE)</f>
        <v>Fire</v>
      </c>
      <c r="D6178" s="24">
        <v>46</v>
      </c>
      <c r="E6178" s="24" t="s">
        <v>234</v>
      </c>
      <c r="F6178" s="24">
        <v>11605</v>
      </c>
      <c r="G6178" s="24">
        <v>11515</v>
      </c>
      <c r="H6178" s="24" t="str">
        <f t="shared" si="96"/>
        <v>2013_NB_46</v>
      </c>
      <c r="I6178" s="24">
        <f>VLOOKUP(H6178,inTHLBdata!A:H,7,FALSE)</f>
        <v>0</v>
      </c>
      <c r="J6178" s="24">
        <f>VLOOKUP(H6178,inTHLBdata!A:H,8,FALSE)</f>
        <v>0</v>
      </c>
      <c r="N6178" s="24"/>
    </row>
    <row r="6179" spans="1:14">
      <c r="A6179" s="24">
        <v>2013</v>
      </c>
      <c r="B6179" s="24" t="s">
        <v>188</v>
      </c>
      <c r="C6179" s="24" t="str">
        <f>VLOOKUP(B6179,'FHF LUT'!$A$5:$H$81,2,FALSE)</f>
        <v>Fire</v>
      </c>
      <c r="D6179" s="24">
        <v>47</v>
      </c>
      <c r="E6179" s="24" t="s">
        <v>233</v>
      </c>
      <c r="F6179" s="24">
        <v>0</v>
      </c>
      <c r="G6179" s="24">
        <v>0</v>
      </c>
      <c r="H6179" s="24" t="str">
        <f t="shared" si="96"/>
        <v>2013_NB_47</v>
      </c>
      <c r="I6179" s="24">
        <f>VLOOKUP(H6179,inTHLBdata!A:H,7,FALSE)</f>
        <v>0</v>
      </c>
      <c r="J6179" s="24">
        <f>VLOOKUP(H6179,inTHLBdata!A:H,8,FALSE)</f>
        <v>0</v>
      </c>
      <c r="N6179" s="24"/>
    </row>
    <row r="6180" spans="1:14">
      <c r="A6180" s="24">
        <v>2013</v>
      </c>
      <c r="B6180" s="24" t="s">
        <v>188</v>
      </c>
      <c r="C6180" s="24" t="str">
        <f>VLOOKUP(B6180,'FHF LUT'!$A$5:$H$81,2,FALSE)</f>
        <v>Fire</v>
      </c>
      <c r="D6180" s="24">
        <v>48</v>
      </c>
      <c r="E6180" s="24" t="s">
        <v>235</v>
      </c>
      <c r="F6180" s="24">
        <v>6227</v>
      </c>
      <c r="G6180" s="24">
        <v>6227</v>
      </c>
      <c r="H6180" s="24" t="str">
        <f t="shared" si="96"/>
        <v>2013_NB_48</v>
      </c>
      <c r="I6180" s="24">
        <f>VLOOKUP(H6180,inTHLBdata!A:H,7,FALSE)</f>
        <v>529</v>
      </c>
      <c r="J6180" s="24">
        <f>VLOOKUP(H6180,inTHLBdata!A:H,8,FALSE)</f>
        <v>529</v>
      </c>
      <c r="N6180" s="24"/>
    </row>
    <row r="6181" spans="1:14">
      <c r="A6181" s="24">
        <v>2013</v>
      </c>
      <c r="B6181" s="24" t="s">
        <v>196</v>
      </c>
      <c r="C6181" s="24" t="str">
        <f>VLOOKUP(B6181,'FHF LUT'!$A$5:$H$81,2,FALSE)</f>
        <v>Yellow cedar decline</v>
      </c>
      <c r="D6181" s="24">
        <v>1</v>
      </c>
      <c r="E6181" s="24" t="s">
        <v>10</v>
      </c>
      <c r="F6181" s="24">
        <v>0</v>
      </c>
      <c r="G6181" s="24">
        <v>0</v>
      </c>
      <c r="H6181" s="24" t="str">
        <f t="shared" si="96"/>
        <v>2013_NCY_1</v>
      </c>
      <c r="I6181" s="24">
        <f>VLOOKUP(H6181,inTHLBdata!A:H,7,FALSE)</f>
        <v>0</v>
      </c>
      <c r="J6181" s="24">
        <f>VLOOKUP(H6181,inTHLBdata!A:H,8,FALSE)</f>
        <v>0</v>
      </c>
      <c r="N6181" s="24"/>
    </row>
    <row r="6182" spans="1:14">
      <c r="A6182" s="24">
        <v>2013</v>
      </c>
      <c r="B6182" s="24" t="s">
        <v>196</v>
      </c>
      <c r="C6182" s="24" t="str">
        <f>VLOOKUP(B6182,'FHF LUT'!$A$5:$H$81,2,FALSE)</f>
        <v>Yellow cedar decline</v>
      </c>
      <c r="D6182" s="24">
        <v>2</v>
      </c>
      <c r="E6182" s="24" t="s">
        <v>22</v>
      </c>
      <c r="F6182" s="24">
        <v>0</v>
      </c>
      <c r="G6182" s="24">
        <v>0</v>
      </c>
      <c r="H6182" s="24" t="str">
        <f t="shared" si="96"/>
        <v>2013_NCY_2</v>
      </c>
      <c r="I6182" s="24">
        <f>VLOOKUP(H6182,inTHLBdata!A:H,7,FALSE)</f>
        <v>0</v>
      </c>
      <c r="J6182" s="24">
        <f>VLOOKUP(H6182,inTHLBdata!A:H,8,FALSE)</f>
        <v>0</v>
      </c>
      <c r="N6182" s="24"/>
    </row>
    <row r="6183" spans="1:14">
      <c r="A6183" s="24">
        <v>2013</v>
      </c>
      <c r="B6183" s="24" t="s">
        <v>196</v>
      </c>
      <c r="C6183" s="24" t="str">
        <f>VLOOKUP(B6183,'FHF LUT'!$A$5:$H$81,2,FALSE)</f>
        <v>Yellow cedar decline</v>
      </c>
      <c r="D6183" s="24">
        <v>3</v>
      </c>
      <c r="E6183" s="24" t="s">
        <v>13</v>
      </c>
      <c r="F6183" s="24">
        <v>0</v>
      </c>
      <c r="G6183" s="24">
        <v>0</v>
      </c>
      <c r="H6183" s="24" t="str">
        <f t="shared" si="96"/>
        <v>2013_NCY_3</v>
      </c>
      <c r="I6183" s="24">
        <f>VLOOKUP(H6183,inTHLBdata!A:H,7,FALSE)</f>
        <v>0</v>
      </c>
      <c r="J6183" s="24">
        <f>VLOOKUP(H6183,inTHLBdata!A:H,8,FALSE)</f>
        <v>0</v>
      </c>
      <c r="N6183" s="24"/>
    </row>
    <row r="6184" spans="1:14">
      <c r="A6184" s="24">
        <v>2013</v>
      </c>
      <c r="B6184" s="24" t="s">
        <v>196</v>
      </c>
      <c r="C6184" s="24" t="str">
        <f>VLOOKUP(B6184,'FHF LUT'!$A$5:$H$81,2,FALSE)</f>
        <v>Yellow cedar decline</v>
      </c>
      <c r="D6184" s="24">
        <v>4</v>
      </c>
      <c r="E6184" s="24" t="s">
        <v>28</v>
      </c>
      <c r="F6184" s="24">
        <v>0</v>
      </c>
      <c r="G6184" s="24">
        <v>0</v>
      </c>
      <c r="H6184" s="24" t="str">
        <f t="shared" si="96"/>
        <v>2013_NCY_4</v>
      </c>
      <c r="I6184" s="24">
        <f>VLOOKUP(H6184,inTHLBdata!A:H,7,FALSE)</f>
        <v>0</v>
      </c>
      <c r="J6184" s="24">
        <f>VLOOKUP(H6184,inTHLBdata!A:H,8,FALSE)</f>
        <v>0</v>
      </c>
      <c r="N6184" s="24"/>
    </row>
    <row r="6185" spans="1:14">
      <c r="A6185" s="24">
        <v>2013</v>
      </c>
      <c r="B6185" s="24" t="s">
        <v>196</v>
      </c>
      <c r="C6185" s="24" t="str">
        <f>VLOOKUP(B6185,'FHF LUT'!$A$5:$H$81,2,FALSE)</f>
        <v>Yellow cedar decline</v>
      </c>
      <c r="D6185" s="24">
        <v>5</v>
      </c>
      <c r="E6185" s="24" t="s">
        <v>16</v>
      </c>
      <c r="F6185" s="24">
        <v>0</v>
      </c>
      <c r="G6185" s="24">
        <v>0</v>
      </c>
      <c r="H6185" s="24" t="str">
        <f t="shared" si="96"/>
        <v>2013_NCY_5</v>
      </c>
      <c r="I6185" s="24">
        <f>VLOOKUP(H6185,inTHLBdata!A:H,7,FALSE)</f>
        <v>0</v>
      </c>
      <c r="J6185" s="24">
        <f>VLOOKUP(H6185,inTHLBdata!A:H,8,FALSE)</f>
        <v>0</v>
      </c>
      <c r="N6185" s="24"/>
    </row>
    <row r="6186" spans="1:14">
      <c r="A6186" s="24">
        <v>2013</v>
      </c>
      <c r="B6186" s="24" t="s">
        <v>196</v>
      </c>
      <c r="C6186" s="24" t="str">
        <f>VLOOKUP(B6186,'FHF LUT'!$A$5:$H$81,2,FALSE)</f>
        <v>Yellow cedar decline</v>
      </c>
      <c r="D6186" s="24">
        <v>7</v>
      </c>
      <c r="E6186" s="24" t="s">
        <v>25</v>
      </c>
      <c r="F6186" s="24">
        <v>0</v>
      </c>
      <c r="G6186" s="24">
        <v>0</v>
      </c>
      <c r="H6186" s="24" t="str">
        <f t="shared" si="96"/>
        <v>2013_NCY_7</v>
      </c>
      <c r="I6186" s="24">
        <f>VLOOKUP(H6186,inTHLBdata!A:H,7,FALSE)</f>
        <v>0</v>
      </c>
      <c r="J6186" s="24">
        <f>VLOOKUP(H6186,inTHLBdata!A:H,8,FALSE)</f>
        <v>0</v>
      </c>
      <c r="N6186" s="24"/>
    </row>
    <row r="6187" spans="1:14">
      <c r="A6187" s="24">
        <v>2013</v>
      </c>
      <c r="B6187" s="24" t="s">
        <v>196</v>
      </c>
      <c r="C6187" s="24" t="str">
        <f>VLOOKUP(B6187,'FHF LUT'!$A$5:$H$81,2,FALSE)</f>
        <v>Yellow cedar decline</v>
      </c>
      <c r="D6187" s="24">
        <v>8</v>
      </c>
      <c r="E6187" s="24" t="s">
        <v>29</v>
      </c>
      <c r="F6187" s="24">
        <v>0</v>
      </c>
      <c r="G6187" s="24">
        <v>0</v>
      </c>
      <c r="H6187" s="24" t="str">
        <f t="shared" si="96"/>
        <v>2013_NCY_8</v>
      </c>
      <c r="I6187" s="24">
        <f>VLOOKUP(H6187,inTHLBdata!A:H,7,FALSE)</f>
        <v>0</v>
      </c>
      <c r="J6187" s="24">
        <f>VLOOKUP(H6187,inTHLBdata!A:H,8,FALSE)</f>
        <v>0</v>
      </c>
      <c r="N6187" s="24"/>
    </row>
    <row r="6188" spans="1:14">
      <c r="A6188" s="24">
        <v>2013</v>
      </c>
      <c r="B6188" s="24" t="s">
        <v>196</v>
      </c>
      <c r="C6188" s="24" t="str">
        <f>VLOOKUP(B6188,'FHF LUT'!$A$5:$H$81,2,FALSE)</f>
        <v>Yellow cedar decline</v>
      </c>
      <c r="D6188" s="24">
        <v>9</v>
      </c>
      <c r="E6188" s="24" t="s">
        <v>7</v>
      </c>
      <c r="F6188" s="24">
        <v>0</v>
      </c>
      <c r="G6188" s="24">
        <v>0</v>
      </c>
      <c r="H6188" s="24" t="str">
        <f t="shared" si="96"/>
        <v>2013_NCY_9</v>
      </c>
      <c r="I6188" s="24">
        <f>VLOOKUP(H6188,inTHLBdata!A:H,7,FALSE)</f>
        <v>0</v>
      </c>
      <c r="J6188" s="24">
        <f>VLOOKUP(H6188,inTHLBdata!A:H,8,FALSE)</f>
        <v>0</v>
      </c>
      <c r="N6188" s="24"/>
    </row>
    <row r="6189" spans="1:14">
      <c r="A6189" s="24">
        <v>2013</v>
      </c>
      <c r="B6189" s="24" t="s">
        <v>196</v>
      </c>
      <c r="C6189" s="24" t="str">
        <f>VLOOKUP(B6189,'FHF LUT'!$A$5:$H$81,2,FALSE)</f>
        <v>Yellow cedar decline</v>
      </c>
      <c r="D6189" s="24">
        <v>10</v>
      </c>
      <c r="E6189" s="24" t="s">
        <v>18</v>
      </c>
      <c r="F6189" s="24">
        <v>1325</v>
      </c>
      <c r="G6189" s="24">
        <v>1325</v>
      </c>
      <c r="H6189" s="24" t="str">
        <f t="shared" si="96"/>
        <v>2013_NCY_10</v>
      </c>
      <c r="I6189" s="24">
        <f>VLOOKUP(H6189,inTHLBdata!A:H,7,FALSE)</f>
        <v>0</v>
      </c>
      <c r="J6189" s="24">
        <f>VLOOKUP(H6189,inTHLBdata!A:H,8,FALSE)</f>
        <v>0</v>
      </c>
      <c r="N6189" s="24"/>
    </row>
    <row r="6190" spans="1:14">
      <c r="A6190" s="24">
        <v>2013</v>
      </c>
      <c r="B6190" s="24" t="s">
        <v>196</v>
      </c>
      <c r="C6190" s="24" t="str">
        <f>VLOOKUP(B6190,'FHF LUT'!$A$5:$H$81,2,FALSE)</f>
        <v>Yellow cedar decline</v>
      </c>
      <c r="D6190" s="24">
        <v>11</v>
      </c>
      <c r="E6190" s="24" t="s">
        <v>4</v>
      </c>
      <c r="F6190" s="24">
        <v>0</v>
      </c>
      <c r="G6190" s="24">
        <v>0</v>
      </c>
      <c r="H6190" s="24" t="str">
        <f t="shared" si="96"/>
        <v>2013_NCY_11</v>
      </c>
      <c r="I6190" s="24">
        <f>VLOOKUP(H6190,inTHLBdata!A:H,7,FALSE)</f>
        <v>0</v>
      </c>
      <c r="J6190" s="24">
        <f>VLOOKUP(H6190,inTHLBdata!A:H,8,FALSE)</f>
        <v>0</v>
      </c>
      <c r="N6190" s="24"/>
    </row>
    <row r="6191" spans="1:14">
      <c r="A6191" s="24">
        <v>2013</v>
      </c>
      <c r="B6191" s="24" t="s">
        <v>196</v>
      </c>
      <c r="C6191" s="24" t="str">
        <f>VLOOKUP(B6191,'FHF LUT'!$A$5:$H$81,2,FALSE)</f>
        <v>Yellow cedar decline</v>
      </c>
      <c r="D6191" s="24">
        <v>12</v>
      </c>
      <c r="E6191" s="24" t="s">
        <v>11</v>
      </c>
      <c r="F6191" s="24">
        <v>0</v>
      </c>
      <c r="G6191" s="24">
        <v>0</v>
      </c>
      <c r="H6191" s="24" t="str">
        <f t="shared" si="96"/>
        <v>2013_NCY_12</v>
      </c>
      <c r="I6191" s="24">
        <f>VLOOKUP(H6191,inTHLBdata!A:H,7,FALSE)</f>
        <v>0</v>
      </c>
      <c r="J6191" s="24">
        <f>VLOOKUP(H6191,inTHLBdata!A:H,8,FALSE)</f>
        <v>0</v>
      </c>
      <c r="N6191" s="24"/>
    </row>
    <row r="6192" spans="1:14">
      <c r="A6192" s="24">
        <v>2013</v>
      </c>
      <c r="B6192" s="24" t="s">
        <v>196</v>
      </c>
      <c r="C6192" s="24" t="str">
        <f>VLOOKUP(B6192,'FHF LUT'!$A$5:$H$81,2,FALSE)</f>
        <v>Yellow cedar decline</v>
      </c>
      <c r="D6192" s="24">
        <v>13</v>
      </c>
      <c r="E6192" s="24" t="s">
        <v>24</v>
      </c>
      <c r="F6192" s="24">
        <v>0</v>
      </c>
      <c r="G6192" s="24">
        <v>0</v>
      </c>
      <c r="H6192" s="24" t="str">
        <f t="shared" si="96"/>
        <v>2013_NCY_13</v>
      </c>
      <c r="I6192" s="24">
        <f>VLOOKUP(H6192,inTHLBdata!A:H,7,FALSE)</f>
        <v>0</v>
      </c>
      <c r="J6192" s="24">
        <f>VLOOKUP(H6192,inTHLBdata!A:H,8,FALSE)</f>
        <v>0</v>
      </c>
      <c r="N6192" s="24"/>
    </row>
    <row r="6193" spans="1:14">
      <c r="A6193" s="24">
        <v>2013</v>
      </c>
      <c r="B6193" s="24" t="s">
        <v>196</v>
      </c>
      <c r="C6193" s="24" t="str">
        <f>VLOOKUP(B6193,'FHF LUT'!$A$5:$H$81,2,FALSE)</f>
        <v>Yellow cedar decline</v>
      </c>
      <c r="D6193" s="24">
        <v>14</v>
      </c>
      <c r="E6193" s="24" t="s">
        <v>30</v>
      </c>
      <c r="F6193" s="24">
        <v>0</v>
      </c>
      <c r="G6193" s="24">
        <v>0</v>
      </c>
      <c r="H6193" s="24" t="str">
        <f t="shared" si="96"/>
        <v>2013_NCY_14</v>
      </c>
      <c r="I6193" s="24">
        <f>VLOOKUP(H6193,inTHLBdata!A:H,7,FALSE)</f>
        <v>0</v>
      </c>
      <c r="J6193" s="24">
        <f>VLOOKUP(H6193,inTHLBdata!A:H,8,FALSE)</f>
        <v>0</v>
      </c>
      <c r="N6193" s="24"/>
    </row>
    <row r="6194" spans="1:14">
      <c r="A6194" s="24">
        <v>2013</v>
      </c>
      <c r="B6194" s="24" t="s">
        <v>196</v>
      </c>
      <c r="C6194" s="24" t="str">
        <f>VLOOKUP(B6194,'FHF LUT'!$A$5:$H$81,2,FALSE)</f>
        <v>Yellow cedar decline</v>
      </c>
      <c r="D6194" s="24">
        <v>15</v>
      </c>
      <c r="E6194" s="24" t="s">
        <v>33</v>
      </c>
      <c r="F6194" s="24">
        <v>0</v>
      </c>
      <c r="G6194" s="24">
        <v>0</v>
      </c>
      <c r="H6194" s="24" t="str">
        <f t="shared" si="96"/>
        <v>2013_NCY_15</v>
      </c>
      <c r="I6194" s="24">
        <f>VLOOKUP(H6194,inTHLBdata!A:H,7,FALSE)</f>
        <v>0</v>
      </c>
      <c r="J6194" s="24">
        <f>VLOOKUP(H6194,inTHLBdata!A:H,8,FALSE)</f>
        <v>0</v>
      </c>
      <c r="N6194" s="24"/>
    </row>
    <row r="6195" spans="1:14">
      <c r="A6195" s="24">
        <v>2013</v>
      </c>
      <c r="B6195" s="24" t="s">
        <v>196</v>
      </c>
      <c r="C6195" s="24" t="str">
        <f>VLOOKUP(B6195,'FHF LUT'!$A$5:$H$81,2,FALSE)</f>
        <v>Yellow cedar decline</v>
      </c>
      <c r="D6195" s="24">
        <v>16</v>
      </c>
      <c r="E6195" s="24" t="s">
        <v>12</v>
      </c>
      <c r="F6195" s="24">
        <v>0</v>
      </c>
      <c r="G6195" s="24">
        <v>0</v>
      </c>
      <c r="H6195" s="24" t="str">
        <f t="shared" si="96"/>
        <v>2013_NCY_16</v>
      </c>
      <c r="I6195" s="24">
        <f>VLOOKUP(H6195,inTHLBdata!A:H,7,FALSE)</f>
        <v>0</v>
      </c>
      <c r="J6195" s="24">
        <f>VLOOKUP(H6195,inTHLBdata!A:H,8,FALSE)</f>
        <v>0</v>
      </c>
      <c r="N6195" s="24"/>
    </row>
    <row r="6196" spans="1:14">
      <c r="A6196" s="24">
        <v>2013</v>
      </c>
      <c r="B6196" s="24" t="s">
        <v>196</v>
      </c>
      <c r="C6196" s="24" t="str">
        <f>VLOOKUP(B6196,'FHF LUT'!$A$5:$H$81,2,FALSE)</f>
        <v>Yellow cedar decline</v>
      </c>
      <c r="D6196" s="24">
        <v>17</v>
      </c>
      <c r="E6196" s="24" t="s">
        <v>32</v>
      </c>
      <c r="F6196" s="24">
        <v>0</v>
      </c>
      <c r="G6196" s="24">
        <v>0</v>
      </c>
      <c r="H6196" s="24" t="str">
        <f t="shared" si="96"/>
        <v>2013_NCY_17</v>
      </c>
      <c r="I6196" s="24">
        <f>VLOOKUP(H6196,inTHLBdata!A:H,7,FALSE)</f>
        <v>0</v>
      </c>
      <c r="J6196" s="24">
        <f>VLOOKUP(H6196,inTHLBdata!A:H,8,FALSE)</f>
        <v>0</v>
      </c>
      <c r="N6196" s="24"/>
    </row>
    <row r="6197" spans="1:14">
      <c r="A6197" s="24">
        <v>2013</v>
      </c>
      <c r="B6197" s="24" t="s">
        <v>196</v>
      </c>
      <c r="C6197" s="24" t="str">
        <f>VLOOKUP(B6197,'FHF LUT'!$A$5:$H$81,2,FALSE)</f>
        <v>Yellow cedar decline</v>
      </c>
      <c r="D6197" s="24">
        <v>18</v>
      </c>
      <c r="E6197" s="24" t="s">
        <v>15</v>
      </c>
      <c r="F6197" s="24">
        <v>0</v>
      </c>
      <c r="G6197" s="24">
        <v>0</v>
      </c>
      <c r="H6197" s="24" t="str">
        <f t="shared" si="96"/>
        <v>2013_NCY_18</v>
      </c>
      <c r="I6197" s="24">
        <f>VLOOKUP(H6197,inTHLBdata!A:H,7,FALSE)</f>
        <v>0</v>
      </c>
      <c r="J6197" s="24">
        <f>VLOOKUP(H6197,inTHLBdata!A:H,8,FALSE)</f>
        <v>0</v>
      </c>
      <c r="N6197" s="24"/>
    </row>
    <row r="6198" spans="1:14">
      <c r="A6198" s="24">
        <v>2013</v>
      </c>
      <c r="B6198" s="24" t="s">
        <v>196</v>
      </c>
      <c r="C6198" s="24" t="str">
        <f>VLOOKUP(B6198,'FHF LUT'!$A$5:$H$81,2,FALSE)</f>
        <v>Yellow cedar decline</v>
      </c>
      <c r="D6198" s="24">
        <v>20</v>
      </c>
      <c r="E6198" s="24" t="s">
        <v>6</v>
      </c>
      <c r="F6198" s="24">
        <v>0</v>
      </c>
      <c r="G6198" s="24">
        <v>0</v>
      </c>
      <c r="H6198" s="24" t="str">
        <f t="shared" si="96"/>
        <v>2013_NCY_20</v>
      </c>
      <c r="I6198" s="24">
        <f>VLOOKUP(H6198,inTHLBdata!A:H,7,FALSE)</f>
        <v>0</v>
      </c>
      <c r="J6198" s="24">
        <f>VLOOKUP(H6198,inTHLBdata!A:H,8,FALSE)</f>
        <v>0</v>
      </c>
      <c r="N6198" s="24"/>
    </row>
    <row r="6199" spans="1:14">
      <c r="A6199" s="24">
        <v>2013</v>
      </c>
      <c r="B6199" s="24" t="s">
        <v>196</v>
      </c>
      <c r="C6199" s="24" t="str">
        <f>VLOOKUP(B6199,'FHF LUT'!$A$5:$H$81,2,FALSE)</f>
        <v>Yellow cedar decline</v>
      </c>
      <c r="D6199" s="24">
        <v>22</v>
      </c>
      <c r="E6199" s="24" t="s">
        <v>19</v>
      </c>
      <c r="F6199" s="24">
        <v>0</v>
      </c>
      <c r="G6199" s="24">
        <v>0</v>
      </c>
      <c r="H6199" s="24" t="str">
        <f t="shared" si="96"/>
        <v>2013_NCY_22</v>
      </c>
      <c r="I6199" s="24">
        <f>VLOOKUP(H6199,inTHLBdata!A:H,7,FALSE)</f>
        <v>0</v>
      </c>
      <c r="J6199" s="24">
        <f>VLOOKUP(H6199,inTHLBdata!A:H,8,FALSE)</f>
        <v>0</v>
      </c>
      <c r="N6199" s="24"/>
    </row>
    <row r="6200" spans="1:14">
      <c r="A6200" s="24">
        <v>2013</v>
      </c>
      <c r="B6200" s="24" t="s">
        <v>196</v>
      </c>
      <c r="C6200" s="24" t="str">
        <f>VLOOKUP(B6200,'FHF LUT'!$A$5:$H$81,2,FALSE)</f>
        <v>Yellow cedar decline</v>
      </c>
      <c r="D6200" s="24">
        <v>23</v>
      </c>
      <c r="E6200" s="24" t="s">
        <v>27</v>
      </c>
      <c r="F6200" s="24">
        <v>0</v>
      </c>
      <c r="G6200" s="24">
        <v>0</v>
      </c>
      <c r="H6200" s="24" t="str">
        <f t="shared" si="96"/>
        <v>2013_NCY_23</v>
      </c>
      <c r="I6200" s="24">
        <f>VLOOKUP(H6200,inTHLBdata!A:H,7,FALSE)</f>
        <v>0</v>
      </c>
      <c r="J6200" s="24">
        <f>VLOOKUP(H6200,inTHLBdata!A:H,8,FALSE)</f>
        <v>0</v>
      </c>
      <c r="N6200" s="24"/>
    </row>
    <row r="6201" spans="1:14">
      <c r="A6201" s="24">
        <v>2013</v>
      </c>
      <c r="B6201" s="24" t="s">
        <v>196</v>
      </c>
      <c r="C6201" s="24" t="str">
        <f>VLOOKUP(B6201,'FHF LUT'!$A$5:$H$81,2,FALSE)</f>
        <v>Yellow cedar decline</v>
      </c>
      <c r="D6201" s="24">
        <v>24</v>
      </c>
      <c r="E6201" s="24" t="s">
        <v>17</v>
      </c>
      <c r="F6201" s="24">
        <v>0</v>
      </c>
      <c r="G6201" s="24">
        <v>0</v>
      </c>
      <c r="H6201" s="24" t="str">
        <f t="shared" si="96"/>
        <v>2013_NCY_24</v>
      </c>
      <c r="I6201" s="24">
        <f>VLOOKUP(H6201,inTHLBdata!A:H,7,FALSE)</f>
        <v>0</v>
      </c>
      <c r="J6201" s="24">
        <f>VLOOKUP(H6201,inTHLBdata!A:H,8,FALSE)</f>
        <v>0</v>
      </c>
      <c r="N6201" s="24"/>
    </row>
    <row r="6202" spans="1:14">
      <c r="A6202" s="24">
        <v>2013</v>
      </c>
      <c r="B6202" s="24" t="s">
        <v>196</v>
      </c>
      <c r="C6202" s="24" t="str">
        <f>VLOOKUP(B6202,'FHF LUT'!$A$5:$H$81,2,FALSE)</f>
        <v>Yellow cedar decline</v>
      </c>
      <c r="D6202" s="24">
        <v>25</v>
      </c>
      <c r="E6202" s="24" t="s">
        <v>23</v>
      </c>
      <c r="F6202" s="24">
        <v>0</v>
      </c>
      <c r="G6202" s="24">
        <v>0</v>
      </c>
      <c r="H6202" s="24" t="str">
        <f t="shared" si="96"/>
        <v>2013_NCY_25</v>
      </c>
      <c r="I6202" s="24">
        <f>VLOOKUP(H6202,inTHLBdata!A:H,7,FALSE)</f>
        <v>0</v>
      </c>
      <c r="J6202" s="24">
        <f>VLOOKUP(H6202,inTHLBdata!A:H,8,FALSE)</f>
        <v>0</v>
      </c>
      <c r="N6202" s="24"/>
    </row>
    <row r="6203" spans="1:14">
      <c r="A6203" s="24">
        <v>2013</v>
      </c>
      <c r="B6203" s="24" t="s">
        <v>196</v>
      </c>
      <c r="C6203" s="24" t="str">
        <f>VLOOKUP(B6203,'FHF LUT'!$A$5:$H$81,2,FALSE)</f>
        <v>Yellow cedar decline</v>
      </c>
      <c r="D6203" s="24">
        <v>26</v>
      </c>
      <c r="E6203" s="24" t="s">
        <v>14</v>
      </c>
      <c r="F6203" s="24">
        <v>0</v>
      </c>
      <c r="G6203" s="24">
        <v>0</v>
      </c>
      <c r="H6203" s="24" t="str">
        <f t="shared" si="96"/>
        <v>2013_NCY_26</v>
      </c>
      <c r="I6203" s="24">
        <f>VLOOKUP(H6203,inTHLBdata!A:H,7,FALSE)</f>
        <v>0</v>
      </c>
      <c r="J6203" s="24">
        <f>VLOOKUP(H6203,inTHLBdata!A:H,8,FALSE)</f>
        <v>0</v>
      </c>
      <c r="N6203" s="24"/>
    </row>
    <row r="6204" spans="1:14">
      <c r="A6204" s="24">
        <v>2013</v>
      </c>
      <c r="B6204" s="24" t="s">
        <v>196</v>
      </c>
      <c r="C6204" s="24" t="str">
        <f>VLOOKUP(B6204,'FHF LUT'!$A$5:$H$81,2,FALSE)</f>
        <v>Yellow cedar decline</v>
      </c>
      <c r="D6204" s="24">
        <v>27</v>
      </c>
      <c r="E6204" s="24" t="s">
        <v>21</v>
      </c>
      <c r="F6204" s="24">
        <v>0</v>
      </c>
      <c r="G6204" s="24">
        <v>0</v>
      </c>
      <c r="H6204" s="24" t="str">
        <f t="shared" si="96"/>
        <v>2013_NCY_27</v>
      </c>
      <c r="I6204" s="24">
        <f>VLOOKUP(H6204,inTHLBdata!A:H,7,FALSE)</f>
        <v>0</v>
      </c>
      <c r="J6204" s="24">
        <f>VLOOKUP(H6204,inTHLBdata!A:H,8,FALSE)</f>
        <v>0</v>
      </c>
      <c r="N6204" s="24"/>
    </row>
    <row r="6205" spans="1:14">
      <c r="A6205" s="24">
        <v>2013</v>
      </c>
      <c r="B6205" s="24" t="s">
        <v>196</v>
      </c>
      <c r="C6205" s="24" t="str">
        <f>VLOOKUP(B6205,'FHF LUT'!$A$5:$H$81,2,FALSE)</f>
        <v>Yellow cedar decline</v>
      </c>
      <c r="D6205" s="24">
        <v>29</v>
      </c>
      <c r="E6205" s="24" t="s">
        <v>9</v>
      </c>
      <c r="F6205" s="24">
        <v>0</v>
      </c>
      <c r="G6205" s="24">
        <v>0</v>
      </c>
      <c r="H6205" s="24" t="str">
        <f t="shared" si="96"/>
        <v>2013_NCY_29</v>
      </c>
      <c r="I6205" s="24">
        <f>VLOOKUP(H6205,inTHLBdata!A:H,7,FALSE)</f>
        <v>0</v>
      </c>
      <c r="J6205" s="24">
        <f>VLOOKUP(H6205,inTHLBdata!A:H,8,FALSE)</f>
        <v>0</v>
      </c>
      <c r="N6205" s="24"/>
    </row>
    <row r="6206" spans="1:14">
      <c r="A6206" s="24">
        <v>2013</v>
      </c>
      <c r="B6206" s="24" t="s">
        <v>196</v>
      </c>
      <c r="C6206" s="24" t="str">
        <f>VLOOKUP(B6206,'FHF LUT'!$A$5:$H$81,2,FALSE)</f>
        <v>Yellow cedar decline</v>
      </c>
      <c r="D6206" s="24">
        <v>30</v>
      </c>
      <c r="E6206" s="24" t="s">
        <v>35</v>
      </c>
      <c r="F6206" s="24">
        <v>0</v>
      </c>
      <c r="G6206" s="24">
        <v>0</v>
      </c>
      <c r="H6206" s="24" t="str">
        <f t="shared" si="96"/>
        <v>2013_NCY_30</v>
      </c>
      <c r="I6206" s="24">
        <f>VLOOKUP(H6206,inTHLBdata!A:H,7,FALSE)</f>
        <v>0</v>
      </c>
      <c r="J6206" s="24">
        <f>VLOOKUP(H6206,inTHLBdata!A:H,8,FALSE)</f>
        <v>0</v>
      </c>
      <c r="N6206" s="24"/>
    </row>
    <row r="6207" spans="1:14">
      <c r="A6207" s="24">
        <v>2013</v>
      </c>
      <c r="B6207" s="24" t="s">
        <v>196</v>
      </c>
      <c r="C6207" s="24" t="str">
        <f>VLOOKUP(B6207,'FHF LUT'!$A$5:$H$81,2,FALSE)</f>
        <v>Yellow cedar decline</v>
      </c>
      <c r="D6207" s="24">
        <v>31</v>
      </c>
      <c r="E6207" s="24" t="s">
        <v>34</v>
      </c>
      <c r="F6207" s="24">
        <v>0</v>
      </c>
      <c r="G6207" s="24">
        <v>0</v>
      </c>
      <c r="H6207" s="24" t="str">
        <f t="shared" si="96"/>
        <v>2013_NCY_31</v>
      </c>
      <c r="I6207" s="24">
        <f>VLOOKUP(H6207,inTHLBdata!A:H,7,FALSE)</f>
        <v>0</v>
      </c>
      <c r="J6207" s="24">
        <f>VLOOKUP(H6207,inTHLBdata!A:H,8,FALSE)</f>
        <v>0</v>
      </c>
      <c r="N6207" s="24"/>
    </row>
    <row r="6208" spans="1:14">
      <c r="A6208" s="24">
        <v>2013</v>
      </c>
      <c r="B6208" s="24" t="s">
        <v>196</v>
      </c>
      <c r="C6208" s="24" t="str">
        <f>VLOOKUP(B6208,'FHF LUT'!$A$5:$H$81,2,FALSE)</f>
        <v>Yellow cedar decline</v>
      </c>
      <c r="D6208" s="24">
        <v>38</v>
      </c>
      <c r="E6208" s="24" t="s">
        <v>8</v>
      </c>
      <c r="F6208" s="24">
        <v>0</v>
      </c>
      <c r="G6208" s="24">
        <v>0</v>
      </c>
      <c r="H6208" s="24" t="str">
        <f t="shared" si="96"/>
        <v>2013_NCY_38</v>
      </c>
      <c r="I6208" s="24">
        <f>VLOOKUP(H6208,inTHLBdata!A:H,7,FALSE)</f>
        <v>0</v>
      </c>
      <c r="J6208" s="24">
        <f>VLOOKUP(H6208,inTHLBdata!A:H,8,FALSE)</f>
        <v>0</v>
      </c>
      <c r="N6208" s="24"/>
    </row>
    <row r="6209" spans="1:14">
      <c r="A6209" s="24">
        <v>2013</v>
      </c>
      <c r="B6209" s="24" t="s">
        <v>196</v>
      </c>
      <c r="C6209" s="24" t="str">
        <f>VLOOKUP(B6209,'FHF LUT'!$A$5:$H$81,2,FALSE)</f>
        <v>Yellow cedar decline</v>
      </c>
      <c r="D6209" s="24">
        <v>39</v>
      </c>
      <c r="E6209" s="24" t="s">
        <v>36</v>
      </c>
      <c r="F6209" s="24">
        <v>0</v>
      </c>
      <c r="G6209" s="24">
        <v>0</v>
      </c>
      <c r="H6209" s="24" t="str">
        <f t="shared" si="96"/>
        <v>2013_NCY_39</v>
      </c>
      <c r="I6209" s="24">
        <f>VLOOKUP(H6209,inTHLBdata!A:H,7,FALSE)</f>
        <v>0</v>
      </c>
      <c r="J6209" s="24">
        <f>VLOOKUP(H6209,inTHLBdata!A:H,8,FALSE)</f>
        <v>0</v>
      </c>
      <c r="N6209" s="24"/>
    </row>
    <row r="6210" spans="1:14">
      <c r="A6210" s="24">
        <v>2013</v>
      </c>
      <c r="B6210" s="24" t="s">
        <v>196</v>
      </c>
      <c r="C6210" s="24" t="str">
        <f>VLOOKUP(B6210,'FHF LUT'!$A$5:$H$81,2,FALSE)</f>
        <v>Yellow cedar decline</v>
      </c>
      <c r="D6210" s="24">
        <v>40</v>
      </c>
      <c r="E6210" s="24" t="s">
        <v>31</v>
      </c>
      <c r="F6210" s="24">
        <v>0</v>
      </c>
      <c r="G6210" s="24">
        <v>0</v>
      </c>
      <c r="H6210" s="24" t="str">
        <f t="shared" si="96"/>
        <v>2013_NCY_40</v>
      </c>
      <c r="I6210" s="24">
        <f>VLOOKUP(H6210,inTHLBdata!A:H,7,FALSE)</f>
        <v>0</v>
      </c>
      <c r="J6210" s="24">
        <f>VLOOKUP(H6210,inTHLBdata!A:H,8,FALSE)</f>
        <v>0</v>
      </c>
      <c r="N6210" s="24"/>
    </row>
    <row r="6211" spans="1:14">
      <c r="A6211" s="24">
        <v>2013</v>
      </c>
      <c r="B6211" s="24" t="s">
        <v>196</v>
      </c>
      <c r="C6211" s="24" t="str">
        <f>VLOOKUP(B6211,'FHF LUT'!$A$5:$H$81,2,FALSE)</f>
        <v>Yellow cedar decline</v>
      </c>
      <c r="D6211" s="24">
        <v>41</v>
      </c>
      <c r="E6211" s="24" t="s">
        <v>26</v>
      </c>
      <c r="F6211" s="24">
        <v>0</v>
      </c>
      <c r="G6211" s="24">
        <v>0</v>
      </c>
      <c r="H6211" s="24" t="str">
        <f t="shared" ref="H6211:H6274" si="97">CONCATENATE(A6211,"_",B6211,"_",D6211)</f>
        <v>2013_NCY_41</v>
      </c>
      <c r="I6211" s="24">
        <f>VLOOKUP(H6211,inTHLBdata!A:H,7,FALSE)</f>
        <v>0</v>
      </c>
      <c r="J6211" s="24">
        <f>VLOOKUP(H6211,inTHLBdata!A:H,8,FALSE)</f>
        <v>0</v>
      </c>
      <c r="N6211" s="24"/>
    </row>
    <row r="6212" spans="1:14">
      <c r="A6212" s="24">
        <v>2013</v>
      </c>
      <c r="B6212" s="24" t="s">
        <v>196</v>
      </c>
      <c r="C6212" s="24" t="str">
        <f>VLOOKUP(B6212,'FHF LUT'!$A$5:$H$81,2,FALSE)</f>
        <v>Yellow cedar decline</v>
      </c>
      <c r="D6212" s="24">
        <v>43</v>
      </c>
      <c r="E6212" s="24" t="s">
        <v>20</v>
      </c>
      <c r="F6212" s="24">
        <v>0</v>
      </c>
      <c r="G6212" s="24">
        <v>0</v>
      </c>
      <c r="H6212" s="24" t="str">
        <f t="shared" si="97"/>
        <v>2013_NCY_43</v>
      </c>
      <c r="I6212" s="24">
        <f>VLOOKUP(H6212,inTHLBdata!A:H,7,FALSE)</f>
        <v>0</v>
      </c>
      <c r="J6212" s="24">
        <f>VLOOKUP(H6212,inTHLBdata!A:H,8,FALSE)</f>
        <v>0</v>
      </c>
      <c r="N6212" s="24"/>
    </row>
    <row r="6213" spans="1:14">
      <c r="A6213" s="24">
        <v>2013</v>
      </c>
      <c r="B6213" s="24" t="s">
        <v>196</v>
      </c>
      <c r="C6213" s="24" t="str">
        <f>VLOOKUP(B6213,'FHF LUT'!$A$5:$H$81,2,FALSE)</f>
        <v>Yellow cedar decline</v>
      </c>
      <c r="D6213" s="24">
        <v>44</v>
      </c>
      <c r="E6213" s="24" t="s">
        <v>3</v>
      </c>
      <c r="F6213" s="24">
        <v>1054</v>
      </c>
      <c r="G6213" s="24">
        <v>1054</v>
      </c>
      <c r="H6213" s="24" t="str">
        <f t="shared" si="97"/>
        <v>2013_NCY_44</v>
      </c>
      <c r="I6213" s="24">
        <f>VLOOKUP(H6213,inTHLBdata!A:H,7,FALSE)</f>
        <v>88</v>
      </c>
      <c r="J6213" s="24">
        <f>VLOOKUP(H6213,inTHLBdata!A:H,8,FALSE)</f>
        <v>88</v>
      </c>
      <c r="N6213" s="24"/>
    </row>
    <row r="6214" spans="1:14">
      <c r="A6214" s="24">
        <v>2013</v>
      </c>
      <c r="B6214" s="24" t="s">
        <v>196</v>
      </c>
      <c r="C6214" s="24" t="str">
        <f>VLOOKUP(B6214,'FHF LUT'!$A$5:$H$81,2,FALSE)</f>
        <v>Yellow cedar decline</v>
      </c>
      <c r="D6214" s="24">
        <v>45</v>
      </c>
      <c r="E6214" s="24" t="s">
        <v>5</v>
      </c>
      <c r="F6214" s="24">
        <v>0</v>
      </c>
      <c r="G6214" s="24">
        <v>0</v>
      </c>
      <c r="H6214" s="24" t="str">
        <f t="shared" si="97"/>
        <v>2013_NCY_45</v>
      </c>
      <c r="I6214" s="24">
        <f>VLOOKUP(H6214,inTHLBdata!A:H,7,FALSE)</f>
        <v>0</v>
      </c>
      <c r="J6214" s="24">
        <f>VLOOKUP(H6214,inTHLBdata!A:H,8,FALSE)</f>
        <v>0</v>
      </c>
      <c r="N6214" s="24"/>
    </row>
    <row r="6215" spans="1:14">
      <c r="A6215" s="24">
        <v>2013</v>
      </c>
      <c r="B6215" s="24" t="s">
        <v>196</v>
      </c>
      <c r="C6215" s="24" t="str">
        <f>VLOOKUP(B6215,'FHF LUT'!$A$5:$H$81,2,FALSE)</f>
        <v>Yellow cedar decline</v>
      </c>
      <c r="D6215" s="24">
        <v>46</v>
      </c>
      <c r="E6215" s="24" t="s">
        <v>234</v>
      </c>
      <c r="F6215" s="24">
        <v>78035</v>
      </c>
      <c r="G6215" s="24">
        <v>77996</v>
      </c>
      <c r="H6215" s="24" t="str">
        <f t="shared" si="97"/>
        <v>2013_NCY_46</v>
      </c>
      <c r="I6215" s="24">
        <f>VLOOKUP(H6215,inTHLBdata!A:H,7,FALSE)</f>
        <v>8541</v>
      </c>
      <c r="J6215" s="24">
        <f>VLOOKUP(H6215,inTHLBdata!A:H,8,FALSE)</f>
        <v>8535</v>
      </c>
      <c r="N6215" s="24"/>
    </row>
    <row r="6216" spans="1:14">
      <c r="A6216" s="24">
        <v>2013</v>
      </c>
      <c r="B6216" s="24" t="s">
        <v>196</v>
      </c>
      <c r="C6216" s="24" t="str">
        <f>VLOOKUP(B6216,'FHF LUT'!$A$5:$H$81,2,FALSE)</f>
        <v>Yellow cedar decline</v>
      </c>
      <c r="D6216" s="24">
        <v>47</v>
      </c>
      <c r="E6216" s="24" t="s">
        <v>233</v>
      </c>
      <c r="F6216" s="24">
        <v>4649</v>
      </c>
      <c r="G6216" s="24">
        <v>4649</v>
      </c>
      <c r="H6216" s="24" t="str">
        <f t="shared" si="97"/>
        <v>2013_NCY_47</v>
      </c>
      <c r="I6216" s="24">
        <f>VLOOKUP(H6216,inTHLBdata!A:H,7,FALSE)</f>
        <v>50</v>
      </c>
      <c r="J6216" s="24">
        <f>VLOOKUP(H6216,inTHLBdata!A:H,8,FALSE)</f>
        <v>50</v>
      </c>
      <c r="N6216" s="24"/>
    </row>
    <row r="6217" spans="1:14">
      <c r="A6217" s="24">
        <v>2013</v>
      </c>
      <c r="B6217" s="24" t="s">
        <v>196</v>
      </c>
      <c r="C6217" s="24" t="str">
        <f>VLOOKUP(B6217,'FHF LUT'!$A$5:$H$81,2,FALSE)</f>
        <v>Yellow cedar decline</v>
      </c>
      <c r="D6217" s="24">
        <v>48</v>
      </c>
      <c r="E6217" s="24" t="s">
        <v>235</v>
      </c>
      <c r="F6217" s="24">
        <v>0</v>
      </c>
      <c r="G6217" s="24">
        <v>0</v>
      </c>
      <c r="H6217" s="24" t="str">
        <f t="shared" si="97"/>
        <v>2013_NCY_48</v>
      </c>
      <c r="I6217" s="24">
        <f>VLOOKUP(H6217,inTHLBdata!A:H,7,FALSE)</f>
        <v>0</v>
      </c>
      <c r="J6217" s="24">
        <f>VLOOKUP(H6217,inTHLBdata!A:H,8,FALSE)</f>
        <v>0</v>
      </c>
      <c r="N6217" s="24"/>
    </row>
    <row r="6218" spans="1:14">
      <c r="A6218" s="24">
        <v>2013</v>
      </c>
      <c r="B6218" s="24" t="s">
        <v>332</v>
      </c>
      <c r="C6218" s="24" t="str">
        <f>VLOOKUP(B6218,'FHF LUT'!$A$5:$H$81,2,FALSE)</f>
        <v>Drought-caused Mortality</v>
      </c>
      <c r="D6218" s="24">
        <v>1</v>
      </c>
      <c r="E6218" s="24" t="s">
        <v>10</v>
      </c>
      <c r="F6218" s="24">
        <v>0</v>
      </c>
      <c r="G6218" s="24">
        <v>0</v>
      </c>
      <c r="H6218" s="24" t="str">
        <f t="shared" si="97"/>
        <v>2013_NDM_1</v>
      </c>
      <c r="I6218" s="24">
        <f>VLOOKUP(H6218,inTHLBdata!A:H,7,FALSE)</f>
        <v>0</v>
      </c>
      <c r="J6218" s="24">
        <f>VLOOKUP(H6218,inTHLBdata!A:H,8,FALSE)</f>
        <v>0</v>
      </c>
      <c r="N6218" s="24"/>
    </row>
    <row r="6219" spans="1:14">
      <c r="A6219" s="24">
        <v>2013</v>
      </c>
      <c r="B6219" s="24" t="s">
        <v>332</v>
      </c>
      <c r="C6219" s="24" t="str">
        <f>VLOOKUP(B6219,'FHF LUT'!$A$5:$H$81,2,FALSE)</f>
        <v>Drought-caused Mortality</v>
      </c>
      <c r="D6219" s="24">
        <v>2</v>
      </c>
      <c r="E6219" s="24" t="s">
        <v>22</v>
      </c>
      <c r="F6219" s="24">
        <v>0</v>
      </c>
      <c r="G6219" s="24">
        <v>0</v>
      </c>
      <c r="H6219" s="24" t="str">
        <f t="shared" si="97"/>
        <v>2013_NDM_2</v>
      </c>
      <c r="I6219" s="24">
        <f>VLOOKUP(H6219,inTHLBdata!A:H,7,FALSE)</f>
        <v>0</v>
      </c>
      <c r="J6219" s="24">
        <f>VLOOKUP(H6219,inTHLBdata!A:H,8,FALSE)</f>
        <v>0</v>
      </c>
      <c r="N6219" s="24"/>
    </row>
    <row r="6220" spans="1:14">
      <c r="A6220" s="24">
        <v>2013</v>
      </c>
      <c r="B6220" s="24" t="s">
        <v>332</v>
      </c>
      <c r="C6220" s="24" t="str">
        <f>VLOOKUP(B6220,'FHF LUT'!$A$5:$H$81,2,FALSE)</f>
        <v>Drought-caused Mortality</v>
      </c>
      <c r="D6220" s="24">
        <v>3</v>
      </c>
      <c r="E6220" s="24" t="s">
        <v>13</v>
      </c>
      <c r="F6220" s="24">
        <v>0</v>
      </c>
      <c r="G6220" s="24">
        <v>0</v>
      </c>
      <c r="H6220" s="24" t="str">
        <f t="shared" si="97"/>
        <v>2013_NDM_3</v>
      </c>
      <c r="I6220" s="24">
        <f>VLOOKUP(H6220,inTHLBdata!A:H,7,FALSE)</f>
        <v>0</v>
      </c>
      <c r="J6220" s="24">
        <f>VLOOKUP(H6220,inTHLBdata!A:H,8,FALSE)</f>
        <v>0</v>
      </c>
      <c r="N6220" s="24"/>
    </row>
    <row r="6221" spans="1:14">
      <c r="A6221" s="24">
        <v>2013</v>
      </c>
      <c r="B6221" s="24" t="s">
        <v>332</v>
      </c>
      <c r="C6221" s="24" t="str">
        <f>VLOOKUP(B6221,'FHF LUT'!$A$5:$H$81,2,FALSE)</f>
        <v>Drought-caused Mortality</v>
      </c>
      <c r="D6221" s="24">
        <v>4</v>
      </c>
      <c r="E6221" s="24" t="s">
        <v>28</v>
      </c>
      <c r="F6221" s="24">
        <v>0</v>
      </c>
      <c r="G6221" s="24">
        <v>0</v>
      </c>
      <c r="H6221" s="24" t="str">
        <f t="shared" si="97"/>
        <v>2013_NDM_4</v>
      </c>
      <c r="I6221" s="24">
        <f>VLOOKUP(H6221,inTHLBdata!A:H,7,FALSE)</f>
        <v>0</v>
      </c>
      <c r="J6221" s="24">
        <f>VLOOKUP(H6221,inTHLBdata!A:H,8,FALSE)</f>
        <v>0</v>
      </c>
      <c r="N6221" s="24"/>
    </row>
    <row r="6222" spans="1:14">
      <c r="A6222" s="24">
        <v>2013</v>
      </c>
      <c r="B6222" s="24" t="s">
        <v>332</v>
      </c>
      <c r="C6222" s="24" t="str">
        <f>VLOOKUP(B6222,'FHF LUT'!$A$5:$H$81,2,FALSE)</f>
        <v>Drought-caused Mortality</v>
      </c>
      <c r="D6222" s="24">
        <v>5</v>
      </c>
      <c r="E6222" s="24" t="s">
        <v>16</v>
      </c>
      <c r="F6222" s="24">
        <v>0</v>
      </c>
      <c r="G6222" s="24">
        <v>0</v>
      </c>
      <c r="H6222" s="24" t="str">
        <f t="shared" si="97"/>
        <v>2013_NDM_5</v>
      </c>
      <c r="I6222" s="24">
        <f>VLOOKUP(H6222,inTHLBdata!A:H,7,FALSE)</f>
        <v>0</v>
      </c>
      <c r="J6222" s="24">
        <f>VLOOKUP(H6222,inTHLBdata!A:H,8,FALSE)</f>
        <v>0</v>
      </c>
      <c r="N6222" s="24"/>
    </row>
    <row r="6223" spans="1:14">
      <c r="A6223" s="24">
        <v>2013</v>
      </c>
      <c r="B6223" s="24" t="s">
        <v>332</v>
      </c>
      <c r="C6223" s="24" t="str">
        <f>VLOOKUP(B6223,'FHF LUT'!$A$5:$H$81,2,FALSE)</f>
        <v>Drought-caused Mortality</v>
      </c>
      <c r="D6223" s="24">
        <v>7</v>
      </c>
      <c r="E6223" s="24" t="s">
        <v>25</v>
      </c>
      <c r="F6223" s="24">
        <v>0</v>
      </c>
      <c r="G6223" s="24">
        <v>0</v>
      </c>
      <c r="H6223" s="24" t="str">
        <f t="shared" si="97"/>
        <v>2013_NDM_7</v>
      </c>
      <c r="I6223" s="24">
        <f>VLOOKUP(H6223,inTHLBdata!A:H,7,FALSE)</f>
        <v>0</v>
      </c>
      <c r="J6223" s="24">
        <f>VLOOKUP(H6223,inTHLBdata!A:H,8,FALSE)</f>
        <v>0</v>
      </c>
      <c r="N6223" s="24"/>
    </row>
    <row r="6224" spans="1:14">
      <c r="A6224" s="24">
        <v>2013</v>
      </c>
      <c r="B6224" s="24" t="s">
        <v>332</v>
      </c>
      <c r="C6224" s="24" t="str">
        <f>VLOOKUP(B6224,'FHF LUT'!$A$5:$H$81,2,FALSE)</f>
        <v>Drought-caused Mortality</v>
      </c>
      <c r="D6224" s="24">
        <v>8</v>
      </c>
      <c r="E6224" s="24" t="s">
        <v>29</v>
      </c>
      <c r="F6224" s="24">
        <v>0</v>
      </c>
      <c r="G6224" s="24">
        <v>0</v>
      </c>
      <c r="H6224" s="24" t="str">
        <f t="shared" si="97"/>
        <v>2013_NDM_8</v>
      </c>
      <c r="I6224" s="24">
        <f>VLOOKUP(H6224,inTHLBdata!A:H,7,FALSE)</f>
        <v>0</v>
      </c>
      <c r="J6224" s="24">
        <f>VLOOKUP(H6224,inTHLBdata!A:H,8,FALSE)</f>
        <v>0</v>
      </c>
      <c r="N6224" s="24"/>
    </row>
    <row r="6225" spans="1:14">
      <c r="A6225" s="24">
        <v>2013</v>
      </c>
      <c r="B6225" s="24" t="s">
        <v>332</v>
      </c>
      <c r="C6225" s="24" t="str">
        <f>VLOOKUP(B6225,'FHF LUT'!$A$5:$H$81,2,FALSE)</f>
        <v>Drought-caused Mortality</v>
      </c>
      <c r="D6225" s="24">
        <v>9</v>
      </c>
      <c r="E6225" s="24" t="s">
        <v>7</v>
      </c>
      <c r="F6225" s="24">
        <v>0</v>
      </c>
      <c r="G6225" s="24">
        <v>0</v>
      </c>
      <c r="H6225" s="24" t="str">
        <f t="shared" si="97"/>
        <v>2013_NDM_9</v>
      </c>
      <c r="I6225" s="24">
        <f>VLOOKUP(H6225,inTHLBdata!A:H,7,FALSE)</f>
        <v>0</v>
      </c>
      <c r="J6225" s="24">
        <f>VLOOKUP(H6225,inTHLBdata!A:H,8,FALSE)</f>
        <v>0</v>
      </c>
      <c r="N6225" s="24"/>
    </row>
    <row r="6226" spans="1:14">
      <c r="A6226" s="24">
        <v>2013</v>
      </c>
      <c r="B6226" s="24" t="s">
        <v>332</v>
      </c>
      <c r="C6226" s="24" t="str">
        <f>VLOOKUP(B6226,'FHF LUT'!$A$5:$H$81,2,FALSE)</f>
        <v>Drought-caused Mortality</v>
      </c>
      <c r="D6226" s="24">
        <v>10</v>
      </c>
      <c r="E6226" s="24" t="s">
        <v>18</v>
      </c>
      <c r="F6226" s="24">
        <v>0</v>
      </c>
      <c r="G6226" s="24">
        <v>0</v>
      </c>
      <c r="H6226" s="24" t="str">
        <f t="shared" si="97"/>
        <v>2013_NDM_10</v>
      </c>
      <c r="I6226" s="24">
        <f>VLOOKUP(H6226,inTHLBdata!A:H,7,FALSE)</f>
        <v>0</v>
      </c>
      <c r="J6226" s="24">
        <f>VLOOKUP(H6226,inTHLBdata!A:H,8,FALSE)</f>
        <v>0</v>
      </c>
      <c r="N6226" s="24"/>
    </row>
    <row r="6227" spans="1:14">
      <c r="A6227" s="24">
        <v>2013</v>
      </c>
      <c r="B6227" s="24" t="s">
        <v>332</v>
      </c>
      <c r="C6227" s="24" t="str">
        <f>VLOOKUP(B6227,'FHF LUT'!$A$5:$H$81,2,FALSE)</f>
        <v>Drought-caused Mortality</v>
      </c>
      <c r="D6227" s="24">
        <v>11</v>
      </c>
      <c r="E6227" s="24" t="s">
        <v>4</v>
      </c>
      <c r="F6227" s="24">
        <v>0</v>
      </c>
      <c r="G6227" s="24">
        <v>0</v>
      </c>
      <c r="H6227" s="24" t="str">
        <f t="shared" si="97"/>
        <v>2013_NDM_11</v>
      </c>
      <c r="I6227" s="24">
        <f>VLOOKUP(H6227,inTHLBdata!A:H,7,FALSE)</f>
        <v>0</v>
      </c>
      <c r="J6227" s="24">
        <f>VLOOKUP(H6227,inTHLBdata!A:H,8,FALSE)</f>
        <v>0</v>
      </c>
      <c r="N6227" s="24"/>
    </row>
    <row r="6228" spans="1:14">
      <c r="A6228" s="24">
        <v>2013</v>
      </c>
      <c r="B6228" s="24" t="s">
        <v>332</v>
      </c>
      <c r="C6228" s="24" t="str">
        <f>VLOOKUP(B6228,'FHF LUT'!$A$5:$H$81,2,FALSE)</f>
        <v>Drought-caused Mortality</v>
      </c>
      <c r="D6228" s="24">
        <v>12</v>
      </c>
      <c r="E6228" s="24" t="s">
        <v>11</v>
      </c>
      <c r="F6228" s="24">
        <v>0</v>
      </c>
      <c r="G6228" s="24">
        <v>0</v>
      </c>
      <c r="H6228" s="24" t="str">
        <f t="shared" si="97"/>
        <v>2013_NDM_12</v>
      </c>
      <c r="I6228" s="24">
        <f>VLOOKUP(H6228,inTHLBdata!A:H,7,FALSE)</f>
        <v>0</v>
      </c>
      <c r="J6228" s="24">
        <f>VLOOKUP(H6228,inTHLBdata!A:H,8,FALSE)</f>
        <v>0</v>
      </c>
      <c r="N6228" s="24"/>
    </row>
    <row r="6229" spans="1:14">
      <c r="A6229" s="24">
        <v>2013</v>
      </c>
      <c r="B6229" s="24" t="s">
        <v>332</v>
      </c>
      <c r="C6229" s="24" t="str">
        <f>VLOOKUP(B6229,'FHF LUT'!$A$5:$H$81,2,FALSE)</f>
        <v>Drought-caused Mortality</v>
      </c>
      <c r="D6229" s="24">
        <v>13</v>
      </c>
      <c r="E6229" s="24" t="s">
        <v>24</v>
      </c>
      <c r="F6229" s="24">
        <v>0</v>
      </c>
      <c r="G6229" s="24">
        <v>0</v>
      </c>
      <c r="H6229" s="24" t="str">
        <f t="shared" si="97"/>
        <v>2013_NDM_13</v>
      </c>
      <c r="I6229" s="24">
        <f>VLOOKUP(H6229,inTHLBdata!A:H,7,FALSE)</f>
        <v>0</v>
      </c>
      <c r="J6229" s="24">
        <f>VLOOKUP(H6229,inTHLBdata!A:H,8,FALSE)</f>
        <v>0</v>
      </c>
      <c r="N6229" s="24"/>
    </row>
    <row r="6230" spans="1:14">
      <c r="A6230" s="24">
        <v>2013</v>
      </c>
      <c r="B6230" s="24" t="s">
        <v>332</v>
      </c>
      <c r="C6230" s="24" t="str">
        <f>VLOOKUP(B6230,'FHF LUT'!$A$5:$H$81,2,FALSE)</f>
        <v>Drought-caused Mortality</v>
      </c>
      <c r="D6230" s="24">
        <v>14</v>
      </c>
      <c r="E6230" s="24" t="s">
        <v>30</v>
      </c>
      <c r="F6230" s="24">
        <v>0</v>
      </c>
      <c r="G6230" s="24">
        <v>0</v>
      </c>
      <c r="H6230" s="24" t="str">
        <f t="shared" si="97"/>
        <v>2013_NDM_14</v>
      </c>
      <c r="I6230" s="24">
        <f>VLOOKUP(H6230,inTHLBdata!A:H,7,FALSE)</f>
        <v>0</v>
      </c>
      <c r="J6230" s="24">
        <f>VLOOKUP(H6230,inTHLBdata!A:H,8,FALSE)</f>
        <v>0</v>
      </c>
      <c r="N6230" s="24"/>
    </row>
    <row r="6231" spans="1:14">
      <c r="A6231" s="24">
        <v>2013</v>
      </c>
      <c r="B6231" s="24" t="s">
        <v>332</v>
      </c>
      <c r="C6231" s="24" t="str">
        <f>VLOOKUP(B6231,'FHF LUT'!$A$5:$H$81,2,FALSE)</f>
        <v>Drought-caused Mortality</v>
      </c>
      <c r="D6231" s="24">
        <v>15</v>
      </c>
      <c r="E6231" s="24" t="s">
        <v>33</v>
      </c>
      <c r="F6231" s="24">
        <v>0</v>
      </c>
      <c r="G6231" s="24">
        <v>0</v>
      </c>
      <c r="H6231" s="24" t="str">
        <f t="shared" si="97"/>
        <v>2013_NDM_15</v>
      </c>
      <c r="I6231" s="24">
        <f>VLOOKUP(H6231,inTHLBdata!A:H,7,FALSE)</f>
        <v>0</v>
      </c>
      <c r="J6231" s="24">
        <f>VLOOKUP(H6231,inTHLBdata!A:H,8,FALSE)</f>
        <v>0</v>
      </c>
      <c r="N6231" s="24"/>
    </row>
    <row r="6232" spans="1:14">
      <c r="A6232" s="24">
        <v>2013</v>
      </c>
      <c r="B6232" s="24" t="s">
        <v>332</v>
      </c>
      <c r="C6232" s="24" t="str">
        <f>VLOOKUP(B6232,'FHF LUT'!$A$5:$H$81,2,FALSE)</f>
        <v>Drought-caused Mortality</v>
      </c>
      <c r="D6232" s="24">
        <v>16</v>
      </c>
      <c r="E6232" s="24" t="s">
        <v>12</v>
      </c>
      <c r="F6232" s="24">
        <v>0</v>
      </c>
      <c r="G6232" s="24">
        <v>0</v>
      </c>
      <c r="H6232" s="24" t="str">
        <f t="shared" si="97"/>
        <v>2013_NDM_16</v>
      </c>
      <c r="I6232" s="24">
        <f>VLOOKUP(H6232,inTHLBdata!A:H,7,FALSE)</f>
        <v>0</v>
      </c>
      <c r="J6232" s="24">
        <f>VLOOKUP(H6232,inTHLBdata!A:H,8,FALSE)</f>
        <v>0</v>
      </c>
      <c r="N6232" s="24"/>
    </row>
    <row r="6233" spans="1:14">
      <c r="A6233" s="24">
        <v>2013</v>
      </c>
      <c r="B6233" s="24" t="s">
        <v>332</v>
      </c>
      <c r="C6233" s="24" t="str">
        <f>VLOOKUP(B6233,'FHF LUT'!$A$5:$H$81,2,FALSE)</f>
        <v>Drought-caused Mortality</v>
      </c>
      <c r="D6233" s="24">
        <v>17</v>
      </c>
      <c r="E6233" s="24" t="s">
        <v>32</v>
      </c>
      <c r="F6233" s="24">
        <v>0</v>
      </c>
      <c r="G6233" s="24">
        <v>0</v>
      </c>
      <c r="H6233" s="24" t="str">
        <f t="shared" si="97"/>
        <v>2013_NDM_17</v>
      </c>
      <c r="I6233" s="24">
        <f>VLOOKUP(H6233,inTHLBdata!A:H,7,FALSE)</f>
        <v>0</v>
      </c>
      <c r="J6233" s="24">
        <f>VLOOKUP(H6233,inTHLBdata!A:H,8,FALSE)</f>
        <v>0</v>
      </c>
      <c r="N6233" s="24"/>
    </row>
    <row r="6234" spans="1:14">
      <c r="A6234" s="24">
        <v>2013</v>
      </c>
      <c r="B6234" s="24" t="s">
        <v>332</v>
      </c>
      <c r="C6234" s="24" t="str">
        <f>VLOOKUP(B6234,'FHF LUT'!$A$5:$H$81,2,FALSE)</f>
        <v>Drought-caused Mortality</v>
      </c>
      <c r="D6234" s="24">
        <v>18</v>
      </c>
      <c r="E6234" s="24" t="s">
        <v>15</v>
      </c>
      <c r="F6234" s="24">
        <v>0</v>
      </c>
      <c r="G6234" s="24">
        <v>0</v>
      </c>
      <c r="H6234" s="24" t="str">
        <f t="shared" si="97"/>
        <v>2013_NDM_18</v>
      </c>
      <c r="I6234" s="24">
        <f>VLOOKUP(H6234,inTHLBdata!A:H,7,FALSE)</f>
        <v>0</v>
      </c>
      <c r="J6234" s="24">
        <f>VLOOKUP(H6234,inTHLBdata!A:H,8,FALSE)</f>
        <v>0</v>
      </c>
      <c r="N6234" s="24"/>
    </row>
    <row r="6235" spans="1:14">
      <c r="A6235" s="24">
        <v>2013</v>
      </c>
      <c r="B6235" s="24" t="s">
        <v>332</v>
      </c>
      <c r="C6235" s="24" t="str">
        <f>VLOOKUP(B6235,'FHF LUT'!$A$5:$H$81,2,FALSE)</f>
        <v>Drought-caused Mortality</v>
      </c>
      <c r="D6235" s="24">
        <v>20</v>
      </c>
      <c r="E6235" s="24" t="s">
        <v>6</v>
      </c>
      <c r="F6235" s="24">
        <v>0</v>
      </c>
      <c r="G6235" s="24">
        <v>0</v>
      </c>
      <c r="H6235" s="24" t="str">
        <f t="shared" si="97"/>
        <v>2013_NDM_20</v>
      </c>
      <c r="I6235" s="24">
        <f>VLOOKUP(H6235,inTHLBdata!A:H,7,FALSE)</f>
        <v>0</v>
      </c>
      <c r="J6235" s="24">
        <f>VLOOKUP(H6235,inTHLBdata!A:H,8,FALSE)</f>
        <v>0</v>
      </c>
      <c r="N6235" s="24"/>
    </row>
    <row r="6236" spans="1:14">
      <c r="A6236" s="24">
        <v>2013</v>
      </c>
      <c r="B6236" s="24" t="s">
        <v>332</v>
      </c>
      <c r="C6236" s="24" t="str">
        <f>VLOOKUP(B6236,'FHF LUT'!$A$5:$H$81,2,FALSE)</f>
        <v>Drought-caused Mortality</v>
      </c>
      <c r="D6236" s="24">
        <v>22</v>
      </c>
      <c r="E6236" s="24" t="s">
        <v>19</v>
      </c>
      <c r="F6236" s="24">
        <v>0</v>
      </c>
      <c r="G6236" s="24">
        <v>0</v>
      </c>
      <c r="H6236" s="24" t="str">
        <f t="shared" si="97"/>
        <v>2013_NDM_22</v>
      </c>
      <c r="I6236" s="24">
        <f>VLOOKUP(H6236,inTHLBdata!A:H,7,FALSE)</f>
        <v>0</v>
      </c>
      <c r="J6236" s="24">
        <f>VLOOKUP(H6236,inTHLBdata!A:H,8,FALSE)</f>
        <v>0</v>
      </c>
      <c r="N6236" s="24"/>
    </row>
    <row r="6237" spans="1:14">
      <c r="A6237" s="24">
        <v>2013</v>
      </c>
      <c r="B6237" s="24" t="s">
        <v>332</v>
      </c>
      <c r="C6237" s="24" t="str">
        <f>VLOOKUP(B6237,'FHF LUT'!$A$5:$H$81,2,FALSE)</f>
        <v>Drought-caused Mortality</v>
      </c>
      <c r="D6237" s="24">
        <v>23</v>
      </c>
      <c r="E6237" s="24" t="s">
        <v>27</v>
      </c>
      <c r="F6237" s="24">
        <v>0</v>
      </c>
      <c r="G6237" s="24">
        <v>0</v>
      </c>
      <c r="H6237" s="24" t="str">
        <f t="shared" si="97"/>
        <v>2013_NDM_23</v>
      </c>
      <c r="I6237" s="24">
        <f>VLOOKUP(H6237,inTHLBdata!A:H,7,FALSE)</f>
        <v>0</v>
      </c>
      <c r="J6237" s="24">
        <f>VLOOKUP(H6237,inTHLBdata!A:H,8,FALSE)</f>
        <v>0</v>
      </c>
      <c r="N6237" s="24"/>
    </row>
    <row r="6238" spans="1:14">
      <c r="A6238" s="24">
        <v>2013</v>
      </c>
      <c r="B6238" s="24" t="s">
        <v>332</v>
      </c>
      <c r="C6238" s="24" t="str">
        <f>VLOOKUP(B6238,'FHF LUT'!$A$5:$H$81,2,FALSE)</f>
        <v>Drought-caused Mortality</v>
      </c>
      <c r="D6238" s="24">
        <v>24</v>
      </c>
      <c r="E6238" s="24" t="s">
        <v>17</v>
      </c>
      <c r="F6238" s="24">
        <v>0</v>
      </c>
      <c r="G6238" s="24">
        <v>0</v>
      </c>
      <c r="H6238" s="24" t="str">
        <f t="shared" si="97"/>
        <v>2013_NDM_24</v>
      </c>
      <c r="I6238" s="24">
        <f>VLOOKUP(H6238,inTHLBdata!A:H,7,FALSE)</f>
        <v>0</v>
      </c>
      <c r="J6238" s="24">
        <f>VLOOKUP(H6238,inTHLBdata!A:H,8,FALSE)</f>
        <v>0</v>
      </c>
      <c r="N6238" s="24"/>
    </row>
    <row r="6239" spans="1:14">
      <c r="A6239" s="24">
        <v>2013</v>
      </c>
      <c r="B6239" s="24" t="s">
        <v>332</v>
      </c>
      <c r="C6239" s="24" t="str">
        <f>VLOOKUP(B6239,'FHF LUT'!$A$5:$H$81,2,FALSE)</f>
        <v>Drought-caused Mortality</v>
      </c>
      <c r="D6239" s="24">
        <v>25</v>
      </c>
      <c r="E6239" s="24" t="s">
        <v>23</v>
      </c>
      <c r="F6239" s="24">
        <v>0</v>
      </c>
      <c r="G6239" s="24">
        <v>0</v>
      </c>
      <c r="H6239" s="24" t="str">
        <f t="shared" si="97"/>
        <v>2013_NDM_25</v>
      </c>
      <c r="I6239" s="24">
        <f>VLOOKUP(H6239,inTHLBdata!A:H,7,FALSE)</f>
        <v>0</v>
      </c>
      <c r="J6239" s="24">
        <f>VLOOKUP(H6239,inTHLBdata!A:H,8,FALSE)</f>
        <v>0</v>
      </c>
      <c r="N6239" s="24"/>
    </row>
    <row r="6240" spans="1:14">
      <c r="A6240" s="24">
        <v>2013</v>
      </c>
      <c r="B6240" s="24" t="s">
        <v>332</v>
      </c>
      <c r="C6240" s="24" t="str">
        <f>VLOOKUP(B6240,'FHF LUT'!$A$5:$H$81,2,FALSE)</f>
        <v>Drought-caused Mortality</v>
      </c>
      <c r="D6240" s="24">
        <v>26</v>
      </c>
      <c r="E6240" s="24" t="s">
        <v>14</v>
      </c>
      <c r="F6240" s="24">
        <v>0</v>
      </c>
      <c r="G6240" s="24">
        <v>0</v>
      </c>
      <c r="H6240" s="24" t="str">
        <f t="shared" si="97"/>
        <v>2013_NDM_26</v>
      </c>
      <c r="I6240" s="24">
        <f>VLOOKUP(H6240,inTHLBdata!A:H,7,FALSE)</f>
        <v>0</v>
      </c>
      <c r="J6240" s="24">
        <f>VLOOKUP(H6240,inTHLBdata!A:H,8,FALSE)</f>
        <v>0</v>
      </c>
      <c r="N6240" s="24"/>
    </row>
    <row r="6241" spans="1:14">
      <c r="A6241" s="24">
        <v>2013</v>
      </c>
      <c r="B6241" s="24" t="s">
        <v>332</v>
      </c>
      <c r="C6241" s="24" t="str">
        <f>VLOOKUP(B6241,'FHF LUT'!$A$5:$H$81,2,FALSE)</f>
        <v>Drought-caused Mortality</v>
      </c>
      <c r="D6241" s="24">
        <v>27</v>
      </c>
      <c r="E6241" s="24" t="s">
        <v>21</v>
      </c>
      <c r="F6241" s="24">
        <v>0</v>
      </c>
      <c r="G6241" s="24">
        <v>0</v>
      </c>
      <c r="H6241" s="24" t="str">
        <f t="shared" si="97"/>
        <v>2013_NDM_27</v>
      </c>
      <c r="I6241" s="24">
        <f>VLOOKUP(H6241,inTHLBdata!A:H,7,FALSE)</f>
        <v>0</v>
      </c>
      <c r="J6241" s="24">
        <f>VLOOKUP(H6241,inTHLBdata!A:H,8,FALSE)</f>
        <v>0</v>
      </c>
      <c r="N6241" s="24"/>
    </row>
    <row r="6242" spans="1:14">
      <c r="A6242" s="24">
        <v>2013</v>
      </c>
      <c r="B6242" s="24" t="s">
        <v>332</v>
      </c>
      <c r="C6242" s="24" t="str">
        <f>VLOOKUP(B6242,'FHF LUT'!$A$5:$H$81,2,FALSE)</f>
        <v>Drought-caused Mortality</v>
      </c>
      <c r="D6242" s="24">
        <v>29</v>
      </c>
      <c r="E6242" s="24" t="s">
        <v>9</v>
      </c>
      <c r="F6242" s="24">
        <v>0</v>
      </c>
      <c r="G6242" s="24">
        <v>0</v>
      </c>
      <c r="H6242" s="24" t="str">
        <f t="shared" si="97"/>
        <v>2013_NDM_29</v>
      </c>
      <c r="I6242" s="24">
        <f>VLOOKUP(H6242,inTHLBdata!A:H,7,FALSE)</f>
        <v>0</v>
      </c>
      <c r="J6242" s="24">
        <f>VLOOKUP(H6242,inTHLBdata!A:H,8,FALSE)</f>
        <v>0</v>
      </c>
      <c r="N6242" s="24"/>
    </row>
    <row r="6243" spans="1:14">
      <c r="A6243" s="24">
        <v>2013</v>
      </c>
      <c r="B6243" s="24" t="s">
        <v>332</v>
      </c>
      <c r="C6243" s="24" t="str">
        <f>VLOOKUP(B6243,'FHF LUT'!$A$5:$H$81,2,FALSE)</f>
        <v>Drought-caused Mortality</v>
      </c>
      <c r="D6243" s="24">
        <v>30</v>
      </c>
      <c r="E6243" s="24" t="s">
        <v>35</v>
      </c>
      <c r="F6243" s="24">
        <v>0</v>
      </c>
      <c r="G6243" s="24">
        <v>0</v>
      </c>
      <c r="H6243" s="24" t="str">
        <f t="shared" si="97"/>
        <v>2013_NDM_30</v>
      </c>
      <c r="I6243" s="24">
        <f>VLOOKUP(H6243,inTHLBdata!A:H,7,FALSE)</f>
        <v>0</v>
      </c>
      <c r="J6243" s="24">
        <f>VLOOKUP(H6243,inTHLBdata!A:H,8,FALSE)</f>
        <v>0</v>
      </c>
      <c r="N6243" s="24"/>
    </row>
    <row r="6244" spans="1:14">
      <c r="A6244" s="24">
        <v>2013</v>
      </c>
      <c r="B6244" s="24" t="s">
        <v>332</v>
      </c>
      <c r="C6244" s="24" t="str">
        <f>VLOOKUP(B6244,'FHF LUT'!$A$5:$H$81,2,FALSE)</f>
        <v>Drought-caused Mortality</v>
      </c>
      <c r="D6244" s="24">
        <v>31</v>
      </c>
      <c r="E6244" s="24" t="s">
        <v>34</v>
      </c>
      <c r="F6244" s="24">
        <v>0</v>
      </c>
      <c r="G6244" s="24">
        <v>0</v>
      </c>
      <c r="H6244" s="24" t="str">
        <f t="shared" si="97"/>
        <v>2013_NDM_31</v>
      </c>
      <c r="I6244" s="24">
        <f>VLOOKUP(H6244,inTHLBdata!A:H,7,FALSE)</f>
        <v>0</v>
      </c>
      <c r="J6244" s="24">
        <f>VLOOKUP(H6244,inTHLBdata!A:H,8,FALSE)</f>
        <v>0</v>
      </c>
      <c r="N6244" s="24"/>
    </row>
    <row r="6245" spans="1:14">
      <c r="A6245" s="24">
        <v>2013</v>
      </c>
      <c r="B6245" s="24" t="s">
        <v>332</v>
      </c>
      <c r="C6245" s="24" t="str">
        <f>VLOOKUP(B6245,'FHF LUT'!$A$5:$H$81,2,FALSE)</f>
        <v>Drought-caused Mortality</v>
      </c>
      <c r="D6245" s="24">
        <v>38</v>
      </c>
      <c r="E6245" s="24" t="s">
        <v>8</v>
      </c>
      <c r="F6245" s="24">
        <v>0</v>
      </c>
      <c r="G6245" s="24">
        <v>0</v>
      </c>
      <c r="H6245" s="24" t="str">
        <f t="shared" si="97"/>
        <v>2013_NDM_38</v>
      </c>
      <c r="I6245" s="24">
        <f>VLOOKUP(H6245,inTHLBdata!A:H,7,FALSE)</f>
        <v>0</v>
      </c>
      <c r="J6245" s="24">
        <f>VLOOKUP(H6245,inTHLBdata!A:H,8,FALSE)</f>
        <v>0</v>
      </c>
      <c r="N6245" s="24"/>
    </row>
    <row r="6246" spans="1:14">
      <c r="A6246" s="24">
        <v>2013</v>
      </c>
      <c r="B6246" s="24" t="s">
        <v>332</v>
      </c>
      <c r="C6246" s="24" t="str">
        <f>VLOOKUP(B6246,'FHF LUT'!$A$5:$H$81,2,FALSE)</f>
        <v>Drought-caused Mortality</v>
      </c>
      <c r="D6246" s="24">
        <v>39</v>
      </c>
      <c r="E6246" s="24" t="s">
        <v>36</v>
      </c>
      <c r="F6246" s="24">
        <v>0</v>
      </c>
      <c r="G6246" s="24">
        <v>0</v>
      </c>
      <c r="H6246" s="24" t="str">
        <f t="shared" si="97"/>
        <v>2013_NDM_39</v>
      </c>
      <c r="I6246" s="24">
        <f>VLOOKUP(H6246,inTHLBdata!A:H,7,FALSE)</f>
        <v>0</v>
      </c>
      <c r="J6246" s="24">
        <f>VLOOKUP(H6246,inTHLBdata!A:H,8,FALSE)</f>
        <v>0</v>
      </c>
      <c r="N6246" s="24"/>
    </row>
    <row r="6247" spans="1:14">
      <c r="A6247" s="24">
        <v>2013</v>
      </c>
      <c r="B6247" s="24" t="s">
        <v>332</v>
      </c>
      <c r="C6247" s="24" t="str">
        <f>VLOOKUP(B6247,'FHF LUT'!$A$5:$H$81,2,FALSE)</f>
        <v>Drought-caused Mortality</v>
      </c>
      <c r="D6247" s="24">
        <v>40</v>
      </c>
      <c r="E6247" s="24" t="s">
        <v>31</v>
      </c>
      <c r="F6247" s="24">
        <v>0</v>
      </c>
      <c r="G6247" s="24">
        <v>0</v>
      </c>
      <c r="H6247" s="24" t="str">
        <f t="shared" si="97"/>
        <v>2013_NDM_40</v>
      </c>
      <c r="I6247" s="24">
        <f>VLOOKUP(H6247,inTHLBdata!A:H,7,FALSE)</f>
        <v>0</v>
      </c>
      <c r="J6247" s="24">
        <f>VLOOKUP(H6247,inTHLBdata!A:H,8,FALSE)</f>
        <v>0</v>
      </c>
      <c r="N6247" s="24"/>
    </row>
    <row r="6248" spans="1:14">
      <c r="A6248" s="24">
        <v>2013</v>
      </c>
      <c r="B6248" s="24" t="s">
        <v>332</v>
      </c>
      <c r="C6248" s="24" t="str">
        <f>VLOOKUP(B6248,'FHF LUT'!$A$5:$H$81,2,FALSE)</f>
        <v>Drought-caused Mortality</v>
      </c>
      <c r="D6248" s="24">
        <v>41</v>
      </c>
      <c r="E6248" s="24" t="s">
        <v>26</v>
      </c>
      <c r="F6248" s="24">
        <v>0</v>
      </c>
      <c r="G6248" s="24">
        <v>0</v>
      </c>
      <c r="H6248" s="24" t="str">
        <f t="shared" si="97"/>
        <v>2013_NDM_41</v>
      </c>
      <c r="I6248" s="24">
        <f>VLOOKUP(H6248,inTHLBdata!A:H,7,FALSE)</f>
        <v>0</v>
      </c>
      <c r="J6248" s="24">
        <f>VLOOKUP(H6248,inTHLBdata!A:H,8,FALSE)</f>
        <v>0</v>
      </c>
      <c r="N6248" s="24"/>
    </row>
    <row r="6249" spans="1:14">
      <c r="A6249" s="24">
        <v>2013</v>
      </c>
      <c r="B6249" s="24" t="s">
        <v>332</v>
      </c>
      <c r="C6249" s="24" t="str">
        <f>VLOOKUP(B6249,'FHF LUT'!$A$5:$H$81,2,FALSE)</f>
        <v>Drought-caused Mortality</v>
      </c>
      <c r="D6249" s="24">
        <v>43</v>
      </c>
      <c r="E6249" s="24" t="s">
        <v>20</v>
      </c>
      <c r="F6249" s="24">
        <v>0</v>
      </c>
      <c r="G6249" s="24">
        <v>0</v>
      </c>
      <c r="H6249" s="24" t="str">
        <f t="shared" si="97"/>
        <v>2013_NDM_43</v>
      </c>
      <c r="I6249" s="24">
        <f>VLOOKUP(H6249,inTHLBdata!A:H,7,FALSE)</f>
        <v>0</v>
      </c>
      <c r="J6249" s="24">
        <f>VLOOKUP(H6249,inTHLBdata!A:H,8,FALSE)</f>
        <v>0</v>
      </c>
      <c r="N6249" s="24"/>
    </row>
    <row r="6250" spans="1:14">
      <c r="A6250" s="24">
        <v>2013</v>
      </c>
      <c r="B6250" s="24" t="s">
        <v>332</v>
      </c>
      <c r="C6250" s="24" t="str">
        <f>VLOOKUP(B6250,'FHF LUT'!$A$5:$H$81,2,FALSE)</f>
        <v>Drought-caused Mortality</v>
      </c>
      <c r="D6250" s="24">
        <v>44</v>
      </c>
      <c r="E6250" s="24" t="s">
        <v>3</v>
      </c>
      <c r="F6250" s="24">
        <v>0</v>
      </c>
      <c r="G6250" s="24">
        <v>0</v>
      </c>
      <c r="H6250" s="24" t="str">
        <f t="shared" si="97"/>
        <v>2013_NDM_44</v>
      </c>
      <c r="I6250" s="24">
        <f>VLOOKUP(H6250,inTHLBdata!A:H,7,FALSE)</f>
        <v>0</v>
      </c>
      <c r="J6250" s="24">
        <f>VLOOKUP(H6250,inTHLBdata!A:H,8,FALSE)</f>
        <v>0</v>
      </c>
      <c r="N6250" s="24"/>
    </row>
    <row r="6251" spans="1:14">
      <c r="A6251" s="24">
        <v>2013</v>
      </c>
      <c r="B6251" s="24" t="s">
        <v>332</v>
      </c>
      <c r="C6251" s="24" t="str">
        <f>VLOOKUP(B6251,'FHF LUT'!$A$5:$H$81,2,FALSE)</f>
        <v>Drought-caused Mortality</v>
      </c>
      <c r="D6251" s="24">
        <v>45</v>
      </c>
      <c r="E6251" s="24" t="s">
        <v>5</v>
      </c>
      <c r="F6251" s="24">
        <v>0</v>
      </c>
      <c r="G6251" s="24">
        <v>0</v>
      </c>
      <c r="H6251" s="24" t="str">
        <f t="shared" si="97"/>
        <v>2013_NDM_45</v>
      </c>
      <c r="I6251" s="24">
        <f>VLOOKUP(H6251,inTHLBdata!A:H,7,FALSE)</f>
        <v>0</v>
      </c>
      <c r="J6251" s="24">
        <f>VLOOKUP(H6251,inTHLBdata!A:H,8,FALSE)</f>
        <v>0</v>
      </c>
      <c r="N6251" s="24"/>
    </row>
    <row r="6252" spans="1:14">
      <c r="A6252" s="24">
        <v>2013</v>
      </c>
      <c r="B6252" s="24" t="s">
        <v>332</v>
      </c>
      <c r="C6252" s="24" t="str">
        <f>VLOOKUP(B6252,'FHF LUT'!$A$5:$H$81,2,FALSE)</f>
        <v>Drought-caused Mortality</v>
      </c>
      <c r="D6252" s="24">
        <v>46</v>
      </c>
      <c r="E6252" s="24" t="s">
        <v>234</v>
      </c>
      <c r="F6252" s="24">
        <v>0</v>
      </c>
      <c r="G6252" s="24">
        <v>0</v>
      </c>
      <c r="H6252" s="24" t="str">
        <f t="shared" si="97"/>
        <v>2013_NDM_46</v>
      </c>
      <c r="I6252" s="24">
        <f>VLOOKUP(H6252,inTHLBdata!A:H,7,FALSE)</f>
        <v>0</v>
      </c>
      <c r="J6252" s="24">
        <f>VLOOKUP(H6252,inTHLBdata!A:H,8,FALSE)</f>
        <v>0</v>
      </c>
      <c r="N6252" s="24"/>
    </row>
    <row r="6253" spans="1:14">
      <c r="A6253" s="24">
        <v>2013</v>
      </c>
      <c r="B6253" s="24" t="s">
        <v>332</v>
      </c>
      <c r="C6253" s="24" t="str">
        <f>VLOOKUP(B6253,'FHF LUT'!$A$5:$H$81,2,FALSE)</f>
        <v>Drought-caused Mortality</v>
      </c>
      <c r="D6253" s="24">
        <v>47</v>
      </c>
      <c r="E6253" s="24" t="s">
        <v>233</v>
      </c>
      <c r="F6253" s="24">
        <v>0</v>
      </c>
      <c r="G6253" s="24">
        <v>0</v>
      </c>
      <c r="H6253" s="24" t="str">
        <f t="shared" si="97"/>
        <v>2013_NDM_47</v>
      </c>
      <c r="I6253" s="24">
        <f>VLOOKUP(H6253,inTHLBdata!A:H,7,FALSE)</f>
        <v>0</v>
      </c>
      <c r="J6253" s="24">
        <f>VLOOKUP(H6253,inTHLBdata!A:H,8,FALSE)</f>
        <v>0</v>
      </c>
      <c r="N6253" s="24"/>
    </row>
    <row r="6254" spans="1:14">
      <c r="A6254" s="24">
        <v>2013</v>
      </c>
      <c r="B6254" s="24" t="s">
        <v>332</v>
      </c>
      <c r="C6254" s="24" t="str">
        <f>VLOOKUP(B6254,'FHF LUT'!$A$5:$H$81,2,FALSE)</f>
        <v>Drought-caused Mortality</v>
      </c>
      <c r="D6254" s="24">
        <v>48</v>
      </c>
      <c r="E6254" s="24" t="s">
        <v>235</v>
      </c>
      <c r="F6254" s="24">
        <v>0</v>
      </c>
      <c r="G6254" s="24">
        <v>0</v>
      </c>
      <c r="H6254" s="24" t="str">
        <f t="shared" si="97"/>
        <v>2013_NDM_48</v>
      </c>
      <c r="I6254" s="24">
        <f>VLOOKUP(H6254,inTHLBdata!A:H,7,FALSE)</f>
        <v>0</v>
      </c>
      <c r="J6254" s="24">
        <f>VLOOKUP(H6254,inTHLBdata!A:H,8,FALSE)</f>
        <v>0</v>
      </c>
      <c r="N6254" s="24"/>
    </row>
    <row r="6255" spans="1:14">
      <c r="A6255" s="24">
        <v>2013</v>
      </c>
      <c r="B6255" s="24" t="s">
        <v>190</v>
      </c>
      <c r="C6255" s="24" t="str">
        <f>VLOOKUP(B6255,'FHF LUT'!$A$5:$H$81,2,FALSE)</f>
        <v>Flooding</v>
      </c>
      <c r="D6255" s="24">
        <v>1</v>
      </c>
      <c r="E6255" s="24" t="s">
        <v>10</v>
      </c>
      <c r="F6255" s="24">
        <v>1047</v>
      </c>
      <c r="G6255" s="24">
        <v>1047</v>
      </c>
      <c r="H6255" s="24" t="str">
        <f t="shared" si="97"/>
        <v>2013_NF_1</v>
      </c>
      <c r="I6255" s="24">
        <f>VLOOKUP(H6255,inTHLBdata!A:H,7,FALSE)</f>
        <v>0</v>
      </c>
      <c r="J6255" s="24">
        <f>VLOOKUP(H6255,inTHLBdata!A:H,8,FALSE)</f>
        <v>0</v>
      </c>
      <c r="N6255" s="24"/>
    </row>
    <row r="6256" spans="1:14">
      <c r="A6256" s="24">
        <v>2013</v>
      </c>
      <c r="B6256" s="24" t="s">
        <v>190</v>
      </c>
      <c r="C6256" s="24" t="str">
        <f>VLOOKUP(B6256,'FHF LUT'!$A$5:$H$81,2,FALSE)</f>
        <v>Flooding</v>
      </c>
      <c r="D6256" s="24">
        <v>2</v>
      </c>
      <c r="E6256" s="24" t="s">
        <v>22</v>
      </c>
      <c r="F6256" s="24">
        <v>0</v>
      </c>
      <c r="G6256" s="24">
        <v>0</v>
      </c>
      <c r="H6256" s="24" t="str">
        <f t="shared" si="97"/>
        <v>2013_NF_2</v>
      </c>
      <c r="I6256" s="24">
        <f>VLOOKUP(H6256,inTHLBdata!A:H,7,FALSE)</f>
        <v>0</v>
      </c>
      <c r="J6256" s="24">
        <f>VLOOKUP(H6256,inTHLBdata!A:H,8,FALSE)</f>
        <v>0</v>
      </c>
      <c r="N6256" s="24"/>
    </row>
    <row r="6257" spans="1:14">
      <c r="A6257" s="24">
        <v>2013</v>
      </c>
      <c r="B6257" s="24" t="s">
        <v>190</v>
      </c>
      <c r="C6257" s="24" t="str">
        <f>VLOOKUP(B6257,'FHF LUT'!$A$5:$H$81,2,FALSE)</f>
        <v>Flooding</v>
      </c>
      <c r="D6257" s="24">
        <v>3</v>
      </c>
      <c r="E6257" s="24" t="s">
        <v>13</v>
      </c>
      <c r="F6257" s="24">
        <v>0</v>
      </c>
      <c r="G6257" s="24">
        <v>0</v>
      </c>
      <c r="H6257" s="24" t="str">
        <f t="shared" si="97"/>
        <v>2013_NF_3</v>
      </c>
      <c r="I6257" s="24">
        <f>VLOOKUP(H6257,inTHLBdata!A:H,7,FALSE)</f>
        <v>0</v>
      </c>
      <c r="J6257" s="24">
        <f>VLOOKUP(H6257,inTHLBdata!A:H,8,FALSE)</f>
        <v>0</v>
      </c>
      <c r="N6257" s="24"/>
    </row>
    <row r="6258" spans="1:14">
      <c r="A6258" s="24">
        <v>2013</v>
      </c>
      <c r="B6258" s="24" t="s">
        <v>190</v>
      </c>
      <c r="C6258" s="24" t="str">
        <f>VLOOKUP(B6258,'FHF LUT'!$A$5:$H$81,2,FALSE)</f>
        <v>Flooding</v>
      </c>
      <c r="D6258" s="24">
        <v>4</v>
      </c>
      <c r="E6258" s="24" t="s">
        <v>28</v>
      </c>
      <c r="F6258" s="24">
        <v>7064</v>
      </c>
      <c r="G6258" s="24">
        <v>7064</v>
      </c>
      <c r="H6258" s="24" t="str">
        <f t="shared" si="97"/>
        <v>2013_NF_4</v>
      </c>
      <c r="I6258" s="24">
        <f>VLOOKUP(H6258,inTHLBdata!A:H,7,FALSE)</f>
        <v>296</v>
      </c>
      <c r="J6258" s="24">
        <f>VLOOKUP(H6258,inTHLBdata!A:H,8,FALSE)</f>
        <v>296</v>
      </c>
      <c r="N6258" s="24"/>
    </row>
    <row r="6259" spans="1:14">
      <c r="A6259" s="24">
        <v>2013</v>
      </c>
      <c r="B6259" s="24" t="s">
        <v>190</v>
      </c>
      <c r="C6259" s="24" t="str">
        <f>VLOOKUP(B6259,'FHF LUT'!$A$5:$H$81,2,FALSE)</f>
        <v>Flooding</v>
      </c>
      <c r="D6259" s="24">
        <v>5</v>
      </c>
      <c r="E6259" s="24" t="s">
        <v>16</v>
      </c>
      <c r="F6259" s="24">
        <v>7037</v>
      </c>
      <c r="G6259" s="24">
        <v>7037</v>
      </c>
      <c r="H6259" s="24" t="str">
        <f t="shared" si="97"/>
        <v>2013_NF_5</v>
      </c>
      <c r="I6259" s="24">
        <f>VLOOKUP(H6259,inTHLBdata!A:H,7,FALSE)</f>
        <v>1105</v>
      </c>
      <c r="J6259" s="24">
        <f>VLOOKUP(H6259,inTHLBdata!A:H,8,FALSE)</f>
        <v>1105</v>
      </c>
      <c r="N6259" s="24"/>
    </row>
    <row r="6260" spans="1:14">
      <c r="A6260" s="24">
        <v>2013</v>
      </c>
      <c r="B6260" s="24" t="s">
        <v>190</v>
      </c>
      <c r="C6260" s="24" t="str">
        <f>VLOOKUP(B6260,'FHF LUT'!$A$5:$H$81,2,FALSE)</f>
        <v>Flooding</v>
      </c>
      <c r="D6260" s="24">
        <v>7</v>
      </c>
      <c r="E6260" s="24" t="s">
        <v>25</v>
      </c>
      <c r="F6260" s="24">
        <v>1247</v>
      </c>
      <c r="G6260" s="24">
        <v>1247</v>
      </c>
      <c r="H6260" s="24" t="str">
        <f t="shared" si="97"/>
        <v>2013_NF_7</v>
      </c>
      <c r="I6260" s="24">
        <f>VLOOKUP(H6260,inTHLBdata!A:H,7,FALSE)</f>
        <v>975</v>
      </c>
      <c r="J6260" s="24">
        <f>VLOOKUP(H6260,inTHLBdata!A:H,8,FALSE)</f>
        <v>975</v>
      </c>
      <c r="N6260" s="24"/>
    </row>
    <row r="6261" spans="1:14">
      <c r="A6261" s="24">
        <v>2013</v>
      </c>
      <c r="B6261" s="24" t="s">
        <v>190</v>
      </c>
      <c r="C6261" s="24" t="str">
        <f>VLOOKUP(B6261,'FHF LUT'!$A$5:$H$81,2,FALSE)</f>
        <v>Flooding</v>
      </c>
      <c r="D6261" s="24">
        <v>8</v>
      </c>
      <c r="E6261" s="24" t="s">
        <v>29</v>
      </c>
      <c r="F6261" s="24">
        <v>56513</v>
      </c>
      <c r="G6261" s="24">
        <v>56513</v>
      </c>
      <c r="H6261" s="24" t="str">
        <f t="shared" si="97"/>
        <v>2013_NF_8</v>
      </c>
      <c r="I6261" s="24">
        <f>VLOOKUP(H6261,inTHLBdata!A:H,7,FALSE)</f>
        <v>26385</v>
      </c>
      <c r="J6261" s="24">
        <f>VLOOKUP(H6261,inTHLBdata!A:H,8,FALSE)</f>
        <v>26385</v>
      </c>
      <c r="N6261" s="24"/>
    </row>
    <row r="6262" spans="1:14">
      <c r="A6262" s="24">
        <v>2013</v>
      </c>
      <c r="B6262" s="24" t="s">
        <v>190</v>
      </c>
      <c r="C6262" s="24" t="str">
        <f>VLOOKUP(B6262,'FHF LUT'!$A$5:$H$81,2,FALSE)</f>
        <v>Flooding</v>
      </c>
      <c r="D6262" s="24">
        <v>9</v>
      </c>
      <c r="E6262" s="24" t="s">
        <v>7</v>
      </c>
      <c r="F6262" s="24">
        <v>11295</v>
      </c>
      <c r="G6262" s="24">
        <v>10079</v>
      </c>
      <c r="H6262" s="24" t="str">
        <f t="shared" si="97"/>
        <v>2013_NF_9</v>
      </c>
      <c r="I6262" s="24">
        <f>VLOOKUP(H6262,inTHLBdata!A:H,7,FALSE)</f>
        <v>3051</v>
      </c>
      <c r="J6262" s="24">
        <f>VLOOKUP(H6262,inTHLBdata!A:H,8,FALSE)</f>
        <v>2545</v>
      </c>
      <c r="N6262" s="24"/>
    </row>
    <row r="6263" spans="1:14">
      <c r="A6263" s="24">
        <v>2013</v>
      </c>
      <c r="B6263" s="24" t="s">
        <v>190</v>
      </c>
      <c r="C6263" s="24" t="str">
        <f>VLOOKUP(B6263,'FHF LUT'!$A$5:$H$81,2,FALSE)</f>
        <v>Flooding</v>
      </c>
      <c r="D6263" s="24">
        <v>10</v>
      </c>
      <c r="E6263" s="24" t="s">
        <v>18</v>
      </c>
      <c r="F6263" s="24">
        <v>4796</v>
      </c>
      <c r="G6263" s="24">
        <v>4796</v>
      </c>
      <c r="H6263" s="24" t="str">
        <f t="shared" si="97"/>
        <v>2013_NF_10</v>
      </c>
      <c r="I6263" s="24">
        <f>VLOOKUP(H6263,inTHLBdata!A:H,7,FALSE)</f>
        <v>0</v>
      </c>
      <c r="J6263" s="24">
        <f>VLOOKUP(H6263,inTHLBdata!A:H,8,FALSE)</f>
        <v>0</v>
      </c>
      <c r="N6263" s="24"/>
    </row>
    <row r="6264" spans="1:14">
      <c r="A6264" s="24">
        <v>2013</v>
      </c>
      <c r="B6264" s="24" t="s">
        <v>190</v>
      </c>
      <c r="C6264" s="24" t="str">
        <f>VLOOKUP(B6264,'FHF LUT'!$A$5:$H$81,2,FALSE)</f>
        <v>Flooding</v>
      </c>
      <c r="D6264" s="24">
        <v>11</v>
      </c>
      <c r="E6264" s="24" t="s">
        <v>4</v>
      </c>
      <c r="F6264" s="24">
        <v>593</v>
      </c>
      <c r="G6264" s="24">
        <v>593</v>
      </c>
      <c r="H6264" s="24" t="str">
        <f t="shared" si="97"/>
        <v>2013_NF_11</v>
      </c>
      <c r="I6264" s="24">
        <f>VLOOKUP(H6264,inTHLBdata!A:H,7,FALSE)</f>
        <v>0</v>
      </c>
      <c r="J6264" s="24">
        <f>VLOOKUP(H6264,inTHLBdata!A:H,8,FALSE)</f>
        <v>0</v>
      </c>
      <c r="N6264" s="24"/>
    </row>
    <row r="6265" spans="1:14">
      <c r="A6265" s="24">
        <v>2013</v>
      </c>
      <c r="B6265" s="24" t="s">
        <v>190</v>
      </c>
      <c r="C6265" s="24" t="str">
        <f>VLOOKUP(B6265,'FHF LUT'!$A$5:$H$81,2,FALSE)</f>
        <v>Flooding</v>
      </c>
      <c r="D6265" s="24">
        <v>12</v>
      </c>
      <c r="E6265" s="24" t="s">
        <v>11</v>
      </c>
      <c r="F6265" s="24">
        <v>3636</v>
      </c>
      <c r="G6265" s="24">
        <v>3636</v>
      </c>
      <c r="H6265" s="24" t="str">
        <f t="shared" si="97"/>
        <v>2013_NF_12</v>
      </c>
      <c r="I6265" s="24">
        <f>VLOOKUP(H6265,inTHLBdata!A:H,7,FALSE)</f>
        <v>546</v>
      </c>
      <c r="J6265" s="24">
        <f>VLOOKUP(H6265,inTHLBdata!A:H,8,FALSE)</f>
        <v>546</v>
      </c>
      <c r="N6265" s="24"/>
    </row>
    <row r="6266" spans="1:14">
      <c r="A6266" s="24">
        <v>2013</v>
      </c>
      <c r="B6266" s="24" t="s">
        <v>190</v>
      </c>
      <c r="C6266" s="24" t="str">
        <f>VLOOKUP(B6266,'FHF LUT'!$A$5:$H$81,2,FALSE)</f>
        <v>Flooding</v>
      </c>
      <c r="D6266" s="24">
        <v>13</v>
      </c>
      <c r="E6266" s="24" t="s">
        <v>24</v>
      </c>
      <c r="F6266" s="24">
        <v>0</v>
      </c>
      <c r="G6266" s="24">
        <v>0</v>
      </c>
      <c r="H6266" s="24" t="str">
        <f t="shared" si="97"/>
        <v>2013_NF_13</v>
      </c>
      <c r="I6266" s="24">
        <f>VLOOKUP(H6266,inTHLBdata!A:H,7,FALSE)</f>
        <v>0</v>
      </c>
      <c r="J6266" s="24">
        <f>VLOOKUP(H6266,inTHLBdata!A:H,8,FALSE)</f>
        <v>0</v>
      </c>
      <c r="N6266" s="24"/>
    </row>
    <row r="6267" spans="1:14">
      <c r="A6267" s="24">
        <v>2013</v>
      </c>
      <c r="B6267" s="24" t="s">
        <v>190</v>
      </c>
      <c r="C6267" s="24" t="str">
        <f>VLOOKUP(B6267,'FHF LUT'!$A$5:$H$81,2,FALSE)</f>
        <v>Flooding</v>
      </c>
      <c r="D6267" s="24">
        <v>14</v>
      </c>
      <c r="E6267" s="24" t="s">
        <v>30</v>
      </c>
      <c r="F6267" s="24">
        <v>2382</v>
      </c>
      <c r="G6267" s="24">
        <v>2382</v>
      </c>
      <c r="H6267" s="24" t="str">
        <f t="shared" si="97"/>
        <v>2013_NF_14</v>
      </c>
      <c r="I6267" s="24">
        <f>VLOOKUP(H6267,inTHLBdata!A:H,7,FALSE)</f>
        <v>629</v>
      </c>
      <c r="J6267" s="24">
        <f>VLOOKUP(H6267,inTHLBdata!A:H,8,FALSE)</f>
        <v>629</v>
      </c>
      <c r="N6267" s="24"/>
    </row>
    <row r="6268" spans="1:14">
      <c r="A6268" s="24">
        <v>2013</v>
      </c>
      <c r="B6268" s="24" t="s">
        <v>190</v>
      </c>
      <c r="C6268" s="24" t="str">
        <f>VLOOKUP(B6268,'FHF LUT'!$A$5:$H$81,2,FALSE)</f>
        <v>Flooding</v>
      </c>
      <c r="D6268" s="24">
        <v>15</v>
      </c>
      <c r="E6268" s="24" t="s">
        <v>33</v>
      </c>
      <c r="F6268" s="24">
        <v>1202</v>
      </c>
      <c r="G6268" s="24">
        <v>1202</v>
      </c>
      <c r="H6268" s="24" t="str">
        <f t="shared" si="97"/>
        <v>2013_NF_15</v>
      </c>
      <c r="I6268" s="24">
        <f>VLOOKUP(H6268,inTHLBdata!A:H,7,FALSE)</f>
        <v>1078</v>
      </c>
      <c r="J6268" s="24">
        <f>VLOOKUP(H6268,inTHLBdata!A:H,8,FALSE)</f>
        <v>1078</v>
      </c>
      <c r="N6268" s="24"/>
    </row>
    <row r="6269" spans="1:14">
      <c r="A6269" s="24">
        <v>2013</v>
      </c>
      <c r="B6269" s="24" t="s">
        <v>190</v>
      </c>
      <c r="C6269" s="24" t="str">
        <f>VLOOKUP(B6269,'FHF LUT'!$A$5:$H$81,2,FALSE)</f>
        <v>Flooding</v>
      </c>
      <c r="D6269" s="24">
        <v>16</v>
      </c>
      <c r="E6269" s="24" t="s">
        <v>12</v>
      </c>
      <c r="F6269" s="24">
        <v>1020</v>
      </c>
      <c r="G6269" s="24">
        <v>1020</v>
      </c>
      <c r="H6269" s="24" t="str">
        <f t="shared" si="97"/>
        <v>2013_NF_16</v>
      </c>
      <c r="I6269" s="24">
        <f>VLOOKUP(H6269,inTHLBdata!A:H,7,FALSE)</f>
        <v>102</v>
      </c>
      <c r="J6269" s="24">
        <f>VLOOKUP(H6269,inTHLBdata!A:H,8,FALSE)</f>
        <v>102</v>
      </c>
      <c r="N6269" s="24"/>
    </row>
    <row r="6270" spans="1:14">
      <c r="A6270" s="24">
        <v>2013</v>
      </c>
      <c r="B6270" s="24" t="s">
        <v>190</v>
      </c>
      <c r="C6270" s="24" t="str">
        <f>VLOOKUP(B6270,'FHF LUT'!$A$5:$H$81,2,FALSE)</f>
        <v>Flooding</v>
      </c>
      <c r="D6270" s="24">
        <v>17</v>
      </c>
      <c r="E6270" s="24" t="s">
        <v>32</v>
      </c>
      <c r="F6270" s="24">
        <v>0</v>
      </c>
      <c r="G6270" s="24">
        <v>0</v>
      </c>
      <c r="H6270" s="24" t="str">
        <f t="shared" si="97"/>
        <v>2013_NF_17</v>
      </c>
      <c r="I6270" s="24">
        <f>VLOOKUP(H6270,inTHLBdata!A:H,7,FALSE)</f>
        <v>0</v>
      </c>
      <c r="J6270" s="24">
        <f>VLOOKUP(H6270,inTHLBdata!A:H,8,FALSE)</f>
        <v>0</v>
      </c>
      <c r="N6270" s="24"/>
    </row>
    <row r="6271" spans="1:14">
      <c r="A6271" s="24">
        <v>2013</v>
      </c>
      <c r="B6271" s="24" t="s">
        <v>190</v>
      </c>
      <c r="C6271" s="24" t="str">
        <f>VLOOKUP(B6271,'FHF LUT'!$A$5:$H$81,2,FALSE)</f>
        <v>Flooding</v>
      </c>
      <c r="D6271" s="24">
        <v>18</v>
      </c>
      <c r="E6271" s="24" t="s">
        <v>15</v>
      </c>
      <c r="F6271" s="24">
        <v>0</v>
      </c>
      <c r="G6271" s="24">
        <v>0</v>
      </c>
      <c r="H6271" s="24" t="str">
        <f t="shared" si="97"/>
        <v>2013_NF_18</v>
      </c>
      <c r="I6271" s="24">
        <f>VLOOKUP(H6271,inTHLBdata!A:H,7,FALSE)</f>
        <v>0</v>
      </c>
      <c r="J6271" s="24">
        <f>VLOOKUP(H6271,inTHLBdata!A:H,8,FALSE)</f>
        <v>0</v>
      </c>
      <c r="N6271" s="24"/>
    </row>
    <row r="6272" spans="1:14">
      <c r="A6272" s="24">
        <v>2013</v>
      </c>
      <c r="B6272" s="24" t="s">
        <v>190</v>
      </c>
      <c r="C6272" s="24" t="str">
        <f>VLOOKUP(B6272,'FHF LUT'!$A$5:$H$81,2,FALSE)</f>
        <v>Flooding</v>
      </c>
      <c r="D6272" s="24">
        <v>20</v>
      </c>
      <c r="E6272" s="24" t="s">
        <v>6</v>
      </c>
      <c r="F6272" s="24">
        <v>1859</v>
      </c>
      <c r="G6272" s="24">
        <v>1782</v>
      </c>
      <c r="H6272" s="24" t="str">
        <f t="shared" si="97"/>
        <v>2013_NF_20</v>
      </c>
      <c r="I6272" s="24">
        <f>VLOOKUP(H6272,inTHLBdata!A:H,7,FALSE)</f>
        <v>0</v>
      </c>
      <c r="J6272" s="24">
        <f>VLOOKUP(H6272,inTHLBdata!A:H,8,FALSE)</f>
        <v>0</v>
      </c>
      <c r="N6272" s="24"/>
    </row>
    <row r="6273" spans="1:14">
      <c r="A6273" s="24">
        <v>2013</v>
      </c>
      <c r="B6273" s="24" t="s">
        <v>190</v>
      </c>
      <c r="C6273" s="24" t="str">
        <f>VLOOKUP(B6273,'FHF LUT'!$A$5:$H$81,2,FALSE)</f>
        <v>Flooding</v>
      </c>
      <c r="D6273" s="24">
        <v>22</v>
      </c>
      <c r="E6273" s="24" t="s">
        <v>19</v>
      </c>
      <c r="F6273" s="24">
        <v>2738</v>
      </c>
      <c r="G6273" s="24">
        <v>2738</v>
      </c>
      <c r="H6273" s="24" t="str">
        <f t="shared" si="97"/>
        <v>2013_NF_22</v>
      </c>
      <c r="I6273" s="24">
        <f>VLOOKUP(H6273,inTHLBdata!A:H,7,FALSE)</f>
        <v>0</v>
      </c>
      <c r="J6273" s="24">
        <f>VLOOKUP(H6273,inTHLBdata!A:H,8,FALSE)</f>
        <v>0</v>
      </c>
      <c r="N6273" s="24"/>
    </row>
    <row r="6274" spans="1:14">
      <c r="A6274" s="24">
        <v>2013</v>
      </c>
      <c r="B6274" s="24" t="s">
        <v>190</v>
      </c>
      <c r="C6274" s="24" t="str">
        <f>VLOOKUP(B6274,'FHF LUT'!$A$5:$H$81,2,FALSE)</f>
        <v>Flooding</v>
      </c>
      <c r="D6274" s="24">
        <v>23</v>
      </c>
      <c r="E6274" s="24" t="s">
        <v>27</v>
      </c>
      <c r="F6274" s="24">
        <v>479</v>
      </c>
      <c r="G6274" s="24">
        <v>202</v>
      </c>
      <c r="H6274" s="24" t="str">
        <f t="shared" si="97"/>
        <v>2013_NF_23</v>
      </c>
      <c r="I6274" s="24">
        <f>VLOOKUP(H6274,inTHLBdata!A:H,7,FALSE)</f>
        <v>220</v>
      </c>
      <c r="J6274" s="24">
        <f>VLOOKUP(H6274,inTHLBdata!A:H,8,FALSE)</f>
        <v>129</v>
      </c>
      <c r="N6274" s="24"/>
    </row>
    <row r="6275" spans="1:14">
      <c r="A6275" s="24">
        <v>2013</v>
      </c>
      <c r="B6275" s="24" t="s">
        <v>190</v>
      </c>
      <c r="C6275" s="24" t="str">
        <f>VLOOKUP(B6275,'FHF LUT'!$A$5:$H$81,2,FALSE)</f>
        <v>Flooding</v>
      </c>
      <c r="D6275" s="24">
        <v>24</v>
      </c>
      <c r="E6275" s="24" t="s">
        <v>17</v>
      </c>
      <c r="F6275" s="24">
        <v>2470</v>
      </c>
      <c r="G6275" s="24">
        <v>2430</v>
      </c>
      <c r="H6275" s="24" t="str">
        <f t="shared" ref="H6275:H6338" si="98">CONCATENATE(A6275,"_",B6275,"_",D6275)</f>
        <v>2013_NF_24</v>
      </c>
      <c r="I6275" s="24">
        <f>VLOOKUP(H6275,inTHLBdata!A:H,7,FALSE)</f>
        <v>1084</v>
      </c>
      <c r="J6275" s="24">
        <f>VLOOKUP(H6275,inTHLBdata!A:H,8,FALSE)</f>
        <v>1084</v>
      </c>
      <c r="N6275" s="24"/>
    </row>
    <row r="6276" spans="1:14">
      <c r="A6276" s="24">
        <v>2013</v>
      </c>
      <c r="B6276" s="24" t="s">
        <v>190</v>
      </c>
      <c r="C6276" s="24" t="str">
        <f>VLOOKUP(B6276,'FHF LUT'!$A$5:$H$81,2,FALSE)</f>
        <v>Flooding</v>
      </c>
      <c r="D6276" s="24">
        <v>25</v>
      </c>
      <c r="E6276" s="24" t="s">
        <v>23</v>
      </c>
      <c r="F6276" s="24">
        <v>0</v>
      </c>
      <c r="G6276" s="24">
        <v>0</v>
      </c>
      <c r="H6276" s="24" t="str">
        <f t="shared" si="98"/>
        <v>2013_NF_25</v>
      </c>
      <c r="I6276" s="24">
        <f>VLOOKUP(H6276,inTHLBdata!A:H,7,FALSE)</f>
        <v>0</v>
      </c>
      <c r="J6276" s="24">
        <f>VLOOKUP(H6276,inTHLBdata!A:H,8,FALSE)</f>
        <v>0</v>
      </c>
      <c r="N6276" s="24"/>
    </row>
    <row r="6277" spans="1:14">
      <c r="A6277" s="24">
        <v>2013</v>
      </c>
      <c r="B6277" s="24" t="s">
        <v>190</v>
      </c>
      <c r="C6277" s="24" t="str">
        <f>VLOOKUP(B6277,'FHF LUT'!$A$5:$H$81,2,FALSE)</f>
        <v>Flooding</v>
      </c>
      <c r="D6277" s="24">
        <v>26</v>
      </c>
      <c r="E6277" s="24" t="s">
        <v>14</v>
      </c>
      <c r="F6277" s="24">
        <v>3437</v>
      </c>
      <c r="G6277" s="24">
        <v>3437</v>
      </c>
      <c r="H6277" s="24" t="str">
        <f t="shared" si="98"/>
        <v>2013_NF_26</v>
      </c>
      <c r="I6277" s="24">
        <f>VLOOKUP(H6277,inTHLBdata!A:H,7,FALSE)</f>
        <v>1728</v>
      </c>
      <c r="J6277" s="24">
        <f>VLOOKUP(H6277,inTHLBdata!A:H,8,FALSE)</f>
        <v>1728</v>
      </c>
      <c r="N6277" s="24"/>
    </row>
    <row r="6278" spans="1:14">
      <c r="A6278" s="24">
        <v>2013</v>
      </c>
      <c r="B6278" s="24" t="s">
        <v>190</v>
      </c>
      <c r="C6278" s="24" t="str">
        <f>VLOOKUP(B6278,'FHF LUT'!$A$5:$H$81,2,FALSE)</f>
        <v>Flooding</v>
      </c>
      <c r="D6278" s="24">
        <v>27</v>
      </c>
      <c r="E6278" s="24" t="s">
        <v>21</v>
      </c>
      <c r="F6278" s="24">
        <v>3747</v>
      </c>
      <c r="G6278" s="24">
        <v>3747</v>
      </c>
      <c r="H6278" s="24" t="str">
        <f t="shared" si="98"/>
        <v>2013_NF_27</v>
      </c>
      <c r="I6278" s="24">
        <f>VLOOKUP(H6278,inTHLBdata!A:H,7,FALSE)</f>
        <v>1458</v>
      </c>
      <c r="J6278" s="24">
        <f>VLOOKUP(H6278,inTHLBdata!A:H,8,FALSE)</f>
        <v>1458</v>
      </c>
      <c r="N6278" s="24"/>
    </row>
    <row r="6279" spans="1:14">
      <c r="A6279" s="24">
        <v>2013</v>
      </c>
      <c r="B6279" s="24" t="s">
        <v>190</v>
      </c>
      <c r="C6279" s="24" t="str">
        <f>VLOOKUP(B6279,'FHF LUT'!$A$5:$H$81,2,FALSE)</f>
        <v>Flooding</v>
      </c>
      <c r="D6279" s="24">
        <v>29</v>
      </c>
      <c r="E6279" s="24" t="s">
        <v>9</v>
      </c>
      <c r="F6279" s="24">
        <v>9528</v>
      </c>
      <c r="G6279" s="24">
        <v>9361</v>
      </c>
      <c r="H6279" s="24" t="str">
        <f t="shared" si="98"/>
        <v>2013_NF_29</v>
      </c>
      <c r="I6279" s="24">
        <f>VLOOKUP(H6279,inTHLBdata!A:H,7,FALSE)</f>
        <v>5033</v>
      </c>
      <c r="J6279" s="24">
        <f>VLOOKUP(H6279,inTHLBdata!A:H,8,FALSE)</f>
        <v>4917</v>
      </c>
      <c r="N6279" s="24"/>
    </row>
    <row r="6280" spans="1:14">
      <c r="A6280" s="24">
        <v>2013</v>
      </c>
      <c r="B6280" s="24" t="s">
        <v>190</v>
      </c>
      <c r="C6280" s="24" t="str">
        <f>VLOOKUP(B6280,'FHF LUT'!$A$5:$H$81,2,FALSE)</f>
        <v>Flooding</v>
      </c>
      <c r="D6280" s="24">
        <v>30</v>
      </c>
      <c r="E6280" s="24" t="s">
        <v>35</v>
      </c>
      <c r="F6280" s="24">
        <v>369</v>
      </c>
      <c r="G6280" s="24">
        <v>369</v>
      </c>
      <c r="H6280" s="24" t="str">
        <f t="shared" si="98"/>
        <v>2013_NF_30</v>
      </c>
      <c r="I6280" s="24">
        <f>VLOOKUP(H6280,inTHLBdata!A:H,7,FALSE)</f>
        <v>267</v>
      </c>
      <c r="J6280" s="24">
        <f>VLOOKUP(H6280,inTHLBdata!A:H,8,FALSE)</f>
        <v>267</v>
      </c>
      <c r="N6280" s="24"/>
    </row>
    <row r="6281" spans="1:14">
      <c r="A6281" s="24">
        <v>2013</v>
      </c>
      <c r="B6281" s="24" t="s">
        <v>190</v>
      </c>
      <c r="C6281" s="24" t="str">
        <f>VLOOKUP(B6281,'FHF LUT'!$A$5:$H$81,2,FALSE)</f>
        <v>Flooding</v>
      </c>
      <c r="D6281" s="24">
        <v>31</v>
      </c>
      <c r="E6281" s="24" t="s">
        <v>34</v>
      </c>
      <c r="F6281" s="24">
        <v>0</v>
      </c>
      <c r="G6281" s="24">
        <v>0</v>
      </c>
      <c r="H6281" s="24" t="str">
        <f t="shared" si="98"/>
        <v>2013_NF_31</v>
      </c>
      <c r="I6281" s="24">
        <f>VLOOKUP(H6281,inTHLBdata!A:H,7,FALSE)</f>
        <v>0</v>
      </c>
      <c r="J6281" s="24">
        <f>VLOOKUP(H6281,inTHLBdata!A:H,8,FALSE)</f>
        <v>0</v>
      </c>
      <c r="N6281" s="24"/>
    </row>
    <row r="6282" spans="1:14">
      <c r="A6282" s="24">
        <v>2013</v>
      </c>
      <c r="B6282" s="24" t="s">
        <v>190</v>
      </c>
      <c r="C6282" s="24" t="str">
        <f>VLOOKUP(B6282,'FHF LUT'!$A$5:$H$81,2,FALSE)</f>
        <v>Flooding</v>
      </c>
      <c r="D6282" s="24">
        <v>38</v>
      </c>
      <c r="E6282" s="24" t="s">
        <v>8</v>
      </c>
      <c r="F6282" s="24">
        <v>0</v>
      </c>
      <c r="G6282" s="24">
        <v>0</v>
      </c>
      <c r="H6282" s="24" t="str">
        <f t="shared" si="98"/>
        <v>2013_NF_38</v>
      </c>
      <c r="I6282" s="24">
        <f>VLOOKUP(H6282,inTHLBdata!A:H,7,FALSE)</f>
        <v>0</v>
      </c>
      <c r="J6282" s="24">
        <f>VLOOKUP(H6282,inTHLBdata!A:H,8,FALSE)</f>
        <v>0</v>
      </c>
      <c r="N6282" s="24"/>
    </row>
    <row r="6283" spans="1:14">
      <c r="A6283" s="24">
        <v>2013</v>
      </c>
      <c r="B6283" s="24" t="s">
        <v>190</v>
      </c>
      <c r="C6283" s="24" t="str">
        <f>VLOOKUP(B6283,'FHF LUT'!$A$5:$H$81,2,FALSE)</f>
        <v>Flooding</v>
      </c>
      <c r="D6283" s="24">
        <v>39</v>
      </c>
      <c r="E6283" s="24" t="s">
        <v>36</v>
      </c>
      <c r="F6283" s="24">
        <v>3313</v>
      </c>
      <c r="G6283" s="24">
        <v>3313</v>
      </c>
      <c r="H6283" s="24" t="str">
        <f t="shared" si="98"/>
        <v>2013_NF_39</v>
      </c>
      <c r="I6283" s="24">
        <f>VLOOKUP(H6283,inTHLBdata!A:H,7,FALSE)</f>
        <v>1403</v>
      </c>
      <c r="J6283" s="24">
        <f>VLOOKUP(H6283,inTHLBdata!A:H,8,FALSE)</f>
        <v>1403</v>
      </c>
      <c r="N6283" s="24"/>
    </row>
    <row r="6284" spans="1:14">
      <c r="A6284" s="24">
        <v>2013</v>
      </c>
      <c r="B6284" s="24" t="s">
        <v>190</v>
      </c>
      <c r="C6284" s="24" t="str">
        <f>VLOOKUP(B6284,'FHF LUT'!$A$5:$H$81,2,FALSE)</f>
        <v>Flooding</v>
      </c>
      <c r="D6284" s="24">
        <v>40</v>
      </c>
      <c r="E6284" s="24" t="s">
        <v>31</v>
      </c>
      <c r="F6284" s="24">
        <v>3163</v>
      </c>
      <c r="G6284" s="24">
        <v>2765</v>
      </c>
      <c r="H6284" s="24" t="str">
        <f t="shared" si="98"/>
        <v>2013_NF_40</v>
      </c>
      <c r="I6284" s="24">
        <f>VLOOKUP(H6284,inTHLBdata!A:H,7,FALSE)</f>
        <v>1508</v>
      </c>
      <c r="J6284" s="24">
        <f>VLOOKUP(H6284,inTHLBdata!A:H,8,FALSE)</f>
        <v>1250</v>
      </c>
      <c r="N6284" s="24"/>
    </row>
    <row r="6285" spans="1:14">
      <c r="A6285" s="24">
        <v>2013</v>
      </c>
      <c r="B6285" s="24" t="s">
        <v>190</v>
      </c>
      <c r="C6285" s="24" t="str">
        <f>VLOOKUP(B6285,'FHF LUT'!$A$5:$H$81,2,FALSE)</f>
        <v>Flooding</v>
      </c>
      <c r="D6285" s="24">
        <v>41</v>
      </c>
      <c r="E6285" s="24" t="s">
        <v>26</v>
      </c>
      <c r="F6285" s="24">
        <v>1445</v>
      </c>
      <c r="G6285" s="24">
        <v>1445</v>
      </c>
      <c r="H6285" s="24" t="str">
        <f t="shared" si="98"/>
        <v>2013_NF_41</v>
      </c>
      <c r="I6285" s="24">
        <f>VLOOKUP(H6285,inTHLBdata!A:H,7,FALSE)</f>
        <v>214</v>
      </c>
      <c r="J6285" s="24">
        <f>VLOOKUP(H6285,inTHLBdata!A:H,8,FALSE)</f>
        <v>214</v>
      </c>
      <c r="N6285" s="24"/>
    </row>
    <row r="6286" spans="1:14">
      <c r="A6286" s="24">
        <v>2013</v>
      </c>
      <c r="B6286" s="24" t="s">
        <v>190</v>
      </c>
      <c r="C6286" s="24" t="str">
        <f>VLOOKUP(B6286,'FHF LUT'!$A$5:$H$81,2,FALSE)</f>
        <v>Flooding</v>
      </c>
      <c r="D6286" s="24">
        <v>43</v>
      </c>
      <c r="E6286" s="24" t="s">
        <v>20</v>
      </c>
      <c r="F6286" s="24">
        <v>0</v>
      </c>
      <c r="G6286" s="24">
        <v>0</v>
      </c>
      <c r="H6286" s="24" t="str">
        <f t="shared" si="98"/>
        <v>2013_NF_43</v>
      </c>
      <c r="I6286" s="24">
        <f>VLOOKUP(H6286,inTHLBdata!A:H,7,FALSE)</f>
        <v>0</v>
      </c>
      <c r="J6286" s="24">
        <f>VLOOKUP(H6286,inTHLBdata!A:H,8,FALSE)</f>
        <v>0</v>
      </c>
      <c r="N6286" s="24"/>
    </row>
    <row r="6287" spans="1:14">
      <c r="A6287" s="24">
        <v>2013</v>
      </c>
      <c r="B6287" s="24" t="s">
        <v>190</v>
      </c>
      <c r="C6287" s="24" t="str">
        <f>VLOOKUP(B6287,'FHF LUT'!$A$5:$H$81,2,FALSE)</f>
        <v>Flooding</v>
      </c>
      <c r="D6287" s="24">
        <v>44</v>
      </c>
      <c r="E6287" s="24" t="s">
        <v>3</v>
      </c>
      <c r="F6287" s="24">
        <v>0</v>
      </c>
      <c r="G6287" s="24">
        <v>0</v>
      </c>
      <c r="H6287" s="24" t="str">
        <f t="shared" si="98"/>
        <v>2013_NF_44</v>
      </c>
      <c r="I6287" s="24">
        <f>VLOOKUP(H6287,inTHLBdata!A:H,7,FALSE)</f>
        <v>0</v>
      </c>
      <c r="J6287" s="24">
        <f>VLOOKUP(H6287,inTHLBdata!A:H,8,FALSE)</f>
        <v>0</v>
      </c>
      <c r="N6287" s="24"/>
    </row>
    <row r="6288" spans="1:14">
      <c r="A6288" s="24">
        <v>2013</v>
      </c>
      <c r="B6288" s="24" t="s">
        <v>190</v>
      </c>
      <c r="C6288" s="24" t="str">
        <f>VLOOKUP(B6288,'FHF LUT'!$A$5:$H$81,2,FALSE)</f>
        <v>Flooding</v>
      </c>
      <c r="D6288" s="24">
        <v>45</v>
      </c>
      <c r="E6288" s="24" t="s">
        <v>5</v>
      </c>
      <c r="F6288" s="24">
        <v>1040</v>
      </c>
      <c r="G6288" s="24">
        <v>1040</v>
      </c>
      <c r="H6288" s="24" t="str">
        <f t="shared" si="98"/>
        <v>2013_NF_45</v>
      </c>
      <c r="I6288" s="24">
        <f>VLOOKUP(H6288,inTHLBdata!A:H,7,FALSE)</f>
        <v>419</v>
      </c>
      <c r="J6288" s="24">
        <f>VLOOKUP(H6288,inTHLBdata!A:H,8,FALSE)</f>
        <v>419</v>
      </c>
      <c r="N6288" s="24"/>
    </row>
    <row r="6289" spans="1:14">
      <c r="A6289" s="24">
        <v>2013</v>
      </c>
      <c r="B6289" s="24" t="s">
        <v>190</v>
      </c>
      <c r="C6289" s="24" t="str">
        <f>VLOOKUP(B6289,'FHF LUT'!$A$5:$H$81,2,FALSE)</f>
        <v>Flooding</v>
      </c>
      <c r="D6289" s="24">
        <v>46</v>
      </c>
      <c r="E6289" s="24" t="s">
        <v>234</v>
      </c>
      <c r="F6289" s="24">
        <v>33413</v>
      </c>
      <c r="G6289" s="24">
        <v>33413</v>
      </c>
      <c r="H6289" s="24" t="str">
        <f t="shared" si="98"/>
        <v>2013_NF_46</v>
      </c>
      <c r="I6289" s="24">
        <f>VLOOKUP(H6289,inTHLBdata!A:H,7,FALSE)</f>
        <v>10089</v>
      </c>
      <c r="J6289" s="24">
        <f>VLOOKUP(H6289,inTHLBdata!A:H,8,FALSE)</f>
        <v>10089</v>
      </c>
      <c r="N6289" s="24"/>
    </row>
    <row r="6290" spans="1:14">
      <c r="A6290" s="24">
        <v>2013</v>
      </c>
      <c r="B6290" s="24" t="s">
        <v>190</v>
      </c>
      <c r="C6290" s="24" t="str">
        <f>VLOOKUP(B6290,'FHF LUT'!$A$5:$H$81,2,FALSE)</f>
        <v>Flooding</v>
      </c>
      <c r="D6290" s="24">
        <v>47</v>
      </c>
      <c r="E6290" s="24" t="s">
        <v>233</v>
      </c>
      <c r="F6290" s="24">
        <v>23708</v>
      </c>
      <c r="G6290" s="24">
        <v>23708</v>
      </c>
      <c r="H6290" s="24" t="str">
        <f t="shared" si="98"/>
        <v>2013_NF_47</v>
      </c>
      <c r="I6290" s="24">
        <f>VLOOKUP(H6290,inTHLBdata!A:H,7,FALSE)</f>
        <v>106</v>
      </c>
      <c r="J6290" s="24">
        <f>VLOOKUP(H6290,inTHLBdata!A:H,8,FALSE)</f>
        <v>106</v>
      </c>
      <c r="N6290" s="24"/>
    </row>
    <row r="6291" spans="1:14">
      <c r="A6291" s="24">
        <v>2013</v>
      </c>
      <c r="B6291" s="24" t="s">
        <v>190</v>
      </c>
      <c r="C6291" s="24" t="str">
        <f>VLOOKUP(B6291,'FHF LUT'!$A$5:$H$81,2,FALSE)</f>
        <v>Flooding</v>
      </c>
      <c r="D6291" s="24">
        <v>48</v>
      </c>
      <c r="E6291" s="24" t="s">
        <v>235</v>
      </c>
      <c r="F6291" s="24">
        <v>9070</v>
      </c>
      <c r="G6291" s="24">
        <v>9070</v>
      </c>
      <c r="H6291" s="24" t="str">
        <f t="shared" si="98"/>
        <v>2013_NF_48</v>
      </c>
      <c r="I6291" s="24">
        <f>VLOOKUP(H6291,inTHLBdata!A:H,7,FALSE)</f>
        <v>1312</v>
      </c>
      <c r="J6291" s="24">
        <f>VLOOKUP(H6291,inTHLBdata!A:H,8,FALSE)</f>
        <v>1312</v>
      </c>
      <c r="N6291" s="24"/>
    </row>
    <row r="6292" spans="1:14">
      <c r="A6292" s="24">
        <v>2013</v>
      </c>
      <c r="B6292" s="24" t="s">
        <v>333</v>
      </c>
      <c r="C6292" s="24" t="str">
        <f>VLOOKUP(B6292,'FHF LUT'!$A$5:$H$81,2,FALSE)</f>
        <v>Windthrow</v>
      </c>
      <c r="D6292" s="24">
        <v>1</v>
      </c>
      <c r="E6292" s="24" t="s">
        <v>10</v>
      </c>
      <c r="F6292" s="24">
        <v>1394</v>
      </c>
      <c r="G6292" s="24">
        <v>1394</v>
      </c>
      <c r="H6292" s="24" t="str">
        <f t="shared" si="98"/>
        <v>2013_NW_1</v>
      </c>
      <c r="I6292" s="24">
        <f>VLOOKUP(H6292,inTHLBdata!A:H,7,FALSE)</f>
        <v>63</v>
      </c>
      <c r="J6292" s="24">
        <f>VLOOKUP(H6292,inTHLBdata!A:H,8,FALSE)</f>
        <v>63</v>
      </c>
      <c r="N6292" s="24"/>
    </row>
    <row r="6293" spans="1:14">
      <c r="A6293" s="24">
        <v>2013</v>
      </c>
      <c r="B6293" s="24" t="s">
        <v>333</v>
      </c>
      <c r="C6293" s="24" t="str">
        <f>VLOOKUP(B6293,'FHF LUT'!$A$5:$H$81,2,FALSE)</f>
        <v>Windthrow</v>
      </c>
      <c r="D6293" s="24">
        <v>2</v>
      </c>
      <c r="E6293" s="24" t="s">
        <v>22</v>
      </c>
      <c r="F6293" s="24">
        <v>225</v>
      </c>
      <c r="G6293" s="24">
        <v>0</v>
      </c>
      <c r="H6293" s="24" t="str">
        <f t="shared" si="98"/>
        <v>2013_NW_2</v>
      </c>
      <c r="I6293" s="24">
        <f>VLOOKUP(H6293,inTHLBdata!A:H,7,FALSE)</f>
        <v>497</v>
      </c>
      <c r="J6293" s="24">
        <f>VLOOKUP(H6293,inTHLBdata!A:H,8,FALSE)</f>
        <v>372</v>
      </c>
      <c r="N6293" s="24"/>
    </row>
    <row r="6294" spans="1:14">
      <c r="A6294" s="24">
        <v>2013</v>
      </c>
      <c r="B6294" s="24" t="s">
        <v>333</v>
      </c>
      <c r="C6294" s="24" t="str">
        <f>VLOOKUP(B6294,'FHF LUT'!$A$5:$H$81,2,FALSE)</f>
        <v>Windthrow</v>
      </c>
      <c r="D6294" s="24">
        <v>3</v>
      </c>
      <c r="E6294" s="24" t="s">
        <v>13</v>
      </c>
      <c r="F6294" s="24">
        <v>0</v>
      </c>
      <c r="G6294" s="24">
        <v>0</v>
      </c>
      <c r="H6294" s="24" t="str">
        <f t="shared" si="98"/>
        <v>2013_NW_3</v>
      </c>
      <c r="I6294" s="24">
        <f>VLOOKUP(H6294,inTHLBdata!A:H,7,FALSE)</f>
        <v>0</v>
      </c>
      <c r="J6294" s="24">
        <f>VLOOKUP(H6294,inTHLBdata!A:H,8,FALSE)</f>
        <v>0</v>
      </c>
      <c r="N6294" s="24"/>
    </row>
    <row r="6295" spans="1:14">
      <c r="A6295" s="24">
        <v>2013</v>
      </c>
      <c r="B6295" s="24" t="s">
        <v>333</v>
      </c>
      <c r="C6295" s="24" t="str">
        <f>VLOOKUP(B6295,'FHF LUT'!$A$5:$H$81,2,FALSE)</f>
        <v>Windthrow</v>
      </c>
      <c r="D6295" s="24">
        <v>4</v>
      </c>
      <c r="E6295" s="24" t="s">
        <v>28</v>
      </c>
      <c r="F6295" s="24">
        <v>0</v>
      </c>
      <c r="G6295" s="24">
        <v>0</v>
      </c>
      <c r="H6295" s="24" t="str">
        <f t="shared" si="98"/>
        <v>2013_NW_4</v>
      </c>
      <c r="I6295" s="24">
        <f>VLOOKUP(H6295,inTHLBdata!A:H,7,FALSE)</f>
        <v>0</v>
      </c>
      <c r="J6295" s="24">
        <f>VLOOKUP(H6295,inTHLBdata!A:H,8,FALSE)</f>
        <v>0</v>
      </c>
      <c r="N6295" s="24"/>
    </row>
    <row r="6296" spans="1:14">
      <c r="A6296" s="24">
        <v>2013</v>
      </c>
      <c r="B6296" s="24" t="s">
        <v>333</v>
      </c>
      <c r="C6296" s="24" t="str">
        <f>VLOOKUP(B6296,'FHF LUT'!$A$5:$H$81,2,FALSE)</f>
        <v>Windthrow</v>
      </c>
      <c r="D6296" s="24">
        <v>5</v>
      </c>
      <c r="E6296" s="24" t="s">
        <v>16</v>
      </c>
      <c r="F6296" s="24">
        <v>4260</v>
      </c>
      <c r="G6296" s="24">
        <v>3875</v>
      </c>
      <c r="H6296" s="24" t="str">
        <f t="shared" si="98"/>
        <v>2013_NW_5</v>
      </c>
      <c r="I6296" s="24">
        <f>VLOOKUP(H6296,inTHLBdata!A:H,7,FALSE)</f>
        <v>2305</v>
      </c>
      <c r="J6296" s="24">
        <f>VLOOKUP(H6296,inTHLBdata!A:H,8,FALSE)</f>
        <v>1986</v>
      </c>
      <c r="N6296" s="24"/>
    </row>
    <row r="6297" spans="1:14">
      <c r="A6297" s="24">
        <v>2013</v>
      </c>
      <c r="B6297" s="24" t="s">
        <v>333</v>
      </c>
      <c r="C6297" s="24" t="str">
        <f>VLOOKUP(B6297,'FHF LUT'!$A$5:$H$81,2,FALSE)</f>
        <v>Windthrow</v>
      </c>
      <c r="D6297" s="24">
        <v>7</v>
      </c>
      <c r="E6297" s="24" t="s">
        <v>25</v>
      </c>
      <c r="F6297" s="24">
        <v>856</v>
      </c>
      <c r="G6297" s="24">
        <v>856</v>
      </c>
      <c r="H6297" s="24" t="str">
        <f t="shared" si="98"/>
        <v>2013_NW_7</v>
      </c>
      <c r="I6297" s="24">
        <f>VLOOKUP(H6297,inTHLBdata!A:H,7,FALSE)</f>
        <v>250</v>
      </c>
      <c r="J6297" s="24">
        <f>VLOOKUP(H6297,inTHLBdata!A:H,8,FALSE)</f>
        <v>250</v>
      </c>
      <c r="N6297" s="24"/>
    </row>
    <row r="6298" spans="1:14">
      <c r="A6298" s="24">
        <v>2013</v>
      </c>
      <c r="B6298" s="24" t="s">
        <v>333</v>
      </c>
      <c r="C6298" s="24" t="str">
        <f>VLOOKUP(B6298,'FHF LUT'!$A$5:$H$81,2,FALSE)</f>
        <v>Windthrow</v>
      </c>
      <c r="D6298" s="24">
        <v>8</v>
      </c>
      <c r="E6298" s="24" t="s">
        <v>29</v>
      </c>
      <c r="F6298" s="24">
        <v>25647</v>
      </c>
      <c r="G6298" s="24">
        <v>25647</v>
      </c>
      <c r="H6298" s="24" t="str">
        <f t="shared" si="98"/>
        <v>2013_NW_8</v>
      </c>
      <c r="I6298" s="24">
        <f>VLOOKUP(H6298,inTHLBdata!A:H,7,FALSE)</f>
        <v>21690</v>
      </c>
      <c r="J6298" s="24">
        <f>VLOOKUP(H6298,inTHLBdata!A:H,8,FALSE)</f>
        <v>21690</v>
      </c>
      <c r="N6298" s="24"/>
    </row>
    <row r="6299" spans="1:14">
      <c r="A6299" s="24">
        <v>2013</v>
      </c>
      <c r="B6299" s="24" t="s">
        <v>333</v>
      </c>
      <c r="C6299" s="24" t="str">
        <f>VLOOKUP(B6299,'FHF LUT'!$A$5:$H$81,2,FALSE)</f>
        <v>Windthrow</v>
      </c>
      <c r="D6299" s="24">
        <v>9</v>
      </c>
      <c r="E6299" s="24" t="s">
        <v>7</v>
      </c>
      <c r="F6299" s="24">
        <v>1682</v>
      </c>
      <c r="G6299" s="24">
        <v>1682</v>
      </c>
      <c r="H6299" s="24" t="str">
        <f t="shared" si="98"/>
        <v>2013_NW_9</v>
      </c>
      <c r="I6299" s="24">
        <f>VLOOKUP(H6299,inTHLBdata!A:H,7,FALSE)</f>
        <v>167</v>
      </c>
      <c r="J6299" s="24">
        <f>VLOOKUP(H6299,inTHLBdata!A:H,8,FALSE)</f>
        <v>167</v>
      </c>
      <c r="N6299" s="24"/>
    </row>
    <row r="6300" spans="1:14">
      <c r="A6300" s="24">
        <v>2013</v>
      </c>
      <c r="B6300" s="24" t="s">
        <v>333</v>
      </c>
      <c r="C6300" s="24" t="str">
        <f>VLOOKUP(B6300,'FHF LUT'!$A$5:$H$81,2,FALSE)</f>
        <v>Windthrow</v>
      </c>
      <c r="D6300" s="24">
        <v>10</v>
      </c>
      <c r="E6300" s="24" t="s">
        <v>18</v>
      </c>
      <c r="F6300" s="24">
        <v>16271</v>
      </c>
      <c r="G6300" s="24">
        <v>16271</v>
      </c>
      <c r="H6300" s="24" t="str">
        <f t="shared" si="98"/>
        <v>2013_NW_10</v>
      </c>
      <c r="I6300" s="24">
        <f>VLOOKUP(H6300,inTHLBdata!A:H,7,FALSE)</f>
        <v>0</v>
      </c>
      <c r="J6300" s="24">
        <f>VLOOKUP(H6300,inTHLBdata!A:H,8,FALSE)</f>
        <v>0</v>
      </c>
      <c r="N6300" s="24"/>
    </row>
    <row r="6301" spans="1:14">
      <c r="A6301" s="24">
        <v>2013</v>
      </c>
      <c r="B6301" s="24" t="s">
        <v>333</v>
      </c>
      <c r="C6301" s="24" t="str">
        <f>VLOOKUP(B6301,'FHF LUT'!$A$5:$H$81,2,FALSE)</f>
        <v>Windthrow</v>
      </c>
      <c r="D6301" s="24">
        <v>11</v>
      </c>
      <c r="E6301" s="24" t="s">
        <v>4</v>
      </c>
      <c r="F6301" s="24">
        <v>1743</v>
      </c>
      <c r="G6301" s="24">
        <v>1743</v>
      </c>
      <c r="H6301" s="24" t="str">
        <f t="shared" si="98"/>
        <v>2013_NW_11</v>
      </c>
      <c r="I6301" s="24">
        <f>VLOOKUP(H6301,inTHLBdata!A:H,7,FALSE)</f>
        <v>0</v>
      </c>
      <c r="J6301" s="24">
        <f>VLOOKUP(H6301,inTHLBdata!A:H,8,FALSE)</f>
        <v>0</v>
      </c>
      <c r="N6301" s="24"/>
    </row>
    <row r="6302" spans="1:14">
      <c r="A6302" s="24">
        <v>2013</v>
      </c>
      <c r="B6302" s="24" t="s">
        <v>333</v>
      </c>
      <c r="C6302" s="24" t="str">
        <f>VLOOKUP(B6302,'FHF LUT'!$A$5:$H$81,2,FALSE)</f>
        <v>Windthrow</v>
      </c>
      <c r="D6302" s="24">
        <v>12</v>
      </c>
      <c r="E6302" s="24" t="s">
        <v>11</v>
      </c>
      <c r="F6302" s="24">
        <v>20663</v>
      </c>
      <c r="G6302" s="24">
        <v>20663</v>
      </c>
      <c r="H6302" s="24" t="str">
        <f t="shared" si="98"/>
        <v>2013_NW_12</v>
      </c>
      <c r="I6302" s="24">
        <f>VLOOKUP(H6302,inTHLBdata!A:H,7,FALSE)</f>
        <v>2198</v>
      </c>
      <c r="J6302" s="24">
        <f>VLOOKUP(H6302,inTHLBdata!A:H,8,FALSE)</f>
        <v>2198</v>
      </c>
      <c r="N6302" s="24"/>
    </row>
    <row r="6303" spans="1:14">
      <c r="A6303" s="24">
        <v>2013</v>
      </c>
      <c r="B6303" s="24" t="s">
        <v>333</v>
      </c>
      <c r="C6303" s="24" t="str">
        <f>VLOOKUP(B6303,'FHF LUT'!$A$5:$H$81,2,FALSE)</f>
        <v>Windthrow</v>
      </c>
      <c r="D6303" s="24">
        <v>13</v>
      </c>
      <c r="E6303" s="24" t="s">
        <v>24</v>
      </c>
      <c r="F6303" s="24">
        <v>3197</v>
      </c>
      <c r="G6303" s="24">
        <v>3197</v>
      </c>
      <c r="H6303" s="24" t="str">
        <f t="shared" si="98"/>
        <v>2013_NW_13</v>
      </c>
      <c r="I6303" s="24">
        <f>VLOOKUP(H6303,inTHLBdata!A:H,7,FALSE)</f>
        <v>525</v>
      </c>
      <c r="J6303" s="24">
        <f>VLOOKUP(H6303,inTHLBdata!A:H,8,FALSE)</f>
        <v>525</v>
      </c>
      <c r="N6303" s="24"/>
    </row>
    <row r="6304" spans="1:14">
      <c r="A6304" s="24">
        <v>2013</v>
      </c>
      <c r="B6304" s="24" t="s">
        <v>333</v>
      </c>
      <c r="C6304" s="24" t="str">
        <f>VLOOKUP(B6304,'FHF LUT'!$A$5:$H$81,2,FALSE)</f>
        <v>Windthrow</v>
      </c>
      <c r="D6304" s="24">
        <v>14</v>
      </c>
      <c r="E6304" s="24" t="s">
        <v>30</v>
      </c>
      <c r="F6304" s="24">
        <v>0</v>
      </c>
      <c r="G6304" s="24">
        <v>0</v>
      </c>
      <c r="H6304" s="24" t="str">
        <f t="shared" si="98"/>
        <v>2013_NW_14</v>
      </c>
      <c r="I6304" s="24">
        <f>VLOOKUP(H6304,inTHLBdata!A:H,7,FALSE)</f>
        <v>0</v>
      </c>
      <c r="J6304" s="24">
        <f>VLOOKUP(H6304,inTHLBdata!A:H,8,FALSE)</f>
        <v>0</v>
      </c>
      <c r="N6304" s="24"/>
    </row>
    <row r="6305" spans="1:14">
      <c r="A6305" s="24">
        <v>2013</v>
      </c>
      <c r="B6305" s="24" t="s">
        <v>333</v>
      </c>
      <c r="C6305" s="24" t="str">
        <f>VLOOKUP(B6305,'FHF LUT'!$A$5:$H$81,2,FALSE)</f>
        <v>Windthrow</v>
      </c>
      <c r="D6305" s="24">
        <v>15</v>
      </c>
      <c r="E6305" s="24" t="s">
        <v>33</v>
      </c>
      <c r="F6305" s="24">
        <v>0</v>
      </c>
      <c r="G6305" s="24">
        <v>0</v>
      </c>
      <c r="H6305" s="24" t="str">
        <f t="shared" si="98"/>
        <v>2013_NW_15</v>
      </c>
      <c r="I6305" s="24">
        <f>VLOOKUP(H6305,inTHLBdata!A:H,7,FALSE)</f>
        <v>0</v>
      </c>
      <c r="J6305" s="24">
        <f>VLOOKUP(H6305,inTHLBdata!A:H,8,FALSE)</f>
        <v>0</v>
      </c>
      <c r="N6305" s="24"/>
    </row>
    <row r="6306" spans="1:14">
      <c r="A6306" s="24">
        <v>2013</v>
      </c>
      <c r="B6306" s="24" t="s">
        <v>333</v>
      </c>
      <c r="C6306" s="24" t="str">
        <f>VLOOKUP(B6306,'FHF LUT'!$A$5:$H$81,2,FALSE)</f>
        <v>Windthrow</v>
      </c>
      <c r="D6306" s="24">
        <v>16</v>
      </c>
      <c r="E6306" s="24" t="s">
        <v>12</v>
      </c>
      <c r="F6306" s="24">
        <v>7594</v>
      </c>
      <c r="G6306" s="24">
        <v>7594</v>
      </c>
      <c r="H6306" s="24" t="str">
        <f t="shared" si="98"/>
        <v>2013_NW_16</v>
      </c>
      <c r="I6306" s="24">
        <f>VLOOKUP(H6306,inTHLBdata!A:H,7,FALSE)</f>
        <v>2875</v>
      </c>
      <c r="J6306" s="24">
        <f>VLOOKUP(H6306,inTHLBdata!A:H,8,FALSE)</f>
        <v>2875</v>
      </c>
      <c r="N6306" s="24"/>
    </row>
    <row r="6307" spans="1:14">
      <c r="A6307" s="24">
        <v>2013</v>
      </c>
      <c r="B6307" s="24" t="s">
        <v>333</v>
      </c>
      <c r="C6307" s="24" t="str">
        <f>VLOOKUP(B6307,'FHF LUT'!$A$5:$H$81,2,FALSE)</f>
        <v>Windthrow</v>
      </c>
      <c r="D6307" s="24">
        <v>17</v>
      </c>
      <c r="E6307" s="24" t="s">
        <v>32</v>
      </c>
      <c r="F6307" s="24">
        <v>0</v>
      </c>
      <c r="G6307" s="24">
        <v>0</v>
      </c>
      <c r="H6307" s="24" t="str">
        <f t="shared" si="98"/>
        <v>2013_NW_17</v>
      </c>
      <c r="I6307" s="24">
        <f>VLOOKUP(H6307,inTHLBdata!A:H,7,FALSE)</f>
        <v>0</v>
      </c>
      <c r="J6307" s="24">
        <f>VLOOKUP(H6307,inTHLBdata!A:H,8,FALSE)</f>
        <v>0</v>
      </c>
      <c r="N6307" s="24"/>
    </row>
    <row r="6308" spans="1:14">
      <c r="A6308" s="24">
        <v>2013</v>
      </c>
      <c r="B6308" s="24" t="s">
        <v>333</v>
      </c>
      <c r="C6308" s="24" t="str">
        <f>VLOOKUP(B6308,'FHF LUT'!$A$5:$H$81,2,FALSE)</f>
        <v>Windthrow</v>
      </c>
      <c r="D6308" s="24">
        <v>18</v>
      </c>
      <c r="E6308" s="24" t="s">
        <v>15</v>
      </c>
      <c r="F6308" s="24">
        <v>53</v>
      </c>
      <c r="G6308" s="24">
        <v>53</v>
      </c>
      <c r="H6308" s="24" t="str">
        <f t="shared" si="98"/>
        <v>2013_NW_18</v>
      </c>
      <c r="I6308" s="24">
        <f>VLOOKUP(H6308,inTHLBdata!A:H,7,FALSE)</f>
        <v>53</v>
      </c>
      <c r="J6308" s="24">
        <f>VLOOKUP(H6308,inTHLBdata!A:H,8,FALSE)</f>
        <v>53</v>
      </c>
      <c r="N6308" s="24"/>
    </row>
    <row r="6309" spans="1:14">
      <c r="A6309" s="24">
        <v>2013</v>
      </c>
      <c r="B6309" s="24" t="s">
        <v>333</v>
      </c>
      <c r="C6309" s="24" t="str">
        <f>VLOOKUP(B6309,'FHF LUT'!$A$5:$H$81,2,FALSE)</f>
        <v>Windthrow</v>
      </c>
      <c r="D6309" s="24">
        <v>20</v>
      </c>
      <c r="E6309" s="24" t="s">
        <v>6</v>
      </c>
      <c r="F6309" s="24">
        <v>0</v>
      </c>
      <c r="G6309" s="24">
        <v>0</v>
      </c>
      <c r="H6309" s="24" t="str">
        <f t="shared" si="98"/>
        <v>2013_NW_20</v>
      </c>
      <c r="I6309" s="24">
        <f>VLOOKUP(H6309,inTHLBdata!A:H,7,FALSE)</f>
        <v>0</v>
      </c>
      <c r="J6309" s="24">
        <f>VLOOKUP(H6309,inTHLBdata!A:H,8,FALSE)</f>
        <v>0</v>
      </c>
      <c r="N6309" s="24"/>
    </row>
    <row r="6310" spans="1:14">
      <c r="A6310" s="24">
        <v>2013</v>
      </c>
      <c r="B6310" s="24" t="s">
        <v>333</v>
      </c>
      <c r="C6310" s="24" t="str">
        <f>VLOOKUP(B6310,'FHF LUT'!$A$5:$H$81,2,FALSE)</f>
        <v>Windthrow</v>
      </c>
      <c r="D6310" s="24">
        <v>22</v>
      </c>
      <c r="E6310" s="24" t="s">
        <v>19</v>
      </c>
      <c r="F6310" s="24">
        <v>0</v>
      </c>
      <c r="G6310" s="24">
        <v>0</v>
      </c>
      <c r="H6310" s="24" t="str">
        <f t="shared" si="98"/>
        <v>2013_NW_22</v>
      </c>
      <c r="I6310" s="24">
        <f>VLOOKUP(H6310,inTHLBdata!A:H,7,FALSE)</f>
        <v>0</v>
      </c>
      <c r="J6310" s="24">
        <f>VLOOKUP(H6310,inTHLBdata!A:H,8,FALSE)</f>
        <v>0</v>
      </c>
      <c r="N6310" s="24"/>
    </row>
    <row r="6311" spans="1:14">
      <c r="A6311" s="24">
        <v>2013</v>
      </c>
      <c r="B6311" s="24" t="s">
        <v>333</v>
      </c>
      <c r="C6311" s="24" t="str">
        <f>VLOOKUP(B6311,'FHF LUT'!$A$5:$H$81,2,FALSE)</f>
        <v>Windthrow</v>
      </c>
      <c r="D6311" s="24">
        <v>23</v>
      </c>
      <c r="E6311" s="24" t="s">
        <v>27</v>
      </c>
      <c r="F6311" s="24">
        <v>0</v>
      </c>
      <c r="G6311" s="24">
        <v>0</v>
      </c>
      <c r="H6311" s="24" t="str">
        <f t="shared" si="98"/>
        <v>2013_NW_23</v>
      </c>
      <c r="I6311" s="24">
        <f>VLOOKUP(H6311,inTHLBdata!A:H,7,FALSE)</f>
        <v>0</v>
      </c>
      <c r="J6311" s="24">
        <f>VLOOKUP(H6311,inTHLBdata!A:H,8,FALSE)</f>
        <v>0</v>
      </c>
      <c r="N6311" s="24"/>
    </row>
    <row r="6312" spans="1:14">
      <c r="A6312" s="24">
        <v>2013</v>
      </c>
      <c r="B6312" s="24" t="s">
        <v>333</v>
      </c>
      <c r="C6312" s="24" t="str">
        <f>VLOOKUP(B6312,'FHF LUT'!$A$5:$H$81,2,FALSE)</f>
        <v>Windthrow</v>
      </c>
      <c r="D6312" s="24">
        <v>24</v>
      </c>
      <c r="E6312" s="24" t="s">
        <v>17</v>
      </c>
      <c r="F6312" s="24">
        <v>3938</v>
      </c>
      <c r="G6312" s="24">
        <v>3651</v>
      </c>
      <c r="H6312" s="24" t="str">
        <f t="shared" si="98"/>
        <v>2013_NW_24</v>
      </c>
      <c r="I6312" s="24">
        <f>VLOOKUP(H6312,inTHLBdata!A:H,7,FALSE)</f>
        <v>3458</v>
      </c>
      <c r="J6312" s="24">
        <f>VLOOKUP(H6312,inTHLBdata!A:H,8,FALSE)</f>
        <v>3171</v>
      </c>
      <c r="N6312" s="24"/>
    </row>
    <row r="6313" spans="1:14">
      <c r="A6313" s="24">
        <v>2013</v>
      </c>
      <c r="B6313" s="24" t="s">
        <v>333</v>
      </c>
      <c r="C6313" s="24" t="str">
        <f>VLOOKUP(B6313,'FHF LUT'!$A$5:$H$81,2,FALSE)</f>
        <v>Windthrow</v>
      </c>
      <c r="D6313" s="24">
        <v>25</v>
      </c>
      <c r="E6313" s="24" t="s">
        <v>23</v>
      </c>
      <c r="F6313" s="24">
        <v>141396</v>
      </c>
      <c r="G6313" s="24">
        <v>141396</v>
      </c>
      <c r="H6313" s="24" t="str">
        <f t="shared" si="98"/>
        <v>2013_NW_25</v>
      </c>
      <c r="I6313" s="24">
        <f>VLOOKUP(H6313,inTHLBdata!A:H,7,FALSE)</f>
        <v>11542</v>
      </c>
      <c r="J6313" s="24">
        <f>VLOOKUP(H6313,inTHLBdata!A:H,8,FALSE)</f>
        <v>11542</v>
      </c>
      <c r="N6313" s="24"/>
    </row>
    <row r="6314" spans="1:14">
      <c r="A6314" s="24">
        <v>2013</v>
      </c>
      <c r="B6314" s="24" t="s">
        <v>333</v>
      </c>
      <c r="C6314" s="24" t="str">
        <f>VLOOKUP(B6314,'FHF LUT'!$A$5:$H$81,2,FALSE)</f>
        <v>Windthrow</v>
      </c>
      <c r="D6314" s="24">
        <v>26</v>
      </c>
      <c r="E6314" s="24" t="s">
        <v>14</v>
      </c>
      <c r="F6314" s="24">
        <v>0</v>
      </c>
      <c r="G6314" s="24">
        <v>0</v>
      </c>
      <c r="H6314" s="24" t="str">
        <f t="shared" si="98"/>
        <v>2013_NW_26</v>
      </c>
      <c r="I6314" s="24">
        <f>VLOOKUP(H6314,inTHLBdata!A:H,7,FALSE)</f>
        <v>0</v>
      </c>
      <c r="J6314" s="24">
        <f>VLOOKUP(H6314,inTHLBdata!A:H,8,FALSE)</f>
        <v>0</v>
      </c>
      <c r="N6314" s="24"/>
    </row>
    <row r="6315" spans="1:14">
      <c r="A6315" s="24">
        <v>2013</v>
      </c>
      <c r="B6315" s="24" t="s">
        <v>333</v>
      </c>
      <c r="C6315" s="24" t="str">
        <f>VLOOKUP(B6315,'FHF LUT'!$A$5:$H$81,2,FALSE)</f>
        <v>Windthrow</v>
      </c>
      <c r="D6315" s="24">
        <v>27</v>
      </c>
      <c r="E6315" s="24" t="s">
        <v>21</v>
      </c>
      <c r="F6315" s="24">
        <v>1201</v>
      </c>
      <c r="G6315" s="24">
        <v>1201</v>
      </c>
      <c r="H6315" s="24" t="str">
        <f t="shared" si="98"/>
        <v>2013_NW_27</v>
      </c>
      <c r="I6315" s="24">
        <f>VLOOKUP(H6315,inTHLBdata!A:H,7,FALSE)</f>
        <v>0</v>
      </c>
      <c r="J6315" s="24">
        <f>VLOOKUP(H6315,inTHLBdata!A:H,8,FALSE)</f>
        <v>0</v>
      </c>
      <c r="N6315" s="24"/>
    </row>
    <row r="6316" spans="1:14">
      <c r="A6316" s="24">
        <v>2013</v>
      </c>
      <c r="B6316" s="24" t="s">
        <v>333</v>
      </c>
      <c r="C6316" s="24" t="str">
        <f>VLOOKUP(B6316,'FHF LUT'!$A$5:$H$81,2,FALSE)</f>
        <v>Windthrow</v>
      </c>
      <c r="D6316" s="24">
        <v>29</v>
      </c>
      <c r="E6316" s="24" t="s">
        <v>9</v>
      </c>
      <c r="F6316" s="24">
        <v>826</v>
      </c>
      <c r="G6316" s="24">
        <v>826</v>
      </c>
      <c r="H6316" s="24" t="str">
        <f t="shared" si="98"/>
        <v>2013_NW_29</v>
      </c>
      <c r="I6316" s="24">
        <f>VLOOKUP(H6316,inTHLBdata!A:H,7,FALSE)</f>
        <v>149</v>
      </c>
      <c r="J6316" s="24">
        <f>VLOOKUP(H6316,inTHLBdata!A:H,8,FALSE)</f>
        <v>149</v>
      </c>
      <c r="N6316" s="24"/>
    </row>
    <row r="6317" spans="1:14">
      <c r="A6317" s="24">
        <v>2013</v>
      </c>
      <c r="B6317" s="24" t="s">
        <v>333</v>
      </c>
      <c r="C6317" s="24" t="str">
        <f>VLOOKUP(B6317,'FHF LUT'!$A$5:$H$81,2,FALSE)</f>
        <v>Windthrow</v>
      </c>
      <c r="D6317" s="24">
        <v>30</v>
      </c>
      <c r="E6317" s="24" t="s">
        <v>35</v>
      </c>
      <c r="F6317" s="24">
        <v>0</v>
      </c>
      <c r="G6317" s="24">
        <v>0</v>
      </c>
      <c r="H6317" s="24" t="str">
        <f t="shared" si="98"/>
        <v>2013_NW_30</v>
      </c>
      <c r="I6317" s="24">
        <f>VLOOKUP(H6317,inTHLBdata!A:H,7,FALSE)</f>
        <v>0</v>
      </c>
      <c r="J6317" s="24">
        <f>VLOOKUP(H6317,inTHLBdata!A:H,8,FALSE)</f>
        <v>0</v>
      </c>
      <c r="N6317" s="24"/>
    </row>
    <row r="6318" spans="1:14">
      <c r="A6318" s="24">
        <v>2013</v>
      </c>
      <c r="B6318" s="24" t="s">
        <v>333</v>
      </c>
      <c r="C6318" s="24" t="str">
        <f>VLOOKUP(B6318,'FHF LUT'!$A$5:$H$81,2,FALSE)</f>
        <v>Windthrow</v>
      </c>
      <c r="D6318" s="24">
        <v>31</v>
      </c>
      <c r="E6318" s="24" t="s">
        <v>34</v>
      </c>
      <c r="F6318" s="24">
        <v>0</v>
      </c>
      <c r="G6318" s="24">
        <v>0</v>
      </c>
      <c r="H6318" s="24" t="str">
        <f t="shared" si="98"/>
        <v>2013_NW_31</v>
      </c>
      <c r="I6318" s="24">
        <f>VLOOKUP(H6318,inTHLBdata!A:H,7,FALSE)</f>
        <v>0</v>
      </c>
      <c r="J6318" s="24">
        <f>VLOOKUP(H6318,inTHLBdata!A:H,8,FALSE)</f>
        <v>0</v>
      </c>
      <c r="N6318" s="24"/>
    </row>
    <row r="6319" spans="1:14">
      <c r="A6319" s="24">
        <v>2013</v>
      </c>
      <c r="B6319" s="24" t="s">
        <v>333</v>
      </c>
      <c r="C6319" s="24" t="str">
        <f>VLOOKUP(B6319,'FHF LUT'!$A$5:$H$81,2,FALSE)</f>
        <v>Windthrow</v>
      </c>
      <c r="D6319" s="24">
        <v>38</v>
      </c>
      <c r="E6319" s="24" t="s">
        <v>8</v>
      </c>
      <c r="F6319" s="24">
        <v>0</v>
      </c>
      <c r="G6319" s="24">
        <v>0</v>
      </c>
      <c r="H6319" s="24" t="str">
        <f t="shared" si="98"/>
        <v>2013_NW_38</v>
      </c>
      <c r="I6319" s="24">
        <f>VLOOKUP(H6319,inTHLBdata!A:H,7,FALSE)</f>
        <v>0</v>
      </c>
      <c r="J6319" s="24">
        <f>VLOOKUP(H6319,inTHLBdata!A:H,8,FALSE)</f>
        <v>0</v>
      </c>
      <c r="N6319" s="24"/>
    </row>
    <row r="6320" spans="1:14">
      <c r="A6320" s="24">
        <v>2013</v>
      </c>
      <c r="B6320" s="24" t="s">
        <v>333</v>
      </c>
      <c r="C6320" s="24" t="str">
        <f>VLOOKUP(B6320,'FHF LUT'!$A$5:$H$81,2,FALSE)</f>
        <v>Windthrow</v>
      </c>
      <c r="D6320" s="24">
        <v>39</v>
      </c>
      <c r="E6320" s="24" t="s">
        <v>36</v>
      </c>
      <c r="F6320" s="24">
        <v>3011</v>
      </c>
      <c r="G6320" s="24">
        <v>597</v>
      </c>
      <c r="H6320" s="24" t="str">
        <f t="shared" si="98"/>
        <v>2013_NW_39</v>
      </c>
      <c r="I6320" s="24">
        <f>VLOOKUP(H6320,inTHLBdata!A:H,7,FALSE)</f>
        <v>2635</v>
      </c>
      <c r="J6320" s="24">
        <f>VLOOKUP(H6320,inTHLBdata!A:H,8,FALSE)</f>
        <v>597</v>
      </c>
      <c r="N6320" s="24"/>
    </row>
    <row r="6321" spans="1:14">
      <c r="A6321" s="24">
        <v>2013</v>
      </c>
      <c r="B6321" s="24" t="s">
        <v>333</v>
      </c>
      <c r="C6321" s="24" t="str">
        <f>VLOOKUP(B6321,'FHF LUT'!$A$5:$H$81,2,FALSE)</f>
        <v>Windthrow</v>
      </c>
      <c r="D6321" s="24">
        <v>40</v>
      </c>
      <c r="E6321" s="24" t="s">
        <v>31</v>
      </c>
      <c r="F6321" s="24">
        <v>2597</v>
      </c>
      <c r="G6321" s="24">
        <v>2597</v>
      </c>
      <c r="H6321" s="24" t="str">
        <f t="shared" si="98"/>
        <v>2013_NW_40</v>
      </c>
      <c r="I6321" s="24">
        <f>VLOOKUP(H6321,inTHLBdata!A:H,7,FALSE)</f>
        <v>2342</v>
      </c>
      <c r="J6321" s="24">
        <f>VLOOKUP(H6321,inTHLBdata!A:H,8,FALSE)</f>
        <v>2342</v>
      </c>
      <c r="N6321" s="24"/>
    </row>
    <row r="6322" spans="1:14">
      <c r="A6322" s="24">
        <v>2013</v>
      </c>
      <c r="B6322" s="24" t="s">
        <v>333</v>
      </c>
      <c r="C6322" s="24" t="str">
        <f>VLOOKUP(B6322,'FHF LUT'!$A$5:$H$81,2,FALSE)</f>
        <v>Windthrow</v>
      </c>
      <c r="D6322" s="24">
        <v>41</v>
      </c>
      <c r="E6322" s="24" t="s">
        <v>26</v>
      </c>
      <c r="F6322" s="24">
        <v>2058</v>
      </c>
      <c r="G6322" s="24">
        <v>2058</v>
      </c>
      <c r="H6322" s="24" t="str">
        <f t="shared" si="98"/>
        <v>2013_NW_41</v>
      </c>
      <c r="I6322" s="24">
        <f>VLOOKUP(H6322,inTHLBdata!A:H,7,FALSE)</f>
        <v>32</v>
      </c>
      <c r="J6322" s="24">
        <f>VLOOKUP(H6322,inTHLBdata!A:H,8,FALSE)</f>
        <v>32</v>
      </c>
      <c r="N6322" s="24"/>
    </row>
    <row r="6323" spans="1:14">
      <c r="A6323" s="24">
        <v>2013</v>
      </c>
      <c r="B6323" s="24" t="s">
        <v>333</v>
      </c>
      <c r="C6323" s="24" t="str">
        <f>VLOOKUP(B6323,'FHF LUT'!$A$5:$H$81,2,FALSE)</f>
        <v>Windthrow</v>
      </c>
      <c r="D6323" s="24">
        <v>43</v>
      </c>
      <c r="E6323" s="24" t="s">
        <v>20</v>
      </c>
      <c r="F6323" s="24">
        <v>496</v>
      </c>
      <c r="G6323" s="24">
        <v>496</v>
      </c>
      <c r="H6323" s="24" t="str">
        <f t="shared" si="98"/>
        <v>2013_NW_43</v>
      </c>
      <c r="I6323" s="24">
        <f>VLOOKUP(H6323,inTHLBdata!A:H,7,FALSE)</f>
        <v>0</v>
      </c>
      <c r="J6323" s="24">
        <f>VLOOKUP(H6323,inTHLBdata!A:H,8,FALSE)</f>
        <v>0</v>
      </c>
      <c r="N6323" s="24"/>
    </row>
    <row r="6324" spans="1:14">
      <c r="A6324" s="24">
        <v>2013</v>
      </c>
      <c r="B6324" s="24" t="s">
        <v>333</v>
      </c>
      <c r="C6324" s="24" t="str">
        <f>VLOOKUP(B6324,'FHF LUT'!$A$5:$H$81,2,FALSE)</f>
        <v>Windthrow</v>
      </c>
      <c r="D6324" s="24">
        <v>44</v>
      </c>
      <c r="E6324" s="24" t="s">
        <v>3</v>
      </c>
      <c r="F6324" s="24">
        <v>20874</v>
      </c>
      <c r="G6324" s="24">
        <v>20874</v>
      </c>
      <c r="H6324" s="24" t="str">
        <f t="shared" si="98"/>
        <v>2013_NW_44</v>
      </c>
      <c r="I6324" s="24">
        <f>VLOOKUP(H6324,inTHLBdata!A:H,7,FALSE)</f>
        <v>0</v>
      </c>
      <c r="J6324" s="24">
        <f>VLOOKUP(H6324,inTHLBdata!A:H,8,FALSE)</f>
        <v>0</v>
      </c>
      <c r="N6324" s="24"/>
    </row>
    <row r="6325" spans="1:14">
      <c r="A6325" s="24">
        <v>2013</v>
      </c>
      <c r="B6325" s="24" t="s">
        <v>333</v>
      </c>
      <c r="C6325" s="24" t="str">
        <f>VLOOKUP(B6325,'FHF LUT'!$A$5:$H$81,2,FALSE)</f>
        <v>Windthrow</v>
      </c>
      <c r="D6325" s="24">
        <v>45</v>
      </c>
      <c r="E6325" s="24" t="s">
        <v>5</v>
      </c>
      <c r="F6325" s="24">
        <v>0</v>
      </c>
      <c r="G6325" s="24">
        <v>0</v>
      </c>
      <c r="H6325" s="24" t="str">
        <f t="shared" si="98"/>
        <v>2013_NW_45</v>
      </c>
      <c r="I6325" s="24">
        <f>VLOOKUP(H6325,inTHLBdata!A:H,7,FALSE)</f>
        <v>0</v>
      </c>
      <c r="J6325" s="24">
        <f>VLOOKUP(H6325,inTHLBdata!A:H,8,FALSE)</f>
        <v>0</v>
      </c>
      <c r="N6325" s="24"/>
    </row>
    <row r="6326" spans="1:14">
      <c r="A6326" s="24">
        <v>2013</v>
      </c>
      <c r="B6326" s="24" t="s">
        <v>333</v>
      </c>
      <c r="C6326" s="24" t="str">
        <f>VLOOKUP(B6326,'FHF LUT'!$A$5:$H$81,2,FALSE)</f>
        <v>Windthrow</v>
      </c>
      <c r="D6326" s="24">
        <v>46</v>
      </c>
      <c r="E6326" s="24" t="s">
        <v>234</v>
      </c>
      <c r="F6326" s="24">
        <v>4972</v>
      </c>
      <c r="G6326" s="24">
        <v>4972</v>
      </c>
      <c r="H6326" s="24" t="str">
        <f t="shared" si="98"/>
        <v>2013_NW_46</v>
      </c>
      <c r="I6326" s="24">
        <f>VLOOKUP(H6326,inTHLBdata!A:H,7,FALSE)</f>
        <v>0</v>
      </c>
      <c r="J6326" s="24">
        <f>VLOOKUP(H6326,inTHLBdata!A:H,8,FALSE)</f>
        <v>0</v>
      </c>
      <c r="N6326" s="24"/>
    </row>
    <row r="6327" spans="1:14">
      <c r="A6327" s="24">
        <v>2013</v>
      </c>
      <c r="B6327" s="24" t="s">
        <v>333</v>
      </c>
      <c r="C6327" s="24" t="str">
        <f>VLOOKUP(B6327,'FHF LUT'!$A$5:$H$81,2,FALSE)</f>
        <v>Windthrow</v>
      </c>
      <c r="D6327" s="24">
        <v>47</v>
      </c>
      <c r="E6327" s="24" t="s">
        <v>233</v>
      </c>
      <c r="F6327" s="24">
        <v>0</v>
      </c>
      <c r="G6327" s="24">
        <v>0</v>
      </c>
      <c r="H6327" s="24" t="str">
        <f t="shared" si="98"/>
        <v>2013_NW_47</v>
      </c>
      <c r="I6327" s="24">
        <f>VLOOKUP(H6327,inTHLBdata!A:H,7,FALSE)</f>
        <v>0</v>
      </c>
      <c r="J6327" s="24">
        <f>VLOOKUP(H6327,inTHLBdata!A:H,8,FALSE)</f>
        <v>0</v>
      </c>
      <c r="N6327" s="24"/>
    </row>
    <row r="6328" spans="1:14">
      <c r="A6328" s="24">
        <v>2013</v>
      </c>
      <c r="B6328" s="24" t="s">
        <v>333</v>
      </c>
      <c r="C6328" s="24" t="str">
        <f>VLOOKUP(B6328,'FHF LUT'!$A$5:$H$81,2,FALSE)</f>
        <v>Windthrow</v>
      </c>
      <c r="D6328" s="24">
        <v>48</v>
      </c>
      <c r="E6328" s="24" t="s">
        <v>235</v>
      </c>
      <c r="F6328" s="24">
        <v>0</v>
      </c>
      <c r="G6328" s="24">
        <v>0</v>
      </c>
      <c r="H6328" s="24" t="str">
        <f t="shared" si="98"/>
        <v>2013_NW_48</v>
      </c>
      <c r="I6328" s="24">
        <f>VLOOKUP(H6328,inTHLBdata!A:H,7,FALSE)</f>
        <v>0</v>
      </c>
      <c r="J6328" s="24">
        <f>VLOOKUP(H6328,inTHLBdata!A:H,8,FALSE)</f>
        <v>0</v>
      </c>
      <c r="N6328" s="24"/>
    </row>
    <row r="6329" spans="1:14">
      <c r="A6329" s="24">
        <v>2014</v>
      </c>
      <c r="B6329" s="24" t="s">
        <v>191</v>
      </c>
      <c r="C6329" s="24" t="str">
        <f>VLOOKUP(B6329,'FHF LUT'!$A$5:$H$81,2,FALSE)</f>
        <v>Unknown Beetle</v>
      </c>
      <c r="D6329" s="24">
        <v>1</v>
      </c>
      <c r="E6329" s="24" t="s">
        <v>10</v>
      </c>
      <c r="F6329" s="24">
        <v>0</v>
      </c>
      <c r="G6329" s="24">
        <v>0</v>
      </c>
      <c r="H6329" s="24" t="str">
        <f t="shared" si="98"/>
        <v>2014_IB_1</v>
      </c>
      <c r="I6329" s="24">
        <f>VLOOKUP(H6329,inTHLBdata!A:H,7,FALSE)</f>
        <v>0</v>
      </c>
      <c r="J6329" s="24">
        <f>VLOOKUP(H6329,inTHLBdata!A:H,8,FALSE)</f>
        <v>0</v>
      </c>
      <c r="N6329" s="24"/>
    </row>
    <row r="6330" spans="1:14">
      <c r="A6330" s="24">
        <v>2014</v>
      </c>
      <c r="B6330" s="24" t="s">
        <v>191</v>
      </c>
      <c r="C6330" s="24" t="str">
        <f>VLOOKUP(B6330,'FHF LUT'!$A$5:$H$81,2,FALSE)</f>
        <v>Unknown Beetle</v>
      </c>
      <c r="D6330" s="24">
        <v>2</v>
      </c>
      <c r="E6330" s="24" t="s">
        <v>22</v>
      </c>
      <c r="F6330" s="24">
        <v>0</v>
      </c>
      <c r="G6330" s="24">
        <v>0</v>
      </c>
      <c r="H6330" s="24" t="str">
        <f t="shared" si="98"/>
        <v>2014_IB_2</v>
      </c>
      <c r="I6330" s="24">
        <f>VLOOKUP(H6330,inTHLBdata!A:H,7,FALSE)</f>
        <v>0</v>
      </c>
      <c r="J6330" s="24">
        <f>VLOOKUP(H6330,inTHLBdata!A:H,8,FALSE)</f>
        <v>0</v>
      </c>
      <c r="N6330" s="24"/>
    </row>
    <row r="6331" spans="1:14">
      <c r="A6331" s="24">
        <v>2014</v>
      </c>
      <c r="B6331" s="24" t="s">
        <v>191</v>
      </c>
      <c r="C6331" s="24" t="str">
        <f>VLOOKUP(B6331,'FHF LUT'!$A$5:$H$81,2,FALSE)</f>
        <v>Unknown Beetle</v>
      </c>
      <c r="D6331" s="24">
        <v>3</v>
      </c>
      <c r="E6331" s="24" t="s">
        <v>13</v>
      </c>
      <c r="F6331" s="24">
        <v>0</v>
      </c>
      <c r="G6331" s="24">
        <v>0</v>
      </c>
      <c r="H6331" s="24" t="str">
        <f t="shared" si="98"/>
        <v>2014_IB_3</v>
      </c>
      <c r="I6331" s="24">
        <f>VLOOKUP(H6331,inTHLBdata!A:H,7,FALSE)</f>
        <v>0</v>
      </c>
      <c r="J6331" s="24">
        <f>VLOOKUP(H6331,inTHLBdata!A:H,8,FALSE)</f>
        <v>0</v>
      </c>
      <c r="N6331" s="24"/>
    </row>
    <row r="6332" spans="1:14">
      <c r="A6332" s="24">
        <v>2014</v>
      </c>
      <c r="B6332" s="24" t="s">
        <v>191</v>
      </c>
      <c r="C6332" s="24" t="str">
        <f>VLOOKUP(B6332,'FHF LUT'!$A$5:$H$81,2,FALSE)</f>
        <v>Unknown Beetle</v>
      </c>
      <c r="D6332" s="24">
        <v>4</v>
      </c>
      <c r="E6332" s="24" t="s">
        <v>28</v>
      </c>
      <c r="F6332" s="24">
        <v>0</v>
      </c>
      <c r="G6332" s="24">
        <v>0</v>
      </c>
      <c r="H6332" s="24" t="str">
        <f t="shared" si="98"/>
        <v>2014_IB_4</v>
      </c>
      <c r="I6332" s="24">
        <f>VLOOKUP(H6332,inTHLBdata!A:H,7,FALSE)</f>
        <v>0</v>
      </c>
      <c r="J6332" s="24">
        <f>VLOOKUP(H6332,inTHLBdata!A:H,8,FALSE)</f>
        <v>0</v>
      </c>
      <c r="N6332" s="24"/>
    </row>
    <row r="6333" spans="1:14">
      <c r="A6333" s="24">
        <v>2014</v>
      </c>
      <c r="B6333" s="24" t="s">
        <v>191</v>
      </c>
      <c r="C6333" s="24" t="str">
        <f>VLOOKUP(B6333,'FHF LUT'!$A$5:$H$81,2,FALSE)</f>
        <v>Unknown Beetle</v>
      </c>
      <c r="D6333" s="24">
        <v>5</v>
      </c>
      <c r="E6333" s="24" t="s">
        <v>16</v>
      </c>
      <c r="F6333" s="24">
        <v>0</v>
      </c>
      <c r="G6333" s="24">
        <v>0</v>
      </c>
      <c r="H6333" s="24" t="str">
        <f t="shared" si="98"/>
        <v>2014_IB_5</v>
      </c>
      <c r="I6333" s="24">
        <f>VLOOKUP(H6333,inTHLBdata!A:H,7,FALSE)</f>
        <v>0</v>
      </c>
      <c r="J6333" s="24">
        <f>VLOOKUP(H6333,inTHLBdata!A:H,8,FALSE)</f>
        <v>0</v>
      </c>
      <c r="N6333" s="24"/>
    </row>
    <row r="6334" spans="1:14">
      <c r="A6334" s="24">
        <v>2014</v>
      </c>
      <c r="B6334" s="24" t="s">
        <v>191</v>
      </c>
      <c r="C6334" s="24" t="str">
        <f>VLOOKUP(B6334,'FHF LUT'!$A$5:$H$81,2,FALSE)</f>
        <v>Unknown Beetle</v>
      </c>
      <c r="D6334" s="24">
        <v>7</v>
      </c>
      <c r="E6334" s="24" t="s">
        <v>25</v>
      </c>
      <c r="F6334" s="24">
        <v>0</v>
      </c>
      <c r="G6334" s="24">
        <v>0</v>
      </c>
      <c r="H6334" s="24" t="str">
        <f t="shared" si="98"/>
        <v>2014_IB_7</v>
      </c>
      <c r="I6334" s="24">
        <f>VLOOKUP(H6334,inTHLBdata!A:H,7,FALSE)</f>
        <v>0</v>
      </c>
      <c r="J6334" s="24">
        <f>VLOOKUP(H6334,inTHLBdata!A:H,8,FALSE)</f>
        <v>0</v>
      </c>
      <c r="N6334" s="24"/>
    </row>
    <row r="6335" spans="1:14">
      <c r="A6335" s="24">
        <v>2014</v>
      </c>
      <c r="B6335" s="24" t="s">
        <v>191</v>
      </c>
      <c r="C6335" s="24" t="str">
        <f>VLOOKUP(B6335,'FHF LUT'!$A$5:$H$81,2,FALSE)</f>
        <v>Unknown Beetle</v>
      </c>
      <c r="D6335" s="24">
        <v>8</v>
      </c>
      <c r="E6335" s="24" t="s">
        <v>29</v>
      </c>
      <c r="F6335" s="24">
        <v>0</v>
      </c>
      <c r="G6335" s="24">
        <v>0</v>
      </c>
      <c r="H6335" s="24" t="str">
        <f t="shared" si="98"/>
        <v>2014_IB_8</v>
      </c>
      <c r="I6335" s="24">
        <f>VLOOKUP(H6335,inTHLBdata!A:H,7,FALSE)</f>
        <v>0</v>
      </c>
      <c r="J6335" s="24">
        <f>VLOOKUP(H6335,inTHLBdata!A:H,8,FALSE)</f>
        <v>0</v>
      </c>
      <c r="N6335" s="24"/>
    </row>
    <row r="6336" spans="1:14">
      <c r="A6336" s="24">
        <v>2014</v>
      </c>
      <c r="B6336" s="24" t="s">
        <v>191</v>
      </c>
      <c r="C6336" s="24" t="str">
        <f>VLOOKUP(B6336,'FHF LUT'!$A$5:$H$81,2,FALSE)</f>
        <v>Unknown Beetle</v>
      </c>
      <c r="D6336" s="24">
        <v>9</v>
      </c>
      <c r="E6336" s="24" t="s">
        <v>7</v>
      </c>
      <c r="F6336" s="24">
        <v>0</v>
      </c>
      <c r="G6336" s="24">
        <v>0</v>
      </c>
      <c r="H6336" s="24" t="str">
        <f t="shared" si="98"/>
        <v>2014_IB_9</v>
      </c>
      <c r="I6336" s="24">
        <f>VLOOKUP(H6336,inTHLBdata!A:H,7,FALSE)</f>
        <v>0</v>
      </c>
      <c r="J6336" s="24">
        <f>VLOOKUP(H6336,inTHLBdata!A:H,8,FALSE)</f>
        <v>0</v>
      </c>
      <c r="N6336" s="24"/>
    </row>
    <row r="6337" spans="1:14">
      <c r="A6337" s="24">
        <v>2014</v>
      </c>
      <c r="B6337" s="24" t="s">
        <v>191</v>
      </c>
      <c r="C6337" s="24" t="str">
        <f>VLOOKUP(B6337,'FHF LUT'!$A$5:$H$81,2,FALSE)</f>
        <v>Unknown Beetle</v>
      </c>
      <c r="D6337" s="24">
        <v>10</v>
      </c>
      <c r="E6337" s="24" t="s">
        <v>18</v>
      </c>
      <c r="F6337" s="24">
        <v>0</v>
      </c>
      <c r="G6337" s="24">
        <v>0</v>
      </c>
      <c r="H6337" s="24" t="str">
        <f t="shared" si="98"/>
        <v>2014_IB_10</v>
      </c>
      <c r="I6337" s="24">
        <f>VLOOKUP(H6337,inTHLBdata!A:H,7,FALSE)</f>
        <v>0</v>
      </c>
      <c r="J6337" s="24">
        <f>VLOOKUP(H6337,inTHLBdata!A:H,8,FALSE)</f>
        <v>0</v>
      </c>
      <c r="N6337" s="24"/>
    </row>
    <row r="6338" spans="1:14">
      <c r="A6338" s="24">
        <v>2014</v>
      </c>
      <c r="B6338" s="24" t="s">
        <v>191</v>
      </c>
      <c r="C6338" s="24" t="str">
        <f>VLOOKUP(B6338,'FHF LUT'!$A$5:$H$81,2,FALSE)</f>
        <v>Unknown Beetle</v>
      </c>
      <c r="D6338" s="24">
        <v>11</v>
      </c>
      <c r="E6338" s="24" t="s">
        <v>4</v>
      </c>
      <c r="F6338" s="24">
        <v>0</v>
      </c>
      <c r="G6338" s="24">
        <v>0</v>
      </c>
      <c r="H6338" s="24" t="str">
        <f t="shared" si="98"/>
        <v>2014_IB_11</v>
      </c>
      <c r="I6338" s="24">
        <f>VLOOKUP(H6338,inTHLBdata!A:H,7,FALSE)</f>
        <v>0</v>
      </c>
      <c r="J6338" s="24">
        <f>VLOOKUP(H6338,inTHLBdata!A:H,8,FALSE)</f>
        <v>0</v>
      </c>
      <c r="N6338" s="24"/>
    </row>
    <row r="6339" spans="1:14">
      <c r="A6339" s="24">
        <v>2014</v>
      </c>
      <c r="B6339" s="24" t="s">
        <v>191</v>
      </c>
      <c r="C6339" s="24" t="str">
        <f>VLOOKUP(B6339,'FHF LUT'!$A$5:$H$81,2,FALSE)</f>
        <v>Unknown Beetle</v>
      </c>
      <c r="D6339" s="24">
        <v>12</v>
      </c>
      <c r="E6339" s="24" t="s">
        <v>11</v>
      </c>
      <c r="F6339" s="24">
        <v>0</v>
      </c>
      <c r="G6339" s="24">
        <v>0</v>
      </c>
      <c r="H6339" s="24" t="str">
        <f t="shared" ref="H6339:H6402" si="99">CONCATENATE(A6339,"_",B6339,"_",D6339)</f>
        <v>2014_IB_12</v>
      </c>
      <c r="I6339" s="24">
        <f>VLOOKUP(H6339,inTHLBdata!A:H,7,FALSE)</f>
        <v>0</v>
      </c>
      <c r="J6339" s="24">
        <f>VLOOKUP(H6339,inTHLBdata!A:H,8,FALSE)</f>
        <v>0</v>
      </c>
      <c r="N6339" s="24"/>
    </row>
    <row r="6340" spans="1:14">
      <c r="A6340" s="24">
        <v>2014</v>
      </c>
      <c r="B6340" s="24" t="s">
        <v>191</v>
      </c>
      <c r="C6340" s="24" t="str">
        <f>VLOOKUP(B6340,'FHF LUT'!$A$5:$H$81,2,FALSE)</f>
        <v>Unknown Beetle</v>
      </c>
      <c r="D6340" s="24">
        <v>13</v>
      </c>
      <c r="E6340" s="24" t="s">
        <v>24</v>
      </c>
      <c r="F6340" s="24">
        <v>0</v>
      </c>
      <c r="G6340" s="24">
        <v>0</v>
      </c>
      <c r="H6340" s="24" t="str">
        <f t="shared" si="99"/>
        <v>2014_IB_13</v>
      </c>
      <c r="I6340" s="24">
        <f>VLOOKUP(H6340,inTHLBdata!A:H,7,FALSE)</f>
        <v>0</v>
      </c>
      <c r="J6340" s="24">
        <f>VLOOKUP(H6340,inTHLBdata!A:H,8,FALSE)</f>
        <v>0</v>
      </c>
      <c r="N6340" s="24"/>
    </row>
    <row r="6341" spans="1:14">
      <c r="A6341" s="24">
        <v>2014</v>
      </c>
      <c r="B6341" s="24" t="s">
        <v>191</v>
      </c>
      <c r="C6341" s="24" t="str">
        <f>VLOOKUP(B6341,'FHF LUT'!$A$5:$H$81,2,FALSE)</f>
        <v>Unknown Beetle</v>
      </c>
      <c r="D6341" s="24">
        <v>14</v>
      </c>
      <c r="E6341" s="24" t="s">
        <v>30</v>
      </c>
      <c r="F6341" s="24">
        <v>0</v>
      </c>
      <c r="G6341" s="24">
        <v>0</v>
      </c>
      <c r="H6341" s="24" t="str">
        <f t="shared" si="99"/>
        <v>2014_IB_14</v>
      </c>
      <c r="I6341" s="24">
        <f>VLOOKUP(H6341,inTHLBdata!A:H,7,FALSE)</f>
        <v>0</v>
      </c>
      <c r="J6341" s="24">
        <f>VLOOKUP(H6341,inTHLBdata!A:H,8,FALSE)</f>
        <v>0</v>
      </c>
      <c r="N6341" s="24"/>
    </row>
    <row r="6342" spans="1:14">
      <c r="A6342" s="24">
        <v>2014</v>
      </c>
      <c r="B6342" s="24" t="s">
        <v>191</v>
      </c>
      <c r="C6342" s="24" t="str">
        <f>VLOOKUP(B6342,'FHF LUT'!$A$5:$H$81,2,FALSE)</f>
        <v>Unknown Beetle</v>
      </c>
      <c r="D6342" s="24">
        <v>15</v>
      </c>
      <c r="E6342" s="24" t="s">
        <v>33</v>
      </c>
      <c r="F6342" s="24">
        <v>0</v>
      </c>
      <c r="G6342" s="24">
        <v>0</v>
      </c>
      <c r="H6342" s="24" t="str">
        <f t="shared" si="99"/>
        <v>2014_IB_15</v>
      </c>
      <c r="I6342" s="24">
        <f>VLOOKUP(H6342,inTHLBdata!A:H,7,FALSE)</f>
        <v>0</v>
      </c>
      <c r="J6342" s="24">
        <f>VLOOKUP(H6342,inTHLBdata!A:H,8,FALSE)</f>
        <v>0</v>
      </c>
      <c r="N6342" s="24"/>
    </row>
    <row r="6343" spans="1:14">
      <c r="A6343" s="24">
        <v>2014</v>
      </c>
      <c r="B6343" s="24" t="s">
        <v>191</v>
      </c>
      <c r="C6343" s="24" t="str">
        <f>VLOOKUP(B6343,'FHF LUT'!$A$5:$H$81,2,FALSE)</f>
        <v>Unknown Beetle</v>
      </c>
      <c r="D6343" s="24">
        <v>16</v>
      </c>
      <c r="E6343" s="24" t="s">
        <v>12</v>
      </c>
      <c r="F6343" s="24">
        <v>0</v>
      </c>
      <c r="G6343" s="24">
        <v>0</v>
      </c>
      <c r="H6343" s="24" t="str">
        <f t="shared" si="99"/>
        <v>2014_IB_16</v>
      </c>
      <c r="I6343" s="24">
        <f>VLOOKUP(H6343,inTHLBdata!A:H,7,FALSE)</f>
        <v>0</v>
      </c>
      <c r="J6343" s="24">
        <f>VLOOKUP(H6343,inTHLBdata!A:H,8,FALSE)</f>
        <v>0</v>
      </c>
      <c r="N6343" s="24"/>
    </row>
    <row r="6344" spans="1:14">
      <c r="A6344" s="24">
        <v>2014</v>
      </c>
      <c r="B6344" s="24" t="s">
        <v>191</v>
      </c>
      <c r="C6344" s="24" t="str">
        <f>VLOOKUP(B6344,'FHF LUT'!$A$5:$H$81,2,FALSE)</f>
        <v>Unknown Beetle</v>
      </c>
      <c r="D6344" s="24">
        <v>17</v>
      </c>
      <c r="E6344" s="24" t="s">
        <v>32</v>
      </c>
      <c r="F6344" s="24">
        <v>315</v>
      </c>
      <c r="G6344" s="24">
        <v>315</v>
      </c>
      <c r="H6344" s="24" t="str">
        <f t="shared" si="99"/>
        <v>2014_IB_17</v>
      </c>
      <c r="I6344" s="24">
        <f>VLOOKUP(H6344,inTHLBdata!A:H,7,FALSE)</f>
        <v>180</v>
      </c>
      <c r="J6344" s="24">
        <f>VLOOKUP(H6344,inTHLBdata!A:H,8,FALSE)</f>
        <v>180</v>
      </c>
      <c r="N6344" s="24"/>
    </row>
    <row r="6345" spans="1:14">
      <c r="A6345" s="24">
        <v>2014</v>
      </c>
      <c r="B6345" s="24" t="s">
        <v>191</v>
      </c>
      <c r="C6345" s="24" t="str">
        <f>VLOOKUP(B6345,'FHF LUT'!$A$5:$H$81,2,FALSE)</f>
        <v>Unknown Beetle</v>
      </c>
      <c r="D6345" s="24">
        <v>18</v>
      </c>
      <c r="E6345" s="24" t="s">
        <v>15</v>
      </c>
      <c r="F6345" s="24">
        <v>0</v>
      </c>
      <c r="G6345" s="24">
        <v>0</v>
      </c>
      <c r="H6345" s="24" t="str">
        <f t="shared" si="99"/>
        <v>2014_IB_18</v>
      </c>
      <c r="I6345" s="24">
        <f>VLOOKUP(H6345,inTHLBdata!A:H,7,FALSE)</f>
        <v>0</v>
      </c>
      <c r="J6345" s="24">
        <f>VLOOKUP(H6345,inTHLBdata!A:H,8,FALSE)</f>
        <v>0</v>
      </c>
      <c r="N6345" s="24"/>
    </row>
    <row r="6346" spans="1:14">
      <c r="A6346" s="24">
        <v>2014</v>
      </c>
      <c r="B6346" s="24" t="s">
        <v>191</v>
      </c>
      <c r="C6346" s="24" t="str">
        <f>VLOOKUP(B6346,'FHF LUT'!$A$5:$H$81,2,FALSE)</f>
        <v>Unknown Beetle</v>
      </c>
      <c r="D6346" s="24">
        <v>20</v>
      </c>
      <c r="E6346" s="24" t="s">
        <v>6</v>
      </c>
      <c r="F6346" s="24">
        <v>0</v>
      </c>
      <c r="G6346" s="24">
        <v>0</v>
      </c>
      <c r="H6346" s="24" t="str">
        <f t="shared" si="99"/>
        <v>2014_IB_20</v>
      </c>
      <c r="I6346" s="24">
        <f>VLOOKUP(H6346,inTHLBdata!A:H,7,FALSE)</f>
        <v>0</v>
      </c>
      <c r="J6346" s="24">
        <f>VLOOKUP(H6346,inTHLBdata!A:H,8,FALSE)</f>
        <v>0</v>
      </c>
      <c r="N6346" s="24"/>
    </row>
    <row r="6347" spans="1:14">
      <c r="A6347" s="24">
        <v>2014</v>
      </c>
      <c r="B6347" s="24" t="s">
        <v>191</v>
      </c>
      <c r="C6347" s="24" t="str">
        <f>VLOOKUP(B6347,'FHF LUT'!$A$5:$H$81,2,FALSE)</f>
        <v>Unknown Beetle</v>
      </c>
      <c r="D6347" s="24">
        <v>22</v>
      </c>
      <c r="E6347" s="24" t="s">
        <v>19</v>
      </c>
      <c r="F6347" s="24">
        <v>0</v>
      </c>
      <c r="G6347" s="24">
        <v>0</v>
      </c>
      <c r="H6347" s="24" t="str">
        <f t="shared" si="99"/>
        <v>2014_IB_22</v>
      </c>
      <c r="I6347" s="24">
        <f>VLOOKUP(H6347,inTHLBdata!A:H,7,FALSE)</f>
        <v>0</v>
      </c>
      <c r="J6347" s="24">
        <f>VLOOKUP(H6347,inTHLBdata!A:H,8,FALSE)</f>
        <v>0</v>
      </c>
      <c r="N6347" s="24"/>
    </row>
    <row r="6348" spans="1:14">
      <c r="A6348" s="24">
        <v>2014</v>
      </c>
      <c r="B6348" s="24" t="s">
        <v>191</v>
      </c>
      <c r="C6348" s="24" t="str">
        <f>VLOOKUP(B6348,'FHF LUT'!$A$5:$H$81,2,FALSE)</f>
        <v>Unknown Beetle</v>
      </c>
      <c r="D6348" s="24">
        <v>23</v>
      </c>
      <c r="E6348" s="24" t="s">
        <v>27</v>
      </c>
      <c r="F6348" s="24">
        <v>0</v>
      </c>
      <c r="G6348" s="24">
        <v>0</v>
      </c>
      <c r="H6348" s="24" t="str">
        <f t="shared" si="99"/>
        <v>2014_IB_23</v>
      </c>
      <c r="I6348" s="24">
        <f>VLOOKUP(H6348,inTHLBdata!A:H,7,FALSE)</f>
        <v>0</v>
      </c>
      <c r="J6348" s="24">
        <f>VLOOKUP(H6348,inTHLBdata!A:H,8,FALSE)</f>
        <v>0</v>
      </c>
      <c r="N6348" s="24"/>
    </row>
    <row r="6349" spans="1:14">
      <c r="A6349" s="24">
        <v>2014</v>
      </c>
      <c r="B6349" s="24" t="s">
        <v>191</v>
      </c>
      <c r="C6349" s="24" t="str">
        <f>VLOOKUP(B6349,'FHF LUT'!$A$5:$H$81,2,FALSE)</f>
        <v>Unknown Beetle</v>
      </c>
      <c r="D6349" s="24">
        <v>24</v>
      </c>
      <c r="E6349" s="24" t="s">
        <v>17</v>
      </c>
      <c r="F6349" s="24">
        <v>0</v>
      </c>
      <c r="G6349" s="24">
        <v>0</v>
      </c>
      <c r="H6349" s="24" t="str">
        <f t="shared" si="99"/>
        <v>2014_IB_24</v>
      </c>
      <c r="I6349" s="24">
        <f>VLOOKUP(H6349,inTHLBdata!A:H,7,FALSE)</f>
        <v>0</v>
      </c>
      <c r="J6349" s="24">
        <f>VLOOKUP(H6349,inTHLBdata!A:H,8,FALSE)</f>
        <v>0</v>
      </c>
      <c r="N6349" s="24"/>
    </row>
    <row r="6350" spans="1:14">
      <c r="A6350" s="24">
        <v>2014</v>
      </c>
      <c r="B6350" s="24" t="s">
        <v>191</v>
      </c>
      <c r="C6350" s="24" t="str">
        <f>VLOOKUP(B6350,'FHF LUT'!$A$5:$H$81,2,FALSE)</f>
        <v>Unknown Beetle</v>
      </c>
      <c r="D6350" s="24">
        <v>25</v>
      </c>
      <c r="E6350" s="24" t="s">
        <v>23</v>
      </c>
      <c r="F6350" s="24">
        <v>0</v>
      </c>
      <c r="G6350" s="24">
        <v>0</v>
      </c>
      <c r="H6350" s="24" t="str">
        <f t="shared" si="99"/>
        <v>2014_IB_25</v>
      </c>
      <c r="I6350" s="24">
        <f>VLOOKUP(H6350,inTHLBdata!A:H,7,FALSE)</f>
        <v>0</v>
      </c>
      <c r="J6350" s="24">
        <f>VLOOKUP(H6350,inTHLBdata!A:H,8,FALSE)</f>
        <v>0</v>
      </c>
      <c r="N6350" s="24"/>
    </row>
    <row r="6351" spans="1:14">
      <c r="A6351" s="24">
        <v>2014</v>
      </c>
      <c r="B6351" s="24" t="s">
        <v>191</v>
      </c>
      <c r="C6351" s="24" t="str">
        <f>VLOOKUP(B6351,'FHF LUT'!$A$5:$H$81,2,FALSE)</f>
        <v>Unknown Beetle</v>
      </c>
      <c r="D6351" s="24">
        <v>26</v>
      </c>
      <c r="E6351" s="24" t="s">
        <v>14</v>
      </c>
      <c r="F6351" s="24">
        <v>0</v>
      </c>
      <c r="G6351" s="24">
        <v>0</v>
      </c>
      <c r="H6351" s="24" t="str">
        <f t="shared" si="99"/>
        <v>2014_IB_26</v>
      </c>
      <c r="I6351" s="24">
        <f>VLOOKUP(H6351,inTHLBdata!A:H,7,FALSE)</f>
        <v>0</v>
      </c>
      <c r="J6351" s="24">
        <f>VLOOKUP(H6351,inTHLBdata!A:H,8,FALSE)</f>
        <v>0</v>
      </c>
      <c r="N6351" s="24"/>
    </row>
    <row r="6352" spans="1:14">
      <c r="A6352" s="24">
        <v>2014</v>
      </c>
      <c r="B6352" s="24" t="s">
        <v>191</v>
      </c>
      <c r="C6352" s="24" t="str">
        <f>VLOOKUP(B6352,'FHF LUT'!$A$5:$H$81,2,FALSE)</f>
        <v>Unknown Beetle</v>
      </c>
      <c r="D6352" s="24">
        <v>27</v>
      </c>
      <c r="E6352" s="24" t="s">
        <v>21</v>
      </c>
      <c r="F6352" s="24">
        <v>0</v>
      </c>
      <c r="G6352" s="24">
        <v>0</v>
      </c>
      <c r="H6352" s="24" t="str">
        <f t="shared" si="99"/>
        <v>2014_IB_27</v>
      </c>
      <c r="I6352" s="24">
        <f>VLOOKUP(H6352,inTHLBdata!A:H,7,FALSE)</f>
        <v>0</v>
      </c>
      <c r="J6352" s="24">
        <f>VLOOKUP(H6352,inTHLBdata!A:H,8,FALSE)</f>
        <v>0</v>
      </c>
      <c r="N6352" s="24"/>
    </row>
    <row r="6353" spans="1:14">
      <c r="A6353" s="24">
        <v>2014</v>
      </c>
      <c r="B6353" s="24" t="s">
        <v>191</v>
      </c>
      <c r="C6353" s="24" t="str">
        <f>VLOOKUP(B6353,'FHF LUT'!$A$5:$H$81,2,FALSE)</f>
        <v>Unknown Beetle</v>
      </c>
      <c r="D6353" s="24">
        <v>29</v>
      </c>
      <c r="E6353" s="24" t="s">
        <v>9</v>
      </c>
      <c r="F6353" s="24">
        <v>0</v>
      </c>
      <c r="G6353" s="24">
        <v>0</v>
      </c>
      <c r="H6353" s="24" t="str">
        <f t="shared" si="99"/>
        <v>2014_IB_29</v>
      </c>
      <c r="I6353" s="24">
        <f>VLOOKUP(H6353,inTHLBdata!A:H,7,FALSE)</f>
        <v>0</v>
      </c>
      <c r="J6353" s="24">
        <f>VLOOKUP(H6353,inTHLBdata!A:H,8,FALSE)</f>
        <v>0</v>
      </c>
      <c r="N6353" s="24"/>
    </row>
    <row r="6354" spans="1:14">
      <c r="A6354" s="24">
        <v>2014</v>
      </c>
      <c r="B6354" s="24" t="s">
        <v>191</v>
      </c>
      <c r="C6354" s="24" t="str">
        <f>VLOOKUP(B6354,'FHF LUT'!$A$5:$H$81,2,FALSE)</f>
        <v>Unknown Beetle</v>
      </c>
      <c r="D6354" s="24">
        <v>30</v>
      </c>
      <c r="E6354" s="24" t="s">
        <v>35</v>
      </c>
      <c r="F6354" s="24">
        <v>0</v>
      </c>
      <c r="G6354" s="24">
        <v>0</v>
      </c>
      <c r="H6354" s="24" t="str">
        <f t="shared" si="99"/>
        <v>2014_IB_30</v>
      </c>
      <c r="I6354" s="24">
        <f>VLOOKUP(H6354,inTHLBdata!A:H,7,FALSE)</f>
        <v>0</v>
      </c>
      <c r="J6354" s="24">
        <f>VLOOKUP(H6354,inTHLBdata!A:H,8,FALSE)</f>
        <v>0</v>
      </c>
      <c r="N6354" s="24"/>
    </row>
    <row r="6355" spans="1:14">
      <c r="A6355" s="24">
        <v>2014</v>
      </c>
      <c r="B6355" s="24" t="s">
        <v>191</v>
      </c>
      <c r="C6355" s="24" t="str">
        <f>VLOOKUP(B6355,'FHF LUT'!$A$5:$H$81,2,FALSE)</f>
        <v>Unknown Beetle</v>
      </c>
      <c r="D6355" s="24">
        <v>31</v>
      </c>
      <c r="E6355" s="24" t="s">
        <v>34</v>
      </c>
      <c r="F6355" s="24">
        <v>0</v>
      </c>
      <c r="G6355" s="24">
        <v>0</v>
      </c>
      <c r="H6355" s="24" t="str">
        <f t="shared" si="99"/>
        <v>2014_IB_31</v>
      </c>
      <c r="I6355" s="24">
        <f>VLOOKUP(H6355,inTHLBdata!A:H,7,FALSE)</f>
        <v>0</v>
      </c>
      <c r="J6355" s="24">
        <f>VLOOKUP(H6355,inTHLBdata!A:H,8,FALSE)</f>
        <v>0</v>
      </c>
      <c r="N6355" s="24"/>
    </row>
    <row r="6356" spans="1:14">
      <c r="A6356" s="24">
        <v>2014</v>
      </c>
      <c r="B6356" s="24" t="s">
        <v>191</v>
      </c>
      <c r="C6356" s="24" t="str">
        <f>VLOOKUP(B6356,'FHF LUT'!$A$5:$H$81,2,FALSE)</f>
        <v>Unknown Beetle</v>
      </c>
      <c r="D6356" s="24">
        <v>38</v>
      </c>
      <c r="E6356" s="24" t="s">
        <v>8</v>
      </c>
      <c r="F6356" s="24">
        <v>0</v>
      </c>
      <c r="G6356" s="24">
        <v>0</v>
      </c>
      <c r="H6356" s="24" t="str">
        <f t="shared" si="99"/>
        <v>2014_IB_38</v>
      </c>
      <c r="I6356" s="24">
        <f>VLOOKUP(H6356,inTHLBdata!A:H,7,FALSE)</f>
        <v>0</v>
      </c>
      <c r="J6356" s="24">
        <f>VLOOKUP(H6356,inTHLBdata!A:H,8,FALSE)</f>
        <v>0</v>
      </c>
      <c r="N6356" s="24"/>
    </row>
    <row r="6357" spans="1:14">
      <c r="A6357" s="24">
        <v>2014</v>
      </c>
      <c r="B6357" s="24" t="s">
        <v>191</v>
      </c>
      <c r="C6357" s="24" t="str">
        <f>VLOOKUP(B6357,'FHF LUT'!$A$5:$H$81,2,FALSE)</f>
        <v>Unknown Beetle</v>
      </c>
      <c r="D6357" s="24">
        <v>39</v>
      </c>
      <c r="E6357" s="24" t="s">
        <v>36</v>
      </c>
      <c r="F6357" s="24">
        <v>0</v>
      </c>
      <c r="G6357" s="24">
        <v>0</v>
      </c>
      <c r="H6357" s="24" t="str">
        <f t="shared" si="99"/>
        <v>2014_IB_39</v>
      </c>
      <c r="I6357" s="24">
        <f>VLOOKUP(H6357,inTHLBdata!A:H,7,FALSE)</f>
        <v>0</v>
      </c>
      <c r="J6357" s="24">
        <f>VLOOKUP(H6357,inTHLBdata!A:H,8,FALSE)</f>
        <v>0</v>
      </c>
      <c r="N6357" s="24"/>
    </row>
    <row r="6358" spans="1:14">
      <c r="A6358" s="24">
        <v>2014</v>
      </c>
      <c r="B6358" s="24" t="s">
        <v>191</v>
      </c>
      <c r="C6358" s="24" t="str">
        <f>VLOOKUP(B6358,'FHF LUT'!$A$5:$H$81,2,FALSE)</f>
        <v>Unknown Beetle</v>
      </c>
      <c r="D6358" s="24">
        <v>40</v>
      </c>
      <c r="E6358" s="24" t="s">
        <v>31</v>
      </c>
      <c r="F6358" s="24">
        <v>0</v>
      </c>
      <c r="G6358" s="24">
        <v>0</v>
      </c>
      <c r="H6358" s="24" t="str">
        <f t="shared" si="99"/>
        <v>2014_IB_40</v>
      </c>
      <c r="I6358" s="24">
        <f>VLOOKUP(H6358,inTHLBdata!A:H,7,FALSE)</f>
        <v>0</v>
      </c>
      <c r="J6358" s="24">
        <f>VLOOKUP(H6358,inTHLBdata!A:H,8,FALSE)</f>
        <v>0</v>
      </c>
      <c r="N6358" s="24"/>
    </row>
    <row r="6359" spans="1:14">
      <c r="A6359" s="24">
        <v>2014</v>
      </c>
      <c r="B6359" s="24" t="s">
        <v>191</v>
      </c>
      <c r="C6359" s="24" t="str">
        <f>VLOOKUP(B6359,'FHF LUT'!$A$5:$H$81,2,FALSE)</f>
        <v>Unknown Beetle</v>
      </c>
      <c r="D6359" s="24">
        <v>41</v>
      </c>
      <c r="E6359" s="24" t="s">
        <v>26</v>
      </c>
      <c r="F6359" s="24">
        <v>0</v>
      </c>
      <c r="G6359" s="24">
        <v>0</v>
      </c>
      <c r="H6359" s="24" t="str">
        <f t="shared" si="99"/>
        <v>2014_IB_41</v>
      </c>
      <c r="I6359" s="24">
        <f>VLOOKUP(H6359,inTHLBdata!A:H,7,FALSE)</f>
        <v>0</v>
      </c>
      <c r="J6359" s="24">
        <f>VLOOKUP(H6359,inTHLBdata!A:H,8,FALSE)</f>
        <v>0</v>
      </c>
      <c r="N6359" s="24"/>
    </row>
    <row r="6360" spans="1:14">
      <c r="A6360" s="24">
        <v>2014</v>
      </c>
      <c r="B6360" s="24" t="s">
        <v>191</v>
      </c>
      <c r="C6360" s="24" t="str">
        <f>VLOOKUP(B6360,'FHF LUT'!$A$5:$H$81,2,FALSE)</f>
        <v>Unknown Beetle</v>
      </c>
      <c r="D6360" s="24">
        <v>43</v>
      </c>
      <c r="E6360" s="24" t="s">
        <v>20</v>
      </c>
      <c r="F6360" s="24">
        <v>0</v>
      </c>
      <c r="G6360" s="24">
        <v>0</v>
      </c>
      <c r="H6360" s="24" t="str">
        <f t="shared" si="99"/>
        <v>2014_IB_43</v>
      </c>
      <c r="I6360" s="24">
        <f>VLOOKUP(H6360,inTHLBdata!A:H,7,FALSE)</f>
        <v>0</v>
      </c>
      <c r="J6360" s="24">
        <f>VLOOKUP(H6360,inTHLBdata!A:H,8,FALSE)</f>
        <v>0</v>
      </c>
      <c r="N6360" s="24"/>
    </row>
    <row r="6361" spans="1:14">
      <c r="A6361" s="24">
        <v>2014</v>
      </c>
      <c r="B6361" s="24" t="s">
        <v>191</v>
      </c>
      <c r="C6361" s="24" t="str">
        <f>VLOOKUP(B6361,'FHF LUT'!$A$5:$H$81,2,FALSE)</f>
        <v>Unknown Beetle</v>
      </c>
      <c r="D6361" s="24">
        <v>44</v>
      </c>
      <c r="E6361" s="24" t="s">
        <v>3</v>
      </c>
      <c r="F6361" s="24">
        <v>0</v>
      </c>
      <c r="G6361" s="24">
        <v>0</v>
      </c>
      <c r="H6361" s="24" t="str">
        <f t="shared" si="99"/>
        <v>2014_IB_44</v>
      </c>
      <c r="I6361" s="24">
        <f>VLOOKUP(H6361,inTHLBdata!A:H,7,FALSE)</f>
        <v>0</v>
      </c>
      <c r="J6361" s="24">
        <f>VLOOKUP(H6361,inTHLBdata!A:H,8,FALSE)</f>
        <v>0</v>
      </c>
      <c r="N6361" s="24"/>
    </row>
    <row r="6362" spans="1:14">
      <c r="A6362" s="24">
        <v>2014</v>
      </c>
      <c r="B6362" s="24" t="s">
        <v>191</v>
      </c>
      <c r="C6362" s="24" t="str">
        <f>VLOOKUP(B6362,'FHF LUT'!$A$5:$H$81,2,FALSE)</f>
        <v>Unknown Beetle</v>
      </c>
      <c r="D6362" s="24">
        <v>45</v>
      </c>
      <c r="E6362" s="24" t="s">
        <v>5</v>
      </c>
      <c r="F6362" s="24">
        <v>0</v>
      </c>
      <c r="G6362" s="24">
        <v>0</v>
      </c>
      <c r="H6362" s="24" t="str">
        <f t="shared" si="99"/>
        <v>2014_IB_45</v>
      </c>
      <c r="I6362" s="24">
        <f>VLOOKUP(H6362,inTHLBdata!A:H,7,FALSE)</f>
        <v>0</v>
      </c>
      <c r="J6362" s="24">
        <f>VLOOKUP(H6362,inTHLBdata!A:H,8,FALSE)</f>
        <v>0</v>
      </c>
      <c r="N6362" s="24"/>
    </row>
    <row r="6363" spans="1:14">
      <c r="A6363" s="24">
        <v>2014</v>
      </c>
      <c r="B6363" s="24" t="s">
        <v>191</v>
      </c>
      <c r="C6363" s="24" t="str">
        <f>VLOOKUP(B6363,'FHF LUT'!$A$5:$H$81,2,FALSE)</f>
        <v>Unknown Beetle</v>
      </c>
      <c r="D6363" s="24">
        <v>46</v>
      </c>
      <c r="E6363" s="24" t="s">
        <v>234</v>
      </c>
      <c r="F6363" s="24">
        <v>0</v>
      </c>
      <c r="G6363" s="24">
        <v>0</v>
      </c>
      <c r="H6363" s="24" t="str">
        <f t="shared" si="99"/>
        <v>2014_IB_46</v>
      </c>
      <c r="I6363" s="24">
        <f>VLOOKUP(H6363,inTHLBdata!A:H,7,FALSE)</f>
        <v>0</v>
      </c>
      <c r="J6363" s="24">
        <f>VLOOKUP(H6363,inTHLBdata!A:H,8,FALSE)</f>
        <v>0</v>
      </c>
      <c r="N6363" s="24"/>
    </row>
    <row r="6364" spans="1:14">
      <c r="A6364" s="24">
        <v>2014</v>
      </c>
      <c r="B6364" s="24" t="s">
        <v>191</v>
      </c>
      <c r="C6364" s="24" t="str">
        <f>VLOOKUP(B6364,'FHF LUT'!$A$5:$H$81,2,FALSE)</f>
        <v>Unknown Beetle</v>
      </c>
      <c r="D6364" s="24">
        <v>47</v>
      </c>
      <c r="E6364" s="24" t="s">
        <v>233</v>
      </c>
      <c r="F6364" s="24">
        <v>0</v>
      </c>
      <c r="G6364" s="24">
        <v>0</v>
      </c>
      <c r="H6364" s="24" t="str">
        <f t="shared" si="99"/>
        <v>2014_IB_47</v>
      </c>
      <c r="I6364" s="24">
        <f>VLOOKUP(H6364,inTHLBdata!A:H,7,FALSE)</f>
        <v>0</v>
      </c>
      <c r="J6364" s="24">
        <f>VLOOKUP(H6364,inTHLBdata!A:H,8,FALSE)</f>
        <v>0</v>
      </c>
      <c r="N6364" s="24"/>
    </row>
    <row r="6365" spans="1:14">
      <c r="A6365" s="24">
        <v>2014</v>
      </c>
      <c r="B6365" s="24" t="s">
        <v>191</v>
      </c>
      <c r="C6365" s="24" t="str">
        <f>VLOOKUP(B6365,'FHF LUT'!$A$5:$H$81,2,FALSE)</f>
        <v>Unknown Beetle</v>
      </c>
      <c r="D6365" s="24">
        <v>48</v>
      </c>
      <c r="E6365" s="24" t="s">
        <v>235</v>
      </c>
      <c r="F6365" s="24">
        <v>0</v>
      </c>
      <c r="G6365" s="24">
        <v>0</v>
      </c>
      <c r="H6365" s="24" t="str">
        <f t="shared" si="99"/>
        <v>2014_IB_48</v>
      </c>
      <c r="I6365" s="24">
        <f>VLOOKUP(H6365,inTHLBdata!A:H,7,FALSE)</f>
        <v>0</v>
      </c>
      <c r="J6365" s="24">
        <f>VLOOKUP(H6365,inTHLBdata!A:H,8,FALSE)</f>
        <v>0</v>
      </c>
      <c r="N6365" s="24"/>
    </row>
    <row r="6366" spans="1:14">
      <c r="A6366" s="24">
        <v>2014</v>
      </c>
      <c r="B6366" s="24" t="s">
        <v>182</v>
      </c>
      <c r="C6366" s="24" t="str">
        <f>VLOOKUP(B6366,'FHF LUT'!$A$5:$H$81,2,FALSE)</f>
        <v>Western Balsam Bark Beetle</v>
      </c>
      <c r="D6366" s="24">
        <v>1</v>
      </c>
      <c r="E6366" s="24" t="s">
        <v>10</v>
      </c>
      <c r="F6366" s="24">
        <v>3738</v>
      </c>
      <c r="G6366" s="24">
        <v>3350</v>
      </c>
      <c r="H6366" s="24" t="str">
        <f t="shared" si="99"/>
        <v>2014_IBB_1</v>
      </c>
      <c r="I6366" s="24">
        <f>VLOOKUP(H6366,inTHLBdata!A:H,7,FALSE)</f>
        <v>1049</v>
      </c>
      <c r="J6366" s="24">
        <f>VLOOKUP(H6366,inTHLBdata!A:H,8,FALSE)</f>
        <v>758</v>
      </c>
      <c r="N6366" s="24"/>
    </row>
    <row r="6367" spans="1:14">
      <c r="A6367" s="24">
        <v>2014</v>
      </c>
      <c r="B6367" s="24" t="s">
        <v>182</v>
      </c>
      <c r="C6367" s="24" t="str">
        <f>VLOOKUP(B6367,'FHF LUT'!$A$5:$H$81,2,FALSE)</f>
        <v>Western Balsam Bark Beetle</v>
      </c>
      <c r="D6367" s="24">
        <v>2</v>
      </c>
      <c r="E6367" s="24" t="s">
        <v>22</v>
      </c>
      <c r="F6367" s="24">
        <v>673</v>
      </c>
      <c r="G6367" s="24">
        <v>657</v>
      </c>
      <c r="H6367" s="24" t="str">
        <f t="shared" si="99"/>
        <v>2014_IBB_2</v>
      </c>
      <c r="I6367" s="24">
        <f>VLOOKUP(H6367,inTHLBdata!A:H,7,FALSE)</f>
        <v>403</v>
      </c>
      <c r="J6367" s="24">
        <f>VLOOKUP(H6367,inTHLBdata!A:H,8,FALSE)</f>
        <v>349</v>
      </c>
      <c r="N6367" s="24"/>
    </row>
    <row r="6368" spans="1:14">
      <c r="A6368" s="24">
        <v>2014</v>
      </c>
      <c r="B6368" s="24" t="s">
        <v>182</v>
      </c>
      <c r="C6368" s="24" t="str">
        <f>VLOOKUP(B6368,'FHF LUT'!$A$5:$H$81,2,FALSE)</f>
        <v>Western Balsam Bark Beetle</v>
      </c>
      <c r="D6368" s="24">
        <v>3</v>
      </c>
      <c r="E6368" s="24" t="s">
        <v>13</v>
      </c>
      <c r="F6368" s="24">
        <v>14603</v>
      </c>
      <c r="G6368" s="24">
        <v>14400</v>
      </c>
      <c r="H6368" s="24" t="str">
        <f t="shared" si="99"/>
        <v>2014_IBB_3</v>
      </c>
      <c r="I6368" s="24">
        <f>VLOOKUP(H6368,inTHLBdata!A:H,7,FALSE)</f>
        <v>8739</v>
      </c>
      <c r="J6368" s="24">
        <f>VLOOKUP(H6368,inTHLBdata!A:H,8,FALSE)</f>
        <v>8578</v>
      </c>
      <c r="N6368" s="24"/>
    </row>
    <row r="6369" spans="1:14">
      <c r="A6369" s="24">
        <v>2014</v>
      </c>
      <c r="B6369" s="24" t="s">
        <v>182</v>
      </c>
      <c r="C6369" s="24" t="str">
        <f>VLOOKUP(B6369,'FHF LUT'!$A$5:$H$81,2,FALSE)</f>
        <v>Western Balsam Bark Beetle</v>
      </c>
      <c r="D6369" s="24">
        <v>4</v>
      </c>
      <c r="E6369" s="24" t="s">
        <v>28</v>
      </c>
      <c r="F6369" s="24">
        <v>815</v>
      </c>
      <c r="G6369" s="24">
        <v>815</v>
      </c>
      <c r="H6369" s="24" t="str">
        <f t="shared" si="99"/>
        <v>2014_IBB_4</v>
      </c>
      <c r="I6369" s="24">
        <f>VLOOKUP(H6369,inTHLBdata!A:H,7,FALSE)</f>
        <v>131</v>
      </c>
      <c r="J6369" s="24">
        <f>VLOOKUP(H6369,inTHLBdata!A:H,8,FALSE)</f>
        <v>131</v>
      </c>
      <c r="N6369" s="24"/>
    </row>
    <row r="6370" spans="1:14">
      <c r="A6370" s="24">
        <v>2014</v>
      </c>
      <c r="B6370" s="24" t="s">
        <v>182</v>
      </c>
      <c r="C6370" s="24" t="str">
        <f>VLOOKUP(B6370,'FHF LUT'!$A$5:$H$81,2,FALSE)</f>
        <v>Western Balsam Bark Beetle</v>
      </c>
      <c r="D6370" s="24">
        <v>5</v>
      </c>
      <c r="E6370" s="24" t="s">
        <v>16</v>
      </c>
      <c r="F6370" s="24">
        <v>5907</v>
      </c>
      <c r="G6370" s="24">
        <v>5891</v>
      </c>
      <c r="H6370" s="24" t="str">
        <f t="shared" si="99"/>
        <v>2014_IBB_5</v>
      </c>
      <c r="I6370" s="24">
        <f>VLOOKUP(H6370,inTHLBdata!A:H,7,FALSE)</f>
        <v>38</v>
      </c>
      <c r="J6370" s="24">
        <f>VLOOKUP(H6370,inTHLBdata!A:H,8,FALSE)</f>
        <v>38</v>
      </c>
      <c r="N6370" s="24"/>
    </row>
    <row r="6371" spans="1:14">
      <c r="A6371" s="24">
        <v>2014</v>
      </c>
      <c r="B6371" s="24" t="s">
        <v>182</v>
      </c>
      <c r="C6371" s="24" t="str">
        <f>VLOOKUP(B6371,'FHF LUT'!$A$5:$H$81,2,FALSE)</f>
        <v>Western Balsam Bark Beetle</v>
      </c>
      <c r="D6371" s="24">
        <v>7</v>
      </c>
      <c r="E6371" s="24" t="s">
        <v>25</v>
      </c>
      <c r="F6371" s="24">
        <v>33215</v>
      </c>
      <c r="G6371" s="24">
        <v>33215</v>
      </c>
      <c r="H6371" s="24" t="str">
        <f t="shared" si="99"/>
        <v>2014_IBB_7</v>
      </c>
      <c r="I6371" s="24">
        <f>VLOOKUP(H6371,inTHLBdata!A:H,7,FALSE)</f>
        <v>4071</v>
      </c>
      <c r="J6371" s="24">
        <f>VLOOKUP(H6371,inTHLBdata!A:H,8,FALSE)</f>
        <v>4071</v>
      </c>
      <c r="N6371" s="24"/>
    </row>
    <row r="6372" spans="1:14">
      <c r="A6372" s="24">
        <v>2014</v>
      </c>
      <c r="B6372" s="24" t="s">
        <v>182</v>
      </c>
      <c r="C6372" s="24" t="str">
        <f>VLOOKUP(B6372,'FHF LUT'!$A$5:$H$81,2,FALSE)</f>
        <v>Western Balsam Bark Beetle</v>
      </c>
      <c r="D6372" s="24">
        <v>8</v>
      </c>
      <c r="E6372" s="24" t="s">
        <v>29</v>
      </c>
      <c r="F6372" s="24">
        <v>2070</v>
      </c>
      <c r="G6372" s="24">
        <v>2070</v>
      </c>
      <c r="H6372" s="24" t="str">
        <f t="shared" si="99"/>
        <v>2014_IBB_8</v>
      </c>
      <c r="I6372" s="24">
        <f>VLOOKUP(H6372,inTHLBdata!A:H,7,FALSE)</f>
        <v>190</v>
      </c>
      <c r="J6372" s="24">
        <f>VLOOKUP(H6372,inTHLBdata!A:H,8,FALSE)</f>
        <v>190</v>
      </c>
      <c r="N6372" s="24"/>
    </row>
    <row r="6373" spans="1:14">
      <c r="A6373" s="24">
        <v>2014</v>
      </c>
      <c r="B6373" s="24" t="s">
        <v>182</v>
      </c>
      <c r="C6373" s="24" t="str">
        <f>VLOOKUP(B6373,'FHF LUT'!$A$5:$H$81,2,FALSE)</f>
        <v>Western Balsam Bark Beetle</v>
      </c>
      <c r="D6373" s="24">
        <v>9</v>
      </c>
      <c r="E6373" s="24" t="s">
        <v>7</v>
      </c>
      <c r="F6373" s="24">
        <v>5670</v>
      </c>
      <c r="G6373" s="24">
        <v>5670</v>
      </c>
      <c r="H6373" s="24" t="str">
        <f t="shared" si="99"/>
        <v>2014_IBB_9</v>
      </c>
      <c r="I6373" s="24">
        <f>VLOOKUP(H6373,inTHLBdata!A:H,7,FALSE)</f>
        <v>71</v>
      </c>
      <c r="J6373" s="24">
        <f>VLOOKUP(H6373,inTHLBdata!A:H,8,FALSE)</f>
        <v>71</v>
      </c>
      <c r="N6373" s="24"/>
    </row>
    <row r="6374" spans="1:14">
      <c r="A6374" s="24">
        <v>2014</v>
      </c>
      <c r="B6374" s="24" t="s">
        <v>182</v>
      </c>
      <c r="C6374" s="24" t="str">
        <f>VLOOKUP(B6374,'FHF LUT'!$A$5:$H$81,2,FALSE)</f>
        <v>Western Balsam Bark Beetle</v>
      </c>
      <c r="D6374" s="24">
        <v>10</v>
      </c>
      <c r="E6374" s="24" t="s">
        <v>18</v>
      </c>
      <c r="F6374" s="24">
        <v>4436</v>
      </c>
      <c r="G6374" s="24">
        <v>4434</v>
      </c>
      <c r="H6374" s="24" t="str">
        <f t="shared" si="99"/>
        <v>2014_IBB_10</v>
      </c>
      <c r="I6374" s="24">
        <f>VLOOKUP(H6374,inTHLBdata!A:H,7,FALSE)</f>
        <v>0</v>
      </c>
      <c r="J6374" s="24">
        <f>VLOOKUP(H6374,inTHLBdata!A:H,8,FALSE)</f>
        <v>0</v>
      </c>
      <c r="N6374" s="24"/>
    </row>
    <row r="6375" spans="1:14">
      <c r="A6375" s="24">
        <v>2014</v>
      </c>
      <c r="B6375" s="24" t="s">
        <v>182</v>
      </c>
      <c r="C6375" s="24" t="str">
        <f>VLOOKUP(B6375,'FHF LUT'!$A$5:$H$81,2,FALSE)</f>
        <v>Western Balsam Bark Beetle</v>
      </c>
      <c r="D6375" s="24">
        <v>11</v>
      </c>
      <c r="E6375" s="24" t="s">
        <v>4</v>
      </c>
      <c r="F6375" s="24">
        <v>29321</v>
      </c>
      <c r="G6375" s="24">
        <v>26788</v>
      </c>
      <c r="H6375" s="24" t="str">
        <f t="shared" si="99"/>
        <v>2014_IBB_11</v>
      </c>
      <c r="I6375" s="24">
        <f>VLOOKUP(H6375,inTHLBdata!A:H,7,FALSE)</f>
        <v>12061</v>
      </c>
      <c r="J6375" s="24">
        <f>VLOOKUP(H6375,inTHLBdata!A:H,8,FALSE)</f>
        <v>9985</v>
      </c>
      <c r="N6375" s="24"/>
    </row>
    <row r="6376" spans="1:14">
      <c r="A6376" s="24">
        <v>2014</v>
      </c>
      <c r="B6376" s="24" t="s">
        <v>182</v>
      </c>
      <c r="C6376" s="24" t="str">
        <f>VLOOKUP(B6376,'FHF LUT'!$A$5:$H$81,2,FALSE)</f>
        <v>Western Balsam Bark Beetle</v>
      </c>
      <c r="D6376" s="24">
        <v>12</v>
      </c>
      <c r="E6376" s="24" t="s">
        <v>11</v>
      </c>
      <c r="F6376" s="24">
        <v>184539</v>
      </c>
      <c r="G6376" s="24">
        <v>184303</v>
      </c>
      <c r="H6376" s="24" t="str">
        <f t="shared" si="99"/>
        <v>2014_IBB_12</v>
      </c>
      <c r="I6376" s="24">
        <f>VLOOKUP(H6376,inTHLBdata!A:H,7,FALSE)</f>
        <v>65477</v>
      </c>
      <c r="J6376" s="24">
        <f>VLOOKUP(H6376,inTHLBdata!A:H,8,FALSE)</f>
        <v>65261</v>
      </c>
      <c r="N6376" s="24"/>
    </row>
    <row r="6377" spans="1:14">
      <c r="A6377" s="24">
        <v>2014</v>
      </c>
      <c r="B6377" s="24" t="s">
        <v>182</v>
      </c>
      <c r="C6377" s="24" t="str">
        <f>VLOOKUP(B6377,'FHF LUT'!$A$5:$H$81,2,FALSE)</f>
        <v>Western Balsam Bark Beetle</v>
      </c>
      <c r="D6377" s="24">
        <v>13</v>
      </c>
      <c r="E6377" s="24" t="s">
        <v>24</v>
      </c>
      <c r="F6377" s="24">
        <v>113</v>
      </c>
      <c r="G6377" s="24">
        <v>113</v>
      </c>
      <c r="H6377" s="24" t="str">
        <f t="shared" si="99"/>
        <v>2014_IBB_13</v>
      </c>
      <c r="I6377" s="24">
        <f>VLOOKUP(H6377,inTHLBdata!A:H,7,FALSE)</f>
        <v>13</v>
      </c>
      <c r="J6377" s="24">
        <f>VLOOKUP(H6377,inTHLBdata!A:H,8,FALSE)</f>
        <v>13</v>
      </c>
      <c r="N6377" s="24"/>
    </row>
    <row r="6378" spans="1:14">
      <c r="A6378" s="24">
        <v>2014</v>
      </c>
      <c r="B6378" s="24" t="s">
        <v>182</v>
      </c>
      <c r="C6378" s="24" t="str">
        <f>VLOOKUP(B6378,'FHF LUT'!$A$5:$H$81,2,FALSE)</f>
        <v>Western Balsam Bark Beetle</v>
      </c>
      <c r="D6378" s="24">
        <v>14</v>
      </c>
      <c r="E6378" s="24" t="s">
        <v>30</v>
      </c>
      <c r="F6378" s="24">
        <v>18798</v>
      </c>
      <c r="G6378" s="24">
        <v>18498</v>
      </c>
      <c r="H6378" s="24" t="str">
        <f t="shared" si="99"/>
        <v>2014_IBB_14</v>
      </c>
      <c r="I6378" s="24">
        <f>VLOOKUP(H6378,inTHLBdata!A:H,7,FALSE)</f>
        <v>10018</v>
      </c>
      <c r="J6378" s="24">
        <f>VLOOKUP(H6378,inTHLBdata!A:H,8,FALSE)</f>
        <v>9742</v>
      </c>
      <c r="N6378" s="24"/>
    </row>
    <row r="6379" spans="1:14">
      <c r="A6379" s="24">
        <v>2014</v>
      </c>
      <c r="B6379" s="24" t="s">
        <v>182</v>
      </c>
      <c r="C6379" s="24" t="str">
        <f>VLOOKUP(B6379,'FHF LUT'!$A$5:$H$81,2,FALSE)</f>
        <v>Western Balsam Bark Beetle</v>
      </c>
      <c r="D6379" s="24">
        <v>15</v>
      </c>
      <c r="E6379" s="24" t="s">
        <v>33</v>
      </c>
      <c r="F6379" s="24">
        <v>5228</v>
      </c>
      <c r="G6379" s="24">
        <v>5141</v>
      </c>
      <c r="H6379" s="24" t="str">
        <f t="shared" si="99"/>
        <v>2014_IBB_15</v>
      </c>
      <c r="I6379" s="24">
        <f>VLOOKUP(H6379,inTHLBdata!A:H,7,FALSE)</f>
        <v>2299</v>
      </c>
      <c r="J6379" s="24">
        <f>VLOOKUP(H6379,inTHLBdata!A:H,8,FALSE)</f>
        <v>2218</v>
      </c>
      <c r="N6379" s="24"/>
    </row>
    <row r="6380" spans="1:14">
      <c r="A6380" s="24">
        <v>2014</v>
      </c>
      <c r="B6380" s="24" t="s">
        <v>182</v>
      </c>
      <c r="C6380" s="24" t="str">
        <f>VLOOKUP(B6380,'FHF LUT'!$A$5:$H$81,2,FALSE)</f>
        <v>Western Balsam Bark Beetle</v>
      </c>
      <c r="D6380" s="24">
        <v>16</v>
      </c>
      <c r="E6380" s="24" t="s">
        <v>12</v>
      </c>
      <c r="F6380" s="24">
        <v>1162451</v>
      </c>
      <c r="G6380" s="24">
        <v>1136808</v>
      </c>
      <c r="H6380" s="24" t="str">
        <f t="shared" si="99"/>
        <v>2014_IBB_16</v>
      </c>
      <c r="I6380" s="24">
        <f>VLOOKUP(H6380,inTHLBdata!A:H,7,FALSE)</f>
        <v>331831</v>
      </c>
      <c r="J6380" s="24">
        <f>VLOOKUP(H6380,inTHLBdata!A:H,8,FALSE)</f>
        <v>311744</v>
      </c>
      <c r="N6380" s="24"/>
    </row>
    <row r="6381" spans="1:14">
      <c r="A6381" s="24">
        <v>2014</v>
      </c>
      <c r="B6381" s="24" t="s">
        <v>182</v>
      </c>
      <c r="C6381" s="24" t="str">
        <f>VLOOKUP(B6381,'FHF LUT'!$A$5:$H$81,2,FALSE)</f>
        <v>Western Balsam Bark Beetle</v>
      </c>
      <c r="D6381" s="24">
        <v>17</v>
      </c>
      <c r="E6381" s="24" t="s">
        <v>32</v>
      </c>
      <c r="F6381" s="24">
        <v>55070</v>
      </c>
      <c r="G6381" s="24">
        <v>53806</v>
      </c>
      <c r="H6381" s="24" t="str">
        <f t="shared" si="99"/>
        <v>2014_IBB_17</v>
      </c>
      <c r="I6381" s="24">
        <f>VLOOKUP(H6381,inTHLBdata!A:H,7,FALSE)</f>
        <v>13861</v>
      </c>
      <c r="J6381" s="24">
        <f>VLOOKUP(H6381,inTHLBdata!A:H,8,FALSE)</f>
        <v>13683</v>
      </c>
      <c r="N6381" s="24"/>
    </row>
    <row r="6382" spans="1:14">
      <c r="A6382" s="24">
        <v>2014</v>
      </c>
      <c r="B6382" s="24" t="s">
        <v>182</v>
      </c>
      <c r="C6382" s="24" t="str">
        <f>VLOOKUP(B6382,'FHF LUT'!$A$5:$H$81,2,FALSE)</f>
        <v>Western Balsam Bark Beetle</v>
      </c>
      <c r="D6382" s="24">
        <v>18</v>
      </c>
      <c r="E6382" s="24" t="s">
        <v>15</v>
      </c>
      <c r="F6382" s="24">
        <v>1783</v>
      </c>
      <c r="G6382" s="24">
        <v>1671</v>
      </c>
      <c r="H6382" s="24" t="str">
        <f t="shared" si="99"/>
        <v>2014_IBB_18</v>
      </c>
      <c r="I6382" s="24">
        <f>VLOOKUP(H6382,inTHLBdata!A:H,7,FALSE)</f>
        <v>1608</v>
      </c>
      <c r="J6382" s="24">
        <f>VLOOKUP(H6382,inTHLBdata!A:H,8,FALSE)</f>
        <v>1496</v>
      </c>
      <c r="N6382" s="24"/>
    </row>
    <row r="6383" spans="1:14">
      <c r="A6383" s="24">
        <v>2014</v>
      </c>
      <c r="B6383" s="24" t="s">
        <v>182</v>
      </c>
      <c r="C6383" s="24" t="str">
        <f>VLOOKUP(B6383,'FHF LUT'!$A$5:$H$81,2,FALSE)</f>
        <v>Western Balsam Bark Beetle</v>
      </c>
      <c r="D6383" s="24">
        <v>20</v>
      </c>
      <c r="E6383" s="24" t="s">
        <v>6</v>
      </c>
      <c r="F6383" s="24">
        <v>52284</v>
      </c>
      <c r="G6383" s="24">
        <v>50452</v>
      </c>
      <c r="H6383" s="24" t="str">
        <f t="shared" si="99"/>
        <v>2014_IBB_20</v>
      </c>
      <c r="I6383" s="24">
        <f>VLOOKUP(H6383,inTHLBdata!A:H,7,FALSE)</f>
        <v>26184</v>
      </c>
      <c r="J6383" s="24">
        <f>VLOOKUP(H6383,inTHLBdata!A:H,8,FALSE)</f>
        <v>25104</v>
      </c>
      <c r="N6383" s="24"/>
    </row>
    <row r="6384" spans="1:14">
      <c r="A6384" s="24">
        <v>2014</v>
      </c>
      <c r="B6384" s="24" t="s">
        <v>182</v>
      </c>
      <c r="C6384" s="24" t="str">
        <f>VLOOKUP(B6384,'FHF LUT'!$A$5:$H$81,2,FALSE)</f>
        <v>Western Balsam Bark Beetle</v>
      </c>
      <c r="D6384" s="24">
        <v>22</v>
      </c>
      <c r="E6384" s="24" t="s">
        <v>19</v>
      </c>
      <c r="F6384" s="24">
        <v>4031</v>
      </c>
      <c r="G6384" s="24">
        <v>3755</v>
      </c>
      <c r="H6384" s="24" t="str">
        <f t="shared" si="99"/>
        <v>2014_IBB_22</v>
      </c>
      <c r="I6384" s="24">
        <f>VLOOKUP(H6384,inTHLBdata!A:H,7,FALSE)</f>
        <v>2273</v>
      </c>
      <c r="J6384" s="24">
        <f>VLOOKUP(H6384,inTHLBdata!A:H,8,FALSE)</f>
        <v>2029</v>
      </c>
      <c r="N6384" s="24"/>
    </row>
    <row r="6385" spans="1:14">
      <c r="A6385" s="24">
        <v>2014</v>
      </c>
      <c r="B6385" s="24" t="s">
        <v>182</v>
      </c>
      <c r="C6385" s="24" t="str">
        <f>VLOOKUP(B6385,'FHF LUT'!$A$5:$H$81,2,FALSE)</f>
        <v>Western Balsam Bark Beetle</v>
      </c>
      <c r="D6385" s="24">
        <v>23</v>
      </c>
      <c r="E6385" s="24" t="s">
        <v>27</v>
      </c>
      <c r="F6385" s="24">
        <v>25</v>
      </c>
      <c r="G6385" s="24">
        <v>25</v>
      </c>
      <c r="H6385" s="24" t="str">
        <f t="shared" si="99"/>
        <v>2014_IBB_23</v>
      </c>
      <c r="I6385" s="24">
        <f>VLOOKUP(H6385,inTHLBdata!A:H,7,FALSE)</f>
        <v>21</v>
      </c>
      <c r="J6385" s="24">
        <f>VLOOKUP(H6385,inTHLBdata!A:H,8,FALSE)</f>
        <v>21</v>
      </c>
      <c r="N6385" s="24"/>
    </row>
    <row r="6386" spans="1:14">
      <c r="A6386" s="24">
        <v>2014</v>
      </c>
      <c r="B6386" s="24" t="s">
        <v>182</v>
      </c>
      <c r="C6386" s="24" t="str">
        <f>VLOOKUP(B6386,'FHF LUT'!$A$5:$H$81,2,FALSE)</f>
        <v>Western Balsam Bark Beetle</v>
      </c>
      <c r="D6386" s="24">
        <v>24</v>
      </c>
      <c r="E6386" s="24" t="s">
        <v>17</v>
      </c>
      <c r="F6386" s="24">
        <v>1512860</v>
      </c>
      <c r="G6386" s="24">
        <v>1469745</v>
      </c>
      <c r="H6386" s="24" t="str">
        <f t="shared" si="99"/>
        <v>2014_IBB_24</v>
      </c>
      <c r="I6386" s="24">
        <f>VLOOKUP(H6386,inTHLBdata!A:H,7,FALSE)</f>
        <v>660535</v>
      </c>
      <c r="J6386" s="24">
        <f>VLOOKUP(H6386,inTHLBdata!A:H,8,FALSE)</f>
        <v>625153</v>
      </c>
      <c r="N6386" s="24"/>
    </row>
    <row r="6387" spans="1:14">
      <c r="A6387" s="24">
        <v>2014</v>
      </c>
      <c r="B6387" s="24" t="s">
        <v>182</v>
      </c>
      <c r="C6387" s="24" t="str">
        <f>VLOOKUP(B6387,'FHF LUT'!$A$5:$H$81,2,FALSE)</f>
        <v>Western Balsam Bark Beetle</v>
      </c>
      <c r="D6387" s="24">
        <v>25</v>
      </c>
      <c r="E6387" s="24" t="s">
        <v>23</v>
      </c>
      <c r="F6387" s="24">
        <v>0</v>
      </c>
      <c r="G6387" s="24">
        <v>0</v>
      </c>
      <c r="H6387" s="24" t="str">
        <f t="shared" si="99"/>
        <v>2014_IBB_25</v>
      </c>
      <c r="I6387" s="24">
        <f>VLOOKUP(H6387,inTHLBdata!A:H,7,FALSE)</f>
        <v>0</v>
      </c>
      <c r="J6387" s="24">
        <f>VLOOKUP(H6387,inTHLBdata!A:H,8,FALSE)</f>
        <v>0</v>
      </c>
      <c r="N6387" s="24"/>
    </row>
    <row r="6388" spans="1:14">
      <c r="A6388" s="24">
        <v>2014</v>
      </c>
      <c r="B6388" s="24" t="s">
        <v>182</v>
      </c>
      <c r="C6388" s="24" t="str">
        <f>VLOOKUP(B6388,'FHF LUT'!$A$5:$H$81,2,FALSE)</f>
        <v>Western Balsam Bark Beetle</v>
      </c>
      <c r="D6388" s="24">
        <v>26</v>
      </c>
      <c r="E6388" s="24" t="s">
        <v>14</v>
      </c>
      <c r="F6388" s="24">
        <v>2405</v>
      </c>
      <c r="G6388" s="24">
        <v>2405</v>
      </c>
      <c r="H6388" s="24" t="str">
        <f t="shared" si="99"/>
        <v>2014_IBB_26</v>
      </c>
      <c r="I6388" s="24">
        <f>VLOOKUP(H6388,inTHLBdata!A:H,7,FALSE)</f>
        <v>353</v>
      </c>
      <c r="J6388" s="24">
        <f>VLOOKUP(H6388,inTHLBdata!A:H,8,FALSE)</f>
        <v>353</v>
      </c>
      <c r="N6388" s="24"/>
    </row>
    <row r="6389" spans="1:14">
      <c r="A6389" s="24">
        <v>2014</v>
      </c>
      <c r="B6389" s="24" t="s">
        <v>182</v>
      </c>
      <c r="C6389" s="24" t="str">
        <f>VLOOKUP(B6389,'FHF LUT'!$A$5:$H$81,2,FALSE)</f>
        <v>Western Balsam Bark Beetle</v>
      </c>
      <c r="D6389" s="24">
        <v>27</v>
      </c>
      <c r="E6389" s="24" t="s">
        <v>21</v>
      </c>
      <c r="F6389" s="24">
        <v>536</v>
      </c>
      <c r="G6389" s="24">
        <v>512</v>
      </c>
      <c r="H6389" s="24" t="str">
        <f t="shared" si="99"/>
        <v>2014_IBB_27</v>
      </c>
      <c r="I6389" s="24">
        <f>VLOOKUP(H6389,inTHLBdata!A:H,7,FALSE)</f>
        <v>0</v>
      </c>
      <c r="J6389" s="24">
        <f>VLOOKUP(H6389,inTHLBdata!A:H,8,FALSE)</f>
        <v>0</v>
      </c>
      <c r="N6389" s="24"/>
    </row>
    <row r="6390" spans="1:14">
      <c r="A6390" s="24">
        <v>2014</v>
      </c>
      <c r="B6390" s="24" t="s">
        <v>182</v>
      </c>
      <c r="C6390" s="24" t="str">
        <f>VLOOKUP(B6390,'FHF LUT'!$A$5:$H$81,2,FALSE)</f>
        <v>Western Balsam Bark Beetle</v>
      </c>
      <c r="D6390" s="24">
        <v>29</v>
      </c>
      <c r="E6390" s="24" t="s">
        <v>9</v>
      </c>
      <c r="F6390" s="24">
        <v>25348</v>
      </c>
      <c r="G6390" s="24">
        <v>25348</v>
      </c>
      <c r="H6390" s="24" t="str">
        <f t="shared" si="99"/>
        <v>2014_IBB_29</v>
      </c>
      <c r="I6390" s="24">
        <f>VLOOKUP(H6390,inTHLBdata!A:H,7,FALSE)</f>
        <v>3133</v>
      </c>
      <c r="J6390" s="24">
        <f>VLOOKUP(H6390,inTHLBdata!A:H,8,FALSE)</f>
        <v>3133</v>
      </c>
      <c r="N6390" s="24"/>
    </row>
    <row r="6391" spans="1:14">
      <c r="A6391" s="24">
        <v>2014</v>
      </c>
      <c r="B6391" s="24" t="s">
        <v>182</v>
      </c>
      <c r="C6391" s="24" t="str">
        <f>VLOOKUP(B6391,'FHF LUT'!$A$5:$H$81,2,FALSE)</f>
        <v>Western Balsam Bark Beetle</v>
      </c>
      <c r="D6391" s="24">
        <v>30</v>
      </c>
      <c r="E6391" s="24" t="s">
        <v>35</v>
      </c>
      <c r="F6391" s="24">
        <v>113739</v>
      </c>
      <c r="G6391" s="24">
        <v>113718</v>
      </c>
      <c r="H6391" s="24" t="str">
        <f t="shared" si="99"/>
        <v>2014_IBB_30</v>
      </c>
      <c r="I6391" s="24">
        <f>VLOOKUP(H6391,inTHLBdata!A:H,7,FALSE)</f>
        <v>4157</v>
      </c>
      <c r="J6391" s="24">
        <f>VLOOKUP(H6391,inTHLBdata!A:H,8,FALSE)</f>
        <v>4152</v>
      </c>
      <c r="N6391" s="24"/>
    </row>
    <row r="6392" spans="1:14">
      <c r="A6392" s="24">
        <v>2014</v>
      </c>
      <c r="B6392" s="24" t="s">
        <v>182</v>
      </c>
      <c r="C6392" s="24" t="str">
        <f>VLOOKUP(B6392,'FHF LUT'!$A$5:$H$81,2,FALSE)</f>
        <v>Western Balsam Bark Beetle</v>
      </c>
      <c r="D6392" s="24">
        <v>31</v>
      </c>
      <c r="E6392" s="24" t="s">
        <v>34</v>
      </c>
      <c r="F6392" s="24">
        <v>22642</v>
      </c>
      <c r="G6392" s="24">
        <v>22642</v>
      </c>
      <c r="H6392" s="24" t="str">
        <f t="shared" si="99"/>
        <v>2014_IBB_31</v>
      </c>
      <c r="I6392" s="24">
        <f>VLOOKUP(H6392,inTHLBdata!A:H,7,FALSE)</f>
        <v>1216</v>
      </c>
      <c r="J6392" s="24">
        <f>VLOOKUP(H6392,inTHLBdata!A:H,8,FALSE)</f>
        <v>1216</v>
      </c>
      <c r="N6392" s="24"/>
    </row>
    <row r="6393" spans="1:14">
      <c r="A6393" s="24">
        <v>2014</v>
      </c>
      <c r="B6393" s="24" t="s">
        <v>182</v>
      </c>
      <c r="C6393" s="24" t="str">
        <f>VLOOKUP(B6393,'FHF LUT'!$A$5:$H$81,2,FALSE)</f>
        <v>Western Balsam Bark Beetle</v>
      </c>
      <c r="D6393" s="24">
        <v>38</v>
      </c>
      <c r="E6393" s="24" t="s">
        <v>8</v>
      </c>
      <c r="F6393" s="24">
        <v>0</v>
      </c>
      <c r="G6393" s="24">
        <v>0</v>
      </c>
      <c r="H6393" s="24" t="str">
        <f t="shared" si="99"/>
        <v>2014_IBB_38</v>
      </c>
      <c r="I6393" s="24">
        <f>VLOOKUP(H6393,inTHLBdata!A:H,7,FALSE)</f>
        <v>0</v>
      </c>
      <c r="J6393" s="24">
        <f>VLOOKUP(H6393,inTHLBdata!A:H,8,FALSE)</f>
        <v>0</v>
      </c>
      <c r="N6393" s="24"/>
    </row>
    <row r="6394" spans="1:14">
      <c r="A6394" s="24">
        <v>2014</v>
      </c>
      <c r="B6394" s="24" t="s">
        <v>182</v>
      </c>
      <c r="C6394" s="24" t="str">
        <f>VLOOKUP(B6394,'FHF LUT'!$A$5:$H$81,2,FALSE)</f>
        <v>Western Balsam Bark Beetle</v>
      </c>
      <c r="D6394" s="24">
        <v>39</v>
      </c>
      <c r="E6394" s="24" t="s">
        <v>36</v>
      </c>
      <c r="F6394" s="24">
        <v>0</v>
      </c>
      <c r="G6394" s="24">
        <v>0</v>
      </c>
      <c r="H6394" s="24" t="str">
        <f t="shared" si="99"/>
        <v>2014_IBB_39</v>
      </c>
      <c r="I6394" s="24">
        <f>VLOOKUP(H6394,inTHLBdata!A:H,7,FALSE)</f>
        <v>0</v>
      </c>
      <c r="J6394" s="24">
        <f>VLOOKUP(H6394,inTHLBdata!A:H,8,FALSE)</f>
        <v>0</v>
      </c>
      <c r="N6394" s="24"/>
    </row>
    <row r="6395" spans="1:14">
      <c r="A6395" s="24">
        <v>2014</v>
      </c>
      <c r="B6395" s="24" t="s">
        <v>182</v>
      </c>
      <c r="C6395" s="24" t="str">
        <f>VLOOKUP(B6395,'FHF LUT'!$A$5:$H$81,2,FALSE)</f>
        <v>Western Balsam Bark Beetle</v>
      </c>
      <c r="D6395" s="24">
        <v>40</v>
      </c>
      <c r="E6395" s="24" t="s">
        <v>31</v>
      </c>
      <c r="F6395" s="24">
        <v>10927</v>
      </c>
      <c r="G6395" s="24">
        <v>10927</v>
      </c>
      <c r="H6395" s="24" t="str">
        <f t="shared" si="99"/>
        <v>2014_IBB_40</v>
      </c>
      <c r="I6395" s="24">
        <f>VLOOKUP(H6395,inTHLBdata!A:H,7,FALSE)</f>
        <v>1487</v>
      </c>
      <c r="J6395" s="24">
        <f>VLOOKUP(H6395,inTHLBdata!A:H,8,FALSE)</f>
        <v>1487</v>
      </c>
      <c r="N6395" s="24"/>
    </row>
    <row r="6396" spans="1:14">
      <c r="A6396" s="24">
        <v>2014</v>
      </c>
      <c r="B6396" s="24" t="s">
        <v>182</v>
      </c>
      <c r="C6396" s="24" t="str">
        <f>VLOOKUP(B6396,'FHF LUT'!$A$5:$H$81,2,FALSE)</f>
        <v>Western Balsam Bark Beetle</v>
      </c>
      <c r="D6396" s="24">
        <v>41</v>
      </c>
      <c r="E6396" s="24" t="s">
        <v>26</v>
      </c>
      <c r="F6396" s="24">
        <v>248749</v>
      </c>
      <c r="G6396" s="24">
        <v>247632</v>
      </c>
      <c r="H6396" s="24" t="str">
        <f t="shared" si="99"/>
        <v>2014_IBB_41</v>
      </c>
      <c r="I6396" s="24">
        <f>VLOOKUP(H6396,inTHLBdata!A:H,7,FALSE)</f>
        <v>31549</v>
      </c>
      <c r="J6396" s="24">
        <f>VLOOKUP(H6396,inTHLBdata!A:H,8,FALSE)</f>
        <v>31371</v>
      </c>
      <c r="N6396" s="24"/>
    </row>
    <row r="6397" spans="1:14">
      <c r="A6397" s="24">
        <v>2014</v>
      </c>
      <c r="B6397" s="24" t="s">
        <v>182</v>
      </c>
      <c r="C6397" s="24" t="str">
        <f>VLOOKUP(B6397,'FHF LUT'!$A$5:$H$81,2,FALSE)</f>
        <v>Western Balsam Bark Beetle</v>
      </c>
      <c r="D6397" s="24">
        <v>43</v>
      </c>
      <c r="E6397" s="24" t="s">
        <v>20</v>
      </c>
      <c r="F6397" s="24">
        <v>33913</v>
      </c>
      <c r="G6397" s="24">
        <v>33375</v>
      </c>
      <c r="H6397" s="24" t="str">
        <f t="shared" si="99"/>
        <v>2014_IBB_43</v>
      </c>
      <c r="I6397" s="24">
        <f>VLOOKUP(H6397,inTHLBdata!A:H,7,FALSE)</f>
        <v>6789</v>
      </c>
      <c r="J6397" s="24">
        <f>VLOOKUP(H6397,inTHLBdata!A:H,8,FALSE)</f>
        <v>6565</v>
      </c>
      <c r="N6397" s="24"/>
    </row>
    <row r="6398" spans="1:14">
      <c r="A6398" s="24">
        <v>2014</v>
      </c>
      <c r="B6398" s="24" t="s">
        <v>182</v>
      </c>
      <c r="C6398" s="24" t="str">
        <f>VLOOKUP(B6398,'FHF LUT'!$A$5:$H$81,2,FALSE)</f>
        <v>Western Balsam Bark Beetle</v>
      </c>
      <c r="D6398" s="24">
        <v>44</v>
      </c>
      <c r="E6398" s="24" t="s">
        <v>3</v>
      </c>
      <c r="F6398" s="24">
        <v>0</v>
      </c>
      <c r="G6398" s="24">
        <v>0</v>
      </c>
      <c r="H6398" s="24" t="str">
        <f t="shared" si="99"/>
        <v>2014_IBB_44</v>
      </c>
      <c r="I6398" s="24">
        <f>VLOOKUP(H6398,inTHLBdata!A:H,7,FALSE)</f>
        <v>0</v>
      </c>
      <c r="J6398" s="24">
        <f>VLOOKUP(H6398,inTHLBdata!A:H,8,FALSE)</f>
        <v>0</v>
      </c>
      <c r="N6398" s="24"/>
    </row>
    <row r="6399" spans="1:14">
      <c r="A6399" s="24">
        <v>2014</v>
      </c>
      <c r="B6399" s="24" t="s">
        <v>182</v>
      </c>
      <c r="C6399" s="24" t="str">
        <f>VLOOKUP(B6399,'FHF LUT'!$A$5:$H$81,2,FALSE)</f>
        <v>Western Balsam Bark Beetle</v>
      </c>
      <c r="D6399" s="24">
        <v>45</v>
      </c>
      <c r="E6399" s="24" t="s">
        <v>5</v>
      </c>
      <c r="F6399" s="24">
        <v>83</v>
      </c>
      <c r="G6399" s="24">
        <v>83</v>
      </c>
      <c r="H6399" s="24" t="str">
        <f t="shared" si="99"/>
        <v>2014_IBB_45</v>
      </c>
      <c r="I6399" s="24">
        <f>VLOOKUP(H6399,inTHLBdata!A:H,7,FALSE)</f>
        <v>0</v>
      </c>
      <c r="J6399" s="24">
        <f>VLOOKUP(H6399,inTHLBdata!A:H,8,FALSE)</f>
        <v>0</v>
      </c>
      <c r="N6399" s="24"/>
    </row>
    <row r="6400" spans="1:14">
      <c r="A6400" s="24">
        <v>2014</v>
      </c>
      <c r="B6400" s="24" t="s">
        <v>182</v>
      </c>
      <c r="C6400" s="24" t="str">
        <f>VLOOKUP(B6400,'FHF LUT'!$A$5:$H$81,2,FALSE)</f>
        <v>Western Balsam Bark Beetle</v>
      </c>
      <c r="D6400" s="24">
        <v>46</v>
      </c>
      <c r="E6400" s="24" t="s">
        <v>234</v>
      </c>
      <c r="F6400" s="24">
        <v>121</v>
      </c>
      <c r="G6400" s="24">
        <v>121</v>
      </c>
      <c r="H6400" s="24" t="str">
        <f t="shared" si="99"/>
        <v>2014_IBB_46</v>
      </c>
      <c r="I6400" s="24">
        <f>VLOOKUP(H6400,inTHLBdata!A:H,7,FALSE)</f>
        <v>0</v>
      </c>
      <c r="J6400" s="24">
        <f>VLOOKUP(H6400,inTHLBdata!A:H,8,FALSE)</f>
        <v>0</v>
      </c>
      <c r="N6400" s="24"/>
    </row>
    <row r="6401" spans="1:14">
      <c r="A6401" s="24">
        <v>2014</v>
      </c>
      <c r="B6401" s="24" t="s">
        <v>182</v>
      </c>
      <c r="C6401" s="24" t="str">
        <f>VLOOKUP(B6401,'FHF LUT'!$A$5:$H$81,2,FALSE)</f>
        <v>Western Balsam Bark Beetle</v>
      </c>
      <c r="D6401" s="24">
        <v>47</v>
      </c>
      <c r="E6401" s="24" t="s">
        <v>233</v>
      </c>
      <c r="F6401" s="24">
        <v>0</v>
      </c>
      <c r="G6401" s="24">
        <v>0</v>
      </c>
      <c r="H6401" s="24" t="str">
        <f t="shared" si="99"/>
        <v>2014_IBB_47</v>
      </c>
      <c r="I6401" s="24">
        <f>VLOOKUP(H6401,inTHLBdata!A:H,7,FALSE)</f>
        <v>0</v>
      </c>
      <c r="J6401" s="24">
        <f>VLOOKUP(H6401,inTHLBdata!A:H,8,FALSE)</f>
        <v>0</v>
      </c>
      <c r="N6401" s="24"/>
    </row>
    <row r="6402" spans="1:14">
      <c r="A6402" s="24">
        <v>2014</v>
      </c>
      <c r="B6402" s="24" t="s">
        <v>182</v>
      </c>
      <c r="C6402" s="24" t="str">
        <f>VLOOKUP(B6402,'FHF LUT'!$A$5:$H$81,2,FALSE)</f>
        <v>Western Balsam Bark Beetle</v>
      </c>
      <c r="D6402" s="24">
        <v>48</v>
      </c>
      <c r="E6402" s="24" t="s">
        <v>235</v>
      </c>
      <c r="F6402" s="24">
        <v>0</v>
      </c>
      <c r="G6402" s="24">
        <v>0</v>
      </c>
      <c r="H6402" s="24" t="str">
        <f t="shared" si="99"/>
        <v>2014_IBB_48</v>
      </c>
      <c r="I6402" s="24">
        <f>VLOOKUP(H6402,inTHLBdata!A:H,7,FALSE)</f>
        <v>0</v>
      </c>
      <c r="J6402" s="24">
        <f>VLOOKUP(H6402,inTHLBdata!A:H,8,FALSE)</f>
        <v>0</v>
      </c>
      <c r="N6402" s="24"/>
    </row>
    <row r="6403" spans="1:14">
      <c r="A6403" s="24">
        <v>2014</v>
      </c>
      <c r="B6403" s="24" t="s">
        <v>183</v>
      </c>
      <c r="C6403" s="24" t="str">
        <f>VLOOKUP(B6403,'FHF LUT'!$A$5:$H$81,2,FALSE)</f>
        <v>Douglas-fir Beetle</v>
      </c>
      <c r="D6403" s="24">
        <v>1</v>
      </c>
      <c r="E6403" s="24" t="s">
        <v>10</v>
      </c>
      <c r="F6403" s="24">
        <v>16699</v>
      </c>
      <c r="G6403" s="24">
        <v>16291</v>
      </c>
      <c r="H6403" s="24" t="str">
        <f t="shared" ref="H6403:H6466" si="100">CONCATENATE(A6403,"_",B6403,"_",D6403)</f>
        <v>2014_IBD_1</v>
      </c>
      <c r="I6403" s="24">
        <f>VLOOKUP(H6403,inTHLBdata!A:H,7,FALSE)</f>
        <v>3421</v>
      </c>
      <c r="J6403" s="24">
        <f>VLOOKUP(H6403,inTHLBdata!A:H,8,FALSE)</f>
        <v>3421</v>
      </c>
      <c r="N6403" s="24"/>
    </row>
    <row r="6404" spans="1:14">
      <c r="A6404" s="24">
        <v>2014</v>
      </c>
      <c r="B6404" s="24" t="s">
        <v>183</v>
      </c>
      <c r="C6404" s="24" t="str">
        <f>VLOOKUP(B6404,'FHF LUT'!$A$5:$H$81,2,FALSE)</f>
        <v>Douglas-fir Beetle</v>
      </c>
      <c r="D6404" s="24">
        <v>2</v>
      </c>
      <c r="E6404" s="24" t="s">
        <v>22</v>
      </c>
      <c r="F6404" s="24">
        <v>116</v>
      </c>
      <c r="G6404" s="24">
        <v>116</v>
      </c>
      <c r="H6404" s="24" t="str">
        <f t="shared" si="100"/>
        <v>2014_IBD_2</v>
      </c>
      <c r="I6404" s="24">
        <f>VLOOKUP(H6404,inTHLBdata!A:H,7,FALSE)</f>
        <v>135</v>
      </c>
      <c r="J6404" s="24">
        <f>VLOOKUP(H6404,inTHLBdata!A:H,8,FALSE)</f>
        <v>135</v>
      </c>
      <c r="N6404" s="24"/>
    </row>
    <row r="6405" spans="1:14">
      <c r="A6405" s="24">
        <v>2014</v>
      </c>
      <c r="B6405" s="24" t="s">
        <v>183</v>
      </c>
      <c r="C6405" s="24" t="str">
        <f>VLOOKUP(B6405,'FHF LUT'!$A$5:$H$81,2,FALSE)</f>
        <v>Douglas-fir Beetle</v>
      </c>
      <c r="D6405" s="24">
        <v>3</v>
      </c>
      <c r="E6405" s="24" t="s">
        <v>13</v>
      </c>
      <c r="F6405" s="24">
        <v>0</v>
      </c>
      <c r="G6405" s="24">
        <v>0</v>
      </c>
      <c r="H6405" s="24" t="str">
        <f t="shared" si="100"/>
        <v>2014_IBD_3</v>
      </c>
      <c r="I6405" s="24">
        <f>VLOOKUP(H6405,inTHLBdata!A:H,7,FALSE)</f>
        <v>0</v>
      </c>
      <c r="J6405" s="24">
        <f>VLOOKUP(H6405,inTHLBdata!A:H,8,FALSE)</f>
        <v>0</v>
      </c>
      <c r="N6405" s="24"/>
    </row>
    <row r="6406" spans="1:14">
      <c r="A6406" s="24">
        <v>2014</v>
      </c>
      <c r="B6406" s="24" t="s">
        <v>183</v>
      </c>
      <c r="C6406" s="24" t="str">
        <f>VLOOKUP(B6406,'FHF LUT'!$A$5:$H$81,2,FALSE)</f>
        <v>Douglas-fir Beetle</v>
      </c>
      <c r="D6406" s="24">
        <v>4</v>
      </c>
      <c r="E6406" s="24" t="s">
        <v>28</v>
      </c>
      <c r="F6406" s="24">
        <v>0</v>
      </c>
      <c r="G6406" s="24">
        <v>0</v>
      </c>
      <c r="H6406" s="24" t="str">
        <f t="shared" si="100"/>
        <v>2014_IBD_4</v>
      </c>
      <c r="I6406" s="24">
        <f>VLOOKUP(H6406,inTHLBdata!A:H,7,FALSE)</f>
        <v>0</v>
      </c>
      <c r="J6406" s="24">
        <f>VLOOKUP(H6406,inTHLBdata!A:H,8,FALSE)</f>
        <v>0</v>
      </c>
      <c r="N6406" s="24"/>
    </row>
    <row r="6407" spans="1:14">
      <c r="A6407" s="24">
        <v>2014</v>
      </c>
      <c r="B6407" s="24" t="s">
        <v>183</v>
      </c>
      <c r="C6407" s="24" t="str">
        <f>VLOOKUP(B6407,'FHF LUT'!$A$5:$H$81,2,FALSE)</f>
        <v>Douglas-fir Beetle</v>
      </c>
      <c r="D6407" s="24">
        <v>5</v>
      </c>
      <c r="E6407" s="24" t="s">
        <v>16</v>
      </c>
      <c r="F6407" s="24">
        <v>689</v>
      </c>
      <c r="G6407" s="24">
        <v>689</v>
      </c>
      <c r="H6407" s="24" t="str">
        <f t="shared" si="100"/>
        <v>2014_IBD_5</v>
      </c>
      <c r="I6407" s="24">
        <f>VLOOKUP(H6407,inTHLBdata!A:H,7,FALSE)</f>
        <v>0</v>
      </c>
      <c r="J6407" s="24">
        <f>VLOOKUP(H6407,inTHLBdata!A:H,8,FALSE)</f>
        <v>0</v>
      </c>
      <c r="N6407" s="24"/>
    </row>
    <row r="6408" spans="1:14">
      <c r="A6408" s="24">
        <v>2014</v>
      </c>
      <c r="B6408" s="24" t="s">
        <v>183</v>
      </c>
      <c r="C6408" s="24" t="str">
        <f>VLOOKUP(B6408,'FHF LUT'!$A$5:$H$81,2,FALSE)</f>
        <v>Douglas-fir Beetle</v>
      </c>
      <c r="D6408" s="24">
        <v>7</v>
      </c>
      <c r="E6408" s="24" t="s">
        <v>25</v>
      </c>
      <c r="F6408" s="24">
        <v>0</v>
      </c>
      <c r="G6408" s="24">
        <v>0</v>
      </c>
      <c r="H6408" s="24" t="str">
        <f t="shared" si="100"/>
        <v>2014_IBD_7</v>
      </c>
      <c r="I6408" s="24">
        <f>VLOOKUP(H6408,inTHLBdata!A:H,7,FALSE)</f>
        <v>0</v>
      </c>
      <c r="J6408" s="24">
        <f>VLOOKUP(H6408,inTHLBdata!A:H,8,FALSE)</f>
        <v>0</v>
      </c>
      <c r="N6408" s="24"/>
    </row>
    <row r="6409" spans="1:14">
      <c r="A6409" s="24">
        <v>2014</v>
      </c>
      <c r="B6409" s="24" t="s">
        <v>183</v>
      </c>
      <c r="C6409" s="24" t="str">
        <f>VLOOKUP(B6409,'FHF LUT'!$A$5:$H$81,2,FALSE)</f>
        <v>Douglas-fir Beetle</v>
      </c>
      <c r="D6409" s="24">
        <v>8</v>
      </c>
      <c r="E6409" s="24" t="s">
        <v>29</v>
      </c>
      <c r="F6409" s="24">
        <v>0</v>
      </c>
      <c r="G6409" s="24">
        <v>0</v>
      </c>
      <c r="H6409" s="24" t="str">
        <f t="shared" si="100"/>
        <v>2014_IBD_8</v>
      </c>
      <c r="I6409" s="24">
        <f>VLOOKUP(H6409,inTHLBdata!A:H,7,FALSE)</f>
        <v>0</v>
      </c>
      <c r="J6409" s="24">
        <f>VLOOKUP(H6409,inTHLBdata!A:H,8,FALSE)</f>
        <v>0</v>
      </c>
      <c r="N6409" s="24"/>
    </row>
    <row r="6410" spans="1:14">
      <c r="A6410" s="24">
        <v>2014</v>
      </c>
      <c r="B6410" s="24" t="s">
        <v>183</v>
      </c>
      <c r="C6410" s="24" t="str">
        <f>VLOOKUP(B6410,'FHF LUT'!$A$5:$H$81,2,FALSE)</f>
        <v>Douglas-fir Beetle</v>
      </c>
      <c r="D6410" s="24">
        <v>9</v>
      </c>
      <c r="E6410" s="24" t="s">
        <v>7</v>
      </c>
      <c r="F6410" s="24">
        <v>3662</v>
      </c>
      <c r="G6410" s="24">
        <v>3366</v>
      </c>
      <c r="H6410" s="24" t="str">
        <f t="shared" si="100"/>
        <v>2014_IBD_9</v>
      </c>
      <c r="I6410" s="24">
        <f>VLOOKUP(H6410,inTHLBdata!A:H,7,FALSE)</f>
        <v>1819</v>
      </c>
      <c r="J6410" s="24">
        <f>VLOOKUP(H6410,inTHLBdata!A:H,8,FALSE)</f>
        <v>1705</v>
      </c>
      <c r="N6410" s="24"/>
    </row>
    <row r="6411" spans="1:14">
      <c r="A6411" s="24">
        <v>2014</v>
      </c>
      <c r="B6411" s="24" t="s">
        <v>183</v>
      </c>
      <c r="C6411" s="24" t="str">
        <f>VLOOKUP(B6411,'FHF LUT'!$A$5:$H$81,2,FALSE)</f>
        <v>Douglas-fir Beetle</v>
      </c>
      <c r="D6411" s="24">
        <v>10</v>
      </c>
      <c r="E6411" s="24" t="s">
        <v>18</v>
      </c>
      <c r="F6411" s="24">
        <v>0</v>
      </c>
      <c r="G6411" s="24">
        <v>0</v>
      </c>
      <c r="H6411" s="24" t="str">
        <f t="shared" si="100"/>
        <v>2014_IBD_10</v>
      </c>
      <c r="I6411" s="24">
        <f>VLOOKUP(H6411,inTHLBdata!A:H,7,FALSE)</f>
        <v>0</v>
      </c>
      <c r="J6411" s="24">
        <f>VLOOKUP(H6411,inTHLBdata!A:H,8,FALSE)</f>
        <v>0</v>
      </c>
      <c r="N6411" s="24"/>
    </row>
    <row r="6412" spans="1:14">
      <c r="A6412" s="24">
        <v>2014</v>
      </c>
      <c r="B6412" s="24" t="s">
        <v>183</v>
      </c>
      <c r="C6412" s="24" t="str">
        <f>VLOOKUP(B6412,'FHF LUT'!$A$5:$H$81,2,FALSE)</f>
        <v>Douglas-fir Beetle</v>
      </c>
      <c r="D6412" s="24">
        <v>11</v>
      </c>
      <c r="E6412" s="24" t="s">
        <v>4</v>
      </c>
      <c r="F6412" s="24">
        <v>8460</v>
      </c>
      <c r="G6412" s="24">
        <v>8211</v>
      </c>
      <c r="H6412" s="24" t="str">
        <f t="shared" si="100"/>
        <v>2014_IBD_11</v>
      </c>
      <c r="I6412" s="24">
        <f>VLOOKUP(H6412,inTHLBdata!A:H,7,FALSE)</f>
        <v>4411</v>
      </c>
      <c r="J6412" s="24">
        <f>VLOOKUP(H6412,inTHLBdata!A:H,8,FALSE)</f>
        <v>4205</v>
      </c>
      <c r="N6412" s="24"/>
    </row>
    <row r="6413" spans="1:14">
      <c r="A6413" s="24">
        <v>2014</v>
      </c>
      <c r="B6413" s="24" t="s">
        <v>183</v>
      </c>
      <c r="C6413" s="24" t="str">
        <f>VLOOKUP(B6413,'FHF LUT'!$A$5:$H$81,2,FALSE)</f>
        <v>Douglas-fir Beetle</v>
      </c>
      <c r="D6413" s="24">
        <v>12</v>
      </c>
      <c r="E6413" s="24" t="s">
        <v>11</v>
      </c>
      <c r="F6413" s="24">
        <v>0</v>
      </c>
      <c r="G6413" s="24">
        <v>0</v>
      </c>
      <c r="H6413" s="24" t="str">
        <f t="shared" si="100"/>
        <v>2014_IBD_12</v>
      </c>
      <c r="I6413" s="24">
        <f>VLOOKUP(H6413,inTHLBdata!A:H,7,FALSE)</f>
        <v>0</v>
      </c>
      <c r="J6413" s="24">
        <f>VLOOKUP(H6413,inTHLBdata!A:H,8,FALSE)</f>
        <v>0</v>
      </c>
      <c r="N6413" s="24"/>
    </row>
    <row r="6414" spans="1:14">
      <c r="A6414" s="24">
        <v>2014</v>
      </c>
      <c r="B6414" s="24" t="s">
        <v>183</v>
      </c>
      <c r="C6414" s="24" t="str">
        <f>VLOOKUP(B6414,'FHF LUT'!$A$5:$H$81,2,FALSE)</f>
        <v>Douglas-fir Beetle</v>
      </c>
      <c r="D6414" s="24">
        <v>13</v>
      </c>
      <c r="E6414" s="24" t="s">
        <v>24</v>
      </c>
      <c r="F6414" s="24">
        <v>7177</v>
      </c>
      <c r="G6414" s="24">
        <v>7177</v>
      </c>
      <c r="H6414" s="24" t="str">
        <f t="shared" si="100"/>
        <v>2014_IBD_13</v>
      </c>
      <c r="I6414" s="24">
        <f>VLOOKUP(H6414,inTHLBdata!A:H,7,FALSE)</f>
        <v>5051</v>
      </c>
      <c r="J6414" s="24">
        <f>VLOOKUP(H6414,inTHLBdata!A:H,8,FALSE)</f>
        <v>5051</v>
      </c>
      <c r="N6414" s="24"/>
    </row>
    <row r="6415" spans="1:14">
      <c r="A6415" s="24">
        <v>2014</v>
      </c>
      <c r="B6415" s="24" t="s">
        <v>183</v>
      </c>
      <c r="C6415" s="24" t="str">
        <f>VLOOKUP(B6415,'FHF LUT'!$A$5:$H$81,2,FALSE)</f>
        <v>Douglas-fir Beetle</v>
      </c>
      <c r="D6415" s="24">
        <v>14</v>
      </c>
      <c r="E6415" s="24" t="s">
        <v>30</v>
      </c>
      <c r="F6415" s="24">
        <v>2564</v>
      </c>
      <c r="G6415" s="24">
        <v>2564</v>
      </c>
      <c r="H6415" s="24" t="str">
        <f t="shared" si="100"/>
        <v>2014_IBD_14</v>
      </c>
      <c r="I6415" s="24">
        <f>VLOOKUP(H6415,inTHLBdata!A:H,7,FALSE)</f>
        <v>937</v>
      </c>
      <c r="J6415" s="24">
        <f>VLOOKUP(H6415,inTHLBdata!A:H,8,FALSE)</f>
        <v>937</v>
      </c>
      <c r="N6415" s="24"/>
    </row>
    <row r="6416" spans="1:14">
      <c r="A6416" s="24">
        <v>2014</v>
      </c>
      <c r="B6416" s="24" t="s">
        <v>183</v>
      </c>
      <c r="C6416" s="24" t="str">
        <f>VLOOKUP(B6416,'FHF LUT'!$A$5:$H$81,2,FALSE)</f>
        <v>Douglas-fir Beetle</v>
      </c>
      <c r="D6416" s="24">
        <v>15</v>
      </c>
      <c r="E6416" s="24" t="s">
        <v>33</v>
      </c>
      <c r="F6416" s="24">
        <v>43190</v>
      </c>
      <c r="G6416" s="24">
        <v>42910</v>
      </c>
      <c r="H6416" s="24" t="str">
        <f t="shared" si="100"/>
        <v>2014_IBD_15</v>
      </c>
      <c r="I6416" s="24">
        <f>VLOOKUP(H6416,inTHLBdata!A:H,7,FALSE)</f>
        <v>21118</v>
      </c>
      <c r="J6416" s="24">
        <f>VLOOKUP(H6416,inTHLBdata!A:H,8,FALSE)</f>
        <v>20883</v>
      </c>
      <c r="N6416" s="24"/>
    </row>
    <row r="6417" spans="1:14">
      <c r="A6417" s="24">
        <v>2014</v>
      </c>
      <c r="B6417" s="24" t="s">
        <v>183</v>
      </c>
      <c r="C6417" s="24" t="str">
        <f>VLOOKUP(B6417,'FHF LUT'!$A$5:$H$81,2,FALSE)</f>
        <v>Douglas-fir Beetle</v>
      </c>
      <c r="D6417" s="24">
        <v>16</v>
      </c>
      <c r="E6417" s="24" t="s">
        <v>12</v>
      </c>
      <c r="F6417" s="24">
        <v>0</v>
      </c>
      <c r="G6417" s="24">
        <v>0</v>
      </c>
      <c r="H6417" s="24" t="str">
        <f t="shared" si="100"/>
        <v>2014_IBD_16</v>
      </c>
      <c r="I6417" s="24">
        <f>VLOOKUP(H6417,inTHLBdata!A:H,7,FALSE)</f>
        <v>0</v>
      </c>
      <c r="J6417" s="24">
        <f>VLOOKUP(H6417,inTHLBdata!A:H,8,FALSE)</f>
        <v>0</v>
      </c>
      <c r="N6417" s="24"/>
    </row>
    <row r="6418" spans="1:14">
      <c r="A6418" s="24">
        <v>2014</v>
      </c>
      <c r="B6418" s="24" t="s">
        <v>183</v>
      </c>
      <c r="C6418" s="24" t="str">
        <f>VLOOKUP(B6418,'FHF LUT'!$A$5:$H$81,2,FALSE)</f>
        <v>Douglas-fir Beetle</v>
      </c>
      <c r="D6418" s="24">
        <v>17</v>
      </c>
      <c r="E6418" s="24" t="s">
        <v>32</v>
      </c>
      <c r="F6418" s="24">
        <v>0</v>
      </c>
      <c r="G6418" s="24">
        <v>0</v>
      </c>
      <c r="H6418" s="24" t="str">
        <f t="shared" si="100"/>
        <v>2014_IBD_17</v>
      </c>
      <c r="I6418" s="24">
        <f>VLOOKUP(H6418,inTHLBdata!A:H,7,FALSE)</f>
        <v>0</v>
      </c>
      <c r="J6418" s="24">
        <f>VLOOKUP(H6418,inTHLBdata!A:H,8,FALSE)</f>
        <v>0</v>
      </c>
      <c r="N6418" s="24"/>
    </row>
    <row r="6419" spans="1:14">
      <c r="A6419" s="24">
        <v>2014</v>
      </c>
      <c r="B6419" s="24" t="s">
        <v>183</v>
      </c>
      <c r="C6419" s="24" t="str">
        <f>VLOOKUP(B6419,'FHF LUT'!$A$5:$H$81,2,FALSE)</f>
        <v>Douglas-fir Beetle</v>
      </c>
      <c r="D6419" s="24">
        <v>18</v>
      </c>
      <c r="E6419" s="24" t="s">
        <v>15</v>
      </c>
      <c r="F6419" s="24">
        <v>8234</v>
      </c>
      <c r="G6419" s="24">
        <v>7772</v>
      </c>
      <c r="H6419" s="24" t="str">
        <f t="shared" si="100"/>
        <v>2014_IBD_18</v>
      </c>
      <c r="I6419" s="24">
        <f>VLOOKUP(H6419,inTHLBdata!A:H,7,FALSE)</f>
        <v>4800</v>
      </c>
      <c r="J6419" s="24">
        <f>VLOOKUP(H6419,inTHLBdata!A:H,8,FALSE)</f>
        <v>4599</v>
      </c>
      <c r="N6419" s="24"/>
    </row>
    <row r="6420" spans="1:14">
      <c r="A6420" s="24">
        <v>2014</v>
      </c>
      <c r="B6420" s="24" t="s">
        <v>183</v>
      </c>
      <c r="C6420" s="24" t="str">
        <f>VLOOKUP(B6420,'FHF LUT'!$A$5:$H$81,2,FALSE)</f>
        <v>Douglas-fir Beetle</v>
      </c>
      <c r="D6420" s="24">
        <v>20</v>
      </c>
      <c r="E6420" s="24" t="s">
        <v>6</v>
      </c>
      <c r="F6420" s="24">
        <v>0</v>
      </c>
      <c r="G6420" s="24">
        <v>0</v>
      </c>
      <c r="H6420" s="24" t="str">
        <f t="shared" si="100"/>
        <v>2014_IBD_20</v>
      </c>
      <c r="I6420" s="24">
        <f>VLOOKUP(H6420,inTHLBdata!A:H,7,FALSE)</f>
        <v>0</v>
      </c>
      <c r="J6420" s="24">
        <f>VLOOKUP(H6420,inTHLBdata!A:H,8,FALSE)</f>
        <v>0</v>
      </c>
      <c r="N6420" s="24"/>
    </row>
    <row r="6421" spans="1:14">
      <c r="A6421" s="24">
        <v>2014</v>
      </c>
      <c r="B6421" s="24" t="s">
        <v>183</v>
      </c>
      <c r="C6421" s="24" t="str">
        <f>VLOOKUP(B6421,'FHF LUT'!$A$5:$H$81,2,FALSE)</f>
        <v>Douglas-fir Beetle</v>
      </c>
      <c r="D6421" s="24">
        <v>22</v>
      </c>
      <c r="E6421" s="24" t="s">
        <v>19</v>
      </c>
      <c r="F6421" s="24">
        <v>18395</v>
      </c>
      <c r="G6421" s="24">
        <v>16481</v>
      </c>
      <c r="H6421" s="24" t="str">
        <f t="shared" si="100"/>
        <v>2014_IBD_22</v>
      </c>
      <c r="I6421" s="24">
        <f>VLOOKUP(H6421,inTHLBdata!A:H,7,FALSE)</f>
        <v>5229</v>
      </c>
      <c r="J6421" s="24">
        <f>VLOOKUP(H6421,inTHLBdata!A:H,8,FALSE)</f>
        <v>4882</v>
      </c>
      <c r="N6421" s="24"/>
    </row>
    <row r="6422" spans="1:14">
      <c r="A6422" s="24">
        <v>2014</v>
      </c>
      <c r="B6422" s="24" t="s">
        <v>183</v>
      </c>
      <c r="C6422" s="24" t="str">
        <f>VLOOKUP(B6422,'FHF LUT'!$A$5:$H$81,2,FALSE)</f>
        <v>Douglas-fir Beetle</v>
      </c>
      <c r="D6422" s="24">
        <v>23</v>
      </c>
      <c r="E6422" s="24" t="s">
        <v>27</v>
      </c>
      <c r="F6422" s="24">
        <v>17554</v>
      </c>
      <c r="G6422" s="24">
        <v>17430</v>
      </c>
      <c r="H6422" s="24" t="str">
        <f t="shared" si="100"/>
        <v>2014_IBD_23</v>
      </c>
      <c r="I6422" s="24">
        <f>VLOOKUP(H6422,inTHLBdata!A:H,7,FALSE)</f>
        <v>6701</v>
      </c>
      <c r="J6422" s="24">
        <f>VLOOKUP(H6422,inTHLBdata!A:H,8,FALSE)</f>
        <v>6595</v>
      </c>
      <c r="N6422" s="24"/>
    </row>
    <row r="6423" spans="1:14">
      <c r="A6423" s="24">
        <v>2014</v>
      </c>
      <c r="B6423" s="24" t="s">
        <v>183</v>
      </c>
      <c r="C6423" s="24" t="str">
        <f>VLOOKUP(B6423,'FHF LUT'!$A$5:$H$81,2,FALSE)</f>
        <v>Douglas-fir Beetle</v>
      </c>
      <c r="D6423" s="24">
        <v>24</v>
      </c>
      <c r="E6423" s="24" t="s">
        <v>17</v>
      </c>
      <c r="F6423" s="24">
        <v>6355</v>
      </c>
      <c r="G6423" s="24">
        <v>5263</v>
      </c>
      <c r="H6423" s="24" t="str">
        <f t="shared" si="100"/>
        <v>2014_IBD_24</v>
      </c>
      <c r="I6423" s="24">
        <f>VLOOKUP(H6423,inTHLBdata!A:H,7,FALSE)</f>
        <v>3816</v>
      </c>
      <c r="J6423" s="24">
        <f>VLOOKUP(H6423,inTHLBdata!A:H,8,FALSE)</f>
        <v>2923</v>
      </c>
      <c r="N6423" s="24"/>
    </row>
    <row r="6424" spans="1:14">
      <c r="A6424" s="24">
        <v>2014</v>
      </c>
      <c r="B6424" s="24" t="s">
        <v>183</v>
      </c>
      <c r="C6424" s="24" t="str">
        <f>VLOOKUP(B6424,'FHF LUT'!$A$5:$H$81,2,FALSE)</f>
        <v>Douglas-fir Beetle</v>
      </c>
      <c r="D6424" s="24">
        <v>25</v>
      </c>
      <c r="E6424" s="24" t="s">
        <v>23</v>
      </c>
      <c r="F6424" s="24">
        <v>0</v>
      </c>
      <c r="G6424" s="24">
        <v>0</v>
      </c>
      <c r="H6424" s="24" t="str">
        <f t="shared" si="100"/>
        <v>2014_IBD_25</v>
      </c>
      <c r="I6424" s="24">
        <f>VLOOKUP(H6424,inTHLBdata!A:H,7,FALSE)</f>
        <v>0</v>
      </c>
      <c r="J6424" s="24">
        <f>VLOOKUP(H6424,inTHLBdata!A:H,8,FALSE)</f>
        <v>0</v>
      </c>
      <c r="N6424" s="24"/>
    </row>
    <row r="6425" spans="1:14">
      <c r="A6425" s="24">
        <v>2014</v>
      </c>
      <c r="B6425" s="24" t="s">
        <v>183</v>
      </c>
      <c r="C6425" s="24" t="str">
        <f>VLOOKUP(B6425,'FHF LUT'!$A$5:$H$81,2,FALSE)</f>
        <v>Douglas-fir Beetle</v>
      </c>
      <c r="D6425" s="24">
        <v>26</v>
      </c>
      <c r="E6425" s="24" t="s">
        <v>14</v>
      </c>
      <c r="F6425" s="24">
        <v>4031</v>
      </c>
      <c r="G6425" s="24">
        <v>3953</v>
      </c>
      <c r="H6425" s="24" t="str">
        <f t="shared" si="100"/>
        <v>2014_IBD_26</v>
      </c>
      <c r="I6425" s="24">
        <f>VLOOKUP(H6425,inTHLBdata!A:H,7,FALSE)</f>
        <v>2223</v>
      </c>
      <c r="J6425" s="24">
        <f>VLOOKUP(H6425,inTHLBdata!A:H,8,FALSE)</f>
        <v>2145</v>
      </c>
      <c r="N6425" s="24"/>
    </row>
    <row r="6426" spans="1:14">
      <c r="A6426" s="24">
        <v>2014</v>
      </c>
      <c r="B6426" s="24" t="s">
        <v>183</v>
      </c>
      <c r="C6426" s="24" t="str">
        <f>VLOOKUP(B6426,'FHF LUT'!$A$5:$H$81,2,FALSE)</f>
        <v>Douglas-fir Beetle</v>
      </c>
      <c r="D6426" s="24">
        <v>27</v>
      </c>
      <c r="E6426" s="24" t="s">
        <v>21</v>
      </c>
      <c r="F6426" s="24">
        <v>331</v>
      </c>
      <c r="G6426" s="24">
        <v>331</v>
      </c>
      <c r="H6426" s="24" t="str">
        <f t="shared" si="100"/>
        <v>2014_IBD_27</v>
      </c>
      <c r="I6426" s="24">
        <f>VLOOKUP(H6426,inTHLBdata!A:H,7,FALSE)</f>
        <v>140</v>
      </c>
      <c r="J6426" s="24">
        <f>VLOOKUP(H6426,inTHLBdata!A:H,8,FALSE)</f>
        <v>140</v>
      </c>
      <c r="N6426" s="24"/>
    </row>
    <row r="6427" spans="1:14">
      <c r="A6427" s="24">
        <v>2014</v>
      </c>
      <c r="B6427" s="24" t="s">
        <v>183</v>
      </c>
      <c r="C6427" s="24" t="str">
        <f>VLOOKUP(B6427,'FHF LUT'!$A$5:$H$81,2,FALSE)</f>
        <v>Douglas-fir Beetle</v>
      </c>
      <c r="D6427" s="24">
        <v>29</v>
      </c>
      <c r="E6427" s="24" t="s">
        <v>9</v>
      </c>
      <c r="F6427" s="24">
        <v>98221</v>
      </c>
      <c r="G6427" s="24">
        <v>97428</v>
      </c>
      <c r="H6427" s="24" t="str">
        <f t="shared" si="100"/>
        <v>2014_IBD_29</v>
      </c>
      <c r="I6427" s="24">
        <f>VLOOKUP(H6427,inTHLBdata!A:H,7,FALSE)</f>
        <v>32760</v>
      </c>
      <c r="J6427" s="24">
        <f>VLOOKUP(H6427,inTHLBdata!A:H,8,FALSE)</f>
        <v>32358</v>
      </c>
      <c r="N6427" s="24"/>
    </row>
    <row r="6428" spans="1:14">
      <c r="A6428" s="24">
        <v>2014</v>
      </c>
      <c r="B6428" s="24" t="s">
        <v>183</v>
      </c>
      <c r="C6428" s="24" t="str">
        <f>VLOOKUP(B6428,'FHF LUT'!$A$5:$H$81,2,FALSE)</f>
        <v>Douglas-fir Beetle</v>
      </c>
      <c r="D6428" s="24">
        <v>30</v>
      </c>
      <c r="E6428" s="24" t="s">
        <v>35</v>
      </c>
      <c r="F6428" s="24">
        <v>14440</v>
      </c>
      <c r="G6428" s="24">
        <v>14292</v>
      </c>
      <c r="H6428" s="24" t="str">
        <f t="shared" si="100"/>
        <v>2014_IBD_30</v>
      </c>
      <c r="I6428" s="24">
        <f>VLOOKUP(H6428,inTHLBdata!A:H,7,FALSE)</f>
        <v>2814</v>
      </c>
      <c r="J6428" s="24">
        <f>VLOOKUP(H6428,inTHLBdata!A:H,8,FALSE)</f>
        <v>2814</v>
      </c>
      <c r="N6428" s="24"/>
    </row>
    <row r="6429" spans="1:14">
      <c r="A6429" s="24">
        <v>2014</v>
      </c>
      <c r="B6429" s="24" t="s">
        <v>183</v>
      </c>
      <c r="C6429" s="24" t="str">
        <f>VLOOKUP(B6429,'FHF LUT'!$A$5:$H$81,2,FALSE)</f>
        <v>Douglas-fir Beetle</v>
      </c>
      <c r="D6429" s="24">
        <v>31</v>
      </c>
      <c r="E6429" s="24" t="s">
        <v>34</v>
      </c>
      <c r="F6429" s="24">
        <v>1684</v>
      </c>
      <c r="G6429" s="24">
        <v>1684</v>
      </c>
      <c r="H6429" s="24" t="str">
        <f t="shared" si="100"/>
        <v>2014_IBD_31</v>
      </c>
      <c r="I6429" s="24">
        <f>VLOOKUP(H6429,inTHLBdata!A:H,7,FALSE)</f>
        <v>252</v>
      </c>
      <c r="J6429" s="24">
        <f>VLOOKUP(H6429,inTHLBdata!A:H,8,FALSE)</f>
        <v>252</v>
      </c>
      <c r="N6429" s="24"/>
    </row>
    <row r="6430" spans="1:14">
      <c r="A6430" s="24">
        <v>2014</v>
      </c>
      <c r="B6430" s="24" t="s">
        <v>183</v>
      </c>
      <c r="C6430" s="24" t="str">
        <f>VLOOKUP(B6430,'FHF LUT'!$A$5:$H$81,2,FALSE)</f>
        <v>Douglas-fir Beetle</v>
      </c>
      <c r="D6430" s="24">
        <v>38</v>
      </c>
      <c r="E6430" s="24" t="s">
        <v>8</v>
      </c>
      <c r="F6430" s="24">
        <v>0</v>
      </c>
      <c r="G6430" s="24">
        <v>0</v>
      </c>
      <c r="H6430" s="24" t="str">
        <f t="shared" si="100"/>
        <v>2014_IBD_38</v>
      </c>
      <c r="I6430" s="24">
        <f>VLOOKUP(H6430,inTHLBdata!A:H,7,FALSE)</f>
        <v>0</v>
      </c>
      <c r="J6430" s="24">
        <f>VLOOKUP(H6430,inTHLBdata!A:H,8,FALSE)</f>
        <v>0</v>
      </c>
      <c r="N6430" s="24"/>
    </row>
    <row r="6431" spans="1:14">
      <c r="A6431" s="24">
        <v>2014</v>
      </c>
      <c r="B6431" s="24" t="s">
        <v>183</v>
      </c>
      <c r="C6431" s="24" t="str">
        <f>VLOOKUP(B6431,'FHF LUT'!$A$5:$H$81,2,FALSE)</f>
        <v>Douglas-fir Beetle</v>
      </c>
      <c r="D6431" s="24">
        <v>39</v>
      </c>
      <c r="E6431" s="24" t="s">
        <v>36</v>
      </c>
      <c r="F6431" s="24">
        <v>1775</v>
      </c>
      <c r="G6431" s="24">
        <v>1760</v>
      </c>
      <c r="H6431" s="24" t="str">
        <f t="shared" si="100"/>
        <v>2014_IBD_39</v>
      </c>
      <c r="I6431" s="24">
        <f>VLOOKUP(H6431,inTHLBdata!A:H,7,FALSE)</f>
        <v>1522</v>
      </c>
      <c r="J6431" s="24">
        <f>VLOOKUP(H6431,inTHLBdata!A:H,8,FALSE)</f>
        <v>1375</v>
      </c>
      <c r="N6431" s="24"/>
    </row>
    <row r="6432" spans="1:14">
      <c r="A6432" s="24">
        <v>2014</v>
      </c>
      <c r="B6432" s="24" t="s">
        <v>183</v>
      </c>
      <c r="C6432" s="24" t="str">
        <f>VLOOKUP(B6432,'FHF LUT'!$A$5:$H$81,2,FALSE)</f>
        <v>Douglas-fir Beetle</v>
      </c>
      <c r="D6432" s="24">
        <v>40</v>
      </c>
      <c r="E6432" s="24" t="s">
        <v>31</v>
      </c>
      <c r="F6432" s="24">
        <v>0</v>
      </c>
      <c r="G6432" s="24">
        <v>0</v>
      </c>
      <c r="H6432" s="24" t="str">
        <f t="shared" si="100"/>
        <v>2014_IBD_40</v>
      </c>
      <c r="I6432" s="24">
        <f>VLOOKUP(H6432,inTHLBdata!A:H,7,FALSE)</f>
        <v>0</v>
      </c>
      <c r="J6432" s="24">
        <f>VLOOKUP(H6432,inTHLBdata!A:H,8,FALSE)</f>
        <v>0</v>
      </c>
      <c r="N6432" s="24"/>
    </row>
    <row r="6433" spans="1:14">
      <c r="A6433" s="24">
        <v>2014</v>
      </c>
      <c r="B6433" s="24" t="s">
        <v>183</v>
      </c>
      <c r="C6433" s="24" t="str">
        <f>VLOOKUP(B6433,'FHF LUT'!$A$5:$H$81,2,FALSE)</f>
        <v>Douglas-fir Beetle</v>
      </c>
      <c r="D6433" s="24">
        <v>41</v>
      </c>
      <c r="E6433" s="24" t="s">
        <v>26</v>
      </c>
      <c r="F6433" s="24">
        <v>0</v>
      </c>
      <c r="G6433" s="24">
        <v>0</v>
      </c>
      <c r="H6433" s="24" t="str">
        <f t="shared" si="100"/>
        <v>2014_IBD_41</v>
      </c>
      <c r="I6433" s="24">
        <f>VLOOKUP(H6433,inTHLBdata!A:H,7,FALSE)</f>
        <v>0</v>
      </c>
      <c r="J6433" s="24">
        <f>VLOOKUP(H6433,inTHLBdata!A:H,8,FALSE)</f>
        <v>0</v>
      </c>
      <c r="N6433" s="24"/>
    </row>
    <row r="6434" spans="1:14">
      <c r="A6434" s="24">
        <v>2014</v>
      </c>
      <c r="B6434" s="24" t="s">
        <v>183</v>
      </c>
      <c r="C6434" s="24" t="str">
        <f>VLOOKUP(B6434,'FHF LUT'!$A$5:$H$81,2,FALSE)</f>
        <v>Douglas-fir Beetle</v>
      </c>
      <c r="D6434" s="24">
        <v>43</v>
      </c>
      <c r="E6434" s="24" t="s">
        <v>20</v>
      </c>
      <c r="F6434" s="24">
        <v>0</v>
      </c>
      <c r="G6434" s="24">
        <v>0</v>
      </c>
      <c r="H6434" s="24" t="str">
        <f t="shared" si="100"/>
        <v>2014_IBD_43</v>
      </c>
      <c r="I6434" s="24">
        <f>VLOOKUP(H6434,inTHLBdata!A:H,7,FALSE)</f>
        <v>0</v>
      </c>
      <c r="J6434" s="24">
        <f>VLOOKUP(H6434,inTHLBdata!A:H,8,FALSE)</f>
        <v>0</v>
      </c>
      <c r="N6434" s="24"/>
    </row>
    <row r="6435" spans="1:14">
      <c r="A6435" s="24">
        <v>2014</v>
      </c>
      <c r="B6435" s="24" t="s">
        <v>183</v>
      </c>
      <c r="C6435" s="24" t="str">
        <f>VLOOKUP(B6435,'FHF LUT'!$A$5:$H$81,2,FALSE)</f>
        <v>Douglas-fir Beetle</v>
      </c>
      <c r="D6435" s="24">
        <v>44</v>
      </c>
      <c r="E6435" s="24" t="s">
        <v>3</v>
      </c>
      <c r="F6435" s="24">
        <v>0</v>
      </c>
      <c r="G6435" s="24">
        <v>0</v>
      </c>
      <c r="H6435" s="24" t="str">
        <f t="shared" si="100"/>
        <v>2014_IBD_44</v>
      </c>
      <c r="I6435" s="24">
        <f>VLOOKUP(H6435,inTHLBdata!A:H,7,FALSE)</f>
        <v>0</v>
      </c>
      <c r="J6435" s="24">
        <f>VLOOKUP(H6435,inTHLBdata!A:H,8,FALSE)</f>
        <v>0</v>
      </c>
      <c r="N6435" s="24"/>
    </row>
    <row r="6436" spans="1:14">
      <c r="A6436" s="24">
        <v>2014</v>
      </c>
      <c r="B6436" s="24" t="s">
        <v>183</v>
      </c>
      <c r="C6436" s="24" t="str">
        <f>VLOOKUP(B6436,'FHF LUT'!$A$5:$H$81,2,FALSE)</f>
        <v>Douglas-fir Beetle</v>
      </c>
      <c r="D6436" s="24">
        <v>45</v>
      </c>
      <c r="E6436" s="24" t="s">
        <v>5</v>
      </c>
      <c r="F6436" s="24">
        <v>2424</v>
      </c>
      <c r="G6436" s="24">
        <v>2191</v>
      </c>
      <c r="H6436" s="24" t="str">
        <f t="shared" si="100"/>
        <v>2014_IBD_45</v>
      </c>
      <c r="I6436" s="24">
        <f>VLOOKUP(H6436,inTHLBdata!A:H,7,FALSE)</f>
        <v>1684</v>
      </c>
      <c r="J6436" s="24">
        <f>VLOOKUP(H6436,inTHLBdata!A:H,8,FALSE)</f>
        <v>1451</v>
      </c>
      <c r="N6436" s="24"/>
    </row>
    <row r="6437" spans="1:14">
      <c r="A6437" s="24">
        <v>2014</v>
      </c>
      <c r="B6437" s="24" t="s">
        <v>183</v>
      </c>
      <c r="C6437" s="24" t="str">
        <f>VLOOKUP(B6437,'FHF LUT'!$A$5:$H$81,2,FALSE)</f>
        <v>Douglas-fir Beetle</v>
      </c>
      <c r="D6437" s="24">
        <v>46</v>
      </c>
      <c r="E6437" s="24" t="s">
        <v>234</v>
      </c>
      <c r="F6437" s="24">
        <v>3118</v>
      </c>
      <c r="G6437" s="24">
        <v>3118</v>
      </c>
      <c r="H6437" s="24" t="str">
        <f t="shared" si="100"/>
        <v>2014_IBD_46</v>
      </c>
      <c r="I6437" s="24">
        <f>VLOOKUP(H6437,inTHLBdata!A:H,7,FALSE)</f>
        <v>248</v>
      </c>
      <c r="J6437" s="24">
        <f>VLOOKUP(H6437,inTHLBdata!A:H,8,FALSE)</f>
        <v>248</v>
      </c>
      <c r="N6437" s="24"/>
    </row>
    <row r="6438" spans="1:14">
      <c r="A6438" s="24">
        <v>2014</v>
      </c>
      <c r="B6438" s="24" t="s">
        <v>183</v>
      </c>
      <c r="C6438" s="24" t="str">
        <f>VLOOKUP(B6438,'FHF LUT'!$A$5:$H$81,2,FALSE)</f>
        <v>Douglas-fir Beetle</v>
      </c>
      <c r="D6438" s="24">
        <v>47</v>
      </c>
      <c r="E6438" s="24" t="s">
        <v>233</v>
      </c>
      <c r="F6438" s="24">
        <v>966</v>
      </c>
      <c r="G6438" s="24">
        <v>966</v>
      </c>
      <c r="H6438" s="24" t="str">
        <f t="shared" si="100"/>
        <v>2014_IBD_47</v>
      </c>
      <c r="I6438" s="24">
        <f>VLOOKUP(H6438,inTHLBdata!A:H,7,FALSE)</f>
        <v>0</v>
      </c>
      <c r="J6438" s="24">
        <f>VLOOKUP(H6438,inTHLBdata!A:H,8,FALSE)</f>
        <v>0</v>
      </c>
      <c r="N6438" s="24"/>
    </row>
    <row r="6439" spans="1:14">
      <c r="A6439" s="24">
        <v>2014</v>
      </c>
      <c r="B6439" s="24" t="s">
        <v>183</v>
      </c>
      <c r="C6439" s="24" t="str">
        <f>VLOOKUP(B6439,'FHF LUT'!$A$5:$H$81,2,FALSE)</f>
        <v>Douglas-fir Beetle</v>
      </c>
      <c r="D6439" s="24">
        <v>48</v>
      </c>
      <c r="E6439" s="24" t="s">
        <v>235</v>
      </c>
      <c r="F6439" s="24">
        <v>0</v>
      </c>
      <c r="G6439" s="24">
        <v>0</v>
      </c>
      <c r="H6439" s="24" t="str">
        <f t="shared" si="100"/>
        <v>2014_IBD_48</v>
      </c>
      <c r="I6439" s="24">
        <f>VLOOKUP(H6439,inTHLBdata!A:H,7,FALSE)</f>
        <v>0</v>
      </c>
      <c r="J6439" s="24">
        <f>VLOOKUP(H6439,inTHLBdata!A:H,8,FALSE)</f>
        <v>0</v>
      </c>
      <c r="N6439" s="24"/>
    </row>
    <row r="6440" spans="1:14">
      <c r="A6440" s="24">
        <v>2014</v>
      </c>
      <c r="B6440" s="24" t="s">
        <v>194</v>
      </c>
      <c r="C6440" s="24" t="str">
        <f>VLOOKUP(B6440,'FHF LUT'!$A$5:$H$81,2,FALSE)</f>
        <v>Lodgepole Pine Beetle</v>
      </c>
      <c r="D6440" s="24">
        <v>1</v>
      </c>
      <c r="E6440" s="24" t="s">
        <v>10</v>
      </c>
      <c r="F6440" s="24">
        <v>0</v>
      </c>
      <c r="G6440" s="24">
        <v>0</v>
      </c>
      <c r="H6440" s="24" t="str">
        <f t="shared" si="100"/>
        <v>2014_IBL_1</v>
      </c>
      <c r="I6440" s="24">
        <f>VLOOKUP(H6440,inTHLBdata!A:H,7,FALSE)</f>
        <v>0</v>
      </c>
      <c r="J6440" s="24">
        <f>VLOOKUP(H6440,inTHLBdata!A:H,8,FALSE)</f>
        <v>0</v>
      </c>
      <c r="N6440" s="24"/>
    </row>
    <row r="6441" spans="1:14">
      <c r="A6441" s="24">
        <v>2014</v>
      </c>
      <c r="B6441" s="24" t="s">
        <v>194</v>
      </c>
      <c r="C6441" s="24" t="str">
        <f>VLOOKUP(B6441,'FHF LUT'!$A$5:$H$81,2,FALSE)</f>
        <v>Lodgepole Pine Beetle</v>
      </c>
      <c r="D6441" s="24">
        <v>2</v>
      </c>
      <c r="E6441" s="24" t="s">
        <v>22</v>
      </c>
      <c r="F6441" s="24">
        <v>0</v>
      </c>
      <c r="G6441" s="24">
        <v>0</v>
      </c>
      <c r="H6441" s="24" t="str">
        <f t="shared" si="100"/>
        <v>2014_IBL_2</v>
      </c>
      <c r="I6441" s="24">
        <f>VLOOKUP(H6441,inTHLBdata!A:H,7,FALSE)</f>
        <v>0</v>
      </c>
      <c r="J6441" s="24">
        <f>VLOOKUP(H6441,inTHLBdata!A:H,8,FALSE)</f>
        <v>0</v>
      </c>
      <c r="N6441" s="24"/>
    </row>
    <row r="6442" spans="1:14">
      <c r="A6442" s="24">
        <v>2014</v>
      </c>
      <c r="B6442" s="24" t="s">
        <v>194</v>
      </c>
      <c r="C6442" s="24" t="str">
        <f>VLOOKUP(B6442,'FHF LUT'!$A$5:$H$81,2,FALSE)</f>
        <v>Lodgepole Pine Beetle</v>
      </c>
      <c r="D6442" s="24">
        <v>3</v>
      </c>
      <c r="E6442" s="24" t="s">
        <v>13</v>
      </c>
      <c r="F6442" s="24">
        <v>0</v>
      </c>
      <c r="G6442" s="24">
        <v>0</v>
      </c>
      <c r="H6442" s="24" t="str">
        <f t="shared" si="100"/>
        <v>2014_IBL_3</v>
      </c>
      <c r="I6442" s="24">
        <f>VLOOKUP(H6442,inTHLBdata!A:H,7,FALSE)</f>
        <v>0</v>
      </c>
      <c r="J6442" s="24">
        <f>VLOOKUP(H6442,inTHLBdata!A:H,8,FALSE)</f>
        <v>0</v>
      </c>
      <c r="N6442" s="24"/>
    </row>
    <row r="6443" spans="1:14">
      <c r="A6443" s="24">
        <v>2014</v>
      </c>
      <c r="B6443" s="24" t="s">
        <v>194</v>
      </c>
      <c r="C6443" s="24" t="str">
        <f>VLOOKUP(B6443,'FHF LUT'!$A$5:$H$81,2,FALSE)</f>
        <v>Lodgepole Pine Beetle</v>
      </c>
      <c r="D6443" s="24">
        <v>4</v>
      </c>
      <c r="E6443" s="24" t="s">
        <v>28</v>
      </c>
      <c r="F6443" s="24">
        <v>65</v>
      </c>
      <c r="G6443" s="24">
        <v>65</v>
      </c>
      <c r="H6443" s="24" t="str">
        <f t="shared" si="100"/>
        <v>2014_IBL_4</v>
      </c>
      <c r="I6443" s="24">
        <f>VLOOKUP(H6443,inTHLBdata!A:H,7,FALSE)</f>
        <v>0</v>
      </c>
      <c r="J6443" s="24">
        <f>VLOOKUP(H6443,inTHLBdata!A:H,8,FALSE)</f>
        <v>0</v>
      </c>
      <c r="N6443" s="24"/>
    </row>
    <row r="6444" spans="1:14">
      <c r="A6444" s="24">
        <v>2014</v>
      </c>
      <c r="B6444" s="24" t="s">
        <v>194</v>
      </c>
      <c r="C6444" s="24" t="str">
        <f>VLOOKUP(B6444,'FHF LUT'!$A$5:$H$81,2,FALSE)</f>
        <v>Lodgepole Pine Beetle</v>
      </c>
      <c r="D6444" s="24">
        <v>5</v>
      </c>
      <c r="E6444" s="24" t="s">
        <v>16</v>
      </c>
      <c r="F6444" s="24">
        <v>0</v>
      </c>
      <c r="G6444" s="24">
        <v>0</v>
      </c>
      <c r="H6444" s="24" t="str">
        <f t="shared" si="100"/>
        <v>2014_IBL_5</v>
      </c>
      <c r="I6444" s="24">
        <f>VLOOKUP(H6444,inTHLBdata!A:H,7,FALSE)</f>
        <v>0</v>
      </c>
      <c r="J6444" s="24">
        <f>VLOOKUP(H6444,inTHLBdata!A:H,8,FALSE)</f>
        <v>0</v>
      </c>
      <c r="N6444" s="24"/>
    </row>
    <row r="6445" spans="1:14">
      <c r="A6445" s="24">
        <v>2014</v>
      </c>
      <c r="B6445" s="24" t="s">
        <v>194</v>
      </c>
      <c r="C6445" s="24" t="str">
        <f>VLOOKUP(B6445,'FHF LUT'!$A$5:$H$81,2,FALSE)</f>
        <v>Lodgepole Pine Beetle</v>
      </c>
      <c r="D6445" s="24">
        <v>7</v>
      </c>
      <c r="E6445" s="24" t="s">
        <v>25</v>
      </c>
      <c r="F6445" s="24">
        <v>0</v>
      </c>
      <c r="G6445" s="24">
        <v>0</v>
      </c>
      <c r="H6445" s="24" t="str">
        <f t="shared" si="100"/>
        <v>2014_IBL_7</v>
      </c>
      <c r="I6445" s="24">
        <f>VLOOKUP(H6445,inTHLBdata!A:H,7,FALSE)</f>
        <v>0</v>
      </c>
      <c r="J6445" s="24">
        <f>VLOOKUP(H6445,inTHLBdata!A:H,8,FALSE)</f>
        <v>0</v>
      </c>
      <c r="N6445" s="24"/>
    </row>
    <row r="6446" spans="1:14">
      <c r="A6446" s="24">
        <v>2014</v>
      </c>
      <c r="B6446" s="24" t="s">
        <v>194</v>
      </c>
      <c r="C6446" s="24" t="str">
        <f>VLOOKUP(B6446,'FHF LUT'!$A$5:$H$81,2,FALSE)</f>
        <v>Lodgepole Pine Beetle</v>
      </c>
      <c r="D6446" s="24">
        <v>8</v>
      </c>
      <c r="E6446" s="24" t="s">
        <v>29</v>
      </c>
      <c r="F6446" s="24">
        <v>15471</v>
      </c>
      <c r="G6446" s="24">
        <v>15471</v>
      </c>
      <c r="H6446" s="24" t="str">
        <f t="shared" si="100"/>
        <v>2014_IBL_8</v>
      </c>
      <c r="I6446" s="24">
        <f>VLOOKUP(H6446,inTHLBdata!A:H,7,FALSE)</f>
        <v>1119</v>
      </c>
      <c r="J6446" s="24">
        <f>VLOOKUP(H6446,inTHLBdata!A:H,8,FALSE)</f>
        <v>1119</v>
      </c>
      <c r="N6446" s="24"/>
    </row>
    <row r="6447" spans="1:14">
      <c r="A6447" s="24">
        <v>2014</v>
      </c>
      <c r="B6447" s="24" t="s">
        <v>194</v>
      </c>
      <c r="C6447" s="24" t="str">
        <f>VLOOKUP(B6447,'FHF LUT'!$A$5:$H$81,2,FALSE)</f>
        <v>Lodgepole Pine Beetle</v>
      </c>
      <c r="D6447" s="24">
        <v>9</v>
      </c>
      <c r="E6447" s="24" t="s">
        <v>7</v>
      </c>
      <c r="F6447" s="24">
        <v>0</v>
      </c>
      <c r="G6447" s="24">
        <v>0</v>
      </c>
      <c r="H6447" s="24" t="str">
        <f t="shared" si="100"/>
        <v>2014_IBL_9</v>
      </c>
      <c r="I6447" s="24">
        <f>VLOOKUP(H6447,inTHLBdata!A:H,7,FALSE)</f>
        <v>0</v>
      </c>
      <c r="J6447" s="24">
        <f>VLOOKUP(H6447,inTHLBdata!A:H,8,FALSE)</f>
        <v>0</v>
      </c>
      <c r="N6447" s="24"/>
    </row>
    <row r="6448" spans="1:14">
      <c r="A6448" s="24">
        <v>2014</v>
      </c>
      <c r="B6448" s="24" t="s">
        <v>194</v>
      </c>
      <c r="C6448" s="24" t="str">
        <f>VLOOKUP(B6448,'FHF LUT'!$A$5:$H$81,2,FALSE)</f>
        <v>Lodgepole Pine Beetle</v>
      </c>
      <c r="D6448" s="24">
        <v>10</v>
      </c>
      <c r="E6448" s="24" t="s">
        <v>18</v>
      </c>
      <c r="F6448" s="24">
        <v>0</v>
      </c>
      <c r="G6448" s="24">
        <v>0</v>
      </c>
      <c r="H6448" s="24" t="str">
        <f t="shared" si="100"/>
        <v>2014_IBL_10</v>
      </c>
      <c r="I6448" s="24">
        <f>VLOOKUP(H6448,inTHLBdata!A:H,7,FALSE)</f>
        <v>0</v>
      </c>
      <c r="J6448" s="24">
        <f>VLOOKUP(H6448,inTHLBdata!A:H,8,FALSE)</f>
        <v>0</v>
      </c>
      <c r="N6448" s="24"/>
    </row>
    <row r="6449" spans="1:14">
      <c r="A6449" s="24">
        <v>2014</v>
      </c>
      <c r="B6449" s="24" t="s">
        <v>194</v>
      </c>
      <c r="C6449" s="24" t="str">
        <f>VLOOKUP(B6449,'FHF LUT'!$A$5:$H$81,2,FALSE)</f>
        <v>Lodgepole Pine Beetle</v>
      </c>
      <c r="D6449" s="24">
        <v>11</v>
      </c>
      <c r="E6449" s="24" t="s">
        <v>4</v>
      </c>
      <c r="F6449" s="24">
        <v>0</v>
      </c>
      <c r="G6449" s="24">
        <v>0</v>
      </c>
      <c r="H6449" s="24" t="str">
        <f t="shared" si="100"/>
        <v>2014_IBL_11</v>
      </c>
      <c r="I6449" s="24">
        <f>VLOOKUP(H6449,inTHLBdata!A:H,7,FALSE)</f>
        <v>0</v>
      </c>
      <c r="J6449" s="24">
        <f>VLOOKUP(H6449,inTHLBdata!A:H,8,FALSE)</f>
        <v>0</v>
      </c>
      <c r="N6449" s="24"/>
    </row>
    <row r="6450" spans="1:14">
      <c r="A6450" s="24">
        <v>2014</v>
      </c>
      <c r="B6450" s="24" t="s">
        <v>194</v>
      </c>
      <c r="C6450" s="24" t="str">
        <f>VLOOKUP(B6450,'FHF LUT'!$A$5:$H$81,2,FALSE)</f>
        <v>Lodgepole Pine Beetle</v>
      </c>
      <c r="D6450" s="24">
        <v>12</v>
      </c>
      <c r="E6450" s="24" t="s">
        <v>11</v>
      </c>
      <c r="F6450" s="24">
        <v>0</v>
      </c>
      <c r="G6450" s="24">
        <v>0</v>
      </c>
      <c r="H6450" s="24" t="str">
        <f t="shared" si="100"/>
        <v>2014_IBL_12</v>
      </c>
      <c r="I6450" s="24">
        <f>VLOOKUP(H6450,inTHLBdata!A:H,7,FALSE)</f>
        <v>0</v>
      </c>
      <c r="J6450" s="24">
        <f>VLOOKUP(H6450,inTHLBdata!A:H,8,FALSE)</f>
        <v>0</v>
      </c>
      <c r="N6450" s="24"/>
    </row>
    <row r="6451" spans="1:14">
      <c r="A6451" s="24">
        <v>2014</v>
      </c>
      <c r="B6451" s="24" t="s">
        <v>194</v>
      </c>
      <c r="C6451" s="24" t="str">
        <f>VLOOKUP(B6451,'FHF LUT'!$A$5:$H$81,2,FALSE)</f>
        <v>Lodgepole Pine Beetle</v>
      </c>
      <c r="D6451" s="24">
        <v>13</v>
      </c>
      <c r="E6451" s="24" t="s">
        <v>24</v>
      </c>
      <c r="F6451" s="24">
        <v>0</v>
      </c>
      <c r="G6451" s="24">
        <v>0</v>
      </c>
      <c r="H6451" s="24" t="str">
        <f t="shared" si="100"/>
        <v>2014_IBL_13</v>
      </c>
      <c r="I6451" s="24">
        <f>VLOOKUP(H6451,inTHLBdata!A:H,7,FALSE)</f>
        <v>0</v>
      </c>
      <c r="J6451" s="24">
        <f>VLOOKUP(H6451,inTHLBdata!A:H,8,FALSE)</f>
        <v>0</v>
      </c>
      <c r="N6451" s="24"/>
    </row>
    <row r="6452" spans="1:14">
      <c r="A6452" s="24">
        <v>2014</v>
      </c>
      <c r="B6452" s="24" t="s">
        <v>194</v>
      </c>
      <c r="C6452" s="24" t="str">
        <f>VLOOKUP(B6452,'FHF LUT'!$A$5:$H$81,2,FALSE)</f>
        <v>Lodgepole Pine Beetle</v>
      </c>
      <c r="D6452" s="24">
        <v>14</v>
      </c>
      <c r="E6452" s="24" t="s">
        <v>30</v>
      </c>
      <c r="F6452" s="24">
        <v>0</v>
      </c>
      <c r="G6452" s="24">
        <v>0</v>
      </c>
      <c r="H6452" s="24" t="str">
        <f t="shared" si="100"/>
        <v>2014_IBL_14</v>
      </c>
      <c r="I6452" s="24">
        <f>VLOOKUP(H6452,inTHLBdata!A:H,7,FALSE)</f>
        <v>0</v>
      </c>
      <c r="J6452" s="24">
        <f>VLOOKUP(H6452,inTHLBdata!A:H,8,FALSE)</f>
        <v>0</v>
      </c>
      <c r="N6452" s="24"/>
    </row>
    <row r="6453" spans="1:14">
      <c r="A6453" s="24">
        <v>2014</v>
      </c>
      <c r="B6453" s="24" t="s">
        <v>194</v>
      </c>
      <c r="C6453" s="24" t="str">
        <f>VLOOKUP(B6453,'FHF LUT'!$A$5:$H$81,2,FALSE)</f>
        <v>Lodgepole Pine Beetle</v>
      </c>
      <c r="D6453" s="24">
        <v>15</v>
      </c>
      <c r="E6453" s="24" t="s">
        <v>33</v>
      </c>
      <c r="F6453" s="24">
        <v>0</v>
      </c>
      <c r="G6453" s="24">
        <v>0</v>
      </c>
      <c r="H6453" s="24" t="str">
        <f t="shared" si="100"/>
        <v>2014_IBL_15</v>
      </c>
      <c r="I6453" s="24">
        <f>VLOOKUP(H6453,inTHLBdata!A:H,7,FALSE)</f>
        <v>0</v>
      </c>
      <c r="J6453" s="24">
        <f>VLOOKUP(H6453,inTHLBdata!A:H,8,FALSE)</f>
        <v>0</v>
      </c>
      <c r="N6453" s="24"/>
    </row>
    <row r="6454" spans="1:14">
      <c r="A6454" s="24">
        <v>2014</v>
      </c>
      <c r="B6454" s="24" t="s">
        <v>194</v>
      </c>
      <c r="C6454" s="24" t="str">
        <f>VLOOKUP(B6454,'FHF LUT'!$A$5:$H$81,2,FALSE)</f>
        <v>Lodgepole Pine Beetle</v>
      </c>
      <c r="D6454" s="24">
        <v>16</v>
      </c>
      <c r="E6454" s="24" t="s">
        <v>12</v>
      </c>
      <c r="F6454" s="24">
        <v>0</v>
      </c>
      <c r="G6454" s="24">
        <v>0</v>
      </c>
      <c r="H6454" s="24" t="str">
        <f t="shared" si="100"/>
        <v>2014_IBL_16</v>
      </c>
      <c r="I6454" s="24">
        <f>VLOOKUP(H6454,inTHLBdata!A:H,7,FALSE)</f>
        <v>0</v>
      </c>
      <c r="J6454" s="24">
        <f>VLOOKUP(H6454,inTHLBdata!A:H,8,FALSE)</f>
        <v>0</v>
      </c>
      <c r="N6454" s="24"/>
    </row>
    <row r="6455" spans="1:14">
      <c r="A6455" s="24">
        <v>2014</v>
      </c>
      <c r="B6455" s="24" t="s">
        <v>194</v>
      </c>
      <c r="C6455" s="24" t="str">
        <f>VLOOKUP(B6455,'FHF LUT'!$A$5:$H$81,2,FALSE)</f>
        <v>Lodgepole Pine Beetle</v>
      </c>
      <c r="D6455" s="24">
        <v>17</v>
      </c>
      <c r="E6455" s="24" t="s">
        <v>32</v>
      </c>
      <c r="F6455" s="24">
        <v>0</v>
      </c>
      <c r="G6455" s="24">
        <v>0</v>
      </c>
      <c r="H6455" s="24" t="str">
        <f t="shared" si="100"/>
        <v>2014_IBL_17</v>
      </c>
      <c r="I6455" s="24">
        <f>VLOOKUP(H6455,inTHLBdata!A:H,7,FALSE)</f>
        <v>0</v>
      </c>
      <c r="J6455" s="24">
        <f>VLOOKUP(H6455,inTHLBdata!A:H,8,FALSE)</f>
        <v>0</v>
      </c>
      <c r="N6455" s="24"/>
    </row>
    <row r="6456" spans="1:14">
      <c r="A6456" s="24">
        <v>2014</v>
      </c>
      <c r="B6456" s="24" t="s">
        <v>194</v>
      </c>
      <c r="C6456" s="24" t="str">
        <f>VLOOKUP(B6456,'FHF LUT'!$A$5:$H$81,2,FALSE)</f>
        <v>Lodgepole Pine Beetle</v>
      </c>
      <c r="D6456" s="24">
        <v>18</v>
      </c>
      <c r="E6456" s="24" t="s">
        <v>15</v>
      </c>
      <c r="F6456" s="24">
        <v>0</v>
      </c>
      <c r="G6456" s="24">
        <v>0</v>
      </c>
      <c r="H6456" s="24" t="str">
        <f t="shared" si="100"/>
        <v>2014_IBL_18</v>
      </c>
      <c r="I6456" s="24">
        <f>VLOOKUP(H6456,inTHLBdata!A:H,7,FALSE)</f>
        <v>0</v>
      </c>
      <c r="J6456" s="24">
        <f>VLOOKUP(H6456,inTHLBdata!A:H,8,FALSE)</f>
        <v>0</v>
      </c>
      <c r="N6456" s="24"/>
    </row>
    <row r="6457" spans="1:14">
      <c r="A6457" s="24">
        <v>2014</v>
      </c>
      <c r="B6457" s="24" t="s">
        <v>194</v>
      </c>
      <c r="C6457" s="24" t="str">
        <f>VLOOKUP(B6457,'FHF LUT'!$A$5:$H$81,2,FALSE)</f>
        <v>Lodgepole Pine Beetle</v>
      </c>
      <c r="D6457" s="24">
        <v>20</v>
      </c>
      <c r="E6457" s="24" t="s">
        <v>6</v>
      </c>
      <c r="F6457" s="24">
        <v>0</v>
      </c>
      <c r="G6457" s="24">
        <v>0</v>
      </c>
      <c r="H6457" s="24" t="str">
        <f t="shared" si="100"/>
        <v>2014_IBL_20</v>
      </c>
      <c r="I6457" s="24">
        <f>VLOOKUP(H6457,inTHLBdata!A:H,7,FALSE)</f>
        <v>0</v>
      </c>
      <c r="J6457" s="24">
        <f>VLOOKUP(H6457,inTHLBdata!A:H,8,FALSE)</f>
        <v>0</v>
      </c>
      <c r="N6457" s="24"/>
    </row>
    <row r="6458" spans="1:14">
      <c r="A6458" s="24">
        <v>2014</v>
      </c>
      <c r="B6458" s="24" t="s">
        <v>194</v>
      </c>
      <c r="C6458" s="24" t="str">
        <f>VLOOKUP(B6458,'FHF LUT'!$A$5:$H$81,2,FALSE)</f>
        <v>Lodgepole Pine Beetle</v>
      </c>
      <c r="D6458" s="24">
        <v>22</v>
      </c>
      <c r="E6458" s="24" t="s">
        <v>19</v>
      </c>
      <c r="F6458" s="24">
        <v>0</v>
      </c>
      <c r="G6458" s="24">
        <v>0</v>
      </c>
      <c r="H6458" s="24" t="str">
        <f t="shared" si="100"/>
        <v>2014_IBL_22</v>
      </c>
      <c r="I6458" s="24">
        <f>VLOOKUP(H6458,inTHLBdata!A:H,7,FALSE)</f>
        <v>0</v>
      </c>
      <c r="J6458" s="24">
        <f>VLOOKUP(H6458,inTHLBdata!A:H,8,FALSE)</f>
        <v>0</v>
      </c>
      <c r="N6458" s="24"/>
    </row>
    <row r="6459" spans="1:14">
      <c r="A6459" s="24">
        <v>2014</v>
      </c>
      <c r="B6459" s="24" t="s">
        <v>194</v>
      </c>
      <c r="C6459" s="24" t="str">
        <f>VLOOKUP(B6459,'FHF LUT'!$A$5:$H$81,2,FALSE)</f>
        <v>Lodgepole Pine Beetle</v>
      </c>
      <c r="D6459" s="24">
        <v>23</v>
      </c>
      <c r="E6459" s="24" t="s">
        <v>27</v>
      </c>
      <c r="F6459" s="24">
        <v>0</v>
      </c>
      <c r="G6459" s="24">
        <v>0</v>
      </c>
      <c r="H6459" s="24" t="str">
        <f t="shared" si="100"/>
        <v>2014_IBL_23</v>
      </c>
      <c r="I6459" s="24">
        <f>VLOOKUP(H6459,inTHLBdata!A:H,7,FALSE)</f>
        <v>0</v>
      </c>
      <c r="J6459" s="24">
        <f>VLOOKUP(H6459,inTHLBdata!A:H,8,FALSE)</f>
        <v>0</v>
      </c>
      <c r="N6459" s="24"/>
    </row>
    <row r="6460" spans="1:14">
      <c r="A6460" s="24">
        <v>2014</v>
      </c>
      <c r="B6460" s="24" t="s">
        <v>194</v>
      </c>
      <c r="C6460" s="24" t="str">
        <f>VLOOKUP(B6460,'FHF LUT'!$A$5:$H$81,2,FALSE)</f>
        <v>Lodgepole Pine Beetle</v>
      </c>
      <c r="D6460" s="24">
        <v>24</v>
      </c>
      <c r="E6460" s="24" t="s">
        <v>17</v>
      </c>
      <c r="F6460" s="24">
        <v>0</v>
      </c>
      <c r="G6460" s="24">
        <v>0</v>
      </c>
      <c r="H6460" s="24" t="str">
        <f t="shared" si="100"/>
        <v>2014_IBL_24</v>
      </c>
      <c r="I6460" s="24">
        <f>VLOOKUP(H6460,inTHLBdata!A:H,7,FALSE)</f>
        <v>0</v>
      </c>
      <c r="J6460" s="24">
        <f>VLOOKUP(H6460,inTHLBdata!A:H,8,FALSE)</f>
        <v>0</v>
      </c>
      <c r="N6460" s="24"/>
    </row>
    <row r="6461" spans="1:14">
      <c r="A6461" s="24">
        <v>2014</v>
      </c>
      <c r="B6461" s="24" t="s">
        <v>194</v>
      </c>
      <c r="C6461" s="24" t="str">
        <f>VLOOKUP(B6461,'FHF LUT'!$A$5:$H$81,2,FALSE)</f>
        <v>Lodgepole Pine Beetle</v>
      </c>
      <c r="D6461" s="24">
        <v>25</v>
      </c>
      <c r="E6461" s="24" t="s">
        <v>23</v>
      </c>
      <c r="F6461" s="24">
        <v>0</v>
      </c>
      <c r="G6461" s="24">
        <v>0</v>
      </c>
      <c r="H6461" s="24" t="str">
        <f t="shared" si="100"/>
        <v>2014_IBL_25</v>
      </c>
      <c r="I6461" s="24">
        <f>VLOOKUP(H6461,inTHLBdata!A:H,7,FALSE)</f>
        <v>0</v>
      </c>
      <c r="J6461" s="24">
        <f>VLOOKUP(H6461,inTHLBdata!A:H,8,FALSE)</f>
        <v>0</v>
      </c>
      <c r="N6461" s="24"/>
    </row>
    <row r="6462" spans="1:14">
      <c r="A6462" s="24">
        <v>2014</v>
      </c>
      <c r="B6462" s="24" t="s">
        <v>194</v>
      </c>
      <c r="C6462" s="24" t="str">
        <f>VLOOKUP(B6462,'FHF LUT'!$A$5:$H$81,2,FALSE)</f>
        <v>Lodgepole Pine Beetle</v>
      </c>
      <c r="D6462" s="24">
        <v>26</v>
      </c>
      <c r="E6462" s="24" t="s">
        <v>14</v>
      </c>
      <c r="F6462" s="24">
        <v>0</v>
      </c>
      <c r="G6462" s="24">
        <v>0</v>
      </c>
      <c r="H6462" s="24" t="str">
        <f t="shared" si="100"/>
        <v>2014_IBL_26</v>
      </c>
      <c r="I6462" s="24">
        <f>VLOOKUP(H6462,inTHLBdata!A:H,7,FALSE)</f>
        <v>0</v>
      </c>
      <c r="J6462" s="24">
        <f>VLOOKUP(H6462,inTHLBdata!A:H,8,FALSE)</f>
        <v>0</v>
      </c>
      <c r="N6462" s="24"/>
    </row>
    <row r="6463" spans="1:14">
      <c r="A6463" s="24">
        <v>2014</v>
      </c>
      <c r="B6463" s="24" t="s">
        <v>194</v>
      </c>
      <c r="C6463" s="24" t="str">
        <f>VLOOKUP(B6463,'FHF LUT'!$A$5:$H$81,2,FALSE)</f>
        <v>Lodgepole Pine Beetle</v>
      </c>
      <c r="D6463" s="24">
        <v>27</v>
      </c>
      <c r="E6463" s="24" t="s">
        <v>21</v>
      </c>
      <c r="F6463" s="24">
        <v>0</v>
      </c>
      <c r="G6463" s="24">
        <v>0</v>
      </c>
      <c r="H6463" s="24" t="str">
        <f t="shared" si="100"/>
        <v>2014_IBL_27</v>
      </c>
      <c r="I6463" s="24">
        <f>VLOOKUP(H6463,inTHLBdata!A:H,7,FALSE)</f>
        <v>0</v>
      </c>
      <c r="J6463" s="24">
        <f>VLOOKUP(H6463,inTHLBdata!A:H,8,FALSE)</f>
        <v>0</v>
      </c>
      <c r="N6463" s="24"/>
    </row>
    <row r="6464" spans="1:14">
      <c r="A6464" s="24">
        <v>2014</v>
      </c>
      <c r="B6464" s="24" t="s">
        <v>194</v>
      </c>
      <c r="C6464" s="24" t="str">
        <f>VLOOKUP(B6464,'FHF LUT'!$A$5:$H$81,2,FALSE)</f>
        <v>Lodgepole Pine Beetle</v>
      </c>
      <c r="D6464" s="24">
        <v>29</v>
      </c>
      <c r="E6464" s="24" t="s">
        <v>9</v>
      </c>
      <c r="F6464" s="24">
        <v>0</v>
      </c>
      <c r="G6464" s="24">
        <v>0</v>
      </c>
      <c r="H6464" s="24" t="str">
        <f t="shared" si="100"/>
        <v>2014_IBL_29</v>
      </c>
      <c r="I6464" s="24">
        <f>VLOOKUP(H6464,inTHLBdata!A:H,7,FALSE)</f>
        <v>0</v>
      </c>
      <c r="J6464" s="24">
        <f>VLOOKUP(H6464,inTHLBdata!A:H,8,FALSE)</f>
        <v>0</v>
      </c>
      <c r="N6464" s="24"/>
    </row>
    <row r="6465" spans="1:14">
      <c r="A6465" s="24">
        <v>2014</v>
      </c>
      <c r="B6465" s="24" t="s">
        <v>194</v>
      </c>
      <c r="C6465" s="24" t="str">
        <f>VLOOKUP(B6465,'FHF LUT'!$A$5:$H$81,2,FALSE)</f>
        <v>Lodgepole Pine Beetle</v>
      </c>
      <c r="D6465" s="24">
        <v>30</v>
      </c>
      <c r="E6465" s="24" t="s">
        <v>35</v>
      </c>
      <c r="F6465" s="24">
        <v>0</v>
      </c>
      <c r="G6465" s="24">
        <v>0</v>
      </c>
      <c r="H6465" s="24" t="str">
        <f t="shared" si="100"/>
        <v>2014_IBL_30</v>
      </c>
      <c r="I6465" s="24">
        <f>VLOOKUP(H6465,inTHLBdata!A:H,7,FALSE)</f>
        <v>0</v>
      </c>
      <c r="J6465" s="24">
        <f>VLOOKUP(H6465,inTHLBdata!A:H,8,FALSE)</f>
        <v>0</v>
      </c>
      <c r="N6465" s="24"/>
    </row>
    <row r="6466" spans="1:14">
      <c r="A6466" s="24">
        <v>2014</v>
      </c>
      <c r="B6466" s="24" t="s">
        <v>194</v>
      </c>
      <c r="C6466" s="24" t="str">
        <f>VLOOKUP(B6466,'FHF LUT'!$A$5:$H$81,2,FALSE)</f>
        <v>Lodgepole Pine Beetle</v>
      </c>
      <c r="D6466" s="24">
        <v>31</v>
      </c>
      <c r="E6466" s="24" t="s">
        <v>34</v>
      </c>
      <c r="F6466" s="24">
        <v>0</v>
      </c>
      <c r="G6466" s="24">
        <v>0</v>
      </c>
      <c r="H6466" s="24" t="str">
        <f t="shared" si="100"/>
        <v>2014_IBL_31</v>
      </c>
      <c r="I6466" s="24">
        <f>VLOOKUP(H6466,inTHLBdata!A:H,7,FALSE)</f>
        <v>0</v>
      </c>
      <c r="J6466" s="24">
        <f>VLOOKUP(H6466,inTHLBdata!A:H,8,FALSE)</f>
        <v>0</v>
      </c>
      <c r="N6466" s="24"/>
    </row>
    <row r="6467" spans="1:14">
      <c r="A6467" s="24">
        <v>2014</v>
      </c>
      <c r="B6467" s="24" t="s">
        <v>194</v>
      </c>
      <c r="C6467" s="24" t="str">
        <f>VLOOKUP(B6467,'FHF LUT'!$A$5:$H$81,2,FALSE)</f>
        <v>Lodgepole Pine Beetle</v>
      </c>
      <c r="D6467" s="24">
        <v>38</v>
      </c>
      <c r="E6467" s="24" t="s">
        <v>8</v>
      </c>
      <c r="F6467" s="24">
        <v>0</v>
      </c>
      <c r="G6467" s="24">
        <v>0</v>
      </c>
      <c r="H6467" s="24" t="str">
        <f t="shared" ref="H6467:H6530" si="101">CONCATENATE(A6467,"_",B6467,"_",D6467)</f>
        <v>2014_IBL_38</v>
      </c>
      <c r="I6467" s="24">
        <f>VLOOKUP(H6467,inTHLBdata!A:H,7,FALSE)</f>
        <v>0</v>
      </c>
      <c r="J6467" s="24">
        <f>VLOOKUP(H6467,inTHLBdata!A:H,8,FALSE)</f>
        <v>0</v>
      </c>
      <c r="N6467" s="24"/>
    </row>
    <row r="6468" spans="1:14">
      <c r="A6468" s="24">
        <v>2014</v>
      </c>
      <c r="B6468" s="24" t="s">
        <v>194</v>
      </c>
      <c r="C6468" s="24" t="str">
        <f>VLOOKUP(B6468,'FHF LUT'!$A$5:$H$81,2,FALSE)</f>
        <v>Lodgepole Pine Beetle</v>
      </c>
      <c r="D6468" s="24">
        <v>39</v>
      </c>
      <c r="E6468" s="24" t="s">
        <v>36</v>
      </c>
      <c r="F6468" s="24">
        <v>0</v>
      </c>
      <c r="G6468" s="24">
        <v>0</v>
      </c>
      <c r="H6468" s="24" t="str">
        <f t="shared" si="101"/>
        <v>2014_IBL_39</v>
      </c>
      <c r="I6468" s="24">
        <f>VLOOKUP(H6468,inTHLBdata!A:H,7,FALSE)</f>
        <v>0</v>
      </c>
      <c r="J6468" s="24">
        <f>VLOOKUP(H6468,inTHLBdata!A:H,8,FALSE)</f>
        <v>0</v>
      </c>
      <c r="N6468" s="24"/>
    </row>
    <row r="6469" spans="1:14">
      <c r="A6469" s="24">
        <v>2014</v>
      </c>
      <c r="B6469" s="24" t="s">
        <v>194</v>
      </c>
      <c r="C6469" s="24" t="str">
        <f>VLOOKUP(B6469,'FHF LUT'!$A$5:$H$81,2,FALSE)</f>
        <v>Lodgepole Pine Beetle</v>
      </c>
      <c r="D6469" s="24">
        <v>40</v>
      </c>
      <c r="E6469" s="24" t="s">
        <v>31</v>
      </c>
      <c r="F6469" s="24">
        <v>0</v>
      </c>
      <c r="G6469" s="24">
        <v>0</v>
      </c>
      <c r="H6469" s="24" t="str">
        <f t="shared" si="101"/>
        <v>2014_IBL_40</v>
      </c>
      <c r="I6469" s="24">
        <f>VLOOKUP(H6469,inTHLBdata!A:H,7,FALSE)</f>
        <v>0</v>
      </c>
      <c r="J6469" s="24">
        <f>VLOOKUP(H6469,inTHLBdata!A:H,8,FALSE)</f>
        <v>0</v>
      </c>
      <c r="N6469" s="24"/>
    </row>
    <row r="6470" spans="1:14">
      <c r="A6470" s="24">
        <v>2014</v>
      </c>
      <c r="B6470" s="24" t="s">
        <v>194</v>
      </c>
      <c r="C6470" s="24" t="str">
        <f>VLOOKUP(B6470,'FHF LUT'!$A$5:$H$81,2,FALSE)</f>
        <v>Lodgepole Pine Beetle</v>
      </c>
      <c r="D6470" s="24">
        <v>41</v>
      </c>
      <c r="E6470" s="24" t="s">
        <v>26</v>
      </c>
      <c r="F6470" s="24">
        <v>0</v>
      </c>
      <c r="G6470" s="24">
        <v>0</v>
      </c>
      <c r="H6470" s="24" t="str">
        <f t="shared" si="101"/>
        <v>2014_IBL_41</v>
      </c>
      <c r="I6470" s="24">
        <f>VLOOKUP(H6470,inTHLBdata!A:H,7,FALSE)</f>
        <v>0</v>
      </c>
      <c r="J6470" s="24">
        <f>VLOOKUP(H6470,inTHLBdata!A:H,8,FALSE)</f>
        <v>0</v>
      </c>
      <c r="N6470" s="24"/>
    </row>
    <row r="6471" spans="1:14">
      <c r="A6471" s="24">
        <v>2014</v>
      </c>
      <c r="B6471" s="24" t="s">
        <v>194</v>
      </c>
      <c r="C6471" s="24" t="str">
        <f>VLOOKUP(B6471,'FHF LUT'!$A$5:$H$81,2,FALSE)</f>
        <v>Lodgepole Pine Beetle</v>
      </c>
      <c r="D6471" s="24">
        <v>43</v>
      </c>
      <c r="E6471" s="24" t="s">
        <v>20</v>
      </c>
      <c r="F6471" s="24">
        <v>0</v>
      </c>
      <c r="G6471" s="24">
        <v>0</v>
      </c>
      <c r="H6471" s="24" t="str">
        <f t="shared" si="101"/>
        <v>2014_IBL_43</v>
      </c>
      <c r="I6471" s="24">
        <f>VLOOKUP(H6471,inTHLBdata!A:H,7,FALSE)</f>
        <v>0</v>
      </c>
      <c r="J6471" s="24">
        <f>VLOOKUP(H6471,inTHLBdata!A:H,8,FALSE)</f>
        <v>0</v>
      </c>
      <c r="N6471" s="24"/>
    </row>
    <row r="6472" spans="1:14">
      <c r="A6472" s="24">
        <v>2014</v>
      </c>
      <c r="B6472" s="24" t="s">
        <v>194</v>
      </c>
      <c r="C6472" s="24" t="str">
        <f>VLOOKUP(B6472,'FHF LUT'!$A$5:$H$81,2,FALSE)</f>
        <v>Lodgepole Pine Beetle</v>
      </c>
      <c r="D6472" s="24">
        <v>44</v>
      </c>
      <c r="E6472" s="24" t="s">
        <v>3</v>
      </c>
      <c r="F6472" s="24">
        <v>0</v>
      </c>
      <c r="G6472" s="24">
        <v>0</v>
      </c>
      <c r="H6472" s="24" t="str">
        <f t="shared" si="101"/>
        <v>2014_IBL_44</v>
      </c>
      <c r="I6472" s="24">
        <f>VLOOKUP(H6472,inTHLBdata!A:H,7,FALSE)</f>
        <v>0</v>
      </c>
      <c r="J6472" s="24">
        <f>VLOOKUP(H6472,inTHLBdata!A:H,8,FALSE)</f>
        <v>0</v>
      </c>
      <c r="N6472" s="24"/>
    </row>
    <row r="6473" spans="1:14">
      <c r="A6473" s="24">
        <v>2014</v>
      </c>
      <c r="B6473" s="24" t="s">
        <v>194</v>
      </c>
      <c r="C6473" s="24" t="str">
        <f>VLOOKUP(B6473,'FHF LUT'!$A$5:$H$81,2,FALSE)</f>
        <v>Lodgepole Pine Beetle</v>
      </c>
      <c r="D6473" s="24">
        <v>45</v>
      </c>
      <c r="E6473" s="24" t="s">
        <v>5</v>
      </c>
      <c r="F6473" s="24">
        <v>0</v>
      </c>
      <c r="G6473" s="24">
        <v>0</v>
      </c>
      <c r="H6473" s="24" t="str">
        <f t="shared" si="101"/>
        <v>2014_IBL_45</v>
      </c>
      <c r="I6473" s="24">
        <f>VLOOKUP(H6473,inTHLBdata!A:H,7,FALSE)</f>
        <v>0</v>
      </c>
      <c r="J6473" s="24">
        <f>VLOOKUP(H6473,inTHLBdata!A:H,8,FALSE)</f>
        <v>0</v>
      </c>
      <c r="N6473" s="24"/>
    </row>
    <row r="6474" spans="1:14">
      <c r="A6474" s="24">
        <v>2014</v>
      </c>
      <c r="B6474" s="24" t="s">
        <v>194</v>
      </c>
      <c r="C6474" s="24" t="str">
        <f>VLOOKUP(B6474,'FHF LUT'!$A$5:$H$81,2,FALSE)</f>
        <v>Lodgepole Pine Beetle</v>
      </c>
      <c r="D6474" s="24">
        <v>46</v>
      </c>
      <c r="E6474" s="24" t="s">
        <v>234</v>
      </c>
      <c r="F6474" s="24">
        <v>0</v>
      </c>
      <c r="G6474" s="24">
        <v>0</v>
      </c>
      <c r="H6474" s="24" t="str">
        <f t="shared" si="101"/>
        <v>2014_IBL_46</v>
      </c>
      <c r="I6474" s="24">
        <f>VLOOKUP(H6474,inTHLBdata!A:H,7,FALSE)</f>
        <v>0</v>
      </c>
      <c r="J6474" s="24">
        <f>VLOOKUP(H6474,inTHLBdata!A:H,8,FALSE)</f>
        <v>0</v>
      </c>
      <c r="N6474" s="24"/>
    </row>
    <row r="6475" spans="1:14">
      <c r="A6475" s="24">
        <v>2014</v>
      </c>
      <c r="B6475" s="24" t="s">
        <v>194</v>
      </c>
      <c r="C6475" s="24" t="str">
        <f>VLOOKUP(B6475,'FHF LUT'!$A$5:$H$81,2,FALSE)</f>
        <v>Lodgepole Pine Beetle</v>
      </c>
      <c r="D6475" s="24">
        <v>47</v>
      </c>
      <c r="E6475" s="24" t="s">
        <v>233</v>
      </c>
      <c r="F6475" s="24">
        <v>0</v>
      </c>
      <c r="G6475" s="24">
        <v>0</v>
      </c>
      <c r="H6475" s="24" t="str">
        <f t="shared" si="101"/>
        <v>2014_IBL_47</v>
      </c>
      <c r="I6475" s="24">
        <f>VLOOKUP(H6475,inTHLBdata!A:H,7,FALSE)</f>
        <v>0</v>
      </c>
      <c r="J6475" s="24">
        <f>VLOOKUP(H6475,inTHLBdata!A:H,8,FALSE)</f>
        <v>0</v>
      </c>
      <c r="N6475" s="24"/>
    </row>
    <row r="6476" spans="1:14">
      <c r="A6476" s="24">
        <v>2014</v>
      </c>
      <c r="B6476" s="24" t="s">
        <v>194</v>
      </c>
      <c r="C6476" s="24" t="str">
        <f>VLOOKUP(B6476,'FHF LUT'!$A$5:$H$81,2,FALSE)</f>
        <v>Lodgepole Pine Beetle</v>
      </c>
      <c r="D6476" s="24">
        <v>48</v>
      </c>
      <c r="E6476" s="24" t="s">
        <v>235</v>
      </c>
      <c r="F6476" s="24">
        <v>0</v>
      </c>
      <c r="G6476" s="24">
        <v>0</v>
      </c>
      <c r="H6476" s="24" t="str">
        <f t="shared" si="101"/>
        <v>2014_IBL_48</v>
      </c>
      <c r="I6476" s="24">
        <f>VLOOKUP(H6476,inTHLBdata!A:H,7,FALSE)</f>
        <v>0</v>
      </c>
      <c r="J6476" s="24">
        <f>VLOOKUP(H6476,inTHLBdata!A:H,8,FALSE)</f>
        <v>0</v>
      </c>
      <c r="N6476" s="24"/>
    </row>
    <row r="6477" spans="1:14">
      <c r="A6477" s="24">
        <v>2014</v>
      </c>
      <c r="B6477" s="24" t="s">
        <v>185</v>
      </c>
      <c r="C6477" s="24" t="str">
        <f>VLOOKUP(B6477,'FHF LUT'!$A$5:$H$81,2,FALSE)</f>
        <v>Mountain Pine Beetle</v>
      </c>
      <c r="D6477" s="24">
        <v>1</v>
      </c>
      <c r="E6477" s="24" t="s">
        <v>10</v>
      </c>
      <c r="F6477" s="24">
        <v>19327</v>
      </c>
      <c r="G6477" s="24">
        <v>18016</v>
      </c>
      <c r="H6477" s="24" t="str">
        <f t="shared" si="101"/>
        <v>2014_IBM_1</v>
      </c>
      <c r="I6477" s="24">
        <f>VLOOKUP(H6477,inTHLBdata!A:H,7,FALSE)</f>
        <v>4869</v>
      </c>
      <c r="J6477" s="24">
        <f>VLOOKUP(H6477,inTHLBdata!A:H,8,FALSE)</f>
        <v>4156</v>
      </c>
      <c r="N6477" s="24"/>
    </row>
    <row r="6478" spans="1:14">
      <c r="A6478" s="24">
        <v>2014</v>
      </c>
      <c r="B6478" s="24" t="s">
        <v>185</v>
      </c>
      <c r="C6478" s="24" t="str">
        <f>VLOOKUP(B6478,'FHF LUT'!$A$5:$H$81,2,FALSE)</f>
        <v>Mountain Pine Beetle</v>
      </c>
      <c r="D6478" s="24">
        <v>2</v>
      </c>
      <c r="E6478" s="24" t="s">
        <v>22</v>
      </c>
      <c r="F6478" s="24">
        <v>112242</v>
      </c>
      <c r="G6478" s="24">
        <v>107172</v>
      </c>
      <c r="H6478" s="24" t="str">
        <f t="shared" si="101"/>
        <v>2014_IBM_2</v>
      </c>
      <c r="I6478" s="24">
        <f>VLOOKUP(H6478,inTHLBdata!A:H,7,FALSE)</f>
        <v>103724</v>
      </c>
      <c r="J6478" s="24">
        <f>VLOOKUP(H6478,inTHLBdata!A:H,8,FALSE)</f>
        <v>82024</v>
      </c>
      <c r="N6478" s="24"/>
    </row>
    <row r="6479" spans="1:14">
      <c r="A6479" s="24">
        <v>2014</v>
      </c>
      <c r="B6479" s="24" t="s">
        <v>185</v>
      </c>
      <c r="C6479" s="24" t="str">
        <f>VLOOKUP(B6479,'FHF LUT'!$A$5:$H$81,2,FALSE)</f>
        <v>Mountain Pine Beetle</v>
      </c>
      <c r="D6479" s="24">
        <v>3</v>
      </c>
      <c r="E6479" s="24" t="s">
        <v>13</v>
      </c>
      <c r="F6479" s="24">
        <v>61035</v>
      </c>
      <c r="G6479" s="24">
        <v>54904</v>
      </c>
      <c r="H6479" s="24" t="str">
        <f t="shared" si="101"/>
        <v>2014_IBM_3</v>
      </c>
      <c r="I6479" s="24">
        <f>VLOOKUP(H6479,inTHLBdata!A:H,7,FALSE)</f>
        <v>36969</v>
      </c>
      <c r="J6479" s="24">
        <f>VLOOKUP(H6479,inTHLBdata!A:H,8,FALSE)</f>
        <v>31231</v>
      </c>
      <c r="N6479" s="24"/>
    </row>
    <row r="6480" spans="1:14">
      <c r="A6480" s="24">
        <v>2014</v>
      </c>
      <c r="B6480" s="24" t="s">
        <v>185</v>
      </c>
      <c r="C6480" s="24" t="str">
        <f>VLOOKUP(B6480,'FHF LUT'!$A$5:$H$81,2,FALSE)</f>
        <v>Mountain Pine Beetle</v>
      </c>
      <c r="D6480" s="24">
        <v>4</v>
      </c>
      <c r="E6480" s="24" t="s">
        <v>28</v>
      </c>
      <c r="F6480" s="24">
        <v>14978</v>
      </c>
      <c r="G6480" s="24">
        <v>13848</v>
      </c>
      <c r="H6480" s="24" t="str">
        <f t="shared" si="101"/>
        <v>2014_IBM_4</v>
      </c>
      <c r="I6480" s="24">
        <f>VLOOKUP(H6480,inTHLBdata!A:H,7,FALSE)</f>
        <v>1404</v>
      </c>
      <c r="J6480" s="24">
        <f>VLOOKUP(H6480,inTHLBdata!A:H,8,FALSE)</f>
        <v>1065</v>
      </c>
      <c r="N6480" s="24"/>
    </row>
    <row r="6481" spans="1:14">
      <c r="A6481" s="24">
        <v>2014</v>
      </c>
      <c r="B6481" s="24" t="s">
        <v>185</v>
      </c>
      <c r="C6481" s="24" t="str">
        <f>VLOOKUP(B6481,'FHF LUT'!$A$5:$H$81,2,FALSE)</f>
        <v>Mountain Pine Beetle</v>
      </c>
      <c r="D6481" s="24">
        <v>5</v>
      </c>
      <c r="E6481" s="24" t="s">
        <v>16</v>
      </c>
      <c r="F6481" s="24">
        <v>45062</v>
      </c>
      <c r="G6481" s="24">
        <v>38947</v>
      </c>
      <c r="H6481" s="24" t="str">
        <f t="shared" si="101"/>
        <v>2014_IBM_5</v>
      </c>
      <c r="I6481" s="24">
        <f>VLOOKUP(H6481,inTHLBdata!A:H,7,FALSE)</f>
        <v>16197</v>
      </c>
      <c r="J6481" s="24">
        <f>VLOOKUP(H6481,inTHLBdata!A:H,8,FALSE)</f>
        <v>11377</v>
      </c>
      <c r="N6481" s="24"/>
    </row>
    <row r="6482" spans="1:14">
      <c r="A6482" s="24">
        <v>2014</v>
      </c>
      <c r="B6482" s="24" t="s">
        <v>185</v>
      </c>
      <c r="C6482" s="24" t="str">
        <f>VLOOKUP(B6482,'FHF LUT'!$A$5:$H$81,2,FALSE)</f>
        <v>Mountain Pine Beetle</v>
      </c>
      <c r="D6482" s="24">
        <v>7</v>
      </c>
      <c r="E6482" s="24" t="s">
        <v>25</v>
      </c>
      <c r="F6482" s="24">
        <v>33366</v>
      </c>
      <c r="G6482" s="24">
        <v>32850</v>
      </c>
      <c r="H6482" s="24" t="str">
        <f t="shared" si="101"/>
        <v>2014_IBM_7</v>
      </c>
      <c r="I6482" s="24">
        <f>VLOOKUP(H6482,inTHLBdata!A:H,7,FALSE)</f>
        <v>10955</v>
      </c>
      <c r="J6482" s="24">
        <f>VLOOKUP(H6482,inTHLBdata!A:H,8,FALSE)</f>
        <v>10392</v>
      </c>
      <c r="N6482" s="24"/>
    </row>
    <row r="6483" spans="1:14">
      <c r="A6483" s="24">
        <v>2014</v>
      </c>
      <c r="B6483" s="24" t="s">
        <v>185</v>
      </c>
      <c r="C6483" s="24" t="str">
        <f>VLOOKUP(B6483,'FHF LUT'!$A$5:$H$81,2,FALSE)</f>
        <v>Mountain Pine Beetle</v>
      </c>
      <c r="D6483" s="24">
        <v>8</v>
      </c>
      <c r="E6483" s="24" t="s">
        <v>29</v>
      </c>
      <c r="F6483" s="24">
        <v>528130</v>
      </c>
      <c r="G6483" s="24">
        <v>527984</v>
      </c>
      <c r="H6483" s="24" t="str">
        <f t="shared" si="101"/>
        <v>2014_IBM_8</v>
      </c>
      <c r="I6483" s="24">
        <f>VLOOKUP(H6483,inTHLBdata!A:H,7,FALSE)</f>
        <v>66935</v>
      </c>
      <c r="J6483" s="24">
        <f>VLOOKUP(H6483,inTHLBdata!A:H,8,FALSE)</f>
        <v>66897</v>
      </c>
      <c r="N6483" s="24"/>
    </row>
    <row r="6484" spans="1:14">
      <c r="A6484" s="24">
        <v>2014</v>
      </c>
      <c r="B6484" s="24" t="s">
        <v>185</v>
      </c>
      <c r="C6484" s="24" t="str">
        <f>VLOOKUP(B6484,'FHF LUT'!$A$5:$H$81,2,FALSE)</f>
        <v>Mountain Pine Beetle</v>
      </c>
      <c r="D6484" s="24">
        <v>9</v>
      </c>
      <c r="E6484" s="24" t="s">
        <v>7</v>
      </c>
      <c r="F6484" s="24">
        <v>80156</v>
      </c>
      <c r="G6484" s="24">
        <v>73694</v>
      </c>
      <c r="H6484" s="24" t="str">
        <f t="shared" si="101"/>
        <v>2014_IBM_9</v>
      </c>
      <c r="I6484" s="24">
        <f>VLOOKUP(H6484,inTHLBdata!A:H,7,FALSE)</f>
        <v>11820</v>
      </c>
      <c r="J6484" s="24">
        <f>VLOOKUP(H6484,inTHLBdata!A:H,8,FALSE)</f>
        <v>7487</v>
      </c>
      <c r="N6484" s="24"/>
    </row>
    <row r="6485" spans="1:14">
      <c r="A6485" s="24">
        <v>2014</v>
      </c>
      <c r="B6485" s="24" t="s">
        <v>185</v>
      </c>
      <c r="C6485" s="24" t="str">
        <f>VLOOKUP(B6485,'FHF LUT'!$A$5:$H$81,2,FALSE)</f>
        <v>Mountain Pine Beetle</v>
      </c>
      <c r="D6485" s="24">
        <v>10</v>
      </c>
      <c r="E6485" s="24" t="s">
        <v>18</v>
      </c>
      <c r="F6485" s="24">
        <v>192</v>
      </c>
      <c r="G6485" s="24">
        <v>192</v>
      </c>
      <c r="H6485" s="24" t="str">
        <f t="shared" si="101"/>
        <v>2014_IBM_10</v>
      </c>
      <c r="I6485" s="24">
        <f>VLOOKUP(H6485,inTHLBdata!A:H,7,FALSE)</f>
        <v>62</v>
      </c>
      <c r="J6485" s="24">
        <f>VLOOKUP(H6485,inTHLBdata!A:H,8,FALSE)</f>
        <v>62</v>
      </c>
      <c r="N6485" s="24"/>
    </row>
    <row r="6486" spans="1:14">
      <c r="A6486" s="24">
        <v>2014</v>
      </c>
      <c r="B6486" s="24" t="s">
        <v>185</v>
      </c>
      <c r="C6486" s="24" t="str">
        <f>VLOOKUP(B6486,'FHF LUT'!$A$5:$H$81,2,FALSE)</f>
        <v>Mountain Pine Beetle</v>
      </c>
      <c r="D6486" s="24">
        <v>11</v>
      </c>
      <c r="E6486" s="24" t="s">
        <v>4</v>
      </c>
      <c r="F6486" s="24">
        <v>239</v>
      </c>
      <c r="G6486" s="24">
        <v>239</v>
      </c>
      <c r="H6486" s="24" t="str">
        <f t="shared" si="101"/>
        <v>2014_IBM_11</v>
      </c>
      <c r="I6486" s="24">
        <f>VLOOKUP(H6486,inTHLBdata!A:H,7,FALSE)</f>
        <v>176</v>
      </c>
      <c r="J6486" s="24">
        <f>VLOOKUP(H6486,inTHLBdata!A:H,8,FALSE)</f>
        <v>154</v>
      </c>
      <c r="N6486" s="24"/>
    </row>
    <row r="6487" spans="1:14">
      <c r="A6487" s="24">
        <v>2014</v>
      </c>
      <c r="B6487" s="24" t="s">
        <v>185</v>
      </c>
      <c r="C6487" s="24" t="str">
        <f>VLOOKUP(B6487,'FHF LUT'!$A$5:$H$81,2,FALSE)</f>
        <v>Mountain Pine Beetle</v>
      </c>
      <c r="D6487" s="24">
        <v>12</v>
      </c>
      <c r="E6487" s="24" t="s">
        <v>11</v>
      </c>
      <c r="F6487" s="24">
        <v>32914</v>
      </c>
      <c r="G6487" s="24">
        <v>32262</v>
      </c>
      <c r="H6487" s="24" t="str">
        <f t="shared" si="101"/>
        <v>2014_IBM_12</v>
      </c>
      <c r="I6487" s="24">
        <f>VLOOKUP(H6487,inTHLBdata!A:H,7,FALSE)</f>
        <v>9341</v>
      </c>
      <c r="J6487" s="24">
        <f>VLOOKUP(H6487,inTHLBdata!A:H,8,FALSE)</f>
        <v>8720</v>
      </c>
      <c r="N6487" s="24"/>
    </row>
    <row r="6488" spans="1:14">
      <c r="A6488" s="24">
        <v>2014</v>
      </c>
      <c r="B6488" s="24" t="s">
        <v>185</v>
      </c>
      <c r="C6488" s="24" t="str">
        <f>VLOOKUP(B6488,'FHF LUT'!$A$5:$H$81,2,FALSE)</f>
        <v>Mountain Pine Beetle</v>
      </c>
      <c r="D6488" s="24">
        <v>13</v>
      </c>
      <c r="E6488" s="24" t="s">
        <v>24</v>
      </c>
      <c r="F6488" s="24">
        <v>57289</v>
      </c>
      <c r="G6488" s="24">
        <v>52998</v>
      </c>
      <c r="H6488" s="24" t="str">
        <f t="shared" si="101"/>
        <v>2014_IBM_13</v>
      </c>
      <c r="I6488" s="24">
        <f>VLOOKUP(H6488,inTHLBdata!A:H,7,FALSE)</f>
        <v>13781</v>
      </c>
      <c r="J6488" s="24">
        <f>VLOOKUP(H6488,inTHLBdata!A:H,8,FALSE)</f>
        <v>11614</v>
      </c>
      <c r="N6488" s="24"/>
    </row>
    <row r="6489" spans="1:14">
      <c r="A6489" s="24">
        <v>2014</v>
      </c>
      <c r="B6489" s="24" t="s">
        <v>185</v>
      </c>
      <c r="C6489" s="24" t="str">
        <f>VLOOKUP(B6489,'FHF LUT'!$A$5:$H$81,2,FALSE)</f>
        <v>Mountain Pine Beetle</v>
      </c>
      <c r="D6489" s="24">
        <v>14</v>
      </c>
      <c r="E6489" s="24" t="s">
        <v>30</v>
      </c>
      <c r="F6489" s="24">
        <v>5979</v>
      </c>
      <c r="G6489" s="24">
        <v>5521</v>
      </c>
      <c r="H6489" s="24" t="str">
        <f t="shared" si="101"/>
        <v>2014_IBM_14</v>
      </c>
      <c r="I6489" s="24">
        <f>VLOOKUP(H6489,inTHLBdata!A:H,7,FALSE)</f>
        <v>4746</v>
      </c>
      <c r="J6489" s="24">
        <f>VLOOKUP(H6489,inTHLBdata!A:H,8,FALSE)</f>
        <v>4385</v>
      </c>
      <c r="N6489" s="24"/>
    </row>
    <row r="6490" spans="1:14">
      <c r="A6490" s="24">
        <v>2014</v>
      </c>
      <c r="B6490" s="24" t="s">
        <v>185</v>
      </c>
      <c r="C6490" s="24" t="str">
        <f>VLOOKUP(B6490,'FHF LUT'!$A$5:$H$81,2,FALSE)</f>
        <v>Mountain Pine Beetle</v>
      </c>
      <c r="D6490" s="24">
        <v>15</v>
      </c>
      <c r="E6490" s="24" t="s">
        <v>33</v>
      </c>
      <c r="F6490" s="24">
        <v>98203</v>
      </c>
      <c r="G6490" s="24">
        <v>95267</v>
      </c>
      <c r="H6490" s="24" t="str">
        <f t="shared" si="101"/>
        <v>2014_IBM_15</v>
      </c>
      <c r="I6490" s="24">
        <f>VLOOKUP(H6490,inTHLBdata!A:H,7,FALSE)</f>
        <v>46901</v>
      </c>
      <c r="J6490" s="24">
        <f>VLOOKUP(H6490,inTHLBdata!A:H,8,FALSE)</f>
        <v>42950</v>
      </c>
      <c r="N6490" s="24"/>
    </row>
    <row r="6491" spans="1:14">
      <c r="A6491" s="24">
        <v>2014</v>
      </c>
      <c r="B6491" s="24" t="s">
        <v>185</v>
      </c>
      <c r="C6491" s="24" t="str">
        <f>VLOOKUP(B6491,'FHF LUT'!$A$5:$H$81,2,FALSE)</f>
        <v>Mountain Pine Beetle</v>
      </c>
      <c r="D6491" s="24">
        <v>16</v>
      </c>
      <c r="E6491" s="24" t="s">
        <v>12</v>
      </c>
      <c r="F6491" s="24">
        <v>1682976</v>
      </c>
      <c r="G6491" s="24">
        <v>1669370</v>
      </c>
      <c r="H6491" s="24" t="str">
        <f t="shared" si="101"/>
        <v>2014_IBM_16</v>
      </c>
      <c r="I6491" s="24">
        <f>VLOOKUP(H6491,inTHLBdata!A:H,7,FALSE)</f>
        <v>175891</v>
      </c>
      <c r="J6491" s="24">
        <f>VLOOKUP(H6491,inTHLBdata!A:H,8,FALSE)</f>
        <v>161983</v>
      </c>
      <c r="N6491" s="24"/>
    </row>
    <row r="6492" spans="1:14">
      <c r="A6492" s="24">
        <v>2014</v>
      </c>
      <c r="B6492" s="24" t="s">
        <v>185</v>
      </c>
      <c r="C6492" s="24" t="str">
        <f>VLOOKUP(B6492,'FHF LUT'!$A$5:$H$81,2,FALSE)</f>
        <v>Mountain Pine Beetle</v>
      </c>
      <c r="D6492" s="24">
        <v>17</v>
      </c>
      <c r="E6492" s="24" t="s">
        <v>32</v>
      </c>
      <c r="F6492" s="24">
        <v>378072</v>
      </c>
      <c r="G6492" s="24">
        <v>370807</v>
      </c>
      <c r="H6492" s="24" t="str">
        <f t="shared" si="101"/>
        <v>2014_IBM_17</v>
      </c>
      <c r="I6492" s="24">
        <f>VLOOKUP(H6492,inTHLBdata!A:H,7,FALSE)</f>
        <v>53539</v>
      </c>
      <c r="J6492" s="24">
        <f>VLOOKUP(H6492,inTHLBdata!A:H,8,FALSE)</f>
        <v>48448</v>
      </c>
      <c r="N6492" s="24"/>
    </row>
    <row r="6493" spans="1:14">
      <c r="A6493" s="24">
        <v>2014</v>
      </c>
      <c r="B6493" s="24" t="s">
        <v>185</v>
      </c>
      <c r="C6493" s="24" t="str">
        <f>VLOOKUP(B6493,'FHF LUT'!$A$5:$H$81,2,FALSE)</f>
        <v>Mountain Pine Beetle</v>
      </c>
      <c r="D6493" s="24">
        <v>18</v>
      </c>
      <c r="E6493" s="24" t="s">
        <v>15</v>
      </c>
      <c r="F6493" s="24">
        <v>27260</v>
      </c>
      <c r="G6493" s="24">
        <v>19503</v>
      </c>
      <c r="H6493" s="24" t="str">
        <f t="shared" si="101"/>
        <v>2014_IBM_18</v>
      </c>
      <c r="I6493" s="24">
        <f>VLOOKUP(H6493,inTHLBdata!A:H,7,FALSE)</f>
        <v>25380</v>
      </c>
      <c r="J6493" s="24">
        <f>VLOOKUP(H6493,inTHLBdata!A:H,8,FALSE)</f>
        <v>16635</v>
      </c>
      <c r="N6493" s="24"/>
    </row>
    <row r="6494" spans="1:14">
      <c r="A6494" s="24">
        <v>2014</v>
      </c>
      <c r="B6494" s="24" t="s">
        <v>185</v>
      </c>
      <c r="C6494" s="24" t="str">
        <f>VLOOKUP(B6494,'FHF LUT'!$A$5:$H$81,2,FALSE)</f>
        <v>Mountain Pine Beetle</v>
      </c>
      <c r="D6494" s="24">
        <v>20</v>
      </c>
      <c r="E6494" s="24" t="s">
        <v>6</v>
      </c>
      <c r="F6494" s="24">
        <v>55310</v>
      </c>
      <c r="G6494" s="24">
        <v>48415</v>
      </c>
      <c r="H6494" s="24" t="str">
        <f t="shared" si="101"/>
        <v>2014_IBM_20</v>
      </c>
      <c r="I6494" s="24">
        <f>VLOOKUP(H6494,inTHLBdata!A:H,7,FALSE)</f>
        <v>38056</v>
      </c>
      <c r="J6494" s="24">
        <f>VLOOKUP(H6494,inTHLBdata!A:H,8,FALSE)</f>
        <v>31654</v>
      </c>
      <c r="N6494" s="24"/>
    </row>
    <row r="6495" spans="1:14">
      <c r="A6495" s="24">
        <v>2014</v>
      </c>
      <c r="B6495" s="24" t="s">
        <v>185</v>
      </c>
      <c r="C6495" s="24" t="str">
        <f>VLOOKUP(B6495,'FHF LUT'!$A$5:$H$81,2,FALSE)</f>
        <v>Mountain Pine Beetle</v>
      </c>
      <c r="D6495" s="24">
        <v>22</v>
      </c>
      <c r="E6495" s="24" t="s">
        <v>19</v>
      </c>
      <c r="F6495" s="24">
        <v>70350</v>
      </c>
      <c r="G6495" s="24">
        <v>60983</v>
      </c>
      <c r="H6495" s="24" t="str">
        <f t="shared" si="101"/>
        <v>2014_IBM_22</v>
      </c>
      <c r="I6495" s="24">
        <f>VLOOKUP(H6495,inTHLBdata!A:H,7,FALSE)</f>
        <v>36212</v>
      </c>
      <c r="J6495" s="24">
        <f>VLOOKUP(H6495,inTHLBdata!A:H,8,FALSE)</f>
        <v>29540</v>
      </c>
      <c r="N6495" s="24"/>
    </row>
    <row r="6496" spans="1:14">
      <c r="A6496" s="24">
        <v>2014</v>
      </c>
      <c r="B6496" s="24" t="s">
        <v>185</v>
      </c>
      <c r="C6496" s="24" t="str">
        <f>VLOOKUP(B6496,'FHF LUT'!$A$5:$H$81,2,FALSE)</f>
        <v>Mountain Pine Beetle</v>
      </c>
      <c r="D6496" s="24">
        <v>23</v>
      </c>
      <c r="E6496" s="24" t="s">
        <v>27</v>
      </c>
      <c r="F6496" s="24">
        <v>0</v>
      </c>
      <c r="G6496" s="24">
        <v>0</v>
      </c>
      <c r="H6496" s="24" t="str">
        <f t="shared" si="101"/>
        <v>2014_IBM_23</v>
      </c>
      <c r="I6496" s="24">
        <f>VLOOKUP(H6496,inTHLBdata!A:H,7,FALSE)</f>
        <v>0</v>
      </c>
      <c r="J6496" s="24">
        <f>VLOOKUP(H6496,inTHLBdata!A:H,8,FALSE)</f>
        <v>0</v>
      </c>
      <c r="N6496" s="24"/>
    </row>
    <row r="6497" spans="1:14">
      <c r="A6497" s="24">
        <v>2014</v>
      </c>
      <c r="B6497" s="24" t="s">
        <v>185</v>
      </c>
      <c r="C6497" s="24" t="str">
        <f>VLOOKUP(B6497,'FHF LUT'!$A$5:$H$81,2,FALSE)</f>
        <v>Mountain Pine Beetle</v>
      </c>
      <c r="D6497" s="24">
        <v>24</v>
      </c>
      <c r="E6497" s="24" t="s">
        <v>17</v>
      </c>
      <c r="F6497" s="24">
        <v>497890</v>
      </c>
      <c r="G6497" s="24">
        <v>485238</v>
      </c>
      <c r="H6497" s="24" t="str">
        <f t="shared" si="101"/>
        <v>2014_IBM_24</v>
      </c>
      <c r="I6497" s="24">
        <f>VLOOKUP(H6497,inTHLBdata!A:H,7,FALSE)</f>
        <v>276740</v>
      </c>
      <c r="J6497" s="24">
        <f>VLOOKUP(H6497,inTHLBdata!A:H,8,FALSE)</f>
        <v>265326</v>
      </c>
      <c r="N6497" s="24"/>
    </row>
    <row r="6498" spans="1:14">
      <c r="A6498" s="24">
        <v>2014</v>
      </c>
      <c r="B6498" s="24" t="s">
        <v>185</v>
      </c>
      <c r="C6498" s="24" t="str">
        <f>VLOOKUP(B6498,'FHF LUT'!$A$5:$H$81,2,FALSE)</f>
        <v>Mountain Pine Beetle</v>
      </c>
      <c r="D6498" s="24">
        <v>25</v>
      </c>
      <c r="E6498" s="24" t="s">
        <v>23</v>
      </c>
      <c r="F6498" s="24">
        <v>0</v>
      </c>
      <c r="G6498" s="24">
        <v>0</v>
      </c>
      <c r="H6498" s="24" t="str">
        <f t="shared" si="101"/>
        <v>2014_IBM_25</v>
      </c>
      <c r="I6498" s="24">
        <f>VLOOKUP(H6498,inTHLBdata!A:H,7,FALSE)</f>
        <v>0</v>
      </c>
      <c r="J6498" s="24">
        <f>VLOOKUP(H6498,inTHLBdata!A:H,8,FALSE)</f>
        <v>0</v>
      </c>
      <c r="N6498" s="24"/>
    </row>
    <row r="6499" spans="1:14">
      <c r="A6499" s="24">
        <v>2014</v>
      </c>
      <c r="B6499" s="24" t="s">
        <v>185</v>
      </c>
      <c r="C6499" s="24" t="str">
        <f>VLOOKUP(B6499,'FHF LUT'!$A$5:$H$81,2,FALSE)</f>
        <v>Mountain Pine Beetle</v>
      </c>
      <c r="D6499" s="24">
        <v>26</v>
      </c>
      <c r="E6499" s="24" t="s">
        <v>14</v>
      </c>
      <c r="F6499" s="24">
        <v>0</v>
      </c>
      <c r="G6499" s="24">
        <v>0</v>
      </c>
      <c r="H6499" s="24" t="str">
        <f t="shared" si="101"/>
        <v>2014_IBM_26</v>
      </c>
      <c r="I6499" s="24">
        <f>VLOOKUP(H6499,inTHLBdata!A:H,7,FALSE)</f>
        <v>0</v>
      </c>
      <c r="J6499" s="24">
        <f>VLOOKUP(H6499,inTHLBdata!A:H,8,FALSE)</f>
        <v>0</v>
      </c>
      <c r="N6499" s="24"/>
    </row>
    <row r="6500" spans="1:14">
      <c r="A6500" s="24">
        <v>2014</v>
      </c>
      <c r="B6500" s="24" t="s">
        <v>185</v>
      </c>
      <c r="C6500" s="24" t="str">
        <f>VLOOKUP(B6500,'FHF LUT'!$A$5:$H$81,2,FALSE)</f>
        <v>Mountain Pine Beetle</v>
      </c>
      <c r="D6500" s="24">
        <v>27</v>
      </c>
      <c r="E6500" s="24" t="s">
        <v>21</v>
      </c>
      <c r="F6500" s="24">
        <v>1627</v>
      </c>
      <c r="G6500" s="24">
        <v>1598</v>
      </c>
      <c r="H6500" s="24" t="str">
        <f t="shared" si="101"/>
        <v>2014_IBM_27</v>
      </c>
      <c r="I6500" s="24">
        <f>VLOOKUP(H6500,inTHLBdata!A:H,7,FALSE)</f>
        <v>823</v>
      </c>
      <c r="J6500" s="24">
        <f>VLOOKUP(H6500,inTHLBdata!A:H,8,FALSE)</f>
        <v>805</v>
      </c>
      <c r="N6500" s="24"/>
    </row>
    <row r="6501" spans="1:14">
      <c r="A6501" s="24">
        <v>2014</v>
      </c>
      <c r="B6501" s="24" t="s">
        <v>185</v>
      </c>
      <c r="C6501" s="24" t="str">
        <f>VLOOKUP(B6501,'FHF LUT'!$A$5:$H$81,2,FALSE)</f>
        <v>Mountain Pine Beetle</v>
      </c>
      <c r="D6501" s="24">
        <v>29</v>
      </c>
      <c r="E6501" s="24" t="s">
        <v>9</v>
      </c>
      <c r="F6501" s="24">
        <v>18671</v>
      </c>
      <c r="G6501" s="24">
        <v>18168</v>
      </c>
      <c r="H6501" s="24" t="str">
        <f t="shared" si="101"/>
        <v>2014_IBM_29</v>
      </c>
      <c r="I6501" s="24">
        <f>VLOOKUP(H6501,inTHLBdata!A:H,7,FALSE)</f>
        <v>5884</v>
      </c>
      <c r="J6501" s="24">
        <f>VLOOKUP(H6501,inTHLBdata!A:H,8,FALSE)</f>
        <v>5537</v>
      </c>
      <c r="N6501" s="24"/>
    </row>
    <row r="6502" spans="1:14">
      <c r="A6502" s="24">
        <v>2014</v>
      </c>
      <c r="B6502" s="24" t="s">
        <v>185</v>
      </c>
      <c r="C6502" s="24" t="str">
        <f>VLOOKUP(B6502,'FHF LUT'!$A$5:$H$81,2,FALSE)</f>
        <v>Mountain Pine Beetle</v>
      </c>
      <c r="D6502" s="24">
        <v>30</v>
      </c>
      <c r="E6502" s="24" t="s">
        <v>35</v>
      </c>
      <c r="F6502" s="24">
        <v>320</v>
      </c>
      <c r="G6502" s="24">
        <v>296</v>
      </c>
      <c r="H6502" s="24" t="str">
        <f t="shared" si="101"/>
        <v>2014_IBM_30</v>
      </c>
      <c r="I6502" s="24">
        <f>VLOOKUP(H6502,inTHLBdata!A:H,7,FALSE)</f>
        <v>64</v>
      </c>
      <c r="J6502" s="24">
        <f>VLOOKUP(H6502,inTHLBdata!A:H,8,FALSE)</f>
        <v>45</v>
      </c>
      <c r="N6502" s="24"/>
    </row>
    <row r="6503" spans="1:14">
      <c r="A6503" s="24">
        <v>2014</v>
      </c>
      <c r="B6503" s="24" t="s">
        <v>185</v>
      </c>
      <c r="C6503" s="24" t="str">
        <f>VLOOKUP(B6503,'FHF LUT'!$A$5:$H$81,2,FALSE)</f>
        <v>Mountain Pine Beetle</v>
      </c>
      <c r="D6503" s="24">
        <v>31</v>
      </c>
      <c r="E6503" s="24" t="s">
        <v>34</v>
      </c>
      <c r="F6503" s="24">
        <v>2209</v>
      </c>
      <c r="G6503" s="24">
        <v>2133</v>
      </c>
      <c r="H6503" s="24" t="str">
        <f t="shared" si="101"/>
        <v>2014_IBM_31</v>
      </c>
      <c r="I6503" s="24">
        <f>VLOOKUP(H6503,inTHLBdata!A:H,7,FALSE)</f>
        <v>547</v>
      </c>
      <c r="J6503" s="24">
        <f>VLOOKUP(H6503,inTHLBdata!A:H,8,FALSE)</f>
        <v>503</v>
      </c>
      <c r="N6503" s="24"/>
    </row>
    <row r="6504" spans="1:14">
      <c r="A6504" s="24">
        <v>2014</v>
      </c>
      <c r="B6504" s="24" t="s">
        <v>185</v>
      </c>
      <c r="C6504" s="24" t="str">
        <f>VLOOKUP(B6504,'FHF LUT'!$A$5:$H$81,2,FALSE)</f>
        <v>Mountain Pine Beetle</v>
      </c>
      <c r="D6504" s="24">
        <v>38</v>
      </c>
      <c r="E6504" s="24" t="s">
        <v>8</v>
      </c>
      <c r="F6504" s="24">
        <v>0</v>
      </c>
      <c r="G6504" s="24">
        <v>0</v>
      </c>
      <c r="H6504" s="24" t="str">
        <f t="shared" si="101"/>
        <v>2014_IBM_38</v>
      </c>
      <c r="I6504" s="24">
        <f>VLOOKUP(H6504,inTHLBdata!A:H,7,FALSE)</f>
        <v>0</v>
      </c>
      <c r="J6504" s="24">
        <f>VLOOKUP(H6504,inTHLBdata!A:H,8,FALSE)</f>
        <v>0</v>
      </c>
      <c r="N6504" s="24"/>
    </row>
    <row r="6505" spans="1:14">
      <c r="A6505" s="24">
        <v>2014</v>
      </c>
      <c r="B6505" s="24" t="s">
        <v>185</v>
      </c>
      <c r="C6505" s="24" t="str">
        <f>VLOOKUP(B6505,'FHF LUT'!$A$5:$H$81,2,FALSE)</f>
        <v>Mountain Pine Beetle</v>
      </c>
      <c r="D6505" s="24">
        <v>39</v>
      </c>
      <c r="E6505" s="24" t="s">
        <v>36</v>
      </c>
      <c r="F6505" s="24">
        <v>0</v>
      </c>
      <c r="G6505" s="24">
        <v>0</v>
      </c>
      <c r="H6505" s="24" t="str">
        <f t="shared" si="101"/>
        <v>2014_IBM_39</v>
      </c>
      <c r="I6505" s="24">
        <f>VLOOKUP(H6505,inTHLBdata!A:H,7,FALSE)</f>
        <v>0</v>
      </c>
      <c r="J6505" s="24">
        <f>VLOOKUP(H6505,inTHLBdata!A:H,8,FALSE)</f>
        <v>0</v>
      </c>
      <c r="N6505" s="24"/>
    </row>
    <row r="6506" spans="1:14">
      <c r="A6506" s="24">
        <v>2014</v>
      </c>
      <c r="B6506" s="24" t="s">
        <v>185</v>
      </c>
      <c r="C6506" s="24" t="str">
        <f>VLOOKUP(B6506,'FHF LUT'!$A$5:$H$81,2,FALSE)</f>
        <v>Mountain Pine Beetle</v>
      </c>
      <c r="D6506" s="24">
        <v>40</v>
      </c>
      <c r="E6506" s="24" t="s">
        <v>31</v>
      </c>
      <c r="F6506" s="24">
        <v>1486003</v>
      </c>
      <c r="G6506" s="24">
        <v>1466623</v>
      </c>
      <c r="H6506" s="24" t="str">
        <f t="shared" si="101"/>
        <v>2014_IBM_40</v>
      </c>
      <c r="I6506" s="24">
        <f>VLOOKUP(H6506,inTHLBdata!A:H,7,FALSE)</f>
        <v>426539</v>
      </c>
      <c r="J6506" s="24">
        <f>VLOOKUP(H6506,inTHLBdata!A:H,8,FALSE)</f>
        <v>411422</v>
      </c>
      <c r="N6506" s="24"/>
    </row>
    <row r="6507" spans="1:14">
      <c r="A6507" s="24">
        <v>2014</v>
      </c>
      <c r="B6507" s="24" t="s">
        <v>185</v>
      </c>
      <c r="C6507" s="24" t="str">
        <f>VLOOKUP(B6507,'FHF LUT'!$A$5:$H$81,2,FALSE)</f>
        <v>Mountain Pine Beetle</v>
      </c>
      <c r="D6507" s="24">
        <v>41</v>
      </c>
      <c r="E6507" s="24" t="s">
        <v>26</v>
      </c>
      <c r="F6507" s="24">
        <v>232799</v>
      </c>
      <c r="G6507" s="24">
        <v>228589</v>
      </c>
      <c r="H6507" s="24" t="str">
        <f t="shared" si="101"/>
        <v>2014_IBM_41</v>
      </c>
      <c r="I6507" s="24">
        <f>VLOOKUP(H6507,inTHLBdata!A:H,7,FALSE)</f>
        <v>68160</v>
      </c>
      <c r="J6507" s="24">
        <f>VLOOKUP(H6507,inTHLBdata!A:H,8,FALSE)</f>
        <v>66749</v>
      </c>
      <c r="N6507" s="24"/>
    </row>
    <row r="6508" spans="1:14">
      <c r="A6508" s="24">
        <v>2014</v>
      </c>
      <c r="B6508" s="24" t="s">
        <v>185</v>
      </c>
      <c r="C6508" s="24" t="str">
        <f>VLOOKUP(B6508,'FHF LUT'!$A$5:$H$81,2,FALSE)</f>
        <v>Mountain Pine Beetle</v>
      </c>
      <c r="D6508" s="24">
        <v>43</v>
      </c>
      <c r="E6508" s="24" t="s">
        <v>20</v>
      </c>
      <c r="F6508" s="24">
        <v>0</v>
      </c>
      <c r="G6508" s="24">
        <v>0</v>
      </c>
      <c r="H6508" s="24" t="str">
        <f t="shared" si="101"/>
        <v>2014_IBM_43</v>
      </c>
      <c r="I6508" s="24">
        <f>VLOOKUP(H6508,inTHLBdata!A:H,7,FALSE)</f>
        <v>0</v>
      </c>
      <c r="J6508" s="24">
        <f>VLOOKUP(H6508,inTHLBdata!A:H,8,FALSE)</f>
        <v>0</v>
      </c>
      <c r="N6508" s="24"/>
    </row>
    <row r="6509" spans="1:14">
      <c r="A6509" s="24">
        <v>2014</v>
      </c>
      <c r="B6509" s="24" t="s">
        <v>185</v>
      </c>
      <c r="C6509" s="24" t="str">
        <f>VLOOKUP(B6509,'FHF LUT'!$A$5:$H$81,2,FALSE)</f>
        <v>Mountain Pine Beetle</v>
      </c>
      <c r="D6509" s="24">
        <v>44</v>
      </c>
      <c r="E6509" s="24" t="s">
        <v>3</v>
      </c>
      <c r="F6509" s="24">
        <v>0</v>
      </c>
      <c r="G6509" s="24">
        <v>0</v>
      </c>
      <c r="H6509" s="24" t="str">
        <f t="shared" si="101"/>
        <v>2014_IBM_44</v>
      </c>
      <c r="I6509" s="24">
        <f>VLOOKUP(H6509,inTHLBdata!A:H,7,FALSE)</f>
        <v>0</v>
      </c>
      <c r="J6509" s="24">
        <f>VLOOKUP(H6509,inTHLBdata!A:H,8,FALSE)</f>
        <v>0</v>
      </c>
      <c r="N6509" s="24"/>
    </row>
    <row r="6510" spans="1:14">
      <c r="A6510" s="24">
        <v>2014</v>
      </c>
      <c r="B6510" s="24" t="s">
        <v>185</v>
      </c>
      <c r="C6510" s="24" t="str">
        <f>VLOOKUP(B6510,'FHF LUT'!$A$5:$H$81,2,FALSE)</f>
        <v>Mountain Pine Beetle</v>
      </c>
      <c r="D6510" s="24">
        <v>45</v>
      </c>
      <c r="E6510" s="24" t="s">
        <v>5</v>
      </c>
      <c r="F6510" s="24">
        <v>3096</v>
      </c>
      <c r="G6510" s="24">
        <v>3096</v>
      </c>
      <c r="H6510" s="24" t="str">
        <f t="shared" si="101"/>
        <v>2014_IBM_45</v>
      </c>
      <c r="I6510" s="24">
        <f>VLOOKUP(H6510,inTHLBdata!A:H,7,FALSE)</f>
        <v>1850</v>
      </c>
      <c r="J6510" s="24">
        <f>VLOOKUP(H6510,inTHLBdata!A:H,8,FALSE)</f>
        <v>1850</v>
      </c>
      <c r="N6510" s="24"/>
    </row>
    <row r="6511" spans="1:14">
      <c r="A6511" s="24">
        <v>2014</v>
      </c>
      <c r="B6511" s="24" t="s">
        <v>185</v>
      </c>
      <c r="C6511" s="24" t="str">
        <f>VLOOKUP(B6511,'FHF LUT'!$A$5:$H$81,2,FALSE)</f>
        <v>Mountain Pine Beetle</v>
      </c>
      <c r="D6511" s="24">
        <v>46</v>
      </c>
      <c r="E6511" s="24" t="s">
        <v>234</v>
      </c>
      <c r="F6511" s="24">
        <v>832</v>
      </c>
      <c r="G6511" s="24">
        <v>832</v>
      </c>
      <c r="H6511" s="24" t="str">
        <f t="shared" si="101"/>
        <v>2014_IBM_46</v>
      </c>
      <c r="I6511" s="24">
        <f>VLOOKUP(H6511,inTHLBdata!A:H,7,FALSE)</f>
        <v>0</v>
      </c>
      <c r="J6511" s="24">
        <f>VLOOKUP(H6511,inTHLBdata!A:H,8,FALSE)</f>
        <v>0</v>
      </c>
      <c r="N6511" s="24"/>
    </row>
    <row r="6512" spans="1:14">
      <c r="A6512" s="24">
        <v>2014</v>
      </c>
      <c r="B6512" s="24" t="s">
        <v>185</v>
      </c>
      <c r="C6512" s="24" t="str">
        <f>VLOOKUP(B6512,'FHF LUT'!$A$5:$H$81,2,FALSE)</f>
        <v>Mountain Pine Beetle</v>
      </c>
      <c r="D6512" s="24">
        <v>47</v>
      </c>
      <c r="E6512" s="24" t="s">
        <v>233</v>
      </c>
      <c r="F6512" s="24">
        <v>0</v>
      </c>
      <c r="G6512" s="24">
        <v>0</v>
      </c>
      <c r="H6512" s="24" t="str">
        <f t="shared" si="101"/>
        <v>2014_IBM_47</v>
      </c>
      <c r="I6512" s="24">
        <f>VLOOKUP(H6512,inTHLBdata!A:H,7,FALSE)</f>
        <v>0</v>
      </c>
      <c r="J6512" s="24">
        <f>VLOOKUP(H6512,inTHLBdata!A:H,8,FALSE)</f>
        <v>0</v>
      </c>
      <c r="N6512" s="24"/>
    </row>
    <row r="6513" spans="1:14">
      <c r="A6513" s="24">
        <v>2014</v>
      </c>
      <c r="B6513" s="24" t="s">
        <v>185</v>
      </c>
      <c r="C6513" s="24" t="str">
        <f>VLOOKUP(B6513,'FHF LUT'!$A$5:$H$81,2,FALSE)</f>
        <v>Mountain Pine Beetle</v>
      </c>
      <c r="D6513" s="24">
        <v>48</v>
      </c>
      <c r="E6513" s="24" t="s">
        <v>235</v>
      </c>
      <c r="F6513" s="24">
        <v>0</v>
      </c>
      <c r="G6513" s="24">
        <v>0</v>
      </c>
      <c r="H6513" s="24" t="str">
        <f t="shared" si="101"/>
        <v>2014_IBM_48</v>
      </c>
      <c r="I6513" s="24">
        <f>VLOOKUP(H6513,inTHLBdata!A:H,7,FALSE)</f>
        <v>0</v>
      </c>
      <c r="J6513" s="24">
        <f>VLOOKUP(H6513,inTHLBdata!A:H,8,FALSE)</f>
        <v>0</v>
      </c>
      <c r="N6513" s="24"/>
    </row>
    <row r="6514" spans="1:14">
      <c r="A6514" s="24">
        <v>2014</v>
      </c>
      <c r="B6514" s="24" t="s">
        <v>186</v>
      </c>
      <c r="C6514" s="24" t="str">
        <f>VLOOKUP(B6514,'FHF LUT'!$A$5:$H$81,2,FALSE)</f>
        <v>Spruce Beetle</v>
      </c>
      <c r="D6514" s="24">
        <v>1</v>
      </c>
      <c r="E6514" s="24" t="s">
        <v>10</v>
      </c>
      <c r="F6514" s="24">
        <v>407</v>
      </c>
      <c r="G6514" s="24">
        <v>407</v>
      </c>
      <c r="H6514" s="24" t="str">
        <f t="shared" si="101"/>
        <v>2014_IBS_1</v>
      </c>
      <c r="I6514" s="24">
        <f>VLOOKUP(H6514,inTHLBdata!A:H,7,FALSE)</f>
        <v>0</v>
      </c>
      <c r="J6514" s="24">
        <f>VLOOKUP(H6514,inTHLBdata!A:H,8,FALSE)</f>
        <v>0</v>
      </c>
      <c r="N6514" s="24"/>
    </row>
    <row r="6515" spans="1:14">
      <c r="A6515" s="24">
        <v>2014</v>
      </c>
      <c r="B6515" s="24" t="s">
        <v>186</v>
      </c>
      <c r="C6515" s="24" t="str">
        <f>VLOOKUP(B6515,'FHF LUT'!$A$5:$H$81,2,FALSE)</f>
        <v>Spruce Beetle</v>
      </c>
      <c r="D6515" s="24">
        <v>2</v>
      </c>
      <c r="E6515" s="24" t="s">
        <v>22</v>
      </c>
      <c r="F6515" s="24">
        <v>0</v>
      </c>
      <c r="G6515" s="24">
        <v>0</v>
      </c>
      <c r="H6515" s="24" t="str">
        <f t="shared" si="101"/>
        <v>2014_IBS_2</v>
      </c>
      <c r="I6515" s="24">
        <f>VLOOKUP(H6515,inTHLBdata!A:H,7,FALSE)</f>
        <v>0</v>
      </c>
      <c r="J6515" s="24">
        <f>VLOOKUP(H6515,inTHLBdata!A:H,8,FALSE)</f>
        <v>0</v>
      </c>
      <c r="N6515" s="24"/>
    </row>
    <row r="6516" spans="1:14">
      <c r="A6516" s="24">
        <v>2014</v>
      </c>
      <c r="B6516" s="24" t="s">
        <v>186</v>
      </c>
      <c r="C6516" s="24" t="str">
        <f>VLOOKUP(B6516,'FHF LUT'!$A$5:$H$81,2,FALSE)</f>
        <v>Spruce Beetle</v>
      </c>
      <c r="D6516" s="24">
        <v>3</v>
      </c>
      <c r="E6516" s="24" t="s">
        <v>13</v>
      </c>
      <c r="F6516" s="24">
        <v>2073</v>
      </c>
      <c r="G6516" s="24">
        <v>2073</v>
      </c>
      <c r="H6516" s="24" t="str">
        <f t="shared" si="101"/>
        <v>2014_IBS_3</v>
      </c>
      <c r="I6516" s="24">
        <f>VLOOKUP(H6516,inTHLBdata!A:H,7,FALSE)</f>
        <v>1361</v>
      </c>
      <c r="J6516" s="24">
        <f>VLOOKUP(H6516,inTHLBdata!A:H,8,FALSE)</f>
        <v>1361</v>
      </c>
      <c r="N6516" s="24"/>
    </row>
    <row r="6517" spans="1:14">
      <c r="A6517" s="24">
        <v>2014</v>
      </c>
      <c r="B6517" s="24" t="s">
        <v>186</v>
      </c>
      <c r="C6517" s="24" t="str">
        <f>VLOOKUP(B6517,'FHF LUT'!$A$5:$H$81,2,FALSE)</f>
        <v>Spruce Beetle</v>
      </c>
      <c r="D6517" s="24">
        <v>4</v>
      </c>
      <c r="E6517" s="24" t="s">
        <v>28</v>
      </c>
      <c r="F6517" s="24">
        <v>806</v>
      </c>
      <c r="G6517" s="24">
        <v>806</v>
      </c>
      <c r="H6517" s="24" t="str">
        <f t="shared" si="101"/>
        <v>2014_IBS_4</v>
      </c>
      <c r="I6517" s="24">
        <f>VLOOKUP(H6517,inTHLBdata!A:H,7,FALSE)</f>
        <v>0</v>
      </c>
      <c r="J6517" s="24">
        <f>VLOOKUP(H6517,inTHLBdata!A:H,8,FALSE)</f>
        <v>0</v>
      </c>
      <c r="N6517" s="24"/>
    </row>
    <row r="6518" spans="1:14">
      <c r="A6518" s="24">
        <v>2014</v>
      </c>
      <c r="B6518" s="24" t="s">
        <v>186</v>
      </c>
      <c r="C6518" s="24" t="str">
        <f>VLOOKUP(B6518,'FHF LUT'!$A$5:$H$81,2,FALSE)</f>
        <v>Spruce Beetle</v>
      </c>
      <c r="D6518" s="24">
        <v>5</v>
      </c>
      <c r="E6518" s="24" t="s">
        <v>16</v>
      </c>
      <c r="F6518" s="24">
        <v>37</v>
      </c>
      <c r="G6518" s="24">
        <v>37</v>
      </c>
      <c r="H6518" s="24" t="str">
        <f t="shared" si="101"/>
        <v>2014_IBS_5</v>
      </c>
      <c r="I6518" s="24">
        <f>VLOOKUP(H6518,inTHLBdata!A:H,7,FALSE)</f>
        <v>0</v>
      </c>
      <c r="J6518" s="24">
        <f>VLOOKUP(H6518,inTHLBdata!A:H,8,FALSE)</f>
        <v>0</v>
      </c>
      <c r="N6518" s="24"/>
    </row>
    <row r="6519" spans="1:14">
      <c r="A6519" s="24">
        <v>2014</v>
      </c>
      <c r="B6519" s="24" t="s">
        <v>186</v>
      </c>
      <c r="C6519" s="24" t="str">
        <f>VLOOKUP(B6519,'FHF LUT'!$A$5:$H$81,2,FALSE)</f>
        <v>Spruce Beetle</v>
      </c>
      <c r="D6519" s="24">
        <v>7</v>
      </c>
      <c r="E6519" s="24" t="s">
        <v>25</v>
      </c>
      <c r="F6519" s="24">
        <v>0</v>
      </c>
      <c r="G6519" s="24">
        <v>0</v>
      </c>
      <c r="H6519" s="24" t="str">
        <f t="shared" si="101"/>
        <v>2014_IBS_7</v>
      </c>
      <c r="I6519" s="24">
        <f>VLOOKUP(H6519,inTHLBdata!A:H,7,FALSE)</f>
        <v>0</v>
      </c>
      <c r="J6519" s="24">
        <f>VLOOKUP(H6519,inTHLBdata!A:H,8,FALSE)</f>
        <v>0</v>
      </c>
      <c r="N6519" s="24"/>
    </row>
    <row r="6520" spans="1:14">
      <c r="A6520" s="24">
        <v>2014</v>
      </c>
      <c r="B6520" s="24" t="s">
        <v>186</v>
      </c>
      <c r="C6520" s="24" t="str">
        <f>VLOOKUP(B6520,'FHF LUT'!$A$5:$H$81,2,FALSE)</f>
        <v>Spruce Beetle</v>
      </c>
      <c r="D6520" s="24">
        <v>8</v>
      </c>
      <c r="E6520" s="24" t="s">
        <v>29</v>
      </c>
      <c r="F6520" s="24">
        <v>5850</v>
      </c>
      <c r="G6520" s="24">
        <v>5850</v>
      </c>
      <c r="H6520" s="24" t="str">
        <f t="shared" si="101"/>
        <v>2014_IBS_8</v>
      </c>
      <c r="I6520" s="24">
        <f>VLOOKUP(H6520,inTHLBdata!A:H,7,FALSE)</f>
        <v>3073</v>
      </c>
      <c r="J6520" s="24">
        <f>VLOOKUP(H6520,inTHLBdata!A:H,8,FALSE)</f>
        <v>3073</v>
      </c>
      <c r="N6520" s="24"/>
    </row>
    <row r="6521" spans="1:14">
      <c r="A6521" s="24">
        <v>2014</v>
      </c>
      <c r="B6521" s="24" t="s">
        <v>186</v>
      </c>
      <c r="C6521" s="24" t="str">
        <f>VLOOKUP(B6521,'FHF LUT'!$A$5:$H$81,2,FALSE)</f>
        <v>Spruce Beetle</v>
      </c>
      <c r="D6521" s="24">
        <v>9</v>
      </c>
      <c r="E6521" s="24" t="s">
        <v>7</v>
      </c>
      <c r="F6521" s="24">
        <v>87801</v>
      </c>
      <c r="G6521" s="24">
        <v>82061</v>
      </c>
      <c r="H6521" s="24" t="str">
        <f t="shared" si="101"/>
        <v>2014_IBS_9</v>
      </c>
      <c r="I6521" s="24">
        <f>VLOOKUP(H6521,inTHLBdata!A:H,7,FALSE)</f>
        <v>12728</v>
      </c>
      <c r="J6521" s="24">
        <f>VLOOKUP(H6521,inTHLBdata!A:H,8,FALSE)</f>
        <v>11094</v>
      </c>
      <c r="N6521" s="24"/>
    </row>
    <row r="6522" spans="1:14">
      <c r="A6522" s="24">
        <v>2014</v>
      </c>
      <c r="B6522" s="24" t="s">
        <v>186</v>
      </c>
      <c r="C6522" s="24" t="str">
        <f>VLOOKUP(B6522,'FHF LUT'!$A$5:$H$81,2,FALSE)</f>
        <v>Spruce Beetle</v>
      </c>
      <c r="D6522" s="24">
        <v>10</v>
      </c>
      <c r="E6522" s="24" t="s">
        <v>18</v>
      </c>
      <c r="F6522" s="24">
        <v>0</v>
      </c>
      <c r="G6522" s="24">
        <v>0</v>
      </c>
      <c r="H6522" s="24" t="str">
        <f t="shared" si="101"/>
        <v>2014_IBS_10</v>
      </c>
      <c r="I6522" s="24">
        <f>VLOOKUP(H6522,inTHLBdata!A:H,7,FALSE)</f>
        <v>0</v>
      </c>
      <c r="J6522" s="24">
        <f>VLOOKUP(H6522,inTHLBdata!A:H,8,FALSE)</f>
        <v>0</v>
      </c>
      <c r="N6522" s="24"/>
    </row>
    <row r="6523" spans="1:14">
      <c r="A6523" s="24">
        <v>2014</v>
      </c>
      <c r="B6523" s="24" t="s">
        <v>186</v>
      </c>
      <c r="C6523" s="24" t="str">
        <f>VLOOKUP(B6523,'FHF LUT'!$A$5:$H$81,2,FALSE)</f>
        <v>Spruce Beetle</v>
      </c>
      <c r="D6523" s="24">
        <v>11</v>
      </c>
      <c r="E6523" s="24" t="s">
        <v>4</v>
      </c>
      <c r="F6523" s="24">
        <v>1393</v>
      </c>
      <c r="G6523" s="24">
        <v>1393</v>
      </c>
      <c r="H6523" s="24" t="str">
        <f t="shared" si="101"/>
        <v>2014_IBS_11</v>
      </c>
      <c r="I6523" s="24">
        <f>VLOOKUP(H6523,inTHLBdata!A:H,7,FALSE)</f>
        <v>524</v>
      </c>
      <c r="J6523" s="24">
        <f>VLOOKUP(H6523,inTHLBdata!A:H,8,FALSE)</f>
        <v>524</v>
      </c>
      <c r="N6523" s="24"/>
    </row>
    <row r="6524" spans="1:14">
      <c r="A6524" s="24">
        <v>2014</v>
      </c>
      <c r="B6524" s="24" t="s">
        <v>186</v>
      </c>
      <c r="C6524" s="24" t="str">
        <f>VLOOKUP(B6524,'FHF LUT'!$A$5:$H$81,2,FALSE)</f>
        <v>Spruce Beetle</v>
      </c>
      <c r="D6524" s="24">
        <v>12</v>
      </c>
      <c r="E6524" s="24" t="s">
        <v>11</v>
      </c>
      <c r="F6524" s="24">
        <v>2</v>
      </c>
      <c r="G6524" s="24">
        <v>2</v>
      </c>
      <c r="H6524" s="24" t="str">
        <f t="shared" si="101"/>
        <v>2014_IBS_12</v>
      </c>
      <c r="I6524" s="24">
        <f>VLOOKUP(H6524,inTHLBdata!A:H,7,FALSE)</f>
        <v>2</v>
      </c>
      <c r="J6524" s="24">
        <f>VLOOKUP(H6524,inTHLBdata!A:H,8,FALSE)</f>
        <v>2</v>
      </c>
      <c r="N6524" s="24"/>
    </row>
    <row r="6525" spans="1:14">
      <c r="A6525" s="24">
        <v>2014</v>
      </c>
      <c r="B6525" s="24" t="s">
        <v>186</v>
      </c>
      <c r="C6525" s="24" t="str">
        <f>VLOOKUP(B6525,'FHF LUT'!$A$5:$H$81,2,FALSE)</f>
        <v>Spruce Beetle</v>
      </c>
      <c r="D6525" s="24">
        <v>13</v>
      </c>
      <c r="E6525" s="24" t="s">
        <v>24</v>
      </c>
      <c r="F6525" s="24">
        <v>0</v>
      </c>
      <c r="G6525" s="24">
        <v>0</v>
      </c>
      <c r="H6525" s="24" t="str">
        <f t="shared" si="101"/>
        <v>2014_IBS_13</v>
      </c>
      <c r="I6525" s="24">
        <f>VLOOKUP(H6525,inTHLBdata!A:H,7,FALSE)</f>
        <v>0</v>
      </c>
      <c r="J6525" s="24">
        <f>VLOOKUP(H6525,inTHLBdata!A:H,8,FALSE)</f>
        <v>0</v>
      </c>
      <c r="N6525" s="24"/>
    </row>
    <row r="6526" spans="1:14">
      <c r="A6526" s="24">
        <v>2014</v>
      </c>
      <c r="B6526" s="24" t="s">
        <v>186</v>
      </c>
      <c r="C6526" s="24" t="str">
        <f>VLOOKUP(B6526,'FHF LUT'!$A$5:$H$81,2,FALSE)</f>
        <v>Spruce Beetle</v>
      </c>
      <c r="D6526" s="24">
        <v>14</v>
      </c>
      <c r="E6526" s="24" t="s">
        <v>30</v>
      </c>
      <c r="F6526" s="24">
        <v>90</v>
      </c>
      <c r="G6526" s="24">
        <v>90</v>
      </c>
      <c r="H6526" s="24" t="str">
        <f t="shared" si="101"/>
        <v>2014_IBS_14</v>
      </c>
      <c r="I6526" s="24">
        <f>VLOOKUP(H6526,inTHLBdata!A:H,7,FALSE)</f>
        <v>2</v>
      </c>
      <c r="J6526" s="24">
        <f>VLOOKUP(H6526,inTHLBdata!A:H,8,FALSE)</f>
        <v>2</v>
      </c>
      <c r="N6526" s="24"/>
    </row>
    <row r="6527" spans="1:14">
      <c r="A6527" s="24">
        <v>2014</v>
      </c>
      <c r="B6527" s="24" t="s">
        <v>186</v>
      </c>
      <c r="C6527" s="24" t="str">
        <f>VLOOKUP(B6527,'FHF LUT'!$A$5:$H$81,2,FALSE)</f>
        <v>Spruce Beetle</v>
      </c>
      <c r="D6527" s="24">
        <v>15</v>
      </c>
      <c r="E6527" s="24" t="s">
        <v>33</v>
      </c>
      <c r="F6527" s="24">
        <v>31130</v>
      </c>
      <c r="G6527" s="24">
        <v>30745</v>
      </c>
      <c r="H6527" s="24" t="str">
        <f t="shared" si="101"/>
        <v>2014_IBS_15</v>
      </c>
      <c r="I6527" s="24">
        <f>VLOOKUP(H6527,inTHLBdata!A:H,7,FALSE)</f>
        <v>12629</v>
      </c>
      <c r="J6527" s="24">
        <f>VLOOKUP(H6527,inTHLBdata!A:H,8,FALSE)</f>
        <v>12255</v>
      </c>
      <c r="N6527" s="24"/>
    </row>
    <row r="6528" spans="1:14">
      <c r="A6528" s="24">
        <v>2014</v>
      </c>
      <c r="B6528" s="24" t="s">
        <v>186</v>
      </c>
      <c r="C6528" s="24" t="str">
        <f>VLOOKUP(B6528,'FHF LUT'!$A$5:$H$81,2,FALSE)</f>
        <v>Spruce Beetle</v>
      </c>
      <c r="D6528" s="24">
        <v>16</v>
      </c>
      <c r="E6528" s="24" t="s">
        <v>12</v>
      </c>
      <c r="F6528" s="24">
        <v>297414</v>
      </c>
      <c r="G6528" s="24">
        <v>271966</v>
      </c>
      <c r="H6528" s="24" t="str">
        <f t="shared" si="101"/>
        <v>2014_IBS_16</v>
      </c>
      <c r="I6528" s="24">
        <f>VLOOKUP(H6528,inTHLBdata!A:H,7,FALSE)</f>
        <v>112640</v>
      </c>
      <c r="J6528" s="24">
        <f>VLOOKUP(H6528,inTHLBdata!A:H,8,FALSE)</f>
        <v>92779</v>
      </c>
      <c r="N6528" s="24"/>
    </row>
    <row r="6529" spans="1:14">
      <c r="A6529" s="24">
        <v>2014</v>
      </c>
      <c r="B6529" s="24" t="s">
        <v>186</v>
      </c>
      <c r="C6529" s="24" t="str">
        <f>VLOOKUP(B6529,'FHF LUT'!$A$5:$H$81,2,FALSE)</f>
        <v>Spruce Beetle</v>
      </c>
      <c r="D6529" s="24">
        <v>17</v>
      </c>
      <c r="E6529" s="24" t="s">
        <v>32</v>
      </c>
      <c r="F6529" s="24">
        <v>16435</v>
      </c>
      <c r="G6529" s="24">
        <v>16435</v>
      </c>
      <c r="H6529" s="24" t="str">
        <f t="shared" si="101"/>
        <v>2014_IBS_17</v>
      </c>
      <c r="I6529" s="24">
        <f>VLOOKUP(H6529,inTHLBdata!A:H,7,FALSE)</f>
        <v>5319</v>
      </c>
      <c r="J6529" s="24">
        <f>VLOOKUP(H6529,inTHLBdata!A:H,8,FALSE)</f>
        <v>5319</v>
      </c>
      <c r="N6529" s="24"/>
    </row>
    <row r="6530" spans="1:14">
      <c r="A6530" s="24">
        <v>2014</v>
      </c>
      <c r="B6530" s="24" t="s">
        <v>186</v>
      </c>
      <c r="C6530" s="24" t="str">
        <f>VLOOKUP(B6530,'FHF LUT'!$A$5:$H$81,2,FALSE)</f>
        <v>Spruce Beetle</v>
      </c>
      <c r="D6530" s="24">
        <v>18</v>
      </c>
      <c r="E6530" s="24" t="s">
        <v>15</v>
      </c>
      <c r="F6530" s="24">
        <v>19587</v>
      </c>
      <c r="G6530" s="24">
        <v>14512</v>
      </c>
      <c r="H6530" s="24" t="str">
        <f t="shared" si="101"/>
        <v>2014_IBS_18</v>
      </c>
      <c r="I6530" s="24">
        <f>VLOOKUP(H6530,inTHLBdata!A:H,7,FALSE)</f>
        <v>15450</v>
      </c>
      <c r="J6530" s="24">
        <f>VLOOKUP(H6530,inTHLBdata!A:H,8,FALSE)</f>
        <v>10426</v>
      </c>
      <c r="N6530" s="24"/>
    </row>
    <row r="6531" spans="1:14">
      <c r="A6531" s="24">
        <v>2014</v>
      </c>
      <c r="B6531" s="24" t="s">
        <v>186</v>
      </c>
      <c r="C6531" s="24" t="str">
        <f>VLOOKUP(B6531,'FHF LUT'!$A$5:$H$81,2,FALSE)</f>
        <v>Spruce Beetle</v>
      </c>
      <c r="D6531" s="24">
        <v>20</v>
      </c>
      <c r="E6531" s="24" t="s">
        <v>6</v>
      </c>
      <c r="F6531" s="24">
        <v>17132</v>
      </c>
      <c r="G6531" s="24">
        <v>17092</v>
      </c>
      <c r="H6531" s="24" t="str">
        <f t="shared" ref="H6531:H6594" si="102">CONCATENATE(A6531,"_",B6531,"_",D6531)</f>
        <v>2014_IBS_20</v>
      </c>
      <c r="I6531" s="24">
        <f>VLOOKUP(H6531,inTHLBdata!A:H,7,FALSE)</f>
        <v>14879</v>
      </c>
      <c r="J6531" s="24">
        <f>VLOOKUP(H6531,inTHLBdata!A:H,8,FALSE)</f>
        <v>14842</v>
      </c>
      <c r="N6531" s="24"/>
    </row>
    <row r="6532" spans="1:14">
      <c r="A6532" s="24">
        <v>2014</v>
      </c>
      <c r="B6532" s="24" t="s">
        <v>186</v>
      </c>
      <c r="C6532" s="24" t="str">
        <f>VLOOKUP(B6532,'FHF LUT'!$A$5:$H$81,2,FALSE)</f>
        <v>Spruce Beetle</v>
      </c>
      <c r="D6532" s="24">
        <v>22</v>
      </c>
      <c r="E6532" s="24" t="s">
        <v>19</v>
      </c>
      <c r="F6532" s="24">
        <v>288</v>
      </c>
      <c r="G6532" s="24">
        <v>288</v>
      </c>
      <c r="H6532" s="24" t="str">
        <f t="shared" si="102"/>
        <v>2014_IBS_22</v>
      </c>
      <c r="I6532" s="24">
        <f>VLOOKUP(H6532,inTHLBdata!A:H,7,FALSE)</f>
        <v>0</v>
      </c>
      <c r="J6532" s="24">
        <f>VLOOKUP(H6532,inTHLBdata!A:H,8,FALSE)</f>
        <v>0</v>
      </c>
      <c r="N6532" s="24"/>
    </row>
    <row r="6533" spans="1:14">
      <c r="A6533" s="24">
        <v>2014</v>
      </c>
      <c r="B6533" s="24" t="s">
        <v>186</v>
      </c>
      <c r="C6533" s="24" t="str">
        <f>VLOOKUP(B6533,'FHF LUT'!$A$5:$H$81,2,FALSE)</f>
        <v>Spruce Beetle</v>
      </c>
      <c r="D6533" s="24">
        <v>23</v>
      </c>
      <c r="E6533" s="24" t="s">
        <v>27</v>
      </c>
      <c r="F6533" s="24">
        <v>2549</v>
      </c>
      <c r="G6533" s="24">
        <v>2549</v>
      </c>
      <c r="H6533" s="24" t="str">
        <f t="shared" si="102"/>
        <v>2014_IBS_23</v>
      </c>
      <c r="I6533" s="24">
        <f>VLOOKUP(H6533,inTHLBdata!A:H,7,FALSE)</f>
        <v>1823</v>
      </c>
      <c r="J6533" s="24">
        <f>VLOOKUP(H6533,inTHLBdata!A:H,8,FALSE)</f>
        <v>1823</v>
      </c>
      <c r="N6533" s="24"/>
    </row>
    <row r="6534" spans="1:14">
      <c r="A6534" s="24">
        <v>2014</v>
      </c>
      <c r="B6534" s="24" t="s">
        <v>186</v>
      </c>
      <c r="C6534" s="24" t="str">
        <f>VLOOKUP(B6534,'FHF LUT'!$A$5:$H$81,2,FALSE)</f>
        <v>Spruce Beetle</v>
      </c>
      <c r="D6534" s="24">
        <v>24</v>
      </c>
      <c r="E6534" s="24" t="s">
        <v>17</v>
      </c>
      <c r="F6534" s="24">
        <v>631801</v>
      </c>
      <c r="G6534" s="24">
        <v>523843</v>
      </c>
      <c r="H6534" s="24" t="str">
        <f t="shared" si="102"/>
        <v>2014_IBS_24</v>
      </c>
      <c r="I6534" s="24">
        <f>VLOOKUP(H6534,inTHLBdata!A:H,7,FALSE)</f>
        <v>420372</v>
      </c>
      <c r="J6534" s="24">
        <f>VLOOKUP(H6534,inTHLBdata!A:H,8,FALSE)</f>
        <v>337319</v>
      </c>
      <c r="N6534" s="24"/>
    </row>
    <row r="6535" spans="1:14">
      <c r="A6535" s="24">
        <v>2014</v>
      </c>
      <c r="B6535" s="24" t="s">
        <v>186</v>
      </c>
      <c r="C6535" s="24" t="str">
        <f>VLOOKUP(B6535,'FHF LUT'!$A$5:$H$81,2,FALSE)</f>
        <v>Spruce Beetle</v>
      </c>
      <c r="D6535" s="24">
        <v>25</v>
      </c>
      <c r="E6535" s="24" t="s">
        <v>23</v>
      </c>
      <c r="F6535" s="24">
        <v>0</v>
      </c>
      <c r="G6535" s="24">
        <v>0</v>
      </c>
      <c r="H6535" s="24" t="str">
        <f t="shared" si="102"/>
        <v>2014_IBS_25</v>
      </c>
      <c r="I6535" s="24">
        <f>VLOOKUP(H6535,inTHLBdata!A:H,7,FALSE)</f>
        <v>0</v>
      </c>
      <c r="J6535" s="24">
        <f>VLOOKUP(H6535,inTHLBdata!A:H,8,FALSE)</f>
        <v>0</v>
      </c>
      <c r="N6535" s="24"/>
    </row>
    <row r="6536" spans="1:14">
      <c r="A6536" s="24">
        <v>2014</v>
      </c>
      <c r="B6536" s="24" t="s">
        <v>186</v>
      </c>
      <c r="C6536" s="24" t="str">
        <f>VLOOKUP(B6536,'FHF LUT'!$A$5:$H$81,2,FALSE)</f>
        <v>Spruce Beetle</v>
      </c>
      <c r="D6536" s="24">
        <v>26</v>
      </c>
      <c r="E6536" s="24" t="s">
        <v>14</v>
      </c>
      <c r="F6536" s="24">
        <v>2113</v>
      </c>
      <c r="G6536" s="24">
        <v>2113</v>
      </c>
      <c r="H6536" s="24" t="str">
        <f t="shared" si="102"/>
        <v>2014_IBS_26</v>
      </c>
      <c r="I6536" s="24">
        <f>VLOOKUP(H6536,inTHLBdata!A:H,7,FALSE)</f>
        <v>61</v>
      </c>
      <c r="J6536" s="24">
        <f>VLOOKUP(H6536,inTHLBdata!A:H,8,FALSE)</f>
        <v>61</v>
      </c>
      <c r="N6536" s="24"/>
    </row>
    <row r="6537" spans="1:14">
      <c r="A6537" s="24">
        <v>2014</v>
      </c>
      <c r="B6537" s="24" t="s">
        <v>186</v>
      </c>
      <c r="C6537" s="24" t="str">
        <f>VLOOKUP(B6537,'FHF LUT'!$A$5:$H$81,2,FALSE)</f>
        <v>Spruce Beetle</v>
      </c>
      <c r="D6537" s="24">
        <v>27</v>
      </c>
      <c r="E6537" s="24" t="s">
        <v>21</v>
      </c>
      <c r="F6537" s="24">
        <v>0</v>
      </c>
      <c r="G6537" s="24">
        <v>0</v>
      </c>
      <c r="H6537" s="24" t="str">
        <f t="shared" si="102"/>
        <v>2014_IBS_27</v>
      </c>
      <c r="I6537" s="24">
        <f>VLOOKUP(H6537,inTHLBdata!A:H,7,FALSE)</f>
        <v>0</v>
      </c>
      <c r="J6537" s="24">
        <f>VLOOKUP(H6537,inTHLBdata!A:H,8,FALSE)</f>
        <v>0</v>
      </c>
      <c r="N6537" s="24"/>
    </row>
    <row r="6538" spans="1:14">
      <c r="A6538" s="24">
        <v>2014</v>
      </c>
      <c r="B6538" s="24" t="s">
        <v>186</v>
      </c>
      <c r="C6538" s="24" t="str">
        <f>VLOOKUP(B6538,'FHF LUT'!$A$5:$H$81,2,FALSE)</f>
        <v>Spruce Beetle</v>
      </c>
      <c r="D6538" s="24">
        <v>29</v>
      </c>
      <c r="E6538" s="24" t="s">
        <v>9</v>
      </c>
      <c r="F6538" s="24">
        <v>22685</v>
      </c>
      <c r="G6538" s="24">
        <v>22152</v>
      </c>
      <c r="H6538" s="24" t="str">
        <f t="shared" si="102"/>
        <v>2014_IBS_29</v>
      </c>
      <c r="I6538" s="24">
        <f>VLOOKUP(H6538,inTHLBdata!A:H,7,FALSE)</f>
        <v>2234</v>
      </c>
      <c r="J6538" s="24">
        <f>VLOOKUP(H6538,inTHLBdata!A:H,8,FALSE)</f>
        <v>1730</v>
      </c>
      <c r="N6538" s="24"/>
    </row>
    <row r="6539" spans="1:14">
      <c r="A6539" s="24">
        <v>2014</v>
      </c>
      <c r="B6539" s="24" t="s">
        <v>186</v>
      </c>
      <c r="C6539" s="24" t="str">
        <f>VLOOKUP(B6539,'FHF LUT'!$A$5:$H$81,2,FALSE)</f>
        <v>Spruce Beetle</v>
      </c>
      <c r="D6539" s="24">
        <v>30</v>
      </c>
      <c r="E6539" s="24" t="s">
        <v>35</v>
      </c>
      <c r="F6539" s="24">
        <v>5635</v>
      </c>
      <c r="G6539" s="24">
        <v>5635</v>
      </c>
      <c r="H6539" s="24" t="str">
        <f t="shared" si="102"/>
        <v>2014_IBS_30</v>
      </c>
      <c r="I6539" s="24">
        <f>VLOOKUP(H6539,inTHLBdata!A:H,7,FALSE)</f>
        <v>13</v>
      </c>
      <c r="J6539" s="24">
        <f>VLOOKUP(H6539,inTHLBdata!A:H,8,FALSE)</f>
        <v>13</v>
      </c>
      <c r="N6539" s="24"/>
    </row>
    <row r="6540" spans="1:14">
      <c r="A6540" s="24">
        <v>2014</v>
      </c>
      <c r="B6540" s="24" t="s">
        <v>186</v>
      </c>
      <c r="C6540" s="24" t="str">
        <f>VLOOKUP(B6540,'FHF LUT'!$A$5:$H$81,2,FALSE)</f>
        <v>Spruce Beetle</v>
      </c>
      <c r="D6540" s="24">
        <v>31</v>
      </c>
      <c r="E6540" s="24" t="s">
        <v>34</v>
      </c>
      <c r="F6540" s="24">
        <v>0</v>
      </c>
      <c r="G6540" s="24">
        <v>0</v>
      </c>
      <c r="H6540" s="24" t="str">
        <f t="shared" si="102"/>
        <v>2014_IBS_31</v>
      </c>
      <c r="I6540" s="24">
        <f>VLOOKUP(H6540,inTHLBdata!A:H,7,FALSE)</f>
        <v>0</v>
      </c>
      <c r="J6540" s="24">
        <f>VLOOKUP(H6540,inTHLBdata!A:H,8,FALSE)</f>
        <v>0</v>
      </c>
      <c r="N6540" s="24"/>
    </row>
    <row r="6541" spans="1:14">
      <c r="A6541" s="24">
        <v>2014</v>
      </c>
      <c r="B6541" s="24" t="s">
        <v>186</v>
      </c>
      <c r="C6541" s="24" t="str">
        <f>VLOOKUP(B6541,'FHF LUT'!$A$5:$H$81,2,FALSE)</f>
        <v>Spruce Beetle</v>
      </c>
      <c r="D6541" s="24">
        <v>38</v>
      </c>
      <c r="E6541" s="24" t="s">
        <v>8</v>
      </c>
      <c r="F6541" s="24">
        <v>0</v>
      </c>
      <c r="G6541" s="24">
        <v>0</v>
      </c>
      <c r="H6541" s="24" t="str">
        <f t="shared" si="102"/>
        <v>2014_IBS_38</v>
      </c>
      <c r="I6541" s="24">
        <f>VLOOKUP(H6541,inTHLBdata!A:H,7,FALSE)</f>
        <v>0</v>
      </c>
      <c r="J6541" s="24">
        <f>VLOOKUP(H6541,inTHLBdata!A:H,8,FALSE)</f>
        <v>0</v>
      </c>
      <c r="N6541" s="24"/>
    </row>
    <row r="6542" spans="1:14">
      <c r="A6542" s="24">
        <v>2014</v>
      </c>
      <c r="B6542" s="24" t="s">
        <v>186</v>
      </c>
      <c r="C6542" s="24" t="str">
        <f>VLOOKUP(B6542,'FHF LUT'!$A$5:$H$81,2,FALSE)</f>
        <v>Spruce Beetle</v>
      </c>
      <c r="D6542" s="24">
        <v>39</v>
      </c>
      <c r="E6542" s="24" t="s">
        <v>36</v>
      </c>
      <c r="F6542" s="24">
        <v>0</v>
      </c>
      <c r="G6542" s="24">
        <v>0</v>
      </c>
      <c r="H6542" s="24" t="str">
        <f t="shared" si="102"/>
        <v>2014_IBS_39</v>
      </c>
      <c r="I6542" s="24">
        <f>VLOOKUP(H6542,inTHLBdata!A:H,7,FALSE)</f>
        <v>0</v>
      </c>
      <c r="J6542" s="24">
        <f>VLOOKUP(H6542,inTHLBdata!A:H,8,FALSE)</f>
        <v>0</v>
      </c>
      <c r="N6542" s="24"/>
    </row>
    <row r="6543" spans="1:14">
      <c r="A6543" s="24">
        <v>2014</v>
      </c>
      <c r="B6543" s="24" t="s">
        <v>186</v>
      </c>
      <c r="C6543" s="24" t="str">
        <f>VLOOKUP(B6543,'FHF LUT'!$A$5:$H$81,2,FALSE)</f>
        <v>Spruce Beetle</v>
      </c>
      <c r="D6543" s="24">
        <v>40</v>
      </c>
      <c r="E6543" s="24" t="s">
        <v>31</v>
      </c>
      <c r="F6543" s="24">
        <v>20101</v>
      </c>
      <c r="G6543" s="24">
        <v>19969</v>
      </c>
      <c r="H6543" s="24" t="str">
        <f t="shared" si="102"/>
        <v>2014_IBS_40</v>
      </c>
      <c r="I6543" s="24">
        <f>VLOOKUP(H6543,inTHLBdata!A:H,7,FALSE)</f>
        <v>12193</v>
      </c>
      <c r="J6543" s="24">
        <f>VLOOKUP(H6543,inTHLBdata!A:H,8,FALSE)</f>
        <v>12111</v>
      </c>
      <c r="N6543" s="24"/>
    </row>
    <row r="6544" spans="1:14">
      <c r="A6544" s="24">
        <v>2014</v>
      </c>
      <c r="B6544" s="24" t="s">
        <v>186</v>
      </c>
      <c r="C6544" s="24" t="str">
        <f>VLOOKUP(B6544,'FHF LUT'!$A$5:$H$81,2,FALSE)</f>
        <v>Spruce Beetle</v>
      </c>
      <c r="D6544" s="24">
        <v>41</v>
      </c>
      <c r="E6544" s="24" t="s">
        <v>26</v>
      </c>
      <c r="F6544" s="24">
        <v>27320</v>
      </c>
      <c r="G6544" s="24">
        <v>27134</v>
      </c>
      <c r="H6544" s="24" t="str">
        <f t="shared" si="102"/>
        <v>2014_IBS_41</v>
      </c>
      <c r="I6544" s="24">
        <f>VLOOKUP(H6544,inTHLBdata!A:H,7,FALSE)</f>
        <v>8131</v>
      </c>
      <c r="J6544" s="24">
        <f>VLOOKUP(H6544,inTHLBdata!A:H,8,FALSE)</f>
        <v>8069</v>
      </c>
      <c r="N6544" s="24"/>
    </row>
    <row r="6545" spans="1:14">
      <c r="A6545" s="24">
        <v>2014</v>
      </c>
      <c r="B6545" s="24" t="s">
        <v>186</v>
      </c>
      <c r="C6545" s="24" t="str">
        <f>VLOOKUP(B6545,'FHF LUT'!$A$5:$H$81,2,FALSE)</f>
        <v>Spruce Beetle</v>
      </c>
      <c r="D6545" s="24">
        <v>43</v>
      </c>
      <c r="E6545" s="24" t="s">
        <v>20</v>
      </c>
      <c r="F6545" s="24">
        <v>0</v>
      </c>
      <c r="G6545" s="24">
        <v>0</v>
      </c>
      <c r="H6545" s="24" t="str">
        <f t="shared" si="102"/>
        <v>2014_IBS_43</v>
      </c>
      <c r="I6545" s="24">
        <f>VLOOKUP(H6545,inTHLBdata!A:H,7,FALSE)</f>
        <v>0</v>
      </c>
      <c r="J6545" s="24">
        <f>VLOOKUP(H6545,inTHLBdata!A:H,8,FALSE)</f>
        <v>0</v>
      </c>
      <c r="N6545" s="24"/>
    </row>
    <row r="6546" spans="1:14">
      <c r="A6546" s="24">
        <v>2014</v>
      </c>
      <c r="B6546" s="24" t="s">
        <v>186</v>
      </c>
      <c r="C6546" s="24" t="str">
        <f>VLOOKUP(B6546,'FHF LUT'!$A$5:$H$81,2,FALSE)</f>
        <v>Spruce Beetle</v>
      </c>
      <c r="D6546" s="24">
        <v>44</v>
      </c>
      <c r="E6546" s="24" t="s">
        <v>3</v>
      </c>
      <c r="F6546" s="24">
        <v>0</v>
      </c>
      <c r="G6546" s="24">
        <v>0</v>
      </c>
      <c r="H6546" s="24" t="str">
        <f t="shared" si="102"/>
        <v>2014_IBS_44</v>
      </c>
      <c r="I6546" s="24">
        <f>VLOOKUP(H6546,inTHLBdata!A:H,7,FALSE)</f>
        <v>0</v>
      </c>
      <c r="J6546" s="24">
        <f>VLOOKUP(H6546,inTHLBdata!A:H,8,FALSE)</f>
        <v>0</v>
      </c>
      <c r="N6546" s="24"/>
    </row>
    <row r="6547" spans="1:14">
      <c r="A6547" s="24">
        <v>2014</v>
      </c>
      <c r="B6547" s="24" t="s">
        <v>186</v>
      </c>
      <c r="C6547" s="24" t="str">
        <f>VLOOKUP(B6547,'FHF LUT'!$A$5:$H$81,2,FALSE)</f>
        <v>Spruce Beetle</v>
      </c>
      <c r="D6547" s="24">
        <v>45</v>
      </c>
      <c r="E6547" s="24" t="s">
        <v>5</v>
      </c>
      <c r="F6547" s="24">
        <v>1390</v>
      </c>
      <c r="G6547" s="24">
        <v>1390</v>
      </c>
      <c r="H6547" s="24" t="str">
        <f t="shared" si="102"/>
        <v>2014_IBS_45</v>
      </c>
      <c r="I6547" s="24">
        <f>VLOOKUP(H6547,inTHLBdata!A:H,7,FALSE)</f>
        <v>389</v>
      </c>
      <c r="J6547" s="24">
        <f>VLOOKUP(H6547,inTHLBdata!A:H,8,FALSE)</f>
        <v>389</v>
      </c>
      <c r="N6547" s="24"/>
    </row>
    <row r="6548" spans="1:14">
      <c r="A6548" s="24">
        <v>2014</v>
      </c>
      <c r="B6548" s="24" t="s">
        <v>186</v>
      </c>
      <c r="C6548" s="24" t="str">
        <f>VLOOKUP(B6548,'FHF LUT'!$A$5:$H$81,2,FALSE)</f>
        <v>Spruce Beetle</v>
      </c>
      <c r="D6548" s="24">
        <v>46</v>
      </c>
      <c r="E6548" s="24" t="s">
        <v>234</v>
      </c>
      <c r="F6548" s="24">
        <v>1131</v>
      </c>
      <c r="G6548" s="24">
        <v>1131</v>
      </c>
      <c r="H6548" s="24" t="str">
        <f t="shared" si="102"/>
        <v>2014_IBS_46</v>
      </c>
      <c r="I6548" s="24">
        <f>VLOOKUP(H6548,inTHLBdata!A:H,7,FALSE)</f>
        <v>0</v>
      </c>
      <c r="J6548" s="24">
        <f>VLOOKUP(H6548,inTHLBdata!A:H,8,FALSE)</f>
        <v>0</v>
      </c>
      <c r="N6548" s="24"/>
    </row>
    <row r="6549" spans="1:14">
      <c r="A6549" s="24">
        <v>2014</v>
      </c>
      <c r="B6549" s="24" t="s">
        <v>186</v>
      </c>
      <c r="C6549" s="24" t="str">
        <f>VLOOKUP(B6549,'FHF LUT'!$A$5:$H$81,2,FALSE)</f>
        <v>Spruce Beetle</v>
      </c>
      <c r="D6549" s="24">
        <v>47</v>
      </c>
      <c r="E6549" s="24" t="s">
        <v>233</v>
      </c>
      <c r="F6549" s="24">
        <v>36</v>
      </c>
      <c r="G6549" s="24">
        <v>36</v>
      </c>
      <c r="H6549" s="24" t="str">
        <f t="shared" si="102"/>
        <v>2014_IBS_47</v>
      </c>
      <c r="I6549" s="24">
        <f>VLOOKUP(H6549,inTHLBdata!A:H,7,FALSE)</f>
        <v>0</v>
      </c>
      <c r="J6549" s="24">
        <f>VLOOKUP(H6549,inTHLBdata!A:H,8,FALSE)</f>
        <v>0</v>
      </c>
      <c r="N6549" s="24"/>
    </row>
    <row r="6550" spans="1:14">
      <c r="A6550" s="24">
        <v>2014</v>
      </c>
      <c r="B6550" s="24" t="s">
        <v>186</v>
      </c>
      <c r="C6550" s="24" t="str">
        <f>VLOOKUP(B6550,'FHF LUT'!$A$5:$H$81,2,FALSE)</f>
        <v>Spruce Beetle</v>
      </c>
      <c r="D6550" s="24">
        <v>48</v>
      </c>
      <c r="E6550" s="24" t="s">
        <v>235</v>
      </c>
      <c r="F6550" s="24">
        <v>0</v>
      </c>
      <c r="G6550" s="24">
        <v>0</v>
      </c>
      <c r="H6550" s="24" t="str">
        <f t="shared" si="102"/>
        <v>2014_IBS_48</v>
      </c>
      <c r="I6550" s="24">
        <f>VLOOKUP(H6550,inTHLBdata!A:H,7,FALSE)</f>
        <v>0</v>
      </c>
      <c r="J6550" s="24">
        <f>VLOOKUP(H6550,inTHLBdata!A:H,8,FALSE)</f>
        <v>0</v>
      </c>
      <c r="N6550" s="24"/>
    </row>
    <row r="6551" spans="1:14">
      <c r="A6551" s="24">
        <v>2014</v>
      </c>
      <c r="B6551" s="24" t="s">
        <v>188</v>
      </c>
      <c r="C6551" s="24" t="str">
        <f>VLOOKUP(B6551,'FHF LUT'!$A$5:$H$81,2,FALSE)</f>
        <v>Fire</v>
      </c>
      <c r="D6551" s="24">
        <v>1</v>
      </c>
      <c r="E6551" s="24" t="s">
        <v>10</v>
      </c>
      <c r="F6551" s="24">
        <v>9648</v>
      </c>
      <c r="G6551" s="24">
        <v>9648</v>
      </c>
      <c r="H6551" s="24" t="str">
        <f t="shared" si="102"/>
        <v>2014_NB_1</v>
      </c>
      <c r="I6551" s="24">
        <f>VLOOKUP(H6551,inTHLBdata!A:H,7,FALSE)</f>
        <v>3273</v>
      </c>
      <c r="J6551" s="24">
        <f>VLOOKUP(H6551,inTHLBdata!A:H,8,FALSE)</f>
        <v>3273</v>
      </c>
      <c r="N6551" s="24"/>
    </row>
    <row r="6552" spans="1:14">
      <c r="A6552" s="24">
        <v>2014</v>
      </c>
      <c r="B6552" s="24" t="s">
        <v>188</v>
      </c>
      <c r="C6552" s="24" t="str">
        <f>VLOOKUP(B6552,'FHF LUT'!$A$5:$H$81,2,FALSE)</f>
        <v>Fire</v>
      </c>
      <c r="D6552" s="24">
        <v>2</v>
      </c>
      <c r="E6552" s="24" t="s">
        <v>22</v>
      </c>
      <c r="F6552" s="24">
        <v>0</v>
      </c>
      <c r="G6552" s="24">
        <v>0</v>
      </c>
      <c r="H6552" s="24" t="str">
        <f t="shared" si="102"/>
        <v>2014_NB_2</v>
      </c>
      <c r="I6552" s="24">
        <f>VLOOKUP(H6552,inTHLBdata!A:H,7,FALSE)</f>
        <v>36</v>
      </c>
      <c r="J6552" s="24">
        <f>VLOOKUP(H6552,inTHLBdata!A:H,8,FALSE)</f>
        <v>36</v>
      </c>
      <c r="N6552" s="24"/>
    </row>
    <row r="6553" spans="1:14">
      <c r="A6553" s="24">
        <v>2014</v>
      </c>
      <c r="B6553" s="24" t="s">
        <v>188</v>
      </c>
      <c r="C6553" s="24" t="str">
        <f>VLOOKUP(B6553,'FHF LUT'!$A$5:$H$81,2,FALSE)</f>
        <v>Fire</v>
      </c>
      <c r="D6553" s="24">
        <v>3</v>
      </c>
      <c r="E6553" s="24" t="s">
        <v>13</v>
      </c>
      <c r="F6553" s="24">
        <v>1656</v>
      </c>
      <c r="G6553" s="24">
        <v>665</v>
      </c>
      <c r="H6553" s="24" t="str">
        <f t="shared" si="102"/>
        <v>2014_NB_3</v>
      </c>
      <c r="I6553" s="24">
        <f>VLOOKUP(H6553,inTHLBdata!A:H,7,FALSE)</f>
        <v>1653</v>
      </c>
      <c r="J6553" s="24">
        <f>VLOOKUP(H6553,inTHLBdata!A:H,8,FALSE)</f>
        <v>662</v>
      </c>
      <c r="N6553" s="24"/>
    </row>
    <row r="6554" spans="1:14">
      <c r="A6554" s="24">
        <v>2014</v>
      </c>
      <c r="B6554" s="24" t="s">
        <v>188</v>
      </c>
      <c r="C6554" s="24" t="str">
        <f>VLOOKUP(B6554,'FHF LUT'!$A$5:$H$81,2,FALSE)</f>
        <v>Fire</v>
      </c>
      <c r="D6554" s="24">
        <v>4</v>
      </c>
      <c r="E6554" s="24" t="s">
        <v>28</v>
      </c>
      <c r="F6554" s="24">
        <v>1173</v>
      </c>
      <c r="G6554" s="24">
        <v>1173</v>
      </c>
      <c r="H6554" s="24" t="str">
        <f t="shared" si="102"/>
        <v>2014_NB_4</v>
      </c>
      <c r="I6554" s="24">
        <f>VLOOKUP(H6554,inTHLBdata!A:H,7,FALSE)</f>
        <v>0</v>
      </c>
      <c r="J6554" s="24">
        <f>VLOOKUP(H6554,inTHLBdata!A:H,8,FALSE)</f>
        <v>0</v>
      </c>
      <c r="N6554" s="24"/>
    </row>
    <row r="6555" spans="1:14">
      <c r="A6555" s="24">
        <v>2014</v>
      </c>
      <c r="B6555" s="24" t="s">
        <v>188</v>
      </c>
      <c r="C6555" s="24" t="str">
        <f>VLOOKUP(B6555,'FHF LUT'!$A$5:$H$81,2,FALSE)</f>
        <v>Fire</v>
      </c>
      <c r="D6555" s="24">
        <v>5</v>
      </c>
      <c r="E6555" s="24" t="s">
        <v>16</v>
      </c>
      <c r="F6555" s="24">
        <v>32266</v>
      </c>
      <c r="G6555" s="24">
        <v>30272</v>
      </c>
      <c r="H6555" s="24" t="str">
        <f t="shared" si="102"/>
        <v>2014_NB_5</v>
      </c>
      <c r="I6555" s="24">
        <f>VLOOKUP(H6555,inTHLBdata!A:H,7,FALSE)</f>
        <v>2753</v>
      </c>
      <c r="J6555" s="24">
        <f>VLOOKUP(H6555,inTHLBdata!A:H,8,FALSE)</f>
        <v>1357</v>
      </c>
      <c r="N6555" s="24"/>
    </row>
    <row r="6556" spans="1:14">
      <c r="A6556" s="24">
        <v>2014</v>
      </c>
      <c r="B6556" s="24" t="s">
        <v>188</v>
      </c>
      <c r="C6556" s="24" t="str">
        <f>VLOOKUP(B6556,'FHF LUT'!$A$5:$H$81,2,FALSE)</f>
        <v>Fire</v>
      </c>
      <c r="D6556" s="24">
        <v>7</v>
      </c>
      <c r="E6556" s="24" t="s">
        <v>25</v>
      </c>
      <c r="F6556" s="24">
        <v>928</v>
      </c>
      <c r="G6556" s="24">
        <v>928</v>
      </c>
      <c r="H6556" s="24" t="str">
        <f t="shared" si="102"/>
        <v>2014_NB_7</v>
      </c>
      <c r="I6556" s="24">
        <f>VLOOKUP(H6556,inTHLBdata!A:H,7,FALSE)</f>
        <v>776</v>
      </c>
      <c r="J6556" s="24">
        <f>VLOOKUP(H6556,inTHLBdata!A:H,8,FALSE)</f>
        <v>776</v>
      </c>
      <c r="N6556" s="24"/>
    </row>
    <row r="6557" spans="1:14">
      <c r="A6557" s="24">
        <v>2014</v>
      </c>
      <c r="B6557" s="24" t="s">
        <v>188</v>
      </c>
      <c r="C6557" s="24" t="str">
        <f>VLOOKUP(B6557,'FHF LUT'!$A$5:$H$81,2,FALSE)</f>
        <v>Fire</v>
      </c>
      <c r="D6557" s="24">
        <v>8</v>
      </c>
      <c r="E6557" s="24" t="s">
        <v>29</v>
      </c>
      <c r="F6557" s="24">
        <v>27351</v>
      </c>
      <c r="G6557" s="24">
        <v>27351</v>
      </c>
      <c r="H6557" s="24" t="str">
        <f t="shared" si="102"/>
        <v>2014_NB_8</v>
      </c>
      <c r="I6557" s="24">
        <f>VLOOKUP(H6557,inTHLBdata!A:H,7,FALSE)</f>
        <v>750</v>
      </c>
      <c r="J6557" s="24">
        <f>VLOOKUP(H6557,inTHLBdata!A:H,8,FALSE)</f>
        <v>750</v>
      </c>
      <c r="N6557" s="24"/>
    </row>
    <row r="6558" spans="1:14">
      <c r="A6558" s="24">
        <v>2014</v>
      </c>
      <c r="B6558" s="24" t="s">
        <v>188</v>
      </c>
      <c r="C6558" s="24" t="str">
        <f>VLOOKUP(B6558,'FHF LUT'!$A$5:$H$81,2,FALSE)</f>
        <v>Fire</v>
      </c>
      <c r="D6558" s="24">
        <v>9</v>
      </c>
      <c r="E6558" s="24" t="s">
        <v>7</v>
      </c>
      <c r="F6558" s="24">
        <v>147305</v>
      </c>
      <c r="G6558" s="24">
        <v>138632</v>
      </c>
      <c r="H6558" s="24" t="str">
        <f t="shared" si="102"/>
        <v>2014_NB_9</v>
      </c>
      <c r="I6558" s="24">
        <f>VLOOKUP(H6558,inTHLBdata!A:H,7,FALSE)</f>
        <v>28627</v>
      </c>
      <c r="J6558" s="24">
        <f>VLOOKUP(H6558,inTHLBdata!A:H,8,FALSE)</f>
        <v>24695</v>
      </c>
      <c r="N6558" s="24"/>
    </row>
    <row r="6559" spans="1:14">
      <c r="A6559" s="24">
        <v>2014</v>
      </c>
      <c r="B6559" s="24" t="s">
        <v>188</v>
      </c>
      <c r="C6559" s="24" t="str">
        <f>VLOOKUP(B6559,'FHF LUT'!$A$5:$H$81,2,FALSE)</f>
        <v>Fire</v>
      </c>
      <c r="D6559" s="24">
        <v>10</v>
      </c>
      <c r="E6559" s="24" t="s">
        <v>18</v>
      </c>
      <c r="F6559" s="24">
        <v>2386</v>
      </c>
      <c r="G6559" s="24">
        <v>1119</v>
      </c>
      <c r="H6559" s="24" t="str">
        <f t="shared" si="102"/>
        <v>2014_NB_10</v>
      </c>
      <c r="I6559" s="24">
        <f>VLOOKUP(H6559,inTHLBdata!A:H,7,FALSE)</f>
        <v>0</v>
      </c>
      <c r="J6559" s="24">
        <f>VLOOKUP(H6559,inTHLBdata!A:H,8,FALSE)</f>
        <v>0</v>
      </c>
      <c r="N6559" s="24"/>
    </row>
    <row r="6560" spans="1:14">
      <c r="A6560" s="24">
        <v>2014</v>
      </c>
      <c r="B6560" s="24" t="s">
        <v>188</v>
      </c>
      <c r="C6560" s="24" t="str">
        <f>VLOOKUP(B6560,'FHF LUT'!$A$5:$H$81,2,FALSE)</f>
        <v>Fire</v>
      </c>
      <c r="D6560" s="24">
        <v>11</v>
      </c>
      <c r="E6560" s="24" t="s">
        <v>4</v>
      </c>
      <c r="F6560" s="24">
        <v>17336</v>
      </c>
      <c r="G6560" s="24">
        <v>17081</v>
      </c>
      <c r="H6560" s="24" t="str">
        <f t="shared" si="102"/>
        <v>2014_NB_11</v>
      </c>
      <c r="I6560" s="24">
        <f>VLOOKUP(H6560,inTHLBdata!A:H,7,FALSE)</f>
        <v>198</v>
      </c>
      <c r="J6560" s="24">
        <f>VLOOKUP(H6560,inTHLBdata!A:H,8,FALSE)</f>
        <v>198</v>
      </c>
      <c r="N6560" s="24"/>
    </row>
    <row r="6561" spans="1:14">
      <c r="A6561" s="24">
        <v>2014</v>
      </c>
      <c r="B6561" s="24" t="s">
        <v>188</v>
      </c>
      <c r="C6561" s="24" t="str">
        <f>VLOOKUP(B6561,'FHF LUT'!$A$5:$H$81,2,FALSE)</f>
        <v>Fire</v>
      </c>
      <c r="D6561" s="24">
        <v>12</v>
      </c>
      <c r="E6561" s="24" t="s">
        <v>11</v>
      </c>
      <c r="F6561" s="24">
        <v>1066</v>
      </c>
      <c r="G6561" s="24">
        <v>1066</v>
      </c>
      <c r="H6561" s="24" t="str">
        <f t="shared" si="102"/>
        <v>2014_NB_12</v>
      </c>
      <c r="I6561" s="24">
        <f>VLOOKUP(H6561,inTHLBdata!A:H,7,FALSE)</f>
        <v>0</v>
      </c>
      <c r="J6561" s="24">
        <f>VLOOKUP(H6561,inTHLBdata!A:H,8,FALSE)</f>
        <v>0</v>
      </c>
      <c r="N6561" s="24"/>
    </row>
    <row r="6562" spans="1:14">
      <c r="A6562" s="24">
        <v>2014</v>
      </c>
      <c r="B6562" s="24" t="s">
        <v>188</v>
      </c>
      <c r="C6562" s="24" t="str">
        <f>VLOOKUP(B6562,'FHF LUT'!$A$5:$H$81,2,FALSE)</f>
        <v>Fire</v>
      </c>
      <c r="D6562" s="24">
        <v>13</v>
      </c>
      <c r="E6562" s="24" t="s">
        <v>24</v>
      </c>
      <c r="F6562" s="24">
        <v>9004</v>
      </c>
      <c r="G6562" s="24">
        <v>9004</v>
      </c>
      <c r="H6562" s="24" t="str">
        <f t="shared" si="102"/>
        <v>2014_NB_13</v>
      </c>
      <c r="I6562" s="24">
        <f>VLOOKUP(H6562,inTHLBdata!A:H,7,FALSE)</f>
        <v>1383</v>
      </c>
      <c r="J6562" s="24">
        <f>VLOOKUP(H6562,inTHLBdata!A:H,8,FALSE)</f>
        <v>1383</v>
      </c>
      <c r="N6562" s="24"/>
    </row>
    <row r="6563" spans="1:14">
      <c r="A6563" s="24">
        <v>2014</v>
      </c>
      <c r="B6563" s="24" t="s">
        <v>188</v>
      </c>
      <c r="C6563" s="24" t="str">
        <f>VLOOKUP(B6563,'FHF LUT'!$A$5:$H$81,2,FALSE)</f>
        <v>Fire</v>
      </c>
      <c r="D6563" s="24">
        <v>14</v>
      </c>
      <c r="E6563" s="24" t="s">
        <v>30</v>
      </c>
      <c r="F6563" s="24">
        <v>2221247</v>
      </c>
      <c r="G6563" s="24">
        <v>2209356</v>
      </c>
      <c r="H6563" s="24" t="str">
        <f t="shared" si="102"/>
        <v>2014_NB_14</v>
      </c>
      <c r="I6563" s="24">
        <f>VLOOKUP(H6563,inTHLBdata!A:H,7,FALSE)</f>
        <v>411854</v>
      </c>
      <c r="J6563" s="24">
        <f>VLOOKUP(H6563,inTHLBdata!A:H,8,FALSE)</f>
        <v>400895</v>
      </c>
      <c r="N6563" s="24"/>
    </row>
    <row r="6564" spans="1:14">
      <c r="A6564" s="24">
        <v>2014</v>
      </c>
      <c r="B6564" s="24" t="s">
        <v>188</v>
      </c>
      <c r="C6564" s="24" t="str">
        <f>VLOOKUP(B6564,'FHF LUT'!$A$5:$H$81,2,FALSE)</f>
        <v>Fire</v>
      </c>
      <c r="D6564" s="24">
        <v>15</v>
      </c>
      <c r="E6564" s="24" t="s">
        <v>33</v>
      </c>
      <c r="F6564" s="24">
        <v>10445</v>
      </c>
      <c r="G6564" s="24">
        <v>9939</v>
      </c>
      <c r="H6564" s="24" t="str">
        <f t="shared" si="102"/>
        <v>2014_NB_15</v>
      </c>
      <c r="I6564" s="24">
        <f>VLOOKUP(H6564,inTHLBdata!A:H,7,FALSE)</f>
        <v>5462</v>
      </c>
      <c r="J6564" s="24">
        <f>VLOOKUP(H6564,inTHLBdata!A:H,8,FALSE)</f>
        <v>4727</v>
      </c>
      <c r="N6564" s="24"/>
    </row>
    <row r="6565" spans="1:14">
      <c r="A6565" s="24">
        <v>2014</v>
      </c>
      <c r="B6565" s="24" t="s">
        <v>188</v>
      </c>
      <c r="C6565" s="24" t="str">
        <f>VLOOKUP(B6565,'FHF LUT'!$A$5:$H$81,2,FALSE)</f>
        <v>Fire</v>
      </c>
      <c r="D6565" s="24">
        <v>16</v>
      </c>
      <c r="E6565" s="24" t="s">
        <v>12</v>
      </c>
      <c r="F6565" s="24">
        <v>4623156</v>
      </c>
      <c r="G6565" s="24">
        <v>4606462</v>
      </c>
      <c r="H6565" s="24" t="str">
        <f t="shared" si="102"/>
        <v>2014_NB_16</v>
      </c>
      <c r="I6565" s="24">
        <f>VLOOKUP(H6565,inTHLBdata!A:H,7,FALSE)</f>
        <v>2496668</v>
      </c>
      <c r="J6565" s="24">
        <f>VLOOKUP(H6565,inTHLBdata!A:H,8,FALSE)</f>
        <v>2481148</v>
      </c>
      <c r="N6565" s="24"/>
    </row>
    <row r="6566" spans="1:14">
      <c r="A6566" s="24">
        <v>2014</v>
      </c>
      <c r="B6566" s="24" t="s">
        <v>188</v>
      </c>
      <c r="C6566" s="24" t="str">
        <f>VLOOKUP(B6566,'FHF LUT'!$A$5:$H$81,2,FALSE)</f>
        <v>Fire</v>
      </c>
      <c r="D6566" s="24">
        <v>17</v>
      </c>
      <c r="E6566" s="24" t="s">
        <v>32</v>
      </c>
      <c r="F6566" s="24">
        <v>1893</v>
      </c>
      <c r="G6566" s="24">
        <v>1893</v>
      </c>
      <c r="H6566" s="24" t="str">
        <f t="shared" si="102"/>
        <v>2014_NB_17</v>
      </c>
      <c r="I6566" s="24">
        <f>VLOOKUP(H6566,inTHLBdata!A:H,7,FALSE)</f>
        <v>80</v>
      </c>
      <c r="J6566" s="24">
        <f>VLOOKUP(H6566,inTHLBdata!A:H,8,FALSE)</f>
        <v>80</v>
      </c>
      <c r="N6566" s="24"/>
    </row>
    <row r="6567" spans="1:14">
      <c r="A6567" s="24">
        <v>2014</v>
      </c>
      <c r="B6567" s="24" t="s">
        <v>188</v>
      </c>
      <c r="C6567" s="24" t="str">
        <f>VLOOKUP(B6567,'FHF LUT'!$A$5:$H$81,2,FALSE)</f>
        <v>Fire</v>
      </c>
      <c r="D6567" s="24">
        <v>18</v>
      </c>
      <c r="E6567" s="24" t="s">
        <v>15</v>
      </c>
      <c r="F6567" s="24">
        <v>29854</v>
      </c>
      <c r="G6567" s="24">
        <v>19671</v>
      </c>
      <c r="H6567" s="24" t="str">
        <f t="shared" si="102"/>
        <v>2014_NB_18</v>
      </c>
      <c r="I6567" s="24">
        <f>VLOOKUP(H6567,inTHLBdata!A:H,7,FALSE)</f>
        <v>27195</v>
      </c>
      <c r="J6567" s="24">
        <f>VLOOKUP(H6567,inTHLBdata!A:H,8,FALSE)</f>
        <v>17012</v>
      </c>
      <c r="N6567" s="24"/>
    </row>
    <row r="6568" spans="1:14">
      <c r="A6568" s="24">
        <v>2014</v>
      </c>
      <c r="B6568" s="24" t="s">
        <v>188</v>
      </c>
      <c r="C6568" s="24" t="str">
        <f>VLOOKUP(B6568,'FHF LUT'!$A$5:$H$81,2,FALSE)</f>
        <v>Fire</v>
      </c>
      <c r="D6568" s="24">
        <v>20</v>
      </c>
      <c r="E6568" s="24" t="s">
        <v>6</v>
      </c>
      <c r="F6568" s="24">
        <v>39675</v>
      </c>
      <c r="G6568" s="24">
        <v>39675</v>
      </c>
      <c r="H6568" s="24" t="str">
        <f t="shared" si="102"/>
        <v>2014_NB_20</v>
      </c>
      <c r="I6568" s="24">
        <f>VLOOKUP(H6568,inTHLBdata!A:H,7,FALSE)</f>
        <v>1703</v>
      </c>
      <c r="J6568" s="24">
        <f>VLOOKUP(H6568,inTHLBdata!A:H,8,FALSE)</f>
        <v>1703</v>
      </c>
      <c r="N6568" s="24"/>
    </row>
    <row r="6569" spans="1:14">
      <c r="A6569" s="24">
        <v>2014</v>
      </c>
      <c r="B6569" s="24" t="s">
        <v>188</v>
      </c>
      <c r="C6569" s="24" t="str">
        <f>VLOOKUP(B6569,'FHF LUT'!$A$5:$H$81,2,FALSE)</f>
        <v>Fire</v>
      </c>
      <c r="D6569" s="24">
        <v>22</v>
      </c>
      <c r="E6569" s="24" t="s">
        <v>19</v>
      </c>
      <c r="F6569" s="24">
        <v>26393</v>
      </c>
      <c r="G6569" s="24">
        <v>24046</v>
      </c>
      <c r="H6569" s="24" t="str">
        <f t="shared" si="102"/>
        <v>2014_NB_22</v>
      </c>
      <c r="I6569" s="24">
        <f>VLOOKUP(H6569,inTHLBdata!A:H,7,FALSE)</f>
        <v>6051</v>
      </c>
      <c r="J6569" s="24">
        <f>VLOOKUP(H6569,inTHLBdata!A:H,8,FALSE)</f>
        <v>3841</v>
      </c>
      <c r="N6569" s="24"/>
    </row>
    <row r="6570" spans="1:14">
      <c r="A6570" s="24">
        <v>2014</v>
      </c>
      <c r="B6570" s="24" t="s">
        <v>188</v>
      </c>
      <c r="C6570" s="24" t="str">
        <f>VLOOKUP(B6570,'FHF LUT'!$A$5:$H$81,2,FALSE)</f>
        <v>Fire</v>
      </c>
      <c r="D6570" s="24">
        <v>23</v>
      </c>
      <c r="E6570" s="24" t="s">
        <v>27</v>
      </c>
      <c r="F6570" s="24">
        <v>0</v>
      </c>
      <c r="G6570" s="24">
        <v>0</v>
      </c>
      <c r="H6570" s="24" t="str">
        <f t="shared" si="102"/>
        <v>2014_NB_23</v>
      </c>
      <c r="I6570" s="24">
        <f>VLOOKUP(H6570,inTHLBdata!A:H,7,FALSE)</f>
        <v>0</v>
      </c>
      <c r="J6570" s="24">
        <f>VLOOKUP(H6570,inTHLBdata!A:H,8,FALSE)</f>
        <v>0</v>
      </c>
      <c r="N6570" s="24"/>
    </row>
    <row r="6571" spans="1:14">
      <c r="A6571" s="24">
        <v>2014</v>
      </c>
      <c r="B6571" s="24" t="s">
        <v>188</v>
      </c>
      <c r="C6571" s="24" t="str">
        <f>VLOOKUP(B6571,'FHF LUT'!$A$5:$H$81,2,FALSE)</f>
        <v>Fire</v>
      </c>
      <c r="D6571" s="24">
        <v>24</v>
      </c>
      <c r="E6571" s="24" t="s">
        <v>17</v>
      </c>
      <c r="F6571" s="24">
        <v>847823</v>
      </c>
      <c r="G6571" s="24">
        <v>824452</v>
      </c>
      <c r="H6571" s="24" t="str">
        <f t="shared" si="102"/>
        <v>2014_NB_24</v>
      </c>
      <c r="I6571" s="24">
        <f>VLOOKUP(H6571,inTHLBdata!A:H,7,FALSE)</f>
        <v>229903</v>
      </c>
      <c r="J6571" s="24">
        <f>VLOOKUP(H6571,inTHLBdata!A:H,8,FALSE)</f>
        <v>209550</v>
      </c>
      <c r="N6571" s="24"/>
    </row>
    <row r="6572" spans="1:14">
      <c r="A6572" s="24">
        <v>2014</v>
      </c>
      <c r="B6572" s="24" t="s">
        <v>188</v>
      </c>
      <c r="C6572" s="24" t="str">
        <f>VLOOKUP(B6572,'FHF LUT'!$A$5:$H$81,2,FALSE)</f>
        <v>Fire</v>
      </c>
      <c r="D6572" s="24">
        <v>25</v>
      </c>
      <c r="E6572" s="24" t="s">
        <v>23</v>
      </c>
      <c r="F6572" s="24">
        <v>0</v>
      </c>
      <c r="G6572" s="24">
        <v>0</v>
      </c>
      <c r="H6572" s="24" t="str">
        <f t="shared" si="102"/>
        <v>2014_NB_25</v>
      </c>
      <c r="I6572" s="24">
        <f>VLOOKUP(H6572,inTHLBdata!A:H,7,FALSE)</f>
        <v>0</v>
      </c>
      <c r="J6572" s="24">
        <f>VLOOKUP(H6572,inTHLBdata!A:H,8,FALSE)</f>
        <v>0</v>
      </c>
      <c r="N6572" s="24"/>
    </row>
    <row r="6573" spans="1:14">
      <c r="A6573" s="24">
        <v>2014</v>
      </c>
      <c r="B6573" s="24" t="s">
        <v>188</v>
      </c>
      <c r="C6573" s="24" t="str">
        <f>VLOOKUP(B6573,'FHF LUT'!$A$5:$H$81,2,FALSE)</f>
        <v>Fire</v>
      </c>
      <c r="D6573" s="24">
        <v>26</v>
      </c>
      <c r="E6573" s="24" t="s">
        <v>14</v>
      </c>
      <c r="F6573" s="24">
        <v>212248</v>
      </c>
      <c r="G6573" s="24">
        <v>193789</v>
      </c>
      <c r="H6573" s="24" t="str">
        <f t="shared" si="102"/>
        <v>2014_NB_26</v>
      </c>
      <c r="I6573" s="24">
        <f>VLOOKUP(H6573,inTHLBdata!A:H,7,FALSE)</f>
        <v>125336</v>
      </c>
      <c r="J6573" s="24">
        <f>VLOOKUP(H6573,inTHLBdata!A:H,8,FALSE)</f>
        <v>107393</v>
      </c>
      <c r="N6573" s="24"/>
    </row>
    <row r="6574" spans="1:14">
      <c r="A6574" s="24">
        <v>2014</v>
      </c>
      <c r="B6574" s="24" t="s">
        <v>188</v>
      </c>
      <c r="C6574" s="24" t="str">
        <f>VLOOKUP(B6574,'FHF LUT'!$A$5:$H$81,2,FALSE)</f>
        <v>Fire</v>
      </c>
      <c r="D6574" s="24">
        <v>27</v>
      </c>
      <c r="E6574" s="24" t="s">
        <v>21</v>
      </c>
      <c r="F6574" s="24">
        <v>2403</v>
      </c>
      <c r="G6574" s="24">
        <v>2403</v>
      </c>
      <c r="H6574" s="24" t="str">
        <f t="shared" si="102"/>
        <v>2014_NB_27</v>
      </c>
      <c r="I6574" s="24">
        <f>VLOOKUP(H6574,inTHLBdata!A:H,7,FALSE)</f>
        <v>873</v>
      </c>
      <c r="J6574" s="24">
        <f>VLOOKUP(H6574,inTHLBdata!A:H,8,FALSE)</f>
        <v>873</v>
      </c>
      <c r="N6574" s="24"/>
    </row>
    <row r="6575" spans="1:14">
      <c r="A6575" s="24">
        <v>2014</v>
      </c>
      <c r="B6575" s="24" t="s">
        <v>188</v>
      </c>
      <c r="C6575" s="24" t="str">
        <f>VLOOKUP(B6575,'FHF LUT'!$A$5:$H$81,2,FALSE)</f>
        <v>Fire</v>
      </c>
      <c r="D6575" s="24">
        <v>29</v>
      </c>
      <c r="E6575" s="24" t="s">
        <v>9</v>
      </c>
      <c r="F6575" s="24">
        <v>58407</v>
      </c>
      <c r="G6575" s="24">
        <v>58407</v>
      </c>
      <c r="H6575" s="24" t="str">
        <f t="shared" si="102"/>
        <v>2014_NB_29</v>
      </c>
      <c r="I6575" s="24">
        <f>VLOOKUP(H6575,inTHLBdata!A:H,7,FALSE)</f>
        <v>7125</v>
      </c>
      <c r="J6575" s="24">
        <f>VLOOKUP(H6575,inTHLBdata!A:H,8,FALSE)</f>
        <v>7125</v>
      </c>
      <c r="N6575" s="24"/>
    </row>
    <row r="6576" spans="1:14">
      <c r="A6576" s="24">
        <v>2014</v>
      </c>
      <c r="B6576" s="24" t="s">
        <v>188</v>
      </c>
      <c r="C6576" s="24" t="str">
        <f>VLOOKUP(B6576,'FHF LUT'!$A$5:$H$81,2,FALSE)</f>
        <v>Fire</v>
      </c>
      <c r="D6576" s="24">
        <v>30</v>
      </c>
      <c r="E6576" s="24" t="s">
        <v>35</v>
      </c>
      <c r="F6576" s="24">
        <v>84249</v>
      </c>
      <c r="G6576" s="24">
        <v>84249</v>
      </c>
      <c r="H6576" s="24" t="str">
        <f t="shared" si="102"/>
        <v>2014_NB_30</v>
      </c>
      <c r="I6576" s="24">
        <f>VLOOKUP(H6576,inTHLBdata!A:H,7,FALSE)</f>
        <v>1979</v>
      </c>
      <c r="J6576" s="24">
        <f>VLOOKUP(H6576,inTHLBdata!A:H,8,FALSE)</f>
        <v>1979</v>
      </c>
      <c r="N6576" s="24"/>
    </row>
    <row r="6577" spans="1:14">
      <c r="A6577" s="24">
        <v>2014</v>
      </c>
      <c r="B6577" s="24" t="s">
        <v>188</v>
      </c>
      <c r="C6577" s="24" t="str">
        <f>VLOOKUP(B6577,'FHF LUT'!$A$5:$H$81,2,FALSE)</f>
        <v>Fire</v>
      </c>
      <c r="D6577" s="24">
        <v>31</v>
      </c>
      <c r="E6577" s="24" t="s">
        <v>34</v>
      </c>
      <c r="F6577" s="24">
        <v>14681</v>
      </c>
      <c r="G6577" s="24">
        <v>14681</v>
      </c>
      <c r="H6577" s="24" t="str">
        <f t="shared" si="102"/>
        <v>2014_NB_31</v>
      </c>
      <c r="I6577" s="24">
        <f>VLOOKUP(H6577,inTHLBdata!A:H,7,FALSE)</f>
        <v>279</v>
      </c>
      <c r="J6577" s="24">
        <f>VLOOKUP(H6577,inTHLBdata!A:H,8,FALSE)</f>
        <v>279</v>
      </c>
      <c r="N6577" s="24"/>
    </row>
    <row r="6578" spans="1:14">
      <c r="A6578" s="24">
        <v>2014</v>
      </c>
      <c r="B6578" s="24" t="s">
        <v>188</v>
      </c>
      <c r="C6578" s="24" t="str">
        <f>VLOOKUP(B6578,'FHF LUT'!$A$5:$H$81,2,FALSE)</f>
        <v>Fire</v>
      </c>
      <c r="D6578" s="24">
        <v>38</v>
      </c>
      <c r="E6578" s="24" t="s">
        <v>8</v>
      </c>
      <c r="F6578" s="24">
        <v>0</v>
      </c>
      <c r="G6578" s="24">
        <v>0</v>
      </c>
      <c r="H6578" s="24" t="str">
        <f t="shared" si="102"/>
        <v>2014_NB_38</v>
      </c>
      <c r="I6578" s="24">
        <f>VLOOKUP(H6578,inTHLBdata!A:H,7,FALSE)</f>
        <v>0</v>
      </c>
      <c r="J6578" s="24">
        <f>VLOOKUP(H6578,inTHLBdata!A:H,8,FALSE)</f>
        <v>0</v>
      </c>
      <c r="N6578" s="24"/>
    </row>
    <row r="6579" spans="1:14">
      <c r="A6579" s="24">
        <v>2014</v>
      </c>
      <c r="B6579" s="24" t="s">
        <v>188</v>
      </c>
      <c r="C6579" s="24" t="str">
        <f>VLOOKUP(B6579,'FHF LUT'!$A$5:$H$81,2,FALSE)</f>
        <v>Fire</v>
      </c>
      <c r="D6579" s="24">
        <v>39</v>
      </c>
      <c r="E6579" s="24" t="s">
        <v>36</v>
      </c>
      <c r="F6579" s="24">
        <v>29</v>
      </c>
      <c r="G6579" s="24">
        <v>29</v>
      </c>
      <c r="H6579" s="24" t="str">
        <f t="shared" si="102"/>
        <v>2014_NB_39</v>
      </c>
      <c r="I6579" s="24">
        <f>VLOOKUP(H6579,inTHLBdata!A:H,7,FALSE)</f>
        <v>29</v>
      </c>
      <c r="J6579" s="24">
        <f>VLOOKUP(H6579,inTHLBdata!A:H,8,FALSE)</f>
        <v>29</v>
      </c>
      <c r="N6579" s="24"/>
    </row>
    <row r="6580" spans="1:14">
      <c r="A6580" s="24">
        <v>2014</v>
      </c>
      <c r="B6580" s="24" t="s">
        <v>188</v>
      </c>
      <c r="C6580" s="24" t="str">
        <f>VLOOKUP(B6580,'FHF LUT'!$A$5:$H$81,2,FALSE)</f>
        <v>Fire</v>
      </c>
      <c r="D6580" s="24">
        <v>40</v>
      </c>
      <c r="E6580" s="24" t="s">
        <v>31</v>
      </c>
      <c r="F6580" s="24">
        <v>323241</v>
      </c>
      <c r="G6580" s="24">
        <v>323241</v>
      </c>
      <c r="H6580" s="24" t="str">
        <f t="shared" si="102"/>
        <v>2014_NB_40</v>
      </c>
      <c r="I6580" s="24">
        <f>VLOOKUP(H6580,inTHLBdata!A:H,7,FALSE)</f>
        <v>36743</v>
      </c>
      <c r="J6580" s="24">
        <f>VLOOKUP(H6580,inTHLBdata!A:H,8,FALSE)</f>
        <v>36743</v>
      </c>
      <c r="N6580" s="24"/>
    </row>
    <row r="6581" spans="1:14">
      <c r="A6581" s="24">
        <v>2014</v>
      </c>
      <c r="B6581" s="24" t="s">
        <v>188</v>
      </c>
      <c r="C6581" s="24" t="str">
        <f>VLOOKUP(B6581,'FHF LUT'!$A$5:$H$81,2,FALSE)</f>
        <v>Fire</v>
      </c>
      <c r="D6581" s="24">
        <v>41</v>
      </c>
      <c r="E6581" s="24" t="s">
        <v>26</v>
      </c>
      <c r="F6581" s="24">
        <v>1798735</v>
      </c>
      <c r="G6581" s="24">
        <v>1732673</v>
      </c>
      <c r="H6581" s="24" t="str">
        <f t="shared" si="102"/>
        <v>2014_NB_41</v>
      </c>
      <c r="I6581" s="24">
        <f>VLOOKUP(H6581,inTHLBdata!A:H,7,FALSE)</f>
        <v>335773</v>
      </c>
      <c r="J6581" s="24">
        <f>VLOOKUP(H6581,inTHLBdata!A:H,8,FALSE)</f>
        <v>305901</v>
      </c>
      <c r="N6581" s="24"/>
    </row>
    <row r="6582" spans="1:14">
      <c r="A6582" s="24">
        <v>2014</v>
      </c>
      <c r="B6582" s="24" t="s">
        <v>188</v>
      </c>
      <c r="C6582" s="24" t="str">
        <f>VLOOKUP(B6582,'FHF LUT'!$A$5:$H$81,2,FALSE)</f>
        <v>Fire</v>
      </c>
      <c r="D6582" s="24">
        <v>43</v>
      </c>
      <c r="E6582" s="24" t="s">
        <v>20</v>
      </c>
      <c r="F6582" s="24">
        <v>0</v>
      </c>
      <c r="G6582" s="24">
        <v>0</v>
      </c>
      <c r="H6582" s="24" t="str">
        <f t="shared" si="102"/>
        <v>2014_NB_43</v>
      </c>
      <c r="I6582" s="24">
        <f>VLOOKUP(H6582,inTHLBdata!A:H,7,FALSE)</f>
        <v>0</v>
      </c>
      <c r="J6582" s="24">
        <f>VLOOKUP(H6582,inTHLBdata!A:H,8,FALSE)</f>
        <v>0</v>
      </c>
      <c r="N6582" s="24"/>
    </row>
    <row r="6583" spans="1:14">
      <c r="A6583" s="24">
        <v>2014</v>
      </c>
      <c r="B6583" s="24" t="s">
        <v>188</v>
      </c>
      <c r="C6583" s="24" t="str">
        <f>VLOOKUP(B6583,'FHF LUT'!$A$5:$H$81,2,FALSE)</f>
        <v>Fire</v>
      </c>
      <c r="D6583" s="24">
        <v>44</v>
      </c>
      <c r="E6583" s="24" t="s">
        <v>3</v>
      </c>
      <c r="F6583" s="24">
        <v>0</v>
      </c>
      <c r="G6583" s="24">
        <v>0</v>
      </c>
      <c r="H6583" s="24" t="str">
        <f t="shared" si="102"/>
        <v>2014_NB_44</v>
      </c>
      <c r="I6583" s="24">
        <f>VLOOKUP(H6583,inTHLBdata!A:H,7,FALSE)</f>
        <v>0</v>
      </c>
      <c r="J6583" s="24">
        <f>VLOOKUP(H6583,inTHLBdata!A:H,8,FALSE)</f>
        <v>0</v>
      </c>
      <c r="N6583" s="24"/>
    </row>
    <row r="6584" spans="1:14">
      <c r="A6584" s="24">
        <v>2014</v>
      </c>
      <c r="B6584" s="24" t="s">
        <v>188</v>
      </c>
      <c r="C6584" s="24" t="str">
        <f>VLOOKUP(B6584,'FHF LUT'!$A$5:$H$81,2,FALSE)</f>
        <v>Fire</v>
      </c>
      <c r="D6584" s="24">
        <v>45</v>
      </c>
      <c r="E6584" s="24" t="s">
        <v>5</v>
      </c>
      <c r="F6584" s="24">
        <v>0</v>
      </c>
      <c r="G6584" s="24">
        <v>0</v>
      </c>
      <c r="H6584" s="24" t="str">
        <f t="shared" si="102"/>
        <v>2014_NB_45</v>
      </c>
      <c r="I6584" s="24">
        <f>VLOOKUP(H6584,inTHLBdata!A:H,7,FALSE)</f>
        <v>0</v>
      </c>
      <c r="J6584" s="24">
        <f>VLOOKUP(H6584,inTHLBdata!A:H,8,FALSE)</f>
        <v>0</v>
      </c>
      <c r="N6584" s="24"/>
    </row>
    <row r="6585" spans="1:14">
      <c r="A6585" s="24">
        <v>2014</v>
      </c>
      <c r="B6585" s="24" t="s">
        <v>188</v>
      </c>
      <c r="C6585" s="24" t="str">
        <f>VLOOKUP(B6585,'FHF LUT'!$A$5:$H$81,2,FALSE)</f>
        <v>Fire</v>
      </c>
      <c r="D6585" s="24">
        <v>46</v>
      </c>
      <c r="E6585" s="24" t="s">
        <v>234</v>
      </c>
      <c r="F6585" s="24">
        <v>79993</v>
      </c>
      <c r="G6585" s="24">
        <v>79993</v>
      </c>
      <c r="H6585" s="24" t="str">
        <f t="shared" si="102"/>
        <v>2014_NB_46</v>
      </c>
      <c r="I6585" s="24">
        <f>VLOOKUP(H6585,inTHLBdata!A:H,7,FALSE)</f>
        <v>0</v>
      </c>
      <c r="J6585" s="24">
        <f>VLOOKUP(H6585,inTHLBdata!A:H,8,FALSE)</f>
        <v>0</v>
      </c>
      <c r="N6585" s="24"/>
    </row>
    <row r="6586" spans="1:14">
      <c r="A6586" s="24">
        <v>2014</v>
      </c>
      <c r="B6586" s="24" t="s">
        <v>188</v>
      </c>
      <c r="C6586" s="24" t="str">
        <f>VLOOKUP(B6586,'FHF LUT'!$A$5:$H$81,2,FALSE)</f>
        <v>Fire</v>
      </c>
      <c r="D6586" s="24">
        <v>47</v>
      </c>
      <c r="E6586" s="24" t="s">
        <v>233</v>
      </c>
      <c r="F6586" s="24">
        <v>258</v>
      </c>
      <c r="G6586" s="24">
        <v>258</v>
      </c>
      <c r="H6586" s="24" t="str">
        <f t="shared" si="102"/>
        <v>2014_NB_47</v>
      </c>
      <c r="I6586" s="24">
        <f>VLOOKUP(H6586,inTHLBdata!A:H,7,FALSE)</f>
        <v>0</v>
      </c>
      <c r="J6586" s="24">
        <f>VLOOKUP(H6586,inTHLBdata!A:H,8,FALSE)</f>
        <v>0</v>
      </c>
      <c r="N6586" s="24"/>
    </row>
    <row r="6587" spans="1:14">
      <c r="A6587" s="24">
        <v>2014</v>
      </c>
      <c r="B6587" s="24" t="s">
        <v>188</v>
      </c>
      <c r="C6587" s="24" t="str">
        <f>VLOOKUP(B6587,'FHF LUT'!$A$5:$H$81,2,FALSE)</f>
        <v>Fire</v>
      </c>
      <c r="D6587" s="24">
        <v>48</v>
      </c>
      <c r="E6587" s="24" t="s">
        <v>235</v>
      </c>
      <c r="F6587" s="24">
        <v>21132</v>
      </c>
      <c r="G6587" s="24">
        <v>21132</v>
      </c>
      <c r="H6587" s="24" t="str">
        <f t="shared" si="102"/>
        <v>2014_NB_48</v>
      </c>
      <c r="I6587" s="24">
        <f>VLOOKUP(H6587,inTHLBdata!A:H,7,FALSE)</f>
        <v>0</v>
      </c>
      <c r="J6587" s="24">
        <f>VLOOKUP(H6587,inTHLBdata!A:H,8,FALSE)</f>
        <v>0</v>
      </c>
      <c r="N6587" s="24"/>
    </row>
    <row r="6588" spans="1:14">
      <c r="A6588" s="24">
        <v>2014</v>
      </c>
      <c r="B6588" s="24" t="s">
        <v>196</v>
      </c>
      <c r="C6588" s="24" t="str">
        <f>VLOOKUP(B6588,'FHF LUT'!$A$5:$H$81,2,FALSE)</f>
        <v>Yellow cedar decline</v>
      </c>
      <c r="D6588" s="24">
        <v>1</v>
      </c>
      <c r="E6588" s="24" t="s">
        <v>10</v>
      </c>
      <c r="F6588" s="24">
        <v>0</v>
      </c>
      <c r="G6588" s="24">
        <v>0</v>
      </c>
      <c r="H6588" s="24" t="str">
        <f t="shared" si="102"/>
        <v>2014_NCY_1</v>
      </c>
      <c r="I6588" s="24">
        <f>VLOOKUP(H6588,inTHLBdata!A:H,7,FALSE)</f>
        <v>0</v>
      </c>
      <c r="J6588" s="24">
        <f>VLOOKUP(H6588,inTHLBdata!A:H,8,FALSE)</f>
        <v>0</v>
      </c>
      <c r="N6588" s="24"/>
    </row>
    <row r="6589" spans="1:14">
      <c r="A6589" s="24">
        <v>2014</v>
      </c>
      <c r="B6589" s="24" t="s">
        <v>196</v>
      </c>
      <c r="C6589" s="24" t="str">
        <f>VLOOKUP(B6589,'FHF LUT'!$A$5:$H$81,2,FALSE)</f>
        <v>Yellow cedar decline</v>
      </c>
      <c r="D6589" s="24">
        <v>2</v>
      </c>
      <c r="E6589" s="24" t="s">
        <v>22</v>
      </c>
      <c r="F6589" s="24">
        <v>0</v>
      </c>
      <c r="G6589" s="24">
        <v>0</v>
      </c>
      <c r="H6589" s="24" t="str">
        <f t="shared" si="102"/>
        <v>2014_NCY_2</v>
      </c>
      <c r="I6589" s="24">
        <f>VLOOKUP(H6589,inTHLBdata!A:H,7,FALSE)</f>
        <v>0</v>
      </c>
      <c r="J6589" s="24">
        <f>VLOOKUP(H6589,inTHLBdata!A:H,8,FALSE)</f>
        <v>0</v>
      </c>
      <c r="N6589" s="24"/>
    </row>
    <row r="6590" spans="1:14">
      <c r="A6590" s="24">
        <v>2014</v>
      </c>
      <c r="B6590" s="24" t="s">
        <v>196</v>
      </c>
      <c r="C6590" s="24" t="str">
        <f>VLOOKUP(B6590,'FHF LUT'!$A$5:$H$81,2,FALSE)</f>
        <v>Yellow cedar decline</v>
      </c>
      <c r="D6590" s="24">
        <v>3</v>
      </c>
      <c r="E6590" s="24" t="s">
        <v>13</v>
      </c>
      <c r="F6590" s="24">
        <v>0</v>
      </c>
      <c r="G6590" s="24">
        <v>0</v>
      </c>
      <c r="H6590" s="24" t="str">
        <f t="shared" si="102"/>
        <v>2014_NCY_3</v>
      </c>
      <c r="I6590" s="24">
        <f>VLOOKUP(H6590,inTHLBdata!A:H,7,FALSE)</f>
        <v>0</v>
      </c>
      <c r="J6590" s="24">
        <f>VLOOKUP(H6590,inTHLBdata!A:H,8,FALSE)</f>
        <v>0</v>
      </c>
      <c r="N6590" s="24"/>
    </row>
    <row r="6591" spans="1:14">
      <c r="A6591" s="24">
        <v>2014</v>
      </c>
      <c r="B6591" s="24" t="s">
        <v>196</v>
      </c>
      <c r="C6591" s="24" t="str">
        <f>VLOOKUP(B6591,'FHF LUT'!$A$5:$H$81,2,FALSE)</f>
        <v>Yellow cedar decline</v>
      </c>
      <c r="D6591" s="24">
        <v>4</v>
      </c>
      <c r="E6591" s="24" t="s">
        <v>28</v>
      </c>
      <c r="F6591" s="24">
        <v>0</v>
      </c>
      <c r="G6591" s="24">
        <v>0</v>
      </c>
      <c r="H6591" s="24" t="str">
        <f t="shared" si="102"/>
        <v>2014_NCY_4</v>
      </c>
      <c r="I6591" s="24">
        <f>VLOOKUP(H6591,inTHLBdata!A:H,7,FALSE)</f>
        <v>0</v>
      </c>
      <c r="J6591" s="24">
        <f>VLOOKUP(H6591,inTHLBdata!A:H,8,FALSE)</f>
        <v>0</v>
      </c>
      <c r="N6591" s="24"/>
    </row>
    <row r="6592" spans="1:14">
      <c r="A6592" s="24">
        <v>2014</v>
      </c>
      <c r="B6592" s="24" t="s">
        <v>196</v>
      </c>
      <c r="C6592" s="24" t="str">
        <f>VLOOKUP(B6592,'FHF LUT'!$A$5:$H$81,2,FALSE)</f>
        <v>Yellow cedar decline</v>
      </c>
      <c r="D6592" s="24">
        <v>5</v>
      </c>
      <c r="E6592" s="24" t="s">
        <v>16</v>
      </c>
      <c r="F6592" s="24">
        <v>0</v>
      </c>
      <c r="G6592" s="24">
        <v>0</v>
      </c>
      <c r="H6592" s="24" t="str">
        <f t="shared" si="102"/>
        <v>2014_NCY_5</v>
      </c>
      <c r="I6592" s="24">
        <f>VLOOKUP(H6592,inTHLBdata!A:H,7,FALSE)</f>
        <v>0</v>
      </c>
      <c r="J6592" s="24">
        <f>VLOOKUP(H6592,inTHLBdata!A:H,8,FALSE)</f>
        <v>0</v>
      </c>
      <c r="N6592" s="24"/>
    </row>
    <row r="6593" spans="1:14">
      <c r="A6593" s="24">
        <v>2014</v>
      </c>
      <c r="B6593" s="24" t="s">
        <v>196</v>
      </c>
      <c r="C6593" s="24" t="str">
        <f>VLOOKUP(B6593,'FHF LUT'!$A$5:$H$81,2,FALSE)</f>
        <v>Yellow cedar decline</v>
      </c>
      <c r="D6593" s="24">
        <v>7</v>
      </c>
      <c r="E6593" s="24" t="s">
        <v>25</v>
      </c>
      <c r="F6593" s="24">
        <v>0</v>
      </c>
      <c r="G6593" s="24">
        <v>0</v>
      </c>
      <c r="H6593" s="24" t="str">
        <f t="shared" si="102"/>
        <v>2014_NCY_7</v>
      </c>
      <c r="I6593" s="24">
        <f>VLOOKUP(H6593,inTHLBdata!A:H,7,FALSE)</f>
        <v>0</v>
      </c>
      <c r="J6593" s="24">
        <f>VLOOKUP(H6593,inTHLBdata!A:H,8,FALSE)</f>
        <v>0</v>
      </c>
      <c r="N6593" s="24"/>
    </row>
    <row r="6594" spans="1:14">
      <c r="A6594" s="24">
        <v>2014</v>
      </c>
      <c r="B6594" s="24" t="s">
        <v>196</v>
      </c>
      <c r="C6594" s="24" t="str">
        <f>VLOOKUP(B6594,'FHF LUT'!$A$5:$H$81,2,FALSE)</f>
        <v>Yellow cedar decline</v>
      </c>
      <c r="D6594" s="24">
        <v>8</v>
      </c>
      <c r="E6594" s="24" t="s">
        <v>29</v>
      </c>
      <c r="F6594" s="24">
        <v>0</v>
      </c>
      <c r="G6594" s="24">
        <v>0</v>
      </c>
      <c r="H6594" s="24" t="str">
        <f t="shared" si="102"/>
        <v>2014_NCY_8</v>
      </c>
      <c r="I6594" s="24">
        <f>VLOOKUP(H6594,inTHLBdata!A:H,7,FALSE)</f>
        <v>0</v>
      </c>
      <c r="J6594" s="24">
        <f>VLOOKUP(H6594,inTHLBdata!A:H,8,FALSE)</f>
        <v>0</v>
      </c>
      <c r="N6594" s="24"/>
    </row>
    <row r="6595" spans="1:14">
      <c r="A6595" s="24">
        <v>2014</v>
      </c>
      <c r="B6595" s="24" t="s">
        <v>196</v>
      </c>
      <c r="C6595" s="24" t="str">
        <f>VLOOKUP(B6595,'FHF LUT'!$A$5:$H$81,2,FALSE)</f>
        <v>Yellow cedar decline</v>
      </c>
      <c r="D6595" s="24">
        <v>9</v>
      </c>
      <c r="E6595" s="24" t="s">
        <v>7</v>
      </c>
      <c r="F6595" s="24">
        <v>0</v>
      </c>
      <c r="G6595" s="24">
        <v>0</v>
      </c>
      <c r="H6595" s="24" t="str">
        <f t="shared" ref="H6595:H6658" si="103">CONCATENATE(A6595,"_",B6595,"_",D6595)</f>
        <v>2014_NCY_9</v>
      </c>
      <c r="I6595" s="24">
        <f>VLOOKUP(H6595,inTHLBdata!A:H,7,FALSE)</f>
        <v>0</v>
      </c>
      <c r="J6595" s="24">
        <f>VLOOKUP(H6595,inTHLBdata!A:H,8,FALSE)</f>
        <v>0</v>
      </c>
      <c r="N6595" s="24"/>
    </row>
    <row r="6596" spans="1:14">
      <c r="A6596" s="24">
        <v>2014</v>
      </c>
      <c r="B6596" s="24" t="s">
        <v>196</v>
      </c>
      <c r="C6596" s="24" t="str">
        <f>VLOOKUP(B6596,'FHF LUT'!$A$5:$H$81,2,FALSE)</f>
        <v>Yellow cedar decline</v>
      </c>
      <c r="D6596" s="24">
        <v>10</v>
      </c>
      <c r="E6596" s="24" t="s">
        <v>18</v>
      </c>
      <c r="F6596" s="24">
        <v>0</v>
      </c>
      <c r="G6596" s="24">
        <v>0</v>
      </c>
      <c r="H6596" s="24" t="str">
        <f t="shared" si="103"/>
        <v>2014_NCY_10</v>
      </c>
      <c r="I6596" s="24">
        <f>VLOOKUP(H6596,inTHLBdata!A:H,7,FALSE)</f>
        <v>0</v>
      </c>
      <c r="J6596" s="24">
        <f>VLOOKUP(H6596,inTHLBdata!A:H,8,FALSE)</f>
        <v>0</v>
      </c>
      <c r="N6596" s="24"/>
    </row>
    <row r="6597" spans="1:14">
      <c r="A6597" s="24">
        <v>2014</v>
      </c>
      <c r="B6597" s="24" t="s">
        <v>196</v>
      </c>
      <c r="C6597" s="24" t="str">
        <f>VLOOKUP(B6597,'FHF LUT'!$A$5:$H$81,2,FALSE)</f>
        <v>Yellow cedar decline</v>
      </c>
      <c r="D6597" s="24">
        <v>11</v>
      </c>
      <c r="E6597" s="24" t="s">
        <v>4</v>
      </c>
      <c r="F6597" s="24">
        <v>0</v>
      </c>
      <c r="G6597" s="24">
        <v>0</v>
      </c>
      <c r="H6597" s="24" t="str">
        <f t="shared" si="103"/>
        <v>2014_NCY_11</v>
      </c>
      <c r="I6597" s="24">
        <f>VLOOKUP(H6597,inTHLBdata!A:H,7,FALSE)</f>
        <v>0</v>
      </c>
      <c r="J6597" s="24">
        <f>VLOOKUP(H6597,inTHLBdata!A:H,8,FALSE)</f>
        <v>0</v>
      </c>
      <c r="N6597" s="24"/>
    </row>
    <row r="6598" spans="1:14">
      <c r="A6598" s="24">
        <v>2014</v>
      </c>
      <c r="B6598" s="24" t="s">
        <v>196</v>
      </c>
      <c r="C6598" s="24" t="str">
        <f>VLOOKUP(B6598,'FHF LUT'!$A$5:$H$81,2,FALSE)</f>
        <v>Yellow cedar decline</v>
      </c>
      <c r="D6598" s="24">
        <v>12</v>
      </c>
      <c r="E6598" s="24" t="s">
        <v>11</v>
      </c>
      <c r="F6598" s="24">
        <v>0</v>
      </c>
      <c r="G6598" s="24">
        <v>0</v>
      </c>
      <c r="H6598" s="24" t="str">
        <f t="shared" si="103"/>
        <v>2014_NCY_12</v>
      </c>
      <c r="I6598" s="24">
        <f>VLOOKUP(H6598,inTHLBdata!A:H,7,FALSE)</f>
        <v>0</v>
      </c>
      <c r="J6598" s="24">
        <f>VLOOKUP(H6598,inTHLBdata!A:H,8,FALSE)</f>
        <v>0</v>
      </c>
      <c r="N6598" s="24"/>
    </row>
    <row r="6599" spans="1:14">
      <c r="A6599" s="24">
        <v>2014</v>
      </c>
      <c r="B6599" s="24" t="s">
        <v>196</v>
      </c>
      <c r="C6599" s="24" t="str">
        <f>VLOOKUP(B6599,'FHF LUT'!$A$5:$H$81,2,FALSE)</f>
        <v>Yellow cedar decline</v>
      </c>
      <c r="D6599" s="24">
        <v>13</v>
      </c>
      <c r="E6599" s="24" t="s">
        <v>24</v>
      </c>
      <c r="F6599" s="24">
        <v>0</v>
      </c>
      <c r="G6599" s="24">
        <v>0</v>
      </c>
      <c r="H6599" s="24" t="str">
        <f t="shared" si="103"/>
        <v>2014_NCY_13</v>
      </c>
      <c r="I6599" s="24">
        <f>VLOOKUP(H6599,inTHLBdata!A:H,7,FALSE)</f>
        <v>0</v>
      </c>
      <c r="J6599" s="24">
        <f>VLOOKUP(H6599,inTHLBdata!A:H,8,FALSE)</f>
        <v>0</v>
      </c>
      <c r="N6599" s="24"/>
    </row>
    <row r="6600" spans="1:14">
      <c r="A6600" s="24">
        <v>2014</v>
      </c>
      <c r="B6600" s="24" t="s">
        <v>196</v>
      </c>
      <c r="C6600" s="24" t="str">
        <f>VLOOKUP(B6600,'FHF LUT'!$A$5:$H$81,2,FALSE)</f>
        <v>Yellow cedar decline</v>
      </c>
      <c r="D6600" s="24">
        <v>14</v>
      </c>
      <c r="E6600" s="24" t="s">
        <v>30</v>
      </c>
      <c r="F6600" s="24">
        <v>0</v>
      </c>
      <c r="G6600" s="24">
        <v>0</v>
      </c>
      <c r="H6600" s="24" t="str">
        <f t="shared" si="103"/>
        <v>2014_NCY_14</v>
      </c>
      <c r="I6600" s="24">
        <f>VLOOKUP(H6600,inTHLBdata!A:H,7,FALSE)</f>
        <v>0</v>
      </c>
      <c r="J6600" s="24">
        <f>VLOOKUP(H6600,inTHLBdata!A:H,8,FALSE)</f>
        <v>0</v>
      </c>
      <c r="N6600" s="24"/>
    </row>
    <row r="6601" spans="1:14">
      <c r="A6601" s="24">
        <v>2014</v>
      </c>
      <c r="B6601" s="24" t="s">
        <v>196</v>
      </c>
      <c r="C6601" s="24" t="str">
        <f>VLOOKUP(B6601,'FHF LUT'!$A$5:$H$81,2,FALSE)</f>
        <v>Yellow cedar decline</v>
      </c>
      <c r="D6601" s="24">
        <v>15</v>
      </c>
      <c r="E6601" s="24" t="s">
        <v>33</v>
      </c>
      <c r="F6601" s="24">
        <v>0</v>
      </c>
      <c r="G6601" s="24">
        <v>0</v>
      </c>
      <c r="H6601" s="24" t="str">
        <f t="shared" si="103"/>
        <v>2014_NCY_15</v>
      </c>
      <c r="I6601" s="24">
        <f>VLOOKUP(H6601,inTHLBdata!A:H,7,FALSE)</f>
        <v>0</v>
      </c>
      <c r="J6601" s="24">
        <f>VLOOKUP(H6601,inTHLBdata!A:H,8,FALSE)</f>
        <v>0</v>
      </c>
      <c r="N6601" s="24"/>
    </row>
    <row r="6602" spans="1:14">
      <c r="A6602" s="24">
        <v>2014</v>
      </c>
      <c r="B6602" s="24" t="s">
        <v>196</v>
      </c>
      <c r="C6602" s="24" t="str">
        <f>VLOOKUP(B6602,'FHF LUT'!$A$5:$H$81,2,FALSE)</f>
        <v>Yellow cedar decline</v>
      </c>
      <c r="D6602" s="24">
        <v>16</v>
      </c>
      <c r="E6602" s="24" t="s">
        <v>12</v>
      </c>
      <c r="F6602" s="24">
        <v>0</v>
      </c>
      <c r="G6602" s="24">
        <v>0</v>
      </c>
      <c r="H6602" s="24" t="str">
        <f t="shared" si="103"/>
        <v>2014_NCY_16</v>
      </c>
      <c r="I6602" s="24">
        <f>VLOOKUP(H6602,inTHLBdata!A:H,7,FALSE)</f>
        <v>0</v>
      </c>
      <c r="J6602" s="24">
        <f>VLOOKUP(H6602,inTHLBdata!A:H,8,FALSE)</f>
        <v>0</v>
      </c>
      <c r="N6602" s="24"/>
    </row>
    <row r="6603" spans="1:14">
      <c r="A6603" s="24">
        <v>2014</v>
      </c>
      <c r="B6603" s="24" t="s">
        <v>196</v>
      </c>
      <c r="C6603" s="24" t="str">
        <f>VLOOKUP(B6603,'FHF LUT'!$A$5:$H$81,2,FALSE)</f>
        <v>Yellow cedar decline</v>
      </c>
      <c r="D6603" s="24">
        <v>17</v>
      </c>
      <c r="E6603" s="24" t="s">
        <v>32</v>
      </c>
      <c r="F6603" s="24">
        <v>0</v>
      </c>
      <c r="G6603" s="24">
        <v>0</v>
      </c>
      <c r="H6603" s="24" t="str">
        <f t="shared" si="103"/>
        <v>2014_NCY_17</v>
      </c>
      <c r="I6603" s="24">
        <f>VLOOKUP(H6603,inTHLBdata!A:H,7,FALSE)</f>
        <v>0</v>
      </c>
      <c r="J6603" s="24">
        <f>VLOOKUP(H6603,inTHLBdata!A:H,8,FALSE)</f>
        <v>0</v>
      </c>
      <c r="N6603" s="24"/>
    </row>
    <row r="6604" spans="1:14">
      <c r="A6604" s="24">
        <v>2014</v>
      </c>
      <c r="B6604" s="24" t="s">
        <v>196</v>
      </c>
      <c r="C6604" s="24" t="str">
        <f>VLOOKUP(B6604,'FHF LUT'!$A$5:$H$81,2,FALSE)</f>
        <v>Yellow cedar decline</v>
      </c>
      <c r="D6604" s="24">
        <v>18</v>
      </c>
      <c r="E6604" s="24" t="s">
        <v>15</v>
      </c>
      <c r="F6604" s="24">
        <v>0</v>
      </c>
      <c r="G6604" s="24">
        <v>0</v>
      </c>
      <c r="H6604" s="24" t="str">
        <f t="shared" si="103"/>
        <v>2014_NCY_18</v>
      </c>
      <c r="I6604" s="24">
        <f>VLOOKUP(H6604,inTHLBdata!A:H,7,FALSE)</f>
        <v>0</v>
      </c>
      <c r="J6604" s="24">
        <f>VLOOKUP(H6604,inTHLBdata!A:H,8,FALSE)</f>
        <v>0</v>
      </c>
      <c r="N6604" s="24"/>
    </row>
    <row r="6605" spans="1:14">
      <c r="A6605" s="24">
        <v>2014</v>
      </c>
      <c r="B6605" s="24" t="s">
        <v>196</v>
      </c>
      <c r="C6605" s="24" t="str">
        <f>VLOOKUP(B6605,'FHF LUT'!$A$5:$H$81,2,FALSE)</f>
        <v>Yellow cedar decline</v>
      </c>
      <c r="D6605" s="24">
        <v>20</v>
      </c>
      <c r="E6605" s="24" t="s">
        <v>6</v>
      </c>
      <c r="F6605" s="24">
        <v>0</v>
      </c>
      <c r="G6605" s="24">
        <v>0</v>
      </c>
      <c r="H6605" s="24" t="str">
        <f t="shared" si="103"/>
        <v>2014_NCY_20</v>
      </c>
      <c r="I6605" s="24">
        <f>VLOOKUP(H6605,inTHLBdata!A:H,7,FALSE)</f>
        <v>0</v>
      </c>
      <c r="J6605" s="24">
        <f>VLOOKUP(H6605,inTHLBdata!A:H,8,FALSE)</f>
        <v>0</v>
      </c>
      <c r="N6605" s="24"/>
    </row>
    <row r="6606" spans="1:14">
      <c r="A6606" s="24">
        <v>2014</v>
      </c>
      <c r="B6606" s="24" t="s">
        <v>196</v>
      </c>
      <c r="C6606" s="24" t="str">
        <f>VLOOKUP(B6606,'FHF LUT'!$A$5:$H$81,2,FALSE)</f>
        <v>Yellow cedar decline</v>
      </c>
      <c r="D6606" s="24">
        <v>22</v>
      </c>
      <c r="E6606" s="24" t="s">
        <v>19</v>
      </c>
      <c r="F6606" s="24">
        <v>0</v>
      </c>
      <c r="G6606" s="24">
        <v>0</v>
      </c>
      <c r="H6606" s="24" t="str">
        <f t="shared" si="103"/>
        <v>2014_NCY_22</v>
      </c>
      <c r="I6606" s="24">
        <f>VLOOKUP(H6606,inTHLBdata!A:H,7,FALSE)</f>
        <v>0</v>
      </c>
      <c r="J6606" s="24">
        <f>VLOOKUP(H6606,inTHLBdata!A:H,8,FALSE)</f>
        <v>0</v>
      </c>
      <c r="N6606" s="24"/>
    </row>
    <row r="6607" spans="1:14">
      <c r="A6607" s="24">
        <v>2014</v>
      </c>
      <c r="B6607" s="24" t="s">
        <v>196</v>
      </c>
      <c r="C6607" s="24" t="str">
        <f>VLOOKUP(B6607,'FHF LUT'!$A$5:$H$81,2,FALSE)</f>
        <v>Yellow cedar decline</v>
      </c>
      <c r="D6607" s="24">
        <v>23</v>
      </c>
      <c r="E6607" s="24" t="s">
        <v>27</v>
      </c>
      <c r="F6607" s="24">
        <v>0</v>
      </c>
      <c r="G6607" s="24">
        <v>0</v>
      </c>
      <c r="H6607" s="24" t="str">
        <f t="shared" si="103"/>
        <v>2014_NCY_23</v>
      </c>
      <c r="I6607" s="24">
        <f>VLOOKUP(H6607,inTHLBdata!A:H,7,FALSE)</f>
        <v>0</v>
      </c>
      <c r="J6607" s="24">
        <f>VLOOKUP(H6607,inTHLBdata!A:H,8,FALSE)</f>
        <v>0</v>
      </c>
      <c r="N6607" s="24"/>
    </row>
    <row r="6608" spans="1:14">
      <c r="A6608" s="24">
        <v>2014</v>
      </c>
      <c r="B6608" s="24" t="s">
        <v>196</v>
      </c>
      <c r="C6608" s="24" t="str">
        <f>VLOOKUP(B6608,'FHF LUT'!$A$5:$H$81,2,FALSE)</f>
        <v>Yellow cedar decline</v>
      </c>
      <c r="D6608" s="24">
        <v>24</v>
      </c>
      <c r="E6608" s="24" t="s">
        <v>17</v>
      </c>
      <c r="F6608" s="24">
        <v>0</v>
      </c>
      <c r="G6608" s="24">
        <v>0</v>
      </c>
      <c r="H6608" s="24" t="str">
        <f t="shared" si="103"/>
        <v>2014_NCY_24</v>
      </c>
      <c r="I6608" s="24">
        <f>VLOOKUP(H6608,inTHLBdata!A:H,7,FALSE)</f>
        <v>0</v>
      </c>
      <c r="J6608" s="24">
        <f>VLOOKUP(H6608,inTHLBdata!A:H,8,FALSE)</f>
        <v>0</v>
      </c>
      <c r="N6608" s="24"/>
    </row>
    <row r="6609" spans="1:14">
      <c r="A6609" s="24">
        <v>2014</v>
      </c>
      <c r="B6609" s="24" t="s">
        <v>196</v>
      </c>
      <c r="C6609" s="24" t="str">
        <f>VLOOKUP(B6609,'FHF LUT'!$A$5:$H$81,2,FALSE)</f>
        <v>Yellow cedar decline</v>
      </c>
      <c r="D6609" s="24">
        <v>25</v>
      </c>
      <c r="E6609" s="24" t="s">
        <v>23</v>
      </c>
      <c r="F6609" s="24">
        <v>12651</v>
      </c>
      <c r="G6609" s="24">
        <v>12651</v>
      </c>
      <c r="H6609" s="24" t="str">
        <f t="shared" si="103"/>
        <v>2014_NCY_25</v>
      </c>
      <c r="I6609" s="24">
        <f>VLOOKUP(H6609,inTHLBdata!A:H,7,FALSE)</f>
        <v>700</v>
      </c>
      <c r="J6609" s="24">
        <f>VLOOKUP(H6609,inTHLBdata!A:H,8,FALSE)</f>
        <v>700</v>
      </c>
      <c r="N6609" s="24"/>
    </row>
    <row r="6610" spans="1:14">
      <c r="A6610" s="24">
        <v>2014</v>
      </c>
      <c r="B6610" s="24" t="s">
        <v>196</v>
      </c>
      <c r="C6610" s="24" t="str">
        <f>VLOOKUP(B6610,'FHF LUT'!$A$5:$H$81,2,FALSE)</f>
        <v>Yellow cedar decline</v>
      </c>
      <c r="D6610" s="24">
        <v>26</v>
      </c>
      <c r="E6610" s="24" t="s">
        <v>14</v>
      </c>
      <c r="F6610" s="24">
        <v>0</v>
      </c>
      <c r="G6610" s="24">
        <v>0</v>
      </c>
      <c r="H6610" s="24" t="str">
        <f t="shared" si="103"/>
        <v>2014_NCY_26</v>
      </c>
      <c r="I6610" s="24">
        <f>VLOOKUP(H6610,inTHLBdata!A:H,7,FALSE)</f>
        <v>0</v>
      </c>
      <c r="J6610" s="24">
        <f>VLOOKUP(H6610,inTHLBdata!A:H,8,FALSE)</f>
        <v>0</v>
      </c>
      <c r="N6610" s="24"/>
    </row>
    <row r="6611" spans="1:14">
      <c r="A6611" s="24">
        <v>2014</v>
      </c>
      <c r="B6611" s="24" t="s">
        <v>196</v>
      </c>
      <c r="C6611" s="24" t="str">
        <f>VLOOKUP(B6611,'FHF LUT'!$A$5:$H$81,2,FALSE)</f>
        <v>Yellow cedar decline</v>
      </c>
      <c r="D6611" s="24">
        <v>27</v>
      </c>
      <c r="E6611" s="24" t="s">
        <v>21</v>
      </c>
      <c r="F6611" s="24">
        <v>0</v>
      </c>
      <c r="G6611" s="24">
        <v>0</v>
      </c>
      <c r="H6611" s="24" t="str">
        <f t="shared" si="103"/>
        <v>2014_NCY_27</v>
      </c>
      <c r="I6611" s="24">
        <f>VLOOKUP(H6611,inTHLBdata!A:H,7,FALSE)</f>
        <v>0</v>
      </c>
      <c r="J6611" s="24">
        <f>VLOOKUP(H6611,inTHLBdata!A:H,8,FALSE)</f>
        <v>0</v>
      </c>
      <c r="N6611" s="24"/>
    </row>
    <row r="6612" spans="1:14">
      <c r="A6612" s="24">
        <v>2014</v>
      </c>
      <c r="B6612" s="24" t="s">
        <v>196</v>
      </c>
      <c r="C6612" s="24" t="str">
        <f>VLOOKUP(B6612,'FHF LUT'!$A$5:$H$81,2,FALSE)</f>
        <v>Yellow cedar decline</v>
      </c>
      <c r="D6612" s="24">
        <v>29</v>
      </c>
      <c r="E6612" s="24" t="s">
        <v>9</v>
      </c>
      <c r="F6612" s="24">
        <v>0</v>
      </c>
      <c r="G6612" s="24">
        <v>0</v>
      </c>
      <c r="H6612" s="24" t="str">
        <f t="shared" si="103"/>
        <v>2014_NCY_29</v>
      </c>
      <c r="I6612" s="24">
        <f>VLOOKUP(H6612,inTHLBdata!A:H,7,FALSE)</f>
        <v>0</v>
      </c>
      <c r="J6612" s="24">
        <f>VLOOKUP(H6612,inTHLBdata!A:H,8,FALSE)</f>
        <v>0</v>
      </c>
      <c r="N6612" s="24"/>
    </row>
    <row r="6613" spans="1:14">
      <c r="A6613" s="24">
        <v>2014</v>
      </c>
      <c r="B6613" s="24" t="s">
        <v>196</v>
      </c>
      <c r="C6613" s="24" t="str">
        <f>VLOOKUP(B6613,'FHF LUT'!$A$5:$H$81,2,FALSE)</f>
        <v>Yellow cedar decline</v>
      </c>
      <c r="D6613" s="24">
        <v>30</v>
      </c>
      <c r="E6613" s="24" t="s">
        <v>35</v>
      </c>
      <c r="F6613" s="24">
        <v>0</v>
      </c>
      <c r="G6613" s="24">
        <v>0</v>
      </c>
      <c r="H6613" s="24" t="str">
        <f t="shared" si="103"/>
        <v>2014_NCY_30</v>
      </c>
      <c r="I6613" s="24">
        <f>VLOOKUP(H6613,inTHLBdata!A:H,7,FALSE)</f>
        <v>0</v>
      </c>
      <c r="J6613" s="24">
        <f>VLOOKUP(H6613,inTHLBdata!A:H,8,FALSE)</f>
        <v>0</v>
      </c>
      <c r="N6613" s="24"/>
    </row>
    <row r="6614" spans="1:14">
      <c r="A6614" s="24">
        <v>2014</v>
      </c>
      <c r="B6614" s="24" t="s">
        <v>196</v>
      </c>
      <c r="C6614" s="24" t="str">
        <f>VLOOKUP(B6614,'FHF LUT'!$A$5:$H$81,2,FALSE)</f>
        <v>Yellow cedar decline</v>
      </c>
      <c r="D6614" s="24">
        <v>31</v>
      </c>
      <c r="E6614" s="24" t="s">
        <v>34</v>
      </c>
      <c r="F6614" s="24">
        <v>0</v>
      </c>
      <c r="G6614" s="24">
        <v>0</v>
      </c>
      <c r="H6614" s="24" t="str">
        <f t="shared" si="103"/>
        <v>2014_NCY_31</v>
      </c>
      <c r="I6614" s="24">
        <f>VLOOKUP(H6614,inTHLBdata!A:H,7,FALSE)</f>
        <v>0</v>
      </c>
      <c r="J6614" s="24">
        <f>VLOOKUP(H6614,inTHLBdata!A:H,8,FALSE)</f>
        <v>0</v>
      </c>
      <c r="N6614" s="24"/>
    </row>
    <row r="6615" spans="1:14">
      <c r="A6615" s="24">
        <v>2014</v>
      </c>
      <c r="B6615" s="24" t="s">
        <v>196</v>
      </c>
      <c r="C6615" s="24" t="str">
        <f>VLOOKUP(B6615,'FHF LUT'!$A$5:$H$81,2,FALSE)</f>
        <v>Yellow cedar decline</v>
      </c>
      <c r="D6615" s="24">
        <v>38</v>
      </c>
      <c r="E6615" s="24" t="s">
        <v>8</v>
      </c>
      <c r="F6615" s="24">
        <v>0</v>
      </c>
      <c r="G6615" s="24">
        <v>0</v>
      </c>
      <c r="H6615" s="24" t="str">
        <f t="shared" si="103"/>
        <v>2014_NCY_38</v>
      </c>
      <c r="I6615" s="24">
        <f>VLOOKUP(H6615,inTHLBdata!A:H,7,FALSE)</f>
        <v>0</v>
      </c>
      <c r="J6615" s="24">
        <f>VLOOKUP(H6615,inTHLBdata!A:H,8,FALSE)</f>
        <v>0</v>
      </c>
      <c r="N6615" s="24"/>
    </row>
    <row r="6616" spans="1:14">
      <c r="A6616" s="24">
        <v>2014</v>
      </c>
      <c r="B6616" s="24" t="s">
        <v>196</v>
      </c>
      <c r="C6616" s="24" t="str">
        <f>VLOOKUP(B6616,'FHF LUT'!$A$5:$H$81,2,FALSE)</f>
        <v>Yellow cedar decline</v>
      </c>
      <c r="D6616" s="24">
        <v>39</v>
      </c>
      <c r="E6616" s="24" t="s">
        <v>36</v>
      </c>
      <c r="F6616" s="24">
        <v>0</v>
      </c>
      <c r="G6616" s="24">
        <v>0</v>
      </c>
      <c r="H6616" s="24" t="str">
        <f t="shared" si="103"/>
        <v>2014_NCY_39</v>
      </c>
      <c r="I6616" s="24">
        <f>VLOOKUP(H6616,inTHLBdata!A:H,7,FALSE)</f>
        <v>0</v>
      </c>
      <c r="J6616" s="24">
        <f>VLOOKUP(H6616,inTHLBdata!A:H,8,FALSE)</f>
        <v>0</v>
      </c>
      <c r="N6616" s="24"/>
    </row>
    <row r="6617" spans="1:14">
      <c r="A6617" s="24">
        <v>2014</v>
      </c>
      <c r="B6617" s="24" t="s">
        <v>196</v>
      </c>
      <c r="C6617" s="24" t="str">
        <f>VLOOKUP(B6617,'FHF LUT'!$A$5:$H$81,2,FALSE)</f>
        <v>Yellow cedar decline</v>
      </c>
      <c r="D6617" s="24">
        <v>40</v>
      </c>
      <c r="E6617" s="24" t="s">
        <v>31</v>
      </c>
      <c r="F6617" s="24">
        <v>0</v>
      </c>
      <c r="G6617" s="24">
        <v>0</v>
      </c>
      <c r="H6617" s="24" t="str">
        <f t="shared" si="103"/>
        <v>2014_NCY_40</v>
      </c>
      <c r="I6617" s="24">
        <f>VLOOKUP(H6617,inTHLBdata!A:H,7,FALSE)</f>
        <v>0</v>
      </c>
      <c r="J6617" s="24">
        <f>VLOOKUP(H6617,inTHLBdata!A:H,8,FALSE)</f>
        <v>0</v>
      </c>
      <c r="N6617" s="24"/>
    </row>
    <row r="6618" spans="1:14">
      <c r="A6618" s="24">
        <v>2014</v>
      </c>
      <c r="B6618" s="24" t="s">
        <v>196</v>
      </c>
      <c r="C6618" s="24" t="str">
        <f>VLOOKUP(B6618,'FHF LUT'!$A$5:$H$81,2,FALSE)</f>
        <v>Yellow cedar decline</v>
      </c>
      <c r="D6618" s="24">
        <v>41</v>
      </c>
      <c r="E6618" s="24" t="s">
        <v>26</v>
      </c>
      <c r="F6618" s="24">
        <v>0</v>
      </c>
      <c r="G6618" s="24">
        <v>0</v>
      </c>
      <c r="H6618" s="24" t="str">
        <f t="shared" si="103"/>
        <v>2014_NCY_41</v>
      </c>
      <c r="I6618" s="24">
        <f>VLOOKUP(H6618,inTHLBdata!A:H,7,FALSE)</f>
        <v>0</v>
      </c>
      <c r="J6618" s="24">
        <f>VLOOKUP(H6618,inTHLBdata!A:H,8,FALSE)</f>
        <v>0</v>
      </c>
      <c r="N6618" s="24"/>
    </row>
    <row r="6619" spans="1:14">
      <c r="A6619" s="24">
        <v>2014</v>
      </c>
      <c r="B6619" s="24" t="s">
        <v>196</v>
      </c>
      <c r="C6619" s="24" t="str">
        <f>VLOOKUP(B6619,'FHF LUT'!$A$5:$H$81,2,FALSE)</f>
        <v>Yellow cedar decline</v>
      </c>
      <c r="D6619" s="24">
        <v>43</v>
      </c>
      <c r="E6619" s="24" t="s">
        <v>20</v>
      </c>
      <c r="F6619" s="24">
        <v>0</v>
      </c>
      <c r="G6619" s="24">
        <v>0</v>
      </c>
      <c r="H6619" s="24" t="str">
        <f t="shared" si="103"/>
        <v>2014_NCY_43</v>
      </c>
      <c r="I6619" s="24">
        <f>VLOOKUP(H6619,inTHLBdata!A:H,7,FALSE)</f>
        <v>0</v>
      </c>
      <c r="J6619" s="24">
        <f>VLOOKUP(H6619,inTHLBdata!A:H,8,FALSE)</f>
        <v>0</v>
      </c>
      <c r="N6619" s="24"/>
    </row>
    <row r="6620" spans="1:14">
      <c r="A6620" s="24">
        <v>2014</v>
      </c>
      <c r="B6620" s="24" t="s">
        <v>196</v>
      </c>
      <c r="C6620" s="24" t="str">
        <f>VLOOKUP(B6620,'FHF LUT'!$A$5:$H$81,2,FALSE)</f>
        <v>Yellow cedar decline</v>
      </c>
      <c r="D6620" s="24">
        <v>44</v>
      </c>
      <c r="E6620" s="24" t="s">
        <v>3</v>
      </c>
      <c r="F6620" s="24">
        <v>13954</v>
      </c>
      <c r="G6620" s="24">
        <v>13954</v>
      </c>
      <c r="H6620" s="24" t="str">
        <f t="shared" si="103"/>
        <v>2014_NCY_44</v>
      </c>
      <c r="I6620" s="24">
        <f>VLOOKUP(H6620,inTHLBdata!A:H,7,FALSE)</f>
        <v>61</v>
      </c>
      <c r="J6620" s="24">
        <f>VLOOKUP(H6620,inTHLBdata!A:H,8,FALSE)</f>
        <v>61</v>
      </c>
      <c r="N6620" s="24"/>
    </row>
    <row r="6621" spans="1:14">
      <c r="A6621" s="24">
        <v>2014</v>
      </c>
      <c r="B6621" s="24" t="s">
        <v>196</v>
      </c>
      <c r="C6621" s="24" t="str">
        <f>VLOOKUP(B6621,'FHF LUT'!$A$5:$H$81,2,FALSE)</f>
        <v>Yellow cedar decline</v>
      </c>
      <c r="D6621" s="24">
        <v>45</v>
      </c>
      <c r="E6621" s="24" t="s">
        <v>5</v>
      </c>
      <c r="F6621" s="24">
        <v>0</v>
      </c>
      <c r="G6621" s="24">
        <v>0</v>
      </c>
      <c r="H6621" s="24" t="str">
        <f t="shared" si="103"/>
        <v>2014_NCY_45</v>
      </c>
      <c r="I6621" s="24">
        <f>VLOOKUP(H6621,inTHLBdata!A:H,7,FALSE)</f>
        <v>0</v>
      </c>
      <c r="J6621" s="24">
        <f>VLOOKUP(H6621,inTHLBdata!A:H,8,FALSE)</f>
        <v>0</v>
      </c>
      <c r="N6621" s="24"/>
    </row>
    <row r="6622" spans="1:14">
      <c r="A6622" s="24">
        <v>2014</v>
      </c>
      <c r="B6622" s="24" t="s">
        <v>196</v>
      </c>
      <c r="C6622" s="24" t="str">
        <f>VLOOKUP(B6622,'FHF LUT'!$A$5:$H$81,2,FALSE)</f>
        <v>Yellow cedar decline</v>
      </c>
      <c r="D6622" s="24">
        <v>46</v>
      </c>
      <c r="E6622" s="24" t="s">
        <v>234</v>
      </c>
      <c r="F6622" s="24">
        <v>91036</v>
      </c>
      <c r="G6622" s="24">
        <v>90850</v>
      </c>
      <c r="H6622" s="24" t="str">
        <f t="shared" si="103"/>
        <v>2014_NCY_46</v>
      </c>
      <c r="I6622" s="24">
        <f>VLOOKUP(H6622,inTHLBdata!A:H,7,FALSE)</f>
        <v>8127</v>
      </c>
      <c r="J6622" s="24">
        <f>VLOOKUP(H6622,inTHLBdata!A:H,8,FALSE)</f>
        <v>8127</v>
      </c>
      <c r="N6622" s="24"/>
    </row>
    <row r="6623" spans="1:14">
      <c r="A6623" s="24">
        <v>2014</v>
      </c>
      <c r="B6623" s="24" t="s">
        <v>196</v>
      </c>
      <c r="C6623" s="24" t="str">
        <f>VLOOKUP(B6623,'FHF LUT'!$A$5:$H$81,2,FALSE)</f>
        <v>Yellow cedar decline</v>
      </c>
      <c r="D6623" s="24">
        <v>47</v>
      </c>
      <c r="E6623" s="24" t="s">
        <v>233</v>
      </c>
      <c r="F6623" s="24">
        <v>4239</v>
      </c>
      <c r="G6623" s="24">
        <v>4239</v>
      </c>
      <c r="H6623" s="24" t="str">
        <f t="shared" si="103"/>
        <v>2014_NCY_47</v>
      </c>
      <c r="I6623" s="24">
        <f>VLOOKUP(H6623,inTHLBdata!A:H,7,FALSE)</f>
        <v>347</v>
      </c>
      <c r="J6623" s="24">
        <f>VLOOKUP(H6623,inTHLBdata!A:H,8,FALSE)</f>
        <v>347</v>
      </c>
      <c r="N6623" s="24"/>
    </row>
    <row r="6624" spans="1:14">
      <c r="A6624" s="24">
        <v>2014</v>
      </c>
      <c r="B6624" s="24" t="s">
        <v>196</v>
      </c>
      <c r="C6624" s="24" t="str">
        <f>VLOOKUP(B6624,'FHF LUT'!$A$5:$H$81,2,FALSE)</f>
        <v>Yellow cedar decline</v>
      </c>
      <c r="D6624" s="24">
        <v>48</v>
      </c>
      <c r="E6624" s="24" t="s">
        <v>235</v>
      </c>
      <c r="F6624" s="24">
        <v>0</v>
      </c>
      <c r="G6624" s="24">
        <v>0</v>
      </c>
      <c r="H6624" s="24" t="str">
        <f t="shared" si="103"/>
        <v>2014_NCY_48</v>
      </c>
      <c r="I6624" s="24">
        <f>VLOOKUP(H6624,inTHLBdata!A:H,7,FALSE)</f>
        <v>0</v>
      </c>
      <c r="J6624" s="24">
        <f>VLOOKUP(H6624,inTHLBdata!A:H,8,FALSE)</f>
        <v>0</v>
      </c>
      <c r="N6624" s="24"/>
    </row>
    <row r="6625" spans="1:14">
      <c r="A6625" s="24">
        <v>2014</v>
      </c>
      <c r="B6625" s="24" t="s">
        <v>332</v>
      </c>
      <c r="C6625" s="24" t="str">
        <f>VLOOKUP(B6625,'FHF LUT'!$A$5:$H$81,2,FALSE)</f>
        <v>Drought-caused Mortality</v>
      </c>
      <c r="D6625" s="24">
        <v>1</v>
      </c>
      <c r="E6625" s="24" t="s">
        <v>10</v>
      </c>
      <c r="F6625" s="24">
        <v>0</v>
      </c>
      <c r="G6625" s="24">
        <v>0</v>
      </c>
      <c r="H6625" s="24" t="str">
        <f t="shared" si="103"/>
        <v>2014_NDM_1</v>
      </c>
      <c r="I6625" s="24">
        <f>VLOOKUP(H6625,inTHLBdata!A:H,7,FALSE)</f>
        <v>0</v>
      </c>
      <c r="J6625" s="24">
        <f>VLOOKUP(H6625,inTHLBdata!A:H,8,FALSE)</f>
        <v>0</v>
      </c>
      <c r="N6625" s="24"/>
    </row>
    <row r="6626" spans="1:14">
      <c r="A6626" s="24">
        <v>2014</v>
      </c>
      <c r="B6626" s="24" t="s">
        <v>332</v>
      </c>
      <c r="C6626" s="24" t="str">
        <f>VLOOKUP(B6626,'FHF LUT'!$A$5:$H$81,2,FALSE)</f>
        <v>Drought-caused Mortality</v>
      </c>
      <c r="D6626" s="24">
        <v>2</v>
      </c>
      <c r="E6626" s="24" t="s">
        <v>22</v>
      </c>
      <c r="F6626" s="24">
        <v>0</v>
      </c>
      <c r="G6626" s="24">
        <v>0</v>
      </c>
      <c r="H6626" s="24" t="str">
        <f t="shared" si="103"/>
        <v>2014_NDM_2</v>
      </c>
      <c r="I6626" s="24">
        <f>VLOOKUP(H6626,inTHLBdata!A:H,7,FALSE)</f>
        <v>0</v>
      </c>
      <c r="J6626" s="24">
        <f>VLOOKUP(H6626,inTHLBdata!A:H,8,FALSE)</f>
        <v>0</v>
      </c>
      <c r="N6626" s="24"/>
    </row>
    <row r="6627" spans="1:14">
      <c r="A6627" s="24">
        <v>2014</v>
      </c>
      <c r="B6627" s="24" t="s">
        <v>332</v>
      </c>
      <c r="C6627" s="24" t="str">
        <f>VLOOKUP(B6627,'FHF LUT'!$A$5:$H$81,2,FALSE)</f>
        <v>Drought-caused Mortality</v>
      </c>
      <c r="D6627" s="24">
        <v>3</v>
      </c>
      <c r="E6627" s="24" t="s">
        <v>13</v>
      </c>
      <c r="F6627" s="24">
        <v>0</v>
      </c>
      <c r="G6627" s="24">
        <v>0</v>
      </c>
      <c r="H6627" s="24" t="str">
        <f t="shared" si="103"/>
        <v>2014_NDM_3</v>
      </c>
      <c r="I6627" s="24">
        <f>VLOOKUP(H6627,inTHLBdata!A:H,7,FALSE)</f>
        <v>0</v>
      </c>
      <c r="J6627" s="24">
        <f>VLOOKUP(H6627,inTHLBdata!A:H,8,FALSE)</f>
        <v>0</v>
      </c>
      <c r="N6627" s="24"/>
    </row>
    <row r="6628" spans="1:14">
      <c r="A6628" s="24">
        <v>2014</v>
      </c>
      <c r="B6628" s="24" t="s">
        <v>332</v>
      </c>
      <c r="C6628" s="24" t="str">
        <f>VLOOKUP(B6628,'FHF LUT'!$A$5:$H$81,2,FALSE)</f>
        <v>Drought-caused Mortality</v>
      </c>
      <c r="D6628" s="24">
        <v>4</v>
      </c>
      <c r="E6628" s="24" t="s">
        <v>28</v>
      </c>
      <c r="F6628" s="24">
        <v>0</v>
      </c>
      <c r="G6628" s="24">
        <v>0</v>
      </c>
      <c r="H6628" s="24" t="str">
        <f t="shared" si="103"/>
        <v>2014_NDM_4</v>
      </c>
      <c r="I6628" s="24">
        <f>VLOOKUP(H6628,inTHLBdata!A:H,7,FALSE)</f>
        <v>0</v>
      </c>
      <c r="J6628" s="24">
        <f>VLOOKUP(H6628,inTHLBdata!A:H,8,FALSE)</f>
        <v>0</v>
      </c>
      <c r="N6628" s="24"/>
    </row>
    <row r="6629" spans="1:14">
      <c r="A6629" s="24">
        <v>2014</v>
      </c>
      <c r="B6629" s="24" t="s">
        <v>332</v>
      </c>
      <c r="C6629" s="24" t="str">
        <f>VLOOKUP(B6629,'FHF LUT'!$A$5:$H$81,2,FALSE)</f>
        <v>Drought-caused Mortality</v>
      </c>
      <c r="D6629" s="24">
        <v>5</v>
      </c>
      <c r="E6629" s="24" t="s">
        <v>16</v>
      </c>
      <c r="F6629" s="24">
        <v>0</v>
      </c>
      <c r="G6629" s="24">
        <v>0</v>
      </c>
      <c r="H6629" s="24" t="str">
        <f t="shared" si="103"/>
        <v>2014_NDM_5</v>
      </c>
      <c r="I6629" s="24">
        <f>VLOOKUP(H6629,inTHLBdata!A:H,7,FALSE)</f>
        <v>0</v>
      </c>
      <c r="J6629" s="24">
        <f>VLOOKUP(H6629,inTHLBdata!A:H,8,FALSE)</f>
        <v>0</v>
      </c>
      <c r="N6629" s="24"/>
    </row>
    <row r="6630" spans="1:14">
      <c r="A6630" s="24">
        <v>2014</v>
      </c>
      <c r="B6630" s="24" t="s">
        <v>332</v>
      </c>
      <c r="C6630" s="24" t="str">
        <f>VLOOKUP(B6630,'FHF LUT'!$A$5:$H$81,2,FALSE)</f>
        <v>Drought-caused Mortality</v>
      </c>
      <c r="D6630" s="24">
        <v>7</v>
      </c>
      <c r="E6630" s="24" t="s">
        <v>25</v>
      </c>
      <c r="F6630" s="24">
        <v>0</v>
      </c>
      <c r="G6630" s="24">
        <v>0</v>
      </c>
      <c r="H6630" s="24" t="str">
        <f t="shared" si="103"/>
        <v>2014_NDM_7</v>
      </c>
      <c r="I6630" s="24">
        <f>VLOOKUP(H6630,inTHLBdata!A:H,7,FALSE)</f>
        <v>0</v>
      </c>
      <c r="J6630" s="24">
        <f>VLOOKUP(H6630,inTHLBdata!A:H,8,FALSE)</f>
        <v>0</v>
      </c>
      <c r="N6630" s="24"/>
    </row>
    <row r="6631" spans="1:14">
      <c r="A6631" s="24">
        <v>2014</v>
      </c>
      <c r="B6631" s="24" t="s">
        <v>332</v>
      </c>
      <c r="C6631" s="24" t="str">
        <f>VLOOKUP(B6631,'FHF LUT'!$A$5:$H$81,2,FALSE)</f>
        <v>Drought-caused Mortality</v>
      </c>
      <c r="D6631" s="24">
        <v>8</v>
      </c>
      <c r="E6631" s="24" t="s">
        <v>29</v>
      </c>
      <c r="F6631" s="24">
        <v>49860</v>
      </c>
      <c r="G6631" s="24">
        <v>49860</v>
      </c>
      <c r="H6631" s="24" t="str">
        <f t="shared" si="103"/>
        <v>2014_NDM_8</v>
      </c>
      <c r="I6631" s="24">
        <f>VLOOKUP(H6631,inTHLBdata!A:H,7,FALSE)</f>
        <v>12984</v>
      </c>
      <c r="J6631" s="24">
        <f>VLOOKUP(H6631,inTHLBdata!A:H,8,FALSE)</f>
        <v>12984</v>
      </c>
      <c r="N6631" s="24"/>
    </row>
    <row r="6632" spans="1:14">
      <c r="A6632" s="24">
        <v>2014</v>
      </c>
      <c r="B6632" s="24" t="s">
        <v>332</v>
      </c>
      <c r="C6632" s="24" t="str">
        <f>VLOOKUP(B6632,'FHF LUT'!$A$5:$H$81,2,FALSE)</f>
        <v>Drought-caused Mortality</v>
      </c>
      <c r="D6632" s="24">
        <v>9</v>
      </c>
      <c r="E6632" s="24" t="s">
        <v>7</v>
      </c>
      <c r="F6632" s="24">
        <v>0</v>
      </c>
      <c r="G6632" s="24">
        <v>0</v>
      </c>
      <c r="H6632" s="24" t="str">
        <f t="shared" si="103"/>
        <v>2014_NDM_9</v>
      </c>
      <c r="I6632" s="24">
        <f>VLOOKUP(H6632,inTHLBdata!A:H,7,FALSE)</f>
        <v>0</v>
      </c>
      <c r="J6632" s="24">
        <f>VLOOKUP(H6632,inTHLBdata!A:H,8,FALSE)</f>
        <v>0</v>
      </c>
      <c r="N6632" s="24"/>
    </row>
    <row r="6633" spans="1:14">
      <c r="A6633" s="24">
        <v>2014</v>
      </c>
      <c r="B6633" s="24" t="s">
        <v>332</v>
      </c>
      <c r="C6633" s="24" t="str">
        <f>VLOOKUP(B6633,'FHF LUT'!$A$5:$H$81,2,FALSE)</f>
        <v>Drought-caused Mortality</v>
      </c>
      <c r="D6633" s="24">
        <v>10</v>
      </c>
      <c r="E6633" s="24" t="s">
        <v>18</v>
      </c>
      <c r="F6633" s="24">
        <v>10877</v>
      </c>
      <c r="G6633" s="24">
        <v>10877</v>
      </c>
      <c r="H6633" s="24" t="str">
        <f t="shared" si="103"/>
        <v>2014_NDM_10</v>
      </c>
      <c r="I6633" s="24">
        <f>VLOOKUP(H6633,inTHLBdata!A:H,7,FALSE)</f>
        <v>0</v>
      </c>
      <c r="J6633" s="24">
        <f>VLOOKUP(H6633,inTHLBdata!A:H,8,FALSE)</f>
        <v>0</v>
      </c>
      <c r="N6633" s="24"/>
    </row>
    <row r="6634" spans="1:14">
      <c r="A6634" s="24">
        <v>2014</v>
      </c>
      <c r="B6634" s="24" t="s">
        <v>332</v>
      </c>
      <c r="C6634" s="24" t="str">
        <f>VLOOKUP(B6634,'FHF LUT'!$A$5:$H$81,2,FALSE)</f>
        <v>Drought-caused Mortality</v>
      </c>
      <c r="D6634" s="24">
        <v>11</v>
      </c>
      <c r="E6634" s="24" t="s">
        <v>4</v>
      </c>
      <c r="F6634" s="24">
        <v>136</v>
      </c>
      <c r="G6634" s="24">
        <v>136</v>
      </c>
      <c r="H6634" s="24" t="str">
        <f t="shared" si="103"/>
        <v>2014_NDM_11</v>
      </c>
      <c r="I6634" s="24">
        <f>VLOOKUP(H6634,inTHLBdata!A:H,7,FALSE)</f>
        <v>129</v>
      </c>
      <c r="J6634" s="24">
        <f>VLOOKUP(H6634,inTHLBdata!A:H,8,FALSE)</f>
        <v>129</v>
      </c>
      <c r="N6634" s="24"/>
    </row>
    <row r="6635" spans="1:14">
      <c r="A6635" s="24">
        <v>2014</v>
      </c>
      <c r="B6635" s="24" t="s">
        <v>332</v>
      </c>
      <c r="C6635" s="24" t="str">
        <f>VLOOKUP(B6635,'FHF LUT'!$A$5:$H$81,2,FALSE)</f>
        <v>Drought-caused Mortality</v>
      </c>
      <c r="D6635" s="24">
        <v>12</v>
      </c>
      <c r="E6635" s="24" t="s">
        <v>11</v>
      </c>
      <c r="F6635" s="24">
        <v>0</v>
      </c>
      <c r="G6635" s="24">
        <v>0</v>
      </c>
      <c r="H6635" s="24" t="str">
        <f t="shared" si="103"/>
        <v>2014_NDM_12</v>
      </c>
      <c r="I6635" s="24">
        <f>VLOOKUP(H6635,inTHLBdata!A:H,7,FALSE)</f>
        <v>0</v>
      </c>
      <c r="J6635" s="24">
        <f>VLOOKUP(H6635,inTHLBdata!A:H,8,FALSE)</f>
        <v>0</v>
      </c>
      <c r="N6635" s="24"/>
    </row>
    <row r="6636" spans="1:14">
      <c r="A6636" s="24">
        <v>2014</v>
      </c>
      <c r="B6636" s="24" t="s">
        <v>332</v>
      </c>
      <c r="C6636" s="24" t="str">
        <f>VLOOKUP(B6636,'FHF LUT'!$A$5:$H$81,2,FALSE)</f>
        <v>Drought-caused Mortality</v>
      </c>
      <c r="D6636" s="24">
        <v>13</v>
      </c>
      <c r="E6636" s="24" t="s">
        <v>24</v>
      </c>
      <c r="F6636" s="24">
        <v>0</v>
      </c>
      <c r="G6636" s="24">
        <v>0</v>
      </c>
      <c r="H6636" s="24" t="str">
        <f t="shared" si="103"/>
        <v>2014_NDM_13</v>
      </c>
      <c r="I6636" s="24">
        <f>VLOOKUP(H6636,inTHLBdata!A:H,7,FALSE)</f>
        <v>0</v>
      </c>
      <c r="J6636" s="24">
        <f>VLOOKUP(H6636,inTHLBdata!A:H,8,FALSE)</f>
        <v>0</v>
      </c>
      <c r="N6636" s="24"/>
    </row>
    <row r="6637" spans="1:14">
      <c r="A6637" s="24">
        <v>2014</v>
      </c>
      <c r="B6637" s="24" t="s">
        <v>332</v>
      </c>
      <c r="C6637" s="24" t="str">
        <f>VLOOKUP(B6637,'FHF LUT'!$A$5:$H$81,2,FALSE)</f>
        <v>Drought-caused Mortality</v>
      </c>
      <c r="D6637" s="24">
        <v>14</v>
      </c>
      <c r="E6637" s="24" t="s">
        <v>30</v>
      </c>
      <c r="F6637" s="24">
        <v>0</v>
      </c>
      <c r="G6637" s="24">
        <v>0</v>
      </c>
      <c r="H6637" s="24" t="str">
        <f t="shared" si="103"/>
        <v>2014_NDM_14</v>
      </c>
      <c r="I6637" s="24">
        <f>VLOOKUP(H6637,inTHLBdata!A:H,7,FALSE)</f>
        <v>0</v>
      </c>
      <c r="J6637" s="24">
        <f>VLOOKUP(H6637,inTHLBdata!A:H,8,FALSE)</f>
        <v>0</v>
      </c>
      <c r="N6637" s="24"/>
    </row>
    <row r="6638" spans="1:14">
      <c r="A6638" s="24">
        <v>2014</v>
      </c>
      <c r="B6638" s="24" t="s">
        <v>332</v>
      </c>
      <c r="C6638" s="24" t="str">
        <f>VLOOKUP(B6638,'FHF LUT'!$A$5:$H$81,2,FALSE)</f>
        <v>Drought-caused Mortality</v>
      </c>
      <c r="D6638" s="24">
        <v>15</v>
      </c>
      <c r="E6638" s="24" t="s">
        <v>33</v>
      </c>
      <c r="F6638" s="24">
        <v>0</v>
      </c>
      <c r="G6638" s="24">
        <v>0</v>
      </c>
      <c r="H6638" s="24" t="str">
        <f t="shared" si="103"/>
        <v>2014_NDM_15</v>
      </c>
      <c r="I6638" s="24">
        <f>VLOOKUP(H6638,inTHLBdata!A:H,7,FALSE)</f>
        <v>24</v>
      </c>
      <c r="J6638" s="24">
        <f>VLOOKUP(H6638,inTHLBdata!A:H,8,FALSE)</f>
        <v>24</v>
      </c>
      <c r="N6638" s="24"/>
    </row>
    <row r="6639" spans="1:14">
      <c r="A6639" s="24">
        <v>2014</v>
      </c>
      <c r="B6639" s="24" t="s">
        <v>332</v>
      </c>
      <c r="C6639" s="24" t="str">
        <f>VLOOKUP(B6639,'FHF LUT'!$A$5:$H$81,2,FALSE)</f>
        <v>Drought-caused Mortality</v>
      </c>
      <c r="D6639" s="24">
        <v>16</v>
      </c>
      <c r="E6639" s="24" t="s">
        <v>12</v>
      </c>
      <c r="F6639" s="24">
        <v>0</v>
      </c>
      <c r="G6639" s="24">
        <v>0</v>
      </c>
      <c r="H6639" s="24" t="str">
        <f t="shared" si="103"/>
        <v>2014_NDM_16</v>
      </c>
      <c r="I6639" s="24">
        <f>VLOOKUP(H6639,inTHLBdata!A:H,7,FALSE)</f>
        <v>0</v>
      </c>
      <c r="J6639" s="24">
        <f>VLOOKUP(H6639,inTHLBdata!A:H,8,FALSE)</f>
        <v>0</v>
      </c>
      <c r="N6639" s="24"/>
    </row>
    <row r="6640" spans="1:14">
      <c r="A6640" s="24">
        <v>2014</v>
      </c>
      <c r="B6640" s="24" t="s">
        <v>332</v>
      </c>
      <c r="C6640" s="24" t="str">
        <f>VLOOKUP(B6640,'FHF LUT'!$A$5:$H$81,2,FALSE)</f>
        <v>Drought-caused Mortality</v>
      </c>
      <c r="D6640" s="24">
        <v>17</v>
      </c>
      <c r="E6640" s="24" t="s">
        <v>32</v>
      </c>
      <c r="F6640" s="24">
        <v>0</v>
      </c>
      <c r="G6640" s="24">
        <v>0</v>
      </c>
      <c r="H6640" s="24" t="str">
        <f t="shared" si="103"/>
        <v>2014_NDM_17</v>
      </c>
      <c r="I6640" s="24">
        <f>VLOOKUP(H6640,inTHLBdata!A:H,7,FALSE)</f>
        <v>0</v>
      </c>
      <c r="J6640" s="24">
        <f>VLOOKUP(H6640,inTHLBdata!A:H,8,FALSE)</f>
        <v>0</v>
      </c>
      <c r="N6640" s="24"/>
    </row>
    <row r="6641" spans="1:14">
      <c r="A6641" s="24">
        <v>2014</v>
      </c>
      <c r="B6641" s="24" t="s">
        <v>332</v>
      </c>
      <c r="C6641" s="24" t="str">
        <f>VLOOKUP(B6641,'FHF LUT'!$A$5:$H$81,2,FALSE)</f>
        <v>Drought-caused Mortality</v>
      </c>
      <c r="D6641" s="24">
        <v>18</v>
      </c>
      <c r="E6641" s="24" t="s">
        <v>15</v>
      </c>
      <c r="F6641" s="24">
        <v>0</v>
      </c>
      <c r="G6641" s="24">
        <v>0</v>
      </c>
      <c r="H6641" s="24" t="str">
        <f t="shared" si="103"/>
        <v>2014_NDM_18</v>
      </c>
      <c r="I6641" s="24">
        <f>VLOOKUP(H6641,inTHLBdata!A:H,7,FALSE)</f>
        <v>0</v>
      </c>
      <c r="J6641" s="24">
        <f>VLOOKUP(H6641,inTHLBdata!A:H,8,FALSE)</f>
        <v>0</v>
      </c>
      <c r="N6641" s="24"/>
    </row>
    <row r="6642" spans="1:14">
      <c r="A6642" s="24">
        <v>2014</v>
      </c>
      <c r="B6642" s="24" t="s">
        <v>332</v>
      </c>
      <c r="C6642" s="24" t="str">
        <f>VLOOKUP(B6642,'FHF LUT'!$A$5:$H$81,2,FALSE)</f>
        <v>Drought-caused Mortality</v>
      </c>
      <c r="D6642" s="24">
        <v>20</v>
      </c>
      <c r="E6642" s="24" t="s">
        <v>6</v>
      </c>
      <c r="F6642" s="24">
        <v>0</v>
      </c>
      <c r="G6642" s="24">
        <v>0</v>
      </c>
      <c r="H6642" s="24" t="str">
        <f t="shared" si="103"/>
        <v>2014_NDM_20</v>
      </c>
      <c r="I6642" s="24">
        <f>VLOOKUP(H6642,inTHLBdata!A:H,7,FALSE)</f>
        <v>0</v>
      </c>
      <c r="J6642" s="24">
        <f>VLOOKUP(H6642,inTHLBdata!A:H,8,FALSE)</f>
        <v>0</v>
      </c>
      <c r="N6642" s="24"/>
    </row>
    <row r="6643" spans="1:14">
      <c r="A6643" s="24">
        <v>2014</v>
      </c>
      <c r="B6643" s="24" t="s">
        <v>332</v>
      </c>
      <c r="C6643" s="24" t="str">
        <f>VLOOKUP(B6643,'FHF LUT'!$A$5:$H$81,2,FALSE)</f>
        <v>Drought-caused Mortality</v>
      </c>
      <c r="D6643" s="24">
        <v>22</v>
      </c>
      <c r="E6643" s="24" t="s">
        <v>19</v>
      </c>
      <c r="F6643" s="24">
        <v>0</v>
      </c>
      <c r="G6643" s="24">
        <v>0</v>
      </c>
      <c r="H6643" s="24" t="str">
        <f t="shared" si="103"/>
        <v>2014_NDM_22</v>
      </c>
      <c r="I6643" s="24">
        <f>VLOOKUP(H6643,inTHLBdata!A:H,7,FALSE)</f>
        <v>0</v>
      </c>
      <c r="J6643" s="24">
        <f>VLOOKUP(H6643,inTHLBdata!A:H,8,FALSE)</f>
        <v>0</v>
      </c>
      <c r="N6643" s="24"/>
    </row>
    <row r="6644" spans="1:14">
      <c r="A6644" s="24">
        <v>2014</v>
      </c>
      <c r="B6644" s="24" t="s">
        <v>332</v>
      </c>
      <c r="C6644" s="24" t="str">
        <f>VLOOKUP(B6644,'FHF LUT'!$A$5:$H$81,2,FALSE)</f>
        <v>Drought-caused Mortality</v>
      </c>
      <c r="D6644" s="24">
        <v>23</v>
      </c>
      <c r="E6644" s="24" t="s">
        <v>27</v>
      </c>
      <c r="F6644" s="24">
        <v>0</v>
      </c>
      <c r="G6644" s="24">
        <v>0</v>
      </c>
      <c r="H6644" s="24" t="str">
        <f t="shared" si="103"/>
        <v>2014_NDM_23</v>
      </c>
      <c r="I6644" s="24">
        <f>VLOOKUP(H6644,inTHLBdata!A:H,7,FALSE)</f>
        <v>0</v>
      </c>
      <c r="J6644" s="24">
        <f>VLOOKUP(H6644,inTHLBdata!A:H,8,FALSE)</f>
        <v>0</v>
      </c>
      <c r="N6644" s="24"/>
    </row>
    <row r="6645" spans="1:14">
      <c r="A6645" s="24">
        <v>2014</v>
      </c>
      <c r="B6645" s="24" t="s">
        <v>332</v>
      </c>
      <c r="C6645" s="24" t="str">
        <f>VLOOKUP(B6645,'FHF LUT'!$A$5:$H$81,2,FALSE)</f>
        <v>Drought-caused Mortality</v>
      </c>
      <c r="D6645" s="24">
        <v>24</v>
      </c>
      <c r="E6645" s="24" t="s">
        <v>17</v>
      </c>
      <c r="F6645" s="24">
        <v>0</v>
      </c>
      <c r="G6645" s="24">
        <v>0</v>
      </c>
      <c r="H6645" s="24" t="str">
        <f t="shared" si="103"/>
        <v>2014_NDM_24</v>
      </c>
      <c r="I6645" s="24">
        <f>VLOOKUP(H6645,inTHLBdata!A:H,7,FALSE)</f>
        <v>0</v>
      </c>
      <c r="J6645" s="24">
        <f>VLOOKUP(H6645,inTHLBdata!A:H,8,FALSE)</f>
        <v>0</v>
      </c>
      <c r="N6645" s="24"/>
    </row>
    <row r="6646" spans="1:14">
      <c r="A6646" s="24">
        <v>2014</v>
      </c>
      <c r="B6646" s="24" t="s">
        <v>332</v>
      </c>
      <c r="C6646" s="24" t="str">
        <f>VLOOKUP(B6646,'FHF LUT'!$A$5:$H$81,2,FALSE)</f>
        <v>Drought-caused Mortality</v>
      </c>
      <c r="D6646" s="24">
        <v>25</v>
      </c>
      <c r="E6646" s="24" t="s">
        <v>23</v>
      </c>
      <c r="F6646" s="24">
        <v>0</v>
      </c>
      <c r="G6646" s="24">
        <v>0</v>
      </c>
      <c r="H6646" s="24" t="str">
        <f t="shared" si="103"/>
        <v>2014_NDM_25</v>
      </c>
      <c r="I6646" s="24">
        <f>VLOOKUP(H6646,inTHLBdata!A:H,7,FALSE)</f>
        <v>0</v>
      </c>
      <c r="J6646" s="24">
        <f>VLOOKUP(H6646,inTHLBdata!A:H,8,FALSE)</f>
        <v>0</v>
      </c>
      <c r="N6646" s="24"/>
    </row>
    <row r="6647" spans="1:14">
      <c r="A6647" s="24">
        <v>2014</v>
      </c>
      <c r="B6647" s="24" t="s">
        <v>332</v>
      </c>
      <c r="C6647" s="24" t="str">
        <f>VLOOKUP(B6647,'FHF LUT'!$A$5:$H$81,2,FALSE)</f>
        <v>Drought-caused Mortality</v>
      </c>
      <c r="D6647" s="24">
        <v>26</v>
      </c>
      <c r="E6647" s="24" t="s">
        <v>14</v>
      </c>
      <c r="F6647" s="24">
        <v>0</v>
      </c>
      <c r="G6647" s="24">
        <v>0</v>
      </c>
      <c r="H6647" s="24" t="str">
        <f t="shared" si="103"/>
        <v>2014_NDM_26</v>
      </c>
      <c r="I6647" s="24">
        <f>VLOOKUP(H6647,inTHLBdata!A:H,7,FALSE)</f>
        <v>0</v>
      </c>
      <c r="J6647" s="24">
        <f>VLOOKUP(H6647,inTHLBdata!A:H,8,FALSE)</f>
        <v>0</v>
      </c>
      <c r="N6647" s="24"/>
    </row>
    <row r="6648" spans="1:14">
      <c r="A6648" s="24">
        <v>2014</v>
      </c>
      <c r="B6648" s="24" t="s">
        <v>332</v>
      </c>
      <c r="C6648" s="24" t="str">
        <f>VLOOKUP(B6648,'FHF LUT'!$A$5:$H$81,2,FALSE)</f>
        <v>Drought-caused Mortality</v>
      </c>
      <c r="D6648" s="24">
        <v>27</v>
      </c>
      <c r="E6648" s="24" t="s">
        <v>21</v>
      </c>
      <c r="F6648" s="24">
        <v>0</v>
      </c>
      <c r="G6648" s="24">
        <v>0</v>
      </c>
      <c r="H6648" s="24" t="str">
        <f t="shared" si="103"/>
        <v>2014_NDM_27</v>
      </c>
      <c r="I6648" s="24">
        <f>VLOOKUP(H6648,inTHLBdata!A:H,7,FALSE)</f>
        <v>0</v>
      </c>
      <c r="J6648" s="24">
        <f>VLOOKUP(H6648,inTHLBdata!A:H,8,FALSE)</f>
        <v>0</v>
      </c>
      <c r="N6648" s="24"/>
    </row>
    <row r="6649" spans="1:14">
      <c r="A6649" s="24">
        <v>2014</v>
      </c>
      <c r="B6649" s="24" t="s">
        <v>332</v>
      </c>
      <c r="C6649" s="24" t="str">
        <f>VLOOKUP(B6649,'FHF LUT'!$A$5:$H$81,2,FALSE)</f>
        <v>Drought-caused Mortality</v>
      </c>
      <c r="D6649" s="24">
        <v>29</v>
      </c>
      <c r="E6649" s="24" t="s">
        <v>9</v>
      </c>
      <c r="F6649" s="24">
        <v>689</v>
      </c>
      <c r="G6649" s="24">
        <v>689</v>
      </c>
      <c r="H6649" s="24" t="str">
        <f t="shared" si="103"/>
        <v>2014_NDM_29</v>
      </c>
      <c r="I6649" s="24">
        <f>VLOOKUP(H6649,inTHLBdata!A:H,7,FALSE)</f>
        <v>26</v>
      </c>
      <c r="J6649" s="24">
        <f>VLOOKUP(H6649,inTHLBdata!A:H,8,FALSE)</f>
        <v>26</v>
      </c>
      <c r="N6649" s="24"/>
    </row>
    <row r="6650" spans="1:14">
      <c r="A6650" s="24">
        <v>2014</v>
      </c>
      <c r="B6650" s="24" t="s">
        <v>332</v>
      </c>
      <c r="C6650" s="24" t="str">
        <f>VLOOKUP(B6650,'FHF LUT'!$A$5:$H$81,2,FALSE)</f>
        <v>Drought-caused Mortality</v>
      </c>
      <c r="D6650" s="24">
        <v>30</v>
      </c>
      <c r="E6650" s="24" t="s">
        <v>35</v>
      </c>
      <c r="F6650" s="24">
        <v>2382</v>
      </c>
      <c r="G6650" s="24">
        <v>2382</v>
      </c>
      <c r="H6650" s="24" t="str">
        <f t="shared" si="103"/>
        <v>2014_NDM_30</v>
      </c>
      <c r="I6650" s="24">
        <f>VLOOKUP(H6650,inTHLBdata!A:H,7,FALSE)</f>
        <v>1983</v>
      </c>
      <c r="J6650" s="24">
        <f>VLOOKUP(H6650,inTHLBdata!A:H,8,FALSE)</f>
        <v>1983</v>
      </c>
      <c r="N6650" s="24"/>
    </row>
    <row r="6651" spans="1:14">
      <c r="A6651" s="24">
        <v>2014</v>
      </c>
      <c r="B6651" s="24" t="s">
        <v>332</v>
      </c>
      <c r="C6651" s="24" t="str">
        <f>VLOOKUP(B6651,'FHF LUT'!$A$5:$H$81,2,FALSE)</f>
        <v>Drought-caused Mortality</v>
      </c>
      <c r="D6651" s="24">
        <v>31</v>
      </c>
      <c r="E6651" s="24" t="s">
        <v>34</v>
      </c>
      <c r="F6651" s="24">
        <v>0</v>
      </c>
      <c r="G6651" s="24">
        <v>0</v>
      </c>
      <c r="H6651" s="24" t="str">
        <f t="shared" si="103"/>
        <v>2014_NDM_31</v>
      </c>
      <c r="I6651" s="24">
        <f>VLOOKUP(H6651,inTHLBdata!A:H,7,FALSE)</f>
        <v>0</v>
      </c>
      <c r="J6651" s="24">
        <f>VLOOKUP(H6651,inTHLBdata!A:H,8,FALSE)</f>
        <v>0</v>
      </c>
      <c r="N6651" s="24"/>
    </row>
    <row r="6652" spans="1:14">
      <c r="A6652" s="24">
        <v>2014</v>
      </c>
      <c r="B6652" s="24" t="s">
        <v>332</v>
      </c>
      <c r="C6652" s="24" t="str">
        <f>VLOOKUP(B6652,'FHF LUT'!$A$5:$H$81,2,FALSE)</f>
        <v>Drought-caused Mortality</v>
      </c>
      <c r="D6652" s="24">
        <v>38</v>
      </c>
      <c r="E6652" s="24" t="s">
        <v>8</v>
      </c>
      <c r="F6652" s="24">
        <v>0</v>
      </c>
      <c r="G6652" s="24">
        <v>0</v>
      </c>
      <c r="H6652" s="24" t="str">
        <f t="shared" si="103"/>
        <v>2014_NDM_38</v>
      </c>
      <c r="I6652" s="24">
        <f>VLOOKUP(H6652,inTHLBdata!A:H,7,FALSE)</f>
        <v>0</v>
      </c>
      <c r="J6652" s="24">
        <f>VLOOKUP(H6652,inTHLBdata!A:H,8,FALSE)</f>
        <v>0</v>
      </c>
      <c r="N6652" s="24"/>
    </row>
    <row r="6653" spans="1:14">
      <c r="A6653" s="24">
        <v>2014</v>
      </c>
      <c r="B6653" s="24" t="s">
        <v>332</v>
      </c>
      <c r="C6653" s="24" t="str">
        <f>VLOOKUP(B6653,'FHF LUT'!$A$5:$H$81,2,FALSE)</f>
        <v>Drought-caused Mortality</v>
      </c>
      <c r="D6653" s="24">
        <v>39</v>
      </c>
      <c r="E6653" s="24" t="s">
        <v>36</v>
      </c>
      <c r="F6653" s="24">
        <v>0</v>
      </c>
      <c r="G6653" s="24">
        <v>0</v>
      </c>
      <c r="H6653" s="24" t="str">
        <f t="shared" si="103"/>
        <v>2014_NDM_39</v>
      </c>
      <c r="I6653" s="24">
        <f>VLOOKUP(H6653,inTHLBdata!A:H,7,FALSE)</f>
        <v>0</v>
      </c>
      <c r="J6653" s="24">
        <f>VLOOKUP(H6653,inTHLBdata!A:H,8,FALSE)</f>
        <v>0</v>
      </c>
      <c r="N6653" s="24"/>
    </row>
    <row r="6654" spans="1:14">
      <c r="A6654" s="24">
        <v>2014</v>
      </c>
      <c r="B6654" s="24" t="s">
        <v>332</v>
      </c>
      <c r="C6654" s="24" t="str">
        <f>VLOOKUP(B6654,'FHF LUT'!$A$5:$H$81,2,FALSE)</f>
        <v>Drought-caused Mortality</v>
      </c>
      <c r="D6654" s="24">
        <v>40</v>
      </c>
      <c r="E6654" s="24" t="s">
        <v>31</v>
      </c>
      <c r="F6654" s="24">
        <v>30676</v>
      </c>
      <c r="G6654" s="24">
        <v>30676</v>
      </c>
      <c r="H6654" s="24" t="str">
        <f t="shared" si="103"/>
        <v>2014_NDM_40</v>
      </c>
      <c r="I6654" s="24">
        <f>VLOOKUP(H6654,inTHLBdata!A:H,7,FALSE)</f>
        <v>17384</v>
      </c>
      <c r="J6654" s="24">
        <f>VLOOKUP(H6654,inTHLBdata!A:H,8,FALSE)</f>
        <v>17384</v>
      </c>
      <c r="N6654" s="24"/>
    </row>
    <row r="6655" spans="1:14">
      <c r="A6655" s="24">
        <v>2014</v>
      </c>
      <c r="B6655" s="24" t="s">
        <v>332</v>
      </c>
      <c r="C6655" s="24" t="str">
        <f>VLOOKUP(B6655,'FHF LUT'!$A$5:$H$81,2,FALSE)</f>
        <v>Drought-caused Mortality</v>
      </c>
      <c r="D6655" s="24">
        <v>41</v>
      </c>
      <c r="E6655" s="24" t="s">
        <v>26</v>
      </c>
      <c r="F6655" s="24">
        <v>5896</v>
      </c>
      <c r="G6655" s="24">
        <v>4937</v>
      </c>
      <c r="H6655" s="24" t="str">
        <f t="shared" si="103"/>
        <v>2014_NDM_41</v>
      </c>
      <c r="I6655" s="24">
        <f>VLOOKUP(H6655,inTHLBdata!A:H,7,FALSE)</f>
        <v>1101</v>
      </c>
      <c r="J6655" s="24">
        <f>VLOOKUP(H6655,inTHLBdata!A:H,8,FALSE)</f>
        <v>142</v>
      </c>
      <c r="N6655" s="24"/>
    </row>
    <row r="6656" spans="1:14">
      <c r="A6656" s="24">
        <v>2014</v>
      </c>
      <c r="B6656" s="24" t="s">
        <v>332</v>
      </c>
      <c r="C6656" s="24" t="str">
        <f>VLOOKUP(B6656,'FHF LUT'!$A$5:$H$81,2,FALSE)</f>
        <v>Drought-caused Mortality</v>
      </c>
      <c r="D6656" s="24">
        <v>43</v>
      </c>
      <c r="E6656" s="24" t="s">
        <v>20</v>
      </c>
      <c r="F6656" s="24">
        <v>0</v>
      </c>
      <c r="G6656" s="24">
        <v>0</v>
      </c>
      <c r="H6656" s="24" t="str">
        <f t="shared" si="103"/>
        <v>2014_NDM_43</v>
      </c>
      <c r="I6656" s="24">
        <f>VLOOKUP(H6656,inTHLBdata!A:H,7,FALSE)</f>
        <v>0</v>
      </c>
      <c r="J6656" s="24">
        <f>VLOOKUP(H6656,inTHLBdata!A:H,8,FALSE)</f>
        <v>0</v>
      </c>
      <c r="N6656" s="24"/>
    </row>
    <row r="6657" spans="1:14">
      <c r="A6657" s="24">
        <v>2014</v>
      </c>
      <c r="B6657" s="24" t="s">
        <v>332</v>
      </c>
      <c r="C6657" s="24" t="str">
        <f>VLOOKUP(B6657,'FHF LUT'!$A$5:$H$81,2,FALSE)</f>
        <v>Drought-caused Mortality</v>
      </c>
      <c r="D6657" s="24">
        <v>44</v>
      </c>
      <c r="E6657" s="24" t="s">
        <v>3</v>
      </c>
      <c r="F6657" s="24">
        <v>0</v>
      </c>
      <c r="G6657" s="24">
        <v>0</v>
      </c>
      <c r="H6657" s="24" t="str">
        <f t="shared" si="103"/>
        <v>2014_NDM_44</v>
      </c>
      <c r="I6657" s="24">
        <f>VLOOKUP(H6657,inTHLBdata!A:H,7,FALSE)</f>
        <v>0</v>
      </c>
      <c r="J6657" s="24">
        <f>VLOOKUP(H6657,inTHLBdata!A:H,8,FALSE)</f>
        <v>0</v>
      </c>
      <c r="N6657" s="24"/>
    </row>
    <row r="6658" spans="1:14">
      <c r="A6658" s="24">
        <v>2014</v>
      </c>
      <c r="B6658" s="24" t="s">
        <v>332</v>
      </c>
      <c r="C6658" s="24" t="str">
        <f>VLOOKUP(B6658,'FHF LUT'!$A$5:$H$81,2,FALSE)</f>
        <v>Drought-caused Mortality</v>
      </c>
      <c r="D6658" s="24">
        <v>45</v>
      </c>
      <c r="E6658" s="24" t="s">
        <v>5</v>
      </c>
      <c r="F6658" s="24">
        <v>0</v>
      </c>
      <c r="G6658" s="24">
        <v>0</v>
      </c>
      <c r="H6658" s="24" t="str">
        <f t="shared" si="103"/>
        <v>2014_NDM_45</v>
      </c>
      <c r="I6658" s="24">
        <f>VLOOKUP(H6658,inTHLBdata!A:H,7,FALSE)</f>
        <v>0</v>
      </c>
      <c r="J6658" s="24">
        <f>VLOOKUP(H6658,inTHLBdata!A:H,8,FALSE)</f>
        <v>0</v>
      </c>
      <c r="N6658" s="24"/>
    </row>
    <row r="6659" spans="1:14">
      <c r="A6659" s="24">
        <v>2014</v>
      </c>
      <c r="B6659" s="24" t="s">
        <v>332</v>
      </c>
      <c r="C6659" s="24" t="str">
        <f>VLOOKUP(B6659,'FHF LUT'!$A$5:$H$81,2,FALSE)</f>
        <v>Drought-caused Mortality</v>
      </c>
      <c r="D6659" s="24">
        <v>46</v>
      </c>
      <c r="E6659" s="24" t="s">
        <v>234</v>
      </c>
      <c r="F6659" s="24">
        <v>0</v>
      </c>
      <c r="G6659" s="24">
        <v>0</v>
      </c>
      <c r="H6659" s="24" t="str">
        <f t="shared" ref="H6659:H6722" si="104">CONCATENATE(A6659,"_",B6659,"_",D6659)</f>
        <v>2014_NDM_46</v>
      </c>
      <c r="I6659" s="24">
        <f>VLOOKUP(H6659,inTHLBdata!A:H,7,FALSE)</f>
        <v>0</v>
      </c>
      <c r="J6659" s="24">
        <f>VLOOKUP(H6659,inTHLBdata!A:H,8,FALSE)</f>
        <v>0</v>
      </c>
      <c r="N6659" s="24"/>
    </row>
    <row r="6660" spans="1:14">
      <c r="A6660" s="24">
        <v>2014</v>
      </c>
      <c r="B6660" s="24" t="s">
        <v>332</v>
      </c>
      <c r="C6660" s="24" t="str">
        <f>VLOOKUP(B6660,'FHF LUT'!$A$5:$H$81,2,FALSE)</f>
        <v>Drought-caused Mortality</v>
      </c>
      <c r="D6660" s="24">
        <v>47</v>
      </c>
      <c r="E6660" s="24" t="s">
        <v>233</v>
      </c>
      <c r="F6660" s="24">
        <v>0</v>
      </c>
      <c r="G6660" s="24">
        <v>0</v>
      </c>
      <c r="H6660" s="24" t="str">
        <f t="shared" si="104"/>
        <v>2014_NDM_47</v>
      </c>
      <c r="I6660" s="24">
        <f>VLOOKUP(H6660,inTHLBdata!A:H,7,FALSE)</f>
        <v>0</v>
      </c>
      <c r="J6660" s="24">
        <f>VLOOKUP(H6660,inTHLBdata!A:H,8,FALSE)</f>
        <v>0</v>
      </c>
      <c r="N6660" s="24"/>
    </row>
    <row r="6661" spans="1:14">
      <c r="A6661" s="24">
        <v>2014</v>
      </c>
      <c r="B6661" s="24" t="s">
        <v>332</v>
      </c>
      <c r="C6661" s="24" t="str">
        <f>VLOOKUP(B6661,'FHF LUT'!$A$5:$H$81,2,FALSE)</f>
        <v>Drought-caused Mortality</v>
      </c>
      <c r="D6661" s="24">
        <v>48</v>
      </c>
      <c r="E6661" s="24" t="s">
        <v>235</v>
      </c>
      <c r="F6661" s="24">
        <v>0</v>
      </c>
      <c r="G6661" s="24">
        <v>0</v>
      </c>
      <c r="H6661" s="24" t="str">
        <f t="shared" si="104"/>
        <v>2014_NDM_48</v>
      </c>
      <c r="I6661" s="24">
        <f>VLOOKUP(H6661,inTHLBdata!A:H,7,FALSE)</f>
        <v>0</v>
      </c>
      <c r="J6661" s="24">
        <f>VLOOKUP(H6661,inTHLBdata!A:H,8,FALSE)</f>
        <v>0</v>
      </c>
      <c r="N6661" s="24"/>
    </row>
    <row r="6662" spans="1:14">
      <c r="A6662" s="24">
        <v>2014</v>
      </c>
      <c r="B6662" s="24" t="s">
        <v>190</v>
      </c>
      <c r="C6662" s="24" t="str">
        <f>VLOOKUP(B6662,'FHF LUT'!$A$5:$H$81,2,FALSE)</f>
        <v>Flooding</v>
      </c>
      <c r="D6662" s="24">
        <v>1</v>
      </c>
      <c r="E6662" s="24" t="s">
        <v>10</v>
      </c>
      <c r="F6662" s="24">
        <v>3133</v>
      </c>
      <c r="G6662" s="24">
        <v>3133</v>
      </c>
      <c r="H6662" s="24" t="str">
        <f t="shared" si="104"/>
        <v>2014_NF_1</v>
      </c>
      <c r="I6662" s="24">
        <f>VLOOKUP(H6662,inTHLBdata!A:H,7,FALSE)</f>
        <v>165</v>
      </c>
      <c r="J6662" s="24">
        <f>VLOOKUP(H6662,inTHLBdata!A:H,8,FALSE)</f>
        <v>165</v>
      </c>
      <c r="N6662" s="24"/>
    </row>
    <row r="6663" spans="1:14">
      <c r="A6663" s="24">
        <v>2014</v>
      </c>
      <c r="B6663" s="24" t="s">
        <v>190</v>
      </c>
      <c r="C6663" s="24" t="str">
        <f>VLOOKUP(B6663,'FHF LUT'!$A$5:$H$81,2,FALSE)</f>
        <v>Flooding</v>
      </c>
      <c r="D6663" s="24">
        <v>2</v>
      </c>
      <c r="E6663" s="24" t="s">
        <v>22</v>
      </c>
      <c r="F6663" s="24">
        <v>0</v>
      </c>
      <c r="G6663" s="24">
        <v>0</v>
      </c>
      <c r="H6663" s="24" t="str">
        <f t="shared" si="104"/>
        <v>2014_NF_2</v>
      </c>
      <c r="I6663" s="24">
        <f>VLOOKUP(H6663,inTHLBdata!A:H,7,FALSE)</f>
        <v>0</v>
      </c>
      <c r="J6663" s="24">
        <f>VLOOKUP(H6663,inTHLBdata!A:H,8,FALSE)</f>
        <v>0</v>
      </c>
      <c r="N6663" s="24"/>
    </row>
    <row r="6664" spans="1:14">
      <c r="A6664" s="24">
        <v>2014</v>
      </c>
      <c r="B6664" s="24" t="s">
        <v>190</v>
      </c>
      <c r="C6664" s="24" t="str">
        <f>VLOOKUP(B6664,'FHF LUT'!$A$5:$H$81,2,FALSE)</f>
        <v>Flooding</v>
      </c>
      <c r="D6664" s="24">
        <v>3</v>
      </c>
      <c r="E6664" s="24" t="s">
        <v>13</v>
      </c>
      <c r="F6664" s="24">
        <v>105</v>
      </c>
      <c r="G6664" s="24">
        <v>105</v>
      </c>
      <c r="H6664" s="24" t="str">
        <f t="shared" si="104"/>
        <v>2014_NF_3</v>
      </c>
      <c r="I6664" s="24">
        <f>VLOOKUP(H6664,inTHLBdata!A:H,7,FALSE)</f>
        <v>102</v>
      </c>
      <c r="J6664" s="24">
        <f>VLOOKUP(H6664,inTHLBdata!A:H,8,FALSE)</f>
        <v>102</v>
      </c>
      <c r="N6664" s="24"/>
    </row>
    <row r="6665" spans="1:14">
      <c r="A6665" s="24">
        <v>2014</v>
      </c>
      <c r="B6665" s="24" t="s">
        <v>190</v>
      </c>
      <c r="C6665" s="24" t="str">
        <f>VLOOKUP(B6665,'FHF LUT'!$A$5:$H$81,2,FALSE)</f>
        <v>Flooding</v>
      </c>
      <c r="D6665" s="24">
        <v>4</v>
      </c>
      <c r="E6665" s="24" t="s">
        <v>28</v>
      </c>
      <c r="F6665" s="24">
        <v>7473</v>
      </c>
      <c r="G6665" s="24">
        <v>7473</v>
      </c>
      <c r="H6665" s="24" t="str">
        <f t="shared" si="104"/>
        <v>2014_NF_4</v>
      </c>
      <c r="I6665" s="24">
        <f>VLOOKUP(H6665,inTHLBdata!A:H,7,FALSE)</f>
        <v>3322</v>
      </c>
      <c r="J6665" s="24">
        <f>VLOOKUP(H6665,inTHLBdata!A:H,8,FALSE)</f>
        <v>3322</v>
      </c>
      <c r="N6665" s="24"/>
    </row>
    <row r="6666" spans="1:14">
      <c r="A6666" s="24">
        <v>2014</v>
      </c>
      <c r="B6666" s="24" t="s">
        <v>190</v>
      </c>
      <c r="C6666" s="24" t="str">
        <f>VLOOKUP(B6666,'FHF LUT'!$A$5:$H$81,2,FALSE)</f>
        <v>Flooding</v>
      </c>
      <c r="D6666" s="24">
        <v>5</v>
      </c>
      <c r="E6666" s="24" t="s">
        <v>16</v>
      </c>
      <c r="F6666" s="24">
        <v>215</v>
      </c>
      <c r="G6666" s="24">
        <v>215</v>
      </c>
      <c r="H6666" s="24" t="str">
        <f t="shared" si="104"/>
        <v>2014_NF_5</v>
      </c>
      <c r="I6666" s="24">
        <f>VLOOKUP(H6666,inTHLBdata!A:H,7,FALSE)</f>
        <v>0</v>
      </c>
      <c r="J6666" s="24">
        <f>VLOOKUP(H6666,inTHLBdata!A:H,8,FALSE)</f>
        <v>0</v>
      </c>
      <c r="N6666" s="24"/>
    </row>
    <row r="6667" spans="1:14">
      <c r="A6667" s="24">
        <v>2014</v>
      </c>
      <c r="B6667" s="24" t="s">
        <v>190</v>
      </c>
      <c r="C6667" s="24" t="str">
        <f>VLOOKUP(B6667,'FHF LUT'!$A$5:$H$81,2,FALSE)</f>
        <v>Flooding</v>
      </c>
      <c r="D6667" s="24">
        <v>7</v>
      </c>
      <c r="E6667" s="24" t="s">
        <v>25</v>
      </c>
      <c r="F6667" s="24">
        <v>4677</v>
      </c>
      <c r="G6667" s="24">
        <v>4677</v>
      </c>
      <c r="H6667" s="24" t="str">
        <f t="shared" si="104"/>
        <v>2014_NF_7</v>
      </c>
      <c r="I6667" s="24">
        <f>VLOOKUP(H6667,inTHLBdata!A:H,7,FALSE)</f>
        <v>2139</v>
      </c>
      <c r="J6667" s="24">
        <f>VLOOKUP(H6667,inTHLBdata!A:H,8,FALSE)</f>
        <v>2139</v>
      </c>
      <c r="N6667" s="24"/>
    </row>
    <row r="6668" spans="1:14">
      <c r="A6668" s="24">
        <v>2014</v>
      </c>
      <c r="B6668" s="24" t="s">
        <v>190</v>
      </c>
      <c r="C6668" s="24" t="str">
        <f>VLOOKUP(B6668,'FHF LUT'!$A$5:$H$81,2,FALSE)</f>
        <v>Flooding</v>
      </c>
      <c r="D6668" s="24">
        <v>8</v>
      </c>
      <c r="E6668" s="24" t="s">
        <v>29</v>
      </c>
      <c r="F6668" s="24">
        <v>259868</v>
      </c>
      <c r="G6668" s="24">
        <v>259868</v>
      </c>
      <c r="H6668" s="24" t="str">
        <f t="shared" si="104"/>
        <v>2014_NF_8</v>
      </c>
      <c r="I6668" s="24">
        <f>VLOOKUP(H6668,inTHLBdata!A:H,7,FALSE)</f>
        <v>50088</v>
      </c>
      <c r="J6668" s="24">
        <f>VLOOKUP(H6668,inTHLBdata!A:H,8,FALSE)</f>
        <v>50088</v>
      </c>
      <c r="N6668" s="24"/>
    </row>
    <row r="6669" spans="1:14">
      <c r="A6669" s="24">
        <v>2014</v>
      </c>
      <c r="B6669" s="24" t="s">
        <v>190</v>
      </c>
      <c r="C6669" s="24" t="str">
        <f>VLOOKUP(B6669,'FHF LUT'!$A$5:$H$81,2,FALSE)</f>
        <v>Flooding</v>
      </c>
      <c r="D6669" s="24">
        <v>9</v>
      </c>
      <c r="E6669" s="24" t="s">
        <v>7</v>
      </c>
      <c r="F6669" s="24">
        <v>58</v>
      </c>
      <c r="G6669" s="24">
        <v>58</v>
      </c>
      <c r="H6669" s="24" t="str">
        <f t="shared" si="104"/>
        <v>2014_NF_9</v>
      </c>
      <c r="I6669" s="24">
        <f>VLOOKUP(H6669,inTHLBdata!A:H,7,FALSE)</f>
        <v>0</v>
      </c>
      <c r="J6669" s="24">
        <f>VLOOKUP(H6669,inTHLBdata!A:H,8,FALSE)</f>
        <v>0</v>
      </c>
      <c r="N6669" s="24"/>
    </row>
    <row r="6670" spans="1:14">
      <c r="A6670" s="24">
        <v>2014</v>
      </c>
      <c r="B6670" s="24" t="s">
        <v>190</v>
      </c>
      <c r="C6670" s="24" t="str">
        <f>VLOOKUP(B6670,'FHF LUT'!$A$5:$H$81,2,FALSE)</f>
        <v>Flooding</v>
      </c>
      <c r="D6670" s="24">
        <v>10</v>
      </c>
      <c r="E6670" s="24" t="s">
        <v>18</v>
      </c>
      <c r="F6670" s="24">
        <v>0</v>
      </c>
      <c r="G6670" s="24">
        <v>0</v>
      </c>
      <c r="H6670" s="24" t="str">
        <f t="shared" si="104"/>
        <v>2014_NF_10</v>
      </c>
      <c r="I6670" s="24">
        <f>VLOOKUP(H6670,inTHLBdata!A:H,7,FALSE)</f>
        <v>0</v>
      </c>
      <c r="J6670" s="24">
        <f>VLOOKUP(H6670,inTHLBdata!A:H,8,FALSE)</f>
        <v>0</v>
      </c>
      <c r="N6670" s="24"/>
    </row>
    <row r="6671" spans="1:14">
      <c r="A6671" s="24">
        <v>2014</v>
      </c>
      <c r="B6671" s="24" t="s">
        <v>190</v>
      </c>
      <c r="C6671" s="24" t="str">
        <f>VLOOKUP(B6671,'FHF LUT'!$A$5:$H$81,2,FALSE)</f>
        <v>Flooding</v>
      </c>
      <c r="D6671" s="24">
        <v>11</v>
      </c>
      <c r="E6671" s="24" t="s">
        <v>4</v>
      </c>
      <c r="F6671" s="24">
        <v>0</v>
      </c>
      <c r="G6671" s="24">
        <v>0</v>
      </c>
      <c r="H6671" s="24" t="str">
        <f t="shared" si="104"/>
        <v>2014_NF_11</v>
      </c>
      <c r="I6671" s="24">
        <f>VLOOKUP(H6671,inTHLBdata!A:H,7,FALSE)</f>
        <v>0</v>
      </c>
      <c r="J6671" s="24">
        <f>VLOOKUP(H6671,inTHLBdata!A:H,8,FALSE)</f>
        <v>0</v>
      </c>
      <c r="N6671" s="24"/>
    </row>
    <row r="6672" spans="1:14">
      <c r="A6672" s="24">
        <v>2014</v>
      </c>
      <c r="B6672" s="24" t="s">
        <v>190</v>
      </c>
      <c r="C6672" s="24" t="str">
        <f>VLOOKUP(B6672,'FHF LUT'!$A$5:$H$81,2,FALSE)</f>
        <v>Flooding</v>
      </c>
      <c r="D6672" s="24">
        <v>12</v>
      </c>
      <c r="E6672" s="24" t="s">
        <v>11</v>
      </c>
      <c r="F6672" s="24">
        <v>322</v>
      </c>
      <c r="G6672" s="24">
        <v>322</v>
      </c>
      <c r="H6672" s="24" t="str">
        <f t="shared" si="104"/>
        <v>2014_NF_12</v>
      </c>
      <c r="I6672" s="24">
        <f>VLOOKUP(H6672,inTHLBdata!A:H,7,FALSE)</f>
        <v>0</v>
      </c>
      <c r="J6672" s="24">
        <f>VLOOKUP(H6672,inTHLBdata!A:H,8,FALSE)</f>
        <v>0</v>
      </c>
      <c r="N6672" s="24"/>
    </row>
    <row r="6673" spans="1:14">
      <c r="A6673" s="24">
        <v>2014</v>
      </c>
      <c r="B6673" s="24" t="s">
        <v>190</v>
      </c>
      <c r="C6673" s="24" t="str">
        <f>VLOOKUP(B6673,'FHF LUT'!$A$5:$H$81,2,FALSE)</f>
        <v>Flooding</v>
      </c>
      <c r="D6673" s="24">
        <v>13</v>
      </c>
      <c r="E6673" s="24" t="s">
        <v>24</v>
      </c>
      <c r="F6673" s="24">
        <v>0</v>
      </c>
      <c r="G6673" s="24">
        <v>0</v>
      </c>
      <c r="H6673" s="24" t="str">
        <f t="shared" si="104"/>
        <v>2014_NF_13</v>
      </c>
      <c r="I6673" s="24">
        <f>VLOOKUP(H6673,inTHLBdata!A:H,7,FALSE)</f>
        <v>0</v>
      </c>
      <c r="J6673" s="24">
        <f>VLOOKUP(H6673,inTHLBdata!A:H,8,FALSE)</f>
        <v>0</v>
      </c>
      <c r="N6673" s="24"/>
    </row>
    <row r="6674" spans="1:14">
      <c r="A6674" s="24">
        <v>2014</v>
      </c>
      <c r="B6674" s="24" t="s">
        <v>190</v>
      </c>
      <c r="C6674" s="24" t="str">
        <f>VLOOKUP(B6674,'FHF LUT'!$A$5:$H$81,2,FALSE)</f>
        <v>Flooding</v>
      </c>
      <c r="D6674" s="24">
        <v>14</v>
      </c>
      <c r="E6674" s="24" t="s">
        <v>30</v>
      </c>
      <c r="F6674" s="24">
        <v>3736</v>
      </c>
      <c r="G6674" s="24">
        <v>3736</v>
      </c>
      <c r="H6674" s="24" t="str">
        <f t="shared" si="104"/>
        <v>2014_NF_14</v>
      </c>
      <c r="I6674" s="24">
        <f>VLOOKUP(H6674,inTHLBdata!A:H,7,FALSE)</f>
        <v>0</v>
      </c>
      <c r="J6674" s="24">
        <f>VLOOKUP(H6674,inTHLBdata!A:H,8,FALSE)</f>
        <v>0</v>
      </c>
      <c r="N6674" s="24"/>
    </row>
    <row r="6675" spans="1:14">
      <c r="A6675" s="24">
        <v>2014</v>
      </c>
      <c r="B6675" s="24" t="s">
        <v>190</v>
      </c>
      <c r="C6675" s="24" t="str">
        <f>VLOOKUP(B6675,'FHF LUT'!$A$5:$H$81,2,FALSE)</f>
        <v>Flooding</v>
      </c>
      <c r="D6675" s="24">
        <v>15</v>
      </c>
      <c r="E6675" s="24" t="s">
        <v>33</v>
      </c>
      <c r="F6675" s="24">
        <v>0</v>
      </c>
      <c r="G6675" s="24">
        <v>0</v>
      </c>
      <c r="H6675" s="24" t="str">
        <f t="shared" si="104"/>
        <v>2014_NF_15</v>
      </c>
      <c r="I6675" s="24">
        <f>VLOOKUP(H6675,inTHLBdata!A:H,7,FALSE)</f>
        <v>0</v>
      </c>
      <c r="J6675" s="24">
        <f>VLOOKUP(H6675,inTHLBdata!A:H,8,FALSE)</f>
        <v>0</v>
      </c>
      <c r="N6675" s="24"/>
    </row>
    <row r="6676" spans="1:14">
      <c r="A6676" s="24">
        <v>2014</v>
      </c>
      <c r="B6676" s="24" t="s">
        <v>190</v>
      </c>
      <c r="C6676" s="24" t="str">
        <f>VLOOKUP(B6676,'FHF LUT'!$A$5:$H$81,2,FALSE)</f>
        <v>Flooding</v>
      </c>
      <c r="D6676" s="24">
        <v>16</v>
      </c>
      <c r="E6676" s="24" t="s">
        <v>12</v>
      </c>
      <c r="F6676" s="24">
        <v>0</v>
      </c>
      <c r="G6676" s="24">
        <v>0</v>
      </c>
      <c r="H6676" s="24" t="str">
        <f t="shared" si="104"/>
        <v>2014_NF_16</v>
      </c>
      <c r="I6676" s="24">
        <f>VLOOKUP(H6676,inTHLBdata!A:H,7,FALSE)</f>
        <v>0</v>
      </c>
      <c r="J6676" s="24">
        <f>VLOOKUP(H6676,inTHLBdata!A:H,8,FALSE)</f>
        <v>0</v>
      </c>
      <c r="N6676" s="24"/>
    </row>
    <row r="6677" spans="1:14">
      <c r="A6677" s="24">
        <v>2014</v>
      </c>
      <c r="B6677" s="24" t="s">
        <v>190</v>
      </c>
      <c r="C6677" s="24" t="str">
        <f>VLOOKUP(B6677,'FHF LUT'!$A$5:$H$81,2,FALSE)</f>
        <v>Flooding</v>
      </c>
      <c r="D6677" s="24">
        <v>17</v>
      </c>
      <c r="E6677" s="24" t="s">
        <v>32</v>
      </c>
      <c r="F6677" s="24">
        <v>0</v>
      </c>
      <c r="G6677" s="24">
        <v>0</v>
      </c>
      <c r="H6677" s="24" t="str">
        <f t="shared" si="104"/>
        <v>2014_NF_17</v>
      </c>
      <c r="I6677" s="24">
        <f>VLOOKUP(H6677,inTHLBdata!A:H,7,FALSE)</f>
        <v>0</v>
      </c>
      <c r="J6677" s="24">
        <f>VLOOKUP(H6677,inTHLBdata!A:H,8,FALSE)</f>
        <v>0</v>
      </c>
      <c r="N6677" s="24"/>
    </row>
    <row r="6678" spans="1:14">
      <c r="A6678" s="24">
        <v>2014</v>
      </c>
      <c r="B6678" s="24" t="s">
        <v>190</v>
      </c>
      <c r="C6678" s="24" t="str">
        <f>VLOOKUP(B6678,'FHF LUT'!$A$5:$H$81,2,FALSE)</f>
        <v>Flooding</v>
      </c>
      <c r="D6678" s="24">
        <v>18</v>
      </c>
      <c r="E6678" s="24" t="s">
        <v>15</v>
      </c>
      <c r="F6678" s="24">
        <v>0</v>
      </c>
      <c r="G6678" s="24">
        <v>0</v>
      </c>
      <c r="H6678" s="24" t="str">
        <f t="shared" si="104"/>
        <v>2014_NF_18</v>
      </c>
      <c r="I6678" s="24">
        <f>VLOOKUP(H6678,inTHLBdata!A:H,7,FALSE)</f>
        <v>0</v>
      </c>
      <c r="J6678" s="24">
        <f>VLOOKUP(H6678,inTHLBdata!A:H,8,FALSE)</f>
        <v>0</v>
      </c>
      <c r="N6678" s="24"/>
    </row>
    <row r="6679" spans="1:14">
      <c r="A6679" s="24">
        <v>2014</v>
      </c>
      <c r="B6679" s="24" t="s">
        <v>190</v>
      </c>
      <c r="C6679" s="24" t="str">
        <f>VLOOKUP(B6679,'FHF LUT'!$A$5:$H$81,2,FALSE)</f>
        <v>Flooding</v>
      </c>
      <c r="D6679" s="24">
        <v>20</v>
      </c>
      <c r="E6679" s="24" t="s">
        <v>6</v>
      </c>
      <c r="F6679" s="24">
        <v>2897</v>
      </c>
      <c r="G6679" s="24">
        <v>2628</v>
      </c>
      <c r="H6679" s="24" t="str">
        <f t="shared" si="104"/>
        <v>2014_NF_20</v>
      </c>
      <c r="I6679" s="24">
        <f>VLOOKUP(H6679,inTHLBdata!A:H,7,FALSE)</f>
        <v>2146</v>
      </c>
      <c r="J6679" s="24">
        <f>VLOOKUP(H6679,inTHLBdata!A:H,8,FALSE)</f>
        <v>1877</v>
      </c>
      <c r="N6679" s="24"/>
    </row>
    <row r="6680" spans="1:14">
      <c r="A6680" s="24">
        <v>2014</v>
      </c>
      <c r="B6680" s="24" t="s">
        <v>190</v>
      </c>
      <c r="C6680" s="24" t="str">
        <f>VLOOKUP(B6680,'FHF LUT'!$A$5:$H$81,2,FALSE)</f>
        <v>Flooding</v>
      </c>
      <c r="D6680" s="24">
        <v>22</v>
      </c>
      <c r="E6680" s="24" t="s">
        <v>19</v>
      </c>
      <c r="F6680" s="24">
        <v>903</v>
      </c>
      <c r="G6680" s="24">
        <v>903</v>
      </c>
      <c r="H6680" s="24" t="str">
        <f t="shared" si="104"/>
        <v>2014_NF_22</v>
      </c>
      <c r="I6680" s="24">
        <f>VLOOKUP(H6680,inTHLBdata!A:H,7,FALSE)</f>
        <v>0</v>
      </c>
      <c r="J6680" s="24">
        <f>VLOOKUP(H6680,inTHLBdata!A:H,8,FALSE)</f>
        <v>0</v>
      </c>
      <c r="N6680" s="24"/>
    </row>
    <row r="6681" spans="1:14">
      <c r="A6681" s="24">
        <v>2014</v>
      </c>
      <c r="B6681" s="24" t="s">
        <v>190</v>
      </c>
      <c r="C6681" s="24" t="str">
        <f>VLOOKUP(B6681,'FHF LUT'!$A$5:$H$81,2,FALSE)</f>
        <v>Flooding</v>
      </c>
      <c r="D6681" s="24">
        <v>23</v>
      </c>
      <c r="E6681" s="24" t="s">
        <v>27</v>
      </c>
      <c r="F6681" s="24">
        <v>113</v>
      </c>
      <c r="G6681" s="24">
        <v>113</v>
      </c>
      <c r="H6681" s="24" t="str">
        <f t="shared" si="104"/>
        <v>2014_NF_23</v>
      </c>
      <c r="I6681" s="24">
        <f>VLOOKUP(H6681,inTHLBdata!A:H,7,FALSE)</f>
        <v>0</v>
      </c>
      <c r="J6681" s="24">
        <f>VLOOKUP(H6681,inTHLBdata!A:H,8,FALSE)</f>
        <v>0</v>
      </c>
      <c r="N6681" s="24"/>
    </row>
    <row r="6682" spans="1:14">
      <c r="A6682" s="24">
        <v>2014</v>
      </c>
      <c r="B6682" s="24" t="s">
        <v>190</v>
      </c>
      <c r="C6682" s="24" t="str">
        <f>VLOOKUP(B6682,'FHF LUT'!$A$5:$H$81,2,FALSE)</f>
        <v>Flooding</v>
      </c>
      <c r="D6682" s="24">
        <v>24</v>
      </c>
      <c r="E6682" s="24" t="s">
        <v>17</v>
      </c>
      <c r="F6682" s="24">
        <v>4061</v>
      </c>
      <c r="G6682" s="24">
        <v>4061</v>
      </c>
      <c r="H6682" s="24" t="str">
        <f t="shared" si="104"/>
        <v>2014_NF_24</v>
      </c>
      <c r="I6682" s="24">
        <f>VLOOKUP(H6682,inTHLBdata!A:H,7,FALSE)</f>
        <v>2735</v>
      </c>
      <c r="J6682" s="24">
        <f>VLOOKUP(H6682,inTHLBdata!A:H,8,FALSE)</f>
        <v>2735</v>
      </c>
      <c r="N6682" s="24"/>
    </row>
    <row r="6683" spans="1:14">
      <c r="A6683" s="24">
        <v>2014</v>
      </c>
      <c r="B6683" s="24" t="s">
        <v>190</v>
      </c>
      <c r="C6683" s="24" t="str">
        <f>VLOOKUP(B6683,'FHF LUT'!$A$5:$H$81,2,FALSE)</f>
        <v>Flooding</v>
      </c>
      <c r="D6683" s="24">
        <v>25</v>
      </c>
      <c r="E6683" s="24" t="s">
        <v>23</v>
      </c>
      <c r="F6683" s="24">
        <v>12213</v>
      </c>
      <c r="G6683" s="24">
        <v>12213</v>
      </c>
      <c r="H6683" s="24" t="str">
        <f t="shared" si="104"/>
        <v>2014_NF_25</v>
      </c>
      <c r="I6683" s="24">
        <f>VLOOKUP(H6683,inTHLBdata!A:H,7,FALSE)</f>
        <v>1176</v>
      </c>
      <c r="J6683" s="24">
        <f>VLOOKUP(H6683,inTHLBdata!A:H,8,FALSE)</f>
        <v>1176</v>
      </c>
      <c r="N6683" s="24"/>
    </row>
    <row r="6684" spans="1:14">
      <c r="A6684" s="24">
        <v>2014</v>
      </c>
      <c r="B6684" s="24" t="s">
        <v>190</v>
      </c>
      <c r="C6684" s="24" t="str">
        <f>VLOOKUP(B6684,'FHF LUT'!$A$5:$H$81,2,FALSE)</f>
        <v>Flooding</v>
      </c>
      <c r="D6684" s="24">
        <v>26</v>
      </c>
      <c r="E6684" s="24" t="s">
        <v>14</v>
      </c>
      <c r="F6684" s="24">
        <v>924</v>
      </c>
      <c r="G6684" s="24">
        <v>924</v>
      </c>
      <c r="H6684" s="24" t="str">
        <f t="shared" si="104"/>
        <v>2014_NF_26</v>
      </c>
      <c r="I6684" s="24">
        <f>VLOOKUP(H6684,inTHLBdata!A:H,7,FALSE)</f>
        <v>620</v>
      </c>
      <c r="J6684" s="24">
        <f>VLOOKUP(H6684,inTHLBdata!A:H,8,FALSE)</f>
        <v>620</v>
      </c>
      <c r="N6684" s="24"/>
    </row>
    <row r="6685" spans="1:14">
      <c r="A6685" s="24">
        <v>2014</v>
      </c>
      <c r="B6685" s="24" t="s">
        <v>190</v>
      </c>
      <c r="C6685" s="24" t="str">
        <f>VLOOKUP(B6685,'FHF LUT'!$A$5:$H$81,2,FALSE)</f>
        <v>Flooding</v>
      </c>
      <c r="D6685" s="24">
        <v>27</v>
      </c>
      <c r="E6685" s="24" t="s">
        <v>21</v>
      </c>
      <c r="F6685" s="24">
        <v>0</v>
      </c>
      <c r="G6685" s="24">
        <v>0</v>
      </c>
      <c r="H6685" s="24" t="str">
        <f t="shared" si="104"/>
        <v>2014_NF_27</v>
      </c>
      <c r="I6685" s="24">
        <f>VLOOKUP(H6685,inTHLBdata!A:H,7,FALSE)</f>
        <v>0</v>
      </c>
      <c r="J6685" s="24">
        <f>VLOOKUP(H6685,inTHLBdata!A:H,8,FALSE)</f>
        <v>0</v>
      </c>
      <c r="N6685" s="24"/>
    </row>
    <row r="6686" spans="1:14">
      <c r="A6686" s="24">
        <v>2014</v>
      </c>
      <c r="B6686" s="24" t="s">
        <v>190</v>
      </c>
      <c r="C6686" s="24" t="str">
        <f>VLOOKUP(B6686,'FHF LUT'!$A$5:$H$81,2,FALSE)</f>
        <v>Flooding</v>
      </c>
      <c r="D6686" s="24">
        <v>29</v>
      </c>
      <c r="E6686" s="24" t="s">
        <v>9</v>
      </c>
      <c r="F6686" s="24">
        <v>34586</v>
      </c>
      <c r="G6686" s="24">
        <v>34495</v>
      </c>
      <c r="H6686" s="24" t="str">
        <f t="shared" si="104"/>
        <v>2014_NF_29</v>
      </c>
      <c r="I6686" s="24">
        <f>VLOOKUP(H6686,inTHLBdata!A:H,7,FALSE)</f>
        <v>6409</v>
      </c>
      <c r="J6686" s="24">
        <f>VLOOKUP(H6686,inTHLBdata!A:H,8,FALSE)</f>
        <v>6371</v>
      </c>
      <c r="N6686" s="24"/>
    </row>
    <row r="6687" spans="1:14">
      <c r="A6687" s="24">
        <v>2014</v>
      </c>
      <c r="B6687" s="24" t="s">
        <v>190</v>
      </c>
      <c r="C6687" s="24" t="str">
        <f>VLOOKUP(B6687,'FHF LUT'!$A$5:$H$81,2,FALSE)</f>
        <v>Flooding</v>
      </c>
      <c r="D6687" s="24">
        <v>30</v>
      </c>
      <c r="E6687" s="24" t="s">
        <v>35</v>
      </c>
      <c r="F6687" s="24">
        <v>603</v>
      </c>
      <c r="G6687" s="24">
        <v>603</v>
      </c>
      <c r="H6687" s="24" t="str">
        <f t="shared" si="104"/>
        <v>2014_NF_30</v>
      </c>
      <c r="I6687" s="24">
        <f>VLOOKUP(H6687,inTHLBdata!A:H,7,FALSE)</f>
        <v>279</v>
      </c>
      <c r="J6687" s="24">
        <f>VLOOKUP(H6687,inTHLBdata!A:H,8,FALSE)</f>
        <v>279</v>
      </c>
      <c r="N6687" s="24"/>
    </row>
    <row r="6688" spans="1:14">
      <c r="A6688" s="24">
        <v>2014</v>
      </c>
      <c r="B6688" s="24" t="s">
        <v>190</v>
      </c>
      <c r="C6688" s="24" t="str">
        <f>VLOOKUP(B6688,'FHF LUT'!$A$5:$H$81,2,FALSE)</f>
        <v>Flooding</v>
      </c>
      <c r="D6688" s="24">
        <v>31</v>
      </c>
      <c r="E6688" s="24" t="s">
        <v>34</v>
      </c>
      <c r="F6688" s="24">
        <v>0</v>
      </c>
      <c r="G6688" s="24">
        <v>0</v>
      </c>
      <c r="H6688" s="24" t="str">
        <f t="shared" si="104"/>
        <v>2014_NF_31</v>
      </c>
      <c r="I6688" s="24">
        <f>VLOOKUP(H6688,inTHLBdata!A:H,7,FALSE)</f>
        <v>0</v>
      </c>
      <c r="J6688" s="24">
        <f>VLOOKUP(H6688,inTHLBdata!A:H,8,FALSE)</f>
        <v>0</v>
      </c>
      <c r="N6688" s="24"/>
    </row>
    <row r="6689" spans="1:14">
      <c r="A6689" s="24">
        <v>2014</v>
      </c>
      <c r="B6689" s="24" t="s">
        <v>190</v>
      </c>
      <c r="C6689" s="24" t="str">
        <f>VLOOKUP(B6689,'FHF LUT'!$A$5:$H$81,2,FALSE)</f>
        <v>Flooding</v>
      </c>
      <c r="D6689" s="24">
        <v>38</v>
      </c>
      <c r="E6689" s="24" t="s">
        <v>8</v>
      </c>
      <c r="F6689" s="24">
        <v>448</v>
      </c>
      <c r="G6689" s="24">
        <v>448</v>
      </c>
      <c r="H6689" s="24" t="str">
        <f t="shared" si="104"/>
        <v>2014_NF_38</v>
      </c>
      <c r="I6689" s="24">
        <f>VLOOKUP(H6689,inTHLBdata!A:H,7,FALSE)</f>
        <v>0</v>
      </c>
      <c r="J6689" s="24">
        <f>VLOOKUP(H6689,inTHLBdata!A:H,8,FALSE)</f>
        <v>0</v>
      </c>
      <c r="N6689" s="24"/>
    </row>
    <row r="6690" spans="1:14">
      <c r="A6690" s="24">
        <v>2014</v>
      </c>
      <c r="B6690" s="24" t="s">
        <v>190</v>
      </c>
      <c r="C6690" s="24" t="str">
        <f>VLOOKUP(B6690,'FHF LUT'!$A$5:$H$81,2,FALSE)</f>
        <v>Flooding</v>
      </c>
      <c r="D6690" s="24">
        <v>39</v>
      </c>
      <c r="E6690" s="24" t="s">
        <v>36</v>
      </c>
      <c r="F6690" s="24">
        <v>1972</v>
      </c>
      <c r="G6690" s="24">
        <v>1972</v>
      </c>
      <c r="H6690" s="24" t="str">
        <f t="shared" si="104"/>
        <v>2014_NF_39</v>
      </c>
      <c r="I6690" s="24">
        <f>VLOOKUP(H6690,inTHLBdata!A:H,7,FALSE)</f>
        <v>208</v>
      </c>
      <c r="J6690" s="24">
        <f>VLOOKUP(H6690,inTHLBdata!A:H,8,FALSE)</f>
        <v>208</v>
      </c>
      <c r="N6690" s="24"/>
    </row>
    <row r="6691" spans="1:14">
      <c r="A6691" s="24">
        <v>2014</v>
      </c>
      <c r="B6691" s="24" t="s">
        <v>190</v>
      </c>
      <c r="C6691" s="24" t="str">
        <f>VLOOKUP(B6691,'FHF LUT'!$A$5:$H$81,2,FALSE)</f>
        <v>Flooding</v>
      </c>
      <c r="D6691" s="24">
        <v>40</v>
      </c>
      <c r="E6691" s="24" t="s">
        <v>31</v>
      </c>
      <c r="F6691" s="24">
        <v>11079</v>
      </c>
      <c r="G6691" s="24">
        <v>11079</v>
      </c>
      <c r="H6691" s="24" t="str">
        <f t="shared" si="104"/>
        <v>2014_NF_40</v>
      </c>
      <c r="I6691" s="24">
        <f>VLOOKUP(H6691,inTHLBdata!A:H,7,FALSE)</f>
        <v>5096</v>
      </c>
      <c r="J6691" s="24">
        <f>VLOOKUP(H6691,inTHLBdata!A:H,8,FALSE)</f>
        <v>5096</v>
      </c>
      <c r="N6691" s="24"/>
    </row>
    <row r="6692" spans="1:14">
      <c r="A6692" s="24">
        <v>2014</v>
      </c>
      <c r="B6692" s="24" t="s">
        <v>190</v>
      </c>
      <c r="C6692" s="24" t="str">
        <f>VLOOKUP(B6692,'FHF LUT'!$A$5:$H$81,2,FALSE)</f>
        <v>Flooding</v>
      </c>
      <c r="D6692" s="24">
        <v>41</v>
      </c>
      <c r="E6692" s="24" t="s">
        <v>26</v>
      </c>
      <c r="F6692" s="24">
        <v>45268</v>
      </c>
      <c r="G6692" s="24">
        <v>42087</v>
      </c>
      <c r="H6692" s="24" t="str">
        <f t="shared" si="104"/>
        <v>2014_NF_41</v>
      </c>
      <c r="I6692" s="24">
        <f>VLOOKUP(H6692,inTHLBdata!A:H,7,FALSE)</f>
        <v>18657</v>
      </c>
      <c r="J6692" s="24">
        <f>VLOOKUP(H6692,inTHLBdata!A:H,8,FALSE)</f>
        <v>18657</v>
      </c>
      <c r="N6692" s="24"/>
    </row>
    <row r="6693" spans="1:14">
      <c r="A6693" s="24">
        <v>2014</v>
      </c>
      <c r="B6693" s="24" t="s">
        <v>190</v>
      </c>
      <c r="C6693" s="24" t="str">
        <f>VLOOKUP(B6693,'FHF LUT'!$A$5:$H$81,2,FALSE)</f>
        <v>Flooding</v>
      </c>
      <c r="D6693" s="24">
        <v>43</v>
      </c>
      <c r="E6693" s="24" t="s">
        <v>20</v>
      </c>
      <c r="F6693" s="24">
        <v>0</v>
      </c>
      <c r="G6693" s="24">
        <v>0</v>
      </c>
      <c r="H6693" s="24" t="str">
        <f t="shared" si="104"/>
        <v>2014_NF_43</v>
      </c>
      <c r="I6693" s="24">
        <f>VLOOKUP(H6693,inTHLBdata!A:H,7,FALSE)</f>
        <v>0</v>
      </c>
      <c r="J6693" s="24">
        <f>VLOOKUP(H6693,inTHLBdata!A:H,8,FALSE)</f>
        <v>0</v>
      </c>
      <c r="N6693" s="24"/>
    </row>
    <row r="6694" spans="1:14">
      <c r="A6694" s="24">
        <v>2014</v>
      </c>
      <c r="B6694" s="24" t="s">
        <v>190</v>
      </c>
      <c r="C6694" s="24" t="str">
        <f>VLOOKUP(B6694,'FHF LUT'!$A$5:$H$81,2,FALSE)</f>
        <v>Flooding</v>
      </c>
      <c r="D6694" s="24">
        <v>44</v>
      </c>
      <c r="E6694" s="24" t="s">
        <v>3</v>
      </c>
      <c r="F6694" s="24">
        <v>1145</v>
      </c>
      <c r="G6694" s="24">
        <v>1145</v>
      </c>
      <c r="H6694" s="24" t="str">
        <f t="shared" si="104"/>
        <v>2014_NF_44</v>
      </c>
      <c r="I6694" s="24">
        <f>VLOOKUP(H6694,inTHLBdata!A:H,7,FALSE)</f>
        <v>1144</v>
      </c>
      <c r="J6694" s="24">
        <f>VLOOKUP(H6694,inTHLBdata!A:H,8,FALSE)</f>
        <v>1144</v>
      </c>
      <c r="N6694" s="24"/>
    </row>
    <row r="6695" spans="1:14">
      <c r="A6695" s="24">
        <v>2014</v>
      </c>
      <c r="B6695" s="24" t="s">
        <v>190</v>
      </c>
      <c r="C6695" s="24" t="str">
        <f>VLOOKUP(B6695,'FHF LUT'!$A$5:$H$81,2,FALSE)</f>
        <v>Flooding</v>
      </c>
      <c r="D6695" s="24">
        <v>45</v>
      </c>
      <c r="E6695" s="24" t="s">
        <v>5</v>
      </c>
      <c r="F6695" s="24">
        <v>0</v>
      </c>
      <c r="G6695" s="24">
        <v>0</v>
      </c>
      <c r="H6695" s="24" t="str">
        <f t="shared" si="104"/>
        <v>2014_NF_45</v>
      </c>
      <c r="I6695" s="24">
        <f>VLOOKUP(H6695,inTHLBdata!A:H,7,FALSE)</f>
        <v>0</v>
      </c>
      <c r="J6695" s="24">
        <f>VLOOKUP(H6695,inTHLBdata!A:H,8,FALSE)</f>
        <v>0</v>
      </c>
      <c r="N6695" s="24"/>
    </row>
    <row r="6696" spans="1:14">
      <c r="A6696" s="24">
        <v>2014</v>
      </c>
      <c r="B6696" s="24" t="s">
        <v>190</v>
      </c>
      <c r="C6696" s="24" t="str">
        <f>VLOOKUP(B6696,'FHF LUT'!$A$5:$H$81,2,FALSE)</f>
        <v>Flooding</v>
      </c>
      <c r="D6696" s="24">
        <v>46</v>
      </c>
      <c r="E6696" s="24" t="s">
        <v>234</v>
      </c>
      <c r="F6696" s="24">
        <v>18035</v>
      </c>
      <c r="G6696" s="24">
        <v>18035</v>
      </c>
      <c r="H6696" s="24" t="str">
        <f t="shared" si="104"/>
        <v>2014_NF_46</v>
      </c>
      <c r="I6696" s="24">
        <f>VLOOKUP(H6696,inTHLBdata!A:H,7,FALSE)</f>
        <v>2573</v>
      </c>
      <c r="J6696" s="24">
        <f>VLOOKUP(H6696,inTHLBdata!A:H,8,FALSE)</f>
        <v>2573</v>
      </c>
      <c r="N6696" s="24"/>
    </row>
    <row r="6697" spans="1:14">
      <c r="A6697" s="24">
        <v>2014</v>
      </c>
      <c r="B6697" s="24" t="s">
        <v>190</v>
      </c>
      <c r="C6697" s="24" t="str">
        <f>VLOOKUP(B6697,'FHF LUT'!$A$5:$H$81,2,FALSE)</f>
        <v>Flooding</v>
      </c>
      <c r="D6697" s="24">
        <v>47</v>
      </c>
      <c r="E6697" s="24" t="s">
        <v>233</v>
      </c>
      <c r="F6697" s="24">
        <v>19619</v>
      </c>
      <c r="G6697" s="24">
        <v>19619</v>
      </c>
      <c r="H6697" s="24" t="str">
        <f t="shared" si="104"/>
        <v>2014_NF_47</v>
      </c>
      <c r="I6697" s="24">
        <f>VLOOKUP(H6697,inTHLBdata!A:H,7,FALSE)</f>
        <v>540</v>
      </c>
      <c r="J6697" s="24">
        <f>VLOOKUP(H6697,inTHLBdata!A:H,8,FALSE)</f>
        <v>540</v>
      </c>
      <c r="N6697" s="24"/>
    </row>
    <row r="6698" spans="1:14">
      <c r="A6698" s="24">
        <v>2014</v>
      </c>
      <c r="B6698" s="24" t="s">
        <v>190</v>
      </c>
      <c r="C6698" s="24" t="str">
        <f>VLOOKUP(B6698,'FHF LUT'!$A$5:$H$81,2,FALSE)</f>
        <v>Flooding</v>
      </c>
      <c r="D6698" s="24">
        <v>48</v>
      </c>
      <c r="E6698" s="24" t="s">
        <v>235</v>
      </c>
      <c r="F6698" s="24">
        <v>213</v>
      </c>
      <c r="G6698" s="24">
        <v>213</v>
      </c>
      <c r="H6698" s="24" t="str">
        <f t="shared" si="104"/>
        <v>2014_NF_48</v>
      </c>
      <c r="I6698" s="24">
        <f>VLOOKUP(H6698,inTHLBdata!A:H,7,FALSE)</f>
        <v>0</v>
      </c>
      <c r="J6698" s="24">
        <f>VLOOKUP(H6698,inTHLBdata!A:H,8,FALSE)</f>
        <v>0</v>
      </c>
      <c r="N6698" s="24"/>
    </row>
    <row r="6699" spans="1:14">
      <c r="A6699" s="24">
        <v>2014</v>
      </c>
      <c r="B6699" s="24" t="s">
        <v>333</v>
      </c>
      <c r="C6699" s="24" t="str">
        <f>VLOOKUP(B6699,'FHF LUT'!$A$5:$H$81,2,FALSE)</f>
        <v>Windthrow</v>
      </c>
      <c r="D6699" s="24">
        <v>1</v>
      </c>
      <c r="E6699" s="24" t="s">
        <v>10</v>
      </c>
      <c r="F6699" s="24">
        <v>2402</v>
      </c>
      <c r="G6699" s="24">
        <v>2402</v>
      </c>
      <c r="H6699" s="24" t="str">
        <f t="shared" si="104"/>
        <v>2014_NW_1</v>
      </c>
      <c r="I6699" s="24">
        <f>VLOOKUP(H6699,inTHLBdata!A:H,7,FALSE)</f>
        <v>711</v>
      </c>
      <c r="J6699" s="24">
        <f>VLOOKUP(H6699,inTHLBdata!A:H,8,FALSE)</f>
        <v>711</v>
      </c>
      <c r="N6699" s="24"/>
    </row>
    <row r="6700" spans="1:14">
      <c r="A6700" s="24">
        <v>2014</v>
      </c>
      <c r="B6700" s="24" t="s">
        <v>333</v>
      </c>
      <c r="C6700" s="24" t="str">
        <f>VLOOKUP(B6700,'FHF LUT'!$A$5:$H$81,2,FALSE)</f>
        <v>Windthrow</v>
      </c>
      <c r="D6700" s="24">
        <v>2</v>
      </c>
      <c r="E6700" s="24" t="s">
        <v>22</v>
      </c>
      <c r="F6700" s="24">
        <v>0</v>
      </c>
      <c r="G6700" s="24">
        <v>0</v>
      </c>
      <c r="H6700" s="24" t="str">
        <f t="shared" si="104"/>
        <v>2014_NW_2</v>
      </c>
      <c r="I6700" s="24">
        <f>VLOOKUP(H6700,inTHLBdata!A:H,7,FALSE)</f>
        <v>0</v>
      </c>
      <c r="J6700" s="24">
        <f>VLOOKUP(H6700,inTHLBdata!A:H,8,FALSE)</f>
        <v>0</v>
      </c>
      <c r="N6700" s="24"/>
    </row>
    <row r="6701" spans="1:14">
      <c r="A6701" s="24">
        <v>2014</v>
      </c>
      <c r="B6701" s="24" t="s">
        <v>333</v>
      </c>
      <c r="C6701" s="24" t="str">
        <f>VLOOKUP(B6701,'FHF LUT'!$A$5:$H$81,2,FALSE)</f>
        <v>Windthrow</v>
      </c>
      <c r="D6701" s="24">
        <v>3</v>
      </c>
      <c r="E6701" s="24" t="s">
        <v>13</v>
      </c>
      <c r="F6701" s="24">
        <v>0</v>
      </c>
      <c r="G6701" s="24">
        <v>0</v>
      </c>
      <c r="H6701" s="24" t="str">
        <f t="shared" si="104"/>
        <v>2014_NW_3</v>
      </c>
      <c r="I6701" s="24">
        <f>VLOOKUP(H6701,inTHLBdata!A:H,7,FALSE)</f>
        <v>0</v>
      </c>
      <c r="J6701" s="24">
        <f>VLOOKUP(H6701,inTHLBdata!A:H,8,FALSE)</f>
        <v>0</v>
      </c>
      <c r="N6701" s="24"/>
    </row>
    <row r="6702" spans="1:14">
      <c r="A6702" s="24">
        <v>2014</v>
      </c>
      <c r="B6702" s="24" t="s">
        <v>333</v>
      </c>
      <c r="C6702" s="24" t="str">
        <f>VLOOKUP(B6702,'FHF LUT'!$A$5:$H$81,2,FALSE)</f>
        <v>Windthrow</v>
      </c>
      <c r="D6702" s="24">
        <v>4</v>
      </c>
      <c r="E6702" s="24" t="s">
        <v>28</v>
      </c>
      <c r="F6702" s="24">
        <v>0</v>
      </c>
      <c r="G6702" s="24">
        <v>0</v>
      </c>
      <c r="H6702" s="24" t="str">
        <f t="shared" si="104"/>
        <v>2014_NW_4</v>
      </c>
      <c r="I6702" s="24">
        <f>VLOOKUP(H6702,inTHLBdata!A:H,7,FALSE)</f>
        <v>0</v>
      </c>
      <c r="J6702" s="24">
        <f>VLOOKUP(H6702,inTHLBdata!A:H,8,FALSE)</f>
        <v>0</v>
      </c>
      <c r="N6702" s="24"/>
    </row>
    <row r="6703" spans="1:14">
      <c r="A6703" s="24">
        <v>2014</v>
      </c>
      <c r="B6703" s="24" t="s">
        <v>333</v>
      </c>
      <c r="C6703" s="24" t="str">
        <f>VLOOKUP(B6703,'FHF LUT'!$A$5:$H$81,2,FALSE)</f>
        <v>Windthrow</v>
      </c>
      <c r="D6703" s="24">
        <v>5</v>
      </c>
      <c r="E6703" s="24" t="s">
        <v>16</v>
      </c>
      <c r="F6703" s="24">
        <v>3830</v>
      </c>
      <c r="G6703" s="24">
        <v>3748</v>
      </c>
      <c r="H6703" s="24" t="str">
        <f t="shared" si="104"/>
        <v>2014_NW_5</v>
      </c>
      <c r="I6703" s="24">
        <f>VLOOKUP(H6703,inTHLBdata!A:H,7,FALSE)</f>
        <v>1108</v>
      </c>
      <c r="J6703" s="24">
        <f>VLOOKUP(H6703,inTHLBdata!A:H,8,FALSE)</f>
        <v>1029</v>
      </c>
      <c r="N6703" s="24"/>
    </row>
    <row r="6704" spans="1:14">
      <c r="A6704" s="24">
        <v>2014</v>
      </c>
      <c r="B6704" s="24" t="s">
        <v>333</v>
      </c>
      <c r="C6704" s="24" t="str">
        <f>VLOOKUP(B6704,'FHF LUT'!$A$5:$H$81,2,FALSE)</f>
        <v>Windthrow</v>
      </c>
      <c r="D6704" s="24">
        <v>7</v>
      </c>
      <c r="E6704" s="24" t="s">
        <v>25</v>
      </c>
      <c r="F6704" s="24">
        <v>0</v>
      </c>
      <c r="G6704" s="24">
        <v>0</v>
      </c>
      <c r="H6704" s="24" t="str">
        <f t="shared" si="104"/>
        <v>2014_NW_7</v>
      </c>
      <c r="I6704" s="24">
        <f>VLOOKUP(H6704,inTHLBdata!A:H,7,FALSE)</f>
        <v>0</v>
      </c>
      <c r="J6704" s="24">
        <f>VLOOKUP(H6704,inTHLBdata!A:H,8,FALSE)</f>
        <v>0</v>
      </c>
      <c r="N6704" s="24"/>
    </row>
    <row r="6705" spans="1:14">
      <c r="A6705" s="24">
        <v>2014</v>
      </c>
      <c r="B6705" s="24" t="s">
        <v>333</v>
      </c>
      <c r="C6705" s="24" t="str">
        <f>VLOOKUP(B6705,'FHF LUT'!$A$5:$H$81,2,FALSE)</f>
        <v>Windthrow</v>
      </c>
      <c r="D6705" s="24">
        <v>8</v>
      </c>
      <c r="E6705" s="24" t="s">
        <v>29</v>
      </c>
      <c r="F6705" s="24">
        <v>47680</v>
      </c>
      <c r="G6705" s="24">
        <v>47680</v>
      </c>
      <c r="H6705" s="24" t="str">
        <f t="shared" si="104"/>
        <v>2014_NW_8</v>
      </c>
      <c r="I6705" s="24">
        <f>VLOOKUP(H6705,inTHLBdata!A:H,7,FALSE)</f>
        <v>37391</v>
      </c>
      <c r="J6705" s="24">
        <f>VLOOKUP(H6705,inTHLBdata!A:H,8,FALSE)</f>
        <v>37391</v>
      </c>
      <c r="N6705" s="24"/>
    </row>
    <row r="6706" spans="1:14">
      <c r="A6706" s="24">
        <v>2014</v>
      </c>
      <c r="B6706" s="24" t="s">
        <v>333</v>
      </c>
      <c r="C6706" s="24" t="str">
        <f>VLOOKUP(B6706,'FHF LUT'!$A$5:$H$81,2,FALSE)</f>
        <v>Windthrow</v>
      </c>
      <c r="D6706" s="24">
        <v>9</v>
      </c>
      <c r="E6706" s="24" t="s">
        <v>7</v>
      </c>
      <c r="F6706" s="24">
        <v>2934</v>
      </c>
      <c r="G6706" s="24">
        <v>2725</v>
      </c>
      <c r="H6706" s="24" t="str">
        <f t="shared" si="104"/>
        <v>2014_NW_9</v>
      </c>
      <c r="I6706" s="24">
        <f>VLOOKUP(H6706,inTHLBdata!A:H,7,FALSE)</f>
        <v>872</v>
      </c>
      <c r="J6706" s="24">
        <f>VLOOKUP(H6706,inTHLBdata!A:H,8,FALSE)</f>
        <v>663</v>
      </c>
      <c r="N6706" s="24"/>
    </row>
    <row r="6707" spans="1:14">
      <c r="A6707" s="24">
        <v>2014</v>
      </c>
      <c r="B6707" s="24" t="s">
        <v>333</v>
      </c>
      <c r="C6707" s="24" t="str">
        <f>VLOOKUP(B6707,'FHF LUT'!$A$5:$H$81,2,FALSE)</f>
        <v>Windthrow</v>
      </c>
      <c r="D6707" s="24">
        <v>10</v>
      </c>
      <c r="E6707" s="24" t="s">
        <v>18</v>
      </c>
      <c r="F6707" s="24">
        <v>1522</v>
      </c>
      <c r="G6707" s="24">
        <v>1522</v>
      </c>
      <c r="H6707" s="24" t="str">
        <f t="shared" si="104"/>
        <v>2014_NW_10</v>
      </c>
      <c r="I6707" s="24">
        <f>VLOOKUP(H6707,inTHLBdata!A:H,7,FALSE)</f>
        <v>785</v>
      </c>
      <c r="J6707" s="24">
        <f>VLOOKUP(H6707,inTHLBdata!A:H,8,FALSE)</f>
        <v>785</v>
      </c>
      <c r="N6707" s="24"/>
    </row>
    <row r="6708" spans="1:14">
      <c r="A6708" s="24">
        <v>2014</v>
      </c>
      <c r="B6708" s="24" t="s">
        <v>333</v>
      </c>
      <c r="C6708" s="24" t="str">
        <f>VLOOKUP(B6708,'FHF LUT'!$A$5:$H$81,2,FALSE)</f>
        <v>Windthrow</v>
      </c>
      <c r="D6708" s="24">
        <v>11</v>
      </c>
      <c r="E6708" s="24" t="s">
        <v>4</v>
      </c>
      <c r="F6708" s="24">
        <v>0</v>
      </c>
      <c r="G6708" s="24">
        <v>0</v>
      </c>
      <c r="H6708" s="24" t="str">
        <f t="shared" si="104"/>
        <v>2014_NW_11</v>
      </c>
      <c r="I6708" s="24">
        <f>VLOOKUP(H6708,inTHLBdata!A:H,7,FALSE)</f>
        <v>0</v>
      </c>
      <c r="J6708" s="24">
        <f>VLOOKUP(H6708,inTHLBdata!A:H,8,FALSE)</f>
        <v>0</v>
      </c>
      <c r="N6708" s="24"/>
    </row>
    <row r="6709" spans="1:14">
      <c r="A6709" s="24">
        <v>2014</v>
      </c>
      <c r="B6709" s="24" t="s">
        <v>333</v>
      </c>
      <c r="C6709" s="24" t="str">
        <f>VLOOKUP(B6709,'FHF LUT'!$A$5:$H$81,2,FALSE)</f>
        <v>Windthrow</v>
      </c>
      <c r="D6709" s="24">
        <v>12</v>
      </c>
      <c r="E6709" s="24" t="s">
        <v>11</v>
      </c>
      <c r="F6709" s="24">
        <v>460</v>
      </c>
      <c r="G6709" s="24">
        <v>460</v>
      </c>
      <c r="H6709" s="24" t="str">
        <f t="shared" si="104"/>
        <v>2014_NW_12</v>
      </c>
      <c r="I6709" s="24">
        <f>VLOOKUP(H6709,inTHLBdata!A:H,7,FALSE)</f>
        <v>460</v>
      </c>
      <c r="J6709" s="24">
        <f>VLOOKUP(H6709,inTHLBdata!A:H,8,FALSE)</f>
        <v>460</v>
      </c>
      <c r="N6709" s="24"/>
    </row>
    <row r="6710" spans="1:14">
      <c r="A6710" s="24">
        <v>2014</v>
      </c>
      <c r="B6710" s="24" t="s">
        <v>333</v>
      </c>
      <c r="C6710" s="24" t="str">
        <f>VLOOKUP(B6710,'FHF LUT'!$A$5:$H$81,2,FALSE)</f>
        <v>Windthrow</v>
      </c>
      <c r="D6710" s="24">
        <v>13</v>
      </c>
      <c r="E6710" s="24" t="s">
        <v>24</v>
      </c>
      <c r="F6710" s="24">
        <v>708</v>
      </c>
      <c r="G6710" s="24">
        <v>708</v>
      </c>
      <c r="H6710" s="24" t="str">
        <f t="shared" si="104"/>
        <v>2014_NW_13</v>
      </c>
      <c r="I6710" s="24">
        <f>VLOOKUP(H6710,inTHLBdata!A:H,7,FALSE)</f>
        <v>368</v>
      </c>
      <c r="J6710" s="24">
        <f>VLOOKUP(H6710,inTHLBdata!A:H,8,FALSE)</f>
        <v>368</v>
      </c>
      <c r="N6710" s="24"/>
    </row>
    <row r="6711" spans="1:14">
      <c r="A6711" s="24">
        <v>2014</v>
      </c>
      <c r="B6711" s="24" t="s">
        <v>333</v>
      </c>
      <c r="C6711" s="24" t="str">
        <f>VLOOKUP(B6711,'FHF LUT'!$A$5:$H$81,2,FALSE)</f>
        <v>Windthrow</v>
      </c>
      <c r="D6711" s="24">
        <v>14</v>
      </c>
      <c r="E6711" s="24" t="s">
        <v>30</v>
      </c>
      <c r="F6711" s="24">
        <v>0</v>
      </c>
      <c r="G6711" s="24">
        <v>0</v>
      </c>
      <c r="H6711" s="24" t="str">
        <f t="shared" si="104"/>
        <v>2014_NW_14</v>
      </c>
      <c r="I6711" s="24">
        <f>VLOOKUP(H6711,inTHLBdata!A:H,7,FALSE)</f>
        <v>0</v>
      </c>
      <c r="J6711" s="24">
        <f>VLOOKUP(H6711,inTHLBdata!A:H,8,FALSE)</f>
        <v>0</v>
      </c>
      <c r="N6711" s="24"/>
    </row>
    <row r="6712" spans="1:14">
      <c r="A6712" s="24">
        <v>2014</v>
      </c>
      <c r="B6712" s="24" t="s">
        <v>333</v>
      </c>
      <c r="C6712" s="24" t="str">
        <f>VLOOKUP(B6712,'FHF LUT'!$A$5:$H$81,2,FALSE)</f>
        <v>Windthrow</v>
      </c>
      <c r="D6712" s="24">
        <v>15</v>
      </c>
      <c r="E6712" s="24" t="s">
        <v>33</v>
      </c>
      <c r="F6712" s="24">
        <v>0</v>
      </c>
      <c r="G6712" s="24">
        <v>0</v>
      </c>
      <c r="H6712" s="24" t="str">
        <f t="shared" si="104"/>
        <v>2014_NW_15</v>
      </c>
      <c r="I6712" s="24">
        <f>VLOOKUP(H6712,inTHLBdata!A:H,7,FALSE)</f>
        <v>0</v>
      </c>
      <c r="J6712" s="24">
        <f>VLOOKUP(H6712,inTHLBdata!A:H,8,FALSE)</f>
        <v>0</v>
      </c>
      <c r="N6712" s="24"/>
    </row>
    <row r="6713" spans="1:14">
      <c r="A6713" s="24">
        <v>2014</v>
      </c>
      <c r="B6713" s="24" t="s">
        <v>333</v>
      </c>
      <c r="C6713" s="24" t="str">
        <f>VLOOKUP(B6713,'FHF LUT'!$A$5:$H$81,2,FALSE)</f>
        <v>Windthrow</v>
      </c>
      <c r="D6713" s="24">
        <v>16</v>
      </c>
      <c r="E6713" s="24" t="s">
        <v>12</v>
      </c>
      <c r="F6713" s="24">
        <v>0</v>
      </c>
      <c r="G6713" s="24">
        <v>0</v>
      </c>
      <c r="H6713" s="24" t="str">
        <f t="shared" si="104"/>
        <v>2014_NW_16</v>
      </c>
      <c r="I6713" s="24">
        <f>VLOOKUP(H6713,inTHLBdata!A:H,7,FALSE)</f>
        <v>0</v>
      </c>
      <c r="J6713" s="24">
        <f>VLOOKUP(H6713,inTHLBdata!A:H,8,FALSE)</f>
        <v>0</v>
      </c>
      <c r="N6713" s="24"/>
    </row>
    <row r="6714" spans="1:14">
      <c r="A6714" s="24">
        <v>2014</v>
      </c>
      <c r="B6714" s="24" t="s">
        <v>333</v>
      </c>
      <c r="C6714" s="24" t="str">
        <f>VLOOKUP(B6714,'FHF LUT'!$A$5:$H$81,2,FALSE)</f>
        <v>Windthrow</v>
      </c>
      <c r="D6714" s="24">
        <v>17</v>
      </c>
      <c r="E6714" s="24" t="s">
        <v>32</v>
      </c>
      <c r="F6714" s="24">
        <v>0</v>
      </c>
      <c r="G6714" s="24">
        <v>0</v>
      </c>
      <c r="H6714" s="24" t="str">
        <f t="shared" si="104"/>
        <v>2014_NW_17</v>
      </c>
      <c r="I6714" s="24">
        <f>VLOOKUP(H6714,inTHLBdata!A:H,7,FALSE)</f>
        <v>0</v>
      </c>
      <c r="J6714" s="24">
        <f>VLOOKUP(H6714,inTHLBdata!A:H,8,FALSE)</f>
        <v>0</v>
      </c>
      <c r="N6714" s="24"/>
    </row>
    <row r="6715" spans="1:14">
      <c r="A6715" s="24">
        <v>2014</v>
      </c>
      <c r="B6715" s="24" t="s">
        <v>333</v>
      </c>
      <c r="C6715" s="24" t="str">
        <f>VLOOKUP(B6715,'FHF LUT'!$A$5:$H$81,2,FALSE)</f>
        <v>Windthrow</v>
      </c>
      <c r="D6715" s="24">
        <v>18</v>
      </c>
      <c r="E6715" s="24" t="s">
        <v>15</v>
      </c>
      <c r="F6715" s="24">
        <v>0</v>
      </c>
      <c r="G6715" s="24">
        <v>0</v>
      </c>
      <c r="H6715" s="24" t="str">
        <f t="shared" si="104"/>
        <v>2014_NW_18</v>
      </c>
      <c r="I6715" s="24">
        <f>VLOOKUP(H6715,inTHLBdata!A:H,7,FALSE)</f>
        <v>0</v>
      </c>
      <c r="J6715" s="24">
        <f>VLOOKUP(H6715,inTHLBdata!A:H,8,FALSE)</f>
        <v>0</v>
      </c>
      <c r="N6715" s="24"/>
    </row>
    <row r="6716" spans="1:14">
      <c r="A6716" s="24">
        <v>2014</v>
      </c>
      <c r="B6716" s="24" t="s">
        <v>333</v>
      </c>
      <c r="C6716" s="24" t="str">
        <f>VLOOKUP(B6716,'FHF LUT'!$A$5:$H$81,2,FALSE)</f>
        <v>Windthrow</v>
      </c>
      <c r="D6716" s="24">
        <v>20</v>
      </c>
      <c r="E6716" s="24" t="s">
        <v>6</v>
      </c>
      <c r="F6716" s="24">
        <v>0</v>
      </c>
      <c r="G6716" s="24">
        <v>0</v>
      </c>
      <c r="H6716" s="24" t="str">
        <f t="shared" si="104"/>
        <v>2014_NW_20</v>
      </c>
      <c r="I6716" s="24">
        <f>VLOOKUP(H6716,inTHLBdata!A:H,7,FALSE)</f>
        <v>0</v>
      </c>
      <c r="J6716" s="24">
        <f>VLOOKUP(H6716,inTHLBdata!A:H,8,FALSE)</f>
        <v>0</v>
      </c>
      <c r="N6716" s="24"/>
    </row>
    <row r="6717" spans="1:14">
      <c r="A6717" s="24">
        <v>2014</v>
      </c>
      <c r="B6717" s="24" t="s">
        <v>333</v>
      </c>
      <c r="C6717" s="24" t="str">
        <f>VLOOKUP(B6717,'FHF LUT'!$A$5:$H$81,2,FALSE)</f>
        <v>Windthrow</v>
      </c>
      <c r="D6717" s="24">
        <v>22</v>
      </c>
      <c r="E6717" s="24" t="s">
        <v>19</v>
      </c>
      <c r="F6717" s="24">
        <v>629</v>
      </c>
      <c r="G6717" s="24">
        <v>629</v>
      </c>
      <c r="H6717" s="24" t="str">
        <f t="shared" si="104"/>
        <v>2014_NW_22</v>
      </c>
      <c r="I6717" s="24">
        <f>VLOOKUP(H6717,inTHLBdata!A:H,7,FALSE)</f>
        <v>215</v>
      </c>
      <c r="J6717" s="24">
        <f>VLOOKUP(H6717,inTHLBdata!A:H,8,FALSE)</f>
        <v>215</v>
      </c>
      <c r="N6717" s="24"/>
    </row>
    <row r="6718" spans="1:14">
      <c r="A6718" s="24">
        <v>2014</v>
      </c>
      <c r="B6718" s="24" t="s">
        <v>333</v>
      </c>
      <c r="C6718" s="24" t="str">
        <f>VLOOKUP(B6718,'FHF LUT'!$A$5:$H$81,2,FALSE)</f>
        <v>Windthrow</v>
      </c>
      <c r="D6718" s="24">
        <v>23</v>
      </c>
      <c r="E6718" s="24" t="s">
        <v>27</v>
      </c>
      <c r="F6718" s="24">
        <v>268</v>
      </c>
      <c r="G6718" s="24">
        <v>268</v>
      </c>
      <c r="H6718" s="24" t="str">
        <f t="shared" si="104"/>
        <v>2014_NW_23</v>
      </c>
      <c r="I6718" s="24">
        <f>VLOOKUP(H6718,inTHLBdata!A:H,7,FALSE)</f>
        <v>268</v>
      </c>
      <c r="J6718" s="24">
        <f>VLOOKUP(H6718,inTHLBdata!A:H,8,FALSE)</f>
        <v>268</v>
      </c>
      <c r="N6718" s="24"/>
    </row>
    <row r="6719" spans="1:14">
      <c r="A6719" s="24">
        <v>2014</v>
      </c>
      <c r="B6719" s="24" t="s">
        <v>333</v>
      </c>
      <c r="C6719" s="24" t="str">
        <f>VLOOKUP(B6719,'FHF LUT'!$A$5:$H$81,2,FALSE)</f>
        <v>Windthrow</v>
      </c>
      <c r="D6719" s="24">
        <v>24</v>
      </c>
      <c r="E6719" s="24" t="s">
        <v>17</v>
      </c>
      <c r="F6719" s="24">
        <v>3360</v>
      </c>
      <c r="G6719" s="24">
        <v>3360</v>
      </c>
      <c r="H6719" s="24" t="str">
        <f t="shared" si="104"/>
        <v>2014_NW_24</v>
      </c>
      <c r="I6719" s="24">
        <f>VLOOKUP(H6719,inTHLBdata!A:H,7,FALSE)</f>
        <v>1938</v>
      </c>
      <c r="J6719" s="24">
        <f>VLOOKUP(H6719,inTHLBdata!A:H,8,FALSE)</f>
        <v>1938</v>
      </c>
      <c r="N6719" s="24"/>
    </row>
    <row r="6720" spans="1:14">
      <c r="A6720" s="24">
        <v>2014</v>
      </c>
      <c r="B6720" s="24" t="s">
        <v>333</v>
      </c>
      <c r="C6720" s="24" t="str">
        <f>VLOOKUP(B6720,'FHF LUT'!$A$5:$H$81,2,FALSE)</f>
        <v>Windthrow</v>
      </c>
      <c r="D6720" s="24">
        <v>25</v>
      </c>
      <c r="E6720" s="24" t="s">
        <v>23</v>
      </c>
      <c r="F6720" s="24">
        <v>122002</v>
      </c>
      <c r="G6720" s="24">
        <v>122002</v>
      </c>
      <c r="H6720" s="24" t="str">
        <f t="shared" si="104"/>
        <v>2014_NW_25</v>
      </c>
      <c r="I6720" s="24">
        <f>VLOOKUP(H6720,inTHLBdata!A:H,7,FALSE)</f>
        <v>2103</v>
      </c>
      <c r="J6720" s="24">
        <f>VLOOKUP(H6720,inTHLBdata!A:H,8,FALSE)</f>
        <v>2103</v>
      </c>
      <c r="N6720" s="24"/>
    </row>
    <row r="6721" spans="1:14">
      <c r="A6721" s="24">
        <v>2014</v>
      </c>
      <c r="B6721" s="24" t="s">
        <v>333</v>
      </c>
      <c r="C6721" s="24" t="str">
        <f>VLOOKUP(B6721,'FHF LUT'!$A$5:$H$81,2,FALSE)</f>
        <v>Windthrow</v>
      </c>
      <c r="D6721" s="24">
        <v>26</v>
      </c>
      <c r="E6721" s="24" t="s">
        <v>14</v>
      </c>
      <c r="F6721" s="24">
        <v>61</v>
      </c>
      <c r="G6721" s="24">
        <v>61</v>
      </c>
      <c r="H6721" s="24" t="str">
        <f t="shared" si="104"/>
        <v>2014_NW_26</v>
      </c>
      <c r="I6721" s="24">
        <f>VLOOKUP(H6721,inTHLBdata!A:H,7,FALSE)</f>
        <v>28</v>
      </c>
      <c r="J6721" s="24">
        <f>VLOOKUP(H6721,inTHLBdata!A:H,8,FALSE)</f>
        <v>28</v>
      </c>
      <c r="N6721" s="24"/>
    </row>
    <row r="6722" spans="1:14">
      <c r="A6722" s="24">
        <v>2014</v>
      </c>
      <c r="B6722" s="24" t="s">
        <v>333</v>
      </c>
      <c r="C6722" s="24" t="str">
        <f>VLOOKUP(B6722,'FHF LUT'!$A$5:$H$81,2,FALSE)</f>
        <v>Windthrow</v>
      </c>
      <c r="D6722" s="24">
        <v>27</v>
      </c>
      <c r="E6722" s="24" t="s">
        <v>21</v>
      </c>
      <c r="F6722" s="24">
        <v>3680</v>
      </c>
      <c r="G6722" s="24">
        <v>3680</v>
      </c>
      <c r="H6722" s="24" t="str">
        <f t="shared" si="104"/>
        <v>2014_NW_27</v>
      </c>
      <c r="I6722" s="24">
        <f>VLOOKUP(H6722,inTHLBdata!A:H,7,FALSE)</f>
        <v>0</v>
      </c>
      <c r="J6722" s="24">
        <f>VLOOKUP(H6722,inTHLBdata!A:H,8,FALSE)</f>
        <v>0</v>
      </c>
      <c r="N6722" s="24"/>
    </row>
    <row r="6723" spans="1:14">
      <c r="A6723" s="24">
        <v>2014</v>
      </c>
      <c r="B6723" s="24" t="s">
        <v>333</v>
      </c>
      <c r="C6723" s="24" t="str">
        <f>VLOOKUP(B6723,'FHF LUT'!$A$5:$H$81,2,FALSE)</f>
        <v>Windthrow</v>
      </c>
      <c r="D6723" s="24">
        <v>29</v>
      </c>
      <c r="E6723" s="24" t="s">
        <v>9</v>
      </c>
      <c r="F6723" s="24">
        <v>475</v>
      </c>
      <c r="G6723" s="24">
        <v>475</v>
      </c>
      <c r="H6723" s="24" t="str">
        <f t="shared" ref="H6723:H6786" si="105">CONCATENATE(A6723,"_",B6723,"_",D6723)</f>
        <v>2014_NW_29</v>
      </c>
      <c r="I6723" s="24">
        <f>VLOOKUP(H6723,inTHLBdata!A:H,7,FALSE)</f>
        <v>0</v>
      </c>
      <c r="J6723" s="24">
        <f>VLOOKUP(H6723,inTHLBdata!A:H,8,FALSE)</f>
        <v>0</v>
      </c>
      <c r="N6723" s="24"/>
    </row>
    <row r="6724" spans="1:14">
      <c r="A6724" s="24">
        <v>2014</v>
      </c>
      <c r="B6724" s="24" t="s">
        <v>333</v>
      </c>
      <c r="C6724" s="24" t="str">
        <f>VLOOKUP(B6724,'FHF LUT'!$A$5:$H$81,2,FALSE)</f>
        <v>Windthrow</v>
      </c>
      <c r="D6724" s="24">
        <v>30</v>
      </c>
      <c r="E6724" s="24" t="s">
        <v>35</v>
      </c>
      <c r="F6724" s="24">
        <v>0</v>
      </c>
      <c r="G6724" s="24">
        <v>0</v>
      </c>
      <c r="H6724" s="24" t="str">
        <f t="shared" si="105"/>
        <v>2014_NW_30</v>
      </c>
      <c r="I6724" s="24">
        <f>VLOOKUP(H6724,inTHLBdata!A:H,7,FALSE)</f>
        <v>0</v>
      </c>
      <c r="J6724" s="24">
        <f>VLOOKUP(H6724,inTHLBdata!A:H,8,FALSE)</f>
        <v>0</v>
      </c>
      <c r="N6724" s="24"/>
    </row>
    <row r="6725" spans="1:14">
      <c r="A6725" s="24">
        <v>2014</v>
      </c>
      <c r="B6725" s="24" t="s">
        <v>333</v>
      </c>
      <c r="C6725" s="24" t="str">
        <f>VLOOKUP(B6725,'FHF LUT'!$A$5:$H$81,2,FALSE)</f>
        <v>Windthrow</v>
      </c>
      <c r="D6725" s="24">
        <v>31</v>
      </c>
      <c r="E6725" s="24" t="s">
        <v>34</v>
      </c>
      <c r="F6725" s="24">
        <v>0</v>
      </c>
      <c r="G6725" s="24">
        <v>0</v>
      </c>
      <c r="H6725" s="24" t="str">
        <f t="shared" si="105"/>
        <v>2014_NW_31</v>
      </c>
      <c r="I6725" s="24">
        <f>VLOOKUP(H6725,inTHLBdata!A:H,7,FALSE)</f>
        <v>0</v>
      </c>
      <c r="J6725" s="24">
        <f>VLOOKUP(H6725,inTHLBdata!A:H,8,FALSE)</f>
        <v>0</v>
      </c>
      <c r="N6725" s="24"/>
    </row>
    <row r="6726" spans="1:14">
      <c r="A6726" s="24">
        <v>2014</v>
      </c>
      <c r="B6726" s="24" t="s">
        <v>333</v>
      </c>
      <c r="C6726" s="24" t="str">
        <f>VLOOKUP(B6726,'FHF LUT'!$A$5:$H$81,2,FALSE)</f>
        <v>Windthrow</v>
      </c>
      <c r="D6726" s="24">
        <v>38</v>
      </c>
      <c r="E6726" s="24" t="s">
        <v>8</v>
      </c>
      <c r="F6726" s="24">
        <v>0</v>
      </c>
      <c r="G6726" s="24">
        <v>0</v>
      </c>
      <c r="H6726" s="24" t="str">
        <f t="shared" si="105"/>
        <v>2014_NW_38</v>
      </c>
      <c r="I6726" s="24">
        <f>VLOOKUP(H6726,inTHLBdata!A:H,7,FALSE)</f>
        <v>0</v>
      </c>
      <c r="J6726" s="24">
        <f>VLOOKUP(H6726,inTHLBdata!A:H,8,FALSE)</f>
        <v>0</v>
      </c>
      <c r="N6726" s="24"/>
    </row>
    <row r="6727" spans="1:14">
      <c r="A6727" s="24">
        <v>2014</v>
      </c>
      <c r="B6727" s="24" t="s">
        <v>333</v>
      </c>
      <c r="C6727" s="24" t="str">
        <f>VLOOKUP(B6727,'FHF LUT'!$A$5:$H$81,2,FALSE)</f>
        <v>Windthrow</v>
      </c>
      <c r="D6727" s="24">
        <v>39</v>
      </c>
      <c r="E6727" s="24" t="s">
        <v>36</v>
      </c>
      <c r="F6727" s="24">
        <v>0</v>
      </c>
      <c r="G6727" s="24">
        <v>0</v>
      </c>
      <c r="H6727" s="24" t="str">
        <f t="shared" si="105"/>
        <v>2014_NW_39</v>
      </c>
      <c r="I6727" s="24">
        <f>VLOOKUP(H6727,inTHLBdata!A:H,7,FALSE)</f>
        <v>0</v>
      </c>
      <c r="J6727" s="24">
        <f>VLOOKUP(H6727,inTHLBdata!A:H,8,FALSE)</f>
        <v>0</v>
      </c>
      <c r="N6727" s="24"/>
    </row>
    <row r="6728" spans="1:14">
      <c r="A6728" s="24">
        <v>2014</v>
      </c>
      <c r="B6728" s="24" t="s">
        <v>333</v>
      </c>
      <c r="C6728" s="24" t="str">
        <f>VLOOKUP(B6728,'FHF LUT'!$A$5:$H$81,2,FALSE)</f>
        <v>Windthrow</v>
      </c>
      <c r="D6728" s="24">
        <v>40</v>
      </c>
      <c r="E6728" s="24" t="s">
        <v>31</v>
      </c>
      <c r="F6728" s="24">
        <v>1243</v>
      </c>
      <c r="G6728" s="24">
        <v>1243</v>
      </c>
      <c r="H6728" s="24" t="str">
        <f t="shared" si="105"/>
        <v>2014_NW_40</v>
      </c>
      <c r="I6728" s="24">
        <f>VLOOKUP(H6728,inTHLBdata!A:H,7,FALSE)</f>
        <v>1153</v>
      </c>
      <c r="J6728" s="24">
        <f>VLOOKUP(H6728,inTHLBdata!A:H,8,FALSE)</f>
        <v>1153</v>
      </c>
      <c r="N6728" s="24"/>
    </row>
    <row r="6729" spans="1:14">
      <c r="A6729" s="24">
        <v>2014</v>
      </c>
      <c r="B6729" s="24" t="s">
        <v>333</v>
      </c>
      <c r="C6729" s="24" t="str">
        <f>VLOOKUP(B6729,'FHF LUT'!$A$5:$H$81,2,FALSE)</f>
        <v>Windthrow</v>
      </c>
      <c r="D6729" s="24">
        <v>41</v>
      </c>
      <c r="E6729" s="24" t="s">
        <v>26</v>
      </c>
      <c r="F6729" s="24">
        <v>0</v>
      </c>
      <c r="G6729" s="24">
        <v>0</v>
      </c>
      <c r="H6729" s="24" t="str">
        <f t="shared" si="105"/>
        <v>2014_NW_41</v>
      </c>
      <c r="I6729" s="24">
        <f>VLOOKUP(H6729,inTHLBdata!A:H,7,FALSE)</f>
        <v>0</v>
      </c>
      <c r="J6729" s="24">
        <f>VLOOKUP(H6729,inTHLBdata!A:H,8,FALSE)</f>
        <v>0</v>
      </c>
      <c r="N6729" s="24"/>
    </row>
    <row r="6730" spans="1:14">
      <c r="A6730" s="24">
        <v>2014</v>
      </c>
      <c r="B6730" s="24" t="s">
        <v>333</v>
      </c>
      <c r="C6730" s="24" t="str">
        <f>VLOOKUP(B6730,'FHF LUT'!$A$5:$H$81,2,FALSE)</f>
        <v>Windthrow</v>
      </c>
      <c r="D6730" s="24">
        <v>43</v>
      </c>
      <c r="E6730" s="24" t="s">
        <v>20</v>
      </c>
      <c r="F6730" s="24">
        <v>0</v>
      </c>
      <c r="G6730" s="24">
        <v>0</v>
      </c>
      <c r="H6730" s="24" t="str">
        <f t="shared" si="105"/>
        <v>2014_NW_43</v>
      </c>
      <c r="I6730" s="24">
        <f>VLOOKUP(H6730,inTHLBdata!A:H,7,FALSE)</f>
        <v>0</v>
      </c>
      <c r="J6730" s="24">
        <f>VLOOKUP(H6730,inTHLBdata!A:H,8,FALSE)</f>
        <v>0</v>
      </c>
      <c r="N6730" s="24"/>
    </row>
    <row r="6731" spans="1:14">
      <c r="A6731" s="24">
        <v>2014</v>
      </c>
      <c r="B6731" s="24" t="s">
        <v>333</v>
      </c>
      <c r="C6731" s="24" t="str">
        <f>VLOOKUP(B6731,'FHF LUT'!$A$5:$H$81,2,FALSE)</f>
        <v>Windthrow</v>
      </c>
      <c r="D6731" s="24">
        <v>44</v>
      </c>
      <c r="E6731" s="24" t="s">
        <v>3</v>
      </c>
      <c r="F6731" s="24">
        <v>0</v>
      </c>
      <c r="G6731" s="24">
        <v>0</v>
      </c>
      <c r="H6731" s="24" t="str">
        <f t="shared" si="105"/>
        <v>2014_NW_44</v>
      </c>
      <c r="I6731" s="24">
        <f>VLOOKUP(H6731,inTHLBdata!A:H,7,FALSE)</f>
        <v>0</v>
      </c>
      <c r="J6731" s="24">
        <f>VLOOKUP(H6731,inTHLBdata!A:H,8,FALSE)</f>
        <v>0</v>
      </c>
      <c r="N6731" s="24"/>
    </row>
    <row r="6732" spans="1:14">
      <c r="A6732" s="24">
        <v>2014</v>
      </c>
      <c r="B6732" s="24" t="s">
        <v>333</v>
      </c>
      <c r="C6732" s="24" t="str">
        <f>VLOOKUP(B6732,'FHF LUT'!$A$5:$H$81,2,FALSE)</f>
        <v>Windthrow</v>
      </c>
      <c r="D6732" s="24">
        <v>45</v>
      </c>
      <c r="E6732" s="24" t="s">
        <v>5</v>
      </c>
      <c r="F6732" s="24">
        <v>702</v>
      </c>
      <c r="G6732" s="24">
        <v>702</v>
      </c>
      <c r="H6732" s="24" t="str">
        <f t="shared" si="105"/>
        <v>2014_NW_45</v>
      </c>
      <c r="I6732" s="24">
        <f>VLOOKUP(H6732,inTHLBdata!A:H,7,FALSE)</f>
        <v>616</v>
      </c>
      <c r="J6732" s="24">
        <f>VLOOKUP(H6732,inTHLBdata!A:H,8,FALSE)</f>
        <v>616</v>
      </c>
      <c r="N6732" s="24"/>
    </row>
    <row r="6733" spans="1:14">
      <c r="A6733" s="24">
        <v>2014</v>
      </c>
      <c r="B6733" s="24" t="s">
        <v>333</v>
      </c>
      <c r="C6733" s="24" t="str">
        <f>VLOOKUP(B6733,'FHF LUT'!$A$5:$H$81,2,FALSE)</f>
        <v>Windthrow</v>
      </c>
      <c r="D6733" s="24">
        <v>46</v>
      </c>
      <c r="E6733" s="24" t="s">
        <v>234</v>
      </c>
      <c r="F6733" s="24">
        <v>849</v>
      </c>
      <c r="G6733" s="24">
        <v>849</v>
      </c>
      <c r="H6733" s="24" t="str">
        <f t="shared" si="105"/>
        <v>2014_NW_46</v>
      </c>
      <c r="I6733" s="24">
        <f>VLOOKUP(H6733,inTHLBdata!A:H,7,FALSE)</f>
        <v>0</v>
      </c>
      <c r="J6733" s="24">
        <f>VLOOKUP(H6733,inTHLBdata!A:H,8,FALSE)</f>
        <v>0</v>
      </c>
      <c r="N6733" s="24"/>
    </row>
    <row r="6734" spans="1:14">
      <c r="A6734" s="24">
        <v>2014</v>
      </c>
      <c r="B6734" s="24" t="s">
        <v>333</v>
      </c>
      <c r="C6734" s="24" t="str">
        <f>VLOOKUP(B6734,'FHF LUT'!$A$5:$H$81,2,FALSE)</f>
        <v>Windthrow</v>
      </c>
      <c r="D6734" s="24">
        <v>47</v>
      </c>
      <c r="E6734" s="24" t="s">
        <v>233</v>
      </c>
      <c r="F6734" s="24">
        <v>2893</v>
      </c>
      <c r="G6734" s="24">
        <v>2893</v>
      </c>
      <c r="H6734" s="24" t="str">
        <f t="shared" si="105"/>
        <v>2014_NW_47</v>
      </c>
      <c r="I6734" s="24">
        <f>VLOOKUP(H6734,inTHLBdata!A:H,7,FALSE)</f>
        <v>0</v>
      </c>
      <c r="J6734" s="24">
        <f>VLOOKUP(H6734,inTHLBdata!A:H,8,FALSE)</f>
        <v>0</v>
      </c>
      <c r="N6734" s="24"/>
    </row>
    <row r="6735" spans="1:14">
      <c r="A6735" s="24">
        <v>2014</v>
      </c>
      <c r="B6735" s="24" t="s">
        <v>333</v>
      </c>
      <c r="C6735" s="24" t="str">
        <f>VLOOKUP(B6735,'FHF LUT'!$A$5:$H$81,2,FALSE)</f>
        <v>Windthrow</v>
      </c>
      <c r="D6735" s="24">
        <v>48</v>
      </c>
      <c r="E6735" s="24" t="s">
        <v>235</v>
      </c>
      <c r="F6735" s="24">
        <v>0</v>
      </c>
      <c r="G6735" s="24">
        <v>0</v>
      </c>
      <c r="H6735" s="24" t="str">
        <f t="shared" si="105"/>
        <v>2014_NW_48</v>
      </c>
      <c r="I6735" s="24">
        <f>VLOOKUP(H6735,inTHLBdata!A:H,7,FALSE)</f>
        <v>0</v>
      </c>
      <c r="J6735" s="24">
        <f>VLOOKUP(H6735,inTHLBdata!A:H,8,FALSE)</f>
        <v>0</v>
      </c>
      <c r="N6735" s="24"/>
    </row>
    <row r="6736" spans="1:14">
      <c r="A6736" s="24">
        <v>2015</v>
      </c>
      <c r="B6736" s="24" t="s">
        <v>191</v>
      </c>
      <c r="C6736" s="24" t="str">
        <f>VLOOKUP(B6736,'FHF LUT'!$A$5:$H$81,2,FALSE)</f>
        <v>Unknown Beetle</v>
      </c>
      <c r="D6736" s="24">
        <v>1</v>
      </c>
      <c r="E6736" s="24" t="s">
        <v>10</v>
      </c>
      <c r="F6736" s="24">
        <v>0</v>
      </c>
      <c r="G6736" s="24">
        <v>0</v>
      </c>
      <c r="H6736" s="24" t="str">
        <f t="shared" si="105"/>
        <v>2015_IB_1</v>
      </c>
      <c r="I6736" s="24">
        <f>VLOOKUP(H6736,inTHLBdata!A:H,7,FALSE)</f>
        <v>0</v>
      </c>
      <c r="J6736" s="24">
        <f>VLOOKUP(H6736,inTHLBdata!A:H,8,FALSE)</f>
        <v>0</v>
      </c>
      <c r="N6736" s="24"/>
    </row>
    <row r="6737" spans="1:14">
      <c r="A6737" s="24">
        <v>2015</v>
      </c>
      <c r="B6737" s="24" t="s">
        <v>191</v>
      </c>
      <c r="C6737" s="24" t="str">
        <f>VLOOKUP(B6737,'FHF LUT'!$A$5:$H$81,2,FALSE)</f>
        <v>Unknown Beetle</v>
      </c>
      <c r="D6737" s="24">
        <v>2</v>
      </c>
      <c r="E6737" s="24" t="s">
        <v>22</v>
      </c>
      <c r="F6737" s="24">
        <v>0</v>
      </c>
      <c r="G6737" s="24">
        <v>0</v>
      </c>
      <c r="H6737" s="24" t="str">
        <f t="shared" si="105"/>
        <v>2015_IB_2</v>
      </c>
      <c r="I6737" s="24">
        <f>VLOOKUP(H6737,inTHLBdata!A:H,7,FALSE)</f>
        <v>0</v>
      </c>
      <c r="J6737" s="24">
        <f>VLOOKUP(H6737,inTHLBdata!A:H,8,FALSE)</f>
        <v>0</v>
      </c>
      <c r="N6737" s="24"/>
    </row>
    <row r="6738" spans="1:14">
      <c r="A6738" s="24">
        <v>2015</v>
      </c>
      <c r="B6738" s="24" t="s">
        <v>191</v>
      </c>
      <c r="C6738" s="24" t="str">
        <f>VLOOKUP(B6738,'FHF LUT'!$A$5:$H$81,2,FALSE)</f>
        <v>Unknown Beetle</v>
      </c>
      <c r="D6738" s="24">
        <v>3</v>
      </c>
      <c r="E6738" s="24" t="s">
        <v>13</v>
      </c>
      <c r="F6738" s="24">
        <v>0</v>
      </c>
      <c r="G6738" s="24">
        <v>0</v>
      </c>
      <c r="H6738" s="24" t="str">
        <f t="shared" si="105"/>
        <v>2015_IB_3</v>
      </c>
      <c r="I6738" s="24">
        <f>VLOOKUP(H6738,inTHLBdata!A:H,7,FALSE)</f>
        <v>0</v>
      </c>
      <c r="J6738" s="24">
        <f>VLOOKUP(H6738,inTHLBdata!A:H,8,FALSE)</f>
        <v>0</v>
      </c>
      <c r="N6738" s="24"/>
    </row>
    <row r="6739" spans="1:14">
      <c r="A6739" s="24">
        <v>2015</v>
      </c>
      <c r="B6739" s="24" t="s">
        <v>191</v>
      </c>
      <c r="C6739" s="24" t="str">
        <f>VLOOKUP(B6739,'FHF LUT'!$A$5:$H$81,2,FALSE)</f>
        <v>Unknown Beetle</v>
      </c>
      <c r="D6739" s="24">
        <v>4</v>
      </c>
      <c r="E6739" s="24" t="s">
        <v>28</v>
      </c>
      <c r="F6739" s="24">
        <v>0</v>
      </c>
      <c r="G6739" s="24">
        <v>0</v>
      </c>
      <c r="H6739" s="24" t="str">
        <f t="shared" si="105"/>
        <v>2015_IB_4</v>
      </c>
      <c r="I6739" s="24">
        <f>VLOOKUP(H6739,inTHLBdata!A:H,7,FALSE)</f>
        <v>0</v>
      </c>
      <c r="J6739" s="24">
        <f>VLOOKUP(H6739,inTHLBdata!A:H,8,FALSE)</f>
        <v>0</v>
      </c>
      <c r="N6739" s="24"/>
    </row>
    <row r="6740" spans="1:14">
      <c r="A6740" s="24">
        <v>2015</v>
      </c>
      <c r="B6740" s="24" t="s">
        <v>191</v>
      </c>
      <c r="C6740" s="24" t="str">
        <f>VLOOKUP(B6740,'FHF LUT'!$A$5:$H$81,2,FALSE)</f>
        <v>Unknown Beetle</v>
      </c>
      <c r="D6740" s="24">
        <v>5</v>
      </c>
      <c r="E6740" s="24" t="s">
        <v>16</v>
      </c>
      <c r="F6740" s="24">
        <v>0</v>
      </c>
      <c r="G6740" s="24">
        <v>0</v>
      </c>
      <c r="H6740" s="24" t="str">
        <f t="shared" si="105"/>
        <v>2015_IB_5</v>
      </c>
      <c r="I6740" s="24">
        <f>VLOOKUP(H6740,inTHLBdata!A:H,7,FALSE)</f>
        <v>0</v>
      </c>
      <c r="J6740" s="24">
        <f>VLOOKUP(H6740,inTHLBdata!A:H,8,FALSE)</f>
        <v>0</v>
      </c>
      <c r="N6740" s="24"/>
    </row>
    <row r="6741" spans="1:14">
      <c r="A6741" s="24">
        <v>2015</v>
      </c>
      <c r="B6741" s="24" t="s">
        <v>191</v>
      </c>
      <c r="C6741" s="24" t="str">
        <f>VLOOKUP(B6741,'FHF LUT'!$A$5:$H$81,2,FALSE)</f>
        <v>Unknown Beetle</v>
      </c>
      <c r="D6741" s="24">
        <v>7</v>
      </c>
      <c r="E6741" s="24" t="s">
        <v>25</v>
      </c>
      <c r="F6741" s="24">
        <v>0</v>
      </c>
      <c r="G6741" s="24">
        <v>0</v>
      </c>
      <c r="H6741" s="24" t="str">
        <f t="shared" si="105"/>
        <v>2015_IB_7</v>
      </c>
      <c r="I6741" s="24">
        <f>VLOOKUP(H6741,inTHLBdata!A:H,7,FALSE)</f>
        <v>0</v>
      </c>
      <c r="J6741" s="24">
        <f>VLOOKUP(H6741,inTHLBdata!A:H,8,FALSE)</f>
        <v>0</v>
      </c>
      <c r="N6741" s="24"/>
    </row>
    <row r="6742" spans="1:14">
      <c r="A6742" s="24">
        <v>2015</v>
      </c>
      <c r="B6742" s="24" t="s">
        <v>191</v>
      </c>
      <c r="C6742" s="24" t="str">
        <f>VLOOKUP(B6742,'FHF LUT'!$A$5:$H$81,2,FALSE)</f>
        <v>Unknown Beetle</v>
      </c>
      <c r="D6742" s="24">
        <v>8</v>
      </c>
      <c r="E6742" s="24" t="s">
        <v>29</v>
      </c>
      <c r="F6742" s="24">
        <v>0</v>
      </c>
      <c r="G6742" s="24">
        <v>0</v>
      </c>
      <c r="H6742" s="24" t="str">
        <f t="shared" si="105"/>
        <v>2015_IB_8</v>
      </c>
      <c r="I6742" s="24">
        <f>VLOOKUP(H6742,inTHLBdata!A:H,7,FALSE)</f>
        <v>0</v>
      </c>
      <c r="J6742" s="24">
        <f>VLOOKUP(H6742,inTHLBdata!A:H,8,FALSE)</f>
        <v>0</v>
      </c>
      <c r="N6742" s="24"/>
    </row>
    <row r="6743" spans="1:14">
      <c r="A6743" s="24">
        <v>2015</v>
      </c>
      <c r="B6743" s="24" t="s">
        <v>191</v>
      </c>
      <c r="C6743" s="24" t="str">
        <f>VLOOKUP(B6743,'FHF LUT'!$A$5:$H$81,2,FALSE)</f>
        <v>Unknown Beetle</v>
      </c>
      <c r="D6743" s="24">
        <v>9</v>
      </c>
      <c r="E6743" s="24" t="s">
        <v>7</v>
      </c>
      <c r="F6743" s="24">
        <v>0</v>
      </c>
      <c r="G6743" s="24">
        <v>0</v>
      </c>
      <c r="H6743" s="24" t="str">
        <f t="shared" si="105"/>
        <v>2015_IB_9</v>
      </c>
      <c r="I6743" s="24">
        <f>VLOOKUP(H6743,inTHLBdata!A:H,7,FALSE)</f>
        <v>0</v>
      </c>
      <c r="J6743" s="24">
        <f>VLOOKUP(H6743,inTHLBdata!A:H,8,FALSE)</f>
        <v>0</v>
      </c>
      <c r="N6743" s="24"/>
    </row>
    <row r="6744" spans="1:14">
      <c r="A6744" s="24">
        <v>2015</v>
      </c>
      <c r="B6744" s="24" t="s">
        <v>191</v>
      </c>
      <c r="C6744" s="24" t="str">
        <f>VLOOKUP(B6744,'FHF LUT'!$A$5:$H$81,2,FALSE)</f>
        <v>Unknown Beetle</v>
      </c>
      <c r="D6744" s="24">
        <v>10</v>
      </c>
      <c r="E6744" s="24" t="s">
        <v>18</v>
      </c>
      <c r="F6744" s="24">
        <v>0</v>
      </c>
      <c r="G6744" s="24">
        <v>0</v>
      </c>
      <c r="H6744" s="24" t="str">
        <f t="shared" si="105"/>
        <v>2015_IB_10</v>
      </c>
      <c r="I6744" s="24">
        <f>VLOOKUP(H6744,inTHLBdata!A:H,7,FALSE)</f>
        <v>0</v>
      </c>
      <c r="J6744" s="24">
        <f>VLOOKUP(H6744,inTHLBdata!A:H,8,FALSE)</f>
        <v>0</v>
      </c>
      <c r="N6744" s="24"/>
    </row>
    <row r="6745" spans="1:14">
      <c r="A6745" s="24">
        <v>2015</v>
      </c>
      <c r="B6745" s="24" t="s">
        <v>191</v>
      </c>
      <c r="C6745" s="24" t="str">
        <f>VLOOKUP(B6745,'FHF LUT'!$A$5:$H$81,2,FALSE)</f>
        <v>Unknown Beetle</v>
      </c>
      <c r="D6745" s="24">
        <v>11</v>
      </c>
      <c r="E6745" s="24" t="s">
        <v>4</v>
      </c>
      <c r="F6745" s="24">
        <v>0</v>
      </c>
      <c r="G6745" s="24">
        <v>0</v>
      </c>
      <c r="H6745" s="24" t="str">
        <f t="shared" si="105"/>
        <v>2015_IB_11</v>
      </c>
      <c r="I6745" s="24">
        <f>VLOOKUP(H6745,inTHLBdata!A:H,7,FALSE)</f>
        <v>0</v>
      </c>
      <c r="J6745" s="24">
        <f>VLOOKUP(H6745,inTHLBdata!A:H,8,FALSE)</f>
        <v>0</v>
      </c>
      <c r="N6745" s="24"/>
    </row>
    <row r="6746" spans="1:14">
      <c r="A6746" s="24">
        <v>2015</v>
      </c>
      <c r="B6746" s="24" t="s">
        <v>191</v>
      </c>
      <c r="C6746" s="24" t="str">
        <f>VLOOKUP(B6746,'FHF LUT'!$A$5:$H$81,2,FALSE)</f>
        <v>Unknown Beetle</v>
      </c>
      <c r="D6746" s="24">
        <v>12</v>
      </c>
      <c r="E6746" s="24" t="s">
        <v>11</v>
      </c>
      <c r="F6746" s="24">
        <v>0</v>
      </c>
      <c r="G6746" s="24">
        <v>0</v>
      </c>
      <c r="H6746" s="24" t="str">
        <f t="shared" si="105"/>
        <v>2015_IB_12</v>
      </c>
      <c r="I6746" s="24">
        <f>VLOOKUP(H6746,inTHLBdata!A:H,7,FALSE)</f>
        <v>0</v>
      </c>
      <c r="J6746" s="24">
        <f>VLOOKUP(H6746,inTHLBdata!A:H,8,FALSE)</f>
        <v>0</v>
      </c>
      <c r="N6746" s="24"/>
    </row>
    <row r="6747" spans="1:14">
      <c r="A6747" s="24">
        <v>2015</v>
      </c>
      <c r="B6747" s="24" t="s">
        <v>191</v>
      </c>
      <c r="C6747" s="24" t="str">
        <f>VLOOKUP(B6747,'FHF LUT'!$A$5:$H$81,2,FALSE)</f>
        <v>Unknown Beetle</v>
      </c>
      <c r="D6747" s="24">
        <v>13</v>
      </c>
      <c r="E6747" s="24" t="s">
        <v>24</v>
      </c>
      <c r="F6747" s="24">
        <v>0</v>
      </c>
      <c r="G6747" s="24">
        <v>0</v>
      </c>
      <c r="H6747" s="24" t="str">
        <f t="shared" si="105"/>
        <v>2015_IB_13</v>
      </c>
      <c r="I6747" s="24">
        <f>VLOOKUP(H6747,inTHLBdata!A:H,7,FALSE)</f>
        <v>0</v>
      </c>
      <c r="J6747" s="24">
        <f>VLOOKUP(H6747,inTHLBdata!A:H,8,FALSE)</f>
        <v>0</v>
      </c>
      <c r="N6747" s="24"/>
    </row>
    <row r="6748" spans="1:14">
      <c r="A6748" s="24">
        <v>2015</v>
      </c>
      <c r="B6748" s="24" t="s">
        <v>191</v>
      </c>
      <c r="C6748" s="24" t="str">
        <f>VLOOKUP(B6748,'FHF LUT'!$A$5:$H$81,2,FALSE)</f>
        <v>Unknown Beetle</v>
      </c>
      <c r="D6748" s="24">
        <v>14</v>
      </c>
      <c r="E6748" s="24" t="s">
        <v>30</v>
      </c>
      <c r="F6748" s="24">
        <v>0</v>
      </c>
      <c r="G6748" s="24">
        <v>0</v>
      </c>
      <c r="H6748" s="24" t="str">
        <f t="shared" si="105"/>
        <v>2015_IB_14</v>
      </c>
      <c r="I6748" s="24">
        <f>VLOOKUP(H6748,inTHLBdata!A:H,7,FALSE)</f>
        <v>0</v>
      </c>
      <c r="J6748" s="24">
        <f>VLOOKUP(H6748,inTHLBdata!A:H,8,FALSE)</f>
        <v>0</v>
      </c>
      <c r="N6748" s="24"/>
    </row>
    <row r="6749" spans="1:14">
      <c r="A6749" s="24">
        <v>2015</v>
      </c>
      <c r="B6749" s="24" t="s">
        <v>191</v>
      </c>
      <c r="C6749" s="24" t="str">
        <f>VLOOKUP(B6749,'FHF LUT'!$A$5:$H$81,2,FALSE)</f>
        <v>Unknown Beetle</v>
      </c>
      <c r="D6749" s="24">
        <v>15</v>
      </c>
      <c r="E6749" s="24" t="s">
        <v>33</v>
      </c>
      <c r="F6749" s="24">
        <v>0</v>
      </c>
      <c r="G6749" s="24">
        <v>0</v>
      </c>
      <c r="H6749" s="24" t="str">
        <f t="shared" si="105"/>
        <v>2015_IB_15</v>
      </c>
      <c r="I6749" s="24">
        <f>VLOOKUP(H6749,inTHLBdata!A:H,7,FALSE)</f>
        <v>0</v>
      </c>
      <c r="J6749" s="24">
        <f>VLOOKUP(H6749,inTHLBdata!A:H,8,FALSE)</f>
        <v>0</v>
      </c>
      <c r="N6749" s="24"/>
    </row>
    <row r="6750" spans="1:14">
      <c r="A6750" s="24">
        <v>2015</v>
      </c>
      <c r="B6750" s="24" t="s">
        <v>191</v>
      </c>
      <c r="C6750" s="24" t="str">
        <f>VLOOKUP(B6750,'FHF LUT'!$A$5:$H$81,2,FALSE)</f>
        <v>Unknown Beetle</v>
      </c>
      <c r="D6750" s="24">
        <v>16</v>
      </c>
      <c r="E6750" s="24" t="s">
        <v>12</v>
      </c>
      <c r="F6750" s="24">
        <v>0</v>
      </c>
      <c r="G6750" s="24">
        <v>0</v>
      </c>
      <c r="H6750" s="24" t="str">
        <f t="shared" si="105"/>
        <v>2015_IB_16</v>
      </c>
      <c r="I6750" s="24">
        <f>VLOOKUP(H6750,inTHLBdata!A:H,7,FALSE)</f>
        <v>0</v>
      </c>
      <c r="J6750" s="24">
        <f>VLOOKUP(H6750,inTHLBdata!A:H,8,FALSE)</f>
        <v>0</v>
      </c>
      <c r="N6750" s="24"/>
    </row>
    <row r="6751" spans="1:14">
      <c r="A6751" s="24">
        <v>2015</v>
      </c>
      <c r="B6751" s="24" t="s">
        <v>191</v>
      </c>
      <c r="C6751" s="24" t="str">
        <f>VLOOKUP(B6751,'FHF LUT'!$A$5:$H$81,2,FALSE)</f>
        <v>Unknown Beetle</v>
      </c>
      <c r="D6751" s="24">
        <v>17</v>
      </c>
      <c r="E6751" s="24" t="s">
        <v>32</v>
      </c>
      <c r="F6751" s="24">
        <v>0</v>
      </c>
      <c r="G6751" s="24">
        <v>0</v>
      </c>
      <c r="H6751" s="24" t="str">
        <f t="shared" si="105"/>
        <v>2015_IB_17</v>
      </c>
      <c r="I6751" s="24">
        <f>VLOOKUP(H6751,inTHLBdata!A:H,7,FALSE)</f>
        <v>0</v>
      </c>
      <c r="J6751" s="24">
        <f>VLOOKUP(H6751,inTHLBdata!A:H,8,FALSE)</f>
        <v>0</v>
      </c>
      <c r="N6751" s="24"/>
    </row>
    <row r="6752" spans="1:14">
      <c r="A6752" s="24">
        <v>2015</v>
      </c>
      <c r="B6752" s="24" t="s">
        <v>191</v>
      </c>
      <c r="C6752" s="24" t="str">
        <f>VLOOKUP(B6752,'FHF LUT'!$A$5:$H$81,2,FALSE)</f>
        <v>Unknown Beetle</v>
      </c>
      <c r="D6752" s="24">
        <v>18</v>
      </c>
      <c r="E6752" s="24" t="s">
        <v>15</v>
      </c>
      <c r="F6752" s="24">
        <v>0</v>
      </c>
      <c r="G6752" s="24">
        <v>0</v>
      </c>
      <c r="H6752" s="24" t="str">
        <f t="shared" si="105"/>
        <v>2015_IB_18</v>
      </c>
      <c r="I6752" s="24">
        <f>VLOOKUP(H6752,inTHLBdata!A:H,7,FALSE)</f>
        <v>0</v>
      </c>
      <c r="J6752" s="24">
        <f>VLOOKUP(H6752,inTHLBdata!A:H,8,FALSE)</f>
        <v>0</v>
      </c>
      <c r="N6752" s="24"/>
    </row>
    <row r="6753" spans="1:14">
      <c r="A6753" s="24">
        <v>2015</v>
      </c>
      <c r="B6753" s="24" t="s">
        <v>191</v>
      </c>
      <c r="C6753" s="24" t="str">
        <f>VLOOKUP(B6753,'FHF LUT'!$A$5:$H$81,2,FALSE)</f>
        <v>Unknown Beetle</v>
      </c>
      <c r="D6753" s="24">
        <v>20</v>
      </c>
      <c r="E6753" s="24" t="s">
        <v>6</v>
      </c>
      <c r="F6753" s="24">
        <v>0</v>
      </c>
      <c r="G6753" s="24">
        <v>0</v>
      </c>
      <c r="H6753" s="24" t="str">
        <f t="shared" si="105"/>
        <v>2015_IB_20</v>
      </c>
      <c r="I6753" s="24">
        <f>VLOOKUP(H6753,inTHLBdata!A:H,7,FALSE)</f>
        <v>0</v>
      </c>
      <c r="J6753" s="24">
        <f>VLOOKUP(H6753,inTHLBdata!A:H,8,FALSE)</f>
        <v>0</v>
      </c>
      <c r="N6753" s="24"/>
    </row>
    <row r="6754" spans="1:14">
      <c r="A6754" s="24">
        <v>2015</v>
      </c>
      <c r="B6754" s="24" t="s">
        <v>191</v>
      </c>
      <c r="C6754" s="24" t="str">
        <f>VLOOKUP(B6754,'FHF LUT'!$A$5:$H$81,2,FALSE)</f>
        <v>Unknown Beetle</v>
      </c>
      <c r="D6754" s="24">
        <v>22</v>
      </c>
      <c r="E6754" s="24" t="s">
        <v>19</v>
      </c>
      <c r="F6754" s="24">
        <v>0</v>
      </c>
      <c r="G6754" s="24">
        <v>0</v>
      </c>
      <c r="H6754" s="24" t="str">
        <f t="shared" si="105"/>
        <v>2015_IB_22</v>
      </c>
      <c r="I6754" s="24">
        <f>VLOOKUP(H6754,inTHLBdata!A:H,7,FALSE)</f>
        <v>0</v>
      </c>
      <c r="J6754" s="24">
        <f>VLOOKUP(H6754,inTHLBdata!A:H,8,FALSE)</f>
        <v>0</v>
      </c>
      <c r="N6754" s="24"/>
    </row>
    <row r="6755" spans="1:14">
      <c r="A6755" s="24">
        <v>2015</v>
      </c>
      <c r="B6755" s="24" t="s">
        <v>191</v>
      </c>
      <c r="C6755" s="24" t="str">
        <f>VLOOKUP(B6755,'FHF LUT'!$A$5:$H$81,2,FALSE)</f>
        <v>Unknown Beetle</v>
      </c>
      <c r="D6755" s="24">
        <v>23</v>
      </c>
      <c r="E6755" s="24" t="s">
        <v>27</v>
      </c>
      <c r="F6755" s="24">
        <v>0</v>
      </c>
      <c r="G6755" s="24">
        <v>0</v>
      </c>
      <c r="H6755" s="24" t="str">
        <f t="shared" si="105"/>
        <v>2015_IB_23</v>
      </c>
      <c r="I6755" s="24">
        <f>VLOOKUP(H6755,inTHLBdata!A:H,7,FALSE)</f>
        <v>0</v>
      </c>
      <c r="J6755" s="24">
        <f>VLOOKUP(H6755,inTHLBdata!A:H,8,FALSE)</f>
        <v>0</v>
      </c>
      <c r="N6755" s="24"/>
    </row>
    <row r="6756" spans="1:14">
      <c r="A6756" s="24">
        <v>2015</v>
      </c>
      <c r="B6756" s="24" t="s">
        <v>191</v>
      </c>
      <c r="C6756" s="24" t="str">
        <f>VLOOKUP(B6756,'FHF LUT'!$A$5:$H$81,2,FALSE)</f>
        <v>Unknown Beetle</v>
      </c>
      <c r="D6756" s="24">
        <v>24</v>
      </c>
      <c r="E6756" s="24" t="s">
        <v>17</v>
      </c>
      <c r="F6756" s="24">
        <v>46</v>
      </c>
      <c r="G6756" s="24">
        <v>46</v>
      </c>
      <c r="H6756" s="24" t="str">
        <f t="shared" si="105"/>
        <v>2015_IB_24</v>
      </c>
      <c r="I6756" s="24">
        <f>VLOOKUP(H6756,inTHLBdata!A:H,7,FALSE)</f>
        <v>46</v>
      </c>
      <c r="J6756" s="24">
        <f>VLOOKUP(H6756,inTHLBdata!A:H,8,FALSE)</f>
        <v>46</v>
      </c>
      <c r="N6756" s="24"/>
    </row>
    <row r="6757" spans="1:14">
      <c r="A6757" s="24">
        <v>2015</v>
      </c>
      <c r="B6757" s="24" t="s">
        <v>191</v>
      </c>
      <c r="C6757" s="24" t="str">
        <f>VLOOKUP(B6757,'FHF LUT'!$A$5:$H$81,2,FALSE)</f>
        <v>Unknown Beetle</v>
      </c>
      <c r="D6757" s="24">
        <v>25</v>
      </c>
      <c r="E6757" s="24" t="s">
        <v>23</v>
      </c>
      <c r="F6757" s="24">
        <v>0</v>
      </c>
      <c r="G6757" s="24">
        <v>0</v>
      </c>
      <c r="H6757" s="24" t="str">
        <f t="shared" si="105"/>
        <v>2015_IB_25</v>
      </c>
      <c r="I6757" s="24">
        <f>VLOOKUP(H6757,inTHLBdata!A:H,7,FALSE)</f>
        <v>0</v>
      </c>
      <c r="J6757" s="24">
        <f>VLOOKUP(H6757,inTHLBdata!A:H,8,FALSE)</f>
        <v>0</v>
      </c>
      <c r="N6757" s="24"/>
    </row>
    <row r="6758" spans="1:14">
      <c r="A6758" s="24">
        <v>2015</v>
      </c>
      <c r="B6758" s="24" t="s">
        <v>191</v>
      </c>
      <c r="C6758" s="24" t="str">
        <f>VLOOKUP(B6758,'FHF LUT'!$A$5:$H$81,2,FALSE)</f>
        <v>Unknown Beetle</v>
      </c>
      <c r="D6758" s="24">
        <v>26</v>
      </c>
      <c r="E6758" s="24" t="s">
        <v>14</v>
      </c>
      <c r="F6758" s="24">
        <v>0</v>
      </c>
      <c r="G6758" s="24">
        <v>0</v>
      </c>
      <c r="H6758" s="24" t="str">
        <f t="shared" si="105"/>
        <v>2015_IB_26</v>
      </c>
      <c r="I6758" s="24">
        <f>VLOOKUP(H6758,inTHLBdata!A:H,7,FALSE)</f>
        <v>0</v>
      </c>
      <c r="J6758" s="24">
        <f>VLOOKUP(H6758,inTHLBdata!A:H,8,FALSE)</f>
        <v>0</v>
      </c>
      <c r="N6758" s="24"/>
    </row>
    <row r="6759" spans="1:14">
      <c r="A6759" s="24">
        <v>2015</v>
      </c>
      <c r="B6759" s="24" t="s">
        <v>191</v>
      </c>
      <c r="C6759" s="24" t="str">
        <f>VLOOKUP(B6759,'FHF LUT'!$A$5:$H$81,2,FALSE)</f>
        <v>Unknown Beetle</v>
      </c>
      <c r="D6759" s="24">
        <v>27</v>
      </c>
      <c r="E6759" s="24" t="s">
        <v>21</v>
      </c>
      <c r="F6759" s="24">
        <v>0</v>
      </c>
      <c r="G6759" s="24">
        <v>0</v>
      </c>
      <c r="H6759" s="24" t="str">
        <f t="shared" si="105"/>
        <v>2015_IB_27</v>
      </c>
      <c r="I6759" s="24">
        <f>VLOOKUP(H6759,inTHLBdata!A:H,7,FALSE)</f>
        <v>0</v>
      </c>
      <c r="J6759" s="24">
        <f>VLOOKUP(H6759,inTHLBdata!A:H,8,FALSE)</f>
        <v>0</v>
      </c>
      <c r="N6759" s="24"/>
    </row>
    <row r="6760" spans="1:14">
      <c r="A6760" s="24">
        <v>2015</v>
      </c>
      <c r="B6760" s="24" t="s">
        <v>191</v>
      </c>
      <c r="C6760" s="24" t="str">
        <f>VLOOKUP(B6760,'FHF LUT'!$A$5:$H$81,2,FALSE)</f>
        <v>Unknown Beetle</v>
      </c>
      <c r="D6760" s="24">
        <v>29</v>
      </c>
      <c r="E6760" s="24" t="s">
        <v>9</v>
      </c>
      <c r="F6760" s="24">
        <v>0</v>
      </c>
      <c r="G6760" s="24">
        <v>0</v>
      </c>
      <c r="H6760" s="24" t="str">
        <f t="shared" si="105"/>
        <v>2015_IB_29</v>
      </c>
      <c r="I6760" s="24">
        <f>VLOOKUP(H6760,inTHLBdata!A:H,7,FALSE)</f>
        <v>0</v>
      </c>
      <c r="J6760" s="24">
        <f>VLOOKUP(H6760,inTHLBdata!A:H,8,FALSE)</f>
        <v>0</v>
      </c>
      <c r="N6760" s="24"/>
    </row>
    <row r="6761" spans="1:14">
      <c r="A6761" s="24">
        <v>2015</v>
      </c>
      <c r="B6761" s="24" t="s">
        <v>191</v>
      </c>
      <c r="C6761" s="24" t="str">
        <f>VLOOKUP(B6761,'FHF LUT'!$A$5:$H$81,2,FALSE)</f>
        <v>Unknown Beetle</v>
      </c>
      <c r="D6761" s="24">
        <v>30</v>
      </c>
      <c r="E6761" s="24" t="s">
        <v>35</v>
      </c>
      <c r="F6761" s="24">
        <v>0</v>
      </c>
      <c r="G6761" s="24">
        <v>0</v>
      </c>
      <c r="H6761" s="24" t="str">
        <f t="shared" si="105"/>
        <v>2015_IB_30</v>
      </c>
      <c r="I6761" s="24">
        <f>VLOOKUP(H6761,inTHLBdata!A:H,7,FALSE)</f>
        <v>0</v>
      </c>
      <c r="J6761" s="24">
        <f>VLOOKUP(H6761,inTHLBdata!A:H,8,FALSE)</f>
        <v>0</v>
      </c>
      <c r="N6761" s="24"/>
    </row>
    <row r="6762" spans="1:14">
      <c r="A6762" s="24">
        <v>2015</v>
      </c>
      <c r="B6762" s="24" t="s">
        <v>191</v>
      </c>
      <c r="C6762" s="24" t="str">
        <f>VLOOKUP(B6762,'FHF LUT'!$A$5:$H$81,2,FALSE)</f>
        <v>Unknown Beetle</v>
      </c>
      <c r="D6762" s="24">
        <v>31</v>
      </c>
      <c r="E6762" s="24" t="s">
        <v>34</v>
      </c>
      <c r="F6762" s="24">
        <v>0</v>
      </c>
      <c r="G6762" s="24">
        <v>0</v>
      </c>
      <c r="H6762" s="24" t="str">
        <f t="shared" si="105"/>
        <v>2015_IB_31</v>
      </c>
      <c r="I6762" s="24">
        <f>VLOOKUP(H6762,inTHLBdata!A:H,7,FALSE)</f>
        <v>0</v>
      </c>
      <c r="J6762" s="24">
        <f>VLOOKUP(H6762,inTHLBdata!A:H,8,FALSE)</f>
        <v>0</v>
      </c>
      <c r="N6762" s="24"/>
    </row>
    <row r="6763" spans="1:14">
      <c r="A6763" s="24">
        <v>2015</v>
      </c>
      <c r="B6763" s="24" t="s">
        <v>191</v>
      </c>
      <c r="C6763" s="24" t="str">
        <f>VLOOKUP(B6763,'FHF LUT'!$A$5:$H$81,2,FALSE)</f>
        <v>Unknown Beetle</v>
      </c>
      <c r="D6763" s="24">
        <v>38</v>
      </c>
      <c r="E6763" s="24" t="s">
        <v>8</v>
      </c>
      <c r="F6763" s="24">
        <v>0</v>
      </c>
      <c r="G6763" s="24">
        <v>0</v>
      </c>
      <c r="H6763" s="24" t="str">
        <f t="shared" si="105"/>
        <v>2015_IB_38</v>
      </c>
      <c r="I6763" s="24">
        <f>VLOOKUP(H6763,inTHLBdata!A:H,7,FALSE)</f>
        <v>0</v>
      </c>
      <c r="J6763" s="24">
        <f>VLOOKUP(H6763,inTHLBdata!A:H,8,FALSE)</f>
        <v>0</v>
      </c>
      <c r="N6763" s="24"/>
    </row>
    <row r="6764" spans="1:14">
      <c r="A6764" s="24">
        <v>2015</v>
      </c>
      <c r="B6764" s="24" t="s">
        <v>191</v>
      </c>
      <c r="C6764" s="24" t="str">
        <f>VLOOKUP(B6764,'FHF LUT'!$A$5:$H$81,2,FALSE)</f>
        <v>Unknown Beetle</v>
      </c>
      <c r="D6764" s="24">
        <v>39</v>
      </c>
      <c r="E6764" s="24" t="s">
        <v>36</v>
      </c>
      <c r="F6764" s="24">
        <v>0</v>
      </c>
      <c r="G6764" s="24">
        <v>0</v>
      </c>
      <c r="H6764" s="24" t="str">
        <f t="shared" si="105"/>
        <v>2015_IB_39</v>
      </c>
      <c r="I6764" s="24">
        <f>VLOOKUP(H6764,inTHLBdata!A:H,7,FALSE)</f>
        <v>0</v>
      </c>
      <c r="J6764" s="24">
        <f>VLOOKUP(H6764,inTHLBdata!A:H,8,FALSE)</f>
        <v>0</v>
      </c>
      <c r="N6764" s="24"/>
    </row>
    <row r="6765" spans="1:14">
      <c r="A6765" s="24">
        <v>2015</v>
      </c>
      <c r="B6765" s="24" t="s">
        <v>191</v>
      </c>
      <c r="C6765" s="24" t="str">
        <f>VLOOKUP(B6765,'FHF LUT'!$A$5:$H$81,2,FALSE)</f>
        <v>Unknown Beetle</v>
      </c>
      <c r="D6765" s="24">
        <v>40</v>
      </c>
      <c r="E6765" s="24" t="s">
        <v>31</v>
      </c>
      <c r="F6765" s="24">
        <v>0</v>
      </c>
      <c r="G6765" s="24">
        <v>0</v>
      </c>
      <c r="H6765" s="24" t="str">
        <f t="shared" si="105"/>
        <v>2015_IB_40</v>
      </c>
      <c r="I6765" s="24">
        <f>VLOOKUP(H6765,inTHLBdata!A:H,7,FALSE)</f>
        <v>0</v>
      </c>
      <c r="J6765" s="24">
        <f>VLOOKUP(H6765,inTHLBdata!A:H,8,FALSE)</f>
        <v>0</v>
      </c>
      <c r="N6765" s="24"/>
    </row>
    <row r="6766" spans="1:14">
      <c r="A6766" s="24">
        <v>2015</v>
      </c>
      <c r="B6766" s="24" t="s">
        <v>191</v>
      </c>
      <c r="C6766" s="24" t="str">
        <f>VLOOKUP(B6766,'FHF LUT'!$A$5:$H$81,2,FALSE)</f>
        <v>Unknown Beetle</v>
      </c>
      <c r="D6766" s="24">
        <v>41</v>
      </c>
      <c r="E6766" s="24" t="s">
        <v>26</v>
      </c>
      <c r="F6766" s="24">
        <v>0</v>
      </c>
      <c r="G6766" s="24">
        <v>0</v>
      </c>
      <c r="H6766" s="24" t="str">
        <f t="shared" si="105"/>
        <v>2015_IB_41</v>
      </c>
      <c r="I6766" s="24">
        <f>VLOOKUP(H6766,inTHLBdata!A:H,7,FALSE)</f>
        <v>0</v>
      </c>
      <c r="J6766" s="24">
        <f>VLOOKUP(H6766,inTHLBdata!A:H,8,FALSE)</f>
        <v>0</v>
      </c>
      <c r="N6766" s="24"/>
    </row>
    <row r="6767" spans="1:14">
      <c r="A6767" s="24">
        <v>2015</v>
      </c>
      <c r="B6767" s="24" t="s">
        <v>191</v>
      </c>
      <c r="C6767" s="24" t="str">
        <f>VLOOKUP(B6767,'FHF LUT'!$A$5:$H$81,2,FALSE)</f>
        <v>Unknown Beetle</v>
      </c>
      <c r="D6767" s="24">
        <v>43</v>
      </c>
      <c r="E6767" s="24" t="s">
        <v>20</v>
      </c>
      <c r="F6767" s="24">
        <v>0</v>
      </c>
      <c r="G6767" s="24">
        <v>0</v>
      </c>
      <c r="H6767" s="24" t="str">
        <f t="shared" si="105"/>
        <v>2015_IB_43</v>
      </c>
      <c r="I6767" s="24">
        <f>VLOOKUP(H6767,inTHLBdata!A:H,7,FALSE)</f>
        <v>0</v>
      </c>
      <c r="J6767" s="24">
        <f>VLOOKUP(H6767,inTHLBdata!A:H,8,FALSE)</f>
        <v>0</v>
      </c>
      <c r="N6767" s="24"/>
    </row>
    <row r="6768" spans="1:14">
      <c r="A6768" s="24">
        <v>2015</v>
      </c>
      <c r="B6768" s="24" t="s">
        <v>191</v>
      </c>
      <c r="C6768" s="24" t="str">
        <f>VLOOKUP(B6768,'FHF LUT'!$A$5:$H$81,2,FALSE)</f>
        <v>Unknown Beetle</v>
      </c>
      <c r="D6768" s="24">
        <v>44</v>
      </c>
      <c r="E6768" s="24" t="s">
        <v>3</v>
      </c>
      <c r="F6768" s="24">
        <v>0</v>
      </c>
      <c r="G6768" s="24">
        <v>0</v>
      </c>
      <c r="H6768" s="24" t="str">
        <f t="shared" si="105"/>
        <v>2015_IB_44</v>
      </c>
      <c r="I6768" s="24">
        <f>VLOOKUP(H6768,inTHLBdata!A:H,7,FALSE)</f>
        <v>0</v>
      </c>
      <c r="J6768" s="24">
        <f>VLOOKUP(H6768,inTHLBdata!A:H,8,FALSE)</f>
        <v>0</v>
      </c>
      <c r="N6768" s="24"/>
    </row>
    <row r="6769" spans="1:14">
      <c r="A6769" s="24">
        <v>2015</v>
      </c>
      <c r="B6769" s="24" t="s">
        <v>191</v>
      </c>
      <c r="C6769" s="24" t="str">
        <f>VLOOKUP(B6769,'FHF LUT'!$A$5:$H$81,2,FALSE)</f>
        <v>Unknown Beetle</v>
      </c>
      <c r="D6769" s="24">
        <v>45</v>
      </c>
      <c r="E6769" s="24" t="s">
        <v>5</v>
      </c>
      <c r="F6769" s="24">
        <v>0</v>
      </c>
      <c r="G6769" s="24">
        <v>0</v>
      </c>
      <c r="H6769" s="24" t="str">
        <f t="shared" si="105"/>
        <v>2015_IB_45</v>
      </c>
      <c r="I6769" s="24">
        <f>VLOOKUP(H6769,inTHLBdata!A:H,7,FALSE)</f>
        <v>0</v>
      </c>
      <c r="J6769" s="24">
        <f>VLOOKUP(H6769,inTHLBdata!A:H,8,FALSE)</f>
        <v>0</v>
      </c>
      <c r="N6769" s="24"/>
    </row>
    <row r="6770" spans="1:14">
      <c r="A6770" s="24">
        <v>2015</v>
      </c>
      <c r="B6770" s="24" t="s">
        <v>191</v>
      </c>
      <c r="C6770" s="24" t="str">
        <f>VLOOKUP(B6770,'FHF LUT'!$A$5:$H$81,2,FALSE)</f>
        <v>Unknown Beetle</v>
      </c>
      <c r="D6770" s="24">
        <v>46</v>
      </c>
      <c r="E6770" s="24" t="s">
        <v>234</v>
      </c>
      <c r="F6770" s="24">
        <v>0</v>
      </c>
      <c r="G6770" s="24">
        <v>0</v>
      </c>
      <c r="H6770" s="24" t="str">
        <f t="shared" si="105"/>
        <v>2015_IB_46</v>
      </c>
      <c r="I6770" s="24">
        <f>VLOOKUP(H6770,inTHLBdata!A:H,7,FALSE)</f>
        <v>0</v>
      </c>
      <c r="J6770" s="24">
        <f>VLOOKUP(H6770,inTHLBdata!A:H,8,FALSE)</f>
        <v>0</v>
      </c>
      <c r="N6770" s="24"/>
    </row>
    <row r="6771" spans="1:14">
      <c r="A6771" s="24">
        <v>2015</v>
      </c>
      <c r="B6771" s="24" t="s">
        <v>191</v>
      </c>
      <c r="C6771" s="24" t="str">
        <f>VLOOKUP(B6771,'FHF LUT'!$A$5:$H$81,2,FALSE)</f>
        <v>Unknown Beetle</v>
      </c>
      <c r="D6771" s="24">
        <v>47</v>
      </c>
      <c r="E6771" s="24" t="s">
        <v>233</v>
      </c>
      <c r="F6771" s="24">
        <v>0</v>
      </c>
      <c r="G6771" s="24">
        <v>0</v>
      </c>
      <c r="H6771" s="24" t="str">
        <f t="shared" si="105"/>
        <v>2015_IB_47</v>
      </c>
      <c r="I6771" s="24">
        <f>VLOOKUP(H6771,inTHLBdata!A:H,7,FALSE)</f>
        <v>0</v>
      </c>
      <c r="J6771" s="24">
        <f>VLOOKUP(H6771,inTHLBdata!A:H,8,FALSE)</f>
        <v>0</v>
      </c>
      <c r="N6771" s="24"/>
    </row>
    <row r="6772" spans="1:14">
      <c r="A6772" s="24">
        <v>2015</v>
      </c>
      <c r="B6772" s="24" t="s">
        <v>191</v>
      </c>
      <c r="C6772" s="24" t="str">
        <f>VLOOKUP(B6772,'FHF LUT'!$A$5:$H$81,2,FALSE)</f>
        <v>Unknown Beetle</v>
      </c>
      <c r="D6772" s="24">
        <v>48</v>
      </c>
      <c r="E6772" s="24" t="s">
        <v>235</v>
      </c>
      <c r="F6772" s="24">
        <v>0</v>
      </c>
      <c r="G6772" s="24">
        <v>0</v>
      </c>
      <c r="H6772" s="24" t="str">
        <f t="shared" si="105"/>
        <v>2015_IB_48</v>
      </c>
      <c r="I6772" s="24">
        <f>VLOOKUP(H6772,inTHLBdata!A:H,7,FALSE)</f>
        <v>0</v>
      </c>
      <c r="J6772" s="24">
        <f>VLOOKUP(H6772,inTHLBdata!A:H,8,FALSE)</f>
        <v>0</v>
      </c>
      <c r="N6772" s="24"/>
    </row>
    <row r="6773" spans="1:14">
      <c r="A6773" s="24">
        <v>2015</v>
      </c>
      <c r="B6773" s="24" t="s">
        <v>182</v>
      </c>
      <c r="C6773" s="24" t="str">
        <f>VLOOKUP(B6773,'FHF LUT'!$A$5:$H$81,2,FALSE)</f>
        <v>Western Balsam Bark Beetle</v>
      </c>
      <c r="D6773" s="24">
        <v>1</v>
      </c>
      <c r="E6773" s="24" t="s">
        <v>10</v>
      </c>
      <c r="F6773" s="24">
        <v>2054</v>
      </c>
      <c r="G6773" s="24">
        <v>1667</v>
      </c>
      <c r="H6773" s="24" t="str">
        <f t="shared" si="105"/>
        <v>2015_IBB_1</v>
      </c>
      <c r="I6773" s="24">
        <f>VLOOKUP(H6773,inTHLBdata!A:H,7,FALSE)</f>
        <v>1086</v>
      </c>
      <c r="J6773" s="24">
        <f>VLOOKUP(H6773,inTHLBdata!A:H,8,FALSE)</f>
        <v>775</v>
      </c>
      <c r="N6773" s="24"/>
    </row>
    <row r="6774" spans="1:14">
      <c r="A6774" s="24">
        <v>2015</v>
      </c>
      <c r="B6774" s="24" t="s">
        <v>182</v>
      </c>
      <c r="C6774" s="24" t="str">
        <f>VLOOKUP(B6774,'FHF LUT'!$A$5:$H$81,2,FALSE)</f>
        <v>Western Balsam Bark Beetle</v>
      </c>
      <c r="D6774" s="24">
        <v>2</v>
      </c>
      <c r="E6774" s="24" t="s">
        <v>22</v>
      </c>
      <c r="F6774" s="24">
        <v>396</v>
      </c>
      <c r="G6774" s="24">
        <v>396</v>
      </c>
      <c r="H6774" s="24" t="str">
        <f t="shared" si="105"/>
        <v>2015_IBB_2</v>
      </c>
      <c r="I6774" s="24">
        <f>VLOOKUP(H6774,inTHLBdata!A:H,7,FALSE)</f>
        <v>472</v>
      </c>
      <c r="J6774" s="24">
        <f>VLOOKUP(H6774,inTHLBdata!A:H,8,FALSE)</f>
        <v>416</v>
      </c>
      <c r="N6774" s="24"/>
    </row>
    <row r="6775" spans="1:14">
      <c r="A6775" s="24">
        <v>2015</v>
      </c>
      <c r="B6775" s="24" t="s">
        <v>182</v>
      </c>
      <c r="C6775" s="24" t="str">
        <f>VLOOKUP(B6775,'FHF LUT'!$A$5:$H$81,2,FALSE)</f>
        <v>Western Balsam Bark Beetle</v>
      </c>
      <c r="D6775" s="24">
        <v>3</v>
      </c>
      <c r="E6775" s="24" t="s">
        <v>13</v>
      </c>
      <c r="F6775" s="24">
        <v>27275</v>
      </c>
      <c r="G6775" s="24">
        <v>26926</v>
      </c>
      <c r="H6775" s="24" t="str">
        <f t="shared" si="105"/>
        <v>2015_IBB_3</v>
      </c>
      <c r="I6775" s="24">
        <f>VLOOKUP(H6775,inTHLBdata!A:H,7,FALSE)</f>
        <v>16365</v>
      </c>
      <c r="J6775" s="24">
        <f>VLOOKUP(H6775,inTHLBdata!A:H,8,FALSE)</f>
        <v>16069</v>
      </c>
      <c r="N6775" s="24"/>
    </row>
    <row r="6776" spans="1:14">
      <c r="A6776" s="24">
        <v>2015</v>
      </c>
      <c r="B6776" s="24" t="s">
        <v>182</v>
      </c>
      <c r="C6776" s="24" t="str">
        <f>VLOOKUP(B6776,'FHF LUT'!$A$5:$H$81,2,FALSE)</f>
        <v>Western Balsam Bark Beetle</v>
      </c>
      <c r="D6776" s="24">
        <v>4</v>
      </c>
      <c r="E6776" s="24" t="s">
        <v>28</v>
      </c>
      <c r="F6776" s="24">
        <v>2480</v>
      </c>
      <c r="G6776" s="24">
        <v>2480</v>
      </c>
      <c r="H6776" s="24" t="str">
        <f t="shared" si="105"/>
        <v>2015_IBB_4</v>
      </c>
      <c r="I6776" s="24">
        <f>VLOOKUP(H6776,inTHLBdata!A:H,7,FALSE)</f>
        <v>0</v>
      </c>
      <c r="J6776" s="24">
        <f>VLOOKUP(H6776,inTHLBdata!A:H,8,FALSE)</f>
        <v>0</v>
      </c>
      <c r="N6776" s="24"/>
    </row>
    <row r="6777" spans="1:14">
      <c r="A6777" s="24">
        <v>2015</v>
      </c>
      <c r="B6777" s="24" t="s">
        <v>182</v>
      </c>
      <c r="C6777" s="24" t="str">
        <f>VLOOKUP(B6777,'FHF LUT'!$A$5:$H$81,2,FALSE)</f>
        <v>Western Balsam Bark Beetle</v>
      </c>
      <c r="D6777" s="24">
        <v>5</v>
      </c>
      <c r="E6777" s="24" t="s">
        <v>16</v>
      </c>
      <c r="F6777" s="24">
        <v>4146</v>
      </c>
      <c r="G6777" s="24">
        <v>4086</v>
      </c>
      <c r="H6777" s="24" t="str">
        <f t="shared" si="105"/>
        <v>2015_IBB_5</v>
      </c>
      <c r="I6777" s="24">
        <f>VLOOKUP(H6777,inTHLBdata!A:H,7,FALSE)</f>
        <v>83</v>
      </c>
      <c r="J6777" s="24">
        <f>VLOOKUP(H6777,inTHLBdata!A:H,8,FALSE)</f>
        <v>35</v>
      </c>
      <c r="N6777" s="24"/>
    </row>
    <row r="6778" spans="1:14">
      <c r="A6778" s="24">
        <v>2015</v>
      </c>
      <c r="B6778" s="24" t="s">
        <v>182</v>
      </c>
      <c r="C6778" s="24" t="str">
        <f>VLOOKUP(B6778,'FHF LUT'!$A$5:$H$81,2,FALSE)</f>
        <v>Western Balsam Bark Beetle</v>
      </c>
      <c r="D6778" s="24">
        <v>7</v>
      </c>
      <c r="E6778" s="24" t="s">
        <v>25</v>
      </c>
      <c r="F6778" s="24">
        <v>15441</v>
      </c>
      <c r="G6778" s="24">
        <v>15432</v>
      </c>
      <c r="H6778" s="24" t="str">
        <f t="shared" si="105"/>
        <v>2015_IBB_7</v>
      </c>
      <c r="I6778" s="24">
        <f>VLOOKUP(H6778,inTHLBdata!A:H,7,FALSE)</f>
        <v>3035</v>
      </c>
      <c r="J6778" s="24">
        <f>VLOOKUP(H6778,inTHLBdata!A:H,8,FALSE)</f>
        <v>3026</v>
      </c>
      <c r="N6778" s="24"/>
    </row>
    <row r="6779" spans="1:14">
      <c r="A6779" s="24">
        <v>2015</v>
      </c>
      <c r="B6779" s="24" t="s">
        <v>182</v>
      </c>
      <c r="C6779" s="24" t="str">
        <f>VLOOKUP(B6779,'FHF LUT'!$A$5:$H$81,2,FALSE)</f>
        <v>Western Balsam Bark Beetle</v>
      </c>
      <c r="D6779" s="24">
        <v>8</v>
      </c>
      <c r="E6779" s="24" t="s">
        <v>29</v>
      </c>
      <c r="F6779" s="24">
        <v>780</v>
      </c>
      <c r="G6779" s="24">
        <v>780</v>
      </c>
      <c r="H6779" s="24" t="str">
        <f t="shared" si="105"/>
        <v>2015_IBB_8</v>
      </c>
      <c r="I6779" s="24">
        <f>VLOOKUP(H6779,inTHLBdata!A:H,7,FALSE)</f>
        <v>365</v>
      </c>
      <c r="J6779" s="24">
        <f>VLOOKUP(H6779,inTHLBdata!A:H,8,FALSE)</f>
        <v>365</v>
      </c>
      <c r="N6779" s="24"/>
    </row>
    <row r="6780" spans="1:14">
      <c r="A6780" s="24">
        <v>2015</v>
      </c>
      <c r="B6780" s="24" t="s">
        <v>182</v>
      </c>
      <c r="C6780" s="24" t="str">
        <f>VLOOKUP(B6780,'FHF LUT'!$A$5:$H$81,2,FALSE)</f>
        <v>Western Balsam Bark Beetle</v>
      </c>
      <c r="D6780" s="24">
        <v>9</v>
      </c>
      <c r="E6780" s="24" t="s">
        <v>7</v>
      </c>
      <c r="F6780" s="24">
        <v>13772</v>
      </c>
      <c r="G6780" s="24">
        <v>13771</v>
      </c>
      <c r="H6780" s="24" t="str">
        <f t="shared" si="105"/>
        <v>2015_IBB_9</v>
      </c>
      <c r="I6780" s="24">
        <f>VLOOKUP(H6780,inTHLBdata!A:H,7,FALSE)</f>
        <v>251</v>
      </c>
      <c r="J6780" s="24">
        <f>VLOOKUP(H6780,inTHLBdata!A:H,8,FALSE)</f>
        <v>250</v>
      </c>
      <c r="N6780" s="24"/>
    </row>
    <row r="6781" spans="1:14">
      <c r="A6781" s="24">
        <v>2015</v>
      </c>
      <c r="B6781" s="24" t="s">
        <v>182</v>
      </c>
      <c r="C6781" s="24" t="str">
        <f>VLOOKUP(B6781,'FHF LUT'!$A$5:$H$81,2,FALSE)</f>
        <v>Western Balsam Bark Beetle</v>
      </c>
      <c r="D6781" s="24">
        <v>10</v>
      </c>
      <c r="E6781" s="24" t="s">
        <v>18</v>
      </c>
      <c r="F6781" s="24">
        <v>237</v>
      </c>
      <c r="G6781" s="24">
        <v>237</v>
      </c>
      <c r="H6781" s="24" t="str">
        <f t="shared" si="105"/>
        <v>2015_IBB_10</v>
      </c>
      <c r="I6781" s="24">
        <f>VLOOKUP(H6781,inTHLBdata!A:H,7,FALSE)</f>
        <v>0</v>
      </c>
      <c r="J6781" s="24">
        <f>VLOOKUP(H6781,inTHLBdata!A:H,8,FALSE)</f>
        <v>0</v>
      </c>
      <c r="N6781" s="24"/>
    </row>
    <row r="6782" spans="1:14">
      <c r="A6782" s="24">
        <v>2015</v>
      </c>
      <c r="B6782" s="24" t="s">
        <v>182</v>
      </c>
      <c r="C6782" s="24" t="str">
        <f>VLOOKUP(B6782,'FHF LUT'!$A$5:$H$81,2,FALSE)</f>
        <v>Western Balsam Bark Beetle</v>
      </c>
      <c r="D6782" s="24">
        <v>11</v>
      </c>
      <c r="E6782" s="24" t="s">
        <v>4</v>
      </c>
      <c r="F6782" s="24">
        <v>27633</v>
      </c>
      <c r="G6782" s="24">
        <v>26124</v>
      </c>
      <c r="H6782" s="24" t="str">
        <f t="shared" si="105"/>
        <v>2015_IBB_11</v>
      </c>
      <c r="I6782" s="24">
        <f>VLOOKUP(H6782,inTHLBdata!A:H,7,FALSE)</f>
        <v>8900</v>
      </c>
      <c r="J6782" s="24">
        <f>VLOOKUP(H6782,inTHLBdata!A:H,8,FALSE)</f>
        <v>7768</v>
      </c>
      <c r="N6782" s="24"/>
    </row>
    <row r="6783" spans="1:14">
      <c r="A6783" s="24">
        <v>2015</v>
      </c>
      <c r="B6783" s="24" t="s">
        <v>182</v>
      </c>
      <c r="C6783" s="24" t="str">
        <f>VLOOKUP(B6783,'FHF LUT'!$A$5:$H$81,2,FALSE)</f>
        <v>Western Balsam Bark Beetle</v>
      </c>
      <c r="D6783" s="24">
        <v>12</v>
      </c>
      <c r="E6783" s="24" t="s">
        <v>11</v>
      </c>
      <c r="F6783" s="24">
        <v>168955</v>
      </c>
      <c r="G6783" s="24">
        <v>168756</v>
      </c>
      <c r="H6783" s="24" t="str">
        <f t="shared" si="105"/>
        <v>2015_IBB_12</v>
      </c>
      <c r="I6783" s="24">
        <f>VLOOKUP(H6783,inTHLBdata!A:H,7,FALSE)</f>
        <v>74074</v>
      </c>
      <c r="J6783" s="24">
        <f>VLOOKUP(H6783,inTHLBdata!A:H,8,FALSE)</f>
        <v>73879</v>
      </c>
      <c r="N6783" s="24"/>
    </row>
    <row r="6784" spans="1:14">
      <c r="A6784" s="24">
        <v>2015</v>
      </c>
      <c r="B6784" s="24" t="s">
        <v>182</v>
      </c>
      <c r="C6784" s="24" t="str">
        <f>VLOOKUP(B6784,'FHF LUT'!$A$5:$H$81,2,FALSE)</f>
        <v>Western Balsam Bark Beetle</v>
      </c>
      <c r="D6784" s="24">
        <v>13</v>
      </c>
      <c r="E6784" s="24" t="s">
        <v>24</v>
      </c>
      <c r="F6784" s="24">
        <v>95</v>
      </c>
      <c r="G6784" s="24">
        <v>95</v>
      </c>
      <c r="H6784" s="24" t="str">
        <f t="shared" si="105"/>
        <v>2015_IBB_13</v>
      </c>
      <c r="I6784" s="24">
        <f>VLOOKUP(H6784,inTHLBdata!A:H,7,FALSE)</f>
        <v>90</v>
      </c>
      <c r="J6784" s="24">
        <f>VLOOKUP(H6784,inTHLBdata!A:H,8,FALSE)</f>
        <v>90</v>
      </c>
      <c r="N6784" s="24"/>
    </row>
    <row r="6785" spans="1:14">
      <c r="A6785" s="24">
        <v>2015</v>
      </c>
      <c r="B6785" s="24" t="s">
        <v>182</v>
      </c>
      <c r="C6785" s="24" t="str">
        <f>VLOOKUP(B6785,'FHF LUT'!$A$5:$H$81,2,FALSE)</f>
        <v>Western Balsam Bark Beetle</v>
      </c>
      <c r="D6785" s="24">
        <v>14</v>
      </c>
      <c r="E6785" s="24" t="s">
        <v>30</v>
      </c>
      <c r="F6785" s="24">
        <v>77027</v>
      </c>
      <c r="G6785" s="24">
        <v>75163</v>
      </c>
      <c r="H6785" s="24" t="str">
        <f t="shared" si="105"/>
        <v>2015_IBB_14</v>
      </c>
      <c r="I6785" s="24">
        <f>VLOOKUP(H6785,inTHLBdata!A:H,7,FALSE)</f>
        <v>39516</v>
      </c>
      <c r="J6785" s="24">
        <f>VLOOKUP(H6785,inTHLBdata!A:H,8,FALSE)</f>
        <v>37806</v>
      </c>
      <c r="N6785" s="24"/>
    </row>
    <row r="6786" spans="1:14">
      <c r="A6786" s="24">
        <v>2015</v>
      </c>
      <c r="B6786" s="24" t="s">
        <v>182</v>
      </c>
      <c r="C6786" s="24" t="str">
        <f>VLOOKUP(B6786,'FHF LUT'!$A$5:$H$81,2,FALSE)</f>
        <v>Western Balsam Bark Beetle</v>
      </c>
      <c r="D6786" s="24">
        <v>15</v>
      </c>
      <c r="E6786" s="24" t="s">
        <v>33</v>
      </c>
      <c r="F6786" s="24">
        <v>5995</v>
      </c>
      <c r="G6786" s="24">
        <v>5973</v>
      </c>
      <c r="H6786" s="24" t="str">
        <f t="shared" si="105"/>
        <v>2015_IBB_15</v>
      </c>
      <c r="I6786" s="24">
        <f>VLOOKUP(H6786,inTHLBdata!A:H,7,FALSE)</f>
        <v>1783</v>
      </c>
      <c r="J6786" s="24">
        <f>VLOOKUP(H6786,inTHLBdata!A:H,8,FALSE)</f>
        <v>1770</v>
      </c>
      <c r="N6786" s="24"/>
    </row>
    <row r="6787" spans="1:14">
      <c r="A6787" s="24">
        <v>2015</v>
      </c>
      <c r="B6787" s="24" t="s">
        <v>182</v>
      </c>
      <c r="C6787" s="24" t="str">
        <f>VLOOKUP(B6787,'FHF LUT'!$A$5:$H$81,2,FALSE)</f>
        <v>Western Balsam Bark Beetle</v>
      </c>
      <c r="D6787" s="24">
        <v>16</v>
      </c>
      <c r="E6787" s="24" t="s">
        <v>12</v>
      </c>
      <c r="F6787" s="24">
        <v>1066966</v>
      </c>
      <c r="G6787" s="24">
        <v>1044676</v>
      </c>
      <c r="H6787" s="24" t="str">
        <f t="shared" ref="H6787:H6850" si="106">CONCATENATE(A6787,"_",B6787,"_",D6787)</f>
        <v>2015_IBB_16</v>
      </c>
      <c r="I6787" s="24">
        <f>VLOOKUP(H6787,inTHLBdata!A:H,7,FALSE)</f>
        <v>288138</v>
      </c>
      <c r="J6787" s="24">
        <f>VLOOKUP(H6787,inTHLBdata!A:H,8,FALSE)</f>
        <v>269249</v>
      </c>
      <c r="N6787" s="24"/>
    </row>
    <row r="6788" spans="1:14">
      <c r="A6788" s="24">
        <v>2015</v>
      </c>
      <c r="B6788" s="24" t="s">
        <v>182</v>
      </c>
      <c r="C6788" s="24" t="str">
        <f>VLOOKUP(B6788,'FHF LUT'!$A$5:$H$81,2,FALSE)</f>
        <v>Western Balsam Bark Beetle</v>
      </c>
      <c r="D6788" s="24">
        <v>17</v>
      </c>
      <c r="E6788" s="24" t="s">
        <v>32</v>
      </c>
      <c r="F6788" s="24">
        <v>53731</v>
      </c>
      <c r="G6788" s="24">
        <v>53630</v>
      </c>
      <c r="H6788" s="24" t="str">
        <f t="shared" si="106"/>
        <v>2015_IBB_17</v>
      </c>
      <c r="I6788" s="24">
        <f>VLOOKUP(H6788,inTHLBdata!A:H,7,FALSE)</f>
        <v>13082</v>
      </c>
      <c r="J6788" s="24">
        <f>VLOOKUP(H6788,inTHLBdata!A:H,8,FALSE)</f>
        <v>13050</v>
      </c>
      <c r="N6788" s="24"/>
    </row>
    <row r="6789" spans="1:14">
      <c r="A6789" s="24">
        <v>2015</v>
      </c>
      <c r="B6789" s="24" t="s">
        <v>182</v>
      </c>
      <c r="C6789" s="24" t="str">
        <f>VLOOKUP(B6789,'FHF LUT'!$A$5:$H$81,2,FALSE)</f>
        <v>Western Balsam Bark Beetle</v>
      </c>
      <c r="D6789" s="24">
        <v>18</v>
      </c>
      <c r="E6789" s="24" t="s">
        <v>15</v>
      </c>
      <c r="F6789" s="24">
        <v>2331</v>
      </c>
      <c r="G6789" s="24">
        <v>2263</v>
      </c>
      <c r="H6789" s="24" t="str">
        <f t="shared" si="106"/>
        <v>2015_IBB_18</v>
      </c>
      <c r="I6789" s="24">
        <f>VLOOKUP(H6789,inTHLBdata!A:H,7,FALSE)</f>
        <v>1900</v>
      </c>
      <c r="J6789" s="24">
        <f>VLOOKUP(H6789,inTHLBdata!A:H,8,FALSE)</f>
        <v>1832</v>
      </c>
      <c r="N6789" s="24"/>
    </row>
    <row r="6790" spans="1:14">
      <c r="A6790" s="24">
        <v>2015</v>
      </c>
      <c r="B6790" s="24" t="s">
        <v>182</v>
      </c>
      <c r="C6790" s="24" t="str">
        <f>VLOOKUP(B6790,'FHF LUT'!$A$5:$H$81,2,FALSE)</f>
        <v>Western Balsam Bark Beetle</v>
      </c>
      <c r="D6790" s="24">
        <v>20</v>
      </c>
      <c r="E6790" s="24" t="s">
        <v>6</v>
      </c>
      <c r="F6790" s="24">
        <v>88761</v>
      </c>
      <c r="G6790" s="24">
        <v>84455</v>
      </c>
      <c r="H6790" s="24" t="str">
        <f t="shared" si="106"/>
        <v>2015_IBB_20</v>
      </c>
      <c r="I6790" s="24">
        <f>VLOOKUP(H6790,inTHLBdata!A:H,7,FALSE)</f>
        <v>48832</v>
      </c>
      <c r="J6790" s="24">
        <f>VLOOKUP(H6790,inTHLBdata!A:H,8,FALSE)</f>
        <v>45759</v>
      </c>
      <c r="N6790" s="24"/>
    </row>
    <row r="6791" spans="1:14">
      <c r="A6791" s="24">
        <v>2015</v>
      </c>
      <c r="B6791" s="24" t="s">
        <v>182</v>
      </c>
      <c r="C6791" s="24" t="str">
        <f>VLOOKUP(B6791,'FHF LUT'!$A$5:$H$81,2,FALSE)</f>
        <v>Western Balsam Bark Beetle</v>
      </c>
      <c r="D6791" s="24">
        <v>22</v>
      </c>
      <c r="E6791" s="24" t="s">
        <v>19</v>
      </c>
      <c r="F6791" s="24">
        <v>3425</v>
      </c>
      <c r="G6791" s="24">
        <v>3257</v>
      </c>
      <c r="H6791" s="24" t="str">
        <f t="shared" si="106"/>
        <v>2015_IBB_22</v>
      </c>
      <c r="I6791" s="24">
        <f>VLOOKUP(H6791,inTHLBdata!A:H,7,FALSE)</f>
        <v>1482</v>
      </c>
      <c r="J6791" s="24">
        <f>VLOOKUP(H6791,inTHLBdata!A:H,8,FALSE)</f>
        <v>1337</v>
      </c>
      <c r="N6791" s="24"/>
    </row>
    <row r="6792" spans="1:14">
      <c r="A6792" s="24">
        <v>2015</v>
      </c>
      <c r="B6792" s="24" t="s">
        <v>182</v>
      </c>
      <c r="C6792" s="24" t="str">
        <f>VLOOKUP(B6792,'FHF LUT'!$A$5:$H$81,2,FALSE)</f>
        <v>Western Balsam Bark Beetle</v>
      </c>
      <c r="D6792" s="24">
        <v>23</v>
      </c>
      <c r="E6792" s="24" t="s">
        <v>27</v>
      </c>
      <c r="F6792" s="24">
        <v>68</v>
      </c>
      <c r="G6792" s="24">
        <v>66</v>
      </c>
      <c r="H6792" s="24" t="str">
        <f t="shared" si="106"/>
        <v>2015_IBB_23</v>
      </c>
      <c r="I6792" s="24">
        <f>VLOOKUP(H6792,inTHLBdata!A:H,7,FALSE)</f>
        <v>53</v>
      </c>
      <c r="J6792" s="24">
        <f>VLOOKUP(H6792,inTHLBdata!A:H,8,FALSE)</f>
        <v>51</v>
      </c>
      <c r="N6792" s="24"/>
    </row>
    <row r="6793" spans="1:14">
      <c r="A6793" s="24">
        <v>2015</v>
      </c>
      <c r="B6793" s="24" t="s">
        <v>182</v>
      </c>
      <c r="C6793" s="24" t="str">
        <f>VLOOKUP(B6793,'FHF LUT'!$A$5:$H$81,2,FALSE)</f>
        <v>Western Balsam Bark Beetle</v>
      </c>
      <c r="D6793" s="24">
        <v>24</v>
      </c>
      <c r="E6793" s="24" t="s">
        <v>17</v>
      </c>
      <c r="F6793" s="24">
        <v>1983242</v>
      </c>
      <c r="G6793" s="24">
        <v>1942135</v>
      </c>
      <c r="H6793" s="24" t="str">
        <f t="shared" si="106"/>
        <v>2015_IBB_24</v>
      </c>
      <c r="I6793" s="24">
        <f>VLOOKUP(H6793,inTHLBdata!A:H,7,FALSE)</f>
        <v>922420</v>
      </c>
      <c r="J6793" s="24">
        <f>VLOOKUP(H6793,inTHLBdata!A:H,8,FALSE)</f>
        <v>888310</v>
      </c>
      <c r="N6793" s="24"/>
    </row>
    <row r="6794" spans="1:14">
      <c r="A6794" s="24">
        <v>2015</v>
      </c>
      <c r="B6794" s="24" t="s">
        <v>182</v>
      </c>
      <c r="C6794" s="24" t="str">
        <f>VLOOKUP(B6794,'FHF LUT'!$A$5:$H$81,2,FALSE)</f>
        <v>Western Balsam Bark Beetle</v>
      </c>
      <c r="D6794" s="24">
        <v>25</v>
      </c>
      <c r="E6794" s="24" t="s">
        <v>23</v>
      </c>
      <c r="F6794" s="24">
        <v>0</v>
      </c>
      <c r="G6794" s="24">
        <v>0</v>
      </c>
      <c r="H6794" s="24" t="str">
        <f t="shared" si="106"/>
        <v>2015_IBB_25</v>
      </c>
      <c r="I6794" s="24">
        <f>VLOOKUP(H6794,inTHLBdata!A:H,7,FALSE)</f>
        <v>0</v>
      </c>
      <c r="J6794" s="24">
        <f>VLOOKUP(H6794,inTHLBdata!A:H,8,FALSE)</f>
        <v>0</v>
      </c>
      <c r="N6794" s="24"/>
    </row>
    <row r="6795" spans="1:14">
      <c r="A6795" s="24">
        <v>2015</v>
      </c>
      <c r="B6795" s="24" t="s">
        <v>182</v>
      </c>
      <c r="C6795" s="24" t="str">
        <f>VLOOKUP(B6795,'FHF LUT'!$A$5:$H$81,2,FALSE)</f>
        <v>Western Balsam Bark Beetle</v>
      </c>
      <c r="D6795" s="24">
        <v>26</v>
      </c>
      <c r="E6795" s="24" t="s">
        <v>14</v>
      </c>
      <c r="F6795" s="24">
        <v>26037</v>
      </c>
      <c r="G6795" s="24">
        <v>23609</v>
      </c>
      <c r="H6795" s="24" t="str">
        <f t="shared" si="106"/>
        <v>2015_IBB_26</v>
      </c>
      <c r="I6795" s="24">
        <f>VLOOKUP(H6795,inTHLBdata!A:H,7,FALSE)</f>
        <v>5173</v>
      </c>
      <c r="J6795" s="24">
        <f>VLOOKUP(H6795,inTHLBdata!A:H,8,FALSE)</f>
        <v>4540</v>
      </c>
      <c r="N6795" s="24"/>
    </row>
    <row r="6796" spans="1:14">
      <c r="A6796" s="24">
        <v>2015</v>
      </c>
      <c r="B6796" s="24" t="s">
        <v>182</v>
      </c>
      <c r="C6796" s="24" t="str">
        <f>VLOOKUP(B6796,'FHF LUT'!$A$5:$H$81,2,FALSE)</f>
        <v>Western Balsam Bark Beetle</v>
      </c>
      <c r="D6796" s="24">
        <v>27</v>
      </c>
      <c r="E6796" s="24" t="s">
        <v>21</v>
      </c>
      <c r="F6796" s="24">
        <v>344</v>
      </c>
      <c r="G6796" s="24">
        <v>344</v>
      </c>
      <c r="H6796" s="24" t="str">
        <f t="shared" si="106"/>
        <v>2015_IBB_27</v>
      </c>
      <c r="I6796" s="24">
        <f>VLOOKUP(H6796,inTHLBdata!A:H,7,FALSE)</f>
        <v>0</v>
      </c>
      <c r="J6796" s="24">
        <f>VLOOKUP(H6796,inTHLBdata!A:H,8,FALSE)</f>
        <v>0</v>
      </c>
      <c r="N6796" s="24"/>
    </row>
    <row r="6797" spans="1:14">
      <c r="A6797" s="24">
        <v>2015</v>
      </c>
      <c r="B6797" s="24" t="s">
        <v>182</v>
      </c>
      <c r="C6797" s="24" t="str">
        <f>VLOOKUP(B6797,'FHF LUT'!$A$5:$H$81,2,FALSE)</f>
        <v>Western Balsam Bark Beetle</v>
      </c>
      <c r="D6797" s="24">
        <v>29</v>
      </c>
      <c r="E6797" s="24" t="s">
        <v>9</v>
      </c>
      <c r="F6797" s="24">
        <v>23789</v>
      </c>
      <c r="G6797" s="24">
        <v>23789</v>
      </c>
      <c r="H6797" s="24" t="str">
        <f t="shared" si="106"/>
        <v>2015_IBB_29</v>
      </c>
      <c r="I6797" s="24">
        <f>VLOOKUP(H6797,inTHLBdata!A:H,7,FALSE)</f>
        <v>656</v>
      </c>
      <c r="J6797" s="24">
        <f>VLOOKUP(H6797,inTHLBdata!A:H,8,FALSE)</f>
        <v>656</v>
      </c>
      <c r="N6797" s="24"/>
    </row>
    <row r="6798" spans="1:14">
      <c r="A6798" s="24">
        <v>2015</v>
      </c>
      <c r="B6798" s="24" t="s">
        <v>182</v>
      </c>
      <c r="C6798" s="24" t="str">
        <f>VLOOKUP(B6798,'FHF LUT'!$A$5:$H$81,2,FALSE)</f>
        <v>Western Balsam Bark Beetle</v>
      </c>
      <c r="D6798" s="24">
        <v>30</v>
      </c>
      <c r="E6798" s="24" t="s">
        <v>35</v>
      </c>
      <c r="F6798" s="24">
        <v>2558</v>
      </c>
      <c r="G6798" s="24">
        <v>2558</v>
      </c>
      <c r="H6798" s="24" t="str">
        <f t="shared" si="106"/>
        <v>2015_IBB_30</v>
      </c>
      <c r="I6798" s="24">
        <f>VLOOKUP(H6798,inTHLBdata!A:H,7,FALSE)</f>
        <v>749</v>
      </c>
      <c r="J6798" s="24">
        <f>VLOOKUP(H6798,inTHLBdata!A:H,8,FALSE)</f>
        <v>749</v>
      </c>
      <c r="N6798" s="24"/>
    </row>
    <row r="6799" spans="1:14">
      <c r="A6799" s="24">
        <v>2015</v>
      </c>
      <c r="B6799" s="24" t="s">
        <v>182</v>
      </c>
      <c r="C6799" s="24" t="str">
        <f>VLOOKUP(B6799,'FHF LUT'!$A$5:$H$81,2,FALSE)</f>
        <v>Western Balsam Bark Beetle</v>
      </c>
      <c r="D6799" s="24">
        <v>31</v>
      </c>
      <c r="E6799" s="24" t="s">
        <v>34</v>
      </c>
      <c r="F6799" s="24">
        <v>18956</v>
      </c>
      <c r="G6799" s="24">
        <v>18933</v>
      </c>
      <c r="H6799" s="24" t="str">
        <f t="shared" si="106"/>
        <v>2015_IBB_31</v>
      </c>
      <c r="I6799" s="24">
        <f>VLOOKUP(H6799,inTHLBdata!A:H,7,FALSE)</f>
        <v>654</v>
      </c>
      <c r="J6799" s="24">
        <f>VLOOKUP(H6799,inTHLBdata!A:H,8,FALSE)</f>
        <v>634</v>
      </c>
      <c r="N6799" s="24"/>
    </row>
    <row r="6800" spans="1:14">
      <c r="A6800" s="24">
        <v>2015</v>
      </c>
      <c r="B6800" s="24" t="s">
        <v>182</v>
      </c>
      <c r="C6800" s="24" t="str">
        <f>VLOOKUP(B6800,'FHF LUT'!$A$5:$H$81,2,FALSE)</f>
        <v>Western Balsam Bark Beetle</v>
      </c>
      <c r="D6800" s="24">
        <v>38</v>
      </c>
      <c r="E6800" s="24" t="s">
        <v>8</v>
      </c>
      <c r="F6800" s="24">
        <v>0</v>
      </c>
      <c r="G6800" s="24">
        <v>0</v>
      </c>
      <c r="H6800" s="24" t="str">
        <f t="shared" si="106"/>
        <v>2015_IBB_38</v>
      </c>
      <c r="I6800" s="24">
        <f>VLOOKUP(H6800,inTHLBdata!A:H,7,FALSE)</f>
        <v>0</v>
      </c>
      <c r="J6800" s="24">
        <f>VLOOKUP(H6800,inTHLBdata!A:H,8,FALSE)</f>
        <v>0</v>
      </c>
      <c r="N6800" s="24"/>
    </row>
    <row r="6801" spans="1:14">
      <c r="A6801" s="24">
        <v>2015</v>
      </c>
      <c r="B6801" s="24" t="s">
        <v>182</v>
      </c>
      <c r="C6801" s="24" t="str">
        <f>VLOOKUP(B6801,'FHF LUT'!$A$5:$H$81,2,FALSE)</f>
        <v>Western Balsam Bark Beetle</v>
      </c>
      <c r="D6801" s="24">
        <v>39</v>
      </c>
      <c r="E6801" s="24" t="s">
        <v>36</v>
      </c>
      <c r="F6801" s="24">
        <v>0</v>
      </c>
      <c r="G6801" s="24">
        <v>0</v>
      </c>
      <c r="H6801" s="24" t="str">
        <f t="shared" si="106"/>
        <v>2015_IBB_39</v>
      </c>
      <c r="I6801" s="24">
        <f>VLOOKUP(H6801,inTHLBdata!A:H,7,FALSE)</f>
        <v>0</v>
      </c>
      <c r="J6801" s="24">
        <f>VLOOKUP(H6801,inTHLBdata!A:H,8,FALSE)</f>
        <v>0</v>
      </c>
      <c r="N6801" s="24"/>
    </row>
    <row r="6802" spans="1:14">
      <c r="A6802" s="24">
        <v>2015</v>
      </c>
      <c r="B6802" s="24" t="s">
        <v>182</v>
      </c>
      <c r="C6802" s="24" t="str">
        <f>VLOOKUP(B6802,'FHF LUT'!$A$5:$H$81,2,FALSE)</f>
        <v>Western Balsam Bark Beetle</v>
      </c>
      <c r="D6802" s="24">
        <v>40</v>
      </c>
      <c r="E6802" s="24" t="s">
        <v>31</v>
      </c>
      <c r="F6802" s="24">
        <v>11565</v>
      </c>
      <c r="G6802" s="24">
        <v>11565</v>
      </c>
      <c r="H6802" s="24" t="str">
        <f t="shared" si="106"/>
        <v>2015_IBB_40</v>
      </c>
      <c r="I6802" s="24">
        <f>VLOOKUP(H6802,inTHLBdata!A:H,7,FALSE)</f>
        <v>1022</v>
      </c>
      <c r="J6802" s="24">
        <f>VLOOKUP(H6802,inTHLBdata!A:H,8,FALSE)</f>
        <v>1022</v>
      </c>
      <c r="N6802" s="24"/>
    </row>
    <row r="6803" spans="1:14">
      <c r="A6803" s="24">
        <v>2015</v>
      </c>
      <c r="B6803" s="24" t="s">
        <v>182</v>
      </c>
      <c r="C6803" s="24" t="str">
        <f>VLOOKUP(B6803,'FHF LUT'!$A$5:$H$81,2,FALSE)</f>
        <v>Western Balsam Bark Beetle</v>
      </c>
      <c r="D6803" s="24">
        <v>41</v>
      </c>
      <c r="E6803" s="24" t="s">
        <v>26</v>
      </c>
      <c r="F6803" s="24">
        <v>148969</v>
      </c>
      <c r="G6803" s="24">
        <v>148277</v>
      </c>
      <c r="H6803" s="24" t="str">
        <f t="shared" si="106"/>
        <v>2015_IBB_41</v>
      </c>
      <c r="I6803" s="24">
        <f>VLOOKUP(H6803,inTHLBdata!A:H,7,FALSE)</f>
        <v>14710</v>
      </c>
      <c r="J6803" s="24">
        <f>VLOOKUP(H6803,inTHLBdata!A:H,8,FALSE)</f>
        <v>14640</v>
      </c>
      <c r="N6803" s="24"/>
    </row>
    <row r="6804" spans="1:14">
      <c r="A6804" s="24">
        <v>2015</v>
      </c>
      <c r="B6804" s="24" t="s">
        <v>182</v>
      </c>
      <c r="C6804" s="24" t="str">
        <f>VLOOKUP(B6804,'FHF LUT'!$A$5:$H$81,2,FALSE)</f>
        <v>Western Balsam Bark Beetle</v>
      </c>
      <c r="D6804" s="24">
        <v>43</v>
      </c>
      <c r="E6804" s="24" t="s">
        <v>20</v>
      </c>
      <c r="F6804" s="24">
        <v>16387</v>
      </c>
      <c r="G6804" s="24">
        <v>15964</v>
      </c>
      <c r="H6804" s="24" t="str">
        <f t="shared" si="106"/>
        <v>2015_IBB_43</v>
      </c>
      <c r="I6804" s="24">
        <f>VLOOKUP(H6804,inTHLBdata!A:H,7,FALSE)</f>
        <v>2594</v>
      </c>
      <c r="J6804" s="24">
        <f>VLOOKUP(H6804,inTHLBdata!A:H,8,FALSE)</f>
        <v>2420</v>
      </c>
      <c r="N6804" s="24"/>
    </row>
    <row r="6805" spans="1:14">
      <c r="A6805" s="24">
        <v>2015</v>
      </c>
      <c r="B6805" s="24" t="s">
        <v>182</v>
      </c>
      <c r="C6805" s="24" t="str">
        <f>VLOOKUP(B6805,'FHF LUT'!$A$5:$H$81,2,FALSE)</f>
        <v>Western Balsam Bark Beetle</v>
      </c>
      <c r="D6805" s="24">
        <v>44</v>
      </c>
      <c r="E6805" s="24" t="s">
        <v>3</v>
      </c>
      <c r="F6805" s="24">
        <v>0</v>
      </c>
      <c r="G6805" s="24">
        <v>0</v>
      </c>
      <c r="H6805" s="24" t="str">
        <f t="shared" si="106"/>
        <v>2015_IBB_44</v>
      </c>
      <c r="I6805" s="24">
        <f>VLOOKUP(H6805,inTHLBdata!A:H,7,FALSE)</f>
        <v>0</v>
      </c>
      <c r="J6805" s="24">
        <f>VLOOKUP(H6805,inTHLBdata!A:H,8,FALSE)</f>
        <v>0</v>
      </c>
      <c r="N6805" s="24"/>
    </row>
    <row r="6806" spans="1:14">
      <c r="A6806" s="24">
        <v>2015</v>
      </c>
      <c r="B6806" s="24" t="s">
        <v>182</v>
      </c>
      <c r="C6806" s="24" t="str">
        <f>VLOOKUP(B6806,'FHF LUT'!$A$5:$H$81,2,FALSE)</f>
        <v>Western Balsam Bark Beetle</v>
      </c>
      <c r="D6806" s="24">
        <v>45</v>
      </c>
      <c r="E6806" s="24" t="s">
        <v>5</v>
      </c>
      <c r="F6806" s="24">
        <v>829</v>
      </c>
      <c r="G6806" s="24">
        <v>829</v>
      </c>
      <c r="H6806" s="24" t="str">
        <f t="shared" si="106"/>
        <v>2015_IBB_45</v>
      </c>
      <c r="I6806" s="24">
        <f>VLOOKUP(H6806,inTHLBdata!A:H,7,FALSE)</f>
        <v>356</v>
      </c>
      <c r="J6806" s="24">
        <f>VLOOKUP(H6806,inTHLBdata!A:H,8,FALSE)</f>
        <v>356</v>
      </c>
      <c r="N6806" s="24"/>
    </row>
    <row r="6807" spans="1:14">
      <c r="A6807" s="24">
        <v>2015</v>
      </c>
      <c r="B6807" s="24" t="s">
        <v>182</v>
      </c>
      <c r="C6807" s="24" t="str">
        <f>VLOOKUP(B6807,'FHF LUT'!$A$5:$H$81,2,FALSE)</f>
        <v>Western Balsam Bark Beetle</v>
      </c>
      <c r="D6807" s="24">
        <v>46</v>
      </c>
      <c r="E6807" s="24" t="s">
        <v>234</v>
      </c>
      <c r="F6807" s="24">
        <v>9</v>
      </c>
      <c r="G6807" s="24">
        <v>9</v>
      </c>
      <c r="H6807" s="24" t="str">
        <f t="shared" si="106"/>
        <v>2015_IBB_46</v>
      </c>
      <c r="I6807" s="24">
        <f>VLOOKUP(H6807,inTHLBdata!A:H,7,FALSE)</f>
        <v>0</v>
      </c>
      <c r="J6807" s="24">
        <f>VLOOKUP(H6807,inTHLBdata!A:H,8,FALSE)</f>
        <v>0</v>
      </c>
      <c r="N6807" s="24"/>
    </row>
    <row r="6808" spans="1:14">
      <c r="A6808" s="24">
        <v>2015</v>
      </c>
      <c r="B6808" s="24" t="s">
        <v>182</v>
      </c>
      <c r="C6808" s="24" t="str">
        <f>VLOOKUP(B6808,'FHF LUT'!$A$5:$H$81,2,FALSE)</f>
        <v>Western Balsam Bark Beetle</v>
      </c>
      <c r="D6808" s="24">
        <v>47</v>
      </c>
      <c r="E6808" s="24" t="s">
        <v>233</v>
      </c>
      <c r="F6808" s="24">
        <v>0</v>
      </c>
      <c r="G6808" s="24">
        <v>0</v>
      </c>
      <c r="H6808" s="24" t="str">
        <f t="shared" si="106"/>
        <v>2015_IBB_47</v>
      </c>
      <c r="I6808" s="24">
        <f>VLOOKUP(H6808,inTHLBdata!A:H,7,FALSE)</f>
        <v>0</v>
      </c>
      <c r="J6808" s="24">
        <f>VLOOKUP(H6808,inTHLBdata!A:H,8,FALSE)</f>
        <v>0</v>
      </c>
      <c r="N6808" s="24"/>
    </row>
    <row r="6809" spans="1:14">
      <c r="A6809" s="24">
        <v>2015</v>
      </c>
      <c r="B6809" s="24" t="s">
        <v>182</v>
      </c>
      <c r="C6809" s="24" t="str">
        <f>VLOOKUP(B6809,'FHF LUT'!$A$5:$H$81,2,FALSE)</f>
        <v>Western Balsam Bark Beetle</v>
      </c>
      <c r="D6809" s="24">
        <v>48</v>
      </c>
      <c r="E6809" s="24" t="s">
        <v>235</v>
      </c>
      <c r="F6809" s="24">
        <v>0</v>
      </c>
      <c r="G6809" s="24">
        <v>0</v>
      </c>
      <c r="H6809" s="24" t="str">
        <f t="shared" si="106"/>
        <v>2015_IBB_48</v>
      </c>
      <c r="I6809" s="24">
        <f>VLOOKUP(H6809,inTHLBdata!A:H,7,FALSE)</f>
        <v>0</v>
      </c>
      <c r="J6809" s="24">
        <f>VLOOKUP(H6809,inTHLBdata!A:H,8,FALSE)</f>
        <v>0</v>
      </c>
      <c r="N6809" s="24"/>
    </row>
    <row r="6810" spans="1:14">
      <c r="A6810" s="24">
        <v>2015</v>
      </c>
      <c r="B6810" s="24" t="s">
        <v>183</v>
      </c>
      <c r="C6810" s="24" t="str">
        <f>VLOOKUP(B6810,'FHF LUT'!$A$5:$H$81,2,FALSE)</f>
        <v>Douglas-fir Beetle</v>
      </c>
      <c r="D6810" s="24">
        <v>1</v>
      </c>
      <c r="E6810" s="24" t="s">
        <v>10</v>
      </c>
      <c r="F6810" s="24">
        <v>4686</v>
      </c>
      <c r="G6810" s="24">
        <v>4686</v>
      </c>
      <c r="H6810" s="24" t="str">
        <f t="shared" si="106"/>
        <v>2015_IBD_1</v>
      </c>
      <c r="I6810" s="24">
        <f>VLOOKUP(H6810,inTHLBdata!A:H,7,FALSE)</f>
        <v>1048</v>
      </c>
      <c r="J6810" s="24">
        <f>VLOOKUP(H6810,inTHLBdata!A:H,8,FALSE)</f>
        <v>1048</v>
      </c>
      <c r="N6810" s="24"/>
    </row>
    <row r="6811" spans="1:14">
      <c r="A6811" s="24">
        <v>2015</v>
      </c>
      <c r="B6811" s="24" t="s">
        <v>183</v>
      </c>
      <c r="C6811" s="24" t="str">
        <f>VLOOKUP(B6811,'FHF LUT'!$A$5:$H$81,2,FALSE)</f>
        <v>Douglas-fir Beetle</v>
      </c>
      <c r="D6811" s="24">
        <v>2</v>
      </c>
      <c r="E6811" s="24" t="s">
        <v>22</v>
      </c>
      <c r="F6811" s="24">
        <v>925</v>
      </c>
      <c r="G6811" s="24">
        <v>925</v>
      </c>
      <c r="H6811" s="24" t="str">
        <f t="shared" si="106"/>
        <v>2015_IBD_2</v>
      </c>
      <c r="I6811" s="24">
        <f>VLOOKUP(H6811,inTHLBdata!A:H,7,FALSE)</f>
        <v>246</v>
      </c>
      <c r="J6811" s="24">
        <f>VLOOKUP(H6811,inTHLBdata!A:H,8,FALSE)</f>
        <v>236</v>
      </c>
      <c r="N6811" s="24"/>
    </row>
    <row r="6812" spans="1:14">
      <c r="A6812" s="24">
        <v>2015</v>
      </c>
      <c r="B6812" s="24" t="s">
        <v>183</v>
      </c>
      <c r="C6812" s="24" t="str">
        <f>VLOOKUP(B6812,'FHF LUT'!$A$5:$H$81,2,FALSE)</f>
        <v>Douglas-fir Beetle</v>
      </c>
      <c r="D6812" s="24">
        <v>3</v>
      </c>
      <c r="E6812" s="24" t="s">
        <v>13</v>
      </c>
      <c r="F6812" s="24">
        <v>0</v>
      </c>
      <c r="G6812" s="24">
        <v>0</v>
      </c>
      <c r="H6812" s="24" t="str">
        <f t="shared" si="106"/>
        <v>2015_IBD_3</v>
      </c>
      <c r="I6812" s="24">
        <f>VLOOKUP(H6812,inTHLBdata!A:H,7,FALSE)</f>
        <v>0</v>
      </c>
      <c r="J6812" s="24">
        <f>VLOOKUP(H6812,inTHLBdata!A:H,8,FALSE)</f>
        <v>0</v>
      </c>
      <c r="N6812" s="24"/>
    </row>
    <row r="6813" spans="1:14">
      <c r="A6813" s="24">
        <v>2015</v>
      </c>
      <c r="B6813" s="24" t="s">
        <v>183</v>
      </c>
      <c r="C6813" s="24" t="str">
        <f>VLOOKUP(B6813,'FHF LUT'!$A$5:$H$81,2,FALSE)</f>
        <v>Douglas-fir Beetle</v>
      </c>
      <c r="D6813" s="24">
        <v>4</v>
      </c>
      <c r="E6813" s="24" t="s">
        <v>28</v>
      </c>
      <c r="F6813" s="24">
        <v>0</v>
      </c>
      <c r="G6813" s="24">
        <v>0</v>
      </c>
      <c r="H6813" s="24" t="str">
        <f t="shared" si="106"/>
        <v>2015_IBD_4</v>
      </c>
      <c r="I6813" s="24">
        <f>VLOOKUP(H6813,inTHLBdata!A:H,7,FALSE)</f>
        <v>0</v>
      </c>
      <c r="J6813" s="24">
        <f>VLOOKUP(H6813,inTHLBdata!A:H,8,FALSE)</f>
        <v>0</v>
      </c>
      <c r="N6813" s="24"/>
    </row>
    <row r="6814" spans="1:14">
      <c r="A6814" s="24">
        <v>2015</v>
      </c>
      <c r="B6814" s="24" t="s">
        <v>183</v>
      </c>
      <c r="C6814" s="24" t="str">
        <f>VLOOKUP(B6814,'FHF LUT'!$A$5:$H$81,2,FALSE)</f>
        <v>Douglas-fir Beetle</v>
      </c>
      <c r="D6814" s="24">
        <v>5</v>
      </c>
      <c r="E6814" s="24" t="s">
        <v>16</v>
      </c>
      <c r="F6814" s="24">
        <v>1257</v>
      </c>
      <c r="G6814" s="24">
        <v>1257</v>
      </c>
      <c r="H6814" s="24" t="str">
        <f t="shared" si="106"/>
        <v>2015_IBD_5</v>
      </c>
      <c r="I6814" s="24">
        <f>VLOOKUP(H6814,inTHLBdata!A:H,7,FALSE)</f>
        <v>563</v>
      </c>
      <c r="J6814" s="24">
        <f>VLOOKUP(H6814,inTHLBdata!A:H,8,FALSE)</f>
        <v>563</v>
      </c>
      <c r="N6814" s="24"/>
    </row>
    <row r="6815" spans="1:14">
      <c r="A6815" s="24">
        <v>2015</v>
      </c>
      <c r="B6815" s="24" t="s">
        <v>183</v>
      </c>
      <c r="C6815" s="24" t="str">
        <f>VLOOKUP(B6815,'FHF LUT'!$A$5:$H$81,2,FALSE)</f>
        <v>Douglas-fir Beetle</v>
      </c>
      <c r="D6815" s="24">
        <v>7</v>
      </c>
      <c r="E6815" s="24" t="s">
        <v>25</v>
      </c>
      <c r="F6815" s="24">
        <v>1432</v>
      </c>
      <c r="G6815" s="24">
        <v>1432</v>
      </c>
      <c r="H6815" s="24" t="str">
        <f t="shared" si="106"/>
        <v>2015_IBD_7</v>
      </c>
      <c r="I6815" s="24">
        <f>VLOOKUP(H6815,inTHLBdata!A:H,7,FALSE)</f>
        <v>241</v>
      </c>
      <c r="J6815" s="24">
        <f>VLOOKUP(H6815,inTHLBdata!A:H,8,FALSE)</f>
        <v>241</v>
      </c>
      <c r="N6815" s="24"/>
    </row>
    <row r="6816" spans="1:14">
      <c r="A6816" s="24">
        <v>2015</v>
      </c>
      <c r="B6816" s="24" t="s">
        <v>183</v>
      </c>
      <c r="C6816" s="24" t="str">
        <f>VLOOKUP(B6816,'FHF LUT'!$A$5:$H$81,2,FALSE)</f>
        <v>Douglas-fir Beetle</v>
      </c>
      <c r="D6816" s="24">
        <v>8</v>
      </c>
      <c r="E6816" s="24" t="s">
        <v>29</v>
      </c>
      <c r="F6816" s="24">
        <v>0</v>
      </c>
      <c r="G6816" s="24">
        <v>0</v>
      </c>
      <c r="H6816" s="24" t="str">
        <f t="shared" si="106"/>
        <v>2015_IBD_8</v>
      </c>
      <c r="I6816" s="24">
        <f>VLOOKUP(H6816,inTHLBdata!A:H,7,FALSE)</f>
        <v>0</v>
      </c>
      <c r="J6816" s="24">
        <f>VLOOKUP(H6816,inTHLBdata!A:H,8,FALSE)</f>
        <v>0</v>
      </c>
      <c r="N6816" s="24"/>
    </row>
    <row r="6817" spans="1:14">
      <c r="A6817" s="24">
        <v>2015</v>
      </c>
      <c r="B6817" s="24" t="s">
        <v>183</v>
      </c>
      <c r="C6817" s="24" t="str">
        <f>VLOOKUP(B6817,'FHF LUT'!$A$5:$H$81,2,FALSE)</f>
        <v>Douglas-fir Beetle</v>
      </c>
      <c r="D6817" s="24">
        <v>9</v>
      </c>
      <c r="E6817" s="24" t="s">
        <v>7</v>
      </c>
      <c r="F6817" s="24">
        <v>6349</v>
      </c>
      <c r="G6817" s="24">
        <v>5193</v>
      </c>
      <c r="H6817" s="24" t="str">
        <f t="shared" si="106"/>
        <v>2015_IBD_9</v>
      </c>
      <c r="I6817" s="24">
        <f>VLOOKUP(H6817,inTHLBdata!A:H,7,FALSE)</f>
        <v>2171</v>
      </c>
      <c r="J6817" s="24">
        <f>VLOOKUP(H6817,inTHLBdata!A:H,8,FALSE)</f>
        <v>1455</v>
      </c>
      <c r="N6817" s="24"/>
    </row>
    <row r="6818" spans="1:14">
      <c r="A6818" s="24">
        <v>2015</v>
      </c>
      <c r="B6818" s="24" t="s">
        <v>183</v>
      </c>
      <c r="C6818" s="24" t="str">
        <f>VLOOKUP(B6818,'FHF LUT'!$A$5:$H$81,2,FALSE)</f>
        <v>Douglas-fir Beetle</v>
      </c>
      <c r="D6818" s="24">
        <v>10</v>
      </c>
      <c r="E6818" s="24" t="s">
        <v>18</v>
      </c>
      <c r="F6818" s="24">
        <v>0</v>
      </c>
      <c r="G6818" s="24">
        <v>0</v>
      </c>
      <c r="H6818" s="24" t="str">
        <f t="shared" si="106"/>
        <v>2015_IBD_10</v>
      </c>
      <c r="I6818" s="24">
        <f>VLOOKUP(H6818,inTHLBdata!A:H,7,FALSE)</f>
        <v>0</v>
      </c>
      <c r="J6818" s="24">
        <f>VLOOKUP(H6818,inTHLBdata!A:H,8,FALSE)</f>
        <v>0</v>
      </c>
      <c r="N6818" s="24"/>
    </row>
    <row r="6819" spans="1:14">
      <c r="A6819" s="24">
        <v>2015</v>
      </c>
      <c r="B6819" s="24" t="s">
        <v>183</v>
      </c>
      <c r="C6819" s="24" t="str">
        <f>VLOOKUP(B6819,'FHF LUT'!$A$5:$H$81,2,FALSE)</f>
        <v>Douglas-fir Beetle</v>
      </c>
      <c r="D6819" s="24">
        <v>11</v>
      </c>
      <c r="E6819" s="24" t="s">
        <v>4</v>
      </c>
      <c r="F6819" s="24">
        <v>26781</v>
      </c>
      <c r="G6819" s="24">
        <v>26222</v>
      </c>
      <c r="H6819" s="24" t="str">
        <f t="shared" si="106"/>
        <v>2015_IBD_11</v>
      </c>
      <c r="I6819" s="24">
        <f>VLOOKUP(H6819,inTHLBdata!A:H,7,FALSE)</f>
        <v>10496</v>
      </c>
      <c r="J6819" s="24">
        <f>VLOOKUP(H6819,inTHLBdata!A:H,8,FALSE)</f>
        <v>10210</v>
      </c>
      <c r="N6819" s="24"/>
    </row>
    <row r="6820" spans="1:14">
      <c r="A6820" s="24">
        <v>2015</v>
      </c>
      <c r="B6820" s="24" t="s">
        <v>183</v>
      </c>
      <c r="C6820" s="24" t="str">
        <f>VLOOKUP(B6820,'FHF LUT'!$A$5:$H$81,2,FALSE)</f>
        <v>Douglas-fir Beetle</v>
      </c>
      <c r="D6820" s="24">
        <v>12</v>
      </c>
      <c r="E6820" s="24" t="s">
        <v>11</v>
      </c>
      <c r="F6820" s="24">
        <v>0</v>
      </c>
      <c r="G6820" s="24">
        <v>0</v>
      </c>
      <c r="H6820" s="24" t="str">
        <f t="shared" si="106"/>
        <v>2015_IBD_12</v>
      </c>
      <c r="I6820" s="24">
        <f>VLOOKUP(H6820,inTHLBdata!A:H,7,FALSE)</f>
        <v>0</v>
      </c>
      <c r="J6820" s="24">
        <f>VLOOKUP(H6820,inTHLBdata!A:H,8,FALSE)</f>
        <v>0</v>
      </c>
      <c r="N6820" s="24"/>
    </row>
    <row r="6821" spans="1:14">
      <c r="A6821" s="24">
        <v>2015</v>
      </c>
      <c r="B6821" s="24" t="s">
        <v>183</v>
      </c>
      <c r="C6821" s="24" t="str">
        <f>VLOOKUP(B6821,'FHF LUT'!$A$5:$H$81,2,FALSE)</f>
        <v>Douglas-fir Beetle</v>
      </c>
      <c r="D6821" s="24">
        <v>13</v>
      </c>
      <c r="E6821" s="24" t="s">
        <v>24</v>
      </c>
      <c r="F6821" s="24">
        <v>3564</v>
      </c>
      <c r="G6821" s="24">
        <v>3564</v>
      </c>
      <c r="H6821" s="24" t="str">
        <f t="shared" si="106"/>
        <v>2015_IBD_13</v>
      </c>
      <c r="I6821" s="24">
        <f>VLOOKUP(H6821,inTHLBdata!A:H,7,FALSE)</f>
        <v>2900</v>
      </c>
      <c r="J6821" s="24">
        <f>VLOOKUP(H6821,inTHLBdata!A:H,8,FALSE)</f>
        <v>2900</v>
      </c>
      <c r="N6821" s="24"/>
    </row>
    <row r="6822" spans="1:14">
      <c r="A6822" s="24">
        <v>2015</v>
      </c>
      <c r="B6822" s="24" t="s">
        <v>183</v>
      </c>
      <c r="C6822" s="24" t="str">
        <f>VLOOKUP(B6822,'FHF LUT'!$A$5:$H$81,2,FALSE)</f>
        <v>Douglas-fir Beetle</v>
      </c>
      <c r="D6822" s="24">
        <v>14</v>
      </c>
      <c r="E6822" s="24" t="s">
        <v>30</v>
      </c>
      <c r="F6822" s="24">
        <v>38</v>
      </c>
      <c r="G6822" s="24">
        <v>38</v>
      </c>
      <c r="H6822" s="24" t="str">
        <f t="shared" si="106"/>
        <v>2015_IBD_14</v>
      </c>
      <c r="I6822" s="24">
        <f>VLOOKUP(H6822,inTHLBdata!A:H,7,FALSE)</f>
        <v>0</v>
      </c>
      <c r="J6822" s="24">
        <f>VLOOKUP(H6822,inTHLBdata!A:H,8,FALSE)</f>
        <v>0</v>
      </c>
      <c r="N6822" s="24"/>
    </row>
    <row r="6823" spans="1:14">
      <c r="A6823" s="24">
        <v>2015</v>
      </c>
      <c r="B6823" s="24" t="s">
        <v>183</v>
      </c>
      <c r="C6823" s="24" t="str">
        <f>VLOOKUP(B6823,'FHF LUT'!$A$5:$H$81,2,FALSE)</f>
        <v>Douglas-fir Beetle</v>
      </c>
      <c r="D6823" s="24">
        <v>15</v>
      </c>
      <c r="E6823" s="24" t="s">
        <v>33</v>
      </c>
      <c r="F6823" s="24">
        <v>44103</v>
      </c>
      <c r="G6823" s="24">
        <v>43865</v>
      </c>
      <c r="H6823" s="24" t="str">
        <f t="shared" si="106"/>
        <v>2015_IBD_15</v>
      </c>
      <c r="I6823" s="24">
        <f>VLOOKUP(H6823,inTHLBdata!A:H,7,FALSE)</f>
        <v>20536</v>
      </c>
      <c r="J6823" s="24">
        <f>VLOOKUP(H6823,inTHLBdata!A:H,8,FALSE)</f>
        <v>20436</v>
      </c>
      <c r="N6823" s="24"/>
    </row>
    <row r="6824" spans="1:14">
      <c r="A6824" s="24">
        <v>2015</v>
      </c>
      <c r="B6824" s="24" t="s">
        <v>183</v>
      </c>
      <c r="C6824" s="24" t="str">
        <f>VLOOKUP(B6824,'FHF LUT'!$A$5:$H$81,2,FALSE)</f>
        <v>Douglas-fir Beetle</v>
      </c>
      <c r="D6824" s="24">
        <v>16</v>
      </c>
      <c r="E6824" s="24" t="s">
        <v>12</v>
      </c>
      <c r="F6824" s="24">
        <v>0</v>
      </c>
      <c r="G6824" s="24">
        <v>0</v>
      </c>
      <c r="H6824" s="24" t="str">
        <f t="shared" si="106"/>
        <v>2015_IBD_16</v>
      </c>
      <c r="I6824" s="24">
        <f>VLOOKUP(H6824,inTHLBdata!A:H,7,FALSE)</f>
        <v>0</v>
      </c>
      <c r="J6824" s="24">
        <f>VLOOKUP(H6824,inTHLBdata!A:H,8,FALSE)</f>
        <v>0</v>
      </c>
      <c r="N6824" s="24"/>
    </row>
    <row r="6825" spans="1:14">
      <c r="A6825" s="24">
        <v>2015</v>
      </c>
      <c r="B6825" s="24" t="s">
        <v>183</v>
      </c>
      <c r="C6825" s="24" t="str">
        <f>VLOOKUP(B6825,'FHF LUT'!$A$5:$H$81,2,FALSE)</f>
        <v>Douglas-fir Beetle</v>
      </c>
      <c r="D6825" s="24">
        <v>17</v>
      </c>
      <c r="E6825" s="24" t="s">
        <v>32</v>
      </c>
      <c r="F6825" s="24">
        <v>0</v>
      </c>
      <c r="G6825" s="24">
        <v>0</v>
      </c>
      <c r="H6825" s="24" t="str">
        <f t="shared" si="106"/>
        <v>2015_IBD_17</v>
      </c>
      <c r="I6825" s="24">
        <f>VLOOKUP(H6825,inTHLBdata!A:H,7,FALSE)</f>
        <v>0</v>
      </c>
      <c r="J6825" s="24">
        <f>VLOOKUP(H6825,inTHLBdata!A:H,8,FALSE)</f>
        <v>0</v>
      </c>
      <c r="N6825" s="24"/>
    </row>
    <row r="6826" spans="1:14">
      <c r="A6826" s="24">
        <v>2015</v>
      </c>
      <c r="B6826" s="24" t="s">
        <v>183</v>
      </c>
      <c r="C6826" s="24" t="str">
        <f>VLOOKUP(B6826,'FHF LUT'!$A$5:$H$81,2,FALSE)</f>
        <v>Douglas-fir Beetle</v>
      </c>
      <c r="D6826" s="24">
        <v>18</v>
      </c>
      <c r="E6826" s="24" t="s">
        <v>15</v>
      </c>
      <c r="F6826" s="24">
        <v>11281</v>
      </c>
      <c r="G6826" s="24">
        <v>9456</v>
      </c>
      <c r="H6826" s="24" t="str">
        <f t="shared" si="106"/>
        <v>2015_IBD_18</v>
      </c>
      <c r="I6826" s="24">
        <f>VLOOKUP(H6826,inTHLBdata!A:H,7,FALSE)</f>
        <v>7685</v>
      </c>
      <c r="J6826" s="24">
        <f>VLOOKUP(H6826,inTHLBdata!A:H,8,FALSE)</f>
        <v>6093</v>
      </c>
      <c r="N6826" s="24"/>
    </row>
    <row r="6827" spans="1:14">
      <c r="A6827" s="24">
        <v>2015</v>
      </c>
      <c r="B6827" s="24" t="s">
        <v>183</v>
      </c>
      <c r="C6827" s="24" t="str">
        <f>VLOOKUP(B6827,'FHF LUT'!$A$5:$H$81,2,FALSE)</f>
        <v>Douglas-fir Beetle</v>
      </c>
      <c r="D6827" s="24">
        <v>20</v>
      </c>
      <c r="E6827" s="24" t="s">
        <v>6</v>
      </c>
      <c r="F6827" s="24">
        <v>0</v>
      </c>
      <c r="G6827" s="24">
        <v>0</v>
      </c>
      <c r="H6827" s="24" t="str">
        <f t="shared" si="106"/>
        <v>2015_IBD_20</v>
      </c>
      <c r="I6827" s="24">
        <f>VLOOKUP(H6827,inTHLBdata!A:H,7,FALSE)</f>
        <v>0</v>
      </c>
      <c r="J6827" s="24">
        <f>VLOOKUP(H6827,inTHLBdata!A:H,8,FALSE)</f>
        <v>0</v>
      </c>
      <c r="N6827" s="24"/>
    </row>
    <row r="6828" spans="1:14">
      <c r="A6828" s="24">
        <v>2015</v>
      </c>
      <c r="B6828" s="24" t="s">
        <v>183</v>
      </c>
      <c r="C6828" s="24" t="str">
        <f>VLOOKUP(B6828,'FHF LUT'!$A$5:$H$81,2,FALSE)</f>
        <v>Douglas-fir Beetle</v>
      </c>
      <c r="D6828" s="24">
        <v>22</v>
      </c>
      <c r="E6828" s="24" t="s">
        <v>19</v>
      </c>
      <c r="F6828" s="24">
        <v>34918</v>
      </c>
      <c r="G6828" s="24">
        <v>28998</v>
      </c>
      <c r="H6828" s="24" t="str">
        <f t="shared" si="106"/>
        <v>2015_IBD_22</v>
      </c>
      <c r="I6828" s="24">
        <f>VLOOKUP(H6828,inTHLBdata!A:H,7,FALSE)</f>
        <v>10782</v>
      </c>
      <c r="J6828" s="24">
        <f>VLOOKUP(H6828,inTHLBdata!A:H,8,FALSE)</f>
        <v>10288</v>
      </c>
      <c r="N6828" s="24"/>
    </row>
    <row r="6829" spans="1:14">
      <c r="A6829" s="24">
        <v>2015</v>
      </c>
      <c r="B6829" s="24" t="s">
        <v>183</v>
      </c>
      <c r="C6829" s="24" t="str">
        <f>VLOOKUP(B6829,'FHF LUT'!$A$5:$H$81,2,FALSE)</f>
        <v>Douglas-fir Beetle</v>
      </c>
      <c r="D6829" s="24">
        <v>23</v>
      </c>
      <c r="E6829" s="24" t="s">
        <v>27</v>
      </c>
      <c r="F6829" s="24">
        <v>39615</v>
      </c>
      <c r="G6829" s="24">
        <v>39454</v>
      </c>
      <c r="H6829" s="24" t="str">
        <f t="shared" si="106"/>
        <v>2015_IBD_23</v>
      </c>
      <c r="I6829" s="24">
        <f>VLOOKUP(H6829,inTHLBdata!A:H,7,FALSE)</f>
        <v>13748</v>
      </c>
      <c r="J6829" s="24">
        <f>VLOOKUP(H6829,inTHLBdata!A:H,8,FALSE)</f>
        <v>13598</v>
      </c>
      <c r="N6829" s="24"/>
    </row>
    <row r="6830" spans="1:14">
      <c r="A6830" s="24">
        <v>2015</v>
      </c>
      <c r="B6830" s="24" t="s">
        <v>183</v>
      </c>
      <c r="C6830" s="24" t="str">
        <f>VLOOKUP(B6830,'FHF LUT'!$A$5:$H$81,2,FALSE)</f>
        <v>Douglas-fir Beetle</v>
      </c>
      <c r="D6830" s="24">
        <v>24</v>
      </c>
      <c r="E6830" s="24" t="s">
        <v>17</v>
      </c>
      <c r="F6830" s="24">
        <v>8165</v>
      </c>
      <c r="G6830" s="24">
        <v>8165</v>
      </c>
      <c r="H6830" s="24" t="str">
        <f t="shared" si="106"/>
        <v>2015_IBD_24</v>
      </c>
      <c r="I6830" s="24">
        <f>VLOOKUP(H6830,inTHLBdata!A:H,7,FALSE)</f>
        <v>874</v>
      </c>
      <c r="J6830" s="24">
        <f>VLOOKUP(H6830,inTHLBdata!A:H,8,FALSE)</f>
        <v>874</v>
      </c>
      <c r="N6830" s="24"/>
    </row>
    <row r="6831" spans="1:14">
      <c r="A6831" s="24">
        <v>2015</v>
      </c>
      <c r="B6831" s="24" t="s">
        <v>183</v>
      </c>
      <c r="C6831" s="24" t="str">
        <f>VLOOKUP(B6831,'FHF LUT'!$A$5:$H$81,2,FALSE)</f>
        <v>Douglas-fir Beetle</v>
      </c>
      <c r="D6831" s="24">
        <v>25</v>
      </c>
      <c r="E6831" s="24" t="s">
        <v>23</v>
      </c>
      <c r="F6831" s="24">
        <v>0</v>
      </c>
      <c r="G6831" s="24">
        <v>0</v>
      </c>
      <c r="H6831" s="24" t="str">
        <f t="shared" si="106"/>
        <v>2015_IBD_25</v>
      </c>
      <c r="I6831" s="24">
        <f>VLOOKUP(H6831,inTHLBdata!A:H,7,FALSE)</f>
        <v>0</v>
      </c>
      <c r="J6831" s="24">
        <f>VLOOKUP(H6831,inTHLBdata!A:H,8,FALSE)</f>
        <v>0</v>
      </c>
      <c r="N6831" s="24"/>
    </row>
    <row r="6832" spans="1:14">
      <c r="A6832" s="24">
        <v>2015</v>
      </c>
      <c r="B6832" s="24" t="s">
        <v>183</v>
      </c>
      <c r="C6832" s="24" t="str">
        <f>VLOOKUP(B6832,'FHF LUT'!$A$5:$H$81,2,FALSE)</f>
        <v>Douglas-fir Beetle</v>
      </c>
      <c r="D6832" s="24">
        <v>26</v>
      </c>
      <c r="E6832" s="24" t="s">
        <v>14</v>
      </c>
      <c r="F6832" s="24">
        <v>3524</v>
      </c>
      <c r="G6832" s="24">
        <v>3262</v>
      </c>
      <c r="H6832" s="24" t="str">
        <f t="shared" si="106"/>
        <v>2015_IBD_26</v>
      </c>
      <c r="I6832" s="24">
        <f>VLOOKUP(H6832,inTHLBdata!A:H,7,FALSE)</f>
        <v>1972</v>
      </c>
      <c r="J6832" s="24">
        <f>VLOOKUP(H6832,inTHLBdata!A:H,8,FALSE)</f>
        <v>1754</v>
      </c>
      <c r="N6832" s="24"/>
    </row>
    <row r="6833" spans="1:14">
      <c r="A6833" s="24">
        <v>2015</v>
      </c>
      <c r="B6833" s="24" t="s">
        <v>183</v>
      </c>
      <c r="C6833" s="24" t="str">
        <f>VLOOKUP(B6833,'FHF LUT'!$A$5:$H$81,2,FALSE)</f>
        <v>Douglas-fir Beetle</v>
      </c>
      <c r="D6833" s="24">
        <v>27</v>
      </c>
      <c r="E6833" s="24" t="s">
        <v>21</v>
      </c>
      <c r="F6833" s="24">
        <v>296</v>
      </c>
      <c r="G6833" s="24">
        <v>296</v>
      </c>
      <c r="H6833" s="24" t="str">
        <f t="shared" si="106"/>
        <v>2015_IBD_27</v>
      </c>
      <c r="I6833" s="24">
        <f>VLOOKUP(H6833,inTHLBdata!A:H,7,FALSE)</f>
        <v>69</v>
      </c>
      <c r="J6833" s="24">
        <f>VLOOKUP(H6833,inTHLBdata!A:H,8,FALSE)</f>
        <v>69</v>
      </c>
      <c r="N6833" s="24"/>
    </row>
    <row r="6834" spans="1:14">
      <c r="A6834" s="24">
        <v>2015</v>
      </c>
      <c r="B6834" s="24" t="s">
        <v>183</v>
      </c>
      <c r="C6834" s="24" t="str">
        <f>VLOOKUP(B6834,'FHF LUT'!$A$5:$H$81,2,FALSE)</f>
        <v>Douglas-fir Beetle</v>
      </c>
      <c r="D6834" s="24">
        <v>29</v>
      </c>
      <c r="E6834" s="24" t="s">
        <v>9</v>
      </c>
      <c r="F6834" s="24">
        <v>113134</v>
      </c>
      <c r="G6834" s="24">
        <v>111739</v>
      </c>
      <c r="H6834" s="24" t="str">
        <f t="shared" si="106"/>
        <v>2015_IBD_29</v>
      </c>
      <c r="I6834" s="24">
        <f>VLOOKUP(H6834,inTHLBdata!A:H,7,FALSE)</f>
        <v>34090</v>
      </c>
      <c r="J6834" s="24">
        <f>VLOOKUP(H6834,inTHLBdata!A:H,8,FALSE)</f>
        <v>33318</v>
      </c>
      <c r="N6834" s="24"/>
    </row>
    <row r="6835" spans="1:14">
      <c r="A6835" s="24">
        <v>2015</v>
      </c>
      <c r="B6835" s="24" t="s">
        <v>183</v>
      </c>
      <c r="C6835" s="24" t="str">
        <f>VLOOKUP(B6835,'FHF LUT'!$A$5:$H$81,2,FALSE)</f>
        <v>Douglas-fir Beetle</v>
      </c>
      <c r="D6835" s="24">
        <v>30</v>
      </c>
      <c r="E6835" s="24" t="s">
        <v>35</v>
      </c>
      <c r="F6835" s="24">
        <v>38972</v>
      </c>
      <c r="G6835" s="24">
        <v>38870</v>
      </c>
      <c r="H6835" s="24" t="str">
        <f t="shared" si="106"/>
        <v>2015_IBD_30</v>
      </c>
      <c r="I6835" s="24">
        <f>VLOOKUP(H6835,inTHLBdata!A:H,7,FALSE)</f>
        <v>8577</v>
      </c>
      <c r="J6835" s="24">
        <f>VLOOKUP(H6835,inTHLBdata!A:H,8,FALSE)</f>
        <v>8511</v>
      </c>
      <c r="N6835" s="24"/>
    </row>
    <row r="6836" spans="1:14">
      <c r="A6836" s="24">
        <v>2015</v>
      </c>
      <c r="B6836" s="24" t="s">
        <v>183</v>
      </c>
      <c r="C6836" s="24" t="str">
        <f>VLOOKUP(B6836,'FHF LUT'!$A$5:$H$81,2,FALSE)</f>
        <v>Douglas-fir Beetle</v>
      </c>
      <c r="D6836" s="24">
        <v>31</v>
      </c>
      <c r="E6836" s="24" t="s">
        <v>34</v>
      </c>
      <c r="F6836" s="24">
        <v>9068</v>
      </c>
      <c r="G6836" s="24">
        <v>9055</v>
      </c>
      <c r="H6836" s="24" t="str">
        <f t="shared" si="106"/>
        <v>2015_IBD_31</v>
      </c>
      <c r="I6836" s="24">
        <f>VLOOKUP(H6836,inTHLBdata!A:H,7,FALSE)</f>
        <v>2404</v>
      </c>
      <c r="J6836" s="24">
        <f>VLOOKUP(H6836,inTHLBdata!A:H,8,FALSE)</f>
        <v>2404</v>
      </c>
      <c r="N6836" s="24"/>
    </row>
    <row r="6837" spans="1:14">
      <c r="A6837" s="24">
        <v>2015</v>
      </c>
      <c r="B6837" s="24" t="s">
        <v>183</v>
      </c>
      <c r="C6837" s="24" t="str">
        <f>VLOOKUP(B6837,'FHF LUT'!$A$5:$H$81,2,FALSE)</f>
        <v>Douglas-fir Beetle</v>
      </c>
      <c r="D6837" s="24">
        <v>38</v>
      </c>
      <c r="E6837" s="24" t="s">
        <v>8</v>
      </c>
      <c r="F6837" s="24">
        <v>157</v>
      </c>
      <c r="G6837" s="24">
        <v>157</v>
      </c>
      <c r="H6837" s="24" t="str">
        <f t="shared" si="106"/>
        <v>2015_IBD_38</v>
      </c>
      <c r="I6837" s="24">
        <f>VLOOKUP(H6837,inTHLBdata!A:H,7,FALSE)</f>
        <v>0</v>
      </c>
      <c r="J6837" s="24">
        <f>VLOOKUP(H6837,inTHLBdata!A:H,8,FALSE)</f>
        <v>0</v>
      </c>
      <c r="N6837" s="24"/>
    </row>
    <row r="6838" spans="1:14">
      <c r="A6838" s="24">
        <v>2015</v>
      </c>
      <c r="B6838" s="24" t="s">
        <v>183</v>
      </c>
      <c r="C6838" s="24" t="str">
        <f>VLOOKUP(B6838,'FHF LUT'!$A$5:$H$81,2,FALSE)</f>
        <v>Douglas-fir Beetle</v>
      </c>
      <c r="D6838" s="24">
        <v>39</v>
      </c>
      <c r="E6838" s="24" t="s">
        <v>36</v>
      </c>
      <c r="F6838" s="24">
        <v>3195</v>
      </c>
      <c r="G6838" s="24">
        <v>3103</v>
      </c>
      <c r="H6838" s="24" t="str">
        <f t="shared" si="106"/>
        <v>2015_IBD_39</v>
      </c>
      <c r="I6838" s="24">
        <f>VLOOKUP(H6838,inTHLBdata!A:H,7,FALSE)</f>
        <v>1104</v>
      </c>
      <c r="J6838" s="24">
        <f>VLOOKUP(H6838,inTHLBdata!A:H,8,FALSE)</f>
        <v>1104</v>
      </c>
      <c r="N6838" s="24"/>
    </row>
    <row r="6839" spans="1:14">
      <c r="A6839" s="24">
        <v>2015</v>
      </c>
      <c r="B6839" s="24" t="s">
        <v>183</v>
      </c>
      <c r="C6839" s="24" t="str">
        <f>VLOOKUP(B6839,'FHF LUT'!$A$5:$H$81,2,FALSE)</f>
        <v>Douglas-fir Beetle</v>
      </c>
      <c r="D6839" s="24">
        <v>40</v>
      </c>
      <c r="E6839" s="24" t="s">
        <v>31</v>
      </c>
      <c r="F6839" s="24">
        <v>0</v>
      </c>
      <c r="G6839" s="24">
        <v>0</v>
      </c>
      <c r="H6839" s="24" t="str">
        <f t="shared" si="106"/>
        <v>2015_IBD_40</v>
      </c>
      <c r="I6839" s="24">
        <f>VLOOKUP(H6839,inTHLBdata!A:H,7,FALSE)</f>
        <v>0</v>
      </c>
      <c r="J6839" s="24">
        <f>VLOOKUP(H6839,inTHLBdata!A:H,8,FALSE)</f>
        <v>0</v>
      </c>
      <c r="N6839" s="24"/>
    </row>
    <row r="6840" spans="1:14">
      <c r="A6840" s="24">
        <v>2015</v>
      </c>
      <c r="B6840" s="24" t="s">
        <v>183</v>
      </c>
      <c r="C6840" s="24" t="str">
        <f>VLOOKUP(B6840,'FHF LUT'!$A$5:$H$81,2,FALSE)</f>
        <v>Douglas-fir Beetle</v>
      </c>
      <c r="D6840" s="24">
        <v>41</v>
      </c>
      <c r="E6840" s="24" t="s">
        <v>26</v>
      </c>
      <c r="F6840" s="24">
        <v>0</v>
      </c>
      <c r="G6840" s="24">
        <v>0</v>
      </c>
      <c r="H6840" s="24" t="str">
        <f t="shared" si="106"/>
        <v>2015_IBD_41</v>
      </c>
      <c r="I6840" s="24">
        <f>VLOOKUP(H6840,inTHLBdata!A:H,7,FALSE)</f>
        <v>0</v>
      </c>
      <c r="J6840" s="24">
        <f>VLOOKUP(H6840,inTHLBdata!A:H,8,FALSE)</f>
        <v>0</v>
      </c>
      <c r="N6840" s="24"/>
    </row>
    <row r="6841" spans="1:14">
      <c r="A6841" s="24">
        <v>2015</v>
      </c>
      <c r="B6841" s="24" t="s">
        <v>183</v>
      </c>
      <c r="C6841" s="24" t="str">
        <f>VLOOKUP(B6841,'FHF LUT'!$A$5:$H$81,2,FALSE)</f>
        <v>Douglas-fir Beetle</v>
      </c>
      <c r="D6841" s="24">
        <v>43</v>
      </c>
      <c r="E6841" s="24" t="s">
        <v>20</v>
      </c>
      <c r="F6841" s="24">
        <v>0</v>
      </c>
      <c r="G6841" s="24">
        <v>0</v>
      </c>
      <c r="H6841" s="24" t="str">
        <f t="shared" si="106"/>
        <v>2015_IBD_43</v>
      </c>
      <c r="I6841" s="24">
        <f>VLOOKUP(H6841,inTHLBdata!A:H,7,FALSE)</f>
        <v>0</v>
      </c>
      <c r="J6841" s="24">
        <f>VLOOKUP(H6841,inTHLBdata!A:H,8,FALSE)</f>
        <v>0</v>
      </c>
      <c r="N6841" s="24"/>
    </row>
    <row r="6842" spans="1:14">
      <c r="A6842" s="24">
        <v>2015</v>
      </c>
      <c r="B6842" s="24" t="s">
        <v>183</v>
      </c>
      <c r="C6842" s="24" t="str">
        <f>VLOOKUP(B6842,'FHF LUT'!$A$5:$H$81,2,FALSE)</f>
        <v>Douglas-fir Beetle</v>
      </c>
      <c r="D6842" s="24">
        <v>44</v>
      </c>
      <c r="E6842" s="24" t="s">
        <v>3</v>
      </c>
      <c r="F6842" s="24">
        <v>1565</v>
      </c>
      <c r="G6842" s="24">
        <v>1565</v>
      </c>
      <c r="H6842" s="24" t="str">
        <f t="shared" si="106"/>
        <v>2015_IBD_44</v>
      </c>
      <c r="I6842" s="24">
        <f>VLOOKUP(H6842,inTHLBdata!A:H,7,FALSE)</f>
        <v>579</v>
      </c>
      <c r="J6842" s="24">
        <f>VLOOKUP(H6842,inTHLBdata!A:H,8,FALSE)</f>
        <v>579</v>
      </c>
      <c r="N6842" s="24"/>
    </row>
    <row r="6843" spans="1:14">
      <c r="A6843" s="24">
        <v>2015</v>
      </c>
      <c r="B6843" s="24" t="s">
        <v>183</v>
      </c>
      <c r="C6843" s="24" t="str">
        <f>VLOOKUP(B6843,'FHF LUT'!$A$5:$H$81,2,FALSE)</f>
        <v>Douglas-fir Beetle</v>
      </c>
      <c r="D6843" s="24">
        <v>45</v>
      </c>
      <c r="E6843" s="24" t="s">
        <v>5</v>
      </c>
      <c r="F6843" s="24">
        <v>1258</v>
      </c>
      <c r="G6843" s="24">
        <v>1258</v>
      </c>
      <c r="H6843" s="24" t="str">
        <f t="shared" si="106"/>
        <v>2015_IBD_45</v>
      </c>
      <c r="I6843" s="24">
        <f>VLOOKUP(H6843,inTHLBdata!A:H,7,FALSE)</f>
        <v>1203</v>
      </c>
      <c r="J6843" s="24">
        <f>VLOOKUP(H6843,inTHLBdata!A:H,8,FALSE)</f>
        <v>1203</v>
      </c>
      <c r="N6843" s="24"/>
    </row>
    <row r="6844" spans="1:14">
      <c r="A6844" s="24">
        <v>2015</v>
      </c>
      <c r="B6844" s="24" t="s">
        <v>183</v>
      </c>
      <c r="C6844" s="24" t="str">
        <f>VLOOKUP(B6844,'FHF LUT'!$A$5:$H$81,2,FALSE)</f>
        <v>Douglas-fir Beetle</v>
      </c>
      <c r="D6844" s="24">
        <v>46</v>
      </c>
      <c r="E6844" s="24" t="s">
        <v>234</v>
      </c>
      <c r="F6844" s="24">
        <v>4715</v>
      </c>
      <c r="G6844" s="24">
        <v>4715</v>
      </c>
      <c r="H6844" s="24" t="str">
        <f t="shared" si="106"/>
        <v>2015_IBD_46</v>
      </c>
      <c r="I6844" s="24">
        <f>VLOOKUP(H6844,inTHLBdata!A:H,7,FALSE)</f>
        <v>128</v>
      </c>
      <c r="J6844" s="24">
        <f>VLOOKUP(H6844,inTHLBdata!A:H,8,FALSE)</f>
        <v>128</v>
      </c>
      <c r="N6844" s="24"/>
    </row>
    <row r="6845" spans="1:14">
      <c r="A6845" s="24">
        <v>2015</v>
      </c>
      <c r="B6845" s="24" t="s">
        <v>183</v>
      </c>
      <c r="C6845" s="24" t="str">
        <f>VLOOKUP(B6845,'FHF LUT'!$A$5:$H$81,2,FALSE)</f>
        <v>Douglas-fir Beetle</v>
      </c>
      <c r="D6845" s="24">
        <v>47</v>
      </c>
      <c r="E6845" s="24" t="s">
        <v>233</v>
      </c>
      <c r="F6845" s="24">
        <v>2136</v>
      </c>
      <c r="G6845" s="24">
        <v>2136</v>
      </c>
      <c r="H6845" s="24" t="str">
        <f t="shared" si="106"/>
        <v>2015_IBD_47</v>
      </c>
      <c r="I6845" s="24">
        <f>VLOOKUP(H6845,inTHLBdata!A:H,7,FALSE)</f>
        <v>0</v>
      </c>
      <c r="J6845" s="24">
        <f>VLOOKUP(H6845,inTHLBdata!A:H,8,FALSE)</f>
        <v>0</v>
      </c>
      <c r="N6845" s="24"/>
    </row>
    <row r="6846" spans="1:14">
      <c r="A6846" s="24">
        <v>2015</v>
      </c>
      <c r="B6846" s="24" t="s">
        <v>183</v>
      </c>
      <c r="C6846" s="24" t="str">
        <f>VLOOKUP(B6846,'FHF LUT'!$A$5:$H$81,2,FALSE)</f>
        <v>Douglas-fir Beetle</v>
      </c>
      <c r="D6846" s="24">
        <v>48</v>
      </c>
      <c r="E6846" s="24" t="s">
        <v>235</v>
      </c>
      <c r="F6846" s="24">
        <v>25448</v>
      </c>
      <c r="G6846" s="24">
        <v>25448</v>
      </c>
      <c r="H6846" s="24" t="str">
        <f t="shared" si="106"/>
        <v>2015_IBD_48</v>
      </c>
      <c r="I6846" s="24">
        <f>VLOOKUP(H6846,inTHLBdata!A:H,7,FALSE)</f>
        <v>257</v>
      </c>
      <c r="J6846" s="24">
        <f>VLOOKUP(H6846,inTHLBdata!A:H,8,FALSE)</f>
        <v>257</v>
      </c>
      <c r="N6846" s="24"/>
    </row>
    <row r="6847" spans="1:14">
      <c r="A6847" s="24">
        <v>2015</v>
      </c>
      <c r="B6847" s="24" t="s">
        <v>185</v>
      </c>
      <c r="C6847" s="24" t="str">
        <f>VLOOKUP(B6847,'FHF LUT'!$A$5:$H$81,2,FALSE)</f>
        <v>Mountain Pine Beetle</v>
      </c>
      <c r="D6847" s="24">
        <v>1</v>
      </c>
      <c r="E6847" s="24" t="s">
        <v>10</v>
      </c>
      <c r="F6847" s="24">
        <v>22162</v>
      </c>
      <c r="G6847" s="24">
        <v>21313</v>
      </c>
      <c r="H6847" s="24" t="str">
        <f t="shared" si="106"/>
        <v>2015_IBM_1</v>
      </c>
      <c r="I6847" s="24">
        <f>VLOOKUP(H6847,inTHLBdata!A:H,7,FALSE)</f>
        <v>4455</v>
      </c>
      <c r="J6847" s="24">
        <f>VLOOKUP(H6847,inTHLBdata!A:H,8,FALSE)</f>
        <v>4011</v>
      </c>
      <c r="N6847" s="24"/>
    </row>
    <row r="6848" spans="1:14">
      <c r="A6848" s="24">
        <v>2015</v>
      </c>
      <c r="B6848" s="24" t="s">
        <v>185</v>
      </c>
      <c r="C6848" s="24" t="str">
        <f>VLOOKUP(B6848,'FHF LUT'!$A$5:$H$81,2,FALSE)</f>
        <v>Mountain Pine Beetle</v>
      </c>
      <c r="D6848" s="24">
        <v>2</v>
      </c>
      <c r="E6848" s="24" t="s">
        <v>22</v>
      </c>
      <c r="F6848" s="24">
        <v>103789</v>
      </c>
      <c r="G6848" s="24">
        <v>99571</v>
      </c>
      <c r="H6848" s="24" t="str">
        <f t="shared" si="106"/>
        <v>2015_IBM_2</v>
      </c>
      <c r="I6848" s="24">
        <f>VLOOKUP(H6848,inTHLBdata!A:H,7,FALSE)</f>
        <v>71817</v>
      </c>
      <c r="J6848" s="24">
        <f>VLOOKUP(H6848,inTHLBdata!A:H,8,FALSE)</f>
        <v>54425</v>
      </c>
      <c r="N6848" s="24"/>
    </row>
    <row r="6849" spans="1:14">
      <c r="A6849" s="24">
        <v>2015</v>
      </c>
      <c r="B6849" s="24" t="s">
        <v>185</v>
      </c>
      <c r="C6849" s="24" t="str">
        <f>VLOOKUP(B6849,'FHF LUT'!$A$5:$H$81,2,FALSE)</f>
        <v>Mountain Pine Beetle</v>
      </c>
      <c r="D6849" s="24">
        <v>3</v>
      </c>
      <c r="E6849" s="24" t="s">
        <v>13</v>
      </c>
      <c r="F6849" s="24">
        <v>43566</v>
      </c>
      <c r="G6849" s="24">
        <v>38870</v>
      </c>
      <c r="H6849" s="24" t="str">
        <f t="shared" si="106"/>
        <v>2015_IBM_3</v>
      </c>
      <c r="I6849" s="24">
        <f>VLOOKUP(H6849,inTHLBdata!A:H,7,FALSE)</f>
        <v>25902</v>
      </c>
      <c r="J6849" s="24">
        <f>VLOOKUP(H6849,inTHLBdata!A:H,8,FALSE)</f>
        <v>21081</v>
      </c>
      <c r="N6849" s="24"/>
    </row>
    <row r="6850" spans="1:14">
      <c r="A6850" s="24">
        <v>2015</v>
      </c>
      <c r="B6850" s="24" t="s">
        <v>185</v>
      </c>
      <c r="C6850" s="24" t="str">
        <f>VLOOKUP(B6850,'FHF LUT'!$A$5:$H$81,2,FALSE)</f>
        <v>Mountain Pine Beetle</v>
      </c>
      <c r="D6850" s="24">
        <v>4</v>
      </c>
      <c r="E6850" s="24" t="s">
        <v>28</v>
      </c>
      <c r="F6850" s="24">
        <v>8976</v>
      </c>
      <c r="G6850" s="24">
        <v>8976</v>
      </c>
      <c r="H6850" s="24" t="str">
        <f t="shared" si="106"/>
        <v>2015_IBM_4</v>
      </c>
      <c r="I6850" s="24">
        <f>VLOOKUP(H6850,inTHLBdata!A:H,7,FALSE)</f>
        <v>0</v>
      </c>
      <c r="J6850" s="24">
        <f>VLOOKUP(H6850,inTHLBdata!A:H,8,FALSE)</f>
        <v>0</v>
      </c>
      <c r="N6850" s="24"/>
    </row>
    <row r="6851" spans="1:14">
      <c r="A6851" s="24">
        <v>2015</v>
      </c>
      <c r="B6851" s="24" t="s">
        <v>185</v>
      </c>
      <c r="C6851" s="24" t="str">
        <f>VLOOKUP(B6851,'FHF LUT'!$A$5:$H$81,2,FALSE)</f>
        <v>Mountain Pine Beetle</v>
      </c>
      <c r="D6851" s="24">
        <v>5</v>
      </c>
      <c r="E6851" s="24" t="s">
        <v>16</v>
      </c>
      <c r="F6851" s="24">
        <v>27640</v>
      </c>
      <c r="G6851" s="24">
        <v>23330</v>
      </c>
      <c r="H6851" s="24" t="str">
        <f t="shared" ref="H6851:H6914" si="107">CONCATENATE(A6851,"_",B6851,"_",D6851)</f>
        <v>2015_IBM_5</v>
      </c>
      <c r="I6851" s="24">
        <f>VLOOKUP(H6851,inTHLBdata!A:H,7,FALSE)</f>
        <v>10335</v>
      </c>
      <c r="J6851" s="24">
        <f>VLOOKUP(H6851,inTHLBdata!A:H,8,FALSE)</f>
        <v>7518</v>
      </c>
      <c r="N6851" s="24"/>
    </row>
    <row r="6852" spans="1:14">
      <c r="A6852" s="24">
        <v>2015</v>
      </c>
      <c r="B6852" s="24" t="s">
        <v>185</v>
      </c>
      <c r="C6852" s="24" t="str">
        <f>VLOOKUP(B6852,'FHF LUT'!$A$5:$H$81,2,FALSE)</f>
        <v>Mountain Pine Beetle</v>
      </c>
      <c r="D6852" s="24">
        <v>7</v>
      </c>
      <c r="E6852" s="24" t="s">
        <v>25</v>
      </c>
      <c r="F6852" s="24">
        <v>35680</v>
      </c>
      <c r="G6852" s="24">
        <v>34785</v>
      </c>
      <c r="H6852" s="24" t="str">
        <f t="shared" si="107"/>
        <v>2015_IBM_7</v>
      </c>
      <c r="I6852" s="24">
        <f>VLOOKUP(H6852,inTHLBdata!A:H,7,FALSE)</f>
        <v>14232</v>
      </c>
      <c r="J6852" s="24">
        <f>VLOOKUP(H6852,inTHLBdata!A:H,8,FALSE)</f>
        <v>13536</v>
      </c>
      <c r="N6852" s="24"/>
    </row>
    <row r="6853" spans="1:14">
      <c r="A6853" s="24">
        <v>2015</v>
      </c>
      <c r="B6853" s="24" t="s">
        <v>185</v>
      </c>
      <c r="C6853" s="24" t="str">
        <f>VLOOKUP(B6853,'FHF LUT'!$A$5:$H$81,2,FALSE)</f>
        <v>Mountain Pine Beetle</v>
      </c>
      <c r="D6853" s="24">
        <v>8</v>
      </c>
      <c r="E6853" s="24" t="s">
        <v>29</v>
      </c>
      <c r="F6853" s="24">
        <v>110517</v>
      </c>
      <c r="G6853" s="24">
        <v>110489</v>
      </c>
      <c r="H6853" s="24" t="str">
        <f t="shared" si="107"/>
        <v>2015_IBM_8</v>
      </c>
      <c r="I6853" s="24">
        <f>VLOOKUP(H6853,inTHLBdata!A:H,7,FALSE)</f>
        <v>6576</v>
      </c>
      <c r="J6853" s="24">
        <f>VLOOKUP(H6853,inTHLBdata!A:H,8,FALSE)</f>
        <v>6562</v>
      </c>
      <c r="N6853" s="24"/>
    </row>
    <row r="6854" spans="1:14">
      <c r="A6854" s="24">
        <v>2015</v>
      </c>
      <c r="B6854" s="24" t="s">
        <v>185</v>
      </c>
      <c r="C6854" s="24" t="str">
        <f>VLOOKUP(B6854,'FHF LUT'!$A$5:$H$81,2,FALSE)</f>
        <v>Mountain Pine Beetle</v>
      </c>
      <c r="D6854" s="24">
        <v>9</v>
      </c>
      <c r="E6854" s="24" t="s">
        <v>7</v>
      </c>
      <c r="F6854" s="24">
        <v>81837</v>
      </c>
      <c r="G6854" s="24">
        <v>73911</v>
      </c>
      <c r="H6854" s="24" t="str">
        <f t="shared" si="107"/>
        <v>2015_IBM_9</v>
      </c>
      <c r="I6854" s="24">
        <f>VLOOKUP(H6854,inTHLBdata!A:H,7,FALSE)</f>
        <v>12737</v>
      </c>
      <c r="J6854" s="24">
        <f>VLOOKUP(H6854,inTHLBdata!A:H,8,FALSE)</f>
        <v>8510</v>
      </c>
      <c r="N6854" s="24"/>
    </row>
    <row r="6855" spans="1:14">
      <c r="A6855" s="24">
        <v>2015</v>
      </c>
      <c r="B6855" s="24" t="s">
        <v>185</v>
      </c>
      <c r="C6855" s="24" t="str">
        <f>VLOOKUP(B6855,'FHF LUT'!$A$5:$H$81,2,FALSE)</f>
        <v>Mountain Pine Beetle</v>
      </c>
      <c r="D6855" s="24">
        <v>10</v>
      </c>
      <c r="E6855" s="24" t="s">
        <v>18</v>
      </c>
      <c r="F6855" s="24">
        <v>1648</v>
      </c>
      <c r="G6855" s="24">
        <v>1339</v>
      </c>
      <c r="H6855" s="24" t="str">
        <f t="shared" si="107"/>
        <v>2015_IBM_10</v>
      </c>
      <c r="I6855" s="24">
        <f>VLOOKUP(H6855,inTHLBdata!A:H,7,FALSE)</f>
        <v>0</v>
      </c>
      <c r="J6855" s="24">
        <f>VLOOKUP(H6855,inTHLBdata!A:H,8,FALSE)</f>
        <v>0</v>
      </c>
      <c r="N6855" s="24"/>
    </row>
    <row r="6856" spans="1:14">
      <c r="A6856" s="24">
        <v>2015</v>
      </c>
      <c r="B6856" s="24" t="s">
        <v>185</v>
      </c>
      <c r="C6856" s="24" t="str">
        <f>VLOOKUP(B6856,'FHF LUT'!$A$5:$H$81,2,FALSE)</f>
        <v>Mountain Pine Beetle</v>
      </c>
      <c r="D6856" s="24">
        <v>11</v>
      </c>
      <c r="E6856" s="24" t="s">
        <v>4</v>
      </c>
      <c r="F6856" s="24">
        <v>0</v>
      </c>
      <c r="G6856" s="24">
        <v>0</v>
      </c>
      <c r="H6856" s="24" t="str">
        <f t="shared" si="107"/>
        <v>2015_IBM_11</v>
      </c>
      <c r="I6856" s="24">
        <f>VLOOKUP(H6856,inTHLBdata!A:H,7,FALSE)</f>
        <v>0</v>
      </c>
      <c r="J6856" s="24">
        <f>VLOOKUP(H6856,inTHLBdata!A:H,8,FALSE)</f>
        <v>0</v>
      </c>
      <c r="N6856" s="24"/>
    </row>
    <row r="6857" spans="1:14">
      <c r="A6857" s="24">
        <v>2015</v>
      </c>
      <c r="B6857" s="24" t="s">
        <v>185</v>
      </c>
      <c r="C6857" s="24" t="str">
        <f>VLOOKUP(B6857,'FHF LUT'!$A$5:$H$81,2,FALSE)</f>
        <v>Mountain Pine Beetle</v>
      </c>
      <c r="D6857" s="24">
        <v>12</v>
      </c>
      <c r="E6857" s="24" t="s">
        <v>11</v>
      </c>
      <c r="F6857" s="24">
        <v>1392</v>
      </c>
      <c r="G6857" s="24">
        <v>1392</v>
      </c>
      <c r="H6857" s="24" t="str">
        <f t="shared" si="107"/>
        <v>2015_IBM_12</v>
      </c>
      <c r="I6857" s="24">
        <f>VLOOKUP(H6857,inTHLBdata!A:H,7,FALSE)</f>
        <v>274</v>
      </c>
      <c r="J6857" s="24">
        <f>VLOOKUP(H6857,inTHLBdata!A:H,8,FALSE)</f>
        <v>274</v>
      </c>
      <c r="N6857" s="24"/>
    </row>
    <row r="6858" spans="1:14">
      <c r="A6858" s="24">
        <v>2015</v>
      </c>
      <c r="B6858" s="24" t="s">
        <v>185</v>
      </c>
      <c r="C6858" s="24" t="str">
        <f>VLOOKUP(B6858,'FHF LUT'!$A$5:$H$81,2,FALSE)</f>
        <v>Mountain Pine Beetle</v>
      </c>
      <c r="D6858" s="24">
        <v>13</v>
      </c>
      <c r="E6858" s="24" t="s">
        <v>24</v>
      </c>
      <c r="F6858" s="24">
        <v>50273</v>
      </c>
      <c r="G6858" s="24">
        <v>48167</v>
      </c>
      <c r="H6858" s="24" t="str">
        <f t="shared" si="107"/>
        <v>2015_IBM_13</v>
      </c>
      <c r="I6858" s="24">
        <f>VLOOKUP(H6858,inTHLBdata!A:H,7,FALSE)</f>
        <v>7340</v>
      </c>
      <c r="J6858" s="24">
        <f>VLOOKUP(H6858,inTHLBdata!A:H,8,FALSE)</f>
        <v>6165</v>
      </c>
      <c r="N6858" s="24"/>
    </row>
    <row r="6859" spans="1:14">
      <c r="A6859" s="24">
        <v>2015</v>
      </c>
      <c r="B6859" s="24" t="s">
        <v>185</v>
      </c>
      <c r="C6859" s="24" t="str">
        <f>VLOOKUP(B6859,'FHF LUT'!$A$5:$H$81,2,FALSE)</f>
        <v>Mountain Pine Beetle</v>
      </c>
      <c r="D6859" s="24">
        <v>14</v>
      </c>
      <c r="E6859" s="24" t="s">
        <v>30</v>
      </c>
      <c r="F6859" s="24">
        <v>3061</v>
      </c>
      <c r="G6859" s="24">
        <v>3038</v>
      </c>
      <c r="H6859" s="24" t="str">
        <f t="shared" si="107"/>
        <v>2015_IBM_14</v>
      </c>
      <c r="I6859" s="24">
        <f>VLOOKUP(H6859,inTHLBdata!A:H,7,FALSE)</f>
        <v>1240</v>
      </c>
      <c r="J6859" s="24">
        <f>VLOOKUP(H6859,inTHLBdata!A:H,8,FALSE)</f>
        <v>1217</v>
      </c>
      <c r="N6859" s="24"/>
    </row>
    <row r="6860" spans="1:14">
      <c r="A6860" s="24">
        <v>2015</v>
      </c>
      <c r="B6860" s="24" t="s">
        <v>185</v>
      </c>
      <c r="C6860" s="24" t="str">
        <f>VLOOKUP(B6860,'FHF LUT'!$A$5:$H$81,2,FALSE)</f>
        <v>Mountain Pine Beetle</v>
      </c>
      <c r="D6860" s="24">
        <v>15</v>
      </c>
      <c r="E6860" s="24" t="s">
        <v>33</v>
      </c>
      <c r="F6860" s="24">
        <v>138015</v>
      </c>
      <c r="G6860" s="24">
        <v>135886</v>
      </c>
      <c r="H6860" s="24" t="str">
        <f t="shared" si="107"/>
        <v>2015_IBM_15</v>
      </c>
      <c r="I6860" s="24">
        <f>VLOOKUP(H6860,inTHLBdata!A:H,7,FALSE)</f>
        <v>63820</v>
      </c>
      <c r="J6860" s="24">
        <f>VLOOKUP(H6860,inTHLBdata!A:H,8,FALSE)</f>
        <v>60067</v>
      </c>
      <c r="N6860" s="24"/>
    </row>
    <row r="6861" spans="1:14">
      <c r="A6861" s="24">
        <v>2015</v>
      </c>
      <c r="B6861" s="24" t="s">
        <v>185</v>
      </c>
      <c r="C6861" s="24" t="str">
        <f>VLOOKUP(B6861,'FHF LUT'!$A$5:$H$81,2,FALSE)</f>
        <v>Mountain Pine Beetle</v>
      </c>
      <c r="D6861" s="24">
        <v>16</v>
      </c>
      <c r="E6861" s="24" t="s">
        <v>12</v>
      </c>
      <c r="F6861" s="24">
        <v>296236</v>
      </c>
      <c r="G6861" s="24">
        <v>294989</v>
      </c>
      <c r="H6861" s="24" t="str">
        <f t="shared" si="107"/>
        <v>2015_IBM_16</v>
      </c>
      <c r="I6861" s="24">
        <f>VLOOKUP(H6861,inTHLBdata!A:H,7,FALSE)</f>
        <v>44931</v>
      </c>
      <c r="J6861" s="24">
        <f>VLOOKUP(H6861,inTHLBdata!A:H,8,FALSE)</f>
        <v>43505</v>
      </c>
      <c r="N6861" s="24"/>
    </row>
    <row r="6862" spans="1:14">
      <c r="A6862" s="24">
        <v>2015</v>
      </c>
      <c r="B6862" s="24" t="s">
        <v>185</v>
      </c>
      <c r="C6862" s="24" t="str">
        <f>VLOOKUP(B6862,'FHF LUT'!$A$5:$H$81,2,FALSE)</f>
        <v>Mountain Pine Beetle</v>
      </c>
      <c r="D6862" s="24">
        <v>17</v>
      </c>
      <c r="E6862" s="24" t="s">
        <v>32</v>
      </c>
      <c r="F6862" s="24">
        <v>620948</v>
      </c>
      <c r="G6862" s="24">
        <v>614092</v>
      </c>
      <c r="H6862" s="24" t="str">
        <f t="shared" si="107"/>
        <v>2015_IBM_17</v>
      </c>
      <c r="I6862" s="24">
        <f>VLOOKUP(H6862,inTHLBdata!A:H,7,FALSE)</f>
        <v>48130</v>
      </c>
      <c r="J6862" s="24">
        <f>VLOOKUP(H6862,inTHLBdata!A:H,8,FALSE)</f>
        <v>42987</v>
      </c>
      <c r="N6862" s="24"/>
    </row>
    <row r="6863" spans="1:14">
      <c r="A6863" s="24">
        <v>2015</v>
      </c>
      <c r="B6863" s="24" t="s">
        <v>185</v>
      </c>
      <c r="C6863" s="24" t="str">
        <f>VLOOKUP(B6863,'FHF LUT'!$A$5:$H$81,2,FALSE)</f>
        <v>Mountain Pine Beetle</v>
      </c>
      <c r="D6863" s="24">
        <v>18</v>
      </c>
      <c r="E6863" s="24" t="s">
        <v>15</v>
      </c>
      <c r="F6863" s="24">
        <v>12497</v>
      </c>
      <c r="G6863" s="24">
        <v>10554</v>
      </c>
      <c r="H6863" s="24" t="str">
        <f t="shared" si="107"/>
        <v>2015_IBM_18</v>
      </c>
      <c r="I6863" s="24">
        <f>VLOOKUP(H6863,inTHLBdata!A:H,7,FALSE)</f>
        <v>11394</v>
      </c>
      <c r="J6863" s="24">
        <f>VLOOKUP(H6863,inTHLBdata!A:H,8,FALSE)</f>
        <v>9140</v>
      </c>
      <c r="N6863" s="24"/>
    </row>
    <row r="6864" spans="1:14">
      <c r="A6864" s="24">
        <v>2015</v>
      </c>
      <c r="B6864" s="24" t="s">
        <v>185</v>
      </c>
      <c r="C6864" s="24" t="str">
        <f>VLOOKUP(B6864,'FHF LUT'!$A$5:$H$81,2,FALSE)</f>
        <v>Mountain Pine Beetle</v>
      </c>
      <c r="D6864" s="24">
        <v>20</v>
      </c>
      <c r="E6864" s="24" t="s">
        <v>6</v>
      </c>
      <c r="F6864" s="24">
        <v>10841</v>
      </c>
      <c r="G6864" s="24">
        <v>7615</v>
      </c>
      <c r="H6864" s="24" t="str">
        <f t="shared" si="107"/>
        <v>2015_IBM_20</v>
      </c>
      <c r="I6864" s="24">
        <f>VLOOKUP(H6864,inTHLBdata!A:H,7,FALSE)</f>
        <v>7090</v>
      </c>
      <c r="J6864" s="24">
        <f>VLOOKUP(H6864,inTHLBdata!A:H,8,FALSE)</f>
        <v>4495</v>
      </c>
      <c r="N6864" s="24"/>
    </row>
    <row r="6865" spans="1:14">
      <c r="A6865" s="24">
        <v>2015</v>
      </c>
      <c r="B6865" s="24" t="s">
        <v>185</v>
      </c>
      <c r="C6865" s="24" t="str">
        <f>VLOOKUP(B6865,'FHF LUT'!$A$5:$H$81,2,FALSE)</f>
        <v>Mountain Pine Beetle</v>
      </c>
      <c r="D6865" s="24">
        <v>22</v>
      </c>
      <c r="E6865" s="24" t="s">
        <v>19</v>
      </c>
      <c r="F6865" s="24">
        <v>34713</v>
      </c>
      <c r="G6865" s="24">
        <v>31192</v>
      </c>
      <c r="H6865" s="24" t="str">
        <f t="shared" si="107"/>
        <v>2015_IBM_22</v>
      </c>
      <c r="I6865" s="24">
        <f>VLOOKUP(H6865,inTHLBdata!A:H,7,FALSE)</f>
        <v>16142</v>
      </c>
      <c r="J6865" s="24">
        <f>VLOOKUP(H6865,inTHLBdata!A:H,8,FALSE)</f>
        <v>13526</v>
      </c>
      <c r="N6865" s="24"/>
    </row>
    <row r="6866" spans="1:14">
      <c r="A6866" s="24">
        <v>2015</v>
      </c>
      <c r="B6866" s="24" t="s">
        <v>185</v>
      </c>
      <c r="C6866" s="24" t="str">
        <f>VLOOKUP(B6866,'FHF LUT'!$A$5:$H$81,2,FALSE)</f>
        <v>Mountain Pine Beetle</v>
      </c>
      <c r="D6866" s="24">
        <v>23</v>
      </c>
      <c r="E6866" s="24" t="s">
        <v>27</v>
      </c>
      <c r="F6866" s="24">
        <v>0</v>
      </c>
      <c r="G6866" s="24">
        <v>0</v>
      </c>
      <c r="H6866" s="24" t="str">
        <f t="shared" si="107"/>
        <v>2015_IBM_23</v>
      </c>
      <c r="I6866" s="24">
        <f>VLOOKUP(H6866,inTHLBdata!A:H,7,FALSE)</f>
        <v>0</v>
      </c>
      <c r="J6866" s="24">
        <f>VLOOKUP(H6866,inTHLBdata!A:H,8,FALSE)</f>
        <v>0</v>
      </c>
      <c r="N6866" s="24"/>
    </row>
    <row r="6867" spans="1:14">
      <c r="A6867" s="24">
        <v>2015</v>
      </c>
      <c r="B6867" s="24" t="s">
        <v>185</v>
      </c>
      <c r="C6867" s="24" t="str">
        <f>VLOOKUP(B6867,'FHF LUT'!$A$5:$H$81,2,FALSE)</f>
        <v>Mountain Pine Beetle</v>
      </c>
      <c r="D6867" s="24">
        <v>24</v>
      </c>
      <c r="E6867" s="24" t="s">
        <v>17</v>
      </c>
      <c r="F6867" s="24">
        <v>57441</v>
      </c>
      <c r="G6867" s="24">
        <v>55501</v>
      </c>
      <c r="H6867" s="24" t="str">
        <f t="shared" si="107"/>
        <v>2015_IBM_24</v>
      </c>
      <c r="I6867" s="24">
        <f>VLOOKUP(H6867,inTHLBdata!A:H,7,FALSE)</f>
        <v>36202</v>
      </c>
      <c r="J6867" s="24">
        <f>VLOOKUP(H6867,inTHLBdata!A:H,8,FALSE)</f>
        <v>34454</v>
      </c>
      <c r="N6867" s="24"/>
    </row>
    <row r="6868" spans="1:14">
      <c r="A6868" s="24">
        <v>2015</v>
      </c>
      <c r="B6868" s="24" t="s">
        <v>185</v>
      </c>
      <c r="C6868" s="24" t="str">
        <f>VLOOKUP(B6868,'FHF LUT'!$A$5:$H$81,2,FALSE)</f>
        <v>Mountain Pine Beetle</v>
      </c>
      <c r="D6868" s="24">
        <v>25</v>
      </c>
      <c r="E6868" s="24" t="s">
        <v>23</v>
      </c>
      <c r="F6868" s="24">
        <v>0</v>
      </c>
      <c r="G6868" s="24">
        <v>0</v>
      </c>
      <c r="H6868" s="24" t="str">
        <f t="shared" si="107"/>
        <v>2015_IBM_25</v>
      </c>
      <c r="I6868" s="24">
        <f>VLOOKUP(H6868,inTHLBdata!A:H,7,FALSE)</f>
        <v>0</v>
      </c>
      <c r="J6868" s="24">
        <f>VLOOKUP(H6868,inTHLBdata!A:H,8,FALSE)</f>
        <v>0</v>
      </c>
      <c r="N6868" s="24"/>
    </row>
    <row r="6869" spans="1:14">
      <c r="A6869" s="24">
        <v>2015</v>
      </c>
      <c r="B6869" s="24" t="s">
        <v>185</v>
      </c>
      <c r="C6869" s="24" t="str">
        <f>VLOOKUP(B6869,'FHF LUT'!$A$5:$H$81,2,FALSE)</f>
        <v>Mountain Pine Beetle</v>
      </c>
      <c r="D6869" s="24">
        <v>26</v>
      </c>
      <c r="E6869" s="24" t="s">
        <v>14</v>
      </c>
      <c r="F6869" s="24">
        <v>0</v>
      </c>
      <c r="G6869" s="24">
        <v>0</v>
      </c>
      <c r="H6869" s="24" t="str">
        <f t="shared" si="107"/>
        <v>2015_IBM_26</v>
      </c>
      <c r="I6869" s="24">
        <f>VLOOKUP(H6869,inTHLBdata!A:H,7,FALSE)</f>
        <v>0</v>
      </c>
      <c r="J6869" s="24">
        <f>VLOOKUP(H6869,inTHLBdata!A:H,8,FALSE)</f>
        <v>0</v>
      </c>
      <c r="N6869" s="24"/>
    </row>
    <row r="6870" spans="1:14">
      <c r="A6870" s="24">
        <v>2015</v>
      </c>
      <c r="B6870" s="24" t="s">
        <v>185</v>
      </c>
      <c r="C6870" s="24" t="str">
        <f>VLOOKUP(B6870,'FHF LUT'!$A$5:$H$81,2,FALSE)</f>
        <v>Mountain Pine Beetle</v>
      </c>
      <c r="D6870" s="24">
        <v>27</v>
      </c>
      <c r="E6870" s="24" t="s">
        <v>21</v>
      </c>
      <c r="F6870" s="24">
        <v>624</v>
      </c>
      <c r="G6870" s="24">
        <v>624</v>
      </c>
      <c r="H6870" s="24" t="str">
        <f t="shared" si="107"/>
        <v>2015_IBM_27</v>
      </c>
      <c r="I6870" s="24">
        <f>VLOOKUP(H6870,inTHLBdata!A:H,7,FALSE)</f>
        <v>6</v>
      </c>
      <c r="J6870" s="24">
        <f>VLOOKUP(H6870,inTHLBdata!A:H,8,FALSE)</f>
        <v>6</v>
      </c>
      <c r="N6870" s="24"/>
    </row>
    <row r="6871" spans="1:14">
      <c r="A6871" s="24">
        <v>2015</v>
      </c>
      <c r="B6871" s="24" t="s">
        <v>185</v>
      </c>
      <c r="C6871" s="24" t="str">
        <f>VLOOKUP(B6871,'FHF LUT'!$A$5:$H$81,2,FALSE)</f>
        <v>Mountain Pine Beetle</v>
      </c>
      <c r="D6871" s="24">
        <v>29</v>
      </c>
      <c r="E6871" s="24" t="s">
        <v>9</v>
      </c>
      <c r="F6871" s="24">
        <v>25515</v>
      </c>
      <c r="G6871" s="24">
        <v>25500</v>
      </c>
      <c r="H6871" s="24" t="str">
        <f t="shared" si="107"/>
        <v>2015_IBM_29</v>
      </c>
      <c r="I6871" s="24">
        <f>VLOOKUP(H6871,inTHLBdata!A:H,7,FALSE)</f>
        <v>5698</v>
      </c>
      <c r="J6871" s="24">
        <f>VLOOKUP(H6871,inTHLBdata!A:H,8,FALSE)</f>
        <v>5677</v>
      </c>
      <c r="N6871" s="24"/>
    </row>
    <row r="6872" spans="1:14">
      <c r="A6872" s="24">
        <v>2015</v>
      </c>
      <c r="B6872" s="24" t="s">
        <v>185</v>
      </c>
      <c r="C6872" s="24" t="str">
        <f>VLOOKUP(B6872,'FHF LUT'!$A$5:$H$81,2,FALSE)</f>
        <v>Mountain Pine Beetle</v>
      </c>
      <c r="D6872" s="24">
        <v>30</v>
      </c>
      <c r="E6872" s="24" t="s">
        <v>35</v>
      </c>
      <c r="F6872" s="24">
        <v>112</v>
      </c>
      <c r="G6872" s="24">
        <v>112</v>
      </c>
      <c r="H6872" s="24" t="str">
        <f t="shared" si="107"/>
        <v>2015_IBM_30</v>
      </c>
      <c r="I6872" s="24">
        <f>VLOOKUP(H6872,inTHLBdata!A:H,7,FALSE)</f>
        <v>30</v>
      </c>
      <c r="J6872" s="24">
        <f>VLOOKUP(H6872,inTHLBdata!A:H,8,FALSE)</f>
        <v>30</v>
      </c>
      <c r="N6872" s="24"/>
    </row>
    <row r="6873" spans="1:14">
      <c r="A6873" s="24">
        <v>2015</v>
      </c>
      <c r="B6873" s="24" t="s">
        <v>185</v>
      </c>
      <c r="C6873" s="24" t="str">
        <f>VLOOKUP(B6873,'FHF LUT'!$A$5:$H$81,2,FALSE)</f>
        <v>Mountain Pine Beetle</v>
      </c>
      <c r="D6873" s="24">
        <v>31</v>
      </c>
      <c r="E6873" s="24" t="s">
        <v>34</v>
      </c>
      <c r="F6873" s="24">
        <v>1089</v>
      </c>
      <c r="G6873" s="24">
        <v>1058</v>
      </c>
      <c r="H6873" s="24" t="str">
        <f t="shared" si="107"/>
        <v>2015_IBM_31</v>
      </c>
      <c r="I6873" s="24">
        <f>VLOOKUP(H6873,inTHLBdata!A:H,7,FALSE)</f>
        <v>211</v>
      </c>
      <c r="J6873" s="24">
        <f>VLOOKUP(H6873,inTHLBdata!A:H,8,FALSE)</f>
        <v>186</v>
      </c>
      <c r="N6873" s="24"/>
    </row>
    <row r="6874" spans="1:14">
      <c r="A6874" s="24">
        <v>2015</v>
      </c>
      <c r="B6874" s="24" t="s">
        <v>185</v>
      </c>
      <c r="C6874" s="24" t="str">
        <f>VLOOKUP(B6874,'FHF LUT'!$A$5:$H$81,2,FALSE)</f>
        <v>Mountain Pine Beetle</v>
      </c>
      <c r="D6874" s="24">
        <v>38</v>
      </c>
      <c r="E6874" s="24" t="s">
        <v>8</v>
      </c>
      <c r="F6874" s="24">
        <v>0</v>
      </c>
      <c r="G6874" s="24">
        <v>0</v>
      </c>
      <c r="H6874" s="24" t="str">
        <f t="shared" si="107"/>
        <v>2015_IBM_38</v>
      </c>
      <c r="I6874" s="24">
        <f>VLOOKUP(H6874,inTHLBdata!A:H,7,FALSE)</f>
        <v>0</v>
      </c>
      <c r="J6874" s="24">
        <f>VLOOKUP(H6874,inTHLBdata!A:H,8,FALSE)</f>
        <v>0</v>
      </c>
      <c r="N6874" s="24"/>
    </row>
    <row r="6875" spans="1:14">
      <c r="A6875" s="24">
        <v>2015</v>
      </c>
      <c r="B6875" s="24" t="s">
        <v>185</v>
      </c>
      <c r="C6875" s="24" t="str">
        <f>VLOOKUP(B6875,'FHF LUT'!$A$5:$H$81,2,FALSE)</f>
        <v>Mountain Pine Beetle</v>
      </c>
      <c r="D6875" s="24">
        <v>39</v>
      </c>
      <c r="E6875" s="24" t="s">
        <v>36</v>
      </c>
      <c r="F6875" s="24">
        <v>0</v>
      </c>
      <c r="G6875" s="24">
        <v>0</v>
      </c>
      <c r="H6875" s="24" t="str">
        <f t="shared" si="107"/>
        <v>2015_IBM_39</v>
      </c>
      <c r="I6875" s="24">
        <f>VLOOKUP(H6875,inTHLBdata!A:H,7,FALSE)</f>
        <v>0</v>
      </c>
      <c r="J6875" s="24">
        <f>VLOOKUP(H6875,inTHLBdata!A:H,8,FALSE)</f>
        <v>0</v>
      </c>
      <c r="N6875" s="24"/>
    </row>
    <row r="6876" spans="1:14">
      <c r="A6876" s="24">
        <v>2015</v>
      </c>
      <c r="B6876" s="24" t="s">
        <v>185</v>
      </c>
      <c r="C6876" s="24" t="str">
        <f>VLOOKUP(B6876,'FHF LUT'!$A$5:$H$81,2,FALSE)</f>
        <v>Mountain Pine Beetle</v>
      </c>
      <c r="D6876" s="24">
        <v>40</v>
      </c>
      <c r="E6876" s="24" t="s">
        <v>31</v>
      </c>
      <c r="F6876" s="24">
        <v>252636</v>
      </c>
      <c r="G6876" s="24">
        <v>251004</v>
      </c>
      <c r="H6876" s="24" t="str">
        <f t="shared" si="107"/>
        <v>2015_IBM_40</v>
      </c>
      <c r="I6876" s="24">
        <f>VLOOKUP(H6876,inTHLBdata!A:H,7,FALSE)</f>
        <v>72738</v>
      </c>
      <c r="J6876" s="24">
        <f>VLOOKUP(H6876,inTHLBdata!A:H,8,FALSE)</f>
        <v>71785</v>
      </c>
      <c r="N6876" s="24"/>
    </row>
    <row r="6877" spans="1:14">
      <c r="A6877" s="24">
        <v>2015</v>
      </c>
      <c r="B6877" s="24" t="s">
        <v>185</v>
      </c>
      <c r="C6877" s="24" t="str">
        <f>VLOOKUP(B6877,'FHF LUT'!$A$5:$H$81,2,FALSE)</f>
        <v>Mountain Pine Beetle</v>
      </c>
      <c r="D6877" s="24">
        <v>41</v>
      </c>
      <c r="E6877" s="24" t="s">
        <v>26</v>
      </c>
      <c r="F6877" s="24">
        <v>260229</v>
      </c>
      <c r="G6877" s="24">
        <v>257470</v>
      </c>
      <c r="H6877" s="24" t="str">
        <f t="shared" si="107"/>
        <v>2015_IBM_41</v>
      </c>
      <c r="I6877" s="24">
        <f>VLOOKUP(H6877,inTHLBdata!A:H,7,FALSE)</f>
        <v>84700</v>
      </c>
      <c r="J6877" s="24">
        <f>VLOOKUP(H6877,inTHLBdata!A:H,8,FALSE)</f>
        <v>82966</v>
      </c>
      <c r="N6877" s="24"/>
    </row>
    <row r="6878" spans="1:14">
      <c r="A6878" s="24">
        <v>2015</v>
      </c>
      <c r="B6878" s="24" t="s">
        <v>185</v>
      </c>
      <c r="C6878" s="24" t="str">
        <f>VLOOKUP(B6878,'FHF LUT'!$A$5:$H$81,2,FALSE)</f>
        <v>Mountain Pine Beetle</v>
      </c>
      <c r="D6878" s="24">
        <v>43</v>
      </c>
      <c r="E6878" s="24" t="s">
        <v>20</v>
      </c>
      <c r="F6878" s="24">
        <v>0</v>
      </c>
      <c r="G6878" s="24">
        <v>0</v>
      </c>
      <c r="H6878" s="24" t="str">
        <f t="shared" si="107"/>
        <v>2015_IBM_43</v>
      </c>
      <c r="I6878" s="24">
        <f>VLOOKUP(H6878,inTHLBdata!A:H,7,FALSE)</f>
        <v>0</v>
      </c>
      <c r="J6878" s="24">
        <f>VLOOKUP(H6878,inTHLBdata!A:H,8,FALSE)</f>
        <v>0</v>
      </c>
      <c r="N6878" s="24"/>
    </row>
    <row r="6879" spans="1:14">
      <c r="A6879" s="24">
        <v>2015</v>
      </c>
      <c r="B6879" s="24" t="s">
        <v>185</v>
      </c>
      <c r="C6879" s="24" t="str">
        <f>VLOOKUP(B6879,'FHF LUT'!$A$5:$H$81,2,FALSE)</f>
        <v>Mountain Pine Beetle</v>
      </c>
      <c r="D6879" s="24">
        <v>44</v>
      </c>
      <c r="E6879" s="24" t="s">
        <v>3</v>
      </c>
      <c r="F6879" s="24">
        <v>0</v>
      </c>
      <c r="G6879" s="24">
        <v>0</v>
      </c>
      <c r="H6879" s="24" t="str">
        <f t="shared" si="107"/>
        <v>2015_IBM_44</v>
      </c>
      <c r="I6879" s="24">
        <f>VLOOKUP(H6879,inTHLBdata!A:H,7,FALSE)</f>
        <v>0</v>
      </c>
      <c r="J6879" s="24">
        <f>VLOOKUP(H6879,inTHLBdata!A:H,8,FALSE)</f>
        <v>0</v>
      </c>
      <c r="N6879" s="24"/>
    </row>
    <row r="6880" spans="1:14">
      <c r="A6880" s="24">
        <v>2015</v>
      </c>
      <c r="B6880" s="24" t="s">
        <v>185</v>
      </c>
      <c r="C6880" s="24" t="str">
        <f>VLOOKUP(B6880,'FHF LUT'!$A$5:$H$81,2,FALSE)</f>
        <v>Mountain Pine Beetle</v>
      </c>
      <c r="D6880" s="24">
        <v>45</v>
      </c>
      <c r="E6880" s="24" t="s">
        <v>5</v>
      </c>
      <c r="F6880" s="24">
        <v>2434</v>
      </c>
      <c r="G6880" s="24">
        <v>2185</v>
      </c>
      <c r="H6880" s="24" t="str">
        <f t="shared" si="107"/>
        <v>2015_IBM_45</v>
      </c>
      <c r="I6880" s="24">
        <f>VLOOKUP(H6880,inTHLBdata!A:H,7,FALSE)</f>
        <v>1963</v>
      </c>
      <c r="J6880" s="24">
        <f>VLOOKUP(H6880,inTHLBdata!A:H,8,FALSE)</f>
        <v>1746</v>
      </c>
      <c r="N6880" s="24"/>
    </row>
    <row r="6881" spans="1:14">
      <c r="A6881" s="24">
        <v>2015</v>
      </c>
      <c r="B6881" s="24" t="s">
        <v>185</v>
      </c>
      <c r="C6881" s="24" t="str">
        <f>VLOOKUP(B6881,'FHF LUT'!$A$5:$H$81,2,FALSE)</f>
        <v>Mountain Pine Beetle</v>
      </c>
      <c r="D6881" s="24">
        <v>46</v>
      </c>
      <c r="E6881" s="24" t="s">
        <v>234</v>
      </c>
      <c r="F6881" s="24">
        <v>512</v>
      </c>
      <c r="G6881" s="24">
        <v>512</v>
      </c>
      <c r="H6881" s="24" t="str">
        <f t="shared" si="107"/>
        <v>2015_IBM_46</v>
      </c>
      <c r="I6881" s="24">
        <f>VLOOKUP(H6881,inTHLBdata!A:H,7,FALSE)</f>
        <v>0</v>
      </c>
      <c r="J6881" s="24">
        <f>VLOOKUP(H6881,inTHLBdata!A:H,8,FALSE)</f>
        <v>0</v>
      </c>
      <c r="N6881" s="24"/>
    </row>
    <row r="6882" spans="1:14">
      <c r="A6882" s="24">
        <v>2015</v>
      </c>
      <c r="B6882" s="24" t="s">
        <v>185</v>
      </c>
      <c r="C6882" s="24" t="str">
        <f>VLOOKUP(B6882,'FHF LUT'!$A$5:$H$81,2,FALSE)</f>
        <v>Mountain Pine Beetle</v>
      </c>
      <c r="D6882" s="24">
        <v>47</v>
      </c>
      <c r="E6882" s="24" t="s">
        <v>233</v>
      </c>
      <c r="F6882" s="24">
        <v>0</v>
      </c>
      <c r="G6882" s="24">
        <v>0</v>
      </c>
      <c r="H6882" s="24" t="str">
        <f t="shared" si="107"/>
        <v>2015_IBM_47</v>
      </c>
      <c r="I6882" s="24">
        <f>VLOOKUP(H6882,inTHLBdata!A:H,7,FALSE)</f>
        <v>0</v>
      </c>
      <c r="J6882" s="24">
        <f>VLOOKUP(H6882,inTHLBdata!A:H,8,FALSE)</f>
        <v>0</v>
      </c>
      <c r="N6882" s="24"/>
    </row>
    <row r="6883" spans="1:14">
      <c r="A6883" s="24">
        <v>2015</v>
      </c>
      <c r="B6883" s="24" t="s">
        <v>185</v>
      </c>
      <c r="C6883" s="24" t="str">
        <f>VLOOKUP(B6883,'FHF LUT'!$A$5:$H$81,2,FALSE)</f>
        <v>Mountain Pine Beetle</v>
      </c>
      <c r="D6883" s="24">
        <v>48</v>
      </c>
      <c r="E6883" s="24" t="s">
        <v>235</v>
      </c>
      <c r="F6883" s="24">
        <v>0</v>
      </c>
      <c r="G6883" s="24">
        <v>0</v>
      </c>
      <c r="H6883" s="24" t="str">
        <f t="shared" si="107"/>
        <v>2015_IBM_48</v>
      </c>
      <c r="I6883" s="24">
        <f>VLOOKUP(H6883,inTHLBdata!A:H,7,FALSE)</f>
        <v>0</v>
      </c>
      <c r="J6883" s="24">
        <f>VLOOKUP(H6883,inTHLBdata!A:H,8,FALSE)</f>
        <v>0</v>
      </c>
      <c r="N6883" s="24"/>
    </row>
    <row r="6884" spans="1:14">
      <c r="A6884" s="24">
        <v>2015</v>
      </c>
      <c r="B6884" s="24" t="s">
        <v>186</v>
      </c>
      <c r="C6884" s="24" t="str">
        <f>VLOOKUP(B6884,'FHF LUT'!$A$5:$H$81,2,FALSE)</f>
        <v>Spruce Beetle</v>
      </c>
      <c r="D6884" s="24">
        <v>1</v>
      </c>
      <c r="E6884" s="24" t="s">
        <v>10</v>
      </c>
      <c r="F6884" s="24">
        <v>104</v>
      </c>
      <c r="G6884" s="24">
        <v>104</v>
      </c>
      <c r="H6884" s="24" t="str">
        <f t="shared" si="107"/>
        <v>2015_IBS_1</v>
      </c>
      <c r="I6884" s="24">
        <f>VLOOKUP(H6884,inTHLBdata!A:H,7,FALSE)</f>
        <v>0</v>
      </c>
      <c r="J6884" s="24">
        <f>VLOOKUP(H6884,inTHLBdata!A:H,8,FALSE)</f>
        <v>0</v>
      </c>
      <c r="N6884" s="24"/>
    </row>
    <row r="6885" spans="1:14">
      <c r="A6885" s="24">
        <v>2015</v>
      </c>
      <c r="B6885" s="24" t="s">
        <v>186</v>
      </c>
      <c r="C6885" s="24" t="str">
        <f>VLOOKUP(B6885,'FHF LUT'!$A$5:$H$81,2,FALSE)</f>
        <v>Spruce Beetle</v>
      </c>
      <c r="D6885" s="24">
        <v>2</v>
      </c>
      <c r="E6885" s="24" t="s">
        <v>22</v>
      </c>
      <c r="F6885" s="24">
        <v>0</v>
      </c>
      <c r="G6885" s="24">
        <v>0</v>
      </c>
      <c r="H6885" s="24" t="str">
        <f t="shared" si="107"/>
        <v>2015_IBS_2</v>
      </c>
      <c r="I6885" s="24">
        <f>VLOOKUP(H6885,inTHLBdata!A:H,7,FALSE)</f>
        <v>0</v>
      </c>
      <c r="J6885" s="24">
        <f>VLOOKUP(H6885,inTHLBdata!A:H,8,FALSE)</f>
        <v>0</v>
      </c>
      <c r="N6885" s="24"/>
    </row>
    <row r="6886" spans="1:14">
      <c r="A6886" s="24">
        <v>2015</v>
      </c>
      <c r="B6886" s="24" t="s">
        <v>186</v>
      </c>
      <c r="C6886" s="24" t="str">
        <f>VLOOKUP(B6886,'FHF LUT'!$A$5:$H$81,2,FALSE)</f>
        <v>Spruce Beetle</v>
      </c>
      <c r="D6886" s="24">
        <v>3</v>
      </c>
      <c r="E6886" s="24" t="s">
        <v>13</v>
      </c>
      <c r="F6886" s="24">
        <v>25014</v>
      </c>
      <c r="G6886" s="24">
        <v>23436</v>
      </c>
      <c r="H6886" s="24" t="str">
        <f t="shared" si="107"/>
        <v>2015_IBS_3</v>
      </c>
      <c r="I6886" s="24">
        <f>VLOOKUP(H6886,inTHLBdata!A:H,7,FALSE)</f>
        <v>18773</v>
      </c>
      <c r="J6886" s="24">
        <f>VLOOKUP(H6886,inTHLBdata!A:H,8,FALSE)</f>
        <v>17420</v>
      </c>
      <c r="N6886" s="24"/>
    </row>
    <row r="6887" spans="1:14">
      <c r="A6887" s="24">
        <v>2015</v>
      </c>
      <c r="B6887" s="24" t="s">
        <v>186</v>
      </c>
      <c r="C6887" s="24" t="str">
        <f>VLOOKUP(B6887,'FHF LUT'!$A$5:$H$81,2,FALSE)</f>
        <v>Spruce Beetle</v>
      </c>
      <c r="D6887" s="24">
        <v>4</v>
      </c>
      <c r="E6887" s="24" t="s">
        <v>28</v>
      </c>
      <c r="F6887" s="24">
        <v>575</v>
      </c>
      <c r="G6887" s="24">
        <v>575</v>
      </c>
      <c r="H6887" s="24" t="str">
        <f t="shared" si="107"/>
        <v>2015_IBS_4</v>
      </c>
      <c r="I6887" s="24">
        <f>VLOOKUP(H6887,inTHLBdata!A:H,7,FALSE)</f>
        <v>247</v>
      </c>
      <c r="J6887" s="24">
        <f>VLOOKUP(H6887,inTHLBdata!A:H,8,FALSE)</f>
        <v>247</v>
      </c>
      <c r="N6887" s="24"/>
    </row>
    <row r="6888" spans="1:14">
      <c r="A6888" s="24">
        <v>2015</v>
      </c>
      <c r="B6888" s="24" t="s">
        <v>186</v>
      </c>
      <c r="C6888" s="24" t="str">
        <f>VLOOKUP(B6888,'FHF LUT'!$A$5:$H$81,2,FALSE)</f>
        <v>Spruce Beetle</v>
      </c>
      <c r="D6888" s="24">
        <v>5</v>
      </c>
      <c r="E6888" s="24" t="s">
        <v>16</v>
      </c>
      <c r="F6888" s="24">
        <v>1867</v>
      </c>
      <c r="G6888" s="24">
        <v>1867</v>
      </c>
      <c r="H6888" s="24" t="str">
        <f t="shared" si="107"/>
        <v>2015_IBS_5</v>
      </c>
      <c r="I6888" s="24">
        <f>VLOOKUP(H6888,inTHLBdata!A:H,7,FALSE)</f>
        <v>118</v>
      </c>
      <c r="J6888" s="24">
        <f>VLOOKUP(H6888,inTHLBdata!A:H,8,FALSE)</f>
        <v>118</v>
      </c>
      <c r="N6888" s="24"/>
    </row>
    <row r="6889" spans="1:14">
      <c r="A6889" s="24">
        <v>2015</v>
      </c>
      <c r="B6889" s="24" t="s">
        <v>186</v>
      </c>
      <c r="C6889" s="24" t="str">
        <f>VLOOKUP(B6889,'FHF LUT'!$A$5:$H$81,2,FALSE)</f>
        <v>Spruce Beetle</v>
      </c>
      <c r="D6889" s="24">
        <v>7</v>
      </c>
      <c r="E6889" s="24" t="s">
        <v>25</v>
      </c>
      <c r="F6889" s="24">
        <v>9577</v>
      </c>
      <c r="G6889" s="24">
        <v>9577</v>
      </c>
      <c r="H6889" s="24" t="str">
        <f t="shared" si="107"/>
        <v>2015_IBS_7</v>
      </c>
      <c r="I6889" s="24">
        <f>VLOOKUP(H6889,inTHLBdata!A:H,7,FALSE)</f>
        <v>166</v>
      </c>
      <c r="J6889" s="24">
        <f>VLOOKUP(H6889,inTHLBdata!A:H,8,FALSE)</f>
        <v>166</v>
      </c>
      <c r="N6889" s="24"/>
    </row>
    <row r="6890" spans="1:14">
      <c r="A6890" s="24">
        <v>2015</v>
      </c>
      <c r="B6890" s="24" t="s">
        <v>186</v>
      </c>
      <c r="C6890" s="24" t="str">
        <f>VLOOKUP(B6890,'FHF LUT'!$A$5:$H$81,2,FALSE)</f>
        <v>Spruce Beetle</v>
      </c>
      <c r="D6890" s="24">
        <v>8</v>
      </c>
      <c r="E6890" s="24" t="s">
        <v>29</v>
      </c>
      <c r="F6890" s="24">
        <v>20214</v>
      </c>
      <c r="G6890" s="24">
        <v>20214</v>
      </c>
      <c r="H6890" s="24" t="str">
        <f t="shared" si="107"/>
        <v>2015_IBS_8</v>
      </c>
      <c r="I6890" s="24">
        <f>VLOOKUP(H6890,inTHLBdata!A:H,7,FALSE)</f>
        <v>4965</v>
      </c>
      <c r="J6890" s="24">
        <f>VLOOKUP(H6890,inTHLBdata!A:H,8,FALSE)</f>
        <v>4965</v>
      </c>
      <c r="N6890" s="24"/>
    </row>
    <row r="6891" spans="1:14">
      <c r="A6891" s="24">
        <v>2015</v>
      </c>
      <c r="B6891" s="24" t="s">
        <v>186</v>
      </c>
      <c r="C6891" s="24" t="str">
        <f>VLOOKUP(B6891,'FHF LUT'!$A$5:$H$81,2,FALSE)</f>
        <v>Spruce Beetle</v>
      </c>
      <c r="D6891" s="24">
        <v>9</v>
      </c>
      <c r="E6891" s="24" t="s">
        <v>7</v>
      </c>
      <c r="F6891" s="24">
        <v>134961</v>
      </c>
      <c r="G6891" s="24">
        <v>113845</v>
      </c>
      <c r="H6891" s="24" t="str">
        <f t="shared" si="107"/>
        <v>2015_IBS_9</v>
      </c>
      <c r="I6891" s="24">
        <f>VLOOKUP(H6891,inTHLBdata!A:H,7,FALSE)</f>
        <v>28603</v>
      </c>
      <c r="J6891" s="24">
        <f>VLOOKUP(H6891,inTHLBdata!A:H,8,FALSE)</f>
        <v>15599</v>
      </c>
      <c r="N6891" s="24"/>
    </row>
    <row r="6892" spans="1:14">
      <c r="A6892" s="24">
        <v>2015</v>
      </c>
      <c r="B6892" s="24" t="s">
        <v>186</v>
      </c>
      <c r="C6892" s="24" t="str">
        <f>VLOOKUP(B6892,'FHF LUT'!$A$5:$H$81,2,FALSE)</f>
        <v>Spruce Beetle</v>
      </c>
      <c r="D6892" s="24">
        <v>10</v>
      </c>
      <c r="E6892" s="24" t="s">
        <v>18</v>
      </c>
      <c r="F6892" s="24">
        <v>626</v>
      </c>
      <c r="G6892" s="24">
        <v>626</v>
      </c>
      <c r="H6892" s="24" t="str">
        <f t="shared" si="107"/>
        <v>2015_IBS_10</v>
      </c>
      <c r="I6892" s="24">
        <f>VLOOKUP(H6892,inTHLBdata!A:H,7,FALSE)</f>
        <v>0</v>
      </c>
      <c r="J6892" s="24">
        <f>VLOOKUP(H6892,inTHLBdata!A:H,8,FALSE)</f>
        <v>0</v>
      </c>
      <c r="N6892" s="24"/>
    </row>
    <row r="6893" spans="1:14">
      <c r="A6893" s="24">
        <v>2015</v>
      </c>
      <c r="B6893" s="24" t="s">
        <v>186</v>
      </c>
      <c r="C6893" s="24" t="str">
        <f>VLOOKUP(B6893,'FHF LUT'!$A$5:$H$81,2,FALSE)</f>
        <v>Spruce Beetle</v>
      </c>
      <c r="D6893" s="24">
        <v>11</v>
      </c>
      <c r="E6893" s="24" t="s">
        <v>4</v>
      </c>
      <c r="F6893" s="24">
        <v>16178</v>
      </c>
      <c r="G6893" s="24">
        <v>15551</v>
      </c>
      <c r="H6893" s="24" t="str">
        <f t="shared" si="107"/>
        <v>2015_IBS_11</v>
      </c>
      <c r="I6893" s="24">
        <f>VLOOKUP(H6893,inTHLBdata!A:H,7,FALSE)</f>
        <v>2856</v>
      </c>
      <c r="J6893" s="24">
        <f>VLOOKUP(H6893,inTHLBdata!A:H,8,FALSE)</f>
        <v>2229</v>
      </c>
      <c r="N6893" s="24"/>
    </row>
    <row r="6894" spans="1:14">
      <c r="A6894" s="24">
        <v>2015</v>
      </c>
      <c r="B6894" s="24" t="s">
        <v>186</v>
      </c>
      <c r="C6894" s="24" t="str">
        <f>VLOOKUP(B6894,'FHF LUT'!$A$5:$H$81,2,FALSE)</f>
        <v>Spruce Beetle</v>
      </c>
      <c r="D6894" s="24">
        <v>12</v>
      </c>
      <c r="E6894" s="24" t="s">
        <v>11</v>
      </c>
      <c r="F6894" s="24">
        <v>1397</v>
      </c>
      <c r="G6894" s="24">
        <v>1397</v>
      </c>
      <c r="H6894" s="24" t="str">
        <f t="shared" si="107"/>
        <v>2015_IBS_12</v>
      </c>
      <c r="I6894" s="24">
        <f>VLOOKUP(H6894,inTHLBdata!A:H,7,FALSE)</f>
        <v>21</v>
      </c>
      <c r="J6894" s="24">
        <f>VLOOKUP(H6894,inTHLBdata!A:H,8,FALSE)</f>
        <v>21</v>
      </c>
      <c r="N6894" s="24"/>
    </row>
    <row r="6895" spans="1:14">
      <c r="A6895" s="24">
        <v>2015</v>
      </c>
      <c r="B6895" s="24" t="s">
        <v>186</v>
      </c>
      <c r="C6895" s="24" t="str">
        <f>VLOOKUP(B6895,'FHF LUT'!$A$5:$H$81,2,FALSE)</f>
        <v>Spruce Beetle</v>
      </c>
      <c r="D6895" s="24">
        <v>13</v>
      </c>
      <c r="E6895" s="24" t="s">
        <v>24</v>
      </c>
      <c r="F6895" s="24">
        <v>771</v>
      </c>
      <c r="G6895" s="24">
        <v>771</v>
      </c>
      <c r="H6895" s="24" t="str">
        <f t="shared" si="107"/>
        <v>2015_IBS_13</v>
      </c>
      <c r="I6895" s="24">
        <f>VLOOKUP(H6895,inTHLBdata!A:H,7,FALSE)</f>
        <v>0</v>
      </c>
      <c r="J6895" s="24">
        <f>VLOOKUP(H6895,inTHLBdata!A:H,8,FALSE)</f>
        <v>0</v>
      </c>
      <c r="N6895" s="24"/>
    </row>
    <row r="6896" spans="1:14">
      <c r="A6896" s="24">
        <v>2015</v>
      </c>
      <c r="B6896" s="24" t="s">
        <v>186</v>
      </c>
      <c r="C6896" s="24" t="str">
        <f>VLOOKUP(B6896,'FHF LUT'!$A$5:$H$81,2,FALSE)</f>
        <v>Spruce Beetle</v>
      </c>
      <c r="D6896" s="24">
        <v>14</v>
      </c>
      <c r="E6896" s="24" t="s">
        <v>30</v>
      </c>
      <c r="F6896" s="24">
        <v>9070</v>
      </c>
      <c r="G6896" s="24">
        <v>7287</v>
      </c>
      <c r="H6896" s="24" t="str">
        <f t="shared" si="107"/>
        <v>2015_IBS_14</v>
      </c>
      <c r="I6896" s="24">
        <f>VLOOKUP(H6896,inTHLBdata!A:H,7,FALSE)</f>
        <v>5071</v>
      </c>
      <c r="J6896" s="24">
        <f>VLOOKUP(H6896,inTHLBdata!A:H,8,FALSE)</f>
        <v>3729</v>
      </c>
      <c r="N6896" s="24"/>
    </row>
    <row r="6897" spans="1:14">
      <c r="A6897" s="24">
        <v>2015</v>
      </c>
      <c r="B6897" s="24" t="s">
        <v>186</v>
      </c>
      <c r="C6897" s="24" t="str">
        <f>VLOOKUP(B6897,'FHF LUT'!$A$5:$H$81,2,FALSE)</f>
        <v>Spruce Beetle</v>
      </c>
      <c r="D6897" s="24">
        <v>15</v>
      </c>
      <c r="E6897" s="24" t="s">
        <v>33</v>
      </c>
      <c r="F6897" s="24">
        <v>63557</v>
      </c>
      <c r="G6897" s="24">
        <v>63557</v>
      </c>
      <c r="H6897" s="24" t="str">
        <f t="shared" si="107"/>
        <v>2015_IBS_15</v>
      </c>
      <c r="I6897" s="24">
        <f>VLOOKUP(H6897,inTHLBdata!A:H,7,FALSE)</f>
        <v>19665</v>
      </c>
      <c r="J6897" s="24">
        <f>VLOOKUP(H6897,inTHLBdata!A:H,8,FALSE)</f>
        <v>19665</v>
      </c>
      <c r="N6897" s="24"/>
    </row>
    <row r="6898" spans="1:14">
      <c r="A6898" s="24">
        <v>2015</v>
      </c>
      <c r="B6898" s="24" t="s">
        <v>186</v>
      </c>
      <c r="C6898" s="24" t="str">
        <f>VLOOKUP(B6898,'FHF LUT'!$A$5:$H$81,2,FALSE)</f>
        <v>Spruce Beetle</v>
      </c>
      <c r="D6898" s="24">
        <v>16</v>
      </c>
      <c r="E6898" s="24" t="s">
        <v>12</v>
      </c>
      <c r="F6898" s="24">
        <v>740100</v>
      </c>
      <c r="G6898" s="24">
        <v>694268</v>
      </c>
      <c r="H6898" s="24" t="str">
        <f t="shared" si="107"/>
        <v>2015_IBS_16</v>
      </c>
      <c r="I6898" s="24">
        <f>VLOOKUP(H6898,inTHLBdata!A:H,7,FALSE)</f>
        <v>296458</v>
      </c>
      <c r="J6898" s="24">
        <f>VLOOKUP(H6898,inTHLBdata!A:H,8,FALSE)</f>
        <v>257639</v>
      </c>
      <c r="N6898" s="24"/>
    </row>
    <row r="6899" spans="1:14">
      <c r="A6899" s="24">
        <v>2015</v>
      </c>
      <c r="B6899" s="24" t="s">
        <v>186</v>
      </c>
      <c r="C6899" s="24" t="str">
        <f>VLOOKUP(B6899,'FHF LUT'!$A$5:$H$81,2,FALSE)</f>
        <v>Spruce Beetle</v>
      </c>
      <c r="D6899" s="24">
        <v>17</v>
      </c>
      <c r="E6899" s="24" t="s">
        <v>32</v>
      </c>
      <c r="F6899" s="24">
        <v>2221</v>
      </c>
      <c r="G6899" s="24">
        <v>2221</v>
      </c>
      <c r="H6899" s="24" t="str">
        <f t="shared" si="107"/>
        <v>2015_IBS_17</v>
      </c>
      <c r="I6899" s="24">
        <f>VLOOKUP(H6899,inTHLBdata!A:H,7,FALSE)</f>
        <v>951</v>
      </c>
      <c r="J6899" s="24">
        <f>VLOOKUP(H6899,inTHLBdata!A:H,8,FALSE)</f>
        <v>951</v>
      </c>
      <c r="N6899" s="24"/>
    </row>
    <row r="6900" spans="1:14">
      <c r="A6900" s="24">
        <v>2015</v>
      </c>
      <c r="B6900" s="24" t="s">
        <v>186</v>
      </c>
      <c r="C6900" s="24" t="str">
        <f>VLOOKUP(B6900,'FHF LUT'!$A$5:$H$81,2,FALSE)</f>
        <v>Spruce Beetle</v>
      </c>
      <c r="D6900" s="24">
        <v>18</v>
      </c>
      <c r="E6900" s="24" t="s">
        <v>15</v>
      </c>
      <c r="F6900" s="24">
        <v>13355</v>
      </c>
      <c r="G6900" s="24">
        <v>10675</v>
      </c>
      <c r="H6900" s="24" t="str">
        <f t="shared" si="107"/>
        <v>2015_IBS_18</v>
      </c>
      <c r="I6900" s="24">
        <f>VLOOKUP(H6900,inTHLBdata!A:H,7,FALSE)</f>
        <v>12039</v>
      </c>
      <c r="J6900" s="24">
        <f>VLOOKUP(H6900,inTHLBdata!A:H,8,FALSE)</f>
        <v>9359</v>
      </c>
      <c r="N6900" s="24"/>
    </row>
    <row r="6901" spans="1:14">
      <c r="A6901" s="24">
        <v>2015</v>
      </c>
      <c r="B6901" s="24" t="s">
        <v>186</v>
      </c>
      <c r="C6901" s="24" t="str">
        <f>VLOOKUP(B6901,'FHF LUT'!$A$5:$H$81,2,FALSE)</f>
        <v>Spruce Beetle</v>
      </c>
      <c r="D6901" s="24">
        <v>20</v>
      </c>
      <c r="E6901" s="24" t="s">
        <v>6</v>
      </c>
      <c r="F6901" s="24">
        <v>10526</v>
      </c>
      <c r="G6901" s="24">
        <v>9794</v>
      </c>
      <c r="H6901" s="24" t="str">
        <f t="shared" si="107"/>
        <v>2015_IBS_20</v>
      </c>
      <c r="I6901" s="24">
        <f>VLOOKUP(H6901,inTHLBdata!A:H,7,FALSE)</f>
        <v>8664</v>
      </c>
      <c r="J6901" s="24">
        <f>VLOOKUP(H6901,inTHLBdata!A:H,8,FALSE)</f>
        <v>7979</v>
      </c>
      <c r="N6901" s="24"/>
    </row>
    <row r="6902" spans="1:14">
      <c r="A6902" s="24">
        <v>2015</v>
      </c>
      <c r="B6902" s="24" t="s">
        <v>186</v>
      </c>
      <c r="C6902" s="24" t="str">
        <f>VLOOKUP(B6902,'FHF LUT'!$A$5:$H$81,2,FALSE)</f>
        <v>Spruce Beetle</v>
      </c>
      <c r="D6902" s="24">
        <v>22</v>
      </c>
      <c r="E6902" s="24" t="s">
        <v>19</v>
      </c>
      <c r="F6902" s="24">
        <v>1120</v>
      </c>
      <c r="G6902" s="24">
        <v>1120</v>
      </c>
      <c r="H6902" s="24" t="str">
        <f t="shared" si="107"/>
        <v>2015_IBS_22</v>
      </c>
      <c r="I6902" s="24">
        <f>VLOOKUP(H6902,inTHLBdata!A:H,7,FALSE)</f>
        <v>0</v>
      </c>
      <c r="J6902" s="24">
        <f>VLOOKUP(H6902,inTHLBdata!A:H,8,FALSE)</f>
        <v>0</v>
      </c>
      <c r="N6902" s="24"/>
    </row>
    <row r="6903" spans="1:14">
      <c r="A6903" s="24">
        <v>2015</v>
      </c>
      <c r="B6903" s="24" t="s">
        <v>186</v>
      </c>
      <c r="C6903" s="24" t="str">
        <f>VLOOKUP(B6903,'FHF LUT'!$A$5:$H$81,2,FALSE)</f>
        <v>Spruce Beetle</v>
      </c>
      <c r="D6903" s="24">
        <v>23</v>
      </c>
      <c r="E6903" s="24" t="s">
        <v>27</v>
      </c>
      <c r="F6903" s="24">
        <v>1069</v>
      </c>
      <c r="G6903" s="24">
        <v>1069</v>
      </c>
      <c r="H6903" s="24" t="str">
        <f t="shared" si="107"/>
        <v>2015_IBS_23</v>
      </c>
      <c r="I6903" s="24">
        <f>VLOOKUP(H6903,inTHLBdata!A:H,7,FALSE)</f>
        <v>143</v>
      </c>
      <c r="J6903" s="24">
        <f>VLOOKUP(H6903,inTHLBdata!A:H,8,FALSE)</f>
        <v>143</v>
      </c>
      <c r="N6903" s="24"/>
    </row>
    <row r="6904" spans="1:14">
      <c r="A6904" s="24">
        <v>2015</v>
      </c>
      <c r="B6904" s="24" t="s">
        <v>186</v>
      </c>
      <c r="C6904" s="24" t="str">
        <f>VLOOKUP(B6904,'FHF LUT'!$A$5:$H$81,2,FALSE)</f>
        <v>Spruce Beetle</v>
      </c>
      <c r="D6904" s="24">
        <v>24</v>
      </c>
      <c r="E6904" s="24" t="s">
        <v>17</v>
      </c>
      <c r="F6904" s="24">
        <v>1838897</v>
      </c>
      <c r="G6904" s="24">
        <v>1585981</v>
      </c>
      <c r="H6904" s="24" t="str">
        <f t="shared" si="107"/>
        <v>2015_IBS_24</v>
      </c>
      <c r="I6904" s="24">
        <f>VLOOKUP(H6904,inTHLBdata!A:H,7,FALSE)</f>
        <v>1187861</v>
      </c>
      <c r="J6904" s="24">
        <f>VLOOKUP(H6904,inTHLBdata!A:H,8,FALSE)</f>
        <v>1034931</v>
      </c>
      <c r="N6904" s="24"/>
    </row>
    <row r="6905" spans="1:14">
      <c r="A6905" s="24">
        <v>2015</v>
      </c>
      <c r="B6905" s="24" t="s">
        <v>186</v>
      </c>
      <c r="C6905" s="24" t="str">
        <f>VLOOKUP(B6905,'FHF LUT'!$A$5:$H$81,2,FALSE)</f>
        <v>Spruce Beetle</v>
      </c>
      <c r="D6905" s="24">
        <v>25</v>
      </c>
      <c r="E6905" s="24" t="s">
        <v>23</v>
      </c>
      <c r="F6905" s="24">
        <v>1390</v>
      </c>
      <c r="G6905" s="24">
        <v>1390</v>
      </c>
      <c r="H6905" s="24" t="str">
        <f t="shared" si="107"/>
        <v>2015_IBS_25</v>
      </c>
      <c r="I6905" s="24">
        <f>VLOOKUP(H6905,inTHLBdata!A:H,7,FALSE)</f>
        <v>701</v>
      </c>
      <c r="J6905" s="24">
        <f>VLOOKUP(H6905,inTHLBdata!A:H,8,FALSE)</f>
        <v>701</v>
      </c>
      <c r="N6905" s="24"/>
    </row>
    <row r="6906" spans="1:14">
      <c r="A6906" s="24">
        <v>2015</v>
      </c>
      <c r="B6906" s="24" t="s">
        <v>186</v>
      </c>
      <c r="C6906" s="24" t="str">
        <f>VLOOKUP(B6906,'FHF LUT'!$A$5:$H$81,2,FALSE)</f>
        <v>Spruce Beetle</v>
      </c>
      <c r="D6906" s="24">
        <v>26</v>
      </c>
      <c r="E6906" s="24" t="s">
        <v>14</v>
      </c>
      <c r="F6906" s="24">
        <v>2592</v>
      </c>
      <c r="G6906" s="24">
        <v>2488</v>
      </c>
      <c r="H6906" s="24" t="str">
        <f t="shared" si="107"/>
        <v>2015_IBS_26</v>
      </c>
      <c r="I6906" s="24">
        <f>VLOOKUP(H6906,inTHLBdata!A:H,7,FALSE)</f>
        <v>1988</v>
      </c>
      <c r="J6906" s="24">
        <f>VLOOKUP(H6906,inTHLBdata!A:H,8,FALSE)</f>
        <v>1884</v>
      </c>
      <c r="N6906" s="24"/>
    </row>
    <row r="6907" spans="1:14">
      <c r="A6907" s="24">
        <v>2015</v>
      </c>
      <c r="B6907" s="24" t="s">
        <v>186</v>
      </c>
      <c r="C6907" s="24" t="str">
        <f>VLOOKUP(B6907,'FHF LUT'!$A$5:$H$81,2,FALSE)</f>
        <v>Spruce Beetle</v>
      </c>
      <c r="D6907" s="24">
        <v>27</v>
      </c>
      <c r="E6907" s="24" t="s">
        <v>21</v>
      </c>
      <c r="F6907" s="24">
        <v>1336</v>
      </c>
      <c r="G6907" s="24">
        <v>1336</v>
      </c>
      <c r="H6907" s="24" t="str">
        <f t="shared" si="107"/>
        <v>2015_IBS_27</v>
      </c>
      <c r="I6907" s="24">
        <f>VLOOKUP(H6907,inTHLBdata!A:H,7,FALSE)</f>
        <v>0</v>
      </c>
      <c r="J6907" s="24">
        <f>VLOOKUP(H6907,inTHLBdata!A:H,8,FALSE)</f>
        <v>0</v>
      </c>
      <c r="N6907" s="24"/>
    </row>
    <row r="6908" spans="1:14">
      <c r="A6908" s="24">
        <v>2015</v>
      </c>
      <c r="B6908" s="24" t="s">
        <v>186</v>
      </c>
      <c r="C6908" s="24" t="str">
        <f>VLOOKUP(B6908,'FHF LUT'!$A$5:$H$81,2,FALSE)</f>
        <v>Spruce Beetle</v>
      </c>
      <c r="D6908" s="24">
        <v>29</v>
      </c>
      <c r="E6908" s="24" t="s">
        <v>9</v>
      </c>
      <c r="F6908" s="24">
        <v>26643</v>
      </c>
      <c r="G6908" s="24">
        <v>26281</v>
      </c>
      <c r="H6908" s="24" t="str">
        <f t="shared" si="107"/>
        <v>2015_IBS_29</v>
      </c>
      <c r="I6908" s="24">
        <f>VLOOKUP(H6908,inTHLBdata!A:H,7,FALSE)</f>
        <v>3291</v>
      </c>
      <c r="J6908" s="24">
        <f>VLOOKUP(H6908,inTHLBdata!A:H,8,FALSE)</f>
        <v>3154</v>
      </c>
      <c r="N6908" s="24"/>
    </row>
    <row r="6909" spans="1:14">
      <c r="A6909" s="24">
        <v>2015</v>
      </c>
      <c r="B6909" s="24" t="s">
        <v>186</v>
      </c>
      <c r="C6909" s="24" t="str">
        <f>VLOOKUP(B6909,'FHF LUT'!$A$5:$H$81,2,FALSE)</f>
        <v>Spruce Beetle</v>
      </c>
      <c r="D6909" s="24">
        <v>30</v>
      </c>
      <c r="E6909" s="24" t="s">
        <v>35</v>
      </c>
      <c r="F6909" s="24">
        <v>3803</v>
      </c>
      <c r="G6909" s="24">
        <v>3803</v>
      </c>
      <c r="H6909" s="24" t="str">
        <f t="shared" si="107"/>
        <v>2015_IBS_30</v>
      </c>
      <c r="I6909" s="24">
        <f>VLOOKUP(H6909,inTHLBdata!A:H,7,FALSE)</f>
        <v>16</v>
      </c>
      <c r="J6909" s="24">
        <f>VLOOKUP(H6909,inTHLBdata!A:H,8,FALSE)</f>
        <v>16</v>
      </c>
      <c r="N6909" s="24"/>
    </row>
    <row r="6910" spans="1:14">
      <c r="A6910" s="24">
        <v>2015</v>
      </c>
      <c r="B6910" s="24" t="s">
        <v>186</v>
      </c>
      <c r="C6910" s="24" t="str">
        <f>VLOOKUP(B6910,'FHF LUT'!$A$5:$H$81,2,FALSE)</f>
        <v>Spruce Beetle</v>
      </c>
      <c r="D6910" s="24">
        <v>31</v>
      </c>
      <c r="E6910" s="24" t="s">
        <v>34</v>
      </c>
      <c r="F6910" s="24">
        <v>0</v>
      </c>
      <c r="G6910" s="24">
        <v>0</v>
      </c>
      <c r="H6910" s="24" t="str">
        <f t="shared" si="107"/>
        <v>2015_IBS_31</v>
      </c>
      <c r="I6910" s="24">
        <f>VLOOKUP(H6910,inTHLBdata!A:H,7,FALSE)</f>
        <v>0</v>
      </c>
      <c r="J6910" s="24">
        <f>VLOOKUP(H6910,inTHLBdata!A:H,8,FALSE)</f>
        <v>0</v>
      </c>
      <c r="N6910" s="24"/>
    </row>
    <row r="6911" spans="1:14">
      <c r="A6911" s="24">
        <v>2015</v>
      </c>
      <c r="B6911" s="24" t="s">
        <v>186</v>
      </c>
      <c r="C6911" s="24" t="str">
        <f>VLOOKUP(B6911,'FHF LUT'!$A$5:$H$81,2,FALSE)</f>
        <v>Spruce Beetle</v>
      </c>
      <c r="D6911" s="24">
        <v>38</v>
      </c>
      <c r="E6911" s="24" t="s">
        <v>8</v>
      </c>
      <c r="F6911" s="24">
        <v>60</v>
      </c>
      <c r="G6911" s="24">
        <v>60</v>
      </c>
      <c r="H6911" s="24" t="str">
        <f t="shared" si="107"/>
        <v>2015_IBS_38</v>
      </c>
      <c r="I6911" s="24">
        <f>VLOOKUP(H6911,inTHLBdata!A:H,7,FALSE)</f>
        <v>0</v>
      </c>
      <c r="J6911" s="24">
        <f>VLOOKUP(H6911,inTHLBdata!A:H,8,FALSE)</f>
        <v>0</v>
      </c>
      <c r="N6911" s="24"/>
    </row>
    <row r="6912" spans="1:14">
      <c r="A6912" s="24">
        <v>2015</v>
      </c>
      <c r="B6912" s="24" t="s">
        <v>186</v>
      </c>
      <c r="C6912" s="24" t="str">
        <f>VLOOKUP(B6912,'FHF LUT'!$A$5:$H$81,2,FALSE)</f>
        <v>Spruce Beetle</v>
      </c>
      <c r="D6912" s="24">
        <v>39</v>
      </c>
      <c r="E6912" s="24" t="s">
        <v>36</v>
      </c>
      <c r="F6912" s="24">
        <v>0</v>
      </c>
      <c r="G6912" s="24">
        <v>0</v>
      </c>
      <c r="H6912" s="24" t="str">
        <f t="shared" si="107"/>
        <v>2015_IBS_39</v>
      </c>
      <c r="I6912" s="24">
        <f>VLOOKUP(H6912,inTHLBdata!A:H,7,FALSE)</f>
        <v>0</v>
      </c>
      <c r="J6912" s="24">
        <f>VLOOKUP(H6912,inTHLBdata!A:H,8,FALSE)</f>
        <v>0</v>
      </c>
      <c r="N6912" s="24"/>
    </row>
    <row r="6913" spans="1:14">
      <c r="A6913" s="24">
        <v>2015</v>
      </c>
      <c r="B6913" s="24" t="s">
        <v>186</v>
      </c>
      <c r="C6913" s="24" t="str">
        <f>VLOOKUP(B6913,'FHF LUT'!$A$5:$H$81,2,FALSE)</f>
        <v>Spruce Beetle</v>
      </c>
      <c r="D6913" s="24">
        <v>40</v>
      </c>
      <c r="E6913" s="24" t="s">
        <v>31</v>
      </c>
      <c r="F6913" s="24">
        <v>33161</v>
      </c>
      <c r="G6913" s="24">
        <v>33161</v>
      </c>
      <c r="H6913" s="24" t="str">
        <f t="shared" si="107"/>
        <v>2015_IBS_40</v>
      </c>
      <c r="I6913" s="24">
        <f>VLOOKUP(H6913,inTHLBdata!A:H,7,FALSE)</f>
        <v>22962</v>
      </c>
      <c r="J6913" s="24">
        <f>VLOOKUP(H6913,inTHLBdata!A:H,8,FALSE)</f>
        <v>22962</v>
      </c>
      <c r="N6913" s="24"/>
    </row>
    <row r="6914" spans="1:14">
      <c r="A6914" s="24">
        <v>2015</v>
      </c>
      <c r="B6914" s="24" t="s">
        <v>186</v>
      </c>
      <c r="C6914" s="24" t="str">
        <f>VLOOKUP(B6914,'FHF LUT'!$A$5:$H$81,2,FALSE)</f>
        <v>Spruce Beetle</v>
      </c>
      <c r="D6914" s="24">
        <v>41</v>
      </c>
      <c r="E6914" s="24" t="s">
        <v>26</v>
      </c>
      <c r="F6914" s="24">
        <v>38129</v>
      </c>
      <c r="G6914" s="24">
        <v>36801</v>
      </c>
      <c r="H6914" s="24" t="str">
        <f t="shared" si="107"/>
        <v>2015_IBS_41</v>
      </c>
      <c r="I6914" s="24">
        <f>VLOOKUP(H6914,inTHLBdata!A:H,7,FALSE)</f>
        <v>8317</v>
      </c>
      <c r="J6914" s="24">
        <f>VLOOKUP(H6914,inTHLBdata!A:H,8,FALSE)</f>
        <v>7716</v>
      </c>
      <c r="N6914" s="24"/>
    </row>
    <row r="6915" spans="1:14">
      <c r="A6915" s="24">
        <v>2015</v>
      </c>
      <c r="B6915" s="24" t="s">
        <v>186</v>
      </c>
      <c r="C6915" s="24" t="str">
        <f>VLOOKUP(B6915,'FHF LUT'!$A$5:$H$81,2,FALSE)</f>
        <v>Spruce Beetle</v>
      </c>
      <c r="D6915" s="24">
        <v>43</v>
      </c>
      <c r="E6915" s="24" t="s">
        <v>20</v>
      </c>
      <c r="F6915" s="24">
        <v>15362</v>
      </c>
      <c r="G6915" s="24">
        <v>15362</v>
      </c>
      <c r="H6915" s="24" t="str">
        <f t="shared" ref="H6915:H6978" si="108">CONCATENATE(A6915,"_",B6915,"_",D6915)</f>
        <v>2015_IBS_43</v>
      </c>
      <c r="I6915" s="24">
        <f>VLOOKUP(H6915,inTHLBdata!A:H,7,FALSE)</f>
        <v>0</v>
      </c>
      <c r="J6915" s="24">
        <f>VLOOKUP(H6915,inTHLBdata!A:H,8,FALSE)</f>
        <v>0</v>
      </c>
      <c r="N6915" s="24"/>
    </row>
    <row r="6916" spans="1:14">
      <c r="A6916" s="24">
        <v>2015</v>
      </c>
      <c r="B6916" s="24" t="s">
        <v>186</v>
      </c>
      <c r="C6916" s="24" t="str">
        <f>VLOOKUP(B6916,'FHF LUT'!$A$5:$H$81,2,FALSE)</f>
        <v>Spruce Beetle</v>
      </c>
      <c r="D6916" s="24">
        <v>44</v>
      </c>
      <c r="E6916" s="24" t="s">
        <v>3</v>
      </c>
      <c r="F6916" s="24">
        <v>0</v>
      </c>
      <c r="G6916" s="24">
        <v>0</v>
      </c>
      <c r="H6916" s="24" t="str">
        <f t="shared" si="108"/>
        <v>2015_IBS_44</v>
      </c>
      <c r="I6916" s="24">
        <f>VLOOKUP(H6916,inTHLBdata!A:H,7,FALSE)</f>
        <v>0</v>
      </c>
      <c r="J6916" s="24">
        <f>VLOOKUP(H6916,inTHLBdata!A:H,8,FALSE)</f>
        <v>0</v>
      </c>
      <c r="N6916" s="24"/>
    </row>
    <row r="6917" spans="1:14">
      <c r="A6917" s="24">
        <v>2015</v>
      </c>
      <c r="B6917" s="24" t="s">
        <v>186</v>
      </c>
      <c r="C6917" s="24" t="str">
        <f>VLOOKUP(B6917,'FHF LUT'!$A$5:$H$81,2,FALSE)</f>
        <v>Spruce Beetle</v>
      </c>
      <c r="D6917" s="24">
        <v>45</v>
      </c>
      <c r="E6917" s="24" t="s">
        <v>5</v>
      </c>
      <c r="F6917" s="24">
        <v>0</v>
      </c>
      <c r="G6917" s="24">
        <v>0</v>
      </c>
      <c r="H6917" s="24" t="str">
        <f t="shared" si="108"/>
        <v>2015_IBS_45</v>
      </c>
      <c r="I6917" s="24">
        <f>VLOOKUP(H6917,inTHLBdata!A:H,7,FALSE)</f>
        <v>0</v>
      </c>
      <c r="J6917" s="24">
        <f>VLOOKUP(H6917,inTHLBdata!A:H,8,FALSE)</f>
        <v>0</v>
      </c>
      <c r="N6917" s="24"/>
    </row>
    <row r="6918" spans="1:14">
      <c r="A6918" s="24">
        <v>2015</v>
      </c>
      <c r="B6918" s="24" t="s">
        <v>186</v>
      </c>
      <c r="C6918" s="24" t="str">
        <f>VLOOKUP(B6918,'FHF LUT'!$A$5:$H$81,2,FALSE)</f>
        <v>Spruce Beetle</v>
      </c>
      <c r="D6918" s="24">
        <v>46</v>
      </c>
      <c r="E6918" s="24" t="s">
        <v>234</v>
      </c>
      <c r="F6918" s="24">
        <v>2710</v>
      </c>
      <c r="G6918" s="24">
        <v>2710</v>
      </c>
      <c r="H6918" s="24" t="str">
        <f t="shared" si="108"/>
        <v>2015_IBS_46</v>
      </c>
      <c r="I6918" s="24">
        <f>VLOOKUP(H6918,inTHLBdata!A:H,7,FALSE)</f>
        <v>0</v>
      </c>
      <c r="J6918" s="24">
        <f>VLOOKUP(H6918,inTHLBdata!A:H,8,FALSE)</f>
        <v>0</v>
      </c>
      <c r="N6918" s="24"/>
    </row>
    <row r="6919" spans="1:14">
      <c r="A6919" s="24">
        <v>2015</v>
      </c>
      <c r="B6919" s="24" t="s">
        <v>186</v>
      </c>
      <c r="C6919" s="24" t="str">
        <f>VLOOKUP(B6919,'FHF LUT'!$A$5:$H$81,2,FALSE)</f>
        <v>Spruce Beetle</v>
      </c>
      <c r="D6919" s="24">
        <v>47</v>
      </c>
      <c r="E6919" s="24" t="s">
        <v>233</v>
      </c>
      <c r="F6919" s="24">
        <v>224</v>
      </c>
      <c r="G6919" s="24">
        <v>224</v>
      </c>
      <c r="H6919" s="24" t="str">
        <f t="shared" si="108"/>
        <v>2015_IBS_47</v>
      </c>
      <c r="I6919" s="24">
        <f>VLOOKUP(H6919,inTHLBdata!A:H,7,FALSE)</f>
        <v>0</v>
      </c>
      <c r="J6919" s="24">
        <f>VLOOKUP(H6919,inTHLBdata!A:H,8,FALSE)</f>
        <v>0</v>
      </c>
      <c r="N6919" s="24"/>
    </row>
    <row r="6920" spans="1:14">
      <c r="A6920" s="24">
        <v>2015</v>
      </c>
      <c r="B6920" s="24" t="s">
        <v>186</v>
      </c>
      <c r="C6920" s="24" t="str">
        <f>VLOOKUP(B6920,'FHF LUT'!$A$5:$H$81,2,FALSE)</f>
        <v>Spruce Beetle</v>
      </c>
      <c r="D6920" s="24">
        <v>48</v>
      </c>
      <c r="E6920" s="24" t="s">
        <v>235</v>
      </c>
      <c r="F6920" s="24">
        <v>67</v>
      </c>
      <c r="G6920" s="24">
        <v>67</v>
      </c>
      <c r="H6920" s="24" t="str">
        <f t="shared" si="108"/>
        <v>2015_IBS_48</v>
      </c>
      <c r="I6920" s="24">
        <f>VLOOKUP(H6920,inTHLBdata!A:H,7,FALSE)</f>
        <v>0</v>
      </c>
      <c r="J6920" s="24">
        <f>VLOOKUP(H6920,inTHLBdata!A:H,8,FALSE)</f>
        <v>0</v>
      </c>
      <c r="N6920" s="24"/>
    </row>
    <row r="6921" spans="1:14">
      <c r="A6921" s="24">
        <v>2015</v>
      </c>
      <c r="B6921" s="24" t="s">
        <v>188</v>
      </c>
      <c r="C6921" s="24" t="str">
        <f>VLOOKUP(B6921,'FHF LUT'!$A$5:$H$81,2,FALSE)</f>
        <v>Fire</v>
      </c>
      <c r="D6921" s="24">
        <v>1</v>
      </c>
      <c r="E6921" s="24" t="s">
        <v>10</v>
      </c>
      <c r="F6921" s="24">
        <v>75685</v>
      </c>
      <c r="G6921" s="24">
        <v>70812</v>
      </c>
      <c r="H6921" s="24" t="str">
        <f t="shared" si="108"/>
        <v>2015_NB_1</v>
      </c>
      <c r="I6921" s="24">
        <f>VLOOKUP(H6921,inTHLBdata!A:H,7,FALSE)</f>
        <v>7277</v>
      </c>
      <c r="J6921" s="24">
        <f>VLOOKUP(H6921,inTHLBdata!A:H,8,FALSE)</f>
        <v>6570</v>
      </c>
      <c r="N6921" s="24"/>
    </row>
    <row r="6922" spans="1:14">
      <c r="A6922" s="24">
        <v>2015</v>
      </c>
      <c r="B6922" s="24" t="s">
        <v>188</v>
      </c>
      <c r="C6922" s="24" t="str">
        <f>VLOOKUP(B6922,'FHF LUT'!$A$5:$H$81,2,FALSE)</f>
        <v>Fire</v>
      </c>
      <c r="D6922" s="24">
        <v>2</v>
      </c>
      <c r="E6922" s="24" t="s">
        <v>22</v>
      </c>
      <c r="F6922" s="24">
        <v>85390</v>
      </c>
      <c r="G6922" s="24">
        <v>76720</v>
      </c>
      <c r="H6922" s="24" t="str">
        <f t="shared" si="108"/>
        <v>2015_NB_2</v>
      </c>
      <c r="I6922" s="24">
        <f>VLOOKUP(H6922,inTHLBdata!A:H,7,FALSE)</f>
        <v>29010</v>
      </c>
      <c r="J6922" s="24">
        <f>VLOOKUP(H6922,inTHLBdata!A:H,8,FALSE)</f>
        <v>23718</v>
      </c>
      <c r="N6922" s="24"/>
    </row>
    <row r="6923" spans="1:14">
      <c r="A6923" s="24">
        <v>2015</v>
      </c>
      <c r="B6923" s="24" t="s">
        <v>188</v>
      </c>
      <c r="C6923" s="24" t="str">
        <f>VLOOKUP(B6923,'FHF LUT'!$A$5:$H$81,2,FALSE)</f>
        <v>Fire</v>
      </c>
      <c r="D6923" s="24">
        <v>3</v>
      </c>
      <c r="E6923" s="24" t="s">
        <v>13</v>
      </c>
      <c r="F6923" s="24">
        <v>522</v>
      </c>
      <c r="G6923" s="24">
        <v>522</v>
      </c>
      <c r="H6923" s="24" t="str">
        <f t="shared" si="108"/>
        <v>2015_NB_3</v>
      </c>
      <c r="I6923" s="24">
        <f>VLOOKUP(H6923,inTHLBdata!A:H,7,FALSE)</f>
        <v>0</v>
      </c>
      <c r="J6923" s="24">
        <f>VLOOKUP(H6923,inTHLBdata!A:H,8,FALSE)</f>
        <v>0</v>
      </c>
      <c r="N6923" s="24"/>
    </row>
    <row r="6924" spans="1:14">
      <c r="A6924" s="24">
        <v>2015</v>
      </c>
      <c r="B6924" s="24" t="s">
        <v>188</v>
      </c>
      <c r="C6924" s="24" t="str">
        <f>VLOOKUP(B6924,'FHF LUT'!$A$5:$H$81,2,FALSE)</f>
        <v>Fire</v>
      </c>
      <c r="D6924" s="24">
        <v>4</v>
      </c>
      <c r="E6924" s="24" t="s">
        <v>28</v>
      </c>
      <c r="F6924" s="24">
        <v>521950</v>
      </c>
      <c r="G6924" s="24">
        <v>521950</v>
      </c>
      <c r="H6924" s="24" t="str">
        <f t="shared" si="108"/>
        <v>2015_NB_4</v>
      </c>
      <c r="I6924" s="24">
        <f>VLOOKUP(H6924,inTHLBdata!A:H,7,FALSE)</f>
        <v>0</v>
      </c>
      <c r="J6924" s="24">
        <f>VLOOKUP(H6924,inTHLBdata!A:H,8,FALSE)</f>
        <v>0</v>
      </c>
      <c r="N6924" s="24"/>
    </row>
    <row r="6925" spans="1:14">
      <c r="A6925" s="24">
        <v>2015</v>
      </c>
      <c r="B6925" s="24" t="s">
        <v>188</v>
      </c>
      <c r="C6925" s="24" t="str">
        <f>VLOOKUP(B6925,'FHF LUT'!$A$5:$H$81,2,FALSE)</f>
        <v>Fire</v>
      </c>
      <c r="D6925" s="24">
        <v>5</v>
      </c>
      <c r="E6925" s="24" t="s">
        <v>16</v>
      </c>
      <c r="F6925" s="24">
        <v>59132</v>
      </c>
      <c r="G6925" s="24">
        <v>54467</v>
      </c>
      <c r="H6925" s="24" t="str">
        <f t="shared" si="108"/>
        <v>2015_NB_5</v>
      </c>
      <c r="I6925" s="24">
        <f>VLOOKUP(H6925,inTHLBdata!A:H,7,FALSE)</f>
        <v>10025</v>
      </c>
      <c r="J6925" s="24">
        <f>VLOOKUP(H6925,inTHLBdata!A:H,8,FALSE)</f>
        <v>7551</v>
      </c>
      <c r="N6925" s="24"/>
    </row>
    <row r="6926" spans="1:14">
      <c r="A6926" s="24">
        <v>2015</v>
      </c>
      <c r="B6926" s="24" t="s">
        <v>188</v>
      </c>
      <c r="C6926" s="24" t="str">
        <f>VLOOKUP(B6926,'FHF LUT'!$A$5:$H$81,2,FALSE)</f>
        <v>Fire</v>
      </c>
      <c r="D6926" s="24">
        <v>7</v>
      </c>
      <c r="E6926" s="24" t="s">
        <v>25</v>
      </c>
      <c r="F6926" s="24">
        <v>12782</v>
      </c>
      <c r="G6926" s="24">
        <v>12782</v>
      </c>
      <c r="H6926" s="24" t="str">
        <f t="shared" si="108"/>
        <v>2015_NB_7</v>
      </c>
      <c r="I6926" s="24">
        <f>VLOOKUP(H6926,inTHLBdata!A:H,7,FALSE)</f>
        <v>0</v>
      </c>
      <c r="J6926" s="24">
        <f>VLOOKUP(H6926,inTHLBdata!A:H,8,FALSE)</f>
        <v>0</v>
      </c>
      <c r="N6926" s="24"/>
    </row>
    <row r="6927" spans="1:14">
      <c r="A6927" s="24">
        <v>2015</v>
      </c>
      <c r="B6927" s="24" t="s">
        <v>188</v>
      </c>
      <c r="C6927" s="24" t="str">
        <f>VLOOKUP(B6927,'FHF LUT'!$A$5:$H$81,2,FALSE)</f>
        <v>Fire</v>
      </c>
      <c r="D6927" s="24">
        <v>8</v>
      </c>
      <c r="E6927" s="24" t="s">
        <v>29</v>
      </c>
      <c r="F6927" s="24">
        <v>3152248</v>
      </c>
      <c r="G6927" s="24">
        <v>3152248</v>
      </c>
      <c r="H6927" s="24" t="str">
        <f t="shared" si="108"/>
        <v>2015_NB_8</v>
      </c>
      <c r="I6927" s="24">
        <f>VLOOKUP(H6927,inTHLBdata!A:H,7,FALSE)</f>
        <v>224752</v>
      </c>
      <c r="J6927" s="24">
        <f>VLOOKUP(H6927,inTHLBdata!A:H,8,FALSE)</f>
        <v>224752</v>
      </c>
      <c r="N6927" s="24"/>
    </row>
    <row r="6928" spans="1:14">
      <c r="A6928" s="24">
        <v>2015</v>
      </c>
      <c r="B6928" s="24" t="s">
        <v>188</v>
      </c>
      <c r="C6928" s="24" t="str">
        <f>VLOOKUP(B6928,'FHF LUT'!$A$5:$H$81,2,FALSE)</f>
        <v>Fire</v>
      </c>
      <c r="D6928" s="24">
        <v>9</v>
      </c>
      <c r="E6928" s="24" t="s">
        <v>7</v>
      </c>
      <c r="F6928" s="24">
        <v>2516</v>
      </c>
      <c r="G6928" s="24">
        <v>2430</v>
      </c>
      <c r="H6928" s="24" t="str">
        <f t="shared" si="108"/>
        <v>2015_NB_9</v>
      </c>
      <c r="I6928" s="24">
        <f>VLOOKUP(H6928,inTHLBdata!A:H,7,FALSE)</f>
        <v>12</v>
      </c>
      <c r="J6928" s="24">
        <f>VLOOKUP(H6928,inTHLBdata!A:H,8,FALSE)</f>
        <v>12</v>
      </c>
      <c r="N6928" s="24"/>
    </row>
    <row r="6929" spans="1:14">
      <c r="A6929" s="24">
        <v>2015</v>
      </c>
      <c r="B6929" s="24" t="s">
        <v>188</v>
      </c>
      <c r="C6929" s="24" t="str">
        <f>VLOOKUP(B6929,'FHF LUT'!$A$5:$H$81,2,FALSE)</f>
        <v>Fire</v>
      </c>
      <c r="D6929" s="24">
        <v>10</v>
      </c>
      <c r="E6929" s="24" t="s">
        <v>18</v>
      </c>
      <c r="F6929" s="24">
        <v>0</v>
      </c>
      <c r="G6929" s="24">
        <v>0</v>
      </c>
      <c r="H6929" s="24" t="str">
        <f t="shared" si="108"/>
        <v>2015_NB_10</v>
      </c>
      <c r="I6929" s="24">
        <f>VLOOKUP(H6929,inTHLBdata!A:H,7,FALSE)</f>
        <v>0</v>
      </c>
      <c r="J6929" s="24">
        <f>VLOOKUP(H6929,inTHLBdata!A:H,8,FALSE)</f>
        <v>0</v>
      </c>
      <c r="N6929" s="24"/>
    </row>
    <row r="6930" spans="1:14">
      <c r="A6930" s="24">
        <v>2015</v>
      </c>
      <c r="B6930" s="24" t="s">
        <v>188</v>
      </c>
      <c r="C6930" s="24" t="str">
        <f>VLOOKUP(B6930,'FHF LUT'!$A$5:$H$81,2,FALSE)</f>
        <v>Fire</v>
      </c>
      <c r="D6930" s="24">
        <v>11</v>
      </c>
      <c r="E6930" s="24" t="s">
        <v>4</v>
      </c>
      <c r="F6930" s="24">
        <v>20562</v>
      </c>
      <c r="G6930" s="24">
        <v>19132</v>
      </c>
      <c r="H6930" s="24" t="str">
        <f t="shared" si="108"/>
        <v>2015_NB_11</v>
      </c>
      <c r="I6930" s="24">
        <f>VLOOKUP(H6930,inTHLBdata!A:H,7,FALSE)</f>
        <v>6534</v>
      </c>
      <c r="J6930" s="24">
        <f>VLOOKUP(H6930,inTHLBdata!A:H,8,FALSE)</f>
        <v>5258</v>
      </c>
      <c r="N6930" s="24"/>
    </row>
    <row r="6931" spans="1:14">
      <c r="A6931" s="24">
        <v>2015</v>
      </c>
      <c r="B6931" s="24" t="s">
        <v>188</v>
      </c>
      <c r="C6931" s="24" t="str">
        <f>VLOOKUP(B6931,'FHF LUT'!$A$5:$H$81,2,FALSE)</f>
        <v>Fire</v>
      </c>
      <c r="D6931" s="24">
        <v>12</v>
      </c>
      <c r="E6931" s="24" t="s">
        <v>11</v>
      </c>
      <c r="F6931" s="24">
        <v>45</v>
      </c>
      <c r="G6931" s="24">
        <v>45</v>
      </c>
      <c r="H6931" s="24" t="str">
        <f t="shared" si="108"/>
        <v>2015_NB_12</v>
      </c>
      <c r="I6931" s="24">
        <f>VLOOKUP(H6931,inTHLBdata!A:H,7,FALSE)</f>
        <v>0</v>
      </c>
      <c r="J6931" s="24">
        <f>VLOOKUP(H6931,inTHLBdata!A:H,8,FALSE)</f>
        <v>0</v>
      </c>
      <c r="N6931" s="24"/>
    </row>
    <row r="6932" spans="1:14">
      <c r="A6932" s="24">
        <v>2015</v>
      </c>
      <c r="B6932" s="24" t="s">
        <v>188</v>
      </c>
      <c r="C6932" s="24" t="str">
        <f>VLOOKUP(B6932,'FHF LUT'!$A$5:$H$81,2,FALSE)</f>
        <v>Fire</v>
      </c>
      <c r="D6932" s="24">
        <v>13</v>
      </c>
      <c r="E6932" s="24" t="s">
        <v>24</v>
      </c>
      <c r="F6932" s="24">
        <v>119376</v>
      </c>
      <c r="G6932" s="24">
        <v>115249</v>
      </c>
      <c r="H6932" s="24" t="str">
        <f t="shared" si="108"/>
        <v>2015_NB_13</v>
      </c>
      <c r="I6932" s="24">
        <f>VLOOKUP(H6932,inTHLBdata!A:H,7,FALSE)</f>
        <v>43661</v>
      </c>
      <c r="J6932" s="24">
        <f>VLOOKUP(H6932,inTHLBdata!A:H,8,FALSE)</f>
        <v>39534</v>
      </c>
      <c r="N6932" s="24"/>
    </row>
    <row r="6933" spans="1:14">
      <c r="A6933" s="24">
        <v>2015</v>
      </c>
      <c r="B6933" s="24" t="s">
        <v>188</v>
      </c>
      <c r="C6933" s="24" t="str">
        <f>VLOOKUP(B6933,'FHF LUT'!$A$5:$H$81,2,FALSE)</f>
        <v>Fire</v>
      </c>
      <c r="D6933" s="24">
        <v>14</v>
      </c>
      <c r="E6933" s="24" t="s">
        <v>30</v>
      </c>
      <c r="F6933" s="24">
        <v>34803</v>
      </c>
      <c r="G6933" s="24">
        <v>34803</v>
      </c>
      <c r="H6933" s="24" t="str">
        <f t="shared" si="108"/>
        <v>2015_NB_14</v>
      </c>
      <c r="I6933" s="24">
        <f>VLOOKUP(H6933,inTHLBdata!A:H,7,FALSE)</f>
        <v>30</v>
      </c>
      <c r="J6933" s="24">
        <f>VLOOKUP(H6933,inTHLBdata!A:H,8,FALSE)</f>
        <v>30</v>
      </c>
      <c r="N6933" s="24"/>
    </row>
    <row r="6934" spans="1:14">
      <c r="A6934" s="24">
        <v>2015</v>
      </c>
      <c r="B6934" s="24" t="s">
        <v>188</v>
      </c>
      <c r="C6934" s="24" t="str">
        <f>VLOOKUP(B6934,'FHF LUT'!$A$5:$H$81,2,FALSE)</f>
        <v>Fire</v>
      </c>
      <c r="D6934" s="24">
        <v>15</v>
      </c>
      <c r="E6934" s="24" t="s">
        <v>33</v>
      </c>
      <c r="F6934" s="24">
        <v>66849</v>
      </c>
      <c r="G6934" s="24">
        <v>66849</v>
      </c>
      <c r="H6934" s="24" t="str">
        <f t="shared" si="108"/>
        <v>2015_NB_15</v>
      </c>
      <c r="I6934" s="24">
        <f>VLOOKUP(H6934,inTHLBdata!A:H,7,FALSE)</f>
        <v>46620</v>
      </c>
      <c r="J6934" s="24">
        <f>VLOOKUP(H6934,inTHLBdata!A:H,8,FALSE)</f>
        <v>46620</v>
      </c>
      <c r="N6934" s="24"/>
    </row>
    <row r="6935" spans="1:14">
      <c r="A6935" s="24">
        <v>2015</v>
      </c>
      <c r="B6935" s="24" t="s">
        <v>188</v>
      </c>
      <c r="C6935" s="24" t="str">
        <f>VLOOKUP(B6935,'FHF LUT'!$A$5:$H$81,2,FALSE)</f>
        <v>Fire</v>
      </c>
      <c r="D6935" s="24">
        <v>16</v>
      </c>
      <c r="E6935" s="24" t="s">
        <v>12</v>
      </c>
      <c r="F6935" s="24">
        <v>336465</v>
      </c>
      <c r="G6935" s="24">
        <v>336454</v>
      </c>
      <c r="H6935" s="24" t="str">
        <f t="shared" si="108"/>
        <v>2015_NB_16</v>
      </c>
      <c r="I6935" s="24">
        <f>VLOOKUP(H6935,inTHLBdata!A:H,7,FALSE)</f>
        <v>55620</v>
      </c>
      <c r="J6935" s="24">
        <f>VLOOKUP(H6935,inTHLBdata!A:H,8,FALSE)</f>
        <v>55609</v>
      </c>
      <c r="N6935" s="24"/>
    </row>
    <row r="6936" spans="1:14">
      <c r="A6936" s="24">
        <v>2015</v>
      </c>
      <c r="B6936" s="24" t="s">
        <v>188</v>
      </c>
      <c r="C6936" s="24" t="str">
        <f>VLOOKUP(B6936,'FHF LUT'!$A$5:$H$81,2,FALSE)</f>
        <v>Fire</v>
      </c>
      <c r="D6936" s="24">
        <v>17</v>
      </c>
      <c r="E6936" s="24" t="s">
        <v>32</v>
      </c>
      <c r="F6936" s="24">
        <v>871</v>
      </c>
      <c r="G6936" s="24">
        <v>871</v>
      </c>
      <c r="H6936" s="24" t="str">
        <f t="shared" si="108"/>
        <v>2015_NB_17</v>
      </c>
      <c r="I6936" s="24">
        <f>VLOOKUP(H6936,inTHLBdata!A:H,7,FALSE)</f>
        <v>124</v>
      </c>
      <c r="J6936" s="24">
        <f>VLOOKUP(H6936,inTHLBdata!A:H,8,FALSE)</f>
        <v>124</v>
      </c>
      <c r="N6936" s="24"/>
    </row>
    <row r="6937" spans="1:14">
      <c r="A6937" s="24">
        <v>2015</v>
      </c>
      <c r="B6937" s="24" t="s">
        <v>188</v>
      </c>
      <c r="C6937" s="24" t="str">
        <f>VLOOKUP(B6937,'FHF LUT'!$A$5:$H$81,2,FALSE)</f>
        <v>Fire</v>
      </c>
      <c r="D6937" s="24">
        <v>18</v>
      </c>
      <c r="E6937" s="24" t="s">
        <v>15</v>
      </c>
      <c r="F6937" s="24">
        <v>10906</v>
      </c>
      <c r="G6937" s="24">
        <v>10819</v>
      </c>
      <c r="H6937" s="24" t="str">
        <f t="shared" si="108"/>
        <v>2015_NB_18</v>
      </c>
      <c r="I6937" s="24">
        <f>VLOOKUP(H6937,inTHLBdata!A:H,7,FALSE)</f>
        <v>7907</v>
      </c>
      <c r="J6937" s="24">
        <f>VLOOKUP(H6937,inTHLBdata!A:H,8,FALSE)</f>
        <v>7820</v>
      </c>
      <c r="N6937" s="24"/>
    </row>
    <row r="6938" spans="1:14">
      <c r="A6938" s="24">
        <v>2015</v>
      </c>
      <c r="B6938" s="24" t="s">
        <v>188</v>
      </c>
      <c r="C6938" s="24" t="str">
        <f>VLOOKUP(B6938,'FHF LUT'!$A$5:$H$81,2,FALSE)</f>
        <v>Fire</v>
      </c>
      <c r="D6938" s="24">
        <v>20</v>
      </c>
      <c r="E6938" s="24" t="s">
        <v>6</v>
      </c>
      <c r="F6938" s="24">
        <v>746</v>
      </c>
      <c r="G6938" s="24">
        <v>746</v>
      </c>
      <c r="H6938" s="24" t="str">
        <f t="shared" si="108"/>
        <v>2015_NB_20</v>
      </c>
      <c r="I6938" s="24">
        <f>VLOOKUP(H6938,inTHLBdata!A:H,7,FALSE)</f>
        <v>683</v>
      </c>
      <c r="J6938" s="24">
        <f>VLOOKUP(H6938,inTHLBdata!A:H,8,FALSE)</f>
        <v>683</v>
      </c>
      <c r="N6938" s="24"/>
    </row>
    <row r="6939" spans="1:14">
      <c r="A6939" s="24">
        <v>2015</v>
      </c>
      <c r="B6939" s="24" t="s">
        <v>188</v>
      </c>
      <c r="C6939" s="24" t="str">
        <f>VLOOKUP(B6939,'FHF LUT'!$A$5:$H$81,2,FALSE)</f>
        <v>Fire</v>
      </c>
      <c r="D6939" s="24">
        <v>22</v>
      </c>
      <c r="E6939" s="24" t="s">
        <v>19</v>
      </c>
      <c r="F6939" s="24">
        <v>95682</v>
      </c>
      <c r="G6939" s="24">
        <v>94678</v>
      </c>
      <c r="H6939" s="24" t="str">
        <f t="shared" si="108"/>
        <v>2015_NB_22</v>
      </c>
      <c r="I6939" s="24">
        <f>VLOOKUP(H6939,inTHLBdata!A:H,7,FALSE)</f>
        <v>28648</v>
      </c>
      <c r="J6939" s="24">
        <f>VLOOKUP(H6939,inTHLBdata!A:H,8,FALSE)</f>
        <v>28610</v>
      </c>
      <c r="N6939" s="24"/>
    </row>
    <row r="6940" spans="1:14">
      <c r="A6940" s="24">
        <v>2015</v>
      </c>
      <c r="B6940" s="24" t="s">
        <v>188</v>
      </c>
      <c r="C6940" s="24" t="str">
        <f>VLOOKUP(B6940,'FHF LUT'!$A$5:$H$81,2,FALSE)</f>
        <v>Fire</v>
      </c>
      <c r="D6940" s="24">
        <v>23</v>
      </c>
      <c r="E6940" s="24" t="s">
        <v>27</v>
      </c>
      <c r="F6940" s="24">
        <v>228</v>
      </c>
      <c r="G6940" s="24">
        <v>228</v>
      </c>
      <c r="H6940" s="24" t="str">
        <f t="shared" si="108"/>
        <v>2015_NB_23</v>
      </c>
      <c r="I6940" s="24">
        <f>VLOOKUP(H6940,inTHLBdata!A:H,7,FALSE)</f>
        <v>22</v>
      </c>
      <c r="J6940" s="24">
        <f>VLOOKUP(H6940,inTHLBdata!A:H,8,FALSE)</f>
        <v>22</v>
      </c>
      <c r="N6940" s="24"/>
    </row>
    <row r="6941" spans="1:14">
      <c r="A6941" s="24">
        <v>2015</v>
      </c>
      <c r="B6941" s="24" t="s">
        <v>188</v>
      </c>
      <c r="C6941" s="24" t="str">
        <f>VLOOKUP(B6941,'FHF LUT'!$A$5:$H$81,2,FALSE)</f>
        <v>Fire</v>
      </c>
      <c r="D6941" s="24">
        <v>24</v>
      </c>
      <c r="E6941" s="24" t="s">
        <v>17</v>
      </c>
      <c r="F6941" s="24">
        <v>411990</v>
      </c>
      <c r="G6941" s="24">
        <v>395949</v>
      </c>
      <c r="H6941" s="24" t="str">
        <f t="shared" si="108"/>
        <v>2015_NB_24</v>
      </c>
      <c r="I6941" s="24">
        <f>VLOOKUP(H6941,inTHLBdata!A:H,7,FALSE)</f>
        <v>328187</v>
      </c>
      <c r="J6941" s="24">
        <f>VLOOKUP(H6941,inTHLBdata!A:H,8,FALSE)</f>
        <v>314940</v>
      </c>
      <c r="N6941" s="24"/>
    </row>
    <row r="6942" spans="1:14">
      <c r="A6942" s="24">
        <v>2015</v>
      </c>
      <c r="B6942" s="24" t="s">
        <v>188</v>
      </c>
      <c r="C6942" s="24" t="str">
        <f>VLOOKUP(B6942,'FHF LUT'!$A$5:$H$81,2,FALSE)</f>
        <v>Fire</v>
      </c>
      <c r="D6942" s="24">
        <v>25</v>
      </c>
      <c r="E6942" s="24" t="s">
        <v>23</v>
      </c>
      <c r="F6942" s="24">
        <v>0</v>
      </c>
      <c r="G6942" s="24">
        <v>0</v>
      </c>
      <c r="H6942" s="24" t="str">
        <f t="shared" si="108"/>
        <v>2015_NB_25</v>
      </c>
      <c r="I6942" s="24">
        <f>VLOOKUP(H6942,inTHLBdata!A:H,7,FALSE)</f>
        <v>0</v>
      </c>
      <c r="J6942" s="24">
        <f>VLOOKUP(H6942,inTHLBdata!A:H,8,FALSE)</f>
        <v>0</v>
      </c>
      <c r="N6942" s="24"/>
    </row>
    <row r="6943" spans="1:14">
      <c r="A6943" s="24">
        <v>2015</v>
      </c>
      <c r="B6943" s="24" t="s">
        <v>188</v>
      </c>
      <c r="C6943" s="24" t="str">
        <f>VLOOKUP(B6943,'FHF LUT'!$A$5:$H$81,2,FALSE)</f>
        <v>Fire</v>
      </c>
      <c r="D6943" s="24">
        <v>26</v>
      </c>
      <c r="E6943" s="24" t="s">
        <v>14</v>
      </c>
      <c r="F6943" s="24">
        <v>3353</v>
      </c>
      <c r="G6943" s="24">
        <v>3353</v>
      </c>
      <c r="H6943" s="24" t="str">
        <f t="shared" si="108"/>
        <v>2015_NB_26</v>
      </c>
      <c r="I6943" s="24">
        <f>VLOOKUP(H6943,inTHLBdata!A:H,7,FALSE)</f>
        <v>3019</v>
      </c>
      <c r="J6943" s="24">
        <f>VLOOKUP(H6943,inTHLBdata!A:H,8,FALSE)</f>
        <v>3019</v>
      </c>
      <c r="N6943" s="24"/>
    </row>
    <row r="6944" spans="1:14">
      <c r="A6944" s="24">
        <v>2015</v>
      </c>
      <c r="B6944" s="24" t="s">
        <v>188</v>
      </c>
      <c r="C6944" s="24" t="str">
        <f>VLOOKUP(B6944,'FHF LUT'!$A$5:$H$81,2,FALSE)</f>
        <v>Fire</v>
      </c>
      <c r="D6944" s="24">
        <v>27</v>
      </c>
      <c r="E6944" s="24" t="s">
        <v>21</v>
      </c>
      <c r="F6944" s="24">
        <v>198</v>
      </c>
      <c r="G6944" s="24">
        <v>198</v>
      </c>
      <c r="H6944" s="24" t="str">
        <f t="shared" si="108"/>
        <v>2015_NB_27</v>
      </c>
      <c r="I6944" s="24">
        <f>VLOOKUP(H6944,inTHLBdata!A:H,7,FALSE)</f>
        <v>0</v>
      </c>
      <c r="J6944" s="24">
        <f>VLOOKUP(H6944,inTHLBdata!A:H,8,FALSE)</f>
        <v>0</v>
      </c>
      <c r="N6944" s="24"/>
    </row>
    <row r="6945" spans="1:14">
      <c r="A6945" s="24">
        <v>2015</v>
      </c>
      <c r="B6945" s="24" t="s">
        <v>188</v>
      </c>
      <c r="C6945" s="24" t="str">
        <f>VLOOKUP(B6945,'FHF LUT'!$A$5:$H$81,2,FALSE)</f>
        <v>Fire</v>
      </c>
      <c r="D6945" s="24">
        <v>29</v>
      </c>
      <c r="E6945" s="24" t="s">
        <v>9</v>
      </c>
      <c r="F6945" s="24">
        <v>97731</v>
      </c>
      <c r="G6945" s="24">
        <v>97665</v>
      </c>
      <c r="H6945" s="24" t="str">
        <f t="shared" si="108"/>
        <v>2015_NB_29</v>
      </c>
      <c r="I6945" s="24">
        <f>VLOOKUP(H6945,inTHLBdata!A:H,7,FALSE)</f>
        <v>32271</v>
      </c>
      <c r="J6945" s="24">
        <f>VLOOKUP(H6945,inTHLBdata!A:H,8,FALSE)</f>
        <v>32205</v>
      </c>
      <c r="N6945" s="24"/>
    </row>
    <row r="6946" spans="1:14">
      <c r="A6946" s="24">
        <v>2015</v>
      </c>
      <c r="B6946" s="24" t="s">
        <v>188</v>
      </c>
      <c r="C6946" s="24" t="str">
        <f>VLOOKUP(B6946,'FHF LUT'!$A$5:$H$81,2,FALSE)</f>
        <v>Fire</v>
      </c>
      <c r="D6946" s="24">
        <v>30</v>
      </c>
      <c r="E6946" s="24" t="s">
        <v>35</v>
      </c>
      <c r="F6946" s="24">
        <v>362406</v>
      </c>
      <c r="G6946" s="24">
        <v>354166</v>
      </c>
      <c r="H6946" s="24" t="str">
        <f t="shared" si="108"/>
        <v>2015_NB_30</v>
      </c>
      <c r="I6946" s="24">
        <f>VLOOKUP(H6946,inTHLBdata!A:H,7,FALSE)</f>
        <v>152932</v>
      </c>
      <c r="J6946" s="24">
        <f>VLOOKUP(H6946,inTHLBdata!A:H,8,FALSE)</f>
        <v>146667</v>
      </c>
      <c r="N6946" s="24"/>
    </row>
    <row r="6947" spans="1:14">
      <c r="A6947" s="24">
        <v>2015</v>
      </c>
      <c r="B6947" s="24" t="s">
        <v>188</v>
      </c>
      <c r="C6947" s="24" t="str">
        <f>VLOOKUP(B6947,'FHF LUT'!$A$5:$H$81,2,FALSE)</f>
        <v>Fire</v>
      </c>
      <c r="D6947" s="24">
        <v>31</v>
      </c>
      <c r="E6947" s="24" t="s">
        <v>34</v>
      </c>
      <c r="F6947" s="24">
        <v>1328272</v>
      </c>
      <c r="G6947" s="24">
        <v>1322383</v>
      </c>
      <c r="H6947" s="24" t="str">
        <f t="shared" si="108"/>
        <v>2015_NB_31</v>
      </c>
      <c r="I6947" s="24">
        <f>VLOOKUP(H6947,inTHLBdata!A:H,7,FALSE)</f>
        <v>80994</v>
      </c>
      <c r="J6947" s="24">
        <f>VLOOKUP(H6947,inTHLBdata!A:H,8,FALSE)</f>
        <v>80596</v>
      </c>
      <c r="N6947" s="24"/>
    </row>
    <row r="6948" spans="1:14">
      <c r="A6948" s="24">
        <v>2015</v>
      </c>
      <c r="B6948" s="24" t="s">
        <v>188</v>
      </c>
      <c r="C6948" s="24" t="str">
        <f>VLOOKUP(B6948,'FHF LUT'!$A$5:$H$81,2,FALSE)</f>
        <v>Fire</v>
      </c>
      <c r="D6948" s="24">
        <v>38</v>
      </c>
      <c r="E6948" s="24" t="s">
        <v>8</v>
      </c>
      <c r="F6948" s="24">
        <v>45985</v>
      </c>
      <c r="G6948" s="24">
        <v>45985</v>
      </c>
      <c r="H6948" s="24" t="str">
        <f t="shared" si="108"/>
        <v>2015_NB_38</v>
      </c>
      <c r="I6948" s="24">
        <f>VLOOKUP(H6948,inTHLBdata!A:H,7,FALSE)</f>
        <v>0</v>
      </c>
      <c r="J6948" s="24">
        <f>VLOOKUP(H6948,inTHLBdata!A:H,8,FALSE)</f>
        <v>0</v>
      </c>
      <c r="N6948" s="24"/>
    </row>
    <row r="6949" spans="1:14">
      <c r="A6949" s="24">
        <v>2015</v>
      </c>
      <c r="B6949" s="24" t="s">
        <v>188</v>
      </c>
      <c r="C6949" s="24" t="str">
        <f>VLOOKUP(B6949,'FHF LUT'!$A$5:$H$81,2,FALSE)</f>
        <v>Fire</v>
      </c>
      <c r="D6949" s="24">
        <v>39</v>
      </c>
      <c r="E6949" s="24" t="s">
        <v>36</v>
      </c>
      <c r="F6949" s="24">
        <v>37773</v>
      </c>
      <c r="G6949" s="24">
        <v>24627</v>
      </c>
      <c r="H6949" s="24" t="str">
        <f t="shared" si="108"/>
        <v>2015_NB_39</v>
      </c>
      <c r="I6949" s="24">
        <f>VLOOKUP(H6949,inTHLBdata!A:H,7,FALSE)</f>
        <v>18625</v>
      </c>
      <c r="J6949" s="24">
        <f>VLOOKUP(H6949,inTHLBdata!A:H,8,FALSE)</f>
        <v>17277</v>
      </c>
      <c r="N6949" s="24"/>
    </row>
    <row r="6950" spans="1:14">
      <c r="A6950" s="24">
        <v>2015</v>
      </c>
      <c r="B6950" s="24" t="s">
        <v>188</v>
      </c>
      <c r="C6950" s="24" t="str">
        <f>VLOOKUP(B6950,'FHF LUT'!$A$5:$H$81,2,FALSE)</f>
        <v>Fire</v>
      </c>
      <c r="D6950" s="24">
        <v>40</v>
      </c>
      <c r="E6950" s="24" t="s">
        <v>31</v>
      </c>
      <c r="F6950" s="24">
        <v>202606</v>
      </c>
      <c r="G6950" s="24">
        <v>202606</v>
      </c>
      <c r="H6950" s="24" t="str">
        <f t="shared" si="108"/>
        <v>2015_NB_40</v>
      </c>
      <c r="I6950" s="24">
        <f>VLOOKUP(H6950,inTHLBdata!A:H,7,FALSE)</f>
        <v>65466</v>
      </c>
      <c r="J6950" s="24">
        <f>VLOOKUP(H6950,inTHLBdata!A:H,8,FALSE)</f>
        <v>65466</v>
      </c>
      <c r="N6950" s="24"/>
    </row>
    <row r="6951" spans="1:14">
      <c r="A6951" s="24">
        <v>2015</v>
      </c>
      <c r="B6951" s="24" t="s">
        <v>188</v>
      </c>
      <c r="C6951" s="24" t="str">
        <f>VLOOKUP(B6951,'FHF LUT'!$A$5:$H$81,2,FALSE)</f>
        <v>Fire</v>
      </c>
      <c r="D6951" s="24">
        <v>41</v>
      </c>
      <c r="E6951" s="24" t="s">
        <v>26</v>
      </c>
      <c r="F6951" s="24">
        <v>631</v>
      </c>
      <c r="G6951" s="24">
        <v>631</v>
      </c>
      <c r="H6951" s="24" t="str">
        <f t="shared" si="108"/>
        <v>2015_NB_41</v>
      </c>
      <c r="I6951" s="24">
        <f>VLOOKUP(H6951,inTHLBdata!A:H,7,FALSE)</f>
        <v>46</v>
      </c>
      <c r="J6951" s="24">
        <f>VLOOKUP(H6951,inTHLBdata!A:H,8,FALSE)</f>
        <v>46</v>
      </c>
      <c r="N6951" s="24"/>
    </row>
    <row r="6952" spans="1:14">
      <c r="A6952" s="24">
        <v>2015</v>
      </c>
      <c r="B6952" s="24" t="s">
        <v>188</v>
      </c>
      <c r="C6952" s="24" t="str">
        <f>VLOOKUP(B6952,'FHF LUT'!$A$5:$H$81,2,FALSE)</f>
        <v>Fire</v>
      </c>
      <c r="D6952" s="24">
        <v>43</v>
      </c>
      <c r="E6952" s="24" t="s">
        <v>20</v>
      </c>
      <c r="F6952" s="24">
        <v>0</v>
      </c>
      <c r="G6952" s="24">
        <v>0</v>
      </c>
      <c r="H6952" s="24" t="str">
        <f t="shared" si="108"/>
        <v>2015_NB_43</v>
      </c>
      <c r="I6952" s="24">
        <f>VLOOKUP(H6952,inTHLBdata!A:H,7,FALSE)</f>
        <v>0</v>
      </c>
      <c r="J6952" s="24">
        <f>VLOOKUP(H6952,inTHLBdata!A:H,8,FALSE)</f>
        <v>0</v>
      </c>
      <c r="N6952" s="24"/>
    </row>
    <row r="6953" spans="1:14">
      <c r="A6953" s="24">
        <v>2015</v>
      </c>
      <c r="B6953" s="24" t="s">
        <v>188</v>
      </c>
      <c r="C6953" s="24" t="str">
        <f>VLOOKUP(B6953,'FHF LUT'!$A$5:$H$81,2,FALSE)</f>
        <v>Fire</v>
      </c>
      <c r="D6953" s="24">
        <v>44</v>
      </c>
      <c r="E6953" s="24" t="s">
        <v>3</v>
      </c>
      <c r="F6953" s="24">
        <v>37167</v>
      </c>
      <c r="G6953" s="24">
        <v>33646</v>
      </c>
      <c r="H6953" s="24" t="str">
        <f t="shared" si="108"/>
        <v>2015_NB_44</v>
      </c>
      <c r="I6953" s="24">
        <f>VLOOKUP(H6953,inTHLBdata!A:H,7,FALSE)</f>
        <v>9343</v>
      </c>
      <c r="J6953" s="24">
        <f>VLOOKUP(H6953,inTHLBdata!A:H,8,FALSE)</f>
        <v>7041</v>
      </c>
      <c r="N6953" s="24"/>
    </row>
    <row r="6954" spans="1:14">
      <c r="A6954" s="24">
        <v>2015</v>
      </c>
      <c r="B6954" s="24" t="s">
        <v>188</v>
      </c>
      <c r="C6954" s="24" t="str">
        <f>VLOOKUP(B6954,'FHF LUT'!$A$5:$H$81,2,FALSE)</f>
        <v>Fire</v>
      </c>
      <c r="D6954" s="24">
        <v>45</v>
      </c>
      <c r="E6954" s="24" t="s">
        <v>5</v>
      </c>
      <c r="F6954" s="24">
        <v>180</v>
      </c>
      <c r="G6954" s="24">
        <v>180</v>
      </c>
      <c r="H6954" s="24" t="str">
        <f t="shared" si="108"/>
        <v>2015_NB_45</v>
      </c>
      <c r="I6954" s="24">
        <f>VLOOKUP(H6954,inTHLBdata!A:H,7,FALSE)</f>
        <v>180</v>
      </c>
      <c r="J6954" s="24">
        <f>VLOOKUP(H6954,inTHLBdata!A:H,8,FALSE)</f>
        <v>180</v>
      </c>
      <c r="N6954" s="24"/>
    </row>
    <row r="6955" spans="1:14">
      <c r="A6955" s="24">
        <v>2015</v>
      </c>
      <c r="B6955" s="24" t="s">
        <v>188</v>
      </c>
      <c r="C6955" s="24" t="str">
        <f>VLOOKUP(B6955,'FHF LUT'!$A$5:$H$81,2,FALSE)</f>
        <v>Fire</v>
      </c>
      <c r="D6955" s="24">
        <v>46</v>
      </c>
      <c r="E6955" s="24" t="s">
        <v>234</v>
      </c>
      <c r="F6955" s="24">
        <v>14064</v>
      </c>
      <c r="G6955" s="24">
        <v>14064</v>
      </c>
      <c r="H6955" s="24" t="str">
        <f t="shared" si="108"/>
        <v>2015_NB_46</v>
      </c>
      <c r="I6955" s="24">
        <f>VLOOKUP(H6955,inTHLBdata!A:H,7,FALSE)</f>
        <v>0</v>
      </c>
      <c r="J6955" s="24">
        <f>VLOOKUP(H6955,inTHLBdata!A:H,8,FALSE)</f>
        <v>0</v>
      </c>
      <c r="N6955" s="24"/>
    </row>
    <row r="6956" spans="1:14">
      <c r="A6956" s="24">
        <v>2015</v>
      </c>
      <c r="B6956" s="24" t="s">
        <v>188</v>
      </c>
      <c r="C6956" s="24" t="str">
        <f>VLOOKUP(B6956,'FHF LUT'!$A$5:$H$81,2,FALSE)</f>
        <v>Fire</v>
      </c>
      <c r="D6956" s="24">
        <v>47</v>
      </c>
      <c r="E6956" s="24" t="s">
        <v>233</v>
      </c>
      <c r="F6956" s="24">
        <v>136</v>
      </c>
      <c r="G6956" s="24">
        <v>136</v>
      </c>
      <c r="H6956" s="24" t="str">
        <f t="shared" si="108"/>
        <v>2015_NB_47</v>
      </c>
      <c r="I6956" s="24">
        <f>VLOOKUP(H6956,inTHLBdata!A:H,7,FALSE)</f>
        <v>136</v>
      </c>
      <c r="J6956" s="24">
        <f>VLOOKUP(H6956,inTHLBdata!A:H,8,FALSE)</f>
        <v>136</v>
      </c>
      <c r="N6956" s="24"/>
    </row>
    <row r="6957" spans="1:14">
      <c r="A6957" s="24">
        <v>2015</v>
      </c>
      <c r="B6957" s="24" t="s">
        <v>188</v>
      </c>
      <c r="C6957" s="24" t="str">
        <f>VLOOKUP(B6957,'FHF LUT'!$A$5:$H$81,2,FALSE)</f>
        <v>Fire</v>
      </c>
      <c r="D6957" s="24">
        <v>48</v>
      </c>
      <c r="E6957" s="24" t="s">
        <v>235</v>
      </c>
      <c r="F6957" s="24">
        <v>1477</v>
      </c>
      <c r="G6957" s="24">
        <v>1222</v>
      </c>
      <c r="H6957" s="24" t="str">
        <f t="shared" si="108"/>
        <v>2015_NB_48</v>
      </c>
      <c r="I6957" s="24">
        <f>VLOOKUP(H6957,inTHLBdata!A:H,7,FALSE)</f>
        <v>12</v>
      </c>
      <c r="J6957" s="24">
        <f>VLOOKUP(H6957,inTHLBdata!A:H,8,FALSE)</f>
        <v>12</v>
      </c>
      <c r="N6957" s="24"/>
    </row>
    <row r="6958" spans="1:14">
      <c r="A6958" s="24">
        <v>2015</v>
      </c>
      <c r="B6958" s="24" t="s">
        <v>196</v>
      </c>
      <c r="C6958" s="24" t="str">
        <f>VLOOKUP(B6958,'FHF LUT'!$A$5:$H$81,2,FALSE)</f>
        <v>Yellow cedar decline</v>
      </c>
      <c r="D6958" s="24">
        <v>1</v>
      </c>
      <c r="E6958" s="24" t="s">
        <v>10</v>
      </c>
      <c r="F6958" s="24">
        <v>0</v>
      </c>
      <c r="G6958" s="24">
        <v>0</v>
      </c>
      <c r="H6958" s="24" t="str">
        <f t="shared" si="108"/>
        <v>2015_NCY_1</v>
      </c>
      <c r="I6958" s="24">
        <f>VLOOKUP(H6958,inTHLBdata!A:H,7,FALSE)</f>
        <v>0</v>
      </c>
      <c r="J6958" s="24">
        <f>VLOOKUP(H6958,inTHLBdata!A:H,8,FALSE)</f>
        <v>0</v>
      </c>
      <c r="N6958" s="24"/>
    </row>
    <row r="6959" spans="1:14">
      <c r="A6959" s="24">
        <v>2015</v>
      </c>
      <c r="B6959" s="24" t="s">
        <v>196</v>
      </c>
      <c r="C6959" s="24" t="str">
        <f>VLOOKUP(B6959,'FHF LUT'!$A$5:$H$81,2,FALSE)</f>
        <v>Yellow cedar decline</v>
      </c>
      <c r="D6959" s="24">
        <v>2</v>
      </c>
      <c r="E6959" s="24" t="s">
        <v>22</v>
      </c>
      <c r="F6959" s="24">
        <v>0</v>
      </c>
      <c r="G6959" s="24">
        <v>0</v>
      </c>
      <c r="H6959" s="24" t="str">
        <f t="shared" si="108"/>
        <v>2015_NCY_2</v>
      </c>
      <c r="I6959" s="24">
        <f>VLOOKUP(H6959,inTHLBdata!A:H,7,FALSE)</f>
        <v>0</v>
      </c>
      <c r="J6959" s="24">
        <f>VLOOKUP(H6959,inTHLBdata!A:H,8,FALSE)</f>
        <v>0</v>
      </c>
      <c r="N6959" s="24"/>
    </row>
    <row r="6960" spans="1:14">
      <c r="A6960" s="24">
        <v>2015</v>
      </c>
      <c r="B6960" s="24" t="s">
        <v>196</v>
      </c>
      <c r="C6960" s="24" t="str">
        <f>VLOOKUP(B6960,'FHF LUT'!$A$5:$H$81,2,FALSE)</f>
        <v>Yellow cedar decline</v>
      </c>
      <c r="D6960" s="24">
        <v>3</v>
      </c>
      <c r="E6960" s="24" t="s">
        <v>13</v>
      </c>
      <c r="F6960" s="24">
        <v>0</v>
      </c>
      <c r="G6960" s="24">
        <v>0</v>
      </c>
      <c r="H6960" s="24" t="str">
        <f t="shared" si="108"/>
        <v>2015_NCY_3</v>
      </c>
      <c r="I6960" s="24">
        <f>VLOOKUP(H6960,inTHLBdata!A:H,7,FALSE)</f>
        <v>0</v>
      </c>
      <c r="J6960" s="24">
        <f>VLOOKUP(H6960,inTHLBdata!A:H,8,FALSE)</f>
        <v>0</v>
      </c>
      <c r="N6960" s="24"/>
    </row>
    <row r="6961" spans="1:14">
      <c r="A6961" s="24">
        <v>2015</v>
      </c>
      <c r="B6961" s="24" t="s">
        <v>196</v>
      </c>
      <c r="C6961" s="24" t="str">
        <f>VLOOKUP(B6961,'FHF LUT'!$A$5:$H$81,2,FALSE)</f>
        <v>Yellow cedar decline</v>
      </c>
      <c r="D6961" s="24">
        <v>4</v>
      </c>
      <c r="E6961" s="24" t="s">
        <v>28</v>
      </c>
      <c r="F6961" s="24">
        <v>0</v>
      </c>
      <c r="G6961" s="24">
        <v>0</v>
      </c>
      <c r="H6961" s="24" t="str">
        <f t="shared" si="108"/>
        <v>2015_NCY_4</v>
      </c>
      <c r="I6961" s="24">
        <f>VLOOKUP(H6961,inTHLBdata!A:H,7,FALSE)</f>
        <v>0</v>
      </c>
      <c r="J6961" s="24">
        <f>VLOOKUP(H6961,inTHLBdata!A:H,8,FALSE)</f>
        <v>0</v>
      </c>
      <c r="N6961" s="24"/>
    </row>
    <row r="6962" spans="1:14">
      <c r="A6962" s="24">
        <v>2015</v>
      </c>
      <c r="B6962" s="24" t="s">
        <v>196</v>
      </c>
      <c r="C6962" s="24" t="str">
        <f>VLOOKUP(B6962,'FHF LUT'!$A$5:$H$81,2,FALSE)</f>
        <v>Yellow cedar decline</v>
      </c>
      <c r="D6962" s="24">
        <v>5</v>
      </c>
      <c r="E6962" s="24" t="s">
        <v>16</v>
      </c>
      <c r="F6962" s="24">
        <v>0</v>
      </c>
      <c r="G6962" s="24">
        <v>0</v>
      </c>
      <c r="H6962" s="24" t="str">
        <f t="shared" si="108"/>
        <v>2015_NCY_5</v>
      </c>
      <c r="I6962" s="24">
        <f>VLOOKUP(H6962,inTHLBdata!A:H,7,FALSE)</f>
        <v>0</v>
      </c>
      <c r="J6962" s="24">
        <f>VLOOKUP(H6962,inTHLBdata!A:H,8,FALSE)</f>
        <v>0</v>
      </c>
      <c r="N6962" s="24"/>
    </row>
    <row r="6963" spans="1:14">
      <c r="A6963" s="24">
        <v>2015</v>
      </c>
      <c r="B6963" s="24" t="s">
        <v>196</v>
      </c>
      <c r="C6963" s="24" t="str">
        <f>VLOOKUP(B6963,'FHF LUT'!$A$5:$H$81,2,FALSE)</f>
        <v>Yellow cedar decline</v>
      </c>
      <c r="D6963" s="24">
        <v>7</v>
      </c>
      <c r="E6963" s="24" t="s">
        <v>25</v>
      </c>
      <c r="F6963" s="24">
        <v>0</v>
      </c>
      <c r="G6963" s="24">
        <v>0</v>
      </c>
      <c r="H6963" s="24" t="str">
        <f t="shared" si="108"/>
        <v>2015_NCY_7</v>
      </c>
      <c r="I6963" s="24">
        <f>VLOOKUP(H6963,inTHLBdata!A:H,7,FALSE)</f>
        <v>0</v>
      </c>
      <c r="J6963" s="24">
        <f>VLOOKUP(H6963,inTHLBdata!A:H,8,FALSE)</f>
        <v>0</v>
      </c>
      <c r="N6963" s="24"/>
    </row>
    <row r="6964" spans="1:14">
      <c r="A6964" s="24">
        <v>2015</v>
      </c>
      <c r="B6964" s="24" t="s">
        <v>196</v>
      </c>
      <c r="C6964" s="24" t="str">
        <f>VLOOKUP(B6964,'FHF LUT'!$A$5:$H$81,2,FALSE)</f>
        <v>Yellow cedar decline</v>
      </c>
      <c r="D6964" s="24">
        <v>8</v>
      </c>
      <c r="E6964" s="24" t="s">
        <v>29</v>
      </c>
      <c r="F6964" s="24">
        <v>0</v>
      </c>
      <c r="G6964" s="24">
        <v>0</v>
      </c>
      <c r="H6964" s="24" t="str">
        <f t="shared" si="108"/>
        <v>2015_NCY_8</v>
      </c>
      <c r="I6964" s="24">
        <f>VLOOKUP(H6964,inTHLBdata!A:H,7,FALSE)</f>
        <v>0</v>
      </c>
      <c r="J6964" s="24">
        <f>VLOOKUP(H6964,inTHLBdata!A:H,8,FALSE)</f>
        <v>0</v>
      </c>
      <c r="N6964" s="24"/>
    </row>
    <row r="6965" spans="1:14">
      <c r="A6965" s="24">
        <v>2015</v>
      </c>
      <c r="B6965" s="24" t="s">
        <v>196</v>
      </c>
      <c r="C6965" s="24" t="str">
        <f>VLOOKUP(B6965,'FHF LUT'!$A$5:$H$81,2,FALSE)</f>
        <v>Yellow cedar decline</v>
      </c>
      <c r="D6965" s="24">
        <v>9</v>
      </c>
      <c r="E6965" s="24" t="s">
        <v>7</v>
      </c>
      <c r="F6965" s="24">
        <v>0</v>
      </c>
      <c r="G6965" s="24">
        <v>0</v>
      </c>
      <c r="H6965" s="24" t="str">
        <f t="shared" si="108"/>
        <v>2015_NCY_9</v>
      </c>
      <c r="I6965" s="24">
        <f>VLOOKUP(H6965,inTHLBdata!A:H,7,FALSE)</f>
        <v>0</v>
      </c>
      <c r="J6965" s="24">
        <f>VLOOKUP(H6965,inTHLBdata!A:H,8,FALSE)</f>
        <v>0</v>
      </c>
      <c r="N6965" s="24"/>
    </row>
    <row r="6966" spans="1:14">
      <c r="A6966" s="24">
        <v>2015</v>
      </c>
      <c r="B6966" s="24" t="s">
        <v>196</v>
      </c>
      <c r="C6966" s="24" t="str">
        <f>VLOOKUP(B6966,'FHF LUT'!$A$5:$H$81,2,FALSE)</f>
        <v>Yellow cedar decline</v>
      </c>
      <c r="D6966" s="24">
        <v>10</v>
      </c>
      <c r="E6966" s="24" t="s">
        <v>18</v>
      </c>
      <c r="F6966" s="24">
        <v>627</v>
      </c>
      <c r="G6966" s="24">
        <v>627</v>
      </c>
      <c r="H6966" s="24" t="str">
        <f t="shared" si="108"/>
        <v>2015_NCY_10</v>
      </c>
      <c r="I6966" s="24">
        <f>VLOOKUP(H6966,inTHLBdata!A:H,7,FALSE)</f>
        <v>0</v>
      </c>
      <c r="J6966" s="24">
        <f>VLOOKUP(H6966,inTHLBdata!A:H,8,FALSE)</f>
        <v>0</v>
      </c>
      <c r="N6966" s="24"/>
    </row>
    <row r="6967" spans="1:14">
      <c r="A6967" s="24">
        <v>2015</v>
      </c>
      <c r="B6967" s="24" t="s">
        <v>196</v>
      </c>
      <c r="C6967" s="24" t="str">
        <f>VLOOKUP(B6967,'FHF LUT'!$A$5:$H$81,2,FALSE)</f>
        <v>Yellow cedar decline</v>
      </c>
      <c r="D6967" s="24">
        <v>11</v>
      </c>
      <c r="E6967" s="24" t="s">
        <v>4</v>
      </c>
      <c r="F6967" s="24">
        <v>0</v>
      </c>
      <c r="G6967" s="24">
        <v>0</v>
      </c>
      <c r="H6967" s="24" t="str">
        <f t="shared" si="108"/>
        <v>2015_NCY_11</v>
      </c>
      <c r="I6967" s="24">
        <f>VLOOKUP(H6967,inTHLBdata!A:H,7,FALSE)</f>
        <v>0</v>
      </c>
      <c r="J6967" s="24">
        <f>VLOOKUP(H6967,inTHLBdata!A:H,8,FALSE)</f>
        <v>0</v>
      </c>
      <c r="N6967" s="24"/>
    </row>
    <row r="6968" spans="1:14">
      <c r="A6968" s="24">
        <v>2015</v>
      </c>
      <c r="B6968" s="24" t="s">
        <v>196</v>
      </c>
      <c r="C6968" s="24" t="str">
        <f>VLOOKUP(B6968,'FHF LUT'!$A$5:$H$81,2,FALSE)</f>
        <v>Yellow cedar decline</v>
      </c>
      <c r="D6968" s="24">
        <v>12</v>
      </c>
      <c r="E6968" s="24" t="s">
        <v>11</v>
      </c>
      <c r="F6968" s="24">
        <v>0</v>
      </c>
      <c r="G6968" s="24">
        <v>0</v>
      </c>
      <c r="H6968" s="24" t="str">
        <f t="shared" si="108"/>
        <v>2015_NCY_12</v>
      </c>
      <c r="I6968" s="24">
        <f>VLOOKUP(H6968,inTHLBdata!A:H,7,FALSE)</f>
        <v>0</v>
      </c>
      <c r="J6968" s="24">
        <f>VLOOKUP(H6968,inTHLBdata!A:H,8,FALSE)</f>
        <v>0</v>
      </c>
      <c r="N6968" s="24"/>
    </row>
    <row r="6969" spans="1:14">
      <c r="A6969" s="24">
        <v>2015</v>
      </c>
      <c r="B6969" s="24" t="s">
        <v>196</v>
      </c>
      <c r="C6969" s="24" t="str">
        <f>VLOOKUP(B6969,'FHF LUT'!$A$5:$H$81,2,FALSE)</f>
        <v>Yellow cedar decline</v>
      </c>
      <c r="D6969" s="24">
        <v>13</v>
      </c>
      <c r="E6969" s="24" t="s">
        <v>24</v>
      </c>
      <c r="F6969" s="24">
        <v>0</v>
      </c>
      <c r="G6969" s="24">
        <v>0</v>
      </c>
      <c r="H6969" s="24" t="str">
        <f t="shared" si="108"/>
        <v>2015_NCY_13</v>
      </c>
      <c r="I6969" s="24">
        <f>VLOOKUP(H6969,inTHLBdata!A:H,7,FALSE)</f>
        <v>0</v>
      </c>
      <c r="J6969" s="24">
        <f>VLOOKUP(H6969,inTHLBdata!A:H,8,FALSE)</f>
        <v>0</v>
      </c>
      <c r="N6969" s="24"/>
    </row>
    <row r="6970" spans="1:14">
      <c r="A6970" s="24">
        <v>2015</v>
      </c>
      <c r="B6970" s="24" t="s">
        <v>196</v>
      </c>
      <c r="C6970" s="24" t="str">
        <f>VLOOKUP(B6970,'FHF LUT'!$A$5:$H$81,2,FALSE)</f>
        <v>Yellow cedar decline</v>
      </c>
      <c r="D6970" s="24">
        <v>14</v>
      </c>
      <c r="E6970" s="24" t="s">
        <v>30</v>
      </c>
      <c r="F6970" s="24">
        <v>0</v>
      </c>
      <c r="G6970" s="24">
        <v>0</v>
      </c>
      <c r="H6970" s="24" t="str">
        <f t="shared" si="108"/>
        <v>2015_NCY_14</v>
      </c>
      <c r="I6970" s="24">
        <f>VLOOKUP(H6970,inTHLBdata!A:H,7,FALSE)</f>
        <v>0</v>
      </c>
      <c r="J6970" s="24">
        <f>VLOOKUP(H6970,inTHLBdata!A:H,8,FALSE)</f>
        <v>0</v>
      </c>
      <c r="N6970" s="24"/>
    </row>
    <row r="6971" spans="1:14">
      <c r="A6971" s="24">
        <v>2015</v>
      </c>
      <c r="B6971" s="24" t="s">
        <v>196</v>
      </c>
      <c r="C6971" s="24" t="str">
        <f>VLOOKUP(B6971,'FHF LUT'!$A$5:$H$81,2,FALSE)</f>
        <v>Yellow cedar decline</v>
      </c>
      <c r="D6971" s="24">
        <v>15</v>
      </c>
      <c r="E6971" s="24" t="s">
        <v>33</v>
      </c>
      <c r="F6971" s="24">
        <v>0</v>
      </c>
      <c r="G6971" s="24">
        <v>0</v>
      </c>
      <c r="H6971" s="24" t="str">
        <f t="shared" si="108"/>
        <v>2015_NCY_15</v>
      </c>
      <c r="I6971" s="24">
        <f>VLOOKUP(H6971,inTHLBdata!A:H,7,FALSE)</f>
        <v>0</v>
      </c>
      <c r="J6971" s="24">
        <f>VLOOKUP(H6971,inTHLBdata!A:H,8,FALSE)</f>
        <v>0</v>
      </c>
      <c r="N6971" s="24"/>
    </row>
    <row r="6972" spans="1:14">
      <c r="A6972" s="24">
        <v>2015</v>
      </c>
      <c r="B6972" s="24" t="s">
        <v>196</v>
      </c>
      <c r="C6972" s="24" t="str">
        <f>VLOOKUP(B6972,'FHF LUT'!$A$5:$H$81,2,FALSE)</f>
        <v>Yellow cedar decline</v>
      </c>
      <c r="D6972" s="24">
        <v>16</v>
      </c>
      <c r="E6972" s="24" t="s">
        <v>12</v>
      </c>
      <c r="F6972" s="24">
        <v>0</v>
      </c>
      <c r="G6972" s="24">
        <v>0</v>
      </c>
      <c r="H6972" s="24" t="str">
        <f t="shared" si="108"/>
        <v>2015_NCY_16</v>
      </c>
      <c r="I6972" s="24">
        <f>VLOOKUP(H6972,inTHLBdata!A:H,7,FALSE)</f>
        <v>0</v>
      </c>
      <c r="J6972" s="24">
        <f>VLOOKUP(H6972,inTHLBdata!A:H,8,FALSE)</f>
        <v>0</v>
      </c>
      <c r="N6972" s="24"/>
    </row>
    <row r="6973" spans="1:14">
      <c r="A6973" s="24">
        <v>2015</v>
      </c>
      <c r="B6973" s="24" t="s">
        <v>196</v>
      </c>
      <c r="C6973" s="24" t="str">
        <f>VLOOKUP(B6973,'FHF LUT'!$A$5:$H$81,2,FALSE)</f>
        <v>Yellow cedar decline</v>
      </c>
      <c r="D6973" s="24">
        <v>17</v>
      </c>
      <c r="E6973" s="24" t="s">
        <v>32</v>
      </c>
      <c r="F6973" s="24">
        <v>0</v>
      </c>
      <c r="G6973" s="24">
        <v>0</v>
      </c>
      <c r="H6973" s="24" t="str">
        <f t="shared" si="108"/>
        <v>2015_NCY_17</v>
      </c>
      <c r="I6973" s="24">
        <f>VLOOKUP(H6973,inTHLBdata!A:H,7,FALSE)</f>
        <v>0</v>
      </c>
      <c r="J6973" s="24">
        <f>VLOOKUP(H6973,inTHLBdata!A:H,8,FALSE)</f>
        <v>0</v>
      </c>
      <c r="N6973" s="24"/>
    </row>
    <row r="6974" spans="1:14">
      <c r="A6974" s="24">
        <v>2015</v>
      </c>
      <c r="B6974" s="24" t="s">
        <v>196</v>
      </c>
      <c r="C6974" s="24" t="str">
        <f>VLOOKUP(B6974,'FHF LUT'!$A$5:$H$81,2,FALSE)</f>
        <v>Yellow cedar decline</v>
      </c>
      <c r="D6974" s="24">
        <v>18</v>
      </c>
      <c r="E6974" s="24" t="s">
        <v>15</v>
      </c>
      <c r="F6974" s="24">
        <v>0</v>
      </c>
      <c r="G6974" s="24">
        <v>0</v>
      </c>
      <c r="H6974" s="24" t="str">
        <f t="shared" si="108"/>
        <v>2015_NCY_18</v>
      </c>
      <c r="I6974" s="24">
        <f>VLOOKUP(H6974,inTHLBdata!A:H,7,FALSE)</f>
        <v>0</v>
      </c>
      <c r="J6974" s="24">
        <f>VLOOKUP(H6974,inTHLBdata!A:H,8,FALSE)</f>
        <v>0</v>
      </c>
      <c r="N6974" s="24"/>
    </row>
    <row r="6975" spans="1:14">
      <c r="A6975" s="24">
        <v>2015</v>
      </c>
      <c r="B6975" s="24" t="s">
        <v>196</v>
      </c>
      <c r="C6975" s="24" t="str">
        <f>VLOOKUP(B6975,'FHF LUT'!$A$5:$H$81,2,FALSE)</f>
        <v>Yellow cedar decline</v>
      </c>
      <c r="D6975" s="24">
        <v>20</v>
      </c>
      <c r="E6975" s="24" t="s">
        <v>6</v>
      </c>
      <c r="F6975" s="24">
        <v>0</v>
      </c>
      <c r="G6975" s="24">
        <v>0</v>
      </c>
      <c r="H6975" s="24" t="str">
        <f t="shared" si="108"/>
        <v>2015_NCY_20</v>
      </c>
      <c r="I6975" s="24">
        <f>VLOOKUP(H6975,inTHLBdata!A:H,7,FALSE)</f>
        <v>0</v>
      </c>
      <c r="J6975" s="24">
        <f>VLOOKUP(H6975,inTHLBdata!A:H,8,FALSE)</f>
        <v>0</v>
      </c>
      <c r="N6975" s="24"/>
    </row>
    <row r="6976" spans="1:14">
      <c r="A6976" s="24">
        <v>2015</v>
      </c>
      <c r="B6976" s="24" t="s">
        <v>196</v>
      </c>
      <c r="C6976" s="24" t="str">
        <f>VLOOKUP(B6976,'FHF LUT'!$A$5:$H$81,2,FALSE)</f>
        <v>Yellow cedar decline</v>
      </c>
      <c r="D6976" s="24">
        <v>22</v>
      </c>
      <c r="E6976" s="24" t="s">
        <v>19</v>
      </c>
      <c r="F6976" s="24">
        <v>0</v>
      </c>
      <c r="G6976" s="24">
        <v>0</v>
      </c>
      <c r="H6976" s="24" t="str">
        <f t="shared" si="108"/>
        <v>2015_NCY_22</v>
      </c>
      <c r="I6976" s="24">
        <f>VLOOKUP(H6976,inTHLBdata!A:H,7,FALSE)</f>
        <v>0</v>
      </c>
      <c r="J6976" s="24">
        <f>VLOOKUP(H6976,inTHLBdata!A:H,8,FALSE)</f>
        <v>0</v>
      </c>
      <c r="N6976" s="24"/>
    </row>
    <row r="6977" spans="1:14">
      <c r="A6977" s="24">
        <v>2015</v>
      </c>
      <c r="B6977" s="24" t="s">
        <v>196</v>
      </c>
      <c r="C6977" s="24" t="str">
        <f>VLOOKUP(B6977,'FHF LUT'!$A$5:$H$81,2,FALSE)</f>
        <v>Yellow cedar decline</v>
      </c>
      <c r="D6977" s="24">
        <v>23</v>
      </c>
      <c r="E6977" s="24" t="s">
        <v>27</v>
      </c>
      <c r="F6977" s="24">
        <v>0</v>
      </c>
      <c r="G6977" s="24">
        <v>0</v>
      </c>
      <c r="H6977" s="24" t="str">
        <f t="shared" si="108"/>
        <v>2015_NCY_23</v>
      </c>
      <c r="I6977" s="24">
        <f>VLOOKUP(H6977,inTHLBdata!A:H,7,FALSE)</f>
        <v>0</v>
      </c>
      <c r="J6977" s="24">
        <f>VLOOKUP(H6977,inTHLBdata!A:H,8,FALSE)</f>
        <v>0</v>
      </c>
      <c r="N6977" s="24"/>
    </row>
    <row r="6978" spans="1:14">
      <c r="A6978" s="24">
        <v>2015</v>
      </c>
      <c r="B6978" s="24" t="s">
        <v>196</v>
      </c>
      <c r="C6978" s="24" t="str">
        <f>VLOOKUP(B6978,'FHF LUT'!$A$5:$H$81,2,FALSE)</f>
        <v>Yellow cedar decline</v>
      </c>
      <c r="D6978" s="24">
        <v>24</v>
      </c>
      <c r="E6978" s="24" t="s">
        <v>17</v>
      </c>
      <c r="F6978" s="24">
        <v>0</v>
      </c>
      <c r="G6978" s="24">
        <v>0</v>
      </c>
      <c r="H6978" s="24" t="str">
        <f t="shared" si="108"/>
        <v>2015_NCY_24</v>
      </c>
      <c r="I6978" s="24">
        <f>VLOOKUP(H6978,inTHLBdata!A:H,7,FALSE)</f>
        <v>0</v>
      </c>
      <c r="J6978" s="24">
        <f>VLOOKUP(H6978,inTHLBdata!A:H,8,FALSE)</f>
        <v>0</v>
      </c>
      <c r="N6978" s="24"/>
    </row>
    <row r="6979" spans="1:14">
      <c r="A6979" s="24">
        <v>2015</v>
      </c>
      <c r="B6979" s="24" t="s">
        <v>196</v>
      </c>
      <c r="C6979" s="24" t="str">
        <f>VLOOKUP(B6979,'FHF LUT'!$A$5:$H$81,2,FALSE)</f>
        <v>Yellow cedar decline</v>
      </c>
      <c r="D6979" s="24">
        <v>25</v>
      </c>
      <c r="E6979" s="24" t="s">
        <v>23</v>
      </c>
      <c r="F6979" s="24">
        <v>35304</v>
      </c>
      <c r="G6979" s="24">
        <v>35304</v>
      </c>
      <c r="H6979" s="24" t="str">
        <f t="shared" ref="H6979:H7042" si="109">CONCATENATE(A6979,"_",B6979,"_",D6979)</f>
        <v>2015_NCY_25</v>
      </c>
      <c r="I6979" s="24">
        <f>VLOOKUP(H6979,inTHLBdata!A:H,7,FALSE)</f>
        <v>850</v>
      </c>
      <c r="J6979" s="24">
        <f>VLOOKUP(H6979,inTHLBdata!A:H,8,FALSE)</f>
        <v>850</v>
      </c>
      <c r="N6979" s="24"/>
    </row>
    <row r="6980" spans="1:14">
      <c r="A6980" s="24">
        <v>2015</v>
      </c>
      <c r="B6980" s="24" t="s">
        <v>196</v>
      </c>
      <c r="C6980" s="24" t="str">
        <f>VLOOKUP(B6980,'FHF LUT'!$A$5:$H$81,2,FALSE)</f>
        <v>Yellow cedar decline</v>
      </c>
      <c r="D6980" s="24">
        <v>26</v>
      </c>
      <c r="E6980" s="24" t="s">
        <v>14</v>
      </c>
      <c r="F6980" s="24">
        <v>0</v>
      </c>
      <c r="G6980" s="24">
        <v>0</v>
      </c>
      <c r="H6980" s="24" t="str">
        <f t="shared" si="109"/>
        <v>2015_NCY_26</v>
      </c>
      <c r="I6980" s="24">
        <f>VLOOKUP(H6980,inTHLBdata!A:H,7,FALSE)</f>
        <v>0</v>
      </c>
      <c r="J6980" s="24">
        <f>VLOOKUP(H6980,inTHLBdata!A:H,8,FALSE)</f>
        <v>0</v>
      </c>
      <c r="N6980" s="24"/>
    </row>
    <row r="6981" spans="1:14">
      <c r="A6981" s="24">
        <v>2015</v>
      </c>
      <c r="B6981" s="24" t="s">
        <v>196</v>
      </c>
      <c r="C6981" s="24" t="str">
        <f>VLOOKUP(B6981,'FHF LUT'!$A$5:$H$81,2,FALSE)</f>
        <v>Yellow cedar decline</v>
      </c>
      <c r="D6981" s="24">
        <v>27</v>
      </c>
      <c r="E6981" s="24" t="s">
        <v>21</v>
      </c>
      <c r="F6981" s="24">
        <v>0</v>
      </c>
      <c r="G6981" s="24">
        <v>0</v>
      </c>
      <c r="H6981" s="24" t="str">
        <f t="shared" si="109"/>
        <v>2015_NCY_27</v>
      </c>
      <c r="I6981" s="24">
        <f>VLOOKUP(H6981,inTHLBdata!A:H,7,FALSE)</f>
        <v>0</v>
      </c>
      <c r="J6981" s="24">
        <f>VLOOKUP(H6981,inTHLBdata!A:H,8,FALSE)</f>
        <v>0</v>
      </c>
      <c r="N6981" s="24"/>
    </row>
    <row r="6982" spans="1:14">
      <c r="A6982" s="24">
        <v>2015</v>
      </c>
      <c r="B6982" s="24" t="s">
        <v>196</v>
      </c>
      <c r="C6982" s="24" t="str">
        <f>VLOOKUP(B6982,'FHF LUT'!$A$5:$H$81,2,FALSE)</f>
        <v>Yellow cedar decline</v>
      </c>
      <c r="D6982" s="24">
        <v>29</v>
      </c>
      <c r="E6982" s="24" t="s">
        <v>9</v>
      </c>
      <c r="F6982" s="24">
        <v>0</v>
      </c>
      <c r="G6982" s="24">
        <v>0</v>
      </c>
      <c r="H6982" s="24" t="str">
        <f t="shared" si="109"/>
        <v>2015_NCY_29</v>
      </c>
      <c r="I6982" s="24">
        <f>VLOOKUP(H6982,inTHLBdata!A:H,7,FALSE)</f>
        <v>0</v>
      </c>
      <c r="J6982" s="24">
        <f>VLOOKUP(H6982,inTHLBdata!A:H,8,FALSE)</f>
        <v>0</v>
      </c>
      <c r="N6982" s="24"/>
    </row>
    <row r="6983" spans="1:14">
      <c r="A6983" s="24">
        <v>2015</v>
      </c>
      <c r="B6983" s="24" t="s">
        <v>196</v>
      </c>
      <c r="C6983" s="24" t="str">
        <f>VLOOKUP(B6983,'FHF LUT'!$A$5:$H$81,2,FALSE)</f>
        <v>Yellow cedar decline</v>
      </c>
      <c r="D6983" s="24">
        <v>30</v>
      </c>
      <c r="E6983" s="24" t="s">
        <v>35</v>
      </c>
      <c r="F6983" s="24">
        <v>0</v>
      </c>
      <c r="G6983" s="24">
        <v>0</v>
      </c>
      <c r="H6983" s="24" t="str">
        <f t="shared" si="109"/>
        <v>2015_NCY_30</v>
      </c>
      <c r="I6983" s="24">
        <f>VLOOKUP(H6983,inTHLBdata!A:H,7,FALSE)</f>
        <v>0</v>
      </c>
      <c r="J6983" s="24">
        <f>VLOOKUP(H6983,inTHLBdata!A:H,8,FALSE)</f>
        <v>0</v>
      </c>
      <c r="N6983" s="24"/>
    </row>
    <row r="6984" spans="1:14">
      <c r="A6984" s="24">
        <v>2015</v>
      </c>
      <c r="B6984" s="24" t="s">
        <v>196</v>
      </c>
      <c r="C6984" s="24" t="str">
        <f>VLOOKUP(B6984,'FHF LUT'!$A$5:$H$81,2,FALSE)</f>
        <v>Yellow cedar decline</v>
      </c>
      <c r="D6984" s="24">
        <v>31</v>
      </c>
      <c r="E6984" s="24" t="s">
        <v>34</v>
      </c>
      <c r="F6984" s="24">
        <v>0</v>
      </c>
      <c r="G6984" s="24">
        <v>0</v>
      </c>
      <c r="H6984" s="24" t="str">
        <f t="shared" si="109"/>
        <v>2015_NCY_31</v>
      </c>
      <c r="I6984" s="24">
        <f>VLOOKUP(H6984,inTHLBdata!A:H,7,FALSE)</f>
        <v>0</v>
      </c>
      <c r="J6984" s="24">
        <f>VLOOKUP(H6984,inTHLBdata!A:H,8,FALSE)</f>
        <v>0</v>
      </c>
      <c r="N6984" s="24"/>
    </row>
    <row r="6985" spans="1:14">
      <c r="A6985" s="24">
        <v>2015</v>
      </c>
      <c r="B6985" s="24" t="s">
        <v>196</v>
      </c>
      <c r="C6985" s="24" t="str">
        <f>VLOOKUP(B6985,'FHF LUT'!$A$5:$H$81,2,FALSE)</f>
        <v>Yellow cedar decline</v>
      </c>
      <c r="D6985" s="24">
        <v>38</v>
      </c>
      <c r="E6985" s="24" t="s">
        <v>8</v>
      </c>
      <c r="F6985" s="24">
        <v>0</v>
      </c>
      <c r="G6985" s="24">
        <v>0</v>
      </c>
      <c r="H6985" s="24" t="str">
        <f t="shared" si="109"/>
        <v>2015_NCY_38</v>
      </c>
      <c r="I6985" s="24">
        <f>VLOOKUP(H6985,inTHLBdata!A:H,7,FALSE)</f>
        <v>0</v>
      </c>
      <c r="J6985" s="24">
        <f>VLOOKUP(H6985,inTHLBdata!A:H,8,FALSE)</f>
        <v>0</v>
      </c>
      <c r="N6985" s="24"/>
    </row>
    <row r="6986" spans="1:14">
      <c r="A6986" s="24">
        <v>2015</v>
      </c>
      <c r="B6986" s="24" t="s">
        <v>196</v>
      </c>
      <c r="C6986" s="24" t="str">
        <f>VLOOKUP(B6986,'FHF LUT'!$A$5:$H$81,2,FALSE)</f>
        <v>Yellow cedar decline</v>
      </c>
      <c r="D6986" s="24">
        <v>39</v>
      </c>
      <c r="E6986" s="24" t="s">
        <v>36</v>
      </c>
      <c r="F6986" s="24">
        <v>0</v>
      </c>
      <c r="G6986" s="24">
        <v>0</v>
      </c>
      <c r="H6986" s="24" t="str">
        <f t="shared" si="109"/>
        <v>2015_NCY_39</v>
      </c>
      <c r="I6986" s="24">
        <f>VLOOKUP(H6986,inTHLBdata!A:H,7,FALSE)</f>
        <v>0</v>
      </c>
      <c r="J6986" s="24">
        <f>VLOOKUP(H6986,inTHLBdata!A:H,8,FALSE)</f>
        <v>0</v>
      </c>
      <c r="N6986" s="24"/>
    </row>
    <row r="6987" spans="1:14">
      <c r="A6987" s="24">
        <v>2015</v>
      </c>
      <c r="B6987" s="24" t="s">
        <v>196</v>
      </c>
      <c r="C6987" s="24" t="str">
        <f>VLOOKUP(B6987,'FHF LUT'!$A$5:$H$81,2,FALSE)</f>
        <v>Yellow cedar decline</v>
      </c>
      <c r="D6987" s="24">
        <v>40</v>
      </c>
      <c r="E6987" s="24" t="s">
        <v>31</v>
      </c>
      <c r="F6987" s="24">
        <v>0</v>
      </c>
      <c r="G6987" s="24">
        <v>0</v>
      </c>
      <c r="H6987" s="24" t="str">
        <f t="shared" si="109"/>
        <v>2015_NCY_40</v>
      </c>
      <c r="I6987" s="24">
        <f>VLOOKUP(H6987,inTHLBdata!A:H,7,FALSE)</f>
        <v>0</v>
      </c>
      <c r="J6987" s="24">
        <f>VLOOKUP(H6987,inTHLBdata!A:H,8,FALSE)</f>
        <v>0</v>
      </c>
      <c r="N6987" s="24"/>
    </row>
    <row r="6988" spans="1:14">
      <c r="A6988" s="24">
        <v>2015</v>
      </c>
      <c r="B6988" s="24" t="s">
        <v>196</v>
      </c>
      <c r="C6988" s="24" t="str">
        <f>VLOOKUP(B6988,'FHF LUT'!$A$5:$H$81,2,FALSE)</f>
        <v>Yellow cedar decline</v>
      </c>
      <c r="D6988" s="24">
        <v>41</v>
      </c>
      <c r="E6988" s="24" t="s">
        <v>26</v>
      </c>
      <c r="F6988" s="24">
        <v>0</v>
      </c>
      <c r="G6988" s="24">
        <v>0</v>
      </c>
      <c r="H6988" s="24" t="str">
        <f t="shared" si="109"/>
        <v>2015_NCY_41</v>
      </c>
      <c r="I6988" s="24">
        <f>VLOOKUP(H6988,inTHLBdata!A:H,7,FALSE)</f>
        <v>0</v>
      </c>
      <c r="J6988" s="24">
        <f>VLOOKUP(H6988,inTHLBdata!A:H,8,FALSE)</f>
        <v>0</v>
      </c>
      <c r="N6988" s="24"/>
    </row>
    <row r="6989" spans="1:14">
      <c r="A6989" s="24">
        <v>2015</v>
      </c>
      <c r="B6989" s="24" t="s">
        <v>196</v>
      </c>
      <c r="C6989" s="24" t="str">
        <f>VLOOKUP(B6989,'FHF LUT'!$A$5:$H$81,2,FALSE)</f>
        <v>Yellow cedar decline</v>
      </c>
      <c r="D6989" s="24">
        <v>43</v>
      </c>
      <c r="E6989" s="24" t="s">
        <v>20</v>
      </c>
      <c r="F6989" s="24">
        <v>0</v>
      </c>
      <c r="G6989" s="24">
        <v>0</v>
      </c>
      <c r="H6989" s="24" t="str">
        <f t="shared" si="109"/>
        <v>2015_NCY_43</v>
      </c>
      <c r="I6989" s="24">
        <f>VLOOKUP(H6989,inTHLBdata!A:H,7,FALSE)</f>
        <v>0</v>
      </c>
      <c r="J6989" s="24">
        <f>VLOOKUP(H6989,inTHLBdata!A:H,8,FALSE)</f>
        <v>0</v>
      </c>
      <c r="N6989" s="24"/>
    </row>
    <row r="6990" spans="1:14">
      <c r="A6990" s="24">
        <v>2015</v>
      </c>
      <c r="B6990" s="24" t="s">
        <v>196</v>
      </c>
      <c r="C6990" s="24" t="str">
        <f>VLOOKUP(B6990,'FHF LUT'!$A$5:$H$81,2,FALSE)</f>
        <v>Yellow cedar decline</v>
      </c>
      <c r="D6990" s="24">
        <v>44</v>
      </c>
      <c r="E6990" s="24" t="s">
        <v>3</v>
      </c>
      <c r="F6990" s="24">
        <v>6278</v>
      </c>
      <c r="G6990" s="24">
        <v>6278</v>
      </c>
      <c r="H6990" s="24" t="str">
        <f t="shared" si="109"/>
        <v>2015_NCY_44</v>
      </c>
      <c r="I6990" s="24">
        <f>VLOOKUP(H6990,inTHLBdata!A:H,7,FALSE)</f>
        <v>180</v>
      </c>
      <c r="J6990" s="24">
        <f>VLOOKUP(H6990,inTHLBdata!A:H,8,FALSE)</f>
        <v>180</v>
      </c>
      <c r="N6990" s="24"/>
    </row>
    <row r="6991" spans="1:14">
      <c r="A6991" s="24">
        <v>2015</v>
      </c>
      <c r="B6991" s="24" t="s">
        <v>196</v>
      </c>
      <c r="C6991" s="24" t="str">
        <f>VLOOKUP(B6991,'FHF LUT'!$A$5:$H$81,2,FALSE)</f>
        <v>Yellow cedar decline</v>
      </c>
      <c r="D6991" s="24">
        <v>45</v>
      </c>
      <c r="E6991" s="24" t="s">
        <v>5</v>
      </c>
      <c r="F6991" s="24">
        <v>0</v>
      </c>
      <c r="G6991" s="24">
        <v>0</v>
      </c>
      <c r="H6991" s="24" t="str">
        <f t="shared" si="109"/>
        <v>2015_NCY_45</v>
      </c>
      <c r="I6991" s="24">
        <f>VLOOKUP(H6991,inTHLBdata!A:H,7,FALSE)</f>
        <v>0</v>
      </c>
      <c r="J6991" s="24">
        <f>VLOOKUP(H6991,inTHLBdata!A:H,8,FALSE)</f>
        <v>0</v>
      </c>
      <c r="N6991" s="24"/>
    </row>
    <row r="6992" spans="1:14">
      <c r="A6992" s="24">
        <v>2015</v>
      </c>
      <c r="B6992" s="24" t="s">
        <v>196</v>
      </c>
      <c r="C6992" s="24" t="str">
        <f>VLOOKUP(B6992,'FHF LUT'!$A$5:$H$81,2,FALSE)</f>
        <v>Yellow cedar decline</v>
      </c>
      <c r="D6992" s="24">
        <v>46</v>
      </c>
      <c r="E6992" s="24" t="s">
        <v>234</v>
      </c>
      <c r="F6992" s="24">
        <v>62980</v>
      </c>
      <c r="G6992" s="24">
        <v>62970</v>
      </c>
      <c r="H6992" s="24" t="str">
        <f t="shared" si="109"/>
        <v>2015_NCY_46</v>
      </c>
      <c r="I6992" s="24">
        <f>VLOOKUP(H6992,inTHLBdata!A:H,7,FALSE)</f>
        <v>2270</v>
      </c>
      <c r="J6992" s="24">
        <f>VLOOKUP(H6992,inTHLBdata!A:H,8,FALSE)</f>
        <v>2270</v>
      </c>
      <c r="N6992" s="24"/>
    </row>
    <row r="6993" spans="1:14">
      <c r="A6993" s="24">
        <v>2015</v>
      </c>
      <c r="B6993" s="24" t="s">
        <v>196</v>
      </c>
      <c r="C6993" s="24" t="str">
        <f>VLOOKUP(B6993,'FHF LUT'!$A$5:$H$81,2,FALSE)</f>
        <v>Yellow cedar decline</v>
      </c>
      <c r="D6993" s="24">
        <v>47</v>
      </c>
      <c r="E6993" s="24" t="s">
        <v>233</v>
      </c>
      <c r="F6993" s="24">
        <v>27699</v>
      </c>
      <c r="G6993" s="24">
        <v>27154</v>
      </c>
      <c r="H6993" s="24" t="str">
        <f t="shared" si="109"/>
        <v>2015_NCY_47</v>
      </c>
      <c r="I6993" s="24">
        <f>VLOOKUP(H6993,inTHLBdata!A:H,7,FALSE)</f>
        <v>856</v>
      </c>
      <c r="J6993" s="24">
        <f>VLOOKUP(H6993,inTHLBdata!A:H,8,FALSE)</f>
        <v>672</v>
      </c>
      <c r="N6993" s="24"/>
    </row>
    <row r="6994" spans="1:14">
      <c r="A6994" s="24">
        <v>2015</v>
      </c>
      <c r="B6994" s="24" t="s">
        <v>196</v>
      </c>
      <c r="C6994" s="24" t="str">
        <f>VLOOKUP(B6994,'FHF LUT'!$A$5:$H$81,2,FALSE)</f>
        <v>Yellow cedar decline</v>
      </c>
      <c r="D6994" s="24">
        <v>48</v>
      </c>
      <c r="E6994" s="24" t="s">
        <v>235</v>
      </c>
      <c r="F6994" s="24">
        <v>0</v>
      </c>
      <c r="G6994" s="24">
        <v>0</v>
      </c>
      <c r="H6994" s="24" t="str">
        <f t="shared" si="109"/>
        <v>2015_NCY_48</v>
      </c>
      <c r="I6994" s="24">
        <f>VLOOKUP(H6994,inTHLBdata!A:H,7,FALSE)</f>
        <v>0</v>
      </c>
      <c r="J6994" s="24">
        <f>VLOOKUP(H6994,inTHLBdata!A:H,8,FALSE)</f>
        <v>0</v>
      </c>
      <c r="N6994" s="24"/>
    </row>
    <row r="6995" spans="1:14">
      <c r="A6995" s="24">
        <v>2015</v>
      </c>
      <c r="B6995" s="24" t="s">
        <v>332</v>
      </c>
      <c r="C6995" s="24" t="str">
        <f>VLOOKUP(B6995,'FHF LUT'!$A$5:$H$81,2,FALSE)</f>
        <v>Drought-caused Mortality</v>
      </c>
      <c r="D6995" s="24">
        <v>1</v>
      </c>
      <c r="E6995" s="24" t="s">
        <v>10</v>
      </c>
      <c r="F6995" s="24">
        <v>8905</v>
      </c>
      <c r="G6995" s="24">
        <v>8817</v>
      </c>
      <c r="H6995" s="24" t="str">
        <f t="shared" si="109"/>
        <v>2015_NDM_1</v>
      </c>
      <c r="I6995" s="24">
        <f>VLOOKUP(H6995,inTHLBdata!A:H,7,FALSE)</f>
        <v>0</v>
      </c>
      <c r="J6995" s="24">
        <f>VLOOKUP(H6995,inTHLBdata!A:H,8,FALSE)</f>
        <v>0</v>
      </c>
      <c r="N6995" s="24"/>
    </row>
    <row r="6996" spans="1:14">
      <c r="A6996" s="24">
        <v>2015</v>
      </c>
      <c r="B6996" s="24" t="s">
        <v>332</v>
      </c>
      <c r="C6996" s="24" t="str">
        <f>VLOOKUP(B6996,'FHF LUT'!$A$5:$H$81,2,FALSE)</f>
        <v>Drought-caused Mortality</v>
      </c>
      <c r="D6996" s="24">
        <v>2</v>
      </c>
      <c r="E6996" s="24" t="s">
        <v>22</v>
      </c>
      <c r="F6996" s="24">
        <v>0</v>
      </c>
      <c r="G6996" s="24">
        <v>0</v>
      </c>
      <c r="H6996" s="24" t="str">
        <f t="shared" si="109"/>
        <v>2015_NDM_2</v>
      </c>
      <c r="I6996" s="24">
        <f>VLOOKUP(H6996,inTHLBdata!A:H,7,FALSE)</f>
        <v>0</v>
      </c>
      <c r="J6996" s="24">
        <f>VLOOKUP(H6996,inTHLBdata!A:H,8,FALSE)</f>
        <v>0</v>
      </c>
      <c r="N6996" s="24"/>
    </row>
    <row r="6997" spans="1:14">
      <c r="A6997" s="24">
        <v>2015</v>
      </c>
      <c r="B6997" s="24" t="s">
        <v>332</v>
      </c>
      <c r="C6997" s="24" t="str">
        <f>VLOOKUP(B6997,'FHF LUT'!$A$5:$H$81,2,FALSE)</f>
        <v>Drought-caused Mortality</v>
      </c>
      <c r="D6997" s="24">
        <v>3</v>
      </c>
      <c r="E6997" s="24" t="s">
        <v>13</v>
      </c>
      <c r="F6997" s="24">
        <v>0</v>
      </c>
      <c r="G6997" s="24">
        <v>0</v>
      </c>
      <c r="H6997" s="24" t="str">
        <f t="shared" si="109"/>
        <v>2015_NDM_3</v>
      </c>
      <c r="I6997" s="24">
        <f>VLOOKUP(H6997,inTHLBdata!A:H,7,FALSE)</f>
        <v>0</v>
      </c>
      <c r="J6997" s="24">
        <f>VLOOKUP(H6997,inTHLBdata!A:H,8,FALSE)</f>
        <v>0</v>
      </c>
      <c r="N6997" s="24"/>
    </row>
    <row r="6998" spans="1:14">
      <c r="A6998" s="24">
        <v>2015</v>
      </c>
      <c r="B6998" s="24" t="s">
        <v>332</v>
      </c>
      <c r="C6998" s="24" t="str">
        <f>VLOOKUP(B6998,'FHF LUT'!$A$5:$H$81,2,FALSE)</f>
        <v>Drought-caused Mortality</v>
      </c>
      <c r="D6998" s="24">
        <v>4</v>
      </c>
      <c r="E6998" s="24" t="s">
        <v>28</v>
      </c>
      <c r="F6998" s="24">
        <v>0</v>
      </c>
      <c r="G6998" s="24">
        <v>0</v>
      </c>
      <c r="H6998" s="24" t="str">
        <f t="shared" si="109"/>
        <v>2015_NDM_4</v>
      </c>
      <c r="I6998" s="24">
        <f>VLOOKUP(H6998,inTHLBdata!A:H,7,FALSE)</f>
        <v>0</v>
      </c>
      <c r="J6998" s="24">
        <f>VLOOKUP(H6998,inTHLBdata!A:H,8,FALSE)</f>
        <v>0</v>
      </c>
      <c r="N6998" s="24"/>
    </row>
    <row r="6999" spans="1:14">
      <c r="A6999" s="24">
        <v>2015</v>
      </c>
      <c r="B6999" s="24" t="s">
        <v>332</v>
      </c>
      <c r="C6999" s="24" t="str">
        <f>VLOOKUP(B6999,'FHF LUT'!$A$5:$H$81,2,FALSE)</f>
        <v>Drought-caused Mortality</v>
      </c>
      <c r="D6999" s="24">
        <v>5</v>
      </c>
      <c r="E6999" s="24" t="s">
        <v>16</v>
      </c>
      <c r="F6999" s="24">
        <v>537</v>
      </c>
      <c r="G6999" s="24">
        <v>537</v>
      </c>
      <c r="H6999" s="24" t="str">
        <f t="shared" si="109"/>
        <v>2015_NDM_5</v>
      </c>
      <c r="I6999" s="24">
        <f>VLOOKUP(H6999,inTHLBdata!A:H,7,FALSE)</f>
        <v>89</v>
      </c>
      <c r="J6999" s="24">
        <f>VLOOKUP(H6999,inTHLBdata!A:H,8,FALSE)</f>
        <v>89</v>
      </c>
      <c r="N6999" s="24"/>
    </row>
    <row r="7000" spans="1:14">
      <c r="A7000" s="24">
        <v>2015</v>
      </c>
      <c r="B7000" s="24" t="s">
        <v>332</v>
      </c>
      <c r="C7000" s="24" t="str">
        <f>VLOOKUP(B7000,'FHF LUT'!$A$5:$H$81,2,FALSE)</f>
        <v>Drought-caused Mortality</v>
      </c>
      <c r="D7000" s="24">
        <v>7</v>
      </c>
      <c r="E7000" s="24" t="s">
        <v>25</v>
      </c>
      <c r="F7000" s="24">
        <v>0</v>
      </c>
      <c r="G7000" s="24">
        <v>0</v>
      </c>
      <c r="H7000" s="24" t="str">
        <f t="shared" si="109"/>
        <v>2015_NDM_7</v>
      </c>
      <c r="I7000" s="24">
        <f>VLOOKUP(H7000,inTHLBdata!A:H,7,FALSE)</f>
        <v>0</v>
      </c>
      <c r="J7000" s="24">
        <f>VLOOKUP(H7000,inTHLBdata!A:H,8,FALSE)</f>
        <v>0</v>
      </c>
      <c r="N7000" s="24"/>
    </row>
    <row r="7001" spans="1:14">
      <c r="A7001" s="24">
        <v>2015</v>
      </c>
      <c r="B7001" s="24" t="s">
        <v>332</v>
      </c>
      <c r="C7001" s="24" t="str">
        <f>VLOOKUP(B7001,'FHF LUT'!$A$5:$H$81,2,FALSE)</f>
        <v>Drought-caused Mortality</v>
      </c>
      <c r="D7001" s="24">
        <v>8</v>
      </c>
      <c r="E7001" s="24" t="s">
        <v>29</v>
      </c>
      <c r="F7001" s="24">
        <v>573272</v>
      </c>
      <c r="G7001" s="24">
        <v>573272</v>
      </c>
      <c r="H7001" s="24" t="str">
        <f t="shared" si="109"/>
        <v>2015_NDM_8</v>
      </c>
      <c r="I7001" s="24">
        <f>VLOOKUP(H7001,inTHLBdata!A:H,7,FALSE)</f>
        <v>135337</v>
      </c>
      <c r="J7001" s="24">
        <f>VLOOKUP(H7001,inTHLBdata!A:H,8,FALSE)</f>
        <v>135337</v>
      </c>
      <c r="N7001" s="24"/>
    </row>
    <row r="7002" spans="1:14">
      <c r="A7002" s="24">
        <v>2015</v>
      </c>
      <c r="B7002" s="24" t="s">
        <v>332</v>
      </c>
      <c r="C7002" s="24" t="str">
        <f>VLOOKUP(B7002,'FHF LUT'!$A$5:$H$81,2,FALSE)</f>
        <v>Drought-caused Mortality</v>
      </c>
      <c r="D7002" s="24">
        <v>9</v>
      </c>
      <c r="E7002" s="24" t="s">
        <v>7</v>
      </c>
      <c r="F7002" s="24">
        <v>0</v>
      </c>
      <c r="G7002" s="24">
        <v>0</v>
      </c>
      <c r="H7002" s="24" t="str">
        <f t="shared" si="109"/>
        <v>2015_NDM_9</v>
      </c>
      <c r="I7002" s="24">
        <f>VLOOKUP(H7002,inTHLBdata!A:H,7,FALSE)</f>
        <v>0</v>
      </c>
      <c r="J7002" s="24">
        <f>VLOOKUP(H7002,inTHLBdata!A:H,8,FALSE)</f>
        <v>0</v>
      </c>
      <c r="N7002" s="24"/>
    </row>
    <row r="7003" spans="1:14">
      <c r="A7003" s="24">
        <v>2015</v>
      </c>
      <c r="B7003" s="24" t="s">
        <v>332</v>
      </c>
      <c r="C7003" s="24" t="str">
        <f>VLOOKUP(B7003,'FHF LUT'!$A$5:$H$81,2,FALSE)</f>
        <v>Drought-caused Mortality</v>
      </c>
      <c r="D7003" s="24">
        <v>10</v>
      </c>
      <c r="E7003" s="24" t="s">
        <v>18</v>
      </c>
      <c r="F7003" s="24">
        <v>3372</v>
      </c>
      <c r="G7003" s="24">
        <v>3372</v>
      </c>
      <c r="H7003" s="24" t="str">
        <f t="shared" si="109"/>
        <v>2015_NDM_10</v>
      </c>
      <c r="I7003" s="24">
        <f>VLOOKUP(H7003,inTHLBdata!A:H,7,FALSE)</f>
        <v>399</v>
      </c>
      <c r="J7003" s="24">
        <f>VLOOKUP(H7003,inTHLBdata!A:H,8,FALSE)</f>
        <v>399</v>
      </c>
      <c r="N7003" s="24"/>
    </row>
    <row r="7004" spans="1:14">
      <c r="A7004" s="24">
        <v>2015</v>
      </c>
      <c r="B7004" s="24" t="s">
        <v>332</v>
      </c>
      <c r="C7004" s="24" t="str">
        <f>VLOOKUP(B7004,'FHF LUT'!$A$5:$H$81,2,FALSE)</f>
        <v>Drought-caused Mortality</v>
      </c>
      <c r="D7004" s="24">
        <v>11</v>
      </c>
      <c r="E7004" s="24" t="s">
        <v>4</v>
      </c>
      <c r="F7004" s="24">
        <v>0</v>
      </c>
      <c r="G7004" s="24">
        <v>0</v>
      </c>
      <c r="H7004" s="24" t="str">
        <f t="shared" si="109"/>
        <v>2015_NDM_11</v>
      </c>
      <c r="I7004" s="24">
        <f>VLOOKUP(H7004,inTHLBdata!A:H,7,FALSE)</f>
        <v>0</v>
      </c>
      <c r="J7004" s="24">
        <f>VLOOKUP(H7004,inTHLBdata!A:H,8,FALSE)</f>
        <v>0</v>
      </c>
      <c r="N7004" s="24"/>
    </row>
    <row r="7005" spans="1:14">
      <c r="A7005" s="24">
        <v>2015</v>
      </c>
      <c r="B7005" s="24" t="s">
        <v>332</v>
      </c>
      <c r="C7005" s="24" t="str">
        <f>VLOOKUP(B7005,'FHF LUT'!$A$5:$H$81,2,FALSE)</f>
        <v>Drought-caused Mortality</v>
      </c>
      <c r="D7005" s="24">
        <v>12</v>
      </c>
      <c r="E7005" s="24" t="s">
        <v>11</v>
      </c>
      <c r="F7005" s="24">
        <v>8588</v>
      </c>
      <c r="G7005" s="24">
        <v>8588</v>
      </c>
      <c r="H7005" s="24" t="str">
        <f t="shared" si="109"/>
        <v>2015_NDM_12</v>
      </c>
      <c r="I7005" s="24">
        <f>VLOOKUP(H7005,inTHLBdata!A:H,7,FALSE)</f>
        <v>0</v>
      </c>
      <c r="J7005" s="24">
        <f>VLOOKUP(H7005,inTHLBdata!A:H,8,FALSE)</f>
        <v>0</v>
      </c>
      <c r="N7005" s="24"/>
    </row>
    <row r="7006" spans="1:14">
      <c r="A7006" s="24">
        <v>2015</v>
      </c>
      <c r="B7006" s="24" t="s">
        <v>332</v>
      </c>
      <c r="C7006" s="24" t="str">
        <f>VLOOKUP(B7006,'FHF LUT'!$A$5:$H$81,2,FALSE)</f>
        <v>Drought-caused Mortality</v>
      </c>
      <c r="D7006" s="24">
        <v>13</v>
      </c>
      <c r="E7006" s="24" t="s">
        <v>24</v>
      </c>
      <c r="F7006" s="24">
        <v>0</v>
      </c>
      <c r="G7006" s="24">
        <v>0</v>
      </c>
      <c r="H7006" s="24" t="str">
        <f t="shared" si="109"/>
        <v>2015_NDM_13</v>
      </c>
      <c r="I7006" s="24">
        <f>VLOOKUP(H7006,inTHLBdata!A:H,7,FALSE)</f>
        <v>0</v>
      </c>
      <c r="J7006" s="24">
        <f>VLOOKUP(H7006,inTHLBdata!A:H,8,FALSE)</f>
        <v>0</v>
      </c>
      <c r="N7006" s="24"/>
    </row>
    <row r="7007" spans="1:14">
      <c r="A7007" s="24">
        <v>2015</v>
      </c>
      <c r="B7007" s="24" t="s">
        <v>332</v>
      </c>
      <c r="C7007" s="24" t="str">
        <f>VLOOKUP(B7007,'FHF LUT'!$A$5:$H$81,2,FALSE)</f>
        <v>Drought-caused Mortality</v>
      </c>
      <c r="D7007" s="24">
        <v>14</v>
      </c>
      <c r="E7007" s="24" t="s">
        <v>30</v>
      </c>
      <c r="F7007" s="24">
        <v>0</v>
      </c>
      <c r="G7007" s="24">
        <v>0</v>
      </c>
      <c r="H7007" s="24" t="str">
        <f t="shared" si="109"/>
        <v>2015_NDM_14</v>
      </c>
      <c r="I7007" s="24">
        <f>VLOOKUP(H7007,inTHLBdata!A:H,7,FALSE)</f>
        <v>0</v>
      </c>
      <c r="J7007" s="24">
        <f>VLOOKUP(H7007,inTHLBdata!A:H,8,FALSE)</f>
        <v>0</v>
      </c>
      <c r="N7007" s="24"/>
    </row>
    <row r="7008" spans="1:14">
      <c r="A7008" s="24">
        <v>2015</v>
      </c>
      <c r="B7008" s="24" t="s">
        <v>332</v>
      </c>
      <c r="C7008" s="24" t="str">
        <f>VLOOKUP(B7008,'FHF LUT'!$A$5:$H$81,2,FALSE)</f>
        <v>Drought-caused Mortality</v>
      </c>
      <c r="D7008" s="24">
        <v>15</v>
      </c>
      <c r="E7008" s="24" t="s">
        <v>33</v>
      </c>
      <c r="F7008" s="24">
        <v>0</v>
      </c>
      <c r="G7008" s="24">
        <v>0</v>
      </c>
      <c r="H7008" s="24" t="str">
        <f t="shared" si="109"/>
        <v>2015_NDM_15</v>
      </c>
      <c r="I7008" s="24">
        <f>VLOOKUP(H7008,inTHLBdata!A:H,7,FALSE)</f>
        <v>0</v>
      </c>
      <c r="J7008" s="24">
        <f>VLOOKUP(H7008,inTHLBdata!A:H,8,FALSE)</f>
        <v>0</v>
      </c>
      <c r="N7008" s="24"/>
    </row>
    <row r="7009" spans="1:14">
      <c r="A7009" s="24">
        <v>2015</v>
      </c>
      <c r="B7009" s="24" t="s">
        <v>332</v>
      </c>
      <c r="C7009" s="24" t="str">
        <f>VLOOKUP(B7009,'FHF LUT'!$A$5:$H$81,2,FALSE)</f>
        <v>Drought-caused Mortality</v>
      </c>
      <c r="D7009" s="24">
        <v>16</v>
      </c>
      <c r="E7009" s="24" t="s">
        <v>12</v>
      </c>
      <c r="F7009" s="24">
        <v>0</v>
      </c>
      <c r="G7009" s="24">
        <v>0</v>
      </c>
      <c r="H7009" s="24" t="str">
        <f t="shared" si="109"/>
        <v>2015_NDM_16</v>
      </c>
      <c r="I7009" s="24">
        <f>VLOOKUP(H7009,inTHLBdata!A:H,7,FALSE)</f>
        <v>0</v>
      </c>
      <c r="J7009" s="24">
        <f>VLOOKUP(H7009,inTHLBdata!A:H,8,FALSE)</f>
        <v>0</v>
      </c>
      <c r="N7009" s="24"/>
    </row>
    <row r="7010" spans="1:14">
      <c r="A7010" s="24">
        <v>2015</v>
      </c>
      <c r="B7010" s="24" t="s">
        <v>332</v>
      </c>
      <c r="C7010" s="24" t="str">
        <f>VLOOKUP(B7010,'FHF LUT'!$A$5:$H$81,2,FALSE)</f>
        <v>Drought-caused Mortality</v>
      </c>
      <c r="D7010" s="24">
        <v>17</v>
      </c>
      <c r="E7010" s="24" t="s">
        <v>32</v>
      </c>
      <c r="F7010" s="24">
        <v>0</v>
      </c>
      <c r="G7010" s="24">
        <v>0</v>
      </c>
      <c r="H7010" s="24" t="str">
        <f t="shared" si="109"/>
        <v>2015_NDM_17</v>
      </c>
      <c r="I7010" s="24">
        <f>VLOOKUP(H7010,inTHLBdata!A:H,7,FALSE)</f>
        <v>0</v>
      </c>
      <c r="J7010" s="24">
        <f>VLOOKUP(H7010,inTHLBdata!A:H,8,FALSE)</f>
        <v>0</v>
      </c>
      <c r="N7010" s="24"/>
    </row>
    <row r="7011" spans="1:14">
      <c r="A7011" s="24">
        <v>2015</v>
      </c>
      <c r="B7011" s="24" t="s">
        <v>332</v>
      </c>
      <c r="C7011" s="24" t="str">
        <f>VLOOKUP(B7011,'FHF LUT'!$A$5:$H$81,2,FALSE)</f>
        <v>Drought-caused Mortality</v>
      </c>
      <c r="D7011" s="24">
        <v>18</v>
      </c>
      <c r="E7011" s="24" t="s">
        <v>15</v>
      </c>
      <c r="F7011" s="24">
        <v>0</v>
      </c>
      <c r="G7011" s="24">
        <v>0</v>
      </c>
      <c r="H7011" s="24" t="str">
        <f t="shared" si="109"/>
        <v>2015_NDM_18</v>
      </c>
      <c r="I7011" s="24">
        <f>VLOOKUP(H7011,inTHLBdata!A:H,7,FALSE)</f>
        <v>0</v>
      </c>
      <c r="J7011" s="24">
        <f>VLOOKUP(H7011,inTHLBdata!A:H,8,FALSE)</f>
        <v>0</v>
      </c>
      <c r="N7011" s="24"/>
    </row>
    <row r="7012" spans="1:14">
      <c r="A7012" s="24">
        <v>2015</v>
      </c>
      <c r="B7012" s="24" t="s">
        <v>332</v>
      </c>
      <c r="C7012" s="24" t="str">
        <f>VLOOKUP(B7012,'FHF LUT'!$A$5:$H$81,2,FALSE)</f>
        <v>Drought-caused Mortality</v>
      </c>
      <c r="D7012" s="24">
        <v>20</v>
      </c>
      <c r="E7012" s="24" t="s">
        <v>6</v>
      </c>
      <c r="F7012" s="24">
        <v>0</v>
      </c>
      <c r="G7012" s="24">
        <v>0</v>
      </c>
      <c r="H7012" s="24" t="str">
        <f t="shared" si="109"/>
        <v>2015_NDM_20</v>
      </c>
      <c r="I7012" s="24">
        <f>VLOOKUP(H7012,inTHLBdata!A:H,7,FALSE)</f>
        <v>0</v>
      </c>
      <c r="J7012" s="24">
        <f>VLOOKUP(H7012,inTHLBdata!A:H,8,FALSE)</f>
        <v>0</v>
      </c>
      <c r="N7012" s="24"/>
    </row>
    <row r="7013" spans="1:14">
      <c r="A7013" s="24">
        <v>2015</v>
      </c>
      <c r="B7013" s="24" t="s">
        <v>332</v>
      </c>
      <c r="C7013" s="24" t="str">
        <f>VLOOKUP(B7013,'FHF LUT'!$A$5:$H$81,2,FALSE)</f>
        <v>Drought-caused Mortality</v>
      </c>
      <c r="D7013" s="24">
        <v>22</v>
      </c>
      <c r="E7013" s="24" t="s">
        <v>19</v>
      </c>
      <c r="F7013" s="24">
        <v>368</v>
      </c>
      <c r="G7013" s="24">
        <v>368</v>
      </c>
      <c r="H7013" s="24" t="str">
        <f t="shared" si="109"/>
        <v>2015_NDM_22</v>
      </c>
      <c r="I7013" s="24">
        <f>VLOOKUP(H7013,inTHLBdata!A:H,7,FALSE)</f>
        <v>272</v>
      </c>
      <c r="J7013" s="24">
        <f>VLOOKUP(H7013,inTHLBdata!A:H,8,FALSE)</f>
        <v>272</v>
      </c>
      <c r="N7013" s="24"/>
    </row>
    <row r="7014" spans="1:14">
      <c r="A7014" s="24">
        <v>2015</v>
      </c>
      <c r="B7014" s="24" t="s">
        <v>332</v>
      </c>
      <c r="C7014" s="24" t="str">
        <f>VLOOKUP(B7014,'FHF LUT'!$A$5:$H$81,2,FALSE)</f>
        <v>Drought-caused Mortality</v>
      </c>
      <c r="D7014" s="24">
        <v>23</v>
      </c>
      <c r="E7014" s="24" t="s">
        <v>27</v>
      </c>
      <c r="F7014" s="24">
        <v>0</v>
      </c>
      <c r="G7014" s="24">
        <v>0</v>
      </c>
      <c r="H7014" s="24" t="str">
        <f t="shared" si="109"/>
        <v>2015_NDM_23</v>
      </c>
      <c r="I7014" s="24">
        <f>VLOOKUP(H7014,inTHLBdata!A:H,7,FALSE)</f>
        <v>0</v>
      </c>
      <c r="J7014" s="24">
        <f>VLOOKUP(H7014,inTHLBdata!A:H,8,FALSE)</f>
        <v>0</v>
      </c>
      <c r="N7014" s="24"/>
    </row>
    <row r="7015" spans="1:14">
      <c r="A7015" s="24">
        <v>2015</v>
      </c>
      <c r="B7015" s="24" t="s">
        <v>332</v>
      </c>
      <c r="C7015" s="24" t="str">
        <f>VLOOKUP(B7015,'FHF LUT'!$A$5:$H$81,2,FALSE)</f>
        <v>Drought-caused Mortality</v>
      </c>
      <c r="D7015" s="24">
        <v>24</v>
      </c>
      <c r="E7015" s="24" t="s">
        <v>17</v>
      </c>
      <c r="F7015" s="24">
        <v>1512</v>
      </c>
      <c r="G7015" s="24">
        <v>1512</v>
      </c>
      <c r="H7015" s="24" t="str">
        <f t="shared" si="109"/>
        <v>2015_NDM_24</v>
      </c>
      <c r="I7015" s="24">
        <f>VLOOKUP(H7015,inTHLBdata!A:H,7,FALSE)</f>
        <v>209</v>
      </c>
      <c r="J7015" s="24">
        <f>VLOOKUP(H7015,inTHLBdata!A:H,8,FALSE)</f>
        <v>209</v>
      </c>
      <c r="N7015" s="24"/>
    </row>
    <row r="7016" spans="1:14">
      <c r="A7016" s="24">
        <v>2015</v>
      </c>
      <c r="B7016" s="24" t="s">
        <v>332</v>
      </c>
      <c r="C7016" s="24" t="str">
        <f>VLOOKUP(B7016,'FHF LUT'!$A$5:$H$81,2,FALSE)</f>
        <v>Drought-caused Mortality</v>
      </c>
      <c r="D7016" s="24">
        <v>25</v>
      </c>
      <c r="E7016" s="24" t="s">
        <v>23</v>
      </c>
      <c r="F7016" s="24">
        <v>1863</v>
      </c>
      <c r="G7016" s="24">
        <v>1863</v>
      </c>
      <c r="H7016" s="24" t="str">
        <f t="shared" si="109"/>
        <v>2015_NDM_25</v>
      </c>
      <c r="I7016" s="24">
        <f>VLOOKUP(H7016,inTHLBdata!A:H,7,FALSE)</f>
        <v>0</v>
      </c>
      <c r="J7016" s="24">
        <f>VLOOKUP(H7016,inTHLBdata!A:H,8,FALSE)</f>
        <v>0</v>
      </c>
      <c r="N7016" s="24"/>
    </row>
    <row r="7017" spans="1:14">
      <c r="A7017" s="24">
        <v>2015</v>
      </c>
      <c r="B7017" s="24" t="s">
        <v>332</v>
      </c>
      <c r="C7017" s="24" t="str">
        <f>VLOOKUP(B7017,'FHF LUT'!$A$5:$H$81,2,FALSE)</f>
        <v>Drought-caused Mortality</v>
      </c>
      <c r="D7017" s="24">
        <v>26</v>
      </c>
      <c r="E7017" s="24" t="s">
        <v>14</v>
      </c>
      <c r="F7017" s="24">
        <v>2304</v>
      </c>
      <c r="G7017" s="24">
        <v>1069</v>
      </c>
      <c r="H7017" s="24" t="str">
        <f t="shared" si="109"/>
        <v>2015_NDM_26</v>
      </c>
      <c r="I7017" s="24">
        <f>VLOOKUP(H7017,inTHLBdata!A:H,7,FALSE)</f>
        <v>2076</v>
      </c>
      <c r="J7017" s="24">
        <f>VLOOKUP(H7017,inTHLBdata!A:H,8,FALSE)</f>
        <v>841</v>
      </c>
      <c r="N7017" s="24"/>
    </row>
    <row r="7018" spans="1:14">
      <c r="A7018" s="24">
        <v>2015</v>
      </c>
      <c r="B7018" s="24" t="s">
        <v>332</v>
      </c>
      <c r="C7018" s="24" t="str">
        <f>VLOOKUP(B7018,'FHF LUT'!$A$5:$H$81,2,FALSE)</f>
        <v>Drought-caused Mortality</v>
      </c>
      <c r="D7018" s="24">
        <v>27</v>
      </c>
      <c r="E7018" s="24" t="s">
        <v>21</v>
      </c>
      <c r="F7018" s="24">
        <v>708</v>
      </c>
      <c r="G7018" s="24">
        <v>615</v>
      </c>
      <c r="H7018" s="24" t="str">
        <f t="shared" si="109"/>
        <v>2015_NDM_27</v>
      </c>
      <c r="I7018" s="24">
        <f>VLOOKUP(H7018,inTHLBdata!A:H,7,FALSE)</f>
        <v>0</v>
      </c>
      <c r="J7018" s="24">
        <f>VLOOKUP(H7018,inTHLBdata!A:H,8,FALSE)</f>
        <v>0</v>
      </c>
      <c r="N7018" s="24"/>
    </row>
    <row r="7019" spans="1:14">
      <c r="A7019" s="24">
        <v>2015</v>
      </c>
      <c r="B7019" s="24" t="s">
        <v>332</v>
      </c>
      <c r="C7019" s="24" t="str">
        <f>VLOOKUP(B7019,'FHF LUT'!$A$5:$H$81,2,FALSE)</f>
        <v>Drought-caused Mortality</v>
      </c>
      <c r="D7019" s="24">
        <v>29</v>
      </c>
      <c r="E7019" s="24" t="s">
        <v>9</v>
      </c>
      <c r="F7019" s="24">
        <v>47725</v>
      </c>
      <c r="G7019" s="24">
        <v>47057</v>
      </c>
      <c r="H7019" s="24" t="str">
        <f t="shared" si="109"/>
        <v>2015_NDM_29</v>
      </c>
      <c r="I7019" s="24">
        <f>VLOOKUP(H7019,inTHLBdata!A:H,7,FALSE)</f>
        <v>20616</v>
      </c>
      <c r="J7019" s="24">
        <f>VLOOKUP(H7019,inTHLBdata!A:H,8,FALSE)</f>
        <v>20158</v>
      </c>
      <c r="N7019" s="24"/>
    </row>
    <row r="7020" spans="1:14">
      <c r="A7020" s="24">
        <v>2015</v>
      </c>
      <c r="B7020" s="24" t="s">
        <v>332</v>
      </c>
      <c r="C7020" s="24" t="str">
        <f>VLOOKUP(B7020,'FHF LUT'!$A$5:$H$81,2,FALSE)</f>
        <v>Drought-caused Mortality</v>
      </c>
      <c r="D7020" s="24">
        <v>30</v>
      </c>
      <c r="E7020" s="24" t="s">
        <v>35</v>
      </c>
      <c r="F7020" s="24">
        <v>0</v>
      </c>
      <c r="G7020" s="24">
        <v>0</v>
      </c>
      <c r="H7020" s="24" t="str">
        <f t="shared" si="109"/>
        <v>2015_NDM_30</v>
      </c>
      <c r="I7020" s="24">
        <f>VLOOKUP(H7020,inTHLBdata!A:H,7,FALSE)</f>
        <v>0</v>
      </c>
      <c r="J7020" s="24">
        <f>VLOOKUP(H7020,inTHLBdata!A:H,8,FALSE)</f>
        <v>0</v>
      </c>
      <c r="N7020" s="24"/>
    </row>
    <row r="7021" spans="1:14">
      <c r="A7021" s="24">
        <v>2015</v>
      </c>
      <c r="B7021" s="24" t="s">
        <v>332</v>
      </c>
      <c r="C7021" s="24" t="str">
        <f>VLOOKUP(B7021,'FHF LUT'!$A$5:$H$81,2,FALSE)</f>
        <v>Drought-caused Mortality</v>
      </c>
      <c r="D7021" s="24">
        <v>31</v>
      </c>
      <c r="E7021" s="24" t="s">
        <v>34</v>
      </c>
      <c r="F7021" s="24">
        <v>0</v>
      </c>
      <c r="G7021" s="24">
        <v>0</v>
      </c>
      <c r="H7021" s="24" t="str">
        <f t="shared" si="109"/>
        <v>2015_NDM_31</v>
      </c>
      <c r="I7021" s="24">
        <f>VLOOKUP(H7021,inTHLBdata!A:H,7,FALSE)</f>
        <v>0</v>
      </c>
      <c r="J7021" s="24">
        <f>VLOOKUP(H7021,inTHLBdata!A:H,8,FALSE)</f>
        <v>0</v>
      </c>
      <c r="N7021" s="24"/>
    </row>
    <row r="7022" spans="1:14">
      <c r="A7022" s="24">
        <v>2015</v>
      </c>
      <c r="B7022" s="24" t="s">
        <v>332</v>
      </c>
      <c r="C7022" s="24" t="str">
        <f>VLOOKUP(B7022,'FHF LUT'!$A$5:$H$81,2,FALSE)</f>
        <v>Drought-caused Mortality</v>
      </c>
      <c r="D7022" s="24">
        <v>38</v>
      </c>
      <c r="E7022" s="24" t="s">
        <v>8</v>
      </c>
      <c r="F7022" s="24">
        <v>1324</v>
      </c>
      <c r="G7022" s="24">
        <v>1324</v>
      </c>
      <c r="H7022" s="24" t="str">
        <f t="shared" si="109"/>
        <v>2015_NDM_38</v>
      </c>
      <c r="I7022" s="24">
        <f>VLOOKUP(H7022,inTHLBdata!A:H,7,FALSE)</f>
        <v>0</v>
      </c>
      <c r="J7022" s="24">
        <f>VLOOKUP(H7022,inTHLBdata!A:H,8,FALSE)</f>
        <v>0</v>
      </c>
      <c r="N7022" s="24"/>
    </row>
    <row r="7023" spans="1:14">
      <c r="A7023" s="24">
        <v>2015</v>
      </c>
      <c r="B7023" s="24" t="s">
        <v>332</v>
      </c>
      <c r="C7023" s="24" t="str">
        <f>VLOOKUP(B7023,'FHF LUT'!$A$5:$H$81,2,FALSE)</f>
        <v>Drought-caused Mortality</v>
      </c>
      <c r="D7023" s="24">
        <v>39</v>
      </c>
      <c r="E7023" s="24" t="s">
        <v>36</v>
      </c>
      <c r="F7023" s="24">
        <v>773</v>
      </c>
      <c r="G7023" s="24">
        <v>773</v>
      </c>
      <c r="H7023" s="24" t="str">
        <f t="shared" si="109"/>
        <v>2015_NDM_39</v>
      </c>
      <c r="I7023" s="24">
        <f>VLOOKUP(H7023,inTHLBdata!A:H,7,FALSE)</f>
        <v>201</v>
      </c>
      <c r="J7023" s="24">
        <f>VLOOKUP(H7023,inTHLBdata!A:H,8,FALSE)</f>
        <v>201</v>
      </c>
      <c r="N7023" s="24"/>
    </row>
    <row r="7024" spans="1:14">
      <c r="A7024" s="24">
        <v>2015</v>
      </c>
      <c r="B7024" s="24" t="s">
        <v>332</v>
      </c>
      <c r="C7024" s="24" t="str">
        <f>VLOOKUP(B7024,'FHF LUT'!$A$5:$H$81,2,FALSE)</f>
        <v>Drought-caused Mortality</v>
      </c>
      <c r="D7024" s="24">
        <v>40</v>
      </c>
      <c r="E7024" s="24" t="s">
        <v>31</v>
      </c>
      <c r="F7024" s="24">
        <v>82436</v>
      </c>
      <c r="G7024" s="24">
        <v>82436</v>
      </c>
      <c r="H7024" s="24" t="str">
        <f t="shared" si="109"/>
        <v>2015_NDM_40</v>
      </c>
      <c r="I7024" s="24">
        <f>VLOOKUP(H7024,inTHLBdata!A:H,7,FALSE)</f>
        <v>30554</v>
      </c>
      <c r="J7024" s="24">
        <f>VLOOKUP(H7024,inTHLBdata!A:H,8,FALSE)</f>
        <v>30554</v>
      </c>
      <c r="N7024" s="24"/>
    </row>
    <row r="7025" spans="1:14">
      <c r="A7025" s="24">
        <v>2015</v>
      </c>
      <c r="B7025" s="24" t="s">
        <v>332</v>
      </c>
      <c r="C7025" s="24" t="str">
        <f>VLOOKUP(B7025,'FHF LUT'!$A$5:$H$81,2,FALSE)</f>
        <v>Drought-caused Mortality</v>
      </c>
      <c r="D7025" s="24">
        <v>41</v>
      </c>
      <c r="E7025" s="24" t="s">
        <v>26</v>
      </c>
      <c r="F7025" s="24">
        <v>12291</v>
      </c>
      <c r="G7025" s="24">
        <v>12291</v>
      </c>
      <c r="H7025" s="24" t="str">
        <f t="shared" si="109"/>
        <v>2015_NDM_41</v>
      </c>
      <c r="I7025" s="24">
        <f>VLOOKUP(H7025,inTHLBdata!A:H,7,FALSE)</f>
        <v>6696</v>
      </c>
      <c r="J7025" s="24">
        <f>VLOOKUP(H7025,inTHLBdata!A:H,8,FALSE)</f>
        <v>6696</v>
      </c>
      <c r="N7025" s="24"/>
    </row>
    <row r="7026" spans="1:14">
      <c r="A7026" s="24">
        <v>2015</v>
      </c>
      <c r="B7026" s="24" t="s">
        <v>332</v>
      </c>
      <c r="C7026" s="24" t="str">
        <f>VLOOKUP(B7026,'FHF LUT'!$A$5:$H$81,2,FALSE)</f>
        <v>Drought-caused Mortality</v>
      </c>
      <c r="D7026" s="24">
        <v>43</v>
      </c>
      <c r="E7026" s="24" t="s">
        <v>20</v>
      </c>
      <c r="F7026" s="24">
        <v>0</v>
      </c>
      <c r="G7026" s="24">
        <v>0</v>
      </c>
      <c r="H7026" s="24" t="str">
        <f t="shared" si="109"/>
        <v>2015_NDM_43</v>
      </c>
      <c r="I7026" s="24">
        <f>VLOOKUP(H7026,inTHLBdata!A:H,7,FALSE)</f>
        <v>0</v>
      </c>
      <c r="J7026" s="24">
        <f>VLOOKUP(H7026,inTHLBdata!A:H,8,FALSE)</f>
        <v>0</v>
      </c>
      <c r="N7026" s="24"/>
    </row>
    <row r="7027" spans="1:14">
      <c r="A7027" s="24">
        <v>2015</v>
      </c>
      <c r="B7027" s="24" t="s">
        <v>332</v>
      </c>
      <c r="C7027" s="24" t="str">
        <f>VLOOKUP(B7027,'FHF LUT'!$A$5:$H$81,2,FALSE)</f>
        <v>Drought-caused Mortality</v>
      </c>
      <c r="D7027" s="24">
        <v>44</v>
      </c>
      <c r="E7027" s="24" t="s">
        <v>3</v>
      </c>
      <c r="F7027" s="24">
        <v>0</v>
      </c>
      <c r="G7027" s="24">
        <v>0</v>
      </c>
      <c r="H7027" s="24" t="str">
        <f t="shared" si="109"/>
        <v>2015_NDM_44</v>
      </c>
      <c r="I7027" s="24">
        <f>VLOOKUP(H7027,inTHLBdata!A:H,7,FALSE)</f>
        <v>0</v>
      </c>
      <c r="J7027" s="24">
        <f>VLOOKUP(H7027,inTHLBdata!A:H,8,FALSE)</f>
        <v>0</v>
      </c>
      <c r="N7027" s="24"/>
    </row>
    <row r="7028" spans="1:14">
      <c r="A7028" s="24">
        <v>2015</v>
      </c>
      <c r="B7028" s="24" t="s">
        <v>332</v>
      </c>
      <c r="C7028" s="24" t="str">
        <f>VLOOKUP(B7028,'FHF LUT'!$A$5:$H$81,2,FALSE)</f>
        <v>Drought-caused Mortality</v>
      </c>
      <c r="D7028" s="24">
        <v>45</v>
      </c>
      <c r="E7028" s="24" t="s">
        <v>5</v>
      </c>
      <c r="F7028" s="24">
        <v>0</v>
      </c>
      <c r="G7028" s="24">
        <v>0</v>
      </c>
      <c r="H7028" s="24" t="str">
        <f t="shared" si="109"/>
        <v>2015_NDM_45</v>
      </c>
      <c r="I7028" s="24">
        <f>VLOOKUP(H7028,inTHLBdata!A:H,7,FALSE)</f>
        <v>0</v>
      </c>
      <c r="J7028" s="24">
        <f>VLOOKUP(H7028,inTHLBdata!A:H,8,FALSE)</f>
        <v>0</v>
      </c>
      <c r="N7028" s="24"/>
    </row>
    <row r="7029" spans="1:14">
      <c r="A7029" s="24">
        <v>2015</v>
      </c>
      <c r="B7029" s="24" t="s">
        <v>332</v>
      </c>
      <c r="C7029" s="24" t="str">
        <f>VLOOKUP(B7029,'FHF LUT'!$A$5:$H$81,2,FALSE)</f>
        <v>Drought-caused Mortality</v>
      </c>
      <c r="D7029" s="24">
        <v>46</v>
      </c>
      <c r="E7029" s="24" t="s">
        <v>234</v>
      </c>
      <c r="F7029" s="24">
        <v>16446</v>
      </c>
      <c r="G7029" s="24">
        <v>16446</v>
      </c>
      <c r="H7029" s="24" t="str">
        <f t="shared" si="109"/>
        <v>2015_NDM_46</v>
      </c>
      <c r="I7029" s="24">
        <f>VLOOKUP(H7029,inTHLBdata!A:H,7,FALSE)</f>
        <v>0</v>
      </c>
      <c r="J7029" s="24">
        <f>VLOOKUP(H7029,inTHLBdata!A:H,8,FALSE)</f>
        <v>0</v>
      </c>
      <c r="N7029" s="24"/>
    </row>
    <row r="7030" spans="1:14">
      <c r="A7030" s="24">
        <v>2015</v>
      </c>
      <c r="B7030" s="24" t="s">
        <v>332</v>
      </c>
      <c r="C7030" s="24" t="str">
        <f>VLOOKUP(B7030,'FHF LUT'!$A$5:$H$81,2,FALSE)</f>
        <v>Drought-caused Mortality</v>
      </c>
      <c r="D7030" s="24">
        <v>47</v>
      </c>
      <c r="E7030" s="24" t="s">
        <v>233</v>
      </c>
      <c r="F7030" s="24">
        <v>673</v>
      </c>
      <c r="G7030" s="24">
        <v>673</v>
      </c>
      <c r="H7030" s="24" t="str">
        <f t="shared" si="109"/>
        <v>2015_NDM_47</v>
      </c>
      <c r="I7030" s="24">
        <f>VLOOKUP(H7030,inTHLBdata!A:H,7,FALSE)</f>
        <v>0</v>
      </c>
      <c r="J7030" s="24">
        <f>VLOOKUP(H7030,inTHLBdata!A:H,8,FALSE)</f>
        <v>0</v>
      </c>
      <c r="N7030" s="24"/>
    </row>
    <row r="7031" spans="1:14">
      <c r="A7031" s="24">
        <v>2015</v>
      </c>
      <c r="B7031" s="24" t="s">
        <v>332</v>
      </c>
      <c r="C7031" s="24" t="str">
        <f>VLOOKUP(B7031,'FHF LUT'!$A$5:$H$81,2,FALSE)</f>
        <v>Drought-caused Mortality</v>
      </c>
      <c r="D7031" s="24">
        <v>48</v>
      </c>
      <c r="E7031" s="24" t="s">
        <v>235</v>
      </c>
      <c r="F7031" s="24">
        <v>4501</v>
      </c>
      <c r="G7031" s="24">
        <v>4501</v>
      </c>
      <c r="H7031" s="24" t="str">
        <f t="shared" si="109"/>
        <v>2015_NDM_48</v>
      </c>
      <c r="I7031" s="24">
        <f>VLOOKUP(H7031,inTHLBdata!A:H,7,FALSE)</f>
        <v>551</v>
      </c>
      <c r="J7031" s="24">
        <f>VLOOKUP(H7031,inTHLBdata!A:H,8,FALSE)</f>
        <v>551</v>
      </c>
      <c r="N7031" s="24"/>
    </row>
    <row r="7032" spans="1:14">
      <c r="A7032" s="24">
        <v>2015</v>
      </c>
      <c r="B7032" s="24" t="s">
        <v>190</v>
      </c>
      <c r="C7032" s="24" t="str">
        <f>VLOOKUP(B7032,'FHF LUT'!$A$5:$H$81,2,FALSE)</f>
        <v>Flooding</v>
      </c>
      <c r="D7032" s="24">
        <v>1</v>
      </c>
      <c r="E7032" s="24" t="s">
        <v>10</v>
      </c>
      <c r="F7032" s="24">
        <v>200</v>
      </c>
      <c r="G7032" s="24">
        <v>200</v>
      </c>
      <c r="H7032" s="24" t="str">
        <f t="shared" si="109"/>
        <v>2015_NF_1</v>
      </c>
      <c r="I7032" s="24">
        <f>VLOOKUP(H7032,inTHLBdata!A:H,7,FALSE)</f>
        <v>0</v>
      </c>
      <c r="J7032" s="24">
        <f>VLOOKUP(H7032,inTHLBdata!A:H,8,FALSE)</f>
        <v>0</v>
      </c>
      <c r="N7032" s="24"/>
    </row>
    <row r="7033" spans="1:14">
      <c r="A7033" s="24">
        <v>2015</v>
      </c>
      <c r="B7033" s="24" t="s">
        <v>190</v>
      </c>
      <c r="C7033" s="24" t="str">
        <f>VLOOKUP(B7033,'FHF LUT'!$A$5:$H$81,2,FALSE)</f>
        <v>Flooding</v>
      </c>
      <c r="D7033" s="24">
        <v>2</v>
      </c>
      <c r="E7033" s="24" t="s">
        <v>22</v>
      </c>
      <c r="F7033" s="24">
        <v>0</v>
      </c>
      <c r="G7033" s="24">
        <v>0</v>
      </c>
      <c r="H7033" s="24" t="str">
        <f t="shared" si="109"/>
        <v>2015_NF_2</v>
      </c>
      <c r="I7033" s="24">
        <f>VLOOKUP(H7033,inTHLBdata!A:H,7,FALSE)</f>
        <v>0</v>
      </c>
      <c r="J7033" s="24">
        <f>VLOOKUP(H7033,inTHLBdata!A:H,8,FALSE)</f>
        <v>0</v>
      </c>
      <c r="N7033" s="24"/>
    </row>
    <row r="7034" spans="1:14">
      <c r="A7034" s="24">
        <v>2015</v>
      </c>
      <c r="B7034" s="24" t="s">
        <v>190</v>
      </c>
      <c r="C7034" s="24" t="str">
        <f>VLOOKUP(B7034,'FHF LUT'!$A$5:$H$81,2,FALSE)</f>
        <v>Flooding</v>
      </c>
      <c r="D7034" s="24">
        <v>3</v>
      </c>
      <c r="E7034" s="24" t="s">
        <v>13</v>
      </c>
      <c r="F7034" s="24">
        <v>0</v>
      </c>
      <c r="G7034" s="24">
        <v>0</v>
      </c>
      <c r="H7034" s="24" t="str">
        <f t="shared" si="109"/>
        <v>2015_NF_3</v>
      </c>
      <c r="I7034" s="24">
        <f>VLOOKUP(H7034,inTHLBdata!A:H,7,FALSE)</f>
        <v>0</v>
      </c>
      <c r="J7034" s="24">
        <f>VLOOKUP(H7034,inTHLBdata!A:H,8,FALSE)</f>
        <v>0</v>
      </c>
      <c r="N7034" s="24"/>
    </row>
    <row r="7035" spans="1:14">
      <c r="A7035" s="24">
        <v>2015</v>
      </c>
      <c r="B7035" s="24" t="s">
        <v>190</v>
      </c>
      <c r="C7035" s="24" t="str">
        <f>VLOOKUP(B7035,'FHF LUT'!$A$5:$H$81,2,FALSE)</f>
        <v>Flooding</v>
      </c>
      <c r="D7035" s="24">
        <v>4</v>
      </c>
      <c r="E7035" s="24" t="s">
        <v>28</v>
      </c>
      <c r="F7035" s="24">
        <v>3483</v>
      </c>
      <c r="G7035" s="24">
        <v>3483</v>
      </c>
      <c r="H7035" s="24" t="str">
        <f t="shared" si="109"/>
        <v>2015_NF_4</v>
      </c>
      <c r="I7035" s="24">
        <f>VLOOKUP(H7035,inTHLBdata!A:H,7,FALSE)</f>
        <v>1403</v>
      </c>
      <c r="J7035" s="24">
        <f>VLOOKUP(H7035,inTHLBdata!A:H,8,FALSE)</f>
        <v>1403</v>
      </c>
      <c r="N7035" s="24"/>
    </row>
    <row r="7036" spans="1:14">
      <c r="A7036" s="24">
        <v>2015</v>
      </c>
      <c r="B7036" s="24" t="s">
        <v>190</v>
      </c>
      <c r="C7036" s="24" t="str">
        <f>VLOOKUP(B7036,'FHF LUT'!$A$5:$H$81,2,FALSE)</f>
        <v>Flooding</v>
      </c>
      <c r="D7036" s="24">
        <v>5</v>
      </c>
      <c r="E7036" s="24" t="s">
        <v>16</v>
      </c>
      <c r="F7036" s="24">
        <v>1778</v>
      </c>
      <c r="G7036" s="24">
        <v>1778</v>
      </c>
      <c r="H7036" s="24" t="str">
        <f t="shared" si="109"/>
        <v>2015_NF_5</v>
      </c>
      <c r="I7036" s="24">
        <f>VLOOKUP(H7036,inTHLBdata!A:H,7,FALSE)</f>
        <v>919</v>
      </c>
      <c r="J7036" s="24">
        <f>VLOOKUP(H7036,inTHLBdata!A:H,8,FALSE)</f>
        <v>919</v>
      </c>
      <c r="N7036" s="24"/>
    </row>
    <row r="7037" spans="1:14">
      <c r="A7037" s="24">
        <v>2015</v>
      </c>
      <c r="B7037" s="24" t="s">
        <v>190</v>
      </c>
      <c r="C7037" s="24" t="str">
        <f>VLOOKUP(B7037,'FHF LUT'!$A$5:$H$81,2,FALSE)</f>
        <v>Flooding</v>
      </c>
      <c r="D7037" s="24">
        <v>7</v>
      </c>
      <c r="E7037" s="24" t="s">
        <v>25</v>
      </c>
      <c r="F7037" s="24">
        <v>489</v>
      </c>
      <c r="G7037" s="24">
        <v>489</v>
      </c>
      <c r="H7037" s="24" t="str">
        <f t="shared" si="109"/>
        <v>2015_NF_7</v>
      </c>
      <c r="I7037" s="24">
        <f>VLOOKUP(H7037,inTHLBdata!A:H,7,FALSE)</f>
        <v>418</v>
      </c>
      <c r="J7037" s="24">
        <f>VLOOKUP(H7037,inTHLBdata!A:H,8,FALSE)</f>
        <v>418</v>
      </c>
      <c r="N7037" s="24"/>
    </row>
    <row r="7038" spans="1:14">
      <c r="A7038" s="24">
        <v>2015</v>
      </c>
      <c r="B7038" s="24" t="s">
        <v>190</v>
      </c>
      <c r="C7038" s="24" t="str">
        <f>VLOOKUP(B7038,'FHF LUT'!$A$5:$H$81,2,FALSE)</f>
        <v>Flooding</v>
      </c>
      <c r="D7038" s="24">
        <v>8</v>
      </c>
      <c r="E7038" s="24" t="s">
        <v>29</v>
      </c>
      <c r="F7038" s="24">
        <v>98501</v>
      </c>
      <c r="G7038" s="24">
        <v>98501</v>
      </c>
      <c r="H7038" s="24" t="str">
        <f t="shared" si="109"/>
        <v>2015_NF_8</v>
      </c>
      <c r="I7038" s="24">
        <f>VLOOKUP(H7038,inTHLBdata!A:H,7,FALSE)</f>
        <v>36912</v>
      </c>
      <c r="J7038" s="24">
        <f>VLOOKUP(H7038,inTHLBdata!A:H,8,FALSE)</f>
        <v>36912</v>
      </c>
      <c r="N7038" s="24"/>
    </row>
    <row r="7039" spans="1:14">
      <c r="A7039" s="24">
        <v>2015</v>
      </c>
      <c r="B7039" s="24" t="s">
        <v>190</v>
      </c>
      <c r="C7039" s="24" t="str">
        <f>VLOOKUP(B7039,'FHF LUT'!$A$5:$H$81,2,FALSE)</f>
        <v>Flooding</v>
      </c>
      <c r="D7039" s="24">
        <v>9</v>
      </c>
      <c r="E7039" s="24" t="s">
        <v>7</v>
      </c>
      <c r="F7039" s="24">
        <v>562</v>
      </c>
      <c r="G7039" s="24">
        <v>562</v>
      </c>
      <c r="H7039" s="24" t="str">
        <f t="shared" si="109"/>
        <v>2015_NF_9</v>
      </c>
      <c r="I7039" s="24">
        <f>VLOOKUP(H7039,inTHLBdata!A:H,7,FALSE)</f>
        <v>0</v>
      </c>
      <c r="J7039" s="24">
        <f>VLOOKUP(H7039,inTHLBdata!A:H,8,FALSE)</f>
        <v>0</v>
      </c>
      <c r="N7039" s="24"/>
    </row>
    <row r="7040" spans="1:14">
      <c r="A7040" s="24">
        <v>2015</v>
      </c>
      <c r="B7040" s="24" t="s">
        <v>190</v>
      </c>
      <c r="C7040" s="24" t="str">
        <f>VLOOKUP(B7040,'FHF LUT'!$A$5:$H$81,2,FALSE)</f>
        <v>Flooding</v>
      </c>
      <c r="D7040" s="24">
        <v>10</v>
      </c>
      <c r="E7040" s="24" t="s">
        <v>18</v>
      </c>
      <c r="F7040" s="24">
        <v>1597</v>
      </c>
      <c r="G7040" s="24">
        <v>1597</v>
      </c>
      <c r="H7040" s="24" t="str">
        <f t="shared" si="109"/>
        <v>2015_NF_10</v>
      </c>
      <c r="I7040" s="24">
        <f>VLOOKUP(H7040,inTHLBdata!A:H,7,FALSE)</f>
        <v>0</v>
      </c>
      <c r="J7040" s="24">
        <f>VLOOKUP(H7040,inTHLBdata!A:H,8,FALSE)</f>
        <v>0</v>
      </c>
      <c r="N7040" s="24"/>
    </row>
    <row r="7041" spans="1:14">
      <c r="A7041" s="24">
        <v>2015</v>
      </c>
      <c r="B7041" s="24" t="s">
        <v>190</v>
      </c>
      <c r="C7041" s="24" t="str">
        <f>VLOOKUP(B7041,'FHF LUT'!$A$5:$H$81,2,FALSE)</f>
        <v>Flooding</v>
      </c>
      <c r="D7041" s="24">
        <v>11</v>
      </c>
      <c r="E7041" s="24" t="s">
        <v>4</v>
      </c>
      <c r="F7041" s="24">
        <v>0</v>
      </c>
      <c r="G7041" s="24">
        <v>0</v>
      </c>
      <c r="H7041" s="24" t="str">
        <f t="shared" si="109"/>
        <v>2015_NF_11</v>
      </c>
      <c r="I7041" s="24">
        <f>VLOOKUP(H7041,inTHLBdata!A:H,7,FALSE)</f>
        <v>0</v>
      </c>
      <c r="J7041" s="24">
        <f>VLOOKUP(H7041,inTHLBdata!A:H,8,FALSE)</f>
        <v>0</v>
      </c>
      <c r="N7041" s="24"/>
    </row>
    <row r="7042" spans="1:14">
      <c r="A7042" s="24">
        <v>2015</v>
      </c>
      <c r="B7042" s="24" t="s">
        <v>190</v>
      </c>
      <c r="C7042" s="24" t="str">
        <f>VLOOKUP(B7042,'FHF LUT'!$A$5:$H$81,2,FALSE)</f>
        <v>Flooding</v>
      </c>
      <c r="D7042" s="24">
        <v>12</v>
      </c>
      <c r="E7042" s="24" t="s">
        <v>11</v>
      </c>
      <c r="F7042" s="24">
        <v>0</v>
      </c>
      <c r="G7042" s="24">
        <v>0</v>
      </c>
      <c r="H7042" s="24" t="str">
        <f t="shared" si="109"/>
        <v>2015_NF_12</v>
      </c>
      <c r="I7042" s="24">
        <f>VLOOKUP(H7042,inTHLBdata!A:H,7,FALSE)</f>
        <v>0</v>
      </c>
      <c r="J7042" s="24">
        <f>VLOOKUP(H7042,inTHLBdata!A:H,8,FALSE)</f>
        <v>0</v>
      </c>
      <c r="N7042" s="24"/>
    </row>
    <row r="7043" spans="1:14">
      <c r="A7043" s="24">
        <v>2015</v>
      </c>
      <c r="B7043" s="24" t="s">
        <v>190</v>
      </c>
      <c r="C7043" s="24" t="str">
        <f>VLOOKUP(B7043,'FHF LUT'!$A$5:$H$81,2,FALSE)</f>
        <v>Flooding</v>
      </c>
      <c r="D7043" s="24">
        <v>13</v>
      </c>
      <c r="E7043" s="24" t="s">
        <v>24</v>
      </c>
      <c r="F7043" s="24">
        <v>248</v>
      </c>
      <c r="G7043" s="24">
        <v>248</v>
      </c>
      <c r="H7043" s="24" t="str">
        <f t="shared" ref="H7043:H7106" si="110">CONCATENATE(A7043,"_",B7043,"_",D7043)</f>
        <v>2015_NF_13</v>
      </c>
      <c r="I7043" s="24">
        <f>VLOOKUP(H7043,inTHLBdata!A:H,7,FALSE)</f>
        <v>88</v>
      </c>
      <c r="J7043" s="24">
        <f>VLOOKUP(H7043,inTHLBdata!A:H,8,FALSE)</f>
        <v>88</v>
      </c>
      <c r="N7043" s="24"/>
    </row>
    <row r="7044" spans="1:14">
      <c r="A7044" s="24">
        <v>2015</v>
      </c>
      <c r="B7044" s="24" t="s">
        <v>190</v>
      </c>
      <c r="C7044" s="24" t="str">
        <f>VLOOKUP(B7044,'FHF LUT'!$A$5:$H$81,2,FALSE)</f>
        <v>Flooding</v>
      </c>
      <c r="D7044" s="24">
        <v>14</v>
      </c>
      <c r="E7044" s="24" t="s">
        <v>30</v>
      </c>
      <c r="F7044" s="24">
        <v>5541</v>
      </c>
      <c r="G7044" s="24">
        <v>5541</v>
      </c>
      <c r="H7044" s="24" t="str">
        <f t="shared" si="110"/>
        <v>2015_NF_14</v>
      </c>
      <c r="I7044" s="24">
        <f>VLOOKUP(H7044,inTHLBdata!A:H,7,FALSE)</f>
        <v>24</v>
      </c>
      <c r="J7044" s="24">
        <f>VLOOKUP(H7044,inTHLBdata!A:H,8,FALSE)</f>
        <v>24</v>
      </c>
      <c r="N7044" s="24"/>
    </row>
    <row r="7045" spans="1:14">
      <c r="A7045" s="24">
        <v>2015</v>
      </c>
      <c r="B7045" s="24" t="s">
        <v>190</v>
      </c>
      <c r="C7045" s="24" t="str">
        <f>VLOOKUP(B7045,'FHF LUT'!$A$5:$H$81,2,FALSE)</f>
        <v>Flooding</v>
      </c>
      <c r="D7045" s="24">
        <v>15</v>
      </c>
      <c r="E7045" s="24" t="s">
        <v>33</v>
      </c>
      <c r="F7045" s="24">
        <v>0</v>
      </c>
      <c r="G7045" s="24">
        <v>0</v>
      </c>
      <c r="H7045" s="24" t="str">
        <f t="shared" si="110"/>
        <v>2015_NF_15</v>
      </c>
      <c r="I7045" s="24">
        <f>VLOOKUP(H7045,inTHLBdata!A:H,7,FALSE)</f>
        <v>0</v>
      </c>
      <c r="J7045" s="24">
        <f>VLOOKUP(H7045,inTHLBdata!A:H,8,FALSE)</f>
        <v>0</v>
      </c>
      <c r="N7045" s="24"/>
    </row>
    <row r="7046" spans="1:14">
      <c r="A7046" s="24">
        <v>2015</v>
      </c>
      <c r="B7046" s="24" t="s">
        <v>190</v>
      </c>
      <c r="C7046" s="24" t="str">
        <f>VLOOKUP(B7046,'FHF LUT'!$A$5:$H$81,2,FALSE)</f>
        <v>Flooding</v>
      </c>
      <c r="D7046" s="24">
        <v>16</v>
      </c>
      <c r="E7046" s="24" t="s">
        <v>12</v>
      </c>
      <c r="F7046" s="24">
        <v>902</v>
      </c>
      <c r="G7046" s="24">
        <v>902</v>
      </c>
      <c r="H7046" s="24" t="str">
        <f t="shared" si="110"/>
        <v>2015_NF_16</v>
      </c>
      <c r="I7046" s="24">
        <f>VLOOKUP(H7046,inTHLBdata!A:H,7,FALSE)</f>
        <v>797</v>
      </c>
      <c r="J7046" s="24">
        <f>VLOOKUP(H7046,inTHLBdata!A:H,8,FALSE)</f>
        <v>797</v>
      </c>
      <c r="N7046" s="24"/>
    </row>
    <row r="7047" spans="1:14">
      <c r="A7047" s="24">
        <v>2015</v>
      </c>
      <c r="B7047" s="24" t="s">
        <v>190</v>
      </c>
      <c r="C7047" s="24" t="str">
        <f>VLOOKUP(B7047,'FHF LUT'!$A$5:$H$81,2,FALSE)</f>
        <v>Flooding</v>
      </c>
      <c r="D7047" s="24">
        <v>17</v>
      </c>
      <c r="E7047" s="24" t="s">
        <v>32</v>
      </c>
      <c r="F7047" s="24">
        <v>0</v>
      </c>
      <c r="G7047" s="24">
        <v>0</v>
      </c>
      <c r="H7047" s="24" t="str">
        <f t="shared" si="110"/>
        <v>2015_NF_17</v>
      </c>
      <c r="I7047" s="24">
        <f>VLOOKUP(H7047,inTHLBdata!A:H,7,FALSE)</f>
        <v>0</v>
      </c>
      <c r="J7047" s="24">
        <f>VLOOKUP(H7047,inTHLBdata!A:H,8,FALSE)</f>
        <v>0</v>
      </c>
      <c r="N7047" s="24"/>
    </row>
    <row r="7048" spans="1:14">
      <c r="A7048" s="24">
        <v>2015</v>
      </c>
      <c r="B7048" s="24" t="s">
        <v>190</v>
      </c>
      <c r="C7048" s="24" t="str">
        <f>VLOOKUP(B7048,'FHF LUT'!$A$5:$H$81,2,FALSE)</f>
        <v>Flooding</v>
      </c>
      <c r="D7048" s="24">
        <v>18</v>
      </c>
      <c r="E7048" s="24" t="s">
        <v>15</v>
      </c>
      <c r="F7048" s="24">
        <v>0</v>
      </c>
      <c r="G7048" s="24">
        <v>0</v>
      </c>
      <c r="H7048" s="24" t="str">
        <f t="shared" si="110"/>
        <v>2015_NF_18</v>
      </c>
      <c r="I7048" s="24">
        <f>VLOOKUP(H7048,inTHLBdata!A:H,7,FALSE)</f>
        <v>0</v>
      </c>
      <c r="J7048" s="24">
        <f>VLOOKUP(H7048,inTHLBdata!A:H,8,FALSE)</f>
        <v>0</v>
      </c>
      <c r="N7048" s="24"/>
    </row>
    <row r="7049" spans="1:14">
      <c r="A7049" s="24">
        <v>2015</v>
      </c>
      <c r="B7049" s="24" t="s">
        <v>190</v>
      </c>
      <c r="C7049" s="24" t="str">
        <f>VLOOKUP(B7049,'FHF LUT'!$A$5:$H$81,2,FALSE)</f>
        <v>Flooding</v>
      </c>
      <c r="D7049" s="24">
        <v>20</v>
      </c>
      <c r="E7049" s="24" t="s">
        <v>6</v>
      </c>
      <c r="F7049" s="24">
        <v>3588</v>
      </c>
      <c r="G7049" s="24">
        <v>3490</v>
      </c>
      <c r="H7049" s="24" t="str">
        <f t="shared" si="110"/>
        <v>2015_NF_20</v>
      </c>
      <c r="I7049" s="24">
        <f>VLOOKUP(H7049,inTHLBdata!A:H,7,FALSE)</f>
        <v>1438</v>
      </c>
      <c r="J7049" s="24">
        <f>VLOOKUP(H7049,inTHLBdata!A:H,8,FALSE)</f>
        <v>1340</v>
      </c>
      <c r="N7049" s="24"/>
    </row>
    <row r="7050" spans="1:14">
      <c r="A7050" s="24">
        <v>2015</v>
      </c>
      <c r="B7050" s="24" t="s">
        <v>190</v>
      </c>
      <c r="C7050" s="24" t="str">
        <f>VLOOKUP(B7050,'FHF LUT'!$A$5:$H$81,2,FALSE)</f>
        <v>Flooding</v>
      </c>
      <c r="D7050" s="24">
        <v>22</v>
      </c>
      <c r="E7050" s="24" t="s">
        <v>19</v>
      </c>
      <c r="F7050" s="24">
        <v>462</v>
      </c>
      <c r="G7050" s="24">
        <v>462</v>
      </c>
      <c r="H7050" s="24" t="str">
        <f t="shared" si="110"/>
        <v>2015_NF_22</v>
      </c>
      <c r="I7050" s="24">
        <f>VLOOKUP(H7050,inTHLBdata!A:H,7,FALSE)</f>
        <v>420</v>
      </c>
      <c r="J7050" s="24">
        <f>VLOOKUP(H7050,inTHLBdata!A:H,8,FALSE)</f>
        <v>420</v>
      </c>
      <c r="N7050" s="24"/>
    </row>
    <row r="7051" spans="1:14">
      <c r="A7051" s="24">
        <v>2015</v>
      </c>
      <c r="B7051" s="24" t="s">
        <v>190</v>
      </c>
      <c r="C7051" s="24" t="str">
        <f>VLOOKUP(B7051,'FHF LUT'!$A$5:$H$81,2,FALSE)</f>
        <v>Flooding</v>
      </c>
      <c r="D7051" s="24">
        <v>23</v>
      </c>
      <c r="E7051" s="24" t="s">
        <v>27</v>
      </c>
      <c r="F7051" s="24">
        <v>139</v>
      </c>
      <c r="G7051" s="24">
        <v>139</v>
      </c>
      <c r="H7051" s="24" t="str">
        <f t="shared" si="110"/>
        <v>2015_NF_23</v>
      </c>
      <c r="I7051" s="24">
        <f>VLOOKUP(H7051,inTHLBdata!A:H,7,FALSE)</f>
        <v>132</v>
      </c>
      <c r="J7051" s="24">
        <f>VLOOKUP(H7051,inTHLBdata!A:H,8,FALSE)</f>
        <v>132</v>
      </c>
      <c r="N7051" s="24"/>
    </row>
    <row r="7052" spans="1:14">
      <c r="A7052" s="24">
        <v>2015</v>
      </c>
      <c r="B7052" s="24" t="s">
        <v>190</v>
      </c>
      <c r="C7052" s="24" t="str">
        <f>VLOOKUP(B7052,'FHF LUT'!$A$5:$H$81,2,FALSE)</f>
        <v>Flooding</v>
      </c>
      <c r="D7052" s="24">
        <v>24</v>
      </c>
      <c r="E7052" s="24" t="s">
        <v>17</v>
      </c>
      <c r="F7052" s="24">
        <v>1678</v>
      </c>
      <c r="G7052" s="24">
        <v>1678</v>
      </c>
      <c r="H7052" s="24" t="str">
        <f t="shared" si="110"/>
        <v>2015_NF_24</v>
      </c>
      <c r="I7052" s="24">
        <f>VLOOKUP(H7052,inTHLBdata!A:H,7,FALSE)</f>
        <v>505</v>
      </c>
      <c r="J7052" s="24">
        <f>VLOOKUP(H7052,inTHLBdata!A:H,8,FALSE)</f>
        <v>505</v>
      </c>
      <c r="N7052" s="24"/>
    </row>
    <row r="7053" spans="1:14">
      <c r="A7053" s="24">
        <v>2015</v>
      </c>
      <c r="B7053" s="24" t="s">
        <v>190</v>
      </c>
      <c r="C7053" s="24" t="str">
        <f>VLOOKUP(B7053,'FHF LUT'!$A$5:$H$81,2,FALSE)</f>
        <v>Flooding</v>
      </c>
      <c r="D7053" s="24">
        <v>25</v>
      </c>
      <c r="E7053" s="24" t="s">
        <v>23</v>
      </c>
      <c r="F7053" s="24">
        <v>189059</v>
      </c>
      <c r="G7053" s="24">
        <v>188456</v>
      </c>
      <c r="H7053" s="24" t="str">
        <f t="shared" si="110"/>
        <v>2015_NF_25</v>
      </c>
      <c r="I7053" s="24">
        <f>VLOOKUP(H7053,inTHLBdata!A:H,7,FALSE)</f>
        <v>15322</v>
      </c>
      <c r="J7053" s="24">
        <f>VLOOKUP(H7053,inTHLBdata!A:H,8,FALSE)</f>
        <v>14838</v>
      </c>
      <c r="N7053" s="24"/>
    </row>
    <row r="7054" spans="1:14">
      <c r="A7054" s="24">
        <v>2015</v>
      </c>
      <c r="B7054" s="24" t="s">
        <v>190</v>
      </c>
      <c r="C7054" s="24" t="str">
        <f>VLOOKUP(B7054,'FHF LUT'!$A$5:$H$81,2,FALSE)</f>
        <v>Flooding</v>
      </c>
      <c r="D7054" s="24">
        <v>26</v>
      </c>
      <c r="E7054" s="24" t="s">
        <v>14</v>
      </c>
      <c r="F7054" s="24">
        <v>678</v>
      </c>
      <c r="G7054" s="24">
        <v>678</v>
      </c>
      <c r="H7054" s="24" t="str">
        <f t="shared" si="110"/>
        <v>2015_NF_26</v>
      </c>
      <c r="I7054" s="24">
        <f>VLOOKUP(H7054,inTHLBdata!A:H,7,FALSE)</f>
        <v>66</v>
      </c>
      <c r="J7054" s="24">
        <f>VLOOKUP(H7054,inTHLBdata!A:H,8,FALSE)</f>
        <v>66</v>
      </c>
      <c r="N7054" s="24"/>
    </row>
    <row r="7055" spans="1:14">
      <c r="A7055" s="24">
        <v>2015</v>
      </c>
      <c r="B7055" s="24" t="s">
        <v>190</v>
      </c>
      <c r="C7055" s="24" t="str">
        <f>VLOOKUP(B7055,'FHF LUT'!$A$5:$H$81,2,FALSE)</f>
        <v>Flooding</v>
      </c>
      <c r="D7055" s="24">
        <v>27</v>
      </c>
      <c r="E7055" s="24" t="s">
        <v>21</v>
      </c>
      <c r="F7055" s="24">
        <v>7660</v>
      </c>
      <c r="G7055" s="24">
        <v>7660</v>
      </c>
      <c r="H7055" s="24" t="str">
        <f t="shared" si="110"/>
        <v>2015_NF_27</v>
      </c>
      <c r="I7055" s="24">
        <f>VLOOKUP(H7055,inTHLBdata!A:H,7,FALSE)</f>
        <v>702</v>
      </c>
      <c r="J7055" s="24">
        <f>VLOOKUP(H7055,inTHLBdata!A:H,8,FALSE)</f>
        <v>702</v>
      </c>
      <c r="N7055" s="24"/>
    </row>
    <row r="7056" spans="1:14">
      <c r="A7056" s="24">
        <v>2015</v>
      </c>
      <c r="B7056" s="24" t="s">
        <v>190</v>
      </c>
      <c r="C7056" s="24" t="str">
        <f>VLOOKUP(B7056,'FHF LUT'!$A$5:$H$81,2,FALSE)</f>
        <v>Flooding</v>
      </c>
      <c r="D7056" s="24">
        <v>29</v>
      </c>
      <c r="E7056" s="24" t="s">
        <v>9</v>
      </c>
      <c r="F7056" s="24">
        <v>7340</v>
      </c>
      <c r="G7056" s="24">
        <v>7340</v>
      </c>
      <c r="H7056" s="24" t="str">
        <f t="shared" si="110"/>
        <v>2015_NF_29</v>
      </c>
      <c r="I7056" s="24">
        <f>VLOOKUP(H7056,inTHLBdata!A:H,7,FALSE)</f>
        <v>1462</v>
      </c>
      <c r="J7056" s="24">
        <f>VLOOKUP(H7056,inTHLBdata!A:H,8,FALSE)</f>
        <v>1462</v>
      </c>
      <c r="N7056" s="24"/>
    </row>
    <row r="7057" spans="1:14">
      <c r="A7057" s="24">
        <v>2015</v>
      </c>
      <c r="B7057" s="24" t="s">
        <v>190</v>
      </c>
      <c r="C7057" s="24" t="str">
        <f>VLOOKUP(B7057,'FHF LUT'!$A$5:$H$81,2,FALSE)</f>
        <v>Flooding</v>
      </c>
      <c r="D7057" s="24">
        <v>30</v>
      </c>
      <c r="E7057" s="24" t="s">
        <v>35</v>
      </c>
      <c r="F7057" s="24">
        <v>145</v>
      </c>
      <c r="G7057" s="24">
        <v>145</v>
      </c>
      <c r="H7057" s="24" t="str">
        <f t="shared" si="110"/>
        <v>2015_NF_30</v>
      </c>
      <c r="I7057" s="24">
        <f>VLOOKUP(H7057,inTHLBdata!A:H,7,FALSE)</f>
        <v>0</v>
      </c>
      <c r="J7057" s="24">
        <f>VLOOKUP(H7057,inTHLBdata!A:H,8,FALSE)</f>
        <v>0</v>
      </c>
      <c r="N7057" s="24"/>
    </row>
    <row r="7058" spans="1:14">
      <c r="A7058" s="24">
        <v>2015</v>
      </c>
      <c r="B7058" s="24" t="s">
        <v>190</v>
      </c>
      <c r="C7058" s="24" t="str">
        <f>VLOOKUP(B7058,'FHF LUT'!$A$5:$H$81,2,FALSE)</f>
        <v>Flooding</v>
      </c>
      <c r="D7058" s="24">
        <v>31</v>
      </c>
      <c r="E7058" s="24" t="s">
        <v>34</v>
      </c>
      <c r="F7058" s="24">
        <v>53407</v>
      </c>
      <c r="G7058" s="24">
        <v>53407</v>
      </c>
      <c r="H7058" s="24" t="str">
        <f t="shared" si="110"/>
        <v>2015_NF_31</v>
      </c>
      <c r="I7058" s="24">
        <f>VLOOKUP(H7058,inTHLBdata!A:H,7,FALSE)</f>
        <v>6595</v>
      </c>
      <c r="J7058" s="24">
        <f>VLOOKUP(H7058,inTHLBdata!A:H,8,FALSE)</f>
        <v>6595</v>
      </c>
      <c r="N7058" s="24"/>
    </row>
    <row r="7059" spans="1:14">
      <c r="A7059" s="24">
        <v>2015</v>
      </c>
      <c r="B7059" s="24" t="s">
        <v>190</v>
      </c>
      <c r="C7059" s="24" t="str">
        <f>VLOOKUP(B7059,'FHF LUT'!$A$5:$H$81,2,FALSE)</f>
        <v>Flooding</v>
      </c>
      <c r="D7059" s="24">
        <v>38</v>
      </c>
      <c r="E7059" s="24" t="s">
        <v>8</v>
      </c>
      <c r="F7059" s="24">
        <v>0</v>
      </c>
      <c r="G7059" s="24">
        <v>0</v>
      </c>
      <c r="H7059" s="24" t="str">
        <f t="shared" si="110"/>
        <v>2015_NF_38</v>
      </c>
      <c r="I7059" s="24">
        <f>VLOOKUP(H7059,inTHLBdata!A:H,7,FALSE)</f>
        <v>0</v>
      </c>
      <c r="J7059" s="24">
        <f>VLOOKUP(H7059,inTHLBdata!A:H,8,FALSE)</f>
        <v>0</v>
      </c>
      <c r="N7059" s="24"/>
    </row>
    <row r="7060" spans="1:14">
      <c r="A7060" s="24">
        <v>2015</v>
      </c>
      <c r="B7060" s="24" t="s">
        <v>190</v>
      </c>
      <c r="C7060" s="24" t="str">
        <f>VLOOKUP(B7060,'FHF LUT'!$A$5:$H$81,2,FALSE)</f>
        <v>Flooding</v>
      </c>
      <c r="D7060" s="24">
        <v>39</v>
      </c>
      <c r="E7060" s="24" t="s">
        <v>36</v>
      </c>
      <c r="F7060" s="24">
        <v>2721</v>
      </c>
      <c r="G7060" s="24">
        <v>2721</v>
      </c>
      <c r="H7060" s="24" t="str">
        <f t="shared" si="110"/>
        <v>2015_NF_39</v>
      </c>
      <c r="I7060" s="24">
        <f>VLOOKUP(H7060,inTHLBdata!A:H,7,FALSE)</f>
        <v>532</v>
      </c>
      <c r="J7060" s="24">
        <f>VLOOKUP(H7060,inTHLBdata!A:H,8,FALSE)</f>
        <v>532</v>
      </c>
      <c r="N7060" s="24"/>
    </row>
    <row r="7061" spans="1:14">
      <c r="A7061" s="24">
        <v>2015</v>
      </c>
      <c r="B7061" s="24" t="s">
        <v>190</v>
      </c>
      <c r="C7061" s="24" t="str">
        <f>VLOOKUP(B7061,'FHF LUT'!$A$5:$H$81,2,FALSE)</f>
        <v>Flooding</v>
      </c>
      <c r="D7061" s="24">
        <v>40</v>
      </c>
      <c r="E7061" s="24" t="s">
        <v>31</v>
      </c>
      <c r="F7061" s="24">
        <v>27282</v>
      </c>
      <c r="G7061" s="24">
        <v>27282</v>
      </c>
      <c r="H7061" s="24" t="str">
        <f t="shared" si="110"/>
        <v>2015_NF_40</v>
      </c>
      <c r="I7061" s="24">
        <f>VLOOKUP(H7061,inTHLBdata!A:H,7,FALSE)</f>
        <v>14397</v>
      </c>
      <c r="J7061" s="24">
        <f>VLOOKUP(H7061,inTHLBdata!A:H,8,FALSE)</f>
        <v>14397</v>
      </c>
      <c r="N7061" s="24"/>
    </row>
    <row r="7062" spans="1:14">
      <c r="A7062" s="24">
        <v>2015</v>
      </c>
      <c r="B7062" s="24" t="s">
        <v>190</v>
      </c>
      <c r="C7062" s="24" t="str">
        <f>VLOOKUP(B7062,'FHF LUT'!$A$5:$H$81,2,FALSE)</f>
        <v>Flooding</v>
      </c>
      <c r="D7062" s="24">
        <v>41</v>
      </c>
      <c r="E7062" s="24" t="s">
        <v>26</v>
      </c>
      <c r="F7062" s="24">
        <v>502</v>
      </c>
      <c r="G7062" s="24">
        <v>502</v>
      </c>
      <c r="H7062" s="24" t="str">
        <f t="shared" si="110"/>
        <v>2015_NF_41</v>
      </c>
      <c r="I7062" s="24">
        <f>VLOOKUP(H7062,inTHLBdata!A:H,7,FALSE)</f>
        <v>301</v>
      </c>
      <c r="J7062" s="24">
        <f>VLOOKUP(H7062,inTHLBdata!A:H,8,FALSE)</f>
        <v>301</v>
      </c>
      <c r="N7062" s="24"/>
    </row>
    <row r="7063" spans="1:14">
      <c r="A7063" s="24">
        <v>2015</v>
      </c>
      <c r="B7063" s="24" t="s">
        <v>190</v>
      </c>
      <c r="C7063" s="24" t="str">
        <f>VLOOKUP(B7063,'FHF LUT'!$A$5:$H$81,2,FALSE)</f>
        <v>Flooding</v>
      </c>
      <c r="D7063" s="24">
        <v>43</v>
      </c>
      <c r="E7063" s="24" t="s">
        <v>20</v>
      </c>
      <c r="F7063" s="24">
        <v>0</v>
      </c>
      <c r="G7063" s="24">
        <v>0</v>
      </c>
      <c r="H7063" s="24" t="str">
        <f t="shared" si="110"/>
        <v>2015_NF_43</v>
      </c>
      <c r="I7063" s="24">
        <f>VLOOKUP(H7063,inTHLBdata!A:H,7,FALSE)</f>
        <v>0</v>
      </c>
      <c r="J7063" s="24">
        <f>VLOOKUP(H7063,inTHLBdata!A:H,8,FALSE)</f>
        <v>0</v>
      </c>
      <c r="N7063" s="24"/>
    </row>
    <row r="7064" spans="1:14">
      <c r="A7064" s="24">
        <v>2015</v>
      </c>
      <c r="B7064" s="24" t="s">
        <v>190</v>
      </c>
      <c r="C7064" s="24" t="str">
        <f>VLOOKUP(B7064,'FHF LUT'!$A$5:$H$81,2,FALSE)</f>
        <v>Flooding</v>
      </c>
      <c r="D7064" s="24">
        <v>44</v>
      </c>
      <c r="E7064" s="24" t="s">
        <v>3</v>
      </c>
      <c r="F7064" s="24">
        <v>2671</v>
      </c>
      <c r="G7064" s="24">
        <v>2671</v>
      </c>
      <c r="H7064" s="24" t="str">
        <f t="shared" si="110"/>
        <v>2015_NF_44</v>
      </c>
      <c r="I7064" s="24">
        <f>VLOOKUP(H7064,inTHLBdata!A:H,7,FALSE)</f>
        <v>0</v>
      </c>
      <c r="J7064" s="24">
        <f>VLOOKUP(H7064,inTHLBdata!A:H,8,FALSE)</f>
        <v>0</v>
      </c>
      <c r="N7064" s="24"/>
    </row>
    <row r="7065" spans="1:14">
      <c r="A7065" s="24">
        <v>2015</v>
      </c>
      <c r="B7065" s="24" t="s">
        <v>190</v>
      </c>
      <c r="C7065" s="24" t="str">
        <f>VLOOKUP(B7065,'FHF LUT'!$A$5:$H$81,2,FALSE)</f>
        <v>Flooding</v>
      </c>
      <c r="D7065" s="24">
        <v>45</v>
      </c>
      <c r="E7065" s="24" t="s">
        <v>5</v>
      </c>
      <c r="F7065" s="24">
        <v>0</v>
      </c>
      <c r="G7065" s="24">
        <v>0</v>
      </c>
      <c r="H7065" s="24" t="str">
        <f t="shared" si="110"/>
        <v>2015_NF_45</v>
      </c>
      <c r="I7065" s="24">
        <f>VLOOKUP(H7065,inTHLBdata!A:H,7,FALSE)</f>
        <v>0</v>
      </c>
      <c r="J7065" s="24">
        <f>VLOOKUP(H7065,inTHLBdata!A:H,8,FALSE)</f>
        <v>0</v>
      </c>
      <c r="N7065" s="24"/>
    </row>
    <row r="7066" spans="1:14">
      <c r="A7066" s="24">
        <v>2015</v>
      </c>
      <c r="B7066" s="24" t="s">
        <v>190</v>
      </c>
      <c r="C7066" s="24" t="str">
        <f>VLOOKUP(B7066,'FHF LUT'!$A$5:$H$81,2,FALSE)</f>
        <v>Flooding</v>
      </c>
      <c r="D7066" s="24">
        <v>46</v>
      </c>
      <c r="E7066" s="24" t="s">
        <v>234</v>
      </c>
      <c r="F7066" s="24">
        <v>9194</v>
      </c>
      <c r="G7066" s="24">
        <v>9194</v>
      </c>
      <c r="H7066" s="24" t="str">
        <f t="shared" si="110"/>
        <v>2015_NF_46</v>
      </c>
      <c r="I7066" s="24">
        <f>VLOOKUP(H7066,inTHLBdata!A:H,7,FALSE)</f>
        <v>460</v>
      </c>
      <c r="J7066" s="24">
        <f>VLOOKUP(H7066,inTHLBdata!A:H,8,FALSE)</f>
        <v>460</v>
      </c>
      <c r="N7066" s="24"/>
    </row>
    <row r="7067" spans="1:14">
      <c r="A7067" s="24">
        <v>2015</v>
      </c>
      <c r="B7067" s="24" t="s">
        <v>190</v>
      </c>
      <c r="C7067" s="24" t="str">
        <f>VLOOKUP(B7067,'FHF LUT'!$A$5:$H$81,2,FALSE)</f>
        <v>Flooding</v>
      </c>
      <c r="D7067" s="24">
        <v>47</v>
      </c>
      <c r="E7067" s="24" t="s">
        <v>233</v>
      </c>
      <c r="F7067" s="24">
        <v>3560</v>
      </c>
      <c r="G7067" s="24">
        <v>3560</v>
      </c>
      <c r="H7067" s="24" t="str">
        <f t="shared" si="110"/>
        <v>2015_NF_47</v>
      </c>
      <c r="I7067" s="24">
        <f>VLOOKUP(H7067,inTHLBdata!A:H,7,FALSE)</f>
        <v>0</v>
      </c>
      <c r="J7067" s="24">
        <f>VLOOKUP(H7067,inTHLBdata!A:H,8,FALSE)</f>
        <v>0</v>
      </c>
      <c r="N7067" s="24"/>
    </row>
    <row r="7068" spans="1:14">
      <c r="A7068" s="24">
        <v>2015</v>
      </c>
      <c r="B7068" s="24" t="s">
        <v>190</v>
      </c>
      <c r="C7068" s="24" t="str">
        <f>VLOOKUP(B7068,'FHF LUT'!$A$5:$H$81,2,FALSE)</f>
        <v>Flooding</v>
      </c>
      <c r="D7068" s="24">
        <v>48</v>
      </c>
      <c r="E7068" s="24" t="s">
        <v>235</v>
      </c>
      <c r="F7068" s="24">
        <v>1078</v>
      </c>
      <c r="G7068" s="24">
        <v>1078</v>
      </c>
      <c r="H7068" s="24" t="str">
        <f t="shared" si="110"/>
        <v>2015_NF_48</v>
      </c>
      <c r="I7068" s="24">
        <f>VLOOKUP(H7068,inTHLBdata!A:H,7,FALSE)</f>
        <v>161</v>
      </c>
      <c r="J7068" s="24">
        <f>VLOOKUP(H7068,inTHLBdata!A:H,8,FALSE)</f>
        <v>161</v>
      </c>
      <c r="N7068" s="24"/>
    </row>
    <row r="7069" spans="1:14">
      <c r="A7069" s="24">
        <v>2015</v>
      </c>
      <c r="B7069" s="24" t="s">
        <v>333</v>
      </c>
      <c r="C7069" s="24" t="str">
        <f>VLOOKUP(B7069,'FHF LUT'!$A$5:$H$81,2,FALSE)</f>
        <v>Windthrow</v>
      </c>
      <c r="D7069" s="24">
        <v>1</v>
      </c>
      <c r="E7069" s="24" t="s">
        <v>10</v>
      </c>
      <c r="F7069" s="24">
        <v>11778</v>
      </c>
      <c r="G7069" s="24">
        <v>7230</v>
      </c>
      <c r="H7069" s="24" t="str">
        <f t="shared" si="110"/>
        <v>2015_NW_1</v>
      </c>
      <c r="I7069" s="24">
        <f>VLOOKUP(H7069,inTHLBdata!A:H,7,FALSE)</f>
        <v>1566</v>
      </c>
      <c r="J7069" s="24">
        <f>VLOOKUP(H7069,inTHLBdata!A:H,8,FALSE)</f>
        <v>1566</v>
      </c>
      <c r="N7069" s="24"/>
    </row>
    <row r="7070" spans="1:14">
      <c r="A7070" s="24">
        <v>2015</v>
      </c>
      <c r="B7070" s="24" t="s">
        <v>333</v>
      </c>
      <c r="C7070" s="24" t="str">
        <f>VLOOKUP(B7070,'FHF LUT'!$A$5:$H$81,2,FALSE)</f>
        <v>Windthrow</v>
      </c>
      <c r="D7070" s="24">
        <v>2</v>
      </c>
      <c r="E7070" s="24" t="s">
        <v>22</v>
      </c>
      <c r="F7070" s="24">
        <v>1625</v>
      </c>
      <c r="G7070" s="24">
        <v>1625</v>
      </c>
      <c r="H7070" s="24" t="str">
        <f t="shared" si="110"/>
        <v>2015_NW_2</v>
      </c>
      <c r="I7070" s="24">
        <f>VLOOKUP(H7070,inTHLBdata!A:H,7,FALSE)</f>
        <v>0</v>
      </c>
      <c r="J7070" s="24">
        <f>VLOOKUP(H7070,inTHLBdata!A:H,8,FALSE)</f>
        <v>0</v>
      </c>
      <c r="N7070" s="24"/>
    </row>
    <row r="7071" spans="1:14">
      <c r="A7071" s="24">
        <v>2015</v>
      </c>
      <c r="B7071" s="24" t="s">
        <v>333</v>
      </c>
      <c r="C7071" s="24" t="str">
        <f>VLOOKUP(B7071,'FHF LUT'!$A$5:$H$81,2,FALSE)</f>
        <v>Windthrow</v>
      </c>
      <c r="D7071" s="24">
        <v>3</v>
      </c>
      <c r="E7071" s="24" t="s">
        <v>13</v>
      </c>
      <c r="F7071" s="24">
        <v>0</v>
      </c>
      <c r="G7071" s="24">
        <v>0</v>
      </c>
      <c r="H7071" s="24" t="str">
        <f t="shared" si="110"/>
        <v>2015_NW_3</v>
      </c>
      <c r="I7071" s="24">
        <f>VLOOKUP(H7071,inTHLBdata!A:H,7,FALSE)</f>
        <v>0</v>
      </c>
      <c r="J7071" s="24">
        <f>VLOOKUP(H7071,inTHLBdata!A:H,8,FALSE)</f>
        <v>0</v>
      </c>
      <c r="N7071" s="24"/>
    </row>
    <row r="7072" spans="1:14">
      <c r="A7072" s="24">
        <v>2015</v>
      </c>
      <c r="B7072" s="24" t="s">
        <v>333</v>
      </c>
      <c r="C7072" s="24" t="str">
        <f>VLOOKUP(B7072,'FHF LUT'!$A$5:$H$81,2,FALSE)</f>
        <v>Windthrow</v>
      </c>
      <c r="D7072" s="24">
        <v>4</v>
      </c>
      <c r="E7072" s="24" t="s">
        <v>28</v>
      </c>
      <c r="F7072" s="24">
        <v>0</v>
      </c>
      <c r="G7072" s="24">
        <v>0</v>
      </c>
      <c r="H7072" s="24" t="str">
        <f t="shared" si="110"/>
        <v>2015_NW_4</v>
      </c>
      <c r="I7072" s="24">
        <f>VLOOKUP(H7072,inTHLBdata!A:H,7,FALSE)</f>
        <v>0</v>
      </c>
      <c r="J7072" s="24">
        <f>VLOOKUP(H7072,inTHLBdata!A:H,8,FALSE)</f>
        <v>0</v>
      </c>
      <c r="N7072" s="24"/>
    </row>
    <row r="7073" spans="1:14">
      <c r="A7073" s="24">
        <v>2015</v>
      </c>
      <c r="B7073" s="24" t="s">
        <v>333</v>
      </c>
      <c r="C7073" s="24" t="str">
        <f>VLOOKUP(B7073,'FHF LUT'!$A$5:$H$81,2,FALSE)</f>
        <v>Windthrow</v>
      </c>
      <c r="D7073" s="24">
        <v>5</v>
      </c>
      <c r="E7073" s="24" t="s">
        <v>16</v>
      </c>
      <c r="F7073" s="24">
        <v>10358</v>
      </c>
      <c r="G7073" s="24">
        <v>9116</v>
      </c>
      <c r="H7073" s="24" t="str">
        <f t="shared" si="110"/>
        <v>2015_NW_5</v>
      </c>
      <c r="I7073" s="24">
        <f>VLOOKUP(H7073,inTHLBdata!A:H,7,FALSE)</f>
        <v>3773</v>
      </c>
      <c r="J7073" s="24">
        <f>VLOOKUP(H7073,inTHLBdata!A:H,8,FALSE)</f>
        <v>2789</v>
      </c>
      <c r="N7073" s="24"/>
    </row>
    <row r="7074" spans="1:14">
      <c r="A7074" s="24">
        <v>2015</v>
      </c>
      <c r="B7074" s="24" t="s">
        <v>333</v>
      </c>
      <c r="C7074" s="24" t="str">
        <f>VLOOKUP(B7074,'FHF LUT'!$A$5:$H$81,2,FALSE)</f>
        <v>Windthrow</v>
      </c>
      <c r="D7074" s="24">
        <v>7</v>
      </c>
      <c r="E7074" s="24" t="s">
        <v>25</v>
      </c>
      <c r="F7074" s="24">
        <v>0</v>
      </c>
      <c r="G7074" s="24">
        <v>0</v>
      </c>
      <c r="H7074" s="24" t="str">
        <f t="shared" si="110"/>
        <v>2015_NW_7</v>
      </c>
      <c r="I7074" s="24">
        <f>VLOOKUP(H7074,inTHLBdata!A:H,7,FALSE)</f>
        <v>0</v>
      </c>
      <c r="J7074" s="24">
        <f>VLOOKUP(H7074,inTHLBdata!A:H,8,FALSE)</f>
        <v>0</v>
      </c>
      <c r="N7074" s="24"/>
    </row>
    <row r="7075" spans="1:14">
      <c r="A7075" s="24">
        <v>2015</v>
      </c>
      <c r="B7075" s="24" t="s">
        <v>333</v>
      </c>
      <c r="C7075" s="24" t="str">
        <f>VLOOKUP(B7075,'FHF LUT'!$A$5:$H$81,2,FALSE)</f>
        <v>Windthrow</v>
      </c>
      <c r="D7075" s="24">
        <v>8</v>
      </c>
      <c r="E7075" s="24" t="s">
        <v>29</v>
      </c>
      <c r="F7075" s="24">
        <v>23395</v>
      </c>
      <c r="G7075" s="24">
        <v>23395</v>
      </c>
      <c r="H7075" s="24" t="str">
        <f t="shared" si="110"/>
        <v>2015_NW_8</v>
      </c>
      <c r="I7075" s="24">
        <f>VLOOKUP(H7075,inTHLBdata!A:H,7,FALSE)</f>
        <v>18722</v>
      </c>
      <c r="J7075" s="24">
        <f>VLOOKUP(H7075,inTHLBdata!A:H,8,FALSE)</f>
        <v>18722</v>
      </c>
      <c r="N7075" s="24"/>
    </row>
    <row r="7076" spans="1:14">
      <c r="A7076" s="24">
        <v>2015</v>
      </c>
      <c r="B7076" s="24" t="s">
        <v>333</v>
      </c>
      <c r="C7076" s="24" t="str">
        <f>VLOOKUP(B7076,'FHF LUT'!$A$5:$H$81,2,FALSE)</f>
        <v>Windthrow</v>
      </c>
      <c r="D7076" s="24">
        <v>9</v>
      </c>
      <c r="E7076" s="24" t="s">
        <v>7</v>
      </c>
      <c r="F7076" s="24">
        <v>7589</v>
      </c>
      <c r="G7076" s="24">
        <v>7322</v>
      </c>
      <c r="H7076" s="24" t="str">
        <f t="shared" si="110"/>
        <v>2015_NW_9</v>
      </c>
      <c r="I7076" s="24">
        <f>VLOOKUP(H7076,inTHLBdata!A:H,7,FALSE)</f>
        <v>2951</v>
      </c>
      <c r="J7076" s="24">
        <f>VLOOKUP(H7076,inTHLBdata!A:H,8,FALSE)</f>
        <v>2805</v>
      </c>
      <c r="N7076" s="24"/>
    </row>
    <row r="7077" spans="1:14">
      <c r="A7077" s="24">
        <v>2015</v>
      </c>
      <c r="B7077" s="24" t="s">
        <v>333</v>
      </c>
      <c r="C7077" s="24" t="str">
        <f>VLOOKUP(B7077,'FHF LUT'!$A$5:$H$81,2,FALSE)</f>
        <v>Windthrow</v>
      </c>
      <c r="D7077" s="24">
        <v>10</v>
      </c>
      <c r="E7077" s="24" t="s">
        <v>18</v>
      </c>
      <c r="F7077" s="24">
        <v>18884</v>
      </c>
      <c r="G7077" s="24">
        <v>18884</v>
      </c>
      <c r="H7077" s="24" t="str">
        <f t="shared" si="110"/>
        <v>2015_NW_10</v>
      </c>
      <c r="I7077" s="24">
        <f>VLOOKUP(H7077,inTHLBdata!A:H,7,FALSE)</f>
        <v>1067</v>
      </c>
      <c r="J7077" s="24">
        <f>VLOOKUP(H7077,inTHLBdata!A:H,8,FALSE)</f>
        <v>1067</v>
      </c>
      <c r="N7077" s="24"/>
    </row>
    <row r="7078" spans="1:14">
      <c r="A7078" s="24">
        <v>2015</v>
      </c>
      <c r="B7078" s="24" t="s">
        <v>333</v>
      </c>
      <c r="C7078" s="24" t="str">
        <f>VLOOKUP(B7078,'FHF LUT'!$A$5:$H$81,2,FALSE)</f>
        <v>Windthrow</v>
      </c>
      <c r="D7078" s="24">
        <v>11</v>
      </c>
      <c r="E7078" s="24" t="s">
        <v>4</v>
      </c>
      <c r="F7078" s="24">
        <v>0</v>
      </c>
      <c r="G7078" s="24">
        <v>0</v>
      </c>
      <c r="H7078" s="24" t="str">
        <f t="shared" si="110"/>
        <v>2015_NW_11</v>
      </c>
      <c r="I7078" s="24">
        <f>VLOOKUP(H7078,inTHLBdata!A:H,7,FALSE)</f>
        <v>0</v>
      </c>
      <c r="J7078" s="24">
        <f>VLOOKUP(H7078,inTHLBdata!A:H,8,FALSE)</f>
        <v>0</v>
      </c>
      <c r="N7078" s="24"/>
    </row>
    <row r="7079" spans="1:14">
      <c r="A7079" s="24">
        <v>2015</v>
      </c>
      <c r="B7079" s="24" t="s">
        <v>333</v>
      </c>
      <c r="C7079" s="24" t="str">
        <f>VLOOKUP(B7079,'FHF LUT'!$A$5:$H$81,2,FALSE)</f>
        <v>Windthrow</v>
      </c>
      <c r="D7079" s="24">
        <v>12</v>
      </c>
      <c r="E7079" s="24" t="s">
        <v>11</v>
      </c>
      <c r="F7079" s="24">
        <v>1344</v>
      </c>
      <c r="G7079" s="24">
        <v>1344</v>
      </c>
      <c r="H7079" s="24" t="str">
        <f t="shared" si="110"/>
        <v>2015_NW_12</v>
      </c>
      <c r="I7079" s="24">
        <f>VLOOKUP(H7079,inTHLBdata!A:H,7,FALSE)</f>
        <v>1232</v>
      </c>
      <c r="J7079" s="24">
        <f>VLOOKUP(H7079,inTHLBdata!A:H,8,FALSE)</f>
        <v>1232</v>
      </c>
      <c r="N7079" s="24"/>
    </row>
    <row r="7080" spans="1:14">
      <c r="A7080" s="24">
        <v>2015</v>
      </c>
      <c r="B7080" s="24" t="s">
        <v>333</v>
      </c>
      <c r="C7080" s="24" t="str">
        <f>VLOOKUP(B7080,'FHF LUT'!$A$5:$H$81,2,FALSE)</f>
        <v>Windthrow</v>
      </c>
      <c r="D7080" s="24">
        <v>13</v>
      </c>
      <c r="E7080" s="24" t="s">
        <v>24</v>
      </c>
      <c r="F7080" s="24">
        <v>1202</v>
      </c>
      <c r="G7080" s="24">
        <v>1202</v>
      </c>
      <c r="H7080" s="24" t="str">
        <f t="shared" si="110"/>
        <v>2015_NW_13</v>
      </c>
      <c r="I7080" s="24">
        <f>VLOOKUP(H7080,inTHLBdata!A:H,7,FALSE)</f>
        <v>0</v>
      </c>
      <c r="J7080" s="24">
        <f>VLOOKUP(H7080,inTHLBdata!A:H,8,FALSE)</f>
        <v>0</v>
      </c>
      <c r="N7080" s="24"/>
    </row>
    <row r="7081" spans="1:14">
      <c r="A7081" s="24">
        <v>2015</v>
      </c>
      <c r="B7081" s="24" t="s">
        <v>333</v>
      </c>
      <c r="C7081" s="24" t="str">
        <f>VLOOKUP(B7081,'FHF LUT'!$A$5:$H$81,2,FALSE)</f>
        <v>Windthrow</v>
      </c>
      <c r="D7081" s="24">
        <v>14</v>
      </c>
      <c r="E7081" s="24" t="s">
        <v>30</v>
      </c>
      <c r="F7081" s="24">
        <v>4224</v>
      </c>
      <c r="G7081" s="24">
        <v>4224</v>
      </c>
      <c r="H7081" s="24" t="str">
        <f t="shared" si="110"/>
        <v>2015_NW_14</v>
      </c>
      <c r="I7081" s="24">
        <f>VLOOKUP(H7081,inTHLBdata!A:H,7,FALSE)</f>
        <v>0</v>
      </c>
      <c r="J7081" s="24">
        <f>VLOOKUP(H7081,inTHLBdata!A:H,8,FALSE)</f>
        <v>0</v>
      </c>
      <c r="N7081" s="24"/>
    </row>
    <row r="7082" spans="1:14">
      <c r="A7082" s="24">
        <v>2015</v>
      </c>
      <c r="B7082" s="24" t="s">
        <v>333</v>
      </c>
      <c r="C7082" s="24" t="str">
        <f>VLOOKUP(B7082,'FHF LUT'!$A$5:$H$81,2,FALSE)</f>
        <v>Windthrow</v>
      </c>
      <c r="D7082" s="24">
        <v>15</v>
      </c>
      <c r="E7082" s="24" t="s">
        <v>33</v>
      </c>
      <c r="F7082" s="24">
        <v>311</v>
      </c>
      <c r="G7082" s="24">
        <v>311</v>
      </c>
      <c r="H7082" s="24" t="str">
        <f t="shared" si="110"/>
        <v>2015_NW_15</v>
      </c>
      <c r="I7082" s="24">
        <f>VLOOKUP(H7082,inTHLBdata!A:H,7,FALSE)</f>
        <v>83</v>
      </c>
      <c r="J7082" s="24">
        <f>VLOOKUP(H7082,inTHLBdata!A:H,8,FALSE)</f>
        <v>83</v>
      </c>
      <c r="N7082" s="24"/>
    </row>
    <row r="7083" spans="1:14">
      <c r="A7083" s="24">
        <v>2015</v>
      </c>
      <c r="B7083" s="24" t="s">
        <v>333</v>
      </c>
      <c r="C7083" s="24" t="str">
        <f>VLOOKUP(B7083,'FHF LUT'!$A$5:$H$81,2,FALSE)</f>
        <v>Windthrow</v>
      </c>
      <c r="D7083" s="24">
        <v>16</v>
      </c>
      <c r="E7083" s="24" t="s">
        <v>12</v>
      </c>
      <c r="F7083" s="24">
        <v>0</v>
      </c>
      <c r="G7083" s="24">
        <v>0</v>
      </c>
      <c r="H7083" s="24" t="str">
        <f t="shared" si="110"/>
        <v>2015_NW_16</v>
      </c>
      <c r="I7083" s="24">
        <f>VLOOKUP(H7083,inTHLBdata!A:H,7,FALSE)</f>
        <v>0</v>
      </c>
      <c r="J7083" s="24">
        <f>VLOOKUP(H7083,inTHLBdata!A:H,8,FALSE)</f>
        <v>0</v>
      </c>
      <c r="N7083" s="24"/>
    </row>
    <row r="7084" spans="1:14">
      <c r="A7084" s="24">
        <v>2015</v>
      </c>
      <c r="B7084" s="24" t="s">
        <v>333</v>
      </c>
      <c r="C7084" s="24" t="str">
        <f>VLOOKUP(B7084,'FHF LUT'!$A$5:$H$81,2,FALSE)</f>
        <v>Windthrow</v>
      </c>
      <c r="D7084" s="24">
        <v>17</v>
      </c>
      <c r="E7084" s="24" t="s">
        <v>32</v>
      </c>
      <c r="F7084" s="24">
        <v>0</v>
      </c>
      <c r="G7084" s="24">
        <v>0</v>
      </c>
      <c r="H7084" s="24" t="str">
        <f t="shared" si="110"/>
        <v>2015_NW_17</v>
      </c>
      <c r="I7084" s="24">
        <f>VLOOKUP(H7084,inTHLBdata!A:H,7,FALSE)</f>
        <v>0</v>
      </c>
      <c r="J7084" s="24">
        <f>VLOOKUP(H7084,inTHLBdata!A:H,8,FALSE)</f>
        <v>0</v>
      </c>
      <c r="N7084" s="24"/>
    </row>
    <row r="7085" spans="1:14">
      <c r="A7085" s="24">
        <v>2015</v>
      </c>
      <c r="B7085" s="24" t="s">
        <v>333</v>
      </c>
      <c r="C7085" s="24" t="str">
        <f>VLOOKUP(B7085,'FHF LUT'!$A$5:$H$81,2,FALSE)</f>
        <v>Windthrow</v>
      </c>
      <c r="D7085" s="24">
        <v>18</v>
      </c>
      <c r="E7085" s="24" t="s">
        <v>15</v>
      </c>
      <c r="F7085" s="24">
        <v>0</v>
      </c>
      <c r="G7085" s="24">
        <v>0</v>
      </c>
      <c r="H7085" s="24" t="str">
        <f t="shared" si="110"/>
        <v>2015_NW_18</v>
      </c>
      <c r="I7085" s="24">
        <f>VLOOKUP(H7085,inTHLBdata!A:H,7,FALSE)</f>
        <v>0</v>
      </c>
      <c r="J7085" s="24">
        <f>VLOOKUP(H7085,inTHLBdata!A:H,8,FALSE)</f>
        <v>0</v>
      </c>
      <c r="N7085" s="24"/>
    </row>
    <row r="7086" spans="1:14">
      <c r="A7086" s="24">
        <v>2015</v>
      </c>
      <c r="B7086" s="24" t="s">
        <v>333</v>
      </c>
      <c r="C7086" s="24" t="str">
        <f>VLOOKUP(B7086,'FHF LUT'!$A$5:$H$81,2,FALSE)</f>
        <v>Windthrow</v>
      </c>
      <c r="D7086" s="24">
        <v>20</v>
      </c>
      <c r="E7086" s="24" t="s">
        <v>6</v>
      </c>
      <c r="F7086" s="24">
        <v>0</v>
      </c>
      <c r="G7086" s="24">
        <v>0</v>
      </c>
      <c r="H7086" s="24" t="str">
        <f t="shared" si="110"/>
        <v>2015_NW_20</v>
      </c>
      <c r="I7086" s="24">
        <f>VLOOKUP(H7086,inTHLBdata!A:H,7,FALSE)</f>
        <v>0</v>
      </c>
      <c r="J7086" s="24">
        <f>VLOOKUP(H7086,inTHLBdata!A:H,8,FALSE)</f>
        <v>0</v>
      </c>
      <c r="N7086" s="24"/>
    </row>
    <row r="7087" spans="1:14">
      <c r="A7087" s="24">
        <v>2015</v>
      </c>
      <c r="B7087" s="24" t="s">
        <v>333</v>
      </c>
      <c r="C7087" s="24" t="str">
        <f>VLOOKUP(B7087,'FHF LUT'!$A$5:$H$81,2,FALSE)</f>
        <v>Windthrow</v>
      </c>
      <c r="D7087" s="24">
        <v>22</v>
      </c>
      <c r="E7087" s="24" t="s">
        <v>19</v>
      </c>
      <c r="F7087" s="24">
        <v>0</v>
      </c>
      <c r="G7087" s="24">
        <v>0</v>
      </c>
      <c r="H7087" s="24" t="str">
        <f t="shared" si="110"/>
        <v>2015_NW_22</v>
      </c>
      <c r="I7087" s="24">
        <f>VLOOKUP(H7087,inTHLBdata!A:H,7,FALSE)</f>
        <v>0</v>
      </c>
      <c r="J7087" s="24">
        <f>VLOOKUP(H7087,inTHLBdata!A:H,8,FALSE)</f>
        <v>0</v>
      </c>
      <c r="N7087" s="24"/>
    </row>
    <row r="7088" spans="1:14">
      <c r="A7088" s="24">
        <v>2015</v>
      </c>
      <c r="B7088" s="24" t="s">
        <v>333</v>
      </c>
      <c r="C7088" s="24" t="str">
        <f>VLOOKUP(B7088,'FHF LUT'!$A$5:$H$81,2,FALSE)</f>
        <v>Windthrow</v>
      </c>
      <c r="D7088" s="24">
        <v>23</v>
      </c>
      <c r="E7088" s="24" t="s">
        <v>27</v>
      </c>
      <c r="F7088" s="24">
        <v>19764</v>
      </c>
      <c r="G7088" s="24">
        <v>19218</v>
      </c>
      <c r="H7088" s="24" t="str">
        <f t="shared" si="110"/>
        <v>2015_NW_23</v>
      </c>
      <c r="I7088" s="24">
        <f>VLOOKUP(H7088,inTHLBdata!A:H,7,FALSE)</f>
        <v>13504</v>
      </c>
      <c r="J7088" s="24">
        <f>VLOOKUP(H7088,inTHLBdata!A:H,8,FALSE)</f>
        <v>12958</v>
      </c>
      <c r="N7088" s="24"/>
    </row>
    <row r="7089" spans="1:14">
      <c r="A7089" s="24">
        <v>2015</v>
      </c>
      <c r="B7089" s="24" t="s">
        <v>333</v>
      </c>
      <c r="C7089" s="24" t="str">
        <f>VLOOKUP(B7089,'FHF LUT'!$A$5:$H$81,2,FALSE)</f>
        <v>Windthrow</v>
      </c>
      <c r="D7089" s="24">
        <v>24</v>
      </c>
      <c r="E7089" s="24" t="s">
        <v>17</v>
      </c>
      <c r="F7089" s="24">
        <v>1108</v>
      </c>
      <c r="G7089" s="24">
        <v>1108</v>
      </c>
      <c r="H7089" s="24" t="str">
        <f t="shared" si="110"/>
        <v>2015_NW_24</v>
      </c>
      <c r="I7089" s="24">
        <f>VLOOKUP(H7089,inTHLBdata!A:H,7,FALSE)</f>
        <v>216</v>
      </c>
      <c r="J7089" s="24">
        <f>VLOOKUP(H7089,inTHLBdata!A:H,8,FALSE)</f>
        <v>216</v>
      </c>
      <c r="N7089" s="24"/>
    </row>
    <row r="7090" spans="1:14">
      <c r="A7090" s="24">
        <v>2015</v>
      </c>
      <c r="B7090" s="24" t="s">
        <v>333</v>
      </c>
      <c r="C7090" s="24" t="str">
        <f>VLOOKUP(B7090,'FHF LUT'!$A$5:$H$81,2,FALSE)</f>
        <v>Windthrow</v>
      </c>
      <c r="D7090" s="24">
        <v>25</v>
      </c>
      <c r="E7090" s="24" t="s">
        <v>23</v>
      </c>
      <c r="F7090" s="24">
        <v>281578</v>
      </c>
      <c r="G7090" s="24">
        <v>281008</v>
      </c>
      <c r="H7090" s="24" t="str">
        <f t="shared" si="110"/>
        <v>2015_NW_25</v>
      </c>
      <c r="I7090" s="24">
        <f>VLOOKUP(H7090,inTHLBdata!A:H,7,FALSE)</f>
        <v>10194</v>
      </c>
      <c r="J7090" s="24">
        <f>VLOOKUP(H7090,inTHLBdata!A:H,8,FALSE)</f>
        <v>9966</v>
      </c>
      <c r="N7090" s="24"/>
    </row>
    <row r="7091" spans="1:14">
      <c r="A7091" s="24">
        <v>2015</v>
      </c>
      <c r="B7091" s="24" t="s">
        <v>333</v>
      </c>
      <c r="C7091" s="24" t="str">
        <f>VLOOKUP(B7091,'FHF LUT'!$A$5:$H$81,2,FALSE)</f>
        <v>Windthrow</v>
      </c>
      <c r="D7091" s="24">
        <v>26</v>
      </c>
      <c r="E7091" s="24" t="s">
        <v>14</v>
      </c>
      <c r="F7091" s="24">
        <v>1210</v>
      </c>
      <c r="G7091" s="24">
        <v>963</v>
      </c>
      <c r="H7091" s="24" t="str">
        <f t="shared" si="110"/>
        <v>2015_NW_26</v>
      </c>
      <c r="I7091" s="24">
        <f>VLOOKUP(H7091,inTHLBdata!A:H,7,FALSE)</f>
        <v>854</v>
      </c>
      <c r="J7091" s="24">
        <f>VLOOKUP(H7091,inTHLBdata!A:H,8,FALSE)</f>
        <v>607</v>
      </c>
      <c r="N7091" s="24"/>
    </row>
    <row r="7092" spans="1:14">
      <c r="A7092" s="24">
        <v>2015</v>
      </c>
      <c r="B7092" s="24" t="s">
        <v>333</v>
      </c>
      <c r="C7092" s="24" t="str">
        <f>VLOOKUP(B7092,'FHF LUT'!$A$5:$H$81,2,FALSE)</f>
        <v>Windthrow</v>
      </c>
      <c r="D7092" s="24">
        <v>27</v>
      </c>
      <c r="E7092" s="24" t="s">
        <v>21</v>
      </c>
      <c r="F7092" s="24">
        <v>296</v>
      </c>
      <c r="G7092" s="24">
        <v>296</v>
      </c>
      <c r="H7092" s="24" t="str">
        <f t="shared" si="110"/>
        <v>2015_NW_27</v>
      </c>
      <c r="I7092" s="24">
        <f>VLOOKUP(H7092,inTHLBdata!A:H,7,FALSE)</f>
        <v>0</v>
      </c>
      <c r="J7092" s="24">
        <f>VLOOKUP(H7092,inTHLBdata!A:H,8,FALSE)</f>
        <v>0</v>
      </c>
      <c r="N7092" s="24"/>
    </row>
    <row r="7093" spans="1:14">
      <c r="A7093" s="24">
        <v>2015</v>
      </c>
      <c r="B7093" s="24" t="s">
        <v>333</v>
      </c>
      <c r="C7093" s="24" t="str">
        <f>VLOOKUP(B7093,'FHF LUT'!$A$5:$H$81,2,FALSE)</f>
        <v>Windthrow</v>
      </c>
      <c r="D7093" s="24">
        <v>29</v>
      </c>
      <c r="E7093" s="24" t="s">
        <v>9</v>
      </c>
      <c r="F7093" s="24">
        <v>154</v>
      </c>
      <c r="G7093" s="24">
        <v>154</v>
      </c>
      <c r="H7093" s="24" t="str">
        <f t="shared" si="110"/>
        <v>2015_NW_29</v>
      </c>
      <c r="I7093" s="24">
        <f>VLOOKUP(H7093,inTHLBdata!A:H,7,FALSE)</f>
        <v>154</v>
      </c>
      <c r="J7093" s="24">
        <f>VLOOKUP(H7093,inTHLBdata!A:H,8,FALSE)</f>
        <v>154</v>
      </c>
      <c r="N7093" s="24"/>
    </row>
    <row r="7094" spans="1:14">
      <c r="A7094" s="24">
        <v>2015</v>
      </c>
      <c r="B7094" s="24" t="s">
        <v>333</v>
      </c>
      <c r="C7094" s="24" t="str">
        <f>VLOOKUP(B7094,'FHF LUT'!$A$5:$H$81,2,FALSE)</f>
        <v>Windthrow</v>
      </c>
      <c r="D7094" s="24">
        <v>30</v>
      </c>
      <c r="E7094" s="24" t="s">
        <v>35</v>
      </c>
      <c r="F7094" s="24">
        <v>0</v>
      </c>
      <c r="G7094" s="24">
        <v>0</v>
      </c>
      <c r="H7094" s="24" t="str">
        <f t="shared" si="110"/>
        <v>2015_NW_30</v>
      </c>
      <c r="I7094" s="24">
        <f>VLOOKUP(H7094,inTHLBdata!A:H,7,FALSE)</f>
        <v>0</v>
      </c>
      <c r="J7094" s="24">
        <f>VLOOKUP(H7094,inTHLBdata!A:H,8,FALSE)</f>
        <v>0</v>
      </c>
      <c r="N7094" s="24"/>
    </row>
    <row r="7095" spans="1:14">
      <c r="A7095" s="24">
        <v>2015</v>
      </c>
      <c r="B7095" s="24" t="s">
        <v>333</v>
      </c>
      <c r="C7095" s="24" t="str">
        <f>VLOOKUP(B7095,'FHF LUT'!$A$5:$H$81,2,FALSE)</f>
        <v>Windthrow</v>
      </c>
      <c r="D7095" s="24">
        <v>31</v>
      </c>
      <c r="E7095" s="24" t="s">
        <v>34</v>
      </c>
      <c r="F7095" s="24">
        <v>0</v>
      </c>
      <c r="G7095" s="24">
        <v>0</v>
      </c>
      <c r="H7095" s="24" t="str">
        <f t="shared" si="110"/>
        <v>2015_NW_31</v>
      </c>
      <c r="I7095" s="24">
        <f>VLOOKUP(H7095,inTHLBdata!A:H,7,FALSE)</f>
        <v>0</v>
      </c>
      <c r="J7095" s="24">
        <f>VLOOKUP(H7095,inTHLBdata!A:H,8,FALSE)</f>
        <v>0</v>
      </c>
      <c r="N7095" s="24"/>
    </row>
    <row r="7096" spans="1:14">
      <c r="A7096" s="24">
        <v>2015</v>
      </c>
      <c r="B7096" s="24" t="s">
        <v>333</v>
      </c>
      <c r="C7096" s="24" t="str">
        <f>VLOOKUP(B7096,'FHF LUT'!$A$5:$H$81,2,FALSE)</f>
        <v>Windthrow</v>
      </c>
      <c r="D7096" s="24">
        <v>38</v>
      </c>
      <c r="E7096" s="24" t="s">
        <v>8</v>
      </c>
      <c r="F7096" s="24">
        <v>0</v>
      </c>
      <c r="G7096" s="24">
        <v>0</v>
      </c>
      <c r="H7096" s="24" t="str">
        <f t="shared" si="110"/>
        <v>2015_NW_38</v>
      </c>
      <c r="I7096" s="24">
        <f>VLOOKUP(H7096,inTHLBdata!A:H,7,FALSE)</f>
        <v>0</v>
      </c>
      <c r="J7096" s="24">
        <f>VLOOKUP(H7096,inTHLBdata!A:H,8,FALSE)</f>
        <v>0</v>
      </c>
      <c r="N7096" s="24"/>
    </row>
    <row r="7097" spans="1:14">
      <c r="A7097" s="24">
        <v>2015</v>
      </c>
      <c r="B7097" s="24" t="s">
        <v>333</v>
      </c>
      <c r="C7097" s="24" t="str">
        <f>VLOOKUP(B7097,'FHF LUT'!$A$5:$H$81,2,FALSE)</f>
        <v>Windthrow</v>
      </c>
      <c r="D7097" s="24">
        <v>39</v>
      </c>
      <c r="E7097" s="24" t="s">
        <v>36</v>
      </c>
      <c r="F7097" s="24">
        <v>0</v>
      </c>
      <c r="G7097" s="24">
        <v>0</v>
      </c>
      <c r="H7097" s="24" t="str">
        <f t="shared" si="110"/>
        <v>2015_NW_39</v>
      </c>
      <c r="I7097" s="24">
        <f>VLOOKUP(H7097,inTHLBdata!A:H,7,FALSE)</f>
        <v>0</v>
      </c>
      <c r="J7097" s="24">
        <f>VLOOKUP(H7097,inTHLBdata!A:H,8,FALSE)</f>
        <v>0</v>
      </c>
      <c r="N7097" s="24"/>
    </row>
    <row r="7098" spans="1:14">
      <c r="A7098" s="24">
        <v>2015</v>
      </c>
      <c r="B7098" s="24" t="s">
        <v>333</v>
      </c>
      <c r="C7098" s="24" t="str">
        <f>VLOOKUP(B7098,'FHF LUT'!$A$5:$H$81,2,FALSE)</f>
        <v>Windthrow</v>
      </c>
      <c r="D7098" s="24">
        <v>40</v>
      </c>
      <c r="E7098" s="24" t="s">
        <v>31</v>
      </c>
      <c r="F7098" s="24">
        <v>2726</v>
      </c>
      <c r="G7098" s="24">
        <v>2726</v>
      </c>
      <c r="H7098" s="24" t="str">
        <f t="shared" si="110"/>
        <v>2015_NW_40</v>
      </c>
      <c r="I7098" s="24">
        <f>VLOOKUP(H7098,inTHLBdata!A:H,7,FALSE)</f>
        <v>1676</v>
      </c>
      <c r="J7098" s="24">
        <f>VLOOKUP(H7098,inTHLBdata!A:H,8,FALSE)</f>
        <v>1676</v>
      </c>
      <c r="N7098" s="24"/>
    </row>
    <row r="7099" spans="1:14">
      <c r="A7099" s="24">
        <v>2015</v>
      </c>
      <c r="B7099" s="24" t="s">
        <v>333</v>
      </c>
      <c r="C7099" s="24" t="str">
        <f>VLOOKUP(B7099,'FHF LUT'!$A$5:$H$81,2,FALSE)</f>
        <v>Windthrow</v>
      </c>
      <c r="D7099" s="24">
        <v>41</v>
      </c>
      <c r="E7099" s="24" t="s">
        <v>26</v>
      </c>
      <c r="F7099" s="24">
        <v>0</v>
      </c>
      <c r="G7099" s="24">
        <v>0</v>
      </c>
      <c r="H7099" s="24" t="str">
        <f t="shared" si="110"/>
        <v>2015_NW_41</v>
      </c>
      <c r="I7099" s="24">
        <f>VLOOKUP(H7099,inTHLBdata!A:H,7,FALSE)</f>
        <v>0</v>
      </c>
      <c r="J7099" s="24">
        <f>VLOOKUP(H7099,inTHLBdata!A:H,8,FALSE)</f>
        <v>0</v>
      </c>
      <c r="N7099" s="24"/>
    </row>
    <row r="7100" spans="1:14">
      <c r="A7100" s="24">
        <v>2015</v>
      </c>
      <c r="B7100" s="24" t="s">
        <v>333</v>
      </c>
      <c r="C7100" s="24" t="str">
        <f>VLOOKUP(B7100,'FHF LUT'!$A$5:$H$81,2,FALSE)</f>
        <v>Windthrow</v>
      </c>
      <c r="D7100" s="24">
        <v>43</v>
      </c>
      <c r="E7100" s="24" t="s">
        <v>20</v>
      </c>
      <c r="F7100" s="24">
        <v>0</v>
      </c>
      <c r="G7100" s="24">
        <v>0</v>
      </c>
      <c r="H7100" s="24" t="str">
        <f t="shared" si="110"/>
        <v>2015_NW_43</v>
      </c>
      <c r="I7100" s="24">
        <f>VLOOKUP(H7100,inTHLBdata!A:H,7,FALSE)</f>
        <v>0</v>
      </c>
      <c r="J7100" s="24">
        <f>VLOOKUP(H7100,inTHLBdata!A:H,8,FALSE)</f>
        <v>0</v>
      </c>
      <c r="N7100" s="24"/>
    </row>
    <row r="7101" spans="1:14">
      <c r="A7101" s="24">
        <v>2015</v>
      </c>
      <c r="B7101" s="24" t="s">
        <v>333</v>
      </c>
      <c r="C7101" s="24" t="str">
        <f>VLOOKUP(B7101,'FHF LUT'!$A$5:$H$81,2,FALSE)</f>
        <v>Windthrow</v>
      </c>
      <c r="D7101" s="24">
        <v>44</v>
      </c>
      <c r="E7101" s="24" t="s">
        <v>3</v>
      </c>
      <c r="F7101" s="24">
        <v>7282</v>
      </c>
      <c r="G7101" s="24">
        <v>7282</v>
      </c>
      <c r="H7101" s="24" t="str">
        <f t="shared" si="110"/>
        <v>2015_NW_44</v>
      </c>
      <c r="I7101" s="24">
        <f>VLOOKUP(H7101,inTHLBdata!A:H,7,FALSE)</f>
        <v>0</v>
      </c>
      <c r="J7101" s="24">
        <f>VLOOKUP(H7101,inTHLBdata!A:H,8,FALSE)</f>
        <v>0</v>
      </c>
      <c r="N7101" s="24"/>
    </row>
    <row r="7102" spans="1:14">
      <c r="A7102" s="24">
        <v>2015</v>
      </c>
      <c r="B7102" s="24" t="s">
        <v>333</v>
      </c>
      <c r="C7102" s="24" t="str">
        <f>VLOOKUP(B7102,'FHF LUT'!$A$5:$H$81,2,FALSE)</f>
        <v>Windthrow</v>
      </c>
      <c r="D7102" s="24">
        <v>45</v>
      </c>
      <c r="E7102" s="24" t="s">
        <v>5</v>
      </c>
      <c r="F7102" s="24">
        <v>11275</v>
      </c>
      <c r="G7102" s="24">
        <v>11275</v>
      </c>
      <c r="H7102" s="24" t="str">
        <f t="shared" si="110"/>
        <v>2015_NW_45</v>
      </c>
      <c r="I7102" s="24">
        <f>VLOOKUP(H7102,inTHLBdata!A:H,7,FALSE)</f>
        <v>8128</v>
      </c>
      <c r="J7102" s="24">
        <f>VLOOKUP(H7102,inTHLBdata!A:H,8,FALSE)</f>
        <v>8128</v>
      </c>
      <c r="N7102" s="24"/>
    </row>
    <row r="7103" spans="1:14">
      <c r="A7103" s="24">
        <v>2015</v>
      </c>
      <c r="B7103" s="24" t="s">
        <v>333</v>
      </c>
      <c r="C7103" s="24" t="str">
        <f>VLOOKUP(B7103,'FHF LUT'!$A$5:$H$81,2,FALSE)</f>
        <v>Windthrow</v>
      </c>
      <c r="D7103" s="24">
        <v>46</v>
      </c>
      <c r="E7103" s="24" t="s">
        <v>234</v>
      </c>
      <c r="F7103" s="24">
        <v>2358</v>
      </c>
      <c r="G7103" s="24">
        <v>2358</v>
      </c>
      <c r="H7103" s="24" t="str">
        <f t="shared" si="110"/>
        <v>2015_NW_46</v>
      </c>
      <c r="I7103" s="24">
        <f>VLOOKUP(H7103,inTHLBdata!A:H,7,FALSE)</f>
        <v>0</v>
      </c>
      <c r="J7103" s="24">
        <f>VLOOKUP(H7103,inTHLBdata!A:H,8,FALSE)</f>
        <v>0</v>
      </c>
      <c r="N7103" s="24"/>
    </row>
    <row r="7104" spans="1:14">
      <c r="A7104" s="24">
        <v>2015</v>
      </c>
      <c r="B7104" s="24" t="s">
        <v>333</v>
      </c>
      <c r="C7104" s="24" t="str">
        <f>VLOOKUP(B7104,'FHF LUT'!$A$5:$H$81,2,FALSE)</f>
        <v>Windthrow</v>
      </c>
      <c r="D7104" s="24">
        <v>47</v>
      </c>
      <c r="E7104" s="24" t="s">
        <v>233</v>
      </c>
      <c r="F7104" s="24">
        <v>0</v>
      </c>
      <c r="G7104" s="24">
        <v>0</v>
      </c>
      <c r="H7104" s="24" t="str">
        <f t="shared" si="110"/>
        <v>2015_NW_47</v>
      </c>
      <c r="I7104" s="24">
        <f>VLOOKUP(H7104,inTHLBdata!A:H,7,FALSE)</f>
        <v>0</v>
      </c>
      <c r="J7104" s="24">
        <f>VLOOKUP(H7104,inTHLBdata!A:H,8,FALSE)</f>
        <v>0</v>
      </c>
      <c r="N7104" s="24"/>
    </row>
    <row r="7105" spans="1:14">
      <c r="A7105" s="24">
        <v>2015</v>
      </c>
      <c r="B7105" s="24" t="s">
        <v>333</v>
      </c>
      <c r="C7105" s="24" t="str">
        <f>VLOOKUP(B7105,'FHF LUT'!$A$5:$H$81,2,FALSE)</f>
        <v>Windthrow</v>
      </c>
      <c r="D7105" s="24">
        <v>48</v>
      </c>
      <c r="E7105" s="24" t="s">
        <v>235</v>
      </c>
      <c r="F7105" s="24">
        <v>0</v>
      </c>
      <c r="G7105" s="24">
        <v>0</v>
      </c>
      <c r="H7105" s="24" t="str">
        <f t="shared" si="110"/>
        <v>2015_NW_48</v>
      </c>
      <c r="I7105" s="24">
        <f>VLOOKUP(H7105,inTHLBdata!A:H,7,FALSE)</f>
        <v>0</v>
      </c>
      <c r="J7105" s="24">
        <f>VLOOKUP(H7105,inTHLBdata!A:H,8,FALSE)</f>
        <v>0</v>
      </c>
      <c r="N7105" s="24"/>
    </row>
    <row r="7106" spans="1:14">
      <c r="A7106" s="24">
        <v>2016</v>
      </c>
      <c r="B7106" s="24" t="s">
        <v>182</v>
      </c>
      <c r="C7106" s="24" t="str">
        <f>VLOOKUP(B7106,'FHF LUT'!$A$5:$H$81,2,FALSE)</f>
        <v>Western Balsam Bark Beetle</v>
      </c>
      <c r="D7106" s="24">
        <v>1</v>
      </c>
      <c r="E7106" s="24" t="s">
        <v>10</v>
      </c>
      <c r="F7106" s="24">
        <v>8332</v>
      </c>
      <c r="G7106" s="24">
        <v>7860</v>
      </c>
      <c r="H7106" s="24" t="str">
        <f t="shared" si="110"/>
        <v>2016_IBB_1</v>
      </c>
      <c r="I7106" s="24">
        <f>VLOOKUP(H7106,inTHLBdata!A:H,7,FALSE)</f>
        <v>2531</v>
      </c>
      <c r="J7106" s="24">
        <f>VLOOKUP(H7106,inTHLBdata!A:H,8,FALSE)</f>
        <v>2268</v>
      </c>
      <c r="N7106" s="24"/>
    </row>
    <row r="7107" spans="1:14">
      <c r="A7107" s="24">
        <v>2016</v>
      </c>
      <c r="B7107" s="24" t="s">
        <v>182</v>
      </c>
      <c r="C7107" s="24" t="str">
        <f>VLOOKUP(B7107,'FHF LUT'!$A$5:$H$81,2,FALSE)</f>
        <v>Western Balsam Bark Beetle</v>
      </c>
      <c r="D7107" s="24">
        <v>2</v>
      </c>
      <c r="E7107" s="24" t="s">
        <v>22</v>
      </c>
      <c r="F7107" s="24">
        <v>1213</v>
      </c>
      <c r="G7107" s="24">
        <v>1194</v>
      </c>
      <c r="H7107" s="24" t="str">
        <f t="shared" ref="H7107:H7170" si="111">CONCATENATE(A7107,"_",B7107,"_",D7107)</f>
        <v>2016_IBB_2</v>
      </c>
      <c r="I7107" s="24">
        <f>VLOOKUP(H7107,inTHLBdata!A:H,7,FALSE)</f>
        <v>1653</v>
      </c>
      <c r="J7107" s="24">
        <f>VLOOKUP(H7107,inTHLBdata!A:H,8,FALSE)</f>
        <v>1643</v>
      </c>
      <c r="N7107" s="24"/>
    </row>
    <row r="7108" spans="1:14">
      <c r="A7108" s="24">
        <v>2016</v>
      </c>
      <c r="B7108" s="24" t="s">
        <v>182</v>
      </c>
      <c r="C7108" s="24" t="str">
        <f>VLOOKUP(B7108,'FHF LUT'!$A$5:$H$81,2,FALSE)</f>
        <v>Western Balsam Bark Beetle</v>
      </c>
      <c r="D7108" s="24">
        <v>3</v>
      </c>
      <c r="E7108" s="24" t="s">
        <v>13</v>
      </c>
      <c r="F7108" s="24">
        <v>65072</v>
      </c>
      <c r="G7108" s="24">
        <v>63819</v>
      </c>
      <c r="H7108" s="24" t="str">
        <f t="shared" si="111"/>
        <v>2016_IBB_3</v>
      </c>
      <c r="I7108" s="24">
        <f>VLOOKUP(H7108,inTHLBdata!A:H,7,FALSE)</f>
        <v>42271</v>
      </c>
      <c r="J7108" s="24">
        <f>VLOOKUP(H7108,inTHLBdata!A:H,8,FALSE)</f>
        <v>41318</v>
      </c>
      <c r="N7108" s="24"/>
    </row>
    <row r="7109" spans="1:14">
      <c r="A7109" s="24">
        <v>2016</v>
      </c>
      <c r="B7109" s="24" t="s">
        <v>182</v>
      </c>
      <c r="C7109" s="24" t="str">
        <f>VLOOKUP(B7109,'FHF LUT'!$A$5:$H$81,2,FALSE)</f>
        <v>Western Balsam Bark Beetle</v>
      </c>
      <c r="D7109" s="24">
        <v>4</v>
      </c>
      <c r="E7109" s="24" t="s">
        <v>28</v>
      </c>
      <c r="F7109" s="24">
        <v>85</v>
      </c>
      <c r="G7109" s="24">
        <v>85</v>
      </c>
      <c r="H7109" s="24" t="str">
        <f t="shared" si="111"/>
        <v>2016_IBB_4</v>
      </c>
      <c r="I7109" s="24">
        <f>VLOOKUP(H7109,inTHLBdata!A:H,7,FALSE)</f>
        <v>0</v>
      </c>
      <c r="J7109" s="24">
        <f>VLOOKUP(H7109,inTHLBdata!A:H,8,FALSE)</f>
        <v>0</v>
      </c>
      <c r="N7109" s="24"/>
    </row>
    <row r="7110" spans="1:14">
      <c r="A7110" s="24">
        <v>2016</v>
      </c>
      <c r="B7110" s="24" t="s">
        <v>182</v>
      </c>
      <c r="C7110" s="24" t="str">
        <f>VLOOKUP(B7110,'FHF LUT'!$A$5:$H$81,2,FALSE)</f>
        <v>Western Balsam Bark Beetle</v>
      </c>
      <c r="D7110" s="24">
        <v>5</v>
      </c>
      <c r="E7110" s="24" t="s">
        <v>16</v>
      </c>
      <c r="F7110" s="24">
        <v>15587</v>
      </c>
      <c r="G7110" s="24">
        <v>15587</v>
      </c>
      <c r="H7110" s="24" t="str">
        <f t="shared" si="111"/>
        <v>2016_IBB_5</v>
      </c>
      <c r="I7110" s="24">
        <f>VLOOKUP(H7110,inTHLBdata!A:H,7,FALSE)</f>
        <v>908</v>
      </c>
      <c r="J7110" s="24">
        <f>VLOOKUP(H7110,inTHLBdata!A:H,8,FALSE)</f>
        <v>908</v>
      </c>
      <c r="N7110" s="24"/>
    </row>
    <row r="7111" spans="1:14">
      <c r="A7111" s="24">
        <v>2016</v>
      </c>
      <c r="B7111" s="24" t="s">
        <v>182</v>
      </c>
      <c r="C7111" s="24" t="str">
        <f>VLOOKUP(B7111,'FHF LUT'!$A$5:$H$81,2,FALSE)</f>
        <v>Western Balsam Bark Beetle</v>
      </c>
      <c r="D7111" s="24">
        <v>7</v>
      </c>
      <c r="E7111" s="24" t="s">
        <v>25</v>
      </c>
      <c r="F7111" s="24">
        <v>22487</v>
      </c>
      <c r="G7111" s="24">
        <v>22487</v>
      </c>
      <c r="H7111" s="24" t="str">
        <f t="shared" si="111"/>
        <v>2016_IBB_7</v>
      </c>
      <c r="I7111" s="24">
        <f>VLOOKUP(H7111,inTHLBdata!A:H,7,FALSE)</f>
        <v>1000</v>
      </c>
      <c r="J7111" s="24">
        <f>VLOOKUP(H7111,inTHLBdata!A:H,8,FALSE)</f>
        <v>1000</v>
      </c>
      <c r="N7111" s="24"/>
    </row>
    <row r="7112" spans="1:14">
      <c r="A7112" s="24">
        <v>2016</v>
      </c>
      <c r="B7112" s="24" t="s">
        <v>182</v>
      </c>
      <c r="C7112" s="24" t="str">
        <f>VLOOKUP(B7112,'FHF LUT'!$A$5:$H$81,2,FALSE)</f>
        <v>Western Balsam Bark Beetle</v>
      </c>
      <c r="D7112" s="24">
        <v>8</v>
      </c>
      <c r="E7112" s="24" t="s">
        <v>29</v>
      </c>
      <c r="F7112" s="24">
        <v>371</v>
      </c>
      <c r="G7112" s="24">
        <v>371</v>
      </c>
      <c r="H7112" s="24" t="str">
        <f t="shared" si="111"/>
        <v>2016_IBB_8</v>
      </c>
      <c r="I7112" s="24">
        <f>VLOOKUP(H7112,inTHLBdata!A:H,7,FALSE)</f>
        <v>159</v>
      </c>
      <c r="J7112" s="24">
        <f>VLOOKUP(H7112,inTHLBdata!A:H,8,FALSE)</f>
        <v>159</v>
      </c>
      <c r="N7112" s="24"/>
    </row>
    <row r="7113" spans="1:14">
      <c r="A7113" s="24">
        <v>2016</v>
      </c>
      <c r="B7113" s="24" t="s">
        <v>182</v>
      </c>
      <c r="C7113" s="24" t="str">
        <f>VLOOKUP(B7113,'FHF LUT'!$A$5:$H$81,2,FALSE)</f>
        <v>Western Balsam Bark Beetle</v>
      </c>
      <c r="D7113" s="24">
        <v>9</v>
      </c>
      <c r="E7113" s="24" t="s">
        <v>7</v>
      </c>
      <c r="F7113" s="24">
        <v>20685</v>
      </c>
      <c r="G7113" s="24">
        <v>20681</v>
      </c>
      <c r="H7113" s="24" t="str">
        <f t="shared" si="111"/>
        <v>2016_IBB_9</v>
      </c>
      <c r="I7113" s="24">
        <f>VLOOKUP(H7113,inTHLBdata!A:H,7,FALSE)</f>
        <v>1359</v>
      </c>
      <c r="J7113" s="24">
        <f>VLOOKUP(H7113,inTHLBdata!A:H,8,FALSE)</f>
        <v>1356</v>
      </c>
      <c r="N7113" s="24"/>
    </row>
    <row r="7114" spans="1:14">
      <c r="A7114" s="24">
        <v>2016</v>
      </c>
      <c r="B7114" s="24" t="s">
        <v>182</v>
      </c>
      <c r="C7114" s="24" t="str">
        <f>VLOOKUP(B7114,'FHF LUT'!$A$5:$H$81,2,FALSE)</f>
        <v>Western Balsam Bark Beetle</v>
      </c>
      <c r="D7114" s="24">
        <v>10</v>
      </c>
      <c r="E7114" s="24" t="s">
        <v>18</v>
      </c>
      <c r="F7114" s="24">
        <v>17212</v>
      </c>
      <c r="G7114" s="24">
        <v>17200</v>
      </c>
      <c r="H7114" s="24" t="str">
        <f t="shared" si="111"/>
        <v>2016_IBB_10</v>
      </c>
      <c r="I7114" s="24">
        <f>VLOOKUP(H7114,inTHLBdata!A:H,7,FALSE)</f>
        <v>0</v>
      </c>
      <c r="J7114" s="24">
        <f>VLOOKUP(H7114,inTHLBdata!A:H,8,FALSE)</f>
        <v>0</v>
      </c>
      <c r="N7114" s="24"/>
    </row>
    <row r="7115" spans="1:14">
      <c r="A7115" s="24">
        <v>2016</v>
      </c>
      <c r="B7115" s="24" t="s">
        <v>182</v>
      </c>
      <c r="C7115" s="24" t="str">
        <f>VLOOKUP(B7115,'FHF LUT'!$A$5:$H$81,2,FALSE)</f>
        <v>Western Balsam Bark Beetle</v>
      </c>
      <c r="D7115" s="24">
        <v>11</v>
      </c>
      <c r="E7115" s="24" t="s">
        <v>4</v>
      </c>
      <c r="F7115" s="24">
        <v>31888</v>
      </c>
      <c r="G7115" s="24">
        <v>30537</v>
      </c>
      <c r="H7115" s="24" t="str">
        <f t="shared" si="111"/>
        <v>2016_IBB_11</v>
      </c>
      <c r="I7115" s="24">
        <f>VLOOKUP(H7115,inTHLBdata!A:H,7,FALSE)</f>
        <v>10648</v>
      </c>
      <c r="J7115" s="24">
        <f>VLOOKUP(H7115,inTHLBdata!A:H,8,FALSE)</f>
        <v>9481</v>
      </c>
      <c r="N7115" s="24"/>
    </row>
    <row r="7116" spans="1:14">
      <c r="A7116" s="24">
        <v>2016</v>
      </c>
      <c r="B7116" s="24" t="s">
        <v>182</v>
      </c>
      <c r="C7116" s="24" t="str">
        <f>VLOOKUP(B7116,'FHF LUT'!$A$5:$H$81,2,FALSE)</f>
        <v>Western Balsam Bark Beetle</v>
      </c>
      <c r="D7116" s="24">
        <v>12</v>
      </c>
      <c r="E7116" s="24" t="s">
        <v>11</v>
      </c>
      <c r="F7116" s="24">
        <v>276909</v>
      </c>
      <c r="G7116" s="24">
        <v>276754</v>
      </c>
      <c r="H7116" s="24" t="str">
        <f t="shared" si="111"/>
        <v>2016_IBB_12</v>
      </c>
      <c r="I7116" s="24">
        <f>VLOOKUP(H7116,inTHLBdata!A:H,7,FALSE)</f>
        <v>120033</v>
      </c>
      <c r="J7116" s="24">
        <f>VLOOKUP(H7116,inTHLBdata!A:H,8,FALSE)</f>
        <v>119882</v>
      </c>
      <c r="N7116" s="24"/>
    </row>
    <row r="7117" spans="1:14">
      <c r="A7117" s="24">
        <v>2016</v>
      </c>
      <c r="B7117" s="24" t="s">
        <v>182</v>
      </c>
      <c r="C7117" s="24" t="str">
        <f>VLOOKUP(B7117,'FHF LUT'!$A$5:$H$81,2,FALSE)</f>
        <v>Western Balsam Bark Beetle</v>
      </c>
      <c r="D7117" s="24">
        <v>13</v>
      </c>
      <c r="E7117" s="24" t="s">
        <v>24</v>
      </c>
      <c r="F7117" s="24">
        <v>409</v>
      </c>
      <c r="G7117" s="24">
        <v>409</v>
      </c>
      <c r="H7117" s="24" t="str">
        <f t="shared" si="111"/>
        <v>2016_IBB_13</v>
      </c>
      <c r="I7117" s="24">
        <f>VLOOKUP(H7117,inTHLBdata!A:H,7,FALSE)</f>
        <v>257</v>
      </c>
      <c r="J7117" s="24">
        <f>VLOOKUP(H7117,inTHLBdata!A:H,8,FALSE)</f>
        <v>257</v>
      </c>
      <c r="N7117" s="24"/>
    </row>
    <row r="7118" spans="1:14">
      <c r="A7118" s="24">
        <v>2016</v>
      </c>
      <c r="B7118" s="24" t="s">
        <v>182</v>
      </c>
      <c r="C7118" s="24" t="str">
        <f>VLOOKUP(B7118,'FHF LUT'!$A$5:$H$81,2,FALSE)</f>
        <v>Western Balsam Bark Beetle</v>
      </c>
      <c r="D7118" s="24">
        <v>14</v>
      </c>
      <c r="E7118" s="24" t="s">
        <v>30</v>
      </c>
      <c r="F7118" s="24">
        <v>74454</v>
      </c>
      <c r="G7118" s="24">
        <v>73908</v>
      </c>
      <c r="H7118" s="24" t="str">
        <f t="shared" si="111"/>
        <v>2016_IBB_14</v>
      </c>
      <c r="I7118" s="24">
        <f>VLOOKUP(H7118,inTHLBdata!A:H,7,FALSE)</f>
        <v>37965</v>
      </c>
      <c r="J7118" s="24">
        <f>VLOOKUP(H7118,inTHLBdata!A:H,8,FALSE)</f>
        <v>37462</v>
      </c>
      <c r="N7118" s="24"/>
    </row>
    <row r="7119" spans="1:14">
      <c r="A7119" s="24">
        <v>2016</v>
      </c>
      <c r="B7119" s="24" t="s">
        <v>182</v>
      </c>
      <c r="C7119" s="24" t="str">
        <f>VLOOKUP(B7119,'FHF LUT'!$A$5:$H$81,2,FALSE)</f>
        <v>Western Balsam Bark Beetle</v>
      </c>
      <c r="D7119" s="24">
        <v>15</v>
      </c>
      <c r="E7119" s="24" t="s">
        <v>33</v>
      </c>
      <c r="F7119" s="24">
        <v>10723</v>
      </c>
      <c r="G7119" s="24">
        <v>10653</v>
      </c>
      <c r="H7119" s="24" t="str">
        <f t="shared" si="111"/>
        <v>2016_IBB_15</v>
      </c>
      <c r="I7119" s="24">
        <f>VLOOKUP(H7119,inTHLBdata!A:H,7,FALSE)</f>
        <v>3787</v>
      </c>
      <c r="J7119" s="24">
        <f>VLOOKUP(H7119,inTHLBdata!A:H,8,FALSE)</f>
        <v>3728</v>
      </c>
      <c r="N7119" s="24"/>
    </row>
    <row r="7120" spans="1:14">
      <c r="A7120" s="24">
        <v>2016</v>
      </c>
      <c r="B7120" s="24" t="s">
        <v>182</v>
      </c>
      <c r="C7120" s="24" t="str">
        <f>VLOOKUP(B7120,'FHF LUT'!$A$5:$H$81,2,FALSE)</f>
        <v>Western Balsam Bark Beetle</v>
      </c>
      <c r="D7120" s="24">
        <v>16</v>
      </c>
      <c r="E7120" s="24" t="s">
        <v>12</v>
      </c>
      <c r="F7120" s="24">
        <v>2051418</v>
      </c>
      <c r="G7120" s="24">
        <v>2033654</v>
      </c>
      <c r="H7120" s="24" t="str">
        <f t="shared" si="111"/>
        <v>2016_IBB_16</v>
      </c>
      <c r="I7120" s="24">
        <f>VLOOKUP(H7120,inTHLBdata!A:H,7,FALSE)</f>
        <v>509208</v>
      </c>
      <c r="J7120" s="24">
        <f>VLOOKUP(H7120,inTHLBdata!A:H,8,FALSE)</f>
        <v>495108</v>
      </c>
      <c r="N7120" s="24"/>
    </row>
    <row r="7121" spans="1:14">
      <c r="A7121" s="24">
        <v>2016</v>
      </c>
      <c r="B7121" s="24" t="s">
        <v>182</v>
      </c>
      <c r="C7121" s="24" t="str">
        <f>VLOOKUP(B7121,'FHF LUT'!$A$5:$H$81,2,FALSE)</f>
        <v>Western Balsam Bark Beetle</v>
      </c>
      <c r="D7121" s="24">
        <v>17</v>
      </c>
      <c r="E7121" s="24" t="s">
        <v>32</v>
      </c>
      <c r="F7121" s="24">
        <v>355846</v>
      </c>
      <c r="G7121" s="24">
        <v>354388</v>
      </c>
      <c r="H7121" s="24" t="str">
        <f t="shared" si="111"/>
        <v>2016_IBB_17</v>
      </c>
      <c r="I7121" s="24">
        <f>VLOOKUP(H7121,inTHLBdata!A:H,7,FALSE)</f>
        <v>88655</v>
      </c>
      <c r="J7121" s="24">
        <f>VLOOKUP(H7121,inTHLBdata!A:H,8,FALSE)</f>
        <v>88503</v>
      </c>
      <c r="N7121" s="24"/>
    </row>
    <row r="7122" spans="1:14">
      <c r="A7122" s="24">
        <v>2016</v>
      </c>
      <c r="B7122" s="24" t="s">
        <v>182</v>
      </c>
      <c r="C7122" s="24" t="str">
        <f>VLOOKUP(B7122,'FHF LUT'!$A$5:$H$81,2,FALSE)</f>
        <v>Western Balsam Bark Beetle</v>
      </c>
      <c r="D7122" s="24">
        <v>18</v>
      </c>
      <c r="E7122" s="24" t="s">
        <v>15</v>
      </c>
      <c r="F7122" s="24">
        <v>2822</v>
      </c>
      <c r="G7122" s="24">
        <v>2735</v>
      </c>
      <c r="H7122" s="24" t="str">
        <f t="shared" si="111"/>
        <v>2016_IBB_18</v>
      </c>
      <c r="I7122" s="24">
        <f>VLOOKUP(H7122,inTHLBdata!A:H,7,FALSE)</f>
        <v>2288</v>
      </c>
      <c r="J7122" s="24">
        <f>VLOOKUP(H7122,inTHLBdata!A:H,8,FALSE)</f>
        <v>2201</v>
      </c>
      <c r="N7122" s="24"/>
    </row>
    <row r="7123" spans="1:14">
      <c r="A7123" s="24">
        <v>2016</v>
      </c>
      <c r="B7123" s="24" t="s">
        <v>182</v>
      </c>
      <c r="C7123" s="24" t="str">
        <f>VLOOKUP(B7123,'FHF LUT'!$A$5:$H$81,2,FALSE)</f>
        <v>Western Balsam Bark Beetle</v>
      </c>
      <c r="D7123" s="24">
        <v>20</v>
      </c>
      <c r="E7123" s="24" t="s">
        <v>6</v>
      </c>
      <c r="F7123" s="24">
        <v>112234</v>
      </c>
      <c r="G7123" s="24">
        <v>106169</v>
      </c>
      <c r="H7123" s="24" t="str">
        <f t="shared" si="111"/>
        <v>2016_IBB_20</v>
      </c>
      <c r="I7123" s="24">
        <f>VLOOKUP(H7123,inTHLBdata!A:H,7,FALSE)</f>
        <v>58908</v>
      </c>
      <c r="J7123" s="24">
        <f>VLOOKUP(H7123,inTHLBdata!A:H,8,FALSE)</f>
        <v>55559</v>
      </c>
      <c r="N7123" s="24"/>
    </row>
    <row r="7124" spans="1:14">
      <c r="A7124" s="24">
        <v>2016</v>
      </c>
      <c r="B7124" s="24" t="s">
        <v>182</v>
      </c>
      <c r="C7124" s="24" t="str">
        <f>VLOOKUP(B7124,'FHF LUT'!$A$5:$H$81,2,FALSE)</f>
        <v>Western Balsam Bark Beetle</v>
      </c>
      <c r="D7124" s="24">
        <v>22</v>
      </c>
      <c r="E7124" s="24" t="s">
        <v>19</v>
      </c>
      <c r="F7124" s="24">
        <v>4707</v>
      </c>
      <c r="G7124" s="24">
        <v>4504</v>
      </c>
      <c r="H7124" s="24" t="str">
        <f t="shared" si="111"/>
        <v>2016_IBB_22</v>
      </c>
      <c r="I7124" s="24">
        <f>VLOOKUP(H7124,inTHLBdata!A:H,7,FALSE)</f>
        <v>2060</v>
      </c>
      <c r="J7124" s="24">
        <f>VLOOKUP(H7124,inTHLBdata!A:H,8,FALSE)</f>
        <v>1880</v>
      </c>
      <c r="N7124" s="24"/>
    </row>
    <row r="7125" spans="1:14">
      <c r="A7125" s="24">
        <v>2016</v>
      </c>
      <c r="B7125" s="24" t="s">
        <v>182</v>
      </c>
      <c r="C7125" s="24" t="str">
        <f>VLOOKUP(B7125,'FHF LUT'!$A$5:$H$81,2,FALSE)</f>
        <v>Western Balsam Bark Beetle</v>
      </c>
      <c r="D7125" s="24">
        <v>23</v>
      </c>
      <c r="E7125" s="24" t="s">
        <v>27</v>
      </c>
      <c r="F7125" s="24">
        <v>76</v>
      </c>
      <c r="G7125" s="24">
        <v>76</v>
      </c>
      <c r="H7125" s="24" t="str">
        <f t="shared" si="111"/>
        <v>2016_IBB_23</v>
      </c>
      <c r="I7125" s="24">
        <f>VLOOKUP(H7125,inTHLBdata!A:H,7,FALSE)</f>
        <v>56</v>
      </c>
      <c r="J7125" s="24">
        <f>VLOOKUP(H7125,inTHLBdata!A:H,8,FALSE)</f>
        <v>56</v>
      </c>
      <c r="N7125" s="24"/>
    </row>
    <row r="7126" spans="1:14">
      <c r="A7126" s="24">
        <v>2016</v>
      </c>
      <c r="B7126" s="24" t="s">
        <v>182</v>
      </c>
      <c r="C7126" s="24" t="str">
        <f>VLOOKUP(B7126,'FHF LUT'!$A$5:$H$81,2,FALSE)</f>
        <v>Western Balsam Bark Beetle</v>
      </c>
      <c r="D7126" s="24">
        <v>24</v>
      </c>
      <c r="E7126" s="24" t="s">
        <v>17</v>
      </c>
      <c r="F7126" s="24">
        <v>2899297</v>
      </c>
      <c r="G7126" s="24">
        <v>2853360</v>
      </c>
      <c r="H7126" s="24" t="str">
        <f t="shared" si="111"/>
        <v>2016_IBB_24</v>
      </c>
      <c r="I7126" s="24">
        <f>VLOOKUP(H7126,inTHLBdata!A:H,7,FALSE)</f>
        <v>956205</v>
      </c>
      <c r="J7126" s="24">
        <f>VLOOKUP(H7126,inTHLBdata!A:H,8,FALSE)</f>
        <v>919699</v>
      </c>
      <c r="N7126" s="24"/>
    </row>
    <row r="7127" spans="1:14">
      <c r="A7127" s="24">
        <v>2016</v>
      </c>
      <c r="B7127" s="24" t="s">
        <v>182</v>
      </c>
      <c r="C7127" s="24" t="str">
        <f>VLOOKUP(B7127,'FHF LUT'!$A$5:$H$81,2,FALSE)</f>
        <v>Western Balsam Bark Beetle</v>
      </c>
      <c r="D7127" s="24">
        <v>25</v>
      </c>
      <c r="E7127" s="24" t="s">
        <v>23</v>
      </c>
      <c r="F7127" s="24">
        <v>0</v>
      </c>
      <c r="G7127" s="24">
        <v>0</v>
      </c>
      <c r="H7127" s="24" t="str">
        <f t="shared" si="111"/>
        <v>2016_IBB_25</v>
      </c>
      <c r="I7127" s="24">
        <f>VLOOKUP(H7127,inTHLBdata!A:H,7,FALSE)</f>
        <v>0</v>
      </c>
      <c r="J7127" s="24">
        <f>VLOOKUP(H7127,inTHLBdata!A:H,8,FALSE)</f>
        <v>0</v>
      </c>
      <c r="N7127" s="24"/>
    </row>
    <row r="7128" spans="1:14">
      <c r="A7128" s="24">
        <v>2016</v>
      </c>
      <c r="B7128" s="24" t="s">
        <v>182</v>
      </c>
      <c r="C7128" s="24" t="str">
        <f>VLOOKUP(B7128,'FHF LUT'!$A$5:$H$81,2,FALSE)</f>
        <v>Western Balsam Bark Beetle</v>
      </c>
      <c r="D7128" s="24">
        <v>26</v>
      </c>
      <c r="E7128" s="24" t="s">
        <v>14</v>
      </c>
      <c r="F7128" s="24">
        <v>36939</v>
      </c>
      <c r="G7128" s="24">
        <v>34295</v>
      </c>
      <c r="H7128" s="24" t="str">
        <f t="shared" si="111"/>
        <v>2016_IBB_26</v>
      </c>
      <c r="I7128" s="24">
        <f>VLOOKUP(H7128,inTHLBdata!A:H,7,FALSE)</f>
        <v>7478</v>
      </c>
      <c r="J7128" s="24">
        <f>VLOOKUP(H7128,inTHLBdata!A:H,8,FALSE)</f>
        <v>6253</v>
      </c>
      <c r="N7128" s="24"/>
    </row>
    <row r="7129" spans="1:14">
      <c r="A7129" s="24">
        <v>2016</v>
      </c>
      <c r="B7129" s="24" t="s">
        <v>182</v>
      </c>
      <c r="C7129" s="24" t="str">
        <f>VLOOKUP(B7129,'FHF LUT'!$A$5:$H$81,2,FALSE)</f>
        <v>Western Balsam Bark Beetle</v>
      </c>
      <c r="D7129" s="24">
        <v>27</v>
      </c>
      <c r="E7129" s="24" t="s">
        <v>21</v>
      </c>
      <c r="F7129" s="24">
        <v>12348</v>
      </c>
      <c r="G7129" s="24">
        <v>12340</v>
      </c>
      <c r="H7129" s="24" t="str">
        <f t="shared" si="111"/>
        <v>2016_IBB_27</v>
      </c>
      <c r="I7129" s="24">
        <f>VLOOKUP(H7129,inTHLBdata!A:H,7,FALSE)</f>
        <v>0</v>
      </c>
      <c r="J7129" s="24">
        <f>VLOOKUP(H7129,inTHLBdata!A:H,8,FALSE)</f>
        <v>0</v>
      </c>
      <c r="N7129" s="24"/>
    </row>
    <row r="7130" spans="1:14">
      <c r="A7130" s="24">
        <v>2016</v>
      </c>
      <c r="B7130" s="24" t="s">
        <v>182</v>
      </c>
      <c r="C7130" s="24" t="str">
        <f>VLOOKUP(B7130,'FHF LUT'!$A$5:$H$81,2,FALSE)</f>
        <v>Western Balsam Bark Beetle</v>
      </c>
      <c r="D7130" s="24">
        <v>29</v>
      </c>
      <c r="E7130" s="24" t="s">
        <v>9</v>
      </c>
      <c r="F7130" s="24">
        <v>67897</v>
      </c>
      <c r="G7130" s="24">
        <v>67858</v>
      </c>
      <c r="H7130" s="24" t="str">
        <f t="shared" si="111"/>
        <v>2016_IBB_29</v>
      </c>
      <c r="I7130" s="24">
        <f>VLOOKUP(H7130,inTHLBdata!A:H,7,FALSE)</f>
        <v>5339</v>
      </c>
      <c r="J7130" s="24">
        <f>VLOOKUP(H7130,inTHLBdata!A:H,8,FALSE)</f>
        <v>5301</v>
      </c>
      <c r="N7130" s="24"/>
    </row>
    <row r="7131" spans="1:14">
      <c r="A7131" s="24">
        <v>2016</v>
      </c>
      <c r="B7131" s="24" t="s">
        <v>182</v>
      </c>
      <c r="C7131" s="24" t="str">
        <f>VLOOKUP(B7131,'FHF LUT'!$A$5:$H$81,2,FALSE)</f>
        <v>Western Balsam Bark Beetle</v>
      </c>
      <c r="D7131" s="24">
        <v>30</v>
      </c>
      <c r="E7131" s="24" t="s">
        <v>35</v>
      </c>
      <c r="F7131" s="24">
        <v>12212</v>
      </c>
      <c r="G7131" s="24">
        <v>12212</v>
      </c>
      <c r="H7131" s="24" t="str">
        <f t="shared" si="111"/>
        <v>2016_IBB_30</v>
      </c>
      <c r="I7131" s="24">
        <f>VLOOKUP(H7131,inTHLBdata!A:H,7,FALSE)</f>
        <v>1606</v>
      </c>
      <c r="J7131" s="24">
        <f>VLOOKUP(H7131,inTHLBdata!A:H,8,FALSE)</f>
        <v>1606</v>
      </c>
      <c r="N7131" s="24"/>
    </row>
    <row r="7132" spans="1:14">
      <c r="A7132" s="24">
        <v>2016</v>
      </c>
      <c r="B7132" s="24" t="s">
        <v>182</v>
      </c>
      <c r="C7132" s="24" t="str">
        <f>VLOOKUP(B7132,'FHF LUT'!$A$5:$H$81,2,FALSE)</f>
        <v>Western Balsam Bark Beetle</v>
      </c>
      <c r="D7132" s="24">
        <v>31</v>
      </c>
      <c r="E7132" s="24" t="s">
        <v>34</v>
      </c>
      <c r="F7132" s="24">
        <v>18694</v>
      </c>
      <c r="G7132" s="24">
        <v>18685</v>
      </c>
      <c r="H7132" s="24" t="str">
        <f t="shared" si="111"/>
        <v>2016_IBB_31</v>
      </c>
      <c r="I7132" s="24">
        <f>VLOOKUP(H7132,inTHLBdata!A:H,7,FALSE)</f>
        <v>494</v>
      </c>
      <c r="J7132" s="24">
        <f>VLOOKUP(H7132,inTHLBdata!A:H,8,FALSE)</f>
        <v>487</v>
      </c>
      <c r="N7132" s="24"/>
    </row>
    <row r="7133" spans="1:14">
      <c r="A7133" s="24">
        <v>2016</v>
      </c>
      <c r="B7133" s="24" t="s">
        <v>182</v>
      </c>
      <c r="C7133" s="24" t="str">
        <f>VLOOKUP(B7133,'FHF LUT'!$A$5:$H$81,2,FALSE)</f>
        <v>Western Balsam Bark Beetle</v>
      </c>
      <c r="D7133" s="24">
        <v>38</v>
      </c>
      <c r="E7133" s="24" t="s">
        <v>8</v>
      </c>
      <c r="F7133" s="24">
        <v>0</v>
      </c>
      <c r="G7133" s="24">
        <v>0</v>
      </c>
      <c r="H7133" s="24" t="str">
        <f t="shared" si="111"/>
        <v>2016_IBB_38</v>
      </c>
      <c r="I7133" s="24">
        <f>VLOOKUP(H7133,inTHLBdata!A:H,7,FALSE)</f>
        <v>0</v>
      </c>
      <c r="J7133" s="24">
        <f>VLOOKUP(H7133,inTHLBdata!A:H,8,FALSE)</f>
        <v>0</v>
      </c>
      <c r="N7133" s="24"/>
    </row>
    <row r="7134" spans="1:14">
      <c r="A7134" s="24">
        <v>2016</v>
      </c>
      <c r="B7134" s="24" t="s">
        <v>182</v>
      </c>
      <c r="C7134" s="24" t="str">
        <f>VLOOKUP(B7134,'FHF LUT'!$A$5:$H$81,2,FALSE)</f>
        <v>Western Balsam Bark Beetle</v>
      </c>
      <c r="D7134" s="24">
        <v>39</v>
      </c>
      <c r="E7134" s="24" t="s">
        <v>36</v>
      </c>
      <c r="F7134" s="24">
        <v>0</v>
      </c>
      <c r="G7134" s="24">
        <v>0</v>
      </c>
      <c r="H7134" s="24" t="str">
        <f t="shared" si="111"/>
        <v>2016_IBB_39</v>
      </c>
      <c r="I7134" s="24">
        <f>VLOOKUP(H7134,inTHLBdata!A:H,7,FALSE)</f>
        <v>0</v>
      </c>
      <c r="J7134" s="24">
        <f>VLOOKUP(H7134,inTHLBdata!A:H,8,FALSE)</f>
        <v>0</v>
      </c>
      <c r="N7134" s="24"/>
    </row>
    <row r="7135" spans="1:14">
      <c r="A7135" s="24">
        <v>2016</v>
      </c>
      <c r="B7135" s="24" t="s">
        <v>182</v>
      </c>
      <c r="C7135" s="24" t="str">
        <f>VLOOKUP(B7135,'FHF LUT'!$A$5:$H$81,2,FALSE)</f>
        <v>Western Balsam Bark Beetle</v>
      </c>
      <c r="D7135" s="24">
        <v>40</v>
      </c>
      <c r="E7135" s="24" t="s">
        <v>31</v>
      </c>
      <c r="F7135" s="24">
        <v>482</v>
      </c>
      <c r="G7135" s="24">
        <v>482</v>
      </c>
      <c r="H7135" s="24" t="str">
        <f t="shared" si="111"/>
        <v>2016_IBB_40</v>
      </c>
      <c r="I7135" s="24">
        <f>VLOOKUP(H7135,inTHLBdata!A:H,7,FALSE)</f>
        <v>14</v>
      </c>
      <c r="J7135" s="24">
        <f>VLOOKUP(H7135,inTHLBdata!A:H,8,FALSE)</f>
        <v>14</v>
      </c>
      <c r="N7135" s="24"/>
    </row>
    <row r="7136" spans="1:14">
      <c r="A7136" s="24">
        <v>2016</v>
      </c>
      <c r="B7136" s="24" t="s">
        <v>182</v>
      </c>
      <c r="C7136" s="24" t="str">
        <f>VLOOKUP(B7136,'FHF LUT'!$A$5:$H$81,2,FALSE)</f>
        <v>Western Balsam Bark Beetle</v>
      </c>
      <c r="D7136" s="24">
        <v>41</v>
      </c>
      <c r="E7136" s="24" t="s">
        <v>26</v>
      </c>
      <c r="F7136" s="24">
        <v>452064</v>
      </c>
      <c r="G7136" s="24">
        <v>451673</v>
      </c>
      <c r="H7136" s="24" t="str">
        <f t="shared" si="111"/>
        <v>2016_IBB_41</v>
      </c>
      <c r="I7136" s="24">
        <f>VLOOKUP(H7136,inTHLBdata!A:H,7,FALSE)</f>
        <v>46491</v>
      </c>
      <c r="J7136" s="24">
        <f>VLOOKUP(H7136,inTHLBdata!A:H,8,FALSE)</f>
        <v>46394</v>
      </c>
      <c r="N7136" s="24"/>
    </row>
    <row r="7137" spans="1:14">
      <c r="A7137" s="24">
        <v>2016</v>
      </c>
      <c r="B7137" s="24" t="s">
        <v>182</v>
      </c>
      <c r="C7137" s="24" t="str">
        <f>VLOOKUP(B7137,'FHF LUT'!$A$5:$H$81,2,FALSE)</f>
        <v>Western Balsam Bark Beetle</v>
      </c>
      <c r="D7137" s="24">
        <v>43</v>
      </c>
      <c r="E7137" s="24" t="s">
        <v>20</v>
      </c>
      <c r="F7137" s="24">
        <v>5939</v>
      </c>
      <c r="G7137" s="24">
        <v>5939</v>
      </c>
      <c r="H7137" s="24" t="str">
        <f t="shared" si="111"/>
        <v>2016_IBB_43</v>
      </c>
      <c r="I7137" s="24">
        <f>VLOOKUP(H7137,inTHLBdata!A:H,7,FALSE)</f>
        <v>0</v>
      </c>
      <c r="J7137" s="24">
        <f>VLOOKUP(H7137,inTHLBdata!A:H,8,FALSE)</f>
        <v>0</v>
      </c>
      <c r="N7137" s="24"/>
    </row>
    <row r="7138" spans="1:14">
      <c r="A7138" s="24">
        <v>2016</v>
      </c>
      <c r="B7138" s="24" t="s">
        <v>182</v>
      </c>
      <c r="C7138" s="24" t="str">
        <f>VLOOKUP(B7138,'FHF LUT'!$A$5:$H$81,2,FALSE)</f>
        <v>Western Balsam Bark Beetle</v>
      </c>
      <c r="D7138" s="24">
        <v>44</v>
      </c>
      <c r="E7138" s="24" t="s">
        <v>3</v>
      </c>
      <c r="F7138" s="24">
        <v>0</v>
      </c>
      <c r="G7138" s="24">
        <v>0</v>
      </c>
      <c r="H7138" s="24" t="str">
        <f t="shared" si="111"/>
        <v>2016_IBB_44</v>
      </c>
      <c r="I7138" s="24">
        <f>VLOOKUP(H7138,inTHLBdata!A:H,7,FALSE)</f>
        <v>0</v>
      </c>
      <c r="J7138" s="24">
        <f>VLOOKUP(H7138,inTHLBdata!A:H,8,FALSE)</f>
        <v>0</v>
      </c>
      <c r="N7138" s="24"/>
    </row>
    <row r="7139" spans="1:14">
      <c r="A7139" s="24">
        <v>2016</v>
      </c>
      <c r="B7139" s="24" t="s">
        <v>182</v>
      </c>
      <c r="C7139" s="24" t="str">
        <f>VLOOKUP(B7139,'FHF LUT'!$A$5:$H$81,2,FALSE)</f>
        <v>Western Balsam Bark Beetle</v>
      </c>
      <c r="D7139" s="24">
        <v>45</v>
      </c>
      <c r="E7139" s="24" t="s">
        <v>5</v>
      </c>
      <c r="F7139" s="24">
        <v>5653</v>
      </c>
      <c r="G7139" s="24">
        <v>5653</v>
      </c>
      <c r="H7139" s="24" t="str">
        <f t="shared" si="111"/>
        <v>2016_IBB_45</v>
      </c>
      <c r="I7139" s="24">
        <f>VLOOKUP(H7139,inTHLBdata!A:H,7,FALSE)</f>
        <v>2480</v>
      </c>
      <c r="J7139" s="24">
        <f>VLOOKUP(H7139,inTHLBdata!A:H,8,FALSE)</f>
        <v>2480</v>
      </c>
      <c r="N7139" s="24"/>
    </row>
    <row r="7140" spans="1:14">
      <c r="A7140" s="24">
        <v>2016</v>
      </c>
      <c r="B7140" s="24" t="s">
        <v>182</v>
      </c>
      <c r="C7140" s="24" t="str">
        <f>VLOOKUP(B7140,'FHF LUT'!$A$5:$H$81,2,FALSE)</f>
        <v>Western Balsam Bark Beetle</v>
      </c>
      <c r="D7140" s="24">
        <v>46</v>
      </c>
      <c r="E7140" s="24" t="s">
        <v>234</v>
      </c>
      <c r="F7140" s="24">
        <v>385</v>
      </c>
      <c r="G7140" s="24">
        <v>385</v>
      </c>
      <c r="H7140" s="24" t="str">
        <f t="shared" si="111"/>
        <v>2016_IBB_46</v>
      </c>
      <c r="I7140" s="24">
        <f>VLOOKUP(H7140,inTHLBdata!A:H,7,FALSE)</f>
        <v>0</v>
      </c>
      <c r="J7140" s="24">
        <f>VLOOKUP(H7140,inTHLBdata!A:H,8,FALSE)</f>
        <v>0</v>
      </c>
      <c r="N7140" s="24"/>
    </row>
    <row r="7141" spans="1:14">
      <c r="A7141" s="24">
        <v>2016</v>
      </c>
      <c r="B7141" s="24" t="s">
        <v>182</v>
      </c>
      <c r="C7141" s="24" t="str">
        <f>VLOOKUP(B7141,'FHF LUT'!$A$5:$H$81,2,FALSE)</f>
        <v>Western Balsam Bark Beetle</v>
      </c>
      <c r="D7141" s="24">
        <v>47</v>
      </c>
      <c r="E7141" s="24" t="s">
        <v>233</v>
      </c>
      <c r="F7141" s="24">
        <v>0</v>
      </c>
      <c r="G7141" s="24">
        <v>0</v>
      </c>
      <c r="H7141" s="24" t="str">
        <f t="shared" si="111"/>
        <v>2016_IBB_47</v>
      </c>
      <c r="I7141" s="24">
        <f>VLOOKUP(H7141,inTHLBdata!A:H,7,FALSE)</f>
        <v>0</v>
      </c>
      <c r="J7141" s="24">
        <f>VLOOKUP(H7141,inTHLBdata!A:H,8,FALSE)</f>
        <v>0</v>
      </c>
      <c r="N7141" s="24"/>
    </row>
    <row r="7142" spans="1:14">
      <c r="A7142" s="24">
        <v>2016</v>
      </c>
      <c r="B7142" s="24" t="s">
        <v>182</v>
      </c>
      <c r="C7142" s="24" t="str">
        <f>VLOOKUP(B7142,'FHF LUT'!$A$5:$H$81,2,FALSE)</f>
        <v>Western Balsam Bark Beetle</v>
      </c>
      <c r="D7142" s="24">
        <v>48</v>
      </c>
      <c r="E7142" s="24" t="s">
        <v>235</v>
      </c>
      <c r="F7142" s="24">
        <v>0</v>
      </c>
      <c r="G7142" s="24">
        <v>0</v>
      </c>
      <c r="H7142" s="24" t="str">
        <f t="shared" si="111"/>
        <v>2016_IBB_48</v>
      </c>
      <c r="I7142" s="24">
        <f>VLOOKUP(H7142,inTHLBdata!A:H,7,FALSE)</f>
        <v>0</v>
      </c>
      <c r="J7142" s="24">
        <f>VLOOKUP(H7142,inTHLBdata!A:H,8,FALSE)</f>
        <v>0</v>
      </c>
      <c r="N7142" s="24"/>
    </row>
    <row r="7143" spans="1:14">
      <c r="A7143" s="24">
        <v>2016</v>
      </c>
      <c r="B7143" s="24" t="s">
        <v>183</v>
      </c>
      <c r="C7143" s="24" t="str">
        <f>VLOOKUP(B7143,'FHF LUT'!$A$5:$H$81,2,FALSE)</f>
        <v>Douglas-fir Beetle</v>
      </c>
      <c r="D7143" s="24">
        <v>1</v>
      </c>
      <c r="E7143" s="24" t="s">
        <v>10</v>
      </c>
      <c r="F7143" s="24">
        <v>22275</v>
      </c>
      <c r="G7143" s="24">
        <v>20341</v>
      </c>
      <c r="H7143" s="24" t="str">
        <f t="shared" si="111"/>
        <v>2016_IBD_1</v>
      </c>
      <c r="I7143" s="24">
        <f>VLOOKUP(H7143,inTHLBdata!A:H,7,FALSE)</f>
        <v>4988</v>
      </c>
      <c r="J7143" s="24">
        <f>VLOOKUP(H7143,inTHLBdata!A:H,8,FALSE)</f>
        <v>4892</v>
      </c>
      <c r="N7143" s="24"/>
    </row>
    <row r="7144" spans="1:14">
      <c r="A7144" s="24">
        <v>2016</v>
      </c>
      <c r="B7144" s="24" t="s">
        <v>183</v>
      </c>
      <c r="C7144" s="24" t="str">
        <f>VLOOKUP(B7144,'FHF LUT'!$A$5:$H$81,2,FALSE)</f>
        <v>Douglas-fir Beetle</v>
      </c>
      <c r="D7144" s="24">
        <v>2</v>
      </c>
      <c r="E7144" s="24" t="s">
        <v>22</v>
      </c>
      <c r="F7144" s="24">
        <v>4804</v>
      </c>
      <c r="G7144" s="24">
        <v>4662</v>
      </c>
      <c r="H7144" s="24" t="str">
        <f t="shared" si="111"/>
        <v>2016_IBD_2</v>
      </c>
      <c r="I7144" s="24">
        <f>VLOOKUP(H7144,inTHLBdata!A:H,7,FALSE)</f>
        <v>860</v>
      </c>
      <c r="J7144" s="24">
        <f>VLOOKUP(H7144,inTHLBdata!A:H,8,FALSE)</f>
        <v>777</v>
      </c>
      <c r="N7144" s="24"/>
    </row>
    <row r="7145" spans="1:14">
      <c r="A7145" s="24">
        <v>2016</v>
      </c>
      <c r="B7145" s="24" t="s">
        <v>183</v>
      </c>
      <c r="C7145" s="24" t="str">
        <f>VLOOKUP(B7145,'FHF LUT'!$A$5:$H$81,2,FALSE)</f>
        <v>Douglas-fir Beetle</v>
      </c>
      <c r="D7145" s="24">
        <v>3</v>
      </c>
      <c r="E7145" s="24" t="s">
        <v>13</v>
      </c>
      <c r="F7145" s="24">
        <v>0</v>
      </c>
      <c r="G7145" s="24">
        <v>0</v>
      </c>
      <c r="H7145" s="24" t="str">
        <f t="shared" si="111"/>
        <v>2016_IBD_3</v>
      </c>
      <c r="I7145" s="24">
        <f>VLOOKUP(H7145,inTHLBdata!A:H,7,FALSE)</f>
        <v>0</v>
      </c>
      <c r="J7145" s="24">
        <f>VLOOKUP(H7145,inTHLBdata!A:H,8,FALSE)</f>
        <v>0</v>
      </c>
      <c r="N7145" s="24"/>
    </row>
    <row r="7146" spans="1:14">
      <c r="A7146" s="24">
        <v>2016</v>
      </c>
      <c r="B7146" s="24" t="s">
        <v>183</v>
      </c>
      <c r="C7146" s="24" t="str">
        <f>VLOOKUP(B7146,'FHF LUT'!$A$5:$H$81,2,FALSE)</f>
        <v>Douglas-fir Beetle</v>
      </c>
      <c r="D7146" s="24">
        <v>4</v>
      </c>
      <c r="E7146" s="24" t="s">
        <v>28</v>
      </c>
      <c r="F7146" s="24">
        <v>0</v>
      </c>
      <c r="G7146" s="24">
        <v>0</v>
      </c>
      <c r="H7146" s="24" t="str">
        <f t="shared" si="111"/>
        <v>2016_IBD_4</v>
      </c>
      <c r="I7146" s="24">
        <f>VLOOKUP(H7146,inTHLBdata!A:H,7,FALSE)</f>
        <v>0</v>
      </c>
      <c r="J7146" s="24">
        <f>VLOOKUP(H7146,inTHLBdata!A:H,8,FALSE)</f>
        <v>0</v>
      </c>
      <c r="N7146" s="24"/>
    </row>
    <row r="7147" spans="1:14">
      <c r="A7147" s="24">
        <v>2016</v>
      </c>
      <c r="B7147" s="24" t="s">
        <v>183</v>
      </c>
      <c r="C7147" s="24" t="str">
        <f>VLOOKUP(B7147,'FHF LUT'!$A$5:$H$81,2,FALSE)</f>
        <v>Douglas-fir Beetle</v>
      </c>
      <c r="D7147" s="24">
        <v>5</v>
      </c>
      <c r="E7147" s="24" t="s">
        <v>16</v>
      </c>
      <c r="F7147" s="24">
        <v>4192</v>
      </c>
      <c r="G7147" s="24">
        <v>4192</v>
      </c>
      <c r="H7147" s="24" t="str">
        <f t="shared" si="111"/>
        <v>2016_IBD_5</v>
      </c>
      <c r="I7147" s="24">
        <f>VLOOKUP(H7147,inTHLBdata!A:H,7,FALSE)</f>
        <v>1710</v>
      </c>
      <c r="J7147" s="24">
        <f>VLOOKUP(H7147,inTHLBdata!A:H,8,FALSE)</f>
        <v>1710</v>
      </c>
      <c r="N7147" s="24"/>
    </row>
    <row r="7148" spans="1:14">
      <c r="A7148" s="24">
        <v>2016</v>
      </c>
      <c r="B7148" s="24" t="s">
        <v>183</v>
      </c>
      <c r="C7148" s="24" t="str">
        <f>VLOOKUP(B7148,'FHF LUT'!$A$5:$H$81,2,FALSE)</f>
        <v>Douglas-fir Beetle</v>
      </c>
      <c r="D7148" s="24">
        <v>7</v>
      </c>
      <c r="E7148" s="24" t="s">
        <v>25</v>
      </c>
      <c r="F7148" s="24">
        <v>6376</v>
      </c>
      <c r="G7148" s="24">
        <v>6376</v>
      </c>
      <c r="H7148" s="24" t="str">
        <f t="shared" si="111"/>
        <v>2016_IBD_7</v>
      </c>
      <c r="I7148" s="24">
        <f>VLOOKUP(H7148,inTHLBdata!A:H,7,FALSE)</f>
        <v>1053</v>
      </c>
      <c r="J7148" s="24">
        <f>VLOOKUP(H7148,inTHLBdata!A:H,8,FALSE)</f>
        <v>1053</v>
      </c>
      <c r="N7148" s="24"/>
    </row>
    <row r="7149" spans="1:14">
      <c r="A7149" s="24">
        <v>2016</v>
      </c>
      <c r="B7149" s="24" t="s">
        <v>183</v>
      </c>
      <c r="C7149" s="24" t="str">
        <f>VLOOKUP(B7149,'FHF LUT'!$A$5:$H$81,2,FALSE)</f>
        <v>Douglas-fir Beetle</v>
      </c>
      <c r="D7149" s="24">
        <v>8</v>
      </c>
      <c r="E7149" s="24" t="s">
        <v>29</v>
      </c>
      <c r="F7149" s="24">
        <v>0</v>
      </c>
      <c r="G7149" s="24">
        <v>0</v>
      </c>
      <c r="H7149" s="24" t="str">
        <f t="shared" si="111"/>
        <v>2016_IBD_8</v>
      </c>
      <c r="I7149" s="24">
        <f>VLOOKUP(H7149,inTHLBdata!A:H,7,FALSE)</f>
        <v>0</v>
      </c>
      <c r="J7149" s="24">
        <f>VLOOKUP(H7149,inTHLBdata!A:H,8,FALSE)</f>
        <v>0</v>
      </c>
      <c r="N7149" s="24"/>
    </row>
    <row r="7150" spans="1:14">
      <c r="A7150" s="24">
        <v>2016</v>
      </c>
      <c r="B7150" s="24" t="s">
        <v>183</v>
      </c>
      <c r="C7150" s="24" t="str">
        <f>VLOOKUP(B7150,'FHF LUT'!$A$5:$H$81,2,FALSE)</f>
        <v>Douglas-fir Beetle</v>
      </c>
      <c r="D7150" s="24">
        <v>9</v>
      </c>
      <c r="E7150" s="24" t="s">
        <v>7</v>
      </c>
      <c r="F7150" s="24">
        <v>24587</v>
      </c>
      <c r="G7150" s="24">
        <v>18560</v>
      </c>
      <c r="H7150" s="24" t="str">
        <f t="shared" si="111"/>
        <v>2016_IBD_9</v>
      </c>
      <c r="I7150" s="24">
        <f>VLOOKUP(H7150,inTHLBdata!A:H,7,FALSE)</f>
        <v>8681</v>
      </c>
      <c r="J7150" s="24">
        <f>VLOOKUP(H7150,inTHLBdata!A:H,8,FALSE)</f>
        <v>5250</v>
      </c>
      <c r="N7150" s="24"/>
    </row>
    <row r="7151" spans="1:14">
      <c r="A7151" s="24">
        <v>2016</v>
      </c>
      <c r="B7151" s="24" t="s">
        <v>183</v>
      </c>
      <c r="C7151" s="24" t="str">
        <f>VLOOKUP(B7151,'FHF LUT'!$A$5:$H$81,2,FALSE)</f>
        <v>Douglas-fir Beetle</v>
      </c>
      <c r="D7151" s="24">
        <v>10</v>
      </c>
      <c r="E7151" s="24" t="s">
        <v>18</v>
      </c>
      <c r="F7151" s="24">
        <v>0</v>
      </c>
      <c r="G7151" s="24">
        <v>0</v>
      </c>
      <c r="H7151" s="24" t="str">
        <f t="shared" si="111"/>
        <v>2016_IBD_10</v>
      </c>
      <c r="I7151" s="24">
        <f>VLOOKUP(H7151,inTHLBdata!A:H,7,FALSE)</f>
        <v>0</v>
      </c>
      <c r="J7151" s="24">
        <f>VLOOKUP(H7151,inTHLBdata!A:H,8,FALSE)</f>
        <v>0</v>
      </c>
      <c r="N7151" s="24"/>
    </row>
    <row r="7152" spans="1:14">
      <c r="A7152" s="24">
        <v>2016</v>
      </c>
      <c r="B7152" s="24" t="s">
        <v>183</v>
      </c>
      <c r="C7152" s="24" t="str">
        <f>VLOOKUP(B7152,'FHF LUT'!$A$5:$H$81,2,FALSE)</f>
        <v>Douglas-fir Beetle</v>
      </c>
      <c r="D7152" s="24">
        <v>11</v>
      </c>
      <c r="E7152" s="24" t="s">
        <v>4</v>
      </c>
      <c r="F7152" s="24">
        <v>47157</v>
      </c>
      <c r="G7152" s="24">
        <v>45667</v>
      </c>
      <c r="H7152" s="24" t="str">
        <f t="shared" si="111"/>
        <v>2016_IBD_11</v>
      </c>
      <c r="I7152" s="24">
        <f>VLOOKUP(H7152,inTHLBdata!A:H,7,FALSE)</f>
        <v>21411</v>
      </c>
      <c r="J7152" s="24">
        <f>VLOOKUP(H7152,inTHLBdata!A:H,8,FALSE)</f>
        <v>20059</v>
      </c>
      <c r="N7152" s="24"/>
    </row>
    <row r="7153" spans="1:14">
      <c r="A7153" s="24">
        <v>2016</v>
      </c>
      <c r="B7153" s="24" t="s">
        <v>183</v>
      </c>
      <c r="C7153" s="24" t="str">
        <f>VLOOKUP(B7153,'FHF LUT'!$A$5:$H$81,2,FALSE)</f>
        <v>Douglas-fir Beetle</v>
      </c>
      <c r="D7153" s="24">
        <v>12</v>
      </c>
      <c r="E7153" s="24" t="s">
        <v>11</v>
      </c>
      <c r="F7153" s="24">
        <v>0</v>
      </c>
      <c r="G7153" s="24">
        <v>0</v>
      </c>
      <c r="H7153" s="24" t="str">
        <f t="shared" si="111"/>
        <v>2016_IBD_12</v>
      </c>
      <c r="I7153" s="24">
        <f>VLOOKUP(H7153,inTHLBdata!A:H,7,FALSE)</f>
        <v>0</v>
      </c>
      <c r="J7153" s="24">
        <f>VLOOKUP(H7153,inTHLBdata!A:H,8,FALSE)</f>
        <v>0</v>
      </c>
      <c r="N7153" s="24"/>
    </row>
    <row r="7154" spans="1:14">
      <c r="A7154" s="24">
        <v>2016</v>
      </c>
      <c r="B7154" s="24" t="s">
        <v>183</v>
      </c>
      <c r="C7154" s="24" t="str">
        <f>VLOOKUP(B7154,'FHF LUT'!$A$5:$H$81,2,FALSE)</f>
        <v>Douglas-fir Beetle</v>
      </c>
      <c r="D7154" s="24">
        <v>13</v>
      </c>
      <c r="E7154" s="24" t="s">
        <v>24</v>
      </c>
      <c r="F7154" s="24">
        <v>16318</v>
      </c>
      <c r="G7154" s="24">
        <v>15727</v>
      </c>
      <c r="H7154" s="24" t="str">
        <f t="shared" si="111"/>
        <v>2016_IBD_13</v>
      </c>
      <c r="I7154" s="24">
        <f>VLOOKUP(H7154,inTHLBdata!A:H,7,FALSE)</f>
        <v>10691</v>
      </c>
      <c r="J7154" s="24">
        <f>VLOOKUP(H7154,inTHLBdata!A:H,8,FALSE)</f>
        <v>10164</v>
      </c>
      <c r="N7154" s="24"/>
    </row>
    <row r="7155" spans="1:14">
      <c r="A7155" s="24">
        <v>2016</v>
      </c>
      <c r="B7155" s="24" t="s">
        <v>183</v>
      </c>
      <c r="C7155" s="24" t="str">
        <f>VLOOKUP(B7155,'FHF LUT'!$A$5:$H$81,2,FALSE)</f>
        <v>Douglas-fir Beetle</v>
      </c>
      <c r="D7155" s="24">
        <v>14</v>
      </c>
      <c r="E7155" s="24" t="s">
        <v>30</v>
      </c>
      <c r="F7155" s="24">
        <v>399</v>
      </c>
      <c r="G7155" s="24">
        <v>399</v>
      </c>
      <c r="H7155" s="24" t="str">
        <f t="shared" si="111"/>
        <v>2016_IBD_14</v>
      </c>
      <c r="I7155" s="24">
        <f>VLOOKUP(H7155,inTHLBdata!A:H,7,FALSE)</f>
        <v>0</v>
      </c>
      <c r="J7155" s="24">
        <f>VLOOKUP(H7155,inTHLBdata!A:H,8,FALSE)</f>
        <v>0</v>
      </c>
      <c r="N7155" s="24"/>
    </row>
    <row r="7156" spans="1:14">
      <c r="A7156" s="24">
        <v>2016</v>
      </c>
      <c r="B7156" s="24" t="s">
        <v>183</v>
      </c>
      <c r="C7156" s="24" t="str">
        <f>VLOOKUP(B7156,'FHF LUT'!$A$5:$H$81,2,FALSE)</f>
        <v>Douglas-fir Beetle</v>
      </c>
      <c r="D7156" s="24">
        <v>15</v>
      </c>
      <c r="E7156" s="24" t="s">
        <v>33</v>
      </c>
      <c r="F7156" s="24">
        <v>38769</v>
      </c>
      <c r="G7156" s="24">
        <v>38734</v>
      </c>
      <c r="H7156" s="24" t="str">
        <f t="shared" si="111"/>
        <v>2016_IBD_15</v>
      </c>
      <c r="I7156" s="24">
        <f>VLOOKUP(H7156,inTHLBdata!A:H,7,FALSE)</f>
        <v>22224</v>
      </c>
      <c r="J7156" s="24">
        <f>VLOOKUP(H7156,inTHLBdata!A:H,8,FALSE)</f>
        <v>22189</v>
      </c>
      <c r="N7156" s="24"/>
    </row>
    <row r="7157" spans="1:14">
      <c r="A7157" s="24">
        <v>2016</v>
      </c>
      <c r="B7157" s="24" t="s">
        <v>183</v>
      </c>
      <c r="C7157" s="24" t="str">
        <f>VLOOKUP(B7157,'FHF LUT'!$A$5:$H$81,2,FALSE)</f>
        <v>Douglas-fir Beetle</v>
      </c>
      <c r="D7157" s="24">
        <v>16</v>
      </c>
      <c r="E7157" s="24" t="s">
        <v>12</v>
      </c>
      <c r="F7157" s="24">
        <v>0</v>
      </c>
      <c r="G7157" s="24">
        <v>0</v>
      </c>
      <c r="H7157" s="24" t="str">
        <f t="shared" si="111"/>
        <v>2016_IBD_16</v>
      </c>
      <c r="I7157" s="24">
        <f>VLOOKUP(H7157,inTHLBdata!A:H,7,FALSE)</f>
        <v>0</v>
      </c>
      <c r="J7157" s="24">
        <f>VLOOKUP(H7157,inTHLBdata!A:H,8,FALSE)</f>
        <v>0</v>
      </c>
      <c r="N7157" s="24"/>
    </row>
    <row r="7158" spans="1:14">
      <c r="A7158" s="24">
        <v>2016</v>
      </c>
      <c r="B7158" s="24" t="s">
        <v>183</v>
      </c>
      <c r="C7158" s="24" t="str">
        <f>VLOOKUP(B7158,'FHF LUT'!$A$5:$H$81,2,FALSE)</f>
        <v>Douglas-fir Beetle</v>
      </c>
      <c r="D7158" s="24">
        <v>17</v>
      </c>
      <c r="E7158" s="24" t="s">
        <v>32</v>
      </c>
      <c r="F7158" s="24">
        <v>0</v>
      </c>
      <c r="G7158" s="24">
        <v>0</v>
      </c>
      <c r="H7158" s="24" t="str">
        <f t="shared" si="111"/>
        <v>2016_IBD_17</v>
      </c>
      <c r="I7158" s="24">
        <f>VLOOKUP(H7158,inTHLBdata!A:H,7,FALSE)</f>
        <v>0</v>
      </c>
      <c r="J7158" s="24">
        <f>VLOOKUP(H7158,inTHLBdata!A:H,8,FALSE)</f>
        <v>0</v>
      </c>
      <c r="N7158" s="24"/>
    </row>
    <row r="7159" spans="1:14">
      <c r="A7159" s="24">
        <v>2016</v>
      </c>
      <c r="B7159" s="24" t="s">
        <v>183</v>
      </c>
      <c r="C7159" s="24" t="str">
        <f>VLOOKUP(B7159,'FHF LUT'!$A$5:$H$81,2,FALSE)</f>
        <v>Douglas-fir Beetle</v>
      </c>
      <c r="D7159" s="24">
        <v>18</v>
      </c>
      <c r="E7159" s="24" t="s">
        <v>15</v>
      </c>
      <c r="F7159" s="24">
        <v>23928</v>
      </c>
      <c r="G7159" s="24">
        <v>20927</v>
      </c>
      <c r="H7159" s="24" t="str">
        <f t="shared" si="111"/>
        <v>2016_IBD_18</v>
      </c>
      <c r="I7159" s="24">
        <f>VLOOKUP(H7159,inTHLBdata!A:H,7,FALSE)</f>
        <v>14375</v>
      </c>
      <c r="J7159" s="24">
        <f>VLOOKUP(H7159,inTHLBdata!A:H,8,FALSE)</f>
        <v>11765</v>
      </c>
      <c r="N7159" s="24"/>
    </row>
    <row r="7160" spans="1:14">
      <c r="A7160" s="24">
        <v>2016</v>
      </c>
      <c r="B7160" s="24" t="s">
        <v>183</v>
      </c>
      <c r="C7160" s="24" t="str">
        <f>VLOOKUP(B7160,'FHF LUT'!$A$5:$H$81,2,FALSE)</f>
        <v>Douglas-fir Beetle</v>
      </c>
      <c r="D7160" s="24">
        <v>20</v>
      </c>
      <c r="E7160" s="24" t="s">
        <v>6</v>
      </c>
      <c r="F7160" s="24">
        <v>0</v>
      </c>
      <c r="G7160" s="24">
        <v>0</v>
      </c>
      <c r="H7160" s="24" t="str">
        <f t="shared" si="111"/>
        <v>2016_IBD_20</v>
      </c>
      <c r="I7160" s="24">
        <f>VLOOKUP(H7160,inTHLBdata!A:H,7,FALSE)</f>
        <v>0</v>
      </c>
      <c r="J7160" s="24">
        <f>VLOOKUP(H7160,inTHLBdata!A:H,8,FALSE)</f>
        <v>0</v>
      </c>
      <c r="N7160" s="24"/>
    </row>
    <row r="7161" spans="1:14">
      <c r="A7161" s="24">
        <v>2016</v>
      </c>
      <c r="B7161" s="24" t="s">
        <v>183</v>
      </c>
      <c r="C7161" s="24" t="str">
        <f>VLOOKUP(B7161,'FHF LUT'!$A$5:$H$81,2,FALSE)</f>
        <v>Douglas-fir Beetle</v>
      </c>
      <c r="D7161" s="24">
        <v>22</v>
      </c>
      <c r="E7161" s="24" t="s">
        <v>19</v>
      </c>
      <c r="F7161" s="24">
        <v>48471</v>
      </c>
      <c r="G7161" s="24">
        <v>45251</v>
      </c>
      <c r="H7161" s="24" t="str">
        <f t="shared" si="111"/>
        <v>2016_IBD_22</v>
      </c>
      <c r="I7161" s="24">
        <f>VLOOKUP(H7161,inTHLBdata!A:H,7,FALSE)</f>
        <v>21101</v>
      </c>
      <c r="J7161" s="24">
        <f>VLOOKUP(H7161,inTHLBdata!A:H,8,FALSE)</f>
        <v>19948</v>
      </c>
      <c r="N7161" s="24"/>
    </row>
    <row r="7162" spans="1:14">
      <c r="A7162" s="24">
        <v>2016</v>
      </c>
      <c r="B7162" s="24" t="s">
        <v>183</v>
      </c>
      <c r="C7162" s="24" t="str">
        <f>VLOOKUP(B7162,'FHF LUT'!$A$5:$H$81,2,FALSE)</f>
        <v>Douglas-fir Beetle</v>
      </c>
      <c r="D7162" s="24">
        <v>23</v>
      </c>
      <c r="E7162" s="24" t="s">
        <v>27</v>
      </c>
      <c r="F7162" s="24">
        <v>97349</v>
      </c>
      <c r="G7162" s="24">
        <v>94224</v>
      </c>
      <c r="H7162" s="24" t="str">
        <f t="shared" si="111"/>
        <v>2016_IBD_23</v>
      </c>
      <c r="I7162" s="24">
        <f>VLOOKUP(H7162,inTHLBdata!A:H,7,FALSE)</f>
        <v>36760</v>
      </c>
      <c r="J7162" s="24">
        <f>VLOOKUP(H7162,inTHLBdata!A:H,8,FALSE)</f>
        <v>34183</v>
      </c>
      <c r="N7162" s="24"/>
    </row>
    <row r="7163" spans="1:14">
      <c r="A7163" s="24">
        <v>2016</v>
      </c>
      <c r="B7163" s="24" t="s">
        <v>183</v>
      </c>
      <c r="C7163" s="24" t="str">
        <f>VLOOKUP(B7163,'FHF LUT'!$A$5:$H$81,2,FALSE)</f>
        <v>Douglas-fir Beetle</v>
      </c>
      <c r="D7163" s="24">
        <v>24</v>
      </c>
      <c r="E7163" s="24" t="s">
        <v>17</v>
      </c>
      <c r="F7163" s="24">
        <v>32565</v>
      </c>
      <c r="G7163" s="24">
        <v>31224</v>
      </c>
      <c r="H7163" s="24" t="str">
        <f t="shared" si="111"/>
        <v>2016_IBD_24</v>
      </c>
      <c r="I7163" s="24">
        <f>VLOOKUP(H7163,inTHLBdata!A:H,7,FALSE)</f>
        <v>12276</v>
      </c>
      <c r="J7163" s="24">
        <f>VLOOKUP(H7163,inTHLBdata!A:H,8,FALSE)</f>
        <v>11373</v>
      </c>
      <c r="N7163" s="24"/>
    </row>
    <row r="7164" spans="1:14">
      <c r="A7164" s="24">
        <v>2016</v>
      </c>
      <c r="B7164" s="24" t="s">
        <v>183</v>
      </c>
      <c r="C7164" s="24" t="str">
        <f>VLOOKUP(B7164,'FHF LUT'!$A$5:$H$81,2,FALSE)</f>
        <v>Douglas-fir Beetle</v>
      </c>
      <c r="D7164" s="24">
        <v>25</v>
      </c>
      <c r="E7164" s="24" t="s">
        <v>23</v>
      </c>
      <c r="F7164" s="24">
        <v>0</v>
      </c>
      <c r="G7164" s="24">
        <v>0</v>
      </c>
      <c r="H7164" s="24" t="str">
        <f t="shared" si="111"/>
        <v>2016_IBD_25</v>
      </c>
      <c r="I7164" s="24">
        <f>VLOOKUP(H7164,inTHLBdata!A:H,7,FALSE)</f>
        <v>0</v>
      </c>
      <c r="J7164" s="24">
        <f>VLOOKUP(H7164,inTHLBdata!A:H,8,FALSE)</f>
        <v>0</v>
      </c>
      <c r="N7164" s="24"/>
    </row>
    <row r="7165" spans="1:14">
      <c r="A7165" s="24">
        <v>2016</v>
      </c>
      <c r="B7165" s="24" t="s">
        <v>183</v>
      </c>
      <c r="C7165" s="24" t="str">
        <f>VLOOKUP(B7165,'FHF LUT'!$A$5:$H$81,2,FALSE)</f>
        <v>Douglas-fir Beetle</v>
      </c>
      <c r="D7165" s="24">
        <v>26</v>
      </c>
      <c r="E7165" s="24" t="s">
        <v>14</v>
      </c>
      <c r="F7165" s="24">
        <v>7460</v>
      </c>
      <c r="G7165" s="24">
        <v>7159</v>
      </c>
      <c r="H7165" s="24" t="str">
        <f t="shared" si="111"/>
        <v>2016_IBD_26</v>
      </c>
      <c r="I7165" s="24">
        <f>VLOOKUP(H7165,inTHLBdata!A:H,7,FALSE)</f>
        <v>5391</v>
      </c>
      <c r="J7165" s="24">
        <f>VLOOKUP(H7165,inTHLBdata!A:H,8,FALSE)</f>
        <v>5206</v>
      </c>
      <c r="N7165" s="24"/>
    </row>
    <row r="7166" spans="1:14">
      <c r="A7166" s="24">
        <v>2016</v>
      </c>
      <c r="B7166" s="24" t="s">
        <v>183</v>
      </c>
      <c r="C7166" s="24" t="str">
        <f>VLOOKUP(B7166,'FHF LUT'!$A$5:$H$81,2,FALSE)</f>
        <v>Douglas-fir Beetle</v>
      </c>
      <c r="D7166" s="24">
        <v>27</v>
      </c>
      <c r="E7166" s="24" t="s">
        <v>21</v>
      </c>
      <c r="F7166" s="24">
        <v>4867</v>
      </c>
      <c r="G7166" s="24">
        <v>4517</v>
      </c>
      <c r="H7166" s="24" t="str">
        <f t="shared" si="111"/>
        <v>2016_IBD_27</v>
      </c>
      <c r="I7166" s="24">
        <f>VLOOKUP(H7166,inTHLBdata!A:H,7,FALSE)</f>
        <v>864</v>
      </c>
      <c r="J7166" s="24">
        <f>VLOOKUP(H7166,inTHLBdata!A:H,8,FALSE)</f>
        <v>600</v>
      </c>
      <c r="N7166" s="24"/>
    </row>
    <row r="7167" spans="1:14">
      <c r="A7167" s="24">
        <v>2016</v>
      </c>
      <c r="B7167" s="24" t="s">
        <v>183</v>
      </c>
      <c r="C7167" s="24" t="str">
        <f>VLOOKUP(B7167,'FHF LUT'!$A$5:$H$81,2,FALSE)</f>
        <v>Douglas-fir Beetle</v>
      </c>
      <c r="D7167" s="24">
        <v>29</v>
      </c>
      <c r="E7167" s="24" t="s">
        <v>9</v>
      </c>
      <c r="F7167" s="24">
        <v>362578</v>
      </c>
      <c r="G7167" s="24">
        <v>351885</v>
      </c>
      <c r="H7167" s="24" t="str">
        <f t="shared" si="111"/>
        <v>2016_IBD_29</v>
      </c>
      <c r="I7167" s="24">
        <f>VLOOKUP(H7167,inTHLBdata!A:H,7,FALSE)</f>
        <v>116233</v>
      </c>
      <c r="J7167" s="24">
        <f>VLOOKUP(H7167,inTHLBdata!A:H,8,FALSE)</f>
        <v>110435</v>
      </c>
      <c r="N7167" s="24"/>
    </row>
    <row r="7168" spans="1:14">
      <c r="A7168" s="24">
        <v>2016</v>
      </c>
      <c r="B7168" s="24" t="s">
        <v>183</v>
      </c>
      <c r="C7168" s="24" t="str">
        <f>VLOOKUP(B7168,'FHF LUT'!$A$5:$H$81,2,FALSE)</f>
        <v>Douglas-fir Beetle</v>
      </c>
      <c r="D7168" s="24">
        <v>30</v>
      </c>
      <c r="E7168" s="24" t="s">
        <v>35</v>
      </c>
      <c r="F7168" s="24">
        <v>18882</v>
      </c>
      <c r="G7168" s="24">
        <v>18835</v>
      </c>
      <c r="H7168" s="24" t="str">
        <f t="shared" si="111"/>
        <v>2016_IBD_30</v>
      </c>
      <c r="I7168" s="24">
        <f>VLOOKUP(H7168,inTHLBdata!A:H,7,FALSE)</f>
        <v>4209</v>
      </c>
      <c r="J7168" s="24">
        <f>VLOOKUP(H7168,inTHLBdata!A:H,8,FALSE)</f>
        <v>4162</v>
      </c>
      <c r="N7168" s="24"/>
    </row>
    <row r="7169" spans="1:14">
      <c r="A7169" s="24">
        <v>2016</v>
      </c>
      <c r="B7169" s="24" t="s">
        <v>183</v>
      </c>
      <c r="C7169" s="24" t="str">
        <f>VLOOKUP(B7169,'FHF LUT'!$A$5:$H$81,2,FALSE)</f>
        <v>Douglas-fir Beetle</v>
      </c>
      <c r="D7169" s="24">
        <v>31</v>
      </c>
      <c r="E7169" s="24" t="s">
        <v>34</v>
      </c>
      <c r="F7169" s="24">
        <v>1534</v>
      </c>
      <c r="G7169" s="24">
        <v>1534</v>
      </c>
      <c r="H7169" s="24" t="str">
        <f t="shared" si="111"/>
        <v>2016_IBD_31</v>
      </c>
      <c r="I7169" s="24">
        <f>VLOOKUP(H7169,inTHLBdata!A:H,7,FALSE)</f>
        <v>159</v>
      </c>
      <c r="J7169" s="24">
        <f>VLOOKUP(H7169,inTHLBdata!A:H,8,FALSE)</f>
        <v>159</v>
      </c>
      <c r="N7169" s="24"/>
    </row>
    <row r="7170" spans="1:14">
      <c r="A7170" s="24">
        <v>2016</v>
      </c>
      <c r="B7170" s="24" t="s">
        <v>183</v>
      </c>
      <c r="C7170" s="24" t="str">
        <f>VLOOKUP(B7170,'FHF LUT'!$A$5:$H$81,2,FALSE)</f>
        <v>Douglas-fir Beetle</v>
      </c>
      <c r="D7170" s="24">
        <v>38</v>
      </c>
      <c r="E7170" s="24" t="s">
        <v>8</v>
      </c>
      <c r="F7170" s="24">
        <v>412</v>
      </c>
      <c r="G7170" s="24">
        <v>412</v>
      </c>
      <c r="H7170" s="24" t="str">
        <f t="shared" si="111"/>
        <v>2016_IBD_38</v>
      </c>
      <c r="I7170" s="24">
        <f>VLOOKUP(H7170,inTHLBdata!A:H,7,FALSE)</f>
        <v>0</v>
      </c>
      <c r="J7170" s="24">
        <f>VLOOKUP(H7170,inTHLBdata!A:H,8,FALSE)</f>
        <v>0</v>
      </c>
      <c r="N7170" s="24"/>
    </row>
    <row r="7171" spans="1:14">
      <c r="A7171" s="24">
        <v>2016</v>
      </c>
      <c r="B7171" s="24" t="s">
        <v>183</v>
      </c>
      <c r="C7171" s="24" t="str">
        <f>VLOOKUP(B7171,'FHF LUT'!$A$5:$H$81,2,FALSE)</f>
        <v>Douglas-fir Beetle</v>
      </c>
      <c r="D7171" s="24">
        <v>39</v>
      </c>
      <c r="E7171" s="24" t="s">
        <v>36</v>
      </c>
      <c r="F7171" s="24">
        <v>1906</v>
      </c>
      <c r="G7171" s="24">
        <v>1906</v>
      </c>
      <c r="H7171" s="24" t="str">
        <f t="shared" ref="H7171:H7234" si="112">CONCATENATE(A7171,"_",B7171,"_",D7171)</f>
        <v>2016_IBD_39</v>
      </c>
      <c r="I7171" s="24">
        <f>VLOOKUP(H7171,inTHLBdata!A:H,7,FALSE)</f>
        <v>1572</v>
      </c>
      <c r="J7171" s="24">
        <f>VLOOKUP(H7171,inTHLBdata!A:H,8,FALSE)</f>
        <v>1572</v>
      </c>
      <c r="N7171" s="24"/>
    </row>
    <row r="7172" spans="1:14">
      <c r="A7172" s="24">
        <v>2016</v>
      </c>
      <c r="B7172" s="24" t="s">
        <v>183</v>
      </c>
      <c r="C7172" s="24" t="str">
        <f>VLOOKUP(B7172,'FHF LUT'!$A$5:$H$81,2,FALSE)</f>
        <v>Douglas-fir Beetle</v>
      </c>
      <c r="D7172" s="24">
        <v>40</v>
      </c>
      <c r="E7172" s="24" t="s">
        <v>31</v>
      </c>
      <c r="F7172" s="24">
        <v>0</v>
      </c>
      <c r="G7172" s="24">
        <v>0</v>
      </c>
      <c r="H7172" s="24" t="str">
        <f t="shared" si="112"/>
        <v>2016_IBD_40</v>
      </c>
      <c r="I7172" s="24">
        <f>VLOOKUP(H7172,inTHLBdata!A:H,7,FALSE)</f>
        <v>0</v>
      </c>
      <c r="J7172" s="24">
        <f>VLOOKUP(H7172,inTHLBdata!A:H,8,FALSE)</f>
        <v>0</v>
      </c>
      <c r="N7172" s="24"/>
    </row>
    <row r="7173" spans="1:14">
      <c r="A7173" s="24">
        <v>2016</v>
      </c>
      <c r="B7173" s="24" t="s">
        <v>183</v>
      </c>
      <c r="C7173" s="24" t="str">
        <f>VLOOKUP(B7173,'FHF LUT'!$A$5:$H$81,2,FALSE)</f>
        <v>Douglas-fir Beetle</v>
      </c>
      <c r="D7173" s="24">
        <v>41</v>
      </c>
      <c r="E7173" s="24" t="s">
        <v>26</v>
      </c>
      <c r="F7173" s="24">
        <v>0</v>
      </c>
      <c r="G7173" s="24">
        <v>0</v>
      </c>
      <c r="H7173" s="24" t="str">
        <f t="shared" si="112"/>
        <v>2016_IBD_41</v>
      </c>
      <c r="I7173" s="24">
        <f>VLOOKUP(H7173,inTHLBdata!A:H,7,FALSE)</f>
        <v>0</v>
      </c>
      <c r="J7173" s="24">
        <f>VLOOKUP(H7173,inTHLBdata!A:H,8,FALSE)</f>
        <v>0</v>
      </c>
      <c r="N7173" s="24"/>
    </row>
    <row r="7174" spans="1:14">
      <c r="A7174" s="24">
        <v>2016</v>
      </c>
      <c r="B7174" s="24" t="s">
        <v>183</v>
      </c>
      <c r="C7174" s="24" t="str">
        <f>VLOOKUP(B7174,'FHF LUT'!$A$5:$H$81,2,FALSE)</f>
        <v>Douglas-fir Beetle</v>
      </c>
      <c r="D7174" s="24">
        <v>43</v>
      </c>
      <c r="E7174" s="24" t="s">
        <v>20</v>
      </c>
      <c r="F7174" s="24">
        <v>0</v>
      </c>
      <c r="G7174" s="24">
        <v>0</v>
      </c>
      <c r="H7174" s="24" t="str">
        <f t="shared" si="112"/>
        <v>2016_IBD_43</v>
      </c>
      <c r="I7174" s="24">
        <f>VLOOKUP(H7174,inTHLBdata!A:H,7,FALSE)</f>
        <v>0</v>
      </c>
      <c r="J7174" s="24">
        <f>VLOOKUP(H7174,inTHLBdata!A:H,8,FALSE)</f>
        <v>0</v>
      </c>
      <c r="N7174" s="24"/>
    </row>
    <row r="7175" spans="1:14">
      <c r="A7175" s="24">
        <v>2016</v>
      </c>
      <c r="B7175" s="24" t="s">
        <v>183</v>
      </c>
      <c r="C7175" s="24" t="str">
        <f>VLOOKUP(B7175,'FHF LUT'!$A$5:$H$81,2,FALSE)</f>
        <v>Douglas-fir Beetle</v>
      </c>
      <c r="D7175" s="24">
        <v>44</v>
      </c>
      <c r="E7175" s="24" t="s">
        <v>3</v>
      </c>
      <c r="F7175" s="24">
        <v>557</v>
      </c>
      <c r="G7175" s="24">
        <v>557</v>
      </c>
      <c r="H7175" s="24" t="str">
        <f t="shared" si="112"/>
        <v>2016_IBD_44</v>
      </c>
      <c r="I7175" s="24">
        <f>VLOOKUP(H7175,inTHLBdata!A:H,7,FALSE)</f>
        <v>458</v>
      </c>
      <c r="J7175" s="24">
        <f>VLOOKUP(H7175,inTHLBdata!A:H,8,FALSE)</f>
        <v>458</v>
      </c>
      <c r="N7175" s="24"/>
    </row>
    <row r="7176" spans="1:14">
      <c r="A7176" s="24">
        <v>2016</v>
      </c>
      <c r="B7176" s="24" t="s">
        <v>183</v>
      </c>
      <c r="C7176" s="24" t="str">
        <f>VLOOKUP(B7176,'FHF LUT'!$A$5:$H$81,2,FALSE)</f>
        <v>Douglas-fir Beetle</v>
      </c>
      <c r="D7176" s="24">
        <v>45</v>
      </c>
      <c r="E7176" s="24" t="s">
        <v>5</v>
      </c>
      <c r="F7176" s="24">
        <v>3827</v>
      </c>
      <c r="G7176" s="24">
        <v>3827</v>
      </c>
      <c r="H7176" s="24" t="str">
        <f t="shared" si="112"/>
        <v>2016_IBD_45</v>
      </c>
      <c r="I7176" s="24">
        <f>VLOOKUP(H7176,inTHLBdata!A:H,7,FALSE)</f>
        <v>2735</v>
      </c>
      <c r="J7176" s="24">
        <f>VLOOKUP(H7176,inTHLBdata!A:H,8,FALSE)</f>
        <v>2735</v>
      </c>
      <c r="N7176" s="24"/>
    </row>
    <row r="7177" spans="1:14">
      <c r="A7177" s="24">
        <v>2016</v>
      </c>
      <c r="B7177" s="24" t="s">
        <v>183</v>
      </c>
      <c r="C7177" s="24" t="str">
        <f>VLOOKUP(B7177,'FHF LUT'!$A$5:$H$81,2,FALSE)</f>
        <v>Douglas-fir Beetle</v>
      </c>
      <c r="D7177" s="24">
        <v>46</v>
      </c>
      <c r="E7177" s="24" t="s">
        <v>234</v>
      </c>
      <c r="F7177" s="24">
        <v>217</v>
      </c>
      <c r="G7177" s="24">
        <v>217</v>
      </c>
      <c r="H7177" s="24" t="str">
        <f t="shared" si="112"/>
        <v>2016_IBD_46</v>
      </c>
      <c r="I7177" s="24">
        <f>VLOOKUP(H7177,inTHLBdata!A:H,7,FALSE)</f>
        <v>0</v>
      </c>
      <c r="J7177" s="24">
        <f>VLOOKUP(H7177,inTHLBdata!A:H,8,FALSE)</f>
        <v>0</v>
      </c>
      <c r="N7177" s="24"/>
    </row>
    <row r="7178" spans="1:14">
      <c r="A7178" s="24">
        <v>2016</v>
      </c>
      <c r="B7178" s="24" t="s">
        <v>183</v>
      </c>
      <c r="C7178" s="24" t="str">
        <f>VLOOKUP(B7178,'FHF LUT'!$A$5:$H$81,2,FALSE)</f>
        <v>Douglas-fir Beetle</v>
      </c>
      <c r="D7178" s="24">
        <v>47</v>
      </c>
      <c r="E7178" s="24" t="s">
        <v>233</v>
      </c>
      <c r="F7178" s="24">
        <v>0</v>
      </c>
      <c r="G7178" s="24">
        <v>0</v>
      </c>
      <c r="H7178" s="24" t="str">
        <f t="shared" si="112"/>
        <v>2016_IBD_47</v>
      </c>
      <c r="I7178" s="24">
        <f>VLOOKUP(H7178,inTHLBdata!A:H,7,FALSE)</f>
        <v>0</v>
      </c>
      <c r="J7178" s="24">
        <f>VLOOKUP(H7178,inTHLBdata!A:H,8,FALSE)</f>
        <v>0</v>
      </c>
      <c r="N7178" s="24"/>
    </row>
    <row r="7179" spans="1:14">
      <c r="A7179" s="24">
        <v>2016</v>
      </c>
      <c r="B7179" s="24" t="s">
        <v>183</v>
      </c>
      <c r="C7179" s="24" t="str">
        <f>VLOOKUP(B7179,'FHF LUT'!$A$5:$H$81,2,FALSE)</f>
        <v>Douglas-fir Beetle</v>
      </c>
      <c r="D7179" s="24">
        <v>48</v>
      </c>
      <c r="E7179" s="24" t="s">
        <v>235</v>
      </c>
      <c r="F7179" s="24">
        <v>2121</v>
      </c>
      <c r="G7179" s="24">
        <v>2115</v>
      </c>
      <c r="H7179" s="24" t="str">
        <f t="shared" si="112"/>
        <v>2016_IBD_48</v>
      </c>
      <c r="I7179" s="24">
        <f>VLOOKUP(H7179,inTHLBdata!A:H,7,FALSE)</f>
        <v>677</v>
      </c>
      <c r="J7179" s="24">
        <f>VLOOKUP(H7179,inTHLBdata!A:H,8,FALSE)</f>
        <v>677</v>
      </c>
      <c r="N7179" s="24"/>
    </row>
    <row r="7180" spans="1:14">
      <c r="A7180" s="24">
        <v>2016</v>
      </c>
      <c r="B7180" s="24" t="s">
        <v>194</v>
      </c>
      <c r="C7180" s="24" t="str">
        <f>VLOOKUP(B7180,'FHF LUT'!$A$5:$H$81,2,FALSE)</f>
        <v>Lodgepole Pine Beetle</v>
      </c>
      <c r="D7180" s="24">
        <v>1</v>
      </c>
      <c r="E7180" s="24" t="s">
        <v>10</v>
      </c>
      <c r="F7180" s="24">
        <v>0</v>
      </c>
      <c r="G7180" s="24">
        <v>0</v>
      </c>
      <c r="H7180" s="24" t="str">
        <f t="shared" si="112"/>
        <v>2016_IBL_1</v>
      </c>
      <c r="I7180" s="24">
        <f>VLOOKUP(H7180,inTHLBdata!A:H,7,FALSE)</f>
        <v>0</v>
      </c>
      <c r="J7180" s="24">
        <f>VLOOKUP(H7180,inTHLBdata!A:H,8,FALSE)</f>
        <v>0</v>
      </c>
      <c r="N7180" s="24"/>
    </row>
    <row r="7181" spans="1:14">
      <c r="A7181" s="24">
        <v>2016</v>
      </c>
      <c r="B7181" s="24" t="s">
        <v>194</v>
      </c>
      <c r="C7181" s="24" t="str">
        <f>VLOOKUP(B7181,'FHF LUT'!$A$5:$H$81,2,FALSE)</f>
        <v>Lodgepole Pine Beetle</v>
      </c>
      <c r="D7181" s="24">
        <v>2</v>
      </c>
      <c r="E7181" s="24" t="s">
        <v>22</v>
      </c>
      <c r="F7181" s="24">
        <v>0</v>
      </c>
      <c r="G7181" s="24">
        <v>0</v>
      </c>
      <c r="H7181" s="24" t="str">
        <f t="shared" si="112"/>
        <v>2016_IBL_2</v>
      </c>
      <c r="I7181" s="24">
        <f>VLOOKUP(H7181,inTHLBdata!A:H,7,FALSE)</f>
        <v>0</v>
      </c>
      <c r="J7181" s="24">
        <f>VLOOKUP(H7181,inTHLBdata!A:H,8,FALSE)</f>
        <v>0</v>
      </c>
      <c r="N7181" s="24"/>
    </row>
    <row r="7182" spans="1:14">
      <c r="A7182" s="24">
        <v>2016</v>
      </c>
      <c r="B7182" s="24" t="s">
        <v>194</v>
      </c>
      <c r="C7182" s="24" t="str">
        <f>VLOOKUP(B7182,'FHF LUT'!$A$5:$H$81,2,FALSE)</f>
        <v>Lodgepole Pine Beetle</v>
      </c>
      <c r="D7182" s="24">
        <v>3</v>
      </c>
      <c r="E7182" s="24" t="s">
        <v>13</v>
      </c>
      <c r="F7182" s="24">
        <v>0</v>
      </c>
      <c r="G7182" s="24">
        <v>0</v>
      </c>
      <c r="H7182" s="24" t="str">
        <f t="shared" si="112"/>
        <v>2016_IBL_3</v>
      </c>
      <c r="I7182" s="24">
        <f>VLOOKUP(H7182,inTHLBdata!A:H,7,FALSE)</f>
        <v>0</v>
      </c>
      <c r="J7182" s="24">
        <f>VLOOKUP(H7182,inTHLBdata!A:H,8,FALSE)</f>
        <v>0</v>
      </c>
      <c r="N7182" s="24"/>
    </row>
    <row r="7183" spans="1:14">
      <c r="A7183" s="24">
        <v>2016</v>
      </c>
      <c r="B7183" s="24" t="s">
        <v>194</v>
      </c>
      <c r="C7183" s="24" t="str">
        <f>VLOOKUP(B7183,'FHF LUT'!$A$5:$H$81,2,FALSE)</f>
        <v>Lodgepole Pine Beetle</v>
      </c>
      <c r="D7183" s="24">
        <v>4</v>
      </c>
      <c r="E7183" s="24" t="s">
        <v>28</v>
      </c>
      <c r="F7183" s="24">
        <v>131</v>
      </c>
      <c r="G7183" s="24">
        <v>131</v>
      </c>
      <c r="H7183" s="24" t="str">
        <f t="shared" si="112"/>
        <v>2016_IBL_4</v>
      </c>
      <c r="I7183" s="24">
        <f>VLOOKUP(H7183,inTHLBdata!A:H,7,FALSE)</f>
        <v>0</v>
      </c>
      <c r="J7183" s="24">
        <f>VLOOKUP(H7183,inTHLBdata!A:H,8,FALSE)</f>
        <v>0</v>
      </c>
      <c r="N7183" s="24"/>
    </row>
    <row r="7184" spans="1:14">
      <c r="A7184" s="24">
        <v>2016</v>
      </c>
      <c r="B7184" s="24" t="s">
        <v>194</v>
      </c>
      <c r="C7184" s="24" t="str">
        <f>VLOOKUP(B7184,'FHF LUT'!$A$5:$H$81,2,FALSE)</f>
        <v>Lodgepole Pine Beetle</v>
      </c>
      <c r="D7184" s="24">
        <v>5</v>
      </c>
      <c r="E7184" s="24" t="s">
        <v>16</v>
      </c>
      <c r="F7184" s="24">
        <v>0</v>
      </c>
      <c r="G7184" s="24">
        <v>0</v>
      </c>
      <c r="H7184" s="24" t="str">
        <f t="shared" si="112"/>
        <v>2016_IBL_5</v>
      </c>
      <c r="I7184" s="24">
        <f>VLOOKUP(H7184,inTHLBdata!A:H,7,FALSE)</f>
        <v>0</v>
      </c>
      <c r="J7184" s="24">
        <f>VLOOKUP(H7184,inTHLBdata!A:H,8,FALSE)</f>
        <v>0</v>
      </c>
      <c r="N7184" s="24"/>
    </row>
    <row r="7185" spans="1:14">
      <c r="A7185" s="24">
        <v>2016</v>
      </c>
      <c r="B7185" s="24" t="s">
        <v>194</v>
      </c>
      <c r="C7185" s="24" t="str">
        <f>VLOOKUP(B7185,'FHF LUT'!$A$5:$H$81,2,FALSE)</f>
        <v>Lodgepole Pine Beetle</v>
      </c>
      <c r="D7185" s="24">
        <v>7</v>
      </c>
      <c r="E7185" s="24" t="s">
        <v>25</v>
      </c>
      <c r="F7185" s="24">
        <v>0</v>
      </c>
      <c r="G7185" s="24">
        <v>0</v>
      </c>
      <c r="H7185" s="24" t="str">
        <f t="shared" si="112"/>
        <v>2016_IBL_7</v>
      </c>
      <c r="I7185" s="24">
        <f>VLOOKUP(H7185,inTHLBdata!A:H,7,FALSE)</f>
        <v>0</v>
      </c>
      <c r="J7185" s="24">
        <f>VLOOKUP(H7185,inTHLBdata!A:H,8,FALSE)</f>
        <v>0</v>
      </c>
      <c r="N7185" s="24"/>
    </row>
    <row r="7186" spans="1:14">
      <c r="A7186" s="24">
        <v>2016</v>
      </c>
      <c r="B7186" s="24" t="s">
        <v>194</v>
      </c>
      <c r="C7186" s="24" t="str">
        <f>VLOOKUP(B7186,'FHF LUT'!$A$5:$H$81,2,FALSE)</f>
        <v>Lodgepole Pine Beetle</v>
      </c>
      <c r="D7186" s="24">
        <v>8</v>
      </c>
      <c r="E7186" s="24" t="s">
        <v>29</v>
      </c>
      <c r="F7186" s="24">
        <v>0</v>
      </c>
      <c r="G7186" s="24">
        <v>0</v>
      </c>
      <c r="H7186" s="24" t="str">
        <f t="shared" si="112"/>
        <v>2016_IBL_8</v>
      </c>
      <c r="I7186" s="24">
        <f>VLOOKUP(H7186,inTHLBdata!A:H,7,FALSE)</f>
        <v>0</v>
      </c>
      <c r="J7186" s="24">
        <f>VLOOKUP(H7186,inTHLBdata!A:H,8,FALSE)</f>
        <v>0</v>
      </c>
      <c r="N7186" s="24"/>
    </row>
    <row r="7187" spans="1:14">
      <c r="A7187" s="24">
        <v>2016</v>
      </c>
      <c r="B7187" s="24" t="s">
        <v>194</v>
      </c>
      <c r="C7187" s="24" t="str">
        <f>VLOOKUP(B7187,'FHF LUT'!$A$5:$H$81,2,FALSE)</f>
        <v>Lodgepole Pine Beetle</v>
      </c>
      <c r="D7187" s="24">
        <v>9</v>
      </c>
      <c r="E7187" s="24" t="s">
        <v>7</v>
      </c>
      <c r="F7187" s="24">
        <v>0</v>
      </c>
      <c r="G7187" s="24">
        <v>0</v>
      </c>
      <c r="H7187" s="24" t="str">
        <f t="shared" si="112"/>
        <v>2016_IBL_9</v>
      </c>
      <c r="I7187" s="24">
        <f>VLOOKUP(H7187,inTHLBdata!A:H,7,FALSE)</f>
        <v>0</v>
      </c>
      <c r="J7187" s="24">
        <f>VLOOKUP(H7187,inTHLBdata!A:H,8,FALSE)</f>
        <v>0</v>
      </c>
      <c r="N7187" s="24"/>
    </row>
    <row r="7188" spans="1:14">
      <c r="A7188" s="24">
        <v>2016</v>
      </c>
      <c r="B7188" s="24" t="s">
        <v>194</v>
      </c>
      <c r="C7188" s="24" t="str">
        <f>VLOOKUP(B7188,'FHF LUT'!$A$5:$H$81,2,FALSE)</f>
        <v>Lodgepole Pine Beetle</v>
      </c>
      <c r="D7188" s="24">
        <v>10</v>
      </c>
      <c r="E7188" s="24" t="s">
        <v>18</v>
      </c>
      <c r="F7188" s="24">
        <v>0</v>
      </c>
      <c r="G7188" s="24">
        <v>0</v>
      </c>
      <c r="H7188" s="24" t="str">
        <f t="shared" si="112"/>
        <v>2016_IBL_10</v>
      </c>
      <c r="I7188" s="24">
        <f>VLOOKUP(H7188,inTHLBdata!A:H,7,FALSE)</f>
        <v>0</v>
      </c>
      <c r="J7188" s="24">
        <f>VLOOKUP(H7188,inTHLBdata!A:H,8,FALSE)</f>
        <v>0</v>
      </c>
      <c r="N7188" s="24"/>
    </row>
    <row r="7189" spans="1:14">
      <c r="A7189" s="24">
        <v>2016</v>
      </c>
      <c r="B7189" s="24" t="s">
        <v>194</v>
      </c>
      <c r="C7189" s="24" t="str">
        <f>VLOOKUP(B7189,'FHF LUT'!$A$5:$H$81,2,FALSE)</f>
        <v>Lodgepole Pine Beetle</v>
      </c>
      <c r="D7189" s="24">
        <v>11</v>
      </c>
      <c r="E7189" s="24" t="s">
        <v>4</v>
      </c>
      <c r="F7189" s="24">
        <v>0</v>
      </c>
      <c r="G7189" s="24">
        <v>0</v>
      </c>
      <c r="H7189" s="24" t="str">
        <f t="shared" si="112"/>
        <v>2016_IBL_11</v>
      </c>
      <c r="I7189" s="24">
        <f>VLOOKUP(H7189,inTHLBdata!A:H,7,FALSE)</f>
        <v>0</v>
      </c>
      <c r="J7189" s="24">
        <f>VLOOKUP(H7189,inTHLBdata!A:H,8,FALSE)</f>
        <v>0</v>
      </c>
      <c r="N7189" s="24"/>
    </row>
    <row r="7190" spans="1:14">
      <c r="A7190" s="24">
        <v>2016</v>
      </c>
      <c r="B7190" s="24" t="s">
        <v>194</v>
      </c>
      <c r="C7190" s="24" t="str">
        <f>VLOOKUP(B7190,'FHF LUT'!$A$5:$H$81,2,FALSE)</f>
        <v>Lodgepole Pine Beetle</v>
      </c>
      <c r="D7190" s="24">
        <v>12</v>
      </c>
      <c r="E7190" s="24" t="s">
        <v>11</v>
      </c>
      <c r="F7190" s="24">
        <v>0</v>
      </c>
      <c r="G7190" s="24">
        <v>0</v>
      </c>
      <c r="H7190" s="24" t="str">
        <f t="shared" si="112"/>
        <v>2016_IBL_12</v>
      </c>
      <c r="I7190" s="24">
        <f>VLOOKUP(H7190,inTHLBdata!A:H,7,FALSE)</f>
        <v>0</v>
      </c>
      <c r="J7190" s="24">
        <f>VLOOKUP(H7190,inTHLBdata!A:H,8,FALSE)</f>
        <v>0</v>
      </c>
      <c r="N7190" s="24"/>
    </row>
    <row r="7191" spans="1:14">
      <c r="A7191" s="24">
        <v>2016</v>
      </c>
      <c r="B7191" s="24" t="s">
        <v>194</v>
      </c>
      <c r="C7191" s="24" t="str">
        <f>VLOOKUP(B7191,'FHF LUT'!$A$5:$H$81,2,FALSE)</f>
        <v>Lodgepole Pine Beetle</v>
      </c>
      <c r="D7191" s="24">
        <v>13</v>
      </c>
      <c r="E7191" s="24" t="s">
        <v>24</v>
      </c>
      <c r="F7191" s="24">
        <v>0</v>
      </c>
      <c r="G7191" s="24">
        <v>0</v>
      </c>
      <c r="H7191" s="24" t="str">
        <f t="shared" si="112"/>
        <v>2016_IBL_13</v>
      </c>
      <c r="I7191" s="24">
        <f>VLOOKUP(H7191,inTHLBdata!A:H,7,FALSE)</f>
        <v>0</v>
      </c>
      <c r="J7191" s="24">
        <f>VLOOKUP(H7191,inTHLBdata!A:H,8,FALSE)</f>
        <v>0</v>
      </c>
      <c r="N7191" s="24"/>
    </row>
    <row r="7192" spans="1:14">
      <c r="A7192" s="24">
        <v>2016</v>
      </c>
      <c r="B7192" s="24" t="s">
        <v>194</v>
      </c>
      <c r="C7192" s="24" t="str">
        <f>VLOOKUP(B7192,'FHF LUT'!$A$5:$H$81,2,FALSE)</f>
        <v>Lodgepole Pine Beetle</v>
      </c>
      <c r="D7192" s="24">
        <v>14</v>
      </c>
      <c r="E7192" s="24" t="s">
        <v>30</v>
      </c>
      <c r="F7192" s="24">
        <v>0</v>
      </c>
      <c r="G7192" s="24">
        <v>0</v>
      </c>
      <c r="H7192" s="24" t="str">
        <f t="shared" si="112"/>
        <v>2016_IBL_14</v>
      </c>
      <c r="I7192" s="24">
        <f>VLOOKUP(H7192,inTHLBdata!A:H,7,FALSE)</f>
        <v>0</v>
      </c>
      <c r="J7192" s="24">
        <f>VLOOKUP(H7192,inTHLBdata!A:H,8,FALSE)</f>
        <v>0</v>
      </c>
      <c r="N7192" s="24"/>
    </row>
    <row r="7193" spans="1:14">
      <c r="A7193" s="24">
        <v>2016</v>
      </c>
      <c r="B7193" s="24" t="s">
        <v>194</v>
      </c>
      <c r="C7193" s="24" t="str">
        <f>VLOOKUP(B7193,'FHF LUT'!$A$5:$H$81,2,FALSE)</f>
        <v>Lodgepole Pine Beetle</v>
      </c>
      <c r="D7193" s="24">
        <v>15</v>
      </c>
      <c r="E7193" s="24" t="s">
        <v>33</v>
      </c>
      <c r="F7193" s="24">
        <v>0</v>
      </c>
      <c r="G7193" s="24">
        <v>0</v>
      </c>
      <c r="H7193" s="24" t="str">
        <f t="shared" si="112"/>
        <v>2016_IBL_15</v>
      </c>
      <c r="I7193" s="24">
        <f>VLOOKUP(H7193,inTHLBdata!A:H,7,FALSE)</f>
        <v>0</v>
      </c>
      <c r="J7193" s="24">
        <f>VLOOKUP(H7193,inTHLBdata!A:H,8,FALSE)</f>
        <v>0</v>
      </c>
      <c r="N7193" s="24"/>
    </row>
    <row r="7194" spans="1:14">
      <c r="A7194" s="24">
        <v>2016</v>
      </c>
      <c r="B7194" s="24" t="s">
        <v>194</v>
      </c>
      <c r="C7194" s="24" t="str">
        <f>VLOOKUP(B7194,'FHF LUT'!$A$5:$H$81,2,FALSE)</f>
        <v>Lodgepole Pine Beetle</v>
      </c>
      <c r="D7194" s="24">
        <v>16</v>
      </c>
      <c r="E7194" s="24" t="s">
        <v>12</v>
      </c>
      <c r="F7194" s="24">
        <v>0</v>
      </c>
      <c r="G7194" s="24">
        <v>0</v>
      </c>
      <c r="H7194" s="24" t="str">
        <f t="shared" si="112"/>
        <v>2016_IBL_16</v>
      </c>
      <c r="I7194" s="24">
        <f>VLOOKUP(H7194,inTHLBdata!A:H,7,FALSE)</f>
        <v>0</v>
      </c>
      <c r="J7194" s="24">
        <f>VLOOKUP(H7194,inTHLBdata!A:H,8,FALSE)</f>
        <v>0</v>
      </c>
      <c r="N7194" s="24"/>
    </row>
    <row r="7195" spans="1:14">
      <c r="A7195" s="24">
        <v>2016</v>
      </c>
      <c r="B7195" s="24" t="s">
        <v>194</v>
      </c>
      <c r="C7195" s="24" t="str">
        <f>VLOOKUP(B7195,'FHF LUT'!$A$5:$H$81,2,FALSE)</f>
        <v>Lodgepole Pine Beetle</v>
      </c>
      <c r="D7195" s="24">
        <v>17</v>
      </c>
      <c r="E7195" s="24" t="s">
        <v>32</v>
      </c>
      <c r="F7195" s="24">
        <v>0</v>
      </c>
      <c r="G7195" s="24">
        <v>0</v>
      </c>
      <c r="H7195" s="24" t="str">
        <f t="shared" si="112"/>
        <v>2016_IBL_17</v>
      </c>
      <c r="I7195" s="24">
        <f>VLOOKUP(H7195,inTHLBdata!A:H,7,FALSE)</f>
        <v>0</v>
      </c>
      <c r="J7195" s="24">
        <f>VLOOKUP(H7195,inTHLBdata!A:H,8,FALSE)</f>
        <v>0</v>
      </c>
      <c r="N7195" s="24"/>
    </row>
    <row r="7196" spans="1:14">
      <c r="A7196" s="24">
        <v>2016</v>
      </c>
      <c r="B7196" s="24" t="s">
        <v>194</v>
      </c>
      <c r="C7196" s="24" t="str">
        <f>VLOOKUP(B7196,'FHF LUT'!$A$5:$H$81,2,FALSE)</f>
        <v>Lodgepole Pine Beetle</v>
      </c>
      <c r="D7196" s="24">
        <v>18</v>
      </c>
      <c r="E7196" s="24" t="s">
        <v>15</v>
      </c>
      <c r="F7196" s="24">
        <v>0</v>
      </c>
      <c r="G7196" s="24">
        <v>0</v>
      </c>
      <c r="H7196" s="24" t="str">
        <f t="shared" si="112"/>
        <v>2016_IBL_18</v>
      </c>
      <c r="I7196" s="24">
        <f>VLOOKUP(H7196,inTHLBdata!A:H,7,FALSE)</f>
        <v>0</v>
      </c>
      <c r="J7196" s="24">
        <f>VLOOKUP(H7196,inTHLBdata!A:H,8,FALSE)</f>
        <v>0</v>
      </c>
      <c r="N7196" s="24"/>
    </row>
    <row r="7197" spans="1:14">
      <c r="A7197" s="24">
        <v>2016</v>
      </c>
      <c r="B7197" s="24" t="s">
        <v>194</v>
      </c>
      <c r="C7197" s="24" t="str">
        <f>VLOOKUP(B7197,'FHF LUT'!$A$5:$H$81,2,FALSE)</f>
        <v>Lodgepole Pine Beetle</v>
      </c>
      <c r="D7197" s="24">
        <v>20</v>
      </c>
      <c r="E7197" s="24" t="s">
        <v>6</v>
      </c>
      <c r="F7197" s="24">
        <v>0</v>
      </c>
      <c r="G7197" s="24">
        <v>0</v>
      </c>
      <c r="H7197" s="24" t="str">
        <f t="shared" si="112"/>
        <v>2016_IBL_20</v>
      </c>
      <c r="I7197" s="24">
        <f>VLOOKUP(H7197,inTHLBdata!A:H,7,FALSE)</f>
        <v>0</v>
      </c>
      <c r="J7197" s="24">
        <f>VLOOKUP(H7197,inTHLBdata!A:H,8,FALSE)</f>
        <v>0</v>
      </c>
      <c r="N7197" s="24"/>
    </row>
    <row r="7198" spans="1:14">
      <c r="A7198" s="24">
        <v>2016</v>
      </c>
      <c r="B7198" s="24" t="s">
        <v>194</v>
      </c>
      <c r="C7198" s="24" t="str">
        <f>VLOOKUP(B7198,'FHF LUT'!$A$5:$H$81,2,FALSE)</f>
        <v>Lodgepole Pine Beetle</v>
      </c>
      <c r="D7198" s="24">
        <v>22</v>
      </c>
      <c r="E7198" s="24" t="s">
        <v>19</v>
      </c>
      <c r="F7198" s="24">
        <v>0</v>
      </c>
      <c r="G7198" s="24">
        <v>0</v>
      </c>
      <c r="H7198" s="24" t="str">
        <f t="shared" si="112"/>
        <v>2016_IBL_22</v>
      </c>
      <c r="I7198" s="24">
        <f>VLOOKUP(H7198,inTHLBdata!A:H,7,FALSE)</f>
        <v>0</v>
      </c>
      <c r="J7198" s="24">
        <f>VLOOKUP(H7198,inTHLBdata!A:H,8,FALSE)</f>
        <v>0</v>
      </c>
      <c r="N7198" s="24"/>
    </row>
    <row r="7199" spans="1:14">
      <c r="A7199" s="24">
        <v>2016</v>
      </c>
      <c r="B7199" s="24" t="s">
        <v>194</v>
      </c>
      <c r="C7199" s="24" t="str">
        <f>VLOOKUP(B7199,'FHF LUT'!$A$5:$H$81,2,FALSE)</f>
        <v>Lodgepole Pine Beetle</v>
      </c>
      <c r="D7199" s="24">
        <v>23</v>
      </c>
      <c r="E7199" s="24" t="s">
        <v>27</v>
      </c>
      <c r="F7199" s="24">
        <v>0</v>
      </c>
      <c r="G7199" s="24">
        <v>0</v>
      </c>
      <c r="H7199" s="24" t="str">
        <f t="shared" si="112"/>
        <v>2016_IBL_23</v>
      </c>
      <c r="I7199" s="24">
        <f>VLOOKUP(H7199,inTHLBdata!A:H,7,FALSE)</f>
        <v>0</v>
      </c>
      <c r="J7199" s="24">
        <f>VLOOKUP(H7199,inTHLBdata!A:H,8,FALSE)</f>
        <v>0</v>
      </c>
      <c r="N7199" s="24"/>
    </row>
    <row r="7200" spans="1:14">
      <c r="A7200" s="24">
        <v>2016</v>
      </c>
      <c r="B7200" s="24" t="s">
        <v>194</v>
      </c>
      <c r="C7200" s="24" t="str">
        <f>VLOOKUP(B7200,'FHF LUT'!$A$5:$H$81,2,FALSE)</f>
        <v>Lodgepole Pine Beetle</v>
      </c>
      <c r="D7200" s="24">
        <v>24</v>
      </c>
      <c r="E7200" s="24" t="s">
        <v>17</v>
      </c>
      <c r="F7200" s="24">
        <v>0</v>
      </c>
      <c r="G7200" s="24">
        <v>0</v>
      </c>
      <c r="H7200" s="24" t="str">
        <f t="shared" si="112"/>
        <v>2016_IBL_24</v>
      </c>
      <c r="I7200" s="24">
        <f>VLOOKUP(H7200,inTHLBdata!A:H,7,FALSE)</f>
        <v>0</v>
      </c>
      <c r="J7200" s="24">
        <f>VLOOKUP(H7200,inTHLBdata!A:H,8,FALSE)</f>
        <v>0</v>
      </c>
      <c r="N7200" s="24"/>
    </row>
    <row r="7201" spans="1:14">
      <c r="A7201" s="24">
        <v>2016</v>
      </c>
      <c r="B7201" s="24" t="s">
        <v>194</v>
      </c>
      <c r="C7201" s="24" t="str">
        <f>VLOOKUP(B7201,'FHF LUT'!$A$5:$H$81,2,FALSE)</f>
        <v>Lodgepole Pine Beetle</v>
      </c>
      <c r="D7201" s="24">
        <v>25</v>
      </c>
      <c r="E7201" s="24" t="s">
        <v>23</v>
      </c>
      <c r="F7201" s="24">
        <v>0</v>
      </c>
      <c r="G7201" s="24">
        <v>0</v>
      </c>
      <c r="H7201" s="24" t="str">
        <f t="shared" si="112"/>
        <v>2016_IBL_25</v>
      </c>
      <c r="I7201" s="24">
        <f>VLOOKUP(H7201,inTHLBdata!A:H,7,FALSE)</f>
        <v>0</v>
      </c>
      <c r="J7201" s="24">
        <f>VLOOKUP(H7201,inTHLBdata!A:H,8,FALSE)</f>
        <v>0</v>
      </c>
      <c r="N7201" s="24"/>
    </row>
    <row r="7202" spans="1:14">
      <c r="A7202" s="24">
        <v>2016</v>
      </c>
      <c r="B7202" s="24" t="s">
        <v>194</v>
      </c>
      <c r="C7202" s="24" t="str">
        <f>VLOOKUP(B7202,'FHF LUT'!$A$5:$H$81,2,FALSE)</f>
        <v>Lodgepole Pine Beetle</v>
      </c>
      <c r="D7202" s="24">
        <v>26</v>
      </c>
      <c r="E7202" s="24" t="s">
        <v>14</v>
      </c>
      <c r="F7202" s="24">
        <v>0</v>
      </c>
      <c r="G7202" s="24">
        <v>0</v>
      </c>
      <c r="H7202" s="24" t="str">
        <f t="shared" si="112"/>
        <v>2016_IBL_26</v>
      </c>
      <c r="I7202" s="24">
        <f>VLOOKUP(H7202,inTHLBdata!A:H,7,FALSE)</f>
        <v>0</v>
      </c>
      <c r="J7202" s="24">
        <f>VLOOKUP(H7202,inTHLBdata!A:H,8,FALSE)</f>
        <v>0</v>
      </c>
      <c r="N7202" s="24"/>
    </row>
    <row r="7203" spans="1:14">
      <c r="A7203" s="24">
        <v>2016</v>
      </c>
      <c r="B7203" s="24" t="s">
        <v>194</v>
      </c>
      <c r="C7203" s="24" t="str">
        <f>VLOOKUP(B7203,'FHF LUT'!$A$5:$H$81,2,FALSE)</f>
        <v>Lodgepole Pine Beetle</v>
      </c>
      <c r="D7203" s="24">
        <v>27</v>
      </c>
      <c r="E7203" s="24" t="s">
        <v>21</v>
      </c>
      <c r="F7203" s="24">
        <v>0</v>
      </c>
      <c r="G7203" s="24">
        <v>0</v>
      </c>
      <c r="H7203" s="24" t="str">
        <f t="shared" si="112"/>
        <v>2016_IBL_27</v>
      </c>
      <c r="I7203" s="24">
        <f>VLOOKUP(H7203,inTHLBdata!A:H,7,FALSE)</f>
        <v>0</v>
      </c>
      <c r="J7203" s="24">
        <f>VLOOKUP(H7203,inTHLBdata!A:H,8,FALSE)</f>
        <v>0</v>
      </c>
      <c r="N7203" s="24"/>
    </row>
    <row r="7204" spans="1:14">
      <c r="A7204" s="24">
        <v>2016</v>
      </c>
      <c r="B7204" s="24" t="s">
        <v>194</v>
      </c>
      <c r="C7204" s="24" t="str">
        <f>VLOOKUP(B7204,'FHF LUT'!$A$5:$H$81,2,FALSE)</f>
        <v>Lodgepole Pine Beetle</v>
      </c>
      <c r="D7204" s="24">
        <v>29</v>
      </c>
      <c r="E7204" s="24" t="s">
        <v>9</v>
      </c>
      <c r="F7204" s="24">
        <v>0</v>
      </c>
      <c r="G7204" s="24">
        <v>0</v>
      </c>
      <c r="H7204" s="24" t="str">
        <f t="shared" si="112"/>
        <v>2016_IBL_29</v>
      </c>
      <c r="I7204" s="24">
        <f>VLOOKUP(H7204,inTHLBdata!A:H,7,FALSE)</f>
        <v>0</v>
      </c>
      <c r="J7204" s="24">
        <f>VLOOKUP(H7204,inTHLBdata!A:H,8,FALSE)</f>
        <v>0</v>
      </c>
      <c r="N7204" s="24"/>
    </row>
    <row r="7205" spans="1:14">
      <c r="A7205" s="24">
        <v>2016</v>
      </c>
      <c r="B7205" s="24" t="s">
        <v>194</v>
      </c>
      <c r="C7205" s="24" t="str">
        <f>VLOOKUP(B7205,'FHF LUT'!$A$5:$H$81,2,FALSE)</f>
        <v>Lodgepole Pine Beetle</v>
      </c>
      <c r="D7205" s="24">
        <v>30</v>
      </c>
      <c r="E7205" s="24" t="s">
        <v>35</v>
      </c>
      <c r="F7205" s="24">
        <v>0</v>
      </c>
      <c r="G7205" s="24">
        <v>0</v>
      </c>
      <c r="H7205" s="24" t="str">
        <f t="shared" si="112"/>
        <v>2016_IBL_30</v>
      </c>
      <c r="I7205" s="24">
        <f>VLOOKUP(H7205,inTHLBdata!A:H,7,FALSE)</f>
        <v>0</v>
      </c>
      <c r="J7205" s="24">
        <f>VLOOKUP(H7205,inTHLBdata!A:H,8,FALSE)</f>
        <v>0</v>
      </c>
      <c r="N7205" s="24"/>
    </row>
    <row r="7206" spans="1:14">
      <c r="A7206" s="24">
        <v>2016</v>
      </c>
      <c r="B7206" s="24" t="s">
        <v>194</v>
      </c>
      <c r="C7206" s="24" t="str">
        <f>VLOOKUP(B7206,'FHF LUT'!$A$5:$H$81,2,FALSE)</f>
        <v>Lodgepole Pine Beetle</v>
      </c>
      <c r="D7206" s="24">
        <v>31</v>
      </c>
      <c r="E7206" s="24" t="s">
        <v>34</v>
      </c>
      <c r="F7206" s="24">
        <v>0</v>
      </c>
      <c r="G7206" s="24">
        <v>0</v>
      </c>
      <c r="H7206" s="24" t="str">
        <f t="shared" si="112"/>
        <v>2016_IBL_31</v>
      </c>
      <c r="I7206" s="24">
        <f>VLOOKUP(H7206,inTHLBdata!A:H,7,FALSE)</f>
        <v>0</v>
      </c>
      <c r="J7206" s="24">
        <f>VLOOKUP(H7206,inTHLBdata!A:H,8,FALSE)</f>
        <v>0</v>
      </c>
      <c r="N7206" s="24"/>
    </row>
    <row r="7207" spans="1:14">
      <c r="A7207" s="24">
        <v>2016</v>
      </c>
      <c r="B7207" s="24" t="s">
        <v>194</v>
      </c>
      <c r="C7207" s="24" t="str">
        <f>VLOOKUP(B7207,'FHF LUT'!$A$5:$H$81,2,FALSE)</f>
        <v>Lodgepole Pine Beetle</v>
      </c>
      <c r="D7207" s="24">
        <v>38</v>
      </c>
      <c r="E7207" s="24" t="s">
        <v>8</v>
      </c>
      <c r="F7207" s="24">
        <v>0</v>
      </c>
      <c r="G7207" s="24">
        <v>0</v>
      </c>
      <c r="H7207" s="24" t="str">
        <f t="shared" si="112"/>
        <v>2016_IBL_38</v>
      </c>
      <c r="I7207" s="24">
        <f>VLOOKUP(H7207,inTHLBdata!A:H,7,FALSE)</f>
        <v>0</v>
      </c>
      <c r="J7207" s="24">
        <f>VLOOKUP(H7207,inTHLBdata!A:H,8,FALSE)</f>
        <v>0</v>
      </c>
      <c r="N7207" s="24"/>
    </row>
    <row r="7208" spans="1:14">
      <c r="A7208" s="24">
        <v>2016</v>
      </c>
      <c r="B7208" s="24" t="s">
        <v>194</v>
      </c>
      <c r="C7208" s="24" t="str">
        <f>VLOOKUP(B7208,'FHF LUT'!$A$5:$H$81,2,FALSE)</f>
        <v>Lodgepole Pine Beetle</v>
      </c>
      <c r="D7208" s="24">
        <v>39</v>
      </c>
      <c r="E7208" s="24" t="s">
        <v>36</v>
      </c>
      <c r="F7208" s="24">
        <v>0</v>
      </c>
      <c r="G7208" s="24">
        <v>0</v>
      </c>
      <c r="H7208" s="24" t="str">
        <f t="shared" si="112"/>
        <v>2016_IBL_39</v>
      </c>
      <c r="I7208" s="24">
        <f>VLOOKUP(H7208,inTHLBdata!A:H,7,FALSE)</f>
        <v>0</v>
      </c>
      <c r="J7208" s="24">
        <f>VLOOKUP(H7208,inTHLBdata!A:H,8,FALSE)</f>
        <v>0</v>
      </c>
      <c r="N7208" s="24"/>
    </row>
    <row r="7209" spans="1:14">
      <c r="A7209" s="24">
        <v>2016</v>
      </c>
      <c r="B7209" s="24" t="s">
        <v>194</v>
      </c>
      <c r="C7209" s="24" t="str">
        <f>VLOOKUP(B7209,'FHF LUT'!$A$5:$H$81,2,FALSE)</f>
        <v>Lodgepole Pine Beetle</v>
      </c>
      <c r="D7209" s="24">
        <v>40</v>
      </c>
      <c r="E7209" s="24" t="s">
        <v>31</v>
      </c>
      <c r="F7209" s="24">
        <v>0</v>
      </c>
      <c r="G7209" s="24">
        <v>0</v>
      </c>
      <c r="H7209" s="24" t="str">
        <f t="shared" si="112"/>
        <v>2016_IBL_40</v>
      </c>
      <c r="I7209" s="24">
        <f>VLOOKUP(H7209,inTHLBdata!A:H,7,FALSE)</f>
        <v>0</v>
      </c>
      <c r="J7209" s="24">
        <f>VLOOKUP(H7209,inTHLBdata!A:H,8,FALSE)</f>
        <v>0</v>
      </c>
      <c r="N7209" s="24"/>
    </row>
    <row r="7210" spans="1:14">
      <c r="A7210" s="24">
        <v>2016</v>
      </c>
      <c r="B7210" s="24" t="s">
        <v>194</v>
      </c>
      <c r="C7210" s="24" t="str">
        <f>VLOOKUP(B7210,'FHF LUT'!$A$5:$H$81,2,FALSE)</f>
        <v>Lodgepole Pine Beetle</v>
      </c>
      <c r="D7210" s="24">
        <v>41</v>
      </c>
      <c r="E7210" s="24" t="s">
        <v>26</v>
      </c>
      <c r="F7210" s="24">
        <v>0</v>
      </c>
      <c r="G7210" s="24">
        <v>0</v>
      </c>
      <c r="H7210" s="24" t="str">
        <f t="shared" si="112"/>
        <v>2016_IBL_41</v>
      </c>
      <c r="I7210" s="24">
        <f>VLOOKUP(H7210,inTHLBdata!A:H,7,FALSE)</f>
        <v>0</v>
      </c>
      <c r="J7210" s="24">
        <f>VLOOKUP(H7210,inTHLBdata!A:H,8,FALSE)</f>
        <v>0</v>
      </c>
      <c r="N7210" s="24"/>
    </row>
    <row r="7211" spans="1:14">
      <c r="A7211" s="24">
        <v>2016</v>
      </c>
      <c r="B7211" s="24" t="s">
        <v>194</v>
      </c>
      <c r="C7211" s="24" t="str">
        <f>VLOOKUP(B7211,'FHF LUT'!$A$5:$H$81,2,FALSE)</f>
        <v>Lodgepole Pine Beetle</v>
      </c>
      <c r="D7211" s="24">
        <v>43</v>
      </c>
      <c r="E7211" s="24" t="s">
        <v>20</v>
      </c>
      <c r="F7211" s="24">
        <v>0</v>
      </c>
      <c r="G7211" s="24">
        <v>0</v>
      </c>
      <c r="H7211" s="24" t="str">
        <f t="shared" si="112"/>
        <v>2016_IBL_43</v>
      </c>
      <c r="I7211" s="24">
        <f>VLOOKUP(H7211,inTHLBdata!A:H,7,FALSE)</f>
        <v>0</v>
      </c>
      <c r="J7211" s="24">
        <f>VLOOKUP(H7211,inTHLBdata!A:H,8,FALSE)</f>
        <v>0</v>
      </c>
      <c r="N7211" s="24"/>
    </row>
    <row r="7212" spans="1:14">
      <c r="A7212" s="24">
        <v>2016</v>
      </c>
      <c r="B7212" s="24" t="s">
        <v>194</v>
      </c>
      <c r="C7212" s="24" t="str">
        <f>VLOOKUP(B7212,'FHF LUT'!$A$5:$H$81,2,FALSE)</f>
        <v>Lodgepole Pine Beetle</v>
      </c>
      <c r="D7212" s="24">
        <v>44</v>
      </c>
      <c r="E7212" s="24" t="s">
        <v>3</v>
      </c>
      <c r="F7212" s="24">
        <v>0</v>
      </c>
      <c r="G7212" s="24">
        <v>0</v>
      </c>
      <c r="H7212" s="24" t="str">
        <f t="shared" si="112"/>
        <v>2016_IBL_44</v>
      </c>
      <c r="I7212" s="24">
        <f>VLOOKUP(H7212,inTHLBdata!A:H,7,FALSE)</f>
        <v>0</v>
      </c>
      <c r="J7212" s="24">
        <f>VLOOKUP(H7212,inTHLBdata!A:H,8,FALSE)</f>
        <v>0</v>
      </c>
      <c r="N7212" s="24"/>
    </row>
    <row r="7213" spans="1:14">
      <c r="A7213" s="24">
        <v>2016</v>
      </c>
      <c r="B7213" s="24" t="s">
        <v>194</v>
      </c>
      <c r="C7213" s="24" t="str">
        <f>VLOOKUP(B7213,'FHF LUT'!$A$5:$H$81,2,FALSE)</f>
        <v>Lodgepole Pine Beetle</v>
      </c>
      <c r="D7213" s="24">
        <v>45</v>
      </c>
      <c r="E7213" s="24" t="s">
        <v>5</v>
      </c>
      <c r="F7213" s="24">
        <v>0</v>
      </c>
      <c r="G7213" s="24">
        <v>0</v>
      </c>
      <c r="H7213" s="24" t="str">
        <f t="shared" si="112"/>
        <v>2016_IBL_45</v>
      </c>
      <c r="I7213" s="24">
        <f>VLOOKUP(H7213,inTHLBdata!A:H,7,FALSE)</f>
        <v>0</v>
      </c>
      <c r="J7213" s="24">
        <f>VLOOKUP(H7213,inTHLBdata!A:H,8,FALSE)</f>
        <v>0</v>
      </c>
      <c r="N7213" s="24"/>
    </row>
    <row r="7214" spans="1:14">
      <c r="A7214" s="24">
        <v>2016</v>
      </c>
      <c r="B7214" s="24" t="s">
        <v>194</v>
      </c>
      <c r="C7214" s="24" t="str">
        <f>VLOOKUP(B7214,'FHF LUT'!$A$5:$H$81,2,FALSE)</f>
        <v>Lodgepole Pine Beetle</v>
      </c>
      <c r="D7214" s="24">
        <v>46</v>
      </c>
      <c r="E7214" s="24" t="s">
        <v>234</v>
      </c>
      <c r="F7214" s="24">
        <v>0</v>
      </c>
      <c r="G7214" s="24">
        <v>0</v>
      </c>
      <c r="H7214" s="24" t="str">
        <f t="shared" si="112"/>
        <v>2016_IBL_46</v>
      </c>
      <c r="I7214" s="24">
        <f>VLOOKUP(H7214,inTHLBdata!A:H,7,FALSE)</f>
        <v>0</v>
      </c>
      <c r="J7214" s="24">
        <f>VLOOKUP(H7214,inTHLBdata!A:H,8,FALSE)</f>
        <v>0</v>
      </c>
      <c r="N7214" s="24"/>
    </row>
    <row r="7215" spans="1:14">
      <c r="A7215" s="24">
        <v>2016</v>
      </c>
      <c r="B7215" s="24" t="s">
        <v>194</v>
      </c>
      <c r="C7215" s="24" t="str">
        <f>VLOOKUP(B7215,'FHF LUT'!$A$5:$H$81,2,FALSE)</f>
        <v>Lodgepole Pine Beetle</v>
      </c>
      <c r="D7215" s="24">
        <v>47</v>
      </c>
      <c r="E7215" s="24" t="s">
        <v>233</v>
      </c>
      <c r="F7215" s="24">
        <v>0</v>
      </c>
      <c r="G7215" s="24">
        <v>0</v>
      </c>
      <c r="H7215" s="24" t="str">
        <f t="shared" si="112"/>
        <v>2016_IBL_47</v>
      </c>
      <c r="I7215" s="24">
        <f>VLOOKUP(H7215,inTHLBdata!A:H,7,FALSE)</f>
        <v>0</v>
      </c>
      <c r="J7215" s="24">
        <f>VLOOKUP(H7215,inTHLBdata!A:H,8,FALSE)</f>
        <v>0</v>
      </c>
      <c r="N7215" s="24"/>
    </row>
    <row r="7216" spans="1:14">
      <c r="A7216" s="24">
        <v>2016</v>
      </c>
      <c r="B7216" s="24" t="s">
        <v>194</v>
      </c>
      <c r="C7216" s="24" t="str">
        <f>VLOOKUP(B7216,'FHF LUT'!$A$5:$H$81,2,FALSE)</f>
        <v>Lodgepole Pine Beetle</v>
      </c>
      <c r="D7216" s="24">
        <v>48</v>
      </c>
      <c r="E7216" s="24" t="s">
        <v>235</v>
      </c>
      <c r="F7216" s="24">
        <v>0</v>
      </c>
      <c r="G7216" s="24">
        <v>0</v>
      </c>
      <c r="H7216" s="24" t="str">
        <f t="shared" si="112"/>
        <v>2016_IBL_48</v>
      </c>
      <c r="I7216" s="24">
        <f>VLOOKUP(H7216,inTHLBdata!A:H,7,FALSE)</f>
        <v>0</v>
      </c>
      <c r="J7216" s="24">
        <f>VLOOKUP(H7216,inTHLBdata!A:H,8,FALSE)</f>
        <v>0</v>
      </c>
      <c r="N7216" s="24"/>
    </row>
    <row r="7217" spans="1:14">
      <c r="A7217" s="24">
        <v>2016</v>
      </c>
      <c r="B7217" s="24" t="s">
        <v>185</v>
      </c>
      <c r="C7217" s="24" t="str">
        <f>VLOOKUP(B7217,'FHF LUT'!$A$5:$H$81,2,FALSE)</f>
        <v>Mountain Pine Beetle</v>
      </c>
      <c r="D7217" s="24">
        <v>1</v>
      </c>
      <c r="E7217" s="24" t="s">
        <v>10</v>
      </c>
      <c r="F7217" s="24">
        <v>17997</v>
      </c>
      <c r="G7217" s="24">
        <v>17190</v>
      </c>
      <c r="H7217" s="24" t="str">
        <f t="shared" si="112"/>
        <v>2016_IBM_1</v>
      </c>
      <c r="I7217" s="24">
        <f>VLOOKUP(H7217,inTHLBdata!A:H,7,FALSE)</f>
        <v>4237</v>
      </c>
      <c r="J7217" s="24">
        <f>VLOOKUP(H7217,inTHLBdata!A:H,8,FALSE)</f>
        <v>3848</v>
      </c>
      <c r="N7217" s="24"/>
    </row>
    <row r="7218" spans="1:14">
      <c r="A7218" s="24">
        <v>2016</v>
      </c>
      <c r="B7218" s="24" t="s">
        <v>185</v>
      </c>
      <c r="C7218" s="24" t="str">
        <f>VLOOKUP(B7218,'FHF LUT'!$A$5:$H$81,2,FALSE)</f>
        <v>Mountain Pine Beetle</v>
      </c>
      <c r="D7218" s="24">
        <v>2</v>
      </c>
      <c r="E7218" s="24" t="s">
        <v>22</v>
      </c>
      <c r="F7218" s="24">
        <v>76701</v>
      </c>
      <c r="G7218" s="24">
        <v>74206</v>
      </c>
      <c r="H7218" s="24" t="str">
        <f t="shared" si="112"/>
        <v>2016_IBM_2</v>
      </c>
      <c r="I7218" s="24">
        <f>VLOOKUP(H7218,inTHLBdata!A:H,7,FALSE)</f>
        <v>51001</v>
      </c>
      <c r="J7218" s="24">
        <f>VLOOKUP(H7218,inTHLBdata!A:H,8,FALSE)</f>
        <v>42086</v>
      </c>
      <c r="N7218" s="24"/>
    </row>
    <row r="7219" spans="1:14">
      <c r="A7219" s="24">
        <v>2016</v>
      </c>
      <c r="B7219" s="24" t="s">
        <v>185</v>
      </c>
      <c r="C7219" s="24" t="str">
        <f>VLOOKUP(B7219,'FHF LUT'!$A$5:$H$81,2,FALSE)</f>
        <v>Mountain Pine Beetle</v>
      </c>
      <c r="D7219" s="24">
        <v>3</v>
      </c>
      <c r="E7219" s="24" t="s">
        <v>13</v>
      </c>
      <c r="F7219" s="24">
        <v>33149</v>
      </c>
      <c r="G7219" s="24">
        <v>30262</v>
      </c>
      <c r="H7219" s="24" t="str">
        <f t="shared" si="112"/>
        <v>2016_IBM_3</v>
      </c>
      <c r="I7219" s="24">
        <f>VLOOKUP(H7219,inTHLBdata!A:H,7,FALSE)</f>
        <v>20447</v>
      </c>
      <c r="J7219" s="24">
        <f>VLOOKUP(H7219,inTHLBdata!A:H,8,FALSE)</f>
        <v>17403</v>
      </c>
      <c r="N7219" s="24"/>
    </row>
    <row r="7220" spans="1:14">
      <c r="A7220" s="24">
        <v>2016</v>
      </c>
      <c r="B7220" s="24" t="s">
        <v>185</v>
      </c>
      <c r="C7220" s="24" t="str">
        <f>VLOOKUP(B7220,'FHF LUT'!$A$5:$H$81,2,FALSE)</f>
        <v>Mountain Pine Beetle</v>
      </c>
      <c r="D7220" s="24">
        <v>4</v>
      </c>
      <c r="E7220" s="24" t="s">
        <v>28</v>
      </c>
      <c r="F7220" s="24">
        <v>976</v>
      </c>
      <c r="G7220" s="24">
        <v>976</v>
      </c>
      <c r="H7220" s="24" t="str">
        <f t="shared" si="112"/>
        <v>2016_IBM_4</v>
      </c>
      <c r="I7220" s="24">
        <f>VLOOKUP(H7220,inTHLBdata!A:H,7,FALSE)</f>
        <v>0</v>
      </c>
      <c r="J7220" s="24">
        <f>VLOOKUP(H7220,inTHLBdata!A:H,8,FALSE)</f>
        <v>0</v>
      </c>
      <c r="N7220" s="24"/>
    </row>
    <row r="7221" spans="1:14">
      <c r="A7221" s="24">
        <v>2016</v>
      </c>
      <c r="B7221" s="24" t="s">
        <v>185</v>
      </c>
      <c r="C7221" s="24" t="str">
        <f>VLOOKUP(B7221,'FHF LUT'!$A$5:$H$81,2,FALSE)</f>
        <v>Mountain Pine Beetle</v>
      </c>
      <c r="D7221" s="24">
        <v>5</v>
      </c>
      <c r="E7221" s="24" t="s">
        <v>16</v>
      </c>
      <c r="F7221" s="24">
        <v>35083</v>
      </c>
      <c r="G7221" s="24">
        <v>30156</v>
      </c>
      <c r="H7221" s="24" t="str">
        <f t="shared" si="112"/>
        <v>2016_IBM_5</v>
      </c>
      <c r="I7221" s="24">
        <f>VLOOKUP(H7221,inTHLBdata!A:H,7,FALSE)</f>
        <v>10526</v>
      </c>
      <c r="J7221" s="24">
        <f>VLOOKUP(H7221,inTHLBdata!A:H,8,FALSE)</f>
        <v>7969</v>
      </c>
      <c r="N7221" s="24"/>
    </row>
    <row r="7222" spans="1:14">
      <c r="A7222" s="24">
        <v>2016</v>
      </c>
      <c r="B7222" s="24" t="s">
        <v>185</v>
      </c>
      <c r="C7222" s="24" t="str">
        <f>VLOOKUP(B7222,'FHF LUT'!$A$5:$H$81,2,FALSE)</f>
        <v>Mountain Pine Beetle</v>
      </c>
      <c r="D7222" s="24">
        <v>7</v>
      </c>
      <c r="E7222" s="24" t="s">
        <v>25</v>
      </c>
      <c r="F7222" s="24">
        <v>24548</v>
      </c>
      <c r="G7222" s="24">
        <v>24221</v>
      </c>
      <c r="H7222" s="24" t="str">
        <f t="shared" si="112"/>
        <v>2016_IBM_7</v>
      </c>
      <c r="I7222" s="24">
        <f>VLOOKUP(H7222,inTHLBdata!A:H,7,FALSE)</f>
        <v>8820</v>
      </c>
      <c r="J7222" s="24">
        <f>VLOOKUP(H7222,inTHLBdata!A:H,8,FALSE)</f>
        <v>8396</v>
      </c>
      <c r="N7222" s="24"/>
    </row>
    <row r="7223" spans="1:14">
      <c r="A7223" s="24">
        <v>2016</v>
      </c>
      <c r="B7223" s="24" t="s">
        <v>185</v>
      </c>
      <c r="C7223" s="24" t="str">
        <f>VLOOKUP(B7223,'FHF LUT'!$A$5:$H$81,2,FALSE)</f>
        <v>Mountain Pine Beetle</v>
      </c>
      <c r="D7223" s="24">
        <v>8</v>
      </c>
      <c r="E7223" s="24" t="s">
        <v>29</v>
      </c>
      <c r="F7223" s="24">
        <v>50071</v>
      </c>
      <c r="G7223" s="24">
        <v>50053</v>
      </c>
      <c r="H7223" s="24" t="str">
        <f t="shared" si="112"/>
        <v>2016_IBM_8</v>
      </c>
      <c r="I7223" s="24">
        <f>VLOOKUP(H7223,inTHLBdata!A:H,7,FALSE)</f>
        <v>5324</v>
      </c>
      <c r="J7223" s="24">
        <f>VLOOKUP(H7223,inTHLBdata!A:H,8,FALSE)</f>
        <v>5318</v>
      </c>
      <c r="N7223" s="24"/>
    </row>
    <row r="7224" spans="1:14">
      <c r="A7224" s="24">
        <v>2016</v>
      </c>
      <c r="B7224" s="24" t="s">
        <v>185</v>
      </c>
      <c r="C7224" s="24" t="str">
        <f>VLOOKUP(B7224,'FHF LUT'!$A$5:$H$81,2,FALSE)</f>
        <v>Mountain Pine Beetle</v>
      </c>
      <c r="D7224" s="24">
        <v>9</v>
      </c>
      <c r="E7224" s="24" t="s">
        <v>7</v>
      </c>
      <c r="F7224" s="24">
        <v>78855</v>
      </c>
      <c r="G7224" s="24">
        <v>73722</v>
      </c>
      <c r="H7224" s="24" t="str">
        <f t="shared" si="112"/>
        <v>2016_IBM_9</v>
      </c>
      <c r="I7224" s="24">
        <f>VLOOKUP(H7224,inTHLBdata!A:H,7,FALSE)</f>
        <v>9907</v>
      </c>
      <c r="J7224" s="24">
        <f>VLOOKUP(H7224,inTHLBdata!A:H,8,FALSE)</f>
        <v>6452</v>
      </c>
      <c r="N7224" s="24"/>
    </row>
    <row r="7225" spans="1:14">
      <c r="A7225" s="24">
        <v>2016</v>
      </c>
      <c r="B7225" s="24" t="s">
        <v>185</v>
      </c>
      <c r="C7225" s="24" t="str">
        <f>VLOOKUP(B7225,'FHF LUT'!$A$5:$H$81,2,FALSE)</f>
        <v>Mountain Pine Beetle</v>
      </c>
      <c r="D7225" s="24">
        <v>10</v>
      </c>
      <c r="E7225" s="24" t="s">
        <v>18</v>
      </c>
      <c r="F7225" s="24">
        <v>0</v>
      </c>
      <c r="G7225" s="24">
        <v>0</v>
      </c>
      <c r="H7225" s="24" t="str">
        <f t="shared" si="112"/>
        <v>2016_IBM_10</v>
      </c>
      <c r="I7225" s="24">
        <f>VLOOKUP(H7225,inTHLBdata!A:H,7,FALSE)</f>
        <v>0</v>
      </c>
      <c r="J7225" s="24">
        <f>VLOOKUP(H7225,inTHLBdata!A:H,8,FALSE)</f>
        <v>0</v>
      </c>
      <c r="N7225" s="24"/>
    </row>
    <row r="7226" spans="1:14">
      <c r="A7226" s="24">
        <v>2016</v>
      </c>
      <c r="B7226" s="24" t="s">
        <v>185</v>
      </c>
      <c r="C7226" s="24" t="str">
        <f>VLOOKUP(B7226,'FHF LUT'!$A$5:$H$81,2,FALSE)</f>
        <v>Mountain Pine Beetle</v>
      </c>
      <c r="D7226" s="24">
        <v>11</v>
      </c>
      <c r="E7226" s="24" t="s">
        <v>4</v>
      </c>
      <c r="F7226" s="24">
        <v>2896</v>
      </c>
      <c r="G7226" s="24">
        <v>2896</v>
      </c>
      <c r="H7226" s="24" t="str">
        <f t="shared" si="112"/>
        <v>2016_IBM_11</v>
      </c>
      <c r="I7226" s="24">
        <f>VLOOKUP(H7226,inTHLBdata!A:H,7,FALSE)</f>
        <v>1026</v>
      </c>
      <c r="J7226" s="24">
        <f>VLOOKUP(H7226,inTHLBdata!A:H,8,FALSE)</f>
        <v>1026</v>
      </c>
      <c r="N7226" s="24"/>
    </row>
    <row r="7227" spans="1:14">
      <c r="A7227" s="24">
        <v>2016</v>
      </c>
      <c r="B7227" s="24" t="s">
        <v>185</v>
      </c>
      <c r="C7227" s="24" t="str">
        <f>VLOOKUP(B7227,'FHF LUT'!$A$5:$H$81,2,FALSE)</f>
        <v>Mountain Pine Beetle</v>
      </c>
      <c r="D7227" s="24">
        <v>12</v>
      </c>
      <c r="E7227" s="24" t="s">
        <v>11</v>
      </c>
      <c r="F7227" s="24">
        <v>368</v>
      </c>
      <c r="G7227" s="24">
        <v>368</v>
      </c>
      <c r="H7227" s="24" t="str">
        <f t="shared" si="112"/>
        <v>2016_IBM_12</v>
      </c>
      <c r="I7227" s="24">
        <f>VLOOKUP(H7227,inTHLBdata!A:H,7,FALSE)</f>
        <v>0</v>
      </c>
      <c r="J7227" s="24">
        <f>VLOOKUP(H7227,inTHLBdata!A:H,8,FALSE)</f>
        <v>0</v>
      </c>
      <c r="N7227" s="24"/>
    </row>
    <row r="7228" spans="1:14">
      <c r="A7228" s="24">
        <v>2016</v>
      </c>
      <c r="B7228" s="24" t="s">
        <v>185</v>
      </c>
      <c r="C7228" s="24" t="str">
        <f>VLOOKUP(B7228,'FHF LUT'!$A$5:$H$81,2,FALSE)</f>
        <v>Mountain Pine Beetle</v>
      </c>
      <c r="D7228" s="24">
        <v>13</v>
      </c>
      <c r="E7228" s="24" t="s">
        <v>24</v>
      </c>
      <c r="F7228" s="24">
        <v>95890</v>
      </c>
      <c r="G7228" s="24">
        <v>93842</v>
      </c>
      <c r="H7228" s="24" t="str">
        <f t="shared" si="112"/>
        <v>2016_IBM_13</v>
      </c>
      <c r="I7228" s="24">
        <f>VLOOKUP(H7228,inTHLBdata!A:H,7,FALSE)</f>
        <v>9549</v>
      </c>
      <c r="J7228" s="24">
        <f>VLOOKUP(H7228,inTHLBdata!A:H,8,FALSE)</f>
        <v>8573</v>
      </c>
      <c r="N7228" s="24"/>
    </row>
    <row r="7229" spans="1:14">
      <c r="A7229" s="24">
        <v>2016</v>
      </c>
      <c r="B7229" s="24" t="s">
        <v>185</v>
      </c>
      <c r="C7229" s="24" t="str">
        <f>VLOOKUP(B7229,'FHF LUT'!$A$5:$H$81,2,FALSE)</f>
        <v>Mountain Pine Beetle</v>
      </c>
      <c r="D7229" s="24">
        <v>14</v>
      </c>
      <c r="E7229" s="24" t="s">
        <v>30</v>
      </c>
      <c r="F7229" s="24">
        <v>960</v>
      </c>
      <c r="G7229" s="24">
        <v>960</v>
      </c>
      <c r="H7229" s="24" t="str">
        <f t="shared" si="112"/>
        <v>2016_IBM_14</v>
      </c>
      <c r="I7229" s="24">
        <f>VLOOKUP(H7229,inTHLBdata!A:H,7,FALSE)</f>
        <v>166</v>
      </c>
      <c r="J7229" s="24">
        <f>VLOOKUP(H7229,inTHLBdata!A:H,8,FALSE)</f>
        <v>166</v>
      </c>
      <c r="N7229" s="24"/>
    </row>
    <row r="7230" spans="1:14">
      <c r="A7230" s="24">
        <v>2016</v>
      </c>
      <c r="B7230" s="24" t="s">
        <v>185</v>
      </c>
      <c r="C7230" s="24" t="str">
        <f>VLOOKUP(B7230,'FHF LUT'!$A$5:$H$81,2,FALSE)</f>
        <v>Mountain Pine Beetle</v>
      </c>
      <c r="D7230" s="24">
        <v>15</v>
      </c>
      <c r="E7230" s="24" t="s">
        <v>33</v>
      </c>
      <c r="F7230" s="24">
        <v>205290</v>
      </c>
      <c r="G7230" s="24">
        <v>201742</v>
      </c>
      <c r="H7230" s="24" t="str">
        <f t="shared" si="112"/>
        <v>2016_IBM_15</v>
      </c>
      <c r="I7230" s="24">
        <f>VLOOKUP(H7230,inTHLBdata!A:H,7,FALSE)</f>
        <v>91358</v>
      </c>
      <c r="J7230" s="24">
        <f>VLOOKUP(H7230,inTHLBdata!A:H,8,FALSE)</f>
        <v>85705</v>
      </c>
      <c r="N7230" s="24"/>
    </row>
    <row r="7231" spans="1:14">
      <c r="A7231" s="24">
        <v>2016</v>
      </c>
      <c r="B7231" s="24" t="s">
        <v>185</v>
      </c>
      <c r="C7231" s="24" t="str">
        <f>VLOOKUP(B7231,'FHF LUT'!$A$5:$H$81,2,FALSE)</f>
        <v>Mountain Pine Beetle</v>
      </c>
      <c r="D7231" s="24">
        <v>16</v>
      </c>
      <c r="E7231" s="24" t="s">
        <v>12</v>
      </c>
      <c r="F7231" s="24">
        <v>250279</v>
      </c>
      <c r="G7231" s="24">
        <v>249274</v>
      </c>
      <c r="H7231" s="24" t="str">
        <f t="shared" si="112"/>
        <v>2016_IBM_16</v>
      </c>
      <c r="I7231" s="24">
        <f>VLOOKUP(H7231,inTHLBdata!A:H,7,FALSE)</f>
        <v>52067</v>
      </c>
      <c r="J7231" s="24">
        <f>VLOOKUP(H7231,inTHLBdata!A:H,8,FALSE)</f>
        <v>50482</v>
      </c>
      <c r="N7231" s="24"/>
    </row>
    <row r="7232" spans="1:14">
      <c r="A7232" s="24">
        <v>2016</v>
      </c>
      <c r="B7232" s="24" t="s">
        <v>185</v>
      </c>
      <c r="C7232" s="24" t="str">
        <f>VLOOKUP(B7232,'FHF LUT'!$A$5:$H$81,2,FALSE)</f>
        <v>Mountain Pine Beetle</v>
      </c>
      <c r="D7232" s="24">
        <v>17</v>
      </c>
      <c r="E7232" s="24" t="s">
        <v>32</v>
      </c>
      <c r="F7232" s="24">
        <v>608170</v>
      </c>
      <c r="G7232" s="24">
        <v>602627</v>
      </c>
      <c r="H7232" s="24" t="str">
        <f t="shared" si="112"/>
        <v>2016_IBM_17</v>
      </c>
      <c r="I7232" s="24">
        <f>VLOOKUP(H7232,inTHLBdata!A:H,7,FALSE)</f>
        <v>60493</v>
      </c>
      <c r="J7232" s="24">
        <f>VLOOKUP(H7232,inTHLBdata!A:H,8,FALSE)</f>
        <v>56579</v>
      </c>
      <c r="N7232" s="24"/>
    </row>
    <row r="7233" spans="1:14">
      <c r="A7233" s="24">
        <v>2016</v>
      </c>
      <c r="B7233" s="24" t="s">
        <v>185</v>
      </c>
      <c r="C7233" s="24" t="str">
        <f>VLOOKUP(B7233,'FHF LUT'!$A$5:$H$81,2,FALSE)</f>
        <v>Mountain Pine Beetle</v>
      </c>
      <c r="D7233" s="24">
        <v>18</v>
      </c>
      <c r="E7233" s="24" t="s">
        <v>15</v>
      </c>
      <c r="F7233" s="24">
        <v>8462</v>
      </c>
      <c r="G7233" s="24">
        <v>7310</v>
      </c>
      <c r="H7233" s="24" t="str">
        <f t="shared" si="112"/>
        <v>2016_IBM_18</v>
      </c>
      <c r="I7233" s="24">
        <f>VLOOKUP(H7233,inTHLBdata!A:H,7,FALSE)</f>
        <v>7705</v>
      </c>
      <c r="J7233" s="24">
        <f>VLOOKUP(H7233,inTHLBdata!A:H,8,FALSE)</f>
        <v>5966</v>
      </c>
      <c r="N7233" s="24"/>
    </row>
    <row r="7234" spans="1:14">
      <c r="A7234" s="24">
        <v>2016</v>
      </c>
      <c r="B7234" s="24" t="s">
        <v>185</v>
      </c>
      <c r="C7234" s="24" t="str">
        <f>VLOOKUP(B7234,'FHF LUT'!$A$5:$H$81,2,FALSE)</f>
        <v>Mountain Pine Beetle</v>
      </c>
      <c r="D7234" s="24">
        <v>20</v>
      </c>
      <c r="E7234" s="24" t="s">
        <v>6</v>
      </c>
      <c r="F7234" s="24">
        <v>3916</v>
      </c>
      <c r="G7234" s="24">
        <v>3498</v>
      </c>
      <c r="H7234" s="24" t="str">
        <f t="shared" si="112"/>
        <v>2016_IBM_20</v>
      </c>
      <c r="I7234" s="24">
        <f>VLOOKUP(H7234,inTHLBdata!A:H,7,FALSE)</f>
        <v>2634</v>
      </c>
      <c r="J7234" s="24">
        <f>VLOOKUP(H7234,inTHLBdata!A:H,8,FALSE)</f>
        <v>2225</v>
      </c>
      <c r="N7234" s="24"/>
    </row>
    <row r="7235" spans="1:14">
      <c r="A7235" s="24">
        <v>2016</v>
      </c>
      <c r="B7235" s="24" t="s">
        <v>185</v>
      </c>
      <c r="C7235" s="24" t="str">
        <f>VLOOKUP(B7235,'FHF LUT'!$A$5:$H$81,2,FALSE)</f>
        <v>Mountain Pine Beetle</v>
      </c>
      <c r="D7235" s="24">
        <v>22</v>
      </c>
      <c r="E7235" s="24" t="s">
        <v>19</v>
      </c>
      <c r="F7235" s="24">
        <v>17634</v>
      </c>
      <c r="G7235" s="24">
        <v>15807</v>
      </c>
      <c r="H7235" s="24" t="str">
        <f t="shared" ref="H7235:H7298" si="113">CONCATENATE(A7235,"_",B7235,"_",D7235)</f>
        <v>2016_IBM_22</v>
      </c>
      <c r="I7235" s="24">
        <f>VLOOKUP(H7235,inTHLBdata!A:H,7,FALSE)</f>
        <v>8589</v>
      </c>
      <c r="J7235" s="24">
        <f>VLOOKUP(H7235,inTHLBdata!A:H,8,FALSE)</f>
        <v>6893</v>
      </c>
      <c r="N7235" s="24"/>
    </row>
    <row r="7236" spans="1:14">
      <c r="A7236" s="24">
        <v>2016</v>
      </c>
      <c r="B7236" s="24" t="s">
        <v>185</v>
      </c>
      <c r="C7236" s="24" t="str">
        <f>VLOOKUP(B7236,'FHF LUT'!$A$5:$H$81,2,FALSE)</f>
        <v>Mountain Pine Beetle</v>
      </c>
      <c r="D7236" s="24">
        <v>23</v>
      </c>
      <c r="E7236" s="24" t="s">
        <v>27</v>
      </c>
      <c r="F7236" s="24">
        <v>112</v>
      </c>
      <c r="G7236" s="24">
        <v>112</v>
      </c>
      <c r="H7236" s="24" t="str">
        <f t="shared" si="113"/>
        <v>2016_IBM_23</v>
      </c>
      <c r="I7236" s="24">
        <f>VLOOKUP(H7236,inTHLBdata!A:H,7,FALSE)</f>
        <v>0</v>
      </c>
      <c r="J7236" s="24">
        <f>VLOOKUP(H7236,inTHLBdata!A:H,8,FALSE)</f>
        <v>0</v>
      </c>
      <c r="N7236" s="24"/>
    </row>
    <row r="7237" spans="1:14">
      <c r="A7237" s="24">
        <v>2016</v>
      </c>
      <c r="B7237" s="24" t="s">
        <v>185</v>
      </c>
      <c r="C7237" s="24" t="str">
        <f>VLOOKUP(B7237,'FHF LUT'!$A$5:$H$81,2,FALSE)</f>
        <v>Mountain Pine Beetle</v>
      </c>
      <c r="D7237" s="24">
        <v>24</v>
      </c>
      <c r="E7237" s="24" t="s">
        <v>17</v>
      </c>
      <c r="F7237" s="24">
        <v>42037</v>
      </c>
      <c r="G7237" s="24">
        <v>40306</v>
      </c>
      <c r="H7237" s="24" t="str">
        <f t="shared" si="113"/>
        <v>2016_IBM_24</v>
      </c>
      <c r="I7237" s="24">
        <f>VLOOKUP(H7237,inTHLBdata!A:H,7,FALSE)</f>
        <v>23979</v>
      </c>
      <c r="J7237" s="24">
        <f>VLOOKUP(H7237,inTHLBdata!A:H,8,FALSE)</f>
        <v>22657</v>
      </c>
      <c r="N7237" s="24"/>
    </row>
    <row r="7238" spans="1:14">
      <c r="A7238" s="24">
        <v>2016</v>
      </c>
      <c r="B7238" s="24" t="s">
        <v>185</v>
      </c>
      <c r="C7238" s="24" t="str">
        <f>VLOOKUP(B7238,'FHF LUT'!$A$5:$H$81,2,FALSE)</f>
        <v>Mountain Pine Beetle</v>
      </c>
      <c r="D7238" s="24">
        <v>25</v>
      </c>
      <c r="E7238" s="24" t="s">
        <v>23</v>
      </c>
      <c r="F7238" s="24">
        <v>0</v>
      </c>
      <c r="G7238" s="24">
        <v>0</v>
      </c>
      <c r="H7238" s="24" t="str">
        <f t="shared" si="113"/>
        <v>2016_IBM_25</v>
      </c>
      <c r="I7238" s="24">
        <f>VLOOKUP(H7238,inTHLBdata!A:H,7,FALSE)</f>
        <v>0</v>
      </c>
      <c r="J7238" s="24">
        <f>VLOOKUP(H7238,inTHLBdata!A:H,8,FALSE)</f>
        <v>0</v>
      </c>
      <c r="N7238" s="24"/>
    </row>
    <row r="7239" spans="1:14">
      <c r="A7239" s="24">
        <v>2016</v>
      </c>
      <c r="B7239" s="24" t="s">
        <v>185</v>
      </c>
      <c r="C7239" s="24" t="str">
        <f>VLOOKUP(B7239,'FHF LUT'!$A$5:$H$81,2,FALSE)</f>
        <v>Mountain Pine Beetle</v>
      </c>
      <c r="D7239" s="24">
        <v>26</v>
      </c>
      <c r="E7239" s="24" t="s">
        <v>14</v>
      </c>
      <c r="F7239" s="24">
        <v>16</v>
      </c>
      <c r="G7239" s="24">
        <v>7</v>
      </c>
      <c r="H7239" s="24" t="str">
        <f t="shared" si="113"/>
        <v>2016_IBM_26</v>
      </c>
      <c r="I7239" s="24">
        <f>VLOOKUP(H7239,inTHLBdata!A:H,7,FALSE)</f>
        <v>16</v>
      </c>
      <c r="J7239" s="24">
        <f>VLOOKUP(H7239,inTHLBdata!A:H,8,FALSE)</f>
        <v>7</v>
      </c>
      <c r="N7239" s="24"/>
    </row>
    <row r="7240" spans="1:14">
      <c r="A7240" s="24">
        <v>2016</v>
      </c>
      <c r="B7240" s="24" t="s">
        <v>185</v>
      </c>
      <c r="C7240" s="24" t="str">
        <f>VLOOKUP(B7240,'FHF LUT'!$A$5:$H$81,2,FALSE)</f>
        <v>Mountain Pine Beetle</v>
      </c>
      <c r="D7240" s="24">
        <v>27</v>
      </c>
      <c r="E7240" s="24" t="s">
        <v>21</v>
      </c>
      <c r="F7240" s="24">
        <v>3184</v>
      </c>
      <c r="G7240" s="24">
        <v>3028</v>
      </c>
      <c r="H7240" s="24" t="str">
        <f t="shared" si="113"/>
        <v>2016_IBM_27</v>
      </c>
      <c r="I7240" s="24">
        <f>VLOOKUP(H7240,inTHLBdata!A:H,7,FALSE)</f>
        <v>16</v>
      </c>
      <c r="J7240" s="24">
        <f>VLOOKUP(H7240,inTHLBdata!A:H,8,FALSE)</f>
        <v>16</v>
      </c>
      <c r="N7240" s="24"/>
    </row>
    <row r="7241" spans="1:14">
      <c r="A7241" s="24">
        <v>2016</v>
      </c>
      <c r="B7241" s="24" t="s">
        <v>185</v>
      </c>
      <c r="C7241" s="24" t="str">
        <f>VLOOKUP(B7241,'FHF LUT'!$A$5:$H$81,2,FALSE)</f>
        <v>Mountain Pine Beetle</v>
      </c>
      <c r="D7241" s="24">
        <v>29</v>
      </c>
      <c r="E7241" s="24" t="s">
        <v>9</v>
      </c>
      <c r="F7241" s="24">
        <v>73769</v>
      </c>
      <c r="G7241" s="24">
        <v>73652</v>
      </c>
      <c r="H7241" s="24" t="str">
        <f t="shared" si="113"/>
        <v>2016_IBM_29</v>
      </c>
      <c r="I7241" s="24">
        <f>VLOOKUP(H7241,inTHLBdata!A:H,7,FALSE)</f>
        <v>7038</v>
      </c>
      <c r="J7241" s="24">
        <f>VLOOKUP(H7241,inTHLBdata!A:H,8,FALSE)</f>
        <v>6983</v>
      </c>
      <c r="N7241" s="24"/>
    </row>
    <row r="7242" spans="1:14">
      <c r="A7242" s="24">
        <v>2016</v>
      </c>
      <c r="B7242" s="24" t="s">
        <v>185</v>
      </c>
      <c r="C7242" s="24" t="str">
        <f>VLOOKUP(B7242,'FHF LUT'!$A$5:$H$81,2,FALSE)</f>
        <v>Mountain Pine Beetle</v>
      </c>
      <c r="D7242" s="24">
        <v>30</v>
      </c>
      <c r="E7242" s="24" t="s">
        <v>35</v>
      </c>
      <c r="F7242" s="24">
        <v>432</v>
      </c>
      <c r="G7242" s="24">
        <v>432</v>
      </c>
      <c r="H7242" s="24" t="str">
        <f t="shared" si="113"/>
        <v>2016_IBM_30</v>
      </c>
      <c r="I7242" s="24">
        <f>VLOOKUP(H7242,inTHLBdata!A:H,7,FALSE)</f>
        <v>0</v>
      </c>
      <c r="J7242" s="24">
        <f>VLOOKUP(H7242,inTHLBdata!A:H,8,FALSE)</f>
        <v>0</v>
      </c>
      <c r="N7242" s="24"/>
    </row>
    <row r="7243" spans="1:14">
      <c r="A7243" s="24">
        <v>2016</v>
      </c>
      <c r="B7243" s="24" t="s">
        <v>185</v>
      </c>
      <c r="C7243" s="24" t="str">
        <f>VLOOKUP(B7243,'FHF LUT'!$A$5:$H$81,2,FALSE)</f>
        <v>Mountain Pine Beetle</v>
      </c>
      <c r="D7243" s="24">
        <v>31</v>
      </c>
      <c r="E7243" s="24" t="s">
        <v>34</v>
      </c>
      <c r="F7243" s="24">
        <v>1968</v>
      </c>
      <c r="G7243" s="24">
        <v>1968</v>
      </c>
      <c r="H7243" s="24" t="str">
        <f t="shared" si="113"/>
        <v>2016_IBM_31</v>
      </c>
      <c r="I7243" s="24">
        <f>VLOOKUP(H7243,inTHLBdata!A:H,7,FALSE)</f>
        <v>82</v>
      </c>
      <c r="J7243" s="24">
        <f>VLOOKUP(H7243,inTHLBdata!A:H,8,FALSE)</f>
        <v>74</v>
      </c>
      <c r="N7243" s="24"/>
    </row>
    <row r="7244" spans="1:14">
      <c r="A7244" s="24">
        <v>2016</v>
      </c>
      <c r="B7244" s="24" t="s">
        <v>185</v>
      </c>
      <c r="C7244" s="24" t="str">
        <f>VLOOKUP(B7244,'FHF LUT'!$A$5:$H$81,2,FALSE)</f>
        <v>Mountain Pine Beetle</v>
      </c>
      <c r="D7244" s="24">
        <v>38</v>
      </c>
      <c r="E7244" s="24" t="s">
        <v>8</v>
      </c>
      <c r="F7244" s="24">
        <v>2544</v>
      </c>
      <c r="G7244" s="24">
        <v>2477</v>
      </c>
      <c r="H7244" s="24" t="str">
        <f t="shared" si="113"/>
        <v>2016_IBM_38</v>
      </c>
      <c r="I7244" s="24">
        <f>VLOOKUP(H7244,inTHLBdata!A:H,7,FALSE)</f>
        <v>0</v>
      </c>
      <c r="J7244" s="24">
        <f>VLOOKUP(H7244,inTHLBdata!A:H,8,FALSE)</f>
        <v>0</v>
      </c>
      <c r="N7244" s="24"/>
    </row>
    <row r="7245" spans="1:14">
      <c r="A7245" s="24">
        <v>2016</v>
      </c>
      <c r="B7245" s="24" t="s">
        <v>185</v>
      </c>
      <c r="C7245" s="24" t="str">
        <f>VLOOKUP(B7245,'FHF LUT'!$A$5:$H$81,2,FALSE)</f>
        <v>Mountain Pine Beetle</v>
      </c>
      <c r="D7245" s="24">
        <v>39</v>
      </c>
      <c r="E7245" s="24" t="s">
        <v>36</v>
      </c>
      <c r="F7245" s="24">
        <v>28528</v>
      </c>
      <c r="G7245" s="24">
        <v>28528</v>
      </c>
      <c r="H7245" s="24" t="str">
        <f t="shared" si="113"/>
        <v>2016_IBM_39</v>
      </c>
      <c r="I7245" s="24">
        <f>VLOOKUP(H7245,inTHLBdata!A:H,7,FALSE)</f>
        <v>0</v>
      </c>
      <c r="J7245" s="24">
        <f>VLOOKUP(H7245,inTHLBdata!A:H,8,FALSE)</f>
        <v>0</v>
      </c>
      <c r="N7245" s="24"/>
    </row>
    <row r="7246" spans="1:14">
      <c r="A7246" s="24">
        <v>2016</v>
      </c>
      <c r="B7246" s="24" t="s">
        <v>185</v>
      </c>
      <c r="C7246" s="24" t="str">
        <f>VLOOKUP(B7246,'FHF LUT'!$A$5:$H$81,2,FALSE)</f>
        <v>Mountain Pine Beetle</v>
      </c>
      <c r="D7246" s="24">
        <v>40</v>
      </c>
      <c r="E7246" s="24" t="s">
        <v>31</v>
      </c>
      <c r="F7246" s="24">
        <v>33872</v>
      </c>
      <c r="G7246" s="24">
        <v>33724</v>
      </c>
      <c r="H7246" s="24" t="str">
        <f t="shared" si="113"/>
        <v>2016_IBM_40</v>
      </c>
      <c r="I7246" s="24">
        <f>VLOOKUP(H7246,inTHLBdata!A:H,7,FALSE)</f>
        <v>6951</v>
      </c>
      <c r="J7246" s="24">
        <f>VLOOKUP(H7246,inTHLBdata!A:H,8,FALSE)</f>
        <v>6826</v>
      </c>
      <c r="N7246" s="24"/>
    </row>
    <row r="7247" spans="1:14">
      <c r="A7247" s="24">
        <v>2016</v>
      </c>
      <c r="B7247" s="24" t="s">
        <v>185</v>
      </c>
      <c r="C7247" s="24" t="str">
        <f>VLOOKUP(B7247,'FHF LUT'!$A$5:$H$81,2,FALSE)</f>
        <v>Mountain Pine Beetle</v>
      </c>
      <c r="D7247" s="24">
        <v>41</v>
      </c>
      <c r="E7247" s="24" t="s">
        <v>26</v>
      </c>
      <c r="F7247" s="24">
        <v>172239</v>
      </c>
      <c r="G7247" s="24">
        <v>170359</v>
      </c>
      <c r="H7247" s="24" t="str">
        <f t="shared" si="113"/>
        <v>2016_IBM_41</v>
      </c>
      <c r="I7247" s="24">
        <f>VLOOKUP(H7247,inTHLBdata!A:H,7,FALSE)</f>
        <v>61395</v>
      </c>
      <c r="J7247" s="24">
        <f>VLOOKUP(H7247,inTHLBdata!A:H,8,FALSE)</f>
        <v>60136</v>
      </c>
      <c r="N7247" s="24"/>
    </row>
    <row r="7248" spans="1:14">
      <c r="A7248" s="24">
        <v>2016</v>
      </c>
      <c r="B7248" s="24" t="s">
        <v>185</v>
      </c>
      <c r="C7248" s="24" t="str">
        <f>VLOOKUP(B7248,'FHF LUT'!$A$5:$H$81,2,FALSE)</f>
        <v>Mountain Pine Beetle</v>
      </c>
      <c r="D7248" s="24">
        <v>43</v>
      </c>
      <c r="E7248" s="24" t="s">
        <v>20</v>
      </c>
      <c r="F7248" s="24">
        <v>0</v>
      </c>
      <c r="G7248" s="24">
        <v>0</v>
      </c>
      <c r="H7248" s="24" t="str">
        <f t="shared" si="113"/>
        <v>2016_IBM_43</v>
      </c>
      <c r="I7248" s="24">
        <f>VLOOKUP(H7248,inTHLBdata!A:H,7,FALSE)</f>
        <v>0</v>
      </c>
      <c r="J7248" s="24">
        <f>VLOOKUP(H7248,inTHLBdata!A:H,8,FALSE)</f>
        <v>0</v>
      </c>
      <c r="N7248" s="24"/>
    </row>
    <row r="7249" spans="1:14">
      <c r="A7249" s="24">
        <v>2016</v>
      </c>
      <c r="B7249" s="24" t="s">
        <v>185</v>
      </c>
      <c r="C7249" s="24" t="str">
        <f>VLOOKUP(B7249,'FHF LUT'!$A$5:$H$81,2,FALSE)</f>
        <v>Mountain Pine Beetle</v>
      </c>
      <c r="D7249" s="24">
        <v>44</v>
      </c>
      <c r="E7249" s="24" t="s">
        <v>3</v>
      </c>
      <c r="F7249" s="24">
        <v>0</v>
      </c>
      <c r="G7249" s="24">
        <v>0</v>
      </c>
      <c r="H7249" s="24" t="str">
        <f t="shared" si="113"/>
        <v>2016_IBM_44</v>
      </c>
      <c r="I7249" s="24">
        <f>VLOOKUP(H7249,inTHLBdata!A:H,7,FALSE)</f>
        <v>0</v>
      </c>
      <c r="J7249" s="24">
        <f>VLOOKUP(H7249,inTHLBdata!A:H,8,FALSE)</f>
        <v>0</v>
      </c>
      <c r="N7249" s="24"/>
    </row>
    <row r="7250" spans="1:14">
      <c r="A7250" s="24">
        <v>2016</v>
      </c>
      <c r="B7250" s="24" t="s">
        <v>185</v>
      </c>
      <c r="C7250" s="24" t="str">
        <f>VLOOKUP(B7250,'FHF LUT'!$A$5:$H$81,2,FALSE)</f>
        <v>Mountain Pine Beetle</v>
      </c>
      <c r="D7250" s="24">
        <v>45</v>
      </c>
      <c r="E7250" s="24" t="s">
        <v>5</v>
      </c>
      <c r="F7250" s="24">
        <v>3284</v>
      </c>
      <c r="G7250" s="24">
        <v>2707</v>
      </c>
      <c r="H7250" s="24" t="str">
        <f t="shared" si="113"/>
        <v>2016_IBM_45</v>
      </c>
      <c r="I7250" s="24">
        <f>VLOOKUP(H7250,inTHLBdata!A:H,7,FALSE)</f>
        <v>2356</v>
      </c>
      <c r="J7250" s="24">
        <f>VLOOKUP(H7250,inTHLBdata!A:H,8,FALSE)</f>
        <v>2323</v>
      </c>
      <c r="N7250" s="24"/>
    </row>
    <row r="7251" spans="1:14">
      <c r="A7251" s="24">
        <v>2016</v>
      </c>
      <c r="B7251" s="24" t="s">
        <v>185</v>
      </c>
      <c r="C7251" s="24" t="str">
        <f>VLOOKUP(B7251,'FHF LUT'!$A$5:$H$81,2,FALSE)</f>
        <v>Mountain Pine Beetle</v>
      </c>
      <c r="D7251" s="24">
        <v>46</v>
      </c>
      <c r="E7251" s="24" t="s">
        <v>234</v>
      </c>
      <c r="F7251" s="24">
        <v>1419</v>
      </c>
      <c r="G7251" s="24">
        <v>1419</v>
      </c>
      <c r="H7251" s="24" t="str">
        <f t="shared" si="113"/>
        <v>2016_IBM_46</v>
      </c>
      <c r="I7251" s="24">
        <f>VLOOKUP(H7251,inTHLBdata!A:H,7,FALSE)</f>
        <v>0</v>
      </c>
      <c r="J7251" s="24">
        <f>VLOOKUP(H7251,inTHLBdata!A:H,8,FALSE)</f>
        <v>0</v>
      </c>
      <c r="N7251" s="24"/>
    </row>
    <row r="7252" spans="1:14">
      <c r="A7252" s="24">
        <v>2016</v>
      </c>
      <c r="B7252" s="24" t="s">
        <v>185</v>
      </c>
      <c r="C7252" s="24" t="str">
        <f>VLOOKUP(B7252,'FHF LUT'!$A$5:$H$81,2,FALSE)</f>
        <v>Mountain Pine Beetle</v>
      </c>
      <c r="D7252" s="24">
        <v>47</v>
      </c>
      <c r="E7252" s="24" t="s">
        <v>233</v>
      </c>
      <c r="F7252" s="24">
        <v>0</v>
      </c>
      <c r="G7252" s="24">
        <v>0</v>
      </c>
      <c r="H7252" s="24" t="str">
        <f t="shared" si="113"/>
        <v>2016_IBM_47</v>
      </c>
      <c r="I7252" s="24">
        <f>VLOOKUP(H7252,inTHLBdata!A:H,7,FALSE)</f>
        <v>0</v>
      </c>
      <c r="J7252" s="24">
        <f>VLOOKUP(H7252,inTHLBdata!A:H,8,FALSE)</f>
        <v>0</v>
      </c>
      <c r="N7252" s="24"/>
    </row>
    <row r="7253" spans="1:14">
      <c r="A7253" s="24">
        <v>2016</v>
      </c>
      <c r="B7253" s="24" t="s">
        <v>185</v>
      </c>
      <c r="C7253" s="24" t="str">
        <f>VLOOKUP(B7253,'FHF LUT'!$A$5:$H$81,2,FALSE)</f>
        <v>Mountain Pine Beetle</v>
      </c>
      <c r="D7253" s="24">
        <v>48</v>
      </c>
      <c r="E7253" s="24" t="s">
        <v>235</v>
      </c>
      <c r="F7253" s="24">
        <v>0</v>
      </c>
      <c r="G7253" s="24">
        <v>0</v>
      </c>
      <c r="H7253" s="24" t="str">
        <f t="shared" si="113"/>
        <v>2016_IBM_48</v>
      </c>
      <c r="I7253" s="24">
        <f>VLOOKUP(H7253,inTHLBdata!A:H,7,FALSE)</f>
        <v>0</v>
      </c>
      <c r="J7253" s="24">
        <f>VLOOKUP(H7253,inTHLBdata!A:H,8,FALSE)</f>
        <v>0</v>
      </c>
      <c r="N7253" s="24"/>
    </row>
    <row r="7254" spans="1:14">
      <c r="A7254" s="24">
        <v>2016</v>
      </c>
      <c r="B7254" s="24" t="s">
        <v>186</v>
      </c>
      <c r="C7254" s="24" t="str">
        <f>VLOOKUP(B7254,'FHF LUT'!$A$5:$H$81,2,FALSE)</f>
        <v>Spruce Beetle</v>
      </c>
      <c r="D7254" s="24">
        <v>1</v>
      </c>
      <c r="E7254" s="24" t="s">
        <v>10</v>
      </c>
      <c r="F7254" s="24">
        <v>3895</v>
      </c>
      <c r="G7254" s="24">
        <v>3895</v>
      </c>
      <c r="H7254" s="24" t="str">
        <f t="shared" si="113"/>
        <v>2016_IBS_1</v>
      </c>
      <c r="I7254" s="24">
        <f>VLOOKUP(H7254,inTHLBdata!A:H,7,FALSE)</f>
        <v>0</v>
      </c>
      <c r="J7254" s="24">
        <f>VLOOKUP(H7254,inTHLBdata!A:H,8,FALSE)</f>
        <v>0</v>
      </c>
      <c r="N7254" s="24"/>
    </row>
    <row r="7255" spans="1:14">
      <c r="A7255" s="24">
        <v>2016</v>
      </c>
      <c r="B7255" s="24" t="s">
        <v>186</v>
      </c>
      <c r="C7255" s="24" t="str">
        <f>VLOOKUP(B7255,'FHF LUT'!$A$5:$H$81,2,FALSE)</f>
        <v>Spruce Beetle</v>
      </c>
      <c r="D7255" s="24">
        <v>2</v>
      </c>
      <c r="E7255" s="24" t="s">
        <v>22</v>
      </c>
      <c r="F7255" s="24">
        <v>0</v>
      </c>
      <c r="G7255" s="24">
        <v>0</v>
      </c>
      <c r="H7255" s="24" t="str">
        <f t="shared" si="113"/>
        <v>2016_IBS_2</v>
      </c>
      <c r="I7255" s="24">
        <f>VLOOKUP(H7255,inTHLBdata!A:H,7,FALSE)</f>
        <v>2</v>
      </c>
      <c r="J7255" s="24">
        <f>VLOOKUP(H7255,inTHLBdata!A:H,8,FALSE)</f>
        <v>2</v>
      </c>
      <c r="N7255" s="24"/>
    </row>
    <row r="7256" spans="1:14">
      <c r="A7256" s="24">
        <v>2016</v>
      </c>
      <c r="B7256" s="24" t="s">
        <v>186</v>
      </c>
      <c r="C7256" s="24" t="str">
        <f>VLOOKUP(B7256,'FHF LUT'!$A$5:$H$81,2,FALSE)</f>
        <v>Spruce Beetle</v>
      </c>
      <c r="D7256" s="24">
        <v>3</v>
      </c>
      <c r="E7256" s="24" t="s">
        <v>13</v>
      </c>
      <c r="F7256" s="24">
        <v>69701</v>
      </c>
      <c r="G7256" s="24">
        <v>60276</v>
      </c>
      <c r="H7256" s="24" t="str">
        <f t="shared" si="113"/>
        <v>2016_IBS_3</v>
      </c>
      <c r="I7256" s="24">
        <f>VLOOKUP(H7256,inTHLBdata!A:H,7,FALSE)</f>
        <v>49890</v>
      </c>
      <c r="J7256" s="24">
        <f>VLOOKUP(H7256,inTHLBdata!A:H,8,FALSE)</f>
        <v>41837</v>
      </c>
      <c r="N7256" s="24"/>
    </row>
    <row r="7257" spans="1:14">
      <c r="A7257" s="24">
        <v>2016</v>
      </c>
      <c r="B7257" s="24" t="s">
        <v>186</v>
      </c>
      <c r="C7257" s="24" t="str">
        <f>VLOOKUP(B7257,'FHF LUT'!$A$5:$H$81,2,FALSE)</f>
        <v>Spruce Beetle</v>
      </c>
      <c r="D7257" s="24">
        <v>4</v>
      </c>
      <c r="E7257" s="24" t="s">
        <v>28</v>
      </c>
      <c r="F7257" s="24">
        <v>0</v>
      </c>
      <c r="G7257" s="24">
        <v>0</v>
      </c>
      <c r="H7257" s="24" t="str">
        <f t="shared" si="113"/>
        <v>2016_IBS_4</v>
      </c>
      <c r="I7257" s="24">
        <f>VLOOKUP(H7257,inTHLBdata!A:H,7,FALSE)</f>
        <v>0</v>
      </c>
      <c r="J7257" s="24">
        <f>VLOOKUP(H7257,inTHLBdata!A:H,8,FALSE)</f>
        <v>0</v>
      </c>
      <c r="N7257" s="24"/>
    </row>
    <row r="7258" spans="1:14">
      <c r="A7258" s="24">
        <v>2016</v>
      </c>
      <c r="B7258" s="24" t="s">
        <v>186</v>
      </c>
      <c r="C7258" s="24" t="str">
        <f>VLOOKUP(B7258,'FHF LUT'!$A$5:$H$81,2,FALSE)</f>
        <v>Spruce Beetle</v>
      </c>
      <c r="D7258" s="24">
        <v>5</v>
      </c>
      <c r="E7258" s="24" t="s">
        <v>16</v>
      </c>
      <c r="F7258" s="24">
        <v>43047</v>
      </c>
      <c r="G7258" s="24">
        <v>43047</v>
      </c>
      <c r="H7258" s="24" t="str">
        <f t="shared" si="113"/>
        <v>2016_IBS_5</v>
      </c>
      <c r="I7258" s="24">
        <f>VLOOKUP(H7258,inTHLBdata!A:H,7,FALSE)</f>
        <v>683</v>
      </c>
      <c r="J7258" s="24">
        <f>VLOOKUP(H7258,inTHLBdata!A:H,8,FALSE)</f>
        <v>683</v>
      </c>
      <c r="N7258" s="24"/>
    </row>
    <row r="7259" spans="1:14">
      <c r="A7259" s="24">
        <v>2016</v>
      </c>
      <c r="B7259" s="24" t="s">
        <v>186</v>
      </c>
      <c r="C7259" s="24" t="str">
        <f>VLOOKUP(B7259,'FHF LUT'!$A$5:$H$81,2,FALSE)</f>
        <v>Spruce Beetle</v>
      </c>
      <c r="D7259" s="24">
        <v>7</v>
      </c>
      <c r="E7259" s="24" t="s">
        <v>25</v>
      </c>
      <c r="F7259" s="24">
        <v>34215</v>
      </c>
      <c r="G7259" s="24">
        <v>34215</v>
      </c>
      <c r="H7259" s="24" t="str">
        <f t="shared" si="113"/>
        <v>2016_IBS_7</v>
      </c>
      <c r="I7259" s="24">
        <f>VLOOKUP(H7259,inTHLBdata!A:H,7,FALSE)</f>
        <v>1029</v>
      </c>
      <c r="J7259" s="24">
        <f>VLOOKUP(H7259,inTHLBdata!A:H,8,FALSE)</f>
        <v>1029</v>
      </c>
      <c r="N7259" s="24"/>
    </row>
    <row r="7260" spans="1:14">
      <c r="A7260" s="24">
        <v>2016</v>
      </c>
      <c r="B7260" s="24" t="s">
        <v>186</v>
      </c>
      <c r="C7260" s="24" t="str">
        <f>VLOOKUP(B7260,'FHF LUT'!$A$5:$H$81,2,FALSE)</f>
        <v>Spruce Beetle</v>
      </c>
      <c r="D7260" s="24">
        <v>8</v>
      </c>
      <c r="E7260" s="24" t="s">
        <v>29</v>
      </c>
      <c r="F7260" s="24">
        <v>28644</v>
      </c>
      <c r="G7260" s="24">
        <v>28644</v>
      </c>
      <c r="H7260" s="24" t="str">
        <f t="shared" si="113"/>
        <v>2016_IBS_8</v>
      </c>
      <c r="I7260" s="24">
        <f>VLOOKUP(H7260,inTHLBdata!A:H,7,FALSE)</f>
        <v>10179</v>
      </c>
      <c r="J7260" s="24">
        <f>VLOOKUP(H7260,inTHLBdata!A:H,8,FALSE)</f>
        <v>10179</v>
      </c>
      <c r="N7260" s="24"/>
    </row>
    <row r="7261" spans="1:14">
      <c r="A7261" s="24">
        <v>2016</v>
      </c>
      <c r="B7261" s="24" t="s">
        <v>186</v>
      </c>
      <c r="C7261" s="24" t="str">
        <f>VLOOKUP(B7261,'FHF LUT'!$A$5:$H$81,2,FALSE)</f>
        <v>Spruce Beetle</v>
      </c>
      <c r="D7261" s="24">
        <v>9</v>
      </c>
      <c r="E7261" s="24" t="s">
        <v>7</v>
      </c>
      <c r="F7261" s="24">
        <v>214497</v>
      </c>
      <c r="G7261" s="24">
        <v>203055</v>
      </c>
      <c r="H7261" s="24" t="str">
        <f t="shared" si="113"/>
        <v>2016_IBS_9</v>
      </c>
      <c r="I7261" s="24">
        <f>VLOOKUP(H7261,inTHLBdata!A:H,7,FALSE)</f>
        <v>24712</v>
      </c>
      <c r="J7261" s="24">
        <f>VLOOKUP(H7261,inTHLBdata!A:H,8,FALSE)</f>
        <v>19232</v>
      </c>
      <c r="N7261" s="24"/>
    </row>
    <row r="7262" spans="1:14">
      <c r="A7262" s="24">
        <v>2016</v>
      </c>
      <c r="B7262" s="24" t="s">
        <v>186</v>
      </c>
      <c r="C7262" s="24" t="str">
        <f>VLOOKUP(B7262,'FHF LUT'!$A$5:$H$81,2,FALSE)</f>
        <v>Spruce Beetle</v>
      </c>
      <c r="D7262" s="24">
        <v>10</v>
      </c>
      <c r="E7262" s="24" t="s">
        <v>18</v>
      </c>
      <c r="F7262" s="24">
        <v>24438</v>
      </c>
      <c r="G7262" s="24">
        <v>24438</v>
      </c>
      <c r="H7262" s="24" t="str">
        <f t="shared" si="113"/>
        <v>2016_IBS_10</v>
      </c>
      <c r="I7262" s="24">
        <f>VLOOKUP(H7262,inTHLBdata!A:H,7,FALSE)</f>
        <v>578</v>
      </c>
      <c r="J7262" s="24">
        <f>VLOOKUP(H7262,inTHLBdata!A:H,8,FALSE)</f>
        <v>578</v>
      </c>
      <c r="N7262" s="24"/>
    </row>
    <row r="7263" spans="1:14">
      <c r="A7263" s="24">
        <v>2016</v>
      </c>
      <c r="B7263" s="24" t="s">
        <v>186</v>
      </c>
      <c r="C7263" s="24" t="str">
        <f>VLOOKUP(B7263,'FHF LUT'!$A$5:$H$81,2,FALSE)</f>
        <v>Spruce Beetle</v>
      </c>
      <c r="D7263" s="24">
        <v>11</v>
      </c>
      <c r="E7263" s="24" t="s">
        <v>4</v>
      </c>
      <c r="F7263" s="24">
        <v>121195</v>
      </c>
      <c r="G7263" s="24">
        <v>120581</v>
      </c>
      <c r="H7263" s="24" t="str">
        <f t="shared" si="113"/>
        <v>2016_IBS_11</v>
      </c>
      <c r="I7263" s="24">
        <f>VLOOKUP(H7263,inTHLBdata!A:H,7,FALSE)</f>
        <v>1936</v>
      </c>
      <c r="J7263" s="24">
        <f>VLOOKUP(H7263,inTHLBdata!A:H,8,FALSE)</f>
        <v>1936</v>
      </c>
      <c r="N7263" s="24"/>
    </row>
    <row r="7264" spans="1:14">
      <c r="A7264" s="24">
        <v>2016</v>
      </c>
      <c r="B7264" s="24" t="s">
        <v>186</v>
      </c>
      <c r="C7264" s="24" t="str">
        <f>VLOOKUP(B7264,'FHF LUT'!$A$5:$H$81,2,FALSE)</f>
        <v>Spruce Beetle</v>
      </c>
      <c r="D7264" s="24">
        <v>12</v>
      </c>
      <c r="E7264" s="24" t="s">
        <v>11</v>
      </c>
      <c r="F7264" s="24">
        <v>3431</v>
      </c>
      <c r="G7264" s="24">
        <v>3431</v>
      </c>
      <c r="H7264" s="24" t="str">
        <f t="shared" si="113"/>
        <v>2016_IBS_12</v>
      </c>
      <c r="I7264" s="24">
        <f>VLOOKUP(H7264,inTHLBdata!A:H,7,FALSE)</f>
        <v>125</v>
      </c>
      <c r="J7264" s="24">
        <f>VLOOKUP(H7264,inTHLBdata!A:H,8,FALSE)</f>
        <v>125</v>
      </c>
      <c r="N7264" s="24"/>
    </row>
    <row r="7265" spans="1:14">
      <c r="A7265" s="24">
        <v>2016</v>
      </c>
      <c r="B7265" s="24" t="s">
        <v>186</v>
      </c>
      <c r="C7265" s="24" t="str">
        <f>VLOOKUP(B7265,'FHF LUT'!$A$5:$H$81,2,FALSE)</f>
        <v>Spruce Beetle</v>
      </c>
      <c r="D7265" s="24">
        <v>13</v>
      </c>
      <c r="E7265" s="24" t="s">
        <v>24</v>
      </c>
      <c r="F7265" s="24">
        <v>42543</v>
      </c>
      <c r="G7265" s="24">
        <v>42533</v>
      </c>
      <c r="H7265" s="24" t="str">
        <f t="shared" si="113"/>
        <v>2016_IBS_13</v>
      </c>
      <c r="I7265" s="24">
        <f>VLOOKUP(H7265,inTHLBdata!A:H,7,FALSE)</f>
        <v>207</v>
      </c>
      <c r="J7265" s="24">
        <f>VLOOKUP(H7265,inTHLBdata!A:H,8,FALSE)</f>
        <v>205</v>
      </c>
      <c r="N7265" s="24"/>
    </row>
    <row r="7266" spans="1:14">
      <c r="A7266" s="24">
        <v>2016</v>
      </c>
      <c r="B7266" s="24" t="s">
        <v>186</v>
      </c>
      <c r="C7266" s="24" t="str">
        <f>VLOOKUP(B7266,'FHF LUT'!$A$5:$H$81,2,FALSE)</f>
        <v>Spruce Beetle</v>
      </c>
      <c r="D7266" s="24">
        <v>14</v>
      </c>
      <c r="E7266" s="24" t="s">
        <v>30</v>
      </c>
      <c r="F7266" s="24">
        <v>1466</v>
      </c>
      <c r="G7266" s="24">
        <v>1303</v>
      </c>
      <c r="H7266" s="24" t="str">
        <f t="shared" si="113"/>
        <v>2016_IBS_14</v>
      </c>
      <c r="I7266" s="24">
        <f>VLOOKUP(H7266,inTHLBdata!A:H,7,FALSE)</f>
        <v>700</v>
      </c>
      <c r="J7266" s="24">
        <f>VLOOKUP(H7266,inTHLBdata!A:H,8,FALSE)</f>
        <v>550</v>
      </c>
      <c r="N7266" s="24"/>
    </row>
    <row r="7267" spans="1:14">
      <c r="A7267" s="24">
        <v>2016</v>
      </c>
      <c r="B7267" s="24" t="s">
        <v>186</v>
      </c>
      <c r="C7267" s="24" t="str">
        <f>VLOOKUP(B7267,'FHF LUT'!$A$5:$H$81,2,FALSE)</f>
        <v>Spruce Beetle</v>
      </c>
      <c r="D7267" s="24">
        <v>15</v>
      </c>
      <c r="E7267" s="24" t="s">
        <v>33</v>
      </c>
      <c r="F7267" s="24">
        <v>61474</v>
      </c>
      <c r="G7267" s="24">
        <v>61162</v>
      </c>
      <c r="H7267" s="24" t="str">
        <f t="shared" si="113"/>
        <v>2016_IBS_15</v>
      </c>
      <c r="I7267" s="24">
        <f>VLOOKUP(H7267,inTHLBdata!A:H,7,FALSE)</f>
        <v>30793</v>
      </c>
      <c r="J7267" s="24">
        <f>VLOOKUP(H7267,inTHLBdata!A:H,8,FALSE)</f>
        <v>30481</v>
      </c>
      <c r="N7267" s="24"/>
    </row>
    <row r="7268" spans="1:14">
      <c r="A7268" s="24">
        <v>2016</v>
      </c>
      <c r="B7268" s="24" t="s">
        <v>186</v>
      </c>
      <c r="C7268" s="24" t="str">
        <f>VLOOKUP(B7268,'FHF LUT'!$A$5:$H$81,2,FALSE)</f>
        <v>Spruce Beetle</v>
      </c>
      <c r="D7268" s="24">
        <v>16</v>
      </c>
      <c r="E7268" s="24" t="s">
        <v>12</v>
      </c>
      <c r="F7268" s="24">
        <v>917005</v>
      </c>
      <c r="G7268" s="24">
        <v>863651</v>
      </c>
      <c r="H7268" s="24" t="str">
        <f t="shared" si="113"/>
        <v>2016_IBS_16</v>
      </c>
      <c r="I7268" s="24">
        <f>VLOOKUP(H7268,inTHLBdata!A:H,7,FALSE)</f>
        <v>406575</v>
      </c>
      <c r="J7268" s="24">
        <f>VLOOKUP(H7268,inTHLBdata!A:H,8,FALSE)</f>
        <v>361151</v>
      </c>
      <c r="N7268" s="24"/>
    </row>
    <row r="7269" spans="1:14">
      <c r="A7269" s="24">
        <v>2016</v>
      </c>
      <c r="B7269" s="24" t="s">
        <v>186</v>
      </c>
      <c r="C7269" s="24" t="str">
        <f>VLOOKUP(B7269,'FHF LUT'!$A$5:$H$81,2,FALSE)</f>
        <v>Spruce Beetle</v>
      </c>
      <c r="D7269" s="24">
        <v>17</v>
      </c>
      <c r="E7269" s="24" t="s">
        <v>32</v>
      </c>
      <c r="F7269" s="24">
        <v>35904</v>
      </c>
      <c r="G7269" s="24">
        <v>35904</v>
      </c>
      <c r="H7269" s="24" t="str">
        <f t="shared" si="113"/>
        <v>2016_IBS_17</v>
      </c>
      <c r="I7269" s="24">
        <f>VLOOKUP(H7269,inTHLBdata!A:H,7,FALSE)</f>
        <v>14558</v>
      </c>
      <c r="J7269" s="24">
        <f>VLOOKUP(H7269,inTHLBdata!A:H,8,FALSE)</f>
        <v>14558</v>
      </c>
      <c r="N7269" s="24"/>
    </row>
    <row r="7270" spans="1:14">
      <c r="A7270" s="24">
        <v>2016</v>
      </c>
      <c r="B7270" s="24" t="s">
        <v>186</v>
      </c>
      <c r="C7270" s="24" t="str">
        <f>VLOOKUP(B7270,'FHF LUT'!$A$5:$H$81,2,FALSE)</f>
        <v>Spruce Beetle</v>
      </c>
      <c r="D7270" s="24">
        <v>18</v>
      </c>
      <c r="E7270" s="24" t="s">
        <v>15</v>
      </c>
      <c r="F7270" s="24">
        <v>4643</v>
      </c>
      <c r="G7270" s="24">
        <v>4588</v>
      </c>
      <c r="H7270" s="24" t="str">
        <f t="shared" si="113"/>
        <v>2016_IBS_18</v>
      </c>
      <c r="I7270" s="24">
        <f>VLOOKUP(H7270,inTHLBdata!A:H,7,FALSE)</f>
        <v>3589</v>
      </c>
      <c r="J7270" s="24">
        <f>VLOOKUP(H7270,inTHLBdata!A:H,8,FALSE)</f>
        <v>3534</v>
      </c>
      <c r="N7270" s="24"/>
    </row>
    <row r="7271" spans="1:14">
      <c r="A7271" s="24">
        <v>2016</v>
      </c>
      <c r="B7271" s="24" t="s">
        <v>186</v>
      </c>
      <c r="C7271" s="24" t="str">
        <f>VLOOKUP(B7271,'FHF LUT'!$A$5:$H$81,2,FALSE)</f>
        <v>Spruce Beetle</v>
      </c>
      <c r="D7271" s="24">
        <v>20</v>
      </c>
      <c r="E7271" s="24" t="s">
        <v>6</v>
      </c>
      <c r="F7271" s="24">
        <v>12100</v>
      </c>
      <c r="G7271" s="24">
        <v>9739</v>
      </c>
      <c r="H7271" s="24" t="str">
        <f t="shared" si="113"/>
        <v>2016_IBS_20</v>
      </c>
      <c r="I7271" s="24">
        <f>VLOOKUP(H7271,inTHLBdata!A:H,7,FALSE)</f>
        <v>4306</v>
      </c>
      <c r="J7271" s="24">
        <f>VLOOKUP(H7271,inTHLBdata!A:H,8,FALSE)</f>
        <v>3816</v>
      </c>
      <c r="N7271" s="24"/>
    </row>
    <row r="7272" spans="1:14">
      <c r="A7272" s="24">
        <v>2016</v>
      </c>
      <c r="B7272" s="24" t="s">
        <v>186</v>
      </c>
      <c r="C7272" s="24" t="str">
        <f>VLOOKUP(B7272,'FHF LUT'!$A$5:$H$81,2,FALSE)</f>
        <v>Spruce Beetle</v>
      </c>
      <c r="D7272" s="24">
        <v>22</v>
      </c>
      <c r="E7272" s="24" t="s">
        <v>19</v>
      </c>
      <c r="F7272" s="24">
        <v>1219</v>
      </c>
      <c r="G7272" s="24">
        <v>1219</v>
      </c>
      <c r="H7272" s="24" t="str">
        <f t="shared" si="113"/>
        <v>2016_IBS_22</v>
      </c>
      <c r="I7272" s="24">
        <f>VLOOKUP(H7272,inTHLBdata!A:H,7,FALSE)</f>
        <v>0</v>
      </c>
      <c r="J7272" s="24">
        <f>VLOOKUP(H7272,inTHLBdata!A:H,8,FALSE)</f>
        <v>0</v>
      </c>
      <c r="N7272" s="24"/>
    </row>
    <row r="7273" spans="1:14">
      <c r="A7273" s="24">
        <v>2016</v>
      </c>
      <c r="B7273" s="24" t="s">
        <v>186</v>
      </c>
      <c r="C7273" s="24" t="str">
        <f>VLOOKUP(B7273,'FHF LUT'!$A$5:$H$81,2,FALSE)</f>
        <v>Spruce Beetle</v>
      </c>
      <c r="D7273" s="24">
        <v>23</v>
      </c>
      <c r="E7273" s="24" t="s">
        <v>27</v>
      </c>
      <c r="F7273" s="24">
        <v>56</v>
      </c>
      <c r="G7273" s="24">
        <v>56</v>
      </c>
      <c r="H7273" s="24" t="str">
        <f t="shared" si="113"/>
        <v>2016_IBS_23</v>
      </c>
      <c r="I7273" s="24">
        <f>VLOOKUP(H7273,inTHLBdata!A:H,7,FALSE)</f>
        <v>40</v>
      </c>
      <c r="J7273" s="24">
        <f>VLOOKUP(H7273,inTHLBdata!A:H,8,FALSE)</f>
        <v>40</v>
      </c>
      <c r="N7273" s="24"/>
    </row>
    <row r="7274" spans="1:14">
      <c r="A7274" s="24">
        <v>2016</v>
      </c>
      <c r="B7274" s="24" t="s">
        <v>186</v>
      </c>
      <c r="C7274" s="24" t="str">
        <f>VLOOKUP(B7274,'FHF LUT'!$A$5:$H$81,2,FALSE)</f>
        <v>Spruce Beetle</v>
      </c>
      <c r="D7274" s="24">
        <v>24</v>
      </c>
      <c r="E7274" s="24" t="s">
        <v>17</v>
      </c>
      <c r="F7274" s="24">
        <v>1642151</v>
      </c>
      <c r="G7274" s="24">
        <v>1443949</v>
      </c>
      <c r="H7274" s="24" t="str">
        <f t="shared" si="113"/>
        <v>2016_IBS_24</v>
      </c>
      <c r="I7274" s="24">
        <f>VLOOKUP(H7274,inTHLBdata!A:H,7,FALSE)</f>
        <v>1090519</v>
      </c>
      <c r="J7274" s="24">
        <f>VLOOKUP(H7274,inTHLBdata!A:H,8,FALSE)</f>
        <v>949141</v>
      </c>
      <c r="N7274" s="24"/>
    </row>
    <row r="7275" spans="1:14">
      <c r="A7275" s="24">
        <v>2016</v>
      </c>
      <c r="B7275" s="24" t="s">
        <v>186</v>
      </c>
      <c r="C7275" s="24" t="str">
        <f>VLOOKUP(B7275,'FHF LUT'!$A$5:$H$81,2,FALSE)</f>
        <v>Spruce Beetle</v>
      </c>
      <c r="D7275" s="24">
        <v>25</v>
      </c>
      <c r="E7275" s="24" t="s">
        <v>23</v>
      </c>
      <c r="F7275" s="24">
        <v>94</v>
      </c>
      <c r="G7275" s="24">
        <v>94</v>
      </c>
      <c r="H7275" s="24" t="str">
        <f t="shared" si="113"/>
        <v>2016_IBS_25</v>
      </c>
      <c r="I7275" s="24">
        <f>VLOOKUP(H7275,inTHLBdata!A:H,7,FALSE)</f>
        <v>94</v>
      </c>
      <c r="J7275" s="24">
        <f>VLOOKUP(H7275,inTHLBdata!A:H,8,FALSE)</f>
        <v>94</v>
      </c>
      <c r="N7275" s="24"/>
    </row>
    <row r="7276" spans="1:14">
      <c r="A7276" s="24">
        <v>2016</v>
      </c>
      <c r="B7276" s="24" t="s">
        <v>186</v>
      </c>
      <c r="C7276" s="24" t="str">
        <f>VLOOKUP(B7276,'FHF LUT'!$A$5:$H$81,2,FALSE)</f>
        <v>Spruce Beetle</v>
      </c>
      <c r="D7276" s="24">
        <v>26</v>
      </c>
      <c r="E7276" s="24" t="s">
        <v>14</v>
      </c>
      <c r="F7276" s="24">
        <v>7237</v>
      </c>
      <c r="G7276" s="24">
        <v>7237</v>
      </c>
      <c r="H7276" s="24" t="str">
        <f t="shared" si="113"/>
        <v>2016_IBS_26</v>
      </c>
      <c r="I7276" s="24">
        <f>VLOOKUP(H7276,inTHLBdata!A:H,7,FALSE)</f>
        <v>4387</v>
      </c>
      <c r="J7276" s="24">
        <f>VLOOKUP(H7276,inTHLBdata!A:H,8,FALSE)</f>
        <v>4387</v>
      </c>
      <c r="N7276" s="24"/>
    </row>
    <row r="7277" spans="1:14">
      <c r="A7277" s="24">
        <v>2016</v>
      </c>
      <c r="B7277" s="24" t="s">
        <v>186</v>
      </c>
      <c r="C7277" s="24" t="str">
        <f>VLOOKUP(B7277,'FHF LUT'!$A$5:$H$81,2,FALSE)</f>
        <v>Spruce Beetle</v>
      </c>
      <c r="D7277" s="24">
        <v>27</v>
      </c>
      <c r="E7277" s="24" t="s">
        <v>21</v>
      </c>
      <c r="F7277" s="24">
        <v>11444</v>
      </c>
      <c r="G7277" s="24">
        <v>11444</v>
      </c>
      <c r="H7277" s="24" t="str">
        <f t="shared" si="113"/>
        <v>2016_IBS_27</v>
      </c>
      <c r="I7277" s="24">
        <f>VLOOKUP(H7277,inTHLBdata!A:H,7,FALSE)</f>
        <v>583</v>
      </c>
      <c r="J7277" s="24">
        <f>VLOOKUP(H7277,inTHLBdata!A:H,8,FALSE)</f>
        <v>583</v>
      </c>
      <c r="N7277" s="24"/>
    </row>
    <row r="7278" spans="1:14">
      <c r="A7278" s="24">
        <v>2016</v>
      </c>
      <c r="B7278" s="24" t="s">
        <v>186</v>
      </c>
      <c r="C7278" s="24" t="str">
        <f>VLOOKUP(B7278,'FHF LUT'!$A$5:$H$81,2,FALSE)</f>
        <v>Spruce Beetle</v>
      </c>
      <c r="D7278" s="24">
        <v>29</v>
      </c>
      <c r="E7278" s="24" t="s">
        <v>9</v>
      </c>
      <c r="F7278" s="24">
        <v>162163</v>
      </c>
      <c r="G7278" s="24">
        <v>160400</v>
      </c>
      <c r="H7278" s="24" t="str">
        <f t="shared" si="113"/>
        <v>2016_IBS_29</v>
      </c>
      <c r="I7278" s="24">
        <f>VLOOKUP(H7278,inTHLBdata!A:H,7,FALSE)</f>
        <v>17779</v>
      </c>
      <c r="J7278" s="24">
        <f>VLOOKUP(H7278,inTHLBdata!A:H,8,FALSE)</f>
        <v>17144</v>
      </c>
      <c r="N7278" s="24"/>
    </row>
    <row r="7279" spans="1:14">
      <c r="A7279" s="24">
        <v>2016</v>
      </c>
      <c r="B7279" s="24" t="s">
        <v>186</v>
      </c>
      <c r="C7279" s="24" t="str">
        <f>VLOOKUP(B7279,'FHF LUT'!$A$5:$H$81,2,FALSE)</f>
        <v>Spruce Beetle</v>
      </c>
      <c r="D7279" s="24">
        <v>30</v>
      </c>
      <c r="E7279" s="24" t="s">
        <v>35</v>
      </c>
      <c r="F7279" s="24">
        <v>17486</v>
      </c>
      <c r="G7279" s="24">
        <v>17486</v>
      </c>
      <c r="H7279" s="24" t="str">
        <f t="shared" si="113"/>
        <v>2016_IBS_30</v>
      </c>
      <c r="I7279" s="24">
        <f>VLOOKUP(H7279,inTHLBdata!A:H,7,FALSE)</f>
        <v>380</v>
      </c>
      <c r="J7279" s="24">
        <f>VLOOKUP(H7279,inTHLBdata!A:H,8,FALSE)</f>
        <v>380</v>
      </c>
      <c r="N7279" s="24"/>
    </row>
    <row r="7280" spans="1:14">
      <c r="A7280" s="24">
        <v>2016</v>
      </c>
      <c r="B7280" s="24" t="s">
        <v>186</v>
      </c>
      <c r="C7280" s="24" t="str">
        <f>VLOOKUP(B7280,'FHF LUT'!$A$5:$H$81,2,FALSE)</f>
        <v>Spruce Beetle</v>
      </c>
      <c r="D7280" s="24">
        <v>31</v>
      </c>
      <c r="E7280" s="24" t="s">
        <v>34</v>
      </c>
      <c r="F7280" s="24">
        <v>1414</v>
      </c>
      <c r="G7280" s="24">
        <v>1414</v>
      </c>
      <c r="H7280" s="24" t="str">
        <f t="shared" si="113"/>
        <v>2016_IBS_31</v>
      </c>
      <c r="I7280" s="24">
        <f>VLOOKUP(H7280,inTHLBdata!A:H,7,FALSE)</f>
        <v>0</v>
      </c>
      <c r="J7280" s="24">
        <f>VLOOKUP(H7280,inTHLBdata!A:H,8,FALSE)</f>
        <v>0</v>
      </c>
      <c r="N7280" s="24"/>
    </row>
    <row r="7281" spans="1:14">
      <c r="A7281" s="24">
        <v>2016</v>
      </c>
      <c r="B7281" s="24" t="s">
        <v>186</v>
      </c>
      <c r="C7281" s="24" t="str">
        <f>VLOOKUP(B7281,'FHF LUT'!$A$5:$H$81,2,FALSE)</f>
        <v>Spruce Beetle</v>
      </c>
      <c r="D7281" s="24">
        <v>38</v>
      </c>
      <c r="E7281" s="24" t="s">
        <v>8</v>
      </c>
      <c r="F7281" s="24">
        <v>0</v>
      </c>
      <c r="G7281" s="24">
        <v>0</v>
      </c>
      <c r="H7281" s="24" t="str">
        <f t="shared" si="113"/>
        <v>2016_IBS_38</v>
      </c>
      <c r="I7281" s="24">
        <f>VLOOKUP(H7281,inTHLBdata!A:H,7,FALSE)</f>
        <v>0</v>
      </c>
      <c r="J7281" s="24">
        <f>VLOOKUP(H7281,inTHLBdata!A:H,8,FALSE)</f>
        <v>0</v>
      </c>
      <c r="N7281" s="24"/>
    </row>
    <row r="7282" spans="1:14">
      <c r="A7282" s="24">
        <v>2016</v>
      </c>
      <c r="B7282" s="24" t="s">
        <v>186</v>
      </c>
      <c r="C7282" s="24" t="str">
        <f>VLOOKUP(B7282,'FHF LUT'!$A$5:$H$81,2,FALSE)</f>
        <v>Spruce Beetle</v>
      </c>
      <c r="D7282" s="24">
        <v>39</v>
      </c>
      <c r="E7282" s="24" t="s">
        <v>36</v>
      </c>
      <c r="F7282" s="24">
        <v>112</v>
      </c>
      <c r="G7282" s="24">
        <v>112</v>
      </c>
      <c r="H7282" s="24" t="str">
        <f t="shared" si="113"/>
        <v>2016_IBS_39</v>
      </c>
      <c r="I7282" s="24">
        <f>VLOOKUP(H7282,inTHLBdata!A:H,7,FALSE)</f>
        <v>112</v>
      </c>
      <c r="J7282" s="24">
        <f>VLOOKUP(H7282,inTHLBdata!A:H,8,FALSE)</f>
        <v>112</v>
      </c>
      <c r="N7282" s="24"/>
    </row>
    <row r="7283" spans="1:14">
      <c r="A7283" s="24">
        <v>2016</v>
      </c>
      <c r="B7283" s="24" t="s">
        <v>186</v>
      </c>
      <c r="C7283" s="24" t="str">
        <f>VLOOKUP(B7283,'FHF LUT'!$A$5:$H$81,2,FALSE)</f>
        <v>Spruce Beetle</v>
      </c>
      <c r="D7283" s="24">
        <v>40</v>
      </c>
      <c r="E7283" s="24" t="s">
        <v>31</v>
      </c>
      <c r="F7283" s="24">
        <v>4940</v>
      </c>
      <c r="G7283" s="24">
        <v>4940</v>
      </c>
      <c r="H7283" s="24" t="str">
        <f t="shared" si="113"/>
        <v>2016_IBS_40</v>
      </c>
      <c r="I7283" s="24">
        <f>VLOOKUP(H7283,inTHLBdata!A:H,7,FALSE)</f>
        <v>2843</v>
      </c>
      <c r="J7283" s="24">
        <f>VLOOKUP(H7283,inTHLBdata!A:H,8,FALSE)</f>
        <v>2843</v>
      </c>
      <c r="N7283" s="24"/>
    </row>
    <row r="7284" spans="1:14">
      <c r="A7284" s="24">
        <v>2016</v>
      </c>
      <c r="B7284" s="24" t="s">
        <v>186</v>
      </c>
      <c r="C7284" s="24" t="str">
        <f>VLOOKUP(B7284,'FHF LUT'!$A$5:$H$81,2,FALSE)</f>
        <v>Spruce Beetle</v>
      </c>
      <c r="D7284" s="24">
        <v>41</v>
      </c>
      <c r="E7284" s="24" t="s">
        <v>26</v>
      </c>
      <c r="F7284" s="24">
        <v>17106</v>
      </c>
      <c r="G7284" s="24">
        <v>17106</v>
      </c>
      <c r="H7284" s="24" t="str">
        <f t="shared" si="113"/>
        <v>2016_IBS_41</v>
      </c>
      <c r="I7284" s="24">
        <f>VLOOKUP(H7284,inTHLBdata!A:H,7,FALSE)</f>
        <v>7837</v>
      </c>
      <c r="J7284" s="24">
        <f>VLOOKUP(H7284,inTHLBdata!A:H,8,FALSE)</f>
        <v>7837</v>
      </c>
      <c r="N7284" s="24"/>
    </row>
    <row r="7285" spans="1:14">
      <c r="A7285" s="24">
        <v>2016</v>
      </c>
      <c r="B7285" s="24" t="s">
        <v>186</v>
      </c>
      <c r="C7285" s="24" t="str">
        <f>VLOOKUP(B7285,'FHF LUT'!$A$5:$H$81,2,FALSE)</f>
        <v>Spruce Beetle</v>
      </c>
      <c r="D7285" s="24">
        <v>43</v>
      </c>
      <c r="E7285" s="24" t="s">
        <v>20</v>
      </c>
      <c r="F7285" s="24">
        <v>3206</v>
      </c>
      <c r="G7285" s="24">
        <v>3206</v>
      </c>
      <c r="H7285" s="24" t="str">
        <f t="shared" si="113"/>
        <v>2016_IBS_43</v>
      </c>
      <c r="I7285" s="24">
        <f>VLOOKUP(H7285,inTHLBdata!A:H,7,FALSE)</f>
        <v>2914</v>
      </c>
      <c r="J7285" s="24">
        <f>VLOOKUP(H7285,inTHLBdata!A:H,8,FALSE)</f>
        <v>2914</v>
      </c>
      <c r="N7285" s="24"/>
    </row>
    <row r="7286" spans="1:14">
      <c r="A7286" s="24">
        <v>2016</v>
      </c>
      <c r="B7286" s="24" t="s">
        <v>186</v>
      </c>
      <c r="C7286" s="24" t="str">
        <f>VLOOKUP(B7286,'FHF LUT'!$A$5:$H$81,2,FALSE)</f>
        <v>Spruce Beetle</v>
      </c>
      <c r="D7286" s="24">
        <v>44</v>
      </c>
      <c r="E7286" s="24" t="s">
        <v>3</v>
      </c>
      <c r="F7286" s="24">
        <v>2855</v>
      </c>
      <c r="G7286" s="24">
        <v>2855</v>
      </c>
      <c r="H7286" s="24" t="str">
        <f t="shared" si="113"/>
        <v>2016_IBS_44</v>
      </c>
      <c r="I7286" s="24">
        <f>VLOOKUP(H7286,inTHLBdata!A:H,7,FALSE)</f>
        <v>0</v>
      </c>
      <c r="J7286" s="24">
        <f>VLOOKUP(H7286,inTHLBdata!A:H,8,FALSE)</f>
        <v>0</v>
      </c>
      <c r="N7286" s="24"/>
    </row>
    <row r="7287" spans="1:14">
      <c r="A7287" s="24">
        <v>2016</v>
      </c>
      <c r="B7287" s="24" t="s">
        <v>186</v>
      </c>
      <c r="C7287" s="24" t="str">
        <f>VLOOKUP(B7287,'FHF LUT'!$A$5:$H$81,2,FALSE)</f>
        <v>Spruce Beetle</v>
      </c>
      <c r="D7287" s="24">
        <v>45</v>
      </c>
      <c r="E7287" s="24" t="s">
        <v>5</v>
      </c>
      <c r="F7287" s="24">
        <v>75</v>
      </c>
      <c r="G7287" s="24">
        <v>75</v>
      </c>
      <c r="H7287" s="24" t="str">
        <f t="shared" si="113"/>
        <v>2016_IBS_45</v>
      </c>
      <c r="I7287" s="24">
        <f>VLOOKUP(H7287,inTHLBdata!A:H,7,FALSE)</f>
        <v>0</v>
      </c>
      <c r="J7287" s="24">
        <f>VLOOKUP(H7287,inTHLBdata!A:H,8,FALSE)</f>
        <v>0</v>
      </c>
      <c r="N7287" s="24"/>
    </row>
    <row r="7288" spans="1:14">
      <c r="A7288" s="24">
        <v>2016</v>
      </c>
      <c r="B7288" s="24" t="s">
        <v>186</v>
      </c>
      <c r="C7288" s="24" t="str">
        <f>VLOOKUP(B7288,'FHF LUT'!$A$5:$H$81,2,FALSE)</f>
        <v>Spruce Beetle</v>
      </c>
      <c r="D7288" s="24">
        <v>46</v>
      </c>
      <c r="E7288" s="24" t="s">
        <v>234</v>
      </c>
      <c r="F7288" s="24">
        <v>6448</v>
      </c>
      <c r="G7288" s="24">
        <v>6448</v>
      </c>
      <c r="H7288" s="24" t="str">
        <f t="shared" si="113"/>
        <v>2016_IBS_46</v>
      </c>
      <c r="I7288" s="24">
        <f>VLOOKUP(H7288,inTHLBdata!A:H,7,FALSE)</f>
        <v>142</v>
      </c>
      <c r="J7288" s="24">
        <f>VLOOKUP(H7288,inTHLBdata!A:H,8,FALSE)</f>
        <v>142</v>
      </c>
      <c r="N7288" s="24"/>
    </row>
    <row r="7289" spans="1:14">
      <c r="A7289" s="24">
        <v>2016</v>
      </c>
      <c r="B7289" s="24" t="s">
        <v>186</v>
      </c>
      <c r="C7289" s="24" t="str">
        <f>VLOOKUP(B7289,'FHF LUT'!$A$5:$H$81,2,FALSE)</f>
        <v>Spruce Beetle</v>
      </c>
      <c r="D7289" s="24">
        <v>47</v>
      </c>
      <c r="E7289" s="24" t="s">
        <v>233</v>
      </c>
      <c r="F7289" s="24">
        <v>12</v>
      </c>
      <c r="G7289" s="24">
        <v>12</v>
      </c>
      <c r="H7289" s="24" t="str">
        <f t="shared" si="113"/>
        <v>2016_IBS_47</v>
      </c>
      <c r="I7289" s="24">
        <f>VLOOKUP(H7289,inTHLBdata!A:H,7,FALSE)</f>
        <v>0</v>
      </c>
      <c r="J7289" s="24">
        <f>VLOOKUP(H7289,inTHLBdata!A:H,8,FALSE)</f>
        <v>0</v>
      </c>
      <c r="N7289" s="24"/>
    </row>
    <row r="7290" spans="1:14">
      <c r="A7290" s="24">
        <v>2016</v>
      </c>
      <c r="B7290" s="24" t="s">
        <v>186</v>
      </c>
      <c r="C7290" s="24" t="str">
        <f>VLOOKUP(B7290,'FHF LUT'!$A$5:$H$81,2,FALSE)</f>
        <v>Spruce Beetle</v>
      </c>
      <c r="D7290" s="24">
        <v>48</v>
      </c>
      <c r="E7290" s="24" t="s">
        <v>235</v>
      </c>
      <c r="F7290" s="24">
        <v>0</v>
      </c>
      <c r="G7290" s="24">
        <v>0</v>
      </c>
      <c r="H7290" s="24" t="str">
        <f t="shared" si="113"/>
        <v>2016_IBS_48</v>
      </c>
      <c r="I7290" s="24">
        <f>VLOOKUP(H7290,inTHLBdata!A:H,7,FALSE)</f>
        <v>0</v>
      </c>
      <c r="J7290" s="24">
        <f>VLOOKUP(H7290,inTHLBdata!A:H,8,FALSE)</f>
        <v>0</v>
      </c>
      <c r="N7290" s="24"/>
    </row>
    <row r="7291" spans="1:14">
      <c r="A7291" s="24">
        <v>2016</v>
      </c>
      <c r="B7291" s="24" t="s">
        <v>187</v>
      </c>
      <c r="C7291" s="24" t="str">
        <f>VLOOKUP(B7291,'FHF LUT'!$A$5:$H$81,2,FALSE)</f>
        <v>Western Pine Beetle</v>
      </c>
      <c r="D7291" s="24">
        <v>1</v>
      </c>
      <c r="E7291" s="24" t="s">
        <v>10</v>
      </c>
      <c r="F7291" s="24">
        <v>27</v>
      </c>
      <c r="G7291" s="24">
        <v>27</v>
      </c>
      <c r="H7291" s="24" t="str">
        <f t="shared" si="113"/>
        <v>2016_IBW_1</v>
      </c>
      <c r="I7291" s="24">
        <f>VLOOKUP(H7291,inTHLBdata!A:H,7,FALSE)</f>
        <v>0</v>
      </c>
      <c r="J7291" s="24">
        <f>VLOOKUP(H7291,inTHLBdata!A:H,8,FALSE)</f>
        <v>0</v>
      </c>
    </row>
    <row r="7292" spans="1:14">
      <c r="A7292" s="24">
        <v>2016</v>
      </c>
      <c r="B7292" s="24" t="s">
        <v>187</v>
      </c>
      <c r="C7292" s="24" t="str">
        <f>VLOOKUP(B7292,'FHF LUT'!$A$5:$H$81,2,FALSE)</f>
        <v>Western Pine Beetle</v>
      </c>
      <c r="D7292" s="24">
        <v>2</v>
      </c>
      <c r="E7292" s="24" t="s">
        <v>22</v>
      </c>
      <c r="F7292" s="24">
        <v>0</v>
      </c>
      <c r="G7292" s="24">
        <v>0</v>
      </c>
      <c r="H7292" s="24" t="str">
        <f t="shared" si="113"/>
        <v>2016_IBW_2</v>
      </c>
      <c r="I7292" s="24">
        <f>VLOOKUP(H7292,inTHLBdata!A:H,7,FALSE)</f>
        <v>14</v>
      </c>
      <c r="J7292" s="24">
        <f>VLOOKUP(H7292,inTHLBdata!A:H,8,FALSE)</f>
        <v>14</v>
      </c>
    </row>
    <row r="7293" spans="1:14">
      <c r="A7293" s="24">
        <v>2016</v>
      </c>
      <c r="B7293" s="24" t="s">
        <v>187</v>
      </c>
      <c r="C7293" s="24" t="str">
        <f>VLOOKUP(B7293,'FHF LUT'!$A$5:$H$81,2,FALSE)</f>
        <v>Western Pine Beetle</v>
      </c>
      <c r="D7293" s="24">
        <v>3</v>
      </c>
      <c r="E7293" s="24" t="s">
        <v>13</v>
      </c>
      <c r="F7293" s="24">
        <v>0</v>
      </c>
      <c r="G7293" s="24">
        <v>0</v>
      </c>
      <c r="H7293" s="24" t="str">
        <f t="shared" si="113"/>
        <v>2016_IBW_3</v>
      </c>
      <c r="I7293" s="24">
        <f>VLOOKUP(H7293,inTHLBdata!A:H,7,FALSE)</f>
        <v>0</v>
      </c>
      <c r="J7293" s="24">
        <f>VLOOKUP(H7293,inTHLBdata!A:H,8,FALSE)</f>
        <v>0</v>
      </c>
    </row>
    <row r="7294" spans="1:14">
      <c r="A7294" s="24">
        <v>2016</v>
      </c>
      <c r="B7294" s="24" t="s">
        <v>187</v>
      </c>
      <c r="C7294" s="24" t="str">
        <f>VLOOKUP(B7294,'FHF LUT'!$A$5:$H$81,2,FALSE)</f>
        <v>Western Pine Beetle</v>
      </c>
      <c r="D7294" s="24">
        <v>4</v>
      </c>
      <c r="E7294" s="24" t="s">
        <v>28</v>
      </c>
      <c r="F7294" s="24">
        <v>0</v>
      </c>
      <c r="G7294" s="24">
        <v>0</v>
      </c>
      <c r="H7294" s="24" t="str">
        <f t="shared" si="113"/>
        <v>2016_IBW_4</v>
      </c>
      <c r="I7294" s="24">
        <f>VLOOKUP(H7294,inTHLBdata!A:H,7,FALSE)</f>
        <v>0</v>
      </c>
      <c r="J7294" s="24">
        <f>VLOOKUP(H7294,inTHLBdata!A:H,8,FALSE)</f>
        <v>0</v>
      </c>
    </row>
    <row r="7295" spans="1:14">
      <c r="A7295" s="24">
        <v>2016</v>
      </c>
      <c r="B7295" s="24" t="s">
        <v>187</v>
      </c>
      <c r="C7295" s="24" t="str">
        <f>VLOOKUP(B7295,'FHF LUT'!$A$5:$H$81,2,FALSE)</f>
        <v>Western Pine Beetle</v>
      </c>
      <c r="D7295" s="24">
        <v>5</v>
      </c>
      <c r="E7295" s="24" t="s">
        <v>16</v>
      </c>
      <c r="F7295" s="24">
        <v>67</v>
      </c>
      <c r="G7295" s="24">
        <v>67</v>
      </c>
      <c r="H7295" s="24" t="str">
        <f t="shared" si="113"/>
        <v>2016_IBW_5</v>
      </c>
      <c r="I7295" s="24">
        <f>VLOOKUP(H7295,inTHLBdata!A:H,7,FALSE)</f>
        <v>51</v>
      </c>
      <c r="J7295" s="24">
        <f>VLOOKUP(H7295,inTHLBdata!A:H,8,FALSE)</f>
        <v>51</v>
      </c>
    </row>
    <row r="7296" spans="1:14">
      <c r="A7296" s="24">
        <v>2016</v>
      </c>
      <c r="B7296" s="24" t="s">
        <v>187</v>
      </c>
      <c r="C7296" s="24" t="str">
        <f>VLOOKUP(B7296,'FHF LUT'!$A$5:$H$81,2,FALSE)</f>
        <v>Western Pine Beetle</v>
      </c>
      <c r="D7296" s="24">
        <v>7</v>
      </c>
      <c r="E7296" s="24" t="s">
        <v>25</v>
      </c>
      <c r="F7296" s="24">
        <v>0</v>
      </c>
      <c r="G7296" s="24">
        <v>0</v>
      </c>
      <c r="H7296" s="24" t="str">
        <f t="shared" si="113"/>
        <v>2016_IBW_7</v>
      </c>
      <c r="I7296" s="24">
        <f>VLOOKUP(H7296,inTHLBdata!A:H,7,FALSE)</f>
        <v>0</v>
      </c>
      <c r="J7296" s="24">
        <f>VLOOKUP(H7296,inTHLBdata!A:H,8,FALSE)</f>
        <v>0</v>
      </c>
    </row>
    <row r="7297" spans="1:10">
      <c r="A7297" s="24">
        <v>2016</v>
      </c>
      <c r="B7297" s="24" t="s">
        <v>187</v>
      </c>
      <c r="C7297" s="24" t="str">
        <f>VLOOKUP(B7297,'FHF LUT'!$A$5:$H$81,2,FALSE)</f>
        <v>Western Pine Beetle</v>
      </c>
      <c r="D7297" s="24">
        <v>8</v>
      </c>
      <c r="E7297" s="24" t="s">
        <v>29</v>
      </c>
      <c r="F7297" s="24">
        <v>0</v>
      </c>
      <c r="G7297" s="24">
        <v>0</v>
      </c>
      <c r="H7297" s="24" t="str">
        <f t="shared" si="113"/>
        <v>2016_IBW_8</v>
      </c>
      <c r="I7297" s="24">
        <f>VLOOKUP(H7297,inTHLBdata!A:H,7,FALSE)</f>
        <v>0</v>
      </c>
      <c r="J7297" s="24">
        <f>VLOOKUP(H7297,inTHLBdata!A:H,8,FALSE)</f>
        <v>0</v>
      </c>
    </row>
    <row r="7298" spans="1:10">
      <c r="A7298" s="24">
        <v>2016</v>
      </c>
      <c r="B7298" s="24" t="s">
        <v>187</v>
      </c>
      <c r="C7298" s="24" t="str">
        <f>VLOOKUP(B7298,'FHF LUT'!$A$5:$H$81,2,FALSE)</f>
        <v>Western Pine Beetle</v>
      </c>
      <c r="D7298" s="24">
        <v>9</v>
      </c>
      <c r="E7298" s="24" t="s">
        <v>7</v>
      </c>
      <c r="F7298" s="24">
        <v>0</v>
      </c>
      <c r="G7298" s="24">
        <v>0</v>
      </c>
      <c r="H7298" s="24" t="str">
        <f t="shared" si="113"/>
        <v>2016_IBW_9</v>
      </c>
      <c r="I7298" s="24">
        <f>VLOOKUP(H7298,inTHLBdata!A:H,7,FALSE)</f>
        <v>0</v>
      </c>
      <c r="J7298" s="24">
        <f>VLOOKUP(H7298,inTHLBdata!A:H,8,FALSE)</f>
        <v>0</v>
      </c>
    </row>
    <row r="7299" spans="1:10">
      <c r="A7299" s="24">
        <v>2016</v>
      </c>
      <c r="B7299" s="24" t="s">
        <v>187</v>
      </c>
      <c r="C7299" s="24" t="str">
        <f>VLOOKUP(B7299,'FHF LUT'!$A$5:$H$81,2,FALSE)</f>
        <v>Western Pine Beetle</v>
      </c>
      <c r="D7299" s="24">
        <v>10</v>
      </c>
      <c r="E7299" s="24" t="s">
        <v>18</v>
      </c>
      <c r="F7299" s="24">
        <v>0</v>
      </c>
      <c r="G7299" s="24">
        <v>0</v>
      </c>
      <c r="H7299" s="24" t="str">
        <f t="shared" ref="H7299:H7362" si="114">CONCATENATE(A7299,"_",B7299,"_",D7299)</f>
        <v>2016_IBW_10</v>
      </c>
      <c r="I7299" s="24">
        <f>VLOOKUP(H7299,inTHLBdata!A:H,7,FALSE)</f>
        <v>0</v>
      </c>
      <c r="J7299" s="24">
        <f>VLOOKUP(H7299,inTHLBdata!A:H,8,FALSE)</f>
        <v>0</v>
      </c>
    </row>
    <row r="7300" spans="1:10">
      <c r="A7300" s="24">
        <v>2016</v>
      </c>
      <c r="B7300" s="24" t="s">
        <v>187</v>
      </c>
      <c r="C7300" s="24" t="str">
        <f>VLOOKUP(B7300,'FHF LUT'!$A$5:$H$81,2,FALSE)</f>
        <v>Western Pine Beetle</v>
      </c>
      <c r="D7300" s="24">
        <v>11</v>
      </c>
      <c r="E7300" s="24" t="s">
        <v>4</v>
      </c>
      <c r="F7300" s="24">
        <v>0</v>
      </c>
      <c r="G7300" s="24">
        <v>0</v>
      </c>
      <c r="H7300" s="24" t="str">
        <f t="shared" si="114"/>
        <v>2016_IBW_11</v>
      </c>
      <c r="I7300" s="24">
        <f>VLOOKUP(H7300,inTHLBdata!A:H,7,FALSE)</f>
        <v>0</v>
      </c>
      <c r="J7300" s="24">
        <f>VLOOKUP(H7300,inTHLBdata!A:H,8,FALSE)</f>
        <v>0</v>
      </c>
    </row>
    <row r="7301" spans="1:10">
      <c r="A7301" s="24">
        <v>2016</v>
      </c>
      <c r="B7301" s="24" t="s">
        <v>187</v>
      </c>
      <c r="C7301" s="24" t="str">
        <f>VLOOKUP(B7301,'FHF LUT'!$A$5:$H$81,2,FALSE)</f>
        <v>Western Pine Beetle</v>
      </c>
      <c r="D7301" s="24">
        <v>12</v>
      </c>
      <c r="E7301" s="24" t="s">
        <v>11</v>
      </c>
      <c r="F7301" s="24">
        <v>0</v>
      </c>
      <c r="G7301" s="24">
        <v>0</v>
      </c>
      <c r="H7301" s="24" t="str">
        <f t="shared" si="114"/>
        <v>2016_IBW_12</v>
      </c>
      <c r="I7301" s="24">
        <f>VLOOKUP(H7301,inTHLBdata!A:H,7,FALSE)</f>
        <v>0</v>
      </c>
      <c r="J7301" s="24">
        <f>VLOOKUP(H7301,inTHLBdata!A:H,8,FALSE)</f>
        <v>0</v>
      </c>
    </row>
    <row r="7302" spans="1:10">
      <c r="A7302" s="24">
        <v>2016</v>
      </c>
      <c r="B7302" s="24" t="s">
        <v>187</v>
      </c>
      <c r="C7302" s="24" t="str">
        <f>VLOOKUP(B7302,'FHF LUT'!$A$5:$H$81,2,FALSE)</f>
        <v>Western Pine Beetle</v>
      </c>
      <c r="D7302" s="24">
        <v>13</v>
      </c>
      <c r="E7302" s="24" t="s">
        <v>24</v>
      </c>
      <c r="F7302" s="24">
        <v>148</v>
      </c>
      <c r="G7302" s="24">
        <v>148</v>
      </c>
      <c r="H7302" s="24" t="str">
        <f t="shared" si="114"/>
        <v>2016_IBW_13</v>
      </c>
      <c r="I7302" s="24">
        <f>VLOOKUP(H7302,inTHLBdata!A:H,7,FALSE)</f>
        <v>148</v>
      </c>
      <c r="J7302" s="24">
        <f>VLOOKUP(H7302,inTHLBdata!A:H,8,FALSE)</f>
        <v>148</v>
      </c>
    </row>
    <row r="7303" spans="1:10">
      <c r="A7303" s="24">
        <v>2016</v>
      </c>
      <c r="B7303" s="24" t="s">
        <v>187</v>
      </c>
      <c r="C7303" s="24" t="str">
        <f>VLOOKUP(B7303,'FHF LUT'!$A$5:$H$81,2,FALSE)</f>
        <v>Western Pine Beetle</v>
      </c>
      <c r="D7303" s="24">
        <v>14</v>
      </c>
      <c r="E7303" s="24" t="s">
        <v>30</v>
      </c>
      <c r="F7303" s="24">
        <v>0</v>
      </c>
      <c r="G7303" s="24">
        <v>0</v>
      </c>
      <c r="H7303" s="24" t="str">
        <f t="shared" si="114"/>
        <v>2016_IBW_14</v>
      </c>
      <c r="I7303" s="24">
        <f>VLOOKUP(H7303,inTHLBdata!A:H,7,FALSE)</f>
        <v>0</v>
      </c>
      <c r="J7303" s="24">
        <f>VLOOKUP(H7303,inTHLBdata!A:H,8,FALSE)</f>
        <v>0</v>
      </c>
    </row>
    <row r="7304" spans="1:10">
      <c r="A7304" s="24">
        <v>2016</v>
      </c>
      <c r="B7304" s="24" t="s">
        <v>187</v>
      </c>
      <c r="C7304" s="24" t="str">
        <f>VLOOKUP(B7304,'FHF LUT'!$A$5:$H$81,2,FALSE)</f>
        <v>Western Pine Beetle</v>
      </c>
      <c r="D7304" s="24">
        <v>15</v>
      </c>
      <c r="E7304" s="24" t="s">
        <v>33</v>
      </c>
      <c r="F7304" s="24">
        <v>0</v>
      </c>
      <c r="G7304" s="24">
        <v>0</v>
      </c>
      <c r="H7304" s="24" t="str">
        <f t="shared" si="114"/>
        <v>2016_IBW_15</v>
      </c>
      <c r="I7304" s="24">
        <f>VLOOKUP(H7304,inTHLBdata!A:H,7,FALSE)</f>
        <v>0</v>
      </c>
      <c r="J7304" s="24">
        <f>VLOOKUP(H7304,inTHLBdata!A:H,8,FALSE)</f>
        <v>0</v>
      </c>
    </row>
    <row r="7305" spans="1:10">
      <c r="A7305" s="24">
        <v>2016</v>
      </c>
      <c r="B7305" s="24" t="s">
        <v>187</v>
      </c>
      <c r="C7305" s="24" t="str">
        <f>VLOOKUP(B7305,'FHF LUT'!$A$5:$H$81,2,FALSE)</f>
        <v>Western Pine Beetle</v>
      </c>
      <c r="D7305" s="24">
        <v>16</v>
      </c>
      <c r="E7305" s="24" t="s">
        <v>12</v>
      </c>
      <c r="F7305" s="24">
        <v>0</v>
      </c>
      <c r="G7305" s="24">
        <v>0</v>
      </c>
      <c r="H7305" s="24" t="str">
        <f t="shared" si="114"/>
        <v>2016_IBW_16</v>
      </c>
      <c r="I7305" s="24">
        <f>VLOOKUP(H7305,inTHLBdata!A:H,7,FALSE)</f>
        <v>0</v>
      </c>
      <c r="J7305" s="24">
        <f>VLOOKUP(H7305,inTHLBdata!A:H,8,FALSE)</f>
        <v>0</v>
      </c>
    </row>
    <row r="7306" spans="1:10">
      <c r="A7306" s="24">
        <v>2016</v>
      </c>
      <c r="B7306" s="24" t="s">
        <v>187</v>
      </c>
      <c r="C7306" s="24" t="str">
        <f>VLOOKUP(B7306,'FHF LUT'!$A$5:$H$81,2,FALSE)</f>
        <v>Western Pine Beetle</v>
      </c>
      <c r="D7306" s="24">
        <v>17</v>
      </c>
      <c r="E7306" s="24" t="s">
        <v>32</v>
      </c>
      <c r="F7306" s="24">
        <v>0</v>
      </c>
      <c r="G7306" s="24">
        <v>0</v>
      </c>
      <c r="H7306" s="24" t="str">
        <f t="shared" si="114"/>
        <v>2016_IBW_17</v>
      </c>
      <c r="I7306" s="24">
        <f>VLOOKUP(H7306,inTHLBdata!A:H,7,FALSE)</f>
        <v>0</v>
      </c>
      <c r="J7306" s="24">
        <f>VLOOKUP(H7306,inTHLBdata!A:H,8,FALSE)</f>
        <v>0</v>
      </c>
    </row>
    <row r="7307" spans="1:10">
      <c r="A7307" s="24">
        <v>2016</v>
      </c>
      <c r="B7307" s="24" t="s">
        <v>187</v>
      </c>
      <c r="C7307" s="24" t="str">
        <f>VLOOKUP(B7307,'FHF LUT'!$A$5:$H$81,2,FALSE)</f>
        <v>Western Pine Beetle</v>
      </c>
      <c r="D7307" s="24">
        <v>18</v>
      </c>
      <c r="E7307" s="24" t="s">
        <v>15</v>
      </c>
      <c r="F7307" s="24">
        <v>0</v>
      </c>
      <c r="G7307" s="24">
        <v>0</v>
      </c>
      <c r="H7307" s="24" t="str">
        <f t="shared" si="114"/>
        <v>2016_IBW_18</v>
      </c>
      <c r="I7307" s="24">
        <f>VLOOKUP(H7307,inTHLBdata!A:H,7,FALSE)</f>
        <v>0</v>
      </c>
      <c r="J7307" s="24">
        <f>VLOOKUP(H7307,inTHLBdata!A:H,8,FALSE)</f>
        <v>0</v>
      </c>
    </row>
    <row r="7308" spans="1:10">
      <c r="A7308" s="24">
        <v>2016</v>
      </c>
      <c r="B7308" s="24" t="s">
        <v>187</v>
      </c>
      <c r="C7308" s="24" t="str">
        <f>VLOOKUP(B7308,'FHF LUT'!$A$5:$H$81,2,FALSE)</f>
        <v>Western Pine Beetle</v>
      </c>
      <c r="D7308" s="24">
        <v>20</v>
      </c>
      <c r="E7308" s="24" t="s">
        <v>6</v>
      </c>
      <c r="F7308" s="24">
        <v>0</v>
      </c>
      <c r="G7308" s="24">
        <v>0</v>
      </c>
      <c r="H7308" s="24" t="str">
        <f t="shared" si="114"/>
        <v>2016_IBW_20</v>
      </c>
      <c r="I7308" s="24">
        <f>VLOOKUP(H7308,inTHLBdata!A:H,7,FALSE)</f>
        <v>0</v>
      </c>
      <c r="J7308" s="24">
        <f>VLOOKUP(H7308,inTHLBdata!A:H,8,FALSE)</f>
        <v>0</v>
      </c>
    </row>
    <row r="7309" spans="1:10">
      <c r="A7309" s="24">
        <v>2016</v>
      </c>
      <c r="B7309" s="24" t="s">
        <v>187</v>
      </c>
      <c r="C7309" s="24" t="str">
        <f>VLOOKUP(B7309,'FHF LUT'!$A$5:$H$81,2,FALSE)</f>
        <v>Western Pine Beetle</v>
      </c>
      <c r="D7309" s="24">
        <v>22</v>
      </c>
      <c r="E7309" s="24" t="s">
        <v>19</v>
      </c>
      <c r="F7309" s="24">
        <v>0</v>
      </c>
      <c r="G7309" s="24">
        <v>0</v>
      </c>
      <c r="H7309" s="24" t="str">
        <f t="shared" si="114"/>
        <v>2016_IBW_22</v>
      </c>
      <c r="I7309" s="24">
        <f>VLOOKUP(H7309,inTHLBdata!A:H,7,FALSE)</f>
        <v>0</v>
      </c>
      <c r="J7309" s="24">
        <f>VLOOKUP(H7309,inTHLBdata!A:H,8,FALSE)</f>
        <v>0</v>
      </c>
    </row>
    <row r="7310" spans="1:10">
      <c r="A7310" s="24">
        <v>2016</v>
      </c>
      <c r="B7310" s="24" t="s">
        <v>187</v>
      </c>
      <c r="C7310" s="24" t="str">
        <f>VLOOKUP(B7310,'FHF LUT'!$A$5:$H$81,2,FALSE)</f>
        <v>Western Pine Beetle</v>
      </c>
      <c r="D7310" s="24">
        <v>23</v>
      </c>
      <c r="E7310" s="24" t="s">
        <v>27</v>
      </c>
      <c r="F7310" s="24">
        <v>0</v>
      </c>
      <c r="G7310" s="24">
        <v>0</v>
      </c>
      <c r="H7310" s="24" t="str">
        <f t="shared" si="114"/>
        <v>2016_IBW_23</v>
      </c>
      <c r="I7310" s="24">
        <f>VLOOKUP(H7310,inTHLBdata!A:H,7,FALSE)</f>
        <v>0</v>
      </c>
      <c r="J7310" s="24">
        <f>VLOOKUP(H7310,inTHLBdata!A:H,8,FALSE)</f>
        <v>0</v>
      </c>
    </row>
    <row r="7311" spans="1:10">
      <c r="A7311" s="24">
        <v>2016</v>
      </c>
      <c r="B7311" s="24" t="s">
        <v>187</v>
      </c>
      <c r="C7311" s="24" t="str">
        <f>VLOOKUP(B7311,'FHF LUT'!$A$5:$H$81,2,FALSE)</f>
        <v>Western Pine Beetle</v>
      </c>
      <c r="D7311" s="24">
        <v>24</v>
      </c>
      <c r="E7311" s="24" t="s">
        <v>17</v>
      </c>
      <c r="F7311" s="24">
        <v>0</v>
      </c>
      <c r="G7311" s="24">
        <v>0</v>
      </c>
      <c r="H7311" s="24" t="str">
        <f t="shared" si="114"/>
        <v>2016_IBW_24</v>
      </c>
      <c r="I7311" s="24">
        <f>VLOOKUP(H7311,inTHLBdata!A:H,7,FALSE)</f>
        <v>0</v>
      </c>
      <c r="J7311" s="24">
        <f>VLOOKUP(H7311,inTHLBdata!A:H,8,FALSE)</f>
        <v>0</v>
      </c>
    </row>
    <row r="7312" spans="1:10">
      <c r="A7312" s="24">
        <v>2016</v>
      </c>
      <c r="B7312" s="24" t="s">
        <v>187</v>
      </c>
      <c r="C7312" s="24" t="str">
        <f>VLOOKUP(B7312,'FHF LUT'!$A$5:$H$81,2,FALSE)</f>
        <v>Western Pine Beetle</v>
      </c>
      <c r="D7312" s="24">
        <v>25</v>
      </c>
      <c r="E7312" s="24" t="s">
        <v>23</v>
      </c>
      <c r="F7312" s="24">
        <v>0</v>
      </c>
      <c r="G7312" s="24">
        <v>0</v>
      </c>
      <c r="H7312" s="24" t="str">
        <f t="shared" si="114"/>
        <v>2016_IBW_25</v>
      </c>
      <c r="I7312" s="24">
        <f>VLOOKUP(H7312,inTHLBdata!A:H,7,FALSE)</f>
        <v>0</v>
      </c>
      <c r="J7312" s="24">
        <f>VLOOKUP(H7312,inTHLBdata!A:H,8,FALSE)</f>
        <v>0</v>
      </c>
    </row>
    <row r="7313" spans="1:10">
      <c r="A7313" s="24">
        <v>2016</v>
      </c>
      <c r="B7313" s="24" t="s">
        <v>187</v>
      </c>
      <c r="C7313" s="24" t="str">
        <f>VLOOKUP(B7313,'FHF LUT'!$A$5:$H$81,2,FALSE)</f>
        <v>Western Pine Beetle</v>
      </c>
      <c r="D7313" s="24">
        <v>26</v>
      </c>
      <c r="E7313" s="24" t="s">
        <v>14</v>
      </c>
      <c r="F7313" s="24">
        <v>0</v>
      </c>
      <c r="G7313" s="24">
        <v>0</v>
      </c>
      <c r="H7313" s="24" t="str">
        <f t="shared" si="114"/>
        <v>2016_IBW_26</v>
      </c>
      <c r="I7313" s="24">
        <f>VLOOKUP(H7313,inTHLBdata!A:H,7,FALSE)</f>
        <v>0</v>
      </c>
      <c r="J7313" s="24">
        <f>VLOOKUP(H7313,inTHLBdata!A:H,8,FALSE)</f>
        <v>0</v>
      </c>
    </row>
    <row r="7314" spans="1:10">
      <c r="A7314" s="24">
        <v>2016</v>
      </c>
      <c r="B7314" s="24" t="s">
        <v>187</v>
      </c>
      <c r="C7314" s="24" t="str">
        <f>VLOOKUP(B7314,'FHF LUT'!$A$5:$H$81,2,FALSE)</f>
        <v>Western Pine Beetle</v>
      </c>
      <c r="D7314" s="24">
        <v>27</v>
      </c>
      <c r="E7314" s="24" t="s">
        <v>21</v>
      </c>
      <c r="F7314" s="24">
        <v>0</v>
      </c>
      <c r="G7314" s="24">
        <v>0</v>
      </c>
      <c r="H7314" s="24" t="str">
        <f t="shared" si="114"/>
        <v>2016_IBW_27</v>
      </c>
      <c r="I7314" s="24">
        <f>VLOOKUP(H7314,inTHLBdata!A:H,7,FALSE)</f>
        <v>0</v>
      </c>
      <c r="J7314" s="24">
        <f>VLOOKUP(H7314,inTHLBdata!A:H,8,FALSE)</f>
        <v>0</v>
      </c>
    </row>
    <row r="7315" spans="1:10">
      <c r="A7315" s="24">
        <v>2016</v>
      </c>
      <c r="B7315" s="24" t="s">
        <v>187</v>
      </c>
      <c r="C7315" s="24" t="str">
        <f>VLOOKUP(B7315,'FHF LUT'!$A$5:$H$81,2,FALSE)</f>
        <v>Western Pine Beetle</v>
      </c>
      <c r="D7315" s="24">
        <v>29</v>
      </c>
      <c r="E7315" s="24" t="s">
        <v>9</v>
      </c>
      <c r="F7315" s="24">
        <v>0</v>
      </c>
      <c r="G7315" s="24">
        <v>0</v>
      </c>
      <c r="H7315" s="24" t="str">
        <f t="shared" si="114"/>
        <v>2016_IBW_29</v>
      </c>
      <c r="I7315" s="24">
        <f>VLOOKUP(H7315,inTHLBdata!A:H,7,FALSE)</f>
        <v>0</v>
      </c>
      <c r="J7315" s="24">
        <f>VLOOKUP(H7315,inTHLBdata!A:H,8,FALSE)</f>
        <v>0</v>
      </c>
    </row>
    <row r="7316" spans="1:10">
      <c r="A7316" s="24">
        <v>2016</v>
      </c>
      <c r="B7316" s="24" t="s">
        <v>187</v>
      </c>
      <c r="C7316" s="24" t="str">
        <f>VLOOKUP(B7316,'FHF LUT'!$A$5:$H$81,2,FALSE)</f>
        <v>Western Pine Beetle</v>
      </c>
      <c r="D7316" s="24">
        <v>30</v>
      </c>
      <c r="E7316" s="24" t="s">
        <v>35</v>
      </c>
      <c r="F7316" s="24">
        <v>0</v>
      </c>
      <c r="G7316" s="24">
        <v>0</v>
      </c>
      <c r="H7316" s="24" t="str">
        <f t="shared" si="114"/>
        <v>2016_IBW_30</v>
      </c>
      <c r="I7316" s="24">
        <f>VLOOKUP(H7316,inTHLBdata!A:H,7,FALSE)</f>
        <v>0</v>
      </c>
      <c r="J7316" s="24">
        <f>VLOOKUP(H7316,inTHLBdata!A:H,8,FALSE)</f>
        <v>0</v>
      </c>
    </row>
    <row r="7317" spans="1:10">
      <c r="A7317" s="24">
        <v>2016</v>
      </c>
      <c r="B7317" s="24" t="s">
        <v>187</v>
      </c>
      <c r="C7317" s="24" t="str">
        <f>VLOOKUP(B7317,'FHF LUT'!$A$5:$H$81,2,FALSE)</f>
        <v>Western Pine Beetle</v>
      </c>
      <c r="D7317" s="24">
        <v>31</v>
      </c>
      <c r="E7317" s="24" t="s">
        <v>34</v>
      </c>
      <c r="F7317" s="24">
        <v>0</v>
      </c>
      <c r="G7317" s="24">
        <v>0</v>
      </c>
      <c r="H7317" s="24" t="str">
        <f t="shared" si="114"/>
        <v>2016_IBW_31</v>
      </c>
      <c r="I7317" s="24">
        <f>VLOOKUP(H7317,inTHLBdata!A:H,7,FALSE)</f>
        <v>0</v>
      </c>
      <c r="J7317" s="24">
        <f>VLOOKUP(H7317,inTHLBdata!A:H,8,FALSE)</f>
        <v>0</v>
      </c>
    </row>
    <row r="7318" spans="1:10">
      <c r="A7318" s="24">
        <v>2016</v>
      </c>
      <c r="B7318" s="24" t="s">
        <v>187</v>
      </c>
      <c r="C7318" s="24" t="str">
        <f>VLOOKUP(B7318,'FHF LUT'!$A$5:$H$81,2,FALSE)</f>
        <v>Western Pine Beetle</v>
      </c>
      <c r="D7318" s="24">
        <v>38</v>
      </c>
      <c r="E7318" s="24" t="s">
        <v>8</v>
      </c>
      <c r="F7318" s="24">
        <v>0</v>
      </c>
      <c r="G7318" s="24">
        <v>0</v>
      </c>
      <c r="H7318" s="24" t="str">
        <f t="shared" si="114"/>
        <v>2016_IBW_38</v>
      </c>
      <c r="I7318" s="24">
        <f>VLOOKUP(H7318,inTHLBdata!A:H,7,FALSE)</f>
        <v>0</v>
      </c>
      <c r="J7318" s="24">
        <f>VLOOKUP(H7318,inTHLBdata!A:H,8,FALSE)</f>
        <v>0</v>
      </c>
    </row>
    <row r="7319" spans="1:10">
      <c r="A7319" s="24">
        <v>2016</v>
      </c>
      <c r="B7319" s="24" t="s">
        <v>187</v>
      </c>
      <c r="C7319" s="24" t="str">
        <f>VLOOKUP(B7319,'FHF LUT'!$A$5:$H$81,2,FALSE)</f>
        <v>Western Pine Beetle</v>
      </c>
      <c r="D7319" s="24">
        <v>39</v>
      </c>
      <c r="E7319" s="24" t="s">
        <v>36</v>
      </c>
      <c r="F7319" s="24">
        <v>0</v>
      </c>
      <c r="G7319" s="24">
        <v>0</v>
      </c>
      <c r="H7319" s="24" t="str">
        <f t="shared" si="114"/>
        <v>2016_IBW_39</v>
      </c>
      <c r="I7319" s="24">
        <f>VLOOKUP(H7319,inTHLBdata!A:H,7,FALSE)</f>
        <v>0</v>
      </c>
      <c r="J7319" s="24">
        <f>VLOOKUP(H7319,inTHLBdata!A:H,8,FALSE)</f>
        <v>0</v>
      </c>
    </row>
    <row r="7320" spans="1:10">
      <c r="A7320" s="24">
        <v>2016</v>
      </c>
      <c r="B7320" s="24" t="s">
        <v>187</v>
      </c>
      <c r="C7320" s="24" t="str">
        <f>VLOOKUP(B7320,'FHF LUT'!$A$5:$H$81,2,FALSE)</f>
        <v>Western Pine Beetle</v>
      </c>
      <c r="D7320" s="24">
        <v>40</v>
      </c>
      <c r="E7320" s="24" t="s">
        <v>31</v>
      </c>
      <c r="F7320" s="24">
        <v>0</v>
      </c>
      <c r="G7320" s="24">
        <v>0</v>
      </c>
      <c r="H7320" s="24" t="str">
        <f t="shared" si="114"/>
        <v>2016_IBW_40</v>
      </c>
      <c r="I7320" s="24">
        <f>VLOOKUP(H7320,inTHLBdata!A:H,7,FALSE)</f>
        <v>0</v>
      </c>
      <c r="J7320" s="24">
        <f>VLOOKUP(H7320,inTHLBdata!A:H,8,FALSE)</f>
        <v>0</v>
      </c>
    </row>
    <row r="7321" spans="1:10">
      <c r="A7321" s="24">
        <v>2016</v>
      </c>
      <c r="B7321" s="24" t="s">
        <v>187</v>
      </c>
      <c r="C7321" s="24" t="str">
        <f>VLOOKUP(B7321,'FHF LUT'!$A$5:$H$81,2,FALSE)</f>
        <v>Western Pine Beetle</v>
      </c>
      <c r="D7321" s="24">
        <v>41</v>
      </c>
      <c r="E7321" s="24" t="s">
        <v>26</v>
      </c>
      <c r="F7321" s="24">
        <v>0</v>
      </c>
      <c r="G7321" s="24">
        <v>0</v>
      </c>
      <c r="H7321" s="24" t="str">
        <f t="shared" si="114"/>
        <v>2016_IBW_41</v>
      </c>
      <c r="I7321" s="24">
        <f>VLOOKUP(H7321,inTHLBdata!A:H,7,FALSE)</f>
        <v>0</v>
      </c>
      <c r="J7321" s="24">
        <f>VLOOKUP(H7321,inTHLBdata!A:H,8,FALSE)</f>
        <v>0</v>
      </c>
    </row>
    <row r="7322" spans="1:10">
      <c r="A7322" s="24">
        <v>2016</v>
      </c>
      <c r="B7322" s="24" t="s">
        <v>187</v>
      </c>
      <c r="C7322" s="24" t="str">
        <f>VLOOKUP(B7322,'FHF LUT'!$A$5:$H$81,2,FALSE)</f>
        <v>Western Pine Beetle</v>
      </c>
      <c r="D7322" s="24">
        <v>43</v>
      </c>
      <c r="E7322" s="24" t="s">
        <v>20</v>
      </c>
      <c r="F7322" s="24">
        <v>0</v>
      </c>
      <c r="G7322" s="24">
        <v>0</v>
      </c>
      <c r="H7322" s="24" t="str">
        <f t="shared" si="114"/>
        <v>2016_IBW_43</v>
      </c>
      <c r="I7322" s="24">
        <f>VLOOKUP(H7322,inTHLBdata!A:H,7,FALSE)</f>
        <v>0</v>
      </c>
      <c r="J7322" s="24">
        <f>VLOOKUP(H7322,inTHLBdata!A:H,8,FALSE)</f>
        <v>0</v>
      </c>
    </row>
    <row r="7323" spans="1:10">
      <c r="A7323" s="24">
        <v>2016</v>
      </c>
      <c r="B7323" s="24" t="s">
        <v>187</v>
      </c>
      <c r="C7323" s="24" t="str">
        <f>VLOOKUP(B7323,'FHF LUT'!$A$5:$H$81,2,FALSE)</f>
        <v>Western Pine Beetle</v>
      </c>
      <c r="D7323" s="24">
        <v>44</v>
      </c>
      <c r="E7323" s="24" t="s">
        <v>3</v>
      </c>
      <c r="F7323" s="24">
        <v>0</v>
      </c>
      <c r="G7323" s="24">
        <v>0</v>
      </c>
      <c r="H7323" s="24" t="str">
        <f t="shared" si="114"/>
        <v>2016_IBW_44</v>
      </c>
      <c r="I7323" s="24">
        <f>VLOOKUP(H7323,inTHLBdata!A:H,7,FALSE)</f>
        <v>0</v>
      </c>
      <c r="J7323" s="24">
        <f>VLOOKUP(H7323,inTHLBdata!A:H,8,FALSE)</f>
        <v>0</v>
      </c>
    </row>
    <row r="7324" spans="1:10">
      <c r="A7324" s="24">
        <v>2016</v>
      </c>
      <c r="B7324" s="24" t="s">
        <v>187</v>
      </c>
      <c r="C7324" s="24" t="str">
        <f>VLOOKUP(B7324,'FHF LUT'!$A$5:$H$81,2,FALSE)</f>
        <v>Western Pine Beetle</v>
      </c>
      <c r="D7324" s="24">
        <v>45</v>
      </c>
      <c r="E7324" s="24" t="s">
        <v>5</v>
      </c>
      <c r="F7324" s="24">
        <v>0</v>
      </c>
      <c r="G7324" s="24">
        <v>0</v>
      </c>
      <c r="H7324" s="24" t="str">
        <f t="shared" si="114"/>
        <v>2016_IBW_45</v>
      </c>
      <c r="I7324" s="24">
        <f>VLOOKUP(H7324,inTHLBdata!A:H,7,FALSE)</f>
        <v>0</v>
      </c>
      <c r="J7324" s="24">
        <f>VLOOKUP(H7324,inTHLBdata!A:H,8,FALSE)</f>
        <v>0</v>
      </c>
    </row>
    <row r="7325" spans="1:10">
      <c r="A7325" s="24">
        <v>2016</v>
      </c>
      <c r="B7325" s="24" t="s">
        <v>187</v>
      </c>
      <c r="C7325" s="24" t="str">
        <f>VLOOKUP(B7325,'FHF LUT'!$A$5:$H$81,2,FALSE)</f>
        <v>Western Pine Beetle</v>
      </c>
      <c r="D7325" s="24">
        <v>46</v>
      </c>
      <c r="E7325" s="24" t="s">
        <v>234</v>
      </c>
      <c r="F7325" s="24">
        <v>0</v>
      </c>
      <c r="G7325" s="24">
        <v>0</v>
      </c>
      <c r="H7325" s="24" t="str">
        <f t="shared" si="114"/>
        <v>2016_IBW_46</v>
      </c>
      <c r="I7325" s="24">
        <f>VLOOKUP(H7325,inTHLBdata!A:H,7,FALSE)</f>
        <v>0</v>
      </c>
      <c r="J7325" s="24">
        <f>VLOOKUP(H7325,inTHLBdata!A:H,8,FALSE)</f>
        <v>0</v>
      </c>
    </row>
    <row r="7326" spans="1:10">
      <c r="A7326" s="24">
        <v>2016</v>
      </c>
      <c r="B7326" s="24" t="s">
        <v>187</v>
      </c>
      <c r="C7326" s="24" t="str">
        <f>VLOOKUP(B7326,'FHF LUT'!$A$5:$H$81,2,FALSE)</f>
        <v>Western Pine Beetle</v>
      </c>
      <c r="D7326" s="24">
        <v>47</v>
      </c>
      <c r="E7326" s="24" t="s">
        <v>233</v>
      </c>
      <c r="F7326" s="24">
        <v>0</v>
      </c>
      <c r="G7326" s="24">
        <v>0</v>
      </c>
      <c r="H7326" s="24" t="str">
        <f t="shared" si="114"/>
        <v>2016_IBW_47</v>
      </c>
      <c r="I7326" s="24">
        <f>VLOOKUP(H7326,inTHLBdata!A:H,7,FALSE)</f>
        <v>0</v>
      </c>
      <c r="J7326" s="24">
        <f>VLOOKUP(H7326,inTHLBdata!A:H,8,FALSE)</f>
        <v>0</v>
      </c>
    </row>
    <row r="7327" spans="1:10">
      <c r="A7327" s="24">
        <v>2016</v>
      </c>
      <c r="B7327" s="24" t="s">
        <v>187</v>
      </c>
      <c r="C7327" s="24" t="str">
        <f>VLOOKUP(B7327,'FHF LUT'!$A$5:$H$81,2,FALSE)</f>
        <v>Western Pine Beetle</v>
      </c>
      <c r="D7327" s="24">
        <v>48</v>
      </c>
      <c r="E7327" s="24" t="s">
        <v>235</v>
      </c>
      <c r="F7327" s="24">
        <v>0</v>
      </c>
      <c r="G7327" s="24">
        <v>0</v>
      </c>
      <c r="H7327" s="24" t="str">
        <f t="shared" si="114"/>
        <v>2016_IBW_48</v>
      </c>
      <c r="I7327" s="24">
        <f>VLOOKUP(H7327,inTHLBdata!A:H,7,FALSE)</f>
        <v>0</v>
      </c>
      <c r="J7327" s="24">
        <f>VLOOKUP(H7327,inTHLBdata!A:H,8,FALSE)</f>
        <v>0</v>
      </c>
    </row>
    <row r="7328" spans="1:10">
      <c r="A7328" s="24">
        <v>2016</v>
      </c>
      <c r="B7328" s="24" t="s">
        <v>188</v>
      </c>
      <c r="C7328" s="24" t="str">
        <f>VLOOKUP(B7328,'FHF LUT'!$A$5:$H$81,2,FALSE)</f>
        <v>Fire</v>
      </c>
      <c r="D7328" s="24">
        <v>1</v>
      </c>
      <c r="E7328" s="24" t="s">
        <v>10</v>
      </c>
      <c r="F7328" s="24">
        <v>1595</v>
      </c>
      <c r="G7328" s="24">
        <v>1595</v>
      </c>
      <c r="H7328" s="24" t="str">
        <f t="shared" si="114"/>
        <v>2016_NB_1</v>
      </c>
      <c r="I7328" s="24">
        <f>VLOOKUP(H7328,inTHLBdata!A:H,7,FALSE)</f>
        <v>958</v>
      </c>
      <c r="J7328" s="24">
        <f>VLOOKUP(H7328,inTHLBdata!A:H,8,FALSE)</f>
        <v>958</v>
      </c>
    </row>
    <row r="7329" spans="1:10">
      <c r="A7329" s="24">
        <v>2016</v>
      </c>
      <c r="B7329" s="24" t="s">
        <v>188</v>
      </c>
      <c r="C7329" s="24" t="str">
        <f>VLOOKUP(B7329,'FHF LUT'!$A$5:$H$81,2,FALSE)</f>
        <v>Fire</v>
      </c>
      <c r="D7329" s="24">
        <v>2</v>
      </c>
      <c r="E7329" s="24" t="s">
        <v>22</v>
      </c>
      <c r="F7329" s="24">
        <v>5741</v>
      </c>
      <c r="G7329" s="24">
        <v>5741</v>
      </c>
      <c r="H7329" s="24" t="str">
        <f t="shared" si="114"/>
        <v>2016_NB_2</v>
      </c>
      <c r="I7329" s="24">
        <f>VLOOKUP(H7329,inTHLBdata!A:H,7,FALSE)</f>
        <v>86</v>
      </c>
      <c r="J7329" s="24">
        <f>VLOOKUP(H7329,inTHLBdata!A:H,8,FALSE)</f>
        <v>86</v>
      </c>
    </row>
    <row r="7330" spans="1:10">
      <c r="A7330" s="24">
        <v>2016</v>
      </c>
      <c r="B7330" s="24" t="s">
        <v>188</v>
      </c>
      <c r="C7330" s="24" t="str">
        <f>VLOOKUP(B7330,'FHF LUT'!$A$5:$H$81,2,FALSE)</f>
        <v>Fire</v>
      </c>
      <c r="D7330" s="24">
        <v>3</v>
      </c>
      <c r="E7330" s="24" t="s">
        <v>13</v>
      </c>
      <c r="F7330" s="24">
        <v>0</v>
      </c>
      <c r="G7330" s="24">
        <v>0</v>
      </c>
      <c r="H7330" s="24" t="str">
        <f t="shared" si="114"/>
        <v>2016_NB_3</v>
      </c>
      <c r="I7330" s="24">
        <f>VLOOKUP(H7330,inTHLBdata!A:H,7,FALSE)</f>
        <v>0</v>
      </c>
      <c r="J7330" s="24">
        <f>VLOOKUP(H7330,inTHLBdata!A:H,8,FALSE)</f>
        <v>0</v>
      </c>
    </row>
    <row r="7331" spans="1:10">
      <c r="A7331" s="24">
        <v>2016</v>
      </c>
      <c r="B7331" s="24" t="s">
        <v>188</v>
      </c>
      <c r="C7331" s="24" t="str">
        <f>VLOOKUP(B7331,'FHF LUT'!$A$5:$H$81,2,FALSE)</f>
        <v>Fire</v>
      </c>
      <c r="D7331" s="24">
        <v>4</v>
      </c>
      <c r="E7331" s="24" t="s">
        <v>28</v>
      </c>
      <c r="F7331" s="24">
        <v>130282</v>
      </c>
      <c r="G7331" s="24">
        <v>130282</v>
      </c>
      <c r="H7331" s="24" t="str">
        <f t="shared" si="114"/>
        <v>2016_NB_4</v>
      </c>
      <c r="I7331" s="24">
        <f>VLOOKUP(H7331,inTHLBdata!A:H,7,FALSE)</f>
        <v>10484</v>
      </c>
      <c r="J7331" s="24">
        <f>VLOOKUP(H7331,inTHLBdata!A:H,8,FALSE)</f>
        <v>10484</v>
      </c>
    </row>
    <row r="7332" spans="1:10">
      <c r="A7332" s="24">
        <v>2016</v>
      </c>
      <c r="B7332" s="24" t="s">
        <v>188</v>
      </c>
      <c r="C7332" s="24" t="str">
        <f>VLOOKUP(B7332,'FHF LUT'!$A$5:$H$81,2,FALSE)</f>
        <v>Fire</v>
      </c>
      <c r="D7332" s="24">
        <v>5</v>
      </c>
      <c r="E7332" s="24" t="s">
        <v>16</v>
      </c>
      <c r="F7332" s="24">
        <v>1540</v>
      </c>
      <c r="G7332" s="24">
        <v>1533</v>
      </c>
      <c r="H7332" s="24" t="str">
        <f t="shared" si="114"/>
        <v>2016_NB_5</v>
      </c>
      <c r="I7332" s="24">
        <f>VLOOKUP(H7332,inTHLBdata!A:H,7,FALSE)</f>
        <v>222</v>
      </c>
      <c r="J7332" s="24">
        <f>VLOOKUP(H7332,inTHLBdata!A:H,8,FALSE)</f>
        <v>215</v>
      </c>
    </row>
    <row r="7333" spans="1:10">
      <c r="A7333" s="24">
        <v>2016</v>
      </c>
      <c r="B7333" s="24" t="s">
        <v>188</v>
      </c>
      <c r="C7333" s="24" t="str">
        <f>VLOOKUP(B7333,'FHF LUT'!$A$5:$H$81,2,FALSE)</f>
        <v>Fire</v>
      </c>
      <c r="D7333" s="24">
        <v>7</v>
      </c>
      <c r="E7333" s="24" t="s">
        <v>25</v>
      </c>
      <c r="F7333" s="24">
        <v>0</v>
      </c>
      <c r="G7333" s="24">
        <v>0</v>
      </c>
      <c r="H7333" s="24" t="str">
        <f t="shared" si="114"/>
        <v>2016_NB_7</v>
      </c>
      <c r="I7333" s="24">
        <f>VLOOKUP(H7333,inTHLBdata!A:H,7,FALSE)</f>
        <v>0</v>
      </c>
      <c r="J7333" s="24">
        <f>VLOOKUP(H7333,inTHLBdata!A:H,8,FALSE)</f>
        <v>0</v>
      </c>
    </row>
    <row r="7334" spans="1:10">
      <c r="A7334" s="24">
        <v>2016</v>
      </c>
      <c r="B7334" s="24" t="s">
        <v>188</v>
      </c>
      <c r="C7334" s="24" t="str">
        <f>VLOOKUP(B7334,'FHF LUT'!$A$5:$H$81,2,FALSE)</f>
        <v>Fire</v>
      </c>
      <c r="D7334" s="24">
        <v>8</v>
      </c>
      <c r="E7334" s="24" t="s">
        <v>29</v>
      </c>
      <c r="F7334" s="24">
        <v>18984</v>
      </c>
      <c r="G7334" s="24">
        <v>18984</v>
      </c>
      <c r="H7334" s="24" t="str">
        <f t="shared" si="114"/>
        <v>2016_NB_8</v>
      </c>
      <c r="I7334" s="24">
        <f>VLOOKUP(H7334,inTHLBdata!A:H,7,FALSE)</f>
        <v>189</v>
      </c>
      <c r="J7334" s="24">
        <f>VLOOKUP(H7334,inTHLBdata!A:H,8,FALSE)</f>
        <v>189</v>
      </c>
    </row>
    <row r="7335" spans="1:10">
      <c r="A7335" s="24">
        <v>2016</v>
      </c>
      <c r="B7335" s="24" t="s">
        <v>188</v>
      </c>
      <c r="C7335" s="24" t="str">
        <f>VLOOKUP(B7335,'FHF LUT'!$A$5:$H$81,2,FALSE)</f>
        <v>Fire</v>
      </c>
      <c r="D7335" s="24">
        <v>9</v>
      </c>
      <c r="E7335" s="24" t="s">
        <v>7</v>
      </c>
      <c r="F7335" s="24">
        <v>51</v>
      </c>
      <c r="G7335" s="24">
        <v>51</v>
      </c>
      <c r="H7335" s="24" t="str">
        <f t="shared" si="114"/>
        <v>2016_NB_9</v>
      </c>
      <c r="I7335" s="24">
        <f>VLOOKUP(H7335,inTHLBdata!A:H,7,FALSE)</f>
        <v>0</v>
      </c>
      <c r="J7335" s="24">
        <f>VLOOKUP(H7335,inTHLBdata!A:H,8,FALSE)</f>
        <v>0</v>
      </c>
    </row>
    <row r="7336" spans="1:10">
      <c r="A7336" s="24">
        <v>2016</v>
      </c>
      <c r="B7336" s="24" t="s">
        <v>188</v>
      </c>
      <c r="C7336" s="24" t="str">
        <f>VLOOKUP(B7336,'FHF LUT'!$A$5:$H$81,2,FALSE)</f>
        <v>Fire</v>
      </c>
      <c r="D7336" s="24">
        <v>10</v>
      </c>
      <c r="E7336" s="24" t="s">
        <v>18</v>
      </c>
      <c r="F7336" s="24">
        <v>1367</v>
      </c>
      <c r="G7336" s="24">
        <v>1367</v>
      </c>
      <c r="H7336" s="24" t="str">
        <f t="shared" si="114"/>
        <v>2016_NB_10</v>
      </c>
      <c r="I7336" s="24">
        <f>VLOOKUP(H7336,inTHLBdata!A:H,7,FALSE)</f>
        <v>0</v>
      </c>
      <c r="J7336" s="24">
        <f>VLOOKUP(H7336,inTHLBdata!A:H,8,FALSE)</f>
        <v>0</v>
      </c>
    </row>
    <row r="7337" spans="1:10">
      <c r="A7337" s="24">
        <v>2016</v>
      </c>
      <c r="B7337" s="24" t="s">
        <v>188</v>
      </c>
      <c r="C7337" s="24" t="str">
        <f>VLOOKUP(B7337,'FHF LUT'!$A$5:$H$81,2,FALSE)</f>
        <v>Fire</v>
      </c>
      <c r="D7337" s="24">
        <v>11</v>
      </c>
      <c r="E7337" s="24" t="s">
        <v>4</v>
      </c>
      <c r="F7337" s="24">
        <v>3104</v>
      </c>
      <c r="G7337" s="24">
        <v>3104</v>
      </c>
      <c r="H7337" s="24" t="str">
        <f t="shared" si="114"/>
        <v>2016_NB_11</v>
      </c>
      <c r="I7337" s="24">
        <f>VLOOKUP(H7337,inTHLBdata!A:H,7,FALSE)</f>
        <v>491</v>
      </c>
      <c r="J7337" s="24">
        <f>VLOOKUP(H7337,inTHLBdata!A:H,8,FALSE)</f>
        <v>491</v>
      </c>
    </row>
    <row r="7338" spans="1:10">
      <c r="A7338" s="24">
        <v>2016</v>
      </c>
      <c r="B7338" s="24" t="s">
        <v>188</v>
      </c>
      <c r="C7338" s="24" t="str">
        <f>VLOOKUP(B7338,'FHF LUT'!$A$5:$H$81,2,FALSE)</f>
        <v>Fire</v>
      </c>
      <c r="D7338" s="24">
        <v>12</v>
      </c>
      <c r="E7338" s="24" t="s">
        <v>11</v>
      </c>
      <c r="F7338" s="24">
        <v>0</v>
      </c>
      <c r="G7338" s="24">
        <v>0</v>
      </c>
      <c r="H7338" s="24" t="str">
        <f t="shared" si="114"/>
        <v>2016_NB_12</v>
      </c>
      <c r="I7338" s="24">
        <f>VLOOKUP(H7338,inTHLBdata!A:H,7,FALSE)</f>
        <v>0</v>
      </c>
      <c r="J7338" s="24">
        <f>VLOOKUP(H7338,inTHLBdata!A:H,8,FALSE)</f>
        <v>0</v>
      </c>
    </row>
    <row r="7339" spans="1:10">
      <c r="A7339" s="24">
        <v>2016</v>
      </c>
      <c r="B7339" s="24" t="s">
        <v>188</v>
      </c>
      <c r="C7339" s="24" t="str">
        <f>VLOOKUP(B7339,'FHF LUT'!$A$5:$H$81,2,FALSE)</f>
        <v>Fire</v>
      </c>
      <c r="D7339" s="24">
        <v>13</v>
      </c>
      <c r="E7339" s="24" t="s">
        <v>24</v>
      </c>
      <c r="F7339" s="24">
        <v>580</v>
      </c>
      <c r="G7339" s="24">
        <v>531</v>
      </c>
      <c r="H7339" s="24" t="str">
        <f t="shared" si="114"/>
        <v>2016_NB_13</v>
      </c>
      <c r="I7339" s="24">
        <f>VLOOKUP(H7339,inTHLBdata!A:H,7,FALSE)</f>
        <v>375</v>
      </c>
      <c r="J7339" s="24">
        <f>VLOOKUP(H7339,inTHLBdata!A:H,8,FALSE)</f>
        <v>326</v>
      </c>
    </row>
    <row r="7340" spans="1:10">
      <c r="A7340" s="24">
        <v>2016</v>
      </c>
      <c r="B7340" s="24" t="s">
        <v>188</v>
      </c>
      <c r="C7340" s="24" t="str">
        <f>VLOOKUP(B7340,'FHF LUT'!$A$5:$H$81,2,FALSE)</f>
        <v>Fire</v>
      </c>
      <c r="D7340" s="24">
        <v>14</v>
      </c>
      <c r="E7340" s="24" t="s">
        <v>30</v>
      </c>
      <c r="F7340" s="24">
        <v>71263</v>
      </c>
      <c r="G7340" s="24">
        <v>70269</v>
      </c>
      <c r="H7340" s="24" t="str">
        <f t="shared" si="114"/>
        <v>2016_NB_14</v>
      </c>
      <c r="I7340" s="24">
        <f>VLOOKUP(H7340,inTHLBdata!A:H,7,FALSE)</f>
        <v>1946</v>
      </c>
      <c r="J7340" s="24">
        <f>VLOOKUP(H7340,inTHLBdata!A:H,8,FALSE)</f>
        <v>973</v>
      </c>
    </row>
    <row r="7341" spans="1:10">
      <c r="A7341" s="24">
        <v>2016</v>
      </c>
      <c r="B7341" s="24" t="s">
        <v>188</v>
      </c>
      <c r="C7341" s="24" t="str">
        <f>VLOOKUP(B7341,'FHF LUT'!$A$5:$H$81,2,FALSE)</f>
        <v>Fire</v>
      </c>
      <c r="D7341" s="24">
        <v>15</v>
      </c>
      <c r="E7341" s="24" t="s">
        <v>33</v>
      </c>
      <c r="F7341" s="24">
        <v>4604</v>
      </c>
      <c r="G7341" s="24">
        <v>4604</v>
      </c>
      <c r="H7341" s="24" t="str">
        <f t="shared" si="114"/>
        <v>2016_NB_15</v>
      </c>
      <c r="I7341" s="24">
        <f>VLOOKUP(H7341,inTHLBdata!A:H,7,FALSE)</f>
        <v>1224</v>
      </c>
      <c r="J7341" s="24">
        <f>VLOOKUP(H7341,inTHLBdata!A:H,8,FALSE)</f>
        <v>1224</v>
      </c>
    </row>
    <row r="7342" spans="1:10">
      <c r="A7342" s="24">
        <v>2016</v>
      </c>
      <c r="B7342" s="24" t="s">
        <v>188</v>
      </c>
      <c r="C7342" s="24" t="str">
        <f>VLOOKUP(B7342,'FHF LUT'!$A$5:$H$81,2,FALSE)</f>
        <v>Fire</v>
      </c>
      <c r="D7342" s="24">
        <v>16</v>
      </c>
      <c r="E7342" s="24" t="s">
        <v>12</v>
      </c>
      <c r="F7342" s="24">
        <v>0</v>
      </c>
      <c r="G7342" s="24">
        <v>0</v>
      </c>
      <c r="H7342" s="24" t="str">
        <f t="shared" si="114"/>
        <v>2016_NB_16</v>
      </c>
      <c r="I7342" s="24">
        <f>VLOOKUP(H7342,inTHLBdata!A:H,7,FALSE)</f>
        <v>0</v>
      </c>
      <c r="J7342" s="24">
        <f>VLOOKUP(H7342,inTHLBdata!A:H,8,FALSE)</f>
        <v>0</v>
      </c>
    </row>
    <row r="7343" spans="1:10">
      <c r="A7343" s="24">
        <v>2016</v>
      </c>
      <c r="B7343" s="24" t="s">
        <v>188</v>
      </c>
      <c r="C7343" s="24" t="str">
        <f>VLOOKUP(B7343,'FHF LUT'!$A$5:$H$81,2,FALSE)</f>
        <v>Fire</v>
      </c>
      <c r="D7343" s="24">
        <v>17</v>
      </c>
      <c r="E7343" s="24" t="s">
        <v>32</v>
      </c>
      <c r="F7343" s="24">
        <v>1947</v>
      </c>
      <c r="G7343" s="24">
        <v>1947</v>
      </c>
      <c r="H7343" s="24" t="str">
        <f t="shared" si="114"/>
        <v>2016_NB_17</v>
      </c>
      <c r="I7343" s="24">
        <f>VLOOKUP(H7343,inTHLBdata!A:H,7,FALSE)</f>
        <v>294</v>
      </c>
      <c r="J7343" s="24">
        <f>VLOOKUP(H7343,inTHLBdata!A:H,8,FALSE)</f>
        <v>294</v>
      </c>
    </row>
    <row r="7344" spans="1:10">
      <c r="A7344" s="24">
        <v>2016</v>
      </c>
      <c r="B7344" s="24" t="s">
        <v>188</v>
      </c>
      <c r="C7344" s="24" t="str">
        <f>VLOOKUP(B7344,'FHF LUT'!$A$5:$H$81,2,FALSE)</f>
        <v>Fire</v>
      </c>
      <c r="D7344" s="24">
        <v>18</v>
      </c>
      <c r="E7344" s="24" t="s">
        <v>15</v>
      </c>
      <c r="F7344" s="24">
        <v>1092</v>
      </c>
      <c r="G7344" s="24">
        <v>1092</v>
      </c>
      <c r="H7344" s="24" t="str">
        <f t="shared" si="114"/>
        <v>2016_NB_18</v>
      </c>
      <c r="I7344" s="24">
        <f>VLOOKUP(H7344,inTHLBdata!A:H,7,FALSE)</f>
        <v>695</v>
      </c>
      <c r="J7344" s="24">
        <f>VLOOKUP(H7344,inTHLBdata!A:H,8,FALSE)</f>
        <v>695</v>
      </c>
    </row>
    <row r="7345" spans="1:10">
      <c r="A7345" s="24">
        <v>2016</v>
      </c>
      <c r="B7345" s="24" t="s">
        <v>188</v>
      </c>
      <c r="C7345" s="24" t="str">
        <f>VLOOKUP(B7345,'FHF LUT'!$A$5:$H$81,2,FALSE)</f>
        <v>Fire</v>
      </c>
      <c r="D7345" s="24">
        <v>20</v>
      </c>
      <c r="E7345" s="24" t="s">
        <v>6</v>
      </c>
      <c r="F7345" s="24">
        <v>160</v>
      </c>
      <c r="G7345" s="24">
        <v>160</v>
      </c>
      <c r="H7345" s="24" t="str">
        <f t="shared" si="114"/>
        <v>2016_NB_20</v>
      </c>
      <c r="I7345" s="24">
        <f>VLOOKUP(H7345,inTHLBdata!A:H,7,FALSE)</f>
        <v>68</v>
      </c>
      <c r="J7345" s="24">
        <f>VLOOKUP(H7345,inTHLBdata!A:H,8,FALSE)</f>
        <v>68</v>
      </c>
    </row>
    <row r="7346" spans="1:10">
      <c r="A7346" s="24">
        <v>2016</v>
      </c>
      <c r="B7346" s="24" t="s">
        <v>188</v>
      </c>
      <c r="C7346" s="24" t="str">
        <f>VLOOKUP(B7346,'FHF LUT'!$A$5:$H$81,2,FALSE)</f>
        <v>Fire</v>
      </c>
      <c r="D7346" s="24">
        <v>22</v>
      </c>
      <c r="E7346" s="24" t="s">
        <v>19</v>
      </c>
      <c r="F7346" s="24">
        <v>928</v>
      </c>
      <c r="G7346" s="24">
        <v>870</v>
      </c>
      <c r="H7346" s="24" t="str">
        <f t="shared" si="114"/>
        <v>2016_NB_22</v>
      </c>
      <c r="I7346" s="24">
        <f>VLOOKUP(H7346,inTHLBdata!A:H,7,FALSE)</f>
        <v>0</v>
      </c>
      <c r="J7346" s="24">
        <f>VLOOKUP(H7346,inTHLBdata!A:H,8,FALSE)</f>
        <v>0</v>
      </c>
    </row>
    <row r="7347" spans="1:10">
      <c r="A7347" s="24">
        <v>2016</v>
      </c>
      <c r="B7347" s="24" t="s">
        <v>188</v>
      </c>
      <c r="C7347" s="24" t="str">
        <f>VLOOKUP(B7347,'FHF LUT'!$A$5:$H$81,2,FALSE)</f>
        <v>Fire</v>
      </c>
      <c r="D7347" s="24">
        <v>23</v>
      </c>
      <c r="E7347" s="24" t="s">
        <v>27</v>
      </c>
      <c r="F7347" s="24">
        <v>350</v>
      </c>
      <c r="G7347" s="24">
        <v>350</v>
      </c>
      <c r="H7347" s="24" t="str">
        <f t="shared" si="114"/>
        <v>2016_NB_23</v>
      </c>
      <c r="I7347" s="24">
        <f>VLOOKUP(H7347,inTHLBdata!A:H,7,FALSE)</f>
        <v>184</v>
      </c>
      <c r="J7347" s="24">
        <f>VLOOKUP(H7347,inTHLBdata!A:H,8,FALSE)</f>
        <v>184</v>
      </c>
    </row>
    <row r="7348" spans="1:10">
      <c r="A7348" s="24">
        <v>2016</v>
      </c>
      <c r="B7348" s="24" t="s">
        <v>188</v>
      </c>
      <c r="C7348" s="24" t="str">
        <f>VLOOKUP(B7348,'FHF LUT'!$A$5:$H$81,2,FALSE)</f>
        <v>Fire</v>
      </c>
      <c r="D7348" s="24">
        <v>24</v>
      </c>
      <c r="E7348" s="24" t="s">
        <v>17</v>
      </c>
      <c r="F7348" s="24">
        <v>560</v>
      </c>
      <c r="G7348" s="24">
        <v>560</v>
      </c>
      <c r="H7348" s="24" t="str">
        <f t="shared" si="114"/>
        <v>2016_NB_24</v>
      </c>
      <c r="I7348" s="24">
        <f>VLOOKUP(H7348,inTHLBdata!A:H,7,FALSE)</f>
        <v>137</v>
      </c>
      <c r="J7348" s="24">
        <f>VLOOKUP(H7348,inTHLBdata!A:H,8,FALSE)</f>
        <v>137</v>
      </c>
    </row>
    <row r="7349" spans="1:10">
      <c r="A7349" s="24">
        <v>2016</v>
      </c>
      <c r="B7349" s="24" t="s">
        <v>188</v>
      </c>
      <c r="C7349" s="24" t="str">
        <f>VLOOKUP(B7349,'FHF LUT'!$A$5:$H$81,2,FALSE)</f>
        <v>Fire</v>
      </c>
      <c r="D7349" s="24">
        <v>25</v>
      </c>
      <c r="E7349" s="24" t="s">
        <v>23</v>
      </c>
      <c r="F7349" s="24">
        <v>181</v>
      </c>
      <c r="G7349" s="24">
        <v>181</v>
      </c>
      <c r="H7349" s="24" t="str">
        <f t="shared" si="114"/>
        <v>2016_NB_25</v>
      </c>
      <c r="I7349" s="24">
        <f>VLOOKUP(H7349,inTHLBdata!A:H,7,FALSE)</f>
        <v>0</v>
      </c>
      <c r="J7349" s="24">
        <f>VLOOKUP(H7349,inTHLBdata!A:H,8,FALSE)</f>
        <v>0</v>
      </c>
    </row>
    <row r="7350" spans="1:10">
      <c r="A7350" s="24">
        <v>2016</v>
      </c>
      <c r="B7350" s="24" t="s">
        <v>188</v>
      </c>
      <c r="C7350" s="24" t="str">
        <f>VLOOKUP(B7350,'FHF LUT'!$A$5:$H$81,2,FALSE)</f>
        <v>Fire</v>
      </c>
      <c r="D7350" s="24">
        <v>26</v>
      </c>
      <c r="E7350" s="24" t="s">
        <v>14</v>
      </c>
      <c r="F7350" s="24">
        <v>3694</v>
      </c>
      <c r="G7350" s="24">
        <v>3678</v>
      </c>
      <c r="H7350" s="24" t="str">
        <f t="shared" si="114"/>
        <v>2016_NB_26</v>
      </c>
      <c r="I7350" s="24">
        <f>VLOOKUP(H7350,inTHLBdata!A:H,7,FALSE)</f>
        <v>1720</v>
      </c>
      <c r="J7350" s="24">
        <f>VLOOKUP(H7350,inTHLBdata!A:H,8,FALSE)</f>
        <v>1704</v>
      </c>
    </row>
    <row r="7351" spans="1:10">
      <c r="A7351" s="24">
        <v>2016</v>
      </c>
      <c r="B7351" s="24" t="s">
        <v>188</v>
      </c>
      <c r="C7351" s="24" t="str">
        <f>VLOOKUP(B7351,'FHF LUT'!$A$5:$H$81,2,FALSE)</f>
        <v>Fire</v>
      </c>
      <c r="D7351" s="24">
        <v>27</v>
      </c>
      <c r="E7351" s="24" t="s">
        <v>21</v>
      </c>
      <c r="F7351" s="24">
        <v>230</v>
      </c>
      <c r="G7351" s="24">
        <v>230</v>
      </c>
      <c r="H7351" s="24" t="str">
        <f t="shared" si="114"/>
        <v>2016_NB_27</v>
      </c>
      <c r="I7351" s="24">
        <f>VLOOKUP(H7351,inTHLBdata!A:H,7,FALSE)</f>
        <v>0</v>
      </c>
      <c r="J7351" s="24">
        <f>VLOOKUP(H7351,inTHLBdata!A:H,8,FALSE)</f>
        <v>0</v>
      </c>
    </row>
    <row r="7352" spans="1:10">
      <c r="A7352" s="24">
        <v>2016</v>
      </c>
      <c r="B7352" s="24" t="s">
        <v>188</v>
      </c>
      <c r="C7352" s="24" t="str">
        <f>VLOOKUP(B7352,'FHF LUT'!$A$5:$H$81,2,FALSE)</f>
        <v>Fire</v>
      </c>
      <c r="D7352" s="24">
        <v>29</v>
      </c>
      <c r="E7352" s="24" t="s">
        <v>9</v>
      </c>
      <c r="F7352" s="24">
        <v>3581</v>
      </c>
      <c r="G7352" s="24">
        <v>3581</v>
      </c>
      <c r="H7352" s="24" t="str">
        <f t="shared" si="114"/>
        <v>2016_NB_29</v>
      </c>
      <c r="I7352" s="24">
        <f>VLOOKUP(H7352,inTHLBdata!A:H,7,FALSE)</f>
        <v>1080</v>
      </c>
      <c r="J7352" s="24">
        <f>VLOOKUP(H7352,inTHLBdata!A:H,8,FALSE)</f>
        <v>1080</v>
      </c>
    </row>
    <row r="7353" spans="1:10">
      <c r="A7353" s="24">
        <v>2016</v>
      </c>
      <c r="B7353" s="24" t="s">
        <v>188</v>
      </c>
      <c r="C7353" s="24" t="str">
        <f>VLOOKUP(B7353,'FHF LUT'!$A$5:$H$81,2,FALSE)</f>
        <v>Fire</v>
      </c>
      <c r="D7353" s="24">
        <v>30</v>
      </c>
      <c r="E7353" s="24" t="s">
        <v>35</v>
      </c>
      <c r="F7353" s="24">
        <v>2397</v>
      </c>
      <c r="G7353" s="24">
        <v>2047</v>
      </c>
      <c r="H7353" s="24" t="str">
        <f t="shared" si="114"/>
        <v>2016_NB_30</v>
      </c>
      <c r="I7353" s="24">
        <f>VLOOKUP(H7353,inTHLBdata!A:H,7,FALSE)</f>
        <v>348</v>
      </c>
      <c r="J7353" s="24">
        <f>VLOOKUP(H7353,inTHLBdata!A:H,8,FALSE)</f>
        <v>348</v>
      </c>
    </row>
    <row r="7354" spans="1:10">
      <c r="A7354" s="24">
        <v>2016</v>
      </c>
      <c r="B7354" s="24" t="s">
        <v>188</v>
      </c>
      <c r="C7354" s="24" t="str">
        <f>VLOOKUP(B7354,'FHF LUT'!$A$5:$H$81,2,FALSE)</f>
        <v>Fire</v>
      </c>
      <c r="D7354" s="24">
        <v>31</v>
      </c>
      <c r="E7354" s="24" t="s">
        <v>34</v>
      </c>
      <c r="F7354" s="24">
        <v>14796</v>
      </c>
      <c r="G7354" s="24">
        <v>13662</v>
      </c>
      <c r="H7354" s="24" t="str">
        <f t="shared" si="114"/>
        <v>2016_NB_31</v>
      </c>
      <c r="I7354" s="24">
        <f>VLOOKUP(H7354,inTHLBdata!A:H,7,FALSE)</f>
        <v>2490</v>
      </c>
      <c r="J7354" s="24">
        <f>VLOOKUP(H7354,inTHLBdata!A:H,8,FALSE)</f>
        <v>1770</v>
      </c>
    </row>
    <row r="7355" spans="1:10">
      <c r="A7355" s="24">
        <v>2016</v>
      </c>
      <c r="B7355" s="24" t="s">
        <v>188</v>
      </c>
      <c r="C7355" s="24" t="str">
        <f>VLOOKUP(B7355,'FHF LUT'!$A$5:$H$81,2,FALSE)</f>
        <v>Fire</v>
      </c>
      <c r="D7355" s="24">
        <v>38</v>
      </c>
      <c r="E7355" s="24" t="s">
        <v>8</v>
      </c>
      <c r="F7355" s="24">
        <v>0</v>
      </c>
      <c r="G7355" s="24">
        <v>0</v>
      </c>
      <c r="H7355" s="24" t="str">
        <f t="shared" si="114"/>
        <v>2016_NB_38</v>
      </c>
      <c r="I7355" s="24">
        <f>VLOOKUP(H7355,inTHLBdata!A:H,7,FALSE)</f>
        <v>0</v>
      </c>
      <c r="J7355" s="24">
        <f>VLOOKUP(H7355,inTHLBdata!A:H,8,FALSE)</f>
        <v>0</v>
      </c>
    </row>
    <row r="7356" spans="1:10">
      <c r="A7356" s="24">
        <v>2016</v>
      </c>
      <c r="B7356" s="24" t="s">
        <v>188</v>
      </c>
      <c r="C7356" s="24" t="str">
        <f>VLOOKUP(B7356,'FHF LUT'!$A$5:$H$81,2,FALSE)</f>
        <v>Fire</v>
      </c>
      <c r="D7356" s="24">
        <v>39</v>
      </c>
      <c r="E7356" s="24" t="s">
        <v>36</v>
      </c>
      <c r="F7356" s="24">
        <v>320</v>
      </c>
      <c r="G7356" s="24">
        <v>320</v>
      </c>
      <c r="H7356" s="24" t="str">
        <f t="shared" si="114"/>
        <v>2016_NB_39</v>
      </c>
      <c r="I7356" s="24">
        <f>VLOOKUP(H7356,inTHLBdata!A:H,7,FALSE)</f>
        <v>130</v>
      </c>
      <c r="J7356" s="24">
        <f>VLOOKUP(H7356,inTHLBdata!A:H,8,FALSE)</f>
        <v>130</v>
      </c>
    </row>
    <row r="7357" spans="1:10">
      <c r="A7357" s="24">
        <v>2016</v>
      </c>
      <c r="B7357" s="24" t="s">
        <v>188</v>
      </c>
      <c r="C7357" s="24" t="str">
        <f>VLOOKUP(B7357,'FHF LUT'!$A$5:$H$81,2,FALSE)</f>
        <v>Fire</v>
      </c>
      <c r="D7357" s="24">
        <v>40</v>
      </c>
      <c r="E7357" s="24" t="s">
        <v>31</v>
      </c>
      <c r="F7357" s="24">
        <v>1722527</v>
      </c>
      <c r="G7357" s="24">
        <v>1568303</v>
      </c>
      <c r="H7357" s="24" t="str">
        <f t="shared" si="114"/>
        <v>2016_NB_40</v>
      </c>
      <c r="I7357" s="24">
        <f>VLOOKUP(H7357,inTHLBdata!A:H,7,FALSE)</f>
        <v>893625</v>
      </c>
      <c r="J7357" s="24">
        <f>VLOOKUP(H7357,inTHLBdata!A:H,8,FALSE)</f>
        <v>772761</v>
      </c>
    </row>
    <row r="7358" spans="1:10">
      <c r="A7358" s="24">
        <v>2016</v>
      </c>
      <c r="B7358" s="24" t="s">
        <v>188</v>
      </c>
      <c r="C7358" s="24" t="str">
        <f>VLOOKUP(B7358,'FHF LUT'!$A$5:$H$81,2,FALSE)</f>
        <v>Fire</v>
      </c>
      <c r="D7358" s="24">
        <v>41</v>
      </c>
      <c r="E7358" s="24" t="s">
        <v>26</v>
      </c>
      <c r="F7358" s="24">
        <v>40900</v>
      </c>
      <c r="G7358" s="24">
        <v>40900</v>
      </c>
      <c r="H7358" s="24" t="str">
        <f t="shared" si="114"/>
        <v>2016_NB_41</v>
      </c>
      <c r="I7358" s="24">
        <f>VLOOKUP(H7358,inTHLBdata!A:H,7,FALSE)</f>
        <v>20530</v>
      </c>
      <c r="J7358" s="24">
        <f>VLOOKUP(H7358,inTHLBdata!A:H,8,FALSE)</f>
        <v>20530</v>
      </c>
    </row>
    <row r="7359" spans="1:10">
      <c r="A7359" s="24">
        <v>2016</v>
      </c>
      <c r="B7359" s="24" t="s">
        <v>188</v>
      </c>
      <c r="C7359" s="24" t="str">
        <f>VLOOKUP(B7359,'FHF LUT'!$A$5:$H$81,2,FALSE)</f>
        <v>Fire</v>
      </c>
      <c r="D7359" s="24">
        <v>43</v>
      </c>
      <c r="E7359" s="24" t="s">
        <v>20</v>
      </c>
      <c r="F7359" s="24">
        <v>0</v>
      </c>
      <c r="G7359" s="24">
        <v>0</v>
      </c>
      <c r="H7359" s="24" t="str">
        <f t="shared" si="114"/>
        <v>2016_NB_43</v>
      </c>
      <c r="I7359" s="24">
        <f>VLOOKUP(H7359,inTHLBdata!A:H,7,FALSE)</f>
        <v>0</v>
      </c>
      <c r="J7359" s="24">
        <f>VLOOKUP(H7359,inTHLBdata!A:H,8,FALSE)</f>
        <v>0</v>
      </c>
    </row>
    <row r="7360" spans="1:10">
      <c r="A7360" s="24">
        <v>2016</v>
      </c>
      <c r="B7360" s="24" t="s">
        <v>188</v>
      </c>
      <c r="C7360" s="24" t="str">
        <f>VLOOKUP(B7360,'FHF LUT'!$A$5:$H$81,2,FALSE)</f>
        <v>Fire</v>
      </c>
      <c r="D7360" s="24">
        <v>44</v>
      </c>
      <c r="E7360" s="24" t="s">
        <v>3</v>
      </c>
      <c r="F7360" s="24">
        <v>820</v>
      </c>
      <c r="G7360" s="24">
        <v>820</v>
      </c>
      <c r="H7360" s="24" t="str">
        <f t="shared" si="114"/>
        <v>2016_NB_44</v>
      </c>
      <c r="I7360" s="24">
        <f>VLOOKUP(H7360,inTHLBdata!A:H,7,FALSE)</f>
        <v>540</v>
      </c>
      <c r="J7360" s="24">
        <f>VLOOKUP(H7360,inTHLBdata!A:H,8,FALSE)</f>
        <v>540</v>
      </c>
    </row>
    <row r="7361" spans="1:10">
      <c r="A7361" s="24">
        <v>2016</v>
      </c>
      <c r="B7361" s="24" t="s">
        <v>188</v>
      </c>
      <c r="C7361" s="24" t="str">
        <f>VLOOKUP(B7361,'FHF LUT'!$A$5:$H$81,2,FALSE)</f>
        <v>Fire</v>
      </c>
      <c r="D7361" s="24">
        <v>45</v>
      </c>
      <c r="E7361" s="24" t="s">
        <v>5</v>
      </c>
      <c r="F7361" s="24">
        <v>1088</v>
      </c>
      <c r="G7361" s="24">
        <v>1088</v>
      </c>
      <c r="H7361" s="24" t="str">
        <f t="shared" si="114"/>
        <v>2016_NB_45</v>
      </c>
      <c r="I7361" s="24">
        <f>VLOOKUP(H7361,inTHLBdata!A:H,7,FALSE)</f>
        <v>0</v>
      </c>
      <c r="J7361" s="24">
        <f>VLOOKUP(H7361,inTHLBdata!A:H,8,FALSE)</f>
        <v>0</v>
      </c>
    </row>
    <row r="7362" spans="1:10">
      <c r="A7362" s="24">
        <v>2016</v>
      </c>
      <c r="B7362" s="24" t="s">
        <v>188</v>
      </c>
      <c r="C7362" s="24" t="str">
        <f>VLOOKUP(B7362,'FHF LUT'!$A$5:$H$81,2,FALSE)</f>
        <v>Fire</v>
      </c>
      <c r="D7362" s="24">
        <v>46</v>
      </c>
      <c r="E7362" s="24" t="s">
        <v>234</v>
      </c>
      <c r="F7362" s="24">
        <v>308</v>
      </c>
      <c r="G7362" s="24">
        <v>308</v>
      </c>
      <c r="H7362" s="24" t="str">
        <f t="shared" si="114"/>
        <v>2016_NB_46</v>
      </c>
      <c r="I7362" s="24">
        <f>VLOOKUP(H7362,inTHLBdata!A:H,7,FALSE)</f>
        <v>0</v>
      </c>
      <c r="J7362" s="24">
        <f>VLOOKUP(H7362,inTHLBdata!A:H,8,FALSE)</f>
        <v>0</v>
      </c>
    </row>
    <row r="7363" spans="1:10">
      <c r="A7363" s="24">
        <v>2016</v>
      </c>
      <c r="B7363" s="24" t="s">
        <v>188</v>
      </c>
      <c r="C7363" s="24" t="str">
        <f>VLOOKUP(B7363,'FHF LUT'!$A$5:$H$81,2,FALSE)</f>
        <v>Fire</v>
      </c>
      <c r="D7363" s="24">
        <v>47</v>
      </c>
      <c r="E7363" s="24" t="s">
        <v>233</v>
      </c>
      <c r="F7363" s="24">
        <v>1632</v>
      </c>
      <c r="G7363" s="24">
        <v>1632</v>
      </c>
      <c r="H7363" s="24" t="str">
        <f t="shared" ref="H7363:H7426" si="115">CONCATENATE(A7363,"_",B7363,"_",D7363)</f>
        <v>2016_NB_47</v>
      </c>
      <c r="I7363" s="24">
        <f>VLOOKUP(H7363,inTHLBdata!A:H,7,FALSE)</f>
        <v>0</v>
      </c>
      <c r="J7363" s="24">
        <f>VLOOKUP(H7363,inTHLBdata!A:H,8,FALSE)</f>
        <v>0</v>
      </c>
    </row>
    <row r="7364" spans="1:10">
      <c r="A7364" s="24">
        <v>2016</v>
      </c>
      <c r="B7364" s="24" t="s">
        <v>188</v>
      </c>
      <c r="C7364" s="24" t="str">
        <f>VLOOKUP(B7364,'FHF LUT'!$A$5:$H$81,2,FALSE)</f>
        <v>Fire</v>
      </c>
      <c r="D7364" s="24">
        <v>48</v>
      </c>
      <c r="E7364" s="24" t="s">
        <v>235</v>
      </c>
      <c r="F7364" s="24">
        <v>318</v>
      </c>
      <c r="G7364" s="24">
        <v>318</v>
      </c>
      <c r="H7364" s="24" t="str">
        <f t="shared" si="115"/>
        <v>2016_NB_48</v>
      </c>
      <c r="I7364" s="24">
        <f>VLOOKUP(H7364,inTHLBdata!A:H,7,FALSE)</f>
        <v>166</v>
      </c>
      <c r="J7364" s="24">
        <f>VLOOKUP(H7364,inTHLBdata!A:H,8,FALSE)</f>
        <v>166</v>
      </c>
    </row>
    <row r="7365" spans="1:10">
      <c r="A7365" s="24">
        <v>2016</v>
      </c>
      <c r="B7365" s="24" t="s">
        <v>196</v>
      </c>
      <c r="C7365" s="24" t="str">
        <f>VLOOKUP(B7365,'FHF LUT'!$A$5:$H$81,2,FALSE)</f>
        <v>Yellow cedar decline</v>
      </c>
      <c r="D7365" s="24">
        <v>1</v>
      </c>
      <c r="E7365" s="24" t="s">
        <v>10</v>
      </c>
      <c r="F7365" s="24">
        <v>0</v>
      </c>
      <c r="G7365" s="24">
        <v>0</v>
      </c>
      <c r="H7365" s="24" t="str">
        <f t="shared" si="115"/>
        <v>2016_NCY_1</v>
      </c>
      <c r="I7365" s="24">
        <f>VLOOKUP(H7365,inTHLBdata!A:H,7,FALSE)</f>
        <v>0</v>
      </c>
      <c r="J7365" s="24">
        <f>VLOOKUP(H7365,inTHLBdata!A:H,8,FALSE)</f>
        <v>0</v>
      </c>
    </row>
    <row r="7366" spans="1:10">
      <c r="A7366" s="24">
        <v>2016</v>
      </c>
      <c r="B7366" s="24" t="s">
        <v>196</v>
      </c>
      <c r="C7366" s="24" t="str">
        <f>VLOOKUP(B7366,'FHF LUT'!$A$5:$H$81,2,FALSE)</f>
        <v>Yellow cedar decline</v>
      </c>
      <c r="D7366" s="24">
        <v>2</v>
      </c>
      <c r="E7366" s="24" t="s">
        <v>22</v>
      </c>
      <c r="F7366" s="24">
        <v>0</v>
      </c>
      <c r="G7366" s="24">
        <v>0</v>
      </c>
      <c r="H7366" s="24" t="str">
        <f t="shared" si="115"/>
        <v>2016_NCY_2</v>
      </c>
      <c r="I7366" s="24">
        <f>VLOOKUP(H7366,inTHLBdata!A:H,7,FALSE)</f>
        <v>0</v>
      </c>
      <c r="J7366" s="24">
        <f>VLOOKUP(H7366,inTHLBdata!A:H,8,FALSE)</f>
        <v>0</v>
      </c>
    </row>
    <row r="7367" spans="1:10">
      <c r="A7367" s="24">
        <v>2016</v>
      </c>
      <c r="B7367" s="24" t="s">
        <v>196</v>
      </c>
      <c r="C7367" s="24" t="str">
        <f>VLOOKUP(B7367,'FHF LUT'!$A$5:$H$81,2,FALSE)</f>
        <v>Yellow cedar decline</v>
      </c>
      <c r="D7367" s="24">
        <v>3</v>
      </c>
      <c r="E7367" s="24" t="s">
        <v>13</v>
      </c>
      <c r="F7367" s="24">
        <v>0</v>
      </c>
      <c r="G7367" s="24">
        <v>0</v>
      </c>
      <c r="H7367" s="24" t="str">
        <f t="shared" si="115"/>
        <v>2016_NCY_3</v>
      </c>
      <c r="I7367" s="24">
        <f>VLOOKUP(H7367,inTHLBdata!A:H,7,FALSE)</f>
        <v>0</v>
      </c>
      <c r="J7367" s="24">
        <f>VLOOKUP(H7367,inTHLBdata!A:H,8,FALSE)</f>
        <v>0</v>
      </c>
    </row>
    <row r="7368" spans="1:10">
      <c r="A7368" s="24">
        <v>2016</v>
      </c>
      <c r="B7368" s="24" t="s">
        <v>196</v>
      </c>
      <c r="C7368" s="24" t="str">
        <f>VLOOKUP(B7368,'FHF LUT'!$A$5:$H$81,2,FALSE)</f>
        <v>Yellow cedar decline</v>
      </c>
      <c r="D7368" s="24">
        <v>4</v>
      </c>
      <c r="E7368" s="24" t="s">
        <v>28</v>
      </c>
      <c r="F7368" s="24">
        <v>0</v>
      </c>
      <c r="G7368" s="24">
        <v>0</v>
      </c>
      <c r="H7368" s="24" t="str">
        <f t="shared" si="115"/>
        <v>2016_NCY_4</v>
      </c>
      <c r="I7368" s="24">
        <f>VLOOKUP(H7368,inTHLBdata!A:H,7,FALSE)</f>
        <v>0</v>
      </c>
      <c r="J7368" s="24">
        <f>VLOOKUP(H7368,inTHLBdata!A:H,8,FALSE)</f>
        <v>0</v>
      </c>
    </row>
    <row r="7369" spans="1:10">
      <c r="A7369" s="24">
        <v>2016</v>
      </c>
      <c r="B7369" s="24" t="s">
        <v>196</v>
      </c>
      <c r="C7369" s="24" t="str">
        <f>VLOOKUP(B7369,'FHF LUT'!$A$5:$H$81,2,FALSE)</f>
        <v>Yellow cedar decline</v>
      </c>
      <c r="D7369" s="24">
        <v>5</v>
      </c>
      <c r="E7369" s="24" t="s">
        <v>16</v>
      </c>
      <c r="F7369" s="24">
        <v>0</v>
      </c>
      <c r="G7369" s="24">
        <v>0</v>
      </c>
      <c r="H7369" s="24" t="str">
        <f t="shared" si="115"/>
        <v>2016_NCY_5</v>
      </c>
      <c r="I7369" s="24">
        <f>VLOOKUP(H7369,inTHLBdata!A:H,7,FALSE)</f>
        <v>0</v>
      </c>
      <c r="J7369" s="24">
        <f>VLOOKUP(H7369,inTHLBdata!A:H,8,FALSE)</f>
        <v>0</v>
      </c>
    </row>
    <row r="7370" spans="1:10">
      <c r="A7370" s="24">
        <v>2016</v>
      </c>
      <c r="B7370" s="24" t="s">
        <v>196</v>
      </c>
      <c r="C7370" s="24" t="str">
        <f>VLOOKUP(B7370,'FHF LUT'!$A$5:$H$81,2,FALSE)</f>
        <v>Yellow cedar decline</v>
      </c>
      <c r="D7370" s="24">
        <v>7</v>
      </c>
      <c r="E7370" s="24" t="s">
        <v>25</v>
      </c>
      <c r="F7370" s="24">
        <v>0</v>
      </c>
      <c r="G7370" s="24">
        <v>0</v>
      </c>
      <c r="H7370" s="24" t="str">
        <f t="shared" si="115"/>
        <v>2016_NCY_7</v>
      </c>
      <c r="I7370" s="24">
        <f>VLOOKUP(H7370,inTHLBdata!A:H,7,FALSE)</f>
        <v>0</v>
      </c>
      <c r="J7370" s="24">
        <f>VLOOKUP(H7370,inTHLBdata!A:H,8,FALSE)</f>
        <v>0</v>
      </c>
    </row>
    <row r="7371" spans="1:10">
      <c r="A7371" s="24">
        <v>2016</v>
      </c>
      <c r="B7371" s="24" t="s">
        <v>196</v>
      </c>
      <c r="C7371" s="24" t="str">
        <f>VLOOKUP(B7371,'FHF LUT'!$A$5:$H$81,2,FALSE)</f>
        <v>Yellow cedar decline</v>
      </c>
      <c r="D7371" s="24">
        <v>8</v>
      </c>
      <c r="E7371" s="24" t="s">
        <v>29</v>
      </c>
      <c r="F7371" s="24">
        <v>0</v>
      </c>
      <c r="G7371" s="24">
        <v>0</v>
      </c>
      <c r="H7371" s="24" t="str">
        <f t="shared" si="115"/>
        <v>2016_NCY_8</v>
      </c>
      <c r="I7371" s="24">
        <f>VLOOKUP(H7371,inTHLBdata!A:H,7,FALSE)</f>
        <v>0</v>
      </c>
      <c r="J7371" s="24">
        <f>VLOOKUP(H7371,inTHLBdata!A:H,8,FALSE)</f>
        <v>0</v>
      </c>
    </row>
    <row r="7372" spans="1:10">
      <c r="A7372" s="24">
        <v>2016</v>
      </c>
      <c r="B7372" s="24" t="s">
        <v>196</v>
      </c>
      <c r="C7372" s="24" t="str">
        <f>VLOOKUP(B7372,'FHF LUT'!$A$5:$H$81,2,FALSE)</f>
        <v>Yellow cedar decline</v>
      </c>
      <c r="D7372" s="24">
        <v>9</v>
      </c>
      <c r="E7372" s="24" t="s">
        <v>7</v>
      </c>
      <c r="F7372" s="24">
        <v>0</v>
      </c>
      <c r="G7372" s="24">
        <v>0</v>
      </c>
      <c r="H7372" s="24" t="str">
        <f t="shared" si="115"/>
        <v>2016_NCY_9</v>
      </c>
      <c r="I7372" s="24">
        <f>VLOOKUP(H7372,inTHLBdata!A:H,7,FALSE)</f>
        <v>0</v>
      </c>
      <c r="J7372" s="24">
        <f>VLOOKUP(H7372,inTHLBdata!A:H,8,FALSE)</f>
        <v>0</v>
      </c>
    </row>
    <row r="7373" spans="1:10">
      <c r="A7373" s="24">
        <v>2016</v>
      </c>
      <c r="B7373" s="24" t="s">
        <v>196</v>
      </c>
      <c r="C7373" s="24" t="str">
        <f>VLOOKUP(B7373,'FHF LUT'!$A$5:$H$81,2,FALSE)</f>
        <v>Yellow cedar decline</v>
      </c>
      <c r="D7373" s="24">
        <v>10</v>
      </c>
      <c r="E7373" s="24" t="s">
        <v>18</v>
      </c>
      <c r="F7373" s="24">
        <v>1515</v>
      </c>
      <c r="G7373" s="24">
        <v>1515</v>
      </c>
      <c r="H7373" s="24" t="str">
        <f t="shared" si="115"/>
        <v>2016_NCY_10</v>
      </c>
      <c r="I7373" s="24">
        <f>VLOOKUP(H7373,inTHLBdata!A:H,7,FALSE)</f>
        <v>0</v>
      </c>
      <c r="J7373" s="24">
        <f>VLOOKUP(H7373,inTHLBdata!A:H,8,FALSE)</f>
        <v>0</v>
      </c>
    </row>
    <row r="7374" spans="1:10">
      <c r="A7374" s="24">
        <v>2016</v>
      </c>
      <c r="B7374" s="24" t="s">
        <v>196</v>
      </c>
      <c r="C7374" s="24" t="str">
        <f>VLOOKUP(B7374,'FHF LUT'!$A$5:$H$81,2,FALSE)</f>
        <v>Yellow cedar decline</v>
      </c>
      <c r="D7374" s="24">
        <v>11</v>
      </c>
      <c r="E7374" s="24" t="s">
        <v>4</v>
      </c>
      <c r="F7374" s="24">
        <v>0</v>
      </c>
      <c r="G7374" s="24">
        <v>0</v>
      </c>
      <c r="H7374" s="24" t="str">
        <f t="shared" si="115"/>
        <v>2016_NCY_11</v>
      </c>
      <c r="I7374" s="24">
        <f>VLOOKUP(H7374,inTHLBdata!A:H,7,FALSE)</f>
        <v>0</v>
      </c>
      <c r="J7374" s="24">
        <f>VLOOKUP(H7374,inTHLBdata!A:H,8,FALSE)</f>
        <v>0</v>
      </c>
    </row>
    <row r="7375" spans="1:10">
      <c r="A7375" s="24">
        <v>2016</v>
      </c>
      <c r="B7375" s="24" t="s">
        <v>196</v>
      </c>
      <c r="C7375" s="24" t="str">
        <f>VLOOKUP(B7375,'FHF LUT'!$A$5:$H$81,2,FALSE)</f>
        <v>Yellow cedar decline</v>
      </c>
      <c r="D7375" s="24">
        <v>12</v>
      </c>
      <c r="E7375" s="24" t="s">
        <v>11</v>
      </c>
      <c r="F7375" s="24">
        <v>0</v>
      </c>
      <c r="G7375" s="24">
        <v>0</v>
      </c>
      <c r="H7375" s="24" t="str">
        <f t="shared" si="115"/>
        <v>2016_NCY_12</v>
      </c>
      <c r="I7375" s="24">
        <f>VLOOKUP(H7375,inTHLBdata!A:H,7,FALSE)</f>
        <v>0</v>
      </c>
      <c r="J7375" s="24">
        <f>VLOOKUP(H7375,inTHLBdata!A:H,8,FALSE)</f>
        <v>0</v>
      </c>
    </row>
    <row r="7376" spans="1:10">
      <c r="A7376" s="24">
        <v>2016</v>
      </c>
      <c r="B7376" s="24" t="s">
        <v>196</v>
      </c>
      <c r="C7376" s="24" t="str">
        <f>VLOOKUP(B7376,'FHF LUT'!$A$5:$H$81,2,FALSE)</f>
        <v>Yellow cedar decline</v>
      </c>
      <c r="D7376" s="24">
        <v>13</v>
      </c>
      <c r="E7376" s="24" t="s">
        <v>24</v>
      </c>
      <c r="F7376" s="24">
        <v>0</v>
      </c>
      <c r="G7376" s="24">
        <v>0</v>
      </c>
      <c r="H7376" s="24" t="str">
        <f t="shared" si="115"/>
        <v>2016_NCY_13</v>
      </c>
      <c r="I7376" s="24">
        <f>VLOOKUP(H7376,inTHLBdata!A:H,7,FALSE)</f>
        <v>0</v>
      </c>
      <c r="J7376" s="24">
        <f>VLOOKUP(H7376,inTHLBdata!A:H,8,FALSE)</f>
        <v>0</v>
      </c>
    </row>
    <row r="7377" spans="1:10">
      <c r="A7377" s="24">
        <v>2016</v>
      </c>
      <c r="B7377" s="24" t="s">
        <v>196</v>
      </c>
      <c r="C7377" s="24" t="str">
        <f>VLOOKUP(B7377,'FHF LUT'!$A$5:$H$81,2,FALSE)</f>
        <v>Yellow cedar decline</v>
      </c>
      <c r="D7377" s="24">
        <v>14</v>
      </c>
      <c r="E7377" s="24" t="s">
        <v>30</v>
      </c>
      <c r="F7377" s="24">
        <v>0</v>
      </c>
      <c r="G7377" s="24">
        <v>0</v>
      </c>
      <c r="H7377" s="24" t="str">
        <f t="shared" si="115"/>
        <v>2016_NCY_14</v>
      </c>
      <c r="I7377" s="24">
        <f>VLOOKUP(H7377,inTHLBdata!A:H,7,FALSE)</f>
        <v>0</v>
      </c>
      <c r="J7377" s="24">
        <f>VLOOKUP(H7377,inTHLBdata!A:H,8,FALSE)</f>
        <v>0</v>
      </c>
    </row>
    <row r="7378" spans="1:10">
      <c r="A7378" s="24">
        <v>2016</v>
      </c>
      <c r="B7378" s="24" t="s">
        <v>196</v>
      </c>
      <c r="C7378" s="24" t="str">
        <f>VLOOKUP(B7378,'FHF LUT'!$A$5:$H$81,2,FALSE)</f>
        <v>Yellow cedar decline</v>
      </c>
      <c r="D7378" s="24">
        <v>15</v>
      </c>
      <c r="E7378" s="24" t="s">
        <v>33</v>
      </c>
      <c r="F7378" s="24">
        <v>0</v>
      </c>
      <c r="G7378" s="24">
        <v>0</v>
      </c>
      <c r="H7378" s="24" t="str">
        <f t="shared" si="115"/>
        <v>2016_NCY_15</v>
      </c>
      <c r="I7378" s="24">
        <f>VLOOKUP(H7378,inTHLBdata!A:H,7,FALSE)</f>
        <v>0</v>
      </c>
      <c r="J7378" s="24">
        <f>VLOOKUP(H7378,inTHLBdata!A:H,8,FALSE)</f>
        <v>0</v>
      </c>
    </row>
    <row r="7379" spans="1:10">
      <c r="A7379" s="24">
        <v>2016</v>
      </c>
      <c r="B7379" s="24" t="s">
        <v>196</v>
      </c>
      <c r="C7379" s="24" t="str">
        <f>VLOOKUP(B7379,'FHF LUT'!$A$5:$H$81,2,FALSE)</f>
        <v>Yellow cedar decline</v>
      </c>
      <c r="D7379" s="24">
        <v>16</v>
      </c>
      <c r="E7379" s="24" t="s">
        <v>12</v>
      </c>
      <c r="F7379" s="24">
        <v>0</v>
      </c>
      <c r="G7379" s="24">
        <v>0</v>
      </c>
      <c r="H7379" s="24" t="str">
        <f t="shared" si="115"/>
        <v>2016_NCY_16</v>
      </c>
      <c r="I7379" s="24">
        <f>VLOOKUP(H7379,inTHLBdata!A:H,7,FALSE)</f>
        <v>0</v>
      </c>
      <c r="J7379" s="24">
        <f>VLOOKUP(H7379,inTHLBdata!A:H,8,FALSE)</f>
        <v>0</v>
      </c>
    </row>
    <row r="7380" spans="1:10">
      <c r="A7380" s="24">
        <v>2016</v>
      </c>
      <c r="B7380" s="24" t="s">
        <v>196</v>
      </c>
      <c r="C7380" s="24" t="str">
        <f>VLOOKUP(B7380,'FHF LUT'!$A$5:$H$81,2,FALSE)</f>
        <v>Yellow cedar decline</v>
      </c>
      <c r="D7380" s="24">
        <v>17</v>
      </c>
      <c r="E7380" s="24" t="s">
        <v>32</v>
      </c>
      <c r="F7380" s="24">
        <v>0</v>
      </c>
      <c r="G7380" s="24">
        <v>0</v>
      </c>
      <c r="H7380" s="24" t="str">
        <f t="shared" si="115"/>
        <v>2016_NCY_17</v>
      </c>
      <c r="I7380" s="24">
        <f>VLOOKUP(H7380,inTHLBdata!A:H,7,FALSE)</f>
        <v>0</v>
      </c>
      <c r="J7380" s="24">
        <f>VLOOKUP(H7380,inTHLBdata!A:H,8,FALSE)</f>
        <v>0</v>
      </c>
    </row>
    <row r="7381" spans="1:10">
      <c r="A7381" s="24">
        <v>2016</v>
      </c>
      <c r="B7381" s="24" t="s">
        <v>196</v>
      </c>
      <c r="C7381" s="24" t="str">
        <f>VLOOKUP(B7381,'FHF LUT'!$A$5:$H$81,2,FALSE)</f>
        <v>Yellow cedar decline</v>
      </c>
      <c r="D7381" s="24">
        <v>18</v>
      </c>
      <c r="E7381" s="24" t="s">
        <v>15</v>
      </c>
      <c r="F7381" s="24">
        <v>0</v>
      </c>
      <c r="G7381" s="24">
        <v>0</v>
      </c>
      <c r="H7381" s="24" t="str">
        <f t="shared" si="115"/>
        <v>2016_NCY_18</v>
      </c>
      <c r="I7381" s="24">
        <f>VLOOKUP(H7381,inTHLBdata!A:H,7,FALSE)</f>
        <v>0</v>
      </c>
      <c r="J7381" s="24">
        <f>VLOOKUP(H7381,inTHLBdata!A:H,8,FALSE)</f>
        <v>0</v>
      </c>
    </row>
    <row r="7382" spans="1:10">
      <c r="A7382" s="24">
        <v>2016</v>
      </c>
      <c r="B7382" s="24" t="s">
        <v>196</v>
      </c>
      <c r="C7382" s="24" t="str">
        <f>VLOOKUP(B7382,'FHF LUT'!$A$5:$H$81,2,FALSE)</f>
        <v>Yellow cedar decline</v>
      </c>
      <c r="D7382" s="24">
        <v>20</v>
      </c>
      <c r="E7382" s="24" t="s">
        <v>6</v>
      </c>
      <c r="F7382" s="24">
        <v>0</v>
      </c>
      <c r="G7382" s="24">
        <v>0</v>
      </c>
      <c r="H7382" s="24" t="str">
        <f t="shared" si="115"/>
        <v>2016_NCY_20</v>
      </c>
      <c r="I7382" s="24">
        <f>VLOOKUP(H7382,inTHLBdata!A:H,7,FALSE)</f>
        <v>0</v>
      </c>
      <c r="J7382" s="24">
        <f>VLOOKUP(H7382,inTHLBdata!A:H,8,FALSE)</f>
        <v>0</v>
      </c>
    </row>
    <row r="7383" spans="1:10">
      <c r="A7383" s="24">
        <v>2016</v>
      </c>
      <c r="B7383" s="24" t="s">
        <v>196</v>
      </c>
      <c r="C7383" s="24" t="str">
        <f>VLOOKUP(B7383,'FHF LUT'!$A$5:$H$81,2,FALSE)</f>
        <v>Yellow cedar decline</v>
      </c>
      <c r="D7383" s="24">
        <v>22</v>
      </c>
      <c r="E7383" s="24" t="s">
        <v>19</v>
      </c>
      <c r="F7383" s="24">
        <v>0</v>
      </c>
      <c r="G7383" s="24">
        <v>0</v>
      </c>
      <c r="H7383" s="24" t="str">
        <f t="shared" si="115"/>
        <v>2016_NCY_22</v>
      </c>
      <c r="I7383" s="24">
        <f>VLOOKUP(H7383,inTHLBdata!A:H,7,FALSE)</f>
        <v>0</v>
      </c>
      <c r="J7383" s="24">
        <f>VLOOKUP(H7383,inTHLBdata!A:H,8,FALSE)</f>
        <v>0</v>
      </c>
    </row>
    <row r="7384" spans="1:10">
      <c r="A7384" s="24">
        <v>2016</v>
      </c>
      <c r="B7384" s="24" t="s">
        <v>196</v>
      </c>
      <c r="C7384" s="24" t="str">
        <f>VLOOKUP(B7384,'FHF LUT'!$A$5:$H$81,2,FALSE)</f>
        <v>Yellow cedar decline</v>
      </c>
      <c r="D7384" s="24">
        <v>23</v>
      </c>
      <c r="E7384" s="24" t="s">
        <v>27</v>
      </c>
      <c r="F7384" s="24">
        <v>0</v>
      </c>
      <c r="G7384" s="24">
        <v>0</v>
      </c>
      <c r="H7384" s="24" t="str">
        <f t="shared" si="115"/>
        <v>2016_NCY_23</v>
      </c>
      <c r="I7384" s="24">
        <f>VLOOKUP(H7384,inTHLBdata!A:H,7,FALSE)</f>
        <v>0</v>
      </c>
      <c r="J7384" s="24">
        <f>VLOOKUP(H7384,inTHLBdata!A:H,8,FALSE)</f>
        <v>0</v>
      </c>
    </row>
    <row r="7385" spans="1:10">
      <c r="A7385" s="24">
        <v>2016</v>
      </c>
      <c r="B7385" s="24" t="s">
        <v>196</v>
      </c>
      <c r="C7385" s="24" t="str">
        <f>VLOOKUP(B7385,'FHF LUT'!$A$5:$H$81,2,FALSE)</f>
        <v>Yellow cedar decline</v>
      </c>
      <c r="D7385" s="24">
        <v>24</v>
      </c>
      <c r="E7385" s="24" t="s">
        <v>17</v>
      </c>
      <c r="F7385" s="24">
        <v>0</v>
      </c>
      <c r="G7385" s="24">
        <v>0</v>
      </c>
      <c r="H7385" s="24" t="str">
        <f t="shared" si="115"/>
        <v>2016_NCY_24</v>
      </c>
      <c r="I7385" s="24">
        <f>VLOOKUP(H7385,inTHLBdata!A:H,7,FALSE)</f>
        <v>0</v>
      </c>
      <c r="J7385" s="24">
        <f>VLOOKUP(H7385,inTHLBdata!A:H,8,FALSE)</f>
        <v>0</v>
      </c>
    </row>
    <row r="7386" spans="1:10">
      <c r="A7386" s="24">
        <v>2016</v>
      </c>
      <c r="B7386" s="24" t="s">
        <v>196</v>
      </c>
      <c r="C7386" s="24" t="str">
        <f>VLOOKUP(B7386,'FHF LUT'!$A$5:$H$81,2,FALSE)</f>
        <v>Yellow cedar decline</v>
      </c>
      <c r="D7386" s="24">
        <v>25</v>
      </c>
      <c r="E7386" s="24" t="s">
        <v>23</v>
      </c>
      <c r="F7386" s="24">
        <v>3672</v>
      </c>
      <c r="G7386" s="24">
        <v>3672</v>
      </c>
      <c r="H7386" s="24" t="str">
        <f t="shared" si="115"/>
        <v>2016_NCY_25</v>
      </c>
      <c r="I7386" s="24">
        <f>VLOOKUP(H7386,inTHLBdata!A:H,7,FALSE)</f>
        <v>53</v>
      </c>
      <c r="J7386" s="24">
        <f>VLOOKUP(H7386,inTHLBdata!A:H,8,FALSE)</f>
        <v>53</v>
      </c>
    </row>
    <row r="7387" spans="1:10">
      <c r="A7387" s="24">
        <v>2016</v>
      </c>
      <c r="B7387" s="24" t="s">
        <v>196</v>
      </c>
      <c r="C7387" s="24" t="str">
        <f>VLOOKUP(B7387,'FHF LUT'!$A$5:$H$81,2,FALSE)</f>
        <v>Yellow cedar decline</v>
      </c>
      <c r="D7387" s="24">
        <v>26</v>
      </c>
      <c r="E7387" s="24" t="s">
        <v>14</v>
      </c>
      <c r="F7387" s="24">
        <v>0</v>
      </c>
      <c r="G7387" s="24">
        <v>0</v>
      </c>
      <c r="H7387" s="24" t="str">
        <f t="shared" si="115"/>
        <v>2016_NCY_26</v>
      </c>
      <c r="I7387" s="24">
        <f>VLOOKUP(H7387,inTHLBdata!A:H,7,FALSE)</f>
        <v>0</v>
      </c>
      <c r="J7387" s="24">
        <f>VLOOKUP(H7387,inTHLBdata!A:H,8,FALSE)</f>
        <v>0</v>
      </c>
    </row>
    <row r="7388" spans="1:10">
      <c r="A7388" s="24">
        <v>2016</v>
      </c>
      <c r="B7388" s="24" t="s">
        <v>196</v>
      </c>
      <c r="C7388" s="24" t="str">
        <f>VLOOKUP(B7388,'FHF LUT'!$A$5:$H$81,2,FALSE)</f>
        <v>Yellow cedar decline</v>
      </c>
      <c r="D7388" s="24">
        <v>27</v>
      </c>
      <c r="E7388" s="24" t="s">
        <v>21</v>
      </c>
      <c r="F7388" s="24">
        <v>0</v>
      </c>
      <c r="G7388" s="24">
        <v>0</v>
      </c>
      <c r="H7388" s="24" t="str">
        <f t="shared" si="115"/>
        <v>2016_NCY_27</v>
      </c>
      <c r="I7388" s="24">
        <f>VLOOKUP(H7388,inTHLBdata!A:H,7,FALSE)</f>
        <v>0</v>
      </c>
      <c r="J7388" s="24">
        <f>VLOOKUP(H7388,inTHLBdata!A:H,8,FALSE)</f>
        <v>0</v>
      </c>
    </row>
    <row r="7389" spans="1:10">
      <c r="A7389" s="24">
        <v>2016</v>
      </c>
      <c r="B7389" s="24" t="s">
        <v>196</v>
      </c>
      <c r="C7389" s="24" t="str">
        <f>VLOOKUP(B7389,'FHF LUT'!$A$5:$H$81,2,FALSE)</f>
        <v>Yellow cedar decline</v>
      </c>
      <c r="D7389" s="24">
        <v>29</v>
      </c>
      <c r="E7389" s="24" t="s">
        <v>9</v>
      </c>
      <c r="F7389" s="24">
        <v>0</v>
      </c>
      <c r="G7389" s="24">
        <v>0</v>
      </c>
      <c r="H7389" s="24" t="str">
        <f t="shared" si="115"/>
        <v>2016_NCY_29</v>
      </c>
      <c r="I7389" s="24">
        <f>VLOOKUP(H7389,inTHLBdata!A:H,7,FALSE)</f>
        <v>0</v>
      </c>
      <c r="J7389" s="24">
        <f>VLOOKUP(H7389,inTHLBdata!A:H,8,FALSE)</f>
        <v>0</v>
      </c>
    </row>
    <row r="7390" spans="1:10">
      <c r="A7390" s="24">
        <v>2016</v>
      </c>
      <c r="B7390" s="24" t="s">
        <v>196</v>
      </c>
      <c r="C7390" s="24" t="str">
        <f>VLOOKUP(B7390,'FHF LUT'!$A$5:$H$81,2,FALSE)</f>
        <v>Yellow cedar decline</v>
      </c>
      <c r="D7390" s="24">
        <v>30</v>
      </c>
      <c r="E7390" s="24" t="s">
        <v>35</v>
      </c>
      <c r="F7390" s="24">
        <v>0</v>
      </c>
      <c r="G7390" s="24">
        <v>0</v>
      </c>
      <c r="H7390" s="24" t="str">
        <f t="shared" si="115"/>
        <v>2016_NCY_30</v>
      </c>
      <c r="I7390" s="24">
        <f>VLOOKUP(H7390,inTHLBdata!A:H,7,FALSE)</f>
        <v>0</v>
      </c>
      <c r="J7390" s="24">
        <f>VLOOKUP(H7390,inTHLBdata!A:H,8,FALSE)</f>
        <v>0</v>
      </c>
    </row>
    <row r="7391" spans="1:10">
      <c r="A7391" s="24">
        <v>2016</v>
      </c>
      <c r="B7391" s="24" t="s">
        <v>196</v>
      </c>
      <c r="C7391" s="24" t="str">
        <f>VLOOKUP(B7391,'FHF LUT'!$A$5:$H$81,2,FALSE)</f>
        <v>Yellow cedar decline</v>
      </c>
      <c r="D7391" s="24">
        <v>31</v>
      </c>
      <c r="E7391" s="24" t="s">
        <v>34</v>
      </c>
      <c r="F7391" s="24">
        <v>0</v>
      </c>
      <c r="G7391" s="24">
        <v>0</v>
      </c>
      <c r="H7391" s="24" t="str">
        <f t="shared" si="115"/>
        <v>2016_NCY_31</v>
      </c>
      <c r="I7391" s="24">
        <f>VLOOKUP(H7391,inTHLBdata!A:H,7,FALSE)</f>
        <v>0</v>
      </c>
      <c r="J7391" s="24">
        <f>VLOOKUP(H7391,inTHLBdata!A:H,8,FALSE)</f>
        <v>0</v>
      </c>
    </row>
    <row r="7392" spans="1:10">
      <c r="A7392" s="24">
        <v>2016</v>
      </c>
      <c r="B7392" s="24" t="s">
        <v>196</v>
      </c>
      <c r="C7392" s="24" t="str">
        <f>VLOOKUP(B7392,'FHF LUT'!$A$5:$H$81,2,FALSE)</f>
        <v>Yellow cedar decline</v>
      </c>
      <c r="D7392" s="24">
        <v>38</v>
      </c>
      <c r="E7392" s="24" t="s">
        <v>8</v>
      </c>
      <c r="F7392" s="24">
        <v>0</v>
      </c>
      <c r="G7392" s="24">
        <v>0</v>
      </c>
      <c r="H7392" s="24" t="str">
        <f t="shared" si="115"/>
        <v>2016_NCY_38</v>
      </c>
      <c r="I7392" s="24">
        <f>VLOOKUP(H7392,inTHLBdata!A:H,7,FALSE)</f>
        <v>0</v>
      </c>
      <c r="J7392" s="24">
        <f>VLOOKUP(H7392,inTHLBdata!A:H,8,FALSE)</f>
        <v>0</v>
      </c>
    </row>
    <row r="7393" spans="1:10">
      <c r="A7393" s="24">
        <v>2016</v>
      </c>
      <c r="B7393" s="24" t="s">
        <v>196</v>
      </c>
      <c r="C7393" s="24" t="str">
        <f>VLOOKUP(B7393,'FHF LUT'!$A$5:$H$81,2,FALSE)</f>
        <v>Yellow cedar decline</v>
      </c>
      <c r="D7393" s="24">
        <v>39</v>
      </c>
      <c r="E7393" s="24" t="s">
        <v>36</v>
      </c>
      <c r="F7393" s="24">
        <v>0</v>
      </c>
      <c r="G7393" s="24">
        <v>0</v>
      </c>
      <c r="H7393" s="24" t="str">
        <f t="shared" si="115"/>
        <v>2016_NCY_39</v>
      </c>
      <c r="I7393" s="24">
        <f>VLOOKUP(H7393,inTHLBdata!A:H,7,FALSE)</f>
        <v>0</v>
      </c>
      <c r="J7393" s="24">
        <f>VLOOKUP(H7393,inTHLBdata!A:H,8,FALSE)</f>
        <v>0</v>
      </c>
    </row>
    <row r="7394" spans="1:10">
      <c r="A7394" s="24">
        <v>2016</v>
      </c>
      <c r="B7394" s="24" t="s">
        <v>196</v>
      </c>
      <c r="C7394" s="24" t="str">
        <f>VLOOKUP(B7394,'FHF LUT'!$A$5:$H$81,2,FALSE)</f>
        <v>Yellow cedar decline</v>
      </c>
      <c r="D7394" s="24">
        <v>40</v>
      </c>
      <c r="E7394" s="24" t="s">
        <v>31</v>
      </c>
      <c r="F7394" s="24">
        <v>0</v>
      </c>
      <c r="G7394" s="24">
        <v>0</v>
      </c>
      <c r="H7394" s="24" t="str">
        <f t="shared" si="115"/>
        <v>2016_NCY_40</v>
      </c>
      <c r="I7394" s="24">
        <f>VLOOKUP(H7394,inTHLBdata!A:H,7,FALSE)</f>
        <v>0</v>
      </c>
      <c r="J7394" s="24">
        <f>VLOOKUP(H7394,inTHLBdata!A:H,8,FALSE)</f>
        <v>0</v>
      </c>
    </row>
    <row r="7395" spans="1:10">
      <c r="A7395" s="24">
        <v>2016</v>
      </c>
      <c r="B7395" s="24" t="s">
        <v>196</v>
      </c>
      <c r="C7395" s="24" t="str">
        <f>VLOOKUP(B7395,'FHF LUT'!$A$5:$H$81,2,FALSE)</f>
        <v>Yellow cedar decline</v>
      </c>
      <c r="D7395" s="24">
        <v>41</v>
      </c>
      <c r="E7395" s="24" t="s">
        <v>26</v>
      </c>
      <c r="F7395" s="24">
        <v>0</v>
      </c>
      <c r="G7395" s="24">
        <v>0</v>
      </c>
      <c r="H7395" s="24" t="str">
        <f t="shared" si="115"/>
        <v>2016_NCY_41</v>
      </c>
      <c r="I7395" s="24">
        <f>VLOOKUP(H7395,inTHLBdata!A:H,7,FALSE)</f>
        <v>0</v>
      </c>
      <c r="J7395" s="24">
        <f>VLOOKUP(H7395,inTHLBdata!A:H,8,FALSE)</f>
        <v>0</v>
      </c>
    </row>
    <row r="7396" spans="1:10">
      <c r="A7396" s="24">
        <v>2016</v>
      </c>
      <c r="B7396" s="24" t="s">
        <v>196</v>
      </c>
      <c r="C7396" s="24" t="str">
        <f>VLOOKUP(B7396,'FHF LUT'!$A$5:$H$81,2,FALSE)</f>
        <v>Yellow cedar decline</v>
      </c>
      <c r="D7396" s="24">
        <v>43</v>
      </c>
      <c r="E7396" s="24" t="s">
        <v>20</v>
      </c>
      <c r="F7396" s="24">
        <v>0</v>
      </c>
      <c r="G7396" s="24">
        <v>0</v>
      </c>
      <c r="H7396" s="24" t="str">
        <f t="shared" si="115"/>
        <v>2016_NCY_43</v>
      </c>
      <c r="I7396" s="24">
        <f>VLOOKUP(H7396,inTHLBdata!A:H,7,FALSE)</f>
        <v>0</v>
      </c>
      <c r="J7396" s="24">
        <f>VLOOKUP(H7396,inTHLBdata!A:H,8,FALSE)</f>
        <v>0</v>
      </c>
    </row>
    <row r="7397" spans="1:10">
      <c r="A7397" s="24">
        <v>2016</v>
      </c>
      <c r="B7397" s="24" t="s">
        <v>196</v>
      </c>
      <c r="C7397" s="24" t="str">
        <f>VLOOKUP(B7397,'FHF LUT'!$A$5:$H$81,2,FALSE)</f>
        <v>Yellow cedar decline</v>
      </c>
      <c r="D7397" s="24">
        <v>44</v>
      </c>
      <c r="E7397" s="24" t="s">
        <v>3</v>
      </c>
      <c r="F7397" s="24">
        <v>17112</v>
      </c>
      <c r="G7397" s="24">
        <v>17112</v>
      </c>
      <c r="H7397" s="24" t="str">
        <f t="shared" si="115"/>
        <v>2016_NCY_44</v>
      </c>
      <c r="I7397" s="24">
        <f>VLOOKUP(H7397,inTHLBdata!A:H,7,FALSE)</f>
        <v>504</v>
      </c>
      <c r="J7397" s="24">
        <f>VLOOKUP(H7397,inTHLBdata!A:H,8,FALSE)</f>
        <v>504</v>
      </c>
    </row>
    <row r="7398" spans="1:10">
      <c r="A7398" s="24">
        <v>2016</v>
      </c>
      <c r="B7398" s="24" t="s">
        <v>196</v>
      </c>
      <c r="C7398" s="24" t="str">
        <f>VLOOKUP(B7398,'FHF LUT'!$A$5:$H$81,2,FALSE)</f>
        <v>Yellow cedar decline</v>
      </c>
      <c r="D7398" s="24">
        <v>45</v>
      </c>
      <c r="E7398" s="24" t="s">
        <v>5</v>
      </c>
      <c r="F7398" s="24">
        <v>0</v>
      </c>
      <c r="G7398" s="24">
        <v>0</v>
      </c>
      <c r="H7398" s="24" t="str">
        <f t="shared" si="115"/>
        <v>2016_NCY_45</v>
      </c>
      <c r="I7398" s="24">
        <f>VLOOKUP(H7398,inTHLBdata!A:H,7,FALSE)</f>
        <v>0</v>
      </c>
      <c r="J7398" s="24">
        <f>VLOOKUP(H7398,inTHLBdata!A:H,8,FALSE)</f>
        <v>0</v>
      </c>
    </row>
    <row r="7399" spans="1:10">
      <c r="A7399" s="24">
        <v>2016</v>
      </c>
      <c r="B7399" s="24" t="s">
        <v>196</v>
      </c>
      <c r="C7399" s="24" t="str">
        <f>VLOOKUP(B7399,'FHF LUT'!$A$5:$H$81,2,FALSE)</f>
        <v>Yellow cedar decline</v>
      </c>
      <c r="D7399" s="24">
        <v>46</v>
      </c>
      <c r="E7399" s="24" t="s">
        <v>234</v>
      </c>
      <c r="F7399" s="24">
        <v>134497</v>
      </c>
      <c r="G7399" s="24">
        <v>134460</v>
      </c>
      <c r="H7399" s="24" t="str">
        <f t="shared" si="115"/>
        <v>2016_NCY_46</v>
      </c>
      <c r="I7399" s="24">
        <f>VLOOKUP(H7399,inTHLBdata!A:H,7,FALSE)</f>
        <v>7905</v>
      </c>
      <c r="J7399" s="24">
        <f>VLOOKUP(H7399,inTHLBdata!A:H,8,FALSE)</f>
        <v>7868</v>
      </c>
    </row>
    <row r="7400" spans="1:10">
      <c r="A7400" s="24">
        <v>2016</v>
      </c>
      <c r="B7400" s="24" t="s">
        <v>196</v>
      </c>
      <c r="C7400" s="24" t="str">
        <f>VLOOKUP(B7400,'FHF LUT'!$A$5:$H$81,2,FALSE)</f>
        <v>Yellow cedar decline</v>
      </c>
      <c r="D7400" s="24">
        <v>47</v>
      </c>
      <c r="E7400" s="24" t="s">
        <v>233</v>
      </c>
      <c r="F7400" s="24">
        <v>23250</v>
      </c>
      <c r="G7400" s="24">
        <v>22655</v>
      </c>
      <c r="H7400" s="24" t="str">
        <f t="shared" si="115"/>
        <v>2016_NCY_47</v>
      </c>
      <c r="I7400" s="24">
        <f>VLOOKUP(H7400,inTHLBdata!A:H,7,FALSE)</f>
        <v>1106</v>
      </c>
      <c r="J7400" s="24">
        <f>VLOOKUP(H7400,inTHLBdata!A:H,8,FALSE)</f>
        <v>948</v>
      </c>
    </row>
    <row r="7401" spans="1:10">
      <c r="A7401" s="24">
        <v>2016</v>
      </c>
      <c r="B7401" s="24" t="s">
        <v>196</v>
      </c>
      <c r="C7401" s="24" t="str">
        <f>VLOOKUP(B7401,'FHF LUT'!$A$5:$H$81,2,FALSE)</f>
        <v>Yellow cedar decline</v>
      </c>
      <c r="D7401" s="24">
        <v>48</v>
      </c>
      <c r="E7401" s="24" t="s">
        <v>235</v>
      </c>
      <c r="F7401" s="24">
        <v>0</v>
      </c>
      <c r="G7401" s="24">
        <v>0</v>
      </c>
      <c r="H7401" s="24" t="str">
        <f t="shared" si="115"/>
        <v>2016_NCY_48</v>
      </c>
      <c r="I7401" s="24">
        <f>VLOOKUP(H7401,inTHLBdata!A:H,7,FALSE)</f>
        <v>0</v>
      </c>
      <c r="J7401" s="24">
        <f>VLOOKUP(H7401,inTHLBdata!A:H,8,FALSE)</f>
        <v>0</v>
      </c>
    </row>
    <row r="7402" spans="1:10">
      <c r="A7402" s="24">
        <v>2016</v>
      </c>
      <c r="B7402" s="24" t="s">
        <v>332</v>
      </c>
      <c r="C7402" s="24" t="str">
        <f>VLOOKUP(B7402,'FHF LUT'!$A$5:$H$81,2,FALSE)</f>
        <v>Drought-caused Mortality</v>
      </c>
      <c r="D7402" s="24">
        <v>1</v>
      </c>
      <c r="E7402" s="24" t="s">
        <v>10</v>
      </c>
      <c r="F7402" s="24">
        <v>0</v>
      </c>
      <c r="G7402" s="24">
        <v>0</v>
      </c>
      <c r="H7402" s="24" t="str">
        <f t="shared" si="115"/>
        <v>2016_NDM_1</v>
      </c>
      <c r="I7402" s="24">
        <f>VLOOKUP(H7402,inTHLBdata!A:H,7,FALSE)</f>
        <v>0</v>
      </c>
      <c r="J7402" s="24">
        <f>VLOOKUP(H7402,inTHLBdata!A:H,8,FALSE)</f>
        <v>0</v>
      </c>
    </row>
    <row r="7403" spans="1:10">
      <c r="A7403" s="24">
        <v>2016</v>
      </c>
      <c r="B7403" s="24" t="s">
        <v>332</v>
      </c>
      <c r="C7403" s="24" t="str">
        <f>VLOOKUP(B7403,'FHF LUT'!$A$5:$H$81,2,FALSE)</f>
        <v>Drought-caused Mortality</v>
      </c>
      <c r="D7403" s="24">
        <v>2</v>
      </c>
      <c r="E7403" s="24" t="s">
        <v>22</v>
      </c>
      <c r="F7403" s="24">
        <v>0</v>
      </c>
      <c r="G7403" s="24">
        <v>0</v>
      </c>
      <c r="H7403" s="24" t="str">
        <f t="shared" si="115"/>
        <v>2016_NDM_2</v>
      </c>
      <c r="I7403" s="24">
        <f>VLOOKUP(H7403,inTHLBdata!A:H,7,FALSE)</f>
        <v>125</v>
      </c>
      <c r="J7403" s="24">
        <f>VLOOKUP(H7403,inTHLBdata!A:H,8,FALSE)</f>
        <v>125</v>
      </c>
    </row>
    <row r="7404" spans="1:10">
      <c r="A7404" s="24">
        <v>2016</v>
      </c>
      <c r="B7404" s="24" t="s">
        <v>332</v>
      </c>
      <c r="C7404" s="24" t="str">
        <f>VLOOKUP(B7404,'FHF LUT'!$A$5:$H$81,2,FALSE)</f>
        <v>Drought-caused Mortality</v>
      </c>
      <c r="D7404" s="24">
        <v>3</v>
      </c>
      <c r="E7404" s="24" t="s">
        <v>13</v>
      </c>
      <c r="F7404" s="24">
        <v>1259</v>
      </c>
      <c r="G7404" s="24">
        <v>1259</v>
      </c>
      <c r="H7404" s="24" t="str">
        <f t="shared" si="115"/>
        <v>2016_NDM_3</v>
      </c>
      <c r="I7404" s="24">
        <f>VLOOKUP(H7404,inTHLBdata!A:H,7,FALSE)</f>
        <v>782</v>
      </c>
      <c r="J7404" s="24">
        <f>VLOOKUP(H7404,inTHLBdata!A:H,8,FALSE)</f>
        <v>782</v>
      </c>
    </row>
    <row r="7405" spans="1:10">
      <c r="A7405" s="24">
        <v>2016</v>
      </c>
      <c r="B7405" s="24" t="s">
        <v>332</v>
      </c>
      <c r="C7405" s="24" t="str">
        <f>VLOOKUP(B7405,'FHF LUT'!$A$5:$H$81,2,FALSE)</f>
        <v>Drought-caused Mortality</v>
      </c>
      <c r="D7405" s="24">
        <v>4</v>
      </c>
      <c r="E7405" s="24" t="s">
        <v>28</v>
      </c>
      <c r="F7405" s="24">
        <v>0</v>
      </c>
      <c r="G7405" s="24">
        <v>0</v>
      </c>
      <c r="H7405" s="24" t="str">
        <f t="shared" si="115"/>
        <v>2016_NDM_4</v>
      </c>
      <c r="I7405" s="24">
        <f>VLOOKUP(H7405,inTHLBdata!A:H,7,FALSE)</f>
        <v>0</v>
      </c>
      <c r="J7405" s="24">
        <f>VLOOKUP(H7405,inTHLBdata!A:H,8,FALSE)</f>
        <v>0</v>
      </c>
    </row>
    <row r="7406" spans="1:10">
      <c r="A7406" s="24">
        <v>2016</v>
      </c>
      <c r="B7406" s="24" t="s">
        <v>332</v>
      </c>
      <c r="C7406" s="24" t="str">
        <f>VLOOKUP(B7406,'FHF LUT'!$A$5:$H$81,2,FALSE)</f>
        <v>Drought-caused Mortality</v>
      </c>
      <c r="D7406" s="24">
        <v>5</v>
      </c>
      <c r="E7406" s="24" t="s">
        <v>16</v>
      </c>
      <c r="F7406" s="24">
        <v>0</v>
      </c>
      <c r="G7406" s="24">
        <v>0</v>
      </c>
      <c r="H7406" s="24" t="str">
        <f t="shared" si="115"/>
        <v>2016_NDM_5</v>
      </c>
      <c r="I7406" s="24">
        <f>VLOOKUP(H7406,inTHLBdata!A:H,7,FALSE)</f>
        <v>0</v>
      </c>
      <c r="J7406" s="24">
        <f>VLOOKUP(H7406,inTHLBdata!A:H,8,FALSE)</f>
        <v>0</v>
      </c>
    </row>
    <row r="7407" spans="1:10">
      <c r="A7407" s="24">
        <v>2016</v>
      </c>
      <c r="B7407" s="24" t="s">
        <v>332</v>
      </c>
      <c r="C7407" s="24" t="str">
        <f>VLOOKUP(B7407,'FHF LUT'!$A$5:$H$81,2,FALSE)</f>
        <v>Drought-caused Mortality</v>
      </c>
      <c r="D7407" s="24">
        <v>7</v>
      </c>
      <c r="E7407" s="24" t="s">
        <v>25</v>
      </c>
      <c r="F7407" s="24">
        <v>0</v>
      </c>
      <c r="G7407" s="24">
        <v>0</v>
      </c>
      <c r="H7407" s="24" t="str">
        <f t="shared" si="115"/>
        <v>2016_NDM_7</v>
      </c>
      <c r="I7407" s="24">
        <f>VLOOKUP(H7407,inTHLBdata!A:H,7,FALSE)</f>
        <v>0</v>
      </c>
      <c r="J7407" s="24">
        <f>VLOOKUP(H7407,inTHLBdata!A:H,8,FALSE)</f>
        <v>0</v>
      </c>
    </row>
    <row r="7408" spans="1:10">
      <c r="A7408" s="24">
        <v>2016</v>
      </c>
      <c r="B7408" s="24" t="s">
        <v>332</v>
      </c>
      <c r="C7408" s="24" t="str">
        <f>VLOOKUP(B7408,'FHF LUT'!$A$5:$H$81,2,FALSE)</f>
        <v>Drought-caused Mortality</v>
      </c>
      <c r="D7408" s="24">
        <v>8</v>
      </c>
      <c r="E7408" s="24" t="s">
        <v>29</v>
      </c>
      <c r="F7408" s="24">
        <v>0</v>
      </c>
      <c r="G7408" s="24">
        <v>0</v>
      </c>
      <c r="H7408" s="24" t="str">
        <f t="shared" si="115"/>
        <v>2016_NDM_8</v>
      </c>
      <c r="I7408" s="24">
        <f>VLOOKUP(H7408,inTHLBdata!A:H,7,FALSE)</f>
        <v>0</v>
      </c>
      <c r="J7408" s="24">
        <f>VLOOKUP(H7408,inTHLBdata!A:H,8,FALSE)</f>
        <v>0</v>
      </c>
    </row>
    <row r="7409" spans="1:10">
      <c r="A7409" s="24">
        <v>2016</v>
      </c>
      <c r="B7409" s="24" t="s">
        <v>332</v>
      </c>
      <c r="C7409" s="24" t="str">
        <f>VLOOKUP(B7409,'FHF LUT'!$A$5:$H$81,2,FALSE)</f>
        <v>Drought-caused Mortality</v>
      </c>
      <c r="D7409" s="24">
        <v>9</v>
      </c>
      <c r="E7409" s="24" t="s">
        <v>7</v>
      </c>
      <c r="F7409" s="24">
        <v>0</v>
      </c>
      <c r="G7409" s="24">
        <v>0</v>
      </c>
      <c r="H7409" s="24" t="str">
        <f t="shared" si="115"/>
        <v>2016_NDM_9</v>
      </c>
      <c r="I7409" s="24">
        <f>VLOOKUP(H7409,inTHLBdata!A:H,7,FALSE)</f>
        <v>0</v>
      </c>
      <c r="J7409" s="24">
        <f>VLOOKUP(H7409,inTHLBdata!A:H,8,FALSE)</f>
        <v>0</v>
      </c>
    </row>
    <row r="7410" spans="1:10">
      <c r="A7410" s="24">
        <v>2016</v>
      </c>
      <c r="B7410" s="24" t="s">
        <v>332</v>
      </c>
      <c r="C7410" s="24" t="str">
        <f>VLOOKUP(B7410,'FHF LUT'!$A$5:$H$81,2,FALSE)</f>
        <v>Drought-caused Mortality</v>
      </c>
      <c r="D7410" s="24">
        <v>10</v>
      </c>
      <c r="E7410" s="24" t="s">
        <v>18</v>
      </c>
      <c r="F7410" s="24">
        <v>23085</v>
      </c>
      <c r="G7410" s="24">
        <v>23085</v>
      </c>
      <c r="H7410" s="24" t="str">
        <f t="shared" si="115"/>
        <v>2016_NDM_10</v>
      </c>
      <c r="I7410" s="24">
        <f>VLOOKUP(H7410,inTHLBdata!A:H,7,FALSE)</f>
        <v>691</v>
      </c>
      <c r="J7410" s="24">
        <f>VLOOKUP(H7410,inTHLBdata!A:H,8,FALSE)</f>
        <v>691</v>
      </c>
    </row>
    <row r="7411" spans="1:10">
      <c r="A7411" s="24">
        <v>2016</v>
      </c>
      <c r="B7411" s="24" t="s">
        <v>332</v>
      </c>
      <c r="C7411" s="24" t="str">
        <f>VLOOKUP(B7411,'FHF LUT'!$A$5:$H$81,2,FALSE)</f>
        <v>Drought-caused Mortality</v>
      </c>
      <c r="D7411" s="24">
        <v>11</v>
      </c>
      <c r="E7411" s="24" t="s">
        <v>4</v>
      </c>
      <c r="F7411" s="24">
        <v>2760</v>
      </c>
      <c r="G7411" s="24">
        <v>2613</v>
      </c>
      <c r="H7411" s="24" t="str">
        <f t="shared" si="115"/>
        <v>2016_NDM_11</v>
      </c>
      <c r="I7411" s="24">
        <f>VLOOKUP(H7411,inTHLBdata!A:H,7,FALSE)</f>
        <v>887</v>
      </c>
      <c r="J7411" s="24">
        <f>VLOOKUP(H7411,inTHLBdata!A:H,8,FALSE)</f>
        <v>740</v>
      </c>
    </row>
    <row r="7412" spans="1:10">
      <c r="A7412" s="24">
        <v>2016</v>
      </c>
      <c r="B7412" s="24" t="s">
        <v>332</v>
      </c>
      <c r="C7412" s="24" t="str">
        <f>VLOOKUP(B7412,'FHF LUT'!$A$5:$H$81,2,FALSE)</f>
        <v>Drought-caused Mortality</v>
      </c>
      <c r="D7412" s="24">
        <v>12</v>
      </c>
      <c r="E7412" s="24" t="s">
        <v>11</v>
      </c>
      <c r="F7412" s="24">
        <v>0</v>
      </c>
      <c r="G7412" s="24">
        <v>0</v>
      </c>
      <c r="H7412" s="24" t="str">
        <f t="shared" si="115"/>
        <v>2016_NDM_12</v>
      </c>
      <c r="I7412" s="24">
        <f>VLOOKUP(H7412,inTHLBdata!A:H,7,FALSE)</f>
        <v>0</v>
      </c>
      <c r="J7412" s="24">
        <f>VLOOKUP(H7412,inTHLBdata!A:H,8,FALSE)</f>
        <v>0</v>
      </c>
    </row>
    <row r="7413" spans="1:10">
      <c r="A7413" s="24">
        <v>2016</v>
      </c>
      <c r="B7413" s="24" t="s">
        <v>332</v>
      </c>
      <c r="C7413" s="24" t="str">
        <f>VLOOKUP(B7413,'FHF LUT'!$A$5:$H$81,2,FALSE)</f>
        <v>Drought-caused Mortality</v>
      </c>
      <c r="D7413" s="24">
        <v>13</v>
      </c>
      <c r="E7413" s="24" t="s">
        <v>24</v>
      </c>
      <c r="F7413" s="24">
        <v>0</v>
      </c>
      <c r="G7413" s="24">
        <v>0</v>
      </c>
      <c r="H7413" s="24" t="str">
        <f t="shared" si="115"/>
        <v>2016_NDM_13</v>
      </c>
      <c r="I7413" s="24">
        <f>VLOOKUP(H7413,inTHLBdata!A:H,7,FALSE)</f>
        <v>0</v>
      </c>
      <c r="J7413" s="24">
        <f>VLOOKUP(H7413,inTHLBdata!A:H,8,FALSE)</f>
        <v>0</v>
      </c>
    </row>
    <row r="7414" spans="1:10">
      <c r="A7414" s="24">
        <v>2016</v>
      </c>
      <c r="B7414" s="24" t="s">
        <v>332</v>
      </c>
      <c r="C7414" s="24" t="str">
        <f>VLOOKUP(B7414,'FHF LUT'!$A$5:$H$81,2,FALSE)</f>
        <v>Drought-caused Mortality</v>
      </c>
      <c r="D7414" s="24">
        <v>14</v>
      </c>
      <c r="E7414" s="24" t="s">
        <v>30</v>
      </c>
      <c r="F7414" s="24">
        <v>0</v>
      </c>
      <c r="G7414" s="24">
        <v>0</v>
      </c>
      <c r="H7414" s="24" t="str">
        <f t="shared" si="115"/>
        <v>2016_NDM_14</v>
      </c>
      <c r="I7414" s="24">
        <f>VLOOKUP(H7414,inTHLBdata!A:H,7,FALSE)</f>
        <v>0</v>
      </c>
      <c r="J7414" s="24">
        <f>VLOOKUP(H7414,inTHLBdata!A:H,8,FALSE)</f>
        <v>0</v>
      </c>
    </row>
    <row r="7415" spans="1:10">
      <c r="A7415" s="24">
        <v>2016</v>
      </c>
      <c r="B7415" s="24" t="s">
        <v>332</v>
      </c>
      <c r="C7415" s="24" t="str">
        <f>VLOOKUP(B7415,'FHF LUT'!$A$5:$H$81,2,FALSE)</f>
        <v>Drought-caused Mortality</v>
      </c>
      <c r="D7415" s="24">
        <v>15</v>
      </c>
      <c r="E7415" s="24" t="s">
        <v>33</v>
      </c>
      <c r="F7415" s="24">
        <v>0</v>
      </c>
      <c r="G7415" s="24">
        <v>0</v>
      </c>
      <c r="H7415" s="24" t="str">
        <f t="shared" si="115"/>
        <v>2016_NDM_15</v>
      </c>
      <c r="I7415" s="24">
        <f>VLOOKUP(H7415,inTHLBdata!A:H,7,FALSE)</f>
        <v>0</v>
      </c>
      <c r="J7415" s="24">
        <f>VLOOKUP(H7415,inTHLBdata!A:H,8,FALSE)</f>
        <v>0</v>
      </c>
    </row>
    <row r="7416" spans="1:10">
      <c r="A7416" s="24">
        <v>2016</v>
      </c>
      <c r="B7416" s="24" t="s">
        <v>332</v>
      </c>
      <c r="C7416" s="24" t="str">
        <f>VLOOKUP(B7416,'FHF LUT'!$A$5:$H$81,2,FALSE)</f>
        <v>Drought-caused Mortality</v>
      </c>
      <c r="D7416" s="24">
        <v>16</v>
      </c>
      <c r="E7416" s="24" t="s">
        <v>12</v>
      </c>
      <c r="F7416" s="24">
        <v>0</v>
      </c>
      <c r="G7416" s="24">
        <v>0</v>
      </c>
      <c r="H7416" s="24" t="str">
        <f t="shared" si="115"/>
        <v>2016_NDM_16</v>
      </c>
      <c r="I7416" s="24">
        <f>VLOOKUP(H7416,inTHLBdata!A:H,7,FALSE)</f>
        <v>0</v>
      </c>
      <c r="J7416" s="24">
        <f>VLOOKUP(H7416,inTHLBdata!A:H,8,FALSE)</f>
        <v>0</v>
      </c>
    </row>
    <row r="7417" spans="1:10">
      <c r="A7417" s="24">
        <v>2016</v>
      </c>
      <c r="B7417" s="24" t="s">
        <v>332</v>
      </c>
      <c r="C7417" s="24" t="str">
        <f>VLOOKUP(B7417,'FHF LUT'!$A$5:$H$81,2,FALSE)</f>
        <v>Drought-caused Mortality</v>
      </c>
      <c r="D7417" s="24">
        <v>17</v>
      </c>
      <c r="E7417" s="24" t="s">
        <v>32</v>
      </c>
      <c r="F7417" s="24">
        <v>0</v>
      </c>
      <c r="G7417" s="24">
        <v>0</v>
      </c>
      <c r="H7417" s="24" t="str">
        <f t="shared" si="115"/>
        <v>2016_NDM_17</v>
      </c>
      <c r="I7417" s="24">
        <f>VLOOKUP(H7417,inTHLBdata!A:H,7,FALSE)</f>
        <v>0</v>
      </c>
      <c r="J7417" s="24">
        <f>VLOOKUP(H7417,inTHLBdata!A:H,8,FALSE)</f>
        <v>0</v>
      </c>
    </row>
    <row r="7418" spans="1:10">
      <c r="A7418" s="24">
        <v>2016</v>
      </c>
      <c r="B7418" s="24" t="s">
        <v>332</v>
      </c>
      <c r="C7418" s="24" t="str">
        <f>VLOOKUP(B7418,'FHF LUT'!$A$5:$H$81,2,FALSE)</f>
        <v>Drought-caused Mortality</v>
      </c>
      <c r="D7418" s="24">
        <v>18</v>
      </c>
      <c r="E7418" s="24" t="s">
        <v>15</v>
      </c>
      <c r="F7418" s="24">
        <v>897</v>
      </c>
      <c r="G7418" s="24">
        <v>885</v>
      </c>
      <c r="H7418" s="24" t="str">
        <f t="shared" si="115"/>
        <v>2016_NDM_18</v>
      </c>
      <c r="I7418" s="24">
        <f>VLOOKUP(H7418,inTHLBdata!A:H,7,FALSE)</f>
        <v>347</v>
      </c>
      <c r="J7418" s="24">
        <f>VLOOKUP(H7418,inTHLBdata!A:H,8,FALSE)</f>
        <v>335</v>
      </c>
    </row>
    <row r="7419" spans="1:10">
      <c r="A7419" s="24">
        <v>2016</v>
      </c>
      <c r="B7419" s="24" t="s">
        <v>332</v>
      </c>
      <c r="C7419" s="24" t="str">
        <f>VLOOKUP(B7419,'FHF LUT'!$A$5:$H$81,2,FALSE)</f>
        <v>Drought-caused Mortality</v>
      </c>
      <c r="D7419" s="24">
        <v>20</v>
      </c>
      <c r="E7419" s="24" t="s">
        <v>6</v>
      </c>
      <c r="F7419" s="24">
        <v>4492</v>
      </c>
      <c r="G7419" s="24">
        <v>4492</v>
      </c>
      <c r="H7419" s="24" t="str">
        <f t="shared" si="115"/>
        <v>2016_NDM_20</v>
      </c>
      <c r="I7419" s="24">
        <f>VLOOKUP(H7419,inTHLBdata!A:H,7,FALSE)</f>
        <v>1233</v>
      </c>
      <c r="J7419" s="24">
        <f>VLOOKUP(H7419,inTHLBdata!A:H,8,FALSE)</f>
        <v>1233</v>
      </c>
    </row>
    <row r="7420" spans="1:10">
      <c r="A7420" s="24">
        <v>2016</v>
      </c>
      <c r="B7420" s="24" t="s">
        <v>332</v>
      </c>
      <c r="C7420" s="24" t="str">
        <f>VLOOKUP(B7420,'FHF LUT'!$A$5:$H$81,2,FALSE)</f>
        <v>Drought-caused Mortality</v>
      </c>
      <c r="D7420" s="24">
        <v>22</v>
      </c>
      <c r="E7420" s="24" t="s">
        <v>19</v>
      </c>
      <c r="F7420" s="24">
        <v>8863</v>
      </c>
      <c r="G7420" s="24">
        <v>8863</v>
      </c>
      <c r="H7420" s="24" t="str">
        <f t="shared" si="115"/>
        <v>2016_NDM_22</v>
      </c>
      <c r="I7420" s="24">
        <f>VLOOKUP(H7420,inTHLBdata!A:H,7,FALSE)</f>
        <v>2745</v>
      </c>
      <c r="J7420" s="24">
        <f>VLOOKUP(H7420,inTHLBdata!A:H,8,FALSE)</f>
        <v>2745</v>
      </c>
    </row>
    <row r="7421" spans="1:10">
      <c r="A7421" s="24">
        <v>2016</v>
      </c>
      <c r="B7421" s="24" t="s">
        <v>332</v>
      </c>
      <c r="C7421" s="24" t="str">
        <f>VLOOKUP(B7421,'FHF LUT'!$A$5:$H$81,2,FALSE)</f>
        <v>Drought-caused Mortality</v>
      </c>
      <c r="D7421" s="24">
        <v>23</v>
      </c>
      <c r="E7421" s="24" t="s">
        <v>27</v>
      </c>
      <c r="F7421" s="24">
        <v>1107</v>
      </c>
      <c r="G7421" s="24">
        <v>1107</v>
      </c>
      <c r="H7421" s="24" t="str">
        <f t="shared" si="115"/>
        <v>2016_NDM_23</v>
      </c>
      <c r="I7421" s="24">
        <f>VLOOKUP(H7421,inTHLBdata!A:H,7,FALSE)</f>
        <v>310</v>
      </c>
      <c r="J7421" s="24">
        <f>VLOOKUP(H7421,inTHLBdata!A:H,8,FALSE)</f>
        <v>310</v>
      </c>
    </row>
    <row r="7422" spans="1:10">
      <c r="A7422" s="24">
        <v>2016</v>
      </c>
      <c r="B7422" s="24" t="s">
        <v>332</v>
      </c>
      <c r="C7422" s="24" t="str">
        <f>VLOOKUP(B7422,'FHF LUT'!$A$5:$H$81,2,FALSE)</f>
        <v>Drought-caused Mortality</v>
      </c>
      <c r="D7422" s="24">
        <v>24</v>
      </c>
      <c r="E7422" s="24" t="s">
        <v>17</v>
      </c>
      <c r="F7422" s="24">
        <v>6710</v>
      </c>
      <c r="G7422" s="24">
        <v>6710</v>
      </c>
      <c r="H7422" s="24" t="str">
        <f t="shared" si="115"/>
        <v>2016_NDM_24</v>
      </c>
      <c r="I7422" s="24">
        <f>VLOOKUP(H7422,inTHLBdata!A:H,7,FALSE)</f>
        <v>3096</v>
      </c>
      <c r="J7422" s="24">
        <f>VLOOKUP(H7422,inTHLBdata!A:H,8,FALSE)</f>
        <v>3096</v>
      </c>
    </row>
    <row r="7423" spans="1:10">
      <c r="A7423" s="24">
        <v>2016</v>
      </c>
      <c r="B7423" s="24" t="s">
        <v>332</v>
      </c>
      <c r="C7423" s="24" t="str">
        <f>VLOOKUP(B7423,'FHF LUT'!$A$5:$H$81,2,FALSE)</f>
        <v>Drought-caused Mortality</v>
      </c>
      <c r="D7423" s="24">
        <v>25</v>
      </c>
      <c r="E7423" s="24" t="s">
        <v>23</v>
      </c>
      <c r="F7423" s="24">
        <v>1800</v>
      </c>
      <c r="G7423" s="24">
        <v>1800</v>
      </c>
      <c r="H7423" s="24" t="str">
        <f t="shared" si="115"/>
        <v>2016_NDM_25</v>
      </c>
      <c r="I7423" s="24">
        <f>VLOOKUP(H7423,inTHLBdata!A:H,7,FALSE)</f>
        <v>90</v>
      </c>
      <c r="J7423" s="24">
        <f>VLOOKUP(H7423,inTHLBdata!A:H,8,FALSE)</f>
        <v>90</v>
      </c>
    </row>
    <row r="7424" spans="1:10">
      <c r="A7424" s="24">
        <v>2016</v>
      </c>
      <c r="B7424" s="24" t="s">
        <v>332</v>
      </c>
      <c r="C7424" s="24" t="str">
        <f>VLOOKUP(B7424,'FHF LUT'!$A$5:$H$81,2,FALSE)</f>
        <v>Drought-caused Mortality</v>
      </c>
      <c r="D7424" s="24">
        <v>26</v>
      </c>
      <c r="E7424" s="24" t="s">
        <v>14</v>
      </c>
      <c r="F7424" s="24">
        <v>0</v>
      </c>
      <c r="G7424" s="24">
        <v>0</v>
      </c>
      <c r="H7424" s="24" t="str">
        <f t="shared" si="115"/>
        <v>2016_NDM_26</v>
      </c>
      <c r="I7424" s="24">
        <f>VLOOKUP(H7424,inTHLBdata!A:H,7,FALSE)</f>
        <v>0</v>
      </c>
      <c r="J7424" s="24">
        <f>VLOOKUP(H7424,inTHLBdata!A:H,8,FALSE)</f>
        <v>0</v>
      </c>
    </row>
    <row r="7425" spans="1:10">
      <c r="A7425" s="24">
        <v>2016</v>
      </c>
      <c r="B7425" s="24" t="s">
        <v>332</v>
      </c>
      <c r="C7425" s="24" t="str">
        <f>VLOOKUP(B7425,'FHF LUT'!$A$5:$H$81,2,FALSE)</f>
        <v>Drought-caused Mortality</v>
      </c>
      <c r="D7425" s="24">
        <v>27</v>
      </c>
      <c r="E7425" s="24" t="s">
        <v>21</v>
      </c>
      <c r="F7425" s="24">
        <v>0</v>
      </c>
      <c r="G7425" s="24">
        <v>0</v>
      </c>
      <c r="H7425" s="24" t="str">
        <f t="shared" si="115"/>
        <v>2016_NDM_27</v>
      </c>
      <c r="I7425" s="24">
        <f>VLOOKUP(H7425,inTHLBdata!A:H,7,FALSE)</f>
        <v>0</v>
      </c>
      <c r="J7425" s="24">
        <f>VLOOKUP(H7425,inTHLBdata!A:H,8,FALSE)</f>
        <v>0</v>
      </c>
    </row>
    <row r="7426" spans="1:10">
      <c r="A7426" s="24">
        <v>2016</v>
      </c>
      <c r="B7426" s="24" t="s">
        <v>332</v>
      </c>
      <c r="C7426" s="24" t="str">
        <f>VLOOKUP(B7426,'FHF LUT'!$A$5:$H$81,2,FALSE)</f>
        <v>Drought-caused Mortality</v>
      </c>
      <c r="D7426" s="24">
        <v>29</v>
      </c>
      <c r="E7426" s="24" t="s">
        <v>9</v>
      </c>
      <c r="F7426" s="24">
        <v>15677</v>
      </c>
      <c r="G7426" s="24">
        <v>15606</v>
      </c>
      <c r="H7426" s="24" t="str">
        <f t="shared" si="115"/>
        <v>2016_NDM_29</v>
      </c>
      <c r="I7426" s="24">
        <f>VLOOKUP(H7426,inTHLBdata!A:H,7,FALSE)</f>
        <v>7312</v>
      </c>
      <c r="J7426" s="24">
        <f>VLOOKUP(H7426,inTHLBdata!A:H,8,FALSE)</f>
        <v>7273</v>
      </c>
    </row>
    <row r="7427" spans="1:10">
      <c r="A7427" s="24">
        <v>2016</v>
      </c>
      <c r="B7427" s="24" t="s">
        <v>332</v>
      </c>
      <c r="C7427" s="24" t="str">
        <f>VLOOKUP(B7427,'FHF LUT'!$A$5:$H$81,2,FALSE)</f>
        <v>Drought-caused Mortality</v>
      </c>
      <c r="D7427" s="24">
        <v>30</v>
      </c>
      <c r="E7427" s="24" t="s">
        <v>35</v>
      </c>
      <c r="F7427" s="24">
        <v>7929</v>
      </c>
      <c r="G7427" s="24">
        <v>7843</v>
      </c>
      <c r="H7427" s="24" t="str">
        <f t="shared" ref="H7427:H7490" si="116">CONCATENATE(A7427,"_",B7427,"_",D7427)</f>
        <v>2016_NDM_30</v>
      </c>
      <c r="I7427" s="24">
        <f>VLOOKUP(H7427,inTHLBdata!A:H,7,FALSE)</f>
        <v>1231</v>
      </c>
      <c r="J7427" s="24">
        <f>VLOOKUP(H7427,inTHLBdata!A:H,8,FALSE)</f>
        <v>1185</v>
      </c>
    </row>
    <row r="7428" spans="1:10">
      <c r="A7428" s="24">
        <v>2016</v>
      </c>
      <c r="B7428" s="24" t="s">
        <v>332</v>
      </c>
      <c r="C7428" s="24" t="str">
        <f>VLOOKUP(B7428,'FHF LUT'!$A$5:$H$81,2,FALSE)</f>
        <v>Drought-caused Mortality</v>
      </c>
      <c r="D7428" s="24">
        <v>31</v>
      </c>
      <c r="E7428" s="24" t="s">
        <v>34</v>
      </c>
      <c r="F7428" s="24">
        <v>1446</v>
      </c>
      <c r="G7428" s="24">
        <v>1446</v>
      </c>
      <c r="H7428" s="24" t="str">
        <f t="shared" si="116"/>
        <v>2016_NDM_31</v>
      </c>
      <c r="I7428" s="24">
        <f>VLOOKUP(H7428,inTHLBdata!A:H,7,FALSE)</f>
        <v>30</v>
      </c>
      <c r="J7428" s="24">
        <f>VLOOKUP(H7428,inTHLBdata!A:H,8,FALSE)</f>
        <v>30</v>
      </c>
    </row>
    <row r="7429" spans="1:10">
      <c r="A7429" s="24">
        <v>2016</v>
      </c>
      <c r="B7429" s="24" t="s">
        <v>332</v>
      </c>
      <c r="C7429" s="24" t="str">
        <f>VLOOKUP(B7429,'FHF LUT'!$A$5:$H$81,2,FALSE)</f>
        <v>Drought-caused Mortality</v>
      </c>
      <c r="D7429" s="24">
        <v>38</v>
      </c>
      <c r="E7429" s="24" t="s">
        <v>8</v>
      </c>
      <c r="F7429" s="24">
        <v>5963</v>
      </c>
      <c r="G7429" s="24">
        <v>5963</v>
      </c>
      <c r="H7429" s="24" t="str">
        <f t="shared" si="116"/>
        <v>2016_NDM_38</v>
      </c>
      <c r="I7429" s="24">
        <f>VLOOKUP(H7429,inTHLBdata!A:H,7,FALSE)</f>
        <v>0</v>
      </c>
      <c r="J7429" s="24">
        <f>VLOOKUP(H7429,inTHLBdata!A:H,8,FALSE)</f>
        <v>0</v>
      </c>
    </row>
    <row r="7430" spans="1:10">
      <c r="A7430" s="24">
        <v>2016</v>
      </c>
      <c r="B7430" s="24" t="s">
        <v>332</v>
      </c>
      <c r="C7430" s="24" t="str">
        <f>VLOOKUP(B7430,'FHF LUT'!$A$5:$H$81,2,FALSE)</f>
        <v>Drought-caused Mortality</v>
      </c>
      <c r="D7430" s="24">
        <v>39</v>
      </c>
      <c r="E7430" s="24" t="s">
        <v>36</v>
      </c>
      <c r="F7430" s="24">
        <v>4911</v>
      </c>
      <c r="G7430" s="24">
        <v>4749</v>
      </c>
      <c r="H7430" s="24" t="str">
        <f t="shared" si="116"/>
        <v>2016_NDM_39</v>
      </c>
      <c r="I7430" s="24">
        <f>VLOOKUP(H7430,inTHLBdata!A:H,7,FALSE)</f>
        <v>1516</v>
      </c>
      <c r="J7430" s="24">
        <f>VLOOKUP(H7430,inTHLBdata!A:H,8,FALSE)</f>
        <v>1379</v>
      </c>
    </row>
    <row r="7431" spans="1:10">
      <c r="A7431" s="24">
        <v>2016</v>
      </c>
      <c r="B7431" s="24" t="s">
        <v>332</v>
      </c>
      <c r="C7431" s="24" t="str">
        <f>VLOOKUP(B7431,'FHF LUT'!$A$5:$H$81,2,FALSE)</f>
        <v>Drought-caused Mortality</v>
      </c>
      <c r="D7431" s="24">
        <v>40</v>
      </c>
      <c r="E7431" s="24" t="s">
        <v>31</v>
      </c>
      <c r="F7431" s="24">
        <v>0</v>
      </c>
      <c r="G7431" s="24">
        <v>0</v>
      </c>
      <c r="H7431" s="24" t="str">
        <f t="shared" si="116"/>
        <v>2016_NDM_40</v>
      </c>
      <c r="I7431" s="24">
        <f>VLOOKUP(H7431,inTHLBdata!A:H,7,FALSE)</f>
        <v>0</v>
      </c>
      <c r="J7431" s="24">
        <f>VLOOKUP(H7431,inTHLBdata!A:H,8,FALSE)</f>
        <v>0</v>
      </c>
    </row>
    <row r="7432" spans="1:10">
      <c r="A7432" s="24">
        <v>2016</v>
      </c>
      <c r="B7432" s="24" t="s">
        <v>332</v>
      </c>
      <c r="C7432" s="24" t="str">
        <f>VLOOKUP(B7432,'FHF LUT'!$A$5:$H$81,2,FALSE)</f>
        <v>Drought-caused Mortality</v>
      </c>
      <c r="D7432" s="24">
        <v>41</v>
      </c>
      <c r="E7432" s="24" t="s">
        <v>26</v>
      </c>
      <c r="F7432" s="24">
        <v>0</v>
      </c>
      <c r="G7432" s="24">
        <v>0</v>
      </c>
      <c r="H7432" s="24" t="str">
        <f t="shared" si="116"/>
        <v>2016_NDM_41</v>
      </c>
      <c r="I7432" s="24">
        <f>VLOOKUP(H7432,inTHLBdata!A:H,7,FALSE)</f>
        <v>0</v>
      </c>
      <c r="J7432" s="24">
        <f>VLOOKUP(H7432,inTHLBdata!A:H,8,FALSE)</f>
        <v>0</v>
      </c>
    </row>
    <row r="7433" spans="1:10">
      <c r="A7433" s="24">
        <v>2016</v>
      </c>
      <c r="B7433" s="24" t="s">
        <v>332</v>
      </c>
      <c r="C7433" s="24" t="str">
        <f>VLOOKUP(B7433,'FHF LUT'!$A$5:$H$81,2,FALSE)</f>
        <v>Drought-caused Mortality</v>
      </c>
      <c r="D7433" s="24">
        <v>43</v>
      </c>
      <c r="E7433" s="24" t="s">
        <v>20</v>
      </c>
      <c r="F7433" s="24">
        <v>4353</v>
      </c>
      <c r="G7433" s="24">
        <v>4353</v>
      </c>
      <c r="H7433" s="24" t="str">
        <f t="shared" si="116"/>
        <v>2016_NDM_43</v>
      </c>
      <c r="I7433" s="24">
        <f>VLOOKUP(H7433,inTHLBdata!A:H,7,FALSE)</f>
        <v>1763</v>
      </c>
      <c r="J7433" s="24">
        <f>VLOOKUP(H7433,inTHLBdata!A:H,8,FALSE)</f>
        <v>1763</v>
      </c>
    </row>
    <row r="7434" spans="1:10">
      <c r="A7434" s="24">
        <v>2016</v>
      </c>
      <c r="B7434" s="24" t="s">
        <v>332</v>
      </c>
      <c r="C7434" s="24" t="str">
        <f>VLOOKUP(B7434,'FHF LUT'!$A$5:$H$81,2,FALSE)</f>
        <v>Drought-caused Mortality</v>
      </c>
      <c r="D7434" s="24">
        <v>44</v>
      </c>
      <c r="E7434" s="24" t="s">
        <v>3</v>
      </c>
      <c r="F7434" s="24">
        <v>28417</v>
      </c>
      <c r="G7434" s="24">
        <v>28417</v>
      </c>
      <c r="H7434" s="24" t="str">
        <f t="shared" si="116"/>
        <v>2016_NDM_44</v>
      </c>
      <c r="I7434" s="24">
        <f>VLOOKUP(H7434,inTHLBdata!A:H,7,FALSE)</f>
        <v>200</v>
      </c>
      <c r="J7434" s="24">
        <f>VLOOKUP(H7434,inTHLBdata!A:H,8,FALSE)</f>
        <v>200</v>
      </c>
    </row>
    <row r="7435" spans="1:10">
      <c r="A7435" s="24">
        <v>2016</v>
      </c>
      <c r="B7435" s="24" t="s">
        <v>332</v>
      </c>
      <c r="C7435" s="24" t="str">
        <f>VLOOKUP(B7435,'FHF LUT'!$A$5:$H$81,2,FALSE)</f>
        <v>Drought-caused Mortality</v>
      </c>
      <c r="D7435" s="24">
        <v>45</v>
      </c>
      <c r="E7435" s="24" t="s">
        <v>5</v>
      </c>
      <c r="F7435" s="24">
        <v>7227</v>
      </c>
      <c r="G7435" s="24">
        <v>2406</v>
      </c>
      <c r="H7435" s="24" t="str">
        <f t="shared" si="116"/>
        <v>2016_NDM_45</v>
      </c>
      <c r="I7435" s="24">
        <f>VLOOKUP(H7435,inTHLBdata!A:H,7,FALSE)</f>
        <v>4255</v>
      </c>
      <c r="J7435" s="24">
        <f>VLOOKUP(H7435,inTHLBdata!A:H,8,FALSE)</f>
        <v>1786</v>
      </c>
    </row>
    <row r="7436" spans="1:10">
      <c r="A7436" s="24">
        <v>2016</v>
      </c>
      <c r="B7436" s="24" t="s">
        <v>332</v>
      </c>
      <c r="C7436" s="24" t="str">
        <f>VLOOKUP(B7436,'FHF LUT'!$A$5:$H$81,2,FALSE)</f>
        <v>Drought-caused Mortality</v>
      </c>
      <c r="D7436" s="24">
        <v>46</v>
      </c>
      <c r="E7436" s="24" t="s">
        <v>234</v>
      </c>
      <c r="F7436" s="24">
        <v>4206</v>
      </c>
      <c r="G7436" s="24">
        <v>4206</v>
      </c>
      <c r="H7436" s="24" t="str">
        <f t="shared" si="116"/>
        <v>2016_NDM_46</v>
      </c>
      <c r="I7436" s="24">
        <f>VLOOKUP(H7436,inTHLBdata!A:H,7,FALSE)</f>
        <v>0</v>
      </c>
      <c r="J7436" s="24">
        <f>VLOOKUP(H7436,inTHLBdata!A:H,8,FALSE)</f>
        <v>0</v>
      </c>
    </row>
    <row r="7437" spans="1:10">
      <c r="A7437" s="24">
        <v>2016</v>
      </c>
      <c r="B7437" s="24" t="s">
        <v>332</v>
      </c>
      <c r="C7437" s="24" t="str">
        <f>VLOOKUP(B7437,'FHF LUT'!$A$5:$H$81,2,FALSE)</f>
        <v>Drought-caused Mortality</v>
      </c>
      <c r="D7437" s="24">
        <v>47</v>
      </c>
      <c r="E7437" s="24" t="s">
        <v>233</v>
      </c>
      <c r="F7437" s="24">
        <v>549</v>
      </c>
      <c r="G7437" s="24">
        <v>549</v>
      </c>
      <c r="H7437" s="24" t="str">
        <f t="shared" si="116"/>
        <v>2016_NDM_47</v>
      </c>
      <c r="I7437" s="24">
        <f>VLOOKUP(H7437,inTHLBdata!A:H,7,FALSE)</f>
        <v>0</v>
      </c>
      <c r="J7437" s="24">
        <f>VLOOKUP(H7437,inTHLBdata!A:H,8,FALSE)</f>
        <v>0</v>
      </c>
    </row>
    <row r="7438" spans="1:10">
      <c r="A7438" s="24">
        <v>2016</v>
      </c>
      <c r="B7438" s="24" t="s">
        <v>332</v>
      </c>
      <c r="C7438" s="24" t="str">
        <f>VLOOKUP(B7438,'FHF LUT'!$A$5:$H$81,2,FALSE)</f>
        <v>Drought-caused Mortality</v>
      </c>
      <c r="D7438" s="24">
        <v>48</v>
      </c>
      <c r="E7438" s="24" t="s">
        <v>235</v>
      </c>
      <c r="F7438" s="24">
        <v>854</v>
      </c>
      <c r="G7438" s="24">
        <v>854</v>
      </c>
      <c r="H7438" s="24" t="str">
        <f t="shared" si="116"/>
        <v>2016_NDM_48</v>
      </c>
      <c r="I7438" s="24">
        <f>VLOOKUP(H7438,inTHLBdata!A:H,7,FALSE)</f>
        <v>0</v>
      </c>
      <c r="J7438" s="24">
        <f>VLOOKUP(H7438,inTHLBdata!A:H,8,FALSE)</f>
        <v>0</v>
      </c>
    </row>
    <row r="7439" spans="1:10">
      <c r="A7439" s="24">
        <v>2016</v>
      </c>
      <c r="B7439" s="24" t="s">
        <v>190</v>
      </c>
      <c r="C7439" s="24" t="str">
        <f>VLOOKUP(B7439,'FHF LUT'!$A$5:$H$81,2,FALSE)</f>
        <v>Flooding</v>
      </c>
      <c r="D7439" s="24">
        <v>1</v>
      </c>
      <c r="E7439" s="24" t="s">
        <v>10</v>
      </c>
      <c r="F7439" s="24">
        <v>4913</v>
      </c>
      <c r="G7439" s="24">
        <v>4913</v>
      </c>
      <c r="H7439" s="24" t="str">
        <f t="shared" si="116"/>
        <v>2016_NF_1</v>
      </c>
      <c r="I7439" s="24">
        <f>VLOOKUP(H7439,inTHLBdata!A:H,7,FALSE)</f>
        <v>0</v>
      </c>
      <c r="J7439" s="24">
        <f>VLOOKUP(H7439,inTHLBdata!A:H,8,FALSE)</f>
        <v>0</v>
      </c>
    </row>
    <row r="7440" spans="1:10">
      <c r="A7440" s="24">
        <v>2016</v>
      </c>
      <c r="B7440" s="24" t="s">
        <v>190</v>
      </c>
      <c r="C7440" s="24" t="str">
        <f>VLOOKUP(B7440,'FHF LUT'!$A$5:$H$81,2,FALSE)</f>
        <v>Flooding</v>
      </c>
      <c r="D7440" s="24">
        <v>2</v>
      </c>
      <c r="E7440" s="24" t="s">
        <v>22</v>
      </c>
      <c r="F7440" s="24">
        <v>0</v>
      </c>
      <c r="G7440" s="24">
        <v>0</v>
      </c>
      <c r="H7440" s="24" t="str">
        <f t="shared" si="116"/>
        <v>2016_NF_2</v>
      </c>
      <c r="I7440" s="24">
        <f>VLOOKUP(H7440,inTHLBdata!A:H,7,FALSE)</f>
        <v>0</v>
      </c>
      <c r="J7440" s="24">
        <f>VLOOKUP(H7440,inTHLBdata!A:H,8,FALSE)</f>
        <v>0</v>
      </c>
    </row>
    <row r="7441" spans="1:10">
      <c r="A7441" s="24">
        <v>2016</v>
      </c>
      <c r="B7441" s="24" t="s">
        <v>190</v>
      </c>
      <c r="C7441" s="24" t="str">
        <f>VLOOKUP(B7441,'FHF LUT'!$A$5:$H$81,2,FALSE)</f>
        <v>Flooding</v>
      </c>
      <c r="D7441" s="24">
        <v>3</v>
      </c>
      <c r="E7441" s="24" t="s">
        <v>13</v>
      </c>
      <c r="F7441" s="24">
        <v>0</v>
      </c>
      <c r="G7441" s="24">
        <v>0</v>
      </c>
      <c r="H7441" s="24" t="str">
        <f t="shared" si="116"/>
        <v>2016_NF_3</v>
      </c>
      <c r="I7441" s="24">
        <f>VLOOKUP(H7441,inTHLBdata!A:H,7,FALSE)</f>
        <v>0</v>
      </c>
      <c r="J7441" s="24">
        <f>VLOOKUP(H7441,inTHLBdata!A:H,8,FALSE)</f>
        <v>0</v>
      </c>
    </row>
    <row r="7442" spans="1:10">
      <c r="A7442" s="24">
        <v>2016</v>
      </c>
      <c r="B7442" s="24" t="s">
        <v>190</v>
      </c>
      <c r="C7442" s="24" t="str">
        <f>VLOOKUP(B7442,'FHF LUT'!$A$5:$H$81,2,FALSE)</f>
        <v>Flooding</v>
      </c>
      <c r="D7442" s="24">
        <v>4</v>
      </c>
      <c r="E7442" s="24" t="s">
        <v>28</v>
      </c>
      <c r="F7442" s="24">
        <v>1871</v>
      </c>
      <c r="G7442" s="24">
        <v>1871</v>
      </c>
      <c r="H7442" s="24" t="str">
        <f t="shared" si="116"/>
        <v>2016_NF_4</v>
      </c>
      <c r="I7442" s="24">
        <f>VLOOKUP(H7442,inTHLBdata!A:H,7,FALSE)</f>
        <v>0</v>
      </c>
      <c r="J7442" s="24">
        <f>VLOOKUP(H7442,inTHLBdata!A:H,8,FALSE)</f>
        <v>0</v>
      </c>
    </row>
    <row r="7443" spans="1:10">
      <c r="A7443" s="24">
        <v>2016</v>
      </c>
      <c r="B7443" s="24" t="s">
        <v>190</v>
      </c>
      <c r="C7443" s="24" t="str">
        <f>VLOOKUP(B7443,'FHF LUT'!$A$5:$H$81,2,FALSE)</f>
        <v>Flooding</v>
      </c>
      <c r="D7443" s="24">
        <v>5</v>
      </c>
      <c r="E7443" s="24" t="s">
        <v>16</v>
      </c>
      <c r="F7443" s="24">
        <v>197</v>
      </c>
      <c r="G7443" s="24">
        <v>197</v>
      </c>
      <c r="H7443" s="24" t="str">
        <f t="shared" si="116"/>
        <v>2016_NF_5</v>
      </c>
      <c r="I7443" s="24">
        <f>VLOOKUP(H7443,inTHLBdata!A:H,7,FALSE)</f>
        <v>184</v>
      </c>
      <c r="J7443" s="24">
        <f>VLOOKUP(H7443,inTHLBdata!A:H,8,FALSE)</f>
        <v>184</v>
      </c>
    </row>
    <row r="7444" spans="1:10">
      <c r="A7444" s="24">
        <v>2016</v>
      </c>
      <c r="B7444" s="24" t="s">
        <v>190</v>
      </c>
      <c r="C7444" s="24" t="str">
        <f>VLOOKUP(B7444,'FHF LUT'!$A$5:$H$81,2,FALSE)</f>
        <v>Flooding</v>
      </c>
      <c r="D7444" s="24">
        <v>7</v>
      </c>
      <c r="E7444" s="24" t="s">
        <v>25</v>
      </c>
      <c r="F7444" s="24">
        <v>0</v>
      </c>
      <c r="G7444" s="24">
        <v>0</v>
      </c>
      <c r="H7444" s="24" t="str">
        <f t="shared" si="116"/>
        <v>2016_NF_7</v>
      </c>
      <c r="I7444" s="24">
        <f>VLOOKUP(H7444,inTHLBdata!A:H,7,FALSE)</f>
        <v>0</v>
      </c>
      <c r="J7444" s="24">
        <f>VLOOKUP(H7444,inTHLBdata!A:H,8,FALSE)</f>
        <v>0</v>
      </c>
    </row>
    <row r="7445" spans="1:10">
      <c r="A7445" s="24">
        <v>2016</v>
      </c>
      <c r="B7445" s="24" t="s">
        <v>190</v>
      </c>
      <c r="C7445" s="24" t="str">
        <f>VLOOKUP(B7445,'FHF LUT'!$A$5:$H$81,2,FALSE)</f>
        <v>Flooding</v>
      </c>
      <c r="D7445" s="24">
        <v>8</v>
      </c>
      <c r="E7445" s="24" t="s">
        <v>29</v>
      </c>
      <c r="F7445" s="24">
        <v>195430</v>
      </c>
      <c r="G7445" s="24">
        <v>195430</v>
      </c>
      <c r="H7445" s="24" t="str">
        <f t="shared" si="116"/>
        <v>2016_NF_8</v>
      </c>
      <c r="I7445" s="24">
        <f>VLOOKUP(H7445,inTHLBdata!A:H,7,FALSE)</f>
        <v>62160</v>
      </c>
      <c r="J7445" s="24">
        <f>VLOOKUP(H7445,inTHLBdata!A:H,8,FALSE)</f>
        <v>62160</v>
      </c>
    </row>
    <row r="7446" spans="1:10">
      <c r="A7446" s="24">
        <v>2016</v>
      </c>
      <c r="B7446" s="24" t="s">
        <v>190</v>
      </c>
      <c r="C7446" s="24" t="str">
        <f>VLOOKUP(B7446,'FHF LUT'!$A$5:$H$81,2,FALSE)</f>
        <v>Flooding</v>
      </c>
      <c r="D7446" s="24">
        <v>9</v>
      </c>
      <c r="E7446" s="24" t="s">
        <v>7</v>
      </c>
      <c r="F7446" s="24">
        <v>99</v>
      </c>
      <c r="G7446" s="24">
        <v>99</v>
      </c>
      <c r="H7446" s="24" t="str">
        <f t="shared" si="116"/>
        <v>2016_NF_9</v>
      </c>
      <c r="I7446" s="24">
        <f>VLOOKUP(H7446,inTHLBdata!A:H,7,FALSE)</f>
        <v>106</v>
      </c>
      <c r="J7446" s="24">
        <f>VLOOKUP(H7446,inTHLBdata!A:H,8,FALSE)</f>
        <v>106</v>
      </c>
    </row>
    <row r="7447" spans="1:10">
      <c r="A7447" s="24">
        <v>2016</v>
      </c>
      <c r="B7447" s="24" t="s">
        <v>190</v>
      </c>
      <c r="C7447" s="24" t="str">
        <f>VLOOKUP(B7447,'FHF LUT'!$A$5:$H$81,2,FALSE)</f>
        <v>Flooding</v>
      </c>
      <c r="D7447" s="24">
        <v>10</v>
      </c>
      <c r="E7447" s="24" t="s">
        <v>18</v>
      </c>
      <c r="F7447" s="24">
        <v>8331</v>
      </c>
      <c r="G7447" s="24">
        <v>8331</v>
      </c>
      <c r="H7447" s="24" t="str">
        <f t="shared" si="116"/>
        <v>2016_NF_10</v>
      </c>
      <c r="I7447" s="24">
        <f>VLOOKUP(H7447,inTHLBdata!A:H,7,FALSE)</f>
        <v>0</v>
      </c>
      <c r="J7447" s="24">
        <f>VLOOKUP(H7447,inTHLBdata!A:H,8,FALSE)</f>
        <v>0</v>
      </c>
    </row>
    <row r="7448" spans="1:10">
      <c r="A7448" s="24">
        <v>2016</v>
      </c>
      <c r="B7448" s="24" t="s">
        <v>190</v>
      </c>
      <c r="C7448" s="24" t="str">
        <f>VLOOKUP(B7448,'FHF LUT'!$A$5:$H$81,2,FALSE)</f>
        <v>Flooding</v>
      </c>
      <c r="D7448" s="24">
        <v>11</v>
      </c>
      <c r="E7448" s="24" t="s">
        <v>4</v>
      </c>
      <c r="F7448" s="24">
        <v>772</v>
      </c>
      <c r="G7448" s="24">
        <v>772</v>
      </c>
      <c r="H7448" s="24" t="str">
        <f t="shared" si="116"/>
        <v>2016_NF_11</v>
      </c>
      <c r="I7448" s="24">
        <f>VLOOKUP(H7448,inTHLBdata!A:H,7,FALSE)</f>
        <v>0</v>
      </c>
      <c r="J7448" s="24">
        <f>VLOOKUP(H7448,inTHLBdata!A:H,8,FALSE)</f>
        <v>0</v>
      </c>
    </row>
    <row r="7449" spans="1:10">
      <c r="A7449" s="24">
        <v>2016</v>
      </c>
      <c r="B7449" s="24" t="s">
        <v>190</v>
      </c>
      <c r="C7449" s="24" t="str">
        <f>VLOOKUP(B7449,'FHF LUT'!$A$5:$H$81,2,FALSE)</f>
        <v>Flooding</v>
      </c>
      <c r="D7449" s="24">
        <v>12</v>
      </c>
      <c r="E7449" s="24" t="s">
        <v>11</v>
      </c>
      <c r="F7449" s="24">
        <v>0</v>
      </c>
      <c r="G7449" s="24">
        <v>0</v>
      </c>
      <c r="H7449" s="24" t="str">
        <f t="shared" si="116"/>
        <v>2016_NF_12</v>
      </c>
      <c r="I7449" s="24">
        <f>VLOOKUP(H7449,inTHLBdata!A:H,7,FALSE)</f>
        <v>0</v>
      </c>
      <c r="J7449" s="24">
        <f>VLOOKUP(H7449,inTHLBdata!A:H,8,FALSE)</f>
        <v>0</v>
      </c>
    </row>
    <row r="7450" spans="1:10">
      <c r="A7450" s="24">
        <v>2016</v>
      </c>
      <c r="B7450" s="24" t="s">
        <v>190</v>
      </c>
      <c r="C7450" s="24" t="str">
        <f>VLOOKUP(B7450,'FHF LUT'!$A$5:$H$81,2,FALSE)</f>
        <v>Flooding</v>
      </c>
      <c r="D7450" s="24">
        <v>13</v>
      </c>
      <c r="E7450" s="24" t="s">
        <v>24</v>
      </c>
      <c r="F7450" s="24">
        <v>41</v>
      </c>
      <c r="G7450" s="24">
        <v>41</v>
      </c>
      <c r="H7450" s="24" t="str">
        <f t="shared" si="116"/>
        <v>2016_NF_13</v>
      </c>
      <c r="I7450" s="24">
        <f>VLOOKUP(H7450,inTHLBdata!A:H,7,FALSE)</f>
        <v>0</v>
      </c>
      <c r="J7450" s="24">
        <f>VLOOKUP(H7450,inTHLBdata!A:H,8,FALSE)</f>
        <v>0</v>
      </c>
    </row>
    <row r="7451" spans="1:10">
      <c r="A7451" s="24">
        <v>2016</v>
      </c>
      <c r="B7451" s="24" t="s">
        <v>190</v>
      </c>
      <c r="C7451" s="24" t="str">
        <f>VLOOKUP(B7451,'FHF LUT'!$A$5:$H$81,2,FALSE)</f>
        <v>Flooding</v>
      </c>
      <c r="D7451" s="24">
        <v>14</v>
      </c>
      <c r="E7451" s="24" t="s">
        <v>30</v>
      </c>
      <c r="F7451" s="24">
        <v>9724</v>
      </c>
      <c r="G7451" s="24">
        <v>9724</v>
      </c>
      <c r="H7451" s="24" t="str">
        <f t="shared" si="116"/>
        <v>2016_NF_14</v>
      </c>
      <c r="I7451" s="24">
        <f>VLOOKUP(H7451,inTHLBdata!A:H,7,FALSE)</f>
        <v>2063</v>
      </c>
      <c r="J7451" s="24">
        <f>VLOOKUP(H7451,inTHLBdata!A:H,8,FALSE)</f>
        <v>2063</v>
      </c>
    </row>
    <row r="7452" spans="1:10">
      <c r="A7452" s="24">
        <v>2016</v>
      </c>
      <c r="B7452" s="24" t="s">
        <v>190</v>
      </c>
      <c r="C7452" s="24" t="str">
        <f>VLOOKUP(B7452,'FHF LUT'!$A$5:$H$81,2,FALSE)</f>
        <v>Flooding</v>
      </c>
      <c r="D7452" s="24">
        <v>15</v>
      </c>
      <c r="E7452" s="24" t="s">
        <v>33</v>
      </c>
      <c r="F7452" s="24">
        <v>0</v>
      </c>
      <c r="G7452" s="24">
        <v>0</v>
      </c>
      <c r="H7452" s="24" t="str">
        <f t="shared" si="116"/>
        <v>2016_NF_15</v>
      </c>
      <c r="I7452" s="24">
        <f>VLOOKUP(H7452,inTHLBdata!A:H,7,FALSE)</f>
        <v>0</v>
      </c>
      <c r="J7452" s="24">
        <f>VLOOKUP(H7452,inTHLBdata!A:H,8,FALSE)</f>
        <v>0</v>
      </c>
    </row>
    <row r="7453" spans="1:10">
      <c r="A7453" s="24">
        <v>2016</v>
      </c>
      <c r="B7453" s="24" t="s">
        <v>190</v>
      </c>
      <c r="C7453" s="24" t="str">
        <f>VLOOKUP(B7453,'FHF LUT'!$A$5:$H$81,2,FALSE)</f>
        <v>Flooding</v>
      </c>
      <c r="D7453" s="24">
        <v>16</v>
      </c>
      <c r="E7453" s="24" t="s">
        <v>12</v>
      </c>
      <c r="F7453" s="24">
        <v>1169</v>
      </c>
      <c r="G7453" s="24">
        <v>1169</v>
      </c>
      <c r="H7453" s="24" t="str">
        <f t="shared" si="116"/>
        <v>2016_NF_16</v>
      </c>
      <c r="I7453" s="24">
        <f>VLOOKUP(H7453,inTHLBdata!A:H,7,FALSE)</f>
        <v>69</v>
      </c>
      <c r="J7453" s="24">
        <f>VLOOKUP(H7453,inTHLBdata!A:H,8,FALSE)</f>
        <v>69</v>
      </c>
    </row>
    <row r="7454" spans="1:10">
      <c r="A7454" s="24">
        <v>2016</v>
      </c>
      <c r="B7454" s="24" t="s">
        <v>190</v>
      </c>
      <c r="C7454" s="24" t="str">
        <f>VLOOKUP(B7454,'FHF LUT'!$A$5:$H$81,2,FALSE)</f>
        <v>Flooding</v>
      </c>
      <c r="D7454" s="24">
        <v>17</v>
      </c>
      <c r="E7454" s="24" t="s">
        <v>32</v>
      </c>
      <c r="F7454" s="24">
        <v>0</v>
      </c>
      <c r="G7454" s="24">
        <v>0</v>
      </c>
      <c r="H7454" s="24" t="str">
        <f t="shared" si="116"/>
        <v>2016_NF_17</v>
      </c>
      <c r="I7454" s="24">
        <f>VLOOKUP(H7454,inTHLBdata!A:H,7,FALSE)</f>
        <v>0</v>
      </c>
      <c r="J7454" s="24">
        <f>VLOOKUP(H7454,inTHLBdata!A:H,8,FALSE)</f>
        <v>0</v>
      </c>
    </row>
    <row r="7455" spans="1:10">
      <c r="A7455" s="24">
        <v>2016</v>
      </c>
      <c r="B7455" s="24" t="s">
        <v>190</v>
      </c>
      <c r="C7455" s="24" t="str">
        <f>VLOOKUP(B7455,'FHF LUT'!$A$5:$H$81,2,FALSE)</f>
        <v>Flooding</v>
      </c>
      <c r="D7455" s="24">
        <v>18</v>
      </c>
      <c r="E7455" s="24" t="s">
        <v>15</v>
      </c>
      <c r="F7455" s="24">
        <v>0</v>
      </c>
      <c r="G7455" s="24">
        <v>0</v>
      </c>
      <c r="H7455" s="24" t="str">
        <f t="shared" si="116"/>
        <v>2016_NF_18</v>
      </c>
      <c r="I7455" s="24">
        <f>VLOOKUP(H7455,inTHLBdata!A:H,7,FALSE)</f>
        <v>0</v>
      </c>
      <c r="J7455" s="24">
        <f>VLOOKUP(H7455,inTHLBdata!A:H,8,FALSE)</f>
        <v>0</v>
      </c>
    </row>
    <row r="7456" spans="1:10">
      <c r="A7456" s="24">
        <v>2016</v>
      </c>
      <c r="B7456" s="24" t="s">
        <v>190</v>
      </c>
      <c r="C7456" s="24" t="str">
        <f>VLOOKUP(B7456,'FHF LUT'!$A$5:$H$81,2,FALSE)</f>
        <v>Flooding</v>
      </c>
      <c r="D7456" s="24">
        <v>20</v>
      </c>
      <c r="E7456" s="24" t="s">
        <v>6</v>
      </c>
      <c r="F7456" s="24">
        <v>479</v>
      </c>
      <c r="G7456" s="24">
        <v>479</v>
      </c>
      <c r="H7456" s="24" t="str">
        <f t="shared" si="116"/>
        <v>2016_NF_20</v>
      </c>
      <c r="I7456" s="24">
        <f>VLOOKUP(H7456,inTHLBdata!A:H,7,FALSE)</f>
        <v>253</v>
      </c>
      <c r="J7456" s="24">
        <f>VLOOKUP(H7456,inTHLBdata!A:H,8,FALSE)</f>
        <v>253</v>
      </c>
    </row>
    <row r="7457" spans="1:10">
      <c r="A7457" s="24">
        <v>2016</v>
      </c>
      <c r="B7457" s="24" t="s">
        <v>190</v>
      </c>
      <c r="C7457" s="24" t="str">
        <f>VLOOKUP(B7457,'FHF LUT'!$A$5:$H$81,2,FALSE)</f>
        <v>Flooding</v>
      </c>
      <c r="D7457" s="24">
        <v>22</v>
      </c>
      <c r="E7457" s="24" t="s">
        <v>19</v>
      </c>
      <c r="F7457" s="24">
        <v>0</v>
      </c>
      <c r="G7457" s="24">
        <v>0</v>
      </c>
      <c r="H7457" s="24" t="str">
        <f t="shared" si="116"/>
        <v>2016_NF_22</v>
      </c>
      <c r="I7457" s="24">
        <f>VLOOKUP(H7457,inTHLBdata!A:H,7,FALSE)</f>
        <v>0</v>
      </c>
      <c r="J7457" s="24">
        <f>VLOOKUP(H7457,inTHLBdata!A:H,8,FALSE)</f>
        <v>0</v>
      </c>
    </row>
    <row r="7458" spans="1:10">
      <c r="A7458" s="24">
        <v>2016</v>
      </c>
      <c r="B7458" s="24" t="s">
        <v>190</v>
      </c>
      <c r="C7458" s="24" t="str">
        <f>VLOOKUP(B7458,'FHF LUT'!$A$5:$H$81,2,FALSE)</f>
        <v>Flooding</v>
      </c>
      <c r="D7458" s="24">
        <v>23</v>
      </c>
      <c r="E7458" s="24" t="s">
        <v>27</v>
      </c>
      <c r="F7458" s="24">
        <v>1182</v>
      </c>
      <c r="G7458" s="24">
        <v>1182</v>
      </c>
      <c r="H7458" s="24" t="str">
        <f t="shared" si="116"/>
        <v>2016_NF_23</v>
      </c>
      <c r="I7458" s="24">
        <f>VLOOKUP(H7458,inTHLBdata!A:H,7,FALSE)</f>
        <v>913</v>
      </c>
      <c r="J7458" s="24">
        <f>VLOOKUP(H7458,inTHLBdata!A:H,8,FALSE)</f>
        <v>913</v>
      </c>
    </row>
    <row r="7459" spans="1:10">
      <c r="A7459" s="24">
        <v>2016</v>
      </c>
      <c r="B7459" s="24" t="s">
        <v>190</v>
      </c>
      <c r="C7459" s="24" t="str">
        <f>VLOOKUP(B7459,'FHF LUT'!$A$5:$H$81,2,FALSE)</f>
        <v>Flooding</v>
      </c>
      <c r="D7459" s="24">
        <v>24</v>
      </c>
      <c r="E7459" s="24" t="s">
        <v>17</v>
      </c>
      <c r="F7459" s="24">
        <v>17516</v>
      </c>
      <c r="G7459" s="24">
        <v>17516</v>
      </c>
      <c r="H7459" s="24" t="str">
        <f t="shared" si="116"/>
        <v>2016_NF_24</v>
      </c>
      <c r="I7459" s="24">
        <f>VLOOKUP(H7459,inTHLBdata!A:H,7,FALSE)</f>
        <v>5589</v>
      </c>
      <c r="J7459" s="24">
        <f>VLOOKUP(H7459,inTHLBdata!A:H,8,FALSE)</f>
        <v>5589</v>
      </c>
    </row>
    <row r="7460" spans="1:10">
      <c r="A7460" s="24">
        <v>2016</v>
      </c>
      <c r="B7460" s="24" t="s">
        <v>190</v>
      </c>
      <c r="C7460" s="24" t="str">
        <f>VLOOKUP(B7460,'FHF LUT'!$A$5:$H$81,2,FALSE)</f>
        <v>Flooding</v>
      </c>
      <c r="D7460" s="24">
        <v>25</v>
      </c>
      <c r="E7460" s="24" t="s">
        <v>23</v>
      </c>
      <c r="F7460" s="24">
        <v>35217</v>
      </c>
      <c r="G7460" s="24">
        <v>34970</v>
      </c>
      <c r="H7460" s="24" t="str">
        <f t="shared" si="116"/>
        <v>2016_NF_25</v>
      </c>
      <c r="I7460" s="24">
        <f>VLOOKUP(H7460,inTHLBdata!A:H,7,FALSE)</f>
        <v>2471</v>
      </c>
      <c r="J7460" s="24">
        <f>VLOOKUP(H7460,inTHLBdata!A:H,8,FALSE)</f>
        <v>2471</v>
      </c>
    </row>
    <row r="7461" spans="1:10">
      <c r="A7461" s="24">
        <v>2016</v>
      </c>
      <c r="B7461" s="24" t="s">
        <v>190</v>
      </c>
      <c r="C7461" s="24" t="str">
        <f>VLOOKUP(B7461,'FHF LUT'!$A$5:$H$81,2,FALSE)</f>
        <v>Flooding</v>
      </c>
      <c r="D7461" s="24">
        <v>26</v>
      </c>
      <c r="E7461" s="24" t="s">
        <v>14</v>
      </c>
      <c r="F7461" s="24">
        <v>797</v>
      </c>
      <c r="G7461" s="24">
        <v>797</v>
      </c>
      <c r="H7461" s="24" t="str">
        <f t="shared" si="116"/>
        <v>2016_NF_26</v>
      </c>
      <c r="I7461" s="24">
        <f>VLOOKUP(H7461,inTHLBdata!A:H,7,FALSE)</f>
        <v>494</v>
      </c>
      <c r="J7461" s="24">
        <f>VLOOKUP(H7461,inTHLBdata!A:H,8,FALSE)</f>
        <v>494</v>
      </c>
    </row>
    <row r="7462" spans="1:10">
      <c r="A7462" s="24">
        <v>2016</v>
      </c>
      <c r="B7462" s="24" t="s">
        <v>190</v>
      </c>
      <c r="C7462" s="24" t="str">
        <f>VLOOKUP(B7462,'FHF LUT'!$A$5:$H$81,2,FALSE)</f>
        <v>Flooding</v>
      </c>
      <c r="D7462" s="24">
        <v>27</v>
      </c>
      <c r="E7462" s="24" t="s">
        <v>21</v>
      </c>
      <c r="F7462" s="24">
        <v>5718</v>
      </c>
      <c r="G7462" s="24">
        <v>5718</v>
      </c>
      <c r="H7462" s="24" t="str">
        <f t="shared" si="116"/>
        <v>2016_NF_27</v>
      </c>
      <c r="I7462" s="24">
        <f>VLOOKUP(H7462,inTHLBdata!A:H,7,FALSE)</f>
        <v>2992</v>
      </c>
      <c r="J7462" s="24">
        <f>VLOOKUP(H7462,inTHLBdata!A:H,8,FALSE)</f>
        <v>2992</v>
      </c>
    </row>
    <row r="7463" spans="1:10">
      <c r="A7463" s="24">
        <v>2016</v>
      </c>
      <c r="B7463" s="24" t="s">
        <v>190</v>
      </c>
      <c r="C7463" s="24" t="str">
        <f>VLOOKUP(B7463,'FHF LUT'!$A$5:$H$81,2,FALSE)</f>
        <v>Flooding</v>
      </c>
      <c r="D7463" s="24">
        <v>29</v>
      </c>
      <c r="E7463" s="24" t="s">
        <v>9</v>
      </c>
      <c r="F7463" s="24">
        <v>2548</v>
      </c>
      <c r="G7463" s="24">
        <v>2548</v>
      </c>
      <c r="H7463" s="24" t="str">
        <f t="shared" si="116"/>
        <v>2016_NF_29</v>
      </c>
      <c r="I7463" s="24">
        <f>VLOOKUP(H7463,inTHLBdata!A:H,7,FALSE)</f>
        <v>1614</v>
      </c>
      <c r="J7463" s="24">
        <f>VLOOKUP(H7463,inTHLBdata!A:H,8,FALSE)</f>
        <v>1614</v>
      </c>
    </row>
    <row r="7464" spans="1:10">
      <c r="A7464" s="24">
        <v>2016</v>
      </c>
      <c r="B7464" s="24" t="s">
        <v>190</v>
      </c>
      <c r="C7464" s="24" t="str">
        <f>VLOOKUP(B7464,'FHF LUT'!$A$5:$H$81,2,FALSE)</f>
        <v>Flooding</v>
      </c>
      <c r="D7464" s="24">
        <v>30</v>
      </c>
      <c r="E7464" s="24" t="s">
        <v>35</v>
      </c>
      <c r="F7464" s="24">
        <v>0</v>
      </c>
      <c r="G7464" s="24">
        <v>0</v>
      </c>
      <c r="H7464" s="24" t="str">
        <f t="shared" si="116"/>
        <v>2016_NF_30</v>
      </c>
      <c r="I7464" s="24">
        <f>VLOOKUP(H7464,inTHLBdata!A:H,7,FALSE)</f>
        <v>0</v>
      </c>
      <c r="J7464" s="24">
        <f>VLOOKUP(H7464,inTHLBdata!A:H,8,FALSE)</f>
        <v>0</v>
      </c>
    </row>
    <row r="7465" spans="1:10">
      <c r="A7465" s="24">
        <v>2016</v>
      </c>
      <c r="B7465" s="24" t="s">
        <v>190</v>
      </c>
      <c r="C7465" s="24" t="str">
        <f>VLOOKUP(B7465,'FHF LUT'!$A$5:$H$81,2,FALSE)</f>
        <v>Flooding</v>
      </c>
      <c r="D7465" s="24">
        <v>31</v>
      </c>
      <c r="E7465" s="24" t="s">
        <v>34</v>
      </c>
      <c r="F7465" s="24">
        <v>1132</v>
      </c>
      <c r="G7465" s="24">
        <v>1132</v>
      </c>
      <c r="H7465" s="24" t="str">
        <f t="shared" si="116"/>
        <v>2016_NF_31</v>
      </c>
      <c r="I7465" s="24">
        <f>VLOOKUP(H7465,inTHLBdata!A:H,7,FALSE)</f>
        <v>97</v>
      </c>
      <c r="J7465" s="24">
        <f>VLOOKUP(H7465,inTHLBdata!A:H,8,FALSE)</f>
        <v>97</v>
      </c>
    </row>
    <row r="7466" spans="1:10">
      <c r="A7466" s="24">
        <v>2016</v>
      </c>
      <c r="B7466" s="24" t="s">
        <v>190</v>
      </c>
      <c r="C7466" s="24" t="str">
        <f>VLOOKUP(B7466,'FHF LUT'!$A$5:$H$81,2,FALSE)</f>
        <v>Flooding</v>
      </c>
      <c r="D7466" s="24">
        <v>38</v>
      </c>
      <c r="E7466" s="24" t="s">
        <v>8</v>
      </c>
      <c r="F7466" s="24">
        <v>0</v>
      </c>
      <c r="G7466" s="24">
        <v>0</v>
      </c>
      <c r="H7466" s="24" t="str">
        <f t="shared" si="116"/>
        <v>2016_NF_38</v>
      </c>
      <c r="I7466" s="24">
        <f>VLOOKUP(H7466,inTHLBdata!A:H,7,FALSE)</f>
        <v>0</v>
      </c>
      <c r="J7466" s="24">
        <f>VLOOKUP(H7466,inTHLBdata!A:H,8,FALSE)</f>
        <v>0</v>
      </c>
    </row>
    <row r="7467" spans="1:10">
      <c r="A7467" s="24">
        <v>2016</v>
      </c>
      <c r="B7467" s="24" t="s">
        <v>190</v>
      </c>
      <c r="C7467" s="24" t="str">
        <f>VLOOKUP(B7467,'FHF LUT'!$A$5:$H$81,2,FALSE)</f>
        <v>Flooding</v>
      </c>
      <c r="D7467" s="24">
        <v>39</v>
      </c>
      <c r="E7467" s="24" t="s">
        <v>36</v>
      </c>
      <c r="F7467" s="24">
        <v>0</v>
      </c>
      <c r="G7467" s="24">
        <v>0</v>
      </c>
      <c r="H7467" s="24" t="str">
        <f t="shared" si="116"/>
        <v>2016_NF_39</v>
      </c>
      <c r="I7467" s="24">
        <f>VLOOKUP(H7467,inTHLBdata!A:H,7,FALSE)</f>
        <v>0</v>
      </c>
      <c r="J7467" s="24">
        <f>VLOOKUP(H7467,inTHLBdata!A:H,8,FALSE)</f>
        <v>0</v>
      </c>
    </row>
    <row r="7468" spans="1:10">
      <c r="A7468" s="24">
        <v>2016</v>
      </c>
      <c r="B7468" s="24" t="s">
        <v>190</v>
      </c>
      <c r="C7468" s="24" t="str">
        <f>VLOOKUP(B7468,'FHF LUT'!$A$5:$H$81,2,FALSE)</f>
        <v>Flooding</v>
      </c>
      <c r="D7468" s="24">
        <v>40</v>
      </c>
      <c r="E7468" s="24" t="s">
        <v>31</v>
      </c>
      <c r="F7468" s="24">
        <v>8802</v>
      </c>
      <c r="G7468" s="24">
        <v>8802</v>
      </c>
      <c r="H7468" s="24" t="str">
        <f t="shared" si="116"/>
        <v>2016_NF_40</v>
      </c>
      <c r="I7468" s="24">
        <f>VLOOKUP(H7468,inTHLBdata!A:H,7,FALSE)</f>
        <v>4523</v>
      </c>
      <c r="J7468" s="24">
        <f>VLOOKUP(H7468,inTHLBdata!A:H,8,FALSE)</f>
        <v>4523</v>
      </c>
    </row>
    <row r="7469" spans="1:10">
      <c r="A7469" s="24">
        <v>2016</v>
      </c>
      <c r="B7469" s="24" t="s">
        <v>190</v>
      </c>
      <c r="C7469" s="24" t="str">
        <f>VLOOKUP(B7469,'FHF LUT'!$A$5:$H$81,2,FALSE)</f>
        <v>Flooding</v>
      </c>
      <c r="D7469" s="24">
        <v>41</v>
      </c>
      <c r="E7469" s="24" t="s">
        <v>26</v>
      </c>
      <c r="F7469" s="24">
        <v>35599</v>
      </c>
      <c r="G7469" s="24">
        <v>35599</v>
      </c>
      <c r="H7469" s="24" t="str">
        <f t="shared" si="116"/>
        <v>2016_NF_41</v>
      </c>
      <c r="I7469" s="24">
        <f>VLOOKUP(H7469,inTHLBdata!A:H,7,FALSE)</f>
        <v>6631</v>
      </c>
      <c r="J7469" s="24">
        <f>VLOOKUP(H7469,inTHLBdata!A:H,8,FALSE)</f>
        <v>6631</v>
      </c>
    </row>
    <row r="7470" spans="1:10">
      <c r="A7470" s="24">
        <v>2016</v>
      </c>
      <c r="B7470" s="24" t="s">
        <v>190</v>
      </c>
      <c r="C7470" s="24" t="str">
        <f>VLOOKUP(B7470,'FHF LUT'!$A$5:$H$81,2,FALSE)</f>
        <v>Flooding</v>
      </c>
      <c r="D7470" s="24">
        <v>43</v>
      </c>
      <c r="E7470" s="24" t="s">
        <v>20</v>
      </c>
      <c r="F7470" s="24">
        <v>2739</v>
      </c>
      <c r="G7470" s="24">
        <v>2739</v>
      </c>
      <c r="H7470" s="24" t="str">
        <f t="shared" si="116"/>
        <v>2016_NF_43</v>
      </c>
      <c r="I7470" s="24">
        <f>VLOOKUP(H7470,inTHLBdata!A:H,7,FALSE)</f>
        <v>1226</v>
      </c>
      <c r="J7470" s="24">
        <f>VLOOKUP(H7470,inTHLBdata!A:H,8,FALSE)</f>
        <v>1226</v>
      </c>
    </row>
    <row r="7471" spans="1:10">
      <c r="A7471" s="24">
        <v>2016</v>
      </c>
      <c r="B7471" s="24" t="s">
        <v>190</v>
      </c>
      <c r="C7471" s="24" t="str">
        <f>VLOOKUP(B7471,'FHF LUT'!$A$5:$H$81,2,FALSE)</f>
        <v>Flooding</v>
      </c>
      <c r="D7471" s="24">
        <v>44</v>
      </c>
      <c r="E7471" s="24" t="s">
        <v>3</v>
      </c>
      <c r="F7471" s="24">
        <v>4127</v>
      </c>
      <c r="G7471" s="24">
        <v>4127</v>
      </c>
      <c r="H7471" s="24" t="str">
        <f t="shared" si="116"/>
        <v>2016_NF_44</v>
      </c>
      <c r="I7471" s="24">
        <f>VLOOKUP(H7471,inTHLBdata!A:H,7,FALSE)</f>
        <v>638</v>
      </c>
      <c r="J7471" s="24">
        <f>VLOOKUP(H7471,inTHLBdata!A:H,8,FALSE)</f>
        <v>638</v>
      </c>
    </row>
    <row r="7472" spans="1:10">
      <c r="A7472" s="24">
        <v>2016</v>
      </c>
      <c r="B7472" s="24" t="s">
        <v>190</v>
      </c>
      <c r="C7472" s="24" t="str">
        <f>VLOOKUP(B7472,'FHF LUT'!$A$5:$H$81,2,FALSE)</f>
        <v>Flooding</v>
      </c>
      <c r="D7472" s="24">
        <v>45</v>
      </c>
      <c r="E7472" s="24" t="s">
        <v>5</v>
      </c>
      <c r="F7472" s="24">
        <v>1325</v>
      </c>
      <c r="G7472" s="24">
        <v>1325</v>
      </c>
      <c r="H7472" s="24" t="str">
        <f t="shared" si="116"/>
        <v>2016_NF_45</v>
      </c>
      <c r="I7472" s="24">
        <f>VLOOKUP(H7472,inTHLBdata!A:H,7,FALSE)</f>
        <v>664</v>
      </c>
      <c r="J7472" s="24">
        <f>VLOOKUP(H7472,inTHLBdata!A:H,8,FALSE)</f>
        <v>664</v>
      </c>
    </row>
    <row r="7473" spans="1:10">
      <c r="A7473" s="24">
        <v>2016</v>
      </c>
      <c r="B7473" s="24" t="s">
        <v>190</v>
      </c>
      <c r="C7473" s="24" t="str">
        <f>VLOOKUP(B7473,'FHF LUT'!$A$5:$H$81,2,FALSE)</f>
        <v>Flooding</v>
      </c>
      <c r="D7473" s="24">
        <v>46</v>
      </c>
      <c r="E7473" s="24" t="s">
        <v>234</v>
      </c>
      <c r="F7473" s="24">
        <v>15039</v>
      </c>
      <c r="G7473" s="24">
        <v>15039</v>
      </c>
      <c r="H7473" s="24" t="str">
        <f t="shared" si="116"/>
        <v>2016_NF_46</v>
      </c>
      <c r="I7473" s="24">
        <f>VLOOKUP(H7473,inTHLBdata!A:H,7,FALSE)</f>
        <v>201</v>
      </c>
      <c r="J7473" s="24">
        <f>VLOOKUP(H7473,inTHLBdata!A:H,8,FALSE)</f>
        <v>201</v>
      </c>
    </row>
    <row r="7474" spans="1:10">
      <c r="A7474" s="24">
        <v>2016</v>
      </c>
      <c r="B7474" s="24" t="s">
        <v>190</v>
      </c>
      <c r="C7474" s="24" t="str">
        <f>VLOOKUP(B7474,'FHF LUT'!$A$5:$H$81,2,FALSE)</f>
        <v>Flooding</v>
      </c>
      <c r="D7474" s="24">
        <v>47</v>
      </c>
      <c r="E7474" s="24" t="s">
        <v>233</v>
      </c>
      <c r="F7474" s="24">
        <v>1822</v>
      </c>
      <c r="G7474" s="24">
        <v>1822</v>
      </c>
      <c r="H7474" s="24" t="str">
        <f t="shared" si="116"/>
        <v>2016_NF_47</v>
      </c>
      <c r="I7474" s="24">
        <f>VLOOKUP(H7474,inTHLBdata!A:H,7,FALSE)</f>
        <v>0</v>
      </c>
      <c r="J7474" s="24">
        <f>VLOOKUP(H7474,inTHLBdata!A:H,8,FALSE)</f>
        <v>0</v>
      </c>
    </row>
    <row r="7475" spans="1:10">
      <c r="A7475" s="24">
        <v>2016</v>
      </c>
      <c r="B7475" s="24" t="s">
        <v>190</v>
      </c>
      <c r="C7475" s="24" t="str">
        <f>VLOOKUP(B7475,'FHF LUT'!$A$5:$H$81,2,FALSE)</f>
        <v>Flooding</v>
      </c>
      <c r="D7475" s="24">
        <v>48</v>
      </c>
      <c r="E7475" s="24" t="s">
        <v>235</v>
      </c>
      <c r="F7475" s="24">
        <v>0</v>
      </c>
      <c r="G7475" s="24">
        <v>0</v>
      </c>
      <c r="H7475" s="24" t="str">
        <f t="shared" si="116"/>
        <v>2016_NF_48</v>
      </c>
      <c r="I7475" s="24">
        <f>VLOOKUP(H7475,inTHLBdata!A:H,7,FALSE)</f>
        <v>0</v>
      </c>
      <c r="J7475" s="24">
        <f>VLOOKUP(H7475,inTHLBdata!A:H,8,FALSE)</f>
        <v>0</v>
      </c>
    </row>
    <row r="7476" spans="1:10">
      <c r="A7476" s="24">
        <v>2016</v>
      </c>
      <c r="B7476" s="24" t="s">
        <v>333</v>
      </c>
      <c r="C7476" s="24" t="str">
        <f>VLOOKUP(B7476,'FHF LUT'!$A$5:$H$81,2,FALSE)</f>
        <v>Windthrow</v>
      </c>
      <c r="D7476" s="24">
        <v>1</v>
      </c>
      <c r="E7476" s="24" t="s">
        <v>10</v>
      </c>
      <c r="F7476" s="24">
        <v>497</v>
      </c>
      <c r="G7476" s="24">
        <v>497</v>
      </c>
      <c r="H7476" s="24" t="str">
        <f t="shared" si="116"/>
        <v>2016_NW_1</v>
      </c>
      <c r="I7476" s="24">
        <f>VLOOKUP(H7476,inTHLBdata!A:H,7,FALSE)</f>
        <v>396</v>
      </c>
      <c r="J7476" s="24">
        <f>VLOOKUP(H7476,inTHLBdata!A:H,8,FALSE)</f>
        <v>396</v>
      </c>
    </row>
    <row r="7477" spans="1:10">
      <c r="A7477" s="24">
        <v>2016</v>
      </c>
      <c r="B7477" s="24" t="s">
        <v>333</v>
      </c>
      <c r="C7477" s="24" t="str">
        <f>VLOOKUP(B7477,'FHF LUT'!$A$5:$H$81,2,FALSE)</f>
        <v>Windthrow</v>
      </c>
      <c r="D7477" s="24">
        <v>2</v>
      </c>
      <c r="E7477" s="24" t="s">
        <v>22</v>
      </c>
      <c r="F7477" s="24">
        <v>0</v>
      </c>
      <c r="G7477" s="24">
        <v>0</v>
      </c>
      <c r="H7477" s="24" t="str">
        <f t="shared" si="116"/>
        <v>2016_NW_2</v>
      </c>
      <c r="I7477" s="24">
        <f>VLOOKUP(H7477,inTHLBdata!A:H,7,FALSE)</f>
        <v>0</v>
      </c>
      <c r="J7477" s="24">
        <f>VLOOKUP(H7477,inTHLBdata!A:H,8,FALSE)</f>
        <v>0</v>
      </c>
    </row>
    <row r="7478" spans="1:10">
      <c r="A7478" s="24">
        <v>2016</v>
      </c>
      <c r="B7478" s="24" t="s">
        <v>333</v>
      </c>
      <c r="C7478" s="24" t="str">
        <f>VLOOKUP(B7478,'FHF LUT'!$A$5:$H$81,2,FALSE)</f>
        <v>Windthrow</v>
      </c>
      <c r="D7478" s="24">
        <v>3</v>
      </c>
      <c r="E7478" s="24" t="s">
        <v>13</v>
      </c>
      <c r="F7478" s="24">
        <v>0</v>
      </c>
      <c r="G7478" s="24">
        <v>0</v>
      </c>
      <c r="H7478" s="24" t="str">
        <f t="shared" si="116"/>
        <v>2016_NW_3</v>
      </c>
      <c r="I7478" s="24">
        <f>VLOOKUP(H7478,inTHLBdata!A:H,7,FALSE)</f>
        <v>0</v>
      </c>
      <c r="J7478" s="24">
        <f>VLOOKUP(H7478,inTHLBdata!A:H,8,FALSE)</f>
        <v>0</v>
      </c>
    </row>
    <row r="7479" spans="1:10">
      <c r="A7479" s="24">
        <v>2016</v>
      </c>
      <c r="B7479" s="24" t="s">
        <v>333</v>
      </c>
      <c r="C7479" s="24" t="str">
        <f>VLOOKUP(B7479,'FHF LUT'!$A$5:$H$81,2,FALSE)</f>
        <v>Windthrow</v>
      </c>
      <c r="D7479" s="24">
        <v>4</v>
      </c>
      <c r="E7479" s="24" t="s">
        <v>28</v>
      </c>
      <c r="F7479" s="24">
        <v>0</v>
      </c>
      <c r="G7479" s="24">
        <v>0</v>
      </c>
      <c r="H7479" s="24" t="str">
        <f t="shared" si="116"/>
        <v>2016_NW_4</v>
      </c>
      <c r="I7479" s="24">
        <f>VLOOKUP(H7479,inTHLBdata!A:H,7,FALSE)</f>
        <v>0</v>
      </c>
      <c r="J7479" s="24">
        <f>VLOOKUP(H7479,inTHLBdata!A:H,8,FALSE)</f>
        <v>0</v>
      </c>
    </row>
    <row r="7480" spans="1:10">
      <c r="A7480" s="24">
        <v>2016</v>
      </c>
      <c r="B7480" s="24" t="s">
        <v>333</v>
      </c>
      <c r="C7480" s="24" t="str">
        <f>VLOOKUP(B7480,'FHF LUT'!$A$5:$H$81,2,FALSE)</f>
        <v>Windthrow</v>
      </c>
      <c r="D7480" s="24">
        <v>5</v>
      </c>
      <c r="E7480" s="24" t="s">
        <v>16</v>
      </c>
      <c r="F7480" s="24">
        <v>1369</v>
      </c>
      <c r="G7480" s="24">
        <v>1369</v>
      </c>
      <c r="H7480" s="24" t="str">
        <f t="shared" si="116"/>
        <v>2016_NW_5</v>
      </c>
      <c r="I7480" s="24">
        <f>VLOOKUP(H7480,inTHLBdata!A:H,7,FALSE)</f>
        <v>561</v>
      </c>
      <c r="J7480" s="24">
        <f>VLOOKUP(H7480,inTHLBdata!A:H,8,FALSE)</f>
        <v>561</v>
      </c>
    </row>
    <row r="7481" spans="1:10">
      <c r="A7481" s="24">
        <v>2016</v>
      </c>
      <c r="B7481" s="24" t="s">
        <v>333</v>
      </c>
      <c r="C7481" s="24" t="str">
        <f>VLOOKUP(B7481,'FHF LUT'!$A$5:$H$81,2,FALSE)</f>
        <v>Windthrow</v>
      </c>
      <c r="D7481" s="24">
        <v>7</v>
      </c>
      <c r="E7481" s="24" t="s">
        <v>25</v>
      </c>
      <c r="F7481" s="24">
        <v>0</v>
      </c>
      <c r="G7481" s="24">
        <v>0</v>
      </c>
      <c r="H7481" s="24" t="str">
        <f t="shared" si="116"/>
        <v>2016_NW_7</v>
      </c>
      <c r="I7481" s="24">
        <f>VLOOKUP(H7481,inTHLBdata!A:H,7,FALSE)</f>
        <v>0</v>
      </c>
      <c r="J7481" s="24">
        <f>VLOOKUP(H7481,inTHLBdata!A:H,8,FALSE)</f>
        <v>0</v>
      </c>
    </row>
    <row r="7482" spans="1:10">
      <c r="A7482" s="24">
        <v>2016</v>
      </c>
      <c r="B7482" s="24" t="s">
        <v>333</v>
      </c>
      <c r="C7482" s="24" t="str">
        <f>VLOOKUP(B7482,'FHF LUT'!$A$5:$H$81,2,FALSE)</f>
        <v>Windthrow</v>
      </c>
      <c r="D7482" s="24">
        <v>8</v>
      </c>
      <c r="E7482" s="24" t="s">
        <v>29</v>
      </c>
      <c r="F7482" s="24">
        <v>82880</v>
      </c>
      <c r="G7482" s="24">
        <v>82880</v>
      </c>
      <c r="H7482" s="24" t="str">
        <f t="shared" si="116"/>
        <v>2016_NW_8</v>
      </c>
      <c r="I7482" s="24">
        <f>VLOOKUP(H7482,inTHLBdata!A:H,7,FALSE)</f>
        <v>61712</v>
      </c>
      <c r="J7482" s="24">
        <f>VLOOKUP(H7482,inTHLBdata!A:H,8,FALSE)</f>
        <v>61712</v>
      </c>
    </row>
    <row r="7483" spans="1:10">
      <c r="A7483" s="24">
        <v>2016</v>
      </c>
      <c r="B7483" s="24" t="s">
        <v>333</v>
      </c>
      <c r="C7483" s="24" t="str">
        <f>VLOOKUP(B7483,'FHF LUT'!$A$5:$H$81,2,FALSE)</f>
        <v>Windthrow</v>
      </c>
      <c r="D7483" s="24">
        <v>9</v>
      </c>
      <c r="E7483" s="24" t="s">
        <v>7</v>
      </c>
      <c r="F7483" s="24">
        <v>915</v>
      </c>
      <c r="G7483" s="24">
        <v>915</v>
      </c>
      <c r="H7483" s="24" t="str">
        <f t="shared" si="116"/>
        <v>2016_NW_9</v>
      </c>
      <c r="I7483" s="24">
        <f>VLOOKUP(H7483,inTHLBdata!A:H,7,FALSE)</f>
        <v>0</v>
      </c>
      <c r="J7483" s="24">
        <f>VLOOKUP(H7483,inTHLBdata!A:H,8,FALSE)</f>
        <v>0</v>
      </c>
    </row>
    <row r="7484" spans="1:10">
      <c r="A7484" s="24">
        <v>2016</v>
      </c>
      <c r="B7484" s="24" t="s">
        <v>333</v>
      </c>
      <c r="C7484" s="24" t="str">
        <f>VLOOKUP(B7484,'FHF LUT'!$A$5:$H$81,2,FALSE)</f>
        <v>Windthrow</v>
      </c>
      <c r="D7484" s="24">
        <v>10</v>
      </c>
      <c r="E7484" s="24" t="s">
        <v>18</v>
      </c>
      <c r="F7484" s="24">
        <v>16125</v>
      </c>
      <c r="G7484" s="24">
        <v>16125</v>
      </c>
      <c r="H7484" s="24" t="str">
        <f t="shared" si="116"/>
        <v>2016_NW_10</v>
      </c>
      <c r="I7484" s="24">
        <f>VLOOKUP(H7484,inTHLBdata!A:H,7,FALSE)</f>
        <v>2906</v>
      </c>
      <c r="J7484" s="24">
        <f>VLOOKUP(H7484,inTHLBdata!A:H,8,FALSE)</f>
        <v>2906</v>
      </c>
    </row>
    <row r="7485" spans="1:10">
      <c r="A7485" s="24">
        <v>2016</v>
      </c>
      <c r="B7485" s="24" t="s">
        <v>333</v>
      </c>
      <c r="C7485" s="24" t="str">
        <f>VLOOKUP(B7485,'FHF LUT'!$A$5:$H$81,2,FALSE)</f>
        <v>Windthrow</v>
      </c>
      <c r="D7485" s="24">
        <v>11</v>
      </c>
      <c r="E7485" s="24" t="s">
        <v>4</v>
      </c>
      <c r="F7485" s="24">
        <v>0</v>
      </c>
      <c r="G7485" s="24">
        <v>0</v>
      </c>
      <c r="H7485" s="24" t="str">
        <f t="shared" si="116"/>
        <v>2016_NW_11</v>
      </c>
      <c r="I7485" s="24">
        <f>VLOOKUP(H7485,inTHLBdata!A:H,7,FALSE)</f>
        <v>0</v>
      </c>
      <c r="J7485" s="24">
        <f>VLOOKUP(H7485,inTHLBdata!A:H,8,FALSE)</f>
        <v>0</v>
      </c>
    </row>
    <row r="7486" spans="1:10">
      <c r="A7486" s="24">
        <v>2016</v>
      </c>
      <c r="B7486" s="24" t="s">
        <v>333</v>
      </c>
      <c r="C7486" s="24" t="str">
        <f>VLOOKUP(B7486,'FHF LUT'!$A$5:$H$81,2,FALSE)</f>
        <v>Windthrow</v>
      </c>
      <c r="D7486" s="24">
        <v>12</v>
      </c>
      <c r="E7486" s="24" t="s">
        <v>11</v>
      </c>
      <c r="F7486" s="24">
        <v>0</v>
      </c>
      <c r="G7486" s="24">
        <v>0</v>
      </c>
      <c r="H7486" s="24" t="str">
        <f t="shared" si="116"/>
        <v>2016_NW_12</v>
      </c>
      <c r="I7486" s="24">
        <f>VLOOKUP(H7486,inTHLBdata!A:H,7,FALSE)</f>
        <v>0</v>
      </c>
      <c r="J7486" s="24">
        <f>VLOOKUP(H7486,inTHLBdata!A:H,8,FALSE)</f>
        <v>0</v>
      </c>
    </row>
    <row r="7487" spans="1:10">
      <c r="A7487" s="24">
        <v>2016</v>
      </c>
      <c r="B7487" s="24" t="s">
        <v>333</v>
      </c>
      <c r="C7487" s="24" t="str">
        <f>VLOOKUP(B7487,'FHF LUT'!$A$5:$H$81,2,FALSE)</f>
        <v>Windthrow</v>
      </c>
      <c r="D7487" s="24">
        <v>13</v>
      </c>
      <c r="E7487" s="24" t="s">
        <v>24</v>
      </c>
      <c r="F7487" s="24">
        <v>955</v>
      </c>
      <c r="G7487" s="24">
        <v>955</v>
      </c>
      <c r="H7487" s="24" t="str">
        <f t="shared" si="116"/>
        <v>2016_NW_13</v>
      </c>
      <c r="I7487" s="24">
        <f>VLOOKUP(H7487,inTHLBdata!A:H,7,FALSE)</f>
        <v>110</v>
      </c>
      <c r="J7487" s="24">
        <f>VLOOKUP(H7487,inTHLBdata!A:H,8,FALSE)</f>
        <v>110</v>
      </c>
    </row>
    <row r="7488" spans="1:10">
      <c r="A7488" s="24">
        <v>2016</v>
      </c>
      <c r="B7488" s="24" t="s">
        <v>333</v>
      </c>
      <c r="C7488" s="24" t="str">
        <f>VLOOKUP(B7488,'FHF LUT'!$A$5:$H$81,2,FALSE)</f>
        <v>Windthrow</v>
      </c>
      <c r="D7488" s="24">
        <v>14</v>
      </c>
      <c r="E7488" s="24" t="s">
        <v>30</v>
      </c>
      <c r="F7488" s="24">
        <v>392</v>
      </c>
      <c r="G7488" s="24">
        <v>392</v>
      </c>
      <c r="H7488" s="24" t="str">
        <f t="shared" si="116"/>
        <v>2016_NW_14</v>
      </c>
      <c r="I7488" s="24">
        <f>VLOOKUP(H7488,inTHLBdata!A:H,7,FALSE)</f>
        <v>28</v>
      </c>
      <c r="J7488" s="24">
        <f>VLOOKUP(H7488,inTHLBdata!A:H,8,FALSE)</f>
        <v>28</v>
      </c>
    </row>
    <row r="7489" spans="1:10">
      <c r="A7489" s="24">
        <v>2016</v>
      </c>
      <c r="B7489" s="24" t="s">
        <v>333</v>
      </c>
      <c r="C7489" s="24" t="str">
        <f>VLOOKUP(B7489,'FHF LUT'!$A$5:$H$81,2,FALSE)</f>
        <v>Windthrow</v>
      </c>
      <c r="D7489" s="24">
        <v>15</v>
      </c>
      <c r="E7489" s="24" t="s">
        <v>33</v>
      </c>
      <c r="F7489" s="24">
        <v>0</v>
      </c>
      <c r="G7489" s="24">
        <v>0</v>
      </c>
      <c r="H7489" s="24" t="str">
        <f t="shared" si="116"/>
        <v>2016_NW_15</v>
      </c>
      <c r="I7489" s="24">
        <f>VLOOKUP(H7489,inTHLBdata!A:H,7,FALSE)</f>
        <v>0</v>
      </c>
      <c r="J7489" s="24">
        <f>VLOOKUP(H7489,inTHLBdata!A:H,8,FALSE)</f>
        <v>0</v>
      </c>
    </row>
    <row r="7490" spans="1:10">
      <c r="A7490" s="24">
        <v>2016</v>
      </c>
      <c r="B7490" s="24" t="s">
        <v>333</v>
      </c>
      <c r="C7490" s="24" t="str">
        <f>VLOOKUP(B7490,'FHF LUT'!$A$5:$H$81,2,FALSE)</f>
        <v>Windthrow</v>
      </c>
      <c r="D7490" s="24">
        <v>16</v>
      </c>
      <c r="E7490" s="24" t="s">
        <v>12</v>
      </c>
      <c r="F7490" s="24">
        <v>11279</v>
      </c>
      <c r="G7490" s="24">
        <v>11240</v>
      </c>
      <c r="H7490" s="24" t="str">
        <f t="shared" si="116"/>
        <v>2016_NW_16</v>
      </c>
      <c r="I7490" s="24">
        <f>VLOOKUP(H7490,inTHLBdata!A:H,7,FALSE)</f>
        <v>8517</v>
      </c>
      <c r="J7490" s="24">
        <f>VLOOKUP(H7490,inTHLBdata!A:H,8,FALSE)</f>
        <v>8478</v>
      </c>
    </row>
    <row r="7491" spans="1:10">
      <c r="A7491" s="24">
        <v>2016</v>
      </c>
      <c r="B7491" s="24" t="s">
        <v>333</v>
      </c>
      <c r="C7491" s="24" t="str">
        <f>VLOOKUP(B7491,'FHF LUT'!$A$5:$H$81,2,FALSE)</f>
        <v>Windthrow</v>
      </c>
      <c r="D7491" s="24">
        <v>17</v>
      </c>
      <c r="E7491" s="24" t="s">
        <v>32</v>
      </c>
      <c r="F7491" s="24">
        <v>0</v>
      </c>
      <c r="G7491" s="24">
        <v>0</v>
      </c>
      <c r="H7491" s="24" t="str">
        <f t="shared" ref="H7491:H7554" si="117">CONCATENATE(A7491,"_",B7491,"_",D7491)</f>
        <v>2016_NW_17</v>
      </c>
      <c r="I7491" s="24">
        <f>VLOOKUP(H7491,inTHLBdata!A:H,7,FALSE)</f>
        <v>0</v>
      </c>
      <c r="J7491" s="24">
        <f>VLOOKUP(H7491,inTHLBdata!A:H,8,FALSE)</f>
        <v>0</v>
      </c>
    </row>
    <row r="7492" spans="1:10">
      <c r="A7492" s="24">
        <v>2016</v>
      </c>
      <c r="B7492" s="24" t="s">
        <v>333</v>
      </c>
      <c r="C7492" s="24" t="str">
        <f>VLOOKUP(B7492,'FHF LUT'!$A$5:$H$81,2,FALSE)</f>
        <v>Windthrow</v>
      </c>
      <c r="D7492" s="24">
        <v>18</v>
      </c>
      <c r="E7492" s="24" t="s">
        <v>15</v>
      </c>
      <c r="F7492" s="24">
        <v>350</v>
      </c>
      <c r="G7492" s="24">
        <v>350</v>
      </c>
      <c r="H7492" s="24" t="str">
        <f t="shared" si="117"/>
        <v>2016_NW_18</v>
      </c>
      <c r="I7492" s="24">
        <f>VLOOKUP(H7492,inTHLBdata!A:H,7,FALSE)</f>
        <v>350</v>
      </c>
      <c r="J7492" s="24">
        <f>VLOOKUP(H7492,inTHLBdata!A:H,8,FALSE)</f>
        <v>350</v>
      </c>
    </row>
    <row r="7493" spans="1:10">
      <c r="A7493" s="24">
        <v>2016</v>
      </c>
      <c r="B7493" s="24" t="s">
        <v>333</v>
      </c>
      <c r="C7493" s="24" t="str">
        <f>VLOOKUP(B7493,'FHF LUT'!$A$5:$H$81,2,FALSE)</f>
        <v>Windthrow</v>
      </c>
      <c r="D7493" s="24">
        <v>20</v>
      </c>
      <c r="E7493" s="24" t="s">
        <v>6</v>
      </c>
      <c r="F7493" s="24">
        <v>0</v>
      </c>
      <c r="G7493" s="24">
        <v>0</v>
      </c>
      <c r="H7493" s="24" t="str">
        <f t="shared" si="117"/>
        <v>2016_NW_20</v>
      </c>
      <c r="I7493" s="24">
        <f>VLOOKUP(H7493,inTHLBdata!A:H,7,FALSE)</f>
        <v>0</v>
      </c>
      <c r="J7493" s="24">
        <f>VLOOKUP(H7493,inTHLBdata!A:H,8,FALSE)</f>
        <v>0</v>
      </c>
    </row>
    <row r="7494" spans="1:10">
      <c r="A7494" s="24">
        <v>2016</v>
      </c>
      <c r="B7494" s="24" t="s">
        <v>333</v>
      </c>
      <c r="C7494" s="24" t="str">
        <f>VLOOKUP(B7494,'FHF LUT'!$A$5:$H$81,2,FALSE)</f>
        <v>Windthrow</v>
      </c>
      <c r="D7494" s="24">
        <v>22</v>
      </c>
      <c r="E7494" s="24" t="s">
        <v>19</v>
      </c>
      <c r="F7494" s="24">
        <v>0</v>
      </c>
      <c r="G7494" s="24">
        <v>0</v>
      </c>
      <c r="H7494" s="24" t="str">
        <f t="shared" si="117"/>
        <v>2016_NW_22</v>
      </c>
      <c r="I7494" s="24">
        <f>VLOOKUP(H7494,inTHLBdata!A:H,7,FALSE)</f>
        <v>0</v>
      </c>
      <c r="J7494" s="24">
        <f>VLOOKUP(H7494,inTHLBdata!A:H,8,FALSE)</f>
        <v>0</v>
      </c>
    </row>
    <row r="7495" spans="1:10">
      <c r="A7495" s="24">
        <v>2016</v>
      </c>
      <c r="B7495" s="24" t="s">
        <v>333</v>
      </c>
      <c r="C7495" s="24" t="str">
        <f>VLOOKUP(B7495,'FHF LUT'!$A$5:$H$81,2,FALSE)</f>
        <v>Windthrow</v>
      </c>
      <c r="D7495" s="24">
        <v>23</v>
      </c>
      <c r="E7495" s="24" t="s">
        <v>27</v>
      </c>
      <c r="F7495" s="24">
        <v>0</v>
      </c>
      <c r="G7495" s="24">
        <v>0</v>
      </c>
      <c r="H7495" s="24" t="str">
        <f t="shared" si="117"/>
        <v>2016_NW_23</v>
      </c>
      <c r="I7495" s="24">
        <f>VLOOKUP(H7495,inTHLBdata!A:H,7,FALSE)</f>
        <v>0</v>
      </c>
      <c r="J7495" s="24">
        <f>VLOOKUP(H7495,inTHLBdata!A:H,8,FALSE)</f>
        <v>0</v>
      </c>
    </row>
    <row r="7496" spans="1:10">
      <c r="A7496" s="24">
        <v>2016</v>
      </c>
      <c r="B7496" s="24" t="s">
        <v>333</v>
      </c>
      <c r="C7496" s="24" t="str">
        <f>VLOOKUP(B7496,'FHF LUT'!$A$5:$H$81,2,FALSE)</f>
        <v>Windthrow</v>
      </c>
      <c r="D7496" s="24">
        <v>24</v>
      </c>
      <c r="E7496" s="24" t="s">
        <v>17</v>
      </c>
      <c r="F7496" s="24">
        <v>3928</v>
      </c>
      <c r="G7496" s="24">
        <v>363</v>
      </c>
      <c r="H7496" s="24" t="str">
        <f t="shared" si="117"/>
        <v>2016_NW_24</v>
      </c>
      <c r="I7496" s="24">
        <f>VLOOKUP(H7496,inTHLBdata!A:H,7,FALSE)</f>
        <v>3214</v>
      </c>
      <c r="J7496" s="24">
        <f>VLOOKUP(H7496,inTHLBdata!A:H,8,FALSE)</f>
        <v>363</v>
      </c>
    </row>
    <row r="7497" spans="1:10">
      <c r="A7497" s="24">
        <v>2016</v>
      </c>
      <c r="B7497" s="24" t="s">
        <v>333</v>
      </c>
      <c r="C7497" s="24" t="str">
        <f>VLOOKUP(B7497,'FHF LUT'!$A$5:$H$81,2,FALSE)</f>
        <v>Windthrow</v>
      </c>
      <c r="D7497" s="24">
        <v>25</v>
      </c>
      <c r="E7497" s="24" t="s">
        <v>23</v>
      </c>
      <c r="F7497" s="24">
        <v>90598</v>
      </c>
      <c r="G7497" s="24">
        <v>90598</v>
      </c>
      <c r="H7497" s="24" t="str">
        <f t="shared" si="117"/>
        <v>2016_NW_25</v>
      </c>
      <c r="I7497" s="24">
        <f>VLOOKUP(H7497,inTHLBdata!A:H,7,FALSE)</f>
        <v>10288</v>
      </c>
      <c r="J7497" s="24">
        <f>VLOOKUP(H7497,inTHLBdata!A:H,8,FALSE)</f>
        <v>10288</v>
      </c>
    </row>
    <row r="7498" spans="1:10">
      <c r="A7498" s="24">
        <v>2016</v>
      </c>
      <c r="B7498" s="24" t="s">
        <v>333</v>
      </c>
      <c r="C7498" s="24" t="str">
        <f>VLOOKUP(B7498,'FHF LUT'!$A$5:$H$81,2,FALSE)</f>
        <v>Windthrow</v>
      </c>
      <c r="D7498" s="24">
        <v>26</v>
      </c>
      <c r="E7498" s="24" t="s">
        <v>14</v>
      </c>
      <c r="F7498" s="24">
        <v>19</v>
      </c>
      <c r="G7498" s="24">
        <v>19</v>
      </c>
      <c r="H7498" s="24" t="str">
        <f t="shared" si="117"/>
        <v>2016_NW_26</v>
      </c>
      <c r="I7498" s="24">
        <f>VLOOKUP(H7498,inTHLBdata!A:H,7,FALSE)</f>
        <v>19</v>
      </c>
      <c r="J7498" s="24">
        <f>VLOOKUP(H7498,inTHLBdata!A:H,8,FALSE)</f>
        <v>19</v>
      </c>
    </row>
    <row r="7499" spans="1:10">
      <c r="A7499" s="24">
        <v>2016</v>
      </c>
      <c r="B7499" s="24" t="s">
        <v>333</v>
      </c>
      <c r="C7499" s="24" t="str">
        <f>VLOOKUP(B7499,'FHF LUT'!$A$5:$H$81,2,FALSE)</f>
        <v>Windthrow</v>
      </c>
      <c r="D7499" s="24">
        <v>27</v>
      </c>
      <c r="E7499" s="24" t="s">
        <v>21</v>
      </c>
      <c r="F7499" s="24">
        <v>0</v>
      </c>
      <c r="G7499" s="24">
        <v>0</v>
      </c>
      <c r="H7499" s="24" t="str">
        <f t="shared" si="117"/>
        <v>2016_NW_27</v>
      </c>
      <c r="I7499" s="24">
        <f>VLOOKUP(H7499,inTHLBdata!A:H,7,FALSE)</f>
        <v>0</v>
      </c>
      <c r="J7499" s="24">
        <f>VLOOKUP(H7499,inTHLBdata!A:H,8,FALSE)</f>
        <v>0</v>
      </c>
    </row>
    <row r="7500" spans="1:10">
      <c r="A7500" s="24">
        <v>2016</v>
      </c>
      <c r="B7500" s="24" t="s">
        <v>333</v>
      </c>
      <c r="C7500" s="24" t="str">
        <f>VLOOKUP(B7500,'FHF LUT'!$A$5:$H$81,2,FALSE)</f>
        <v>Windthrow</v>
      </c>
      <c r="D7500" s="24">
        <v>29</v>
      </c>
      <c r="E7500" s="24" t="s">
        <v>9</v>
      </c>
      <c r="F7500" s="24">
        <v>181</v>
      </c>
      <c r="G7500" s="24">
        <v>181</v>
      </c>
      <c r="H7500" s="24" t="str">
        <f t="shared" si="117"/>
        <v>2016_NW_29</v>
      </c>
      <c r="I7500" s="24">
        <f>VLOOKUP(H7500,inTHLBdata!A:H,7,FALSE)</f>
        <v>51</v>
      </c>
      <c r="J7500" s="24">
        <f>VLOOKUP(H7500,inTHLBdata!A:H,8,FALSE)</f>
        <v>51</v>
      </c>
    </row>
    <row r="7501" spans="1:10">
      <c r="A7501" s="24">
        <v>2016</v>
      </c>
      <c r="B7501" s="24" t="s">
        <v>333</v>
      </c>
      <c r="C7501" s="24" t="str">
        <f>VLOOKUP(B7501,'FHF LUT'!$A$5:$H$81,2,FALSE)</f>
        <v>Windthrow</v>
      </c>
      <c r="D7501" s="24">
        <v>30</v>
      </c>
      <c r="E7501" s="24" t="s">
        <v>35</v>
      </c>
      <c r="F7501" s="24">
        <v>60</v>
      </c>
      <c r="G7501" s="24">
        <v>60</v>
      </c>
      <c r="H7501" s="24" t="str">
        <f t="shared" si="117"/>
        <v>2016_NW_30</v>
      </c>
      <c r="I7501" s="24">
        <f>VLOOKUP(H7501,inTHLBdata!A:H,7,FALSE)</f>
        <v>306</v>
      </c>
      <c r="J7501" s="24">
        <f>VLOOKUP(H7501,inTHLBdata!A:H,8,FALSE)</f>
        <v>306</v>
      </c>
    </row>
    <row r="7502" spans="1:10">
      <c r="A7502" s="24">
        <v>2016</v>
      </c>
      <c r="B7502" s="24" t="s">
        <v>333</v>
      </c>
      <c r="C7502" s="24" t="str">
        <f>VLOOKUP(B7502,'FHF LUT'!$A$5:$H$81,2,FALSE)</f>
        <v>Windthrow</v>
      </c>
      <c r="D7502" s="24">
        <v>31</v>
      </c>
      <c r="E7502" s="24" t="s">
        <v>34</v>
      </c>
      <c r="F7502" s="24">
        <v>0</v>
      </c>
      <c r="G7502" s="24">
        <v>0</v>
      </c>
      <c r="H7502" s="24" t="str">
        <f t="shared" si="117"/>
        <v>2016_NW_31</v>
      </c>
      <c r="I7502" s="24">
        <f>VLOOKUP(H7502,inTHLBdata!A:H,7,FALSE)</f>
        <v>0</v>
      </c>
      <c r="J7502" s="24">
        <f>VLOOKUP(H7502,inTHLBdata!A:H,8,FALSE)</f>
        <v>0</v>
      </c>
    </row>
    <row r="7503" spans="1:10">
      <c r="A7503" s="24">
        <v>2016</v>
      </c>
      <c r="B7503" s="24" t="s">
        <v>333</v>
      </c>
      <c r="C7503" s="24" t="str">
        <f>VLOOKUP(B7503,'FHF LUT'!$A$5:$H$81,2,FALSE)</f>
        <v>Windthrow</v>
      </c>
      <c r="D7503" s="24">
        <v>38</v>
      </c>
      <c r="E7503" s="24" t="s">
        <v>8</v>
      </c>
      <c r="F7503" s="24">
        <v>0</v>
      </c>
      <c r="G7503" s="24">
        <v>0</v>
      </c>
      <c r="H7503" s="24" t="str">
        <f t="shared" si="117"/>
        <v>2016_NW_38</v>
      </c>
      <c r="I7503" s="24">
        <f>VLOOKUP(H7503,inTHLBdata!A:H,7,FALSE)</f>
        <v>0</v>
      </c>
      <c r="J7503" s="24">
        <f>VLOOKUP(H7503,inTHLBdata!A:H,8,FALSE)</f>
        <v>0</v>
      </c>
    </row>
    <row r="7504" spans="1:10">
      <c r="A7504" s="24">
        <v>2016</v>
      </c>
      <c r="B7504" s="24" t="s">
        <v>333</v>
      </c>
      <c r="C7504" s="24" t="str">
        <f>VLOOKUP(B7504,'FHF LUT'!$A$5:$H$81,2,FALSE)</f>
        <v>Windthrow</v>
      </c>
      <c r="D7504" s="24">
        <v>39</v>
      </c>
      <c r="E7504" s="24" t="s">
        <v>36</v>
      </c>
      <c r="F7504" s="24">
        <v>0</v>
      </c>
      <c r="G7504" s="24">
        <v>0</v>
      </c>
      <c r="H7504" s="24" t="str">
        <f t="shared" si="117"/>
        <v>2016_NW_39</v>
      </c>
      <c r="I7504" s="24">
        <f>VLOOKUP(H7504,inTHLBdata!A:H,7,FALSE)</f>
        <v>0</v>
      </c>
      <c r="J7504" s="24">
        <f>VLOOKUP(H7504,inTHLBdata!A:H,8,FALSE)</f>
        <v>0</v>
      </c>
    </row>
    <row r="7505" spans="1:10">
      <c r="A7505" s="24">
        <v>2016</v>
      </c>
      <c r="B7505" s="24" t="s">
        <v>333</v>
      </c>
      <c r="C7505" s="24" t="str">
        <f>VLOOKUP(B7505,'FHF LUT'!$A$5:$H$81,2,FALSE)</f>
        <v>Windthrow</v>
      </c>
      <c r="D7505" s="24">
        <v>40</v>
      </c>
      <c r="E7505" s="24" t="s">
        <v>31</v>
      </c>
      <c r="F7505" s="24">
        <v>24401</v>
      </c>
      <c r="G7505" s="24">
        <v>24401</v>
      </c>
      <c r="H7505" s="24" t="str">
        <f t="shared" si="117"/>
        <v>2016_NW_40</v>
      </c>
      <c r="I7505" s="24">
        <f>VLOOKUP(H7505,inTHLBdata!A:H,7,FALSE)</f>
        <v>15276</v>
      </c>
      <c r="J7505" s="24">
        <f>VLOOKUP(H7505,inTHLBdata!A:H,8,FALSE)</f>
        <v>15276</v>
      </c>
    </row>
    <row r="7506" spans="1:10">
      <c r="A7506" s="24">
        <v>2016</v>
      </c>
      <c r="B7506" s="24" t="s">
        <v>333</v>
      </c>
      <c r="C7506" s="24" t="str">
        <f>VLOOKUP(B7506,'FHF LUT'!$A$5:$H$81,2,FALSE)</f>
        <v>Windthrow</v>
      </c>
      <c r="D7506" s="24">
        <v>41</v>
      </c>
      <c r="E7506" s="24" t="s">
        <v>26</v>
      </c>
      <c r="F7506" s="24">
        <v>15594</v>
      </c>
      <c r="G7506" s="24">
        <v>15594</v>
      </c>
      <c r="H7506" s="24" t="str">
        <f t="shared" si="117"/>
        <v>2016_NW_41</v>
      </c>
      <c r="I7506" s="24">
        <f>VLOOKUP(H7506,inTHLBdata!A:H,7,FALSE)</f>
        <v>0</v>
      </c>
      <c r="J7506" s="24">
        <f>VLOOKUP(H7506,inTHLBdata!A:H,8,FALSE)</f>
        <v>0</v>
      </c>
    </row>
    <row r="7507" spans="1:10">
      <c r="A7507" s="24">
        <v>2016</v>
      </c>
      <c r="B7507" s="24" t="s">
        <v>333</v>
      </c>
      <c r="C7507" s="24" t="str">
        <f>VLOOKUP(B7507,'FHF LUT'!$A$5:$H$81,2,FALSE)</f>
        <v>Windthrow</v>
      </c>
      <c r="D7507" s="24">
        <v>43</v>
      </c>
      <c r="E7507" s="24" t="s">
        <v>20</v>
      </c>
      <c r="F7507" s="24">
        <v>0</v>
      </c>
      <c r="G7507" s="24">
        <v>0</v>
      </c>
      <c r="H7507" s="24" t="str">
        <f t="shared" si="117"/>
        <v>2016_NW_43</v>
      </c>
      <c r="I7507" s="24">
        <f>VLOOKUP(H7507,inTHLBdata!A:H,7,FALSE)</f>
        <v>0</v>
      </c>
      <c r="J7507" s="24">
        <f>VLOOKUP(H7507,inTHLBdata!A:H,8,FALSE)</f>
        <v>0</v>
      </c>
    </row>
    <row r="7508" spans="1:10">
      <c r="A7508" s="24">
        <v>2016</v>
      </c>
      <c r="B7508" s="24" t="s">
        <v>333</v>
      </c>
      <c r="C7508" s="24" t="str">
        <f>VLOOKUP(B7508,'FHF LUT'!$A$5:$H$81,2,FALSE)</f>
        <v>Windthrow</v>
      </c>
      <c r="D7508" s="24">
        <v>44</v>
      </c>
      <c r="E7508" s="24" t="s">
        <v>3</v>
      </c>
      <c r="F7508" s="24">
        <v>7176</v>
      </c>
      <c r="G7508" s="24">
        <v>7176</v>
      </c>
      <c r="H7508" s="24" t="str">
        <f t="shared" si="117"/>
        <v>2016_NW_44</v>
      </c>
      <c r="I7508" s="24">
        <f>VLOOKUP(H7508,inTHLBdata!A:H,7,FALSE)</f>
        <v>0</v>
      </c>
      <c r="J7508" s="24">
        <f>VLOOKUP(H7508,inTHLBdata!A:H,8,FALSE)</f>
        <v>0</v>
      </c>
    </row>
    <row r="7509" spans="1:10">
      <c r="A7509" s="24">
        <v>2016</v>
      </c>
      <c r="B7509" s="24" t="s">
        <v>333</v>
      </c>
      <c r="C7509" s="24" t="str">
        <f>VLOOKUP(B7509,'FHF LUT'!$A$5:$H$81,2,FALSE)</f>
        <v>Windthrow</v>
      </c>
      <c r="D7509" s="24">
        <v>45</v>
      </c>
      <c r="E7509" s="24" t="s">
        <v>5</v>
      </c>
      <c r="F7509" s="24">
        <v>2204</v>
      </c>
      <c r="G7509" s="24">
        <v>2204</v>
      </c>
      <c r="H7509" s="24" t="str">
        <f t="shared" si="117"/>
        <v>2016_NW_45</v>
      </c>
      <c r="I7509" s="24">
        <f>VLOOKUP(H7509,inTHLBdata!A:H,7,FALSE)</f>
        <v>1285</v>
      </c>
      <c r="J7509" s="24">
        <f>VLOOKUP(H7509,inTHLBdata!A:H,8,FALSE)</f>
        <v>1285</v>
      </c>
    </row>
    <row r="7510" spans="1:10">
      <c r="A7510" s="24">
        <v>2016</v>
      </c>
      <c r="B7510" s="24" t="s">
        <v>333</v>
      </c>
      <c r="C7510" s="24" t="str">
        <f>VLOOKUP(B7510,'FHF LUT'!$A$5:$H$81,2,FALSE)</f>
        <v>Windthrow</v>
      </c>
      <c r="D7510" s="24">
        <v>46</v>
      </c>
      <c r="E7510" s="24" t="s">
        <v>234</v>
      </c>
      <c r="F7510" s="24">
        <v>0</v>
      </c>
      <c r="G7510" s="24">
        <v>0</v>
      </c>
      <c r="H7510" s="24" t="str">
        <f t="shared" si="117"/>
        <v>2016_NW_46</v>
      </c>
      <c r="I7510" s="24">
        <f>VLOOKUP(H7510,inTHLBdata!A:H,7,FALSE)</f>
        <v>0</v>
      </c>
      <c r="J7510" s="24">
        <f>VLOOKUP(H7510,inTHLBdata!A:H,8,FALSE)</f>
        <v>0</v>
      </c>
    </row>
    <row r="7511" spans="1:10">
      <c r="A7511" s="24">
        <v>2016</v>
      </c>
      <c r="B7511" s="24" t="s">
        <v>333</v>
      </c>
      <c r="C7511" s="24" t="str">
        <f>VLOOKUP(B7511,'FHF LUT'!$A$5:$H$81,2,FALSE)</f>
        <v>Windthrow</v>
      </c>
      <c r="D7511" s="24">
        <v>47</v>
      </c>
      <c r="E7511" s="24" t="s">
        <v>233</v>
      </c>
      <c r="F7511" s="24">
        <v>0</v>
      </c>
      <c r="G7511" s="24">
        <v>0</v>
      </c>
      <c r="H7511" s="24" t="str">
        <f t="shared" si="117"/>
        <v>2016_NW_47</v>
      </c>
      <c r="I7511" s="24">
        <f>VLOOKUP(H7511,inTHLBdata!A:H,7,FALSE)</f>
        <v>0</v>
      </c>
      <c r="J7511" s="24">
        <f>VLOOKUP(H7511,inTHLBdata!A:H,8,FALSE)</f>
        <v>0</v>
      </c>
    </row>
    <row r="7512" spans="1:10">
      <c r="A7512" s="24">
        <v>2016</v>
      </c>
      <c r="B7512" s="24" t="s">
        <v>333</v>
      </c>
      <c r="C7512" s="24" t="str">
        <f>VLOOKUP(B7512,'FHF LUT'!$A$5:$H$81,2,FALSE)</f>
        <v>Windthrow</v>
      </c>
      <c r="D7512" s="24">
        <v>48</v>
      </c>
      <c r="E7512" s="24" t="s">
        <v>235</v>
      </c>
      <c r="F7512" s="24">
        <v>969</v>
      </c>
      <c r="G7512" s="24">
        <v>969</v>
      </c>
      <c r="H7512" s="24" t="str">
        <f t="shared" si="117"/>
        <v>2016_NW_48</v>
      </c>
      <c r="I7512" s="24">
        <f>VLOOKUP(H7512,inTHLBdata!A:H,7,FALSE)</f>
        <v>0</v>
      </c>
      <c r="J7512" s="24">
        <f>VLOOKUP(H7512,inTHLBdata!A:H,8,FALSE)</f>
        <v>0</v>
      </c>
    </row>
    <row r="7513" spans="1:10">
      <c r="A7513" s="24">
        <v>2017</v>
      </c>
      <c r="B7513" s="24" t="s">
        <v>182</v>
      </c>
      <c r="C7513" s="24" t="str">
        <f>VLOOKUP(B7513,'FHF LUT'!$A$5:$H$81,2,FALSE)</f>
        <v>Western Balsam Bark Beetle</v>
      </c>
      <c r="D7513" s="24">
        <v>1</v>
      </c>
      <c r="E7513" s="24" t="s">
        <v>10</v>
      </c>
      <c r="F7513" s="24">
        <v>1699</v>
      </c>
      <c r="G7513" s="24">
        <v>1670</v>
      </c>
      <c r="H7513" s="24" t="str">
        <f t="shared" si="117"/>
        <v>2017_IBB_1</v>
      </c>
      <c r="I7513" s="24">
        <f>VLOOKUP(H7513,inTHLBdata!A:H,7,FALSE)</f>
        <v>709</v>
      </c>
      <c r="J7513" s="24">
        <f>VLOOKUP(H7513,inTHLBdata!A:H,8,FALSE)</f>
        <v>682</v>
      </c>
    </row>
    <row r="7514" spans="1:10">
      <c r="A7514" s="24">
        <v>2017</v>
      </c>
      <c r="B7514" s="24" t="s">
        <v>182</v>
      </c>
      <c r="C7514" s="24" t="str">
        <f>VLOOKUP(B7514,'FHF LUT'!$A$5:$H$81,2,FALSE)</f>
        <v>Western Balsam Bark Beetle</v>
      </c>
      <c r="D7514" s="24">
        <v>2</v>
      </c>
      <c r="E7514" s="24" t="s">
        <v>22</v>
      </c>
      <c r="F7514" s="24">
        <v>128</v>
      </c>
      <c r="G7514" s="24">
        <v>128</v>
      </c>
      <c r="H7514" s="24" t="str">
        <f t="shared" si="117"/>
        <v>2017_IBB_2</v>
      </c>
      <c r="I7514" s="24">
        <f>VLOOKUP(H7514,inTHLBdata!A:H,7,FALSE)</f>
        <v>95</v>
      </c>
      <c r="J7514" s="24">
        <f>VLOOKUP(H7514,inTHLBdata!A:H,8,FALSE)</f>
        <v>95</v>
      </c>
    </row>
    <row r="7515" spans="1:10">
      <c r="A7515" s="24">
        <v>2017</v>
      </c>
      <c r="B7515" s="24" t="s">
        <v>182</v>
      </c>
      <c r="C7515" s="24" t="str">
        <f>VLOOKUP(B7515,'FHF LUT'!$A$5:$H$81,2,FALSE)</f>
        <v>Western Balsam Bark Beetle</v>
      </c>
      <c r="D7515" s="24">
        <v>3</v>
      </c>
      <c r="E7515" s="24" t="s">
        <v>13</v>
      </c>
      <c r="F7515" s="24">
        <v>86268</v>
      </c>
      <c r="G7515" s="24">
        <v>84387</v>
      </c>
      <c r="H7515" s="24" t="str">
        <f t="shared" si="117"/>
        <v>2017_IBB_3</v>
      </c>
      <c r="I7515" s="24">
        <f>VLOOKUP(H7515,inTHLBdata!A:H,7,FALSE)</f>
        <v>52545</v>
      </c>
      <c r="J7515" s="24">
        <f>VLOOKUP(H7515,inTHLBdata!A:H,8,FALSE)</f>
        <v>51095</v>
      </c>
    </row>
    <row r="7516" spans="1:10">
      <c r="A7516" s="24">
        <v>2017</v>
      </c>
      <c r="B7516" s="24" t="s">
        <v>182</v>
      </c>
      <c r="C7516" s="24" t="str">
        <f>VLOOKUP(B7516,'FHF LUT'!$A$5:$H$81,2,FALSE)</f>
        <v>Western Balsam Bark Beetle</v>
      </c>
      <c r="D7516" s="24">
        <v>4</v>
      </c>
      <c r="E7516" s="24" t="s">
        <v>28</v>
      </c>
      <c r="F7516" s="24">
        <v>16235</v>
      </c>
      <c r="G7516" s="24">
        <v>16235</v>
      </c>
      <c r="H7516" s="24" t="str">
        <f t="shared" si="117"/>
        <v>2017_IBB_4</v>
      </c>
      <c r="I7516" s="24">
        <f>VLOOKUP(H7516,inTHLBdata!A:H,7,FALSE)</f>
        <v>2725</v>
      </c>
      <c r="J7516" s="24">
        <f>VLOOKUP(H7516,inTHLBdata!A:H,8,FALSE)</f>
        <v>2725</v>
      </c>
    </row>
    <row r="7517" spans="1:10">
      <c r="A7517" s="24">
        <v>2017</v>
      </c>
      <c r="B7517" s="24" t="s">
        <v>182</v>
      </c>
      <c r="C7517" s="24" t="str">
        <f>VLOOKUP(B7517,'FHF LUT'!$A$5:$H$81,2,FALSE)</f>
        <v>Western Balsam Bark Beetle</v>
      </c>
      <c r="D7517" s="24">
        <v>5</v>
      </c>
      <c r="E7517" s="24" t="s">
        <v>16</v>
      </c>
      <c r="F7517" s="24">
        <v>9497</v>
      </c>
      <c r="G7517" s="24">
        <v>9490</v>
      </c>
      <c r="H7517" s="24" t="str">
        <f t="shared" si="117"/>
        <v>2017_IBB_5</v>
      </c>
      <c r="I7517" s="24">
        <f>VLOOKUP(H7517,inTHLBdata!A:H,7,FALSE)</f>
        <v>107</v>
      </c>
      <c r="J7517" s="24">
        <f>VLOOKUP(H7517,inTHLBdata!A:H,8,FALSE)</f>
        <v>104</v>
      </c>
    </row>
    <row r="7518" spans="1:10">
      <c r="A7518" s="24">
        <v>2017</v>
      </c>
      <c r="B7518" s="24" t="s">
        <v>182</v>
      </c>
      <c r="C7518" s="24" t="str">
        <f>VLOOKUP(B7518,'FHF LUT'!$A$5:$H$81,2,FALSE)</f>
        <v>Western Balsam Bark Beetle</v>
      </c>
      <c r="D7518" s="24">
        <v>7</v>
      </c>
      <c r="E7518" s="24" t="s">
        <v>25</v>
      </c>
      <c r="F7518" s="24">
        <v>14668</v>
      </c>
      <c r="G7518" s="24">
        <v>14668</v>
      </c>
      <c r="H7518" s="24" t="str">
        <f t="shared" si="117"/>
        <v>2017_IBB_7</v>
      </c>
      <c r="I7518" s="24">
        <f>VLOOKUP(H7518,inTHLBdata!A:H,7,FALSE)</f>
        <v>1287</v>
      </c>
      <c r="J7518" s="24">
        <f>VLOOKUP(H7518,inTHLBdata!A:H,8,FALSE)</f>
        <v>1287</v>
      </c>
    </row>
    <row r="7519" spans="1:10">
      <c r="A7519" s="24">
        <v>2017</v>
      </c>
      <c r="B7519" s="24" t="s">
        <v>182</v>
      </c>
      <c r="C7519" s="24" t="str">
        <f>VLOOKUP(B7519,'FHF LUT'!$A$5:$H$81,2,FALSE)</f>
        <v>Western Balsam Bark Beetle</v>
      </c>
      <c r="D7519" s="24">
        <v>8</v>
      </c>
      <c r="E7519" s="24" t="s">
        <v>29</v>
      </c>
      <c r="F7519" s="24">
        <v>2702</v>
      </c>
      <c r="G7519" s="24">
        <v>2702</v>
      </c>
      <c r="H7519" s="24" t="str">
        <f t="shared" si="117"/>
        <v>2017_IBB_8</v>
      </c>
      <c r="I7519" s="24">
        <f>VLOOKUP(H7519,inTHLBdata!A:H,7,FALSE)</f>
        <v>261</v>
      </c>
      <c r="J7519" s="24">
        <f>VLOOKUP(H7519,inTHLBdata!A:H,8,FALSE)</f>
        <v>261</v>
      </c>
    </row>
    <row r="7520" spans="1:10">
      <c r="A7520" s="24">
        <v>2017</v>
      </c>
      <c r="B7520" s="24" t="s">
        <v>182</v>
      </c>
      <c r="C7520" s="24" t="str">
        <f>VLOOKUP(B7520,'FHF LUT'!$A$5:$H$81,2,FALSE)</f>
        <v>Western Balsam Bark Beetle</v>
      </c>
      <c r="D7520" s="24">
        <v>9</v>
      </c>
      <c r="E7520" s="24" t="s">
        <v>7</v>
      </c>
      <c r="F7520" s="24">
        <v>4597</v>
      </c>
      <c r="G7520" s="24">
        <v>4597</v>
      </c>
      <c r="H7520" s="24" t="str">
        <f t="shared" si="117"/>
        <v>2017_IBB_9</v>
      </c>
      <c r="I7520" s="24">
        <f>VLOOKUP(H7520,inTHLBdata!A:H,7,FALSE)</f>
        <v>33</v>
      </c>
      <c r="J7520" s="24">
        <f>VLOOKUP(H7520,inTHLBdata!A:H,8,FALSE)</f>
        <v>33</v>
      </c>
    </row>
    <row r="7521" spans="1:10">
      <c r="A7521" s="24">
        <v>2017</v>
      </c>
      <c r="B7521" s="24" t="s">
        <v>182</v>
      </c>
      <c r="C7521" s="24" t="str">
        <f>VLOOKUP(B7521,'FHF LUT'!$A$5:$H$81,2,FALSE)</f>
        <v>Western Balsam Bark Beetle</v>
      </c>
      <c r="D7521" s="24">
        <v>10</v>
      </c>
      <c r="E7521" s="24" t="s">
        <v>18</v>
      </c>
      <c r="F7521" s="24">
        <v>13525</v>
      </c>
      <c r="G7521" s="24">
        <v>13516</v>
      </c>
      <c r="H7521" s="24" t="str">
        <f t="shared" si="117"/>
        <v>2017_IBB_10</v>
      </c>
      <c r="I7521" s="24">
        <f>VLOOKUP(H7521,inTHLBdata!A:H,7,FALSE)</f>
        <v>0</v>
      </c>
      <c r="J7521" s="24">
        <f>VLOOKUP(H7521,inTHLBdata!A:H,8,FALSE)</f>
        <v>0</v>
      </c>
    </row>
    <row r="7522" spans="1:10">
      <c r="A7522" s="24">
        <v>2017</v>
      </c>
      <c r="B7522" s="24" t="s">
        <v>182</v>
      </c>
      <c r="C7522" s="24" t="str">
        <f>VLOOKUP(B7522,'FHF LUT'!$A$5:$H$81,2,FALSE)</f>
        <v>Western Balsam Bark Beetle</v>
      </c>
      <c r="D7522" s="24">
        <v>11</v>
      </c>
      <c r="E7522" s="24" t="s">
        <v>4</v>
      </c>
      <c r="F7522" s="24">
        <v>14601</v>
      </c>
      <c r="G7522" s="24">
        <v>14041</v>
      </c>
      <c r="H7522" s="24" t="str">
        <f t="shared" si="117"/>
        <v>2017_IBB_11</v>
      </c>
      <c r="I7522" s="24">
        <f>VLOOKUP(H7522,inTHLBdata!A:H,7,FALSE)</f>
        <v>4093</v>
      </c>
      <c r="J7522" s="24">
        <f>VLOOKUP(H7522,inTHLBdata!A:H,8,FALSE)</f>
        <v>3637</v>
      </c>
    </row>
    <row r="7523" spans="1:10">
      <c r="A7523" s="24">
        <v>2017</v>
      </c>
      <c r="B7523" s="24" t="s">
        <v>182</v>
      </c>
      <c r="C7523" s="24" t="str">
        <f>VLOOKUP(B7523,'FHF LUT'!$A$5:$H$81,2,FALSE)</f>
        <v>Western Balsam Bark Beetle</v>
      </c>
      <c r="D7523" s="24">
        <v>12</v>
      </c>
      <c r="E7523" s="24" t="s">
        <v>11</v>
      </c>
      <c r="F7523" s="24">
        <v>167420</v>
      </c>
      <c r="G7523" s="24">
        <v>167352</v>
      </c>
      <c r="H7523" s="24" t="str">
        <f t="shared" si="117"/>
        <v>2017_IBB_12</v>
      </c>
      <c r="I7523" s="24">
        <f>VLOOKUP(H7523,inTHLBdata!A:H,7,FALSE)</f>
        <v>62141</v>
      </c>
      <c r="J7523" s="24">
        <f>VLOOKUP(H7523,inTHLBdata!A:H,8,FALSE)</f>
        <v>62075</v>
      </c>
    </row>
    <row r="7524" spans="1:10">
      <c r="A7524" s="24">
        <v>2017</v>
      </c>
      <c r="B7524" s="24" t="s">
        <v>182</v>
      </c>
      <c r="C7524" s="24" t="str">
        <f>VLOOKUP(B7524,'FHF LUT'!$A$5:$H$81,2,FALSE)</f>
        <v>Western Balsam Bark Beetle</v>
      </c>
      <c r="D7524" s="24">
        <v>13</v>
      </c>
      <c r="E7524" s="24" t="s">
        <v>24</v>
      </c>
      <c r="F7524" s="24">
        <v>76</v>
      </c>
      <c r="G7524" s="24">
        <v>76</v>
      </c>
      <c r="H7524" s="24" t="str">
        <f t="shared" si="117"/>
        <v>2017_IBB_13</v>
      </c>
      <c r="I7524" s="24">
        <f>VLOOKUP(H7524,inTHLBdata!A:H,7,FALSE)</f>
        <v>0</v>
      </c>
      <c r="J7524" s="24">
        <f>VLOOKUP(H7524,inTHLBdata!A:H,8,FALSE)</f>
        <v>0</v>
      </c>
    </row>
    <row r="7525" spans="1:10">
      <c r="A7525" s="24">
        <v>2017</v>
      </c>
      <c r="B7525" s="24" t="s">
        <v>182</v>
      </c>
      <c r="C7525" s="24" t="str">
        <f>VLOOKUP(B7525,'FHF LUT'!$A$5:$H$81,2,FALSE)</f>
        <v>Western Balsam Bark Beetle</v>
      </c>
      <c r="D7525" s="24">
        <v>14</v>
      </c>
      <c r="E7525" s="24" t="s">
        <v>30</v>
      </c>
      <c r="F7525" s="24">
        <v>54254</v>
      </c>
      <c r="G7525" s="24">
        <v>53864</v>
      </c>
      <c r="H7525" s="24" t="str">
        <f t="shared" si="117"/>
        <v>2017_IBB_14</v>
      </c>
      <c r="I7525" s="24">
        <f>VLOOKUP(H7525,inTHLBdata!A:H,7,FALSE)</f>
        <v>29916</v>
      </c>
      <c r="J7525" s="24">
        <f>VLOOKUP(H7525,inTHLBdata!A:H,8,FALSE)</f>
        <v>29544</v>
      </c>
    </row>
    <row r="7526" spans="1:10">
      <c r="A7526" s="24">
        <v>2017</v>
      </c>
      <c r="B7526" s="24" t="s">
        <v>182</v>
      </c>
      <c r="C7526" s="24" t="str">
        <f>VLOOKUP(B7526,'FHF LUT'!$A$5:$H$81,2,FALSE)</f>
        <v>Western Balsam Bark Beetle</v>
      </c>
      <c r="D7526" s="24">
        <v>15</v>
      </c>
      <c r="E7526" s="24" t="s">
        <v>33</v>
      </c>
      <c r="F7526" s="24">
        <v>11149</v>
      </c>
      <c r="G7526" s="24">
        <v>11110</v>
      </c>
      <c r="H7526" s="24" t="str">
        <f t="shared" si="117"/>
        <v>2017_IBB_15</v>
      </c>
      <c r="I7526" s="24">
        <f>VLOOKUP(H7526,inTHLBdata!A:H,7,FALSE)</f>
        <v>3199</v>
      </c>
      <c r="J7526" s="24">
        <f>VLOOKUP(H7526,inTHLBdata!A:H,8,FALSE)</f>
        <v>3167</v>
      </c>
    </row>
    <row r="7527" spans="1:10">
      <c r="A7527" s="24">
        <v>2017</v>
      </c>
      <c r="B7527" s="24" t="s">
        <v>182</v>
      </c>
      <c r="C7527" s="24" t="str">
        <f>VLOOKUP(B7527,'FHF LUT'!$A$5:$H$81,2,FALSE)</f>
        <v>Western Balsam Bark Beetle</v>
      </c>
      <c r="D7527" s="24">
        <v>16</v>
      </c>
      <c r="E7527" s="24" t="s">
        <v>12</v>
      </c>
      <c r="F7527" s="24">
        <v>1479779</v>
      </c>
      <c r="G7527" s="24">
        <v>1471047</v>
      </c>
      <c r="H7527" s="24" t="str">
        <f t="shared" si="117"/>
        <v>2017_IBB_16</v>
      </c>
      <c r="I7527" s="24">
        <f>VLOOKUP(H7527,inTHLBdata!A:H,7,FALSE)</f>
        <v>410332</v>
      </c>
      <c r="J7527" s="24">
        <f>VLOOKUP(H7527,inTHLBdata!A:H,8,FALSE)</f>
        <v>403113</v>
      </c>
    </row>
    <row r="7528" spans="1:10">
      <c r="A7528" s="24">
        <v>2017</v>
      </c>
      <c r="B7528" s="24" t="s">
        <v>182</v>
      </c>
      <c r="C7528" s="24" t="str">
        <f>VLOOKUP(B7528,'FHF LUT'!$A$5:$H$81,2,FALSE)</f>
        <v>Western Balsam Bark Beetle</v>
      </c>
      <c r="D7528" s="24">
        <v>17</v>
      </c>
      <c r="E7528" s="24" t="s">
        <v>32</v>
      </c>
      <c r="F7528" s="24">
        <v>141856</v>
      </c>
      <c r="G7528" s="24">
        <v>141622</v>
      </c>
      <c r="H7528" s="24" t="str">
        <f t="shared" si="117"/>
        <v>2017_IBB_17</v>
      </c>
      <c r="I7528" s="24">
        <f>VLOOKUP(H7528,inTHLBdata!A:H,7,FALSE)</f>
        <v>39729</v>
      </c>
      <c r="J7528" s="24">
        <f>VLOOKUP(H7528,inTHLBdata!A:H,8,FALSE)</f>
        <v>39683</v>
      </c>
    </row>
    <row r="7529" spans="1:10">
      <c r="A7529" s="24">
        <v>2017</v>
      </c>
      <c r="B7529" s="24" t="s">
        <v>182</v>
      </c>
      <c r="C7529" s="24" t="str">
        <f>VLOOKUP(B7529,'FHF LUT'!$A$5:$H$81,2,FALSE)</f>
        <v>Western Balsam Bark Beetle</v>
      </c>
      <c r="D7529" s="24">
        <v>18</v>
      </c>
      <c r="E7529" s="24" t="s">
        <v>15</v>
      </c>
      <c r="F7529" s="24">
        <v>774</v>
      </c>
      <c r="G7529" s="24">
        <v>706</v>
      </c>
      <c r="H7529" s="24" t="str">
        <f t="shared" si="117"/>
        <v>2017_IBB_18</v>
      </c>
      <c r="I7529" s="24">
        <f>VLOOKUP(H7529,inTHLBdata!A:H,7,FALSE)</f>
        <v>651</v>
      </c>
      <c r="J7529" s="24">
        <f>VLOOKUP(H7529,inTHLBdata!A:H,8,FALSE)</f>
        <v>583</v>
      </c>
    </row>
    <row r="7530" spans="1:10">
      <c r="A7530" s="24">
        <v>2017</v>
      </c>
      <c r="B7530" s="24" t="s">
        <v>182</v>
      </c>
      <c r="C7530" s="24" t="str">
        <f>VLOOKUP(B7530,'FHF LUT'!$A$5:$H$81,2,FALSE)</f>
        <v>Western Balsam Bark Beetle</v>
      </c>
      <c r="D7530" s="24">
        <v>20</v>
      </c>
      <c r="E7530" s="24" t="s">
        <v>6</v>
      </c>
      <c r="F7530" s="24">
        <v>135512</v>
      </c>
      <c r="G7530" s="24">
        <v>132919</v>
      </c>
      <c r="H7530" s="24" t="str">
        <f t="shared" si="117"/>
        <v>2017_IBB_20</v>
      </c>
      <c r="I7530" s="24">
        <f>VLOOKUP(H7530,inTHLBdata!A:H,7,FALSE)</f>
        <v>66103</v>
      </c>
      <c r="J7530" s="24">
        <f>VLOOKUP(H7530,inTHLBdata!A:H,8,FALSE)</f>
        <v>63932</v>
      </c>
    </row>
    <row r="7531" spans="1:10">
      <c r="A7531" s="24">
        <v>2017</v>
      </c>
      <c r="B7531" s="24" t="s">
        <v>182</v>
      </c>
      <c r="C7531" s="24" t="str">
        <f>VLOOKUP(B7531,'FHF LUT'!$A$5:$H$81,2,FALSE)</f>
        <v>Western Balsam Bark Beetle</v>
      </c>
      <c r="D7531" s="24">
        <v>22</v>
      </c>
      <c r="E7531" s="24" t="s">
        <v>19</v>
      </c>
      <c r="F7531" s="24">
        <v>2104</v>
      </c>
      <c r="G7531" s="24">
        <v>2065</v>
      </c>
      <c r="H7531" s="24" t="str">
        <f t="shared" si="117"/>
        <v>2017_IBB_22</v>
      </c>
      <c r="I7531" s="24">
        <f>VLOOKUP(H7531,inTHLBdata!A:H,7,FALSE)</f>
        <v>1260</v>
      </c>
      <c r="J7531" s="24">
        <f>VLOOKUP(H7531,inTHLBdata!A:H,8,FALSE)</f>
        <v>1239</v>
      </c>
    </row>
    <row r="7532" spans="1:10">
      <c r="A7532" s="24">
        <v>2017</v>
      </c>
      <c r="B7532" s="24" t="s">
        <v>182</v>
      </c>
      <c r="C7532" s="24" t="str">
        <f>VLOOKUP(B7532,'FHF LUT'!$A$5:$H$81,2,FALSE)</f>
        <v>Western Balsam Bark Beetle</v>
      </c>
      <c r="D7532" s="24">
        <v>23</v>
      </c>
      <c r="E7532" s="24" t="s">
        <v>27</v>
      </c>
      <c r="F7532" s="24">
        <v>55</v>
      </c>
      <c r="G7532" s="24">
        <v>55</v>
      </c>
      <c r="H7532" s="24" t="str">
        <f t="shared" si="117"/>
        <v>2017_IBB_23</v>
      </c>
      <c r="I7532" s="24">
        <f>VLOOKUP(H7532,inTHLBdata!A:H,7,FALSE)</f>
        <v>35</v>
      </c>
      <c r="J7532" s="24">
        <f>VLOOKUP(H7532,inTHLBdata!A:H,8,FALSE)</f>
        <v>35</v>
      </c>
    </row>
    <row r="7533" spans="1:10">
      <c r="A7533" s="24">
        <v>2017</v>
      </c>
      <c r="B7533" s="24" t="s">
        <v>182</v>
      </c>
      <c r="C7533" s="24" t="str">
        <f>VLOOKUP(B7533,'FHF LUT'!$A$5:$H$81,2,FALSE)</f>
        <v>Western Balsam Bark Beetle</v>
      </c>
      <c r="D7533" s="24">
        <v>24</v>
      </c>
      <c r="E7533" s="24" t="s">
        <v>17</v>
      </c>
      <c r="F7533" s="24">
        <v>2318162</v>
      </c>
      <c r="G7533" s="24">
        <v>2285426</v>
      </c>
      <c r="H7533" s="24" t="str">
        <f t="shared" si="117"/>
        <v>2017_IBB_24</v>
      </c>
      <c r="I7533" s="24">
        <f>VLOOKUP(H7533,inTHLBdata!A:H,7,FALSE)</f>
        <v>1132440</v>
      </c>
      <c r="J7533" s="24">
        <f>VLOOKUP(H7533,inTHLBdata!A:H,8,FALSE)</f>
        <v>1110729</v>
      </c>
    </row>
    <row r="7534" spans="1:10">
      <c r="A7534" s="24">
        <v>2017</v>
      </c>
      <c r="B7534" s="24" t="s">
        <v>182</v>
      </c>
      <c r="C7534" s="24" t="str">
        <f>VLOOKUP(B7534,'FHF LUT'!$A$5:$H$81,2,FALSE)</f>
        <v>Western Balsam Bark Beetle</v>
      </c>
      <c r="D7534" s="24">
        <v>25</v>
      </c>
      <c r="E7534" s="24" t="s">
        <v>23</v>
      </c>
      <c r="F7534" s="24">
        <v>0</v>
      </c>
      <c r="G7534" s="24">
        <v>0</v>
      </c>
      <c r="H7534" s="24" t="str">
        <f t="shared" si="117"/>
        <v>2017_IBB_25</v>
      </c>
      <c r="I7534" s="24">
        <f>VLOOKUP(H7534,inTHLBdata!A:H,7,FALSE)</f>
        <v>0</v>
      </c>
      <c r="J7534" s="24">
        <f>VLOOKUP(H7534,inTHLBdata!A:H,8,FALSE)</f>
        <v>0</v>
      </c>
    </row>
    <row r="7535" spans="1:10">
      <c r="A7535" s="24">
        <v>2017</v>
      </c>
      <c r="B7535" s="24" t="s">
        <v>182</v>
      </c>
      <c r="C7535" s="24" t="str">
        <f>VLOOKUP(B7535,'FHF LUT'!$A$5:$H$81,2,FALSE)</f>
        <v>Western Balsam Bark Beetle</v>
      </c>
      <c r="D7535" s="24">
        <v>26</v>
      </c>
      <c r="E7535" s="24" t="s">
        <v>14</v>
      </c>
      <c r="F7535" s="24">
        <v>84176</v>
      </c>
      <c r="G7535" s="24">
        <v>82793</v>
      </c>
      <c r="H7535" s="24" t="str">
        <f t="shared" si="117"/>
        <v>2017_IBB_26</v>
      </c>
      <c r="I7535" s="24">
        <f>VLOOKUP(H7535,inTHLBdata!A:H,7,FALSE)</f>
        <v>17207</v>
      </c>
      <c r="J7535" s="24">
        <f>VLOOKUP(H7535,inTHLBdata!A:H,8,FALSE)</f>
        <v>16565</v>
      </c>
    </row>
    <row r="7536" spans="1:10">
      <c r="A7536" s="24">
        <v>2017</v>
      </c>
      <c r="B7536" s="24" t="s">
        <v>182</v>
      </c>
      <c r="C7536" s="24" t="str">
        <f>VLOOKUP(B7536,'FHF LUT'!$A$5:$H$81,2,FALSE)</f>
        <v>Western Balsam Bark Beetle</v>
      </c>
      <c r="D7536" s="24">
        <v>27</v>
      </c>
      <c r="E7536" s="24" t="s">
        <v>21</v>
      </c>
      <c r="F7536" s="24">
        <v>1893</v>
      </c>
      <c r="G7536" s="24">
        <v>1893</v>
      </c>
      <c r="H7536" s="24" t="str">
        <f t="shared" si="117"/>
        <v>2017_IBB_27</v>
      </c>
      <c r="I7536" s="24">
        <f>VLOOKUP(H7536,inTHLBdata!A:H,7,FALSE)</f>
        <v>57</v>
      </c>
      <c r="J7536" s="24">
        <f>VLOOKUP(H7536,inTHLBdata!A:H,8,FALSE)</f>
        <v>57</v>
      </c>
    </row>
    <row r="7537" spans="1:10">
      <c r="A7537" s="24">
        <v>2017</v>
      </c>
      <c r="B7537" s="24" t="s">
        <v>182</v>
      </c>
      <c r="C7537" s="24" t="str">
        <f>VLOOKUP(B7537,'FHF LUT'!$A$5:$H$81,2,FALSE)</f>
        <v>Western Balsam Bark Beetle</v>
      </c>
      <c r="D7537" s="24">
        <v>29</v>
      </c>
      <c r="E7537" s="24" t="s">
        <v>9</v>
      </c>
      <c r="F7537" s="24">
        <v>14778</v>
      </c>
      <c r="G7537" s="24">
        <v>14778</v>
      </c>
      <c r="H7537" s="24" t="str">
        <f t="shared" si="117"/>
        <v>2017_IBB_29</v>
      </c>
      <c r="I7537" s="24">
        <f>VLOOKUP(H7537,inTHLBdata!A:H,7,FALSE)</f>
        <v>2199</v>
      </c>
      <c r="J7537" s="24">
        <f>VLOOKUP(H7537,inTHLBdata!A:H,8,FALSE)</f>
        <v>2199</v>
      </c>
    </row>
    <row r="7538" spans="1:10">
      <c r="A7538" s="24">
        <v>2017</v>
      </c>
      <c r="B7538" s="24" t="s">
        <v>182</v>
      </c>
      <c r="C7538" s="24" t="str">
        <f>VLOOKUP(B7538,'FHF LUT'!$A$5:$H$81,2,FALSE)</f>
        <v>Western Balsam Bark Beetle</v>
      </c>
      <c r="D7538" s="24">
        <v>30</v>
      </c>
      <c r="E7538" s="24" t="s">
        <v>35</v>
      </c>
      <c r="F7538" s="24">
        <v>14652</v>
      </c>
      <c r="G7538" s="24">
        <v>14652</v>
      </c>
      <c r="H7538" s="24" t="str">
        <f t="shared" si="117"/>
        <v>2017_IBB_30</v>
      </c>
      <c r="I7538" s="24">
        <f>VLOOKUP(H7538,inTHLBdata!A:H,7,FALSE)</f>
        <v>920</v>
      </c>
      <c r="J7538" s="24">
        <f>VLOOKUP(H7538,inTHLBdata!A:H,8,FALSE)</f>
        <v>920</v>
      </c>
    </row>
    <row r="7539" spans="1:10">
      <c r="A7539" s="24">
        <v>2017</v>
      </c>
      <c r="B7539" s="24" t="s">
        <v>182</v>
      </c>
      <c r="C7539" s="24" t="str">
        <f>VLOOKUP(B7539,'FHF LUT'!$A$5:$H$81,2,FALSE)</f>
        <v>Western Balsam Bark Beetle</v>
      </c>
      <c r="D7539" s="24">
        <v>31</v>
      </c>
      <c r="E7539" s="24" t="s">
        <v>34</v>
      </c>
      <c r="F7539" s="24">
        <v>15768</v>
      </c>
      <c r="G7539" s="24">
        <v>15768</v>
      </c>
      <c r="H7539" s="24" t="str">
        <f t="shared" si="117"/>
        <v>2017_IBB_31</v>
      </c>
      <c r="I7539" s="24">
        <f>VLOOKUP(H7539,inTHLBdata!A:H,7,FALSE)</f>
        <v>99</v>
      </c>
      <c r="J7539" s="24">
        <f>VLOOKUP(H7539,inTHLBdata!A:H,8,FALSE)</f>
        <v>99</v>
      </c>
    </row>
    <row r="7540" spans="1:10">
      <c r="A7540" s="24">
        <v>2017</v>
      </c>
      <c r="B7540" s="24" t="s">
        <v>182</v>
      </c>
      <c r="C7540" s="24" t="str">
        <f>VLOOKUP(B7540,'FHF LUT'!$A$5:$H$81,2,FALSE)</f>
        <v>Western Balsam Bark Beetle</v>
      </c>
      <c r="D7540" s="24">
        <v>38</v>
      </c>
      <c r="E7540" s="24" t="s">
        <v>8</v>
      </c>
      <c r="F7540" s="24">
        <v>0</v>
      </c>
      <c r="G7540" s="24">
        <v>0</v>
      </c>
      <c r="H7540" s="24" t="str">
        <f t="shared" si="117"/>
        <v>2017_IBB_38</v>
      </c>
      <c r="I7540" s="24">
        <f>VLOOKUP(H7540,inTHLBdata!A:H,7,FALSE)</f>
        <v>0</v>
      </c>
      <c r="J7540" s="24">
        <f>VLOOKUP(H7540,inTHLBdata!A:H,8,FALSE)</f>
        <v>0</v>
      </c>
    </row>
    <row r="7541" spans="1:10">
      <c r="A7541" s="24">
        <v>2017</v>
      </c>
      <c r="B7541" s="24" t="s">
        <v>182</v>
      </c>
      <c r="C7541" s="24" t="str">
        <f>VLOOKUP(B7541,'FHF LUT'!$A$5:$H$81,2,FALSE)</f>
        <v>Western Balsam Bark Beetle</v>
      </c>
      <c r="D7541" s="24">
        <v>39</v>
      </c>
      <c r="E7541" s="24" t="s">
        <v>36</v>
      </c>
      <c r="F7541" s="24">
        <v>0</v>
      </c>
      <c r="G7541" s="24">
        <v>0</v>
      </c>
      <c r="H7541" s="24" t="str">
        <f t="shared" si="117"/>
        <v>2017_IBB_39</v>
      </c>
      <c r="I7541" s="24">
        <f>VLOOKUP(H7541,inTHLBdata!A:H,7,FALSE)</f>
        <v>0</v>
      </c>
      <c r="J7541" s="24">
        <f>VLOOKUP(H7541,inTHLBdata!A:H,8,FALSE)</f>
        <v>0</v>
      </c>
    </row>
    <row r="7542" spans="1:10">
      <c r="A7542" s="24">
        <v>2017</v>
      </c>
      <c r="B7542" s="24" t="s">
        <v>182</v>
      </c>
      <c r="C7542" s="24" t="str">
        <f>VLOOKUP(B7542,'FHF LUT'!$A$5:$H$81,2,FALSE)</f>
        <v>Western Balsam Bark Beetle</v>
      </c>
      <c r="D7542" s="24">
        <v>40</v>
      </c>
      <c r="E7542" s="24" t="s">
        <v>31</v>
      </c>
      <c r="F7542" s="24">
        <v>3203</v>
      </c>
      <c r="G7542" s="24">
        <v>3203</v>
      </c>
      <c r="H7542" s="24" t="str">
        <f t="shared" si="117"/>
        <v>2017_IBB_40</v>
      </c>
      <c r="I7542" s="24">
        <f>VLOOKUP(H7542,inTHLBdata!A:H,7,FALSE)</f>
        <v>613</v>
      </c>
      <c r="J7542" s="24">
        <f>VLOOKUP(H7542,inTHLBdata!A:H,8,FALSE)</f>
        <v>613</v>
      </c>
    </row>
    <row r="7543" spans="1:10">
      <c r="A7543" s="24">
        <v>2017</v>
      </c>
      <c r="B7543" s="24" t="s">
        <v>182</v>
      </c>
      <c r="C7543" s="24" t="str">
        <f>VLOOKUP(B7543,'FHF LUT'!$A$5:$H$81,2,FALSE)</f>
        <v>Western Balsam Bark Beetle</v>
      </c>
      <c r="D7543" s="24">
        <v>41</v>
      </c>
      <c r="E7543" s="24" t="s">
        <v>26</v>
      </c>
      <c r="F7543" s="24">
        <v>306671</v>
      </c>
      <c r="G7543" s="24">
        <v>306558</v>
      </c>
      <c r="H7543" s="24" t="str">
        <f t="shared" si="117"/>
        <v>2017_IBB_41</v>
      </c>
      <c r="I7543" s="24">
        <f>VLOOKUP(H7543,inTHLBdata!A:H,7,FALSE)</f>
        <v>50250</v>
      </c>
      <c r="J7543" s="24">
        <f>VLOOKUP(H7543,inTHLBdata!A:H,8,FALSE)</f>
        <v>50250</v>
      </c>
    </row>
    <row r="7544" spans="1:10">
      <c r="A7544" s="24">
        <v>2017</v>
      </c>
      <c r="B7544" s="24" t="s">
        <v>182</v>
      </c>
      <c r="C7544" s="24" t="str">
        <f>VLOOKUP(B7544,'FHF LUT'!$A$5:$H$81,2,FALSE)</f>
        <v>Western Balsam Bark Beetle</v>
      </c>
      <c r="D7544" s="24">
        <v>43</v>
      </c>
      <c r="E7544" s="24" t="s">
        <v>20</v>
      </c>
      <c r="F7544" s="24">
        <v>57430</v>
      </c>
      <c r="G7544" s="24">
        <v>57234</v>
      </c>
      <c r="H7544" s="24" t="str">
        <f t="shared" si="117"/>
        <v>2017_IBB_43</v>
      </c>
      <c r="I7544" s="24">
        <f>VLOOKUP(H7544,inTHLBdata!A:H,7,FALSE)</f>
        <v>13009</v>
      </c>
      <c r="J7544" s="24">
        <f>VLOOKUP(H7544,inTHLBdata!A:H,8,FALSE)</f>
        <v>12909</v>
      </c>
    </row>
    <row r="7545" spans="1:10">
      <c r="A7545" s="24">
        <v>2017</v>
      </c>
      <c r="B7545" s="24" t="s">
        <v>182</v>
      </c>
      <c r="C7545" s="24" t="str">
        <f>VLOOKUP(B7545,'FHF LUT'!$A$5:$H$81,2,FALSE)</f>
        <v>Western Balsam Bark Beetle</v>
      </c>
      <c r="D7545" s="24">
        <v>44</v>
      </c>
      <c r="E7545" s="24" t="s">
        <v>3</v>
      </c>
      <c r="F7545" s="24">
        <v>0</v>
      </c>
      <c r="G7545" s="24">
        <v>0</v>
      </c>
      <c r="H7545" s="24" t="str">
        <f t="shared" si="117"/>
        <v>2017_IBB_44</v>
      </c>
      <c r="I7545" s="24">
        <f>VLOOKUP(H7545,inTHLBdata!A:H,7,FALSE)</f>
        <v>0</v>
      </c>
      <c r="J7545" s="24">
        <f>VLOOKUP(H7545,inTHLBdata!A:H,8,FALSE)</f>
        <v>0</v>
      </c>
    </row>
    <row r="7546" spans="1:10">
      <c r="A7546" s="24">
        <v>2017</v>
      </c>
      <c r="B7546" s="24" t="s">
        <v>182</v>
      </c>
      <c r="C7546" s="24" t="str">
        <f>VLOOKUP(B7546,'FHF LUT'!$A$5:$H$81,2,FALSE)</f>
        <v>Western Balsam Bark Beetle</v>
      </c>
      <c r="D7546" s="24">
        <v>45</v>
      </c>
      <c r="E7546" s="24" t="s">
        <v>5</v>
      </c>
      <c r="F7546" s="24">
        <v>20689</v>
      </c>
      <c r="G7546" s="24">
        <v>20689</v>
      </c>
      <c r="H7546" s="24" t="str">
        <f t="shared" si="117"/>
        <v>2017_IBB_45</v>
      </c>
      <c r="I7546" s="24">
        <f>VLOOKUP(H7546,inTHLBdata!A:H,7,FALSE)</f>
        <v>15149</v>
      </c>
      <c r="J7546" s="24">
        <f>VLOOKUP(H7546,inTHLBdata!A:H,8,FALSE)</f>
        <v>15149</v>
      </c>
    </row>
    <row r="7547" spans="1:10">
      <c r="A7547" s="24">
        <v>2017</v>
      </c>
      <c r="B7547" s="24" t="s">
        <v>182</v>
      </c>
      <c r="C7547" s="24" t="str">
        <f>VLOOKUP(B7547,'FHF LUT'!$A$5:$H$81,2,FALSE)</f>
        <v>Western Balsam Bark Beetle</v>
      </c>
      <c r="D7547" s="24">
        <v>46</v>
      </c>
      <c r="E7547" s="24" t="s">
        <v>234</v>
      </c>
      <c r="F7547" s="24">
        <v>112</v>
      </c>
      <c r="G7547" s="24">
        <v>112</v>
      </c>
      <c r="H7547" s="24" t="str">
        <f t="shared" si="117"/>
        <v>2017_IBB_46</v>
      </c>
      <c r="I7547" s="24">
        <f>VLOOKUP(H7547,inTHLBdata!A:H,7,FALSE)</f>
        <v>0</v>
      </c>
      <c r="J7547" s="24">
        <f>VLOOKUP(H7547,inTHLBdata!A:H,8,FALSE)</f>
        <v>0</v>
      </c>
    </row>
    <row r="7548" spans="1:10">
      <c r="A7548" s="24">
        <v>2017</v>
      </c>
      <c r="B7548" s="24" t="s">
        <v>182</v>
      </c>
      <c r="C7548" s="24" t="str">
        <f>VLOOKUP(B7548,'FHF LUT'!$A$5:$H$81,2,FALSE)</f>
        <v>Western Balsam Bark Beetle</v>
      </c>
      <c r="D7548" s="24">
        <v>47</v>
      </c>
      <c r="E7548" s="24" t="s">
        <v>233</v>
      </c>
      <c r="F7548" s="24">
        <v>0</v>
      </c>
      <c r="G7548" s="24">
        <v>0</v>
      </c>
      <c r="H7548" s="24" t="str">
        <f t="shared" si="117"/>
        <v>2017_IBB_47</v>
      </c>
      <c r="I7548" s="24">
        <f>VLOOKUP(H7548,inTHLBdata!A:H,7,FALSE)</f>
        <v>0</v>
      </c>
      <c r="J7548" s="24">
        <f>VLOOKUP(H7548,inTHLBdata!A:H,8,FALSE)</f>
        <v>0</v>
      </c>
    </row>
    <row r="7549" spans="1:10">
      <c r="A7549" s="24">
        <v>2017</v>
      </c>
      <c r="B7549" s="24" t="s">
        <v>182</v>
      </c>
      <c r="C7549" s="24" t="str">
        <f>VLOOKUP(B7549,'FHF LUT'!$A$5:$H$81,2,FALSE)</f>
        <v>Western Balsam Bark Beetle</v>
      </c>
      <c r="D7549" s="24">
        <v>48</v>
      </c>
      <c r="E7549" s="24" t="s">
        <v>235</v>
      </c>
      <c r="F7549" s="24">
        <v>0</v>
      </c>
      <c r="G7549" s="24">
        <v>0</v>
      </c>
      <c r="H7549" s="24" t="str">
        <f t="shared" si="117"/>
        <v>2017_IBB_48</v>
      </c>
      <c r="I7549" s="24">
        <f>VLOOKUP(H7549,inTHLBdata!A:H,7,FALSE)</f>
        <v>0</v>
      </c>
      <c r="J7549" s="24">
        <f>VLOOKUP(H7549,inTHLBdata!A:H,8,FALSE)</f>
        <v>0</v>
      </c>
    </row>
    <row r="7550" spans="1:10">
      <c r="A7550" s="24">
        <v>2017</v>
      </c>
      <c r="B7550" s="24" t="s">
        <v>183</v>
      </c>
      <c r="C7550" s="24" t="str">
        <f>VLOOKUP(B7550,'FHF LUT'!$A$5:$H$81,2,FALSE)</f>
        <v>Douglas-fir Beetle</v>
      </c>
      <c r="D7550" s="24">
        <v>1</v>
      </c>
      <c r="E7550" s="24" t="s">
        <v>10</v>
      </c>
      <c r="F7550" s="24">
        <v>29584</v>
      </c>
      <c r="G7550" s="24">
        <v>28080</v>
      </c>
      <c r="H7550" s="24" t="str">
        <f t="shared" si="117"/>
        <v>2017_IBD_1</v>
      </c>
      <c r="I7550" s="24">
        <f>VLOOKUP(H7550,inTHLBdata!A:H,7,FALSE)</f>
        <v>11401</v>
      </c>
      <c r="J7550" s="24">
        <f>VLOOKUP(H7550,inTHLBdata!A:H,8,FALSE)</f>
        <v>11401</v>
      </c>
    </row>
    <row r="7551" spans="1:10">
      <c r="A7551" s="24">
        <v>2017</v>
      </c>
      <c r="B7551" s="24" t="s">
        <v>183</v>
      </c>
      <c r="C7551" s="24" t="str">
        <f>VLOOKUP(B7551,'FHF LUT'!$A$5:$H$81,2,FALSE)</f>
        <v>Douglas-fir Beetle</v>
      </c>
      <c r="D7551" s="24">
        <v>2</v>
      </c>
      <c r="E7551" s="24" t="s">
        <v>22</v>
      </c>
      <c r="F7551" s="24">
        <v>6625</v>
      </c>
      <c r="G7551" s="24">
        <v>6459</v>
      </c>
      <c r="H7551" s="24" t="str">
        <f t="shared" si="117"/>
        <v>2017_IBD_2</v>
      </c>
      <c r="I7551" s="24">
        <f>VLOOKUP(H7551,inTHLBdata!A:H,7,FALSE)</f>
        <v>1768</v>
      </c>
      <c r="J7551" s="24">
        <f>VLOOKUP(H7551,inTHLBdata!A:H,8,FALSE)</f>
        <v>1768</v>
      </c>
    </row>
    <row r="7552" spans="1:10">
      <c r="A7552" s="24">
        <v>2017</v>
      </c>
      <c r="B7552" s="24" t="s">
        <v>183</v>
      </c>
      <c r="C7552" s="24" t="str">
        <f>VLOOKUP(B7552,'FHF LUT'!$A$5:$H$81,2,FALSE)</f>
        <v>Douglas-fir Beetle</v>
      </c>
      <c r="D7552" s="24">
        <v>3</v>
      </c>
      <c r="E7552" s="24" t="s">
        <v>13</v>
      </c>
      <c r="F7552" s="24">
        <v>0</v>
      </c>
      <c r="G7552" s="24">
        <v>0</v>
      </c>
      <c r="H7552" s="24" t="str">
        <f t="shared" si="117"/>
        <v>2017_IBD_3</v>
      </c>
      <c r="I7552" s="24">
        <f>VLOOKUP(H7552,inTHLBdata!A:H,7,FALSE)</f>
        <v>0</v>
      </c>
      <c r="J7552" s="24">
        <f>VLOOKUP(H7552,inTHLBdata!A:H,8,FALSE)</f>
        <v>0</v>
      </c>
    </row>
    <row r="7553" spans="1:10">
      <c r="A7553" s="24">
        <v>2017</v>
      </c>
      <c r="B7553" s="24" t="s">
        <v>183</v>
      </c>
      <c r="C7553" s="24" t="str">
        <f>VLOOKUP(B7553,'FHF LUT'!$A$5:$H$81,2,FALSE)</f>
        <v>Douglas-fir Beetle</v>
      </c>
      <c r="D7553" s="24">
        <v>4</v>
      </c>
      <c r="E7553" s="24" t="s">
        <v>28</v>
      </c>
      <c r="F7553" s="24">
        <v>0</v>
      </c>
      <c r="G7553" s="24">
        <v>0</v>
      </c>
      <c r="H7553" s="24" t="str">
        <f t="shared" si="117"/>
        <v>2017_IBD_4</v>
      </c>
      <c r="I7553" s="24">
        <f>VLOOKUP(H7553,inTHLBdata!A:H,7,FALSE)</f>
        <v>0</v>
      </c>
      <c r="J7553" s="24">
        <f>VLOOKUP(H7553,inTHLBdata!A:H,8,FALSE)</f>
        <v>0</v>
      </c>
    </row>
    <row r="7554" spans="1:10">
      <c r="A7554" s="24">
        <v>2017</v>
      </c>
      <c r="B7554" s="24" t="s">
        <v>183</v>
      </c>
      <c r="C7554" s="24" t="str">
        <f>VLOOKUP(B7554,'FHF LUT'!$A$5:$H$81,2,FALSE)</f>
        <v>Douglas-fir Beetle</v>
      </c>
      <c r="D7554" s="24">
        <v>5</v>
      </c>
      <c r="E7554" s="24" t="s">
        <v>16</v>
      </c>
      <c r="F7554" s="24">
        <v>6364</v>
      </c>
      <c r="G7554" s="24">
        <v>6364</v>
      </c>
      <c r="H7554" s="24" t="str">
        <f t="shared" si="117"/>
        <v>2017_IBD_5</v>
      </c>
      <c r="I7554" s="24">
        <f>VLOOKUP(H7554,inTHLBdata!A:H,7,FALSE)</f>
        <v>968</v>
      </c>
      <c r="J7554" s="24">
        <f>VLOOKUP(H7554,inTHLBdata!A:H,8,FALSE)</f>
        <v>968</v>
      </c>
    </row>
    <row r="7555" spans="1:10">
      <c r="A7555" s="24">
        <v>2017</v>
      </c>
      <c r="B7555" s="24" t="s">
        <v>183</v>
      </c>
      <c r="C7555" s="24" t="str">
        <f>VLOOKUP(B7555,'FHF LUT'!$A$5:$H$81,2,FALSE)</f>
        <v>Douglas-fir Beetle</v>
      </c>
      <c r="D7555" s="24">
        <v>7</v>
      </c>
      <c r="E7555" s="24" t="s">
        <v>25</v>
      </c>
      <c r="F7555" s="24">
        <v>7126</v>
      </c>
      <c r="G7555" s="24">
        <v>7126</v>
      </c>
      <c r="H7555" s="24" t="str">
        <f t="shared" ref="H7555:H7618" si="118">CONCATENATE(A7555,"_",B7555,"_",D7555)</f>
        <v>2017_IBD_7</v>
      </c>
      <c r="I7555" s="24">
        <f>VLOOKUP(H7555,inTHLBdata!A:H,7,FALSE)</f>
        <v>3692</v>
      </c>
      <c r="J7555" s="24">
        <f>VLOOKUP(H7555,inTHLBdata!A:H,8,FALSE)</f>
        <v>3692</v>
      </c>
    </row>
    <row r="7556" spans="1:10">
      <c r="A7556" s="24">
        <v>2017</v>
      </c>
      <c r="B7556" s="24" t="s">
        <v>183</v>
      </c>
      <c r="C7556" s="24" t="str">
        <f>VLOOKUP(B7556,'FHF LUT'!$A$5:$H$81,2,FALSE)</f>
        <v>Douglas-fir Beetle</v>
      </c>
      <c r="D7556" s="24">
        <v>8</v>
      </c>
      <c r="E7556" s="24" t="s">
        <v>29</v>
      </c>
      <c r="F7556" s="24">
        <v>0</v>
      </c>
      <c r="G7556" s="24">
        <v>0</v>
      </c>
      <c r="H7556" s="24" t="str">
        <f t="shared" si="118"/>
        <v>2017_IBD_8</v>
      </c>
      <c r="I7556" s="24">
        <f>VLOOKUP(H7556,inTHLBdata!A:H,7,FALSE)</f>
        <v>0</v>
      </c>
      <c r="J7556" s="24">
        <f>VLOOKUP(H7556,inTHLBdata!A:H,8,FALSE)</f>
        <v>0</v>
      </c>
    </row>
    <row r="7557" spans="1:10">
      <c r="A7557" s="24">
        <v>2017</v>
      </c>
      <c r="B7557" s="24" t="s">
        <v>183</v>
      </c>
      <c r="C7557" s="24" t="str">
        <f>VLOOKUP(B7557,'FHF LUT'!$A$5:$H$81,2,FALSE)</f>
        <v>Douglas-fir Beetle</v>
      </c>
      <c r="D7557" s="24">
        <v>9</v>
      </c>
      <c r="E7557" s="24" t="s">
        <v>7</v>
      </c>
      <c r="F7557" s="24">
        <v>94</v>
      </c>
      <c r="G7557" s="24">
        <v>94</v>
      </c>
      <c r="H7557" s="24" t="str">
        <f t="shared" si="118"/>
        <v>2017_IBD_9</v>
      </c>
      <c r="I7557" s="24">
        <f>VLOOKUP(H7557,inTHLBdata!A:H,7,FALSE)</f>
        <v>1</v>
      </c>
      <c r="J7557" s="24">
        <f>VLOOKUP(H7557,inTHLBdata!A:H,8,FALSE)</f>
        <v>1</v>
      </c>
    </row>
    <row r="7558" spans="1:10">
      <c r="A7558" s="24">
        <v>2017</v>
      </c>
      <c r="B7558" s="24" t="s">
        <v>183</v>
      </c>
      <c r="C7558" s="24" t="str">
        <f>VLOOKUP(B7558,'FHF LUT'!$A$5:$H$81,2,FALSE)</f>
        <v>Douglas-fir Beetle</v>
      </c>
      <c r="D7558" s="24">
        <v>10</v>
      </c>
      <c r="E7558" s="24" t="s">
        <v>18</v>
      </c>
      <c r="F7558" s="24">
        <v>0</v>
      </c>
      <c r="G7558" s="24">
        <v>0</v>
      </c>
      <c r="H7558" s="24" t="str">
        <f t="shared" si="118"/>
        <v>2017_IBD_10</v>
      </c>
      <c r="I7558" s="24">
        <f>VLOOKUP(H7558,inTHLBdata!A:H,7,FALSE)</f>
        <v>0</v>
      </c>
      <c r="J7558" s="24">
        <f>VLOOKUP(H7558,inTHLBdata!A:H,8,FALSE)</f>
        <v>0</v>
      </c>
    </row>
    <row r="7559" spans="1:10">
      <c r="A7559" s="24">
        <v>2017</v>
      </c>
      <c r="B7559" s="24" t="s">
        <v>183</v>
      </c>
      <c r="C7559" s="24" t="str">
        <f>VLOOKUP(B7559,'FHF LUT'!$A$5:$H$81,2,FALSE)</f>
        <v>Douglas-fir Beetle</v>
      </c>
      <c r="D7559" s="24">
        <v>11</v>
      </c>
      <c r="E7559" s="24" t="s">
        <v>4</v>
      </c>
      <c r="F7559" s="24">
        <v>116818</v>
      </c>
      <c r="G7559" s="24">
        <v>114766</v>
      </c>
      <c r="H7559" s="24" t="str">
        <f t="shared" si="118"/>
        <v>2017_IBD_11</v>
      </c>
      <c r="I7559" s="24">
        <f>VLOOKUP(H7559,inTHLBdata!A:H,7,FALSE)</f>
        <v>48935</v>
      </c>
      <c r="J7559" s="24">
        <f>VLOOKUP(H7559,inTHLBdata!A:H,8,FALSE)</f>
        <v>47231</v>
      </c>
    </row>
    <row r="7560" spans="1:10">
      <c r="A7560" s="24">
        <v>2017</v>
      </c>
      <c r="B7560" s="24" t="s">
        <v>183</v>
      </c>
      <c r="C7560" s="24" t="str">
        <f>VLOOKUP(B7560,'FHF LUT'!$A$5:$H$81,2,FALSE)</f>
        <v>Douglas-fir Beetle</v>
      </c>
      <c r="D7560" s="24">
        <v>12</v>
      </c>
      <c r="E7560" s="24" t="s">
        <v>11</v>
      </c>
      <c r="F7560" s="24">
        <v>0</v>
      </c>
      <c r="G7560" s="24">
        <v>0</v>
      </c>
      <c r="H7560" s="24" t="str">
        <f t="shared" si="118"/>
        <v>2017_IBD_12</v>
      </c>
      <c r="I7560" s="24">
        <f>VLOOKUP(H7560,inTHLBdata!A:H,7,FALSE)</f>
        <v>0</v>
      </c>
      <c r="J7560" s="24">
        <f>VLOOKUP(H7560,inTHLBdata!A:H,8,FALSE)</f>
        <v>0</v>
      </c>
    </row>
    <row r="7561" spans="1:10">
      <c r="A7561" s="24">
        <v>2017</v>
      </c>
      <c r="B7561" s="24" t="s">
        <v>183</v>
      </c>
      <c r="C7561" s="24" t="str">
        <f>VLOOKUP(B7561,'FHF LUT'!$A$5:$H$81,2,FALSE)</f>
        <v>Douglas-fir Beetle</v>
      </c>
      <c r="D7561" s="24">
        <v>13</v>
      </c>
      <c r="E7561" s="24" t="s">
        <v>24</v>
      </c>
      <c r="F7561" s="24">
        <v>11435</v>
      </c>
      <c r="G7561" s="24">
        <v>10686</v>
      </c>
      <c r="H7561" s="24" t="str">
        <f t="shared" si="118"/>
        <v>2017_IBD_13</v>
      </c>
      <c r="I7561" s="24">
        <f>VLOOKUP(H7561,inTHLBdata!A:H,7,FALSE)</f>
        <v>5910</v>
      </c>
      <c r="J7561" s="24">
        <f>VLOOKUP(H7561,inTHLBdata!A:H,8,FALSE)</f>
        <v>5223</v>
      </c>
    </row>
    <row r="7562" spans="1:10">
      <c r="A7562" s="24">
        <v>2017</v>
      </c>
      <c r="B7562" s="24" t="s">
        <v>183</v>
      </c>
      <c r="C7562" s="24" t="str">
        <f>VLOOKUP(B7562,'FHF LUT'!$A$5:$H$81,2,FALSE)</f>
        <v>Douglas-fir Beetle</v>
      </c>
      <c r="D7562" s="24">
        <v>14</v>
      </c>
      <c r="E7562" s="24" t="s">
        <v>30</v>
      </c>
      <c r="F7562" s="24">
        <v>4494</v>
      </c>
      <c r="G7562" s="24">
        <v>4494</v>
      </c>
      <c r="H7562" s="24" t="str">
        <f t="shared" si="118"/>
        <v>2017_IBD_14</v>
      </c>
      <c r="I7562" s="24">
        <f>VLOOKUP(H7562,inTHLBdata!A:H,7,FALSE)</f>
        <v>0</v>
      </c>
      <c r="J7562" s="24">
        <f>VLOOKUP(H7562,inTHLBdata!A:H,8,FALSE)</f>
        <v>0</v>
      </c>
    </row>
    <row r="7563" spans="1:10">
      <c r="A7563" s="24">
        <v>2017</v>
      </c>
      <c r="B7563" s="24" t="s">
        <v>183</v>
      </c>
      <c r="C7563" s="24" t="str">
        <f>VLOOKUP(B7563,'FHF LUT'!$A$5:$H$81,2,FALSE)</f>
        <v>Douglas-fir Beetle</v>
      </c>
      <c r="D7563" s="24">
        <v>15</v>
      </c>
      <c r="E7563" s="24" t="s">
        <v>33</v>
      </c>
      <c r="F7563" s="24">
        <v>32793</v>
      </c>
      <c r="G7563" s="24">
        <v>32724</v>
      </c>
      <c r="H7563" s="24" t="str">
        <f t="shared" si="118"/>
        <v>2017_IBD_15</v>
      </c>
      <c r="I7563" s="24">
        <f>VLOOKUP(H7563,inTHLBdata!A:H,7,FALSE)</f>
        <v>16177</v>
      </c>
      <c r="J7563" s="24">
        <f>VLOOKUP(H7563,inTHLBdata!A:H,8,FALSE)</f>
        <v>16108</v>
      </c>
    </row>
    <row r="7564" spans="1:10">
      <c r="A7564" s="24">
        <v>2017</v>
      </c>
      <c r="B7564" s="24" t="s">
        <v>183</v>
      </c>
      <c r="C7564" s="24" t="str">
        <f>VLOOKUP(B7564,'FHF LUT'!$A$5:$H$81,2,FALSE)</f>
        <v>Douglas-fir Beetle</v>
      </c>
      <c r="D7564" s="24">
        <v>16</v>
      </c>
      <c r="E7564" s="24" t="s">
        <v>12</v>
      </c>
      <c r="F7564" s="24">
        <v>0</v>
      </c>
      <c r="G7564" s="24">
        <v>0</v>
      </c>
      <c r="H7564" s="24" t="str">
        <f t="shared" si="118"/>
        <v>2017_IBD_16</v>
      </c>
      <c r="I7564" s="24">
        <f>VLOOKUP(H7564,inTHLBdata!A:H,7,FALSE)</f>
        <v>0</v>
      </c>
      <c r="J7564" s="24">
        <f>VLOOKUP(H7564,inTHLBdata!A:H,8,FALSE)</f>
        <v>0</v>
      </c>
    </row>
    <row r="7565" spans="1:10">
      <c r="A7565" s="24">
        <v>2017</v>
      </c>
      <c r="B7565" s="24" t="s">
        <v>183</v>
      </c>
      <c r="C7565" s="24" t="str">
        <f>VLOOKUP(B7565,'FHF LUT'!$A$5:$H$81,2,FALSE)</f>
        <v>Douglas-fir Beetle</v>
      </c>
      <c r="D7565" s="24">
        <v>17</v>
      </c>
      <c r="E7565" s="24" t="s">
        <v>32</v>
      </c>
      <c r="F7565" s="24">
        <v>4450</v>
      </c>
      <c r="G7565" s="24">
        <v>4450</v>
      </c>
      <c r="H7565" s="24" t="str">
        <f t="shared" si="118"/>
        <v>2017_IBD_17</v>
      </c>
      <c r="I7565" s="24">
        <f>VLOOKUP(H7565,inTHLBdata!A:H,7,FALSE)</f>
        <v>2269</v>
      </c>
      <c r="J7565" s="24">
        <f>VLOOKUP(H7565,inTHLBdata!A:H,8,FALSE)</f>
        <v>2269</v>
      </c>
    </row>
    <row r="7566" spans="1:10">
      <c r="A7566" s="24">
        <v>2017</v>
      </c>
      <c r="B7566" s="24" t="s">
        <v>183</v>
      </c>
      <c r="C7566" s="24" t="str">
        <f>VLOOKUP(B7566,'FHF LUT'!$A$5:$H$81,2,FALSE)</f>
        <v>Douglas-fir Beetle</v>
      </c>
      <c r="D7566" s="24">
        <v>18</v>
      </c>
      <c r="E7566" s="24" t="s">
        <v>15</v>
      </c>
      <c r="F7566" s="24">
        <v>35930</v>
      </c>
      <c r="G7566" s="24">
        <v>32685</v>
      </c>
      <c r="H7566" s="24" t="str">
        <f t="shared" si="118"/>
        <v>2017_IBD_18</v>
      </c>
      <c r="I7566" s="24">
        <f>VLOOKUP(H7566,inTHLBdata!A:H,7,FALSE)</f>
        <v>25284</v>
      </c>
      <c r="J7566" s="24">
        <f>VLOOKUP(H7566,inTHLBdata!A:H,8,FALSE)</f>
        <v>22553</v>
      </c>
    </row>
    <row r="7567" spans="1:10">
      <c r="A7567" s="24">
        <v>2017</v>
      </c>
      <c r="B7567" s="24" t="s">
        <v>183</v>
      </c>
      <c r="C7567" s="24" t="str">
        <f>VLOOKUP(B7567,'FHF LUT'!$A$5:$H$81,2,FALSE)</f>
        <v>Douglas-fir Beetle</v>
      </c>
      <c r="D7567" s="24">
        <v>20</v>
      </c>
      <c r="E7567" s="24" t="s">
        <v>6</v>
      </c>
      <c r="F7567" s="24">
        <v>0</v>
      </c>
      <c r="G7567" s="24">
        <v>0</v>
      </c>
      <c r="H7567" s="24" t="str">
        <f t="shared" si="118"/>
        <v>2017_IBD_20</v>
      </c>
      <c r="I7567" s="24">
        <f>VLOOKUP(H7567,inTHLBdata!A:H,7,FALSE)</f>
        <v>0</v>
      </c>
      <c r="J7567" s="24">
        <f>VLOOKUP(H7567,inTHLBdata!A:H,8,FALSE)</f>
        <v>0</v>
      </c>
    </row>
    <row r="7568" spans="1:10">
      <c r="A7568" s="24">
        <v>2017</v>
      </c>
      <c r="B7568" s="24" t="s">
        <v>183</v>
      </c>
      <c r="C7568" s="24" t="str">
        <f>VLOOKUP(B7568,'FHF LUT'!$A$5:$H$81,2,FALSE)</f>
        <v>Douglas-fir Beetle</v>
      </c>
      <c r="D7568" s="24">
        <v>22</v>
      </c>
      <c r="E7568" s="24" t="s">
        <v>19</v>
      </c>
      <c r="F7568" s="24">
        <v>108654</v>
      </c>
      <c r="G7568" s="24">
        <v>100266</v>
      </c>
      <c r="H7568" s="24" t="str">
        <f t="shared" si="118"/>
        <v>2017_IBD_22</v>
      </c>
      <c r="I7568" s="24">
        <f>VLOOKUP(H7568,inTHLBdata!A:H,7,FALSE)</f>
        <v>49043</v>
      </c>
      <c r="J7568" s="24">
        <f>VLOOKUP(H7568,inTHLBdata!A:H,8,FALSE)</f>
        <v>43861</v>
      </c>
    </row>
    <row r="7569" spans="1:10">
      <c r="A7569" s="24">
        <v>2017</v>
      </c>
      <c r="B7569" s="24" t="s">
        <v>183</v>
      </c>
      <c r="C7569" s="24" t="str">
        <f>VLOOKUP(B7569,'FHF LUT'!$A$5:$H$81,2,FALSE)</f>
        <v>Douglas-fir Beetle</v>
      </c>
      <c r="D7569" s="24">
        <v>23</v>
      </c>
      <c r="E7569" s="24" t="s">
        <v>27</v>
      </c>
      <c r="F7569" s="24">
        <v>98994</v>
      </c>
      <c r="G7569" s="24">
        <v>98438</v>
      </c>
      <c r="H7569" s="24" t="str">
        <f t="shared" si="118"/>
        <v>2017_IBD_23</v>
      </c>
      <c r="I7569" s="24">
        <f>VLOOKUP(H7569,inTHLBdata!A:H,7,FALSE)</f>
        <v>34728</v>
      </c>
      <c r="J7569" s="24">
        <f>VLOOKUP(H7569,inTHLBdata!A:H,8,FALSE)</f>
        <v>34713</v>
      </c>
    </row>
    <row r="7570" spans="1:10">
      <c r="A7570" s="24">
        <v>2017</v>
      </c>
      <c r="B7570" s="24" t="s">
        <v>183</v>
      </c>
      <c r="C7570" s="24" t="str">
        <f>VLOOKUP(B7570,'FHF LUT'!$A$5:$H$81,2,FALSE)</f>
        <v>Douglas-fir Beetle</v>
      </c>
      <c r="D7570" s="24">
        <v>24</v>
      </c>
      <c r="E7570" s="24" t="s">
        <v>17</v>
      </c>
      <c r="F7570" s="24">
        <v>148758</v>
      </c>
      <c r="G7570" s="24">
        <v>144897</v>
      </c>
      <c r="H7570" s="24" t="str">
        <f t="shared" si="118"/>
        <v>2017_IBD_24</v>
      </c>
      <c r="I7570" s="24">
        <f>VLOOKUP(H7570,inTHLBdata!A:H,7,FALSE)</f>
        <v>87058</v>
      </c>
      <c r="J7570" s="24">
        <f>VLOOKUP(H7570,inTHLBdata!A:H,8,FALSE)</f>
        <v>83878</v>
      </c>
    </row>
    <row r="7571" spans="1:10">
      <c r="A7571" s="24">
        <v>2017</v>
      </c>
      <c r="B7571" s="24" t="s">
        <v>183</v>
      </c>
      <c r="C7571" s="24" t="str">
        <f>VLOOKUP(B7571,'FHF LUT'!$A$5:$H$81,2,FALSE)</f>
        <v>Douglas-fir Beetle</v>
      </c>
      <c r="D7571" s="24">
        <v>25</v>
      </c>
      <c r="E7571" s="24" t="s">
        <v>23</v>
      </c>
      <c r="F7571" s="24">
        <v>0</v>
      </c>
      <c r="G7571" s="24">
        <v>0</v>
      </c>
      <c r="H7571" s="24" t="str">
        <f t="shared" si="118"/>
        <v>2017_IBD_25</v>
      </c>
      <c r="I7571" s="24">
        <f>VLOOKUP(H7571,inTHLBdata!A:H,7,FALSE)</f>
        <v>0</v>
      </c>
      <c r="J7571" s="24">
        <f>VLOOKUP(H7571,inTHLBdata!A:H,8,FALSE)</f>
        <v>0</v>
      </c>
    </row>
    <row r="7572" spans="1:10">
      <c r="A7572" s="24">
        <v>2017</v>
      </c>
      <c r="B7572" s="24" t="s">
        <v>183</v>
      </c>
      <c r="C7572" s="24" t="str">
        <f>VLOOKUP(B7572,'FHF LUT'!$A$5:$H$81,2,FALSE)</f>
        <v>Douglas-fir Beetle</v>
      </c>
      <c r="D7572" s="24">
        <v>26</v>
      </c>
      <c r="E7572" s="24" t="s">
        <v>14</v>
      </c>
      <c r="F7572" s="24">
        <v>176124</v>
      </c>
      <c r="G7572" s="24">
        <v>173995</v>
      </c>
      <c r="H7572" s="24" t="str">
        <f t="shared" si="118"/>
        <v>2017_IBD_26</v>
      </c>
      <c r="I7572" s="24">
        <f>VLOOKUP(H7572,inTHLBdata!A:H,7,FALSE)</f>
        <v>64824</v>
      </c>
      <c r="J7572" s="24">
        <f>VLOOKUP(H7572,inTHLBdata!A:H,8,FALSE)</f>
        <v>64721</v>
      </c>
    </row>
    <row r="7573" spans="1:10">
      <c r="A7573" s="24">
        <v>2017</v>
      </c>
      <c r="B7573" s="24" t="s">
        <v>183</v>
      </c>
      <c r="C7573" s="24" t="str">
        <f>VLOOKUP(B7573,'FHF LUT'!$A$5:$H$81,2,FALSE)</f>
        <v>Douglas-fir Beetle</v>
      </c>
      <c r="D7573" s="24">
        <v>27</v>
      </c>
      <c r="E7573" s="24" t="s">
        <v>21</v>
      </c>
      <c r="F7573" s="24">
        <v>18184</v>
      </c>
      <c r="G7573" s="24">
        <v>17462</v>
      </c>
      <c r="H7573" s="24" t="str">
        <f t="shared" si="118"/>
        <v>2017_IBD_27</v>
      </c>
      <c r="I7573" s="24">
        <f>VLOOKUP(H7573,inTHLBdata!A:H,7,FALSE)</f>
        <v>6864</v>
      </c>
      <c r="J7573" s="24">
        <f>VLOOKUP(H7573,inTHLBdata!A:H,8,FALSE)</f>
        <v>6431</v>
      </c>
    </row>
    <row r="7574" spans="1:10">
      <c r="A7574" s="24">
        <v>2017</v>
      </c>
      <c r="B7574" s="24" t="s">
        <v>183</v>
      </c>
      <c r="C7574" s="24" t="str">
        <f>VLOOKUP(B7574,'FHF LUT'!$A$5:$H$81,2,FALSE)</f>
        <v>Douglas-fir Beetle</v>
      </c>
      <c r="D7574" s="24">
        <v>29</v>
      </c>
      <c r="E7574" s="24" t="s">
        <v>9</v>
      </c>
      <c r="F7574" s="24">
        <v>448033</v>
      </c>
      <c r="G7574" s="24">
        <v>443827</v>
      </c>
      <c r="H7574" s="24" t="str">
        <f t="shared" si="118"/>
        <v>2017_IBD_29</v>
      </c>
      <c r="I7574" s="24">
        <f>VLOOKUP(H7574,inTHLBdata!A:H,7,FALSE)</f>
        <v>171047</v>
      </c>
      <c r="J7574" s="24">
        <f>VLOOKUP(H7574,inTHLBdata!A:H,8,FALSE)</f>
        <v>169983</v>
      </c>
    </row>
    <row r="7575" spans="1:10">
      <c r="A7575" s="24">
        <v>2017</v>
      </c>
      <c r="B7575" s="24" t="s">
        <v>183</v>
      </c>
      <c r="C7575" s="24" t="str">
        <f>VLOOKUP(B7575,'FHF LUT'!$A$5:$H$81,2,FALSE)</f>
        <v>Douglas-fir Beetle</v>
      </c>
      <c r="D7575" s="24">
        <v>30</v>
      </c>
      <c r="E7575" s="24" t="s">
        <v>35</v>
      </c>
      <c r="F7575" s="24">
        <v>16223</v>
      </c>
      <c r="G7575" s="24">
        <v>16223</v>
      </c>
      <c r="H7575" s="24" t="str">
        <f t="shared" si="118"/>
        <v>2017_IBD_30</v>
      </c>
      <c r="I7575" s="24">
        <f>VLOOKUP(H7575,inTHLBdata!A:H,7,FALSE)</f>
        <v>3275</v>
      </c>
      <c r="J7575" s="24">
        <f>VLOOKUP(H7575,inTHLBdata!A:H,8,FALSE)</f>
        <v>3275</v>
      </c>
    </row>
    <row r="7576" spans="1:10">
      <c r="A7576" s="24">
        <v>2017</v>
      </c>
      <c r="B7576" s="24" t="s">
        <v>183</v>
      </c>
      <c r="C7576" s="24" t="str">
        <f>VLOOKUP(B7576,'FHF LUT'!$A$5:$H$81,2,FALSE)</f>
        <v>Douglas-fir Beetle</v>
      </c>
      <c r="D7576" s="24">
        <v>31</v>
      </c>
      <c r="E7576" s="24" t="s">
        <v>34</v>
      </c>
      <c r="F7576" s="24">
        <v>568</v>
      </c>
      <c r="G7576" s="24">
        <v>568</v>
      </c>
      <c r="H7576" s="24" t="str">
        <f t="shared" si="118"/>
        <v>2017_IBD_31</v>
      </c>
      <c r="I7576" s="24">
        <f>VLOOKUP(H7576,inTHLBdata!A:H,7,FALSE)</f>
        <v>107</v>
      </c>
      <c r="J7576" s="24">
        <f>VLOOKUP(H7576,inTHLBdata!A:H,8,FALSE)</f>
        <v>107</v>
      </c>
    </row>
    <row r="7577" spans="1:10">
      <c r="A7577" s="24">
        <v>2017</v>
      </c>
      <c r="B7577" s="24" t="s">
        <v>183</v>
      </c>
      <c r="C7577" s="24" t="str">
        <f>VLOOKUP(B7577,'FHF LUT'!$A$5:$H$81,2,FALSE)</f>
        <v>Douglas-fir Beetle</v>
      </c>
      <c r="D7577" s="24">
        <v>38</v>
      </c>
      <c r="E7577" s="24" t="s">
        <v>8</v>
      </c>
      <c r="F7577" s="24">
        <v>406</v>
      </c>
      <c r="G7577" s="24">
        <v>406</v>
      </c>
      <c r="H7577" s="24" t="str">
        <f t="shared" si="118"/>
        <v>2017_IBD_38</v>
      </c>
      <c r="I7577" s="24">
        <f>VLOOKUP(H7577,inTHLBdata!A:H,7,FALSE)</f>
        <v>331</v>
      </c>
      <c r="J7577" s="24">
        <f>VLOOKUP(H7577,inTHLBdata!A:H,8,FALSE)</f>
        <v>331</v>
      </c>
    </row>
    <row r="7578" spans="1:10">
      <c r="A7578" s="24">
        <v>2017</v>
      </c>
      <c r="B7578" s="24" t="s">
        <v>183</v>
      </c>
      <c r="C7578" s="24" t="str">
        <f>VLOOKUP(B7578,'FHF LUT'!$A$5:$H$81,2,FALSE)</f>
        <v>Douglas-fir Beetle</v>
      </c>
      <c r="D7578" s="24">
        <v>39</v>
      </c>
      <c r="E7578" s="24" t="s">
        <v>36</v>
      </c>
      <c r="F7578" s="24">
        <v>1858</v>
      </c>
      <c r="G7578" s="24">
        <v>1849</v>
      </c>
      <c r="H7578" s="24" t="str">
        <f t="shared" si="118"/>
        <v>2017_IBD_39</v>
      </c>
      <c r="I7578" s="24">
        <f>VLOOKUP(H7578,inTHLBdata!A:H,7,FALSE)</f>
        <v>747</v>
      </c>
      <c r="J7578" s="24">
        <f>VLOOKUP(H7578,inTHLBdata!A:H,8,FALSE)</f>
        <v>738</v>
      </c>
    </row>
    <row r="7579" spans="1:10">
      <c r="A7579" s="24">
        <v>2017</v>
      </c>
      <c r="B7579" s="24" t="s">
        <v>183</v>
      </c>
      <c r="C7579" s="24" t="str">
        <f>VLOOKUP(B7579,'FHF LUT'!$A$5:$H$81,2,FALSE)</f>
        <v>Douglas-fir Beetle</v>
      </c>
      <c r="D7579" s="24">
        <v>40</v>
      </c>
      <c r="E7579" s="24" t="s">
        <v>31</v>
      </c>
      <c r="F7579" s="24">
        <v>0</v>
      </c>
      <c r="G7579" s="24">
        <v>0</v>
      </c>
      <c r="H7579" s="24" t="str">
        <f t="shared" si="118"/>
        <v>2017_IBD_40</v>
      </c>
      <c r="I7579" s="24">
        <f>VLOOKUP(H7579,inTHLBdata!A:H,7,FALSE)</f>
        <v>0</v>
      </c>
      <c r="J7579" s="24">
        <f>VLOOKUP(H7579,inTHLBdata!A:H,8,FALSE)</f>
        <v>0</v>
      </c>
    </row>
    <row r="7580" spans="1:10">
      <c r="A7580" s="24">
        <v>2017</v>
      </c>
      <c r="B7580" s="24" t="s">
        <v>183</v>
      </c>
      <c r="C7580" s="24" t="str">
        <f>VLOOKUP(B7580,'FHF LUT'!$A$5:$H$81,2,FALSE)</f>
        <v>Douglas-fir Beetle</v>
      </c>
      <c r="D7580" s="24">
        <v>41</v>
      </c>
      <c r="E7580" s="24" t="s">
        <v>26</v>
      </c>
      <c r="F7580" s="24">
        <v>0</v>
      </c>
      <c r="G7580" s="24">
        <v>0</v>
      </c>
      <c r="H7580" s="24" t="str">
        <f t="shared" si="118"/>
        <v>2017_IBD_41</v>
      </c>
      <c r="I7580" s="24">
        <f>VLOOKUP(H7580,inTHLBdata!A:H,7,FALSE)</f>
        <v>0</v>
      </c>
      <c r="J7580" s="24">
        <f>VLOOKUP(H7580,inTHLBdata!A:H,8,FALSE)</f>
        <v>0</v>
      </c>
    </row>
    <row r="7581" spans="1:10">
      <c r="A7581" s="24">
        <v>2017</v>
      </c>
      <c r="B7581" s="24" t="s">
        <v>183</v>
      </c>
      <c r="C7581" s="24" t="str">
        <f>VLOOKUP(B7581,'FHF LUT'!$A$5:$H$81,2,FALSE)</f>
        <v>Douglas-fir Beetle</v>
      </c>
      <c r="D7581" s="24">
        <v>43</v>
      </c>
      <c r="E7581" s="24" t="s">
        <v>20</v>
      </c>
      <c r="F7581" s="24">
        <v>0</v>
      </c>
      <c r="G7581" s="24">
        <v>0</v>
      </c>
      <c r="H7581" s="24" t="str">
        <f t="shared" si="118"/>
        <v>2017_IBD_43</v>
      </c>
      <c r="I7581" s="24">
        <f>VLOOKUP(H7581,inTHLBdata!A:H,7,FALSE)</f>
        <v>0</v>
      </c>
      <c r="J7581" s="24">
        <f>VLOOKUP(H7581,inTHLBdata!A:H,8,FALSE)</f>
        <v>0</v>
      </c>
    </row>
    <row r="7582" spans="1:10">
      <c r="A7582" s="24">
        <v>2017</v>
      </c>
      <c r="B7582" s="24" t="s">
        <v>183</v>
      </c>
      <c r="C7582" s="24" t="str">
        <f>VLOOKUP(B7582,'FHF LUT'!$A$5:$H$81,2,FALSE)</f>
        <v>Douglas-fir Beetle</v>
      </c>
      <c r="D7582" s="24">
        <v>44</v>
      </c>
      <c r="E7582" s="24" t="s">
        <v>3</v>
      </c>
      <c r="F7582" s="24">
        <v>0</v>
      </c>
      <c r="G7582" s="24">
        <v>0</v>
      </c>
      <c r="H7582" s="24" t="str">
        <f t="shared" si="118"/>
        <v>2017_IBD_44</v>
      </c>
      <c r="I7582" s="24">
        <f>VLOOKUP(H7582,inTHLBdata!A:H,7,FALSE)</f>
        <v>0</v>
      </c>
      <c r="J7582" s="24">
        <f>VLOOKUP(H7582,inTHLBdata!A:H,8,FALSE)</f>
        <v>0</v>
      </c>
    </row>
    <row r="7583" spans="1:10">
      <c r="A7583" s="24">
        <v>2017</v>
      </c>
      <c r="B7583" s="24" t="s">
        <v>183</v>
      </c>
      <c r="C7583" s="24" t="str">
        <f>VLOOKUP(B7583,'FHF LUT'!$A$5:$H$81,2,FALSE)</f>
        <v>Douglas-fir Beetle</v>
      </c>
      <c r="D7583" s="24">
        <v>45</v>
      </c>
      <c r="E7583" s="24" t="s">
        <v>5</v>
      </c>
      <c r="F7583" s="24">
        <v>12606</v>
      </c>
      <c r="G7583" s="24">
        <v>12551</v>
      </c>
      <c r="H7583" s="24" t="str">
        <f t="shared" si="118"/>
        <v>2017_IBD_45</v>
      </c>
      <c r="I7583" s="24">
        <f>VLOOKUP(H7583,inTHLBdata!A:H,7,FALSE)</f>
        <v>10206</v>
      </c>
      <c r="J7583" s="24">
        <f>VLOOKUP(H7583,inTHLBdata!A:H,8,FALSE)</f>
        <v>10151</v>
      </c>
    </row>
    <row r="7584" spans="1:10">
      <c r="A7584" s="24">
        <v>2017</v>
      </c>
      <c r="B7584" s="24" t="s">
        <v>183</v>
      </c>
      <c r="C7584" s="24" t="str">
        <f>VLOOKUP(B7584,'FHF LUT'!$A$5:$H$81,2,FALSE)</f>
        <v>Douglas-fir Beetle</v>
      </c>
      <c r="D7584" s="24">
        <v>46</v>
      </c>
      <c r="E7584" s="24" t="s">
        <v>234</v>
      </c>
      <c r="F7584" s="24">
        <v>454</v>
      </c>
      <c r="G7584" s="24">
        <v>454</v>
      </c>
      <c r="H7584" s="24" t="str">
        <f t="shared" si="118"/>
        <v>2017_IBD_46</v>
      </c>
      <c r="I7584" s="24">
        <f>VLOOKUP(H7584,inTHLBdata!A:H,7,FALSE)</f>
        <v>0</v>
      </c>
      <c r="J7584" s="24">
        <f>VLOOKUP(H7584,inTHLBdata!A:H,8,FALSE)</f>
        <v>0</v>
      </c>
    </row>
    <row r="7585" spans="1:10">
      <c r="A7585" s="24">
        <v>2017</v>
      </c>
      <c r="B7585" s="24" t="s">
        <v>183</v>
      </c>
      <c r="C7585" s="24" t="str">
        <f>VLOOKUP(B7585,'FHF LUT'!$A$5:$H$81,2,FALSE)</f>
        <v>Douglas-fir Beetle</v>
      </c>
      <c r="D7585" s="24">
        <v>47</v>
      </c>
      <c r="E7585" s="24" t="s">
        <v>233</v>
      </c>
      <c r="F7585" s="24">
        <v>0</v>
      </c>
      <c r="G7585" s="24">
        <v>0</v>
      </c>
      <c r="H7585" s="24" t="str">
        <f t="shared" si="118"/>
        <v>2017_IBD_47</v>
      </c>
      <c r="I7585" s="24">
        <f>VLOOKUP(H7585,inTHLBdata!A:H,7,FALSE)</f>
        <v>0</v>
      </c>
      <c r="J7585" s="24">
        <f>VLOOKUP(H7585,inTHLBdata!A:H,8,FALSE)</f>
        <v>0</v>
      </c>
    </row>
    <row r="7586" spans="1:10">
      <c r="A7586" s="24">
        <v>2017</v>
      </c>
      <c r="B7586" s="24" t="s">
        <v>183</v>
      </c>
      <c r="C7586" s="24" t="str">
        <f>VLOOKUP(B7586,'FHF LUT'!$A$5:$H$81,2,FALSE)</f>
        <v>Douglas-fir Beetle</v>
      </c>
      <c r="D7586" s="24">
        <v>48</v>
      </c>
      <c r="E7586" s="24" t="s">
        <v>235</v>
      </c>
      <c r="F7586" s="24">
        <v>1175</v>
      </c>
      <c r="G7586" s="24">
        <v>1175</v>
      </c>
      <c r="H7586" s="24" t="str">
        <f t="shared" si="118"/>
        <v>2017_IBD_48</v>
      </c>
      <c r="I7586" s="24">
        <f>VLOOKUP(H7586,inTHLBdata!A:H,7,FALSE)</f>
        <v>0</v>
      </c>
      <c r="J7586" s="24">
        <f>VLOOKUP(H7586,inTHLBdata!A:H,8,FALSE)</f>
        <v>0</v>
      </c>
    </row>
    <row r="7587" spans="1:10">
      <c r="A7587" s="24">
        <v>2017</v>
      </c>
      <c r="B7587" s="24" t="s">
        <v>184</v>
      </c>
      <c r="C7587" s="24" t="str">
        <f>VLOOKUP(B7587,'FHF LUT'!$A$5:$H$81,2,FALSE)</f>
        <v>Engraver Beetle (Ips species)</v>
      </c>
      <c r="D7587" s="24">
        <v>1</v>
      </c>
      <c r="E7587" s="24" t="s">
        <v>10</v>
      </c>
      <c r="F7587" s="24">
        <v>0</v>
      </c>
      <c r="G7587" s="24">
        <v>0</v>
      </c>
      <c r="H7587" s="24" t="str">
        <f t="shared" si="118"/>
        <v>2017_IBI_1</v>
      </c>
      <c r="I7587" s="24">
        <f>VLOOKUP(H7587,inTHLBdata!A:H,7,FALSE)</f>
        <v>0</v>
      </c>
      <c r="J7587" s="24">
        <f>VLOOKUP(H7587,inTHLBdata!A:H,8,FALSE)</f>
        <v>0</v>
      </c>
    </row>
    <row r="7588" spans="1:10">
      <c r="A7588" s="24">
        <v>2017</v>
      </c>
      <c r="B7588" s="24" t="s">
        <v>184</v>
      </c>
      <c r="C7588" s="24" t="str">
        <f>VLOOKUP(B7588,'FHF LUT'!$A$5:$H$81,2,FALSE)</f>
        <v>Engraver Beetle (Ips species)</v>
      </c>
      <c r="D7588" s="24">
        <v>2</v>
      </c>
      <c r="E7588" s="24" t="s">
        <v>22</v>
      </c>
      <c r="F7588" s="24">
        <v>0</v>
      </c>
      <c r="G7588" s="24">
        <v>0</v>
      </c>
      <c r="H7588" s="24" t="str">
        <f t="shared" si="118"/>
        <v>2017_IBI_2</v>
      </c>
      <c r="I7588" s="24">
        <f>VLOOKUP(H7588,inTHLBdata!A:H,7,FALSE)</f>
        <v>0</v>
      </c>
      <c r="J7588" s="24">
        <f>VLOOKUP(H7588,inTHLBdata!A:H,8,FALSE)</f>
        <v>0</v>
      </c>
    </row>
    <row r="7589" spans="1:10">
      <c r="A7589" s="24">
        <v>2017</v>
      </c>
      <c r="B7589" s="24" t="s">
        <v>184</v>
      </c>
      <c r="C7589" s="24" t="str">
        <f>VLOOKUP(B7589,'FHF LUT'!$A$5:$H$81,2,FALSE)</f>
        <v>Engraver Beetle (Ips species)</v>
      </c>
      <c r="D7589" s="24">
        <v>3</v>
      </c>
      <c r="E7589" s="24" t="s">
        <v>13</v>
      </c>
      <c r="F7589" s="24">
        <v>0</v>
      </c>
      <c r="G7589" s="24">
        <v>0</v>
      </c>
      <c r="H7589" s="24" t="str">
        <f t="shared" si="118"/>
        <v>2017_IBI_3</v>
      </c>
      <c r="I7589" s="24">
        <f>VLOOKUP(H7589,inTHLBdata!A:H,7,FALSE)</f>
        <v>0</v>
      </c>
      <c r="J7589" s="24">
        <f>VLOOKUP(H7589,inTHLBdata!A:H,8,FALSE)</f>
        <v>0</v>
      </c>
    </row>
    <row r="7590" spans="1:10">
      <c r="A7590" s="24">
        <v>2017</v>
      </c>
      <c r="B7590" s="24" t="s">
        <v>184</v>
      </c>
      <c r="C7590" s="24" t="str">
        <f>VLOOKUP(B7590,'FHF LUT'!$A$5:$H$81,2,FALSE)</f>
        <v>Engraver Beetle (Ips species)</v>
      </c>
      <c r="D7590" s="24">
        <v>4</v>
      </c>
      <c r="E7590" s="24" t="s">
        <v>28</v>
      </c>
      <c r="F7590" s="24">
        <v>0</v>
      </c>
      <c r="G7590" s="24">
        <v>0</v>
      </c>
      <c r="H7590" s="24" t="str">
        <f t="shared" si="118"/>
        <v>2017_IBI_4</v>
      </c>
      <c r="I7590" s="24">
        <f>VLOOKUP(H7590,inTHLBdata!A:H,7,FALSE)</f>
        <v>0</v>
      </c>
      <c r="J7590" s="24">
        <f>VLOOKUP(H7590,inTHLBdata!A:H,8,FALSE)</f>
        <v>0</v>
      </c>
    </row>
    <row r="7591" spans="1:10">
      <c r="A7591" s="24">
        <v>2017</v>
      </c>
      <c r="B7591" s="24" t="s">
        <v>184</v>
      </c>
      <c r="C7591" s="24" t="str">
        <f>VLOOKUP(B7591,'FHF LUT'!$A$5:$H$81,2,FALSE)</f>
        <v>Engraver Beetle (Ips species)</v>
      </c>
      <c r="D7591" s="24">
        <v>5</v>
      </c>
      <c r="E7591" s="24" t="s">
        <v>16</v>
      </c>
      <c r="F7591" s="24">
        <v>0</v>
      </c>
      <c r="G7591" s="24">
        <v>0</v>
      </c>
      <c r="H7591" s="24" t="str">
        <f t="shared" si="118"/>
        <v>2017_IBI_5</v>
      </c>
      <c r="I7591" s="24">
        <f>VLOOKUP(H7591,inTHLBdata!A:H,7,FALSE)</f>
        <v>0</v>
      </c>
      <c r="J7591" s="24">
        <f>VLOOKUP(H7591,inTHLBdata!A:H,8,FALSE)</f>
        <v>0</v>
      </c>
    </row>
    <row r="7592" spans="1:10">
      <c r="A7592" s="24">
        <v>2017</v>
      </c>
      <c r="B7592" s="24" t="s">
        <v>184</v>
      </c>
      <c r="C7592" s="24" t="str">
        <f>VLOOKUP(B7592,'FHF LUT'!$A$5:$H$81,2,FALSE)</f>
        <v>Engraver Beetle (Ips species)</v>
      </c>
      <c r="D7592" s="24">
        <v>7</v>
      </c>
      <c r="E7592" s="24" t="s">
        <v>25</v>
      </c>
      <c r="F7592" s="24">
        <v>0</v>
      </c>
      <c r="G7592" s="24">
        <v>0</v>
      </c>
      <c r="H7592" s="24" t="str">
        <f t="shared" si="118"/>
        <v>2017_IBI_7</v>
      </c>
      <c r="I7592" s="24">
        <f>VLOOKUP(H7592,inTHLBdata!A:H,7,FALSE)</f>
        <v>0</v>
      </c>
      <c r="J7592" s="24">
        <f>VLOOKUP(H7592,inTHLBdata!A:H,8,FALSE)</f>
        <v>0</v>
      </c>
    </row>
    <row r="7593" spans="1:10">
      <c r="A7593" s="24">
        <v>2017</v>
      </c>
      <c r="B7593" s="24" t="s">
        <v>184</v>
      </c>
      <c r="C7593" s="24" t="str">
        <f>VLOOKUP(B7593,'FHF LUT'!$A$5:$H$81,2,FALSE)</f>
        <v>Engraver Beetle (Ips species)</v>
      </c>
      <c r="D7593" s="24">
        <v>8</v>
      </c>
      <c r="E7593" s="24" t="s">
        <v>29</v>
      </c>
      <c r="F7593" s="24">
        <v>0</v>
      </c>
      <c r="G7593" s="24">
        <v>0</v>
      </c>
      <c r="H7593" s="24" t="str">
        <f t="shared" si="118"/>
        <v>2017_IBI_8</v>
      </c>
      <c r="I7593" s="24">
        <f>VLOOKUP(H7593,inTHLBdata!A:H,7,FALSE)</f>
        <v>0</v>
      </c>
      <c r="J7593" s="24">
        <f>VLOOKUP(H7593,inTHLBdata!A:H,8,FALSE)</f>
        <v>0</v>
      </c>
    </row>
    <row r="7594" spans="1:10">
      <c r="A7594" s="24">
        <v>2017</v>
      </c>
      <c r="B7594" s="24" t="s">
        <v>184</v>
      </c>
      <c r="C7594" s="24" t="str">
        <f>VLOOKUP(B7594,'FHF LUT'!$A$5:$H$81,2,FALSE)</f>
        <v>Engraver Beetle (Ips species)</v>
      </c>
      <c r="D7594" s="24">
        <v>9</v>
      </c>
      <c r="E7594" s="24" t="s">
        <v>7</v>
      </c>
      <c r="F7594" s="24">
        <v>0</v>
      </c>
      <c r="G7594" s="24">
        <v>0</v>
      </c>
      <c r="H7594" s="24" t="str">
        <f t="shared" si="118"/>
        <v>2017_IBI_9</v>
      </c>
      <c r="I7594" s="24">
        <f>VLOOKUP(H7594,inTHLBdata!A:H,7,FALSE)</f>
        <v>0</v>
      </c>
      <c r="J7594" s="24">
        <f>VLOOKUP(H7594,inTHLBdata!A:H,8,FALSE)</f>
        <v>0</v>
      </c>
    </row>
    <row r="7595" spans="1:10">
      <c r="A7595" s="24">
        <v>2017</v>
      </c>
      <c r="B7595" s="24" t="s">
        <v>184</v>
      </c>
      <c r="C7595" s="24" t="str">
        <f>VLOOKUP(B7595,'FHF LUT'!$A$5:$H$81,2,FALSE)</f>
        <v>Engraver Beetle (Ips species)</v>
      </c>
      <c r="D7595" s="24">
        <v>10</v>
      </c>
      <c r="E7595" s="24" t="s">
        <v>18</v>
      </c>
      <c r="F7595" s="24">
        <v>0</v>
      </c>
      <c r="G7595" s="24">
        <v>0</v>
      </c>
      <c r="H7595" s="24" t="str">
        <f t="shared" si="118"/>
        <v>2017_IBI_10</v>
      </c>
      <c r="I7595" s="24">
        <f>VLOOKUP(H7595,inTHLBdata!A:H,7,FALSE)</f>
        <v>0</v>
      </c>
      <c r="J7595" s="24">
        <f>VLOOKUP(H7595,inTHLBdata!A:H,8,FALSE)</f>
        <v>0</v>
      </c>
    </row>
    <row r="7596" spans="1:10">
      <c r="A7596" s="24">
        <v>2017</v>
      </c>
      <c r="B7596" s="24" t="s">
        <v>184</v>
      </c>
      <c r="C7596" s="24" t="str">
        <f>VLOOKUP(B7596,'FHF LUT'!$A$5:$H$81,2,FALSE)</f>
        <v>Engraver Beetle (Ips species)</v>
      </c>
      <c r="D7596" s="24">
        <v>11</v>
      </c>
      <c r="E7596" s="24" t="s">
        <v>4</v>
      </c>
      <c r="F7596" s="24">
        <v>0</v>
      </c>
      <c r="G7596" s="24">
        <v>0</v>
      </c>
      <c r="H7596" s="24" t="str">
        <f t="shared" si="118"/>
        <v>2017_IBI_11</v>
      </c>
      <c r="I7596" s="24">
        <f>VLOOKUP(H7596,inTHLBdata!A:H,7,FALSE)</f>
        <v>0</v>
      </c>
      <c r="J7596" s="24">
        <f>VLOOKUP(H7596,inTHLBdata!A:H,8,FALSE)</f>
        <v>0</v>
      </c>
    </row>
    <row r="7597" spans="1:10">
      <c r="A7597" s="24">
        <v>2017</v>
      </c>
      <c r="B7597" s="24" t="s">
        <v>184</v>
      </c>
      <c r="C7597" s="24" t="str">
        <f>VLOOKUP(B7597,'FHF LUT'!$A$5:$H$81,2,FALSE)</f>
        <v>Engraver Beetle (Ips species)</v>
      </c>
      <c r="D7597" s="24">
        <v>12</v>
      </c>
      <c r="E7597" s="24" t="s">
        <v>11</v>
      </c>
      <c r="F7597" s="24">
        <v>0</v>
      </c>
      <c r="G7597" s="24">
        <v>0</v>
      </c>
      <c r="H7597" s="24" t="str">
        <f t="shared" si="118"/>
        <v>2017_IBI_12</v>
      </c>
      <c r="I7597" s="24">
        <f>VLOOKUP(H7597,inTHLBdata!A:H,7,FALSE)</f>
        <v>0</v>
      </c>
      <c r="J7597" s="24">
        <f>VLOOKUP(H7597,inTHLBdata!A:H,8,FALSE)</f>
        <v>0</v>
      </c>
    </row>
    <row r="7598" spans="1:10">
      <c r="A7598" s="24">
        <v>2017</v>
      </c>
      <c r="B7598" s="24" t="s">
        <v>184</v>
      </c>
      <c r="C7598" s="24" t="str">
        <f>VLOOKUP(B7598,'FHF LUT'!$A$5:$H$81,2,FALSE)</f>
        <v>Engraver Beetle (Ips species)</v>
      </c>
      <c r="D7598" s="24">
        <v>13</v>
      </c>
      <c r="E7598" s="24" t="s">
        <v>24</v>
      </c>
      <c r="F7598" s="24">
        <v>0</v>
      </c>
      <c r="G7598" s="24">
        <v>0</v>
      </c>
      <c r="H7598" s="24" t="str">
        <f t="shared" si="118"/>
        <v>2017_IBI_13</v>
      </c>
      <c r="I7598" s="24">
        <f>VLOOKUP(H7598,inTHLBdata!A:H,7,FALSE)</f>
        <v>0</v>
      </c>
      <c r="J7598" s="24">
        <f>VLOOKUP(H7598,inTHLBdata!A:H,8,FALSE)</f>
        <v>0</v>
      </c>
    </row>
    <row r="7599" spans="1:10">
      <c r="A7599" s="24">
        <v>2017</v>
      </c>
      <c r="B7599" s="24" t="s">
        <v>184</v>
      </c>
      <c r="C7599" s="24" t="str">
        <f>VLOOKUP(B7599,'FHF LUT'!$A$5:$H$81,2,FALSE)</f>
        <v>Engraver Beetle (Ips species)</v>
      </c>
      <c r="D7599" s="24">
        <v>14</v>
      </c>
      <c r="E7599" s="24" t="s">
        <v>30</v>
      </c>
      <c r="F7599" s="24">
        <v>0</v>
      </c>
      <c r="G7599" s="24">
        <v>0</v>
      </c>
      <c r="H7599" s="24" t="str">
        <f t="shared" si="118"/>
        <v>2017_IBI_14</v>
      </c>
      <c r="I7599" s="24">
        <f>VLOOKUP(H7599,inTHLBdata!A:H,7,FALSE)</f>
        <v>0</v>
      </c>
      <c r="J7599" s="24">
        <f>VLOOKUP(H7599,inTHLBdata!A:H,8,FALSE)</f>
        <v>0</v>
      </c>
    </row>
    <row r="7600" spans="1:10">
      <c r="A7600" s="24">
        <v>2017</v>
      </c>
      <c r="B7600" s="24" t="s">
        <v>184</v>
      </c>
      <c r="C7600" s="24" t="str">
        <f>VLOOKUP(B7600,'FHF LUT'!$A$5:$H$81,2,FALSE)</f>
        <v>Engraver Beetle (Ips species)</v>
      </c>
      <c r="D7600" s="24">
        <v>15</v>
      </c>
      <c r="E7600" s="24" t="s">
        <v>33</v>
      </c>
      <c r="F7600" s="24">
        <v>0</v>
      </c>
      <c r="G7600" s="24">
        <v>0</v>
      </c>
      <c r="H7600" s="24" t="str">
        <f t="shared" si="118"/>
        <v>2017_IBI_15</v>
      </c>
      <c r="I7600" s="24">
        <f>VLOOKUP(H7600,inTHLBdata!A:H,7,FALSE)</f>
        <v>0</v>
      </c>
      <c r="J7600" s="24">
        <f>VLOOKUP(H7600,inTHLBdata!A:H,8,FALSE)</f>
        <v>0</v>
      </c>
    </row>
    <row r="7601" spans="1:10">
      <c r="A7601" s="24">
        <v>2017</v>
      </c>
      <c r="B7601" s="24" t="s">
        <v>184</v>
      </c>
      <c r="C7601" s="24" t="str">
        <f>VLOOKUP(B7601,'FHF LUT'!$A$5:$H$81,2,FALSE)</f>
        <v>Engraver Beetle (Ips species)</v>
      </c>
      <c r="D7601" s="24">
        <v>16</v>
      </c>
      <c r="E7601" s="24" t="s">
        <v>12</v>
      </c>
      <c r="F7601" s="24">
        <v>0</v>
      </c>
      <c r="G7601" s="24">
        <v>0</v>
      </c>
      <c r="H7601" s="24" t="str">
        <f t="shared" si="118"/>
        <v>2017_IBI_16</v>
      </c>
      <c r="I7601" s="24">
        <f>VLOOKUP(H7601,inTHLBdata!A:H,7,FALSE)</f>
        <v>0</v>
      </c>
      <c r="J7601" s="24">
        <f>VLOOKUP(H7601,inTHLBdata!A:H,8,FALSE)</f>
        <v>0</v>
      </c>
    </row>
    <row r="7602" spans="1:10">
      <c r="A7602" s="24">
        <v>2017</v>
      </c>
      <c r="B7602" s="24" t="s">
        <v>184</v>
      </c>
      <c r="C7602" s="24" t="str">
        <f>VLOOKUP(B7602,'FHF LUT'!$A$5:$H$81,2,FALSE)</f>
        <v>Engraver Beetle (Ips species)</v>
      </c>
      <c r="D7602" s="24">
        <v>17</v>
      </c>
      <c r="E7602" s="24" t="s">
        <v>32</v>
      </c>
      <c r="F7602" s="24">
        <v>0</v>
      </c>
      <c r="G7602" s="24">
        <v>0</v>
      </c>
      <c r="H7602" s="24" t="str">
        <f t="shared" si="118"/>
        <v>2017_IBI_17</v>
      </c>
      <c r="I7602" s="24">
        <f>VLOOKUP(H7602,inTHLBdata!A:H,7,FALSE)</f>
        <v>0</v>
      </c>
      <c r="J7602" s="24">
        <f>VLOOKUP(H7602,inTHLBdata!A:H,8,FALSE)</f>
        <v>0</v>
      </c>
    </row>
    <row r="7603" spans="1:10">
      <c r="A7603" s="24">
        <v>2017</v>
      </c>
      <c r="B7603" s="24" t="s">
        <v>184</v>
      </c>
      <c r="C7603" s="24" t="str">
        <f>VLOOKUP(B7603,'FHF LUT'!$A$5:$H$81,2,FALSE)</f>
        <v>Engraver Beetle (Ips species)</v>
      </c>
      <c r="D7603" s="24">
        <v>18</v>
      </c>
      <c r="E7603" s="24" t="s">
        <v>15</v>
      </c>
      <c r="F7603" s="24">
        <v>0</v>
      </c>
      <c r="G7603" s="24">
        <v>0</v>
      </c>
      <c r="H7603" s="24" t="str">
        <f t="shared" si="118"/>
        <v>2017_IBI_18</v>
      </c>
      <c r="I7603" s="24">
        <f>VLOOKUP(H7603,inTHLBdata!A:H,7,FALSE)</f>
        <v>0</v>
      </c>
      <c r="J7603" s="24">
        <f>VLOOKUP(H7603,inTHLBdata!A:H,8,FALSE)</f>
        <v>0</v>
      </c>
    </row>
    <row r="7604" spans="1:10">
      <c r="A7604" s="24">
        <v>2017</v>
      </c>
      <c r="B7604" s="24" t="s">
        <v>184</v>
      </c>
      <c r="C7604" s="24" t="str">
        <f>VLOOKUP(B7604,'FHF LUT'!$A$5:$H$81,2,FALSE)</f>
        <v>Engraver Beetle (Ips species)</v>
      </c>
      <c r="D7604" s="24">
        <v>20</v>
      </c>
      <c r="E7604" s="24" t="s">
        <v>6</v>
      </c>
      <c r="F7604" s="24">
        <v>0</v>
      </c>
      <c r="G7604" s="24">
        <v>0</v>
      </c>
      <c r="H7604" s="24" t="str">
        <f t="shared" si="118"/>
        <v>2017_IBI_20</v>
      </c>
      <c r="I7604" s="24">
        <f>VLOOKUP(H7604,inTHLBdata!A:H,7,FALSE)</f>
        <v>0</v>
      </c>
      <c r="J7604" s="24">
        <f>VLOOKUP(H7604,inTHLBdata!A:H,8,FALSE)</f>
        <v>0</v>
      </c>
    </row>
    <row r="7605" spans="1:10">
      <c r="A7605" s="24">
        <v>2017</v>
      </c>
      <c r="B7605" s="24" t="s">
        <v>184</v>
      </c>
      <c r="C7605" s="24" t="str">
        <f>VLOOKUP(B7605,'FHF LUT'!$A$5:$H$81,2,FALSE)</f>
        <v>Engraver Beetle (Ips species)</v>
      </c>
      <c r="D7605" s="24">
        <v>22</v>
      </c>
      <c r="E7605" s="24" t="s">
        <v>19</v>
      </c>
      <c r="F7605" s="24">
        <v>0</v>
      </c>
      <c r="G7605" s="24">
        <v>0</v>
      </c>
      <c r="H7605" s="24" t="str">
        <f t="shared" si="118"/>
        <v>2017_IBI_22</v>
      </c>
      <c r="I7605" s="24">
        <f>VLOOKUP(H7605,inTHLBdata!A:H,7,FALSE)</f>
        <v>0</v>
      </c>
      <c r="J7605" s="24">
        <f>VLOOKUP(H7605,inTHLBdata!A:H,8,FALSE)</f>
        <v>0</v>
      </c>
    </row>
    <row r="7606" spans="1:10">
      <c r="A7606" s="24">
        <v>2017</v>
      </c>
      <c r="B7606" s="24" t="s">
        <v>184</v>
      </c>
      <c r="C7606" s="24" t="str">
        <f>VLOOKUP(B7606,'FHF LUT'!$A$5:$H$81,2,FALSE)</f>
        <v>Engraver Beetle (Ips species)</v>
      </c>
      <c r="D7606" s="24">
        <v>23</v>
      </c>
      <c r="E7606" s="24" t="s">
        <v>27</v>
      </c>
      <c r="F7606" s="24">
        <v>0</v>
      </c>
      <c r="G7606" s="24">
        <v>0</v>
      </c>
      <c r="H7606" s="24" t="str">
        <f t="shared" si="118"/>
        <v>2017_IBI_23</v>
      </c>
      <c r="I7606" s="24">
        <f>VLOOKUP(H7606,inTHLBdata!A:H,7,FALSE)</f>
        <v>0</v>
      </c>
      <c r="J7606" s="24">
        <f>VLOOKUP(H7606,inTHLBdata!A:H,8,FALSE)</f>
        <v>0</v>
      </c>
    </row>
    <row r="7607" spans="1:10">
      <c r="A7607" s="24">
        <v>2017</v>
      </c>
      <c r="B7607" s="24" t="s">
        <v>184</v>
      </c>
      <c r="C7607" s="24" t="str">
        <f>VLOOKUP(B7607,'FHF LUT'!$A$5:$H$81,2,FALSE)</f>
        <v>Engraver Beetle (Ips species)</v>
      </c>
      <c r="D7607" s="24">
        <v>24</v>
      </c>
      <c r="E7607" s="24" t="s">
        <v>17</v>
      </c>
      <c r="F7607" s="24">
        <v>0</v>
      </c>
      <c r="G7607" s="24">
        <v>0</v>
      </c>
      <c r="H7607" s="24" t="str">
        <f t="shared" si="118"/>
        <v>2017_IBI_24</v>
      </c>
      <c r="I7607" s="24">
        <f>VLOOKUP(H7607,inTHLBdata!A:H,7,FALSE)</f>
        <v>0</v>
      </c>
      <c r="J7607" s="24">
        <f>VLOOKUP(H7607,inTHLBdata!A:H,8,FALSE)</f>
        <v>0</v>
      </c>
    </row>
    <row r="7608" spans="1:10">
      <c r="A7608" s="24">
        <v>2017</v>
      </c>
      <c r="B7608" s="24" t="s">
        <v>184</v>
      </c>
      <c r="C7608" s="24" t="str">
        <f>VLOOKUP(B7608,'FHF LUT'!$A$5:$H$81,2,FALSE)</f>
        <v>Engraver Beetle (Ips species)</v>
      </c>
      <c r="D7608" s="24">
        <v>25</v>
      </c>
      <c r="E7608" s="24" t="s">
        <v>23</v>
      </c>
      <c r="F7608" s="24">
        <v>0</v>
      </c>
      <c r="G7608" s="24">
        <v>0</v>
      </c>
      <c r="H7608" s="24" t="str">
        <f t="shared" si="118"/>
        <v>2017_IBI_25</v>
      </c>
      <c r="I7608" s="24">
        <f>VLOOKUP(H7608,inTHLBdata!A:H,7,FALSE)</f>
        <v>0</v>
      </c>
      <c r="J7608" s="24">
        <f>VLOOKUP(H7608,inTHLBdata!A:H,8,FALSE)</f>
        <v>0</v>
      </c>
    </row>
    <row r="7609" spans="1:10">
      <c r="A7609" s="24">
        <v>2017</v>
      </c>
      <c r="B7609" s="24" t="s">
        <v>184</v>
      </c>
      <c r="C7609" s="24" t="str">
        <f>VLOOKUP(B7609,'FHF LUT'!$A$5:$H$81,2,FALSE)</f>
        <v>Engraver Beetle (Ips species)</v>
      </c>
      <c r="D7609" s="24">
        <v>26</v>
      </c>
      <c r="E7609" s="24" t="s">
        <v>14</v>
      </c>
      <c r="F7609" s="24">
        <v>0</v>
      </c>
      <c r="G7609" s="24">
        <v>0</v>
      </c>
      <c r="H7609" s="24" t="str">
        <f t="shared" si="118"/>
        <v>2017_IBI_26</v>
      </c>
      <c r="I7609" s="24">
        <f>VLOOKUP(H7609,inTHLBdata!A:H,7,FALSE)</f>
        <v>0</v>
      </c>
      <c r="J7609" s="24">
        <f>VLOOKUP(H7609,inTHLBdata!A:H,8,FALSE)</f>
        <v>0</v>
      </c>
    </row>
    <row r="7610" spans="1:10">
      <c r="A7610" s="24">
        <v>2017</v>
      </c>
      <c r="B7610" s="24" t="s">
        <v>184</v>
      </c>
      <c r="C7610" s="24" t="str">
        <f>VLOOKUP(B7610,'FHF LUT'!$A$5:$H$81,2,FALSE)</f>
        <v>Engraver Beetle (Ips species)</v>
      </c>
      <c r="D7610" s="24">
        <v>27</v>
      </c>
      <c r="E7610" s="24" t="s">
        <v>21</v>
      </c>
      <c r="F7610" s="24">
        <v>0</v>
      </c>
      <c r="G7610" s="24">
        <v>0</v>
      </c>
      <c r="H7610" s="24" t="str">
        <f t="shared" si="118"/>
        <v>2017_IBI_27</v>
      </c>
      <c r="I7610" s="24">
        <f>VLOOKUP(H7610,inTHLBdata!A:H,7,FALSE)</f>
        <v>0</v>
      </c>
      <c r="J7610" s="24">
        <f>VLOOKUP(H7610,inTHLBdata!A:H,8,FALSE)</f>
        <v>0</v>
      </c>
    </row>
    <row r="7611" spans="1:10">
      <c r="A7611" s="24">
        <v>2017</v>
      </c>
      <c r="B7611" s="24" t="s">
        <v>184</v>
      </c>
      <c r="C7611" s="24" t="str">
        <f>VLOOKUP(B7611,'FHF LUT'!$A$5:$H$81,2,FALSE)</f>
        <v>Engraver Beetle (Ips species)</v>
      </c>
      <c r="D7611" s="24">
        <v>29</v>
      </c>
      <c r="E7611" s="24" t="s">
        <v>9</v>
      </c>
      <c r="F7611" s="24">
        <v>0</v>
      </c>
      <c r="G7611" s="24">
        <v>0</v>
      </c>
      <c r="H7611" s="24" t="str">
        <f t="shared" si="118"/>
        <v>2017_IBI_29</v>
      </c>
      <c r="I7611" s="24">
        <f>VLOOKUP(H7611,inTHLBdata!A:H,7,FALSE)</f>
        <v>0</v>
      </c>
      <c r="J7611" s="24">
        <f>VLOOKUP(H7611,inTHLBdata!A:H,8,FALSE)</f>
        <v>0</v>
      </c>
    </row>
    <row r="7612" spans="1:10">
      <c r="A7612" s="24">
        <v>2017</v>
      </c>
      <c r="B7612" s="24" t="s">
        <v>184</v>
      </c>
      <c r="C7612" s="24" t="str">
        <f>VLOOKUP(B7612,'FHF LUT'!$A$5:$H$81,2,FALSE)</f>
        <v>Engraver Beetle (Ips species)</v>
      </c>
      <c r="D7612" s="24">
        <v>30</v>
      </c>
      <c r="E7612" s="24" t="s">
        <v>35</v>
      </c>
      <c r="F7612" s="24">
        <v>0</v>
      </c>
      <c r="G7612" s="24">
        <v>0</v>
      </c>
      <c r="H7612" s="24" t="str">
        <f t="shared" si="118"/>
        <v>2017_IBI_30</v>
      </c>
      <c r="I7612" s="24">
        <f>VLOOKUP(H7612,inTHLBdata!A:H,7,FALSE)</f>
        <v>0</v>
      </c>
      <c r="J7612" s="24">
        <f>VLOOKUP(H7612,inTHLBdata!A:H,8,FALSE)</f>
        <v>0</v>
      </c>
    </row>
    <row r="7613" spans="1:10">
      <c r="A7613" s="24">
        <v>2017</v>
      </c>
      <c r="B7613" s="24" t="s">
        <v>184</v>
      </c>
      <c r="C7613" s="24" t="str">
        <f>VLOOKUP(B7613,'FHF LUT'!$A$5:$H$81,2,FALSE)</f>
        <v>Engraver Beetle (Ips species)</v>
      </c>
      <c r="D7613" s="24">
        <v>31</v>
      </c>
      <c r="E7613" s="24" t="s">
        <v>34</v>
      </c>
      <c r="F7613" s="24">
        <v>0</v>
      </c>
      <c r="G7613" s="24">
        <v>0</v>
      </c>
      <c r="H7613" s="24" t="str">
        <f t="shared" si="118"/>
        <v>2017_IBI_31</v>
      </c>
      <c r="I7613" s="24">
        <f>VLOOKUP(H7613,inTHLBdata!A:H,7,FALSE)</f>
        <v>0</v>
      </c>
      <c r="J7613" s="24">
        <f>VLOOKUP(H7613,inTHLBdata!A:H,8,FALSE)</f>
        <v>0</v>
      </c>
    </row>
    <row r="7614" spans="1:10">
      <c r="A7614" s="24">
        <v>2017</v>
      </c>
      <c r="B7614" s="24" t="s">
        <v>184</v>
      </c>
      <c r="C7614" s="24" t="str">
        <f>VLOOKUP(B7614,'FHF LUT'!$A$5:$H$81,2,FALSE)</f>
        <v>Engraver Beetle (Ips species)</v>
      </c>
      <c r="D7614" s="24">
        <v>38</v>
      </c>
      <c r="E7614" s="24" t="s">
        <v>8</v>
      </c>
      <c r="F7614" s="24">
        <v>0</v>
      </c>
      <c r="G7614" s="24">
        <v>0</v>
      </c>
      <c r="H7614" s="24" t="str">
        <f t="shared" si="118"/>
        <v>2017_IBI_38</v>
      </c>
      <c r="I7614" s="24">
        <f>VLOOKUP(H7614,inTHLBdata!A:H,7,FALSE)</f>
        <v>0</v>
      </c>
      <c r="J7614" s="24">
        <f>VLOOKUP(H7614,inTHLBdata!A:H,8,FALSE)</f>
        <v>0</v>
      </c>
    </row>
    <row r="7615" spans="1:10">
      <c r="A7615" s="24">
        <v>2017</v>
      </c>
      <c r="B7615" s="24" t="s">
        <v>184</v>
      </c>
      <c r="C7615" s="24" t="str">
        <f>VLOOKUP(B7615,'FHF LUT'!$A$5:$H$81,2,FALSE)</f>
        <v>Engraver Beetle (Ips species)</v>
      </c>
      <c r="D7615" s="24">
        <v>39</v>
      </c>
      <c r="E7615" s="24" t="s">
        <v>36</v>
      </c>
      <c r="F7615" s="24">
        <v>0</v>
      </c>
      <c r="G7615" s="24">
        <v>0</v>
      </c>
      <c r="H7615" s="24" t="str">
        <f t="shared" si="118"/>
        <v>2017_IBI_39</v>
      </c>
      <c r="I7615" s="24">
        <f>VLOOKUP(H7615,inTHLBdata!A:H,7,FALSE)</f>
        <v>0</v>
      </c>
      <c r="J7615" s="24">
        <f>VLOOKUP(H7615,inTHLBdata!A:H,8,FALSE)</f>
        <v>0</v>
      </c>
    </row>
    <row r="7616" spans="1:10">
      <c r="A7616" s="24">
        <v>2017</v>
      </c>
      <c r="B7616" s="24" t="s">
        <v>184</v>
      </c>
      <c r="C7616" s="24" t="str">
        <f>VLOOKUP(B7616,'FHF LUT'!$A$5:$H$81,2,FALSE)</f>
        <v>Engraver Beetle (Ips species)</v>
      </c>
      <c r="D7616" s="24">
        <v>40</v>
      </c>
      <c r="E7616" s="24" t="s">
        <v>31</v>
      </c>
      <c r="F7616" s="24">
        <v>0</v>
      </c>
      <c r="G7616" s="24">
        <v>0</v>
      </c>
      <c r="H7616" s="24" t="str">
        <f t="shared" si="118"/>
        <v>2017_IBI_40</v>
      </c>
      <c r="I7616" s="24">
        <f>VLOOKUP(H7616,inTHLBdata!A:H,7,FALSE)</f>
        <v>0</v>
      </c>
      <c r="J7616" s="24">
        <f>VLOOKUP(H7616,inTHLBdata!A:H,8,FALSE)</f>
        <v>0</v>
      </c>
    </row>
    <row r="7617" spans="1:10">
      <c r="A7617" s="24">
        <v>2017</v>
      </c>
      <c r="B7617" s="24" t="s">
        <v>184</v>
      </c>
      <c r="C7617" s="24" t="str">
        <f>VLOOKUP(B7617,'FHF LUT'!$A$5:$H$81,2,FALSE)</f>
        <v>Engraver Beetle (Ips species)</v>
      </c>
      <c r="D7617" s="24">
        <v>41</v>
      </c>
      <c r="E7617" s="24" t="s">
        <v>26</v>
      </c>
      <c r="F7617" s="24">
        <v>0</v>
      </c>
      <c r="G7617" s="24">
        <v>0</v>
      </c>
      <c r="H7617" s="24" t="str">
        <f t="shared" si="118"/>
        <v>2017_IBI_41</v>
      </c>
      <c r="I7617" s="24">
        <f>VLOOKUP(H7617,inTHLBdata!A:H,7,FALSE)</f>
        <v>0</v>
      </c>
      <c r="J7617" s="24">
        <f>VLOOKUP(H7617,inTHLBdata!A:H,8,FALSE)</f>
        <v>0</v>
      </c>
    </row>
    <row r="7618" spans="1:10">
      <c r="A7618" s="24">
        <v>2017</v>
      </c>
      <c r="B7618" s="24" t="s">
        <v>184</v>
      </c>
      <c r="C7618" s="24" t="str">
        <f>VLOOKUP(B7618,'FHF LUT'!$A$5:$H$81,2,FALSE)</f>
        <v>Engraver Beetle (Ips species)</v>
      </c>
      <c r="D7618" s="24">
        <v>43</v>
      </c>
      <c r="E7618" s="24" t="s">
        <v>20</v>
      </c>
      <c r="F7618" s="24">
        <v>0</v>
      </c>
      <c r="G7618" s="24">
        <v>0</v>
      </c>
      <c r="H7618" s="24" t="str">
        <f t="shared" si="118"/>
        <v>2017_IBI_43</v>
      </c>
      <c r="I7618" s="24">
        <f>VLOOKUP(H7618,inTHLBdata!A:H,7,FALSE)</f>
        <v>0</v>
      </c>
      <c r="J7618" s="24">
        <f>VLOOKUP(H7618,inTHLBdata!A:H,8,FALSE)</f>
        <v>0</v>
      </c>
    </row>
    <row r="7619" spans="1:10">
      <c r="A7619" s="24">
        <v>2017</v>
      </c>
      <c r="B7619" s="24" t="s">
        <v>184</v>
      </c>
      <c r="C7619" s="24" t="str">
        <f>VLOOKUP(B7619,'FHF LUT'!$A$5:$H$81,2,FALSE)</f>
        <v>Engraver Beetle (Ips species)</v>
      </c>
      <c r="D7619" s="24">
        <v>44</v>
      </c>
      <c r="E7619" s="24" t="s">
        <v>3</v>
      </c>
      <c r="F7619" s="24">
        <v>0</v>
      </c>
      <c r="G7619" s="24">
        <v>0</v>
      </c>
      <c r="H7619" s="24" t="str">
        <f t="shared" ref="H7619:H7682" si="119">CONCATENATE(A7619,"_",B7619,"_",D7619)</f>
        <v>2017_IBI_44</v>
      </c>
      <c r="I7619" s="24">
        <f>VLOOKUP(H7619,inTHLBdata!A:H,7,FALSE)</f>
        <v>0</v>
      </c>
      <c r="J7619" s="24">
        <f>VLOOKUP(H7619,inTHLBdata!A:H,8,FALSE)</f>
        <v>0</v>
      </c>
    </row>
    <row r="7620" spans="1:10">
      <c r="A7620" s="24">
        <v>2017</v>
      </c>
      <c r="B7620" s="24" t="s">
        <v>184</v>
      </c>
      <c r="C7620" s="24" t="str">
        <f>VLOOKUP(B7620,'FHF LUT'!$A$5:$H$81,2,FALSE)</f>
        <v>Engraver Beetle (Ips species)</v>
      </c>
      <c r="D7620" s="24">
        <v>45</v>
      </c>
      <c r="E7620" s="24" t="s">
        <v>5</v>
      </c>
      <c r="F7620" s="24">
        <v>0</v>
      </c>
      <c r="G7620" s="24">
        <v>0</v>
      </c>
      <c r="H7620" s="24" t="str">
        <f t="shared" si="119"/>
        <v>2017_IBI_45</v>
      </c>
      <c r="I7620" s="24">
        <f>VLOOKUP(H7620,inTHLBdata!A:H,7,FALSE)</f>
        <v>0</v>
      </c>
      <c r="J7620" s="24">
        <f>VLOOKUP(H7620,inTHLBdata!A:H,8,FALSE)</f>
        <v>0</v>
      </c>
    </row>
    <row r="7621" spans="1:10">
      <c r="A7621" s="24">
        <v>2017</v>
      </c>
      <c r="B7621" s="24" t="s">
        <v>184</v>
      </c>
      <c r="C7621" s="24" t="str">
        <f>VLOOKUP(B7621,'FHF LUT'!$A$5:$H$81,2,FALSE)</f>
        <v>Engraver Beetle (Ips species)</v>
      </c>
      <c r="D7621" s="24">
        <v>46</v>
      </c>
      <c r="E7621" s="24" t="s">
        <v>234</v>
      </c>
      <c r="F7621" s="24">
        <v>0</v>
      </c>
      <c r="G7621" s="24">
        <v>0</v>
      </c>
      <c r="H7621" s="24" t="str">
        <f t="shared" si="119"/>
        <v>2017_IBI_46</v>
      </c>
      <c r="I7621" s="24">
        <f>VLOOKUP(H7621,inTHLBdata!A:H,7,FALSE)</f>
        <v>0</v>
      </c>
      <c r="J7621" s="24">
        <f>VLOOKUP(H7621,inTHLBdata!A:H,8,FALSE)</f>
        <v>0</v>
      </c>
    </row>
    <row r="7622" spans="1:10">
      <c r="A7622" s="24">
        <v>2017</v>
      </c>
      <c r="B7622" s="24" t="s">
        <v>184</v>
      </c>
      <c r="C7622" s="24" t="str">
        <f>VLOOKUP(B7622,'FHF LUT'!$A$5:$H$81,2,FALSE)</f>
        <v>Engraver Beetle (Ips species)</v>
      </c>
      <c r="D7622" s="24">
        <v>47</v>
      </c>
      <c r="E7622" s="24" t="s">
        <v>233</v>
      </c>
      <c r="F7622" s="24">
        <v>0</v>
      </c>
      <c r="G7622" s="24">
        <v>0</v>
      </c>
      <c r="H7622" s="24" t="str">
        <f t="shared" si="119"/>
        <v>2017_IBI_47</v>
      </c>
      <c r="I7622" s="24">
        <f>VLOOKUP(H7622,inTHLBdata!A:H,7,FALSE)</f>
        <v>0</v>
      </c>
      <c r="J7622" s="24">
        <f>VLOOKUP(H7622,inTHLBdata!A:H,8,FALSE)</f>
        <v>0</v>
      </c>
    </row>
    <row r="7623" spans="1:10">
      <c r="A7623" s="24">
        <v>2017</v>
      </c>
      <c r="B7623" s="24" t="s">
        <v>184</v>
      </c>
      <c r="C7623" s="24" t="str">
        <f>VLOOKUP(B7623,'FHF LUT'!$A$5:$H$81,2,FALSE)</f>
        <v>Engraver Beetle (Ips species)</v>
      </c>
      <c r="D7623" s="24">
        <v>48</v>
      </c>
      <c r="E7623" s="24" t="s">
        <v>235</v>
      </c>
      <c r="F7623" s="24">
        <v>0</v>
      </c>
      <c r="G7623" s="24">
        <v>0</v>
      </c>
      <c r="H7623" s="24" t="str">
        <f t="shared" si="119"/>
        <v>2017_IBI_48</v>
      </c>
      <c r="I7623" s="24">
        <f>VLOOKUP(H7623,inTHLBdata!A:H,7,FALSE)</f>
        <v>0</v>
      </c>
      <c r="J7623" s="24">
        <f>VLOOKUP(H7623,inTHLBdata!A:H,8,FALSE)</f>
        <v>0</v>
      </c>
    </row>
    <row r="7624" spans="1:10">
      <c r="A7624" s="24">
        <v>2017</v>
      </c>
      <c r="B7624" s="24" t="s">
        <v>194</v>
      </c>
      <c r="C7624" s="24" t="str">
        <f>VLOOKUP(B7624,'FHF LUT'!$A$5:$H$81,2,FALSE)</f>
        <v>Lodgepole Pine Beetle</v>
      </c>
      <c r="D7624" s="24">
        <v>1</v>
      </c>
      <c r="E7624" s="24" t="s">
        <v>10</v>
      </c>
      <c r="F7624" s="24">
        <v>0</v>
      </c>
      <c r="G7624" s="24">
        <v>0</v>
      </c>
      <c r="H7624" s="24" t="str">
        <f t="shared" si="119"/>
        <v>2017_IBL_1</v>
      </c>
      <c r="I7624" s="24">
        <f>VLOOKUP(H7624,inTHLBdata!A:H,7,FALSE)</f>
        <v>0</v>
      </c>
      <c r="J7624" s="24">
        <f>VLOOKUP(H7624,inTHLBdata!A:H,8,FALSE)</f>
        <v>0</v>
      </c>
    </row>
    <row r="7625" spans="1:10">
      <c r="A7625" s="24">
        <v>2017</v>
      </c>
      <c r="B7625" s="24" t="s">
        <v>194</v>
      </c>
      <c r="C7625" s="24" t="str">
        <f>VLOOKUP(B7625,'FHF LUT'!$A$5:$H$81,2,FALSE)</f>
        <v>Lodgepole Pine Beetle</v>
      </c>
      <c r="D7625" s="24">
        <v>2</v>
      </c>
      <c r="E7625" s="24" t="s">
        <v>22</v>
      </c>
      <c r="F7625" s="24">
        <v>0</v>
      </c>
      <c r="G7625" s="24">
        <v>0</v>
      </c>
      <c r="H7625" s="24" t="str">
        <f t="shared" si="119"/>
        <v>2017_IBL_2</v>
      </c>
      <c r="I7625" s="24">
        <f>VLOOKUP(H7625,inTHLBdata!A:H,7,FALSE)</f>
        <v>0</v>
      </c>
      <c r="J7625" s="24">
        <f>VLOOKUP(H7625,inTHLBdata!A:H,8,FALSE)</f>
        <v>0</v>
      </c>
    </row>
    <row r="7626" spans="1:10">
      <c r="A7626" s="24">
        <v>2017</v>
      </c>
      <c r="B7626" s="24" t="s">
        <v>194</v>
      </c>
      <c r="C7626" s="24" t="str">
        <f>VLOOKUP(B7626,'FHF LUT'!$A$5:$H$81,2,FALSE)</f>
        <v>Lodgepole Pine Beetle</v>
      </c>
      <c r="D7626" s="24">
        <v>3</v>
      </c>
      <c r="E7626" s="24" t="s">
        <v>13</v>
      </c>
      <c r="F7626" s="24">
        <v>0</v>
      </c>
      <c r="G7626" s="24">
        <v>0</v>
      </c>
      <c r="H7626" s="24" t="str">
        <f t="shared" si="119"/>
        <v>2017_IBL_3</v>
      </c>
      <c r="I7626" s="24">
        <f>VLOOKUP(H7626,inTHLBdata!A:H,7,FALSE)</f>
        <v>0</v>
      </c>
      <c r="J7626" s="24">
        <f>VLOOKUP(H7626,inTHLBdata!A:H,8,FALSE)</f>
        <v>0</v>
      </c>
    </row>
    <row r="7627" spans="1:10">
      <c r="A7627" s="24">
        <v>2017</v>
      </c>
      <c r="B7627" s="24" t="s">
        <v>194</v>
      </c>
      <c r="C7627" s="24" t="str">
        <f>VLOOKUP(B7627,'FHF LUT'!$A$5:$H$81,2,FALSE)</f>
        <v>Lodgepole Pine Beetle</v>
      </c>
      <c r="D7627" s="24">
        <v>4</v>
      </c>
      <c r="E7627" s="24" t="s">
        <v>28</v>
      </c>
      <c r="F7627" s="24">
        <v>546</v>
      </c>
      <c r="G7627" s="24">
        <v>546</v>
      </c>
      <c r="H7627" s="24" t="str">
        <f t="shared" si="119"/>
        <v>2017_IBL_4</v>
      </c>
      <c r="I7627" s="24">
        <f>VLOOKUP(H7627,inTHLBdata!A:H,7,FALSE)</f>
        <v>62</v>
      </c>
      <c r="J7627" s="24">
        <f>VLOOKUP(H7627,inTHLBdata!A:H,8,FALSE)</f>
        <v>62</v>
      </c>
    </row>
    <row r="7628" spans="1:10">
      <c r="A7628" s="24">
        <v>2017</v>
      </c>
      <c r="B7628" s="24" t="s">
        <v>194</v>
      </c>
      <c r="C7628" s="24" t="str">
        <f>VLOOKUP(B7628,'FHF LUT'!$A$5:$H$81,2,FALSE)</f>
        <v>Lodgepole Pine Beetle</v>
      </c>
      <c r="D7628" s="24">
        <v>5</v>
      </c>
      <c r="E7628" s="24" t="s">
        <v>16</v>
      </c>
      <c r="F7628" s="24">
        <v>0</v>
      </c>
      <c r="G7628" s="24">
        <v>0</v>
      </c>
      <c r="H7628" s="24" t="str">
        <f t="shared" si="119"/>
        <v>2017_IBL_5</v>
      </c>
      <c r="I7628" s="24">
        <f>VLOOKUP(H7628,inTHLBdata!A:H,7,FALSE)</f>
        <v>0</v>
      </c>
      <c r="J7628" s="24">
        <f>VLOOKUP(H7628,inTHLBdata!A:H,8,FALSE)</f>
        <v>0</v>
      </c>
    </row>
    <row r="7629" spans="1:10">
      <c r="A7629" s="24">
        <v>2017</v>
      </c>
      <c r="B7629" s="24" t="s">
        <v>194</v>
      </c>
      <c r="C7629" s="24" t="str">
        <f>VLOOKUP(B7629,'FHF LUT'!$A$5:$H$81,2,FALSE)</f>
        <v>Lodgepole Pine Beetle</v>
      </c>
      <c r="D7629" s="24">
        <v>7</v>
      </c>
      <c r="E7629" s="24" t="s">
        <v>25</v>
      </c>
      <c r="F7629" s="24">
        <v>0</v>
      </c>
      <c r="G7629" s="24">
        <v>0</v>
      </c>
      <c r="H7629" s="24" t="str">
        <f t="shared" si="119"/>
        <v>2017_IBL_7</v>
      </c>
      <c r="I7629" s="24">
        <f>VLOOKUP(H7629,inTHLBdata!A:H,7,FALSE)</f>
        <v>0</v>
      </c>
      <c r="J7629" s="24">
        <f>VLOOKUP(H7629,inTHLBdata!A:H,8,FALSE)</f>
        <v>0</v>
      </c>
    </row>
    <row r="7630" spans="1:10">
      <c r="A7630" s="24">
        <v>2017</v>
      </c>
      <c r="B7630" s="24" t="s">
        <v>194</v>
      </c>
      <c r="C7630" s="24" t="str">
        <f>VLOOKUP(B7630,'FHF LUT'!$A$5:$H$81,2,FALSE)</f>
        <v>Lodgepole Pine Beetle</v>
      </c>
      <c r="D7630" s="24">
        <v>8</v>
      </c>
      <c r="E7630" s="24" t="s">
        <v>29</v>
      </c>
      <c r="F7630" s="24">
        <v>84</v>
      </c>
      <c r="G7630" s="24">
        <v>84</v>
      </c>
      <c r="H7630" s="24" t="str">
        <f t="shared" si="119"/>
        <v>2017_IBL_8</v>
      </c>
      <c r="I7630" s="24">
        <f>VLOOKUP(H7630,inTHLBdata!A:H,7,FALSE)</f>
        <v>0</v>
      </c>
      <c r="J7630" s="24">
        <f>VLOOKUP(H7630,inTHLBdata!A:H,8,FALSE)</f>
        <v>0</v>
      </c>
    </row>
    <row r="7631" spans="1:10">
      <c r="A7631" s="24">
        <v>2017</v>
      </c>
      <c r="B7631" s="24" t="s">
        <v>194</v>
      </c>
      <c r="C7631" s="24" t="str">
        <f>VLOOKUP(B7631,'FHF LUT'!$A$5:$H$81,2,FALSE)</f>
        <v>Lodgepole Pine Beetle</v>
      </c>
      <c r="D7631" s="24">
        <v>9</v>
      </c>
      <c r="E7631" s="24" t="s">
        <v>7</v>
      </c>
      <c r="F7631" s="24">
        <v>0</v>
      </c>
      <c r="G7631" s="24">
        <v>0</v>
      </c>
      <c r="H7631" s="24" t="str">
        <f t="shared" si="119"/>
        <v>2017_IBL_9</v>
      </c>
      <c r="I7631" s="24">
        <f>VLOOKUP(H7631,inTHLBdata!A:H,7,FALSE)</f>
        <v>0</v>
      </c>
      <c r="J7631" s="24">
        <f>VLOOKUP(H7631,inTHLBdata!A:H,8,FALSE)</f>
        <v>0</v>
      </c>
    </row>
    <row r="7632" spans="1:10">
      <c r="A7632" s="24">
        <v>2017</v>
      </c>
      <c r="B7632" s="24" t="s">
        <v>194</v>
      </c>
      <c r="C7632" s="24" t="str">
        <f>VLOOKUP(B7632,'FHF LUT'!$A$5:$H$81,2,FALSE)</f>
        <v>Lodgepole Pine Beetle</v>
      </c>
      <c r="D7632" s="24">
        <v>10</v>
      </c>
      <c r="E7632" s="24" t="s">
        <v>18</v>
      </c>
      <c r="F7632" s="24">
        <v>0</v>
      </c>
      <c r="G7632" s="24">
        <v>0</v>
      </c>
      <c r="H7632" s="24" t="str">
        <f t="shared" si="119"/>
        <v>2017_IBL_10</v>
      </c>
      <c r="I7632" s="24">
        <f>VLOOKUP(H7632,inTHLBdata!A:H,7,FALSE)</f>
        <v>0</v>
      </c>
      <c r="J7632" s="24">
        <f>VLOOKUP(H7632,inTHLBdata!A:H,8,FALSE)</f>
        <v>0</v>
      </c>
    </row>
    <row r="7633" spans="1:10">
      <c r="A7633" s="24">
        <v>2017</v>
      </c>
      <c r="B7633" s="24" t="s">
        <v>194</v>
      </c>
      <c r="C7633" s="24" t="str">
        <f>VLOOKUP(B7633,'FHF LUT'!$A$5:$H$81,2,FALSE)</f>
        <v>Lodgepole Pine Beetle</v>
      </c>
      <c r="D7633" s="24">
        <v>11</v>
      </c>
      <c r="E7633" s="24" t="s">
        <v>4</v>
      </c>
      <c r="F7633" s="24">
        <v>0</v>
      </c>
      <c r="G7633" s="24">
        <v>0</v>
      </c>
      <c r="H7633" s="24" t="str">
        <f t="shared" si="119"/>
        <v>2017_IBL_11</v>
      </c>
      <c r="I7633" s="24">
        <f>VLOOKUP(H7633,inTHLBdata!A:H,7,FALSE)</f>
        <v>0</v>
      </c>
      <c r="J7633" s="24">
        <f>VLOOKUP(H7633,inTHLBdata!A:H,8,FALSE)</f>
        <v>0</v>
      </c>
    </row>
    <row r="7634" spans="1:10">
      <c r="A7634" s="24">
        <v>2017</v>
      </c>
      <c r="B7634" s="24" t="s">
        <v>194</v>
      </c>
      <c r="C7634" s="24" t="str">
        <f>VLOOKUP(B7634,'FHF LUT'!$A$5:$H$81,2,FALSE)</f>
        <v>Lodgepole Pine Beetle</v>
      </c>
      <c r="D7634" s="24">
        <v>12</v>
      </c>
      <c r="E7634" s="24" t="s">
        <v>11</v>
      </c>
      <c r="F7634" s="24">
        <v>0</v>
      </c>
      <c r="G7634" s="24">
        <v>0</v>
      </c>
      <c r="H7634" s="24" t="str">
        <f t="shared" si="119"/>
        <v>2017_IBL_12</v>
      </c>
      <c r="I7634" s="24">
        <f>VLOOKUP(H7634,inTHLBdata!A:H,7,FALSE)</f>
        <v>0</v>
      </c>
      <c r="J7634" s="24">
        <f>VLOOKUP(H7634,inTHLBdata!A:H,8,FALSE)</f>
        <v>0</v>
      </c>
    </row>
    <row r="7635" spans="1:10">
      <c r="A7635" s="24">
        <v>2017</v>
      </c>
      <c r="B7635" s="24" t="s">
        <v>194</v>
      </c>
      <c r="C7635" s="24" t="str">
        <f>VLOOKUP(B7635,'FHF LUT'!$A$5:$H$81,2,FALSE)</f>
        <v>Lodgepole Pine Beetle</v>
      </c>
      <c r="D7635" s="24">
        <v>13</v>
      </c>
      <c r="E7635" s="24" t="s">
        <v>24</v>
      </c>
      <c r="F7635" s="24">
        <v>0</v>
      </c>
      <c r="G7635" s="24">
        <v>0</v>
      </c>
      <c r="H7635" s="24" t="str">
        <f t="shared" si="119"/>
        <v>2017_IBL_13</v>
      </c>
      <c r="I7635" s="24">
        <f>VLOOKUP(H7635,inTHLBdata!A:H,7,FALSE)</f>
        <v>0</v>
      </c>
      <c r="J7635" s="24">
        <f>VLOOKUP(H7635,inTHLBdata!A:H,8,FALSE)</f>
        <v>0</v>
      </c>
    </row>
    <row r="7636" spans="1:10">
      <c r="A7636" s="24">
        <v>2017</v>
      </c>
      <c r="B7636" s="24" t="s">
        <v>194</v>
      </c>
      <c r="C7636" s="24" t="str">
        <f>VLOOKUP(B7636,'FHF LUT'!$A$5:$H$81,2,FALSE)</f>
        <v>Lodgepole Pine Beetle</v>
      </c>
      <c r="D7636" s="24">
        <v>14</v>
      </c>
      <c r="E7636" s="24" t="s">
        <v>30</v>
      </c>
      <c r="F7636" s="24">
        <v>0</v>
      </c>
      <c r="G7636" s="24">
        <v>0</v>
      </c>
      <c r="H7636" s="24" t="str">
        <f t="shared" si="119"/>
        <v>2017_IBL_14</v>
      </c>
      <c r="I7636" s="24">
        <f>VLOOKUP(H7636,inTHLBdata!A:H,7,FALSE)</f>
        <v>0</v>
      </c>
      <c r="J7636" s="24">
        <f>VLOOKUP(H7636,inTHLBdata!A:H,8,FALSE)</f>
        <v>0</v>
      </c>
    </row>
    <row r="7637" spans="1:10">
      <c r="A7637" s="24">
        <v>2017</v>
      </c>
      <c r="B7637" s="24" t="s">
        <v>194</v>
      </c>
      <c r="C7637" s="24" t="str">
        <f>VLOOKUP(B7637,'FHF LUT'!$A$5:$H$81,2,FALSE)</f>
        <v>Lodgepole Pine Beetle</v>
      </c>
      <c r="D7637" s="24">
        <v>15</v>
      </c>
      <c r="E7637" s="24" t="s">
        <v>33</v>
      </c>
      <c r="F7637" s="24">
        <v>0</v>
      </c>
      <c r="G7637" s="24">
        <v>0</v>
      </c>
      <c r="H7637" s="24" t="str">
        <f t="shared" si="119"/>
        <v>2017_IBL_15</v>
      </c>
      <c r="I7637" s="24">
        <f>VLOOKUP(H7637,inTHLBdata!A:H,7,FALSE)</f>
        <v>0</v>
      </c>
      <c r="J7637" s="24">
        <f>VLOOKUP(H7637,inTHLBdata!A:H,8,FALSE)</f>
        <v>0</v>
      </c>
    </row>
    <row r="7638" spans="1:10">
      <c r="A7638" s="24">
        <v>2017</v>
      </c>
      <c r="B7638" s="24" t="s">
        <v>194</v>
      </c>
      <c r="C7638" s="24" t="str">
        <f>VLOOKUP(B7638,'FHF LUT'!$A$5:$H$81,2,FALSE)</f>
        <v>Lodgepole Pine Beetle</v>
      </c>
      <c r="D7638" s="24">
        <v>16</v>
      </c>
      <c r="E7638" s="24" t="s">
        <v>12</v>
      </c>
      <c r="F7638" s="24">
        <v>0</v>
      </c>
      <c r="G7638" s="24">
        <v>0</v>
      </c>
      <c r="H7638" s="24" t="str">
        <f t="shared" si="119"/>
        <v>2017_IBL_16</v>
      </c>
      <c r="I7638" s="24">
        <f>VLOOKUP(H7638,inTHLBdata!A:H,7,FALSE)</f>
        <v>0</v>
      </c>
      <c r="J7638" s="24">
        <f>VLOOKUP(H7638,inTHLBdata!A:H,8,FALSE)</f>
        <v>0</v>
      </c>
    </row>
    <row r="7639" spans="1:10">
      <c r="A7639" s="24">
        <v>2017</v>
      </c>
      <c r="B7639" s="24" t="s">
        <v>194</v>
      </c>
      <c r="C7639" s="24" t="str">
        <f>VLOOKUP(B7639,'FHF LUT'!$A$5:$H$81,2,FALSE)</f>
        <v>Lodgepole Pine Beetle</v>
      </c>
      <c r="D7639" s="24">
        <v>17</v>
      </c>
      <c r="E7639" s="24" t="s">
        <v>32</v>
      </c>
      <c r="F7639" s="24">
        <v>0</v>
      </c>
      <c r="G7639" s="24">
        <v>0</v>
      </c>
      <c r="H7639" s="24" t="str">
        <f t="shared" si="119"/>
        <v>2017_IBL_17</v>
      </c>
      <c r="I7639" s="24">
        <f>VLOOKUP(H7639,inTHLBdata!A:H,7,FALSE)</f>
        <v>0</v>
      </c>
      <c r="J7639" s="24">
        <f>VLOOKUP(H7639,inTHLBdata!A:H,8,FALSE)</f>
        <v>0</v>
      </c>
    </row>
    <row r="7640" spans="1:10">
      <c r="A7640" s="24">
        <v>2017</v>
      </c>
      <c r="B7640" s="24" t="s">
        <v>194</v>
      </c>
      <c r="C7640" s="24" t="str">
        <f>VLOOKUP(B7640,'FHF LUT'!$A$5:$H$81,2,FALSE)</f>
        <v>Lodgepole Pine Beetle</v>
      </c>
      <c r="D7640" s="24">
        <v>18</v>
      </c>
      <c r="E7640" s="24" t="s">
        <v>15</v>
      </c>
      <c r="F7640" s="24">
        <v>0</v>
      </c>
      <c r="G7640" s="24">
        <v>0</v>
      </c>
      <c r="H7640" s="24" t="str">
        <f t="shared" si="119"/>
        <v>2017_IBL_18</v>
      </c>
      <c r="I7640" s="24">
        <f>VLOOKUP(H7640,inTHLBdata!A:H,7,FALSE)</f>
        <v>0</v>
      </c>
      <c r="J7640" s="24">
        <f>VLOOKUP(H7640,inTHLBdata!A:H,8,FALSE)</f>
        <v>0</v>
      </c>
    </row>
    <row r="7641" spans="1:10">
      <c r="A7641" s="24">
        <v>2017</v>
      </c>
      <c r="B7641" s="24" t="s">
        <v>194</v>
      </c>
      <c r="C7641" s="24" t="str">
        <f>VLOOKUP(B7641,'FHF LUT'!$A$5:$H$81,2,FALSE)</f>
        <v>Lodgepole Pine Beetle</v>
      </c>
      <c r="D7641" s="24">
        <v>20</v>
      </c>
      <c r="E7641" s="24" t="s">
        <v>6</v>
      </c>
      <c r="F7641" s="24">
        <v>0</v>
      </c>
      <c r="G7641" s="24">
        <v>0</v>
      </c>
      <c r="H7641" s="24" t="str">
        <f t="shared" si="119"/>
        <v>2017_IBL_20</v>
      </c>
      <c r="I7641" s="24">
        <f>VLOOKUP(H7641,inTHLBdata!A:H,7,FALSE)</f>
        <v>0</v>
      </c>
      <c r="J7641" s="24">
        <f>VLOOKUP(H7641,inTHLBdata!A:H,8,FALSE)</f>
        <v>0</v>
      </c>
    </row>
    <row r="7642" spans="1:10">
      <c r="A7642" s="24">
        <v>2017</v>
      </c>
      <c r="B7642" s="24" t="s">
        <v>194</v>
      </c>
      <c r="C7642" s="24" t="str">
        <f>VLOOKUP(B7642,'FHF LUT'!$A$5:$H$81,2,FALSE)</f>
        <v>Lodgepole Pine Beetle</v>
      </c>
      <c r="D7642" s="24">
        <v>22</v>
      </c>
      <c r="E7642" s="24" t="s">
        <v>19</v>
      </c>
      <c r="F7642" s="24">
        <v>0</v>
      </c>
      <c r="G7642" s="24">
        <v>0</v>
      </c>
      <c r="H7642" s="24" t="str">
        <f t="shared" si="119"/>
        <v>2017_IBL_22</v>
      </c>
      <c r="I7642" s="24">
        <f>VLOOKUP(H7642,inTHLBdata!A:H,7,FALSE)</f>
        <v>0</v>
      </c>
      <c r="J7642" s="24">
        <f>VLOOKUP(H7642,inTHLBdata!A:H,8,FALSE)</f>
        <v>0</v>
      </c>
    </row>
    <row r="7643" spans="1:10">
      <c r="A7643" s="24">
        <v>2017</v>
      </c>
      <c r="B7643" s="24" t="s">
        <v>194</v>
      </c>
      <c r="C7643" s="24" t="str">
        <f>VLOOKUP(B7643,'FHF LUT'!$A$5:$H$81,2,FALSE)</f>
        <v>Lodgepole Pine Beetle</v>
      </c>
      <c r="D7643" s="24">
        <v>23</v>
      </c>
      <c r="E7643" s="24" t="s">
        <v>27</v>
      </c>
      <c r="F7643" s="24">
        <v>0</v>
      </c>
      <c r="G7643" s="24">
        <v>0</v>
      </c>
      <c r="H7643" s="24" t="str">
        <f t="shared" si="119"/>
        <v>2017_IBL_23</v>
      </c>
      <c r="I7643" s="24">
        <f>VLOOKUP(H7643,inTHLBdata!A:H,7,FALSE)</f>
        <v>0</v>
      </c>
      <c r="J7643" s="24">
        <f>VLOOKUP(H7643,inTHLBdata!A:H,8,FALSE)</f>
        <v>0</v>
      </c>
    </row>
    <row r="7644" spans="1:10">
      <c r="A7644" s="24">
        <v>2017</v>
      </c>
      <c r="B7644" s="24" t="s">
        <v>194</v>
      </c>
      <c r="C7644" s="24" t="str">
        <f>VLOOKUP(B7644,'FHF LUT'!$A$5:$H$81,2,FALSE)</f>
        <v>Lodgepole Pine Beetle</v>
      </c>
      <c r="D7644" s="24">
        <v>24</v>
      </c>
      <c r="E7644" s="24" t="s">
        <v>17</v>
      </c>
      <c r="F7644" s="24">
        <v>0</v>
      </c>
      <c r="G7644" s="24">
        <v>0</v>
      </c>
      <c r="H7644" s="24" t="str">
        <f t="shared" si="119"/>
        <v>2017_IBL_24</v>
      </c>
      <c r="I7644" s="24">
        <f>VLOOKUP(H7644,inTHLBdata!A:H,7,FALSE)</f>
        <v>0</v>
      </c>
      <c r="J7644" s="24">
        <f>VLOOKUP(H7644,inTHLBdata!A:H,8,FALSE)</f>
        <v>0</v>
      </c>
    </row>
    <row r="7645" spans="1:10">
      <c r="A7645" s="24">
        <v>2017</v>
      </c>
      <c r="B7645" s="24" t="s">
        <v>194</v>
      </c>
      <c r="C7645" s="24" t="str">
        <f>VLOOKUP(B7645,'FHF LUT'!$A$5:$H$81,2,FALSE)</f>
        <v>Lodgepole Pine Beetle</v>
      </c>
      <c r="D7645" s="24">
        <v>25</v>
      </c>
      <c r="E7645" s="24" t="s">
        <v>23</v>
      </c>
      <c r="F7645" s="24">
        <v>0</v>
      </c>
      <c r="G7645" s="24">
        <v>0</v>
      </c>
      <c r="H7645" s="24" t="str">
        <f t="shared" si="119"/>
        <v>2017_IBL_25</v>
      </c>
      <c r="I7645" s="24">
        <f>VLOOKUP(H7645,inTHLBdata!A:H,7,FALSE)</f>
        <v>0</v>
      </c>
      <c r="J7645" s="24">
        <f>VLOOKUP(H7645,inTHLBdata!A:H,8,FALSE)</f>
        <v>0</v>
      </c>
    </row>
    <row r="7646" spans="1:10">
      <c r="A7646" s="24">
        <v>2017</v>
      </c>
      <c r="B7646" s="24" t="s">
        <v>194</v>
      </c>
      <c r="C7646" s="24" t="str">
        <f>VLOOKUP(B7646,'FHF LUT'!$A$5:$H$81,2,FALSE)</f>
        <v>Lodgepole Pine Beetle</v>
      </c>
      <c r="D7646" s="24">
        <v>26</v>
      </c>
      <c r="E7646" s="24" t="s">
        <v>14</v>
      </c>
      <c r="F7646" s="24">
        <v>0</v>
      </c>
      <c r="G7646" s="24">
        <v>0</v>
      </c>
      <c r="H7646" s="24" t="str">
        <f t="shared" si="119"/>
        <v>2017_IBL_26</v>
      </c>
      <c r="I7646" s="24">
        <f>VLOOKUP(H7646,inTHLBdata!A:H,7,FALSE)</f>
        <v>0</v>
      </c>
      <c r="J7646" s="24">
        <f>VLOOKUP(H7646,inTHLBdata!A:H,8,FALSE)</f>
        <v>0</v>
      </c>
    </row>
    <row r="7647" spans="1:10">
      <c r="A7647" s="24">
        <v>2017</v>
      </c>
      <c r="B7647" s="24" t="s">
        <v>194</v>
      </c>
      <c r="C7647" s="24" t="str">
        <f>VLOOKUP(B7647,'FHF LUT'!$A$5:$H$81,2,FALSE)</f>
        <v>Lodgepole Pine Beetle</v>
      </c>
      <c r="D7647" s="24">
        <v>27</v>
      </c>
      <c r="E7647" s="24" t="s">
        <v>21</v>
      </c>
      <c r="F7647" s="24">
        <v>0</v>
      </c>
      <c r="G7647" s="24">
        <v>0</v>
      </c>
      <c r="H7647" s="24" t="str">
        <f t="shared" si="119"/>
        <v>2017_IBL_27</v>
      </c>
      <c r="I7647" s="24">
        <f>VLOOKUP(H7647,inTHLBdata!A:H,7,FALSE)</f>
        <v>0</v>
      </c>
      <c r="J7647" s="24">
        <f>VLOOKUP(H7647,inTHLBdata!A:H,8,FALSE)</f>
        <v>0</v>
      </c>
    </row>
    <row r="7648" spans="1:10">
      <c r="A7648" s="24">
        <v>2017</v>
      </c>
      <c r="B7648" s="24" t="s">
        <v>194</v>
      </c>
      <c r="C7648" s="24" t="str">
        <f>VLOOKUP(B7648,'FHF LUT'!$A$5:$H$81,2,FALSE)</f>
        <v>Lodgepole Pine Beetle</v>
      </c>
      <c r="D7648" s="24">
        <v>29</v>
      </c>
      <c r="E7648" s="24" t="s">
        <v>9</v>
      </c>
      <c r="F7648" s="24">
        <v>0</v>
      </c>
      <c r="G7648" s="24">
        <v>0</v>
      </c>
      <c r="H7648" s="24" t="str">
        <f t="shared" si="119"/>
        <v>2017_IBL_29</v>
      </c>
      <c r="I7648" s="24">
        <f>VLOOKUP(H7648,inTHLBdata!A:H,7,FALSE)</f>
        <v>0</v>
      </c>
      <c r="J7648" s="24">
        <f>VLOOKUP(H7648,inTHLBdata!A:H,8,FALSE)</f>
        <v>0</v>
      </c>
    </row>
    <row r="7649" spans="1:10">
      <c r="A7649" s="24">
        <v>2017</v>
      </c>
      <c r="B7649" s="24" t="s">
        <v>194</v>
      </c>
      <c r="C7649" s="24" t="str">
        <f>VLOOKUP(B7649,'FHF LUT'!$A$5:$H$81,2,FALSE)</f>
        <v>Lodgepole Pine Beetle</v>
      </c>
      <c r="D7649" s="24">
        <v>30</v>
      </c>
      <c r="E7649" s="24" t="s">
        <v>35</v>
      </c>
      <c r="F7649" s="24">
        <v>0</v>
      </c>
      <c r="G7649" s="24">
        <v>0</v>
      </c>
      <c r="H7649" s="24" t="str">
        <f t="shared" si="119"/>
        <v>2017_IBL_30</v>
      </c>
      <c r="I7649" s="24">
        <f>VLOOKUP(H7649,inTHLBdata!A:H,7,FALSE)</f>
        <v>0</v>
      </c>
      <c r="J7649" s="24">
        <f>VLOOKUP(H7649,inTHLBdata!A:H,8,FALSE)</f>
        <v>0</v>
      </c>
    </row>
    <row r="7650" spans="1:10">
      <c r="A7650" s="24">
        <v>2017</v>
      </c>
      <c r="B7650" s="24" t="s">
        <v>194</v>
      </c>
      <c r="C7650" s="24" t="str">
        <f>VLOOKUP(B7650,'FHF LUT'!$A$5:$H$81,2,FALSE)</f>
        <v>Lodgepole Pine Beetle</v>
      </c>
      <c r="D7650" s="24">
        <v>31</v>
      </c>
      <c r="E7650" s="24" t="s">
        <v>34</v>
      </c>
      <c r="F7650" s="24">
        <v>0</v>
      </c>
      <c r="G7650" s="24">
        <v>0</v>
      </c>
      <c r="H7650" s="24" t="str">
        <f t="shared" si="119"/>
        <v>2017_IBL_31</v>
      </c>
      <c r="I7650" s="24">
        <f>VLOOKUP(H7650,inTHLBdata!A:H,7,FALSE)</f>
        <v>0</v>
      </c>
      <c r="J7650" s="24">
        <f>VLOOKUP(H7650,inTHLBdata!A:H,8,FALSE)</f>
        <v>0</v>
      </c>
    </row>
    <row r="7651" spans="1:10">
      <c r="A7651" s="24">
        <v>2017</v>
      </c>
      <c r="B7651" s="24" t="s">
        <v>194</v>
      </c>
      <c r="C7651" s="24" t="str">
        <f>VLOOKUP(B7651,'FHF LUT'!$A$5:$H$81,2,FALSE)</f>
        <v>Lodgepole Pine Beetle</v>
      </c>
      <c r="D7651" s="24">
        <v>38</v>
      </c>
      <c r="E7651" s="24" t="s">
        <v>8</v>
      </c>
      <c r="F7651" s="24">
        <v>0</v>
      </c>
      <c r="G7651" s="24">
        <v>0</v>
      </c>
      <c r="H7651" s="24" t="str">
        <f t="shared" si="119"/>
        <v>2017_IBL_38</v>
      </c>
      <c r="I7651" s="24">
        <f>VLOOKUP(H7651,inTHLBdata!A:H,7,FALSE)</f>
        <v>0</v>
      </c>
      <c r="J7651" s="24">
        <f>VLOOKUP(H7651,inTHLBdata!A:H,8,FALSE)</f>
        <v>0</v>
      </c>
    </row>
    <row r="7652" spans="1:10">
      <c r="A7652" s="24">
        <v>2017</v>
      </c>
      <c r="B7652" s="24" t="s">
        <v>194</v>
      </c>
      <c r="C7652" s="24" t="str">
        <f>VLOOKUP(B7652,'FHF LUT'!$A$5:$H$81,2,FALSE)</f>
        <v>Lodgepole Pine Beetle</v>
      </c>
      <c r="D7652" s="24">
        <v>39</v>
      </c>
      <c r="E7652" s="24" t="s">
        <v>36</v>
      </c>
      <c r="F7652" s="24">
        <v>0</v>
      </c>
      <c r="G7652" s="24">
        <v>0</v>
      </c>
      <c r="H7652" s="24" t="str">
        <f t="shared" si="119"/>
        <v>2017_IBL_39</v>
      </c>
      <c r="I7652" s="24">
        <f>VLOOKUP(H7652,inTHLBdata!A:H,7,FALSE)</f>
        <v>0</v>
      </c>
      <c r="J7652" s="24">
        <f>VLOOKUP(H7652,inTHLBdata!A:H,8,FALSE)</f>
        <v>0</v>
      </c>
    </row>
    <row r="7653" spans="1:10">
      <c r="A7653" s="24">
        <v>2017</v>
      </c>
      <c r="B7653" s="24" t="s">
        <v>194</v>
      </c>
      <c r="C7653" s="24" t="str">
        <f>VLOOKUP(B7653,'FHF LUT'!$A$5:$H$81,2,FALSE)</f>
        <v>Lodgepole Pine Beetle</v>
      </c>
      <c r="D7653" s="24">
        <v>40</v>
      </c>
      <c r="E7653" s="24" t="s">
        <v>31</v>
      </c>
      <c r="F7653" s="24">
        <v>0</v>
      </c>
      <c r="G7653" s="24">
        <v>0</v>
      </c>
      <c r="H7653" s="24" t="str">
        <f t="shared" si="119"/>
        <v>2017_IBL_40</v>
      </c>
      <c r="I7653" s="24">
        <f>VLOOKUP(H7653,inTHLBdata!A:H,7,FALSE)</f>
        <v>0</v>
      </c>
      <c r="J7653" s="24">
        <f>VLOOKUP(H7653,inTHLBdata!A:H,8,FALSE)</f>
        <v>0</v>
      </c>
    </row>
    <row r="7654" spans="1:10">
      <c r="A7654" s="24">
        <v>2017</v>
      </c>
      <c r="B7654" s="24" t="s">
        <v>194</v>
      </c>
      <c r="C7654" s="24" t="str">
        <f>VLOOKUP(B7654,'FHF LUT'!$A$5:$H$81,2,FALSE)</f>
        <v>Lodgepole Pine Beetle</v>
      </c>
      <c r="D7654" s="24">
        <v>41</v>
      </c>
      <c r="E7654" s="24" t="s">
        <v>26</v>
      </c>
      <c r="F7654" s="24">
        <v>0</v>
      </c>
      <c r="G7654" s="24">
        <v>0</v>
      </c>
      <c r="H7654" s="24" t="str">
        <f t="shared" si="119"/>
        <v>2017_IBL_41</v>
      </c>
      <c r="I7654" s="24">
        <f>VLOOKUP(H7654,inTHLBdata!A:H,7,FALSE)</f>
        <v>0</v>
      </c>
      <c r="J7654" s="24">
        <f>VLOOKUP(H7654,inTHLBdata!A:H,8,FALSE)</f>
        <v>0</v>
      </c>
    </row>
    <row r="7655" spans="1:10">
      <c r="A7655" s="24">
        <v>2017</v>
      </c>
      <c r="B7655" s="24" t="s">
        <v>194</v>
      </c>
      <c r="C7655" s="24" t="str">
        <f>VLOOKUP(B7655,'FHF LUT'!$A$5:$H$81,2,FALSE)</f>
        <v>Lodgepole Pine Beetle</v>
      </c>
      <c r="D7655" s="24">
        <v>43</v>
      </c>
      <c r="E7655" s="24" t="s">
        <v>20</v>
      </c>
      <c r="F7655" s="24">
        <v>0</v>
      </c>
      <c r="G7655" s="24">
        <v>0</v>
      </c>
      <c r="H7655" s="24" t="str">
        <f t="shared" si="119"/>
        <v>2017_IBL_43</v>
      </c>
      <c r="I7655" s="24">
        <f>VLOOKUP(H7655,inTHLBdata!A:H,7,FALSE)</f>
        <v>0</v>
      </c>
      <c r="J7655" s="24">
        <f>VLOOKUP(H7655,inTHLBdata!A:H,8,FALSE)</f>
        <v>0</v>
      </c>
    </row>
    <row r="7656" spans="1:10">
      <c r="A7656" s="24">
        <v>2017</v>
      </c>
      <c r="B7656" s="24" t="s">
        <v>194</v>
      </c>
      <c r="C7656" s="24" t="str">
        <f>VLOOKUP(B7656,'FHF LUT'!$A$5:$H$81,2,FALSE)</f>
        <v>Lodgepole Pine Beetle</v>
      </c>
      <c r="D7656" s="24">
        <v>44</v>
      </c>
      <c r="E7656" s="24" t="s">
        <v>3</v>
      </c>
      <c r="F7656" s="24">
        <v>0</v>
      </c>
      <c r="G7656" s="24">
        <v>0</v>
      </c>
      <c r="H7656" s="24" t="str">
        <f t="shared" si="119"/>
        <v>2017_IBL_44</v>
      </c>
      <c r="I7656" s="24">
        <f>VLOOKUP(H7656,inTHLBdata!A:H,7,FALSE)</f>
        <v>0</v>
      </c>
      <c r="J7656" s="24">
        <f>VLOOKUP(H7656,inTHLBdata!A:H,8,FALSE)</f>
        <v>0</v>
      </c>
    </row>
    <row r="7657" spans="1:10">
      <c r="A7657" s="24">
        <v>2017</v>
      </c>
      <c r="B7657" s="24" t="s">
        <v>194</v>
      </c>
      <c r="C7657" s="24" t="str">
        <f>VLOOKUP(B7657,'FHF LUT'!$A$5:$H$81,2,FALSE)</f>
        <v>Lodgepole Pine Beetle</v>
      </c>
      <c r="D7657" s="24">
        <v>45</v>
      </c>
      <c r="E7657" s="24" t="s">
        <v>5</v>
      </c>
      <c r="F7657" s="24">
        <v>0</v>
      </c>
      <c r="G7657" s="24">
        <v>0</v>
      </c>
      <c r="H7657" s="24" t="str">
        <f t="shared" si="119"/>
        <v>2017_IBL_45</v>
      </c>
      <c r="I7657" s="24">
        <f>VLOOKUP(H7657,inTHLBdata!A:H,7,FALSE)</f>
        <v>0</v>
      </c>
      <c r="J7657" s="24">
        <f>VLOOKUP(H7657,inTHLBdata!A:H,8,FALSE)</f>
        <v>0</v>
      </c>
    </row>
    <row r="7658" spans="1:10">
      <c r="A7658" s="24">
        <v>2017</v>
      </c>
      <c r="B7658" s="24" t="s">
        <v>194</v>
      </c>
      <c r="C7658" s="24" t="str">
        <f>VLOOKUP(B7658,'FHF LUT'!$A$5:$H$81,2,FALSE)</f>
        <v>Lodgepole Pine Beetle</v>
      </c>
      <c r="D7658" s="24">
        <v>46</v>
      </c>
      <c r="E7658" s="24" t="s">
        <v>234</v>
      </c>
      <c r="F7658" s="24">
        <v>0</v>
      </c>
      <c r="G7658" s="24">
        <v>0</v>
      </c>
      <c r="H7658" s="24" t="str">
        <f t="shared" si="119"/>
        <v>2017_IBL_46</v>
      </c>
      <c r="I7658" s="24">
        <f>VLOOKUP(H7658,inTHLBdata!A:H,7,FALSE)</f>
        <v>0</v>
      </c>
      <c r="J7658" s="24">
        <f>VLOOKUP(H7658,inTHLBdata!A:H,8,FALSE)</f>
        <v>0</v>
      </c>
    </row>
    <row r="7659" spans="1:10">
      <c r="A7659" s="24">
        <v>2017</v>
      </c>
      <c r="B7659" s="24" t="s">
        <v>194</v>
      </c>
      <c r="C7659" s="24" t="str">
        <f>VLOOKUP(B7659,'FHF LUT'!$A$5:$H$81,2,FALSE)</f>
        <v>Lodgepole Pine Beetle</v>
      </c>
      <c r="D7659" s="24">
        <v>47</v>
      </c>
      <c r="E7659" s="24" t="s">
        <v>233</v>
      </c>
      <c r="F7659" s="24">
        <v>0</v>
      </c>
      <c r="G7659" s="24">
        <v>0</v>
      </c>
      <c r="H7659" s="24" t="str">
        <f t="shared" si="119"/>
        <v>2017_IBL_47</v>
      </c>
      <c r="I7659" s="24">
        <f>VLOOKUP(H7659,inTHLBdata!A:H,7,FALSE)</f>
        <v>0</v>
      </c>
      <c r="J7659" s="24">
        <f>VLOOKUP(H7659,inTHLBdata!A:H,8,FALSE)</f>
        <v>0</v>
      </c>
    </row>
    <row r="7660" spans="1:10">
      <c r="A7660" s="24">
        <v>2017</v>
      </c>
      <c r="B7660" s="24" t="s">
        <v>194</v>
      </c>
      <c r="C7660" s="24" t="str">
        <f>VLOOKUP(B7660,'FHF LUT'!$A$5:$H$81,2,FALSE)</f>
        <v>Lodgepole Pine Beetle</v>
      </c>
      <c r="D7660" s="24">
        <v>48</v>
      </c>
      <c r="E7660" s="24" t="s">
        <v>235</v>
      </c>
      <c r="F7660" s="24">
        <v>0</v>
      </c>
      <c r="G7660" s="24">
        <v>0</v>
      </c>
      <c r="H7660" s="24" t="str">
        <f t="shared" si="119"/>
        <v>2017_IBL_48</v>
      </c>
      <c r="I7660" s="24">
        <f>VLOOKUP(H7660,inTHLBdata!A:H,7,FALSE)</f>
        <v>0</v>
      </c>
      <c r="J7660" s="24">
        <f>VLOOKUP(H7660,inTHLBdata!A:H,8,FALSE)</f>
        <v>0</v>
      </c>
    </row>
    <row r="7661" spans="1:10">
      <c r="A7661" s="24">
        <v>2017</v>
      </c>
      <c r="B7661" s="24" t="s">
        <v>185</v>
      </c>
      <c r="C7661" s="24" t="str">
        <f>VLOOKUP(B7661,'FHF LUT'!$A$5:$H$81,2,FALSE)</f>
        <v>Mountain Pine Beetle</v>
      </c>
      <c r="D7661" s="24">
        <v>1</v>
      </c>
      <c r="E7661" s="24" t="s">
        <v>10</v>
      </c>
      <c r="F7661" s="24">
        <v>42379</v>
      </c>
      <c r="G7661" s="24">
        <v>41107</v>
      </c>
      <c r="H7661" s="24" t="str">
        <f t="shared" si="119"/>
        <v>2017_IBM_1</v>
      </c>
      <c r="I7661" s="24">
        <f>VLOOKUP(H7661,inTHLBdata!A:H,7,FALSE)</f>
        <v>6765</v>
      </c>
      <c r="J7661" s="24">
        <f>VLOOKUP(H7661,inTHLBdata!A:H,8,FALSE)</f>
        <v>6211</v>
      </c>
    </row>
    <row r="7662" spans="1:10">
      <c r="A7662" s="24">
        <v>2017</v>
      </c>
      <c r="B7662" s="24" t="s">
        <v>185</v>
      </c>
      <c r="C7662" s="24" t="str">
        <f>VLOOKUP(B7662,'FHF LUT'!$A$5:$H$81,2,FALSE)</f>
        <v>Mountain Pine Beetle</v>
      </c>
      <c r="D7662" s="24">
        <v>2</v>
      </c>
      <c r="E7662" s="24" t="s">
        <v>22</v>
      </c>
      <c r="F7662" s="24">
        <v>72179</v>
      </c>
      <c r="G7662" s="24">
        <v>69716</v>
      </c>
      <c r="H7662" s="24" t="str">
        <f t="shared" si="119"/>
        <v>2017_IBM_2</v>
      </c>
      <c r="I7662" s="24">
        <f>VLOOKUP(H7662,inTHLBdata!A:H,7,FALSE)</f>
        <v>53935</v>
      </c>
      <c r="J7662" s="24">
        <f>VLOOKUP(H7662,inTHLBdata!A:H,8,FALSE)</f>
        <v>46040</v>
      </c>
    </row>
    <row r="7663" spans="1:10">
      <c r="A7663" s="24">
        <v>2017</v>
      </c>
      <c r="B7663" s="24" t="s">
        <v>185</v>
      </c>
      <c r="C7663" s="24" t="str">
        <f>VLOOKUP(B7663,'FHF LUT'!$A$5:$H$81,2,FALSE)</f>
        <v>Mountain Pine Beetle</v>
      </c>
      <c r="D7663" s="24">
        <v>3</v>
      </c>
      <c r="E7663" s="24" t="s">
        <v>13</v>
      </c>
      <c r="F7663" s="24">
        <v>21327</v>
      </c>
      <c r="G7663" s="24">
        <v>19416</v>
      </c>
      <c r="H7663" s="24" t="str">
        <f t="shared" si="119"/>
        <v>2017_IBM_3</v>
      </c>
      <c r="I7663" s="24">
        <f>VLOOKUP(H7663,inTHLBdata!A:H,7,FALSE)</f>
        <v>12316</v>
      </c>
      <c r="J7663" s="24">
        <f>VLOOKUP(H7663,inTHLBdata!A:H,8,FALSE)</f>
        <v>10371</v>
      </c>
    </row>
    <row r="7664" spans="1:10">
      <c r="A7664" s="24">
        <v>2017</v>
      </c>
      <c r="B7664" s="24" t="s">
        <v>185</v>
      </c>
      <c r="C7664" s="24" t="str">
        <f>VLOOKUP(B7664,'FHF LUT'!$A$5:$H$81,2,FALSE)</f>
        <v>Mountain Pine Beetle</v>
      </c>
      <c r="D7664" s="24">
        <v>4</v>
      </c>
      <c r="E7664" s="24" t="s">
        <v>28</v>
      </c>
      <c r="F7664" s="24">
        <v>4272</v>
      </c>
      <c r="G7664" s="24">
        <v>4257</v>
      </c>
      <c r="H7664" s="24" t="str">
        <f t="shared" si="119"/>
        <v>2017_IBM_4</v>
      </c>
      <c r="I7664" s="24">
        <f>VLOOKUP(H7664,inTHLBdata!A:H,7,FALSE)</f>
        <v>55</v>
      </c>
      <c r="J7664" s="24">
        <f>VLOOKUP(H7664,inTHLBdata!A:H,8,FALSE)</f>
        <v>45</v>
      </c>
    </row>
    <row r="7665" spans="1:10">
      <c r="A7665" s="24">
        <v>2017</v>
      </c>
      <c r="B7665" s="24" t="s">
        <v>185</v>
      </c>
      <c r="C7665" s="24" t="str">
        <f>VLOOKUP(B7665,'FHF LUT'!$A$5:$H$81,2,FALSE)</f>
        <v>Mountain Pine Beetle</v>
      </c>
      <c r="D7665" s="24">
        <v>5</v>
      </c>
      <c r="E7665" s="24" t="s">
        <v>16</v>
      </c>
      <c r="F7665" s="24">
        <v>50316</v>
      </c>
      <c r="G7665" s="24">
        <v>47996</v>
      </c>
      <c r="H7665" s="24" t="str">
        <f t="shared" si="119"/>
        <v>2017_IBM_5</v>
      </c>
      <c r="I7665" s="24">
        <f>VLOOKUP(H7665,inTHLBdata!A:H,7,FALSE)</f>
        <v>18440</v>
      </c>
      <c r="J7665" s="24">
        <f>VLOOKUP(H7665,inTHLBdata!A:H,8,FALSE)</f>
        <v>16782</v>
      </c>
    </row>
    <row r="7666" spans="1:10">
      <c r="A7666" s="24">
        <v>2017</v>
      </c>
      <c r="B7666" s="24" t="s">
        <v>185</v>
      </c>
      <c r="C7666" s="24" t="str">
        <f>VLOOKUP(B7666,'FHF LUT'!$A$5:$H$81,2,FALSE)</f>
        <v>Mountain Pine Beetle</v>
      </c>
      <c r="D7666" s="24">
        <v>7</v>
      </c>
      <c r="E7666" s="24" t="s">
        <v>25</v>
      </c>
      <c r="F7666" s="24">
        <v>25121</v>
      </c>
      <c r="G7666" s="24">
        <v>24755</v>
      </c>
      <c r="H7666" s="24" t="str">
        <f t="shared" si="119"/>
        <v>2017_IBM_7</v>
      </c>
      <c r="I7666" s="24">
        <f>VLOOKUP(H7666,inTHLBdata!A:H,7,FALSE)</f>
        <v>9809</v>
      </c>
      <c r="J7666" s="24">
        <f>VLOOKUP(H7666,inTHLBdata!A:H,8,FALSE)</f>
        <v>9578</v>
      </c>
    </row>
    <row r="7667" spans="1:10">
      <c r="A7667" s="24">
        <v>2017</v>
      </c>
      <c r="B7667" s="24" t="s">
        <v>185</v>
      </c>
      <c r="C7667" s="24" t="str">
        <f>VLOOKUP(B7667,'FHF LUT'!$A$5:$H$81,2,FALSE)</f>
        <v>Mountain Pine Beetle</v>
      </c>
      <c r="D7667" s="24">
        <v>8</v>
      </c>
      <c r="E7667" s="24" t="s">
        <v>29</v>
      </c>
      <c r="F7667" s="24">
        <v>117416</v>
      </c>
      <c r="G7667" s="24">
        <v>117339</v>
      </c>
      <c r="H7667" s="24" t="str">
        <f t="shared" si="119"/>
        <v>2017_IBM_8</v>
      </c>
      <c r="I7667" s="24">
        <f>VLOOKUP(H7667,inTHLBdata!A:H,7,FALSE)</f>
        <v>9289</v>
      </c>
      <c r="J7667" s="24">
        <f>VLOOKUP(H7667,inTHLBdata!A:H,8,FALSE)</f>
        <v>9246</v>
      </c>
    </row>
    <row r="7668" spans="1:10">
      <c r="A7668" s="24">
        <v>2017</v>
      </c>
      <c r="B7668" s="24" t="s">
        <v>185</v>
      </c>
      <c r="C7668" s="24" t="str">
        <f>VLOOKUP(B7668,'FHF LUT'!$A$5:$H$81,2,FALSE)</f>
        <v>Mountain Pine Beetle</v>
      </c>
      <c r="D7668" s="24">
        <v>9</v>
      </c>
      <c r="E7668" s="24" t="s">
        <v>7</v>
      </c>
      <c r="F7668" s="24">
        <v>80233</v>
      </c>
      <c r="G7668" s="24">
        <v>78589</v>
      </c>
      <c r="H7668" s="24" t="str">
        <f t="shared" si="119"/>
        <v>2017_IBM_9</v>
      </c>
      <c r="I7668" s="24">
        <f>VLOOKUP(H7668,inTHLBdata!A:H,7,FALSE)</f>
        <v>7884</v>
      </c>
      <c r="J7668" s="24">
        <f>VLOOKUP(H7668,inTHLBdata!A:H,8,FALSE)</f>
        <v>7083</v>
      </c>
    </row>
    <row r="7669" spans="1:10">
      <c r="A7669" s="24">
        <v>2017</v>
      </c>
      <c r="B7669" s="24" t="s">
        <v>185</v>
      </c>
      <c r="C7669" s="24" t="str">
        <f>VLOOKUP(B7669,'FHF LUT'!$A$5:$H$81,2,FALSE)</f>
        <v>Mountain Pine Beetle</v>
      </c>
      <c r="D7669" s="24">
        <v>10</v>
      </c>
      <c r="E7669" s="24" t="s">
        <v>18</v>
      </c>
      <c r="F7669" s="24">
        <v>16</v>
      </c>
      <c r="G7669" s="24">
        <v>16</v>
      </c>
      <c r="H7669" s="24" t="str">
        <f t="shared" si="119"/>
        <v>2017_IBM_10</v>
      </c>
      <c r="I7669" s="24">
        <f>VLOOKUP(H7669,inTHLBdata!A:H,7,FALSE)</f>
        <v>7</v>
      </c>
      <c r="J7669" s="24">
        <f>VLOOKUP(H7669,inTHLBdata!A:H,8,FALSE)</f>
        <v>7</v>
      </c>
    </row>
    <row r="7670" spans="1:10">
      <c r="A7670" s="24">
        <v>2017</v>
      </c>
      <c r="B7670" s="24" t="s">
        <v>185</v>
      </c>
      <c r="C7670" s="24" t="str">
        <f>VLOOKUP(B7670,'FHF LUT'!$A$5:$H$81,2,FALSE)</f>
        <v>Mountain Pine Beetle</v>
      </c>
      <c r="D7670" s="24">
        <v>11</v>
      </c>
      <c r="E7670" s="24" t="s">
        <v>4</v>
      </c>
      <c r="F7670" s="24">
        <v>6182</v>
      </c>
      <c r="G7670" s="24">
        <v>5954</v>
      </c>
      <c r="H7670" s="24" t="str">
        <f t="shared" si="119"/>
        <v>2017_IBM_11</v>
      </c>
      <c r="I7670" s="24">
        <f>VLOOKUP(H7670,inTHLBdata!A:H,7,FALSE)</f>
        <v>2448</v>
      </c>
      <c r="J7670" s="24">
        <f>VLOOKUP(H7670,inTHLBdata!A:H,8,FALSE)</f>
        <v>2310</v>
      </c>
    </row>
    <row r="7671" spans="1:10">
      <c r="A7671" s="24">
        <v>2017</v>
      </c>
      <c r="B7671" s="24" t="s">
        <v>185</v>
      </c>
      <c r="C7671" s="24" t="str">
        <f>VLOOKUP(B7671,'FHF LUT'!$A$5:$H$81,2,FALSE)</f>
        <v>Mountain Pine Beetle</v>
      </c>
      <c r="D7671" s="24">
        <v>12</v>
      </c>
      <c r="E7671" s="24" t="s">
        <v>11</v>
      </c>
      <c r="F7671" s="24">
        <v>5028</v>
      </c>
      <c r="G7671" s="24">
        <v>4736</v>
      </c>
      <c r="H7671" s="24" t="str">
        <f t="shared" si="119"/>
        <v>2017_IBM_12</v>
      </c>
      <c r="I7671" s="24">
        <f>VLOOKUP(H7671,inTHLBdata!A:H,7,FALSE)</f>
        <v>1477</v>
      </c>
      <c r="J7671" s="24">
        <f>VLOOKUP(H7671,inTHLBdata!A:H,8,FALSE)</f>
        <v>1193</v>
      </c>
    </row>
    <row r="7672" spans="1:10">
      <c r="A7672" s="24">
        <v>2017</v>
      </c>
      <c r="B7672" s="24" t="s">
        <v>185</v>
      </c>
      <c r="C7672" s="24" t="str">
        <f>VLOOKUP(B7672,'FHF LUT'!$A$5:$H$81,2,FALSE)</f>
        <v>Mountain Pine Beetle</v>
      </c>
      <c r="D7672" s="24">
        <v>13</v>
      </c>
      <c r="E7672" s="24" t="s">
        <v>24</v>
      </c>
      <c r="F7672" s="24">
        <v>81118</v>
      </c>
      <c r="G7672" s="24">
        <v>80045</v>
      </c>
      <c r="H7672" s="24" t="str">
        <f t="shared" si="119"/>
        <v>2017_IBM_13</v>
      </c>
      <c r="I7672" s="24">
        <f>VLOOKUP(H7672,inTHLBdata!A:H,7,FALSE)</f>
        <v>15440</v>
      </c>
      <c r="J7672" s="24">
        <f>VLOOKUP(H7672,inTHLBdata!A:H,8,FALSE)</f>
        <v>14411</v>
      </c>
    </row>
    <row r="7673" spans="1:10">
      <c r="A7673" s="24">
        <v>2017</v>
      </c>
      <c r="B7673" s="24" t="s">
        <v>185</v>
      </c>
      <c r="C7673" s="24" t="str">
        <f>VLOOKUP(B7673,'FHF LUT'!$A$5:$H$81,2,FALSE)</f>
        <v>Mountain Pine Beetle</v>
      </c>
      <c r="D7673" s="24">
        <v>14</v>
      </c>
      <c r="E7673" s="24" t="s">
        <v>30</v>
      </c>
      <c r="F7673" s="24">
        <v>1961</v>
      </c>
      <c r="G7673" s="24">
        <v>1946</v>
      </c>
      <c r="H7673" s="24" t="str">
        <f t="shared" si="119"/>
        <v>2017_IBM_14</v>
      </c>
      <c r="I7673" s="24">
        <f>VLOOKUP(H7673,inTHLBdata!A:H,7,FALSE)</f>
        <v>1174</v>
      </c>
      <c r="J7673" s="24">
        <f>VLOOKUP(H7673,inTHLBdata!A:H,8,FALSE)</f>
        <v>1166</v>
      </c>
    </row>
    <row r="7674" spans="1:10">
      <c r="A7674" s="24">
        <v>2017</v>
      </c>
      <c r="B7674" s="24" t="s">
        <v>185</v>
      </c>
      <c r="C7674" s="24" t="str">
        <f>VLOOKUP(B7674,'FHF LUT'!$A$5:$H$81,2,FALSE)</f>
        <v>Mountain Pine Beetle</v>
      </c>
      <c r="D7674" s="24">
        <v>15</v>
      </c>
      <c r="E7674" s="24" t="s">
        <v>33</v>
      </c>
      <c r="F7674" s="24">
        <v>145712</v>
      </c>
      <c r="G7674" s="24">
        <v>143847</v>
      </c>
      <c r="H7674" s="24" t="str">
        <f t="shared" si="119"/>
        <v>2017_IBM_15</v>
      </c>
      <c r="I7674" s="24">
        <f>VLOOKUP(H7674,inTHLBdata!A:H,7,FALSE)</f>
        <v>59656</v>
      </c>
      <c r="J7674" s="24">
        <f>VLOOKUP(H7674,inTHLBdata!A:H,8,FALSE)</f>
        <v>57592</v>
      </c>
    </row>
    <row r="7675" spans="1:10">
      <c r="A7675" s="24">
        <v>2017</v>
      </c>
      <c r="B7675" s="24" t="s">
        <v>185</v>
      </c>
      <c r="C7675" s="24" t="str">
        <f>VLOOKUP(B7675,'FHF LUT'!$A$5:$H$81,2,FALSE)</f>
        <v>Mountain Pine Beetle</v>
      </c>
      <c r="D7675" s="24">
        <v>16</v>
      </c>
      <c r="E7675" s="24" t="s">
        <v>12</v>
      </c>
      <c r="F7675" s="24">
        <v>288560</v>
      </c>
      <c r="G7675" s="24">
        <v>286813</v>
      </c>
      <c r="H7675" s="24" t="str">
        <f t="shared" si="119"/>
        <v>2017_IBM_16</v>
      </c>
      <c r="I7675" s="24">
        <f>VLOOKUP(H7675,inTHLBdata!A:H,7,FALSE)</f>
        <v>76640</v>
      </c>
      <c r="J7675" s="24">
        <f>VLOOKUP(H7675,inTHLBdata!A:H,8,FALSE)</f>
        <v>74008</v>
      </c>
    </row>
    <row r="7676" spans="1:10">
      <c r="A7676" s="24">
        <v>2017</v>
      </c>
      <c r="B7676" s="24" t="s">
        <v>185</v>
      </c>
      <c r="C7676" s="24" t="str">
        <f>VLOOKUP(B7676,'FHF LUT'!$A$5:$H$81,2,FALSE)</f>
        <v>Mountain Pine Beetle</v>
      </c>
      <c r="D7676" s="24">
        <v>17</v>
      </c>
      <c r="E7676" s="24" t="s">
        <v>32</v>
      </c>
      <c r="F7676" s="24">
        <v>400511</v>
      </c>
      <c r="G7676" s="24">
        <v>398973</v>
      </c>
      <c r="H7676" s="24" t="str">
        <f t="shared" si="119"/>
        <v>2017_IBM_17</v>
      </c>
      <c r="I7676" s="24">
        <f>VLOOKUP(H7676,inTHLBdata!A:H,7,FALSE)</f>
        <v>18311</v>
      </c>
      <c r="J7676" s="24">
        <f>VLOOKUP(H7676,inTHLBdata!A:H,8,FALSE)</f>
        <v>17474</v>
      </c>
    </row>
    <row r="7677" spans="1:10">
      <c r="A7677" s="24">
        <v>2017</v>
      </c>
      <c r="B7677" s="24" t="s">
        <v>185</v>
      </c>
      <c r="C7677" s="24" t="str">
        <f>VLOOKUP(B7677,'FHF LUT'!$A$5:$H$81,2,FALSE)</f>
        <v>Mountain Pine Beetle</v>
      </c>
      <c r="D7677" s="24">
        <v>18</v>
      </c>
      <c r="E7677" s="24" t="s">
        <v>15</v>
      </c>
      <c r="F7677" s="24">
        <v>5050</v>
      </c>
      <c r="G7677" s="24">
        <v>4567</v>
      </c>
      <c r="H7677" s="24" t="str">
        <f t="shared" si="119"/>
        <v>2017_IBM_18</v>
      </c>
      <c r="I7677" s="24">
        <f>VLOOKUP(H7677,inTHLBdata!A:H,7,FALSE)</f>
        <v>4190</v>
      </c>
      <c r="J7677" s="24">
        <f>VLOOKUP(H7677,inTHLBdata!A:H,8,FALSE)</f>
        <v>3519</v>
      </c>
    </row>
    <row r="7678" spans="1:10">
      <c r="A7678" s="24">
        <v>2017</v>
      </c>
      <c r="B7678" s="24" t="s">
        <v>185</v>
      </c>
      <c r="C7678" s="24" t="str">
        <f>VLOOKUP(B7678,'FHF LUT'!$A$5:$H$81,2,FALSE)</f>
        <v>Mountain Pine Beetle</v>
      </c>
      <c r="D7678" s="24">
        <v>20</v>
      </c>
      <c r="E7678" s="24" t="s">
        <v>6</v>
      </c>
      <c r="F7678" s="24">
        <v>9449</v>
      </c>
      <c r="G7678" s="24">
        <v>9269</v>
      </c>
      <c r="H7678" s="24" t="str">
        <f t="shared" si="119"/>
        <v>2017_IBM_20</v>
      </c>
      <c r="I7678" s="24">
        <f>VLOOKUP(H7678,inTHLBdata!A:H,7,FALSE)</f>
        <v>6975</v>
      </c>
      <c r="J7678" s="24">
        <f>VLOOKUP(H7678,inTHLBdata!A:H,8,FALSE)</f>
        <v>6580</v>
      </c>
    </row>
    <row r="7679" spans="1:10">
      <c r="A7679" s="24">
        <v>2017</v>
      </c>
      <c r="B7679" s="24" t="s">
        <v>185</v>
      </c>
      <c r="C7679" s="24" t="str">
        <f>VLOOKUP(B7679,'FHF LUT'!$A$5:$H$81,2,FALSE)</f>
        <v>Mountain Pine Beetle</v>
      </c>
      <c r="D7679" s="24">
        <v>22</v>
      </c>
      <c r="E7679" s="24" t="s">
        <v>19</v>
      </c>
      <c r="F7679" s="24">
        <v>29477</v>
      </c>
      <c r="G7679" s="24">
        <v>27638</v>
      </c>
      <c r="H7679" s="24" t="str">
        <f t="shared" si="119"/>
        <v>2017_IBM_22</v>
      </c>
      <c r="I7679" s="24">
        <f>VLOOKUP(H7679,inTHLBdata!A:H,7,FALSE)</f>
        <v>11117</v>
      </c>
      <c r="J7679" s="24">
        <f>VLOOKUP(H7679,inTHLBdata!A:H,8,FALSE)</f>
        <v>9882</v>
      </c>
    </row>
    <row r="7680" spans="1:10">
      <c r="A7680" s="24">
        <v>2017</v>
      </c>
      <c r="B7680" s="24" t="s">
        <v>185</v>
      </c>
      <c r="C7680" s="24" t="str">
        <f>VLOOKUP(B7680,'FHF LUT'!$A$5:$H$81,2,FALSE)</f>
        <v>Mountain Pine Beetle</v>
      </c>
      <c r="D7680" s="24">
        <v>23</v>
      </c>
      <c r="E7680" s="24" t="s">
        <v>27</v>
      </c>
      <c r="F7680" s="24">
        <v>1264</v>
      </c>
      <c r="G7680" s="24">
        <v>1136</v>
      </c>
      <c r="H7680" s="24" t="str">
        <f t="shared" si="119"/>
        <v>2017_IBM_23</v>
      </c>
      <c r="I7680" s="24">
        <f>VLOOKUP(H7680,inTHLBdata!A:H,7,FALSE)</f>
        <v>583</v>
      </c>
      <c r="J7680" s="24">
        <f>VLOOKUP(H7680,inTHLBdata!A:H,8,FALSE)</f>
        <v>477</v>
      </c>
    </row>
    <row r="7681" spans="1:10">
      <c r="A7681" s="24">
        <v>2017</v>
      </c>
      <c r="B7681" s="24" t="s">
        <v>185</v>
      </c>
      <c r="C7681" s="24" t="str">
        <f>VLOOKUP(B7681,'FHF LUT'!$A$5:$H$81,2,FALSE)</f>
        <v>Mountain Pine Beetle</v>
      </c>
      <c r="D7681" s="24">
        <v>24</v>
      </c>
      <c r="E7681" s="24" t="s">
        <v>17</v>
      </c>
      <c r="F7681" s="24">
        <v>53742</v>
      </c>
      <c r="G7681" s="24">
        <v>51410</v>
      </c>
      <c r="H7681" s="24" t="str">
        <f t="shared" si="119"/>
        <v>2017_IBM_24</v>
      </c>
      <c r="I7681" s="24">
        <f>VLOOKUP(H7681,inTHLBdata!A:H,7,FALSE)</f>
        <v>29847</v>
      </c>
      <c r="J7681" s="24">
        <f>VLOOKUP(H7681,inTHLBdata!A:H,8,FALSE)</f>
        <v>27954</v>
      </c>
    </row>
    <row r="7682" spans="1:10">
      <c r="A7682" s="24">
        <v>2017</v>
      </c>
      <c r="B7682" s="24" t="s">
        <v>185</v>
      </c>
      <c r="C7682" s="24" t="str">
        <f>VLOOKUP(B7682,'FHF LUT'!$A$5:$H$81,2,FALSE)</f>
        <v>Mountain Pine Beetle</v>
      </c>
      <c r="D7682" s="24">
        <v>25</v>
      </c>
      <c r="E7682" s="24" t="s">
        <v>23</v>
      </c>
      <c r="F7682" s="24">
        <v>0</v>
      </c>
      <c r="G7682" s="24">
        <v>0</v>
      </c>
      <c r="H7682" s="24" t="str">
        <f t="shared" si="119"/>
        <v>2017_IBM_25</v>
      </c>
      <c r="I7682" s="24">
        <f>VLOOKUP(H7682,inTHLBdata!A:H,7,FALSE)</f>
        <v>0</v>
      </c>
      <c r="J7682" s="24">
        <f>VLOOKUP(H7682,inTHLBdata!A:H,8,FALSE)</f>
        <v>0</v>
      </c>
    </row>
    <row r="7683" spans="1:10">
      <c r="A7683" s="24">
        <v>2017</v>
      </c>
      <c r="B7683" s="24" t="s">
        <v>185</v>
      </c>
      <c r="C7683" s="24" t="str">
        <f>VLOOKUP(B7683,'FHF LUT'!$A$5:$H$81,2,FALSE)</f>
        <v>Mountain Pine Beetle</v>
      </c>
      <c r="D7683" s="24">
        <v>26</v>
      </c>
      <c r="E7683" s="24" t="s">
        <v>14</v>
      </c>
      <c r="F7683" s="24">
        <v>272</v>
      </c>
      <c r="G7683" s="24">
        <v>269</v>
      </c>
      <c r="H7683" s="24" t="str">
        <f t="shared" ref="H7683:H7746" si="120">CONCATENATE(A7683,"_",B7683,"_",D7683)</f>
        <v>2017_IBM_26</v>
      </c>
      <c r="I7683" s="24">
        <f>VLOOKUP(H7683,inTHLBdata!A:H,7,FALSE)</f>
        <v>71</v>
      </c>
      <c r="J7683" s="24">
        <f>VLOOKUP(H7683,inTHLBdata!A:H,8,FALSE)</f>
        <v>71</v>
      </c>
    </row>
    <row r="7684" spans="1:10">
      <c r="A7684" s="24">
        <v>2017</v>
      </c>
      <c r="B7684" s="24" t="s">
        <v>185</v>
      </c>
      <c r="C7684" s="24" t="str">
        <f>VLOOKUP(B7684,'FHF LUT'!$A$5:$H$81,2,FALSE)</f>
        <v>Mountain Pine Beetle</v>
      </c>
      <c r="D7684" s="24">
        <v>27</v>
      </c>
      <c r="E7684" s="24" t="s">
        <v>21</v>
      </c>
      <c r="F7684" s="24">
        <v>947</v>
      </c>
      <c r="G7684" s="24">
        <v>917</v>
      </c>
      <c r="H7684" s="24" t="str">
        <f t="shared" si="120"/>
        <v>2017_IBM_27</v>
      </c>
      <c r="I7684" s="24">
        <f>VLOOKUP(H7684,inTHLBdata!A:H,7,FALSE)</f>
        <v>106</v>
      </c>
      <c r="J7684" s="24">
        <f>VLOOKUP(H7684,inTHLBdata!A:H,8,FALSE)</f>
        <v>83</v>
      </c>
    </row>
    <row r="7685" spans="1:10">
      <c r="A7685" s="24">
        <v>2017</v>
      </c>
      <c r="B7685" s="24" t="s">
        <v>185</v>
      </c>
      <c r="C7685" s="24" t="str">
        <f>VLOOKUP(B7685,'FHF LUT'!$A$5:$H$81,2,FALSE)</f>
        <v>Mountain Pine Beetle</v>
      </c>
      <c r="D7685" s="24">
        <v>29</v>
      </c>
      <c r="E7685" s="24" t="s">
        <v>9</v>
      </c>
      <c r="F7685" s="24">
        <v>102777</v>
      </c>
      <c r="G7685" s="24">
        <v>101992</v>
      </c>
      <c r="H7685" s="24" t="str">
        <f t="shared" si="120"/>
        <v>2017_IBM_29</v>
      </c>
      <c r="I7685" s="24">
        <f>VLOOKUP(H7685,inTHLBdata!A:H,7,FALSE)</f>
        <v>12149</v>
      </c>
      <c r="J7685" s="24">
        <f>VLOOKUP(H7685,inTHLBdata!A:H,8,FALSE)</f>
        <v>11560</v>
      </c>
    </row>
    <row r="7686" spans="1:10">
      <c r="A7686" s="24">
        <v>2017</v>
      </c>
      <c r="B7686" s="24" t="s">
        <v>185</v>
      </c>
      <c r="C7686" s="24" t="str">
        <f>VLOOKUP(B7686,'FHF LUT'!$A$5:$H$81,2,FALSE)</f>
        <v>Mountain Pine Beetle</v>
      </c>
      <c r="D7686" s="24">
        <v>30</v>
      </c>
      <c r="E7686" s="24" t="s">
        <v>35</v>
      </c>
      <c r="F7686" s="24">
        <v>832</v>
      </c>
      <c r="G7686" s="24">
        <v>832</v>
      </c>
      <c r="H7686" s="24" t="str">
        <f t="shared" si="120"/>
        <v>2017_IBM_30</v>
      </c>
      <c r="I7686" s="24">
        <f>VLOOKUP(H7686,inTHLBdata!A:H,7,FALSE)</f>
        <v>36</v>
      </c>
      <c r="J7686" s="24">
        <f>VLOOKUP(H7686,inTHLBdata!A:H,8,FALSE)</f>
        <v>36</v>
      </c>
    </row>
    <row r="7687" spans="1:10">
      <c r="A7687" s="24">
        <v>2017</v>
      </c>
      <c r="B7687" s="24" t="s">
        <v>185</v>
      </c>
      <c r="C7687" s="24" t="str">
        <f>VLOOKUP(B7687,'FHF LUT'!$A$5:$H$81,2,FALSE)</f>
        <v>Mountain Pine Beetle</v>
      </c>
      <c r="D7687" s="24">
        <v>31</v>
      </c>
      <c r="E7687" s="24" t="s">
        <v>34</v>
      </c>
      <c r="F7687" s="24">
        <v>1870</v>
      </c>
      <c r="G7687" s="24">
        <v>1870</v>
      </c>
      <c r="H7687" s="24" t="str">
        <f t="shared" si="120"/>
        <v>2017_IBM_31</v>
      </c>
      <c r="I7687" s="24">
        <f>VLOOKUP(H7687,inTHLBdata!A:H,7,FALSE)</f>
        <v>170</v>
      </c>
      <c r="J7687" s="24">
        <f>VLOOKUP(H7687,inTHLBdata!A:H,8,FALSE)</f>
        <v>170</v>
      </c>
    </row>
    <row r="7688" spans="1:10">
      <c r="A7688" s="24">
        <v>2017</v>
      </c>
      <c r="B7688" s="24" t="s">
        <v>185</v>
      </c>
      <c r="C7688" s="24" t="str">
        <f>VLOOKUP(B7688,'FHF LUT'!$A$5:$H$81,2,FALSE)</f>
        <v>Mountain Pine Beetle</v>
      </c>
      <c r="D7688" s="24">
        <v>38</v>
      </c>
      <c r="E7688" s="24" t="s">
        <v>8</v>
      </c>
      <c r="F7688" s="24">
        <v>368</v>
      </c>
      <c r="G7688" s="24">
        <v>356</v>
      </c>
      <c r="H7688" s="24" t="str">
        <f t="shared" si="120"/>
        <v>2017_IBM_38</v>
      </c>
      <c r="I7688" s="24">
        <f>VLOOKUP(H7688,inTHLBdata!A:H,7,FALSE)</f>
        <v>0</v>
      </c>
      <c r="J7688" s="24">
        <f>VLOOKUP(H7688,inTHLBdata!A:H,8,FALSE)</f>
        <v>0</v>
      </c>
    </row>
    <row r="7689" spans="1:10">
      <c r="A7689" s="24">
        <v>2017</v>
      </c>
      <c r="B7689" s="24" t="s">
        <v>185</v>
      </c>
      <c r="C7689" s="24" t="str">
        <f>VLOOKUP(B7689,'FHF LUT'!$A$5:$H$81,2,FALSE)</f>
        <v>Mountain Pine Beetle</v>
      </c>
      <c r="D7689" s="24">
        <v>39</v>
      </c>
      <c r="E7689" s="24" t="s">
        <v>36</v>
      </c>
      <c r="F7689" s="24">
        <v>6036</v>
      </c>
      <c r="G7689" s="24">
        <v>6036</v>
      </c>
      <c r="H7689" s="24" t="str">
        <f t="shared" si="120"/>
        <v>2017_IBM_39</v>
      </c>
      <c r="I7689" s="24">
        <f>VLOOKUP(H7689,inTHLBdata!A:H,7,FALSE)</f>
        <v>95</v>
      </c>
      <c r="J7689" s="24">
        <f>VLOOKUP(H7689,inTHLBdata!A:H,8,FALSE)</f>
        <v>95</v>
      </c>
    </row>
    <row r="7690" spans="1:10">
      <c r="A7690" s="24">
        <v>2017</v>
      </c>
      <c r="B7690" s="24" t="s">
        <v>185</v>
      </c>
      <c r="C7690" s="24" t="str">
        <f>VLOOKUP(B7690,'FHF LUT'!$A$5:$H$81,2,FALSE)</f>
        <v>Mountain Pine Beetle</v>
      </c>
      <c r="D7690" s="24">
        <v>40</v>
      </c>
      <c r="E7690" s="24" t="s">
        <v>31</v>
      </c>
      <c r="F7690" s="24">
        <v>39781</v>
      </c>
      <c r="G7690" s="24">
        <v>39589</v>
      </c>
      <c r="H7690" s="24" t="str">
        <f t="shared" si="120"/>
        <v>2017_IBM_40</v>
      </c>
      <c r="I7690" s="24">
        <f>VLOOKUP(H7690,inTHLBdata!A:H,7,FALSE)</f>
        <v>8500</v>
      </c>
      <c r="J7690" s="24">
        <f>VLOOKUP(H7690,inTHLBdata!A:H,8,FALSE)</f>
        <v>8341</v>
      </c>
    </row>
    <row r="7691" spans="1:10">
      <c r="A7691" s="24">
        <v>2017</v>
      </c>
      <c r="B7691" s="24" t="s">
        <v>185</v>
      </c>
      <c r="C7691" s="24" t="str">
        <f>VLOOKUP(B7691,'FHF LUT'!$A$5:$H$81,2,FALSE)</f>
        <v>Mountain Pine Beetle</v>
      </c>
      <c r="D7691" s="24">
        <v>41</v>
      </c>
      <c r="E7691" s="24" t="s">
        <v>26</v>
      </c>
      <c r="F7691" s="24">
        <v>146839</v>
      </c>
      <c r="G7691" s="24">
        <v>145706</v>
      </c>
      <c r="H7691" s="24" t="str">
        <f t="shared" si="120"/>
        <v>2017_IBM_41</v>
      </c>
      <c r="I7691" s="24">
        <f>VLOOKUP(H7691,inTHLBdata!A:H,7,FALSE)</f>
        <v>36989</v>
      </c>
      <c r="J7691" s="24">
        <f>VLOOKUP(H7691,inTHLBdata!A:H,8,FALSE)</f>
        <v>36143</v>
      </c>
    </row>
    <row r="7692" spans="1:10">
      <c r="A7692" s="24">
        <v>2017</v>
      </c>
      <c r="B7692" s="24" t="s">
        <v>185</v>
      </c>
      <c r="C7692" s="24" t="str">
        <f>VLOOKUP(B7692,'FHF LUT'!$A$5:$H$81,2,FALSE)</f>
        <v>Mountain Pine Beetle</v>
      </c>
      <c r="D7692" s="24">
        <v>43</v>
      </c>
      <c r="E7692" s="24" t="s">
        <v>20</v>
      </c>
      <c r="F7692" s="24">
        <v>0</v>
      </c>
      <c r="G7692" s="24">
        <v>0</v>
      </c>
      <c r="H7692" s="24" t="str">
        <f t="shared" si="120"/>
        <v>2017_IBM_43</v>
      </c>
      <c r="I7692" s="24">
        <f>VLOOKUP(H7692,inTHLBdata!A:H,7,FALSE)</f>
        <v>0</v>
      </c>
      <c r="J7692" s="24">
        <f>VLOOKUP(H7692,inTHLBdata!A:H,8,FALSE)</f>
        <v>0</v>
      </c>
    </row>
    <row r="7693" spans="1:10">
      <c r="A7693" s="24">
        <v>2017</v>
      </c>
      <c r="B7693" s="24" t="s">
        <v>185</v>
      </c>
      <c r="C7693" s="24" t="str">
        <f>VLOOKUP(B7693,'FHF LUT'!$A$5:$H$81,2,FALSE)</f>
        <v>Mountain Pine Beetle</v>
      </c>
      <c r="D7693" s="24">
        <v>44</v>
      </c>
      <c r="E7693" s="24" t="s">
        <v>3</v>
      </c>
      <c r="F7693" s="24">
        <v>0</v>
      </c>
      <c r="G7693" s="24">
        <v>0</v>
      </c>
      <c r="H7693" s="24" t="str">
        <f t="shared" si="120"/>
        <v>2017_IBM_44</v>
      </c>
      <c r="I7693" s="24">
        <f>VLOOKUP(H7693,inTHLBdata!A:H,7,FALSE)</f>
        <v>0</v>
      </c>
      <c r="J7693" s="24">
        <f>VLOOKUP(H7693,inTHLBdata!A:H,8,FALSE)</f>
        <v>0</v>
      </c>
    </row>
    <row r="7694" spans="1:10">
      <c r="A7694" s="24">
        <v>2017</v>
      </c>
      <c r="B7694" s="24" t="s">
        <v>185</v>
      </c>
      <c r="C7694" s="24" t="str">
        <f>VLOOKUP(B7694,'FHF LUT'!$A$5:$H$81,2,FALSE)</f>
        <v>Mountain Pine Beetle</v>
      </c>
      <c r="D7694" s="24">
        <v>45</v>
      </c>
      <c r="E7694" s="24" t="s">
        <v>5</v>
      </c>
      <c r="F7694" s="24">
        <v>6218</v>
      </c>
      <c r="G7694" s="24">
        <v>4903</v>
      </c>
      <c r="H7694" s="24" t="str">
        <f t="shared" si="120"/>
        <v>2017_IBM_45</v>
      </c>
      <c r="I7694" s="24">
        <f>VLOOKUP(H7694,inTHLBdata!A:H,7,FALSE)</f>
        <v>3317</v>
      </c>
      <c r="J7694" s="24">
        <f>VLOOKUP(H7694,inTHLBdata!A:H,8,FALSE)</f>
        <v>1850</v>
      </c>
    </row>
    <row r="7695" spans="1:10">
      <c r="A7695" s="24">
        <v>2017</v>
      </c>
      <c r="B7695" s="24" t="s">
        <v>185</v>
      </c>
      <c r="C7695" s="24" t="str">
        <f>VLOOKUP(B7695,'FHF LUT'!$A$5:$H$81,2,FALSE)</f>
        <v>Mountain Pine Beetle</v>
      </c>
      <c r="D7695" s="24">
        <v>46</v>
      </c>
      <c r="E7695" s="24" t="s">
        <v>234</v>
      </c>
      <c r="F7695" s="24">
        <v>4096</v>
      </c>
      <c r="G7695" s="24">
        <v>4096</v>
      </c>
      <c r="H7695" s="24" t="str">
        <f t="shared" si="120"/>
        <v>2017_IBM_46</v>
      </c>
      <c r="I7695" s="24">
        <f>VLOOKUP(H7695,inTHLBdata!A:H,7,FALSE)</f>
        <v>15</v>
      </c>
      <c r="J7695" s="24">
        <f>VLOOKUP(H7695,inTHLBdata!A:H,8,FALSE)</f>
        <v>15</v>
      </c>
    </row>
    <row r="7696" spans="1:10">
      <c r="A7696" s="24">
        <v>2017</v>
      </c>
      <c r="B7696" s="24" t="s">
        <v>185</v>
      </c>
      <c r="C7696" s="24" t="str">
        <f>VLOOKUP(B7696,'FHF LUT'!$A$5:$H$81,2,FALSE)</f>
        <v>Mountain Pine Beetle</v>
      </c>
      <c r="D7696" s="24">
        <v>47</v>
      </c>
      <c r="E7696" s="24" t="s">
        <v>233</v>
      </c>
      <c r="F7696" s="24">
        <v>0</v>
      </c>
      <c r="G7696" s="24">
        <v>0</v>
      </c>
      <c r="H7696" s="24" t="str">
        <f t="shared" si="120"/>
        <v>2017_IBM_47</v>
      </c>
      <c r="I7696" s="24">
        <f>VLOOKUP(H7696,inTHLBdata!A:H,7,FALSE)</f>
        <v>70</v>
      </c>
      <c r="J7696" s="24">
        <f>VLOOKUP(H7696,inTHLBdata!A:H,8,FALSE)</f>
        <v>70</v>
      </c>
    </row>
    <row r="7697" spans="1:10">
      <c r="A7697" s="24">
        <v>2017</v>
      </c>
      <c r="B7697" s="24" t="s">
        <v>185</v>
      </c>
      <c r="C7697" s="24" t="str">
        <f>VLOOKUP(B7697,'FHF LUT'!$A$5:$H$81,2,FALSE)</f>
        <v>Mountain Pine Beetle</v>
      </c>
      <c r="D7697" s="24">
        <v>48</v>
      </c>
      <c r="E7697" s="24" t="s">
        <v>235</v>
      </c>
      <c r="F7697" s="24">
        <v>0</v>
      </c>
      <c r="G7697" s="24">
        <v>0</v>
      </c>
      <c r="H7697" s="24" t="str">
        <f t="shared" si="120"/>
        <v>2017_IBM_48</v>
      </c>
      <c r="I7697" s="24">
        <f>VLOOKUP(H7697,inTHLBdata!A:H,7,FALSE)</f>
        <v>0</v>
      </c>
      <c r="J7697" s="24">
        <f>VLOOKUP(H7697,inTHLBdata!A:H,8,FALSE)</f>
        <v>0</v>
      </c>
    </row>
    <row r="7698" spans="1:10">
      <c r="A7698" s="24">
        <v>2017</v>
      </c>
      <c r="B7698" s="24" t="s">
        <v>186</v>
      </c>
      <c r="C7698" s="24" t="str">
        <f>VLOOKUP(B7698,'FHF LUT'!$A$5:$H$81,2,FALSE)</f>
        <v>Spruce Beetle</v>
      </c>
      <c r="D7698" s="24">
        <v>1</v>
      </c>
      <c r="E7698" s="24" t="s">
        <v>10</v>
      </c>
      <c r="F7698" s="24">
        <v>10391</v>
      </c>
      <c r="G7698" s="24">
        <v>10391</v>
      </c>
      <c r="H7698" s="24" t="str">
        <f t="shared" si="120"/>
        <v>2017_IBS_1</v>
      </c>
      <c r="I7698" s="24">
        <f>VLOOKUP(H7698,inTHLBdata!A:H,7,FALSE)</f>
        <v>350</v>
      </c>
      <c r="J7698" s="24">
        <f>VLOOKUP(H7698,inTHLBdata!A:H,8,FALSE)</f>
        <v>350</v>
      </c>
    </row>
    <row r="7699" spans="1:10">
      <c r="A7699" s="24">
        <v>2017</v>
      </c>
      <c r="B7699" s="24" t="s">
        <v>186</v>
      </c>
      <c r="C7699" s="24" t="str">
        <f>VLOOKUP(B7699,'FHF LUT'!$A$5:$H$81,2,FALSE)</f>
        <v>Spruce Beetle</v>
      </c>
      <c r="D7699" s="24">
        <v>2</v>
      </c>
      <c r="E7699" s="24" t="s">
        <v>22</v>
      </c>
      <c r="F7699" s="24">
        <v>0</v>
      </c>
      <c r="G7699" s="24">
        <v>0</v>
      </c>
      <c r="H7699" s="24" t="str">
        <f t="shared" si="120"/>
        <v>2017_IBS_2</v>
      </c>
      <c r="I7699" s="24">
        <f>VLOOKUP(H7699,inTHLBdata!A:H,7,FALSE)</f>
        <v>0</v>
      </c>
      <c r="J7699" s="24">
        <f>VLOOKUP(H7699,inTHLBdata!A:H,8,FALSE)</f>
        <v>0</v>
      </c>
    </row>
    <row r="7700" spans="1:10">
      <c r="A7700" s="24">
        <v>2017</v>
      </c>
      <c r="B7700" s="24" t="s">
        <v>186</v>
      </c>
      <c r="C7700" s="24" t="str">
        <f>VLOOKUP(B7700,'FHF LUT'!$A$5:$H$81,2,FALSE)</f>
        <v>Spruce Beetle</v>
      </c>
      <c r="D7700" s="24">
        <v>3</v>
      </c>
      <c r="E7700" s="24" t="s">
        <v>13</v>
      </c>
      <c r="F7700" s="24">
        <v>33986</v>
      </c>
      <c r="G7700" s="24">
        <v>30833</v>
      </c>
      <c r="H7700" s="24" t="str">
        <f t="shared" si="120"/>
        <v>2017_IBS_3</v>
      </c>
      <c r="I7700" s="24">
        <f>VLOOKUP(H7700,inTHLBdata!A:H,7,FALSE)</f>
        <v>22862</v>
      </c>
      <c r="J7700" s="24">
        <f>VLOOKUP(H7700,inTHLBdata!A:H,8,FALSE)</f>
        <v>20372</v>
      </c>
    </row>
    <row r="7701" spans="1:10">
      <c r="A7701" s="24">
        <v>2017</v>
      </c>
      <c r="B7701" s="24" t="s">
        <v>186</v>
      </c>
      <c r="C7701" s="24" t="str">
        <f>VLOOKUP(B7701,'FHF LUT'!$A$5:$H$81,2,FALSE)</f>
        <v>Spruce Beetle</v>
      </c>
      <c r="D7701" s="24">
        <v>4</v>
      </c>
      <c r="E7701" s="24" t="s">
        <v>28</v>
      </c>
      <c r="F7701" s="24">
        <v>3167</v>
      </c>
      <c r="G7701" s="24">
        <v>3167</v>
      </c>
      <c r="H7701" s="24" t="str">
        <f t="shared" si="120"/>
        <v>2017_IBS_4</v>
      </c>
      <c r="I7701" s="24">
        <f>VLOOKUP(H7701,inTHLBdata!A:H,7,FALSE)</f>
        <v>45</v>
      </c>
      <c r="J7701" s="24">
        <f>VLOOKUP(H7701,inTHLBdata!A:H,8,FALSE)</f>
        <v>45</v>
      </c>
    </row>
    <row r="7702" spans="1:10">
      <c r="A7702" s="24">
        <v>2017</v>
      </c>
      <c r="B7702" s="24" t="s">
        <v>186</v>
      </c>
      <c r="C7702" s="24" t="str">
        <f>VLOOKUP(B7702,'FHF LUT'!$A$5:$H$81,2,FALSE)</f>
        <v>Spruce Beetle</v>
      </c>
      <c r="D7702" s="24">
        <v>5</v>
      </c>
      <c r="E7702" s="24" t="s">
        <v>16</v>
      </c>
      <c r="F7702" s="24">
        <v>86847</v>
      </c>
      <c r="G7702" s="24">
        <v>86847</v>
      </c>
      <c r="H7702" s="24" t="str">
        <f t="shared" si="120"/>
        <v>2017_IBS_5</v>
      </c>
      <c r="I7702" s="24">
        <f>VLOOKUP(H7702,inTHLBdata!A:H,7,FALSE)</f>
        <v>1562</v>
      </c>
      <c r="J7702" s="24">
        <f>VLOOKUP(H7702,inTHLBdata!A:H,8,FALSE)</f>
        <v>1562</v>
      </c>
    </row>
    <row r="7703" spans="1:10">
      <c r="A7703" s="24">
        <v>2017</v>
      </c>
      <c r="B7703" s="24" t="s">
        <v>186</v>
      </c>
      <c r="C7703" s="24" t="str">
        <f>VLOOKUP(B7703,'FHF LUT'!$A$5:$H$81,2,FALSE)</f>
        <v>Spruce Beetle</v>
      </c>
      <c r="D7703" s="24">
        <v>7</v>
      </c>
      <c r="E7703" s="24" t="s">
        <v>25</v>
      </c>
      <c r="F7703" s="24">
        <v>51831</v>
      </c>
      <c r="G7703" s="24">
        <v>51831</v>
      </c>
      <c r="H7703" s="24" t="str">
        <f t="shared" si="120"/>
        <v>2017_IBS_7</v>
      </c>
      <c r="I7703" s="24">
        <f>VLOOKUP(H7703,inTHLBdata!A:H,7,FALSE)</f>
        <v>2266</v>
      </c>
      <c r="J7703" s="24">
        <f>VLOOKUP(H7703,inTHLBdata!A:H,8,FALSE)</f>
        <v>2266</v>
      </c>
    </row>
    <row r="7704" spans="1:10">
      <c r="A7704" s="24">
        <v>2017</v>
      </c>
      <c r="B7704" s="24" t="s">
        <v>186</v>
      </c>
      <c r="C7704" s="24" t="str">
        <f>VLOOKUP(B7704,'FHF LUT'!$A$5:$H$81,2,FALSE)</f>
        <v>Spruce Beetle</v>
      </c>
      <c r="D7704" s="24">
        <v>8</v>
      </c>
      <c r="E7704" s="24" t="s">
        <v>29</v>
      </c>
      <c r="F7704" s="24">
        <v>14925</v>
      </c>
      <c r="G7704" s="24">
        <v>14925</v>
      </c>
      <c r="H7704" s="24" t="str">
        <f t="shared" si="120"/>
        <v>2017_IBS_8</v>
      </c>
      <c r="I7704" s="24">
        <f>VLOOKUP(H7704,inTHLBdata!A:H,7,FALSE)</f>
        <v>6693</v>
      </c>
      <c r="J7704" s="24">
        <f>VLOOKUP(H7704,inTHLBdata!A:H,8,FALSE)</f>
        <v>6693</v>
      </c>
    </row>
    <row r="7705" spans="1:10">
      <c r="A7705" s="24">
        <v>2017</v>
      </c>
      <c r="B7705" s="24" t="s">
        <v>186</v>
      </c>
      <c r="C7705" s="24" t="str">
        <f>VLOOKUP(B7705,'FHF LUT'!$A$5:$H$81,2,FALSE)</f>
        <v>Spruce Beetle</v>
      </c>
      <c r="D7705" s="24">
        <v>9</v>
      </c>
      <c r="E7705" s="24" t="s">
        <v>7</v>
      </c>
      <c r="F7705" s="24">
        <v>528</v>
      </c>
      <c r="G7705" s="24">
        <v>528</v>
      </c>
      <c r="H7705" s="24" t="str">
        <f t="shared" si="120"/>
        <v>2017_IBS_9</v>
      </c>
      <c r="I7705" s="24">
        <f>VLOOKUP(H7705,inTHLBdata!A:H,7,FALSE)</f>
        <v>84</v>
      </c>
      <c r="J7705" s="24">
        <f>VLOOKUP(H7705,inTHLBdata!A:H,8,FALSE)</f>
        <v>84</v>
      </c>
    </row>
    <row r="7706" spans="1:10">
      <c r="A7706" s="24">
        <v>2017</v>
      </c>
      <c r="B7706" s="24" t="s">
        <v>186</v>
      </c>
      <c r="C7706" s="24" t="str">
        <f>VLOOKUP(B7706,'FHF LUT'!$A$5:$H$81,2,FALSE)</f>
        <v>Spruce Beetle</v>
      </c>
      <c r="D7706" s="24">
        <v>10</v>
      </c>
      <c r="E7706" s="24" t="s">
        <v>18</v>
      </c>
      <c r="F7706" s="24">
        <v>23543</v>
      </c>
      <c r="G7706" s="24">
        <v>23543</v>
      </c>
      <c r="H7706" s="24" t="str">
        <f t="shared" si="120"/>
        <v>2017_IBS_10</v>
      </c>
      <c r="I7706" s="24">
        <f>VLOOKUP(H7706,inTHLBdata!A:H,7,FALSE)</f>
        <v>0</v>
      </c>
      <c r="J7706" s="24">
        <f>VLOOKUP(H7706,inTHLBdata!A:H,8,FALSE)</f>
        <v>0</v>
      </c>
    </row>
    <row r="7707" spans="1:10">
      <c r="A7707" s="24">
        <v>2017</v>
      </c>
      <c r="B7707" s="24" t="s">
        <v>186</v>
      </c>
      <c r="C7707" s="24" t="str">
        <f>VLOOKUP(B7707,'FHF LUT'!$A$5:$H$81,2,FALSE)</f>
        <v>Spruce Beetle</v>
      </c>
      <c r="D7707" s="24">
        <v>11</v>
      </c>
      <c r="E7707" s="24" t="s">
        <v>4</v>
      </c>
      <c r="F7707" s="24">
        <v>367763</v>
      </c>
      <c r="G7707" s="24">
        <v>367763</v>
      </c>
      <c r="H7707" s="24" t="str">
        <f t="shared" si="120"/>
        <v>2017_IBS_11</v>
      </c>
      <c r="I7707" s="24">
        <f>VLOOKUP(H7707,inTHLBdata!A:H,7,FALSE)</f>
        <v>8182</v>
      </c>
      <c r="J7707" s="24">
        <f>VLOOKUP(H7707,inTHLBdata!A:H,8,FALSE)</f>
        <v>8182</v>
      </c>
    </row>
    <row r="7708" spans="1:10">
      <c r="A7708" s="24">
        <v>2017</v>
      </c>
      <c r="B7708" s="24" t="s">
        <v>186</v>
      </c>
      <c r="C7708" s="24" t="str">
        <f>VLOOKUP(B7708,'FHF LUT'!$A$5:$H$81,2,FALSE)</f>
        <v>Spruce Beetle</v>
      </c>
      <c r="D7708" s="24">
        <v>12</v>
      </c>
      <c r="E7708" s="24" t="s">
        <v>11</v>
      </c>
      <c r="F7708" s="24">
        <v>2555</v>
      </c>
      <c r="G7708" s="24">
        <v>2555</v>
      </c>
      <c r="H7708" s="24" t="str">
        <f t="shared" si="120"/>
        <v>2017_IBS_12</v>
      </c>
      <c r="I7708" s="24">
        <f>VLOOKUP(H7708,inTHLBdata!A:H,7,FALSE)</f>
        <v>383</v>
      </c>
      <c r="J7708" s="24">
        <f>VLOOKUP(H7708,inTHLBdata!A:H,8,FALSE)</f>
        <v>383</v>
      </c>
    </row>
    <row r="7709" spans="1:10">
      <c r="A7709" s="24">
        <v>2017</v>
      </c>
      <c r="B7709" s="24" t="s">
        <v>186</v>
      </c>
      <c r="C7709" s="24" t="str">
        <f>VLOOKUP(B7709,'FHF LUT'!$A$5:$H$81,2,FALSE)</f>
        <v>Spruce Beetle</v>
      </c>
      <c r="D7709" s="24">
        <v>13</v>
      </c>
      <c r="E7709" s="24" t="s">
        <v>24</v>
      </c>
      <c r="F7709" s="24">
        <v>7037</v>
      </c>
      <c r="G7709" s="24">
        <v>7037</v>
      </c>
      <c r="H7709" s="24" t="str">
        <f t="shared" si="120"/>
        <v>2017_IBS_13</v>
      </c>
      <c r="I7709" s="24">
        <f>VLOOKUP(H7709,inTHLBdata!A:H,7,FALSE)</f>
        <v>41</v>
      </c>
      <c r="J7709" s="24">
        <f>VLOOKUP(H7709,inTHLBdata!A:H,8,FALSE)</f>
        <v>41</v>
      </c>
    </row>
    <row r="7710" spans="1:10">
      <c r="A7710" s="24">
        <v>2017</v>
      </c>
      <c r="B7710" s="24" t="s">
        <v>186</v>
      </c>
      <c r="C7710" s="24" t="str">
        <f>VLOOKUP(B7710,'FHF LUT'!$A$5:$H$81,2,FALSE)</f>
        <v>Spruce Beetle</v>
      </c>
      <c r="D7710" s="24">
        <v>14</v>
      </c>
      <c r="E7710" s="24" t="s">
        <v>30</v>
      </c>
      <c r="F7710" s="24">
        <v>20885</v>
      </c>
      <c r="G7710" s="24">
        <v>20539</v>
      </c>
      <c r="H7710" s="24" t="str">
        <f t="shared" si="120"/>
        <v>2017_IBS_14</v>
      </c>
      <c r="I7710" s="24">
        <f>VLOOKUP(H7710,inTHLBdata!A:H,7,FALSE)</f>
        <v>7308</v>
      </c>
      <c r="J7710" s="24">
        <f>VLOOKUP(H7710,inTHLBdata!A:H,8,FALSE)</f>
        <v>6981</v>
      </c>
    </row>
    <row r="7711" spans="1:10">
      <c r="A7711" s="24">
        <v>2017</v>
      </c>
      <c r="B7711" s="24" t="s">
        <v>186</v>
      </c>
      <c r="C7711" s="24" t="str">
        <f>VLOOKUP(B7711,'FHF LUT'!$A$5:$H$81,2,FALSE)</f>
        <v>Spruce Beetle</v>
      </c>
      <c r="D7711" s="24">
        <v>15</v>
      </c>
      <c r="E7711" s="24" t="s">
        <v>33</v>
      </c>
      <c r="F7711" s="24">
        <v>111144</v>
      </c>
      <c r="G7711" s="24">
        <v>111144</v>
      </c>
      <c r="H7711" s="24" t="str">
        <f t="shared" si="120"/>
        <v>2017_IBS_15</v>
      </c>
      <c r="I7711" s="24">
        <f>VLOOKUP(H7711,inTHLBdata!A:H,7,FALSE)</f>
        <v>48093</v>
      </c>
      <c r="J7711" s="24">
        <f>VLOOKUP(H7711,inTHLBdata!A:H,8,FALSE)</f>
        <v>48093</v>
      </c>
    </row>
    <row r="7712" spans="1:10">
      <c r="A7712" s="24">
        <v>2017</v>
      </c>
      <c r="B7712" s="24" t="s">
        <v>186</v>
      </c>
      <c r="C7712" s="24" t="str">
        <f>VLOOKUP(B7712,'FHF LUT'!$A$5:$H$81,2,FALSE)</f>
        <v>Spruce Beetle</v>
      </c>
      <c r="D7712" s="24">
        <v>16</v>
      </c>
      <c r="E7712" s="24" t="s">
        <v>12</v>
      </c>
      <c r="F7712" s="24">
        <v>519268</v>
      </c>
      <c r="G7712" s="24">
        <v>495290</v>
      </c>
      <c r="H7712" s="24" t="str">
        <f t="shared" si="120"/>
        <v>2017_IBS_16</v>
      </c>
      <c r="I7712" s="24">
        <f>VLOOKUP(H7712,inTHLBdata!A:H,7,FALSE)</f>
        <v>239339</v>
      </c>
      <c r="J7712" s="24">
        <f>VLOOKUP(H7712,inTHLBdata!A:H,8,FALSE)</f>
        <v>220352</v>
      </c>
    </row>
    <row r="7713" spans="1:10">
      <c r="A7713" s="24">
        <v>2017</v>
      </c>
      <c r="B7713" s="24" t="s">
        <v>186</v>
      </c>
      <c r="C7713" s="24" t="str">
        <f>VLOOKUP(B7713,'FHF LUT'!$A$5:$H$81,2,FALSE)</f>
        <v>Spruce Beetle</v>
      </c>
      <c r="D7713" s="24">
        <v>17</v>
      </c>
      <c r="E7713" s="24" t="s">
        <v>32</v>
      </c>
      <c r="F7713" s="24">
        <v>79848</v>
      </c>
      <c r="G7713" s="24">
        <v>79809</v>
      </c>
      <c r="H7713" s="24" t="str">
        <f t="shared" si="120"/>
        <v>2017_IBS_17</v>
      </c>
      <c r="I7713" s="24">
        <f>VLOOKUP(H7713,inTHLBdata!A:H,7,FALSE)</f>
        <v>31763</v>
      </c>
      <c r="J7713" s="24">
        <f>VLOOKUP(H7713,inTHLBdata!A:H,8,FALSE)</f>
        <v>31730</v>
      </c>
    </row>
    <row r="7714" spans="1:10">
      <c r="A7714" s="24">
        <v>2017</v>
      </c>
      <c r="B7714" s="24" t="s">
        <v>186</v>
      </c>
      <c r="C7714" s="24" t="str">
        <f>VLOOKUP(B7714,'FHF LUT'!$A$5:$H$81,2,FALSE)</f>
        <v>Spruce Beetle</v>
      </c>
      <c r="D7714" s="24">
        <v>18</v>
      </c>
      <c r="E7714" s="24" t="s">
        <v>15</v>
      </c>
      <c r="F7714" s="24">
        <v>1182</v>
      </c>
      <c r="G7714" s="24">
        <v>1182</v>
      </c>
      <c r="H7714" s="24" t="str">
        <f t="shared" si="120"/>
        <v>2017_IBS_18</v>
      </c>
      <c r="I7714" s="24">
        <f>VLOOKUP(H7714,inTHLBdata!A:H,7,FALSE)</f>
        <v>774</v>
      </c>
      <c r="J7714" s="24">
        <f>VLOOKUP(H7714,inTHLBdata!A:H,8,FALSE)</f>
        <v>774</v>
      </c>
    </row>
    <row r="7715" spans="1:10">
      <c r="A7715" s="24">
        <v>2017</v>
      </c>
      <c r="B7715" s="24" t="s">
        <v>186</v>
      </c>
      <c r="C7715" s="24" t="str">
        <f>VLOOKUP(B7715,'FHF LUT'!$A$5:$H$81,2,FALSE)</f>
        <v>Spruce Beetle</v>
      </c>
      <c r="D7715" s="24">
        <v>20</v>
      </c>
      <c r="E7715" s="24" t="s">
        <v>6</v>
      </c>
      <c r="F7715" s="24">
        <v>22006</v>
      </c>
      <c r="G7715" s="24">
        <v>15852</v>
      </c>
      <c r="H7715" s="24" t="str">
        <f t="shared" si="120"/>
        <v>2017_IBS_20</v>
      </c>
      <c r="I7715" s="24">
        <f>VLOOKUP(H7715,inTHLBdata!A:H,7,FALSE)</f>
        <v>9852</v>
      </c>
      <c r="J7715" s="24">
        <f>VLOOKUP(H7715,inTHLBdata!A:H,8,FALSE)</f>
        <v>7756</v>
      </c>
    </row>
    <row r="7716" spans="1:10">
      <c r="A7716" s="24">
        <v>2017</v>
      </c>
      <c r="B7716" s="24" t="s">
        <v>186</v>
      </c>
      <c r="C7716" s="24" t="str">
        <f>VLOOKUP(B7716,'FHF LUT'!$A$5:$H$81,2,FALSE)</f>
        <v>Spruce Beetle</v>
      </c>
      <c r="D7716" s="24">
        <v>22</v>
      </c>
      <c r="E7716" s="24" t="s">
        <v>19</v>
      </c>
      <c r="F7716" s="24">
        <v>63</v>
      </c>
      <c r="G7716" s="24">
        <v>63</v>
      </c>
      <c r="H7716" s="24" t="str">
        <f t="shared" si="120"/>
        <v>2017_IBS_22</v>
      </c>
      <c r="I7716" s="24">
        <f>VLOOKUP(H7716,inTHLBdata!A:H,7,FALSE)</f>
        <v>0</v>
      </c>
      <c r="J7716" s="24">
        <f>VLOOKUP(H7716,inTHLBdata!A:H,8,FALSE)</f>
        <v>0</v>
      </c>
    </row>
    <row r="7717" spans="1:10">
      <c r="A7717" s="24">
        <v>2017</v>
      </c>
      <c r="B7717" s="24" t="s">
        <v>186</v>
      </c>
      <c r="C7717" s="24" t="str">
        <f>VLOOKUP(B7717,'FHF LUT'!$A$5:$H$81,2,FALSE)</f>
        <v>Spruce Beetle</v>
      </c>
      <c r="D7717" s="24">
        <v>23</v>
      </c>
      <c r="E7717" s="24" t="s">
        <v>27</v>
      </c>
      <c r="F7717" s="24">
        <v>1197</v>
      </c>
      <c r="G7717" s="24">
        <v>1197</v>
      </c>
      <c r="H7717" s="24" t="str">
        <f t="shared" si="120"/>
        <v>2017_IBS_23</v>
      </c>
      <c r="I7717" s="24">
        <f>VLOOKUP(H7717,inTHLBdata!A:H,7,FALSE)</f>
        <v>522</v>
      </c>
      <c r="J7717" s="24">
        <f>VLOOKUP(H7717,inTHLBdata!A:H,8,FALSE)</f>
        <v>522</v>
      </c>
    </row>
    <row r="7718" spans="1:10">
      <c r="A7718" s="24">
        <v>2017</v>
      </c>
      <c r="B7718" s="24" t="s">
        <v>186</v>
      </c>
      <c r="C7718" s="24" t="str">
        <f>VLOOKUP(B7718,'FHF LUT'!$A$5:$H$81,2,FALSE)</f>
        <v>Spruce Beetle</v>
      </c>
      <c r="D7718" s="24">
        <v>24</v>
      </c>
      <c r="E7718" s="24" t="s">
        <v>17</v>
      </c>
      <c r="F7718" s="24">
        <v>2614800</v>
      </c>
      <c r="G7718" s="24">
        <v>2452577</v>
      </c>
      <c r="H7718" s="24" t="str">
        <f t="shared" si="120"/>
        <v>2017_IBS_24</v>
      </c>
      <c r="I7718" s="24">
        <f>VLOOKUP(H7718,inTHLBdata!A:H,7,FALSE)</f>
        <v>1754461</v>
      </c>
      <c r="J7718" s="24">
        <f>VLOOKUP(H7718,inTHLBdata!A:H,8,FALSE)</f>
        <v>1646929</v>
      </c>
    </row>
    <row r="7719" spans="1:10">
      <c r="A7719" s="24">
        <v>2017</v>
      </c>
      <c r="B7719" s="24" t="s">
        <v>186</v>
      </c>
      <c r="C7719" s="24" t="str">
        <f>VLOOKUP(B7719,'FHF LUT'!$A$5:$H$81,2,FALSE)</f>
        <v>Spruce Beetle</v>
      </c>
      <c r="D7719" s="24">
        <v>25</v>
      </c>
      <c r="E7719" s="24" t="s">
        <v>23</v>
      </c>
      <c r="F7719" s="24">
        <v>195</v>
      </c>
      <c r="G7719" s="24">
        <v>195</v>
      </c>
      <c r="H7719" s="24" t="str">
        <f t="shared" si="120"/>
        <v>2017_IBS_25</v>
      </c>
      <c r="I7719" s="24">
        <f>VLOOKUP(H7719,inTHLBdata!A:H,7,FALSE)</f>
        <v>0</v>
      </c>
      <c r="J7719" s="24">
        <f>VLOOKUP(H7719,inTHLBdata!A:H,8,FALSE)</f>
        <v>0</v>
      </c>
    </row>
    <row r="7720" spans="1:10">
      <c r="A7720" s="24">
        <v>2017</v>
      </c>
      <c r="B7720" s="24" t="s">
        <v>186</v>
      </c>
      <c r="C7720" s="24" t="str">
        <f>VLOOKUP(B7720,'FHF LUT'!$A$5:$H$81,2,FALSE)</f>
        <v>Spruce Beetle</v>
      </c>
      <c r="D7720" s="24">
        <v>26</v>
      </c>
      <c r="E7720" s="24" t="s">
        <v>14</v>
      </c>
      <c r="F7720" s="24">
        <v>56454</v>
      </c>
      <c r="G7720" s="24">
        <v>55504</v>
      </c>
      <c r="H7720" s="24" t="str">
        <f t="shared" si="120"/>
        <v>2017_IBS_26</v>
      </c>
      <c r="I7720" s="24">
        <f>VLOOKUP(H7720,inTHLBdata!A:H,7,FALSE)</f>
        <v>24428</v>
      </c>
      <c r="J7720" s="24">
        <f>VLOOKUP(H7720,inTHLBdata!A:H,8,FALSE)</f>
        <v>24000</v>
      </c>
    </row>
    <row r="7721" spans="1:10">
      <c r="A7721" s="24">
        <v>2017</v>
      </c>
      <c r="B7721" s="24" t="s">
        <v>186</v>
      </c>
      <c r="C7721" s="24" t="str">
        <f>VLOOKUP(B7721,'FHF LUT'!$A$5:$H$81,2,FALSE)</f>
        <v>Spruce Beetle</v>
      </c>
      <c r="D7721" s="24">
        <v>27</v>
      </c>
      <c r="E7721" s="24" t="s">
        <v>21</v>
      </c>
      <c r="F7721" s="24">
        <v>9384</v>
      </c>
      <c r="G7721" s="24">
        <v>9384</v>
      </c>
      <c r="H7721" s="24" t="str">
        <f t="shared" si="120"/>
        <v>2017_IBS_27</v>
      </c>
      <c r="I7721" s="24">
        <f>VLOOKUP(H7721,inTHLBdata!A:H,7,FALSE)</f>
        <v>295</v>
      </c>
      <c r="J7721" s="24">
        <f>VLOOKUP(H7721,inTHLBdata!A:H,8,FALSE)</f>
        <v>295</v>
      </c>
    </row>
    <row r="7722" spans="1:10">
      <c r="A7722" s="24">
        <v>2017</v>
      </c>
      <c r="B7722" s="24" t="s">
        <v>186</v>
      </c>
      <c r="C7722" s="24" t="str">
        <f>VLOOKUP(B7722,'FHF LUT'!$A$5:$H$81,2,FALSE)</f>
        <v>Spruce Beetle</v>
      </c>
      <c r="D7722" s="24">
        <v>29</v>
      </c>
      <c r="E7722" s="24" t="s">
        <v>9</v>
      </c>
      <c r="F7722" s="24">
        <v>316140</v>
      </c>
      <c r="G7722" s="24">
        <v>314386</v>
      </c>
      <c r="H7722" s="24" t="str">
        <f t="shared" si="120"/>
        <v>2017_IBS_29</v>
      </c>
      <c r="I7722" s="24">
        <f>VLOOKUP(H7722,inTHLBdata!A:H,7,FALSE)</f>
        <v>37539</v>
      </c>
      <c r="J7722" s="24">
        <f>VLOOKUP(H7722,inTHLBdata!A:H,8,FALSE)</f>
        <v>36047</v>
      </c>
    </row>
    <row r="7723" spans="1:10">
      <c r="A7723" s="24">
        <v>2017</v>
      </c>
      <c r="B7723" s="24" t="s">
        <v>186</v>
      </c>
      <c r="C7723" s="24" t="str">
        <f>VLOOKUP(B7723,'FHF LUT'!$A$5:$H$81,2,FALSE)</f>
        <v>Spruce Beetle</v>
      </c>
      <c r="D7723" s="24">
        <v>30</v>
      </c>
      <c r="E7723" s="24" t="s">
        <v>35</v>
      </c>
      <c r="F7723" s="24">
        <v>70733</v>
      </c>
      <c r="G7723" s="24">
        <v>70733</v>
      </c>
      <c r="H7723" s="24" t="str">
        <f t="shared" si="120"/>
        <v>2017_IBS_30</v>
      </c>
      <c r="I7723" s="24">
        <f>VLOOKUP(H7723,inTHLBdata!A:H,7,FALSE)</f>
        <v>4</v>
      </c>
      <c r="J7723" s="24">
        <f>VLOOKUP(H7723,inTHLBdata!A:H,8,FALSE)</f>
        <v>4</v>
      </c>
    </row>
    <row r="7724" spans="1:10">
      <c r="A7724" s="24">
        <v>2017</v>
      </c>
      <c r="B7724" s="24" t="s">
        <v>186</v>
      </c>
      <c r="C7724" s="24" t="str">
        <f>VLOOKUP(B7724,'FHF LUT'!$A$5:$H$81,2,FALSE)</f>
        <v>Spruce Beetle</v>
      </c>
      <c r="D7724" s="24">
        <v>31</v>
      </c>
      <c r="E7724" s="24" t="s">
        <v>34</v>
      </c>
      <c r="F7724" s="24">
        <v>0</v>
      </c>
      <c r="G7724" s="24">
        <v>0</v>
      </c>
      <c r="H7724" s="24" t="str">
        <f t="shared" si="120"/>
        <v>2017_IBS_31</v>
      </c>
      <c r="I7724" s="24">
        <f>VLOOKUP(H7724,inTHLBdata!A:H,7,FALSE)</f>
        <v>0</v>
      </c>
      <c r="J7724" s="24">
        <f>VLOOKUP(H7724,inTHLBdata!A:H,8,FALSE)</f>
        <v>0</v>
      </c>
    </row>
    <row r="7725" spans="1:10">
      <c r="A7725" s="24">
        <v>2017</v>
      </c>
      <c r="B7725" s="24" t="s">
        <v>186</v>
      </c>
      <c r="C7725" s="24" t="str">
        <f>VLOOKUP(B7725,'FHF LUT'!$A$5:$H$81,2,FALSE)</f>
        <v>Spruce Beetle</v>
      </c>
      <c r="D7725" s="24">
        <v>38</v>
      </c>
      <c r="E7725" s="24" t="s">
        <v>8</v>
      </c>
      <c r="F7725" s="24">
        <v>0</v>
      </c>
      <c r="G7725" s="24">
        <v>0</v>
      </c>
      <c r="H7725" s="24" t="str">
        <f t="shared" si="120"/>
        <v>2017_IBS_38</v>
      </c>
      <c r="I7725" s="24">
        <f>VLOOKUP(H7725,inTHLBdata!A:H,7,FALSE)</f>
        <v>0</v>
      </c>
      <c r="J7725" s="24">
        <f>VLOOKUP(H7725,inTHLBdata!A:H,8,FALSE)</f>
        <v>0</v>
      </c>
    </row>
    <row r="7726" spans="1:10">
      <c r="A7726" s="24">
        <v>2017</v>
      </c>
      <c r="B7726" s="24" t="s">
        <v>186</v>
      </c>
      <c r="C7726" s="24" t="str">
        <f>VLOOKUP(B7726,'FHF LUT'!$A$5:$H$81,2,FALSE)</f>
        <v>Spruce Beetle</v>
      </c>
      <c r="D7726" s="24">
        <v>39</v>
      </c>
      <c r="E7726" s="24" t="s">
        <v>36</v>
      </c>
      <c r="F7726" s="24">
        <v>3700</v>
      </c>
      <c r="G7726" s="24">
        <v>3700</v>
      </c>
      <c r="H7726" s="24" t="str">
        <f t="shared" si="120"/>
        <v>2017_IBS_39</v>
      </c>
      <c r="I7726" s="24">
        <f>VLOOKUP(H7726,inTHLBdata!A:H,7,FALSE)</f>
        <v>287</v>
      </c>
      <c r="J7726" s="24">
        <f>VLOOKUP(H7726,inTHLBdata!A:H,8,FALSE)</f>
        <v>287</v>
      </c>
    </row>
    <row r="7727" spans="1:10">
      <c r="A7727" s="24">
        <v>2017</v>
      </c>
      <c r="B7727" s="24" t="s">
        <v>186</v>
      </c>
      <c r="C7727" s="24" t="str">
        <f>VLOOKUP(B7727,'FHF LUT'!$A$5:$H$81,2,FALSE)</f>
        <v>Spruce Beetle</v>
      </c>
      <c r="D7727" s="24">
        <v>40</v>
      </c>
      <c r="E7727" s="24" t="s">
        <v>31</v>
      </c>
      <c r="F7727" s="24">
        <v>44782</v>
      </c>
      <c r="G7727" s="24">
        <v>43040</v>
      </c>
      <c r="H7727" s="24" t="str">
        <f t="shared" si="120"/>
        <v>2017_IBS_40</v>
      </c>
      <c r="I7727" s="24">
        <f>VLOOKUP(H7727,inTHLBdata!A:H,7,FALSE)</f>
        <v>25648</v>
      </c>
      <c r="J7727" s="24">
        <f>VLOOKUP(H7727,inTHLBdata!A:H,8,FALSE)</f>
        <v>24249</v>
      </c>
    </row>
    <row r="7728" spans="1:10">
      <c r="A7728" s="24">
        <v>2017</v>
      </c>
      <c r="B7728" s="24" t="s">
        <v>186</v>
      </c>
      <c r="C7728" s="24" t="str">
        <f>VLOOKUP(B7728,'FHF LUT'!$A$5:$H$81,2,FALSE)</f>
        <v>Spruce Beetle</v>
      </c>
      <c r="D7728" s="24">
        <v>41</v>
      </c>
      <c r="E7728" s="24" t="s">
        <v>26</v>
      </c>
      <c r="F7728" s="24">
        <v>157093</v>
      </c>
      <c r="G7728" s="24">
        <v>156701</v>
      </c>
      <c r="H7728" s="24" t="str">
        <f t="shared" si="120"/>
        <v>2017_IBS_41</v>
      </c>
      <c r="I7728" s="24">
        <f>VLOOKUP(H7728,inTHLBdata!A:H,7,FALSE)</f>
        <v>33453</v>
      </c>
      <c r="J7728" s="24">
        <f>VLOOKUP(H7728,inTHLBdata!A:H,8,FALSE)</f>
        <v>33425</v>
      </c>
    </row>
    <row r="7729" spans="1:10">
      <c r="A7729" s="24">
        <v>2017</v>
      </c>
      <c r="B7729" s="24" t="s">
        <v>186</v>
      </c>
      <c r="C7729" s="24" t="str">
        <f>VLOOKUP(B7729,'FHF LUT'!$A$5:$H$81,2,FALSE)</f>
        <v>Spruce Beetle</v>
      </c>
      <c r="D7729" s="24">
        <v>43</v>
      </c>
      <c r="E7729" s="24" t="s">
        <v>20</v>
      </c>
      <c r="F7729" s="24">
        <v>1615</v>
      </c>
      <c r="G7729" s="24">
        <v>1615</v>
      </c>
      <c r="H7729" s="24" t="str">
        <f t="shared" si="120"/>
        <v>2017_IBS_43</v>
      </c>
      <c r="I7729" s="24">
        <f>VLOOKUP(H7729,inTHLBdata!A:H,7,FALSE)</f>
        <v>796</v>
      </c>
      <c r="J7729" s="24">
        <f>VLOOKUP(H7729,inTHLBdata!A:H,8,FALSE)</f>
        <v>796</v>
      </c>
    </row>
    <row r="7730" spans="1:10">
      <c r="A7730" s="24">
        <v>2017</v>
      </c>
      <c r="B7730" s="24" t="s">
        <v>186</v>
      </c>
      <c r="C7730" s="24" t="str">
        <f>VLOOKUP(B7730,'FHF LUT'!$A$5:$H$81,2,FALSE)</f>
        <v>Spruce Beetle</v>
      </c>
      <c r="D7730" s="24">
        <v>44</v>
      </c>
      <c r="E7730" s="24" t="s">
        <v>3</v>
      </c>
      <c r="F7730" s="24">
        <v>161</v>
      </c>
      <c r="G7730" s="24">
        <v>161</v>
      </c>
      <c r="H7730" s="24" t="str">
        <f t="shared" si="120"/>
        <v>2017_IBS_44</v>
      </c>
      <c r="I7730" s="24">
        <f>VLOOKUP(H7730,inTHLBdata!A:H,7,FALSE)</f>
        <v>0</v>
      </c>
      <c r="J7730" s="24">
        <f>VLOOKUP(H7730,inTHLBdata!A:H,8,FALSE)</f>
        <v>0</v>
      </c>
    </row>
    <row r="7731" spans="1:10">
      <c r="A7731" s="24">
        <v>2017</v>
      </c>
      <c r="B7731" s="24" t="s">
        <v>186</v>
      </c>
      <c r="C7731" s="24" t="str">
        <f>VLOOKUP(B7731,'FHF LUT'!$A$5:$H$81,2,FALSE)</f>
        <v>Spruce Beetle</v>
      </c>
      <c r="D7731" s="24">
        <v>45</v>
      </c>
      <c r="E7731" s="24" t="s">
        <v>5</v>
      </c>
      <c r="F7731" s="24">
        <v>0</v>
      </c>
      <c r="G7731" s="24">
        <v>0</v>
      </c>
      <c r="H7731" s="24" t="str">
        <f t="shared" si="120"/>
        <v>2017_IBS_45</v>
      </c>
      <c r="I7731" s="24">
        <f>VLOOKUP(H7731,inTHLBdata!A:H,7,FALSE)</f>
        <v>0</v>
      </c>
      <c r="J7731" s="24">
        <f>VLOOKUP(H7731,inTHLBdata!A:H,8,FALSE)</f>
        <v>0</v>
      </c>
    </row>
    <row r="7732" spans="1:10">
      <c r="A7732" s="24">
        <v>2017</v>
      </c>
      <c r="B7732" s="24" t="s">
        <v>186</v>
      </c>
      <c r="C7732" s="24" t="str">
        <f>VLOOKUP(B7732,'FHF LUT'!$A$5:$H$81,2,FALSE)</f>
        <v>Spruce Beetle</v>
      </c>
      <c r="D7732" s="24">
        <v>46</v>
      </c>
      <c r="E7732" s="24" t="s">
        <v>234</v>
      </c>
      <c r="F7732" s="24">
        <v>7978</v>
      </c>
      <c r="G7732" s="24">
        <v>7978</v>
      </c>
      <c r="H7732" s="24" t="str">
        <f t="shared" si="120"/>
        <v>2017_IBS_46</v>
      </c>
      <c r="I7732" s="24">
        <f>VLOOKUP(H7732,inTHLBdata!A:H,7,FALSE)</f>
        <v>0</v>
      </c>
      <c r="J7732" s="24">
        <f>VLOOKUP(H7732,inTHLBdata!A:H,8,FALSE)</f>
        <v>0</v>
      </c>
    </row>
    <row r="7733" spans="1:10">
      <c r="A7733" s="24">
        <v>2017</v>
      </c>
      <c r="B7733" s="24" t="s">
        <v>186</v>
      </c>
      <c r="C7733" s="24" t="str">
        <f>VLOOKUP(B7733,'FHF LUT'!$A$5:$H$81,2,FALSE)</f>
        <v>Spruce Beetle</v>
      </c>
      <c r="D7733" s="24">
        <v>47</v>
      </c>
      <c r="E7733" s="24" t="s">
        <v>233</v>
      </c>
      <c r="F7733" s="24">
        <v>0</v>
      </c>
      <c r="G7733" s="24">
        <v>0</v>
      </c>
      <c r="H7733" s="24" t="str">
        <f t="shared" si="120"/>
        <v>2017_IBS_47</v>
      </c>
      <c r="I7733" s="24">
        <f>VLOOKUP(H7733,inTHLBdata!A:H,7,FALSE)</f>
        <v>0</v>
      </c>
      <c r="J7733" s="24">
        <f>VLOOKUP(H7733,inTHLBdata!A:H,8,FALSE)</f>
        <v>0</v>
      </c>
    </row>
    <row r="7734" spans="1:10">
      <c r="A7734" s="24">
        <v>2017</v>
      </c>
      <c r="B7734" s="24" t="s">
        <v>186</v>
      </c>
      <c r="C7734" s="24" t="str">
        <f>VLOOKUP(B7734,'FHF LUT'!$A$5:$H$81,2,FALSE)</f>
        <v>Spruce Beetle</v>
      </c>
      <c r="D7734" s="24">
        <v>48</v>
      </c>
      <c r="E7734" s="24" t="s">
        <v>235</v>
      </c>
      <c r="F7734" s="24">
        <v>192</v>
      </c>
      <c r="G7734" s="24">
        <v>192</v>
      </c>
      <c r="H7734" s="24" t="str">
        <f t="shared" si="120"/>
        <v>2017_IBS_48</v>
      </c>
      <c r="I7734" s="24">
        <f>VLOOKUP(H7734,inTHLBdata!A:H,7,FALSE)</f>
        <v>56</v>
      </c>
      <c r="J7734" s="24">
        <f>VLOOKUP(H7734,inTHLBdata!A:H,8,FALSE)</f>
        <v>56</v>
      </c>
    </row>
    <row r="7735" spans="1:10">
      <c r="A7735" s="24">
        <v>2017</v>
      </c>
      <c r="B7735" s="24" t="s">
        <v>187</v>
      </c>
      <c r="C7735" s="24" t="str">
        <f>VLOOKUP(B7735,'FHF LUT'!$A$5:$H$81,2,FALSE)</f>
        <v>Western Pine Beetle</v>
      </c>
      <c r="D7735" s="24">
        <v>1</v>
      </c>
      <c r="E7735" s="24" t="s">
        <v>10</v>
      </c>
      <c r="F7735" s="24">
        <v>0</v>
      </c>
      <c r="G7735" s="24">
        <v>0</v>
      </c>
      <c r="H7735" s="24" t="str">
        <f t="shared" si="120"/>
        <v>2017_IBW_1</v>
      </c>
      <c r="I7735" s="24">
        <f>VLOOKUP(H7735,inTHLBdata!A:H,7,FALSE)</f>
        <v>0</v>
      </c>
      <c r="J7735" s="24">
        <f>VLOOKUP(H7735,inTHLBdata!A:H,8,FALSE)</f>
        <v>0</v>
      </c>
    </row>
    <row r="7736" spans="1:10">
      <c r="A7736" s="24">
        <v>2017</v>
      </c>
      <c r="B7736" s="24" t="s">
        <v>187</v>
      </c>
      <c r="C7736" s="24" t="str">
        <f>VLOOKUP(B7736,'FHF LUT'!$A$5:$H$81,2,FALSE)</f>
        <v>Western Pine Beetle</v>
      </c>
      <c r="D7736" s="24">
        <v>2</v>
      </c>
      <c r="E7736" s="24" t="s">
        <v>22</v>
      </c>
      <c r="F7736" s="24">
        <v>0</v>
      </c>
      <c r="G7736" s="24">
        <v>0</v>
      </c>
      <c r="H7736" s="24" t="str">
        <f t="shared" si="120"/>
        <v>2017_IBW_2</v>
      </c>
      <c r="I7736" s="24">
        <f>VLOOKUP(H7736,inTHLBdata!A:H,7,FALSE)</f>
        <v>0</v>
      </c>
      <c r="J7736" s="24">
        <f>VLOOKUP(H7736,inTHLBdata!A:H,8,FALSE)</f>
        <v>0</v>
      </c>
    </row>
    <row r="7737" spans="1:10">
      <c r="A7737" s="24">
        <v>2017</v>
      </c>
      <c r="B7737" s="24" t="s">
        <v>187</v>
      </c>
      <c r="C7737" s="24" t="str">
        <f>VLOOKUP(B7737,'FHF LUT'!$A$5:$H$81,2,FALSE)</f>
        <v>Western Pine Beetle</v>
      </c>
      <c r="D7737" s="24">
        <v>3</v>
      </c>
      <c r="E7737" s="24" t="s">
        <v>13</v>
      </c>
      <c r="F7737" s="24">
        <v>0</v>
      </c>
      <c r="G7737" s="24">
        <v>0</v>
      </c>
      <c r="H7737" s="24" t="str">
        <f t="shared" si="120"/>
        <v>2017_IBW_3</v>
      </c>
      <c r="I7737" s="24">
        <f>VLOOKUP(H7737,inTHLBdata!A:H,7,FALSE)</f>
        <v>0</v>
      </c>
      <c r="J7737" s="24">
        <f>VLOOKUP(H7737,inTHLBdata!A:H,8,FALSE)</f>
        <v>0</v>
      </c>
    </row>
    <row r="7738" spans="1:10">
      <c r="A7738" s="24">
        <v>2017</v>
      </c>
      <c r="B7738" s="24" t="s">
        <v>187</v>
      </c>
      <c r="C7738" s="24" t="str">
        <f>VLOOKUP(B7738,'FHF LUT'!$A$5:$H$81,2,FALSE)</f>
        <v>Western Pine Beetle</v>
      </c>
      <c r="D7738" s="24">
        <v>4</v>
      </c>
      <c r="E7738" s="24" t="s">
        <v>28</v>
      </c>
      <c r="F7738" s="24">
        <v>0</v>
      </c>
      <c r="G7738" s="24">
        <v>0</v>
      </c>
      <c r="H7738" s="24" t="str">
        <f t="shared" si="120"/>
        <v>2017_IBW_4</v>
      </c>
      <c r="I7738" s="24">
        <f>VLOOKUP(H7738,inTHLBdata!A:H,7,FALSE)</f>
        <v>0</v>
      </c>
      <c r="J7738" s="24">
        <f>VLOOKUP(H7738,inTHLBdata!A:H,8,FALSE)</f>
        <v>0</v>
      </c>
    </row>
    <row r="7739" spans="1:10">
      <c r="A7739" s="24">
        <v>2017</v>
      </c>
      <c r="B7739" s="24" t="s">
        <v>187</v>
      </c>
      <c r="C7739" s="24" t="str">
        <f>VLOOKUP(B7739,'FHF LUT'!$A$5:$H$81,2,FALSE)</f>
        <v>Western Pine Beetle</v>
      </c>
      <c r="D7739" s="24">
        <v>5</v>
      </c>
      <c r="E7739" s="24" t="s">
        <v>16</v>
      </c>
      <c r="F7739" s="24">
        <v>0</v>
      </c>
      <c r="G7739" s="24">
        <v>0</v>
      </c>
      <c r="H7739" s="24" t="str">
        <f t="shared" si="120"/>
        <v>2017_IBW_5</v>
      </c>
      <c r="I7739" s="24">
        <f>VLOOKUP(H7739,inTHLBdata!A:H,7,FALSE)</f>
        <v>0</v>
      </c>
      <c r="J7739" s="24">
        <f>VLOOKUP(H7739,inTHLBdata!A:H,8,FALSE)</f>
        <v>0</v>
      </c>
    </row>
    <row r="7740" spans="1:10">
      <c r="A7740" s="24">
        <v>2017</v>
      </c>
      <c r="B7740" s="24" t="s">
        <v>187</v>
      </c>
      <c r="C7740" s="24" t="str">
        <f>VLOOKUP(B7740,'FHF LUT'!$A$5:$H$81,2,FALSE)</f>
        <v>Western Pine Beetle</v>
      </c>
      <c r="D7740" s="24">
        <v>7</v>
      </c>
      <c r="E7740" s="24" t="s">
        <v>25</v>
      </c>
      <c r="F7740" s="24">
        <v>0</v>
      </c>
      <c r="G7740" s="24">
        <v>0</v>
      </c>
      <c r="H7740" s="24" t="str">
        <f t="shared" si="120"/>
        <v>2017_IBW_7</v>
      </c>
      <c r="I7740" s="24">
        <f>VLOOKUP(H7740,inTHLBdata!A:H,7,FALSE)</f>
        <v>0</v>
      </c>
      <c r="J7740" s="24">
        <f>VLOOKUP(H7740,inTHLBdata!A:H,8,FALSE)</f>
        <v>0</v>
      </c>
    </row>
    <row r="7741" spans="1:10">
      <c r="A7741" s="24">
        <v>2017</v>
      </c>
      <c r="B7741" s="24" t="s">
        <v>187</v>
      </c>
      <c r="C7741" s="24" t="str">
        <f>VLOOKUP(B7741,'FHF LUT'!$A$5:$H$81,2,FALSE)</f>
        <v>Western Pine Beetle</v>
      </c>
      <c r="D7741" s="24">
        <v>8</v>
      </c>
      <c r="E7741" s="24" t="s">
        <v>29</v>
      </c>
      <c r="F7741" s="24">
        <v>0</v>
      </c>
      <c r="G7741" s="24">
        <v>0</v>
      </c>
      <c r="H7741" s="24" t="str">
        <f t="shared" si="120"/>
        <v>2017_IBW_8</v>
      </c>
      <c r="I7741" s="24">
        <f>VLOOKUP(H7741,inTHLBdata!A:H,7,FALSE)</f>
        <v>0</v>
      </c>
      <c r="J7741" s="24">
        <f>VLOOKUP(H7741,inTHLBdata!A:H,8,FALSE)</f>
        <v>0</v>
      </c>
    </row>
    <row r="7742" spans="1:10">
      <c r="A7742" s="24">
        <v>2017</v>
      </c>
      <c r="B7742" s="24" t="s">
        <v>187</v>
      </c>
      <c r="C7742" s="24" t="str">
        <f>VLOOKUP(B7742,'FHF LUT'!$A$5:$H$81,2,FALSE)</f>
        <v>Western Pine Beetle</v>
      </c>
      <c r="D7742" s="24">
        <v>9</v>
      </c>
      <c r="E7742" s="24" t="s">
        <v>7</v>
      </c>
      <c r="F7742" s="24">
        <v>0</v>
      </c>
      <c r="G7742" s="24">
        <v>0</v>
      </c>
      <c r="H7742" s="24" t="str">
        <f t="shared" si="120"/>
        <v>2017_IBW_9</v>
      </c>
      <c r="I7742" s="24">
        <f>VLOOKUP(H7742,inTHLBdata!A:H,7,FALSE)</f>
        <v>0</v>
      </c>
      <c r="J7742" s="24">
        <f>VLOOKUP(H7742,inTHLBdata!A:H,8,FALSE)</f>
        <v>0</v>
      </c>
    </row>
    <row r="7743" spans="1:10">
      <c r="A7743" s="24">
        <v>2017</v>
      </c>
      <c r="B7743" s="24" t="s">
        <v>187</v>
      </c>
      <c r="C7743" s="24" t="str">
        <f>VLOOKUP(B7743,'FHF LUT'!$A$5:$H$81,2,FALSE)</f>
        <v>Western Pine Beetle</v>
      </c>
      <c r="D7743" s="24">
        <v>10</v>
      </c>
      <c r="E7743" s="24" t="s">
        <v>18</v>
      </c>
      <c r="F7743" s="24">
        <v>0</v>
      </c>
      <c r="G7743" s="24">
        <v>0</v>
      </c>
      <c r="H7743" s="24" t="str">
        <f t="shared" si="120"/>
        <v>2017_IBW_10</v>
      </c>
      <c r="I7743" s="24">
        <f>VLOOKUP(H7743,inTHLBdata!A:H,7,FALSE)</f>
        <v>0</v>
      </c>
      <c r="J7743" s="24">
        <f>VLOOKUP(H7743,inTHLBdata!A:H,8,FALSE)</f>
        <v>0</v>
      </c>
    </row>
    <row r="7744" spans="1:10">
      <c r="A7744" s="24">
        <v>2017</v>
      </c>
      <c r="B7744" s="24" t="s">
        <v>187</v>
      </c>
      <c r="C7744" s="24" t="str">
        <f>VLOOKUP(B7744,'FHF LUT'!$A$5:$H$81,2,FALSE)</f>
        <v>Western Pine Beetle</v>
      </c>
      <c r="D7744" s="24">
        <v>11</v>
      </c>
      <c r="E7744" s="24" t="s">
        <v>4</v>
      </c>
      <c r="F7744" s="24">
        <v>0</v>
      </c>
      <c r="G7744" s="24">
        <v>0</v>
      </c>
      <c r="H7744" s="24" t="str">
        <f t="shared" si="120"/>
        <v>2017_IBW_11</v>
      </c>
      <c r="I7744" s="24">
        <f>VLOOKUP(H7744,inTHLBdata!A:H,7,FALSE)</f>
        <v>0</v>
      </c>
      <c r="J7744" s="24">
        <f>VLOOKUP(H7744,inTHLBdata!A:H,8,FALSE)</f>
        <v>0</v>
      </c>
    </row>
    <row r="7745" spans="1:10">
      <c r="A7745" s="24">
        <v>2017</v>
      </c>
      <c r="B7745" s="24" t="s">
        <v>187</v>
      </c>
      <c r="C7745" s="24" t="str">
        <f>VLOOKUP(B7745,'FHF LUT'!$A$5:$H$81,2,FALSE)</f>
        <v>Western Pine Beetle</v>
      </c>
      <c r="D7745" s="24">
        <v>12</v>
      </c>
      <c r="E7745" s="24" t="s">
        <v>11</v>
      </c>
      <c r="F7745" s="24">
        <v>0</v>
      </c>
      <c r="G7745" s="24">
        <v>0</v>
      </c>
      <c r="H7745" s="24" t="str">
        <f t="shared" si="120"/>
        <v>2017_IBW_12</v>
      </c>
      <c r="I7745" s="24">
        <f>VLOOKUP(H7745,inTHLBdata!A:H,7,FALSE)</f>
        <v>0</v>
      </c>
      <c r="J7745" s="24">
        <f>VLOOKUP(H7745,inTHLBdata!A:H,8,FALSE)</f>
        <v>0</v>
      </c>
    </row>
    <row r="7746" spans="1:10">
      <c r="A7746" s="24">
        <v>2017</v>
      </c>
      <c r="B7746" s="24" t="s">
        <v>187</v>
      </c>
      <c r="C7746" s="24" t="str">
        <f>VLOOKUP(B7746,'FHF LUT'!$A$5:$H$81,2,FALSE)</f>
        <v>Western Pine Beetle</v>
      </c>
      <c r="D7746" s="24">
        <v>13</v>
      </c>
      <c r="E7746" s="24" t="s">
        <v>24</v>
      </c>
      <c r="F7746" s="24">
        <v>0</v>
      </c>
      <c r="G7746" s="24">
        <v>0</v>
      </c>
      <c r="H7746" s="24" t="str">
        <f t="shared" si="120"/>
        <v>2017_IBW_13</v>
      </c>
      <c r="I7746" s="24">
        <f>VLOOKUP(H7746,inTHLBdata!A:H,7,FALSE)</f>
        <v>0</v>
      </c>
      <c r="J7746" s="24">
        <f>VLOOKUP(H7746,inTHLBdata!A:H,8,FALSE)</f>
        <v>0</v>
      </c>
    </row>
    <row r="7747" spans="1:10">
      <c r="A7747" s="24">
        <v>2017</v>
      </c>
      <c r="B7747" s="24" t="s">
        <v>187</v>
      </c>
      <c r="C7747" s="24" t="str">
        <f>VLOOKUP(B7747,'FHF LUT'!$A$5:$H$81,2,FALSE)</f>
        <v>Western Pine Beetle</v>
      </c>
      <c r="D7747" s="24">
        <v>14</v>
      </c>
      <c r="E7747" s="24" t="s">
        <v>30</v>
      </c>
      <c r="F7747" s="24">
        <v>0</v>
      </c>
      <c r="G7747" s="24">
        <v>0</v>
      </c>
      <c r="H7747" s="24" t="str">
        <f t="shared" ref="H7747:H7810" si="121">CONCATENATE(A7747,"_",B7747,"_",D7747)</f>
        <v>2017_IBW_14</v>
      </c>
      <c r="I7747" s="24">
        <f>VLOOKUP(H7747,inTHLBdata!A:H,7,FALSE)</f>
        <v>0</v>
      </c>
      <c r="J7747" s="24">
        <f>VLOOKUP(H7747,inTHLBdata!A:H,8,FALSE)</f>
        <v>0</v>
      </c>
    </row>
    <row r="7748" spans="1:10">
      <c r="A7748" s="24">
        <v>2017</v>
      </c>
      <c r="B7748" s="24" t="s">
        <v>187</v>
      </c>
      <c r="C7748" s="24" t="str">
        <f>VLOOKUP(B7748,'FHF LUT'!$A$5:$H$81,2,FALSE)</f>
        <v>Western Pine Beetle</v>
      </c>
      <c r="D7748" s="24">
        <v>15</v>
      </c>
      <c r="E7748" s="24" t="s">
        <v>33</v>
      </c>
      <c r="F7748" s="24">
        <v>0</v>
      </c>
      <c r="G7748" s="24">
        <v>0</v>
      </c>
      <c r="H7748" s="24" t="str">
        <f t="shared" si="121"/>
        <v>2017_IBW_15</v>
      </c>
      <c r="I7748" s="24">
        <f>VLOOKUP(H7748,inTHLBdata!A:H,7,FALSE)</f>
        <v>0</v>
      </c>
      <c r="J7748" s="24">
        <f>VLOOKUP(H7748,inTHLBdata!A:H,8,FALSE)</f>
        <v>0</v>
      </c>
    </row>
    <row r="7749" spans="1:10">
      <c r="A7749" s="24">
        <v>2017</v>
      </c>
      <c r="B7749" s="24" t="s">
        <v>187</v>
      </c>
      <c r="C7749" s="24" t="str">
        <f>VLOOKUP(B7749,'FHF LUT'!$A$5:$H$81,2,FALSE)</f>
        <v>Western Pine Beetle</v>
      </c>
      <c r="D7749" s="24">
        <v>16</v>
      </c>
      <c r="E7749" s="24" t="s">
        <v>12</v>
      </c>
      <c r="F7749" s="24">
        <v>0</v>
      </c>
      <c r="G7749" s="24">
        <v>0</v>
      </c>
      <c r="H7749" s="24" t="str">
        <f t="shared" si="121"/>
        <v>2017_IBW_16</v>
      </c>
      <c r="I7749" s="24">
        <f>VLOOKUP(H7749,inTHLBdata!A:H,7,FALSE)</f>
        <v>0</v>
      </c>
      <c r="J7749" s="24">
        <f>VLOOKUP(H7749,inTHLBdata!A:H,8,FALSE)</f>
        <v>0</v>
      </c>
    </row>
    <row r="7750" spans="1:10">
      <c r="A7750" s="24">
        <v>2017</v>
      </c>
      <c r="B7750" s="24" t="s">
        <v>187</v>
      </c>
      <c r="C7750" s="24" t="str">
        <f>VLOOKUP(B7750,'FHF LUT'!$A$5:$H$81,2,FALSE)</f>
        <v>Western Pine Beetle</v>
      </c>
      <c r="D7750" s="24">
        <v>17</v>
      </c>
      <c r="E7750" s="24" t="s">
        <v>32</v>
      </c>
      <c r="F7750" s="24">
        <v>0</v>
      </c>
      <c r="G7750" s="24">
        <v>0</v>
      </c>
      <c r="H7750" s="24" t="str">
        <f t="shared" si="121"/>
        <v>2017_IBW_17</v>
      </c>
      <c r="I7750" s="24">
        <f>VLOOKUP(H7750,inTHLBdata!A:H,7,FALSE)</f>
        <v>0</v>
      </c>
      <c r="J7750" s="24">
        <f>VLOOKUP(H7750,inTHLBdata!A:H,8,FALSE)</f>
        <v>0</v>
      </c>
    </row>
    <row r="7751" spans="1:10">
      <c r="A7751" s="24">
        <v>2017</v>
      </c>
      <c r="B7751" s="24" t="s">
        <v>187</v>
      </c>
      <c r="C7751" s="24" t="str">
        <f>VLOOKUP(B7751,'FHF LUT'!$A$5:$H$81,2,FALSE)</f>
        <v>Western Pine Beetle</v>
      </c>
      <c r="D7751" s="24">
        <v>18</v>
      </c>
      <c r="E7751" s="24" t="s">
        <v>15</v>
      </c>
      <c r="F7751" s="24">
        <v>0</v>
      </c>
      <c r="G7751" s="24">
        <v>0</v>
      </c>
      <c r="H7751" s="24" t="str">
        <f t="shared" si="121"/>
        <v>2017_IBW_18</v>
      </c>
      <c r="I7751" s="24">
        <f>VLOOKUP(H7751,inTHLBdata!A:H,7,FALSE)</f>
        <v>0</v>
      </c>
      <c r="J7751" s="24">
        <f>VLOOKUP(H7751,inTHLBdata!A:H,8,FALSE)</f>
        <v>0</v>
      </c>
    </row>
    <row r="7752" spans="1:10">
      <c r="A7752" s="24">
        <v>2017</v>
      </c>
      <c r="B7752" s="24" t="s">
        <v>187</v>
      </c>
      <c r="C7752" s="24" t="str">
        <f>VLOOKUP(B7752,'FHF LUT'!$A$5:$H$81,2,FALSE)</f>
        <v>Western Pine Beetle</v>
      </c>
      <c r="D7752" s="24">
        <v>20</v>
      </c>
      <c r="E7752" s="24" t="s">
        <v>6</v>
      </c>
      <c r="F7752" s="24">
        <v>0</v>
      </c>
      <c r="G7752" s="24">
        <v>0</v>
      </c>
      <c r="H7752" s="24" t="str">
        <f t="shared" si="121"/>
        <v>2017_IBW_20</v>
      </c>
      <c r="I7752" s="24">
        <f>VLOOKUP(H7752,inTHLBdata!A:H,7,FALSE)</f>
        <v>0</v>
      </c>
      <c r="J7752" s="24">
        <f>VLOOKUP(H7752,inTHLBdata!A:H,8,FALSE)</f>
        <v>0</v>
      </c>
    </row>
    <row r="7753" spans="1:10">
      <c r="A7753" s="24">
        <v>2017</v>
      </c>
      <c r="B7753" s="24" t="s">
        <v>187</v>
      </c>
      <c r="C7753" s="24" t="str">
        <f>VLOOKUP(B7753,'FHF LUT'!$A$5:$H$81,2,FALSE)</f>
        <v>Western Pine Beetle</v>
      </c>
      <c r="D7753" s="24">
        <v>22</v>
      </c>
      <c r="E7753" s="24" t="s">
        <v>19</v>
      </c>
      <c r="F7753" s="24">
        <v>13</v>
      </c>
      <c r="G7753" s="24">
        <v>13</v>
      </c>
      <c r="H7753" s="24" t="str">
        <f t="shared" si="121"/>
        <v>2017_IBW_22</v>
      </c>
      <c r="I7753" s="24">
        <f>VLOOKUP(H7753,inTHLBdata!A:H,7,FALSE)</f>
        <v>13</v>
      </c>
      <c r="J7753" s="24">
        <f>VLOOKUP(H7753,inTHLBdata!A:H,8,FALSE)</f>
        <v>13</v>
      </c>
    </row>
    <row r="7754" spans="1:10">
      <c r="A7754" s="24">
        <v>2017</v>
      </c>
      <c r="B7754" s="24" t="s">
        <v>187</v>
      </c>
      <c r="C7754" s="24" t="str">
        <f>VLOOKUP(B7754,'FHF LUT'!$A$5:$H$81,2,FALSE)</f>
        <v>Western Pine Beetle</v>
      </c>
      <c r="D7754" s="24">
        <v>23</v>
      </c>
      <c r="E7754" s="24" t="s">
        <v>27</v>
      </c>
      <c r="F7754" s="24">
        <v>0</v>
      </c>
      <c r="G7754" s="24">
        <v>0</v>
      </c>
      <c r="H7754" s="24" t="str">
        <f t="shared" si="121"/>
        <v>2017_IBW_23</v>
      </c>
      <c r="I7754" s="24">
        <f>VLOOKUP(H7754,inTHLBdata!A:H,7,FALSE)</f>
        <v>0</v>
      </c>
      <c r="J7754" s="24">
        <f>VLOOKUP(H7754,inTHLBdata!A:H,8,FALSE)</f>
        <v>0</v>
      </c>
    </row>
    <row r="7755" spans="1:10">
      <c r="A7755" s="24">
        <v>2017</v>
      </c>
      <c r="B7755" s="24" t="s">
        <v>187</v>
      </c>
      <c r="C7755" s="24" t="str">
        <f>VLOOKUP(B7755,'FHF LUT'!$A$5:$H$81,2,FALSE)</f>
        <v>Western Pine Beetle</v>
      </c>
      <c r="D7755" s="24">
        <v>24</v>
      </c>
      <c r="E7755" s="24" t="s">
        <v>17</v>
      </c>
      <c r="F7755" s="24">
        <v>0</v>
      </c>
      <c r="G7755" s="24">
        <v>0</v>
      </c>
      <c r="H7755" s="24" t="str">
        <f t="shared" si="121"/>
        <v>2017_IBW_24</v>
      </c>
      <c r="I7755" s="24">
        <f>VLOOKUP(H7755,inTHLBdata!A:H,7,FALSE)</f>
        <v>0</v>
      </c>
      <c r="J7755" s="24">
        <f>VLOOKUP(H7755,inTHLBdata!A:H,8,FALSE)</f>
        <v>0</v>
      </c>
    </row>
    <row r="7756" spans="1:10">
      <c r="A7756" s="24">
        <v>2017</v>
      </c>
      <c r="B7756" s="24" t="s">
        <v>187</v>
      </c>
      <c r="C7756" s="24" t="str">
        <f>VLOOKUP(B7756,'FHF LUT'!$A$5:$H$81,2,FALSE)</f>
        <v>Western Pine Beetle</v>
      </c>
      <c r="D7756" s="24">
        <v>25</v>
      </c>
      <c r="E7756" s="24" t="s">
        <v>23</v>
      </c>
      <c r="F7756" s="24">
        <v>0</v>
      </c>
      <c r="G7756" s="24">
        <v>0</v>
      </c>
      <c r="H7756" s="24" t="str">
        <f t="shared" si="121"/>
        <v>2017_IBW_25</v>
      </c>
      <c r="I7756" s="24">
        <f>VLOOKUP(H7756,inTHLBdata!A:H,7,FALSE)</f>
        <v>0</v>
      </c>
      <c r="J7756" s="24">
        <f>VLOOKUP(H7756,inTHLBdata!A:H,8,FALSE)</f>
        <v>0</v>
      </c>
    </row>
    <row r="7757" spans="1:10">
      <c r="A7757" s="24">
        <v>2017</v>
      </c>
      <c r="B7757" s="24" t="s">
        <v>187</v>
      </c>
      <c r="C7757" s="24" t="str">
        <f>VLOOKUP(B7757,'FHF LUT'!$A$5:$H$81,2,FALSE)</f>
        <v>Western Pine Beetle</v>
      </c>
      <c r="D7757" s="24">
        <v>26</v>
      </c>
      <c r="E7757" s="24" t="s">
        <v>14</v>
      </c>
      <c r="F7757" s="24">
        <v>0</v>
      </c>
      <c r="G7757" s="24">
        <v>0</v>
      </c>
      <c r="H7757" s="24" t="str">
        <f t="shared" si="121"/>
        <v>2017_IBW_26</v>
      </c>
      <c r="I7757" s="24">
        <f>VLOOKUP(H7757,inTHLBdata!A:H,7,FALSE)</f>
        <v>0</v>
      </c>
      <c r="J7757" s="24">
        <f>VLOOKUP(H7757,inTHLBdata!A:H,8,FALSE)</f>
        <v>0</v>
      </c>
    </row>
    <row r="7758" spans="1:10">
      <c r="A7758" s="24">
        <v>2017</v>
      </c>
      <c r="B7758" s="24" t="s">
        <v>187</v>
      </c>
      <c r="C7758" s="24" t="str">
        <f>VLOOKUP(B7758,'FHF LUT'!$A$5:$H$81,2,FALSE)</f>
        <v>Western Pine Beetle</v>
      </c>
      <c r="D7758" s="24">
        <v>27</v>
      </c>
      <c r="E7758" s="24" t="s">
        <v>21</v>
      </c>
      <c r="F7758" s="24">
        <v>0</v>
      </c>
      <c r="G7758" s="24">
        <v>0</v>
      </c>
      <c r="H7758" s="24" t="str">
        <f t="shared" si="121"/>
        <v>2017_IBW_27</v>
      </c>
      <c r="I7758" s="24">
        <f>VLOOKUP(H7758,inTHLBdata!A:H,7,FALSE)</f>
        <v>0</v>
      </c>
      <c r="J7758" s="24">
        <f>VLOOKUP(H7758,inTHLBdata!A:H,8,FALSE)</f>
        <v>0</v>
      </c>
    </row>
    <row r="7759" spans="1:10">
      <c r="A7759" s="24">
        <v>2017</v>
      </c>
      <c r="B7759" s="24" t="s">
        <v>187</v>
      </c>
      <c r="C7759" s="24" t="str">
        <f>VLOOKUP(B7759,'FHF LUT'!$A$5:$H$81,2,FALSE)</f>
        <v>Western Pine Beetle</v>
      </c>
      <c r="D7759" s="24">
        <v>29</v>
      </c>
      <c r="E7759" s="24" t="s">
        <v>9</v>
      </c>
      <c r="F7759" s="24">
        <v>0</v>
      </c>
      <c r="G7759" s="24">
        <v>0</v>
      </c>
      <c r="H7759" s="24" t="str">
        <f t="shared" si="121"/>
        <v>2017_IBW_29</v>
      </c>
      <c r="I7759" s="24">
        <f>VLOOKUP(H7759,inTHLBdata!A:H,7,FALSE)</f>
        <v>0</v>
      </c>
      <c r="J7759" s="24">
        <f>VLOOKUP(H7759,inTHLBdata!A:H,8,FALSE)</f>
        <v>0</v>
      </c>
    </row>
    <row r="7760" spans="1:10">
      <c r="A7760" s="24">
        <v>2017</v>
      </c>
      <c r="B7760" s="24" t="s">
        <v>187</v>
      </c>
      <c r="C7760" s="24" t="str">
        <f>VLOOKUP(B7760,'FHF LUT'!$A$5:$H$81,2,FALSE)</f>
        <v>Western Pine Beetle</v>
      </c>
      <c r="D7760" s="24">
        <v>30</v>
      </c>
      <c r="E7760" s="24" t="s">
        <v>35</v>
      </c>
      <c r="F7760" s="24">
        <v>0</v>
      </c>
      <c r="G7760" s="24">
        <v>0</v>
      </c>
      <c r="H7760" s="24" t="str">
        <f t="shared" si="121"/>
        <v>2017_IBW_30</v>
      </c>
      <c r="I7760" s="24">
        <f>VLOOKUP(H7760,inTHLBdata!A:H,7,FALSE)</f>
        <v>0</v>
      </c>
      <c r="J7760" s="24">
        <f>VLOOKUP(H7760,inTHLBdata!A:H,8,FALSE)</f>
        <v>0</v>
      </c>
    </row>
    <row r="7761" spans="1:10">
      <c r="A7761" s="24">
        <v>2017</v>
      </c>
      <c r="B7761" s="24" t="s">
        <v>187</v>
      </c>
      <c r="C7761" s="24" t="str">
        <f>VLOOKUP(B7761,'FHF LUT'!$A$5:$H$81,2,FALSE)</f>
        <v>Western Pine Beetle</v>
      </c>
      <c r="D7761" s="24">
        <v>31</v>
      </c>
      <c r="E7761" s="24" t="s">
        <v>34</v>
      </c>
      <c r="F7761" s="24">
        <v>0</v>
      </c>
      <c r="G7761" s="24">
        <v>0</v>
      </c>
      <c r="H7761" s="24" t="str">
        <f t="shared" si="121"/>
        <v>2017_IBW_31</v>
      </c>
      <c r="I7761" s="24">
        <f>VLOOKUP(H7761,inTHLBdata!A:H,7,FALSE)</f>
        <v>0</v>
      </c>
      <c r="J7761" s="24">
        <f>VLOOKUP(H7761,inTHLBdata!A:H,8,FALSE)</f>
        <v>0</v>
      </c>
    </row>
    <row r="7762" spans="1:10">
      <c r="A7762" s="24">
        <v>2017</v>
      </c>
      <c r="B7762" s="24" t="s">
        <v>187</v>
      </c>
      <c r="C7762" s="24" t="str">
        <f>VLOOKUP(B7762,'FHF LUT'!$A$5:$H$81,2,FALSE)</f>
        <v>Western Pine Beetle</v>
      </c>
      <c r="D7762" s="24">
        <v>38</v>
      </c>
      <c r="E7762" s="24" t="s">
        <v>8</v>
      </c>
      <c r="F7762" s="24">
        <v>0</v>
      </c>
      <c r="G7762" s="24">
        <v>0</v>
      </c>
      <c r="H7762" s="24" t="str">
        <f t="shared" si="121"/>
        <v>2017_IBW_38</v>
      </c>
      <c r="I7762" s="24">
        <f>VLOOKUP(H7762,inTHLBdata!A:H,7,FALSE)</f>
        <v>0</v>
      </c>
      <c r="J7762" s="24">
        <f>VLOOKUP(H7762,inTHLBdata!A:H,8,FALSE)</f>
        <v>0</v>
      </c>
    </row>
    <row r="7763" spans="1:10">
      <c r="A7763" s="24">
        <v>2017</v>
      </c>
      <c r="B7763" s="24" t="s">
        <v>187</v>
      </c>
      <c r="C7763" s="24" t="str">
        <f>VLOOKUP(B7763,'FHF LUT'!$A$5:$H$81,2,FALSE)</f>
        <v>Western Pine Beetle</v>
      </c>
      <c r="D7763" s="24">
        <v>39</v>
      </c>
      <c r="E7763" s="24" t="s">
        <v>36</v>
      </c>
      <c r="F7763" s="24">
        <v>0</v>
      </c>
      <c r="G7763" s="24">
        <v>0</v>
      </c>
      <c r="H7763" s="24" t="str">
        <f t="shared" si="121"/>
        <v>2017_IBW_39</v>
      </c>
      <c r="I7763" s="24">
        <f>VLOOKUP(H7763,inTHLBdata!A:H,7,FALSE)</f>
        <v>0</v>
      </c>
      <c r="J7763" s="24">
        <f>VLOOKUP(H7763,inTHLBdata!A:H,8,FALSE)</f>
        <v>0</v>
      </c>
    </row>
    <row r="7764" spans="1:10">
      <c r="A7764" s="24">
        <v>2017</v>
      </c>
      <c r="B7764" s="24" t="s">
        <v>187</v>
      </c>
      <c r="C7764" s="24" t="str">
        <f>VLOOKUP(B7764,'FHF LUT'!$A$5:$H$81,2,FALSE)</f>
        <v>Western Pine Beetle</v>
      </c>
      <c r="D7764" s="24">
        <v>40</v>
      </c>
      <c r="E7764" s="24" t="s">
        <v>31</v>
      </c>
      <c r="F7764" s="24">
        <v>0</v>
      </c>
      <c r="G7764" s="24">
        <v>0</v>
      </c>
      <c r="H7764" s="24" t="str">
        <f t="shared" si="121"/>
        <v>2017_IBW_40</v>
      </c>
      <c r="I7764" s="24">
        <f>VLOOKUP(H7764,inTHLBdata!A:H,7,FALSE)</f>
        <v>0</v>
      </c>
      <c r="J7764" s="24">
        <f>VLOOKUP(H7764,inTHLBdata!A:H,8,FALSE)</f>
        <v>0</v>
      </c>
    </row>
    <row r="7765" spans="1:10">
      <c r="A7765" s="24">
        <v>2017</v>
      </c>
      <c r="B7765" s="24" t="s">
        <v>187</v>
      </c>
      <c r="C7765" s="24" t="str">
        <f>VLOOKUP(B7765,'FHF LUT'!$A$5:$H$81,2,FALSE)</f>
        <v>Western Pine Beetle</v>
      </c>
      <c r="D7765" s="24">
        <v>41</v>
      </c>
      <c r="E7765" s="24" t="s">
        <v>26</v>
      </c>
      <c r="F7765" s="24">
        <v>0</v>
      </c>
      <c r="G7765" s="24">
        <v>0</v>
      </c>
      <c r="H7765" s="24" t="str">
        <f t="shared" si="121"/>
        <v>2017_IBW_41</v>
      </c>
      <c r="I7765" s="24">
        <f>VLOOKUP(H7765,inTHLBdata!A:H,7,FALSE)</f>
        <v>0</v>
      </c>
      <c r="J7765" s="24">
        <f>VLOOKUP(H7765,inTHLBdata!A:H,8,FALSE)</f>
        <v>0</v>
      </c>
    </row>
    <row r="7766" spans="1:10">
      <c r="A7766" s="24">
        <v>2017</v>
      </c>
      <c r="B7766" s="24" t="s">
        <v>187</v>
      </c>
      <c r="C7766" s="24" t="str">
        <f>VLOOKUP(B7766,'FHF LUT'!$A$5:$H$81,2,FALSE)</f>
        <v>Western Pine Beetle</v>
      </c>
      <c r="D7766" s="24">
        <v>43</v>
      </c>
      <c r="E7766" s="24" t="s">
        <v>20</v>
      </c>
      <c r="F7766" s="24">
        <v>0</v>
      </c>
      <c r="G7766" s="24">
        <v>0</v>
      </c>
      <c r="H7766" s="24" t="str">
        <f t="shared" si="121"/>
        <v>2017_IBW_43</v>
      </c>
      <c r="I7766" s="24">
        <f>VLOOKUP(H7766,inTHLBdata!A:H,7,FALSE)</f>
        <v>0</v>
      </c>
      <c r="J7766" s="24">
        <f>VLOOKUP(H7766,inTHLBdata!A:H,8,FALSE)</f>
        <v>0</v>
      </c>
    </row>
    <row r="7767" spans="1:10">
      <c r="A7767" s="24">
        <v>2017</v>
      </c>
      <c r="B7767" s="24" t="s">
        <v>187</v>
      </c>
      <c r="C7767" s="24" t="str">
        <f>VLOOKUP(B7767,'FHF LUT'!$A$5:$H$81,2,FALSE)</f>
        <v>Western Pine Beetle</v>
      </c>
      <c r="D7767" s="24">
        <v>44</v>
      </c>
      <c r="E7767" s="24" t="s">
        <v>3</v>
      </c>
      <c r="F7767" s="24">
        <v>0</v>
      </c>
      <c r="G7767" s="24">
        <v>0</v>
      </c>
      <c r="H7767" s="24" t="str">
        <f t="shared" si="121"/>
        <v>2017_IBW_44</v>
      </c>
      <c r="I7767" s="24">
        <f>VLOOKUP(H7767,inTHLBdata!A:H,7,FALSE)</f>
        <v>0</v>
      </c>
      <c r="J7767" s="24">
        <f>VLOOKUP(H7767,inTHLBdata!A:H,8,FALSE)</f>
        <v>0</v>
      </c>
    </row>
    <row r="7768" spans="1:10">
      <c r="A7768" s="24">
        <v>2017</v>
      </c>
      <c r="B7768" s="24" t="s">
        <v>187</v>
      </c>
      <c r="C7768" s="24" t="str">
        <f>VLOOKUP(B7768,'FHF LUT'!$A$5:$H$81,2,FALSE)</f>
        <v>Western Pine Beetle</v>
      </c>
      <c r="D7768" s="24">
        <v>45</v>
      </c>
      <c r="E7768" s="24" t="s">
        <v>5</v>
      </c>
      <c r="F7768" s="24">
        <v>0</v>
      </c>
      <c r="G7768" s="24">
        <v>0</v>
      </c>
      <c r="H7768" s="24" t="str">
        <f t="shared" si="121"/>
        <v>2017_IBW_45</v>
      </c>
      <c r="I7768" s="24">
        <f>VLOOKUP(H7768,inTHLBdata!A:H,7,FALSE)</f>
        <v>0</v>
      </c>
      <c r="J7768" s="24">
        <f>VLOOKUP(H7768,inTHLBdata!A:H,8,FALSE)</f>
        <v>0</v>
      </c>
    </row>
    <row r="7769" spans="1:10">
      <c r="A7769" s="24">
        <v>2017</v>
      </c>
      <c r="B7769" s="24" t="s">
        <v>187</v>
      </c>
      <c r="C7769" s="24" t="str">
        <f>VLOOKUP(B7769,'FHF LUT'!$A$5:$H$81,2,FALSE)</f>
        <v>Western Pine Beetle</v>
      </c>
      <c r="D7769" s="24">
        <v>46</v>
      </c>
      <c r="E7769" s="24" t="s">
        <v>234</v>
      </c>
      <c r="F7769" s="24">
        <v>0</v>
      </c>
      <c r="G7769" s="24">
        <v>0</v>
      </c>
      <c r="H7769" s="24" t="str">
        <f t="shared" si="121"/>
        <v>2017_IBW_46</v>
      </c>
      <c r="I7769" s="24">
        <f>VLOOKUP(H7769,inTHLBdata!A:H,7,FALSE)</f>
        <v>0</v>
      </c>
      <c r="J7769" s="24">
        <f>VLOOKUP(H7769,inTHLBdata!A:H,8,FALSE)</f>
        <v>0</v>
      </c>
    </row>
    <row r="7770" spans="1:10">
      <c r="A7770" s="24">
        <v>2017</v>
      </c>
      <c r="B7770" s="24" t="s">
        <v>187</v>
      </c>
      <c r="C7770" s="24" t="str">
        <f>VLOOKUP(B7770,'FHF LUT'!$A$5:$H$81,2,FALSE)</f>
        <v>Western Pine Beetle</v>
      </c>
      <c r="D7770" s="24">
        <v>47</v>
      </c>
      <c r="E7770" s="24" t="s">
        <v>233</v>
      </c>
      <c r="F7770" s="24">
        <v>0</v>
      </c>
      <c r="G7770" s="24">
        <v>0</v>
      </c>
      <c r="H7770" s="24" t="str">
        <f t="shared" si="121"/>
        <v>2017_IBW_47</v>
      </c>
      <c r="I7770" s="24">
        <f>VLOOKUP(H7770,inTHLBdata!A:H,7,FALSE)</f>
        <v>0</v>
      </c>
      <c r="J7770" s="24">
        <f>VLOOKUP(H7770,inTHLBdata!A:H,8,FALSE)</f>
        <v>0</v>
      </c>
    </row>
    <row r="7771" spans="1:10">
      <c r="A7771" s="24">
        <v>2017</v>
      </c>
      <c r="B7771" s="24" t="s">
        <v>187</v>
      </c>
      <c r="C7771" s="24" t="str">
        <f>VLOOKUP(B7771,'FHF LUT'!$A$5:$H$81,2,FALSE)</f>
        <v>Western Pine Beetle</v>
      </c>
      <c r="D7771" s="24">
        <v>48</v>
      </c>
      <c r="E7771" s="24" t="s">
        <v>235</v>
      </c>
      <c r="F7771" s="24">
        <v>0</v>
      </c>
      <c r="G7771" s="24">
        <v>0</v>
      </c>
      <c r="H7771" s="24" t="str">
        <f t="shared" si="121"/>
        <v>2017_IBW_48</v>
      </c>
      <c r="I7771" s="24">
        <f>VLOOKUP(H7771,inTHLBdata!A:H,7,FALSE)</f>
        <v>0</v>
      </c>
      <c r="J7771" s="24">
        <f>VLOOKUP(H7771,inTHLBdata!A:H,8,FALSE)</f>
        <v>0</v>
      </c>
    </row>
    <row r="7772" spans="1:10">
      <c r="A7772" s="24">
        <v>2017</v>
      </c>
      <c r="B7772" s="24" t="s">
        <v>193</v>
      </c>
      <c r="C7772" s="24" t="str">
        <f>VLOOKUP(B7772,'FHF LUT'!$A$5:$H$81,2,FALSE)</f>
        <v>Douglas-fir Tussock Moth</v>
      </c>
      <c r="D7772" s="24">
        <v>1</v>
      </c>
      <c r="E7772" s="24" t="s">
        <v>10</v>
      </c>
      <c r="F7772" s="24">
        <v>0</v>
      </c>
      <c r="G7772" s="24">
        <v>0</v>
      </c>
      <c r="H7772" s="24" t="str">
        <f t="shared" si="121"/>
        <v>2017_IDT_1</v>
      </c>
      <c r="I7772" s="24">
        <f>VLOOKUP(H7772,inTHLBdata!A:H,7,FALSE)</f>
        <v>0</v>
      </c>
      <c r="J7772" s="24">
        <f>VLOOKUP(H7772,inTHLBdata!A:H,8,FALSE)</f>
        <v>0</v>
      </c>
    </row>
    <row r="7773" spans="1:10">
      <c r="A7773" s="24">
        <v>2017</v>
      </c>
      <c r="B7773" s="24" t="s">
        <v>193</v>
      </c>
      <c r="C7773" s="24" t="str">
        <f>VLOOKUP(B7773,'FHF LUT'!$A$5:$H$81,2,FALSE)</f>
        <v>Douglas-fir Tussock Moth</v>
      </c>
      <c r="D7773" s="24">
        <v>2</v>
      </c>
      <c r="E7773" s="24" t="s">
        <v>22</v>
      </c>
      <c r="F7773" s="24">
        <v>0</v>
      </c>
      <c r="G7773" s="24">
        <v>0</v>
      </c>
      <c r="H7773" s="24" t="str">
        <f t="shared" si="121"/>
        <v>2017_IDT_2</v>
      </c>
      <c r="I7773" s="24">
        <f>VLOOKUP(H7773,inTHLBdata!A:H,7,FALSE)</f>
        <v>0</v>
      </c>
      <c r="J7773" s="24">
        <f>VLOOKUP(H7773,inTHLBdata!A:H,8,FALSE)</f>
        <v>0</v>
      </c>
    </row>
    <row r="7774" spans="1:10">
      <c r="A7774" s="24">
        <v>2017</v>
      </c>
      <c r="B7774" s="24" t="s">
        <v>193</v>
      </c>
      <c r="C7774" s="24" t="str">
        <f>VLOOKUP(B7774,'FHF LUT'!$A$5:$H$81,2,FALSE)</f>
        <v>Douglas-fir Tussock Moth</v>
      </c>
      <c r="D7774" s="24">
        <v>3</v>
      </c>
      <c r="E7774" s="24" t="s">
        <v>13</v>
      </c>
      <c r="F7774" s="24">
        <v>0</v>
      </c>
      <c r="G7774" s="24">
        <v>0</v>
      </c>
      <c r="H7774" s="24" t="str">
        <f t="shared" si="121"/>
        <v>2017_IDT_3</v>
      </c>
      <c r="I7774" s="24">
        <f>VLOOKUP(H7774,inTHLBdata!A:H,7,FALSE)</f>
        <v>0</v>
      </c>
      <c r="J7774" s="24">
        <f>VLOOKUP(H7774,inTHLBdata!A:H,8,FALSE)</f>
        <v>0</v>
      </c>
    </row>
    <row r="7775" spans="1:10">
      <c r="A7775" s="24">
        <v>2017</v>
      </c>
      <c r="B7775" s="24" t="s">
        <v>193</v>
      </c>
      <c r="C7775" s="24" t="str">
        <f>VLOOKUP(B7775,'FHF LUT'!$A$5:$H$81,2,FALSE)</f>
        <v>Douglas-fir Tussock Moth</v>
      </c>
      <c r="D7775" s="24">
        <v>4</v>
      </c>
      <c r="E7775" s="24" t="s">
        <v>28</v>
      </c>
      <c r="F7775" s="24">
        <v>0</v>
      </c>
      <c r="G7775" s="24">
        <v>0</v>
      </c>
      <c r="H7775" s="24" t="str">
        <f t="shared" si="121"/>
        <v>2017_IDT_4</v>
      </c>
      <c r="I7775" s="24">
        <f>VLOOKUP(H7775,inTHLBdata!A:H,7,FALSE)</f>
        <v>0</v>
      </c>
      <c r="J7775" s="24">
        <f>VLOOKUP(H7775,inTHLBdata!A:H,8,FALSE)</f>
        <v>0</v>
      </c>
    </row>
    <row r="7776" spans="1:10">
      <c r="A7776" s="24">
        <v>2017</v>
      </c>
      <c r="B7776" s="24" t="s">
        <v>193</v>
      </c>
      <c r="C7776" s="24" t="str">
        <f>VLOOKUP(B7776,'FHF LUT'!$A$5:$H$81,2,FALSE)</f>
        <v>Douglas-fir Tussock Moth</v>
      </c>
      <c r="D7776" s="24">
        <v>5</v>
      </c>
      <c r="E7776" s="24" t="s">
        <v>16</v>
      </c>
      <c r="F7776" s="24">
        <v>0</v>
      </c>
      <c r="G7776" s="24">
        <v>0</v>
      </c>
      <c r="H7776" s="24" t="str">
        <f t="shared" si="121"/>
        <v>2017_IDT_5</v>
      </c>
      <c r="I7776" s="24">
        <f>VLOOKUP(H7776,inTHLBdata!A:H,7,FALSE)</f>
        <v>0</v>
      </c>
      <c r="J7776" s="24">
        <f>VLOOKUP(H7776,inTHLBdata!A:H,8,FALSE)</f>
        <v>0</v>
      </c>
    </row>
    <row r="7777" spans="1:10">
      <c r="A7777" s="24">
        <v>2017</v>
      </c>
      <c r="B7777" s="24" t="s">
        <v>193</v>
      </c>
      <c r="C7777" s="24" t="str">
        <f>VLOOKUP(B7777,'FHF LUT'!$A$5:$H$81,2,FALSE)</f>
        <v>Douglas-fir Tussock Moth</v>
      </c>
      <c r="D7777" s="24">
        <v>7</v>
      </c>
      <c r="E7777" s="24" t="s">
        <v>25</v>
      </c>
      <c r="F7777" s="24">
        <v>0</v>
      </c>
      <c r="G7777" s="24">
        <v>0</v>
      </c>
      <c r="H7777" s="24" t="str">
        <f t="shared" si="121"/>
        <v>2017_IDT_7</v>
      </c>
      <c r="I7777" s="24">
        <f>VLOOKUP(H7777,inTHLBdata!A:H,7,FALSE)</f>
        <v>0</v>
      </c>
      <c r="J7777" s="24">
        <f>VLOOKUP(H7777,inTHLBdata!A:H,8,FALSE)</f>
        <v>0</v>
      </c>
    </row>
    <row r="7778" spans="1:10">
      <c r="A7778" s="24">
        <v>2017</v>
      </c>
      <c r="B7778" s="24" t="s">
        <v>193</v>
      </c>
      <c r="C7778" s="24" t="str">
        <f>VLOOKUP(B7778,'FHF LUT'!$A$5:$H$81,2,FALSE)</f>
        <v>Douglas-fir Tussock Moth</v>
      </c>
      <c r="D7778" s="24">
        <v>8</v>
      </c>
      <c r="E7778" s="24" t="s">
        <v>29</v>
      </c>
      <c r="F7778" s="24">
        <v>0</v>
      </c>
      <c r="G7778" s="24">
        <v>0</v>
      </c>
      <c r="H7778" s="24" t="str">
        <f t="shared" si="121"/>
        <v>2017_IDT_8</v>
      </c>
      <c r="I7778" s="24">
        <f>VLOOKUP(H7778,inTHLBdata!A:H,7,FALSE)</f>
        <v>0</v>
      </c>
      <c r="J7778" s="24">
        <f>VLOOKUP(H7778,inTHLBdata!A:H,8,FALSE)</f>
        <v>0</v>
      </c>
    </row>
    <row r="7779" spans="1:10">
      <c r="A7779" s="24">
        <v>2017</v>
      </c>
      <c r="B7779" s="24" t="s">
        <v>193</v>
      </c>
      <c r="C7779" s="24" t="str">
        <f>VLOOKUP(B7779,'FHF LUT'!$A$5:$H$81,2,FALSE)</f>
        <v>Douglas-fir Tussock Moth</v>
      </c>
      <c r="D7779" s="24">
        <v>9</v>
      </c>
      <c r="E7779" s="24" t="s">
        <v>7</v>
      </c>
      <c r="F7779" s="24">
        <v>0</v>
      </c>
      <c r="G7779" s="24">
        <v>0</v>
      </c>
      <c r="H7779" s="24" t="str">
        <f t="shared" si="121"/>
        <v>2017_IDT_9</v>
      </c>
      <c r="I7779" s="24">
        <f>VLOOKUP(H7779,inTHLBdata!A:H,7,FALSE)</f>
        <v>0</v>
      </c>
      <c r="J7779" s="24">
        <f>VLOOKUP(H7779,inTHLBdata!A:H,8,FALSE)</f>
        <v>0</v>
      </c>
    </row>
    <row r="7780" spans="1:10">
      <c r="A7780" s="24">
        <v>2017</v>
      </c>
      <c r="B7780" s="24" t="s">
        <v>193</v>
      </c>
      <c r="C7780" s="24" t="str">
        <f>VLOOKUP(B7780,'FHF LUT'!$A$5:$H$81,2,FALSE)</f>
        <v>Douglas-fir Tussock Moth</v>
      </c>
      <c r="D7780" s="24">
        <v>10</v>
      </c>
      <c r="E7780" s="24" t="s">
        <v>18</v>
      </c>
      <c r="F7780" s="24">
        <v>0</v>
      </c>
      <c r="G7780" s="24">
        <v>0</v>
      </c>
      <c r="H7780" s="24" t="str">
        <f t="shared" si="121"/>
        <v>2017_IDT_10</v>
      </c>
      <c r="I7780" s="24">
        <f>VLOOKUP(H7780,inTHLBdata!A:H,7,FALSE)</f>
        <v>0</v>
      </c>
      <c r="J7780" s="24">
        <f>VLOOKUP(H7780,inTHLBdata!A:H,8,FALSE)</f>
        <v>0</v>
      </c>
    </row>
    <row r="7781" spans="1:10">
      <c r="A7781" s="24">
        <v>2017</v>
      </c>
      <c r="B7781" s="24" t="s">
        <v>193</v>
      </c>
      <c r="C7781" s="24" t="str">
        <f>VLOOKUP(B7781,'FHF LUT'!$A$5:$H$81,2,FALSE)</f>
        <v>Douglas-fir Tussock Moth</v>
      </c>
      <c r="D7781" s="24">
        <v>11</v>
      </c>
      <c r="E7781" s="24" t="s">
        <v>4</v>
      </c>
      <c r="F7781" s="24">
        <v>0</v>
      </c>
      <c r="G7781" s="24">
        <v>0</v>
      </c>
      <c r="H7781" s="24" t="str">
        <f t="shared" si="121"/>
        <v>2017_IDT_11</v>
      </c>
      <c r="I7781" s="24">
        <f>VLOOKUP(H7781,inTHLBdata!A:H,7,FALSE)</f>
        <v>0</v>
      </c>
      <c r="J7781" s="24">
        <f>VLOOKUP(H7781,inTHLBdata!A:H,8,FALSE)</f>
        <v>0</v>
      </c>
    </row>
    <row r="7782" spans="1:10">
      <c r="A7782" s="24">
        <v>2017</v>
      </c>
      <c r="B7782" s="24" t="s">
        <v>193</v>
      </c>
      <c r="C7782" s="24" t="str">
        <f>VLOOKUP(B7782,'FHF LUT'!$A$5:$H$81,2,FALSE)</f>
        <v>Douglas-fir Tussock Moth</v>
      </c>
      <c r="D7782" s="24">
        <v>12</v>
      </c>
      <c r="E7782" s="24" t="s">
        <v>11</v>
      </c>
      <c r="F7782" s="24">
        <v>0</v>
      </c>
      <c r="G7782" s="24">
        <v>0</v>
      </c>
      <c r="H7782" s="24" t="str">
        <f t="shared" si="121"/>
        <v>2017_IDT_12</v>
      </c>
      <c r="I7782" s="24">
        <f>VLOOKUP(H7782,inTHLBdata!A:H,7,FALSE)</f>
        <v>0</v>
      </c>
      <c r="J7782" s="24">
        <f>VLOOKUP(H7782,inTHLBdata!A:H,8,FALSE)</f>
        <v>0</v>
      </c>
    </row>
    <row r="7783" spans="1:10">
      <c r="A7783" s="24">
        <v>2017</v>
      </c>
      <c r="B7783" s="24" t="s">
        <v>193</v>
      </c>
      <c r="C7783" s="24" t="str">
        <f>VLOOKUP(B7783,'FHF LUT'!$A$5:$H$81,2,FALSE)</f>
        <v>Douglas-fir Tussock Moth</v>
      </c>
      <c r="D7783" s="24">
        <v>13</v>
      </c>
      <c r="E7783" s="24" t="s">
        <v>24</v>
      </c>
      <c r="F7783" s="24">
        <v>0</v>
      </c>
      <c r="G7783" s="24">
        <v>0</v>
      </c>
      <c r="H7783" s="24" t="str">
        <f t="shared" si="121"/>
        <v>2017_IDT_13</v>
      </c>
      <c r="I7783" s="24">
        <f>VLOOKUP(H7783,inTHLBdata!A:H,7,FALSE)</f>
        <v>0</v>
      </c>
      <c r="J7783" s="24">
        <f>VLOOKUP(H7783,inTHLBdata!A:H,8,FALSE)</f>
        <v>0</v>
      </c>
    </row>
    <row r="7784" spans="1:10">
      <c r="A7784" s="24">
        <v>2017</v>
      </c>
      <c r="B7784" s="24" t="s">
        <v>193</v>
      </c>
      <c r="C7784" s="24" t="str">
        <f>VLOOKUP(B7784,'FHF LUT'!$A$5:$H$81,2,FALSE)</f>
        <v>Douglas-fir Tussock Moth</v>
      </c>
      <c r="D7784" s="24">
        <v>14</v>
      </c>
      <c r="E7784" s="24" t="s">
        <v>30</v>
      </c>
      <c r="F7784" s="24">
        <v>0</v>
      </c>
      <c r="G7784" s="24">
        <v>0</v>
      </c>
      <c r="H7784" s="24" t="str">
        <f t="shared" si="121"/>
        <v>2017_IDT_14</v>
      </c>
      <c r="I7784" s="24">
        <f>VLOOKUP(H7784,inTHLBdata!A:H,7,FALSE)</f>
        <v>0</v>
      </c>
      <c r="J7784" s="24">
        <f>VLOOKUP(H7784,inTHLBdata!A:H,8,FALSE)</f>
        <v>0</v>
      </c>
    </row>
    <row r="7785" spans="1:10">
      <c r="A7785" s="24">
        <v>2017</v>
      </c>
      <c r="B7785" s="24" t="s">
        <v>193</v>
      </c>
      <c r="C7785" s="24" t="str">
        <f>VLOOKUP(B7785,'FHF LUT'!$A$5:$H$81,2,FALSE)</f>
        <v>Douglas-fir Tussock Moth</v>
      </c>
      <c r="D7785" s="24">
        <v>15</v>
      </c>
      <c r="E7785" s="24" t="s">
        <v>33</v>
      </c>
      <c r="F7785" s="24">
        <v>0</v>
      </c>
      <c r="G7785" s="24">
        <v>0</v>
      </c>
      <c r="H7785" s="24" t="str">
        <f t="shared" si="121"/>
        <v>2017_IDT_15</v>
      </c>
      <c r="I7785" s="24">
        <f>VLOOKUP(H7785,inTHLBdata!A:H,7,FALSE)</f>
        <v>0</v>
      </c>
      <c r="J7785" s="24">
        <f>VLOOKUP(H7785,inTHLBdata!A:H,8,FALSE)</f>
        <v>0</v>
      </c>
    </row>
    <row r="7786" spans="1:10">
      <c r="A7786" s="24">
        <v>2017</v>
      </c>
      <c r="B7786" s="24" t="s">
        <v>193</v>
      </c>
      <c r="C7786" s="24" t="str">
        <f>VLOOKUP(B7786,'FHF LUT'!$A$5:$H$81,2,FALSE)</f>
        <v>Douglas-fir Tussock Moth</v>
      </c>
      <c r="D7786" s="24">
        <v>16</v>
      </c>
      <c r="E7786" s="24" t="s">
        <v>12</v>
      </c>
      <c r="F7786" s="24">
        <v>0</v>
      </c>
      <c r="G7786" s="24">
        <v>0</v>
      </c>
      <c r="H7786" s="24" t="str">
        <f t="shared" si="121"/>
        <v>2017_IDT_16</v>
      </c>
      <c r="I7786" s="24">
        <f>VLOOKUP(H7786,inTHLBdata!A:H,7,FALSE)</f>
        <v>0</v>
      </c>
      <c r="J7786" s="24">
        <f>VLOOKUP(H7786,inTHLBdata!A:H,8,FALSE)</f>
        <v>0</v>
      </c>
    </row>
    <row r="7787" spans="1:10">
      <c r="A7787" s="24">
        <v>2017</v>
      </c>
      <c r="B7787" s="24" t="s">
        <v>193</v>
      </c>
      <c r="C7787" s="24" t="str">
        <f>VLOOKUP(B7787,'FHF LUT'!$A$5:$H$81,2,FALSE)</f>
        <v>Douglas-fir Tussock Moth</v>
      </c>
      <c r="D7787" s="24">
        <v>17</v>
      </c>
      <c r="E7787" s="24" t="s">
        <v>32</v>
      </c>
      <c r="F7787" s="24">
        <v>0</v>
      </c>
      <c r="G7787" s="24">
        <v>0</v>
      </c>
      <c r="H7787" s="24" t="str">
        <f t="shared" si="121"/>
        <v>2017_IDT_17</v>
      </c>
      <c r="I7787" s="24">
        <f>VLOOKUP(H7787,inTHLBdata!A:H,7,FALSE)</f>
        <v>0</v>
      </c>
      <c r="J7787" s="24">
        <f>VLOOKUP(H7787,inTHLBdata!A:H,8,FALSE)</f>
        <v>0</v>
      </c>
    </row>
    <row r="7788" spans="1:10">
      <c r="A7788" s="24">
        <v>2017</v>
      </c>
      <c r="B7788" s="24" t="s">
        <v>193</v>
      </c>
      <c r="C7788" s="24" t="str">
        <f>VLOOKUP(B7788,'FHF LUT'!$A$5:$H$81,2,FALSE)</f>
        <v>Douglas-fir Tussock Moth</v>
      </c>
      <c r="D7788" s="24">
        <v>18</v>
      </c>
      <c r="E7788" s="24" t="s">
        <v>15</v>
      </c>
      <c r="F7788" s="24">
        <v>0</v>
      </c>
      <c r="G7788" s="24">
        <v>0</v>
      </c>
      <c r="H7788" s="24" t="str">
        <f t="shared" si="121"/>
        <v>2017_IDT_18</v>
      </c>
      <c r="I7788" s="24">
        <f>VLOOKUP(H7788,inTHLBdata!A:H,7,FALSE)</f>
        <v>0</v>
      </c>
      <c r="J7788" s="24">
        <f>VLOOKUP(H7788,inTHLBdata!A:H,8,FALSE)</f>
        <v>0</v>
      </c>
    </row>
    <row r="7789" spans="1:10">
      <c r="A7789" s="24">
        <v>2017</v>
      </c>
      <c r="B7789" s="24" t="s">
        <v>193</v>
      </c>
      <c r="C7789" s="24" t="str">
        <f>VLOOKUP(B7789,'FHF LUT'!$A$5:$H$81,2,FALSE)</f>
        <v>Douglas-fir Tussock Moth</v>
      </c>
      <c r="D7789" s="24">
        <v>20</v>
      </c>
      <c r="E7789" s="24" t="s">
        <v>6</v>
      </c>
      <c r="F7789" s="24">
        <v>0</v>
      </c>
      <c r="G7789" s="24">
        <v>0</v>
      </c>
      <c r="H7789" s="24" t="str">
        <f t="shared" si="121"/>
        <v>2017_IDT_20</v>
      </c>
      <c r="I7789" s="24">
        <f>VLOOKUP(H7789,inTHLBdata!A:H,7,FALSE)</f>
        <v>0</v>
      </c>
      <c r="J7789" s="24">
        <f>VLOOKUP(H7789,inTHLBdata!A:H,8,FALSE)</f>
        <v>0</v>
      </c>
    </row>
    <row r="7790" spans="1:10">
      <c r="A7790" s="24">
        <v>2017</v>
      </c>
      <c r="B7790" s="24" t="s">
        <v>193</v>
      </c>
      <c r="C7790" s="24" t="str">
        <f>VLOOKUP(B7790,'FHF LUT'!$A$5:$H$81,2,FALSE)</f>
        <v>Douglas-fir Tussock Moth</v>
      </c>
      <c r="D7790" s="24">
        <v>22</v>
      </c>
      <c r="E7790" s="24" t="s">
        <v>19</v>
      </c>
      <c r="F7790" s="24">
        <v>0</v>
      </c>
      <c r="G7790" s="24">
        <v>0</v>
      </c>
      <c r="H7790" s="24" t="str">
        <f t="shared" si="121"/>
        <v>2017_IDT_22</v>
      </c>
      <c r="I7790" s="24">
        <f>VLOOKUP(H7790,inTHLBdata!A:H,7,FALSE)</f>
        <v>0</v>
      </c>
      <c r="J7790" s="24">
        <f>VLOOKUP(H7790,inTHLBdata!A:H,8,FALSE)</f>
        <v>0</v>
      </c>
    </row>
    <row r="7791" spans="1:10">
      <c r="A7791" s="24">
        <v>2017</v>
      </c>
      <c r="B7791" s="24" t="s">
        <v>193</v>
      </c>
      <c r="C7791" s="24" t="str">
        <f>VLOOKUP(B7791,'FHF LUT'!$A$5:$H$81,2,FALSE)</f>
        <v>Douglas-fir Tussock Moth</v>
      </c>
      <c r="D7791" s="24">
        <v>23</v>
      </c>
      <c r="E7791" s="24" t="s">
        <v>27</v>
      </c>
      <c r="F7791" s="24">
        <v>0</v>
      </c>
      <c r="G7791" s="24">
        <v>0</v>
      </c>
      <c r="H7791" s="24" t="str">
        <f t="shared" si="121"/>
        <v>2017_IDT_23</v>
      </c>
      <c r="I7791" s="24">
        <f>VLOOKUP(H7791,inTHLBdata!A:H,7,FALSE)</f>
        <v>0</v>
      </c>
      <c r="J7791" s="24">
        <f>VLOOKUP(H7791,inTHLBdata!A:H,8,FALSE)</f>
        <v>0</v>
      </c>
    </row>
    <row r="7792" spans="1:10">
      <c r="A7792" s="24">
        <v>2017</v>
      </c>
      <c r="B7792" s="24" t="s">
        <v>193</v>
      </c>
      <c r="C7792" s="24" t="str">
        <f>VLOOKUP(B7792,'FHF LUT'!$A$5:$H$81,2,FALSE)</f>
        <v>Douglas-fir Tussock Moth</v>
      </c>
      <c r="D7792" s="24">
        <v>24</v>
      </c>
      <c r="E7792" s="24" t="s">
        <v>17</v>
      </c>
      <c r="F7792" s="24">
        <v>0</v>
      </c>
      <c r="G7792" s="24">
        <v>0</v>
      </c>
      <c r="H7792" s="24" t="str">
        <f t="shared" si="121"/>
        <v>2017_IDT_24</v>
      </c>
      <c r="I7792" s="24">
        <f>VLOOKUP(H7792,inTHLBdata!A:H,7,FALSE)</f>
        <v>0</v>
      </c>
      <c r="J7792" s="24">
        <f>VLOOKUP(H7792,inTHLBdata!A:H,8,FALSE)</f>
        <v>0</v>
      </c>
    </row>
    <row r="7793" spans="1:10">
      <c r="A7793" s="24">
        <v>2017</v>
      </c>
      <c r="B7793" s="24" t="s">
        <v>193</v>
      </c>
      <c r="C7793" s="24" t="str">
        <f>VLOOKUP(B7793,'FHF LUT'!$A$5:$H$81,2,FALSE)</f>
        <v>Douglas-fir Tussock Moth</v>
      </c>
      <c r="D7793" s="24">
        <v>25</v>
      </c>
      <c r="E7793" s="24" t="s">
        <v>23</v>
      </c>
      <c r="F7793" s="24">
        <v>0</v>
      </c>
      <c r="G7793" s="24">
        <v>0</v>
      </c>
      <c r="H7793" s="24" t="str">
        <f t="shared" si="121"/>
        <v>2017_IDT_25</v>
      </c>
      <c r="I7793" s="24">
        <f>VLOOKUP(H7793,inTHLBdata!A:H,7,FALSE)</f>
        <v>0</v>
      </c>
      <c r="J7793" s="24">
        <f>VLOOKUP(H7793,inTHLBdata!A:H,8,FALSE)</f>
        <v>0</v>
      </c>
    </row>
    <row r="7794" spans="1:10">
      <c r="A7794" s="24">
        <v>2017</v>
      </c>
      <c r="B7794" s="24" t="s">
        <v>193</v>
      </c>
      <c r="C7794" s="24" t="str">
        <f>VLOOKUP(B7794,'FHF LUT'!$A$5:$H$81,2,FALSE)</f>
        <v>Douglas-fir Tussock Moth</v>
      </c>
      <c r="D7794" s="24">
        <v>26</v>
      </c>
      <c r="E7794" s="24" t="s">
        <v>14</v>
      </c>
      <c r="F7794" s="24">
        <v>0</v>
      </c>
      <c r="G7794" s="24">
        <v>0</v>
      </c>
      <c r="H7794" s="24" t="str">
        <f t="shared" si="121"/>
        <v>2017_IDT_26</v>
      </c>
      <c r="I7794" s="24">
        <f>VLOOKUP(H7794,inTHLBdata!A:H,7,FALSE)</f>
        <v>0</v>
      </c>
      <c r="J7794" s="24">
        <f>VLOOKUP(H7794,inTHLBdata!A:H,8,FALSE)</f>
        <v>0</v>
      </c>
    </row>
    <row r="7795" spans="1:10">
      <c r="A7795" s="24">
        <v>2017</v>
      </c>
      <c r="B7795" s="24" t="s">
        <v>193</v>
      </c>
      <c r="C7795" s="24" t="str">
        <f>VLOOKUP(B7795,'FHF LUT'!$A$5:$H$81,2,FALSE)</f>
        <v>Douglas-fir Tussock Moth</v>
      </c>
      <c r="D7795" s="24">
        <v>27</v>
      </c>
      <c r="E7795" s="24" t="s">
        <v>21</v>
      </c>
      <c r="F7795" s="24">
        <v>0</v>
      </c>
      <c r="G7795" s="24">
        <v>0</v>
      </c>
      <c r="H7795" s="24" t="str">
        <f t="shared" si="121"/>
        <v>2017_IDT_27</v>
      </c>
      <c r="I7795" s="24">
        <f>VLOOKUP(H7795,inTHLBdata!A:H,7,FALSE)</f>
        <v>0</v>
      </c>
      <c r="J7795" s="24">
        <f>VLOOKUP(H7795,inTHLBdata!A:H,8,FALSE)</f>
        <v>0</v>
      </c>
    </row>
    <row r="7796" spans="1:10">
      <c r="A7796" s="24">
        <v>2017</v>
      </c>
      <c r="B7796" s="24" t="s">
        <v>193</v>
      </c>
      <c r="C7796" s="24" t="str">
        <f>VLOOKUP(B7796,'FHF LUT'!$A$5:$H$81,2,FALSE)</f>
        <v>Douglas-fir Tussock Moth</v>
      </c>
      <c r="D7796" s="24">
        <v>29</v>
      </c>
      <c r="E7796" s="24" t="s">
        <v>9</v>
      </c>
      <c r="F7796" s="24">
        <v>0</v>
      </c>
      <c r="G7796" s="24">
        <v>0</v>
      </c>
      <c r="H7796" s="24" t="str">
        <f t="shared" si="121"/>
        <v>2017_IDT_29</v>
      </c>
      <c r="I7796" s="24">
        <f>VLOOKUP(H7796,inTHLBdata!A:H,7,FALSE)</f>
        <v>0</v>
      </c>
      <c r="J7796" s="24">
        <f>VLOOKUP(H7796,inTHLBdata!A:H,8,FALSE)</f>
        <v>0</v>
      </c>
    </row>
    <row r="7797" spans="1:10">
      <c r="A7797" s="24">
        <v>2017</v>
      </c>
      <c r="B7797" s="24" t="s">
        <v>193</v>
      </c>
      <c r="C7797" s="24" t="str">
        <f>VLOOKUP(B7797,'FHF LUT'!$A$5:$H$81,2,FALSE)</f>
        <v>Douglas-fir Tussock Moth</v>
      </c>
      <c r="D7797" s="24">
        <v>30</v>
      </c>
      <c r="E7797" s="24" t="s">
        <v>35</v>
      </c>
      <c r="F7797" s="24">
        <v>0</v>
      </c>
      <c r="G7797" s="24">
        <v>0</v>
      </c>
      <c r="H7797" s="24" t="str">
        <f t="shared" si="121"/>
        <v>2017_IDT_30</v>
      </c>
      <c r="I7797" s="24">
        <f>VLOOKUP(H7797,inTHLBdata!A:H,7,FALSE)</f>
        <v>0</v>
      </c>
      <c r="J7797" s="24">
        <f>VLOOKUP(H7797,inTHLBdata!A:H,8,FALSE)</f>
        <v>0</v>
      </c>
    </row>
    <row r="7798" spans="1:10">
      <c r="A7798" s="24">
        <v>2017</v>
      </c>
      <c r="B7798" s="24" t="s">
        <v>193</v>
      </c>
      <c r="C7798" s="24" t="str">
        <f>VLOOKUP(B7798,'FHF LUT'!$A$5:$H$81,2,FALSE)</f>
        <v>Douglas-fir Tussock Moth</v>
      </c>
      <c r="D7798" s="24">
        <v>31</v>
      </c>
      <c r="E7798" s="24" t="s">
        <v>34</v>
      </c>
      <c r="F7798" s="24">
        <v>0</v>
      </c>
      <c r="G7798" s="24">
        <v>0</v>
      </c>
      <c r="H7798" s="24" t="str">
        <f t="shared" si="121"/>
        <v>2017_IDT_31</v>
      </c>
      <c r="I7798" s="24">
        <f>VLOOKUP(H7798,inTHLBdata!A:H,7,FALSE)</f>
        <v>0</v>
      </c>
      <c r="J7798" s="24">
        <f>VLOOKUP(H7798,inTHLBdata!A:H,8,FALSE)</f>
        <v>0</v>
      </c>
    </row>
    <row r="7799" spans="1:10">
      <c r="A7799" s="24">
        <v>2017</v>
      </c>
      <c r="B7799" s="24" t="s">
        <v>193</v>
      </c>
      <c r="C7799" s="24" t="str">
        <f>VLOOKUP(B7799,'FHF LUT'!$A$5:$H$81,2,FALSE)</f>
        <v>Douglas-fir Tussock Moth</v>
      </c>
      <c r="D7799" s="24">
        <v>38</v>
      </c>
      <c r="E7799" s="24" t="s">
        <v>8</v>
      </c>
      <c r="F7799" s="24">
        <v>0</v>
      </c>
      <c r="G7799" s="24">
        <v>0</v>
      </c>
      <c r="H7799" s="24" t="str">
        <f t="shared" si="121"/>
        <v>2017_IDT_38</v>
      </c>
      <c r="I7799" s="24">
        <f>VLOOKUP(H7799,inTHLBdata!A:H,7,FALSE)</f>
        <v>0</v>
      </c>
      <c r="J7799" s="24">
        <f>VLOOKUP(H7799,inTHLBdata!A:H,8,FALSE)</f>
        <v>0</v>
      </c>
    </row>
    <row r="7800" spans="1:10">
      <c r="A7800" s="24">
        <v>2017</v>
      </c>
      <c r="B7800" s="24" t="s">
        <v>193</v>
      </c>
      <c r="C7800" s="24" t="str">
        <f>VLOOKUP(B7800,'FHF LUT'!$A$5:$H$81,2,FALSE)</f>
        <v>Douglas-fir Tussock Moth</v>
      </c>
      <c r="D7800" s="24">
        <v>39</v>
      </c>
      <c r="E7800" s="24" t="s">
        <v>36</v>
      </c>
      <c r="F7800" s="24">
        <v>0</v>
      </c>
      <c r="G7800" s="24">
        <v>0</v>
      </c>
      <c r="H7800" s="24" t="str">
        <f t="shared" si="121"/>
        <v>2017_IDT_39</v>
      </c>
      <c r="I7800" s="24">
        <f>VLOOKUP(H7800,inTHLBdata!A:H,7,FALSE)</f>
        <v>0</v>
      </c>
      <c r="J7800" s="24">
        <f>VLOOKUP(H7800,inTHLBdata!A:H,8,FALSE)</f>
        <v>0</v>
      </c>
    </row>
    <row r="7801" spans="1:10">
      <c r="A7801" s="24">
        <v>2017</v>
      </c>
      <c r="B7801" s="24" t="s">
        <v>193</v>
      </c>
      <c r="C7801" s="24" t="str">
        <f>VLOOKUP(B7801,'FHF LUT'!$A$5:$H$81,2,FALSE)</f>
        <v>Douglas-fir Tussock Moth</v>
      </c>
      <c r="D7801" s="24">
        <v>40</v>
      </c>
      <c r="E7801" s="24" t="s">
        <v>31</v>
      </c>
      <c r="F7801" s="24">
        <v>0</v>
      </c>
      <c r="G7801" s="24">
        <v>0</v>
      </c>
      <c r="H7801" s="24" t="str">
        <f t="shared" si="121"/>
        <v>2017_IDT_40</v>
      </c>
      <c r="I7801" s="24">
        <f>VLOOKUP(H7801,inTHLBdata!A:H,7,FALSE)</f>
        <v>0</v>
      </c>
      <c r="J7801" s="24">
        <f>VLOOKUP(H7801,inTHLBdata!A:H,8,FALSE)</f>
        <v>0</v>
      </c>
    </row>
    <row r="7802" spans="1:10">
      <c r="A7802" s="24">
        <v>2017</v>
      </c>
      <c r="B7802" s="24" t="s">
        <v>193</v>
      </c>
      <c r="C7802" s="24" t="str">
        <f>VLOOKUP(B7802,'FHF LUT'!$A$5:$H$81,2,FALSE)</f>
        <v>Douglas-fir Tussock Moth</v>
      </c>
      <c r="D7802" s="24">
        <v>41</v>
      </c>
      <c r="E7802" s="24" t="s">
        <v>26</v>
      </c>
      <c r="F7802" s="24">
        <v>0</v>
      </c>
      <c r="G7802" s="24">
        <v>0</v>
      </c>
      <c r="H7802" s="24" t="str">
        <f t="shared" si="121"/>
        <v>2017_IDT_41</v>
      </c>
      <c r="I7802" s="24">
        <f>VLOOKUP(H7802,inTHLBdata!A:H,7,FALSE)</f>
        <v>0</v>
      </c>
      <c r="J7802" s="24">
        <f>VLOOKUP(H7802,inTHLBdata!A:H,8,FALSE)</f>
        <v>0</v>
      </c>
    </row>
    <row r="7803" spans="1:10">
      <c r="A7803" s="24">
        <v>2017</v>
      </c>
      <c r="B7803" s="24" t="s">
        <v>193</v>
      </c>
      <c r="C7803" s="24" t="str">
        <f>VLOOKUP(B7803,'FHF LUT'!$A$5:$H$81,2,FALSE)</f>
        <v>Douglas-fir Tussock Moth</v>
      </c>
      <c r="D7803" s="24">
        <v>43</v>
      </c>
      <c r="E7803" s="24" t="s">
        <v>20</v>
      </c>
      <c r="F7803" s="24">
        <v>0</v>
      </c>
      <c r="G7803" s="24">
        <v>0</v>
      </c>
      <c r="H7803" s="24" t="str">
        <f t="shared" si="121"/>
        <v>2017_IDT_43</v>
      </c>
      <c r="I7803" s="24">
        <f>VLOOKUP(H7803,inTHLBdata!A:H,7,FALSE)</f>
        <v>0</v>
      </c>
      <c r="J7803" s="24">
        <f>VLOOKUP(H7803,inTHLBdata!A:H,8,FALSE)</f>
        <v>0</v>
      </c>
    </row>
    <row r="7804" spans="1:10">
      <c r="A7804" s="24">
        <v>2017</v>
      </c>
      <c r="B7804" s="24" t="s">
        <v>193</v>
      </c>
      <c r="C7804" s="24" t="str">
        <f>VLOOKUP(B7804,'FHF LUT'!$A$5:$H$81,2,FALSE)</f>
        <v>Douglas-fir Tussock Moth</v>
      </c>
      <c r="D7804" s="24">
        <v>44</v>
      </c>
      <c r="E7804" s="24" t="s">
        <v>3</v>
      </c>
      <c r="F7804" s="24">
        <v>0</v>
      </c>
      <c r="G7804" s="24">
        <v>0</v>
      </c>
      <c r="H7804" s="24" t="str">
        <f t="shared" si="121"/>
        <v>2017_IDT_44</v>
      </c>
      <c r="I7804" s="24">
        <f>VLOOKUP(H7804,inTHLBdata!A:H,7,FALSE)</f>
        <v>0</v>
      </c>
      <c r="J7804" s="24">
        <f>VLOOKUP(H7804,inTHLBdata!A:H,8,FALSE)</f>
        <v>0</v>
      </c>
    </row>
    <row r="7805" spans="1:10">
      <c r="A7805" s="24">
        <v>2017</v>
      </c>
      <c r="B7805" s="24" t="s">
        <v>193</v>
      </c>
      <c r="C7805" s="24" t="str">
        <f>VLOOKUP(B7805,'FHF LUT'!$A$5:$H$81,2,FALSE)</f>
        <v>Douglas-fir Tussock Moth</v>
      </c>
      <c r="D7805" s="24">
        <v>45</v>
      </c>
      <c r="E7805" s="24" t="s">
        <v>5</v>
      </c>
      <c r="F7805" s="24">
        <v>0</v>
      </c>
      <c r="G7805" s="24">
        <v>0</v>
      </c>
      <c r="H7805" s="24" t="str">
        <f t="shared" si="121"/>
        <v>2017_IDT_45</v>
      </c>
      <c r="I7805" s="24">
        <f>VLOOKUP(H7805,inTHLBdata!A:H,7,FALSE)</f>
        <v>0</v>
      </c>
      <c r="J7805" s="24">
        <f>VLOOKUP(H7805,inTHLBdata!A:H,8,FALSE)</f>
        <v>0</v>
      </c>
    </row>
    <row r="7806" spans="1:10">
      <c r="A7806" s="24">
        <v>2017</v>
      </c>
      <c r="B7806" s="24" t="s">
        <v>193</v>
      </c>
      <c r="C7806" s="24" t="str">
        <f>VLOOKUP(B7806,'FHF LUT'!$A$5:$H$81,2,FALSE)</f>
        <v>Douglas-fir Tussock Moth</v>
      </c>
      <c r="D7806" s="24">
        <v>46</v>
      </c>
      <c r="E7806" s="24" t="s">
        <v>234</v>
      </c>
      <c r="F7806" s="24">
        <v>0</v>
      </c>
      <c r="G7806" s="24">
        <v>0</v>
      </c>
      <c r="H7806" s="24" t="str">
        <f t="shared" si="121"/>
        <v>2017_IDT_46</v>
      </c>
      <c r="I7806" s="24">
        <f>VLOOKUP(H7806,inTHLBdata!A:H,7,FALSE)</f>
        <v>0</v>
      </c>
      <c r="J7806" s="24">
        <f>VLOOKUP(H7806,inTHLBdata!A:H,8,FALSE)</f>
        <v>0</v>
      </c>
    </row>
    <row r="7807" spans="1:10">
      <c r="A7807" s="24">
        <v>2017</v>
      </c>
      <c r="B7807" s="24" t="s">
        <v>193</v>
      </c>
      <c r="C7807" s="24" t="str">
        <f>VLOOKUP(B7807,'FHF LUT'!$A$5:$H$81,2,FALSE)</f>
        <v>Douglas-fir Tussock Moth</v>
      </c>
      <c r="D7807" s="24">
        <v>47</v>
      </c>
      <c r="E7807" s="24" t="s">
        <v>233</v>
      </c>
      <c r="F7807" s="24">
        <v>0</v>
      </c>
      <c r="G7807" s="24">
        <v>0</v>
      </c>
      <c r="H7807" s="24" t="str">
        <f t="shared" si="121"/>
        <v>2017_IDT_47</v>
      </c>
      <c r="I7807" s="24">
        <f>VLOOKUP(H7807,inTHLBdata!A:H,7,FALSE)</f>
        <v>0</v>
      </c>
      <c r="J7807" s="24">
        <f>VLOOKUP(H7807,inTHLBdata!A:H,8,FALSE)</f>
        <v>0</v>
      </c>
    </row>
    <row r="7808" spans="1:10">
      <c r="A7808" s="24">
        <v>2017</v>
      </c>
      <c r="B7808" s="24" t="s">
        <v>193</v>
      </c>
      <c r="C7808" s="24" t="str">
        <f>VLOOKUP(B7808,'FHF LUT'!$A$5:$H$81,2,FALSE)</f>
        <v>Douglas-fir Tussock Moth</v>
      </c>
      <c r="D7808" s="24">
        <v>48</v>
      </c>
      <c r="E7808" s="24" t="s">
        <v>235</v>
      </c>
      <c r="F7808" s="24">
        <v>0</v>
      </c>
      <c r="G7808" s="24">
        <v>0</v>
      </c>
      <c r="H7808" s="24" t="str">
        <f t="shared" si="121"/>
        <v>2017_IDT_48</v>
      </c>
      <c r="I7808" s="24">
        <f>VLOOKUP(H7808,inTHLBdata!A:H,7,FALSE)</f>
        <v>0</v>
      </c>
      <c r="J7808" s="24">
        <f>VLOOKUP(H7808,inTHLBdata!A:H,8,FALSE)</f>
        <v>0</v>
      </c>
    </row>
    <row r="7809" spans="1:10">
      <c r="A7809" s="24">
        <v>2017</v>
      </c>
      <c r="B7809" s="24" t="s">
        <v>188</v>
      </c>
      <c r="C7809" s="24" t="str">
        <f>VLOOKUP(B7809,'FHF LUT'!$A$5:$H$81,2,FALSE)</f>
        <v>Fire</v>
      </c>
      <c r="D7809" s="24">
        <v>1</v>
      </c>
      <c r="E7809" s="24" t="s">
        <v>10</v>
      </c>
      <c r="F7809" s="24">
        <v>154371</v>
      </c>
      <c r="G7809" s="24">
        <v>149407</v>
      </c>
      <c r="H7809" s="24" t="str">
        <f t="shared" si="121"/>
        <v>2017_NB_1</v>
      </c>
      <c r="I7809" s="24">
        <f>VLOOKUP(H7809,inTHLBdata!A:H,7,FALSE)</f>
        <v>5998</v>
      </c>
      <c r="J7809" s="24">
        <f>VLOOKUP(H7809,inTHLBdata!A:H,8,FALSE)</f>
        <v>4504</v>
      </c>
    </row>
    <row r="7810" spans="1:10">
      <c r="A7810" s="24">
        <v>2017</v>
      </c>
      <c r="B7810" s="24" t="s">
        <v>188</v>
      </c>
      <c r="C7810" s="24" t="str">
        <f>VLOOKUP(B7810,'FHF LUT'!$A$5:$H$81,2,FALSE)</f>
        <v>Fire</v>
      </c>
      <c r="D7810" s="24">
        <v>2</v>
      </c>
      <c r="E7810" s="24" t="s">
        <v>22</v>
      </c>
      <c r="F7810" s="24">
        <v>39784</v>
      </c>
      <c r="G7810" s="24">
        <v>39784</v>
      </c>
      <c r="H7810" s="24" t="str">
        <f t="shared" si="121"/>
        <v>2017_NB_2</v>
      </c>
      <c r="I7810" s="24">
        <f>VLOOKUP(H7810,inTHLBdata!A:H,7,FALSE)</f>
        <v>38317</v>
      </c>
      <c r="J7810" s="24">
        <f>VLOOKUP(H7810,inTHLBdata!A:H,8,FALSE)</f>
        <v>37876</v>
      </c>
    </row>
    <row r="7811" spans="1:10">
      <c r="A7811" s="24">
        <v>2017</v>
      </c>
      <c r="B7811" s="24" t="s">
        <v>188</v>
      </c>
      <c r="C7811" s="24" t="str">
        <f>VLOOKUP(B7811,'FHF LUT'!$A$5:$H$81,2,FALSE)</f>
        <v>Fire</v>
      </c>
      <c r="D7811" s="24">
        <v>3</v>
      </c>
      <c r="E7811" s="24" t="s">
        <v>13</v>
      </c>
      <c r="F7811" s="24">
        <v>0</v>
      </c>
      <c r="G7811" s="24">
        <v>0</v>
      </c>
      <c r="H7811" s="24" t="str">
        <f t="shared" ref="H7811:H7874" si="122">CONCATENATE(A7811,"_",B7811,"_",D7811)</f>
        <v>2017_NB_3</v>
      </c>
      <c r="I7811" s="24">
        <f>VLOOKUP(H7811,inTHLBdata!A:H,7,FALSE)</f>
        <v>0</v>
      </c>
      <c r="J7811" s="24">
        <f>VLOOKUP(H7811,inTHLBdata!A:H,8,FALSE)</f>
        <v>0</v>
      </c>
    </row>
    <row r="7812" spans="1:10">
      <c r="A7812" s="24">
        <v>2017</v>
      </c>
      <c r="B7812" s="24" t="s">
        <v>188</v>
      </c>
      <c r="C7812" s="24" t="str">
        <f>VLOOKUP(B7812,'FHF LUT'!$A$5:$H$81,2,FALSE)</f>
        <v>Fire</v>
      </c>
      <c r="D7812" s="24">
        <v>4</v>
      </c>
      <c r="E7812" s="24" t="s">
        <v>28</v>
      </c>
      <c r="F7812" s="24">
        <v>1968</v>
      </c>
      <c r="G7812" s="24">
        <v>1968</v>
      </c>
      <c r="H7812" s="24" t="str">
        <f t="shared" si="122"/>
        <v>2017_NB_4</v>
      </c>
      <c r="I7812" s="24">
        <f>VLOOKUP(H7812,inTHLBdata!A:H,7,FALSE)</f>
        <v>0</v>
      </c>
      <c r="J7812" s="24">
        <f>VLOOKUP(H7812,inTHLBdata!A:H,8,FALSE)</f>
        <v>0</v>
      </c>
    </row>
    <row r="7813" spans="1:10">
      <c r="A7813" s="24">
        <v>2017</v>
      </c>
      <c r="B7813" s="24" t="s">
        <v>188</v>
      </c>
      <c r="C7813" s="24" t="str">
        <f>VLOOKUP(B7813,'FHF LUT'!$A$5:$H$81,2,FALSE)</f>
        <v>Fire</v>
      </c>
      <c r="D7813" s="24">
        <v>5</v>
      </c>
      <c r="E7813" s="24" t="s">
        <v>16</v>
      </c>
      <c r="F7813" s="24">
        <v>1204041</v>
      </c>
      <c r="G7813" s="24">
        <v>1091529</v>
      </c>
      <c r="H7813" s="24" t="str">
        <f t="shared" si="122"/>
        <v>2017_NB_5</v>
      </c>
      <c r="I7813" s="24">
        <f>VLOOKUP(H7813,inTHLBdata!A:H,7,FALSE)</f>
        <v>182230</v>
      </c>
      <c r="J7813" s="24">
        <f>VLOOKUP(H7813,inTHLBdata!A:H,8,FALSE)</f>
        <v>117926</v>
      </c>
    </row>
    <row r="7814" spans="1:10">
      <c r="A7814" s="24">
        <v>2017</v>
      </c>
      <c r="B7814" s="24" t="s">
        <v>188</v>
      </c>
      <c r="C7814" s="24" t="str">
        <f>VLOOKUP(B7814,'FHF LUT'!$A$5:$H$81,2,FALSE)</f>
        <v>Fire</v>
      </c>
      <c r="D7814" s="24">
        <v>7</v>
      </c>
      <c r="E7814" s="24" t="s">
        <v>25</v>
      </c>
      <c r="F7814" s="24">
        <v>14911</v>
      </c>
      <c r="G7814" s="24">
        <v>14911</v>
      </c>
      <c r="H7814" s="24" t="str">
        <f t="shared" si="122"/>
        <v>2017_NB_7</v>
      </c>
      <c r="I7814" s="24">
        <f>VLOOKUP(H7814,inTHLBdata!A:H,7,FALSE)</f>
        <v>6040</v>
      </c>
      <c r="J7814" s="24">
        <f>VLOOKUP(H7814,inTHLBdata!A:H,8,FALSE)</f>
        <v>6040</v>
      </c>
    </row>
    <row r="7815" spans="1:10">
      <c r="A7815" s="24">
        <v>2017</v>
      </c>
      <c r="B7815" s="24" t="s">
        <v>188</v>
      </c>
      <c r="C7815" s="24" t="str">
        <f>VLOOKUP(B7815,'FHF LUT'!$A$5:$H$81,2,FALSE)</f>
        <v>Fire</v>
      </c>
      <c r="D7815" s="24">
        <v>8</v>
      </c>
      <c r="E7815" s="24" t="s">
        <v>29</v>
      </c>
      <c r="F7815" s="24">
        <v>39409</v>
      </c>
      <c r="G7815" s="24">
        <v>39409</v>
      </c>
      <c r="H7815" s="24" t="str">
        <f t="shared" si="122"/>
        <v>2017_NB_8</v>
      </c>
      <c r="I7815" s="24">
        <f>VLOOKUP(H7815,inTHLBdata!A:H,7,FALSE)</f>
        <v>9691</v>
      </c>
      <c r="J7815" s="24">
        <f>VLOOKUP(H7815,inTHLBdata!A:H,8,FALSE)</f>
        <v>9691</v>
      </c>
    </row>
    <row r="7816" spans="1:10">
      <c r="A7816" s="24">
        <v>2017</v>
      </c>
      <c r="B7816" s="24" t="s">
        <v>188</v>
      </c>
      <c r="C7816" s="24" t="str">
        <f>VLOOKUP(B7816,'FHF LUT'!$A$5:$H$81,2,FALSE)</f>
        <v>Fire</v>
      </c>
      <c r="D7816" s="24">
        <v>9</v>
      </c>
      <c r="E7816" s="24" t="s">
        <v>7</v>
      </c>
      <c r="F7816" s="24">
        <v>1101097</v>
      </c>
      <c r="G7816" s="24">
        <v>1041808</v>
      </c>
      <c r="H7816" s="24" t="str">
        <f t="shared" si="122"/>
        <v>2017_NB_9</v>
      </c>
      <c r="I7816" s="24">
        <f>VLOOKUP(H7816,inTHLBdata!A:H,7,FALSE)</f>
        <v>165904</v>
      </c>
      <c r="J7816" s="24">
        <f>VLOOKUP(H7816,inTHLBdata!A:H,8,FALSE)</f>
        <v>137812</v>
      </c>
    </row>
    <row r="7817" spans="1:10">
      <c r="A7817" s="24">
        <v>2017</v>
      </c>
      <c r="B7817" s="24" t="s">
        <v>188</v>
      </c>
      <c r="C7817" s="24" t="str">
        <f>VLOOKUP(B7817,'FHF LUT'!$A$5:$H$81,2,FALSE)</f>
        <v>Fire</v>
      </c>
      <c r="D7817" s="24">
        <v>10</v>
      </c>
      <c r="E7817" s="24" t="s">
        <v>18</v>
      </c>
      <c r="F7817" s="24">
        <v>0</v>
      </c>
      <c r="G7817" s="24">
        <v>0</v>
      </c>
      <c r="H7817" s="24" t="str">
        <f t="shared" si="122"/>
        <v>2017_NB_10</v>
      </c>
      <c r="I7817" s="24">
        <f>VLOOKUP(H7817,inTHLBdata!A:H,7,FALSE)</f>
        <v>0</v>
      </c>
      <c r="J7817" s="24">
        <f>VLOOKUP(H7817,inTHLBdata!A:H,8,FALSE)</f>
        <v>0</v>
      </c>
    </row>
    <row r="7818" spans="1:10">
      <c r="A7818" s="24">
        <v>2017</v>
      </c>
      <c r="B7818" s="24" t="s">
        <v>188</v>
      </c>
      <c r="C7818" s="24" t="str">
        <f>VLOOKUP(B7818,'FHF LUT'!$A$5:$H$81,2,FALSE)</f>
        <v>Fire</v>
      </c>
      <c r="D7818" s="24">
        <v>11</v>
      </c>
      <c r="E7818" s="24" t="s">
        <v>4</v>
      </c>
      <c r="F7818" s="24">
        <v>1476842</v>
      </c>
      <c r="G7818" s="24">
        <v>1447802</v>
      </c>
      <c r="H7818" s="24" t="str">
        <f t="shared" si="122"/>
        <v>2017_NB_11</v>
      </c>
      <c r="I7818" s="24">
        <f>VLOOKUP(H7818,inTHLBdata!A:H,7,FALSE)</f>
        <v>804159</v>
      </c>
      <c r="J7818" s="24">
        <f>VLOOKUP(H7818,inTHLBdata!A:H,8,FALSE)</f>
        <v>782806</v>
      </c>
    </row>
    <row r="7819" spans="1:10">
      <c r="A7819" s="24">
        <v>2017</v>
      </c>
      <c r="B7819" s="24" t="s">
        <v>188</v>
      </c>
      <c r="C7819" s="24" t="str">
        <f>VLOOKUP(B7819,'FHF LUT'!$A$5:$H$81,2,FALSE)</f>
        <v>Fire</v>
      </c>
      <c r="D7819" s="24">
        <v>12</v>
      </c>
      <c r="E7819" s="24" t="s">
        <v>11</v>
      </c>
      <c r="F7819" s="24">
        <v>0</v>
      </c>
      <c r="G7819" s="24">
        <v>0</v>
      </c>
      <c r="H7819" s="24" t="str">
        <f t="shared" si="122"/>
        <v>2017_NB_12</v>
      </c>
      <c r="I7819" s="24">
        <f>VLOOKUP(H7819,inTHLBdata!A:H,7,FALSE)</f>
        <v>0</v>
      </c>
      <c r="J7819" s="24">
        <f>VLOOKUP(H7819,inTHLBdata!A:H,8,FALSE)</f>
        <v>0</v>
      </c>
    </row>
    <row r="7820" spans="1:10">
      <c r="A7820" s="24">
        <v>2017</v>
      </c>
      <c r="B7820" s="24" t="s">
        <v>188</v>
      </c>
      <c r="C7820" s="24" t="str">
        <f>VLOOKUP(B7820,'FHF LUT'!$A$5:$H$81,2,FALSE)</f>
        <v>Fire</v>
      </c>
      <c r="D7820" s="24">
        <v>13</v>
      </c>
      <c r="E7820" s="24" t="s">
        <v>24</v>
      </c>
      <c r="F7820" s="24">
        <v>733874</v>
      </c>
      <c r="G7820" s="24">
        <v>733350</v>
      </c>
      <c r="H7820" s="24" t="str">
        <f t="shared" si="122"/>
        <v>2017_NB_13</v>
      </c>
      <c r="I7820" s="24">
        <f>VLOOKUP(H7820,inTHLBdata!A:H,7,FALSE)</f>
        <v>19278</v>
      </c>
      <c r="J7820" s="24">
        <f>VLOOKUP(H7820,inTHLBdata!A:H,8,FALSE)</f>
        <v>19278</v>
      </c>
    </row>
    <row r="7821" spans="1:10">
      <c r="A7821" s="24">
        <v>2017</v>
      </c>
      <c r="B7821" s="24" t="s">
        <v>188</v>
      </c>
      <c r="C7821" s="24" t="str">
        <f>VLOOKUP(B7821,'FHF LUT'!$A$5:$H$81,2,FALSE)</f>
        <v>Fire</v>
      </c>
      <c r="D7821" s="24">
        <v>14</v>
      </c>
      <c r="E7821" s="24" t="s">
        <v>30</v>
      </c>
      <c r="F7821" s="24">
        <v>11471</v>
      </c>
      <c r="G7821" s="24">
        <v>11452</v>
      </c>
      <c r="H7821" s="24" t="str">
        <f t="shared" si="122"/>
        <v>2017_NB_14</v>
      </c>
      <c r="I7821" s="24">
        <f>VLOOKUP(H7821,inTHLBdata!A:H,7,FALSE)</f>
        <v>6924</v>
      </c>
      <c r="J7821" s="24">
        <f>VLOOKUP(H7821,inTHLBdata!A:H,8,FALSE)</f>
        <v>6917</v>
      </c>
    </row>
    <row r="7822" spans="1:10">
      <c r="A7822" s="24">
        <v>2017</v>
      </c>
      <c r="B7822" s="24" t="s">
        <v>188</v>
      </c>
      <c r="C7822" s="24" t="str">
        <f>VLOOKUP(B7822,'FHF LUT'!$A$5:$H$81,2,FALSE)</f>
        <v>Fire</v>
      </c>
      <c r="D7822" s="24">
        <v>15</v>
      </c>
      <c r="E7822" s="24" t="s">
        <v>33</v>
      </c>
      <c r="F7822" s="24">
        <v>1182</v>
      </c>
      <c r="G7822" s="24">
        <v>1182</v>
      </c>
      <c r="H7822" s="24" t="str">
        <f t="shared" si="122"/>
        <v>2017_NB_15</v>
      </c>
      <c r="I7822" s="24">
        <f>VLOOKUP(H7822,inTHLBdata!A:H,7,FALSE)</f>
        <v>912</v>
      </c>
      <c r="J7822" s="24">
        <f>VLOOKUP(H7822,inTHLBdata!A:H,8,FALSE)</f>
        <v>912</v>
      </c>
    </row>
    <row r="7823" spans="1:10">
      <c r="A7823" s="24">
        <v>2017</v>
      </c>
      <c r="B7823" s="24" t="s">
        <v>188</v>
      </c>
      <c r="C7823" s="24" t="str">
        <f>VLOOKUP(B7823,'FHF LUT'!$A$5:$H$81,2,FALSE)</f>
        <v>Fire</v>
      </c>
      <c r="D7823" s="24">
        <v>16</v>
      </c>
      <c r="E7823" s="24" t="s">
        <v>12</v>
      </c>
      <c r="F7823" s="24">
        <v>7086</v>
      </c>
      <c r="G7823" s="24">
        <v>7086</v>
      </c>
      <c r="H7823" s="24" t="str">
        <f t="shared" si="122"/>
        <v>2017_NB_16</v>
      </c>
      <c r="I7823" s="24">
        <f>VLOOKUP(H7823,inTHLBdata!A:H,7,FALSE)</f>
        <v>4955</v>
      </c>
      <c r="J7823" s="24">
        <f>VLOOKUP(H7823,inTHLBdata!A:H,8,FALSE)</f>
        <v>4955</v>
      </c>
    </row>
    <row r="7824" spans="1:10">
      <c r="A7824" s="24">
        <v>2017</v>
      </c>
      <c r="B7824" s="24" t="s">
        <v>188</v>
      </c>
      <c r="C7824" s="24" t="str">
        <f>VLOOKUP(B7824,'FHF LUT'!$A$5:$H$81,2,FALSE)</f>
        <v>Fire</v>
      </c>
      <c r="D7824" s="24">
        <v>17</v>
      </c>
      <c r="E7824" s="24" t="s">
        <v>32</v>
      </c>
      <c r="F7824" s="24">
        <v>121674</v>
      </c>
      <c r="G7824" s="24">
        <v>121674</v>
      </c>
      <c r="H7824" s="24" t="str">
        <f t="shared" si="122"/>
        <v>2017_NB_17</v>
      </c>
      <c r="I7824" s="24">
        <f>VLOOKUP(H7824,inTHLBdata!A:H,7,FALSE)</f>
        <v>61619</v>
      </c>
      <c r="J7824" s="24">
        <f>VLOOKUP(H7824,inTHLBdata!A:H,8,FALSE)</f>
        <v>61619</v>
      </c>
    </row>
    <row r="7825" spans="1:10">
      <c r="A7825" s="24">
        <v>2017</v>
      </c>
      <c r="B7825" s="24" t="s">
        <v>188</v>
      </c>
      <c r="C7825" s="24" t="str">
        <f>VLOOKUP(B7825,'FHF LUT'!$A$5:$H$81,2,FALSE)</f>
        <v>Fire</v>
      </c>
      <c r="D7825" s="24">
        <v>18</v>
      </c>
      <c r="E7825" s="24" t="s">
        <v>15</v>
      </c>
      <c r="F7825" s="24">
        <v>137185</v>
      </c>
      <c r="G7825" s="24">
        <v>117033</v>
      </c>
      <c r="H7825" s="24" t="str">
        <f t="shared" si="122"/>
        <v>2017_NB_18</v>
      </c>
      <c r="I7825" s="24">
        <f>VLOOKUP(H7825,inTHLBdata!A:H,7,FALSE)</f>
        <v>89864</v>
      </c>
      <c r="J7825" s="24">
        <f>VLOOKUP(H7825,inTHLBdata!A:H,8,FALSE)</f>
        <v>71051</v>
      </c>
    </row>
    <row r="7826" spans="1:10">
      <c r="A7826" s="24">
        <v>2017</v>
      </c>
      <c r="B7826" s="24" t="s">
        <v>188</v>
      </c>
      <c r="C7826" s="24" t="str">
        <f>VLOOKUP(B7826,'FHF LUT'!$A$5:$H$81,2,FALSE)</f>
        <v>Fire</v>
      </c>
      <c r="D7826" s="24">
        <v>20</v>
      </c>
      <c r="E7826" s="24" t="s">
        <v>6</v>
      </c>
      <c r="F7826" s="24">
        <v>1570</v>
      </c>
      <c r="G7826" s="24">
        <v>1570</v>
      </c>
      <c r="H7826" s="24" t="str">
        <f t="shared" si="122"/>
        <v>2017_NB_20</v>
      </c>
      <c r="I7826" s="24">
        <f>VLOOKUP(H7826,inTHLBdata!A:H,7,FALSE)</f>
        <v>901</v>
      </c>
      <c r="J7826" s="24">
        <f>VLOOKUP(H7826,inTHLBdata!A:H,8,FALSE)</f>
        <v>901</v>
      </c>
    </row>
    <row r="7827" spans="1:10">
      <c r="A7827" s="24">
        <v>2017</v>
      </c>
      <c r="B7827" s="24" t="s">
        <v>188</v>
      </c>
      <c r="C7827" s="24" t="str">
        <f>VLOOKUP(B7827,'FHF LUT'!$A$5:$H$81,2,FALSE)</f>
        <v>Fire</v>
      </c>
      <c r="D7827" s="24">
        <v>22</v>
      </c>
      <c r="E7827" s="24" t="s">
        <v>19</v>
      </c>
      <c r="F7827" s="24">
        <v>416751</v>
      </c>
      <c r="G7827" s="24">
        <v>397380</v>
      </c>
      <c r="H7827" s="24" t="str">
        <f t="shared" si="122"/>
        <v>2017_NB_22</v>
      </c>
      <c r="I7827" s="24">
        <f>VLOOKUP(H7827,inTHLBdata!A:H,7,FALSE)</f>
        <v>19847</v>
      </c>
      <c r="J7827" s="24">
        <f>VLOOKUP(H7827,inTHLBdata!A:H,8,FALSE)</f>
        <v>17251</v>
      </c>
    </row>
    <row r="7828" spans="1:10">
      <c r="A7828" s="24">
        <v>2017</v>
      </c>
      <c r="B7828" s="24" t="s">
        <v>188</v>
      </c>
      <c r="C7828" s="24" t="str">
        <f>VLOOKUP(B7828,'FHF LUT'!$A$5:$H$81,2,FALSE)</f>
        <v>Fire</v>
      </c>
      <c r="D7828" s="24">
        <v>23</v>
      </c>
      <c r="E7828" s="24" t="s">
        <v>27</v>
      </c>
      <c r="F7828" s="24">
        <v>1804349</v>
      </c>
      <c r="G7828" s="24">
        <v>1707789</v>
      </c>
      <c r="H7828" s="24" t="str">
        <f t="shared" si="122"/>
        <v>2017_NB_23</v>
      </c>
      <c r="I7828" s="24">
        <f>VLOOKUP(H7828,inTHLBdata!A:H,7,FALSE)</f>
        <v>975579</v>
      </c>
      <c r="J7828" s="24">
        <f>VLOOKUP(H7828,inTHLBdata!A:H,8,FALSE)</f>
        <v>897767</v>
      </c>
    </row>
    <row r="7829" spans="1:10">
      <c r="A7829" s="24">
        <v>2017</v>
      </c>
      <c r="B7829" s="24" t="s">
        <v>188</v>
      </c>
      <c r="C7829" s="24" t="str">
        <f>VLOOKUP(B7829,'FHF LUT'!$A$5:$H$81,2,FALSE)</f>
        <v>Fire</v>
      </c>
      <c r="D7829" s="24">
        <v>24</v>
      </c>
      <c r="E7829" s="24" t="s">
        <v>17</v>
      </c>
      <c r="F7829" s="24">
        <v>343229</v>
      </c>
      <c r="G7829" s="24">
        <v>340528</v>
      </c>
      <c r="H7829" s="24" t="str">
        <f t="shared" si="122"/>
        <v>2017_NB_24</v>
      </c>
      <c r="I7829" s="24">
        <f>VLOOKUP(H7829,inTHLBdata!A:H,7,FALSE)</f>
        <v>228299</v>
      </c>
      <c r="J7829" s="24">
        <f>VLOOKUP(H7829,inTHLBdata!A:H,8,FALSE)</f>
        <v>226282</v>
      </c>
    </row>
    <row r="7830" spans="1:10">
      <c r="A7830" s="24">
        <v>2017</v>
      </c>
      <c r="B7830" s="24" t="s">
        <v>188</v>
      </c>
      <c r="C7830" s="24" t="str">
        <f>VLOOKUP(B7830,'FHF LUT'!$A$5:$H$81,2,FALSE)</f>
        <v>Fire</v>
      </c>
      <c r="D7830" s="24">
        <v>25</v>
      </c>
      <c r="E7830" s="24" t="s">
        <v>23</v>
      </c>
      <c r="F7830" s="24">
        <v>0</v>
      </c>
      <c r="G7830" s="24">
        <v>0</v>
      </c>
      <c r="H7830" s="24" t="str">
        <f t="shared" si="122"/>
        <v>2017_NB_25</v>
      </c>
      <c r="I7830" s="24">
        <f>VLOOKUP(H7830,inTHLBdata!A:H,7,FALSE)</f>
        <v>0</v>
      </c>
      <c r="J7830" s="24">
        <f>VLOOKUP(H7830,inTHLBdata!A:H,8,FALSE)</f>
        <v>0</v>
      </c>
    </row>
    <row r="7831" spans="1:10">
      <c r="A7831" s="24">
        <v>2017</v>
      </c>
      <c r="B7831" s="24" t="s">
        <v>188</v>
      </c>
      <c r="C7831" s="24" t="str">
        <f>VLOOKUP(B7831,'FHF LUT'!$A$5:$H$81,2,FALSE)</f>
        <v>Fire</v>
      </c>
      <c r="D7831" s="24">
        <v>26</v>
      </c>
      <c r="E7831" s="24" t="s">
        <v>14</v>
      </c>
      <c r="F7831" s="24">
        <v>3008587</v>
      </c>
      <c r="G7831" s="24">
        <v>2932549</v>
      </c>
      <c r="H7831" s="24" t="str">
        <f t="shared" si="122"/>
        <v>2017_NB_26</v>
      </c>
      <c r="I7831" s="24">
        <f>VLOOKUP(H7831,inTHLBdata!A:H,7,FALSE)</f>
        <v>2002068</v>
      </c>
      <c r="J7831" s="24">
        <f>VLOOKUP(H7831,inTHLBdata!A:H,8,FALSE)</f>
        <v>1945393</v>
      </c>
    </row>
    <row r="7832" spans="1:10">
      <c r="A7832" s="24">
        <v>2017</v>
      </c>
      <c r="B7832" s="24" t="s">
        <v>188</v>
      </c>
      <c r="C7832" s="24" t="str">
        <f>VLOOKUP(B7832,'FHF LUT'!$A$5:$H$81,2,FALSE)</f>
        <v>Fire</v>
      </c>
      <c r="D7832" s="24">
        <v>27</v>
      </c>
      <c r="E7832" s="24" t="s">
        <v>21</v>
      </c>
      <c r="F7832" s="24">
        <v>26354</v>
      </c>
      <c r="G7832" s="24">
        <v>23347</v>
      </c>
      <c r="H7832" s="24" t="str">
        <f t="shared" si="122"/>
        <v>2017_NB_27</v>
      </c>
      <c r="I7832" s="24">
        <f>VLOOKUP(H7832,inTHLBdata!A:H,7,FALSE)</f>
        <v>0</v>
      </c>
      <c r="J7832" s="24">
        <f>VLOOKUP(H7832,inTHLBdata!A:H,8,FALSE)</f>
        <v>0</v>
      </c>
    </row>
    <row r="7833" spans="1:10">
      <c r="A7833" s="24">
        <v>2017</v>
      </c>
      <c r="B7833" s="24" t="s">
        <v>188</v>
      </c>
      <c r="C7833" s="24" t="str">
        <f>VLOOKUP(B7833,'FHF LUT'!$A$5:$H$81,2,FALSE)</f>
        <v>Fire</v>
      </c>
      <c r="D7833" s="24">
        <v>29</v>
      </c>
      <c r="E7833" s="24" t="s">
        <v>9</v>
      </c>
      <c r="F7833" s="24">
        <v>5378912</v>
      </c>
      <c r="G7833" s="24">
        <v>5192515</v>
      </c>
      <c r="H7833" s="24" t="str">
        <f t="shared" si="122"/>
        <v>2017_NB_29</v>
      </c>
      <c r="I7833" s="24">
        <f>VLOOKUP(H7833,inTHLBdata!A:H,7,FALSE)</f>
        <v>2723906</v>
      </c>
      <c r="J7833" s="24">
        <f>VLOOKUP(H7833,inTHLBdata!A:H,8,FALSE)</f>
        <v>2579938</v>
      </c>
    </row>
    <row r="7834" spans="1:10">
      <c r="A7834" s="24">
        <v>2017</v>
      </c>
      <c r="B7834" s="24" t="s">
        <v>188</v>
      </c>
      <c r="C7834" s="24" t="str">
        <f>VLOOKUP(B7834,'FHF LUT'!$A$5:$H$81,2,FALSE)</f>
        <v>Fire</v>
      </c>
      <c r="D7834" s="24">
        <v>30</v>
      </c>
      <c r="E7834" s="24" t="s">
        <v>35</v>
      </c>
      <c r="F7834" s="24">
        <v>29844</v>
      </c>
      <c r="G7834" s="24">
        <v>18820</v>
      </c>
      <c r="H7834" s="24" t="str">
        <f t="shared" si="122"/>
        <v>2017_NB_30</v>
      </c>
      <c r="I7834" s="24">
        <f>VLOOKUP(H7834,inTHLBdata!A:H,7,FALSE)</f>
        <v>9177</v>
      </c>
      <c r="J7834" s="24">
        <f>VLOOKUP(H7834,inTHLBdata!A:H,8,FALSE)</f>
        <v>7713</v>
      </c>
    </row>
    <row r="7835" spans="1:10">
      <c r="A7835" s="24">
        <v>2017</v>
      </c>
      <c r="B7835" s="24" t="s">
        <v>188</v>
      </c>
      <c r="C7835" s="24" t="str">
        <f>VLOOKUP(B7835,'FHF LUT'!$A$5:$H$81,2,FALSE)</f>
        <v>Fire</v>
      </c>
      <c r="D7835" s="24">
        <v>31</v>
      </c>
      <c r="E7835" s="24" t="s">
        <v>34</v>
      </c>
      <c r="F7835" s="24">
        <v>875</v>
      </c>
      <c r="G7835" s="24">
        <v>854</v>
      </c>
      <c r="H7835" s="24" t="str">
        <f t="shared" si="122"/>
        <v>2017_NB_31</v>
      </c>
      <c r="I7835" s="24">
        <f>VLOOKUP(H7835,inTHLBdata!A:H,7,FALSE)</f>
        <v>740</v>
      </c>
      <c r="J7835" s="24">
        <f>VLOOKUP(H7835,inTHLBdata!A:H,8,FALSE)</f>
        <v>719</v>
      </c>
    </row>
    <row r="7836" spans="1:10">
      <c r="A7836" s="24">
        <v>2017</v>
      </c>
      <c r="B7836" s="24" t="s">
        <v>188</v>
      </c>
      <c r="C7836" s="24" t="str">
        <f>VLOOKUP(B7836,'FHF LUT'!$A$5:$H$81,2,FALSE)</f>
        <v>Fire</v>
      </c>
      <c r="D7836" s="24">
        <v>38</v>
      </c>
      <c r="E7836" s="24" t="s">
        <v>8</v>
      </c>
      <c r="F7836" s="24">
        <v>0</v>
      </c>
      <c r="G7836" s="24">
        <v>0</v>
      </c>
      <c r="H7836" s="24" t="str">
        <f t="shared" si="122"/>
        <v>2017_NB_38</v>
      </c>
      <c r="I7836" s="24">
        <f>VLOOKUP(H7836,inTHLBdata!A:H,7,FALSE)</f>
        <v>0</v>
      </c>
      <c r="J7836" s="24">
        <f>VLOOKUP(H7836,inTHLBdata!A:H,8,FALSE)</f>
        <v>0</v>
      </c>
    </row>
    <row r="7837" spans="1:10">
      <c r="A7837" s="24">
        <v>2017</v>
      </c>
      <c r="B7837" s="24" t="s">
        <v>188</v>
      </c>
      <c r="C7837" s="24" t="str">
        <f>VLOOKUP(B7837,'FHF LUT'!$A$5:$H$81,2,FALSE)</f>
        <v>Fire</v>
      </c>
      <c r="D7837" s="24">
        <v>39</v>
      </c>
      <c r="E7837" s="24" t="s">
        <v>36</v>
      </c>
      <c r="F7837" s="24">
        <v>1494</v>
      </c>
      <c r="G7837" s="24">
        <v>1494</v>
      </c>
      <c r="H7837" s="24" t="str">
        <f t="shared" si="122"/>
        <v>2017_NB_39</v>
      </c>
      <c r="I7837" s="24">
        <f>VLOOKUP(H7837,inTHLBdata!A:H,7,FALSE)</f>
        <v>376</v>
      </c>
      <c r="J7837" s="24">
        <f>VLOOKUP(H7837,inTHLBdata!A:H,8,FALSE)</f>
        <v>376</v>
      </c>
    </row>
    <row r="7838" spans="1:10">
      <c r="A7838" s="24">
        <v>2017</v>
      </c>
      <c r="B7838" s="24" t="s">
        <v>188</v>
      </c>
      <c r="C7838" s="24" t="str">
        <f>VLOOKUP(B7838,'FHF LUT'!$A$5:$H$81,2,FALSE)</f>
        <v>Fire</v>
      </c>
      <c r="D7838" s="24">
        <v>40</v>
      </c>
      <c r="E7838" s="24" t="s">
        <v>31</v>
      </c>
      <c r="F7838" s="24">
        <v>109</v>
      </c>
      <c r="G7838" s="24">
        <v>109</v>
      </c>
      <c r="H7838" s="24" t="str">
        <f t="shared" si="122"/>
        <v>2017_NB_40</v>
      </c>
      <c r="I7838" s="24">
        <f>VLOOKUP(H7838,inTHLBdata!A:H,7,FALSE)</f>
        <v>0</v>
      </c>
      <c r="J7838" s="24">
        <f>VLOOKUP(H7838,inTHLBdata!A:H,8,FALSE)</f>
        <v>0</v>
      </c>
    </row>
    <row r="7839" spans="1:10">
      <c r="A7839" s="24">
        <v>2017</v>
      </c>
      <c r="B7839" s="24" t="s">
        <v>188</v>
      </c>
      <c r="C7839" s="24" t="str">
        <f>VLOOKUP(B7839,'FHF LUT'!$A$5:$H$81,2,FALSE)</f>
        <v>Fire</v>
      </c>
      <c r="D7839" s="24">
        <v>41</v>
      </c>
      <c r="E7839" s="24" t="s">
        <v>26</v>
      </c>
      <c r="F7839" s="24">
        <v>8489</v>
      </c>
      <c r="G7839" s="24">
        <v>8489</v>
      </c>
      <c r="H7839" s="24" t="str">
        <f t="shared" si="122"/>
        <v>2017_NB_41</v>
      </c>
      <c r="I7839" s="24">
        <f>VLOOKUP(H7839,inTHLBdata!A:H,7,FALSE)</f>
        <v>5488</v>
      </c>
      <c r="J7839" s="24">
        <f>VLOOKUP(H7839,inTHLBdata!A:H,8,FALSE)</f>
        <v>5488</v>
      </c>
    </row>
    <row r="7840" spans="1:10">
      <c r="A7840" s="24">
        <v>2017</v>
      </c>
      <c r="B7840" s="24" t="s">
        <v>188</v>
      </c>
      <c r="C7840" s="24" t="str">
        <f>VLOOKUP(B7840,'FHF LUT'!$A$5:$H$81,2,FALSE)</f>
        <v>Fire</v>
      </c>
      <c r="D7840" s="24">
        <v>43</v>
      </c>
      <c r="E7840" s="24" t="s">
        <v>20</v>
      </c>
      <c r="F7840" s="24">
        <v>0</v>
      </c>
      <c r="G7840" s="24">
        <v>0</v>
      </c>
      <c r="H7840" s="24" t="str">
        <f t="shared" si="122"/>
        <v>2017_NB_43</v>
      </c>
      <c r="I7840" s="24">
        <f>VLOOKUP(H7840,inTHLBdata!A:H,7,FALSE)</f>
        <v>0</v>
      </c>
      <c r="J7840" s="24">
        <f>VLOOKUP(H7840,inTHLBdata!A:H,8,FALSE)</f>
        <v>0</v>
      </c>
    </row>
    <row r="7841" spans="1:10">
      <c r="A7841" s="24">
        <v>2017</v>
      </c>
      <c r="B7841" s="24" t="s">
        <v>188</v>
      </c>
      <c r="C7841" s="24" t="str">
        <f>VLOOKUP(B7841,'FHF LUT'!$A$5:$H$81,2,FALSE)</f>
        <v>Fire</v>
      </c>
      <c r="D7841" s="24">
        <v>44</v>
      </c>
      <c r="E7841" s="24" t="s">
        <v>3</v>
      </c>
      <c r="F7841" s="24">
        <v>0</v>
      </c>
      <c r="G7841" s="24">
        <v>0</v>
      </c>
      <c r="H7841" s="24" t="str">
        <f t="shared" si="122"/>
        <v>2017_NB_44</v>
      </c>
      <c r="I7841" s="24">
        <f>VLOOKUP(H7841,inTHLBdata!A:H,7,FALSE)</f>
        <v>0</v>
      </c>
      <c r="J7841" s="24">
        <f>VLOOKUP(H7841,inTHLBdata!A:H,8,FALSE)</f>
        <v>0</v>
      </c>
    </row>
    <row r="7842" spans="1:10">
      <c r="A7842" s="24">
        <v>2017</v>
      </c>
      <c r="B7842" s="24" t="s">
        <v>188</v>
      </c>
      <c r="C7842" s="24" t="str">
        <f>VLOOKUP(B7842,'FHF LUT'!$A$5:$H$81,2,FALSE)</f>
        <v>Fire</v>
      </c>
      <c r="D7842" s="24">
        <v>45</v>
      </c>
      <c r="E7842" s="24" t="s">
        <v>5</v>
      </c>
      <c r="F7842" s="24">
        <v>383</v>
      </c>
      <c r="G7842" s="24">
        <v>383</v>
      </c>
      <c r="H7842" s="24" t="str">
        <f t="shared" si="122"/>
        <v>2017_NB_45</v>
      </c>
      <c r="I7842" s="24">
        <f>VLOOKUP(H7842,inTHLBdata!A:H,7,FALSE)</f>
        <v>383</v>
      </c>
      <c r="J7842" s="24">
        <f>VLOOKUP(H7842,inTHLBdata!A:H,8,FALSE)</f>
        <v>383</v>
      </c>
    </row>
    <row r="7843" spans="1:10">
      <c r="A7843" s="24">
        <v>2017</v>
      </c>
      <c r="B7843" s="24" t="s">
        <v>188</v>
      </c>
      <c r="C7843" s="24" t="str">
        <f>VLOOKUP(B7843,'FHF LUT'!$A$5:$H$81,2,FALSE)</f>
        <v>Fire</v>
      </c>
      <c r="D7843" s="24">
        <v>46</v>
      </c>
      <c r="E7843" s="24" t="s">
        <v>234</v>
      </c>
      <c r="F7843" s="24">
        <v>148294</v>
      </c>
      <c r="G7843" s="24">
        <v>148294</v>
      </c>
      <c r="H7843" s="24" t="str">
        <f t="shared" si="122"/>
        <v>2017_NB_46</v>
      </c>
      <c r="I7843" s="24">
        <f>VLOOKUP(H7843,inTHLBdata!A:H,7,FALSE)</f>
        <v>70</v>
      </c>
      <c r="J7843" s="24">
        <f>VLOOKUP(H7843,inTHLBdata!A:H,8,FALSE)</f>
        <v>70</v>
      </c>
    </row>
    <row r="7844" spans="1:10">
      <c r="A7844" s="24">
        <v>2017</v>
      </c>
      <c r="B7844" s="24" t="s">
        <v>188</v>
      </c>
      <c r="C7844" s="24" t="str">
        <f>VLOOKUP(B7844,'FHF LUT'!$A$5:$H$81,2,FALSE)</f>
        <v>Fire</v>
      </c>
      <c r="D7844" s="24">
        <v>47</v>
      </c>
      <c r="E7844" s="24" t="s">
        <v>233</v>
      </c>
      <c r="F7844" s="24">
        <v>0</v>
      </c>
      <c r="G7844" s="24">
        <v>0</v>
      </c>
      <c r="H7844" s="24" t="str">
        <f t="shared" si="122"/>
        <v>2017_NB_47</v>
      </c>
      <c r="I7844" s="24">
        <f>VLOOKUP(H7844,inTHLBdata!A:H,7,FALSE)</f>
        <v>0</v>
      </c>
      <c r="J7844" s="24">
        <f>VLOOKUP(H7844,inTHLBdata!A:H,8,FALSE)</f>
        <v>0</v>
      </c>
    </row>
    <row r="7845" spans="1:10">
      <c r="A7845" s="24">
        <v>2017</v>
      </c>
      <c r="B7845" s="24" t="s">
        <v>188</v>
      </c>
      <c r="C7845" s="24" t="str">
        <f>VLOOKUP(B7845,'FHF LUT'!$A$5:$H$81,2,FALSE)</f>
        <v>Fire</v>
      </c>
      <c r="D7845" s="24">
        <v>48</v>
      </c>
      <c r="E7845" s="24" t="s">
        <v>235</v>
      </c>
      <c r="F7845" s="24">
        <v>6356</v>
      </c>
      <c r="G7845" s="24">
        <v>6356</v>
      </c>
      <c r="H7845" s="24" t="str">
        <f t="shared" si="122"/>
        <v>2017_NB_48</v>
      </c>
      <c r="I7845" s="24">
        <f>VLOOKUP(H7845,inTHLBdata!A:H,7,FALSE)</f>
        <v>0</v>
      </c>
      <c r="J7845" s="24">
        <f>VLOOKUP(H7845,inTHLBdata!A:H,8,FALSE)</f>
        <v>0</v>
      </c>
    </row>
    <row r="7846" spans="1:10">
      <c r="A7846" s="24">
        <v>2017</v>
      </c>
      <c r="B7846" s="24" t="s">
        <v>196</v>
      </c>
      <c r="C7846" s="24" t="str">
        <f>VLOOKUP(B7846,'FHF LUT'!$A$5:$H$81,2,FALSE)</f>
        <v>Yellow cedar decline</v>
      </c>
      <c r="D7846" s="24">
        <v>1</v>
      </c>
      <c r="E7846" s="24" t="s">
        <v>10</v>
      </c>
      <c r="F7846" s="24">
        <v>0</v>
      </c>
      <c r="G7846" s="24">
        <v>0</v>
      </c>
      <c r="H7846" s="24" t="str">
        <f t="shared" si="122"/>
        <v>2017_NCY_1</v>
      </c>
      <c r="I7846" s="24">
        <f>VLOOKUP(H7846,inTHLBdata!A:H,7,FALSE)</f>
        <v>0</v>
      </c>
      <c r="J7846" s="24">
        <f>VLOOKUP(H7846,inTHLBdata!A:H,8,FALSE)</f>
        <v>0</v>
      </c>
    </row>
    <row r="7847" spans="1:10">
      <c r="A7847" s="24">
        <v>2017</v>
      </c>
      <c r="B7847" s="24" t="s">
        <v>196</v>
      </c>
      <c r="C7847" s="24" t="str">
        <f>VLOOKUP(B7847,'FHF LUT'!$A$5:$H$81,2,FALSE)</f>
        <v>Yellow cedar decline</v>
      </c>
      <c r="D7847" s="24">
        <v>2</v>
      </c>
      <c r="E7847" s="24" t="s">
        <v>22</v>
      </c>
      <c r="F7847" s="24">
        <v>0</v>
      </c>
      <c r="G7847" s="24">
        <v>0</v>
      </c>
      <c r="H7847" s="24" t="str">
        <f t="shared" si="122"/>
        <v>2017_NCY_2</v>
      </c>
      <c r="I7847" s="24">
        <f>VLOOKUP(H7847,inTHLBdata!A:H,7,FALSE)</f>
        <v>0</v>
      </c>
      <c r="J7847" s="24">
        <f>VLOOKUP(H7847,inTHLBdata!A:H,8,FALSE)</f>
        <v>0</v>
      </c>
    </row>
    <row r="7848" spans="1:10">
      <c r="A7848" s="24">
        <v>2017</v>
      </c>
      <c r="B7848" s="24" t="s">
        <v>196</v>
      </c>
      <c r="C7848" s="24" t="str">
        <f>VLOOKUP(B7848,'FHF LUT'!$A$5:$H$81,2,FALSE)</f>
        <v>Yellow cedar decline</v>
      </c>
      <c r="D7848" s="24">
        <v>3</v>
      </c>
      <c r="E7848" s="24" t="s">
        <v>13</v>
      </c>
      <c r="F7848" s="24">
        <v>0</v>
      </c>
      <c r="G7848" s="24">
        <v>0</v>
      </c>
      <c r="H7848" s="24" t="str">
        <f t="shared" si="122"/>
        <v>2017_NCY_3</v>
      </c>
      <c r="I7848" s="24">
        <f>VLOOKUP(H7848,inTHLBdata!A:H,7,FALSE)</f>
        <v>0</v>
      </c>
      <c r="J7848" s="24">
        <f>VLOOKUP(H7848,inTHLBdata!A:H,8,FALSE)</f>
        <v>0</v>
      </c>
    </row>
    <row r="7849" spans="1:10">
      <c r="A7849" s="24">
        <v>2017</v>
      </c>
      <c r="B7849" s="24" t="s">
        <v>196</v>
      </c>
      <c r="C7849" s="24" t="str">
        <f>VLOOKUP(B7849,'FHF LUT'!$A$5:$H$81,2,FALSE)</f>
        <v>Yellow cedar decline</v>
      </c>
      <c r="D7849" s="24">
        <v>4</v>
      </c>
      <c r="E7849" s="24" t="s">
        <v>28</v>
      </c>
      <c r="F7849" s="24">
        <v>0</v>
      </c>
      <c r="G7849" s="24">
        <v>0</v>
      </c>
      <c r="H7849" s="24" t="str">
        <f t="shared" si="122"/>
        <v>2017_NCY_4</v>
      </c>
      <c r="I7849" s="24">
        <f>VLOOKUP(H7849,inTHLBdata!A:H,7,FALSE)</f>
        <v>0</v>
      </c>
      <c r="J7849" s="24">
        <f>VLOOKUP(H7849,inTHLBdata!A:H,8,FALSE)</f>
        <v>0</v>
      </c>
    </row>
    <row r="7850" spans="1:10">
      <c r="A7850" s="24">
        <v>2017</v>
      </c>
      <c r="B7850" s="24" t="s">
        <v>196</v>
      </c>
      <c r="C7850" s="24" t="str">
        <f>VLOOKUP(B7850,'FHF LUT'!$A$5:$H$81,2,FALSE)</f>
        <v>Yellow cedar decline</v>
      </c>
      <c r="D7850" s="24">
        <v>5</v>
      </c>
      <c r="E7850" s="24" t="s">
        <v>16</v>
      </c>
      <c r="F7850" s="24">
        <v>0</v>
      </c>
      <c r="G7850" s="24">
        <v>0</v>
      </c>
      <c r="H7850" s="24" t="str">
        <f t="shared" si="122"/>
        <v>2017_NCY_5</v>
      </c>
      <c r="I7850" s="24">
        <f>VLOOKUP(H7850,inTHLBdata!A:H,7,FALSE)</f>
        <v>0</v>
      </c>
      <c r="J7850" s="24">
        <f>VLOOKUP(H7850,inTHLBdata!A:H,8,FALSE)</f>
        <v>0</v>
      </c>
    </row>
    <row r="7851" spans="1:10">
      <c r="A7851" s="24">
        <v>2017</v>
      </c>
      <c r="B7851" s="24" t="s">
        <v>196</v>
      </c>
      <c r="C7851" s="24" t="str">
        <f>VLOOKUP(B7851,'FHF LUT'!$A$5:$H$81,2,FALSE)</f>
        <v>Yellow cedar decline</v>
      </c>
      <c r="D7851" s="24">
        <v>7</v>
      </c>
      <c r="E7851" s="24" t="s">
        <v>25</v>
      </c>
      <c r="F7851" s="24">
        <v>0</v>
      </c>
      <c r="G7851" s="24">
        <v>0</v>
      </c>
      <c r="H7851" s="24" t="str">
        <f t="shared" si="122"/>
        <v>2017_NCY_7</v>
      </c>
      <c r="I7851" s="24">
        <f>VLOOKUP(H7851,inTHLBdata!A:H,7,FALSE)</f>
        <v>0</v>
      </c>
      <c r="J7851" s="24">
        <f>VLOOKUP(H7851,inTHLBdata!A:H,8,FALSE)</f>
        <v>0</v>
      </c>
    </row>
    <row r="7852" spans="1:10">
      <c r="A7852" s="24">
        <v>2017</v>
      </c>
      <c r="B7852" s="24" t="s">
        <v>196</v>
      </c>
      <c r="C7852" s="24" t="str">
        <f>VLOOKUP(B7852,'FHF LUT'!$A$5:$H$81,2,FALSE)</f>
        <v>Yellow cedar decline</v>
      </c>
      <c r="D7852" s="24">
        <v>8</v>
      </c>
      <c r="E7852" s="24" t="s">
        <v>29</v>
      </c>
      <c r="F7852" s="24">
        <v>0</v>
      </c>
      <c r="G7852" s="24">
        <v>0</v>
      </c>
      <c r="H7852" s="24" t="str">
        <f t="shared" si="122"/>
        <v>2017_NCY_8</v>
      </c>
      <c r="I7852" s="24">
        <f>VLOOKUP(H7852,inTHLBdata!A:H,7,FALSE)</f>
        <v>0</v>
      </c>
      <c r="J7852" s="24">
        <f>VLOOKUP(H7852,inTHLBdata!A:H,8,FALSE)</f>
        <v>0</v>
      </c>
    </row>
    <row r="7853" spans="1:10">
      <c r="A7853" s="24">
        <v>2017</v>
      </c>
      <c r="B7853" s="24" t="s">
        <v>196</v>
      </c>
      <c r="C7853" s="24" t="str">
        <f>VLOOKUP(B7853,'FHF LUT'!$A$5:$H$81,2,FALSE)</f>
        <v>Yellow cedar decline</v>
      </c>
      <c r="D7853" s="24">
        <v>9</v>
      </c>
      <c r="E7853" s="24" t="s">
        <v>7</v>
      </c>
      <c r="F7853" s="24">
        <v>0</v>
      </c>
      <c r="G7853" s="24">
        <v>0</v>
      </c>
      <c r="H7853" s="24" t="str">
        <f t="shared" si="122"/>
        <v>2017_NCY_9</v>
      </c>
      <c r="I7853" s="24">
        <f>VLOOKUP(H7853,inTHLBdata!A:H,7,FALSE)</f>
        <v>0</v>
      </c>
      <c r="J7853" s="24">
        <f>VLOOKUP(H7853,inTHLBdata!A:H,8,FALSE)</f>
        <v>0</v>
      </c>
    </row>
    <row r="7854" spans="1:10">
      <c r="A7854" s="24">
        <v>2017</v>
      </c>
      <c r="B7854" s="24" t="s">
        <v>196</v>
      </c>
      <c r="C7854" s="24" t="str">
        <f>VLOOKUP(B7854,'FHF LUT'!$A$5:$H$81,2,FALSE)</f>
        <v>Yellow cedar decline</v>
      </c>
      <c r="D7854" s="24">
        <v>10</v>
      </c>
      <c r="E7854" s="24" t="s">
        <v>18</v>
      </c>
      <c r="F7854" s="24">
        <v>2478</v>
      </c>
      <c r="G7854" s="24">
        <v>2478</v>
      </c>
      <c r="H7854" s="24" t="str">
        <f t="shared" si="122"/>
        <v>2017_NCY_10</v>
      </c>
      <c r="I7854" s="24">
        <f>VLOOKUP(H7854,inTHLBdata!A:H,7,FALSE)</f>
        <v>0</v>
      </c>
      <c r="J7854" s="24">
        <f>VLOOKUP(H7854,inTHLBdata!A:H,8,FALSE)</f>
        <v>0</v>
      </c>
    </row>
    <row r="7855" spans="1:10">
      <c r="A7855" s="24">
        <v>2017</v>
      </c>
      <c r="B7855" s="24" t="s">
        <v>196</v>
      </c>
      <c r="C7855" s="24" t="str">
        <f>VLOOKUP(B7855,'FHF LUT'!$A$5:$H$81,2,FALSE)</f>
        <v>Yellow cedar decline</v>
      </c>
      <c r="D7855" s="24">
        <v>11</v>
      </c>
      <c r="E7855" s="24" t="s">
        <v>4</v>
      </c>
      <c r="F7855" s="24">
        <v>0</v>
      </c>
      <c r="G7855" s="24">
        <v>0</v>
      </c>
      <c r="H7855" s="24" t="str">
        <f t="shared" si="122"/>
        <v>2017_NCY_11</v>
      </c>
      <c r="I7855" s="24">
        <f>VLOOKUP(H7855,inTHLBdata!A:H,7,FALSE)</f>
        <v>0</v>
      </c>
      <c r="J7855" s="24">
        <f>VLOOKUP(H7855,inTHLBdata!A:H,8,FALSE)</f>
        <v>0</v>
      </c>
    </row>
    <row r="7856" spans="1:10">
      <c r="A7856" s="24">
        <v>2017</v>
      </c>
      <c r="B7856" s="24" t="s">
        <v>196</v>
      </c>
      <c r="C7856" s="24" t="str">
        <f>VLOOKUP(B7856,'FHF LUT'!$A$5:$H$81,2,FALSE)</f>
        <v>Yellow cedar decline</v>
      </c>
      <c r="D7856" s="24">
        <v>12</v>
      </c>
      <c r="E7856" s="24" t="s">
        <v>11</v>
      </c>
      <c r="F7856" s="24">
        <v>0</v>
      </c>
      <c r="G7856" s="24">
        <v>0</v>
      </c>
      <c r="H7856" s="24" t="str">
        <f t="shared" si="122"/>
        <v>2017_NCY_12</v>
      </c>
      <c r="I7856" s="24">
        <f>VLOOKUP(H7856,inTHLBdata!A:H,7,FALSE)</f>
        <v>0</v>
      </c>
      <c r="J7856" s="24">
        <f>VLOOKUP(H7856,inTHLBdata!A:H,8,FALSE)</f>
        <v>0</v>
      </c>
    </row>
    <row r="7857" spans="1:10">
      <c r="A7857" s="24">
        <v>2017</v>
      </c>
      <c r="B7857" s="24" t="s">
        <v>196</v>
      </c>
      <c r="C7857" s="24" t="str">
        <f>VLOOKUP(B7857,'FHF LUT'!$A$5:$H$81,2,FALSE)</f>
        <v>Yellow cedar decline</v>
      </c>
      <c r="D7857" s="24">
        <v>13</v>
      </c>
      <c r="E7857" s="24" t="s">
        <v>24</v>
      </c>
      <c r="F7857" s="24">
        <v>0</v>
      </c>
      <c r="G7857" s="24">
        <v>0</v>
      </c>
      <c r="H7857" s="24" t="str">
        <f t="shared" si="122"/>
        <v>2017_NCY_13</v>
      </c>
      <c r="I7857" s="24">
        <f>VLOOKUP(H7857,inTHLBdata!A:H,7,FALSE)</f>
        <v>0</v>
      </c>
      <c r="J7857" s="24">
        <f>VLOOKUP(H7857,inTHLBdata!A:H,8,FALSE)</f>
        <v>0</v>
      </c>
    </row>
    <row r="7858" spans="1:10">
      <c r="A7858" s="24">
        <v>2017</v>
      </c>
      <c r="B7858" s="24" t="s">
        <v>196</v>
      </c>
      <c r="C7858" s="24" t="str">
        <f>VLOOKUP(B7858,'FHF LUT'!$A$5:$H$81,2,FALSE)</f>
        <v>Yellow cedar decline</v>
      </c>
      <c r="D7858" s="24">
        <v>14</v>
      </c>
      <c r="E7858" s="24" t="s">
        <v>30</v>
      </c>
      <c r="F7858" s="24">
        <v>0</v>
      </c>
      <c r="G7858" s="24">
        <v>0</v>
      </c>
      <c r="H7858" s="24" t="str">
        <f t="shared" si="122"/>
        <v>2017_NCY_14</v>
      </c>
      <c r="I7858" s="24">
        <f>VLOOKUP(H7858,inTHLBdata!A:H,7,FALSE)</f>
        <v>0</v>
      </c>
      <c r="J7858" s="24">
        <f>VLOOKUP(H7858,inTHLBdata!A:H,8,FALSE)</f>
        <v>0</v>
      </c>
    </row>
    <row r="7859" spans="1:10">
      <c r="A7859" s="24">
        <v>2017</v>
      </c>
      <c r="B7859" s="24" t="s">
        <v>196</v>
      </c>
      <c r="C7859" s="24" t="str">
        <f>VLOOKUP(B7859,'FHF LUT'!$A$5:$H$81,2,FALSE)</f>
        <v>Yellow cedar decline</v>
      </c>
      <c r="D7859" s="24">
        <v>15</v>
      </c>
      <c r="E7859" s="24" t="s">
        <v>33</v>
      </c>
      <c r="F7859" s="24">
        <v>0</v>
      </c>
      <c r="G7859" s="24">
        <v>0</v>
      </c>
      <c r="H7859" s="24" t="str">
        <f t="shared" si="122"/>
        <v>2017_NCY_15</v>
      </c>
      <c r="I7859" s="24">
        <f>VLOOKUP(H7859,inTHLBdata!A:H,7,FALSE)</f>
        <v>0</v>
      </c>
      <c r="J7859" s="24">
        <f>VLOOKUP(H7859,inTHLBdata!A:H,8,FALSE)</f>
        <v>0</v>
      </c>
    </row>
    <row r="7860" spans="1:10">
      <c r="A7860" s="24">
        <v>2017</v>
      </c>
      <c r="B7860" s="24" t="s">
        <v>196</v>
      </c>
      <c r="C7860" s="24" t="str">
        <f>VLOOKUP(B7860,'FHF LUT'!$A$5:$H$81,2,FALSE)</f>
        <v>Yellow cedar decline</v>
      </c>
      <c r="D7860" s="24">
        <v>16</v>
      </c>
      <c r="E7860" s="24" t="s">
        <v>12</v>
      </c>
      <c r="F7860" s="24">
        <v>0</v>
      </c>
      <c r="G7860" s="24">
        <v>0</v>
      </c>
      <c r="H7860" s="24" t="str">
        <f t="shared" si="122"/>
        <v>2017_NCY_16</v>
      </c>
      <c r="I7860" s="24">
        <f>VLOOKUP(H7860,inTHLBdata!A:H,7,FALSE)</f>
        <v>0</v>
      </c>
      <c r="J7860" s="24">
        <f>VLOOKUP(H7860,inTHLBdata!A:H,8,FALSE)</f>
        <v>0</v>
      </c>
    </row>
    <row r="7861" spans="1:10">
      <c r="A7861" s="24">
        <v>2017</v>
      </c>
      <c r="B7861" s="24" t="s">
        <v>196</v>
      </c>
      <c r="C7861" s="24" t="str">
        <f>VLOOKUP(B7861,'FHF LUT'!$A$5:$H$81,2,FALSE)</f>
        <v>Yellow cedar decline</v>
      </c>
      <c r="D7861" s="24">
        <v>17</v>
      </c>
      <c r="E7861" s="24" t="s">
        <v>32</v>
      </c>
      <c r="F7861" s="24">
        <v>0</v>
      </c>
      <c r="G7861" s="24">
        <v>0</v>
      </c>
      <c r="H7861" s="24" t="str">
        <f t="shared" si="122"/>
        <v>2017_NCY_17</v>
      </c>
      <c r="I7861" s="24">
        <f>VLOOKUP(H7861,inTHLBdata!A:H,7,FALSE)</f>
        <v>0</v>
      </c>
      <c r="J7861" s="24">
        <f>VLOOKUP(H7861,inTHLBdata!A:H,8,FALSE)</f>
        <v>0</v>
      </c>
    </row>
    <row r="7862" spans="1:10">
      <c r="A7862" s="24">
        <v>2017</v>
      </c>
      <c r="B7862" s="24" t="s">
        <v>196</v>
      </c>
      <c r="C7862" s="24" t="str">
        <f>VLOOKUP(B7862,'FHF LUT'!$A$5:$H$81,2,FALSE)</f>
        <v>Yellow cedar decline</v>
      </c>
      <c r="D7862" s="24">
        <v>18</v>
      </c>
      <c r="E7862" s="24" t="s">
        <v>15</v>
      </c>
      <c r="F7862" s="24">
        <v>0</v>
      </c>
      <c r="G7862" s="24">
        <v>0</v>
      </c>
      <c r="H7862" s="24" t="str">
        <f t="shared" si="122"/>
        <v>2017_NCY_18</v>
      </c>
      <c r="I7862" s="24">
        <f>VLOOKUP(H7862,inTHLBdata!A:H,7,FALSE)</f>
        <v>0</v>
      </c>
      <c r="J7862" s="24">
        <f>VLOOKUP(H7862,inTHLBdata!A:H,8,FALSE)</f>
        <v>0</v>
      </c>
    </row>
    <row r="7863" spans="1:10">
      <c r="A7863" s="24">
        <v>2017</v>
      </c>
      <c r="B7863" s="24" t="s">
        <v>196</v>
      </c>
      <c r="C7863" s="24" t="str">
        <f>VLOOKUP(B7863,'FHF LUT'!$A$5:$H$81,2,FALSE)</f>
        <v>Yellow cedar decline</v>
      </c>
      <c r="D7863" s="24">
        <v>20</v>
      </c>
      <c r="E7863" s="24" t="s">
        <v>6</v>
      </c>
      <c r="F7863" s="24">
        <v>0</v>
      </c>
      <c r="G7863" s="24">
        <v>0</v>
      </c>
      <c r="H7863" s="24" t="str">
        <f t="shared" si="122"/>
        <v>2017_NCY_20</v>
      </c>
      <c r="I7863" s="24">
        <f>VLOOKUP(H7863,inTHLBdata!A:H,7,FALSE)</f>
        <v>0</v>
      </c>
      <c r="J7863" s="24">
        <f>VLOOKUP(H7863,inTHLBdata!A:H,8,FALSE)</f>
        <v>0</v>
      </c>
    </row>
    <row r="7864" spans="1:10">
      <c r="A7864" s="24">
        <v>2017</v>
      </c>
      <c r="B7864" s="24" t="s">
        <v>196</v>
      </c>
      <c r="C7864" s="24" t="str">
        <f>VLOOKUP(B7864,'FHF LUT'!$A$5:$H$81,2,FALSE)</f>
        <v>Yellow cedar decline</v>
      </c>
      <c r="D7864" s="24">
        <v>22</v>
      </c>
      <c r="E7864" s="24" t="s">
        <v>19</v>
      </c>
      <c r="F7864" s="24">
        <v>0</v>
      </c>
      <c r="G7864" s="24">
        <v>0</v>
      </c>
      <c r="H7864" s="24" t="str">
        <f t="shared" si="122"/>
        <v>2017_NCY_22</v>
      </c>
      <c r="I7864" s="24">
        <f>VLOOKUP(H7864,inTHLBdata!A:H,7,FALSE)</f>
        <v>0</v>
      </c>
      <c r="J7864" s="24">
        <f>VLOOKUP(H7864,inTHLBdata!A:H,8,FALSE)</f>
        <v>0</v>
      </c>
    </row>
    <row r="7865" spans="1:10">
      <c r="A7865" s="24">
        <v>2017</v>
      </c>
      <c r="B7865" s="24" t="s">
        <v>196</v>
      </c>
      <c r="C7865" s="24" t="str">
        <f>VLOOKUP(B7865,'FHF LUT'!$A$5:$H$81,2,FALSE)</f>
        <v>Yellow cedar decline</v>
      </c>
      <c r="D7865" s="24">
        <v>23</v>
      </c>
      <c r="E7865" s="24" t="s">
        <v>27</v>
      </c>
      <c r="F7865" s="24">
        <v>0</v>
      </c>
      <c r="G7865" s="24">
        <v>0</v>
      </c>
      <c r="H7865" s="24" t="str">
        <f t="shared" si="122"/>
        <v>2017_NCY_23</v>
      </c>
      <c r="I7865" s="24">
        <f>VLOOKUP(H7865,inTHLBdata!A:H,7,FALSE)</f>
        <v>0</v>
      </c>
      <c r="J7865" s="24">
        <f>VLOOKUP(H7865,inTHLBdata!A:H,8,FALSE)</f>
        <v>0</v>
      </c>
    </row>
    <row r="7866" spans="1:10">
      <c r="A7866" s="24">
        <v>2017</v>
      </c>
      <c r="B7866" s="24" t="s">
        <v>196</v>
      </c>
      <c r="C7866" s="24" t="str">
        <f>VLOOKUP(B7866,'FHF LUT'!$A$5:$H$81,2,FALSE)</f>
        <v>Yellow cedar decline</v>
      </c>
      <c r="D7866" s="24">
        <v>24</v>
      </c>
      <c r="E7866" s="24" t="s">
        <v>17</v>
      </c>
      <c r="F7866" s="24">
        <v>0</v>
      </c>
      <c r="G7866" s="24">
        <v>0</v>
      </c>
      <c r="H7866" s="24" t="str">
        <f t="shared" si="122"/>
        <v>2017_NCY_24</v>
      </c>
      <c r="I7866" s="24">
        <f>VLOOKUP(H7866,inTHLBdata!A:H,7,FALSE)</f>
        <v>0</v>
      </c>
      <c r="J7866" s="24">
        <f>VLOOKUP(H7866,inTHLBdata!A:H,8,FALSE)</f>
        <v>0</v>
      </c>
    </row>
    <row r="7867" spans="1:10">
      <c r="A7867" s="24">
        <v>2017</v>
      </c>
      <c r="B7867" s="24" t="s">
        <v>196</v>
      </c>
      <c r="C7867" s="24" t="str">
        <f>VLOOKUP(B7867,'FHF LUT'!$A$5:$H$81,2,FALSE)</f>
        <v>Yellow cedar decline</v>
      </c>
      <c r="D7867" s="24">
        <v>25</v>
      </c>
      <c r="E7867" s="24" t="s">
        <v>23</v>
      </c>
      <c r="F7867" s="24">
        <v>5633</v>
      </c>
      <c r="G7867" s="24">
        <v>5633</v>
      </c>
      <c r="H7867" s="24" t="str">
        <f t="shared" si="122"/>
        <v>2017_NCY_25</v>
      </c>
      <c r="I7867" s="24">
        <f>VLOOKUP(H7867,inTHLBdata!A:H,7,FALSE)</f>
        <v>575</v>
      </c>
      <c r="J7867" s="24">
        <f>VLOOKUP(H7867,inTHLBdata!A:H,8,FALSE)</f>
        <v>575</v>
      </c>
    </row>
    <row r="7868" spans="1:10">
      <c r="A7868" s="24">
        <v>2017</v>
      </c>
      <c r="B7868" s="24" t="s">
        <v>196</v>
      </c>
      <c r="C7868" s="24" t="str">
        <f>VLOOKUP(B7868,'FHF LUT'!$A$5:$H$81,2,FALSE)</f>
        <v>Yellow cedar decline</v>
      </c>
      <c r="D7868" s="24">
        <v>26</v>
      </c>
      <c r="E7868" s="24" t="s">
        <v>14</v>
      </c>
      <c r="F7868" s="24">
        <v>0</v>
      </c>
      <c r="G7868" s="24">
        <v>0</v>
      </c>
      <c r="H7868" s="24" t="str">
        <f t="shared" si="122"/>
        <v>2017_NCY_26</v>
      </c>
      <c r="I7868" s="24">
        <f>VLOOKUP(H7868,inTHLBdata!A:H,7,FALSE)</f>
        <v>0</v>
      </c>
      <c r="J7868" s="24">
        <f>VLOOKUP(H7868,inTHLBdata!A:H,8,FALSE)</f>
        <v>0</v>
      </c>
    </row>
    <row r="7869" spans="1:10">
      <c r="A7869" s="24">
        <v>2017</v>
      </c>
      <c r="B7869" s="24" t="s">
        <v>196</v>
      </c>
      <c r="C7869" s="24" t="str">
        <f>VLOOKUP(B7869,'FHF LUT'!$A$5:$H$81,2,FALSE)</f>
        <v>Yellow cedar decline</v>
      </c>
      <c r="D7869" s="24">
        <v>27</v>
      </c>
      <c r="E7869" s="24" t="s">
        <v>21</v>
      </c>
      <c r="F7869" s="24">
        <v>0</v>
      </c>
      <c r="G7869" s="24">
        <v>0</v>
      </c>
      <c r="H7869" s="24" t="str">
        <f t="shared" si="122"/>
        <v>2017_NCY_27</v>
      </c>
      <c r="I7869" s="24">
        <f>VLOOKUP(H7869,inTHLBdata!A:H,7,FALSE)</f>
        <v>0</v>
      </c>
      <c r="J7869" s="24">
        <f>VLOOKUP(H7869,inTHLBdata!A:H,8,FALSE)</f>
        <v>0</v>
      </c>
    </row>
    <row r="7870" spans="1:10">
      <c r="A7870" s="24">
        <v>2017</v>
      </c>
      <c r="B7870" s="24" t="s">
        <v>196</v>
      </c>
      <c r="C7870" s="24" t="str">
        <f>VLOOKUP(B7870,'FHF LUT'!$A$5:$H$81,2,FALSE)</f>
        <v>Yellow cedar decline</v>
      </c>
      <c r="D7870" s="24">
        <v>29</v>
      </c>
      <c r="E7870" s="24" t="s">
        <v>9</v>
      </c>
      <c r="F7870" s="24">
        <v>0</v>
      </c>
      <c r="G7870" s="24">
        <v>0</v>
      </c>
      <c r="H7870" s="24" t="str">
        <f t="shared" si="122"/>
        <v>2017_NCY_29</v>
      </c>
      <c r="I7870" s="24">
        <f>VLOOKUP(H7870,inTHLBdata!A:H,7,FALSE)</f>
        <v>0</v>
      </c>
      <c r="J7870" s="24">
        <f>VLOOKUP(H7870,inTHLBdata!A:H,8,FALSE)</f>
        <v>0</v>
      </c>
    </row>
    <row r="7871" spans="1:10">
      <c r="A7871" s="24">
        <v>2017</v>
      </c>
      <c r="B7871" s="24" t="s">
        <v>196</v>
      </c>
      <c r="C7871" s="24" t="str">
        <f>VLOOKUP(B7871,'FHF LUT'!$A$5:$H$81,2,FALSE)</f>
        <v>Yellow cedar decline</v>
      </c>
      <c r="D7871" s="24">
        <v>30</v>
      </c>
      <c r="E7871" s="24" t="s">
        <v>35</v>
      </c>
      <c r="F7871" s="24">
        <v>0</v>
      </c>
      <c r="G7871" s="24">
        <v>0</v>
      </c>
      <c r="H7871" s="24" t="str">
        <f t="shared" si="122"/>
        <v>2017_NCY_30</v>
      </c>
      <c r="I7871" s="24">
        <f>VLOOKUP(H7871,inTHLBdata!A:H,7,FALSE)</f>
        <v>0</v>
      </c>
      <c r="J7871" s="24">
        <f>VLOOKUP(H7871,inTHLBdata!A:H,8,FALSE)</f>
        <v>0</v>
      </c>
    </row>
    <row r="7872" spans="1:10">
      <c r="A7872" s="24">
        <v>2017</v>
      </c>
      <c r="B7872" s="24" t="s">
        <v>196</v>
      </c>
      <c r="C7872" s="24" t="str">
        <f>VLOOKUP(B7872,'FHF LUT'!$A$5:$H$81,2,FALSE)</f>
        <v>Yellow cedar decline</v>
      </c>
      <c r="D7872" s="24">
        <v>31</v>
      </c>
      <c r="E7872" s="24" t="s">
        <v>34</v>
      </c>
      <c r="F7872" s="24">
        <v>0</v>
      </c>
      <c r="G7872" s="24">
        <v>0</v>
      </c>
      <c r="H7872" s="24" t="str">
        <f t="shared" si="122"/>
        <v>2017_NCY_31</v>
      </c>
      <c r="I7872" s="24">
        <f>VLOOKUP(H7872,inTHLBdata!A:H,7,FALSE)</f>
        <v>0</v>
      </c>
      <c r="J7872" s="24">
        <f>VLOOKUP(H7872,inTHLBdata!A:H,8,FALSE)</f>
        <v>0</v>
      </c>
    </row>
    <row r="7873" spans="1:10">
      <c r="A7873" s="24">
        <v>2017</v>
      </c>
      <c r="B7873" s="24" t="s">
        <v>196</v>
      </c>
      <c r="C7873" s="24" t="str">
        <f>VLOOKUP(B7873,'FHF LUT'!$A$5:$H$81,2,FALSE)</f>
        <v>Yellow cedar decline</v>
      </c>
      <c r="D7873" s="24">
        <v>38</v>
      </c>
      <c r="E7873" s="24" t="s">
        <v>8</v>
      </c>
      <c r="F7873" s="24">
        <v>0</v>
      </c>
      <c r="G7873" s="24">
        <v>0</v>
      </c>
      <c r="H7873" s="24" t="str">
        <f t="shared" si="122"/>
        <v>2017_NCY_38</v>
      </c>
      <c r="I7873" s="24">
        <f>VLOOKUP(H7873,inTHLBdata!A:H,7,FALSE)</f>
        <v>0</v>
      </c>
      <c r="J7873" s="24">
        <f>VLOOKUP(H7873,inTHLBdata!A:H,8,FALSE)</f>
        <v>0</v>
      </c>
    </row>
    <row r="7874" spans="1:10">
      <c r="A7874" s="24">
        <v>2017</v>
      </c>
      <c r="B7874" s="24" t="s">
        <v>196</v>
      </c>
      <c r="C7874" s="24" t="str">
        <f>VLOOKUP(B7874,'FHF LUT'!$A$5:$H$81,2,FALSE)</f>
        <v>Yellow cedar decline</v>
      </c>
      <c r="D7874" s="24">
        <v>39</v>
      </c>
      <c r="E7874" s="24" t="s">
        <v>36</v>
      </c>
      <c r="F7874" s="24">
        <v>0</v>
      </c>
      <c r="G7874" s="24">
        <v>0</v>
      </c>
      <c r="H7874" s="24" t="str">
        <f t="shared" si="122"/>
        <v>2017_NCY_39</v>
      </c>
      <c r="I7874" s="24">
        <f>VLOOKUP(H7874,inTHLBdata!A:H,7,FALSE)</f>
        <v>0</v>
      </c>
      <c r="J7874" s="24">
        <f>VLOOKUP(H7874,inTHLBdata!A:H,8,FALSE)</f>
        <v>0</v>
      </c>
    </row>
    <row r="7875" spans="1:10">
      <c r="A7875" s="24">
        <v>2017</v>
      </c>
      <c r="B7875" s="24" t="s">
        <v>196</v>
      </c>
      <c r="C7875" s="24" t="str">
        <f>VLOOKUP(B7875,'FHF LUT'!$A$5:$H$81,2,FALSE)</f>
        <v>Yellow cedar decline</v>
      </c>
      <c r="D7875" s="24">
        <v>40</v>
      </c>
      <c r="E7875" s="24" t="s">
        <v>31</v>
      </c>
      <c r="F7875" s="24">
        <v>0</v>
      </c>
      <c r="G7875" s="24">
        <v>0</v>
      </c>
      <c r="H7875" s="24" t="str">
        <f t="shared" ref="H7875:H7938" si="123">CONCATENATE(A7875,"_",B7875,"_",D7875)</f>
        <v>2017_NCY_40</v>
      </c>
      <c r="I7875" s="24">
        <f>VLOOKUP(H7875,inTHLBdata!A:H,7,FALSE)</f>
        <v>0</v>
      </c>
      <c r="J7875" s="24">
        <f>VLOOKUP(H7875,inTHLBdata!A:H,8,FALSE)</f>
        <v>0</v>
      </c>
    </row>
    <row r="7876" spans="1:10">
      <c r="A7876" s="24">
        <v>2017</v>
      </c>
      <c r="B7876" s="24" t="s">
        <v>196</v>
      </c>
      <c r="C7876" s="24" t="str">
        <f>VLOOKUP(B7876,'FHF LUT'!$A$5:$H$81,2,FALSE)</f>
        <v>Yellow cedar decline</v>
      </c>
      <c r="D7876" s="24">
        <v>41</v>
      </c>
      <c r="E7876" s="24" t="s">
        <v>26</v>
      </c>
      <c r="F7876" s="24">
        <v>0</v>
      </c>
      <c r="G7876" s="24">
        <v>0</v>
      </c>
      <c r="H7876" s="24" t="str">
        <f t="shared" si="123"/>
        <v>2017_NCY_41</v>
      </c>
      <c r="I7876" s="24">
        <f>VLOOKUP(H7876,inTHLBdata!A:H,7,FALSE)</f>
        <v>0</v>
      </c>
      <c r="J7876" s="24">
        <f>VLOOKUP(H7876,inTHLBdata!A:H,8,FALSE)</f>
        <v>0</v>
      </c>
    </row>
    <row r="7877" spans="1:10">
      <c r="A7877" s="24">
        <v>2017</v>
      </c>
      <c r="B7877" s="24" t="s">
        <v>196</v>
      </c>
      <c r="C7877" s="24" t="str">
        <f>VLOOKUP(B7877,'FHF LUT'!$A$5:$H$81,2,FALSE)</f>
        <v>Yellow cedar decline</v>
      </c>
      <c r="D7877" s="24">
        <v>43</v>
      </c>
      <c r="E7877" s="24" t="s">
        <v>20</v>
      </c>
      <c r="F7877" s="24">
        <v>0</v>
      </c>
      <c r="G7877" s="24">
        <v>0</v>
      </c>
      <c r="H7877" s="24" t="str">
        <f t="shared" si="123"/>
        <v>2017_NCY_43</v>
      </c>
      <c r="I7877" s="24">
        <f>VLOOKUP(H7877,inTHLBdata!A:H,7,FALSE)</f>
        <v>0</v>
      </c>
      <c r="J7877" s="24">
        <f>VLOOKUP(H7877,inTHLBdata!A:H,8,FALSE)</f>
        <v>0</v>
      </c>
    </row>
    <row r="7878" spans="1:10">
      <c r="A7878" s="24">
        <v>2017</v>
      </c>
      <c r="B7878" s="24" t="s">
        <v>196</v>
      </c>
      <c r="C7878" s="24" t="str">
        <f>VLOOKUP(B7878,'FHF LUT'!$A$5:$H$81,2,FALSE)</f>
        <v>Yellow cedar decline</v>
      </c>
      <c r="D7878" s="24">
        <v>44</v>
      </c>
      <c r="E7878" s="24" t="s">
        <v>3</v>
      </c>
      <c r="F7878" s="24">
        <v>18694</v>
      </c>
      <c r="G7878" s="24">
        <v>18694</v>
      </c>
      <c r="H7878" s="24" t="str">
        <f t="shared" si="123"/>
        <v>2017_NCY_44</v>
      </c>
      <c r="I7878" s="24">
        <f>VLOOKUP(H7878,inTHLBdata!A:H,7,FALSE)</f>
        <v>256</v>
      </c>
      <c r="J7878" s="24">
        <f>VLOOKUP(H7878,inTHLBdata!A:H,8,FALSE)</f>
        <v>256</v>
      </c>
    </row>
    <row r="7879" spans="1:10">
      <c r="A7879" s="24">
        <v>2017</v>
      </c>
      <c r="B7879" s="24" t="s">
        <v>196</v>
      </c>
      <c r="C7879" s="24" t="str">
        <f>VLOOKUP(B7879,'FHF LUT'!$A$5:$H$81,2,FALSE)</f>
        <v>Yellow cedar decline</v>
      </c>
      <c r="D7879" s="24">
        <v>45</v>
      </c>
      <c r="E7879" s="24" t="s">
        <v>5</v>
      </c>
      <c r="F7879" s="24">
        <v>0</v>
      </c>
      <c r="G7879" s="24">
        <v>0</v>
      </c>
      <c r="H7879" s="24" t="str">
        <f t="shared" si="123"/>
        <v>2017_NCY_45</v>
      </c>
      <c r="I7879" s="24">
        <f>VLOOKUP(H7879,inTHLBdata!A:H,7,FALSE)</f>
        <v>0</v>
      </c>
      <c r="J7879" s="24">
        <f>VLOOKUP(H7879,inTHLBdata!A:H,8,FALSE)</f>
        <v>0</v>
      </c>
    </row>
    <row r="7880" spans="1:10">
      <c r="A7880" s="24">
        <v>2017</v>
      </c>
      <c r="B7880" s="24" t="s">
        <v>196</v>
      </c>
      <c r="C7880" s="24" t="str">
        <f>VLOOKUP(B7880,'FHF LUT'!$A$5:$H$81,2,FALSE)</f>
        <v>Yellow cedar decline</v>
      </c>
      <c r="D7880" s="24">
        <v>46</v>
      </c>
      <c r="E7880" s="24" t="s">
        <v>234</v>
      </c>
      <c r="F7880" s="24">
        <v>139691</v>
      </c>
      <c r="G7880" s="24">
        <v>139688</v>
      </c>
      <c r="H7880" s="24" t="str">
        <f t="shared" si="123"/>
        <v>2017_NCY_46</v>
      </c>
      <c r="I7880" s="24">
        <f>VLOOKUP(H7880,inTHLBdata!A:H,7,FALSE)</f>
        <v>6794</v>
      </c>
      <c r="J7880" s="24">
        <f>VLOOKUP(H7880,inTHLBdata!A:H,8,FALSE)</f>
        <v>6794</v>
      </c>
    </row>
    <row r="7881" spans="1:10">
      <c r="A7881" s="24">
        <v>2017</v>
      </c>
      <c r="B7881" s="24" t="s">
        <v>196</v>
      </c>
      <c r="C7881" s="24" t="str">
        <f>VLOOKUP(B7881,'FHF LUT'!$A$5:$H$81,2,FALSE)</f>
        <v>Yellow cedar decline</v>
      </c>
      <c r="D7881" s="24">
        <v>47</v>
      </c>
      <c r="E7881" s="24" t="s">
        <v>233</v>
      </c>
      <c r="F7881" s="24">
        <v>9248</v>
      </c>
      <c r="G7881" s="24">
        <v>9248</v>
      </c>
      <c r="H7881" s="24" t="str">
        <f t="shared" si="123"/>
        <v>2017_NCY_47</v>
      </c>
      <c r="I7881" s="24">
        <f>VLOOKUP(H7881,inTHLBdata!A:H,7,FALSE)</f>
        <v>772</v>
      </c>
      <c r="J7881" s="24">
        <f>VLOOKUP(H7881,inTHLBdata!A:H,8,FALSE)</f>
        <v>772</v>
      </c>
    </row>
    <row r="7882" spans="1:10">
      <c r="A7882" s="24">
        <v>2017</v>
      </c>
      <c r="B7882" s="24" t="s">
        <v>196</v>
      </c>
      <c r="C7882" s="24" t="str">
        <f>VLOOKUP(B7882,'FHF LUT'!$A$5:$H$81,2,FALSE)</f>
        <v>Yellow cedar decline</v>
      </c>
      <c r="D7882" s="24">
        <v>48</v>
      </c>
      <c r="E7882" s="24" t="s">
        <v>235</v>
      </c>
      <c r="F7882" s="24">
        <v>0</v>
      </c>
      <c r="G7882" s="24">
        <v>0</v>
      </c>
      <c r="H7882" s="24" t="str">
        <f t="shared" si="123"/>
        <v>2017_NCY_48</v>
      </c>
      <c r="I7882" s="24">
        <f>VLOOKUP(H7882,inTHLBdata!A:H,7,FALSE)</f>
        <v>0</v>
      </c>
      <c r="J7882" s="24">
        <f>VLOOKUP(H7882,inTHLBdata!A:H,8,FALSE)</f>
        <v>0</v>
      </c>
    </row>
    <row r="7883" spans="1:10">
      <c r="A7883" s="24">
        <v>2017</v>
      </c>
      <c r="B7883" s="24" t="s">
        <v>332</v>
      </c>
      <c r="C7883" s="24" t="str">
        <f>VLOOKUP(B7883,'FHF LUT'!$A$5:$H$81,2,FALSE)</f>
        <v>Drought-caused Mortality</v>
      </c>
      <c r="D7883" s="24">
        <v>1</v>
      </c>
      <c r="E7883" s="24" t="s">
        <v>10</v>
      </c>
      <c r="F7883" s="24">
        <v>0</v>
      </c>
      <c r="G7883" s="24">
        <v>0</v>
      </c>
      <c r="H7883" s="24" t="str">
        <f t="shared" si="123"/>
        <v>2017_NDM_1</v>
      </c>
      <c r="I7883" s="24">
        <f>VLOOKUP(H7883,inTHLBdata!A:H,7,FALSE)</f>
        <v>0</v>
      </c>
      <c r="J7883" s="24">
        <f>VLOOKUP(H7883,inTHLBdata!A:H,8,FALSE)</f>
        <v>0</v>
      </c>
    </row>
    <row r="7884" spans="1:10">
      <c r="A7884" s="24">
        <v>2017</v>
      </c>
      <c r="B7884" s="24" t="s">
        <v>332</v>
      </c>
      <c r="C7884" s="24" t="str">
        <f>VLOOKUP(B7884,'FHF LUT'!$A$5:$H$81,2,FALSE)</f>
        <v>Drought-caused Mortality</v>
      </c>
      <c r="D7884" s="24">
        <v>2</v>
      </c>
      <c r="E7884" s="24" t="s">
        <v>22</v>
      </c>
      <c r="F7884" s="24">
        <v>0</v>
      </c>
      <c r="G7884" s="24">
        <v>0</v>
      </c>
      <c r="H7884" s="24" t="str">
        <f t="shared" si="123"/>
        <v>2017_NDM_2</v>
      </c>
      <c r="I7884" s="24">
        <f>VLOOKUP(H7884,inTHLBdata!A:H,7,FALSE)</f>
        <v>0</v>
      </c>
      <c r="J7884" s="24">
        <f>VLOOKUP(H7884,inTHLBdata!A:H,8,FALSE)</f>
        <v>0</v>
      </c>
    </row>
    <row r="7885" spans="1:10">
      <c r="A7885" s="24">
        <v>2017</v>
      </c>
      <c r="B7885" s="24" t="s">
        <v>332</v>
      </c>
      <c r="C7885" s="24" t="str">
        <f>VLOOKUP(B7885,'FHF LUT'!$A$5:$H$81,2,FALSE)</f>
        <v>Drought-caused Mortality</v>
      </c>
      <c r="D7885" s="24">
        <v>3</v>
      </c>
      <c r="E7885" s="24" t="s">
        <v>13</v>
      </c>
      <c r="F7885" s="24">
        <v>0</v>
      </c>
      <c r="G7885" s="24">
        <v>0</v>
      </c>
      <c r="H7885" s="24" t="str">
        <f t="shared" si="123"/>
        <v>2017_NDM_3</v>
      </c>
      <c r="I7885" s="24">
        <f>VLOOKUP(H7885,inTHLBdata!A:H,7,FALSE)</f>
        <v>0</v>
      </c>
      <c r="J7885" s="24">
        <f>VLOOKUP(H7885,inTHLBdata!A:H,8,FALSE)</f>
        <v>0</v>
      </c>
    </row>
    <row r="7886" spans="1:10">
      <c r="A7886" s="24">
        <v>2017</v>
      </c>
      <c r="B7886" s="24" t="s">
        <v>332</v>
      </c>
      <c r="C7886" s="24" t="str">
        <f>VLOOKUP(B7886,'FHF LUT'!$A$5:$H$81,2,FALSE)</f>
        <v>Drought-caused Mortality</v>
      </c>
      <c r="D7886" s="24">
        <v>4</v>
      </c>
      <c r="E7886" s="24" t="s">
        <v>28</v>
      </c>
      <c r="F7886" s="24">
        <v>0</v>
      </c>
      <c r="G7886" s="24">
        <v>0</v>
      </c>
      <c r="H7886" s="24" t="str">
        <f t="shared" si="123"/>
        <v>2017_NDM_4</v>
      </c>
      <c r="I7886" s="24">
        <f>VLOOKUP(H7886,inTHLBdata!A:H,7,FALSE)</f>
        <v>0</v>
      </c>
      <c r="J7886" s="24">
        <f>VLOOKUP(H7886,inTHLBdata!A:H,8,FALSE)</f>
        <v>0</v>
      </c>
    </row>
    <row r="7887" spans="1:10">
      <c r="A7887" s="24">
        <v>2017</v>
      </c>
      <c r="B7887" s="24" t="s">
        <v>332</v>
      </c>
      <c r="C7887" s="24" t="str">
        <f>VLOOKUP(B7887,'FHF LUT'!$A$5:$H$81,2,FALSE)</f>
        <v>Drought-caused Mortality</v>
      </c>
      <c r="D7887" s="24">
        <v>5</v>
      </c>
      <c r="E7887" s="24" t="s">
        <v>16</v>
      </c>
      <c r="F7887" s="24">
        <v>809</v>
      </c>
      <c r="G7887" s="24">
        <v>809</v>
      </c>
      <c r="H7887" s="24" t="str">
        <f t="shared" si="123"/>
        <v>2017_NDM_5</v>
      </c>
      <c r="I7887" s="24">
        <f>VLOOKUP(H7887,inTHLBdata!A:H,7,FALSE)</f>
        <v>345</v>
      </c>
      <c r="J7887" s="24">
        <f>VLOOKUP(H7887,inTHLBdata!A:H,8,FALSE)</f>
        <v>345</v>
      </c>
    </row>
    <row r="7888" spans="1:10">
      <c r="A7888" s="24">
        <v>2017</v>
      </c>
      <c r="B7888" s="24" t="s">
        <v>332</v>
      </c>
      <c r="C7888" s="24" t="str">
        <f>VLOOKUP(B7888,'FHF LUT'!$A$5:$H$81,2,FALSE)</f>
        <v>Drought-caused Mortality</v>
      </c>
      <c r="D7888" s="24">
        <v>7</v>
      </c>
      <c r="E7888" s="24" t="s">
        <v>25</v>
      </c>
      <c r="F7888" s="24">
        <v>1160</v>
      </c>
      <c r="G7888" s="24">
        <v>1160</v>
      </c>
      <c r="H7888" s="24" t="str">
        <f t="shared" si="123"/>
        <v>2017_NDM_7</v>
      </c>
      <c r="I7888" s="24">
        <f>VLOOKUP(H7888,inTHLBdata!A:H,7,FALSE)</f>
        <v>1096</v>
      </c>
      <c r="J7888" s="24">
        <f>VLOOKUP(H7888,inTHLBdata!A:H,8,FALSE)</f>
        <v>1096</v>
      </c>
    </row>
    <row r="7889" spans="1:10">
      <c r="A7889" s="24">
        <v>2017</v>
      </c>
      <c r="B7889" s="24" t="s">
        <v>332</v>
      </c>
      <c r="C7889" s="24" t="str">
        <f>VLOOKUP(B7889,'FHF LUT'!$A$5:$H$81,2,FALSE)</f>
        <v>Drought-caused Mortality</v>
      </c>
      <c r="D7889" s="24">
        <v>8</v>
      </c>
      <c r="E7889" s="24" t="s">
        <v>29</v>
      </c>
      <c r="F7889" s="24">
        <v>0</v>
      </c>
      <c r="G7889" s="24">
        <v>0</v>
      </c>
      <c r="H7889" s="24" t="str">
        <f t="shared" si="123"/>
        <v>2017_NDM_8</v>
      </c>
      <c r="I7889" s="24">
        <f>VLOOKUP(H7889,inTHLBdata!A:H,7,FALSE)</f>
        <v>0</v>
      </c>
      <c r="J7889" s="24">
        <f>VLOOKUP(H7889,inTHLBdata!A:H,8,FALSE)</f>
        <v>0</v>
      </c>
    </row>
    <row r="7890" spans="1:10">
      <c r="A7890" s="24">
        <v>2017</v>
      </c>
      <c r="B7890" s="24" t="s">
        <v>332</v>
      </c>
      <c r="C7890" s="24" t="str">
        <f>VLOOKUP(B7890,'FHF LUT'!$A$5:$H$81,2,FALSE)</f>
        <v>Drought-caused Mortality</v>
      </c>
      <c r="D7890" s="24">
        <v>9</v>
      </c>
      <c r="E7890" s="24" t="s">
        <v>7</v>
      </c>
      <c r="F7890" s="24">
        <v>0</v>
      </c>
      <c r="G7890" s="24">
        <v>0</v>
      </c>
      <c r="H7890" s="24" t="str">
        <f t="shared" si="123"/>
        <v>2017_NDM_9</v>
      </c>
      <c r="I7890" s="24">
        <f>VLOOKUP(H7890,inTHLBdata!A:H,7,FALSE)</f>
        <v>0</v>
      </c>
      <c r="J7890" s="24">
        <f>VLOOKUP(H7890,inTHLBdata!A:H,8,FALSE)</f>
        <v>0</v>
      </c>
    </row>
    <row r="7891" spans="1:10">
      <c r="A7891" s="24">
        <v>2017</v>
      </c>
      <c r="B7891" s="24" t="s">
        <v>332</v>
      </c>
      <c r="C7891" s="24" t="str">
        <f>VLOOKUP(B7891,'FHF LUT'!$A$5:$H$81,2,FALSE)</f>
        <v>Drought-caused Mortality</v>
      </c>
      <c r="D7891" s="24">
        <v>10</v>
      </c>
      <c r="E7891" s="24" t="s">
        <v>18</v>
      </c>
      <c r="F7891" s="24">
        <v>83133</v>
      </c>
      <c r="G7891" s="24">
        <v>83133</v>
      </c>
      <c r="H7891" s="24" t="str">
        <f t="shared" si="123"/>
        <v>2017_NDM_10</v>
      </c>
      <c r="I7891" s="24">
        <f>VLOOKUP(H7891,inTHLBdata!A:H,7,FALSE)</f>
        <v>3168</v>
      </c>
      <c r="J7891" s="24">
        <f>VLOOKUP(H7891,inTHLBdata!A:H,8,FALSE)</f>
        <v>3168</v>
      </c>
    </row>
    <row r="7892" spans="1:10">
      <c r="A7892" s="24">
        <v>2017</v>
      </c>
      <c r="B7892" s="24" t="s">
        <v>332</v>
      </c>
      <c r="C7892" s="24" t="str">
        <f>VLOOKUP(B7892,'FHF LUT'!$A$5:$H$81,2,FALSE)</f>
        <v>Drought-caused Mortality</v>
      </c>
      <c r="D7892" s="24">
        <v>11</v>
      </c>
      <c r="E7892" s="24" t="s">
        <v>4</v>
      </c>
      <c r="F7892" s="24">
        <v>0</v>
      </c>
      <c r="G7892" s="24">
        <v>0</v>
      </c>
      <c r="H7892" s="24" t="str">
        <f t="shared" si="123"/>
        <v>2017_NDM_11</v>
      </c>
      <c r="I7892" s="24">
        <f>VLOOKUP(H7892,inTHLBdata!A:H,7,FALSE)</f>
        <v>0</v>
      </c>
      <c r="J7892" s="24">
        <f>VLOOKUP(H7892,inTHLBdata!A:H,8,FALSE)</f>
        <v>0</v>
      </c>
    </row>
    <row r="7893" spans="1:10">
      <c r="A7893" s="24">
        <v>2017</v>
      </c>
      <c r="B7893" s="24" t="s">
        <v>332</v>
      </c>
      <c r="C7893" s="24" t="str">
        <f>VLOOKUP(B7893,'FHF LUT'!$A$5:$H$81,2,FALSE)</f>
        <v>Drought-caused Mortality</v>
      </c>
      <c r="D7893" s="24">
        <v>12</v>
      </c>
      <c r="E7893" s="24" t="s">
        <v>11</v>
      </c>
      <c r="F7893" s="24">
        <v>1581</v>
      </c>
      <c r="G7893" s="24">
        <v>1581</v>
      </c>
      <c r="H7893" s="24" t="str">
        <f t="shared" si="123"/>
        <v>2017_NDM_12</v>
      </c>
      <c r="I7893" s="24">
        <f>VLOOKUP(H7893,inTHLBdata!A:H,7,FALSE)</f>
        <v>414</v>
      </c>
      <c r="J7893" s="24">
        <f>VLOOKUP(H7893,inTHLBdata!A:H,8,FALSE)</f>
        <v>414</v>
      </c>
    </row>
    <row r="7894" spans="1:10">
      <c r="A7894" s="24">
        <v>2017</v>
      </c>
      <c r="B7894" s="24" t="s">
        <v>332</v>
      </c>
      <c r="C7894" s="24" t="str">
        <f>VLOOKUP(B7894,'FHF LUT'!$A$5:$H$81,2,FALSE)</f>
        <v>Drought-caused Mortality</v>
      </c>
      <c r="D7894" s="24">
        <v>13</v>
      </c>
      <c r="E7894" s="24" t="s">
        <v>24</v>
      </c>
      <c r="F7894" s="24">
        <v>5275</v>
      </c>
      <c r="G7894" s="24">
        <v>5275</v>
      </c>
      <c r="H7894" s="24" t="str">
        <f t="shared" si="123"/>
        <v>2017_NDM_13</v>
      </c>
      <c r="I7894" s="24">
        <f>VLOOKUP(H7894,inTHLBdata!A:H,7,FALSE)</f>
        <v>3242</v>
      </c>
      <c r="J7894" s="24">
        <f>VLOOKUP(H7894,inTHLBdata!A:H,8,FALSE)</f>
        <v>3242</v>
      </c>
    </row>
    <row r="7895" spans="1:10">
      <c r="A7895" s="24">
        <v>2017</v>
      </c>
      <c r="B7895" s="24" t="s">
        <v>332</v>
      </c>
      <c r="C7895" s="24" t="str">
        <f>VLOOKUP(B7895,'FHF LUT'!$A$5:$H$81,2,FALSE)</f>
        <v>Drought-caused Mortality</v>
      </c>
      <c r="D7895" s="24">
        <v>14</v>
      </c>
      <c r="E7895" s="24" t="s">
        <v>30</v>
      </c>
      <c r="F7895" s="24">
        <v>0</v>
      </c>
      <c r="G7895" s="24">
        <v>0</v>
      </c>
      <c r="H7895" s="24" t="str">
        <f t="shared" si="123"/>
        <v>2017_NDM_14</v>
      </c>
      <c r="I7895" s="24">
        <f>VLOOKUP(H7895,inTHLBdata!A:H,7,FALSE)</f>
        <v>0</v>
      </c>
      <c r="J7895" s="24">
        <f>VLOOKUP(H7895,inTHLBdata!A:H,8,FALSE)</f>
        <v>0</v>
      </c>
    </row>
    <row r="7896" spans="1:10">
      <c r="A7896" s="24">
        <v>2017</v>
      </c>
      <c r="B7896" s="24" t="s">
        <v>332</v>
      </c>
      <c r="C7896" s="24" t="str">
        <f>VLOOKUP(B7896,'FHF LUT'!$A$5:$H$81,2,FALSE)</f>
        <v>Drought-caused Mortality</v>
      </c>
      <c r="D7896" s="24">
        <v>15</v>
      </c>
      <c r="E7896" s="24" t="s">
        <v>33</v>
      </c>
      <c r="F7896" s="24">
        <v>0</v>
      </c>
      <c r="G7896" s="24">
        <v>0</v>
      </c>
      <c r="H7896" s="24" t="str">
        <f t="shared" si="123"/>
        <v>2017_NDM_15</v>
      </c>
      <c r="I7896" s="24">
        <f>VLOOKUP(H7896,inTHLBdata!A:H,7,FALSE)</f>
        <v>0</v>
      </c>
      <c r="J7896" s="24">
        <f>VLOOKUP(H7896,inTHLBdata!A:H,8,FALSE)</f>
        <v>0</v>
      </c>
    </row>
    <row r="7897" spans="1:10">
      <c r="A7897" s="24">
        <v>2017</v>
      </c>
      <c r="B7897" s="24" t="s">
        <v>332</v>
      </c>
      <c r="C7897" s="24" t="str">
        <f>VLOOKUP(B7897,'FHF LUT'!$A$5:$H$81,2,FALSE)</f>
        <v>Drought-caused Mortality</v>
      </c>
      <c r="D7897" s="24">
        <v>16</v>
      </c>
      <c r="E7897" s="24" t="s">
        <v>12</v>
      </c>
      <c r="F7897" s="24">
        <v>0</v>
      </c>
      <c r="G7897" s="24">
        <v>0</v>
      </c>
      <c r="H7897" s="24" t="str">
        <f t="shared" si="123"/>
        <v>2017_NDM_16</v>
      </c>
      <c r="I7897" s="24">
        <f>VLOOKUP(H7897,inTHLBdata!A:H,7,FALSE)</f>
        <v>0</v>
      </c>
      <c r="J7897" s="24">
        <f>VLOOKUP(H7897,inTHLBdata!A:H,8,FALSE)</f>
        <v>0</v>
      </c>
    </row>
    <row r="7898" spans="1:10">
      <c r="A7898" s="24">
        <v>2017</v>
      </c>
      <c r="B7898" s="24" t="s">
        <v>332</v>
      </c>
      <c r="C7898" s="24" t="str">
        <f>VLOOKUP(B7898,'FHF LUT'!$A$5:$H$81,2,FALSE)</f>
        <v>Drought-caused Mortality</v>
      </c>
      <c r="D7898" s="24">
        <v>17</v>
      </c>
      <c r="E7898" s="24" t="s">
        <v>32</v>
      </c>
      <c r="F7898" s="24">
        <v>2885</v>
      </c>
      <c r="G7898" s="24">
        <v>2885</v>
      </c>
      <c r="H7898" s="24" t="str">
        <f t="shared" si="123"/>
        <v>2017_NDM_17</v>
      </c>
      <c r="I7898" s="24">
        <f>VLOOKUP(H7898,inTHLBdata!A:H,7,FALSE)</f>
        <v>1958</v>
      </c>
      <c r="J7898" s="24">
        <f>VLOOKUP(H7898,inTHLBdata!A:H,8,FALSE)</f>
        <v>1958</v>
      </c>
    </row>
    <row r="7899" spans="1:10">
      <c r="A7899" s="24">
        <v>2017</v>
      </c>
      <c r="B7899" s="24" t="s">
        <v>332</v>
      </c>
      <c r="C7899" s="24" t="str">
        <f>VLOOKUP(B7899,'FHF LUT'!$A$5:$H$81,2,FALSE)</f>
        <v>Drought-caused Mortality</v>
      </c>
      <c r="D7899" s="24">
        <v>18</v>
      </c>
      <c r="E7899" s="24" t="s">
        <v>15</v>
      </c>
      <c r="F7899" s="24">
        <v>0</v>
      </c>
      <c r="G7899" s="24">
        <v>0</v>
      </c>
      <c r="H7899" s="24" t="str">
        <f t="shared" si="123"/>
        <v>2017_NDM_18</v>
      </c>
      <c r="I7899" s="24">
        <f>VLOOKUP(H7899,inTHLBdata!A:H,7,FALSE)</f>
        <v>0</v>
      </c>
      <c r="J7899" s="24">
        <f>VLOOKUP(H7899,inTHLBdata!A:H,8,FALSE)</f>
        <v>0</v>
      </c>
    </row>
    <row r="7900" spans="1:10">
      <c r="A7900" s="24">
        <v>2017</v>
      </c>
      <c r="B7900" s="24" t="s">
        <v>332</v>
      </c>
      <c r="C7900" s="24" t="str">
        <f>VLOOKUP(B7900,'FHF LUT'!$A$5:$H$81,2,FALSE)</f>
        <v>Drought-caused Mortality</v>
      </c>
      <c r="D7900" s="24">
        <v>20</v>
      </c>
      <c r="E7900" s="24" t="s">
        <v>6</v>
      </c>
      <c r="F7900" s="24">
        <v>0</v>
      </c>
      <c r="G7900" s="24">
        <v>0</v>
      </c>
      <c r="H7900" s="24" t="str">
        <f t="shared" si="123"/>
        <v>2017_NDM_20</v>
      </c>
      <c r="I7900" s="24">
        <f>VLOOKUP(H7900,inTHLBdata!A:H,7,FALSE)</f>
        <v>0</v>
      </c>
      <c r="J7900" s="24">
        <f>VLOOKUP(H7900,inTHLBdata!A:H,8,FALSE)</f>
        <v>0</v>
      </c>
    </row>
    <row r="7901" spans="1:10">
      <c r="A7901" s="24">
        <v>2017</v>
      </c>
      <c r="B7901" s="24" t="s">
        <v>332</v>
      </c>
      <c r="C7901" s="24" t="str">
        <f>VLOOKUP(B7901,'FHF LUT'!$A$5:$H$81,2,FALSE)</f>
        <v>Drought-caused Mortality</v>
      </c>
      <c r="D7901" s="24">
        <v>22</v>
      </c>
      <c r="E7901" s="24" t="s">
        <v>19</v>
      </c>
      <c r="F7901" s="24">
        <v>0</v>
      </c>
      <c r="G7901" s="24">
        <v>0</v>
      </c>
      <c r="H7901" s="24" t="str">
        <f t="shared" si="123"/>
        <v>2017_NDM_22</v>
      </c>
      <c r="I7901" s="24">
        <f>VLOOKUP(H7901,inTHLBdata!A:H,7,FALSE)</f>
        <v>0</v>
      </c>
      <c r="J7901" s="24">
        <f>VLOOKUP(H7901,inTHLBdata!A:H,8,FALSE)</f>
        <v>0</v>
      </c>
    </row>
    <row r="7902" spans="1:10">
      <c r="A7902" s="24">
        <v>2017</v>
      </c>
      <c r="B7902" s="24" t="s">
        <v>332</v>
      </c>
      <c r="C7902" s="24" t="str">
        <f>VLOOKUP(B7902,'FHF LUT'!$A$5:$H$81,2,FALSE)</f>
        <v>Drought-caused Mortality</v>
      </c>
      <c r="D7902" s="24">
        <v>23</v>
      </c>
      <c r="E7902" s="24" t="s">
        <v>27</v>
      </c>
      <c r="F7902" s="24">
        <v>194</v>
      </c>
      <c r="G7902" s="24">
        <v>194</v>
      </c>
      <c r="H7902" s="24" t="str">
        <f t="shared" si="123"/>
        <v>2017_NDM_23</v>
      </c>
      <c r="I7902" s="24">
        <f>VLOOKUP(H7902,inTHLBdata!A:H,7,FALSE)</f>
        <v>167</v>
      </c>
      <c r="J7902" s="24">
        <f>VLOOKUP(H7902,inTHLBdata!A:H,8,FALSE)</f>
        <v>167</v>
      </c>
    </row>
    <row r="7903" spans="1:10">
      <c r="A7903" s="24">
        <v>2017</v>
      </c>
      <c r="B7903" s="24" t="s">
        <v>332</v>
      </c>
      <c r="C7903" s="24" t="str">
        <f>VLOOKUP(B7903,'FHF LUT'!$A$5:$H$81,2,FALSE)</f>
        <v>Drought-caused Mortality</v>
      </c>
      <c r="D7903" s="24">
        <v>24</v>
      </c>
      <c r="E7903" s="24" t="s">
        <v>17</v>
      </c>
      <c r="F7903" s="24">
        <v>1730</v>
      </c>
      <c r="G7903" s="24">
        <v>1730</v>
      </c>
      <c r="H7903" s="24" t="str">
        <f t="shared" si="123"/>
        <v>2017_NDM_24</v>
      </c>
      <c r="I7903" s="24">
        <f>VLOOKUP(H7903,inTHLBdata!A:H,7,FALSE)</f>
        <v>99</v>
      </c>
      <c r="J7903" s="24">
        <f>VLOOKUP(H7903,inTHLBdata!A:H,8,FALSE)</f>
        <v>99</v>
      </c>
    </row>
    <row r="7904" spans="1:10">
      <c r="A7904" s="24">
        <v>2017</v>
      </c>
      <c r="B7904" s="24" t="s">
        <v>332</v>
      </c>
      <c r="C7904" s="24" t="str">
        <f>VLOOKUP(B7904,'FHF LUT'!$A$5:$H$81,2,FALSE)</f>
        <v>Drought-caused Mortality</v>
      </c>
      <c r="D7904" s="24">
        <v>25</v>
      </c>
      <c r="E7904" s="24" t="s">
        <v>23</v>
      </c>
      <c r="F7904" s="24">
        <v>0</v>
      </c>
      <c r="G7904" s="24">
        <v>0</v>
      </c>
      <c r="H7904" s="24" t="str">
        <f t="shared" si="123"/>
        <v>2017_NDM_25</v>
      </c>
      <c r="I7904" s="24">
        <f>VLOOKUP(H7904,inTHLBdata!A:H,7,FALSE)</f>
        <v>0</v>
      </c>
      <c r="J7904" s="24">
        <f>VLOOKUP(H7904,inTHLBdata!A:H,8,FALSE)</f>
        <v>0</v>
      </c>
    </row>
    <row r="7905" spans="1:10">
      <c r="A7905" s="24">
        <v>2017</v>
      </c>
      <c r="B7905" s="24" t="s">
        <v>332</v>
      </c>
      <c r="C7905" s="24" t="str">
        <f>VLOOKUP(B7905,'FHF LUT'!$A$5:$H$81,2,FALSE)</f>
        <v>Drought-caused Mortality</v>
      </c>
      <c r="D7905" s="24">
        <v>26</v>
      </c>
      <c r="E7905" s="24" t="s">
        <v>14</v>
      </c>
      <c r="F7905" s="24">
        <v>0</v>
      </c>
      <c r="G7905" s="24">
        <v>0</v>
      </c>
      <c r="H7905" s="24" t="str">
        <f t="shared" si="123"/>
        <v>2017_NDM_26</v>
      </c>
      <c r="I7905" s="24">
        <f>VLOOKUP(H7905,inTHLBdata!A:H,7,FALSE)</f>
        <v>0</v>
      </c>
      <c r="J7905" s="24">
        <f>VLOOKUP(H7905,inTHLBdata!A:H,8,FALSE)</f>
        <v>0</v>
      </c>
    </row>
    <row r="7906" spans="1:10">
      <c r="A7906" s="24">
        <v>2017</v>
      </c>
      <c r="B7906" s="24" t="s">
        <v>332</v>
      </c>
      <c r="C7906" s="24" t="str">
        <f>VLOOKUP(B7906,'FHF LUT'!$A$5:$H$81,2,FALSE)</f>
        <v>Drought-caused Mortality</v>
      </c>
      <c r="D7906" s="24">
        <v>27</v>
      </c>
      <c r="E7906" s="24" t="s">
        <v>21</v>
      </c>
      <c r="F7906" s="24">
        <v>4481</v>
      </c>
      <c r="G7906" s="24">
        <v>4481</v>
      </c>
      <c r="H7906" s="24" t="str">
        <f t="shared" si="123"/>
        <v>2017_NDM_27</v>
      </c>
      <c r="I7906" s="24">
        <f>VLOOKUP(H7906,inTHLBdata!A:H,7,FALSE)</f>
        <v>2168</v>
      </c>
      <c r="J7906" s="24">
        <f>VLOOKUP(H7906,inTHLBdata!A:H,8,FALSE)</f>
        <v>2168</v>
      </c>
    </row>
    <row r="7907" spans="1:10">
      <c r="A7907" s="24">
        <v>2017</v>
      </c>
      <c r="B7907" s="24" t="s">
        <v>332</v>
      </c>
      <c r="C7907" s="24" t="str">
        <f>VLOOKUP(B7907,'FHF LUT'!$A$5:$H$81,2,FALSE)</f>
        <v>Drought-caused Mortality</v>
      </c>
      <c r="D7907" s="24">
        <v>29</v>
      </c>
      <c r="E7907" s="24" t="s">
        <v>9</v>
      </c>
      <c r="F7907" s="24">
        <v>0</v>
      </c>
      <c r="G7907" s="24">
        <v>0</v>
      </c>
      <c r="H7907" s="24" t="str">
        <f t="shared" si="123"/>
        <v>2017_NDM_29</v>
      </c>
      <c r="I7907" s="24">
        <f>VLOOKUP(H7907,inTHLBdata!A:H,7,FALSE)</f>
        <v>0</v>
      </c>
      <c r="J7907" s="24">
        <f>VLOOKUP(H7907,inTHLBdata!A:H,8,FALSE)</f>
        <v>0</v>
      </c>
    </row>
    <row r="7908" spans="1:10">
      <c r="A7908" s="24">
        <v>2017</v>
      </c>
      <c r="B7908" s="24" t="s">
        <v>332</v>
      </c>
      <c r="C7908" s="24" t="str">
        <f>VLOOKUP(B7908,'FHF LUT'!$A$5:$H$81,2,FALSE)</f>
        <v>Drought-caused Mortality</v>
      </c>
      <c r="D7908" s="24">
        <v>30</v>
      </c>
      <c r="E7908" s="24" t="s">
        <v>35</v>
      </c>
      <c r="F7908" s="24">
        <v>12068</v>
      </c>
      <c r="G7908" s="24">
        <v>12068</v>
      </c>
      <c r="H7908" s="24" t="str">
        <f t="shared" si="123"/>
        <v>2017_NDM_30</v>
      </c>
      <c r="I7908" s="24">
        <f>VLOOKUP(H7908,inTHLBdata!A:H,7,FALSE)</f>
        <v>1195</v>
      </c>
      <c r="J7908" s="24">
        <f>VLOOKUP(H7908,inTHLBdata!A:H,8,FALSE)</f>
        <v>1195</v>
      </c>
    </row>
    <row r="7909" spans="1:10">
      <c r="A7909" s="24">
        <v>2017</v>
      </c>
      <c r="B7909" s="24" t="s">
        <v>332</v>
      </c>
      <c r="C7909" s="24" t="str">
        <f>VLOOKUP(B7909,'FHF LUT'!$A$5:$H$81,2,FALSE)</f>
        <v>Drought-caused Mortality</v>
      </c>
      <c r="D7909" s="24">
        <v>31</v>
      </c>
      <c r="E7909" s="24" t="s">
        <v>34</v>
      </c>
      <c r="F7909" s="24">
        <v>7071</v>
      </c>
      <c r="G7909" s="24">
        <v>7071</v>
      </c>
      <c r="H7909" s="24" t="str">
        <f t="shared" si="123"/>
        <v>2017_NDM_31</v>
      </c>
      <c r="I7909" s="24">
        <f>VLOOKUP(H7909,inTHLBdata!A:H,7,FALSE)</f>
        <v>316</v>
      </c>
      <c r="J7909" s="24">
        <f>VLOOKUP(H7909,inTHLBdata!A:H,8,FALSE)</f>
        <v>316</v>
      </c>
    </row>
    <row r="7910" spans="1:10">
      <c r="A7910" s="24">
        <v>2017</v>
      </c>
      <c r="B7910" s="24" t="s">
        <v>332</v>
      </c>
      <c r="C7910" s="24" t="str">
        <f>VLOOKUP(B7910,'FHF LUT'!$A$5:$H$81,2,FALSE)</f>
        <v>Drought-caused Mortality</v>
      </c>
      <c r="D7910" s="24">
        <v>38</v>
      </c>
      <c r="E7910" s="24" t="s">
        <v>8</v>
      </c>
      <c r="F7910" s="24">
        <v>700</v>
      </c>
      <c r="G7910" s="24">
        <v>700</v>
      </c>
      <c r="H7910" s="24" t="str">
        <f t="shared" si="123"/>
        <v>2017_NDM_38</v>
      </c>
      <c r="I7910" s="24">
        <f>VLOOKUP(H7910,inTHLBdata!A:H,7,FALSE)</f>
        <v>0</v>
      </c>
      <c r="J7910" s="24">
        <f>VLOOKUP(H7910,inTHLBdata!A:H,8,FALSE)</f>
        <v>0</v>
      </c>
    </row>
    <row r="7911" spans="1:10">
      <c r="A7911" s="24">
        <v>2017</v>
      </c>
      <c r="B7911" s="24" t="s">
        <v>332</v>
      </c>
      <c r="C7911" s="24" t="str">
        <f>VLOOKUP(B7911,'FHF LUT'!$A$5:$H$81,2,FALSE)</f>
        <v>Drought-caused Mortality</v>
      </c>
      <c r="D7911" s="24">
        <v>39</v>
      </c>
      <c r="E7911" s="24" t="s">
        <v>36</v>
      </c>
      <c r="F7911" s="24">
        <v>4346</v>
      </c>
      <c r="G7911" s="24">
        <v>4346</v>
      </c>
      <c r="H7911" s="24" t="str">
        <f t="shared" si="123"/>
        <v>2017_NDM_39</v>
      </c>
      <c r="I7911" s="24">
        <f>VLOOKUP(H7911,inTHLBdata!A:H,7,FALSE)</f>
        <v>656</v>
      </c>
      <c r="J7911" s="24">
        <f>VLOOKUP(H7911,inTHLBdata!A:H,8,FALSE)</f>
        <v>656</v>
      </c>
    </row>
    <row r="7912" spans="1:10">
      <c r="A7912" s="24">
        <v>2017</v>
      </c>
      <c r="B7912" s="24" t="s">
        <v>332</v>
      </c>
      <c r="C7912" s="24" t="str">
        <f>VLOOKUP(B7912,'FHF LUT'!$A$5:$H$81,2,FALSE)</f>
        <v>Drought-caused Mortality</v>
      </c>
      <c r="D7912" s="24">
        <v>40</v>
      </c>
      <c r="E7912" s="24" t="s">
        <v>31</v>
      </c>
      <c r="F7912" s="24">
        <v>0</v>
      </c>
      <c r="G7912" s="24">
        <v>0</v>
      </c>
      <c r="H7912" s="24" t="str">
        <f t="shared" si="123"/>
        <v>2017_NDM_40</v>
      </c>
      <c r="I7912" s="24">
        <f>VLOOKUP(H7912,inTHLBdata!A:H,7,FALSE)</f>
        <v>0</v>
      </c>
      <c r="J7912" s="24">
        <f>VLOOKUP(H7912,inTHLBdata!A:H,8,FALSE)</f>
        <v>0</v>
      </c>
    </row>
    <row r="7913" spans="1:10">
      <c r="A7913" s="24">
        <v>2017</v>
      </c>
      <c r="B7913" s="24" t="s">
        <v>332</v>
      </c>
      <c r="C7913" s="24" t="str">
        <f>VLOOKUP(B7913,'FHF LUT'!$A$5:$H$81,2,FALSE)</f>
        <v>Drought-caused Mortality</v>
      </c>
      <c r="D7913" s="24">
        <v>41</v>
      </c>
      <c r="E7913" s="24" t="s">
        <v>26</v>
      </c>
      <c r="F7913" s="24">
        <v>0</v>
      </c>
      <c r="G7913" s="24">
        <v>0</v>
      </c>
      <c r="H7913" s="24" t="str">
        <f t="shared" si="123"/>
        <v>2017_NDM_41</v>
      </c>
      <c r="I7913" s="24">
        <f>VLOOKUP(H7913,inTHLBdata!A:H,7,FALSE)</f>
        <v>0</v>
      </c>
      <c r="J7913" s="24">
        <f>VLOOKUP(H7913,inTHLBdata!A:H,8,FALSE)</f>
        <v>0</v>
      </c>
    </row>
    <row r="7914" spans="1:10">
      <c r="A7914" s="24">
        <v>2017</v>
      </c>
      <c r="B7914" s="24" t="s">
        <v>332</v>
      </c>
      <c r="C7914" s="24" t="str">
        <f>VLOOKUP(B7914,'FHF LUT'!$A$5:$H$81,2,FALSE)</f>
        <v>Drought-caused Mortality</v>
      </c>
      <c r="D7914" s="24">
        <v>43</v>
      </c>
      <c r="E7914" s="24" t="s">
        <v>20</v>
      </c>
      <c r="F7914" s="24">
        <v>0</v>
      </c>
      <c r="G7914" s="24">
        <v>0</v>
      </c>
      <c r="H7914" s="24" t="str">
        <f t="shared" si="123"/>
        <v>2017_NDM_43</v>
      </c>
      <c r="I7914" s="24">
        <f>VLOOKUP(H7914,inTHLBdata!A:H,7,FALSE)</f>
        <v>0</v>
      </c>
      <c r="J7914" s="24">
        <f>VLOOKUP(H7914,inTHLBdata!A:H,8,FALSE)</f>
        <v>0</v>
      </c>
    </row>
    <row r="7915" spans="1:10">
      <c r="A7915" s="24">
        <v>2017</v>
      </c>
      <c r="B7915" s="24" t="s">
        <v>332</v>
      </c>
      <c r="C7915" s="24" t="str">
        <f>VLOOKUP(B7915,'FHF LUT'!$A$5:$H$81,2,FALSE)</f>
        <v>Drought-caused Mortality</v>
      </c>
      <c r="D7915" s="24">
        <v>44</v>
      </c>
      <c r="E7915" s="24" t="s">
        <v>3</v>
      </c>
      <c r="F7915" s="24">
        <v>0</v>
      </c>
      <c r="G7915" s="24">
        <v>0</v>
      </c>
      <c r="H7915" s="24" t="str">
        <f t="shared" si="123"/>
        <v>2017_NDM_44</v>
      </c>
      <c r="I7915" s="24">
        <f>VLOOKUP(H7915,inTHLBdata!A:H,7,FALSE)</f>
        <v>0</v>
      </c>
      <c r="J7915" s="24">
        <f>VLOOKUP(H7915,inTHLBdata!A:H,8,FALSE)</f>
        <v>0</v>
      </c>
    </row>
    <row r="7916" spans="1:10">
      <c r="A7916" s="24">
        <v>2017</v>
      </c>
      <c r="B7916" s="24" t="s">
        <v>332</v>
      </c>
      <c r="C7916" s="24" t="str">
        <f>VLOOKUP(B7916,'FHF LUT'!$A$5:$H$81,2,FALSE)</f>
        <v>Drought-caused Mortality</v>
      </c>
      <c r="D7916" s="24">
        <v>45</v>
      </c>
      <c r="E7916" s="24" t="s">
        <v>5</v>
      </c>
      <c r="F7916" s="24">
        <v>0</v>
      </c>
      <c r="G7916" s="24">
        <v>0</v>
      </c>
      <c r="H7916" s="24" t="str">
        <f t="shared" si="123"/>
        <v>2017_NDM_45</v>
      </c>
      <c r="I7916" s="24">
        <f>VLOOKUP(H7916,inTHLBdata!A:H,7,FALSE)</f>
        <v>0</v>
      </c>
      <c r="J7916" s="24">
        <f>VLOOKUP(H7916,inTHLBdata!A:H,8,FALSE)</f>
        <v>0</v>
      </c>
    </row>
    <row r="7917" spans="1:10">
      <c r="A7917" s="24">
        <v>2017</v>
      </c>
      <c r="B7917" s="24" t="s">
        <v>332</v>
      </c>
      <c r="C7917" s="24" t="str">
        <f>VLOOKUP(B7917,'FHF LUT'!$A$5:$H$81,2,FALSE)</f>
        <v>Drought-caused Mortality</v>
      </c>
      <c r="D7917" s="24">
        <v>46</v>
      </c>
      <c r="E7917" s="24" t="s">
        <v>234</v>
      </c>
      <c r="F7917" s="24">
        <v>6000</v>
      </c>
      <c r="G7917" s="24">
        <v>6000</v>
      </c>
      <c r="H7917" s="24" t="str">
        <f t="shared" si="123"/>
        <v>2017_NDM_46</v>
      </c>
      <c r="I7917" s="24">
        <f>VLOOKUP(H7917,inTHLBdata!A:H,7,FALSE)</f>
        <v>4717</v>
      </c>
      <c r="J7917" s="24">
        <f>VLOOKUP(H7917,inTHLBdata!A:H,8,FALSE)</f>
        <v>4717</v>
      </c>
    </row>
    <row r="7918" spans="1:10">
      <c r="A7918" s="24">
        <v>2017</v>
      </c>
      <c r="B7918" s="24" t="s">
        <v>332</v>
      </c>
      <c r="C7918" s="24" t="str">
        <f>VLOOKUP(B7918,'FHF LUT'!$A$5:$H$81,2,FALSE)</f>
        <v>Drought-caused Mortality</v>
      </c>
      <c r="D7918" s="24">
        <v>47</v>
      </c>
      <c r="E7918" s="24" t="s">
        <v>233</v>
      </c>
      <c r="F7918" s="24">
        <v>163</v>
      </c>
      <c r="G7918" s="24">
        <v>163</v>
      </c>
      <c r="H7918" s="24" t="str">
        <f t="shared" si="123"/>
        <v>2017_NDM_47</v>
      </c>
      <c r="I7918" s="24">
        <f>VLOOKUP(H7918,inTHLBdata!A:H,7,FALSE)</f>
        <v>0</v>
      </c>
      <c r="J7918" s="24">
        <f>VLOOKUP(H7918,inTHLBdata!A:H,8,FALSE)</f>
        <v>0</v>
      </c>
    </row>
    <row r="7919" spans="1:10">
      <c r="A7919" s="24">
        <v>2017</v>
      </c>
      <c r="B7919" s="24" t="s">
        <v>332</v>
      </c>
      <c r="C7919" s="24" t="str">
        <f>VLOOKUP(B7919,'FHF LUT'!$A$5:$H$81,2,FALSE)</f>
        <v>Drought-caused Mortality</v>
      </c>
      <c r="D7919" s="24">
        <v>48</v>
      </c>
      <c r="E7919" s="24" t="s">
        <v>235</v>
      </c>
      <c r="F7919" s="24">
        <v>211</v>
      </c>
      <c r="G7919" s="24">
        <v>211</v>
      </c>
      <c r="H7919" s="24" t="str">
        <f t="shared" si="123"/>
        <v>2017_NDM_48</v>
      </c>
      <c r="I7919" s="24">
        <f>VLOOKUP(H7919,inTHLBdata!A:H,7,FALSE)</f>
        <v>0</v>
      </c>
      <c r="J7919" s="24">
        <f>VLOOKUP(H7919,inTHLBdata!A:H,8,FALSE)</f>
        <v>0</v>
      </c>
    </row>
    <row r="7920" spans="1:10">
      <c r="A7920" s="24">
        <v>2017</v>
      </c>
      <c r="B7920" s="24" t="s">
        <v>190</v>
      </c>
      <c r="C7920" s="24" t="str">
        <f>VLOOKUP(B7920,'FHF LUT'!$A$5:$H$81,2,FALSE)</f>
        <v>Flooding</v>
      </c>
      <c r="D7920" s="24">
        <v>1</v>
      </c>
      <c r="E7920" s="24" t="s">
        <v>10</v>
      </c>
      <c r="F7920" s="24">
        <v>172</v>
      </c>
      <c r="G7920" s="24">
        <v>172</v>
      </c>
      <c r="H7920" s="24" t="str">
        <f t="shared" si="123"/>
        <v>2017_NF_1</v>
      </c>
      <c r="I7920" s="24">
        <f>VLOOKUP(H7920,inTHLBdata!A:H,7,FALSE)</f>
        <v>0</v>
      </c>
      <c r="J7920" s="24">
        <f>VLOOKUP(H7920,inTHLBdata!A:H,8,FALSE)</f>
        <v>0</v>
      </c>
    </row>
    <row r="7921" spans="1:10">
      <c r="A7921" s="24">
        <v>2017</v>
      </c>
      <c r="B7921" s="24" t="s">
        <v>190</v>
      </c>
      <c r="C7921" s="24" t="str">
        <f>VLOOKUP(B7921,'FHF LUT'!$A$5:$H$81,2,FALSE)</f>
        <v>Flooding</v>
      </c>
      <c r="D7921" s="24">
        <v>2</v>
      </c>
      <c r="E7921" s="24" t="s">
        <v>22</v>
      </c>
      <c r="F7921" s="24">
        <v>0</v>
      </c>
      <c r="G7921" s="24">
        <v>0</v>
      </c>
      <c r="H7921" s="24" t="str">
        <f t="shared" si="123"/>
        <v>2017_NF_2</v>
      </c>
      <c r="I7921" s="24">
        <f>VLOOKUP(H7921,inTHLBdata!A:H,7,FALSE)</f>
        <v>0</v>
      </c>
      <c r="J7921" s="24">
        <f>VLOOKUP(H7921,inTHLBdata!A:H,8,FALSE)</f>
        <v>0</v>
      </c>
    </row>
    <row r="7922" spans="1:10">
      <c r="A7922" s="24">
        <v>2017</v>
      </c>
      <c r="B7922" s="24" t="s">
        <v>190</v>
      </c>
      <c r="C7922" s="24" t="str">
        <f>VLOOKUP(B7922,'FHF LUT'!$A$5:$H$81,2,FALSE)</f>
        <v>Flooding</v>
      </c>
      <c r="D7922" s="24">
        <v>3</v>
      </c>
      <c r="E7922" s="24" t="s">
        <v>13</v>
      </c>
      <c r="F7922" s="24">
        <v>816</v>
      </c>
      <c r="G7922" s="24">
        <v>816</v>
      </c>
      <c r="H7922" s="24" t="str">
        <f t="shared" si="123"/>
        <v>2017_NF_3</v>
      </c>
      <c r="I7922" s="24">
        <f>VLOOKUP(H7922,inTHLBdata!A:H,7,FALSE)</f>
        <v>644</v>
      </c>
      <c r="J7922" s="24">
        <f>VLOOKUP(H7922,inTHLBdata!A:H,8,FALSE)</f>
        <v>644</v>
      </c>
    </row>
    <row r="7923" spans="1:10">
      <c r="A7923" s="24">
        <v>2017</v>
      </c>
      <c r="B7923" s="24" t="s">
        <v>190</v>
      </c>
      <c r="C7923" s="24" t="str">
        <f>VLOOKUP(B7923,'FHF LUT'!$A$5:$H$81,2,FALSE)</f>
        <v>Flooding</v>
      </c>
      <c r="D7923" s="24">
        <v>4</v>
      </c>
      <c r="E7923" s="24" t="s">
        <v>28</v>
      </c>
      <c r="F7923" s="24">
        <v>3910</v>
      </c>
      <c r="G7923" s="24">
        <v>3910</v>
      </c>
      <c r="H7923" s="24" t="str">
        <f t="shared" si="123"/>
        <v>2017_NF_4</v>
      </c>
      <c r="I7923" s="24">
        <f>VLOOKUP(H7923,inTHLBdata!A:H,7,FALSE)</f>
        <v>486</v>
      </c>
      <c r="J7923" s="24">
        <f>VLOOKUP(H7923,inTHLBdata!A:H,8,FALSE)</f>
        <v>486</v>
      </c>
    </row>
    <row r="7924" spans="1:10">
      <c r="A7924" s="24">
        <v>2017</v>
      </c>
      <c r="B7924" s="24" t="s">
        <v>190</v>
      </c>
      <c r="C7924" s="24" t="str">
        <f>VLOOKUP(B7924,'FHF LUT'!$A$5:$H$81,2,FALSE)</f>
        <v>Flooding</v>
      </c>
      <c r="D7924" s="24">
        <v>5</v>
      </c>
      <c r="E7924" s="24" t="s">
        <v>16</v>
      </c>
      <c r="F7924" s="24">
        <v>0</v>
      </c>
      <c r="G7924" s="24">
        <v>0</v>
      </c>
      <c r="H7924" s="24" t="str">
        <f t="shared" si="123"/>
        <v>2017_NF_5</v>
      </c>
      <c r="I7924" s="24">
        <f>VLOOKUP(H7924,inTHLBdata!A:H,7,FALSE)</f>
        <v>0</v>
      </c>
      <c r="J7924" s="24">
        <f>VLOOKUP(H7924,inTHLBdata!A:H,8,FALSE)</f>
        <v>0</v>
      </c>
    </row>
    <row r="7925" spans="1:10">
      <c r="A7925" s="24">
        <v>2017</v>
      </c>
      <c r="B7925" s="24" t="s">
        <v>190</v>
      </c>
      <c r="C7925" s="24" t="str">
        <f>VLOOKUP(B7925,'FHF LUT'!$A$5:$H$81,2,FALSE)</f>
        <v>Flooding</v>
      </c>
      <c r="D7925" s="24">
        <v>7</v>
      </c>
      <c r="E7925" s="24" t="s">
        <v>25</v>
      </c>
      <c r="F7925" s="24">
        <v>0</v>
      </c>
      <c r="G7925" s="24">
        <v>0</v>
      </c>
      <c r="H7925" s="24" t="str">
        <f t="shared" si="123"/>
        <v>2017_NF_7</v>
      </c>
      <c r="I7925" s="24">
        <f>VLOOKUP(H7925,inTHLBdata!A:H,7,FALSE)</f>
        <v>0</v>
      </c>
      <c r="J7925" s="24">
        <f>VLOOKUP(H7925,inTHLBdata!A:H,8,FALSE)</f>
        <v>0</v>
      </c>
    </row>
    <row r="7926" spans="1:10">
      <c r="A7926" s="24">
        <v>2017</v>
      </c>
      <c r="B7926" s="24" t="s">
        <v>190</v>
      </c>
      <c r="C7926" s="24" t="str">
        <f>VLOOKUP(B7926,'FHF LUT'!$A$5:$H$81,2,FALSE)</f>
        <v>Flooding</v>
      </c>
      <c r="D7926" s="24">
        <v>8</v>
      </c>
      <c r="E7926" s="24" t="s">
        <v>29</v>
      </c>
      <c r="F7926" s="24">
        <v>745893</v>
      </c>
      <c r="G7926" s="24">
        <v>745893</v>
      </c>
      <c r="H7926" s="24" t="str">
        <f t="shared" si="123"/>
        <v>2017_NF_8</v>
      </c>
      <c r="I7926" s="24">
        <f>VLOOKUP(H7926,inTHLBdata!A:H,7,FALSE)</f>
        <v>446913</v>
      </c>
      <c r="J7926" s="24">
        <f>VLOOKUP(H7926,inTHLBdata!A:H,8,FALSE)</f>
        <v>446913</v>
      </c>
    </row>
    <row r="7927" spans="1:10">
      <c r="A7927" s="24">
        <v>2017</v>
      </c>
      <c r="B7927" s="24" t="s">
        <v>190</v>
      </c>
      <c r="C7927" s="24" t="str">
        <f>VLOOKUP(B7927,'FHF LUT'!$A$5:$H$81,2,FALSE)</f>
        <v>Flooding</v>
      </c>
      <c r="D7927" s="24">
        <v>9</v>
      </c>
      <c r="E7927" s="24" t="s">
        <v>7</v>
      </c>
      <c r="F7927" s="24">
        <v>0</v>
      </c>
      <c r="G7927" s="24">
        <v>0</v>
      </c>
      <c r="H7927" s="24" t="str">
        <f t="shared" si="123"/>
        <v>2017_NF_9</v>
      </c>
      <c r="I7927" s="24">
        <f>VLOOKUP(H7927,inTHLBdata!A:H,7,FALSE)</f>
        <v>0</v>
      </c>
      <c r="J7927" s="24">
        <f>VLOOKUP(H7927,inTHLBdata!A:H,8,FALSE)</f>
        <v>0</v>
      </c>
    </row>
    <row r="7928" spans="1:10">
      <c r="A7928" s="24">
        <v>2017</v>
      </c>
      <c r="B7928" s="24" t="s">
        <v>190</v>
      </c>
      <c r="C7928" s="24" t="str">
        <f>VLOOKUP(B7928,'FHF LUT'!$A$5:$H$81,2,FALSE)</f>
        <v>Flooding</v>
      </c>
      <c r="D7928" s="24">
        <v>10</v>
      </c>
      <c r="E7928" s="24" t="s">
        <v>18</v>
      </c>
      <c r="F7928" s="24">
        <v>12909</v>
      </c>
      <c r="G7928" s="24">
        <v>12909</v>
      </c>
      <c r="H7928" s="24" t="str">
        <f t="shared" si="123"/>
        <v>2017_NF_10</v>
      </c>
      <c r="I7928" s="24">
        <f>VLOOKUP(H7928,inTHLBdata!A:H,7,FALSE)</f>
        <v>1274</v>
      </c>
      <c r="J7928" s="24">
        <f>VLOOKUP(H7928,inTHLBdata!A:H,8,FALSE)</f>
        <v>1274</v>
      </c>
    </row>
    <row r="7929" spans="1:10">
      <c r="A7929" s="24">
        <v>2017</v>
      </c>
      <c r="B7929" s="24" t="s">
        <v>190</v>
      </c>
      <c r="C7929" s="24" t="str">
        <f>VLOOKUP(B7929,'FHF LUT'!$A$5:$H$81,2,FALSE)</f>
        <v>Flooding</v>
      </c>
      <c r="D7929" s="24">
        <v>11</v>
      </c>
      <c r="E7929" s="24" t="s">
        <v>4</v>
      </c>
      <c r="F7929" s="24">
        <v>187</v>
      </c>
      <c r="G7929" s="24">
        <v>187</v>
      </c>
      <c r="H7929" s="24" t="str">
        <f t="shared" si="123"/>
        <v>2017_NF_11</v>
      </c>
      <c r="I7929" s="24">
        <f>VLOOKUP(H7929,inTHLBdata!A:H,7,FALSE)</f>
        <v>0</v>
      </c>
      <c r="J7929" s="24">
        <f>VLOOKUP(H7929,inTHLBdata!A:H,8,FALSE)</f>
        <v>0</v>
      </c>
    </row>
    <row r="7930" spans="1:10">
      <c r="A7930" s="24">
        <v>2017</v>
      </c>
      <c r="B7930" s="24" t="s">
        <v>190</v>
      </c>
      <c r="C7930" s="24" t="str">
        <f>VLOOKUP(B7930,'FHF LUT'!$A$5:$H$81,2,FALSE)</f>
        <v>Flooding</v>
      </c>
      <c r="D7930" s="24">
        <v>12</v>
      </c>
      <c r="E7930" s="24" t="s">
        <v>11</v>
      </c>
      <c r="F7930" s="24">
        <v>324</v>
      </c>
      <c r="G7930" s="24">
        <v>324</v>
      </c>
      <c r="H7930" s="24" t="str">
        <f t="shared" si="123"/>
        <v>2017_NF_12</v>
      </c>
      <c r="I7930" s="24">
        <f>VLOOKUP(H7930,inTHLBdata!A:H,7,FALSE)</f>
        <v>324</v>
      </c>
      <c r="J7930" s="24">
        <f>VLOOKUP(H7930,inTHLBdata!A:H,8,FALSE)</f>
        <v>324</v>
      </c>
    </row>
    <row r="7931" spans="1:10">
      <c r="A7931" s="24">
        <v>2017</v>
      </c>
      <c r="B7931" s="24" t="s">
        <v>190</v>
      </c>
      <c r="C7931" s="24" t="str">
        <f>VLOOKUP(B7931,'FHF LUT'!$A$5:$H$81,2,FALSE)</f>
        <v>Flooding</v>
      </c>
      <c r="D7931" s="24">
        <v>13</v>
      </c>
      <c r="E7931" s="24" t="s">
        <v>24</v>
      </c>
      <c r="F7931" s="24">
        <v>190</v>
      </c>
      <c r="G7931" s="24">
        <v>190</v>
      </c>
      <c r="H7931" s="24" t="str">
        <f t="shared" si="123"/>
        <v>2017_NF_13</v>
      </c>
      <c r="I7931" s="24">
        <f>VLOOKUP(H7931,inTHLBdata!A:H,7,FALSE)</f>
        <v>0</v>
      </c>
      <c r="J7931" s="24">
        <f>VLOOKUP(H7931,inTHLBdata!A:H,8,FALSE)</f>
        <v>0</v>
      </c>
    </row>
    <row r="7932" spans="1:10">
      <c r="A7932" s="24">
        <v>2017</v>
      </c>
      <c r="B7932" s="24" t="s">
        <v>190</v>
      </c>
      <c r="C7932" s="24" t="str">
        <f>VLOOKUP(B7932,'FHF LUT'!$A$5:$H$81,2,FALSE)</f>
        <v>Flooding</v>
      </c>
      <c r="D7932" s="24">
        <v>14</v>
      </c>
      <c r="E7932" s="24" t="s">
        <v>30</v>
      </c>
      <c r="F7932" s="24">
        <v>3581</v>
      </c>
      <c r="G7932" s="24">
        <v>3581</v>
      </c>
      <c r="H7932" s="24" t="str">
        <f t="shared" si="123"/>
        <v>2017_NF_14</v>
      </c>
      <c r="I7932" s="24">
        <f>VLOOKUP(H7932,inTHLBdata!A:H,7,FALSE)</f>
        <v>259</v>
      </c>
      <c r="J7932" s="24">
        <f>VLOOKUP(H7932,inTHLBdata!A:H,8,FALSE)</f>
        <v>259</v>
      </c>
    </row>
    <row r="7933" spans="1:10">
      <c r="A7933" s="24">
        <v>2017</v>
      </c>
      <c r="B7933" s="24" t="s">
        <v>190</v>
      </c>
      <c r="C7933" s="24" t="str">
        <f>VLOOKUP(B7933,'FHF LUT'!$A$5:$H$81,2,FALSE)</f>
        <v>Flooding</v>
      </c>
      <c r="D7933" s="24">
        <v>15</v>
      </c>
      <c r="E7933" s="24" t="s">
        <v>33</v>
      </c>
      <c r="F7933" s="24">
        <v>0</v>
      </c>
      <c r="G7933" s="24">
        <v>0</v>
      </c>
      <c r="H7933" s="24" t="str">
        <f t="shared" si="123"/>
        <v>2017_NF_15</v>
      </c>
      <c r="I7933" s="24">
        <f>VLOOKUP(H7933,inTHLBdata!A:H,7,FALSE)</f>
        <v>0</v>
      </c>
      <c r="J7933" s="24">
        <f>VLOOKUP(H7933,inTHLBdata!A:H,8,FALSE)</f>
        <v>0</v>
      </c>
    </row>
    <row r="7934" spans="1:10">
      <c r="A7934" s="24">
        <v>2017</v>
      </c>
      <c r="B7934" s="24" t="s">
        <v>190</v>
      </c>
      <c r="C7934" s="24" t="str">
        <f>VLOOKUP(B7934,'FHF LUT'!$A$5:$H$81,2,FALSE)</f>
        <v>Flooding</v>
      </c>
      <c r="D7934" s="24">
        <v>16</v>
      </c>
      <c r="E7934" s="24" t="s">
        <v>12</v>
      </c>
      <c r="F7934" s="24">
        <v>2676</v>
      </c>
      <c r="G7934" s="24">
        <v>2676</v>
      </c>
      <c r="H7934" s="24" t="str">
        <f t="shared" si="123"/>
        <v>2017_NF_16</v>
      </c>
      <c r="I7934" s="24">
        <f>VLOOKUP(H7934,inTHLBdata!A:H,7,FALSE)</f>
        <v>1049</v>
      </c>
      <c r="J7934" s="24">
        <f>VLOOKUP(H7934,inTHLBdata!A:H,8,FALSE)</f>
        <v>1049</v>
      </c>
    </row>
    <row r="7935" spans="1:10">
      <c r="A7935" s="24">
        <v>2017</v>
      </c>
      <c r="B7935" s="24" t="s">
        <v>190</v>
      </c>
      <c r="C7935" s="24" t="str">
        <f>VLOOKUP(B7935,'FHF LUT'!$A$5:$H$81,2,FALSE)</f>
        <v>Flooding</v>
      </c>
      <c r="D7935" s="24">
        <v>17</v>
      </c>
      <c r="E7935" s="24" t="s">
        <v>32</v>
      </c>
      <c r="F7935" s="24">
        <v>550</v>
      </c>
      <c r="G7935" s="24">
        <v>550</v>
      </c>
      <c r="H7935" s="24" t="str">
        <f t="shared" si="123"/>
        <v>2017_NF_17</v>
      </c>
      <c r="I7935" s="24">
        <f>VLOOKUP(H7935,inTHLBdata!A:H,7,FALSE)</f>
        <v>217</v>
      </c>
      <c r="J7935" s="24">
        <f>VLOOKUP(H7935,inTHLBdata!A:H,8,FALSE)</f>
        <v>217</v>
      </c>
    </row>
    <row r="7936" spans="1:10">
      <c r="A7936" s="24">
        <v>2017</v>
      </c>
      <c r="B7936" s="24" t="s">
        <v>190</v>
      </c>
      <c r="C7936" s="24" t="str">
        <f>VLOOKUP(B7936,'FHF LUT'!$A$5:$H$81,2,FALSE)</f>
        <v>Flooding</v>
      </c>
      <c r="D7936" s="24">
        <v>18</v>
      </c>
      <c r="E7936" s="24" t="s">
        <v>15</v>
      </c>
      <c r="F7936" s="24">
        <v>0</v>
      </c>
      <c r="G7936" s="24">
        <v>0</v>
      </c>
      <c r="H7936" s="24" t="str">
        <f t="shared" si="123"/>
        <v>2017_NF_18</v>
      </c>
      <c r="I7936" s="24">
        <f>VLOOKUP(H7936,inTHLBdata!A:H,7,FALSE)</f>
        <v>0</v>
      </c>
      <c r="J7936" s="24">
        <f>VLOOKUP(H7936,inTHLBdata!A:H,8,FALSE)</f>
        <v>0</v>
      </c>
    </row>
    <row r="7937" spans="1:10">
      <c r="A7937" s="24">
        <v>2017</v>
      </c>
      <c r="B7937" s="24" t="s">
        <v>190</v>
      </c>
      <c r="C7937" s="24" t="str">
        <f>VLOOKUP(B7937,'FHF LUT'!$A$5:$H$81,2,FALSE)</f>
        <v>Flooding</v>
      </c>
      <c r="D7937" s="24">
        <v>20</v>
      </c>
      <c r="E7937" s="24" t="s">
        <v>6</v>
      </c>
      <c r="F7937" s="24">
        <v>4146</v>
      </c>
      <c r="G7937" s="24">
        <v>4146</v>
      </c>
      <c r="H7937" s="24" t="str">
        <f t="shared" si="123"/>
        <v>2017_NF_20</v>
      </c>
      <c r="I7937" s="24">
        <f>VLOOKUP(H7937,inTHLBdata!A:H,7,FALSE)</f>
        <v>2636</v>
      </c>
      <c r="J7937" s="24">
        <f>VLOOKUP(H7937,inTHLBdata!A:H,8,FALSE)</f>
        <v>2636</v>
      </c>
    </row>
    <row r="7938" spans="1:10">
      <c r="A7938" s="24">
        <v>2017</v>
      </c>
      <c r="B7938" s="24" t="s">
        <v>190</v>
      </c>
      <c r="C7938" s="24" t="str">
        <f>VLOOKUP(B7938,'FHF LUT'!$A$5:$H$81,2,FALSE)</f>
        <v>Flooding</v>
      </c>
      <c r="D7938" s="24">
        <v>22</v>
      </c>
      <c r="E7938" s="24" t="s">
        <v>19</v>
      </c>
      <c r="F7938" s="24">
        <v>811</v>
      </c>
      <c r="G7938" s="24">
        <v>811</v>
      </c>
      <c r="H7938" s="24" t="str">
        <f t="shared" si="123"/>
        <v>2017_NF_22</v>
      </c>
      <c r="I7938" s="24">
        <f>VLOOKUP(H7938,inTHLBdata!A:H,7,FALSE)</f>
        <v>763</v>
      </c>
      <c r="J7938" s="24">
        <f>VLOOKUP(H7938,inTHLBdata!A:H,8,FALSE)</f>
        <v>763</v>
      </c>
    </row>
    <row r="7939" spans="1:10">
      <c r="A7939" s="24">
        <v>2017</v>
      </c>
      <c r="B7939" s="24" t="s">
        <v>190</v>
      </c>
      <c r="C7939" s="24" t="str">
        <f>VLOOKUP(B7939,'FHF LUT'!$A$5:$H$81,2,FALSE)</f>
        <v>Flooding</v>
      </c>
      <c r="D7939" s="24">
        <v>23</v>
      </c>
      <c r="E7939" s="24" t="s">
        <v>27</v>
      </c>
      <c r="F7939" s="24">
        <v>2</v>
      </c>
      <c r="G7939" s="24">
        <v>2</v>
      </c>
      <c r="H7939" s="24" t="str">
        <f t="shared" ref="H7939:H8002" si="124">CONCATENATE(A7939,"_",B7939,"_",D7939)</f>
        <v>2017_NF_23</v>
      </c>
      <c r="I7939" s="24">
        <f>VLOOKUP(H7939,inTHLBdata!A:H,7,FALSE)</f>
        <v>0</v>
      </c>
      <c r="J7939" s="24">
        <f>VLOOKUP(H7939,inTHLBdata!A:H,8,FALSE)</f>
        <v>0</v>
      </c>
    </row>
    <row r="7940" spans="1:10">
      <c r="A7940" s="24">
        <v>2017</v>
      </c>
      <c r="B7940" s="24" t="s">
        <v>190</v>
      </c>
      <c r="C7940" s="24" t="str">
        <f>VLOOKUP(B7940,'FHF LUT'!$A$5:$H$81,2,FALSE)</f>
        <v>Flooding</v>
      </c>
      <c r="D7940" s="24">
        <v>24</v>
      </c>
      <c r="E7940" s="24" t="s">
        <v>17</v>
      </c>
      <c r="F7940" s="24">
        <v>19669</v>
      </c>
      <c r="G7940" s="24">
        <v>19606</v>
      </c>
      <c r="H7940" s="24" t="str">
        <f t="shared" si="124"/>
        <v>2017_NF_24</v>
      </c>
      <c r="I7940" s="24">
        <f>VLOOKUP(H7940,inTHLBdata!A:H,7,FALSE)</f>
        <v>7794</v>
      </c>
      <c r="J7940" s="24">
        <f>VLOOKUP(H7940,inTHLBdata!A:H,8,FALSE)</f>
        <v>7731</v>
      </c>
    </row>
    <row r="7941" spans="1:10">
      <c r="A7941" s="24">
        <v>2017</v>
      </c>
      <c r="B7941" s="24" t="s">
        <v>190</v>
      </c>
      <c r="C7941" s="24" t="str">
        <f>VLOOKUP(B7941,'FHF LUT'!$A$5:$H$81,2,FALSE)</f>
        <v>Flooding</v>
      </c>
      <c r="D7941" s="24">
        <v>25</v>
      </c>
      <c r="E7941" s="24" t="s">
        <v>23</v>
      </c>
      <c r="F7941" s="24">
        <v>15800</v>
      </c>
      <c r="G7941" s="24">
        <v>15800</v>
      </c>
      <c r="H7941" s="24" t="str">
        <f t="shared" si="124"/>
        <v>2017_NF_25</v>
      </c>
      <c r="I7941" s="24">
        <f>VLOOKUP(H7941,inTHLBdata!A:H,7,FALSE)</f>
        <v>599</v>
      </c>
      <c r="J7941" s="24">
        <f>VLOOKUP(H7941,inTHLBdata!A:H,8,FALSE)</f>
        <v>599</v>
      </c>
    </row>
    <row r="7942" spans="1:10">
      <c r="A7942" s="24">
        <v>2017</v>
      </c>
      <c r="B7942" s="24" t="s">
        <v>190</v>
      </c>
      <c r="C7942" s="24" t="str">
        <f>VLOOKUP(B7942,'FHF LUT'!$A$5:$H$81,2,FALSE)</f>
        <v>Flooding</v>
      </c>
      <c r="D7942" s="24">
        <v>26</v>
      </c>
      <c r="E7942" s="24" t="s">
        <v>14</v>
      </c>
      <c r="F7942" s="24">
        <v>604</v>
      </c>
      <c r="G7942" s="24">
        <v>604</v>
      </c>
      <c r="H7942" s="24" t="str">
        <f t="shared" si="124"/>
        <v>2017_NF_26</v>
      </c>
      <c r="I7942" s="24">
        <f>VLOOKUP(H7942,inTHLBdata!A:H,7,FALSE)</f>
        <v>189</v>
      </c>
      <c r="J7942" s="24">
        <f>VLOOKUP(H7942,inTHLBdata!A:H,8,FALSE)</f>
        <v>189</v>
      </c>
    </row>
    <row r="7943" spans="1:10">
      <c r="A7943" s="24">
        <v>2017</v>
      </c>
      <c r="B7943" s="24" t="s">
        <v>190</v>
      </c>
      <c r="C7943" s="24" t="str">
        <f>VLOOKUP(B7943,'FHF LUT'!$A$5:$H$81,2,FALSE)</f>
        <v>Flooding</v>
      </c>
      <c r="D7943" s="24">
        <v>27</v>
      </c>
      <c r="E7943" s="24" t="s">
        <v>21</v>
      </c>
      <c r="F7943" s="24">
        <v>5370</v>
      </c>
      <c r="G7943" s="24">
        <v>5370</v>
      </c>
      <c r="H7943" s="24" t="str">
        <f t="shared" si="124"/>
        <v>2017_NF_27</v>
      </c>
      <c r="I7943" s="24">
        <f>VLOOKUP(H7943,inTHLBdata!A:H,7,FALSE)</f>
        <v>576</v>
      </c>
      <c r="J7943" s="24">
        <f>VLOOKUP(H7943,inTHLBdata!A:H,8,FALSE)</f>
        <v>576</v>
      </c>
    </row>
    <row r="7944" spans="1:10">
      <c r="A7944" s="24">
        <v>2017</v>
      </c>
      <c r="B7944" s="24" t="s">
        <v>190</v>
      </c>
      <c r="C7944" s="24" t="str">
        <f>VLOOKUP(B7944,'FHF LUT'!$A$5:$H$81,2,FALSE)</f>
        <v>Flooding</v>
      </c>
      <c r="D7944" s="24">
        <v>29</v>
      </c>
      <c r="E7944" s="24" t="s">
        <v>9</v>
      </c>
      <c r="F7944" s="24">
        <v>1724</v>
      </c>
      <c r="G7944" s="24">
        <v>1724</v>
      </c>
      <c r="H7944" s="24" t="str">
        <f t="shared" si="124"/>
        <v>2017_NF_29</v>
      </c>
      <c r="I7944" s="24">
        <f>VLOOKUP(H7944,inTHLBdata!A:H,7,FALSE)</f>
        <v>427</v>
      </c>
      <c r="J7944" s="24">
        <f>VLOOKUP(H7944,inTHLBdata!A:H,8,FALSE)</f>
        <v>427</v>
      </c>
    </row>
    <row r="7945" spans="1:10">
      <c r="A7945" s="24">
        <v>2017</v>
      </c>
      <c r="B7945" s="24" t="s">
        <v>190</v>
      </c>
      <c r="C7945" s="24" t="str">
        <f>VLOOKUP(B7945,'FHF LUT'!$A$5:$H$81,2,FALSE)</f>
        <v>Flooding</v>
      </c>
      <c r="D7945" s="24">
        <v>30</v>
      </c>
      <c r="E7945" s="24" t="s">
        <v>35</v>
      </c>
      <c r="F7945" s="24">
        <v>7121</v>
      </c>
      <c r="G7945" s="24">
        <v>7121</v>
      </c>
      <c r="H7945" s="24" t="str">
        <f t="shared" si="124"/>
        <v>2017_NF_30</v>
      </c>
      <c r="I7945" s="24">
        <f>VLOOKUP(H7945,inTHLBdata!A:H,7,FALSE)</f>
        <v>316</v>
      </c>
      <c r="J7945" s="24">
        <f>VLOOKUP(H7945,inTHLBdata!A:H,8,FALSE)</f>
        <v>316</v>
      </c>
    </row>
    <row r="7946" spans="1:10">
      <c r="A7946" s="24">
        <v>2017</v>
      </c>
      <c r="B7946" s="24" t="s">
        <v>190</v>
      </c>
      <c r="C7946" s="24" t="str">
        <f>VLOOKUP(B7946,'FHF LUT'!$A$5:$H$81,2,FALSE)</f>
        <v>Flooding</v>
      </c>
      <c r="D7946" s="24">
        <v>31</v>
      </c>
      <c r="E7946" s="24" t="s">
        <v>34</v>
      </c>
      <c r="F7946" s="24">
        <v>4078</v>
      </c>
      <c r="G7946" s="24">
        <v>4078</v>
      </c>
      <c r="H7946" s="24" t="str">
        <f t="shared" si="124"/>
        <v>2017_NF_31</v>
      </c>
      <c r="I7946" s="24">
        <f>VLOOKUP(H7946,inTHLBdata!A:H,7,FALSE)</f>
        <v>136</v>
      </c>
      <c r="J7946" s="24">
        <f>VLOOKUP(H7946,inTHLBdata!A:H,8,FALSE)</f>
        <v>136</v>
      </c>
    </row>
    <row r="7947" spans="1:10">
      <c r="A7947" s="24">
        <v>2017</v>
      </c>
      <c r="B7947" s="24" t="s">
        <v>190</v>
      </c>
      <c r="C7947" s="24" t="str">
        <f>VLOOKUP(B7947,'FHF LUT'!$A$5:$H$81,2,FALSE)</f>
        <v>Flooding</v>
      </c>
      <c r="D7947" s="24">
        <v>38</v>
      </c>
      <c r="E7947" s="24" t="s">
        <v>8</v>
      </c>
      <c r="F7947" s="24">
        <v>3374</v>
      </c>
      <c r="G7947" s="24">
        <v>3374</v>
      </c>
      <c r="H7947" s="24" t="str">
        <f t="shared" si="124"/>
        <v>2017_NF_38</v>
      </c>
      <c r="I7947" s="24">
        <f>VLOOKUP(H7947,inTHLBdata!A:H,7,FALSE)</f>
        <v>0</v>
      </c>
      <c r="J7947" s="24">
        <f>VLOOKUP(H7947,inTHLBdata!A:H,8,FALSE)</f>
        <v>0</v>
      </c>
    </row>
    <row r="7948" spans="1:10">
      <c r="A7948" s="24">
        <v>2017</v>
      </c>
      <c r="B7948" s="24" t="s">
        <v>190</v>
      </c>
      <c r="C7948" s="24" t="str">
        <f>VLOOKUP(B7948,'FHF LUT'!$A$5:$H$81,2,FALSE)</f>
        <v>Flooding</v>
      </c>
      <c r="D7948" s="24">
        <v>39</v>
      </c>
      <c r="E7948" s="24" t="s">
        <v>36</v>
      </c>
      <c r="F7948" s="24">
        <v>1380</v>
      </c>
      <c r="G7948" s="24">
        <v>1380</v>
      </c>
      <c r="H7948" s="24" t="str">
        <f t="shared" si="124"/>
        <v>2017_NF_39</v>
      </c>
      <c r="I7948" s="24">
        <f>VLOOKUP(H7948,inTHLBdata!A:H,7,FALSE)</f>
        <v>2619</v>
      </c>
      <c r="J7948" s="24">
        <f>VLOOKUP(H7948,inTHLBdata!A:H,8,FALSE)</f>
        <v>2619</v>
      </c>
    </row>
    <row r="7949" spans="1:10">
      <c r="A7949" s="24">
        <v>2017</v>
      </c>
      <c r="B7949" s="24" t="s">
        <v>190</v>
      </c>
      <c r="C7949" s="24" t="str">
        <f>VLOOKUP(B7949,'FHF LUT'!$A$5:$H$81,2,FALSE)</f>
        <v>Flooding</v>
      </c>
      <c r="D7949" s="24">
        <v>40</v>
      </c>
      <c r="E7949" s="24" t="s">
        <v>31</v>
      </c>
      <c r="F7949" s="24">
        <v>74046</v>
      </c>
      <c r="G7949" s="24">
        <v>74046</v>
      </c>
      <c r="H7949" s="24" t="str">
        <f t="shared" si="124"/>
        <v>2017_NF_40</v>
      </c>
      <c r="I7949" s="24">
        <f>VLOOKUP(H7949,inTHLBdata!A:H,7,FALSE)</f>
        <v>34106</v>
      </c>
      <c r="J7949" s="24">
        <f>VLOOKUP(H7949,inTHLBdata!A:H,8,FALSE)</f>
        <v>34106</v>
      </c>
    </row>
    <row r="7950" spans="1:10">
      <c r="A7950" s="24">
        <v>2017</v>
      </c>
      <c r="B7950" s="24" t="s">
        <v>190</v>
      </c>
      <c r="C7950" s="24" t="str">
        <f>VLOOKUP(B7950,'FHF LUT'!$A$5:$H$81,2,FALSE)</f>
        <v>Flooding</v>
      </c>
      <c r="D7950" s="24">
        <v>41</v>
      </c>
      <c r="E7950" s="24" t="s">
        <v>26</v>
      </c>
      <c r="F7950" s="24">
        <v>18714</v>
      </c>
      <c r="G7950" s="24">
        <v>18714</v>
      </c>
      <c r="H7950" s="24" t="str">
        <f t="shared" si="124"/>
        <v>2017_NF_41</v>
      </c>
      <c r="I7950" s="24">
        <f>VLOOKUP(H7950,inTHLBdata!A:H,7,FALSE)</f>
        <v>8545</v>
      </c>
      <c r="J7950" s="24">
        <f>VLOOKUP(H7950,inTHLBdata!A:H,8,FALSE)</f>
        <v>8545</v>
      </c>
    </row>
    <row r="7951" spans="1:10">
      <c r="A7951" s="24">
        <v>2017</v>
      </c>
      <c r="B7951" s="24" t="s">
        <v>190</v>
      </c>
      <c r="C7951" s="24" t="str">
        <f>VLOOKUP(B7951,'FHF LUT'!$A$5:$H$81,2,FALSE)</f>
        <v>Flooding</v>
      </c>
      <c r="D7951" s="24">
        <v>43</v>
      </c>
      <c r="E7951" s="24" t="s">
        <v>20</v>
      </c>
      <c r="F7951" s="24">
        <v>699</v>
      </c>
      <c r="G7951" s="24">
        <v>699</v>
      </c>
      <c r="H7951" s="24" t="str">
        <f t="shared" si="124"/>
        <v>2017_NF_43</v>
      </c>
      <c r="I7951" s="24">
        <f>VLOOKUP(H7951,inTHLBdata!A:H,7,FALSE)</f>
        <v>360</v>
      </c>
      <c r="J7951" s="24">
        <f>VLOOKUP(H7951,inTHLBdata!A:H,8,FALSE)</f>
        <v>360</v>
      </c>
    </row>
    <row r="7952" spans="1:10">
      <c r="A7952" s="24">
        <v>2017</v>
      </c>
      <c r="B7952" s="24" t="s">
        <v>190</v>
      </c>
      <c r="C7952" s="24" t="str">
        <f>VLOOKUP(B7952,'FHF LUT'!$A$5:$H$81,2,FALSE)</f>
        <v>Flooding</v>
      </c>
      <c r="D7952" s="24">
        <v>44</v>
      </c>
      <c r="E7952" s="24" t="s">
        <v>3</v>
      </c>
      <c r="F7952" s="24">
        <v>13144</v>
      </c>
      <c r="G7952" s="24">
        <v>13144</v>
      </c>
      <c r="H7952" s="24" t="str">
        <f t="shared" si="124"/>
        <v>2017_NF_44</v>
      </c>
      <c r="I7952" s="24">
        <f>VLOOKUP(H7952,inTHLBdata!A:H,7,FALSE)</f>
        <v>3618</v>
      </c>
      <c r="J7952" s="24">
        <f>VLOOKUP(H7952,inTHLBdata!A:H,8,FALSE)</f>
        <v>3618</v>
      </c>
    </row>
    <row r="7953" spans="1:10">
      <c r="A7953" s="24">
        <v>2017</v>
      </c>
      <c r="B7953" s="24" t="s">
        <v>190</v>
      </c>
      <c r="C7953" s="24" t="str">
        <f>VLOOKUP(B7953,'FHF LUT'!$A$5:$H$81,2,FALSE)</f>
        <v>Flooding</v>
      </c>
      <c r="D7953" s="24">
        <v>45</v>
      </c>
      <c r="E7953" s="24" t="s">
        <v>5</v>
      </c>
      <c r="F7953" s="24">
        <v>0</v>
      </c>
      <c r="G7953" s="24">
        <v>0</v>
      </c>
      <c r="H7953" s="24" t="str">
        <f t="shared" si="124"/>
        <v>2017_NF_45</v>
      </c>
      <c r="I7953" s="24">
        <f>VLOOKUP(H7953,inTHLBdata!A:H,7,FALSE)</f>
        <v>0</v>
      </c>
      <c r="J7953" s="24">
        <f>VLOOKUP(H7953,inTHLBdata!A:H,8,FALSE)</f>
        <v>0</v>
      </c>
    </row>
    <row r="7954" spans="1:10">
      <c r="A7954" s="24">
        <v>2017</v>
      </c>
      <c r="B7954" s="24" t="s">
        <v>190</v>
      </c>
      <c r="C7954" s="24" t="str">
        <f>VLOOKUP(B7954,'FHF LUT'!$A$5:$H$81,2,FALSE)</f>
        <v>Flooding</v>
      </c>
      <c r="D7954" s="24">
        <v>46</v>
      </c>
      <c r="E7954" s="24" t="s">
        <v>234</v>
      </c>
      <c r="F7954" s="24">
        <v>32874</v>
      </c>
      <c r="G7954" s="24">
        <v>32874</v>
      </c>
      <c r="H7954" s="24" t="str">
        <f t="shared" si="124"/>
        <v>2017_NF_46</v>
      </c>
      <c r="I7954" s="24">
        <f>VLOOKUP(H7954,inTHLBdata!A:H,7,FALSE)</f>
        <v>8598</v>
      </c>
      <c r="J7954" s="24">
        <f>VLOOKUP(H7954,inTHLBdata!A:H,8,FALSE)</f>
        <v>8598</v>
      </c>
    </row>
    <row r="7955" spans="1:10">
      <c r="A7955" s="24">
        <v>2017</v>
      </c>
      <c r="B7955" s="24" t="s">
        <v>190</v>
      </c>
      <c r="C7955" s="24" t="str">
        <f>VLOOKUP(B7955,'FHF LUT'!$A$5:$H$81,2,FALSE)</f>
        <v>Flooding</v>
      </c>
      <c r="D7955" s="24">
        <v>47</v>
      </c>
      <c r="E7955" s="24" t="s">
        <v>233</v>
      </c>
      <c r="F7955" s="24">
        <v>514</v>
      </c>
      <c r="G7955" s="24">
        <v>514</v>
      </c>
      <c r="H7955" s="24" t="str">
        <f t="shared" si="124"/>
        <v>2017_NF_47</v>
      </c>
      <c r="I7955" s="24">
        <f>VLOOKUP(H7955,inTHLBdata!A:H,7,FALSE)</f>
        <v>0</v>
      </c>
      <c r="J7955" s="24">
        <f>VLOOKUP(H7955,inTHLBdata!A:H,8,FALSE)</f>
        <v>0</v>
      </c>
    </row>
    <row r="7956" spans="1:10">
      <c r="A7956" s="24">
        <v>2017</v>
      </c>
      <c r="B7956" s="24" t="s">
        <v>190</v>
      </c>
      <c r="C7956" s="24" t="str">
        <f>VLOOKUP(B7956,'FHF LUT'!$A$5:$H$81,2,FALSE)</f>
        <v>Flooding</v>
      </c>
      <c r="D7956" s="24">
        <v>48</v>
      </c>
      <c r="E7956" s="24" t="s">
        <v>235</v>
      </c>
      <c r="F7956" s="24">
        <v>8118</v>
      </c>
      <c r="G7956" s="24">
        <v>8118</v>
      </c>
      <c r="H7956" s="24" t="str">
        <f t="shared" si="124"/>
        <v>2017_NF_48</v>
      </c>
      <c r="I7956" s="24">
        <f>VLOOKUP(H7956,inTHLBdata!A:H,7,FALSE)</f>
        <v>102</v>
      </c>
      <c r="J7956" s="24">
        <f>VLOOKUP(H7956,inTHLBdata!A:H,8,FALSE)</f>
        <v>102</v>
      </c>
    </row>
    <row r="7957" spans="1:10">
      <c r="A7957" s="24">
        <v>2017</v>
      </c>
      <c r="B7957" s="24" t="s">
        <v>333</v>
      </c>
      <c r="C7957" s="24" t="str">
        <f>VLOOKUP(B7957,'FHF LUT'!$A$5:$H$81,2,FALSE)</f>
        <v>Windthrow</v>
      </c>
      <c r="D7957" s="24">
        <v>1</v>
      </c>
      <c r="E7957" s="24" t="s">
        <v>10</v>
      </c>
      <c r="F7957" s="24">
        <v>0</v>
      </c>
      <c r="G7957" s="24">
        <v>0</v>
      </c>
      <c r="H7957" s="24" t="str">
        <f t="shared" si="124"/>
        <v>2017_NW_1</v>
      </c>
      <c r="I7957" s="24">
        <f>VLOOKUP(H7957,inTHLBdata!A:H,7,FALSE)</f>
        <v>0</v>
      </c>
      <c r="J7957" s="24">
        <f>VLOOKUP(H7957,inTHLBdata!A:H,8,FALSE)</f>
        <v>0</v>
      </c>
    </row>
    <row r="7958" spans="1:10">
      <c r="A7958" s="24">
        <v>2017</v>
      </c>
      <c r="B7958" s="24" t="s">
        <v>333</v>
      </c>
      <c r="C7958" s="24" t="str">
        <f>VLOOKUP(B7958,'FHF LUT'!$A$5:$H$81,2,FALSE)</f>
        <v>Windthrow</v>
      </c>
      <c r="D7958" s="24">
        <v>2</v>
      </c>
      <c r="E7958" s="24" t="s">
        <v>22</v>
      </c>
      <c r="F7958" s="24">
        <v>0</v>
      </c>
      <c r="G7958" s="24">
        <v>0</v>
      </c>
      <c r="H7958" s="24" t="str">
        <f t="shared" si="124"/>
        <v>2017_NW_2</v>
      </c>
      <c r="I7958" s="24">
        <f>VLOOKUP(H7958,inTHLBdata!A:H,7,FALSE)</f>
        <v>0</v>
      </c>
      <c r="J7958" s="24">
        <f>VLOOKUP(H7958,inTHLBdata!A:H,8,FALSE)</f>
        <v>0</v>
      </c>
    </row>
    <row r="7959" spans="1:10">
      <c r="A7959" s="24">
        <v>2017</v>
      </c>
      <c r="B7959" s="24" t="s">
        <v>333</v>
      </c>
      <c r="C7959" s="24" t="str">
        <f>VLOOKUP(B7959,'FHF LUT'!$A$5:$H$81,2,FALSE)</f>
        <v>Windthrow</v>
      </c>
      <c r="D7959" s="24">
        <v>3</v>
      </c>
      <c r="E7959" s="24" t="s">
        <v>13</v>
      </c>
      <c r="F7959" s="24">
        <v>0</v>
      </c>
      <c r="G7959" s="24">
        <v>0</v>
      </c>
      <c r="H7959" s="24" t="str">
        <f t="shared" si="124"/>
        <v>2017_NW_3</v>
      </c>
      <c r="I7959" s="24">
        <f>VLOOKUP(H7959,inTHLBdata!A:H,7,FALSE)</f>
        <v>0</v>
      </c>
      <c r="J7959" s="24">
        <f>VLOOKUP(H7959,inTHLBdata!A:H,8,FALSE)</f>
        <v>0</v>
      </c>
    </row>
    <row r="7960" spans="1:10">
      <c r="A7960" s="24">
        <v>2017</v>
      </c>
      <c r="B7960" s="24" t="s">
        <v>333</v>
      </c>
      <c r="C7960" s="24" t="str">
        <f>VLOOKUP(B7960,'FHF LUT'!$A$5:$H$81,2,FALSE)</f>
        <v>Windthrow</v>
      </c>
      <c r="D7960" s="24">
        <v>4</v>
      </c>
      <c r="E7960" s="24" t="s">
        <v>28</v>
      </c>
      <c r="F7960" s="24">
        <v>0</v>
      </c>
      <c r="G7960" s="24">
        <v>0</v>
      </c>
      <c r="H7960" s="24" t="str">
        <f t="shared" si="124"/>
        <v>2017_NW_4</v>
      </c>
      <c r="I7960" s="24">
        <f>VLOOKUP(H7960,inTHLBdata!A:H,7,FALSE)</f>
        <v>0</v>
      </c>
      <c r="J7960" s="24">
        <f>VLOOKUP(H7960,inTHLBdata!A:H,8,FALSE)</f>
        <v>0</v>
      </c>
    </row>
    <row r="7961" spans="1:10">
      <c r="A7961" s="24">
        <v>2017</v>
      </c>
      <c r="B7961" s="24" t="s">
        <v>333</v>
      </c>
      <c r="C7961" s="24" t="str">
        <f>VLOOKUP(B7961,'FHF LUT'!$A$5:$H$81,2,FALSE)</f>
        <v>Windthrow</v>
      </c>
      <c r="D7961" s="24">
        <v>5</v>
      </c>
      <c r="E7961" s="24" t="s">
        <v>16</v>
      </c>
      <c r="F7961" s="24">
        <v>671</v>
      </c>
      <c r="G7961" s="24">
        <v>671</v>
      </c>
      <c r="H7961" s="24" t="str">
        <f t="shared" si="124"/>
        <v>2017_NW_5</v>
      </c>
      <c r="I7961" s="24">
        <f>VLOOKUP(H7961,inTHLBdata!A:H,7,FALSE)</f>
        <v>113</v>
      </c>
      <c r="J7961" s="24">
        <f>VLOOKUP(H7961,inTHLBdata!A:H,8,FALSE)</f>
        <v>113</v>
      </c>
    </row>
    <row r="7962" spans="1:10">
      <c r="A7962" s="24">
        <v>2017</v>
      </c>
      <c r="B7962" s="24" t="s">
        <v>333</v>
      </c>
      <c r="C7962" s="24" t="str">
        <f>VLOOKUP(B7962,'FHF LUT'!$A$5:$H$81,2,FALSE)</f>
        <v>Windthrow</v>
      </c>
      <c r="D7962" s="24">
        <v>7</v>
      </c>
      <c r="E7962" s="24" t="s">
        <v>25</v>
      </c>
      <c r="F7962" s="24">
        <v>1218</v>
      </c>
      <c r="G7962" s="24">
        <v>624</v>
      </c>
      <c r="H7962" s="24" t="str">
        <f t="shared" si="124"/>
        <v>2017_NW_7</v>
      </c>
      <c r="I7962" s="24">
        <f>VLOOKUP(H7962,inTHLBdata!A:H,7,FALSE)</f>
        <v>1218</v>
      </c>
      <c r="J7962" s="24">
        <f>VLOOKUP(H7962,inTHLBdata!A:H,8,FALSE)</f>
        <v>624</v>
      </c>
    </row>
    <row r="7963" spans="1:10">
      <c r="A7963" s="24">
        <v>2017</v>
      </c>
      <c r="B7963" s="24" t="s">
        <v>333</v>
      </c>
      <c r="C7963" s="24" t="str">
        <f>VLOOKUP(B7963,'FHF LUT'!$A$5:$H$81,2,FALSE)</f>
        <v>Windthrow</v>
      </c>
      <c r="D7963" s="24">
        <v>8</v>
      </c>
      <c r="E7963" s="24" t="s">
        <v>29</v>
      </c>
      <c r="F7963" s="24">
        <v>37256</v>
      </c>
      <c r="G7963" s="24">
        <v>37256</v>
      </c>
      <c r="H7963" s="24" t="str">
        <f t="shared" si="124"/>
        <v>2017_NW_8</v>
      </c>
      <c r="I7963" s="24">
        <f>VLOOKUP(H7963,inTHLBdata!A:H,7,FALSE)</f>
        <v>17054</v>
      </c>
      <c r="J7963" s="24">
        <f>VLOOKUP(H7963,inTHLBdata!A:H,8,FALSE)</f>
        <v>17054</v>
      </c>
    </row>
    <row r="7964" spans="1:10">
      <c r="A7964" s="24">
        <v>2017</v>
      </c>
      <c r="B7964" s="24" t="s">
        <v>333</v>
      </c>
      <c r="C7964" s="24" t="str">
        <f>VLOOKUP(B7964,'FHF LUT'!$A$5:$H$81,2,FALSE)</f>
        <v>Windthrow</v>
      </c>
      <c r="D7964" s="24">
        <v>9</v>
      </c>
      <c r="E7964" s="24" t="s">
        <v>7</v>
      </c>
      <c r="F7964" s="24">
        <v>0</v>
      </c>
      <c r="G7964" s="24">
        <v>0</v>
      </c>
      <c r="H7964" s="24" t="str">
        <f t="shared" si="124"/>
        <v>2017_NW_9</v>
      </c>
      <c r="I7964" s="24">
        <f>VLOOKUP(H7964,inTHLBdata!A:H,7,FALSE)</f>
        <v>0</v>
      </c>
      <c r="J7964" s="24">
        <f>VLOOKUP(H7964,inTHLBdata!A:H,8,FALSE)</f>
        <v>0</v>
      </c>
    </row>
    <row r="7965" spans="1:10">
      <c r="A7965" s="24">
        <v>2017</v>
      </c>
      <c r="B7965" s="24" t="s">
        <v>333</v>
      </c>
      <c r="C7965" s="24" t="str">
        <f>VLOOKUP(B7965,'FHF LUT'!$A$5:$H$81,2,FALSE)</f>
        <v>Windthrow</v>
      </c>
      <c r="D7965" s="24">
        <v>10</v>
      </c>
      <c r="E7965" s="24" t="s">
        <v>18</v>
      </c>
      <c r="F7965" s="24">
        <v>22009</v>
      </c>
      <c r="G7965" s="24">
        <v>22009</v>
      </c>
      <c r="H7965" s="24" t="str">
        <f t="shared" si="124"/>
        <v>2017_NW_10</v>
      </c>
      <c r="I7965" s="24">
        <f>VLOOKUP(H7965,inTHLBdata!A:H,7,FALSE)</f>
        <v>719</v>
      </c>
      <c r="J7965" s="24">
        <f>VLOOKUP(H7965,inTHLBdata!A:H,8,FALSE)</f>
        <v>719</v>
      </c>
    </row>
    <row r="7966" spans="1:10">
      <c r="A7966" s="24">
        <v>2017</v>
      </c>
      <c r="B7966" s="24" t="s">
        <v>333</v>
      </c>
      <c r="C7966" s="24" t="str">
        <f>VLOOKUP(B7966,'FHF LUT'!$A$5:$H$81,2,FALSE)</f>
        <v>Windthrow</v>
      </c>
      <c r="D7966" s="24">
        <v>11</v>
      </c>
      <c r="E7966" s="24" t="s">
        <v>4</v>
      </c>
      <c r="F7966" s="24">
        <v>0</v>
      </c>
      <c r="G7966" s="24">
        <v>0</v>
      </c>
      <c r="H7966" s="24" t="str">
        <f t="shared" si="124"/>
        <v>2017_NW_11</v>
      </c>
      <c r="I7966" s="24">
        <f>VLOOKUP(H7966,inTHLBdata!A:H,7,FALSE)</f>
        <v>0</v>
      </c>
      <c r="J7966" s="24">
        <f>VLOOKUP(H7966,inTHLBdata!A:H,8,FALSE)</f>
        <v>0</v>
      </c>
    </row>
    <row r="7967" spans="1:10">
      <c r="A7967" s="24">
        <v>2017</v>
      </c>
      <c r="B7967" s="24" t="s">
        <v>333</v>
      </c>
      <c r="C7967" s="24" t="str">
        <f>VLOOKUP(B7967,'FHF LUT'!$A$5:$H$81,2,FALSE)</f>
        <v>Windthrow</v>
      </c>
      <c r="D7967" s="24">
        <v>12</v>
      </c>
      <c r="E7967" s="24" t="s">
        <v>11</v>
      </c>
      <c r="F7967" s="24">
        <v>0</v>
      </c>
      <c r="G7967" s="24">
        <v>0</v>
      </c>
      <c r="H7967" s="24" t="str">
        <f t="shared" si="124"/>
        <v>2017_NW_12</v>
      </c>
      <c r="I7967" s="24">
        <f>VLOOKUP(H7967,inTHLBdata!A:H,7,FALSE)</f>
        <v>0</v>
      </c>
      <c r="J7967" s="24">
        <f>VLOOKUP(H7967,inTHLBdata!A:H,8,FALSE)</f>
        <v>0</v>
      </c>
    </row>
    <row r="7968" spans="1:10">
      <c r="A7968" s="24">
        <v>2017</v>
      </c>
      <c r="B7968" s="24" t="s">
        <v>333</v>
      </c>
      <c r="C7968" s="24" t="str">
        <f>VLOOKUP(B7968,'FHF LUT'!$A$5:$H$81,2,FALSE)</f>
        <v>Windthrow</v>
      </c>
      <c r="D7968" s="24">
        <v>13</v>
      </c>
      <c r="E7968" s="24" t="s">
        <v>24</v>
      </c>
      <c r="F7968" s="24">
        <v>458</v>
      </c>
      <c r="G7968" s="24">
        <v>458</v>
      </c>
      <c r="H7968" s="24" t="str">
        <f t="shared" si="124"/>
        <v>2017_NW_13</v>
      </c>
      <c r="I7968" s="24">
        <f>VLOOKUP(H7968,inTHLBdata!A:H,7,FALSE)</f>
        <v>458</v>
      </c>
      <c r="J7968" s="24">
        <f>VLOOKUP(H7968,inTHLBdata!A:H,8,FALSE)</f>
        <v>458</v>
      </c>
    </row>
    <row r="7969" spans="1:10">
      <c r="A7969" s="24">
        <v>2017</v>
      </c>
      <c r="B7969" s="24" t="s">
        <v>333</v>
      </c>
      <c r="C7969" s="24" t="str">
        <f>VLOOKUP(B7969,'FHF LUT'!$A$5:$H$81,2,FALSE)</f>
        <v>Windthrow</v>
      </c>
      <c r="D7969" s="24">
        <v>14</v>
      </c>
      <c r="E7969" s="24" t="s">
        <v>30</v>
      </c>
      <c r="F7969" s="24">
        <v>0</v>
      </c>
      <c r="G7969" s="24">
        <v>0</v>
      </c>
      <c r="H7969" s="24" t="str">
        <f t="shared" si="124"/>
        <v>2017_NW_14</v>
      </c>
      <c r="I7969" s="24">
        <f>VLOOKUP(H7969,inTHLBdata!A:H,7,FALSE)</f>
        <v>0</v>
      </c>
      <c r="J7969" s="24">
        <f>VLOOKUP(H7969,inTHLBdata!A:H,8,FALSE)</f>
        <v>0</v>
      </c>
    </row>
    <row r="7970" spans="1:10">
      <c r="A7970" s="24">
        <v>2017</v>
      </c>
      <c r="B7970" s="24" t="s">
        <v>333</v>
      </c>
      <c r="C7970" s="24" t="str">
        <f>VLOOKUP(B7970,'FHF LUT'!$A$5:$H$81,2,FALSE)</f>
        <v>Windthrow</v>
      </c>
      <c r="D7970" s="24">
        <v>15</v>
      </c>
      <c r="E7970" s="24" t="s">
        <v>33</v>
      </c>
      <c r="F7970" s="24">
        <v>0</v>
      </c>
      <c r="G7970" s="24">
        <v>0</v>
      </c>
      <c r="H7970" s="24" t="str">
        <f t="shared" si="124"/>
        <v>2017_NW_15</v>
      </c>
      <c r="I7970" s="24">
        <f>VLOOKUP(H7970,inTHLBdata!A:H,7,FALSE)</f>
        <v>0</v>
      </c>
      <c r="J7970" s="24">
        <f>VLOOKUP(H7970,inTHLBdata!A:H,8,FALSE)</f>
        <v>0</v>
      </c>
    </row>
    <row r="7971" spans="1:10">
      <c r="A7971" s="24">
        <v>2017</v>
      </c>
      <c r="B7971" s="24" t="s">
        <v>333</v>
      </c>
      <c r="C7971" s="24" t="str">
        <f>VLOOKUP(B7971,'FHF LUT'!$A$5:$H$81,2,FALSE)</f>
        <v>Windthrow</v>
      </c>
      <c r="D7971" s="24">
        <v>16</v>
      </c>
      <c r="E7971" s="24" t="s">
        <v>12</v>
      </c>
      <c r="F7971" s="24">
        <v>10034</v>
      </c>
      <c r="G7971" s="24">
        <v>10034</v>
      </c>
      <c r="H7971" s="24" t="str">
        <f t="shared" si="124"/>
        <v>2017_NW_16</v>
      </c>
      <c r="I7971" s="24">
        <f>VLOOKUP(H7971,inTHLBdata!A:H,7,FALSE)</f>
        <v>7552</v>
      </c>
      <c r="J7971" s="24">
        <f>VLOOKUP(H7971,inTHLBdata!A:H,8,FALSE)</f>
        <v>7552</v>
      </c>
    </row>
    <row r="7972" spans="1:10">
      <c r="A7972" s="24">
        <v>2017</v>
      </c>
      <c r="B7972" s="24" t="s">
        <v>333</v>
      </c>
      <c r="C7972" s="24" t="str">
        <f>VLOOKUP(B7972,'FHF LUT'!$A$5:$H$81,2,FALSE)</f>
        <v>Windthrow</v>
      </c>
      <c r="D7972" s="24">
        <v>17</v>
      </c>
      <c r="E7972" s="24" t="s">
        <v>32</v>
      </c>
      <c r="F7972" s="24">
        <v>0</v>
      </c>
      <c r="G7972" s="24">
        <v>0</v>
      </c>
      <c r="H7972" s="24" t="str">
        <f t="shared" si="124"/>
        <v>2017_NW_17</v>
      </c>
      <c r="I7972" s="24">
        <f>VLOOKUP(H7972,inTHLBdata!A:H,7,FALSE)</f>
        <v>0</v>
      </c>
      <c r="J7972" s="24">
        <f>VLOOKUP(H7972,inTHLBdata!A:H,8,FALSE)</f>
        <v>0</v>
      </c>
    </row>
    <row r="7973" spans="1:10">
      <c r="A7973" s="24">
        <v>2017</v>
      </c>
      <c r="B7973" s="24" t="s">
        <v>333</v>
      </c>
      <c r="C7973" s="24" t="str">
        <f>VLOOKUP(B7973,'FHF LUT'!$A$5:$H$81,2,FALSE)</f>
        <v>Windthrow</v>
      </c>
      <c r="D7973" s="24">
        <v>18</v>
      </c>
      <c r="E7973" s="24" t="s">
        <v>15</v>
      </c>
      <c r="F7973" s="24">
        <v>0</v>
      </c>
      <c r="G7973" s="24">
        <v>0</v>
      </c>
      <c r="H7973" s="24" t="str">
        <f t="shared" si="124"/>
        <v>2017_NW_18</v>
      </c>
      <c r="I7973" s="24">
        <f>VLOOKUP(H7973,inTHLBdata!A:H,7,FALSE)</f>
        <v>0</v>
      </c>
      <c r="J7973" s="24">
        <f>VLOOKUP(H7973,inTHLBdata!A:H,8,FALSE)</f>
        <v>0</v>
      </c>
    </row>
    <row r="7974" spans="1:10">
      <c r="A7974" s="24">
        <v>2017</v>
      </c>
      <c r="B7974" s="24" t="s">
        <v>333</v>
      </c>
      <c r="C7974" s="24" t="str">
        <f>VLOOKUP(B7974,'FHF LUT'!$A$5:$H$81,2,FALSE)</f>
        <v>Windthrow</v>
      </c>
      <c r="D7974" s="24">
        <v>20</v>
      </c>
      <c r="E7974" s="24" t="s">
        <v>6</v>
      </c>
      <c r="F7974" s="24">
        <v>0</v>
      </c>
      <c r="G7974" s="24">
        <v>0</v>
      </c>
      <c r="H7974" s="24" t="str">
        <f t="shared" si="124"/>
        <v>2017_NW_20</v>
      </c>
      <c r="I7974" s="24">
        <f>VLOOKUP(H7974,inTHLBdata!A:H,7,FALSE)</f>
        <v>0</v>
      </c>
      <c r="J7974" s="24">
        <f>VLOOKUP(H7974,inTHLBdata!A:H,8,FALSE)</f>
        <v>0</v>
      </c>
    </row>
    <row r="7975" spans="1:10">
      <c r="A7975" s="24">
        <v>2017</v>
      </c>
      <c r="B7975" s="24" t="s">
        <v>333</v>
      </c>
      <c r="C7975" s="24" t="str">
        <f>VLOOKUP(B7975,'FHF LUT'!$A$5:$H$81,2,FALSE)</f>
        <v>Windthrow</v>
      </c>
      <c r="D7975" s="24">
        <v>22</v>
      </c>
      <c r="E7975" s="24" t="s">
        <v>19</v>
      </c>
      <c r="F7975" s="24">
        <v>0</v>
      </c>
      <c r="G7975" s="24">
        <v>0</v>
      </c>
      <c r="H7975" s="24" t="str">
        <f t="shared" si="124"/>
        <v>2017_NW_22</v>
      </c>
      <c r="I7975" s="24">
        <f>VLOOKUP(H7975,inTHLBdata!A:H,7,FALSE)</f>
        <v>0</v>
      </c>
      <c r="J7975" s="24">
        <f>VLOOKUP(H7975,inTHLBdata!A:H,8,FALSE)</f>
        <v>0</v>
      </c>
    </row>
    <row r="7976" spans="1:10">
      <c r="A7976" s="24">
        <v>2017</v>
      </c>
      <c r="B7976" s="24" t="s">
        <v>333</v>
      </c>
      <c r="C7976" s="24" t="str">
        <f>VLOOKUP(B7976,'FHF LUT'!$A$5:$H$81,2,FALSE)</f>
        <v>Windthrow</v>
      </c>
      <c r="D7976" s="24">
        <v>23</v>
      </c>
      <c r="E7976" s="24" t="s">
        <v>27</v>
      </c>
      <c r="F7976" s="24">
        <v>8415</v>
      </c>
      <c r="G7976" s="24">
        <v>8287</v>
      </c>
      <c r="H7976" s="24" t="str">
        <f t="shared" si="124"/>
        <v>2017_NW_23</v>
      </c>
      <c r="I7976" s="24">
        <f>VLOOKUP(H7976,inTHLBdata!A:H,7,FALSE)</f>
        <v>4872</v>
      </c>
      <c r="J7976" s="24">
        <f>VLOOKUP(H7976,inTHLBdata!A:H,8,FALSE)</f>
        <v>4744</v>
      </c>
    </row>
    <row r="7977" spans="1:10">
      <c r="A7977" s="24">
        <v>2017</v>
      </c>
      <c r="B7977" s="24" t="s">
        <v>333</v>
      </c>
      <c r="C7977" s="24" t="str">
        <f>VLOOKUP(B7977,'FHF LUT'!$A$5:$H$81,2,FALSE)</f>
        <v>Windthrow</v>
      </c>
      <c r="D7977" s="24">
        <v>24</v>
      </c>
      <c r="E7977" s="24" t="s">
        <v>17</v>
      </c>
      <c r="F7977" s="24">
        <v>12352</v>
      </c>
      <c r="G7977" s="24">
        <v>11344</v>
      </c>
      <c r="H7977" s="24" t="str">
        <f t="shared" si="124"/>
        <v>2017_NW_24</v>
      </c>
      <c r="I7977" s="24">
        <f>VLOOKUP(H7977,inTHLBdata!A:H,7,FALSE)</f>
        <v>4745</v>
      </c>
      <c r="J7977" s="24">
        <f>VLOOKUP(H7977,inTHLBdata!A:H,8,FALSE)</f>
        <v>3737</v>
      </c>
    </row>
    <row r="7978" spans="1:10">
      <c r="A7978" s="24">
        <v>2017</v>
      </c>
      <c r="B7978" s="24" t="s">
        <v>333</v>
      </c>
      <c r="C7978" s="24" t="str">
        <f>VLOOKUP(B7978,'FHF LUT'!$A$5:$H$81,2,FALSE)</f>
        <v>Windthrow</v>
      </c>
      <c r="D7978" s="24">
        <v>25</v>
      </c>
      <c r="E7978" s="24" t="s">
        <v>23</v>
      </c>
      <c r="F7978" s="24">
        <v>28601</v>
      </c>
      <c r="G7978" s="24">
        <v>28601</v>
      </c>
      <c r="H7978" s="24" t="str">
        <f t="shared" si="124"/>
        <v>2017_NW_25</v>
      </c>
      <c r="I7978" s="24">
        <f>VLOOKUP(H7978,inTHLBdata!A:H,7,FALSE)</f>
        <v>1844</v>
      </c>
      <c r="J7978" s="24">
        <f>VLOOKUP(H7978,inTHLBdata!A:H,8,FALSE)</f>
        <v>1844</v>
      </c>
    </row>
    <row r="7979" spans="1:10">
      <c r="A7979" s="24">
        <v>2017</v>
      </c>
      <c r="B7979" s="24" t="s">
        <v>333</v>
      </c>
      <c r="C7979" s="24" t="str">
        <f>VLOOKUP(B7979,'FHF LUT'!$A$5:$H$81,2,FALSE)</f>
        <v>Windthrow</v>
      </c>
      <c r="D7979" s="24">
        <v>26</v>
      </c>
      <c r="E7979" s="24" t="s">
        <v>14</v>
      </c>
      <c r="F7979" s="24">
        <v>0</v>
      </c>
      <c r="G7979" s="24">
        <v>0</v>
      </c>
      <c r="H7979" s="24" t="str">
        <f t="shared" si="124"/>
        <v>2017_NW_26</v>
      </c>
      <c r="I7979" s="24">
        <f>VLOOKUP(H7979,inTHLBdata!A:H,7,FALSE)</f>
        <v>0</v>
      </c>
      <c r="J7979" s="24">
        <f>VLOOKUP(H7979,inTHLBdata!A:H,8,FALSE)</f>
        <v>0</v>
      </c>
    </row>
    <row r="7980" spans="1:10">
      <c r="A7980" s="24">
        <v>2017</v>
      </c>
      <c r="B7980" s="24" t="s">
        <v>333</v>
      </c>
      <c r="C7980" s="24" t="str">
        <f>VLOOKUP(B7980,'FHF LUT'!$A$5:$H$81,2,FALSE)</f>
        <v>Windthrow</v>
      </c>
      <c r="D7980" s="24">
        <v>27</v>
      </c>
      <c r="E7980" s="24" t="s">
        <v>21</v>
      </c>
      <c r="F7980" s="24">
        <v>1362</v>
      </c>
      <c r="G7980" s="24">
        <v>1362</v>
      </c>
      <c r="H7980" s="24" t="str">
        <f t="shared" si="124"/>
        <v>2017_NW_27</v>
      </c>
      <c r="I7980" s="24">
        <f>VLOOKUP(H7980,inTHLBdata!A:H,7,FALSE)</f>
        <v>399</v>
      </c>
      <c r="J7980" s="24">
        <f>VLOOKUP(H7980,inTHLBdata!A:H,8,FALSE)</f>
        <v>399</v>
      </c>
    </row>
    <row r="7981" spans="1:10">
      <c r="A7981" s="24">
        <v>2017</v>
      </c>
      <c r="B7981" s="24" t="s">
        <v>333</v>
      </c>
      <c r="C7981" s="24" t="str">
        <f>VLOOKUP(B7981,'FHF LUT'!$A$5:$H$81,2,FALSE)</f>
        <v>Windthrow</v>
      </c>
      <c r="D7981" s="24">
        <v>29</v>
      </c>
      <c r="E7981" s="24" t="s">
        <v>9</v>
      </c>
      <c r="F7981" s="24">
        <v>141</v>
      </c>
      <c r="G7981" s="24">
        <v>141</v>
      </c>
      <c r="H7981" s="24" t="str">
        <f t="shared" si="124"/>
        <v>2017_NW_29</v>
      </c>
      <c r="I7981" s="24">
        <f>VLOOKUP(H7981,inTHLBdata!A:H,7,FALSE)</f>
        <v>0</v>
      </c>
      <c r="J7981" s="24">
        <f>VLOOKUP(H7981,inTHLBdata!A:H,8,FALSE)</f>
        <v>0</v>
      </c>
    </row>
    <row r="7982" spans="1:10">
      <c r="A7982" s="24">
        <v>2017</v>
      </c>
      <c r="B7982" s="24" t="s">
        <v>333</v>
      </c>
      <c r="C7982" s="24" t="str">
        <f>VLOOKUP(B7982,'FHF LUT'!$A$5:$H$81,2,FALSE)</f>
        <v>Windthrow</v>
      </c>
      <c r="D7982" s="24">
        <v>30</v>
      </c>
      <c r="E7982" s="24" t="s">
        <v>35</v>
      </c>
      <c r="F7982" s="24">
        <v>0</v>
      </c>
      <c r="G7982" s="24">
        <v>0</v>
      </c>
      <c r="H7982" s="24" t="str">
        <f t="shared" si="124"/>
        <v>2017_NW_30</v>
      </c>
      <c r="I7982" s="24">
        <f>VLOOKUP(H7982,inTHLBdata!A:H,7,FALSE)</f>
        <v>0</v>
      </c>
      <c r="J7982" s="24">
        <f>VLOOKUP(H7982,inTHLBdata!A:H,8,FALSE)</f>
        <v>0</v>
      </c>
    </row>
    <row r="7983" spans="1:10">
      <c r="A7983" s="24">
        <v>2017</v>
      </c>
      <c r="B7983" s="24" t="s">
        <v>333</v>
      </c>
      <c r="C7983" s="24" t="str">
        <f>VLOOKUP(B7983,'FHF LUT'!$A$5:$H$81,2,FALSE)</f>
        <v>Windthrow</v>
      </c>
      <c r="D7983" s="24">
        <v>31</v>
      </c>
      <c r="E7983" s="24" t="s">
        <v>34</v>
      </c>
      <c r="F7983" s="24">
        <v>0</v>
      </c>
      <c r="G7983" s="24">
        <v>0</v>
      </c>
      <c r="H7983" s="24" t="str">
        <f t="shared" si="124"/>
        <v>2017_NW_31</v>
      </c>
      <c r="I7983" s="24">
        <f>VLOOKUP(H7983,inTHLBdata!A:H,7,FALSE)</f>
        <v>0</v>
      </c>
      <c r="J7983" s="24">
        <f>VLOOKUP(H7983,inTHLBdata!A:H,8,FALSE)</f>
        <v>0</v>
      </c>
    </row>
    <row r="7984" spans="1:10">
      <c r="A7984" s="24">
        <v>2017</v>
      </c>
      <c r="B7984" s="24" t="s">
        <v>333</v>
      </c>
      <c r="C7984" s="24" t="str">
        <f>VLOOKUP(B7984,'FHF LUT'!$A$5:$H$81,2,FALSE)</f>
        <v>Windthrow</v>
      </c>
      <c r="D7984" s="24">
        <v>38</v>
      </c>
      <c r="E7984" s="24" t="s">
        <v>8</v>
      </c>
      <c r="F7984" s="24">
        <v>0</v>
      </c>
      <c r="G7984" s="24">
        <v>0</v>
      </c>
      <c r="H7984" s="24" t="str">
        <f t="shared" si="124"/>
        <v>2017_NW_38</v>
      </c>
      <c r="I7984" s="24">
        <f>VLOOKUP(H7984,inTHLBdata!A:H,7,FALSE)</f>
        <v>0</v>
      </c>
      <c r="J7984" s="24">
        <f>VLOOKUP(H7984,inTHLBdata!A:H,8,FALSE)</f>
        <v>0</v>
      </c>
    </row>
    <row r="7985" spans="1:10">
      <c r="A7985" s="24">
        <v>2017</v>
      </c>
      <c r="B7985" s="24" t="s">
        <v>333</v>
      </c>
      <c r="C7985" s="24" t="str">
        <f>VLOOKUP(B7985,'FHF LUT'!$A$5:$H$81,2,FALSE)</f>
        <v>Windthrow</v>
      </c>
      <c r="D7985" s="24">
        <v>39</v>
      </c>
      <c r="E7985" s="24" t="s">
        <v>36</v>
      </c>
      <c r="F7985" s="24">
        <v>974</v>
      </c>
      <c r="G7985" s="24">
        <v>974</v>
      </c>
      <c r="H7985" s="24" t="str">
        <f t="shared" si="124"/>
        <v>2017_NW_39</v>
      </c>
      <c r="I7985" s="24">
        <f>VLOOKUP(H7985,inTHLBdata!A:H,7,FALSE)</f>
        <v>840</v>
      </c>
      <c r="J7985" s="24">
        <f>VLOOKUP(H7985,inTHLBdata!A:H,8,FALSE)</f>
        <v>840</v>
      </c>
    </row>
    <row r="7986" spans="1:10">
      <c r="A7986" s="24">
        <v>2017</v>
      </c>
      <c r="B7986" s="24" t="s">
        <v>333</v>
      </c>
      <c r="C7986" s="24" t="str">
        <f>VLOOKUP(B7986,'FHF LUT'!$A$5:$H$81,2,FALSE)</f>
        <v>Windthrow</v>
      </c>
      <c r="D7986" s="24">
        <v>40</v>
      </c>
      <c r="E7986" s="24" t="s">
        <v>31</v>
      </c>
      <c r="F7986" s="24">
        <v>10029</v>
      </c>
      <c r="G7986" s="24">
        <v>10029</v>
      </c>
      <c r="H7986" s="24" t="str">
        <f t="shared" si="124"/>
        <v>2017_NW_40</v>
      </c>
      <c r="I7986" s="24">
        <f>VLOOKUP(H7986,inTHLBdata!A:H,7,FALSE)</f>
        <v>4805</v>
      </c>
      <c r="J7986" s="24">
        <f>VLOOKUP(H7986,inTHLBdata!A:H,8,FALSE)</f>
        <v>4805</v>
      </c>
    </row>
    <row r="7987" spans="1:10">
      <c r="A7987" s="24">
        <v>2017</v>
      </c>
      <c r="B7987" s="24" t="s">
        <v>333</v>
      </c>
      <c r="C7987" s="24" t="str">
        <f>VLOOKUP(B7987,'FHF LUT'!$A$5:$H$81,2,FALSE)</f>
        <v>Windthrow</v>
      </c>
      <c r="D7987" s="24">
        <v>41</v>
      </c>
      <c r="E7987" s="24" t="s">
        <v>26</v>
      </c>
      <c r="F7987" s="24">
        <v>0</v>
      </c>
      <c r="G7987" s="24">
        <v>0</v>
      </c>
      <c r="H7987" s="24" t="str">
        <f t="shared" si="124"/>
        <v>2017_NW_41</v>
      </c>
      <c r="I7987" s="24">
        <f>VLOOKUP(H7987,inTHLBdata!A:H,7,FALSE)</f>
        <v>0</v>
      </c>
      <c r="J7987" s="24">
        <f>VLOOKUP(H7987,inTHLBdata!A:H,8,FALSE)</f>
        <v>0</v>
      </c>
    </row>
    <row r="7988" spans="1:10">
      <c r="A7988" s="24">
        <v>2017</v>
      </c>
      <c r="B7988" s="24" t="s">
        <v>333</v>
      </c>
      <c r="C7988" s="24" t="str">
        <f>VLOOKUP(B7988,'FHF LUT'!$A$5:$H$81,2,FALSE)</f>
        <v>Windthrow</v>
      </c>
      <c r="D7988" s="24">
        <v>43</v>
      </c>
      <c r="E7988" s="24" t="s">
        <v>20</v>
      </c>
      <c r="F7988" s="24">
        <v>766</v>
      </c>
      <c r="G7988" s="24">
        <v>766</v>
      </c>
      <c r="H7988" s="24" t="str">
        <f t="shared" si="124"/>
        <v>2017_NW_43</v>
      </c>
      <c r="I7988" s="24">
        <f>VLOOKUP(H7988,inTHLBdata!A:H,7,FALSE)</f>
        <v>0</v>
      </c>
      <c r="J7988" s="24">
        <f>VLOOKUP(H7988,inTHLBdata!A:H,8,FALSE)</f>
        <v>0</v>
      </c>
    </row>
    <row r="7989" spans="1:10">
      <c r="A7989" s="24">
        <v>2017</v>
      </c>
      <c r="B7989" s="24" t="s">
        <v>333</v>
      </c>
      <c r="C7989" s="24" t="str">
        <f>VLOOKUP(B7989,'FHF LUT'!$A$5:$H$81,2,FALSE)</f>
        <v>Windthrow</v>
      </c>
      <c r="D7989" s="24">
        <v>44</v>
      </c>
      <c r="E7989" s="24" t="s">
        <v>3</v>
      </c>
      <c r="F7989" s="24">
        <v>9229</v>
      </c>
      <c r="G7989" s="24">
        <v>9229</v>
      </c>
      <c r="H7989" s="24" t="str">
        <f t="shared" si="124"/>
        <v>2017_NW_44</v>
      </c>
      <c r="I7989" s="24">
        <f>VLOOKUP(H7989,inTHLBdata!A:H,7,FALSE)</f>
        <v>0</v>
      </c>
      <c r="J7989" s="24">
        <f>VLOOKUP(H7989,inTHLBdata!A:H,8,FALSE)</f>
        <v>0</v>
      </c>
    </row>
    <row r="7990" spans="1:10">
      <c r="A7990" s="24">
        <v>2017</v>
      </c>
      <c r="B7990" s="24" t="s">
        <v>333</v>
      </c>
      <c r="C7990" s="24" t="str">
        <f>VLOOKUP(B7990,'FHF LUT'!$A$5:$H$81,2,FALSE)</f>
        <v>Windthrow</v>
      </c>
      <c r="D7990" s="24">
        <v>45</v>
      </c>
      <c r="E7990" s="24" t="s">
        <v>5</v>
      </c>
      <c r="F7990" s="24">
        <v>600</v>
      </c>
      <c r="G7990" s="24">
        <v>600</v>
      </c>
      <c r="H7990" s="24" t="str">
        <f t="shared" si="124"/>
        <v>2017_NW_45</v>
      </c>
      <c r="I7990" s="24">
        <f>VLOOKUP(H7990,inTHLBdata!A:H,7,FALSE)</f>
        <v>195</v>
      </c>
      <c r="J7990" s="24">
        <f>VLOOKUP(H7990,inTHLBdata!A:H,8,FALSE)</f>
        <v>195</v>
      </c>
    </row>
    <row r="7991" spans="1:10">
      <c r="A7991" s="24">
        <v>2017</v>
      </c>
      <c r="B7991" s="24" t="s">
        <v>333</v>
      </c>
      <c r="C7991" s="24" t="str">
        <f>VLOOKUP(B7991,'FHF LUT'!$A$5:$H$81,2,FALSE)</f>
        <v>Windthrow</v>
      </c>
      <c r="D7991" s="24">
        <v>46</v>
      </c>
      <c r="E7991" s="24" t="s">
        <v>234</v>
      </c>
      <c r="F7991" s="24">
        <v>3062</v>
      </c>
      <c r="G7991" s="24">
        <v>3062</v>
      </c>
      <c r="H7991" s="24" t="str">
        <f t="shared" si="124"/>
        <v>2017_NW_46</v>
      </c>
      <c r="I7991" s="24">
        <f>VLOOKUP(H7991,inTHLBdata!A:H,7,FALSE)</f>
        <v>0</v>
      </c>
      <c r="J7991" s="24">
        <f>VLOOKUP(H7991,inTHLBdata!A:H,8,FALSE)</f>
        <v>0</v>
      </c>
    </row>
    <row r="7992" spans="1:10">
      <c r="A7992" s="24">
        <v>2017</v>
      </c>
      <c r="B7992" s="24" t="s">
        <v>333</v>
      </c>
      <c r="C7992" s="24" t="str">
        <f>VLOOKUP(B7992,'FHF LUT'!$A$5:$H$81,2,FALSE)</f>
        <v>Windthrow</v>
      </c>
      <c r="D7992" s="24">
        <v>47</v>
      </c>
      <c r="E7992" s="24" t="s">
        <v>233</v>
      </c>
      <c r="F7992" s="24">
        <v>0</v>
      </c>
      <c r="G7992" s="24">
        <v>0</v>
      </c>
      <c r="H7992" s="24" t="str">
        <f t="shared" si="124"/>
        <v>2017_NW_47</v>
      </c>
      <c r="I7992" s="24">
        <f>VLOOKUP(H7992,inTHLBdata!A:H,7,FALSE)</f>
        <v>0</v>
      </c>
      <c r="J7992" s="24">
        <f>VLOOKUP(H7992,inTHLBdata!A:H,8,FALSE)</f>
        <v>0</v>
      </c>
    </row>
    <row r="7993" spans="1:10">
      <c r="A7993" s="24">
        <v>2017</v>
      </c>
      <c r="B7993" s="24" t="s">
        <v>333</v>
      </c>
      <c r="C7993" s="24" t="str">
        <f>VLOOKUP(B7993,'FHF LUT'!$A$5:$H$81,2,FALSE)</f>
        <v>Windthrow</v>
      </c>
      <c r="D7993" s="24">
        <v>48</v>
      </c>
      <c r="E7993" s="24" t="s">
        <v>235</v>
      </c>
      <c r="F7993" s="24">
        <v>0</v>
      </c>
      <c r="G7993" s="24">
        <v>0</v>
      </c>
      <c r="H7993" s="24" t="str">
        <f t="shared" si="124"/>
        <v>2017_NW_48</v>
      </c>
      <c r="I7993" s="24">
        <f>VLOOKUP(H7993,inTHLBdata!A:H,7,FALSE)</f>
        <v>0</v>
      </c>
      <c r="J7993" s="24">
        <f>VLOOKUP(H7993,inTHLBdata!A:H,8,FALSE)</f>
        <v>0</v>
      </c>
    </row>
    <row r="7994" spans="1:10">
      <c r="A7994" s="24">
        <v>2018</v>
      </c>
      <c r="B7994" s="24" t="s">
        <v>191</v>
      </c>
      <c r="C7994" s="24" t="str">
        <f>VLOOKUP(B7994,'FHF LUT'!$A$5:$H$81,2,FALSE)</f>
        <v>Unknown Beetle</v>
      </c>
      <c r="D7994" s="24">
        <v>1</v>
      </c>
      <c r="E7994" s="24" t="s">
        <v>10</v>
      </c>
      <c r="F7994" s="24">
        <v>0</v>
      </c>
      <c r="G7994" s="24">
        <v>0</v>
      </c>
      <c r="H7994" s="24" t="str">
        <f t="shared" si="124"/>
        <v>2018_IB_1</v>
      </c>
      <c r="I7994" s="24">
        <f>VLOOKUP(H7994,inTHLBdata!A:H,7,FALSE)</f>
        <v>0</v>
      </c>
      <c r="J7994" s="24">
        <f>VLOOKUP(H7994,inTHLBdata!A:H,8,FALSE)</f>
        <v>0</v>
      </c>
    </row>
    <row r="7995" spans="1:10">
      <c r="A7995" s="24">
        <v>2018</v>
      </c>
      <c r="B7995" s="24" t="s">
        <v>191</v>
      </c>
      <c r="C7995" s="24" t="str">
        <f>VLOOKUP(B7995,'FHF LUT'!$A$5:$H$81,2,FALSE)</f>
        <v>Unknown Beetle</v>
      </c>
      <c r="D7995" s="24">
        <v>2</v>
      </c>
      <c r="E7995" s="24" t="s">
        <v>22</v>
      </c>
      <c r="F7995" s="24">
        <v>0</v>
      </c>
      <c r="G7995" s="24">
        <v>0</v>
      </c>
      <c r="H7995" s="24" t="str">
        <f t="shared" si="124"/>
        <v>2018_IB_2</v>
      </c>
      <c r="I7995" s="24">
        <f>VLOOKUP(H7995,inTHLBdata!A:H,7,FALSE)</f>
        <v>0</v>
      </c>
      <c r="J7995" s="24">
        <f>VLOOKUP(H7995,inTHLBdata!A:H,8,FALSE)</f>
        <v>0</v>
      </c>
    </row>
    <row r="7996" spans="1:10">
      <c r="A7996" s="24">
        <v>2018</v>
      </c>
      <c r="B7996" s="24" t="s">
        <v>191</v>
      </c>
      <c r="C7996" s="24" t="str">
        <f>VLOOKUP(B7996,'FHF LUT'!$A$5:$H$81,2,FALSE)</f>
        <v>Unknown Beetle</v>
      </c>
      <c r="D7996" s="24">
        <v>3</v>
      </c>
      <c r="E7996" s="24" t="s">
        <v>13</v>
      </c>
      <c r="F7996" s="24">
        <v>0</v>
      </c>
      <c r="G7996" s="24">
        <v>0</v>
      </c>
      <c r="H7996" s="24" t="str">
        <f t="shared" si="124"/>
        <v>2018_IB_3</v>
      </c>
      <c r="I7996" s="24">
        <f>VLOOKUP(H7996,inTHLBdata!A:H,7,FALSE)</f>
        <v>0</v>
      </c>
      <c r="J7996" s="24">
        <f>VLOOKUP(H7996,inTHLBdata!A:H,8,FALSE)</f>
        <v>0</v>
      </c>
    </row>
    <row r="7997" spans="1:10">
      <c r="A7997" s="24">
        <v>2018</v>
      </c>
      <c r="B7997" s="24" t="s">
        <v>191</v>
      </c>
      <c r="C7997" s="24" t="str">
        <f>VLOOKUP(B7997,'FHF LUT'!$A$5:$H$81,2,FALSE)</f>
        <v>Unknown Beetle</v>
      </c>
      <c r="D7997" s="24">
        <v>4</v>
      </c>
      <c r="E7997" s="24" t="s">
        <v>28</v>
      </c>
      <c r="F7997" s="24">
        <v>0</v>
      </c>
      <c r="G7997" s="24">
        <v>0</v>
      </c>
      <c r="H7997" s="24" t="str">
        <f t="shared" si="124"/>
        <v>2018_IB_4</v>
      </c>
      <c r="I7997" s="24">
        <f>VLOOKUP(H7997,inTHLBdata!A:H,7,FALSE)</f>
        <v>0</v>
      </c>
      <c r="J7997" s="24">
        <f>VLOOKUP(H7997,inTHLBdata!A:H,8,FALSE)</f>
        <v>0</v>
      </c>
    </row>
    <row r="7998" spans="1:10">
      <c r="A7998" s="24">
        <v>2018</v>
      </c>
      <c r="B7998" s="24" t="s">
        <v>191</v>
      </c>
      <c r="C7998" s="24" t="str">
        <f>VLOOKUP(B7998,'FHF LUT'!$A$5:$H$81,2,FALSE)</f>
        <v>Unknown Beetle</v>
      </c>
      <c r="D7998" s="24">
        <v>5</v>
      </c>
      <c r="E7998" s="24" t="s">
        <v>16</v>
      </c>
      <c r="F7998" s="24">
        <v>0</v>
      </c>
      <c r="G7998" s="24">
        <v>0</v>
      </c>
      <c r="H7998" s="24" t="str">
        <f t="shared" si="124"/>
        <v>2018_IB_5</v>
      </c>
      <c r="I7998" s="24">
        <f>VLOOKUP(H7998,inTHLBdata!A:H,7,FALSE)</f>
        <v>0</v>
      </c>
      <c r="J7998" s="24">
        <f>VLOOKUP(H7998,inTHLBdata!A:H,8,FALSE)</f>
        <v>0</v>
      </c>
    </row>
    <row r="7999" spans="1:10">
      <c r="A7999" s="24">
        <v>2018</v>
      </c>
      <c r="B7999" s="24" t="s">
        <v>191</v>
      </c>
      <c r="C7999" s="24" t="str">
        <f>VLOOKUP(B7999,'FHF LUT'!$A$5:$H$81,2,FALSE)</f>
        <v>Unknown Beetle</v>
      </c>
      <c r="D7999" s="24">
        <v>7</v>
      </c>
      <c r="E7999" s="24" t="s">
        <v>25</v>
      </c>
      <c r="F7999" s="24">
        <v>0</v>
      </c>
      <c r="G7999" s="24">
        <v>0</v>
      </c>
      <c r="H7999" s="24" t="str">
        <f t="shared" si="124"/>
        <v>2018_IB_7</v>
      </c>
      <c r="I7999" s="24">
        <f>VLOOKUP(H7999,inTHLBdata!A:H,7,FALSE)</f>
        <v>0</v>
      </c>
      <c r="J7999" s="24">
        <f>VLOOKUP(H7999,inTHLBdata!A:H,8,FALSE)</f>
        <v>0</v>
      </c>
    </row>
    <row r="8000" spans="1:10">
      <c r="A8000" s="24">
        <v>2018</v>
      </c>
      <c r="B8000" s="24" t="s">
        <v>191</v>
      </c>
      <c r="C8000" s="24" t="str">
        <f>VLOOKUP(B8000,'FHF LUT'!$A$5:$H$81,2,FALSE)</f>
        <v>Unknown Beetle</v>
      </c>
      <c r="D8000" s="24">
        <v>8</v>
      </c>
      <c r="E8000" s="24" t="s">
        <v>29</v>
      </c>
      <c r="F8000" s="24">
        <v>0</v>
      </c>
      <c r="G8000" s="24">
        <v>0</v>
      </c>
      <c r="H8000" s="24" t="str">
        <f t="shared" si="124"/>
        <v>2018_IB_8</v>
      </c>
      <c r="I8000" s="24">
        <f>VLOOKUP(H8000,inTHLBdata!A:H,7,FALSE)</f>
        <v>0</v>
      </c>
      <c r="J8000" s="24">
        <f>VLOOKUP(H8000,inTHLBdata!A:H,8,FALSE)</f>
        <v>0</v>
      </c>
    </row>
    <row r="8001" spans="1:10">
      <c r="A8001" s="24">
        <v>2018</v>
      </c>
      <c r="B8001" s="24" t="s">
        <v>191</v>
      </c>
      <c r="C8001" s="24" t="str">
        <f>VLOOKUP(B8001,'FHF LUT'!$A$5:$H$81,2,FALSE)</f>
        <v>Unknown Beetle</v>
      </c>
      <c r="D8001" s="24">
        <v>9</v>
      </c>
      <c r="E8001" s="24" t="s">
        <v>7</v>
      </c>
      <c r="F8001" s="24">
        <v>0</v>
      </c>
      <c r="G8001" s="24">
        <v>0</v>
      </c>
      <c r="H8001" s="24" t="str">
        <f t="shared" si="124"/>
        <v>2018_IB_9</v>
      </c>
      <c r="I8001" s="24">
        <f>VLOOKUP(H8001,inTHLBdata!A:H,7,FALSE)</f>
        <v>0</v>
      </c>
      <c r="J8001" s="24">
        <f>VLOOKUP(H8001,inTHLBdata!A:H,8,FALSE)</f>
        <v>0</v>
      </c>
    </row>
    <row r="8002" spans="1:10">
      <c r="A8002" s="24">
        <v>2018</v>
      </c>
      <c r="B8002" s="24" t="s">
        <v>191</v>
      </c>
      <c r="C8002" s="24" t="str">
        <f>VLOOKUP(B8002,'FHF LUT'!$A$5:$H$81,2,FALSE)</f>
        <v>Unknown Beetle</v>
      </c>
      <c r="D8002" s="24">
        <v>10</v>
      </c>
      <c r="E8002" s="24" t="s">
        <v>18</v>
      </c>
      <c r="F8002" s="24">
        <v>0</v>
      </c>
      <c r="G8002" s="24">
        <v>0</v>
      </c>
      <c r="H8002" s="24" t="str">
        <f t="shared" si="124"/>
        <v>2018_IB_10</v>
      </c>
      <c r="I8002" s="24">
        <f>VLOOKUP(H8002,inTHLBdata!A:H,7,FALSE)</f>
        <v>0</v>
      </c>
      <c r="J8002" s="24">
        <f>VLOOKUP(H8002,inTHLBdata!A:H,8,FALSE)</f>
        <v>0</v>
      </c>
    </row>
    <row r="8003" spans="1:10">
      <c r="A8003" s="24">
        <v>2018</v>
      </c>
      <c r="B8003" s="24" t="s">
        <v>191</v>
      </c>
      <c r="C8003" s="24" t="str">
        <f>VLOOKUP(B8003,'FHF LUT'!$A$5:$H$81,2,FALSE)</f>
        <v>Unknown Beetle</v>
      </c>
      <c r="D8003" s="24">
        <v>11</v>
      </c>
      <c r="E8003" s="24" t="s">
        <v>4</v>
      </c>
      <c r="F8003" s="24">
        <v>0</v>
      </c>
      <c r="G8003" s="24">
        <v>0</v>
      </c>
      <c r="H8003" s="24" t="str">
        <f t="shared" ref="H8003:H8066" si="125">CONCATENATE(A8003,"_",B8003,"_",D8003)</f>
        <v>2018_IB_11</v>
      </c>
      <c r="I8003" s="24">
        <f>VLOOKUP(H8003,inTHLBdata!A:H,7,FALSE)</f>
        <v>0</v>
      </c>
      <c r="J8003" s="24">
        <f>VLOOKUP(H8003,inTHLBdata!A:H,8,FALSE)</f>
        <v>0</v>
      </c>
    </row>
    <row r="8004" spans="1:10">
      <c r="A8004" s="24">
        <v>2018</v>
      </c>
      <c r="B8004" s="24" t="s">
        <v>191</v>
      </c>
      <c r="C8004" s="24" t="str">
        <f>VLOOKUP(B8004,'FHF LUT'!$A$5:$H$81,2,FALSE)</f>
        <v>Unknown Beetle</v>
      </c>
      <c r="D8004" s="24">
        <v>12</v>
      </c>
      <c r="E8004" s="24" t="s">
        <v>11</v>
      </c>
      <c r="F8004" s="24">
        <v>0</v>
      </c>
      <c r="G8004" s="24">
        <v>0</v>
      </c>
      <c r="H8004" s="24" t="str">
        <f t="shared" si="125"/>
        <v>2018_IB_12</v>
      </c>
      <c r="I8004" s="24">
        <f>VLOOKUP(H8004,inTHLBdata!A:H,7,FALSE)</f>
        <v>0</v>
      </c>
      <c r="J8004" s="24">
        <f>VLOOKUP(H8004,inTHLBdata!A:H,8,FALSE)</f>
        <v>0</v>
      </c>
    </row>
    <row r="8005" spans="1:10">
      <c r="A8005" s="24">
        <v>2018</v>
      </c>
      <c r="B8005" s="24" t="s">
        <v>191</v>
      </c>
      <c r="C8005" s="24" t="str">
        <f>VLOOKUP(B8005,'FHF LUT'!$A$5:$H$81,2,FALSE)</f>
        <v>Unknown Beetle</v>
      </c>
      <c r="D8005" s="24">
        <v>13</v>
      </c>
      <c r="E8005" s="24" t="s">
        <v>24</v>
      </c>
      <c r="F8005" s="24">
        <v>0</v>
      </c>
      <c r="G8005" s="24">
        <v>0</v>
      </c>
      <c r="H8005" s="24" t="str">
        <f t="shared" si="125"/>
        <v>2018_IB_13</v>
      </c>
      <c r="I8005" s="24">
        <f>VLOOKUP(H8005,inTHLBdata!A:H,7,FALSE)</f>
        <v>0</v>
      </c>
      <c r="J8005" s="24">
        <f>VLOOKUP(H8005,inTHLBdata!A:H,8,FALSE)</f>
        <v>0</v>
      </c>
    </row>
    <row r="8006" spans="1:10">
      <c r="A8006" s="24">
        <v>2018</v>
      </c>
      <c r="B8006" s="24" t="s">
        <v>191</v>
      </c>
      <c r="C8006" s="24" t="str">
        <f>VLOOKUP(B8006,'FHF LUT'!$A$5:$H$81,2,FALSE)</f>
        <v>Unknown Beetle</v>
      </c>
      <c r="D8006" s="24">
        <v>14</v>
      </c>
      <c r="E8006" s="24" t="s">
        <v>30</v>
      </c>
      <c r="F8006" s="24">
        <v>0</v>
      </c>
      <c r="G8006" s="24">
        <v>0</v>
      </c>
      <c r="H8006" s="24" t="str">
        <f t="shared" si="125"/>
        <v>2018_IB_14</v>
      </c>
      <c r="I8006" s="24">
        <f>VLOOKUP(H8006,inTHLBdata!A:H,7,FALSE)</f>
        <v>0</v>
      </c>
      <c r="J8006" s="24">
        <f>VLOOKUP(H8006,inTHLBdata!A:H,8,FALSE)</f>
        <v>0</v>
      </c>
    </row>
    <row r="8007" spans="1:10">
      <c r="A8007" s="24">
        <v>2018</v>
      </c>
      <c r="B8007" s="24" t="s">
        <v>191</v>
      </c>
      <c r="C8007" s="24" t="str">
        <f>VLOOKUP(B8007,'FHF LUT'!$A$5:$H$81,2,FALSE)</f>
        <v>Unknown Beetle</v>
      </c>
      <c r="D8007" s="24">
        <v>15</v>
      </c>
      <c r="E8007" s="24" t="s">
        <v>33</v>
      </c>
      <c r="F8007" s="24">
        <v>0</v>
      </c>
      <c r="G8007" s="24">
        <v>0</v>
      </c>
      <c r="H8007" s="24" t="str">
        <f t="shared" si="125"/>
        <v>2018_IB_15</v>
      </c>
      <c r="I8007" s="24">
        <f>VLOOKUP(H8007,inTHLBdata!A:H,7,FALSE)</f>
        <v>0</v>
      </c>
      <c r="J8007" s="24">
        <f>VLOOKUP(H8007,inTHLBdata!A:H,8,FALSE)</f>
        <v>0</v>
      </c>
    </row>
    <row r="8008" spans="1:10">
      <c r="A8008" s="24">
        <v>2018</v>
      </c>
      <c r="B8008" s="24" t="s">
        <v>191</v>
      </c>
      <c r="C8008" s="24" t="str">
        <f>VLOOKUP(B8008,'FHF LUT'!$A$5:$H$81,2,FALSE)</f>
        <v>Unknown Beetle</v>
      </c>
      <c r="D8008" s="24">
        <v>16</v>
      </c>
      <c r="E8008" s="24" t="s">
        <v>12</v>
      </c>
      <c r="F8008" s="24">
        <v>0</v>
      </c>
      <c r="G8008" s="24">
        <v>0</v>
      </c>
      <c r="H8008" s="24" t="str">
        <f t="shared" si="125"/>
        <v>2018_IB_16</v>
      </c>
      <c r="I8008" s="24">
        <f>VLOOKUP(H8008,inTHLBdata!A:H,7,FALSE)</f>
        <v>0</v>
      </c>
      <c r="J8008" s="24">
        <f>VLOOKUP(H8008,inTHLBdata!A:H,8,FALSE)</f>
        <v>0</v>
      </c>
    </row>
    <row r="8009" spans="1:10">
      <c r="A8009" s="24">
        <v>2018</v>
      </c>
      <c r="B8009" s="24" t="s">
        <v>191</v>
      </c>
      <c r="C8009" s="24" t="str">
        <f>VLOOKUP(B8009,'FHF LUT'!$A$5:$H$81,2,FALSE)</f>
        <v>Unknown Beetle</v>
      </c>
      <c r="D8009" s="24">
        <v>17</v>
      </c>
      <c r="E8009" s="24" t="s">
        <v>32</v>
      </c>
      <c r="F8009" s="24">
        <v>0</v>
      </c>
      <c r="G8009" s="24">
        <v>0</v>
      </c>
      <c r="H8009" s="24" t="str">
        <f t="shared" si="125"/>
        <v>2018_IB_17</v>
      </c>
      <c r="I8009" s="24">
        <f>VLOOKUP(H8009,inTHLBdata!A:H,7,FALSE)</f>
        <v>0</v>
      </c>
      <c r="J8009" s="24">
        <f>VLOOKUP(H8009,inTHLBdata!A:H,8,FALSE)</f>
        <v>0</v>
      </c>
    </row>
    <row r="8010" spans="1:10">
      <c r="A8010" s="24">
        <v>2018</v>
      </c>
      <c r="B8010" s="24" t="s">
        <v>191</v>
      </c>
      <c r="C8010" s="24" t="str">
        <f>VLOOKUP(B8010,'FHF LUT'!$A$5:$H$81,2,FALSE)</f>
        <v>Unknown Beetle</v>
      </c>
      <c r="D8010" s="24">
        <v>18</v>
      </c>
      <c r="E8010" s="24" t="s">
        <v>15</v>
      </c>
      <c r="F8010" s="24">
        <v>0</v>
      </c>
      <c r="G8010" s="24">
        <v>0</v>
      </c>
      <c r="H8010" s="24" t="str">
        <f t="shared" si="125"/>
        <v>2018_IB_18</v>
      </c>
      <c r="I8010" s="24">
        <f>VLOOKUP(H8010,inTHLBdata!A:H,7,FALSE)</f>
        <v>0</v>
      </c>
      <c r="J8010" s="24">
        <f>VLOOKUP(H8010,inTHLBdata!A:H,8,FALSE)</f>
        <v>0</v>
      </c>
    </row>
    <row r="8011" spans="1:10">
      <c r="A8011" s="24">
        <v>2018</v>
      </c>
      <c r="B8011" s="24" t="s">
        <v>191</v>
      </c>
      <c r="C8011" s="24" t="str">
        <f>VLOOKUP(B8011,'FHF LUT'!$A$5:$H$81,2,FALSE)</f>
        <v>Unknown Beetle</v>
      </c>
      <c r="D8011" s="24">
        <v>20</v>
      </c>
      <c r="E8011" s="24" t="s">
        <v>6</v>
      </c>
      <c r="F8011" s="24">
        <v>0</v>
      </c>
      <c r="G8011" s="24">
        <v>0</v>
      </c>
      <c r="H8011" s="24" t="str">
        <f t="shared" si="125"/>
        <v>2018_IB_20</v>
      </c>
      <c r="I8011" s="24">
        <f>VLOOKUP(H8011,inTHLBdata!A:H,7,FALSE)</f>
        <v>0</v>
      </c>
      <c r="J8011" s="24">
        <f>VLOOKUP(H8011,inTHLBdata!A:H,8,FALSE)</f>
        <v>0</v>
      </c>
    </row>
    <row r="8012" spans="1:10">
      <c r="A8012" s="24">
        <v>2018</v>
      </c>
      <c r="B8012" s="24" t="s">
        <v>191</v>
      </c>
      <c r="C8012" s="24" t="str">
        <f>VLOOKUP(B8012,'FHF LUT'!$A$5:$H$81,2,FALSE)</f>
        <v>Unknown Beetle</v>
      </c>
      <c r="D8012" s="24">
        <v>22</v>
      </c>
      <c r="E8012" s="24" t="s">
        <v>19</v>
      </c>
      <c r="F8012" s="24">
        <v>0</v>
      </c>
      <c r="G8012" s="24">
        <v>0</v>
      </c>
      <c r="H8012" s="24" t="str">
        <f t="shared" si="125"/>
        <v>2018_IB_22</v>
      </c>
      <c r="I8012" s="24">
        <f>VLOOKUP(H8012,inTHLBdata!A:H,7,FALSE)</f>
        <v>0</v>
      </c>
      <c r="J8012" s="24">
        <f>VLOOKUP(H8012,inTHLBdata!A:H,8,FALSE)</f>
        <v>0</v>
      </c>
    </row>
    <row r="8013" spans="1:10">
      <c r="A8013" s="24">
        <v>2018</v>
      </c>
      <c r="B8013" s="24" t="s">
        <v>191</v>
      </c>
      <c r="C8013" s="24" t="str">
        <f>VLOOKUP(B8013,'FHF LUT'!$A$5:$H$81,2,FALSE)</f>
        <v>Unknown Beetle</v>
      </c>
      <c r="D8013" s="24">
        <v>23</v>
      </c>
      <c r="E8013" s="24" t="s">
        <v>27</v>
      </c>
      <c r="F8013" s="24">
        <v>0</v>
      </c>
      <c r="G8013" s="24">
        <v>0</v>
      </c>
      <c r="H8013" s="24" t="str">
        <f t="shared" si="125"/>
        <v>2018_IB_23</v>
      </c>
      <c r="I8013" s="24">
        <f>VLOOKUP(H8013,inTHLBdata!A:H,7,FALSE)</f>
        <v>0</v>
      </c>
      <c r="J8013" s="24">
        <f>VLOOKUP(H8013,inTHLBdata!A:H,8,FALSE)</f>
        <v>0</v>
      </c>
    </row>
    <row r="8014" spans="1:10">
      <c r="A8014" s="24">
        <v>2018</v>
      </c>
      <c r="B8014" s="24" t="s">
        <v>191</v>
      </c>
      <c r="C8014" s="24" t="str">
        <f>VLOOKUP(B8014,'FHF LUT'!$A$5:$H$81,2,FALSE)</f>
        <v>Unknown Beetle</v>
      </c>
      <c r="D8014" s="24">
        <v>24</v>
      </c>
      <c r="E8014" s="24" t="s">
        <v>17</v>
      </c>
      <c r="F8014" s="24">
        <v>0</v>
      </c>
      <c r="G8014" s="24">
        <v>0</v>
      </c>
      <c r="H8014" s="24" t="str">
        <f t="shared" si="125"/>
        <v>2018_IB_24</v>
      </c>
      <c r="I8014" s="24">
        <f>VLOOKUP(H8014,inTHLBdata!A:H,7,FALSE)</f>
        <v>0</v>
      </c>
      <c r="J8014" s="24">
        <f>VLOOKUP(H8014,inTHLBdata!A:H,8,FALSE)</f>
        <v>0</v>
      </c>
    </row>
    <row r="8015" spans="1:10">
      <c r="A8015" s="24">
        <v>2018</v>
      </c>
      <c r="B8015" s="24" t="s">
        <v>191</v>
      </c>
      <c r="C8015" s="24" t="str">
        <f>VLOOKUP(B8015,'FHF LUT'!$A$5:$H$81,2,FALSE)</f>
        <v>Unknown Beetle</v>
      </c>
      <c r="D8015" s="24">
        <v>25</v>
      </c>
      <c r="E8015" s="24" t="s">
        <v>23</v>
      </c>
      <c r="F8015" s="24">
        <v>0</v>
      </c>
      <c r="G8015" s="24">
        <v>0</v>
      </c>
      <c r="H8015" s="24" t="str">
        <f t="shared" si="125"/>
        <v>2018_IB_25</v>
      </c>
      <c r="I8015" s="24">
        <f>VLOOKUP(H8015,inTHLBdata!A:H,7,FALSE)</f>
        <v>0</v>
      </c>
      <c r="J8015" s="24">
        <f>VLOOKUP(H8015,inTHLBdata!A:H,8,FALSE)</f>
        <v>0</v>
      </c>
    </row>
    <row r="8016" spans="1:10">
      <c r="A8016" s="24">
        <v>2018</v>
      </c>
      <c r="B8016" s="24" t="s">
        <v>191</v>
      </c>
      <c r="C8016" s="24" t="str">
        <f>VLOOKUP(B8016,'FHF LUT'!$A$5:$H$81,2,FALSE)</f>
        <v>Unknown Beetle</v>
      </c>
      <c r="D8016" s="24">
        <v>26</v>
      </c>
      <c r="E8016" s="24" t="s">
        <v>14</v>
      </c>
      <c r="F8016" s="24">
        <v>0</v>
      </c>
      <c r="G8016" s="24">
        <v>0</v>
      </c>
      <c r="H8016" s="24" t="str">
        <f t="shared" si="125"/>
        <v>2018_IB_26</v>
      </c>
      <c r="I8016" s="24">
        <f>VLOOKUP(H8016,inTHLBdata!A:H,7,FALSE)</f>
        <v>0</v>
      </c>
      <c r="J8016" s="24">
        <f>VLOOKUP(H8016,inTHLBdata!A:H,8,FALSE)</f>
        <v>0</v>
      </c>
    </row>
    <row r="8017" spans="1:10">
      <c r="A8017" s="24">
        <v>2018</v>
      </c>
      <c r="B8017" s="24" t="s">
        <v>191</v>
      </c>
      <c r="C8017" s="24" t="str">
        <f>VLOOKUP(B8017,'FHF LUT'!$A$5:$H$81,2,FALSE)</f>
        <v>Unknown Beetle</v>
      </c>
      <c r="D8017" s="24">
        <v>27</v>
      </c>
      <c r="E8017" s="24" t="s">
        <v>21</v>
      </c>
      <c r="F8017" s="24">
        <v>0</v>
      </c>
      <c r="G8017" s="24">
        <v>0</v>
      </c>
      <c r="H8017" s="24" t="str">
        <f t="shared" si="125"/>
        <v>2018_IB_27</v>
      </c>
      <c r="I8017" s="24">
        <f>VLOOKUP(H8017,inTHLBdata!A:H,7,FALSE)</f>
        <v>0</v>
      </c>
      <c r="J8017" s="24">
        <f>VLOOKUP(H8017,inTHLBdata!A:H,8,FALSE)</f>
        <v>0</v>
      </c>
    </row>
    <row r="8018" spans="1:10">
      <c r="A8018" s="24">
        <v>2018</v>
      </c>
      <c r="B8018" s="24" t="s">
        <v>191</v>
      </c>
      <c r="C8018" s="24" t="str">
        <f>VLOOKUP(B8018,'FHF LUT'!$A$5:$H$81,2,FALSE)</f>
        <v>Unknown Beetle</v>
      </c>
      <c r="D8018" s="24">
        <v>29</v>
      </c>
      <c r="E8018" s="24" t="s">
        <v>9</v>
      </c>
      <c r="F8018" s="24">
        <v>0</v>
      </c>
      <c r="G8018" s="24">
        <v>0</v>
      </c>
      <c r="H8018" s="24" t="str">
        <f t="shared" si="125"/>
        <v>2018_IB_29</v>
      </c>
      <c r="I8018" s="24">
        <f>VLOOKUP(H8018,inTHLBdata!A:H,7,FALSE)</f>
        <v>0</v>
      </c>
      <c r="J8018" s="24">
        <f>VLOOKUP(H8018,inTHLBdata!A:H,8,FALSE)</f>
        <v>0</v>
      </c>
    </row>
    <row r="8019" spans="1:10">
      <c r="A8019" s="24">
        <v>2018</v>
      </c>
      <c r="B8019" s="24" t="s">
        <v>191</v>
      </c>
      <c r="C8019" s="24" t="str">
        <f>VLOOKUP(B8019,'FHF LUT'!$A$5:$H$81,2,FALSE)</f>
        <v>Unknown Beetle</v>
      </c>
      <c r="D8019" s="24">
        <v>30</v>
      </c>
      <c r="E8019" s="24" t="s">
        <v>35</v>
      </c>
      <c r="F8019" s="24">
        <v>0</v>
      </c>
      <c r="G8019" s="24">
        <v>0</v>
      </c>
      <c r="H8019" s="24" t="str">
        <f t="shared" si="125"/>
        <v>2018_IB_30</v>
      </c>
      <c r="I8019" s="24">
        <f>VLOOKUP(H8019,inTHLBdata!A:H,7,FALSE)</f>
        <v>0</v>
      </c>
      <c r="J8019" s="24">
        <f>VLOOKUP(H8019,inTHLBdata!A:H,8,FALSE)</f>
        <v>0</v>
      </c>
    </row>
    <row r="8020" spans="1:10">
      <c r="A8020" s="24">
        <v>2018</v>
      </c>
      <c r="B8020" s="24" t="s">
        <v>191</v>
      </c>
      <c r="C8020" s="24" t="str">
        <f>VLOOKUP(B8020,'FHF LUT'!$A$5:$H$81,2,FALSE)</f>
        <v>Unknown Beetle</v>
      </c>
      <c r="D8020" s="24">
        <v>31</v>
      </c>
      <c r="E8020" s="24" t="s">
        <v>34</v>
      </c>
      <c r="F8020" s="24">
        <v>0</v>
      </c>
      <c r="G8020" s="24">
        <v>0</v>
      </c>
      <c r="H8020" s="24" t="str">
        <f t="shared" si="125"/>
        <v>2018_IB_31</v>
      </c>
      <c r="I8020" s="24">
        <f>VLOOKUP(H8020,inTHLBdata!A:H,7,FALSE)</f>
        <v>0</v>
      </c>
      <c r="J8020" s="24">
        <f>VLOOKUP(H8020,inTHLBdata!A:H,8,FALSE)</f>
        <v>0</v>
      </c>
    </row>
    <row r="8021" spans="1:10">
      <c r="A8021" s="24">
        <v>2018</v>
      </c>
      <c r="B8021" s="24" t="s">
        <v>191</v>
      </c>
      <c r="C8021" s="24" t="str">
        <f>VLOOKUP(B8021,'FHF LUT'!$A$5:$H$81,2,FALSE)</f>
        <v>Unknown Beetle</v>
      </c>
      <c r="D8021" s="24">
        <v>38</v>
      </c>
      <c r="E8021" s="24" t="s">
        <v>8</v>
      </c>
      <c r="F8021" s="24">
        <v>0</v>
      </c>
      <c r="G8021" s="24">
        <v>0</v>
      </c>
      <c r="H8021" s="24" t="str">
        <f t="shared" si="125"/>
        <v>2018_IB_38</v>
      </c>
      <c r="I8021" s="24">
        <f>VLOOKUP(H8021,inTHLBdata!A:H,7,FALSE)</f>
        <v>0</v>
      </c>
      <c r="J8021" s="24">
        <f>VLOOKUP(H8021,inTHLBdata!A:H,8,FALSE)</f>
        <v>0</v>
      </c>
    </row>
    <row r="8022" spans="1:10">
      <c r="A8022" s="24">
        <v>2018</v>
      </c>
      <c r="B8022" s="24" t="s">
        <v>191</v>
      </c>
      <c r="C8022" s="24" t="str">
        <f>VLOOKUP(B8022,'FHF LUT'!$A$5:$H$81,2,FALSE)</f>
        <v>Unknown Beetle</v>
      </c>
      <c r="D8022" s="24">
        <v>39</v>
      </c>
      <c r="E8022" s="24" t="s">
        <v>36</v>
      </c>
      <c r="F8022" s="24">
        <v>0</v>
      </c>
      <c r="G8022" s="24">
        <v>0</v>
      </c>
      <c r="H8022" s="24" t="str">
        <f t="shared" si="125"/>
        <v>2018_IB_39</v>
      </c>
      <c r="I8022" s="24">
        <f>VLOOKUP(H8022,inTHLBdata!A:H,7,FALSE)</f>
        <v>0</v>
      </c>
      <c r="J8022" s="24">
        <f>VLOOKUP(H8022,inTHLBdata!A:H,8,FALSE)</f>
        <v>0</v>
      </c>
    </row>
    <row r="8023" spans="1:10">
      <c r="A8023" s="24">
        <v>2018</v>
      </c>
      <c r="B8023" s="24" t="s">
        <v>191</v>
      </c>
      <c r="C8023" s="24" t="str">
        <f>VLOOKUP(B8023,'FHF LUT'!$A$5:$H$81,2,FALSE)</f>
        <v>Unknown Beetle</v>
      </c>
      <c r="D8023" s="24">
        <v>40</v>
      </c>
      <c r="E8023" s="24" t="s">
        <v>31</v>
      </c>
      <c r="F8023" s="24">
        <v>0</v>
      </c>
      <c r="G8023" s="24">
        <v>0</v>
      </c>
      <c r="H8023" s="24" t="str">
        <f t="shared" si="125"/>
        <v>2018_IB_40</v>
      </c>
      <c r="I8023" s="24">
        <f>VLOOKUP(H8023,inTHLBdata!A:H,7,FALSE)</f>
        <v>0</v>
      </c>
      <c r="J8023" s="24">
        <f>VLOOKUP(H8023,inTHLBdata!A:H,8,FALSE)</f>
        <v>0</v>
      </c>
    </row>
    <row r="8024" spans="1:10">
      <c r="A8024" s="24">
        <v>2018</v>
      </c>
      <c r="B8024" s="24" t="s">
        <v>191</v>
      </c>
      <c r="C8024" s="24" t="str">
        <f>VLOOKUP(B8024,'FHF LUT'!$A$5:$H$81,2,FALSE)</f>
        <v>Unknown Beetle</v>
      </c>
      <c r="D8024" s="24">
        <v>41</v>
      </c>
      <c r="E8024" s="24" t="s">
        <v>26</v>
      </c>
      <c r="F8024" s="24">
        <v>0</v>
      </c>
      <c r="G8024" s="24">
        <v>0</v>
      </c>
      <c r="H8024" s="24" t="str">
        <f t="shared" si="125"/>
        <v>2018_IB_41</v>
      </c>
      <c r="I8024" s="24">
        <f>VLOOKUP(H8024,inTHLBdata!A:H,7,FALSE)</f>
        <v>0</v>
      </c>
      <c r="J8024" s="24">
        <f>VLOOKUP(H8024,inTHLBdata!A:H,8,FALSE)</f>
        <v>0</v>
      </c>
    </row>
    <row r="8025" spans="1:10">
      <c r="A8025" s="24">
        <v>2018</v>
      </c>
      <c r="B8025" s="24" t="s">
        <v>191</v>
      </c>
      <c r="C8025" s="24" t="str">
        <f>VLOOKUP(B8025,'FHF LUT'!$A$5:$H$81,2,FALSE)</f>
        <v>Unknown Beetle</v>
      </c>
      <c r="D8025" s="24">
        <v>43</v>
      </c>
      <c r="E8025" s="24" t="s">
        <v>20</v>
      </c>
      <c r="F8025" s="24">
        <v>0</v>
      </c>
      <c r="G8025" s="24">
        <v>0</v>
      </c>
      <c r="H8025" s="24" t="str">
        <f t="shared" si="125"/>
        <v>2018_IB_43</v>
      </c>
      <c r="I8025" s="24">
        <f>VLOOKUP(H8025,inTHLBdata!A:H,7,FALSE)</f>
        <v>0</v>
      </c>
      <c r="J8025" s="24">
        <f>VLOOKUP(H8025,inTHLBdata!A:H,8,FALSE)</f>
        <v>0</v>
      </c>
    </row>
    <row r="8026" spans="1:10">
      <c r="A8026" s="24">
        <v>2018</v>
      </c>
      <c r="B8026" s="24" t="s">
        <v>191</v>
      </c>
      <c r="C8026" s="24" t="str">
        <f>VLOOKUP(B8026,'FHF LUT'!$A$5:$H$81,2,FALSE)</f>
        <v>Unknown Beetle</v>
      </c>
      <c r="D8026" s="24">
        <v>44</v>
      </c>
      <c r="E8026" s="24" t="s">
        <v>3</v>
      </c>
      <c r="F8026" s="24">
        <v>0</v>
      </c>
      <c r="G8026" s="24">
        <v>0</v>
      </c>
      <c r="H8026" s="24" t="str">
        <f t="shared" si="125"/>
        <v>2018_IB_44</v>
      </c>
      <c r="I8026" s="24">
        <f>VLOOKUP(H8026,inTHLBdata!A:H,7,FALSE)</f>
        <v>0</v>
      </c>
      <c r="J8026" s="24">
        <f>VLOOKUP(H8026,inTHLBdata!A:H,8,FALSE)</f>
        <v>0</v>
      </c>
    </row>
    <row r="8027" spans="1:10">
      <c r="A8027" s="24">
        <v>2018</v>
      </c>
      <c r="B8027" s="24" t="s">
        <v>191</v>
      </c>
      <c r="C8027" s="24" t="str">
        <f>VLOOKUP(B8027,'FHF LUT'!$A$5:$H$81,2,FALSE)</f>
        <v>Unknown Beetle</v>
      </c>
      <c r="D8027" s="24">
        <v>45</v>
      </c>
      <c r="E8027" s="24" t="s">
        <v>5</v>
      </c>
      <c r="F8027" s="24">
        <v>0</v>
      </c>
      <c r="G8027" s="24">
        <v>0</v>
      </c>
      <c r="H8027" s="24" t="str">
        <f t="shared" si="125"/>
        <v>2018_IB_45</v>
      </c>
      <c r="I8027" s="24">
        <f>VLOOKUP(H8027,inTHLBdata!A:H,7,FALSE)</f>
        <v>0</v>
      </c>
      <c r="J8027" s="24">
        <f>VLOOKUP(H8027,inTHLBdata!A:H,8,FALSE)</f>
        <v>0</v>
      </c>
    </row>
    <row r="8028" spans="1:10">
      <c r="A8028" s="24">
        <v>2018</v>
      </c>
      <c r="B8028" s="24" t="s">
        <v>191</v>
      </c>
      <c r="C8028" s="24" t="str">
        <f>VLOOKUP(B8028,'FHF LUT'!$A$5:$H$81,2,FALSE)</f>
        <v>Unknown Beetle</v>
      </c>
      <c r="D8028" s="24">
        <v>46</v>
      </c>
      <c r="E8028" s="24" t="s">
        <v>234</v>
      </c>
      <c r="F8028" s="24">
        <v>0</v>
      </c>
      <c r="G8028" s="24">
        <v>0</v>
      </c>
      <c r="H8028" s="24" t="str">
        <f t="shared" si="125"/>
        <v>2018_IB_46</v>
      </c>
      <c r="I8028" s="24">
        <f>VLOOKUP(H8028,inTHLBdata!A:H,7,FALSE)</f>
        <v>0</v>
      </c>
      <c r="J8028" s="24">
        <f>VLOOKUP(H8028,inTHLBdata!A:H,8,FALSE)</f>
        <v>0</v>
      </c>
    </row>
    <row r="8029" spans="1:10">
      <c r="A8029" s="24">
        <v>2018</v>
      </c>
      <c r="B8029" s="24" t="s">
        <v>191</v>
      </c>
      <c r="C8029" s="24" t="str">
        <f>VLOOKUP(B8029,'FHF LUT'!$A$5:$H$81,2,FALSE)</f>
        <v>Unknown Beetle</v>
      </c>
      <c r="D8029" s="24">
        <v>47</v>
      </c>
      <c r="E8029" s="24" t="s">
        <v>233</v>
      </c>
      <c r="F8029" s="24">
        <v>0</v>
      </c>
      <c r="G8029" s="24">
        <v>0</v>
      </c>
      <c r="H8029" s="24" t="str">
        <f t="shared" si="125"/>
        <v>2018_IB_47</v>
      </c>
      <c r="I8029" s="24">
        <f>VLOOKUP(H8029,inTHLBdata!A:H,7,FALSE)</f>
        <v>0</v>
      </c>
      <c r="J8029" s="24">
        <f>VLOOKUP(H8029,inTHLBdata!A:H,8,FALSE)</f>
        <v>0</v>
      </c>
    </row>
    <row r="8030" spans="1:10">
      <c r="A8030" s="24">
        <v>2018</v>
      </c>
      <c r="B8030" s="24" t="s">
        <v>191</v>
      </c>
      <c r="C8030" s="24" t="str">
        <f>VLOOKUP(B8030,'FHF LUT'!$A$5:$H$81,2,FALSE)</f>
        <v>Unknown Beetle</v>
      </c>
      <c r="D8030" s="24">
        <v>48</v>
      </c>
      <c r="E8030" s="24" t="s">
        <v>235</v>
      </c>
      <c r="F8030" s="24">
        <v>0</v>
      </c>
      <c r="G8030" s="24">
        <v>0</v>
      </c>
      <c r="H8030" s="24" t="str">
        <f t="shared" si="125"/>
        <v>2018_IB_48</v>
      </c>
      <c r="I8030" s="24">
        <f>VLOOKUP(H8030,inTHLBdata!A:H,7,FALSE)</f>
        <v>0</v>
      </c>
      <c r="J8030" s="24">
        <f>VLOOKUP(H8030,inTHLBdata!A:H,8,FALSE)</f>
        <v>0</v>
      </c>
    </row>
    <row r="8031" spans="1:10">
      <c r="A8031" s="24">
        <v>2018</v>
      </c>
      <c r="B8031" s="24" t="s">
        <v>182</v>
      </c>
      <c r="C8031" s="24" t="str">
        <f>VLOOKUP(B8031,'FHF LUT'!$A$5:$H$81,2,FALSE)</f>
        <v>Western Balsam Bark Beetle</v>
      </c>
      <c r="D8031" s="24">
        <v>1</v>
      </c>
      <c r="E8031" s="24" t="s">
        <v>10</v>
      </c>
      <c r="F8031" s="24">
        <v>3773</v>
      </c>
      <c r="G8031" s="24">
        <v>3765</v>
      </c>
      <c r="H8031" s="24" t="str">
        <f t="shared" si="125"/>
        <v>2018_IBB_1</v>
      </c>
      <c r="I8031" s="24">
        <f>VLOOKUP(H8031,inTHLBdata!A:H,7,FALSE)</f>
        <v>909</v>
      </c>
      <c r="J8031" s="24">
        <f>VLOOKUP(H8031,inTHLBdata!A:H,8,FALSE)</f>
        <v>906</v>
      </c>
    </row>
    <row r="8032" spans="1:10">
      <c r="A8032" s="24">
        <v>2018</v>
      </c>
      <c r="B8032" s="24" t="s">
        <v>182</v>
      </c>
      <c r="C8032" s="24" t="str">
        <f>VLOOKUP(B8032,'FHF LUT'!$A$5:$H$81,2,FALSE)</f>
        <v>Western Balsam Bark Beetle</v>
      </c>
      <c r="D8032" s="24">
        <v>2</v>
      </c>
      <c r="E8032" s="24" t="s">
        <v>22</v>
      </c>
      <c r="F8032" s="24">
        <v>615</v>
      </c>
      <c r="G8032" s="24">
        <v>615</v>
      </c>
      <c r="H8032" s="24" t="str">
        <f t="shared" si="125"/>
        <v>2018_IBB_2</v>
      </c>
      <c r="I8032" s="24">
        <f>VLOOKUP(H8032,inTHLBdata!A:H,7,FALSE)</f>
        <v>435</v>
      </c>
      <c r="J8032" s="24">
        <f>VLOOKUP(H8032,inTHLBdata!A:H,8,FALSE)</f>
        <v>435</v>
      </c>
    </row>
    <row r="8033" spans="1:10">
      <c r="A8033" s="24">
        <v>2018</v>
      </c>
      <c r="B8033" s="24" t="s">
        <v>182</v>
      </c>
      <c r="C8033" s="24" t="str">
        <f>VLOOKUP(B8033,'FHF LUT'!$A$5:$H$81,2,FALSE)</f>
        <v>Western Balsam Bark Beetle</v>
      </c>
      <c r="D8033" s="24">
        <v>3</v>
      </c>
      <c r="E8033" s="24" t="s">
        <v>13</v>
      </c>
      <c r="F8033" s="24">
        <v>41630</v>
      </c>
      <c r="G8033" s="24">
        <v>41630</v>
      </c>
      <c r="H8033" s="24" t="str">
        <f t="shared" si="125"/>
        <v>2018_IBB_3</v>
      </c>
      <c r="I8033" s="24">
        <f>VLOOKUP(H8033,inTHLBdata!A:H,7,FALSE)</f>
        <v>22643</v>
      </c>
      <c r="J8033" s="24">
        <f>VLOOKUP(H8033,inTHLBdata!A:H,8,FALSE)</f>
        <v>22643</v>
      </c>
    </row>
    <row r="8034" spans="1:10">
      <c r="A8034" s="24">
        <v>2018</v>
      </c>
      <c r="B8034" s="24" t="s">
        <v>182</v>
      </c>
      <c r="C8034" s="24" t="str">
        <f>VLOOKUP(B8034,'FHF LUT'!$A$5:$H$81,2,FALSE)</f>
        <v>Western Balsam Bark Beetle</v>
      </c>
      <c r="D8034" s="24">
        <v>4</v>
      </c>
      <c r="E8034" s="24" t="s">
        <v>28</v>
      </c>
      <c r="F8034" s="24">
        <v>0</v>
      </c>
      <c r="G8034" s="24">
        <v>0</v>
      </c>
      <c r="H8034" s="24" t="str">
        <f t="shared" si="125"/>
        <v>2018_IBB_4</v>
      </c>
      <c r="I8034" s="24">
        <f>VLOOKUP(H8034,inTHLBdata!A:H,7,FALSE)</f>
        <v>0</v>
      </c>
      <c r="J8034" s="24">
        <f>VLOOKUP(H8034,inTHLBdata!A:H,8,FALSE)</f>
        <v>0</v>
      </c>
    </row>
    <row r="8035" spans="1:10">
      <c r="A8035" s="24">
        <v>2018</v>
      </c>
      <c r="B8035" s="24" t="s">
        <v>182</v>
      </c>
      <c r="C8035" s="24" t="str">
        <f>VLOOKUP(B8035,'FHF LUT'!$A$5:$H$81,2,FALSE)</f>
        <v>Western Balsam Bark Beetle</v>
      </c>
      <c r="D8035" s="24">
        <v>5</v>
      </c>
      <c r="E8035" s="24" t="s">
        <v>16</v>
      </c>
      <c r="F8035" s="24">
        <v>8645</v>
      </c>
      <c r="G8035" s="24">
        <v>8645</v>
      </c>
      <c r="H8035" s="24" t="str">
        <f t="shared" si="125"/>
        <v>2018_IBB_5</v>
      </c>
      <c r="I8035" s="24">
        <f>VLOOKUP(H8035,inTHLBdata!A:H,7,FALSE)</f>
        <v>319</v>
      </c>
      <c r="J8035" s="24">
        <f>VLOOKUP(H8035,inTHLBdata!A:H,8,FALSE)</f>
        <v>319</v>
      </c>
    </row>
    <row r="8036" spans="1:10">
      <c r="A8036" s="24">
        <v>2018</v>
      </c>
      <c r="B8036" s="24" t="s">
        <v>182</v>
      </c>
      <c r="C8036" s="24" t="str">
        <f>VLOOKUP(B8036,'FHF LUT'!$A$5:$H$81,2,FALSE)</f>
        <v>Western Balsam Bark Beetle</v>
      </c>
      <c r="D8036" s="24">
        <v>7</v>
      </c>
      <c r="E8036" s="24" t="s">
        <v>25</v>
      </c>
      <c r="F8036" s="24">
        <v>47017</v>
      </c>
      <c r="G8036" s="24">
        <v>47017</v>
      </c>
      <c r="H8036" s="24" t="str">
        <f t="shared" si="125"/>
        <v>2018_IBB_7</v>
      </c>
      <c r="I8036" s="24">
        <f>VLOOKUP(H8036,inTHLBdata!A:H,7,FALSE)</f>
        <v>6839</v>
      </c>
      <c r="J8036" s="24">
        <f>VLOOKUP(H8036,inTHLBdata!A:H,8,FALSE)</f>
        <v>6839</v>
      </c>
    </row>
    <row r="8037" spans="1:10">
      <c r="A8037" s="24">
        <v>2018</v>
      </c>
      <c r="B8037" s="24" t="s">
        <v>182</v>
      </c>
      <c r="C8037" s="24" t="str">
        <f>VLOOKUP(B8037,'FHF LUT'!$A$5:$H$81,2,FALSE)</f>
        <v>Western Balsam Bark Beetle</v>
      </c>
      <c r="D8037" s="24">
        <v>8</v>
      </c>
      <c r="E8037" s="24" t="s">
        <v>29</v>
      </c>
      <c r="F8037" s="24">
        <v>4030</v>
      </c>
      <c r="G8037" s="24">
        <v>4030</v>
      </c>
      <c r="H8037" s="24" t="str">
        <f t="shared" si="125"/>
        <v>2018_IBB_8</v>
      </c>
      <c r="I8037" s="24">
        <f>VLOOKUP(H8037,inTHLBdata!A:H,7,FALSE)</f>
        <v>248</v>
      </c>
      <c r="J8037" s="24">
        <f>VLOOKUP(H8037,inTHLBdata!A:H,8,FALSE)</f>
        <v>248</v>
      </c>
    </row>
    <row r="8038" spans="1:10">
      <c r="A8038" s="24">
        <v>2018</v>
      </c>
      <c r="B8038" s="24" t="s">
        <v>182</v>
      </c>
      <c r="C8038" s="24" t="str">
        <f>VLOOKUP(B8038,'FHF LUT'!$A$5:$H$81,2,FALSE)</f>
        <v>Western Balsam Bark Beetle</v>
      </c>
      <c r="D8038" s="24">
        <v>9</v>
      </c>
      <c r="E8038" s="24" t="s">
        <v>7</v>
      </c>
      <c r="F8038" s="24">
        <v>17142</v>
      </c>
      <c r="G8038" s="24">
        <v>17132</v>
      </c>
      <c r="H8038" s="24" t="str">
        <f t="shared" si="125"/>
        <v>2018_IBB_9</v>
      </c>
      <c r="I8038" s="24">
        <f>VLOOKUP(H8038,inTHLBdata!A:H,7,FALSE)</f>
        <v>1096</v>
      </c>
      <c r="J8038" s="24">
        <f>VLOOKUP(H8038,inTHLBdata!A:H,8,FALSE)</f>
        <v>1086</v>
      </c>
    </row>
    <row r="8039" spans="1:10">
      <c r="A8039" s="24">
        <v>2018</v>
      </c>
      <c r="B8039" s="24" t="s">
        <v>182</v>
      </c>
      <c r="C8039" s="24" t="str">
        <f>VLOOKUP(B8039,'FHF LUT'!$A$5:$H$81,2,FALSE)</f>
        <v>Western Balsam Bark Beetle</v>
      </c>
      <c r="D8039" s="24">
        <v>10</v>
      </c>
      <c r="E8039" s="24" t="s">
        <v>18</v>
      </c>
      <c r="F8039" s="24">
        <v>13813</v>
      </c>
      <c r="G8039" s="24">
        <v>13813</v>
      </c>
      <c r="H8039" s="24" t="str">
        <f t="shared" si="125"/>
        <v>2018_IBB_10</v>
      </c>
      <c r="I8039" s="24">
        <f>VLOOKUP(H8039,inTHLBdata!A:H,7,FALSE)</f>
        <v>0</v>
      </c>
      <c r="J8039" s="24">
        <f>VLOOKUP(H8039,inTHLBdata!A:H,8,FALSE)</f>
        <v>0</v>
      </c>
    </row>
    <row r="8040" spans="1:10">
      <c r="A8040" s="24">
        <v>2018</v>
      </c>
      <c r="B8040" s="24" t="s">
        <v>182</v>
      </c>
      <c r="C8040" s="24" t="str">
        <f>VLOOKUP(B8040,'FHF LUT'!$A$5:$H$81,2,FALSE)</f>
        <v>Western Balsam Bark Beetle</v>
      </c>
      <c r="D8040" s="24">
        <v>11</v>
      </c>
      <c r="E8040" s="24" t="s">
        <v>4</v>
      </c>
      <c r="F8040" s="24">
        <v>26281</v>
      </c>
      <c r="G8040" s="24">
        <v>26175</v>
      </c>
      <c r="H8040" s="24" t="str">
        <f t="shared" si="125"/>
        <v>2018_IBB_11</v>
      </c>
      <c r="I8040" s="24">
        <f>VLOOKUP(H8040,inTHLBdata!A:H,7,FALSE)</f>
        <v>8041</v>
      </c>
      <c r="J8040" s="24">
        <f>VLOOKUP(H8040,inTHLBdata!A:H,8,FALSE)</f>
        <v>7951</v>
      </c>
    </row>
    <row r="8041" spans="1:10">
      <c r="A8041" s="24">
        <v>2018</v>
      </c>
      <c r="B8041" s="24" t="s">
        <v>182</v>
      </c>
      <c r="C8041" s="24" t="str">
        <f>VLOOKUP(B8041,'FHF LUT'!$A$5:$H$81,2,FALSE)</f>
        <v>Western Balsam Bark Beetle</v>
      </c>
      <c r="D8041" s="24">
        <v>12</v>
      </c>
      <c r="E8041" s="24" t="s">
        <v>11</v>
      </c>
      <c r="F8041" s="24">
        <v>201364</v>
      </c>
      <c r="G8041" s="24">
        <v>201364</v>
      </c>
      <c r="H8041" s="24" t="str">
        <f t="shared" si="125"/>
        <v>2018_IBB_12</v>
      </c>
      <c r="I8041" s="24">
        <f>VLOOKUP(H8041,inTHLBdata!A:H,7,FALSE)</f>
        <v>62106</v>
      </c>
      <c r="J8041" s="24">
        <f>VLOOKUP(H8041,inTHLBdata!A:H,8,FALSE)</f>
        <v>62106</v>
      </c>
    </row>
    <row r="8042" spans="1:10">
      <c r="A8042" s="24">
        <v>2018</v>
      </c>
      <c r="B8042" s="24" t="s">
        <v>182</v>
      </c>
      <c r="C8042" s="24" t="str">
        <f>VLOOKUP(B8042,'FHF LUT'!$A$5:$H$81,2,FALSE)</f>
        <v>Western Balsam Bark Beetle</v>
      </c>
      <c r="D8042" s="24">
        <v>13</v>
      </c>
      <c r="E8042" s="24" t="s">
        <v>24</v>
      </c>
      <c r="F8042" s="24">
        <v>752</v>
      </c>
      <c r="G8042" s="24">
        <v>752</v>
      </c>
      <c r="H8042" s="24" t="str">
        <f t="shared" si="125"/>
        <v>2018_IBB_13</v>
      </c>
      <c r="I8042" s="24">
        <f>VLOOKUP(H8042,inTHLBdata!A:H,7,FALSE)</f>
        <v>622</v>
      </c>
      <c r="J8042" s="24">
        <f>VLOOKUP(H8042,inTHLBdata!A:H,8,FALSE)</f>
        <v>622</v>
      </c>
    </row>
    <row r="8043" spans="1:10">
      <c r="A8043" s="24">
        <v>2018</v>
      </c>
      <c r="B8043" s="24" t="s">
        <v>182</v>
      </c>
      <c r="C8043" s="24" t="str">
        <f>VLOOKUP(B8043,'FHF LUT'!$A$5:$H$81,2,FALSE)</f>
        <v>Western Balsam Bark Beetle</v>
      </c>
      <c r="D8043" s="24">
        <v>14</v>
      </c>
      <c r="E8043" s="24" t="s">
        <v>30</v>
      </c>
      <c r="F8043" s="24">
        <v>58445</v>
      </c>
      <c r="G8043" s="24">
        <v>58441</v>
      </c>
      <c r="H8043" s="24" t="str">
        <f t="shared" si="125"/>
        <v>2018_IBB_14</v>
      </c>
      <c r="I8043" s="24">
        <f>VLOOKUP(H8043,inTHLBdata!A:H,7,FALSE)</f>
        <v>26674</v>
      </c>
      <c r="J8043" s="24">
        <f>VLOOKUP(H8043,inTHLBdata!A:H,8,FALSE)</f>
        <v>26670</v>
      </c>
    </row>
    <row r="8044" spans="1:10">
      <c r="A8044" s="24">
        <v>2018</v>
      </c>
      <c r="B8044" s="24" t="s">
        <v>182</v>
      </c>
      <c r="C8044" s="24" t="str">
        <f>VLOOKUP(B8044,'FHF LUT'!$A$5:$H$81,2,FALSE)</f>
        <v>Western Balsam Bark Beetle</v>
      </c>
      <c r="D8044" s="24">
        <v>15</v>
      </c>
      <c r="E8044" s="24" t="s">
        <v>33</v>
      </c>
      <c r="F8044" s="24">
        <v>6517</v>
      </c>
      <c r="G8044" s="24">
        <v>6517</v>
      </c>
      <c r="H8044" s="24" t="str">
        <f t="shared" si="125"/>
        <v>2018_IBB_15</v>
      </c>
      <c r="I8044" s="24">
        <f>VLOOKUP(H8044,inTHLBdata!A:H,7,FALSE)</f>
        <v>936</v>
      </c>
      <c r="J8044" s="24">
        <f>VLOOKUP(H8044,inTHLBdata!A:H,8,FALSE)</f>
        <v>936</v>
      </c>
    </row>
    <row r="8045" spans="1:10">
      <c r="A8045" s="24">
        <v>2018</v>
      </c>
      <c r="B8045" s="24" t="s">
        <v>182</v>
      </c>
      <c r="C8045" s="24" t="str">
        <f>VLOOKUP(B8045,'FHF LUT'!$A$5:$H$81,2,FALSE)</f>
        <v>Western Balsam Bark Beetle</v>
      </c>
      <c r="D8045" s="24">
        <v>16</v>
      </c>
      <c r="E8045" s="24" t="s">
        <v>12</v>
      </c>
      <c r="F8045" s="24">
        <v>570556</v>
      </c>
      <c r="G8045" s="24">
        <v>570223</v>
      </c>
      <c r="H8045" s="24" t="str">
        <f t="shared" si="125"/>
        <v>2018_IBB_16</v>
      </c>
      <c r="I8045" s="24">
        <f>VLOOKUP(H8045,inTHLBdata!A:H,7,FALSE)</f>
        <v>102622</v>
      </c>
      <c r="J8045" s="24">
        <f>VLOOKUP(H8045,inTHLBdata!A:H,8,FALSE)</f>
        <v>102349</v>
      </c>
    </row>
    <row r="8046" spans="1:10">
      <c r="A8046" s="24">
        <v>2018</v>
      </c>
      <c r="B8046" s="24" t="s">
        <v>182</v>
      </c>
      <c r="C8046" s="24" t="str">
        <f>VLOOKUP(B8046,'FHF LUT'!$A$5:$H$81,2,FALSE)</f>
        <v>Western Balsam Bark Beetle</v>
      </c>
      <c r="D8046" s="24">
        <v>17</v>
      </c>
      <c r="E8046" s="24" t="s">
        <v>32</v>
      </c>
      <c r="F8046" s="24">
        <v>235851</v>
      </c>
      <c r="G8046" s="24">
        <v>235761</v>
      </c>
      <c r="H8046" s="24" t="str">
        <f t="shared" si="125"/>
        <v>2018_IBB_17</v>
      </c>
      <c r="I8046" s="24">
        <f>VLOOKUP(H8046,inTHLBdata!A:H,7,FALSE)</f>
        <v>55708</v>
      </c>
      <c r="J8046" s="24">
        <f>VLOOKUP(H8046,inTHLBdata!A:H,8,FALSE)</f>
        <v>55680</v>
      </c>
    </row>
    <row r="8047" spans="1:10">
      <c r="A8047" s="24">
        <v>2018</v>
      </c>
      <c r="B8047" s="24" t="s">
        <v>182</v>
      </c>
      <c r="C8047" s="24" t="str">
        <f>VLOOKUP(B8047,'FHF LUT'!$A$5:$H$81,2,FALSE)</f>
        <v>Western Balsam Bark Beetle</v>
      </c>
      <c r="D8047" s="24">
        <v>18</v>
      </c>
      <c r="E8047" s="24" t="s">
        <v>15</v>
      </c>
      <c r="F8047" s="24">
        <v>2025</v>
      </c>
      <c r="G8047" s="24">
        <v>2025</v>
      </c>
      <c r="H8047" s="24" t="str">
        <f t="shared" si="125"/>
        <v>2018_IBB_18</v>
      </c>
      <c r="I8047" s="24">
        <f>VLOOKUP(H8047,inTHLBdata!A:H,7,FALSE)</f>
        <v>1503</v>
      </c>
      <c r="J8047" s="24">
        <f>VLOOKUP(H8047,inTHLBdata!A:H,8,FALSE)</f>
        <v>1503</v>
      </c>
    </row>
    <row r="8048" spans="1:10">
      <c r="A8048" s="24">
        <v>2018</v>
      </c>
      <c r="B8048" s="24" t="s">
        <v>182</v>
      </c>
      <c r="C8048" s="24" t="str">
        <f>VLOOKUP(B8048,'FHF LUT'!$A$5:$H$81,2,FALSE)</f>
        <v>Western Balsam Bark Beetle</v>
      </c>
      <c r="D8048" s="24">
        <v>20</v>
      </c>
      <c r="E8048" s="24" t="s">
        <v>6</v>
      </c>
      <c r="F8048" s="24">
        <v>322141</v>
      </c>
      <c r="G8048" s="24">
        <v>321307</v>
      </c>
      <c r="H8048" s="24" t="str">
        <f t="shared" si="125"/>
        <v>2018_IBB_20</v>
      </c>
      <c r="I8048" s="24">
        <f>VLOOKUP(H8048,inTHLBdata!A:H,7,FALSE)</f>
        <v>149306</v>
      </c>
      <c r="J8048" s="24">
        <f>VLOOKUP(H8048,inTHLBdata!A:H,8,FALSE)</f>
        <v>149192</v>
      </c>
    </row>
    <row r="8049" spans="1:10">
      <c r="A8049" s="24">
        <v>2018</v>
      </c>
      <c r="B8049" s="24" t="s">
        <v>182</v>
      </c>
      <c r="C8049" s="24" t="str">
        <f>VLOOKUP(B8049,'FHF LUT'!$A$5:$H$81,2,FALSE)</f>
        <v>Western Balsam Bark Beetle</v>
      </c>
      <c r="D8049" s="24">
        <v>22</v>
      </c>
      <c r="E8049" s="24" t="s">
        <v>19</v>
      </c>
      <c r="F8049" s="24">
        <v>2707</v>
      </c>
      <c r="G8049" s="24">
        <v>2644</v>
      </c>
      <c r="H8049" s="24" t="str">
        <f t="shared" si="125"/>
        <v>2018_IBB_22</v>
      </c>
      <c r="I8049" s="24">
        <f>VLOOKUP(H8049,inTHLBdata!A:H,7,FALSE)</f>
        <v>1023</v>
      </c>
      <c r="J8049" s="24">
        <f>VLOOKUP(H8049,inTHLBdata!A:H,8,FALSE)</f>
        <v>968</v>
      </c>
    </row>
    <row r="8050" spans="1:10">
      <c r="A8050" s="24">
        <v>2018</v>
      </c>
      <c r="B8050" s="24" t="s">
        <v>182</v>
      </c>
      <c r="C8050" s="24" t="str">
        <f>VLOOKUP(B8050,'FHF LUT'!$A$5:$H$81,2,FALSE)</f>
        <v>Western Balsam Bark Beetle</v>
      </c>
      <c r="D8050" s="24">
        <v>23</v>
      </c>
      <c r="E8050" s="24" t="s">
        <v>27</v>
      </c>
      <c r="F8050" s="24">
        <v>47</v>
      </c>
      <c r="G8050" s="24">
        <v>47</v>
      </c>
      <c r="H8050" s="24" t="str">
        <f t="shared" si="125"/>
        <v>2018_IBB_23</v>
      </c>
      <c r="I8050" s="24">
        <f>VLOOKUP(H8050,inTHLBdata!A:H,7,FALSE)</f>
        <v>42</v>
      </c>
      <c r="J8050" s="24">
        <f>VLOOKUP(H8050,inTHLBdata!A:H,8,FALSE)</f>
        <v>42</v>
      </c>
    </row>
    <row r="8051" spans="1:10">
      <c r="A8051" s="24">
        <v>2018</v>
      </c>
      <c r="B8051" s="24" t="s">
        <v>182</v>
      </c>
      <c r="C8051" s="24" t="str">
        <f>VLOOKUP(B8051,'FHF LUT'!$A$5:$H$81,2,FALSE)</f>
        <v>Western Balsam Bark Beetle</v>
      </c>
      <c r="D8051" s="24">
        <v>24</v>
      </c>
      <c r="E8051" s="24" t="s">
        <v>17</v>
      </c>
      <c r="F8051" s="24">
        <v>1133333</v>
      </c>
      <c r="G8051" s="24">
        <v>1128936</v>
      </c>
      <c r="H8051" s="24" t="str">
        <f t="shared" si="125"/>
        <v>2018_IBB_24</v>
      </c>
      <c r="I8051" s="24">
        <f>VLOOKUP(H8051,inTHLBdata!A:H,7,FALSE)</f>
        <v>287306</v>
      </c>
      <c r="J8051" s="24">
        <f>VLOOKUP(H8051,inTHLBdata!A:H,8,FALSE)</f>
        <v>283778</v>
      </c>
    </row>
    <row r="8052" spans="1:10">
      <c r="A8052" s="24">
        <v>2018</v>
      </c>
      <c r="B8052" s="24" t="s">
        <v>182</v>
      </c>
      <c r="C8052" s="24" t="str">
        <f>VLOOKUP(B8052,'FHF LUT'!$A$5:$H$81,2,FALSE)</f>
        <v>Western Balsam Bark Beetle</v>
      </c>
      <c r="D8052" s="24">
        <v>25</v>
      </c>
      <c r="E8052" s="24" t="s">
        <v>23</v>
      </c>
      <c r="F8052" s="24">
        <v>0</v>
      </c>
      <c r="G8052" s="24">
        <v>0</v>
      </c>
      <c r="H8052" s="24" t="str">
        <f t="shared" si="125"/>
        <v>2018_IBB_25</v>
      </c>
      <c r="I8052" s="24">
        <f>VLOOKUP(H8052,inTHLBdata!A:H,7,FALSE)</f>
        <v>0</v>
      </c>
      <c r="J8052" s="24">
        <f>VLOOKUP(H8052,inTHLBdata!A:H,8,FALSE)</f>
        <v>0</v>
      </c>
    </row>
    <row r="8053" spans="1:10">
      <c r="A8053" s="24">
        <v>2018</v>
      </c>
      <c r="B8053" s="24" t="s">
        <v>182</v>
      </c>
      <c r="C8053" s="24" t="str">
        <f>VLOOKUP(B8053,'FHF LUT'!$A$5:$H$81,2,FALSE)</f>
        <v>Western Balsam Bark Beetle</v>
      </c>
      <c r="D8053" s="24">
        <v>26</v>
      </c>
      <c r="E8053" s="24" t="s">
        <v>14</v>
      </c>
      <c r="F8053" s="24">
        <v>48247</v>
      </c>
      <c r="G8053" s="24">
        <v>48103</v>
      </c>
      <c r="H8053" s="24" t="str">
        <f t="shared" si="125"/>
        <v>2018_IBB_26</v>
      </c>
      <c r="I8053" s="24">
        <f>VLOOKUP(H8053,inTHLBdata!A:H,7,FALSE)</f>
        <v>9530</v>
      </c>
      <c r="J8053" s="24">
        <f>VLOOKUP(H8053,inTHLBdata!A:H,8,FALSE)</f>
        <v>9478</v>
      </c>
    </row>
    <row r="8054" spans="1:10">
      <c r="A8054" s="24">
        <v>2018</v>
      </c>
      <c r="B8054" s="24" t="s">
        <v>182</v>
      </c>
      <c r="C8054" s="24" t="str">
        <f>VLOOKUP(B8054,'FHF LUT'!$A$5:$H$81,2,FALSE)</f>
        <v>Western Balsam Bark Beetle</v>
      </c>
      <c r="D8054" s="24">
        <v>27</v>
      </c>
      <c r="E8054" s="24" t="s">
        <v>21</v>
      </c>
      <c r="F8054" s="24">
        <v>3090</v>
      </c>
      <c r="G8054" s="24">
        <v>3090</v>
      </c>
      <c r="H8054" s="24" t="str">
        <f t="shared" si="125"/>
        <v>2018_IBB_27</v>
      </c>
      <c r="I8054" s="24">
        <f>VLOOKUP(H8054,inTHLBdata!A:H,7,FALSE)</f>
        <v>32</v>
      </c>
      <c r="J8054" s="24">
        <f>VLOOKUP(H8054,inTHLBdata!A:H,8,FALSE)</f>
        <v>32</v>
      </c>
    </row>
    <row r="8055" spans="1:10">
      <c r="A8055" s="24">
        <v>2018</v>
      </c>
      <c r="B8055" s="24" t="s">
        <v>182</v>
      </c>
      <c r="C8055" s="24" t="str">
        <f>VLOOKUP(B8055,'FHF LUT'!$A$5:$H$81,2,FALSE)</f>
        <v>Western Balsam Bark Beetle</v>
      </c>
      <c r="D8055" s="24">
        <v>29</v>
      </c>
      <c r="E8055" s="24" t="s">
        <v>9</v>
      </c>
      <c r="F8055" s="24">
        <v>26041</v>
      </c>
      <c r="G8055" s="24">
        <v>26041</v>
      </c>
      <c r="H8055" s="24" t="str">
        <f t="shared" si="125"/>
        <v>2018_IBB_29</v>
      </c>
      <c r="I8055" s="24">
        <f>VLOOKUP(H8055,inTHLBdata!A:H,7,FALSE)</f>
        <v>6800</v>
      </c>
      <c r="J8055" s="24">
        <f>VLOOKUP(H8055,inTHLBdata!A:H,8,FALSE)</f>
        <v>6800</v>
      </c>
    </row>
    <row r="8056" spans="1:10">
      <c r="A8056" s="24">
        <v>2018</v>
      </c>
      <c r="B8056" s="24" t="s">
        <v>182</v>
      </c>
      <c r="C8056" s="24" t="str">
        <f>VLOOKUP(B8056,'FHF LUT'!$A$5:$H$81,2,FALSE)</f>
        <v>Western Balsam Bark Beetle</v>
      </c>
      <c r="D8056" s="24">
        <v>30</v>
      </c>
      <c r="E8056" s="24" t="s">
        <v>35</v>
      </c>
      <c r="F8056" s="24">
        <v>23593</v>
      </c>
      <c r="G8056" s="24">
        <v>23593</v>
      </c>
      <c r="H8056" s="24" t="str">
        <f t="shared" si="125"/>
        <v>2018_IBB_30</v>
      </c>
      <c r="I8056" s="24">
        <f>VLOOKUP(H8056,inTHLBdata!A:H,7,FALSE)</f>
        <v>656</v>
      </c>
      <c r="J8056" s="24">
        <f>VLOOKUP(H8056,inTHLBdata!A:H,8,FALSE)</f>
        <v>656</v>
      </c>
    </row>
    <row r="8057" spans="1:10">
      <c r="A8057" s="24">
        <v>2018</v>
      </c>
      <c r="B8057" s="24" t="s">
        <v>182</v>
      </c>
      <c r="C8057" s="24" t="str">
        <f>VLOOKUP(B8057,'FHF LUT'!$A$5:$H$81,2,FALSE)</f>
        <v>Western Balsam Bark Beetle</v>
      </c>
      <c r="D8057" s="24">
        <v>31</v>
      </c>
      <c r="E8057" s="24" t="s">
        <v>34</v>
      </c>
      <c r="F8057" s="24">
        <v>10890</v>
      </c>
      <c r="G8057" s="24">
        <v>10890</v>
      </c>
      <c r="H8057" s="24" t="str">
        <f t="shared" si="125"/>
        <v>2018_IBB_31</v>
      </c>
      <c r="I8057" s="24">
        <f>VLOOKUP(H8057,inTHLBdata!A:H,7,FALSE)</f>
        <v>2</v>
      </c>
      <c r="J8057" s="24">
        <f>VLOOKUP(H8057,inTHLBdata!A:H,8,FALSE)</f>
        <v>2</v>
      </c>
    </row>
    <row r="8058" spans="1:10">
      <c r="A8058" s="24">
        <v>2018</v>
      </c>
      <c r="B8058" s="24" t="s">
        <v>182</v>
      </c>
      <c r="C8058" s="24" t="str">
        <f>VLOOKUP(B8058,'FHF LUT'!$A$5:$H$81,2,FALSE)</f>
        <v>Western Balsam Bark Beetle</v>
      </c>
      <c r="D8058" s="24">
        <v>38</v>
      </c>
      <c r="E8058" s="24" t="s">
        <v>8</v>
      </c>
      <c r="F8058" s="24">
        <v>0</v>
      </c>
      <c r="G8058" s="24">
        <v>0</v>
      </c>
      <c r="H8058" s="24" t="str">
        <f t="shared" si="125"/>
        <v>2018_IBB_38</v>
      </c>
      <c r="I8058" s="24">
        <f>VLOOKUP(H8058,inTHLBdata!A:H,7,FALSE)</f>
        <v>0</v>
      </c>
      <c r="J8058" s="24">
        <f>VLOOKUP(H8058,inTHLBdata!A:H,8,FALSE)</f>
        <v>0</v>
      </c>
    </row>
    <row r="8059" spans="1:10">
      <c r="A8059" s="24">
        <v>2018</v>
      </c>
      <c r="B8059" s="24" t="s">
        <v>182</v>
      </c>
      <c r="C8059" s="24" t="str">
        <f>VLOOKUP(B8059,'FHF LUT'!$A$5:$H$81,2,FALSE)</f>
        <v>Western Balsam Bark Beetle</v>
      </c>
      <c r="D8059" s="24">
        <v>39</v>
      </c>
      <c r="E8059" s="24" t="s">
        <v>36</v>
      </c>
      <c r="F8059" s="24">
        <v>10</v>
      </c>
      <c r="G8059" s="24">
        <v>10</v>
      </c>
      <c r="H8059" s="24" t="str">
        <f t="shared" si="125"/>
        <v>2018_IBB_39</v>
      </c>
      <c r="I8059" s="24">
        <f>VLOOKUP(H8059,inTHLBdata!A:H,7,FALSE)</f>
        <v>0</v>
      </c>
      <c r="J8059" s="24">
        <f>VLOOKUP(H8059,inTHLBdata!A:H,8,FALSE)</f>
        <v>0</v>
      </c>
    </row>
    <row r="8060" spans="1:10">
      <c r="A8060" s="24">
        <v>2018</v>
      </c>
      <c r="B8060" s="24" t="s">
        <v>182</v>
      </c>
      <c r="C8060" s="24" t="str">
        <f>VLOOKUP(B8060,'FHF LUT'!$A$5:$H$81,2,FALSE)</f>
        <v>Western Balsam Bark Beetle</v>
      </c>
      <c r="D8060" s="24">
        <v>40</v>
      </c>
      <c r="E8060" s="24" t="s">
        <v>31</v>
      </c>
      <c r="F8060" s="24">
        <v>2035</v>
      </c>
      <c r="G8060" s="24">
        <v>2035</v>
      </c>
      <c r="H8060" s="24" t="str">
        <f t="shared" si="125"/>
        <v>2018_IBB_40</v>
      </c>
      <c r="I8060" s="24">
        <f>VLOOKUP(H8060,inTHLBdata!A:H,7,FALSE)</f>
        <v>50</v>
      </c>
      <c r="J8060" s="24">
        <f>VLOOKUP(H8060,inTHLBdata!A:H,8,FALSE)</f>
        <v>50</v>
      </c>
    </row>
    <row r="8061" spans="1:10">
      <c r="A8061" s="24">
        <v>2018</v>
      </c>
      <c r="B8061" s="24" t="s">
        <v>182</v>
      </c>
      <c r="C8061" s="24" t="str">
        <f>VLOOKUP(B8061,'FHF LUT'!$A$5:$H$81,2,FALSE)</f>
        <v>Western Balsam Bark Beetle</v>
      </c>
      <c r="D8061" s="24">
        <v>41</v>
      </c>
      <c r="E8061" s="24" t="s">
        <v>26</v>
      </c>
      <c r="F8061" s="24">
        <v>136975</v>
      </c>
      <c r="G8061" s="24">
        <v>136893</v>
      </c>
      <c r="H8061" s="24" t="str">
        <f t="shared" si="125"/>
        <v>2018_IBB_41</v>
      </c>
      <c r="I8061" s="24">
        <f>VLOOKUP(H8061,inTHLBdata!A:H,7,FALSE)</f>
        <v>20873</v>
      </c>
      <c r="J8061" s="24">
        <f>VLOOKUP(H8061,inTHLBdata!A:H,8,FALSE)</f>
        <v>20873</v>
      </c>
    </row>
    <row r="8062" spans="1:10">
      <c r="A8062" s="24">
        <v>2018</v>
      </c>
      <c r="B8062" s="24" t="s">
        <v>182</v>
      </c>
      <c r="C8062" s="24" t="str">
        <f>VLOOKUP(B8062,'FHF LUT'!$A$5:$H$81,2,FALSE)</f>
        <v>Western Balsam Bark Beetle</v>
      </c>
      <c r="D8062" s="24">
        <v>43</v>
      </c>
      <c r="E8062" s="24" t="s">
        <v>20</v>
      </c>
      <c r="F8062" s="24">
        <v>13757</v>
      </c>
      <c r="G8062" s="24">
        <v>13757</v>
      </c>
      <c r="H8062" s="24" t="str">
        <f t="shared" si="125"/>
        <v>2018_IBB_43</v>
      </c>
      <c r="I8062" s="24">
        <f>VLOOKUP(H8062,inTHLBdata!A:H,7,FALSE)</f>
        <v>3363</v>
      </c>
      <c r="J8062" s="24">
        <f>VLOOKUP(H8062,inTHLBdata!A:H,8,FALSE)</f>
        <v>3363</v>
      </c>
    </row>
    <row r="8063" spans="1:10">
      <c r="A8063" s="24">
        <v>2018</v>
      </c>
      <c r="B8063" s="24" t="s">
        <v>182</v>
      </c>
      <c r="C8063" s="24" t="str">
        <f>VLOOKUP(B8063,'FHF LUT'!$A$5:$H$81,2,FALSE)</f>
        <v>Western Balsam Bark Beetle</v>
      </c>
      <c r="D8063" s="24">
        <v>44</v>
      </c>
      <c r="E8063" s="24" t="s">
        <v>3</v>
      </c>
      <c r="F8063" s="24">
        <v>0</v>
      </c>
      <c r="G8063" s="24">
        <v>0</v>
      </c>
      <c r="H8063" s="24" t="str">
        <f t="shared" si="125"/>
        <v>2018_IBB_44</v>
      </c>
      <c r="I8063" s="24">
        <f>VLOOKUP(H8063,inTHLBdata!A:H,7,FALSE)</f>
        <v>0</v>
      </c>
      <c r="J8063" s="24">
        <f>VLOOKUP(H8063,inTHLBdata!A:H,8,FALSE)</f>
        <v>0</v>
      </c>
    </row>
    <row r="8064" spans="1:10">
      <c r="A8064" s="24">
        <v>2018</v>
      </c>
      <c r="B8064" s="24" t="s">
        <v>182</v>
      </c>
      <c r="C8064" s="24" t="str">
        <f>VLOOKUP(B8064,'FHF LUT'!$A$5:$H$81,2,FALSE)</f>
        <v>Western Balsam Bark Beetle</v>
      </c>
      <c r="D8064" s="24">
        <v>45</v>
      </c>
      <c r="E8064" s="24" t="s">
        <v>5</v>
      </c>
      <c r="F8064" s="24">
        <v>5595</v>
      </c>
      <c r="G8064" s="24">
        <v>5595</v>
      </c>
      <c r="H8064" s="24" t="str">
        <f t="shared" si="125"/>
        <v>2018_IBB_45</v>
      </c>
      <c r="I8064" s="24">
        <f>VLOOKUP(H8064,inTHLBdata!A:H,7,FALSE)</f>
        <v>1846</v>
      </c>
      <c r="J8064" s="24">
        <f>VLOOKUP(H8064,inTHLBdata!A:H,8,FALSE)</f>
        <v>1846</v>
      </c>
    </row>
    <row r="8065" spans="1:10">
      <c r="A8065" s="24">
        <v>2018</v>
      </c>
      <c r="B8065" s="24" t="s">
        <v>182</v>
      </c>
      <c r="C8065" s="24" t="str">
        <f>VLOOKUP(B8065,'FHF LUT'!$A$5:$H$81,2,FALSE)</f>
        <v>Western Balsam Bark Beetle</v>
      </c>
      <c r="D8065" s="24">
        <v>46</v>
      </c>
      <c r="E8065" s="24" t="s">
        <v>234</v>
      </c>
      <c r="F8065" s="24">
        <v>936</v>
      </c>
      <c r="G8065" s="24">
        <v>936</v>
      </c>
      <c r="H8065" s="24" t="str">
        <f t="shared" si="125"/>
        <v>2018_IBB_46</v>
      </c>
      <c r="I8065" s="24">
        <f>VLOOKUP(H8065,inTHLBdata!A:H,7,FALSE)</f>
        <v>0</v>
      </c>
      <c r="J8065" s="24">
        <f>VLOOKUP(H8065,inTHLBdata!A:H,8,FALSE)</f>
        <v>0</v>
      </c>
    </row>
    <row r="8066" spans="1:10">
      <c r="A8066" s="24">
        <v>2018</v>
      </c>
      <c r="B8066" s="24" t="s">
        <v>182</v>
      </c>
      <c r="C8066" s="24" t="str">
        <f>VLOOKUP(B8066,'FHF LUT'!$A$5:$H$81,2,FALSE)</f>
        <v>Western Balsam Bark Beetle</v>
      </c>
      <c r="D8066" s="24">
        <v>47</v>
      </c>
      <c r="E8066" s="24" t="s">
        <v>233</v>
      </c>
      <c r="F8066" s="24">
        <v>0</v>
      </c>
      <c r="G8066" s="24">
        <v>0</v>
      </c>
      <c r="H8066" s="24" t="str">
        <f t="shared" si="125"/>
        <v>2018_IBB_47</v>
      </c>
      <c r="I8066" s="24">
        <f>VLOOKUP(H8066,inTHLBdata!A:H,7,FALSE)</f>
        <v>0</v>
      </c>
      <c r="J8066" s="24">
        <f>VLOOKUP(H8066,inTHLBdata!A:H,8,FALSE)</f>
        <v>0</v>
      </c>
    </row>
    <row r="8067" spans="1:10">
      <c r="A8067" s="24">
        <v>2018</v>
      </c>
      <c r="B8067" s="24" t="s">
        <v>182</v>
      </c>
      <c r="C8067" s="24" t="str">
        <f>VLOOKUP(B8067,'FHF LUT'!$A$5:$H$81,2,FALSE)</f>
        <v>Western Balsam Bark Beetle</v>
      </c>
      <c r="D8067" s="24">
        <v>48</v>
      </c>
      <c r="E8067" s="24" t="s">
        <v>235</v>
      </c>
      <c r="F8067" s="24">
        <v>0</v>
      </c>
      <c r="G8067" s="24">
        <v>0</v>
      </c>
      <c r="H8067" s="24" t="str">
        <f t="shared" ref="H8067:H8130" si="126">CONCATENATE(A8067,"_",B8067,"_",D8067)</f>
        <v>2018_IBB_48</v>
      </c>
      <c r="I8067" s="24">
        <f>VLOOKUP(H8067,inTHLBdata!A:H,7,FALSE)</f>
        <v>0</v>
      </c>
      <c r="J8067" s="24">
        <f>VLOOKUP(H8067,inTHLBdata!A:H,8,FALSE)</f>
        <v>0</v>
      </c>
    </row>
    <row r="8068" spans="1:10">
      <c r="A8068" s="24">
        <v>2018</v>
      </c>
      <c r="B8068" s="24" t="s">
        <v>183</v>
      </c>
      <c r="C8068" s="24" t="str">
        <f>VLOOKUP(B8068,'FHF LUT'!$A$5:$H$81,2,FALSE)</f>
        <v>Douglas-fir Beetle</v>
      </c>
      <c r="D8068" s="24">
        <v>1</v>
      </c>
      <c r="E8068" s="24" t="s">
        <v>10</v>
      </c>
      <c r="F8068" s="24">
        <v>50108</v>
      </c>
      <c r="G8068" s="24">
        <v>50108</v>
      </c>
      <c r="H8068" s="24" t="str">
        <f t="shared" si="126"/>
        <v>2018_IBD_1</v>
      </c>
      <c r="I8068" s="24">
        <f>VLOOKUP(H8068,inTHLBdata!A:H,7,FALSE)</f>
        <v>14428</v>
      </c>
      <c r="J8068" s="24">
        <f>VLOOKUP(H8068,inTHLBdata!A:H,8,FALSE)</f>
        <v>14428</v>
      </c>
    </row>
    <row r="8069" spans="1:10">
      <c r="A8069" s="24">
        <v>2018</v>
      </c>
      <c r="B8069" s="24" t="s">
        <v>183</v>
      </c>
      <c r="C8069" s="24" t="str">
        <f>VLOOKUP(B8069,'FHF LUT'!$A$5:$H$81,2,FALSE)</f>
        <v>Douglas-fir Beetle</v>
      </c>
      <c r="D8069" s="24">
        <v>2</v>
      </c>
      <c r="E8069" s="24" t="s">
        <v>22</v>
      </c>
      <c r="F8069" s="24">
        <v>1558</v>
      </c>
      <c r="G8069" s="24">
        <v>1504</v>
      </c>
      <c r="H8069" s="24" t="str">
        <f t="shared" si="126"/>
        <v>2018_IBD_2</v>
      </c>
      <c r="I8069" s="24">
        <f>VLOOKUP(H8069,inTHLBdata!A:H,7,FALSE)</f>
        <v>3080</v>
      </c>
      <c r="J8069" s="24">
        <f>VLOOKUP(H8069,inTHLBdata!A:H,8,FALSE)</f>
        <v>3080</v>
      </c>
    </row>
    <row r="8070" spans="1:10">
      <c r="A8070" s="24">
        <v>2018</v>
      </c>
      <c r="B8070" s="24" t="s">
        <v>183</v>
      </c>
      <c r="C8070" s="24" t="str">
        <f>VLOOKUP(B8070,'FHF LUT'!$A$5:$H$81,2,FALSE)</f>
        <v>Douglas-fir Beetle</v>
      </c>
      <c r="D8070" s="24">
        <v>3</v>
      </c>
      <c r="E8070" s="24" t="s">
        <v>13</v>
      </c>
      <c r="F8070" s="24">
        <v>0</v>
      </c>
      <c r="G8070" s="24">
        <v>0</v>
      </c>
      <c r="H8070" s="24" t="str">
        <f t="shared" si="126"/>
        <v>2018_IBD_3</v>
      </c>
      <c r="I8070" s="24">
        <f>VLOOKUP(H8070,inTHLBdata!A:H,7,FALSE)</f>
        <v>0</v>
      </c>
      <c r="J8070" s="24">
        <f>VLOOKUP(H8070,inTHLBdata!A:H,8,FALSE)</f>
        <v>0</v>
      </c>
    </row>
    <row r="8071" spans="1:10">
      <c r="A8071" s="24">
        <v>2018</v>
      </c>
      <c r="B8071" s="24" t="s">
        <v>183</v>
      </c>
      <c r="C8071" s="24" t="str">
        <f>VLOOKUP(B8071,'FHF LUT'!$A$5:$H$81,2,FALSE)</f>
        <v>Douglas-fir Beetle</v>
      </c>
      <c r="D8071" s="24">
        <v>4</v>
      </c>
      <c r="E8071" s="24" t="s">
        <v>28</v>
      </c>
      <c r="F8071" s="24">
        <v>0</v>
      </c>
      <c r="G8071" s="24">
        <v>0</v>
      </c>
      <c r="H8071" s="24" t="str">
        <f t="shared" si="126"/>
        <v>2018_IBD_4</v>
      </c>
      <c r="I8071" s="24">
        <f>VLOOKUP(H8071,inTHLBdata!A:H,7,FALSE)</f>
        <v>0</v>
      </c>
      <c r="J8071" s="24">
        <f>VLOOKUP(H8071,inTHLBdata!A:H,8,FALSE)</f>
        <v>0</v>
      </c>
    </row>
    <row r="8072" spans="1:10">
      <c r="A8072" s="24">
        <v>2018</v>
      </c>
      <c r="B8072" s="24" t="s">
        <v>183</v>
      </c>
      <c r="C8072" s="24" t="str">
        <f>VLOOKUP(B8072,'FHF LUT'!$A$5:$H$81,2,FALSE)</f>
        <v>Douglas-fir Beetle</v>
      </c>
      <c r="D8072" s="24">
        <v>5</v>
      </c>
      <c r="E8072" s="24" t="s">
        <v>16</v>
      </c>
      <c r="F8072" s="24">
        <v>4121</v>
      </c>
      <c r="G8072" s="24">
        <v>4121</v>
      </c>
      <c r="H8072" s="24" t="str">
        <f t="shared" si="126"/>
        <v>2018_IBD_5</v>
      </c>
      <c r="I8072" s="24">
        <f>VLOOKUP(H8072,inTHLBdata!A:H,7,FALSE)</f>
        <v>1142</v>
      </c>
      <c r="J8072" s="24">
        <f>VLOOKUP(H8072,inTHLBdata!A:H,8,FALSE)</f>
        <v>1142</v>
      </c>
    </row>
    <row r="8073" spans="1:10">
      <c r="A8073" s="24">
        <v>2018</v>
      </c>
      <c r="B8073" s="24" t="s">
        <v>183</v>
      </c>
      <c r="C8073" s="24" t="str">
        <f>VLOOKUP(B8073,'FHF LUT'!$A$5:$H$81,2,FALSE)</f>
        <v>Douglas-fir Beetle</v>
      </c>
      <c r="D8073" s="24">
        <v>7</v>
      </c>
      <c r="E8073" s="24" t="s">
        <v>25</v>
      </c>
      <c r="F8073" s="24">
        <v>354</v>
      </c>
      <c r="G8073" s="24">
        <v>354</v>
      </c>
      <c r="H8073" s="24" t="str">
        <f t="shared" si="126"/>
        <v>2018_IBD_7</v>
      </c>
      <c r="I8073" s="24">
        <f>VLOOKUP(H8073,inTHLBdata!A:H,7,FALSE)</f>
        <v>0</v>
      </c>
      <c r="J8073" s="24">
        <f>VLOOKUP(H8073,inTHLBdata!A:H,8,FALSE)</f>
        <v>0</v>
      </c>
    </row>
    <row r="8074" spans="1:10">
      <c r="A8074" s="24">
        <v>2018</v>
      </c>
      <c r="B8074" s="24" t="s">
        <v>183</v>
      </c>
      <c r="C8074" s="24" t="str">
        <f>VLOOKUP(B8074,'FHF LUT'!$A$5:$H$81,2,FALSE)</f>
        <v>Douglas-fir Beetle</v>
      </c>
      <c r="D8074" s="24">
        <v>8</v>
      </c>
      <c r="E8074" s="24" t="s">
        <v>29</v>
      </c>
      <c r="F8074" s="24">
        <v>0</v>
      </c>
      <c r="G8074" s="24">
        <v>0</v>
      </c>
      <c r="H8074" s="24" t="str">
        <f t="shared" si="126"/>
        <v>2018_IBD_8</v>
      </c>
      <c r="I8074" s="24">
        <f>VLOOKUP(H8074,inTHLBdata!A:H,7,FALSE)</f>
        <v>0</v>
      </c>
      <c r="J8074" s="24">
        <f>VLOOKUP(H8074,inTHLBdata!A:H,8,FALSE)</f>
        <v>0</v>
      </c>
    </row>
    <row r="8075" spans="1:10">
      <c r="A8075" s="24">
        <v>2018</v>
      </c>
      <c r="B8075" s="24" t="s">
        <v>183</v>
      </c>
      <c r="C8075" s="24" t="str">
        <f>VLOOKUP(B8075,'FHF LUT'!$A$5:$H$81,2,FALSE)</f>
        <v>Douglas-fir Beetle</v>
      </c>
      <c r="D8075" s="24">
        <v>9</v>
      </c>
      <c r="E8075" s="24" t="s">
        <v>7</v>
      </c>
      <c r="F8075" s="24">
        <v>18810</v>
      </c>
      <c r="G8075" s="24">
        <v>17747</v>
      </c>
      <c r="H8075" s="24" t="str">
        <f t="shared" si="126"/>
        <v>2018_IBD_9</v>
      </c>
      <c r="I8075" s="24">
        <f>VLOOKUP(H8075,inTHLBdata!A:H,7,FALSE)</f>
        <v>7514</v>
      </c>
      <c r="J8075" s="24">
        <f>VLOOKUP(H8075,inTHLBdata!A:H,8,FALSE)</f>
        <v>6902</v>
      </c>
    </row>
    <row r="8076" spans="1:10">
      <c r="A8076" s="24">
        <v>2018</v>
      </c>
      <c r="B8076" s="24" t="s">
        <v>183</v>
      </c>
      <c r="C8076" s="24" t="str">
        <f>VLOOKUP(B8076,'FHF LUT'!$A$5:$H$81,2,FALSE)</f>
        <v>Douglas-fir Beetle</v>
      </c>
      <c r="D8076" s="24">
        <v>10</v>
      </c>
      <c r="E8076" s="24" t="s">
        <v>18</v>
      </c>
      <c r="F8076" s="24">
        <v>0</v>
      </c>
      <c r="G8076" s="24">
        <v>0</v>
      </c>
      <c r="H8076" s="24" t="str">
        <f t="shared" si="126"/>
        <v>2018_IBD_10</v>
      </c>
      <c r="I8076" s="24">
        <f>VLOOKUP(H8076,inTHLBdata!A:H,7,FALSE)</f>
        <v>0</v>
      </c>
      <c r="J8076" s="24">
        <f>VLOOKUP(H8076,inTHLBdata!A:H,8,FALSE)</f>
        <v>0</v>
      </c>
    </row>
    <row r="8077" spans="1:10">
      <c r="A8077" s="24">
        <v>2018</v>
      </c>
      <c r="B8077" s="24" t="s">
        <v>183</v>
      </c>
      <c r="C8077" s="24" t="str">
        <f>VLOOKUP(B8077,'FHF LUT'!$A$5:$H$81,2,FALSE)</f>
        <v>Douglas-fir Beetle</v>
      </c>
      <c r="D8077" s="24">
        <v>11</v>
      </c>
      <c r="E8077" s="24" t="s">
        <v>4</v>
      </c>
      <c r="F8077" s="24">
        <v>71888</v>
      </c>
      <c r="G8077" s="24">
        <v>71685</v>
      </c>
      <c r="H8077" s="24" t="str">
        <f t="shared" si="126"/>
        <v>2018_IBD_11</v>
      </c>
      <c r="I8077" s="24">
        <f>VLOOKUP(H8077,inTHLBdata!A:H,7,FALSE)</f>
        <v>30402</v>
      </c>
      <c r="J8077" s="24">
        <f>VLOOKUP(H8077,inTHLBdata!A:H,8,FALSE)</f>
        <v>30199</v>
      </c>
    </row>
    <row r="8078" spans="1:10">
      <c r="A8078" s="24">
        <v>2018</v>
      </c>
      <c r="B8078" s="24" t="s">
        <v>183</v>
      </c>
      <c r="C8078" s="24" t="str">
        <f>VLOOKUP(B8078,'FHF LUT'!$A$5:$H$81,2,FALSE)</f>
        <v>Douglas-fir Beetle</v>
      </c>
      <c r="D8078" s="24">
        <v>12</v>
      </c>
      <c r="E8078" s="24" t="s">
        <v>11</v>
      </c>
      <c r="F8078" s="24">
        <v>0</v>
      </c>
      <c r="G8078" s="24">
        <v>0</v>
      </c>
      <c r="H8078" s="24" t="str">
        <f t="shared" si="126"/>
        <v>2018_IBD_12</v>
      </c>
      <c r="I8078" s="24">
        <f>VLOOKUP(H8078,inTHLBdata!A:H,7,FALSE)</f>
        <v>0</v>
      </c>
      <c r="J8078" s="24">
        <f>VLOOKUP(H8078,inTHLBdata!A:H,8,FALSE)</f>
        <v>0</v>
      </c>
    </row>
    <row r="8079" spans="1:10">
      <c r="A8079" s="24">
        <v>2018</v>
      </c>
      <c r="B8079" s="24" t="s">
        <v>183</v>
      </c>
      <c r="C8079" s="24" t="str">
        <f>VLOOKUP(B8079,'FHF LUT'!$A$5:$H$81,2,FALSE)</f>
        <v>Douglas-fir Beetle</v>
      </c>
      <c r="D8079" s="24">
        <v>13</v>
      </c>
      <c r="E8079" s="24" t="s">
        <v>24</v>
      </c>
      <c r="F8079" s="24">
        <v>14324</v>
      </c>
      <c r="G8079" s="24">
        <v>14150</v>
      </c>
      <c r="H8079" s="24" t="str">
        <f t="shared" si="126"/>
        <v>2018_IBD_13</v>
      </c>
      <c r="I8079" s="24">
        <f>VLOOKUP(H8079,inTHLBdata!A:H,7,FALSE)</f>
        <v>6909</v>
      </c>
      <c r="J8079" s="24">
        <f>VLOOKUP(H8079,inTHLBdata!A:H,8,FALSE)</f>
        <v>6909</v>
      </c>
    </row>
    <row r="8080" spans="1:10">
      <c r="A8080" s="24">
        <v>2018</v>
      </c>
      <c r="B8080" s="24" t="s">
        <v>183</v>
      </c>
      <c r="C8080" s="24" t="str">
        <f>VLOOKUP(B8080,'FHF LUT'!$A$5:$H$81,2,FALSE)</f>
        <v>Douglas-fir Beetle</v>
      </c>
      <c r="D8080" s="24">
        <v>14</v>
      </c>
      <c r="E8080" s="24" t="s">
        <v>30</v>
      </c>
      <c r="F8080" s="24">
        <v>10818</v>
      </c>
      <c r="G8080" s="24">
        <v>10818</v>
      </c>
      <c r="H8080" s="24" t="str">
        <f t="shared" si="126"/>
        <v>2018_IBD_14</v>
      </c>
      <c r="I8080" s="24">
        <f>VLOOKUP(H8080,inTHLBdata!A:H,7,FALSE)</f>
        <v>0</v>
      </c>
      <c r="J8080" s="24">
        <f>VLOOKUP(H8080,inTHLBdata!A:H,8,FALSE)</f>
        <v>0</v>
      </c>
    </row>
    <row r="8081" spans="1:10">
      <c r="A8081" s="24">
        <v>2018</v>
      </c>
      <c r="B8081" s="24" t="s">
        <v>183</v>
      </c>
      <c r="C8081" s="24" t="str">
        <f>VLOOKUP(B8081,'FHF LUT'!$A$5:$H$81,2,FALSE)</f>
        <v>Douglas-fir Beetle</v>
      </c>
      <c r="D8081" s="24">
        <v>15</v>
      </c>
      <c r="E8081" s="24" t="s">
        <v>33</v>
      </c>
      <c r="F8081" s="24">
        <v>17727</v>
      </c>
      <c r="G8081" s="24">
        <v>17727</v>
      </c>
      <c r="H8081" s="24" t="str">
        <f t="shared" si="126"/>
        <v>2018_IBD_15</v>
      </c>
      <c r="I8081" s="24">
        <f>VLOOKUP(H8081,inTHLBdata!A:H,7,FALSE)</f>
        <v>9093</v>
      </c>
      <c r="J8081" s="24">
        <f>VLOOKUP(H8081,inTHLBdata!A:H,8,FALSE)</f>
        <v>9093</v>
      </c>
    </row>
    <row r="8082" spans="1:10">
      <c r="A8082" s="24">
        <v>2018</v>
      </c>
      <c r="B8082" s="24" t="s">
        <v>183</v>
      </c>
      <c r="C8082" s="24" t="str">
        <f>VLOOKUP(B8082,'FHF LUT'!$A$5:$H$81,2,FALSE)</f>
        <v>Douglas-fir Beetle</v>
      </c>
      <c r="D8082" s="24">
        <v>16</v>
      </c>
      <c r="E8082" s="24" t="s">
        <v>12</v>
      </c>
      <c r="F8082" s="24">
        <v>0</v>
      </c>
      <c r="G8082" s="24">
        <v>0</v>
      </c>
      <c r="H8082" s="24" t="str">
        <f t="shared" si="126"/>
        <v>2018_IBD_16</v>
      </c>
      <c r="I8082" s="24">
        <f>VLOOKUP(H8082,inTHLBdata!A:H,7,FALSE)</f>
        <v>0</v>
      </c>
      <c r="J8082" s="24">
        <f>VLOOKUP(H8082,inTHLBdata!A:H,8,FALSE)</f>
        <v>0</v>
      </c>
    </row>
    <row r="8083" spans="1:10">
      <c r="A8083" s="24">
        <v>2018</v>
      </c>
      <c r="B8083" s="24" t="s">
        <v>183</v>
      </c>
      <c r="C8083" s="24" t="str">
        <f>VLOOKUP(B8083,'FHF LUT'!$A$5:$H$81,2,FALSE)</f>
        <v>Douglas-fir Beetle</v>
      </c>
      <c r="D8083" s="24">
        <v>17</v>
      </c>
      <c r="E8083" s="24" t="s">
        <v>32</v>
      </c>
      <c r="F8083" s="24">
        <v>1266</v>
      </c>
      <c r="G8083" s="24">
        <v>1266</v>
      </c>
      <c r="H8083" s="24" t="str">
        <f t="shared" si="126"/>
        <v>2018_IBD_17</v>
      </c>
      <c r="I8083" s="24">
        <f>VLOOKUP(H8083,inTHLBdata!A:H,7,FALSE)</f>
        <v>183</v>
      </c>
      <c r="J8083" s="24">
        <f>VLOOKUP(H8083,inTHLBdata!A:H,8,FALSE)</f>
        <v>183</v>
      </c>
    </row>
    <row r="8084" spans="1:10">
      <c r="A8084" s="24">
        <v>2018</v>
      </c>
      <c r="B8084" s="24" t="s">
        <v>183</v>
      </c>
      <c r="C8084" s="24" t="str">
        <f>VLOOKUP(B8084,'FHF LUT'!$A$5:$H$81,2,FALSE)</f>
        <v>Douglas-fir Beetle</v>
      </c>
      <c r="D8084" s="24">
        <v>18</v>
      </c>
      <c r="E8084" s="24" t="s">
        <v>15</v>
      </c>
      <c r="F8084" s="24">
        <v>15351</v>
      </c>
      <c r="G8084" s="24">
        <v>14885</v>
      </c>
      <c r="H8084" s="24" t="str">
        <f t="shared" si="126"/>
        <v>2018_IBD_18</v>
      </c>
      <c r="I8084" s="24">
        <f>VLOOKUP(H8084,inTHLBdata!A:H,7,FALSE)</f>
        <v>11999</v>
      </c>
      <c r="J8084" s="24">
        <f>VLOOKUP(H8084,inTHLBdata!A:H,8,FALSE)</f>
        <v>11533</v>
      </c>
    </row>
    <row r="8085" spans="1:10">
      <c r="A8085" s="24">
        <v>2018</v>
      </c>
      <c r="B8085" s="24" t="s">
        <v>183</v>
      </c>
      <c r="C8085" s="24" t="str">
        <f>VLOOKUP(B8085,'FHF LUT'!$A$5:$H$81,2,FALSE)</f>
        <v>Douglas-fir Beetle</v>
      </c>
      <c r="D8085" s="24">
        <v>20</v>
      </c>
      <c r="E8085" s="24" t="s">
        <v>6</v>
      </c>
      <c r="F8085" s="24">
        <v>0</v>
      </c>
      <c r="G8085" s="24">
        <v>0</v>
      </c>
      <c r="H8085" s="24" t="str">
        <f t="shared" si="126"/>
        <v>2018_IBD_20</v>
      </c>
      <c r="I8085" s="24">
        <f>VLOOKUP(H8085,inTHLBdata!A:H,7,FALSE)</f>
        <v>0</v>
      </c>
      <c r="J8085" s="24">
        <f>VLOOKUP(H8085,inTHLBdata!A:H,8,FALSE)</f>
        <v>0</v>
      </c>
    </row>
    <row r="8086" spans="1:10">
      <c r="A8086" s="24">
        <v>2018</v>
      </c>
      <c r="B8086" s="24" t="s">
        <v>183</v>
      </c>
      <c r="C8086" s="24" t="str">
        <f>VLOOKUP(B8086,'FHF LUT'!$A$5:$H$81,2,FALSE)</f>
        <v>Douglas-fir Beetle</v>
      </c>
      <c r="D8086" s="24">
        <v>22</v>
      </c>
      <c r="E8086" s="24" t="s">
        <v>19</v>
      </c>
      <c r="F8086" s="24">
        <v>72757</v>
      </c>
      <c r="G8086" s="24">
        <v>71001</v>
      </c>
      <c r="H8086" s="24" t="str">
        <f t="shared" si="126"/>
        <v>2018_IBD_22</v>
      </c>
      <c r="I8086" s="24">
        <f>VLOOKUP(H8086,inTHLBdata!A:H,7,FALSE)</f>
        <v>36034</v>
      </c>
      <c r="J8086" s="24">
        <f>VLOOKUP(H8086,inTHLBdata!A:H,8,FALSE)</f>
        <v>35466</v>
      </c>
    </row>
    <row r="8087" spans="1:10">
      <c r="A8087" s="24">
        <v>2018</v>
      </c>
      <c r="B8087" s="24" t="s">
        <v>183</v>
      </c>
      <c r="C8087" s="24" t="str">
        <f>VLOOKUP(B8087,'FHF LUT'!$A$5:$H$81,2,FALSE)</f>
        <v>Douglas-fir Beetle</v>
      </c>
      <c r="D8087" s="24">
        <v>23</v>
      </c>
      <c r="E8087" s="24" t="s">
        <v>27</v>
      </c>
      <c r="F8087" s="24">
        <v>35925</v>
      </c>
      <c r="G8087" s="24">
        <v>35925</v>
      </c>
      <c r="H8087" s="24" t="str">
        <f t="shared" si="126"/>
        <v>2018_IBD_23</v>
      </c>
      <c r="I8087" s="24">
        <f>VLOOKUP(H8087,inTHLBdata!A:H,7,FALSE)</f>
        <v>12897</v>
      </c>
      <c r="J8087" s="24">
        <f>VLOOKUP(H8087,inTHLBdata!A:H,8,FALSE)</f>
        <v>12897</v>
      </c>
    </row>
    <row r="8088" spans="1:10">
      <c r="A8088" s="24">
        <v>2018</v>
      </c>
      <c r="B8088" s="24" t="s">
        <v>183</v>
      </c>
      <c r="C8088" s="24" t="str">
        <f>VLOOKUP(B8088,'FHF LUT'!$A$5:$H$81,2,FALSE)</f>
        <v>Douglas-fir Beetle</v>
      </c>
      <c r="D8088" s="24">
        <v>24</v>
      </c>
      <c r="E8088" s="24" t="s">
        <v>17</v>
      </c>
      <c r="F8088" s="24">
        <v>88573</v>
      </c>
      <c r="G8088" s="24">
        <v>88232</v>
      </c>
      <c r="H8088" s="24" t="str">
        <f t="shared" si="126"/>
        <v>2018_IBD_24</v>
      </c>
      <c r="I8088" s="24">
        <f>VLOOKUP(H8088,inTHLBdata!A:H,7,FALSE)</f>
        <v>30865</v>
      </c>
      <c r="J8088" s="24">
        <f>VLOOKUP(H8088,inTHLBdata!A:H,8,FALSE)</f>
        <v>30805</v>
      </c>
    </row>
    <row r="8089" spans="1:10">
      <c r="A8089" s="24">
        <v>2018</v>
      </c>
      <c r="B8089" s="24" t="s">
        <v>183</v>
      </c>
      <c r="C8089" s="24" t="str">
        <f>VLOOKUP(B8089,'FHF LUT'!$A$5:$H$81,2,FALSE)</f>
        <v>Douglas-fir Beetle</v>
      </c>
      <c r="D8089" s="24">
        <v>25</v>
      </c>
      <c r="E8089" s="24" t="s">
        <v>23</v>
      </c>
      <c r="F8089" s="24">
        <v>0</v>
      </c>
      <c r="G8089" s="24">
        <v>0</v>
      </c>
      <c r="H8089" s="24" t="str">
        <f t="shared" si="126"/>
        <v>2018_IBD_25</v>
      </c>
      <c r="I8089" s="24">
        <f>VLOOKUP(H8089,inTHLBdata!A:H,7,FALSE)</f>
        <v>0</v>
      </c>
      <c r="J8089" s="24">
        <f>VLOOKUP(H8089,inTHLBdata!A:H,8,FALSE)</f>
        <v>0</v>
      </c>
    </row>
    <row r="8090" spans="1:10">
      <c r="A8090" s="24">
        <v>2018</v>
      </c>
      <c r="B8090" s="24" t="s">
        <v>183</v>
      </c>
      <c r="C8090" s="24" t="str">
        <f>VLOOKUP(B8090,'FHF LUT'!$A$5:$H$81,2,FALSE)</f>
        <v>Douglas-fir Beetle</v>
      </c>
      <c r="D8090" s="24">
        <v>26</v>
      </c>
      <c r="E8090" s="24" t="s">
        <v>14</v>
      </c>
      <c r="F8090" s="24">
        <v>107139</v>
      </c>
      <c r="G8090" s="24">
        <v>106849</v>
      </c>
      <c r="H8090" s="24" t="str">
        <f t="shared" si="126"/>
        <v>2018_IBD_26</v>
      </c>
      <c r="I8090" s="24">
        <f>VLOOKUP(H8090,inTHLBdata!A:H,7,FALSE)</f>
        <v>36934</v>
      </c>
      <c r="J8090" s="24">
        <f>VLOOKUP(H8090,inTHLBdata!A:H,8,FALSE)</f>
        <v>36934</v>
      </c>
    </row>
    <row r="8091" spans="1:10">
      <c r="A8091" s="24">
        <v>2018</v>
      </c>
      <c r="B8091" s="24" t="s">
        <v>183</v>
      </c>
      <c r="C8091" s="24" t="str">
        <f>VLOOKUP(B8091,'FHF LUT'!$A$5:$H$81,2,FALSE)</f>
        <v>Douglas-fir Beetle</v>
      </c>
      <c r="D8091" s="24">
        <v>27</v>
      </c>
      <c r="E8091" s="24" t="s">
        <v>21</v>
      </c>
      <c r="F8091" s="24">
        <v>4294</v>
      </c>
      <c r="G8091" s="24">
        <v>3400</v>
      </c>
      <c r="H8091" s="24" t="str">
        <f t="shared" si="126"/>
        <v>2018_IBD_27</v>
      </c>
      <c r="I8091" s="24">
        <f>VLOOKUP(H8091,inTHLBdata!A:H,7,FALSE)</f>
        <v>790</v>
      </c>
      <c r="J8091" s="24">
        <f>VLOOKUP(H8091,inTHLBdata!A:H,8,FALSE)</f>
        <v>790</v>
      </c>
    </row>
    <row r="8092" spans="1:10">
      <c r="A8092" s="24">
        <v>2018</v>
      </c>
      <c r="B8092" s="24" t="s">
        <v>183</v>
      </c>
      <c r="C8092" s="24" t="str">
        <f>VLOOKUP(B8092,'FHF LUT'!$A$5:$H$81,2,FALSE)</f>
        <v>Douglas-fir Beetle</v>
      </c>
      <c r="D8092" s="24">
        <v>29</v>
      </c>
      <c r="E8092" s="24" t="s">
        <v>9</v>
      </c>
      <c r="F8092" s="24">
        <v>275615</v>
      </c>
      <c r="G8092" s="24">
        <v>274890</v>
      </c>
      <c r="H8092" s="24" t="str">
        <f t="shared" si="126"/>
        <v>2018_IBD_29</v>
      </c>
      <c r="I8092" s="24">
        <f>VLOOKUP(H8092,inTHLBdata!A:H,7,FALSE)</f>
        <v>86859</v>
      </c>
      <c r="J8092" s="24">
        <f>VLOOKUP(H8092,inTHLBdata!A:H,8,FALSE)</f>
        <v>86514</v>
      </c>
    </row>
    <row r="8093" spans="1:10">
      <c r="A8093" s="24">
        <v>2018</v>
      </c>
      <c r="B8093" s="24" t="s">
        <v>183</v>
      </c>
      <c r="C8093" s="24" t="str">
        <f>VLOOKUP(B8093,'FHF LUT'!$A$5:$H$81,2,FALSE)</f>
        <v>Douglas-fir Beetle</v>
      </c>
      <c r="D8093" s="24">
        <v>30</v>
      </c>
      <c r="E8093" s="24" t="s">
        <v>35</v>
      </c>
      <c r="F8093" s="24">
        <v>20409</v>
      </c>
      <c r="G8093" s="24">
        <v>20409</v>
      </c>
      <c r="H8093" s="24" t="str">
        <f t="shared" si="126"/>
        <v>2018_IBD_30</v>
      </c>
      <c r="I8093" s="24">
        <f>VLOOKUP(H8093,inTHLBdata!A:H,7,FALSE)</f>
        <v>3855</v>
      </c>
      <c r="J8093" s="24">
        <f>VLOOKUP(H8093,inTHLBdata!A:H,8,FALSE)</f>
        <v>3855</v>
      </c>
    </row>
    <row r="8094" spans="1:10">
      <c r="A8094" s="24">
        <v>2018</v>
      </c>
      <c r="B8094" s="24" t="s">
        <v>183</v>
      </c>
      <c r="C8094" s="24" t="str">
        <f>VLOOKUP(B8094,'FHF LUT'!$A$5:$H$81,2,FALSE)</f>
        <v>Douglas-fir Beetle</v>
      </c>
      <c r="D8094" s="24">
        <v>31</v>
      </c>
      <c r="E8094" s="24" t="s">
        <v>34</v>
      </c>
      <c r="F8094" s="24">
        <v>1927</v>
      </c>
      <c r="G8094" s="24">
        <v>1927</v>
      </c>
      <c r="H8094" s="24" t="str">
        <f t="shared" si="126"/>
        <v>2018_IBD_31</v>
      </c>
      <c r="I8094" s="24">
        <f>VLOOKUP(H8094,inTHLBdata!A:H,7,FALSE)</f>
        <v>456</v>
      </c>
      <c r="J8094" s="24">
        <f>VLOOKUP(H8094,inTHLBdata!A:H,8,FALSE)</f>
        <v>456</v>
      </c>
    </row>
    <row r="8095" spans="1:10">
      <c r="A8095" s="24">
        <v>2018</v>
      </c>
      <c r="B8095" s="24" t="s">
        <v>183</v>
      </c>
      <c r="C8095" s="24" t="str">
        <f>VLOOKUP(B8095,'FHF LUT'!$A$5:$H$81,2,FALSE)</f>
        <v>Douglas-fir Beetle</v>
      </c>
      <c r="D8095" s="24">
        <v>38</v>
      </c>
      <c r="E8095" s="24" t="s">
        <v>8</v>
      </c>
      <c r="F8095" s="24">
        <v>475</v>
      </c>
      <c r="G8095" s="24">
        <v>475</v>
      </c>
      <c r="H8095" s="24" t="str">
        <f t="shared" si="126"/>
        <v>2018_IBD_38</v>
      </c>
      <c r="I8095" s="24">
        <f>VLOOKUP(H8095,inTHLBdata!A:H,7,FALSE)</f>
        <v>199</v>
      </c>
      <c r="J8095" s="24">
        <f>VLOOKUP(H8095,inTHLBdata!A:H,8,FALSE)</f>
        <v>199</v>
      </c>
    </row>
    <row r="8096" spans="1:10">
      <c r="A8096" s="24">
        <v>2018</v>
      </c>
      <c r="B8096" s="24" t="s">
        <v>183</v>
      </c>
      <c r="C8096" s="24" t="str">
        <f>VLOOKUP(B8096,'FHF LUT'!$A$5:$H$81,2,FALSE)</f>
        <v>Douglas-fir Beetle</v>
      </c>
      <c r="D8096" s="24">
        <v>39</v>
      </c>
      <c r="E8096" s="24" t="s">
        <v>36</v>
      </c>
      <c r="F8096" s="24">
        <v>5384</v>
      </c>
      <c r="G8096" s="24">
        <v>5384</v>
      </c>
      <c r="H8096" s="24" t="str">
        <f t="shared" si="126"/>
        <v>2018_IBD_39</v>
      </c>
      <c r="I8096" s="24">
        <f>VLOOKUP(H8096,inTHLBdata!A:H,7,FALSE)</f>
        <v>2449</v>
      </c>
      <c r="J8096" s="24">
        <f>VLOOKUP(H8096,inTHLBdata!A:H,8,FALSE)</f>
        <v>2449</v>
      </c>
    </row>
    <row r="8097" spans="1:10">
      <c r="A8097" s="24">
        <v>2018</v>
      </c>
      <c r="B8097" s="24" t="s">
        <v>183</v>
      </c>
      <c r="C8097" s="24" t="str">
        <f>VLOOKUP(B8097,'FHF LUT'!$A$5:$H$81,2,FALSE)</f>
        <v>Douglas-fir Beetle</v>
      </c>
      <c r="D8097" s="24">
        <v>40</v>
      </c>
      <c r="E8097" s="24" t="s">
        <v>31</v>
      </c>
      <c r="F8097" s="24">
        <v>0</v>
      </c>
      <c r="G8097" s="24">
        <v>0</v>
      </c>
      <c r="H8097" s="24" t="str">
        <f t="shared" si="126"/>
        <v>2018_IBD_40</v>
      </c>
      <c r="I8097" s="24">
        <f>VLOOKUP(H8097,inTHLBdata!A:H,7,FALSE)</f>
        <v>0</v>
      </c>
      <c r="J8097" s="24">
        <f>VLOOKUP(H8097,inTHLBdata!A:H,8,FALSE)</f>
        <v>0</v>
      </c>
    </row>
    <row r="8098" spans="1:10">
      <c r="A8098" s="24">
        <v>2018</v>
      </c>
      <c r="B8098" s="24" t="s">
        <v>183</v>
      </c>
      <c r="C8098" s="24" t="str">
        <f>VLOOKUP(B8098,'FHF LUT'!$A$5:$H$81,2,FALSE)</f>
        <v>Douglas-fir Beetle</v>
      </c>
      <c r="D8098" s="24">
        <v>41</v>
      </c>
      <c r="E8098" s="24" t="s">
        <v>26</v>
      </c>
      <c r="F8098" s="24">
        <v>0</v>
      </c>
      <c r="G8098" s="24">
        <v>0</v>
      </c>
      <c r="H8098" s="24" t="str">
        <f t="shared" si="126"/>
        <v>2018_IBD_41</v>
      </c>
      <c r="I8098" s="24">
        <f>VLOOKUP(H8098,inTHLBdata!A:H,7,FALSE)</f>
        <v>0</v>
      </c>
      <c r="J8098" s="24">
        <f>VLOOKUP(H8098,inTHLBdata!A:H,8,FALSE)</f>
        <v>0</v>
      </c>
    </row>
    <row r="8099" spans="1:10">
      <c r="A8099" s="24">
        <v>2018</v>
      </c>
      <c r="B8099" s="24" t="s">
        <v>183</v>
      </c>
      <c r="C8099" s="24" t="str">
        <f>VLOOKUP(B8099,'FHF LUT'!$A$5:$H$81,2,FALSE)</f>
        <v>Douglas-fir Beetle</v>
      </c>
      <c r="D8099" s="24">
        <v>43</v>
      </c>
      <c r="E8099" s="24" t="s">
        <v>20</v>
      </c>
      <c r="F8099" s="24">
        <v>0</v>
      </c>
      <c r="G8099" s="24">
        <v>0</v>
      </c>
      <c r="H8099" s="24" t="str">
        <f t="shared" si="126"/>
        <v>2018_IBD_43</v>
      </c>
      <c r="I8099" s="24">
        <f>VLOOKUP(H8099,inTHLBdata!A:H,7,FALSE)</f>
        <v>0</v>
      </c>
      <c r="J8099" s="24">
        <f>VLOOKUP(H8099,inTHLBdata!A:H,8,FALSE)</f>
        <v>0</v>
      </c>
    </row>
    <row r="8100" spans="1:10">
      <c r="A8100" s="24">
        <v>2018</v>
      </c>
      <c r="B8100" s="24" t="s">
        <v>183</v>
      </c>
      <c r="C8100" s="24" t="str">
        <f>VLOOKUP(B8100,'FHF LUT'!$A$5:$H$81,2,FALSE)</f>
        <v>Douglas-fir Beetle</v>
      </c>
      <c r="D8100" s="24">
        <v>44</v>
      </c>
      <c r="E8100" s="24" t="s">
        <v>3</v>
      </c>
      <c r="F8100" s="24">
        <v>14</v>
      </c>
      <c r="G8100" s="24">
        <v>14</v>
      </c>
      <c r="H8100" s="24" t="str">
        <f t="shared" si="126"/>
        <v>2018_IBD_44</v>
      </c>
      <c r="I8100" s="24">
        <f>VLOOKUP(H8100,inTHLBdata!A:H,7,FALSE)</f>
        <v>4</v>
      </c>
      <c r="J8100" s="24">
        <f>VLOOKUP(H8100,inTHLBdata!A:H,8,FALSE)</f>
        <v>4</v>
      </c>
    </row>
    <row r="8101" spans="1:10">
      <c r="A8101" s="24">
        <v>2018</v>
      </c>
      <c r="B8101" s="24" t="s">
        <v>183</v>
      </c>
      <c r="C8101" s="24" t="str">
        <f>VLOOKUP(B8101,'FHF LUT'!$A$5:$H$81,2,FALSE)</f>
        <v>Douglas-fir Beetle</v>
      </c>
      <c r="D8101" s="24">
        <v>45</v>
      </c>
      <c r="E8101" s="24" t="s">
        <v>5</v>
      </c>
      <c r="F8101" s="24">
        <v>5590</v>
      </c>
      <c r="G8101" s="24">
        <v>5484</v>
      </c>
      <c r="H8101" s="24" t="str">
        <f t="shared" si="126"/>
        <v>2018_IBD_45</v>
      </c>
      <c r="I8101" s="24">
        <f>VLOOKUP(H8101,inTHLBdata!A:H,7,FALSE)</f>
        <v>4615</v>
      </c>
      <c r="J8101" s="24">
        <f>VLOOKUP(H8101,inTHLBdata!A:H,8,FALSE)</f>
        <v>4509</v>
      </c>
    </row>
    <row r="8102" spans="1:10">
      <c r="A8102" s="24">
        <v>2018</v>
      </c>
      <c r="B8102" s="24" t="s">
        <v>183</v>
      </c>
      <c r="C8102" s="24" t="str">
        <f>VLOOKUP(B8102,'FHF LUT'!$A$5:$H$81,2,FALSE)</f>
        <v>Douglas-fir Beetle</v>
      </c>
      <c r="D8102" s="24">
        <v>46</v>
      </c>
      <c r="E8102" s="24" t="s">
        <v>234</v>
      </c>
      <c r="F8102" s="24">
        <v>20169</v>
      </c>
      <c r="G8102" s="24">
        <v>20169</v>
      </c>
      <c r="H8102" s="24" t="str">
        <f t="shared" si="126"/>
        <v>2018_IBD_46</v>
      </c>
      <c r="I8102" s="24">
        <f>VLOOKUP(H8102,inTHLBdata!A:H,7,FALSE)</f>
        <v>0</v>
      </c>
      <c r="J8102" s="24">
        <f>VLOOKUP(H8102,inTHLBdata!A:H,8,FALSE)</f>
        <v>0</v>
      </c>
    </row>
    <row r="8103" spans="1:10">
      <c r="A8103" s="24">
        <v>2018</v>
      </c>
      <c r="B8103" s="24" t="s">
        <v>183</v>
      </c>
      <c r="C8103" s="24" t="str">
        <f>VLOOKUP(B8103,'FHF LUT'!$A$5:$H$81,2,FALSE)</f>
        <v>Douglas-fir Beetle</v>
      </c>
      <c r="D8103" s="24">
        <v>47</v>
      </c>
      <c r="E8103" s="24" t="s">
        <v>233</v>
      </c>
      <c r="F8103" s="24">
        <v>538</v>
      </c>
      <c r="G8103" s="24">
        <v>538</v>
      </c>
      <c r="H8103" s="24" t="str">
        <f t="shared" si="126"/>
        <v>2018_IBD_47</v>
      </c>
      <c r="I8103" s="24">
        <f>VLOOKUP(H8103,inTHLBdata!A:H,7,FALSE)</f>
        <v>88</v>
      </c>
      <c r="J8103" s="24">
        <f>VLOOKUP(H8103,inTHLBdata!A:H,8,FALSE)</f>
        <v>88</v>
      </c>
    </row>
    <row r="8104" spans="1:10">
      <c r="A8104" s="24">
        <v>2018</v>
      </c>
      <c r="B8104" s="24" t="s">
        <v>183</v>
      </c>
      <c r="C8104" s="24" t="str">
        <f>VLOOKUP(B8104,'FHF LUT'!$A$5:$H$81,2,FALSE)</f>
        <v>Douglas-fir Beetle</v>
      </c>
      <c r="D8104" s="24">
        <v>48</v>
      </c>
      <c r="E8104" s="24" t="s">
        <v>235</v>
      </c>
      <c r="F8104" s="24">
        <v>1454</v>
      </c>
      <c r="G8104" s="24">
        <v>1420</v>
      </c>
      <c r="H8104" s="24" t="str">
        <f t="shared" si="126"/>
        <v>2018_IBD_48</v>
      </c>
      <c r="I8104" s="24">
        <f>VLOOKUP(H8104,inTHLBdata!A:H,7,FALSE)</f>
        <v>110</v>
      </c>
      <c r="J8104" s="24">
        <f>VLOOKUP(H8104,inTHLBdata!A:H,8,FALSE)</f>
        <v>110</v>
      </c>
    </row>
    <row r="8105" spans="1:10">
      <c r="A8105" s="24">
        <v>2018</v>
      </c>
      <c r="B8105" s="24" t="s">
        <v>185</v>
      </c>
      <c r="C8105" s="24" t="str">
        <f>VLOOKUP(B8105,'FHF LUT'!$A$5:$H$81,2,FALSE)</f>
        <v>Mountain Pine Beetle</v>
      </c>
      <c r="D8105" s="24">
        <v>1</v>
      </c>
      <c r="E8105" s="24" t="s">
        <v>10</v>
      </c>
      <c r="F8105" s="24">
        <v>2144</v>
      </c>
      <c r="G8105" s="24">
        <v>2144</v>
      </c>
      <c r="H8105" s="24" t="str">
        <f t="shared" si="126"/>
        <v>2018_IBM_1</v>
      </c>
      <c r="I8105" s="24">
        <f>VLOOKUP(H8105,inTHLBdata!A:H,7,FALSE)</f>
        <v>582</v>
      </c>
      <c r="J8105" s="24">
        <f>VLOOKUP(H8105,inTHLBdata!A:H,8,FALSE)</f>
        <v>582</v>
      </c>
    </row>
    <row r="8106" spans="1:10">
      <c r="A8106" s="24">
        <v>2018</v>
      </c>
      <c r="B8106" s="24" t="s">
        <v>185</v>
      </c>
      <c r="C8106" s="24" t="str">
        <f>VLOOKUP(B8106,'FHF LUT'!$A$5:$H$81,2,FALSE)</f>
        <v>Mountain Pine Beetle</v>
      </c>
      <c r="D8106" s="24">
        <v>2</v>
      </c>
      <c r="E8106" s="24" t="s">
        <v>22</v>
      </c>
      <c r="F8106" s="24">
        <v>426</v>
      </c>
      <c r="G8106" s="24">
        <v>426</v>
      </c>
      <c r="H8106" s="24" t="str">
        <f t="shared" si="126"/>
        <v>2018_IBM_2</v>
      </c>
      <c r="I8106" s="24">
        <f>VLOOKUP(H8106,inTHLBdata!A:H,7,FALSE)</f>
        <v>581</v>
      </c>
      <c r="J8106" s="24">
        <f>VLOOKUP(H8106,inTHLBdata!A:H,8,FALSE)</f>
        <v>581</v>
      </c>
    </row>
    <row r="8107" spans="1:10">
      <c r="A8107" s="24">
        <v>2018</v>
      </c>
      <c r="B8107" s="24" t="s">
        <v>185</v>
      </c>
      <c r="C8107" s="24" t="str">
        <f>VLOOKUP(B8107,'FHF LUT'!$A$5:$H$81,2,FALSE)</f>
        <v>Mountain Pine Beetle</v>
      </c>
      <c r="D8107" s="24">
        <v>3</v>
      </c>
      <c r="E8107" s="24" t="s">
        <v>13</v>
      </c>
      <c r="F8107" s="24">
        <v>8427</v>
      </c>
      <c r="G8107" s="24">
        <v>8427</v>
      </c>
      <c r="H8107" s="24" t="str">
        <f t="shared" si="126"/>
        <v>2018_IBM_3</v>
      </c>
      <c r="I8107" s="24">
        <f>VLOOKUP(H8107,inTHLBdata!A:H,7,FALSE)</f>
        <v>2930</v>
      </c>
      <c r="J8107" s="24">
        <f>VLOOKUP(H8107,inTHLBdata!A:H,8,FALSE)</f>
        <v>2930</v>
      </c>
    </row>
    <row r="8108" spans="1:10">
      <c r="A8108" s="24">
        <v>2018</v>
      </c>
      <c r="B8108" s="24" t="s">
        <v>185</v>
      </c>
      <c r="C8108" s="24" t="str">
        <f>VLOOKUP(B8108,'FHF LUT'!$A$5:$H$81,2,FALSE)</f>
        <v>Mountain Pine Beetle</v>
      </c>
      <c r="D8108" s="24">
        <v>4</v>
      </c>
      <c r="E8108" s="24" t="s">
        <v>28</v>
      </c>
      <c r="F8108" s="24">
        <v>0</v>
      </c>
      <c r="G8108" s="24">
        <v>0</v>
      </c>
      <c r="H8108" s="24" t="str">
        <f t="shared" si="126"/>
        <v>2018_IBM_4</v>
      </c>
      <c r="I8108" s="24">
        <f>VLOOKUP(H8108,inTHLBdata!A:H,7,FALSE)</f>
        <v>0</v>
      </c>
      <c r="J8108" s="24">
        <f>VLOOKUP(H8108,inTHLBdata!A:H,8,FALSE)</f>
        <v>0</v>
      </c>
    </row>
    <row r="8109" spans="1:10">
      <c r="A8109" s="24">
        <v>2018</v>
      </c>
      <c r="B8109" s="24" t="s">
        <v>185</v>
      </c>
      <c r="C8109" s="24" t="str">
        <f>VLOOKUP(B8109,'FHF LUT'!$A$5:$H$81,2,FALSE)</f>
        <v>Mountain Pine Beetle</v>
      </c>
      <c r="D8109" s="24">
        <v>5</v>
      </c>
      <c r="E8109" s="24" t="s">
        <v>16</v>
      </c>
      <c r="F8109" s="24">
        <v>4842</v>
      </c>
      <c r="G8109" s="24">
        <v>4655</v>
      </c>
      <c r="H8109" s="24" t="str">
        <f t="shared" si="126"/>
        <v>2018_IBM_5</v>
      </c>
      <c r="I8109" s="24">
        <f>VLOOKUP(H8109,inTHLBdata!A:H,7,FALSE)</f>
        <v>1384</v>
      </c>
      <c r="J8109" s="24">
        <f>VLOOKUP(H8109,inTHLBdata!A:H,8,FALSE)</f>
        <v>1343</v>
      </c>
    </row>
    <row r="8110" spans="1:10">
      <c r="A8110" s="24">
        <v>2018</v>
      </c>
      <c r="B8110" s="24" t="s">
        <v>185</v>
      </c>
      <c r="C8110" s="24" t="str">
        <f>VLOOKUP(B8110,'FHF LUT'!$A$5:$H$81,2,FALSE)</f>
        <v>Mountain Pine Beetle</v>
      </c>
      <c r="D8110" s="24">
        <v>7</v>
      </c>
      <c r="E8110" s="24" t="s">
        <v>25</v>
      </c>
      <c r="F8110" s="24">
        <v>3326</v>
      </c>
      <c r="G8110" s="24">
        <v>3326</v>
      </c>
      <c r="H8110" s="24" t="str">
        <f t="shared" si="126"/>
        <v>2018_IBM_7</v>
      </c>
      <c r="I8110" s="24">
        <f>VLOOKUP(H8110,inTHLBdata!A:H,7,FALSE)</f>
        <v>1888</v>
      </c>
      <c r="J8110" s="24">
        <f>VLOOKUP(H8110,inTHLBdata!A:H,8,FALSE)</f>
        <v>1888</v>
      </c>
    </row>
    <row r="8111" spans="1:10">
      <c r="A8111" s="24">
        <v>2018</v>
      </c>
      <c r="B8111" s="24" t="s">
        <v>185</v>
      </c>
      <c r="C8111" s="24" t="str">
        <f>VLOOKUP(B8111,'FHF LUT'!$A$5:$H$81,2,FALSE)</f>
        <v>Mountain Pine Beetle</v>
      </c>
      <c r="D8111" s="24">
        <v>8</v>
      </c>
      <c r="E8111" s="24" t="s">
        <v>29</v>
      </c>
      <c r="F8111" s="24">
        <v>7153</v>
      </c>
      <c r="G8111" s="24">
        <v>7153</v>
      </c>
      <c r="H8111" s="24" t="str">
        <f t="shared" si="126"/>
        <v>2018_IBM_8</v>
      </c>
      <c r="I8111" s="24">
        <f>VLOOKUP(H8111,inTHLBdata!A:H,7,FALSE)</f>
        <v>1519</v>
      </c>
      <c r="J8111" s="24">
        <f>VLOOKUP(H8111,inTHLBdata!A:H,8,FALSE)</f>
        <v>1519</v>
      </c>
    </row>
    <row r="8112" spans="1:10">
      <c r="A8112" s="24">
        <v>2018</v>
      </c>
      <c r="B8112" s="24" t="s">
        <v>185</v>
      </c>
      <c r="C8112" s="24" t="str">
        <f>VLOOKUP(B8112,'FHF LUT'!$A$5:$H$81,2,FALSE)</f>
        <v>Mountain Pine Beetle</v>
      </c>
      <c r="D8112" s="24">
        <v>9</v>
      </c>
      <c r="E8112" s="24" t="s">
        <v>7</v>
      </c>
      <c r="F8112" s="24">
        <v>47472</v>
      </c>
      <c r="G8112" s="24">
        <v>47472</v>
      </c>
      <c r="H8112" s="24" t="str">
        <f t="shared" si="126"/>
        <v>2018_IBM_9</v>
      </c>
      <c r="I8112" s="24">
        <f>VLOOKUP(H8112,inTHLBdata!A:H,7,FALSE)</f>
        <v>4865</v>
      </c>
      <c r="J8112" s="24">
        <f>VLOOKUP(H8112,inTHLBdata!A:H,8,FALSE)</f>
        <v>4865</v>
      </c>
    </row>
    <row r="8113" spans="1:10">
      <c r="A8113" s="24">
        <v>2018</v>
      </c>
      <c r="B8113" s="24" t="s">
        <v>185</v>
      </c>
      <c r="C8113" s="24" t="str">
        <f>VLOOKUP(B8113,'FHF LUT'!$A$5:$H$81,2,FALSE)</f>
        <v>Mountain Pine Beetle</v>
      </c>
      <c r="D8113" s="24">
        <v>10</v>
      </c>
      <c r="E8113" s="24" t="s">
        <v>18</v>
      </c>
      <c r="F8113" s="24">
        <v>0</v>
      </c>
      <c r="G8113" s="24">
        <v>0</v>
      </c>
      <c r="H8113" s="24" t="str">
        <f t="shared" si="126"/>
        <v>2018_IBM_10</v>
      </c>
      <c r="I8113" s="24">
        <f>VLOOKUP(H8113,inTHLBdata!A:H,7,FALSE)</f>
        <v>0</v>
      </c>
      <c r="J8113" s="24">
        <f>VLOOKUP(H8113,inTHLBdata!A:H,8,FALSE)</f>
        <v>0</v>
      </c>
    </row>
    <row r="8114" spans="1:10">
      <c r="A8114" s="24">
        <v>2018</v>
      </c>
      <c r="B8114" s="24" t="s">
        <v>185</v>
      </c>
      <c r="C8114" s="24" t="str">
        <f>VLOOKUP(B8114,'FHF LUT'!$A$5:$H$81,2,FALSE)</f>
        <v>Mountain Pine Beetle</v>
      </c>
      <c r="D8114" s="24">
        <v>11</v>
      </c>
      <c r="E8114" s="24" t="s">
        <v>4</v>
      </c>
      <c r="F8114" s="24">
        <v>0</v>
      </c>
      <c r="G8114" s="24">
        <v>0</v>
      </c>
      <c r="H8114" s="24" t="str">
        <f t="shared" si="126"/>
        <v>2018_IBM_11</v>
      </c>
      <c r="I8114" s="24">
        <f>VLOOKUP(H8114,inTHLBdata!A:H,7,FALSE)</f>
        <v>0</v>
      </c>
      <c r="J8114" s="24">
        <f>VLOOKUP(H8114,inTHLBdata!A:H,8,FALSE)</f>
        <v>0</v>
      </c>
    </row>
    <row r="8115" spans="1:10">
      <c r="A8115" s="24">
        <v>2018</v>
      </c>
      <c r="B8115" s="24" t="s">
        <v>185</v>
      </c>
      <c r="C8115" s="24" t="str">
        <f>VLOOKUP(B8115,'FHF LUT'!$A$5:$H$81,2,FALSE)</f>
        <v>Mountain Pine Beetle</v>
      </c>
      <c r="D8115" s="24">
        <v>12</v>
      </c>
      <c r="E8115" s="24" t="s">
        <v>11</v>
      </c>
      <c r="F8115" s="24">
        <v>0</v>
      </c>
      <c r="G8115" s="24">
        <v>0</v>
      </c>
      <c r="H8115" s="24" t="str">
        <f t="shared" si="126"/>
        <v>2018_IBM_12</v>
      </c>
      <c r="I8115" s="24">
        <f>VLOOKUP(H8115,inTHLBdata!A:H,7,FALSE)</f>
        <v>0</v>
      </c>
      <c r="J8115" s="24">
        <f>VLOOKUP(H8115,inTHLBdata!A:H,8,FALSE)</f>
        <v>0</v>
      </c>
    </row>
    <row r="8116" spans="1:10">
      <c r="A8116" s="24">
        <v>2018</v>
      </c>
      <c r="B8116" s="24" t="s">
        <v>185</v>
      </c>
      <c r="C8116" s="24" t="str">
        <f>VLOOKUP(B8116,'FHF LUT'!$A$5:$H$81,2,FALSE)</f>
        <v>Mountain Pine Beetle</v>
      </c>
      <c r="D8116" s="24">
        <v>13</v>
      </c>
      <c r="E8116" s="24" t="s">
        <v>24</v>
      </c>
      <c r="F8116" s="24">
        <v>31474</v>
      </c>
      <c r="G8116" s="24">
        <v>31474</v>
      </c>
      <c r="H8116" s="24" t="str">
        <f t="shared" si="126"/>
        <v>2018_IBM_13</v>
      </c>
      <c r="I8116" s="24">
        <f>VLOOKUP(H8116,inTHLBdata!A:H,7,FALSE)</f>
        <v>1658</v>
      </c>
      <c r="J8116" s="24">
        <f>VLOOKUP(H8116,inTHLBdata!A:H,8,FALSE)</f>
        <v>1658</v>
      </c>
    </row>
    <row r="8117" spans="1:10">
      <c r="A8117" s="24">
        <v>2018</v>
      </c>
      <c r="B8117" s="24" t="s">
        <v>185</v>
      </c>
      <c r="C8117" s="24" t="str">
        <f>VLOOKUP(B8117,'FHF LUT'!$A$5:$H$81,2,FALSE)</f>
        <v>Mountain Pine Beetle</v>
      </c>
      <c r="D8117" s="24">
        <v>14</v>
      </c>
      <c r="E8117" s="24" t="s">
        <v>30</v>
      </c>
      <c r="F8117" s="24">
        <v>297</v>
      </c>
      <c r="G8117" s="24">
        <v>297</v>
      </c>
      <c r="H8117" s="24" t="str">
        <f t="shared" si="126"/>
        <v>2018_IBM_14</v>
      </c>
      <c r="I8117" s="24">
        <f>VLOOKUP(H8117,inTHLBdata!A:H,7,FALSE)</f>
        <v>83</v>
      </c>
      <c r="J8117" s="24">
        <f>VLOOKUP(H8117,inTHLBdata!A:H,8,FALSE)</f>
        <v>83</v>
      </c>
    </row>
    <row r="8118" spans="1:10">
      <c r="A8118" s="24">
        <v>2018</v>
      </c>
      <c r="B8118" s="24" t="s">
        <v>185</v>
      </c>
      <c r="C8118" s="24" t="str">
        <f>VLOOKUP(B8118,'FHF LUT'!$A$5:$H$81,2,FALSE)</f>
        <v>Mountain Pine Beetle</v>
      </c>
      <c r="D8118" s="24">
        <v>15</v>
      </c>
      <c r="E8118" s="24" t="s">
        <v>33</v>
      </c>
      <c r="F8118" s="24">
        <v>78029</v>
      </c>
      <c r="G8118" s="24">
        <v>77898</v>
      </c>
      <c r="H8118" s="24" t="str">
        <f t="shared" si="126"/>
        <v>2018_IBM_15</v>
      </c>
      <c r="I8118" s="24">
        <f>VLOOKUP(H8118,inTHLBdata!A:H,7,FALSE)</f>
        <v>36338</v>
      </c>
      <c r="J8118" s="24">
        <f>VLOOKUP(H8118,inTHLBdata!A:H,8,FALSE)</f>
        <v>36207</v>
      </c>
    </row>
    <row r="8119" spans="1:10">
      <c r="A8119" s="24">
        <v>2018</v>
      </c>
      <c r="B8119" s="24" t="s">
        <v>185</v>
      </c>
      <c r="C8119" s="24" t="str">
        <f>VLOOKUP(B8119,'FHF LUT'!$A$5:$H$81,2,FALSE)</f>
        <v>Mountain Pine Beetle</v>
      </c>
      <c r="D8119" s="24">
        <v>16</v>
      </c>
      <c r="E8119" s="24" t="s">
        <v>12</v>
      </c>
      <c r="F8119" s="24">
        <v>2282</v>
      </c>
      <c r="G8119" s="24">
        <v>2282</v>
      </c>
      <c r="H8119" s="24" t="str">
        <f t="shared" si="126"/>
        <v>2018_IBM_16</v>
      </c>
      <c r="I8119" s="24">
        <f>VLOOKUP(H8119,inTHLBdata!A:H,7,FALSE)</f>
        <v>8</v>
      </c>
      <c r="J8119" s="24">
        <f>VLOOKUP(H8119,inTHLBdata!A:H,8,FALSE)</f>
        <v>8</v>
      </c>
    </row>
    <row r="8120" spans="1:10">
      <c r="A8120" s="24">
        <v>2018</v>
      </c>
      <c r="B8120" s="24" t="s">
        <v>185</v>
      </c>
      <c r="C8120" s="24" t="str">
        <f>VLOOKUP(B8120,'FHF LUT'!$A$5:$H$81,2,FALSE)</f>
        <v>Mountain Pine Beetle</v>
      </c>
      <c r="D8120" s="24">
        <v>17</v>
      </c>
      <c r="E8120" s="24" t="s">
        <v>32</v>
      </c>
      <c r="F8120" s="24">
        <v>283696</v>
      </c>
      <c r="G8120" s="24">
        <v>283696</v>
      </c>
      <c r="H8120" s="24" t="str">
        <f t="shared" si="126"/>
        <v>2018_IBM_17</v>
      </c>
      <c r="I8120" s="24">
        <f>VLOOKUP(H8120,inTHLBdata!A:H,7,FALSE)</f>
        <v>6282</v>
      </c>
      <c r="J8120" s="24">
        <f>VLOOKUP(H8120,inTHLBdata!A:H,8,FALSE)</f>
        <v>6282</v>
      </c>
    </row>
    <row r="8121" spans="1:10">
      <c r="A8121" s="24">
        <v>2018</v>
      </c>
      <c r="B8121" s="24" t="s">
        <v>185</v>
      </c>
      <c r="C8121" s="24" t="str">
        <f>VLOOKUP(B8121,'FHF LUT'!$A$5:$H$81,2,FALSE)</f>
        <v>Mountain Pine Beetle</v>
      </c>
      <c r="D8121" s="24">
        <v>18</v>
      </c>
      <c r="E8121" s="24" t="s">
        <v>15</v>
      </c>
      <c r="F8121" s="24">
        <v>30</v>
      </c>
      <c r="G8121" s="24">
        <v>30</v>
      </c>
      <c r="H8121" s="24" t="str">
        <f t="shared" si="126"/>
        <v>2018_IBM_18</v>
      </c>
      <c r="I8121" s="24">
        <f>VLOOKUP(H8121,inTHLBdata!A:H,7,FALSE)</f>
        <v>0</v>
      </c>
      <c r="J8121" s="24">
        <f>VLOOKUP(H8121,inTHLBdata!A:H,8,FALSE)</f>
        <v>0</v>
      </c>
    </row>
    <row r="8122" spans="1:10">
      <c r="A8122" s="24">
        <v>2018</v>
      </c>
      <c r="B8122" s="24" t="s">
        <v>185</v>
      </c>
      <c r="C8122" s="24" t="str">
        <f>VLOOKUP(B8122,'FHF LUT'!$A$5:$H$81,2,FALSE)</f>
        <v>Mountain Pine Beetle</v>
      </c>
      <c r="D8122" s="24">
        <v>20</v>
      </c>
      <c r="E8122" s="24" t="s">
        <v>6</v>
      </c>
      <c r="F8122" s="24">
        <v>5326</v>
      </c>
      <c r="G8122" s="24">
        <v>5290</v>
      </c>
      <c r="H8122" s="24" t="str">
        <f t="shared" si="126"/>
        <v>2018_IBM_20</v>
      </c>
      <c r="I8122" s="24">
        <f>VLOOKUP(H8122,inTHLBdata!A:H,7,FALSE)</f>
        <v>4944</v>
      </c>
      <c r="J8122" s="24">
        <f>VLOOKUP(H8122,inTHLBdata!A:H,8,FALSE)</f>
        <v>4911</v>
      </c>
    </row>
    <row r="8123" spans="1:10">
      <c r="A8123" s="24">
        <v>2018</v>
      </c>
      <c r="B8123" s="24" t="s">
        <v>185</v>
      </c>
      <c r="C8123" s="24" t="str">
        <f>VLOOKUP(B8123,'FHF LUT'!$A$5:$H$81,2,FALSE)</f>
        <v>Mountain Pine Beetle</v>
      </c>
      <c r="D8123" s="24">
        <v>22</v>
      </c>
      <c r="E8123" s="24" t="s">
        <v>19</v>
      </c>
      <c r="F8123" s="24">
        <v>91</v>
      </c>
      <c r="G8123" s="24">
        <v>91</v>
      </c>
      <c r="H8123" s="24" t="str">
        <f t="shared" si="126"/>
        <v>2018_IBM_22</v>
      </c>
      <c r="I8123" s="24">
        <f>VLOOKUP(H8123,inTHLBdata!A:H,7,FALSE)</f>
        <v>21</v>
      </c>
      <c r="J8123" s="24">
        <f>VLOOKUP(H8123,inTHLBdata!A:H,8,FALSE)</f>
        <v>21</v>
      </c>
    </row>
    <row r="8124" spans="1:10">
      <c r="A8124" s="24">
        <v>2018</v>
      </c>
      <c r="B8124" s="24" t="s">
        <v>185</v>
      </c>
      <c r="C8124" s="24" t="str">
        <f>VLOOKUP(B8124,'FHF LUT'!$A$5:$H$81,2,FALSE)</f>
        <v>Mountain Pine Beetle</v>
      </c>
      <c r="D8124" s="24">
        <v>23</v>
      </c>
      <c r="E8124" s="24" t="s">
        <v>27</v>
      </c>
      <c r="F8124" s="24">
        <v>0</v>
      </c>
      <c r="G8124" s="24">
        <v>0</v>
      </c>
      <c r="H8124" s="24" t="str">
        <f t="shared" si="126"/>
        <v>2018_IBM_23</v>
      </c>
      <c r="I8124" s="24">
        <f>VLOOKUP(H8124,inTHLBdata!A:H,7,FALSE)</f>
        <v>0</v>
      </c>
      <c r="J8124" s="24">
        <f>VLOOKUP(H8124,inTHLBdata!A:H,8,FALSE)</f>
        <v>0</v>
      </c>
    </row>
    <row r="8125" spans="1:10">
      <c r="A8125" s="24">
        <v>2018</v>
      </c>
      <c r="B8125" s="24" t="s">
        <v>185</v>
      </c>
      <c r="C8125" s="24" t="str">
        <f>VLOOKUP(B8125,'FHF LUT'!$A$5:$H$81,2,FALSE)</f>
        <v>Mountain Pine Beetle</v>
      </c>
      <c r="D8125" s="24">
        <v>24</v>
      </c>
      <c r="E8125" s="24" t="s">
        <v>17</v>
      </c>
      <c r="F8125" s="24">
        <v>21892</v>
      </c>
      <c r="G8125" s="24">
        <v>21892</v>
      </c>
      <c r="H8125" s="24" t="str">
        <f t="shared" si="126"/>
        <v>2018_IBM_24</v>
      </c>
      <c r="I8125" s="24">
        <f>VLOOKUP(H8125,inTHLBdata!A:H,7,FALSE)</f>
        <v>15045</v>
      </c>
      <c r="J8125" s="24">
        <f>VLOOKUP(H8125,inTHLBdata!A:H,8,FALSE)</f>
        <v>15045</v>
      </c>
    </row>
    <row r="8126" spans="1:10">
      <c r="A8126" s="24">
        <v>2018</v>
      </c>
      <c r="B8126" s="24" t="s">
        <v>185</v>
      </c>
      <c r="C8126" s="24" t="str">
        <f>VLOOKUP(B8126,'FHF LUT'!$A$5:$H$81,2,FALSE)</f>
        <v>Mountain Pine Beetle</v>
      </c>
      <c r="D8126" s="24">
        <v>25</v>
      </c>
      <c r="E8126" s="24" t="s">
        <v>23</v>
      </c>
      <c r="F8126" s="24">
        <v>0</v>
      </c>
      <c r="G8126" s="24">
        <v>0</v>
      </c>
      <c r="H8126" s="24" t="str">
        <f t="shared" si="126"/>
        <v>2018_IBM_25</v>
      </c>
      <c r="I8126" s="24">
        <f>VLOOKUP(H8126,inTHLBdata!A:H,7,FALSE)</f>
        <v>0</v>
      </c>
      <c r="J8126" s="24">
        <f>VLOOKUP(H8126,inTHLBdata!A:H,8,FALSE)</f>
        <v>0</v>
      </c>
    </row>
    <row r="8127" spans="1:10">
      <c r="A8127" s="24">
        <v>2018</v>
      </c>
      <c r="B8127" s="24" t="s">
        <v>185</v>
      </c>
      <c r="C8127" s="24" t="str">
        <f>VLOOKUP(B8127,'FHF LUT'!$A$5:$H$81,2,FALSE)</f>
        <v>Mountain Pine Beetle</v>
      </c>
      <c r="D8127" s="24">
        <v>26</v>
      </c>
      <c r="E8127" s="24" t="s">
        <v>14</v>
      </c>
      <c r="F8127" s="24">
        <v>15</v>
      </c>
      <c r="G8127" s="24">
        <v>15</v>
      </c>
      <c r="H8127" s="24" t="str">
        <f t="shared" si="126"/>
        <v>2018_IBM_26</v>
      </c>
      <c r="I8127" s="24">
        <f>VLOOKUP(H8127,inTHLBdata!A:H,7,FALSE)</f>
        <v>15</v>
      </c>
      <c r="J8127" s="24">
        <f>VLOOKUP(H8127,inTHLBdata!A:H,8,FALSE)</f>
        <v>15</v>
      </c>
    </row>
    <row r="8128" spans="1:10">
      <c r="A8128" s="24">
        <v>2018</v>
      </c>
      <c r="B8128" s="24" t="s">
        <v>185</v>
      </c>
      <c r="C8128" s="24" t="str">
        <f>VLOOKUP(B8128,'FHF LUT'!$A$5:$H$81,2,FALSE)</f>
        <v>Mountain Pine Beetle</v>
      </c>
      <c r="D8128" s="24">
        <v>27</v>
      </c>
      <c r="E8128" s="24" t="s">
        <v>21</v>
      </c>
      <c r="F8128" s="24">
        <v>1068</v>
      </c>
      <c r="G8128" s="24">
        <v>1068</v>
      </c>
      <c r="H8128" s="24" t="str">
        <f t="shared" si="126"/>
        <v>2018_IBM_27</v>
      </c>
      <c r="I8128" s="24">
        <f>VLOOKUP(H8128,inTHLBdata!A:H,7,FALSE)</f>
        <v>0</v>
      </c>
      <c r="J8128" s="24">
        <f>VLOOKUP(H8128,inTHLBdata!A:H,8,FALSE)</f>
        <v>0</v>
      </c>
    </row>
    <row r="8129" spans="1:10">
      <c r="A8129" s="24">
        <v>2018</v>
      </c>
      <c r="B8129" s="24" t="s">
        <v>185</v>
      </c>
      <c r="C8129" s="24" t="str">
        <f>VLOOKUP(B8129,'FHF LUT'!$A$5:$H$81,2,FALSE)</f>
        <v>Mountain Pine Beetle</v>
      </c>
      <c r="D8129" s="24">
        <v>29</v>
      </c>
      <c r="E8129" s="24" t="s">
        <v>9</v>
      </c>
      <c r="F8129" s="24">
        <v>102847</v>
      </c>
      <c r="G8129" s="24">
        <v>102847</v>
      </c>
      <c r="H8129" s="24" t="str">
        <f t="shared" si="126"/>
        <v>2018_IBM_29</v>
      </c>
      <c r="I8129" s="24">
        <f>VLOOKUP(H8129,inTHLBdata!A:H,7,FALSE)</f>
        <v>16476</v>
      </c>
      <c r="J8129" s="24">
        <f>VLOOKUP(H8129,inTHLBdata!A:H,8,FALSE)</f>
        <v>16476</v>
      </c>
    </row>
    <row r="8130" spans="1:10">
      <c r="A8130" s="24">
        <v>2018</v>
      </c>
      <c r="B8130" s="24" t="s">
        <v>185</v>
      </c>
      <c r="C8130" s="24" t="str">
        <f>VLOOKUP(B8130,'FHF LUT'!$A$5:$H$81,2,FALSE)</f>
        <v>Mountain Pine Beetle</v>
      </c>
      <c r="D8130" s="24">
        <v>30</v>
      </c>
      <c r="E8130" s="24" t="s">
        <v>35</v>
      </c>
      <c r="F8130" s="24">
        <v>3</v>
      </c>
      <c r="G8130" s="24">
        <v>3</v>
      </c>
      <c r="H8130" s="24" t="str">
        <f t="shared" si="126"/>
        <v>2018_IBM_30</v>
      </c>
      <c r="I8130" s="24">
        <f>VLOOKUP(H8130,inTHLBdata!A:H,7,FALSE)</f>
        <v>0</v>
      </c>
      <c r="J8130" s="24">
        <f>VLOOKUP(H8130,inTHLBdata!A:H,8,FALSE)</f>
        <v>0</v>
      </c>
    </row>
    <row r="8131" spans="1:10">
      <c r="A8131" s="24">
        <v>2018</v>
      </c>
      <c r="B8131" s="24" t="s">
        <v>185</v>
      </c>
      <c r="C8131" s="24" t="str">
        <f>VLOOKUP(B8131,'FHF LUT'!$A$5:$H$81,2,FALSE)</f>
        <v>Mountain Pine Beetle</v>
      </c>
      <c r="D8131" s="24">
        <v>31</v>
      </c>
      <c r="E8131" s="24" t="s">
        <v>34</v>
      </c>
      <c r="F8131" s="24">
        <v>560</v>
      </c>
      <c r="G8131" s="24">
        <v>560</v>
      </c>
      <c r="H8131" s="24" t="str">
        <f t="shared" ref="H8131:H8194" si="127">CONCATENATE(A8131,"_",B8131,"_",D8131)</f>
        <v>2018_IBM_31</v>
      </c>
      <c r="I8131" s="24">
        <f>VLOOKUP(H8131,inTHLBdata!A:H,7,FALSE)</f>
        <v>0</v>
      </c>
      <c r="J8131" s="24">
        <f>VLOOKUP(H8131,inTHLBdata!A:H,8,FALSE)</f>
        <v>0</v>
      </c>
    </row>
    <row r="8132" spans="1:10">
      <c r="A8132" s="24">
        <v>2018</v>
      </c>
      <c r="B8132" s="24" t="s">
        <v>185</v>
      </c>
      <c r="C8132" s="24" t="str">
        <f>VLOOKUP(B8132,'FHF LUT'!$A$5:$H$81,2,FALSE)</f>
        <v>Mountain Pine Beetle</v>
      </c>
      <c r="D8132" s="24">
        <v>38</v>
      </c>
      <c r="E8132" s="24" t="s">
        <v>8</v>
      </c>
      <c r="F8132" s="24">
        <v>0</v>
      </c>
      <c r="G8132" s="24">
        <v>0</v>
      </c>
      <c r="H8132" s="24" t="str">
        <f t="shared" si="127"/>
        <v>2018_IBM_38</v>
      </c>
      <c r="I8132" s="24">
        <f>VLOOKUP(H8132,inTHLBdata!A:H,7,FALSE)</f>
        <v>0</v>
      </c>
      <c r="J8132" s="24">
        <f>VLOOKUP(H8132,inTHLBdata!A:H,8,FALSE)</f>
        <v>0</v>
      </c>
    </row>
    <row r="8133" spans="1:10">
      <c r="A8133" s="24">
        <v>2018</v>
      </c>
      <c r="B8133" s="24" t="s">
        <v>185</v>
      </c>
      <c r="C8133" s="24" t="str">
        <f>VLOOKUP(B8133,'FHF LUT'!$A$5:$H$81,2,FALSE)</f>
        <v>Mountain Pine Beetle</v>
      </c>
      <c r="D8133" s="24">
        <v>39</v>
      </c>
      <c r="E8133" s="24" t="s">
        <v>36</v>
      </c>
      <c r="F8133" s="24">
        <v>0</v>
      </c>
      <c r="G8133" s="24">
        <v>0</v>
      </c>
      <c r="H8133" s="24" t="str">
        <f t="shared" si="127"/>
        <v>2018_IBM_39</v>
      </c>
      <c r="I8133" s="24">
        <f>VLOOKUP(H8133,inTHLBdata!A:H,7,FALSE)</f>
        <v>0</v>
      </c>
      <c r="J8133" s="24">
        <f>VLOOKUP(H8133,inTHLBdata!A:H,8,FALSE)</f>
        <v>0</v>
      </c>
    </row>
    <row r="8134" spans="1:10">
      <c r="A8134" s="24">
        <v>2018</v>
      </c>
      <c r="B8134" s="24" t="s">
        <v>185</v>
      </c>
      <c r="C8134" s="24" t="str">
        <f>VLOOKUP(B8134,'FHF LUT'!$A$5:$H$81,2,FALSE)</f>
        <v>Mountain Pine Beetle</v>
      </c>
      <c r="D8134" s="24">
        <v>40</v>
      </c>
      <c r="E8134" s="24" t="s">
        <v>31</v>
      </c>
      <c r="F8134" s="24">
        <v>6</v>
      </c>
      <c r="G8134" s="24">
        <v>6</v>
      </c>
      <c r="H8134" s="24" t="str">
        <f t="shared" si="127"/>
        <v>2018_IBM_40</v>
      </c>
      <c r="I8134" s="24">
        <f>VLOOKUP(H8134,inTHLBdata!A:H,7,FALSE)</f>
        <v>0</v>
      </c>
      <c r="J8134" s="24">
        <f>VLOOKUP(H8134,inTHLBdata!A:H,8,FALSE)</f>
        <v>0</v>
      </c>
    </row>
    <row r="8135" spans="1:10">
      <c r="A8135" s="24">
        <v>2018</v>
      </c>
      <c r="B8135" s="24" t="s">
        <v>185</v>
      </c>
      <c r="C8135" s="24" t="str">
        <f>VLOOKUP(B8135,'FHF LUT'!$A$5:$H$81,2,FALSE)</f>
        <v>Mountain Pine Beetle</v>
      </c>
      <c r="D8135" s="24">
        <v>41</v>
      </c>
      <c r="E8135" s="24" t="s">
        <v>26</v>
      </c>
      <c r="F8135" s="24">
        <v>11438</v>
      </c>
      <c r="G8135" s="24">
        <v>11438</v>
      </c>
      <c r="H8135" s="24" t="str">
        <f t="shared" si="127"/>
        <v>2018_IBM_41</v>
      </c>
      <c r="I8135" s="24">
        <f>VLOOKUP(H8135,inTHLBdata!A:H,7,FALSE)</f>
        <v>2384</v>
      </c>
      <c r="J8135" s="24">
        <f>VLOOKUP(H8135,inTHLBdata!A:H,8,FALSE)</f>
        <v>2384</v>
      </c>
    </row>
    <row r="8136" spans="1:10">
      <c r="A8136" s="24">
        <v>2018</v>
      </c>
      <c r="B8136" s="24" t="s">
        <v>185</v>
      </c>
      <c r="C8136" s="24" t="str">
        <f>VLOOKUP(B8136,'FHF LUT'!$A$5:$H$81,2,FALSE)</f>
        <v>Mountain Pine Beetle</v>
      </c>
      <c r="D8136" s="24">
        <v>43</v>
      </c>
      <c r="E8136" s="24" t="s">
        <v>20</v>
      </c>
      <c r="F8136" s="24">
        <v>0</v>
      </c>
      <c r="G8136" s="24">
        <v>0</v>
      </c>
      <c r="H8136" s="24" t="str">
        <f t="shared" si="127"/>
        <v>2018_IBM_43</v>
      </c>
      <c r="I8136" s="24">
        <f>VLOOKUP(H8136,inTHLBdata!A:H,7,FALSE)</f>
        <v>0</v>
      </c>
      <c r="J8136" s="24">
        <f>VLOOKUP(H8136,inTHLBdata!A:H,8,FALSE)</f>
        <v>0</v>
      </c>
    </row>
    <row r="8137" spans="1:10">
      <c r="A8137" s="24">
        <v>2018</v>
      </c>
      <c r="B8137" s="24" t="s">
        <v>185</v>
      </c>
      <c r="C8137" s="24" t="str">
        <f>VLOOKUP(B8137,'FHF LUT'!$A$5:$H$81,2,FALSE)</f>
        <v>Mountain Pine Beetle</v>
      </c>
      <c r="D8137" s="24">
        <v>44</v>
      </c>
      <c r="E8137" s="24" t="s">
        <v>3</v>
      </c>
      <c r="F8137" s="24">
        <v>0</v>
      </c>
      <c r="G8137" s="24">
        <v>0</v>
      </c>
      <c r="H8137" s="24" t="str">
        <f t="shared" si="127"/>
        <v>2018_IBM_44</v>
      </c>
      <c r="I8137" s="24">
        <f>VLOOKUP(H8137,inTHLBdata!A:H,7,FALSE)</f>
        <v>0</v>
      </c>
      <c r="J8137" s="24">
        <f>VLOOKUP(H8137,inTHLBdata!A:H,8,FALSE)</f>
        <v>0</v>
      </c>
    </row>
    <row r="8138" spans="1:10">
      <c r="A8138" s="24">
        <v>2018</v>
      </c>
      <c r="B8138" s="24" t="s">
        <v>185</v>
      </c>
      <c r="C8138" s="24" t="str">
        <f>VLOOKUP(B8138,'FHF LUT'!$A$5:$H$81,2,FALSE)</f>
        <v>Mountain Pine Beetle</v>
      </c>
      <c r="D8138" s="24">
        <v>45</v>
      </c>
      <c r="E8138" s="24" t="s">
        <v>5</v>
      </c>
      <c r="F8138" s="24">
        <v>388</v>
      </c>
      <c r="G8138" s="24">
        <v>388</v>
      </c>
      <c r="H8138" s="24" t="str">
        <f t="shared" si="127"/>
        <v>2018_IBM_45</v>
      </c>
      <c r="I8138" s="24">
        <f>VLOOKUP(H8138,inTHLBdata!A:H,7,FALSE)</f>
        <v>314</v>
      </c>
      <c r="J8138" s="24">
        <f>VLOOKUP(H8138,inTHLBdata!A:H,8,FALSE)</f>
        <v>314</v>
      </c>
    </row>
    <row r="8139" spans="1:10">
      <c r="A8139" s="24">
        <v>2018</v>
      </c>
      <c r="B8139" s="24" t="s">
        <v>185</v>
      </c>
      <c r="C8139" s="24" t="str">
        <f>VLOOKUP(B8139,'FHF LUT'!$A$5:$H$81,2,FALSE)</f>
        <v>Mountain Pine Beetle</v>
      </c>
      <c r="D8139" s="24">
        <v>46</v>
      </c>
      <c r="E8139" s="24" t="s">
        <v>234</v>
      </c>
      <c r="F8139" s="24">
        <v>7940</v>
      </c>
      <c r="G8139" s="24">
        <v>7940</v>
      </c>
      <c r="H8139" s="24" t="str">
        <f t="shared" si="127"/>
        <v>2018_IBM_46</v>
      </c>
      <c r="I8139" s="24">
        <f>VLOOKUP(H8139,inTHLBdata!A:H,7,FALSE)</f>
        <v>0</v>
      </c>
      <c r="J8139" s="24">
        <f>VLOOKUP(H8139,inTHLBdata!A:H,8,FALSE)</f>
        <v>0</v>
      </c>
    </row>
    <row r="8140" spans="1:10">
      <c r="A8140" s="24">
        <v>2018</v>
      </c>
      <c r="B8140" s="24" t="s">
        <v>185</v>
      </c>
      <c r="C8140" s="24" t="str">
        <f>VLOOKUP(B8140,'FHF LUT'!$A$5:$H$81,2,FALSE)</f>
        <v>Mountain Pine Beetle</v>
      </c>
      <c r="D8140" s="24">
        <v>47</v>
      </c>
      <c r="E8140" s="24" t="s">
        <v>233</v>
      </c>
      <c r="F8140" s="24">
        <v>0</v>
      </c>
      <c r="G8140" s="24">
        <v>0</v>
      </c>
      <c r="H8140" s="24" t="str">
        <f t="shared" si="127"/>
        <v>2018_IBM_47</v>
      </c>
      <c r="I8140" s="24">
        <f>VLOOKUP(H8140,inTHLBdata!A:H,7,FALSE)</f>
        <v>0</v>
      </c>
      <c r="J8140" s="24">
        <f>VLOOKUP(H8140,inTHLBdata!A:H,8,FALSE)</f>
        <v>0</v>
      </c>
    </row>
    <row r="8141" spans="1:10">
      <c r="A8141" s="24">
        <v>2018</v>
      </c>
      <c r="B8141" s="24" t="s">
        <v>185</v>
      </c>
      <c r="C8141" s="24" t="str">
        <f>VLOOKUP(B8141,'FHF LUT'!$A$5:$H$81,2,FALSE)</f>
        <v>Mountain Pine Beetle</v>
      </c>
      <c r="D8141" s="24">
        <v>48</v>
      </c>
      <c r="E8141" s="24" t="s">
        <v>235</v>
      </c>
      <c r="F8141" s="24">
        <v>0</v>
      </c>
      <c r="G8141" s="24">
        <v>0</v>
      </c>
      <c r="H8141" s="24" t="str">
        <f t="shared" si="127"/>
        <v>2018_IBM_48</v>
      </c>
      <c r="I8141" s="24">
        <f>VLOOKUP(H8141,inTHLBdata!A:H,7,FALSE)</f>
        <v>0</v>
      </c>
      <c r="J8141" s="24">
        <f>VLOOKUP(H8141,inTHLBdata!A:H,8,FALSE)</f>
        <v>0</v>
      </c>
    </row>
    <row r="8142" spans="1:10">
      <c r="A8142" s="24">
        <v>2018</v>
      </c>
      <c r="B8142" s="24" t="s">
        <v>186</v>
      </c>
      <c r="C8142" s="24" t="str">
        <f>VLOOKUP(B8142,'FHF LUT'!$A$5:$H$81,2,FALSE)</f>
        <v>Spruce Beetle</v>
      </c>
      <c r="D8142" s="24">
        <v>1</v>
      </c>
      <c r="E8142" s="24" t="s">
        <v>10</v>
      </c>
      <c r="F8142" s="24">
        <v>4343</v>
      </c>
      <c r="G8142" s="24">
        <v>4343</v>
      </c>
      <c r="H8142" s="24" t="str">
        <f t="shared" si="127"/>
        <v>2018_IBS_1</v>
      </c>
      <c r="I8142" s="24">
        <f>VLOOKUP(H8142,inTHLBdata!A:H,7,FALSE)</f>
        <v>137</v>
      </c>
      <c r="J8142" s="24">
        <f>VLOOKUP(H8142,inTHLBdata!A:H,8,FALSE)</f>
        <v>137</v>
      </c>
    </row>
    <row r="8143" spans="1:10">
      <c r="A8143" s="24">
        <v>2018</v>
      </c>
      <c r="B8143" s="24" t="s">
        <v>186</v>
      </c>
      <c r="C8143" s="24" t="str">
        <f>VLOOKUP(B8143,'FHF LUT'!$A$5:$H$81,2,FALSE)</f>
        <v>Spruce Beetle</v>
      </c>
      <c r="D8143" s="24">
        <v>2</v>
      </c>
      <c r="E8143" s="24" t="s">
        <v>22</v>
      </c>
      <c r="F8143" s="24">
        <v>14</v>
      </c>
      <c r="G8143" s="24">
        <v>14</v>
      </c>
      <c r="H8143" s="24" t="str">
        <f t="shared" si="127"/>
        <v>2018_IBS_2</v>
      </c>
      <c r="I8143" s="24">
        <f>VLOOKUP(H8143,inTHLBdata!A:H,7,FALSE)</f>
        <v>5</v>
      </c>
      <c r="J8143" s="24">
        <f>VLOOKUP(H8143,inTHLBdata!A:H,8,FALSE)</f>
        <v>5</v>
      </c>
    </row>
    <row r="8144" spans="1:10">
      <c r="A8144" s="24">
        <v>2018</v>
      </c>
      <c r="B8144" s="24" t="s">
        <v>186</v>
      </c>
      <c r="C8144" s="24" t="str">
        <f>VLOOKUP(B8144,'FHF LUT'!$A$5:$H$81,2,FALSE)</f>
        <v>Spruce Beetle</v>
      </c>
      <c r="D8144" s="24">
        <v>3</v>
      </c>
      <c r="E8144" s="24" t="s">
        <v>13</v>
      </c>
      <c r="F8144" s="24">
        <v>72530</v>
      </c>
      <c r="G8144" s="24">
        <v>71793</v>
      </c>
      <c r="H8144" s="24" t="str">
        <f t="shared" si="127"/>
        <v>2018_IBS_3</v>
      </c>
      <c r="I8144" s="24">
        <f>VLOOKUP(H8144,inTHLBdata!A:H,7,FALSE)</f>
        <v>44556</v>
      </c>
      <c r="J8144" s="24">
        <f>VLOOKUP(H8144,inTHLBdata!A:H,8,FALSE)</f>
        <v>43901</v>
      </c>
    </row>
    <row r="8145" spans="1:10">
      <c r="A8145" s="24">
        <v>2018</v>
      </c>
      <c r="B8145" s="24" t="s">
        <v>186</v>
      </c>
      <c r="C8145" s="24" t="str">
        <f>VLOOKUP(B8145,'FHF LUT'!$A$5:$H$81,2,FALSE)</f>
        <v>Spruce Beetle</v>
      </c>
      <c r="D8145" s="24">
        <v>4</v>
      </c>
      <c r="E8145" s="24" t="s">
        <v>28</v>
      </c>
      <c r="F8145" s="24">
        <v>2084</v>
      </c>
      <c r="G8145" s="24">
        <v>2084</v>
      </c>
      <c r="H8145" s="24" t="str">
        <f t="shared" si="127"/>
        <v>2018_IBS_4</v>
      </c>
      <c r="I8145" s="24">
        <f>VLOOKUP(H8145,inTHLBdata!A:H,7,FALSE)</f>
        <v>1828</v>
      </c>
      <c r="J8145" s="24">
        <f>VLOOKUP(H8145,inTHLBdata!A:H,8,FALSE)</f>
        <v>1828</v>
      </c>
    </row>
    <row r="8146" spans="1:10">
      <c r="A8146" s="24">
        <v>2018</v>
      </c>
      <c r="B8146" s="24" t="s">
        <v>186</v>
      </c>
      <c r="C8146" s="24" t="str">
        <f>VLOOKUP(B8146,'FHF LUT'!$A$5:$H$81,2,FALSE)</f>
        <v>Spruce Beetle</v>
      </c>
      <c r="D8146" s="24">
        <v>5</v>
      </c>
      <c r="E8146" s="24" t="s">
        <v>16</v>
      </c>
      <c r="F8146" s="24">
        <v>24531</v>
      </c>
      <c r="G8146" s="24">
        <v>24531</v>
      </c>
      <c r="H8146" s="24" t="str">
        <f t="shared" si="127"/>
        <v>2018_IBS_5</v>
      </c>
      <c r="I8146" s="24">
        <f>VLOOKUP(H8146,inTHLBdata!A:H,7,FALSE)</f>
        <v>811</v>
      </c>
      <c r="J8146" s="24">
        <f>VLOOKUP(H8146,inTHLBdata!A:H,8,FALSE)</f>
        <v>811</v>
      </c>
    </row>
    <row r="8147" spans="1:10">
      <c r="A8147" s="24">
        <v>2018</v>
      </c>
      <c r="B8147" s="24" t="s">
        <v>186</v>
      </c>
      <c r="C8147" s="24" t="str">
        <f>VLOOKUP(B8147,'FHF LUT'!$A$5:$H$81,2,FALSE)</f>
        <v>Spruce Beetle</v>
      </c>
      <c r="D8147" s="24">
        <v>7</v>
      </c>
      <c r="E8147" s="24" t="s">
        <v>25</v>
      </c>
      <c r="F8147" s="24">
        <v>12026</v>
      </c>
      <c r="G8147" s="24">
        <v>12026</v>
      </c>
      <c r="H8147" s="24" t="str">
        <f t="shared" si="127"/>
        <v>2018_IBS_7</v>
      </c>
      <c r="I8147" s="24">
        <f>VLOOKUP(H8147,inTHLBdata!A:H,7,FALSE)</f>
        <v>161</v>
      </c>
      <c r="J8147" s="24">
        <f>VLOOKUP(H8147,inTHLBdata!A:H,8,FALSE)</f>
        <v>161</v>
      </c>
    </row>
    <row r="8148" spans="1:10">
      <c r="A8148" s="24">
        <v>2018</v>
      </c>
      <c r="B8148" s="24" t="s">
        <v>186</v>
      </c>
      <c r="C8148" s="24" t="str">
        <f>VLOOKUP(B8148,'FHF LUT'!$A$5:$H$81,2,FALSE)</f>
        <v>Spruce Beetle</v>
      </c>
      <c r="D8148" s="24">
        <v>8</v>
      </c>
      <c r="E8148" s="24" t="s">
        <v>29</v>
      </c>
      <c r="F8148" s="24">
        <v>21354</v>
      </c>
      <c r="G8148" s="24">
        <v>21354</v>
      </c>
      <c r="H8148" s="24" t="str">
        <f t="shared" si="127"/>
        <v>2018_IBS_8</v>
      </c>
      <c r="I8148" s="24">
        <f>VLOOKUP(H8148,inTHLBdata!A:H,7,FALSE)</f>
        <v>11788</v>
      </c>
      <c r="J8148" s="24">
        <f>VLOOKUP(H8148,inTHLBdata!A:H,8,FALSE)</f>
        <v>11788</v>
      </c>
    </row>
    <row r="8149" spans="1:10">
      <c r="A8149" s="24">
        <v>2018</v>
      </c>
      <c r="B8149" s="24" t="s">
        <v>186</v>
      </c>
      <c r="C8149" s="24" t="str">
        <f>VLOOKUP(B8149,'FHF LUT'!$A$5:$H$81,2,FALSE)</f>
        <v>Spruce Beetle</v>
      </c>
      <c r="D8149" s="24">
        <v>9</v>
      </c>
      <c r="E8149" s="24" t="s">
        <v>7</v>
      </c>
      <c r="F8149" s="24">
        <v>61563</v>
      </c>
      <c r="G8149" s="24">
        <v>61563</v>
      </c>
      <c r="H8149" s="24" t="str">
        <f t="shared" si="127"/>
        <v>2018_IBS_9</v>
      </c>
      <c r="I8149" s="24">
        <f>VLOOKUP(H8149,inTHLBdata!A:H,7,FALSE)</f>
        <v>5507</v>
      </c>
      <c r="J8149" s="24">
        <f>VLOOKUP(H8149,inTHLBdata!A:H,8,FALSE)</f>
        <v>5507</v>
      </c>
    </row>
    <row r="8150" spans="1:10">
      <c r="A8150" s="24">
        <v>2018</v>
      </c>
      <c r="B8150" s="24" t="s">
        <v>186</v>
      </c>
      <c r="C8150" s="24" t="str">
        <f>VLOOKUP(B8150,'FHF LUT'!$A$5:$H$81,2,FALSE)</f>
        <v>Spruce Beetle</v>
      </c>
      <c r="D8150" s="24">
        <v>10</v>
      </c>
      <c r="E8150" s="24" t="s">
        <v>18</v>
      </c>
      <c r="F8150" s="24">
        <v>89978</v>
      </c>
      <c r="G8150" s="24">
        <v>89978</v>
      </c>
      <c r="H8150" s="24" t="str">
        <f t="shared" si="127"/>
        <v>2018_IBS_10</v>
      </c>
      <c r="I8150" s="24">
        <f>VLOOKUP(H8150,inTHLBdata!A:H,7,FALSE)</f>
        <v>1620</v>
      </c>
      <c r="J8150" s="24">
        <f>VLOOKUP(H8150,inTHLBdata!A:H,8,FALSE)</f>
        <v>1620</v>
      </c>
    </row>
    <row r="8151" spans="1:10">
      <c r="A8151" s="24">
        <v>2018</v>
      </c>
      <c r="B8151" s="24" t="s">
        <v>186</v>
      </c>
      <c r="C8151" s="24" t="str">
        <f>VLOOKUP(B8151,'FHF LUT'!$A$5:$H$81,2,FALSE)</f>
        <v>Spruce Beetle</v>
      </c>
      <c r="D8151" s="24">
        <v>11</v>
      </c>
      <c r="E8151" s="24" t="s">
        <v>4</v>
      </c>
      <c r="F8151" s="24">
        <v>221919</v>
      </c>
      <c r="G8151" s="24">
        <v>221919</v>
      </c>
      <c r="H8151" s="24" t="str">
        <f t="shared" si="127"/>
        <v>2018_IBS_11</v>
      </c>
      <c r="I8151" s="24">
        <f>VLOOKUP(H8151,inTHLBdata!A:H,7,FALSE)</f>
        <v>1890</v>
      </c>
      <c r="J8151" s="24">
        <f>VLOOKUP(H8151,inTHLBdata!A:H,8,FALSE)</f>
        <v>1890</v>
      </c>
    </row>
    <row r="8152" spans="1:10">
      <c r="A8152" s="24">
        <v>2018</v>
      </c>
      <c r="B8152" s="24" t="s">
        <v>186</v>
      </c>
      <c r="C8152" s="24" t="str">
        <f>VLOOKUP(B8152,'FHF LUT'!$A$5:$H$81,2,FALSE)</f>
        <v>Spruce Beetle</v>
      </c>
      <c r="D8152" s="24">
        <v>12</v>
      </c>
      <c r="E8152" s="24" t="s">
        <v>11</v>
      </c>
      <c r="F8152" s="24">
        <v>14736</v>
      </c>
      <c r="G8152" s="24">
        <v>14736</v>
      </c>
      <c r="H8152" s="24" t="str">
        <f t="shared" si="127"/>
        <v>2018_IBS_12</v>
      </c>
      <c r="I8152" s="24">
        <f>VLOOKUP(H8152,inTHLBdata!A:H,7,FALSE)</f>
        <v>1144</v>
      </c>
      <c r="J8152" s="24">
        <f>VLOOKUP(H8152,inTHLBdata!A:H,8,FALSE)</f>
        <v>1144</v>
      </c>
    </row>
    <row r="8153" spans="1:10">
      <c r="A8153" s="24">
        <v>2018</v>
      </c>
      <c r="B8153" s="24" t="s">
        <v>186</v>
      </c>
      <c r="C8153" s="24" t="str">
        <f>VLOOKUP(B8153,'FHF LUT'!$A$5:$H$81,2,FALSE)</f>
        <v>Spruce Beetle</v>
      </c>
      <c r="D8153" s="24">
        <v>13</v>
      </c>
      <c r="E8153" s="24" t="s">
        <v>24</v>
      </c>
      <c r="F8153" s="24">
        <v>1998</v>
      </c>
      <c r="G8153" s="24">
        <v>1998</v>
      </c>
      <c r="H8153" s="24" t="str">
        <f t="shared" si="127"/>
        <v>2018_IBS_13</v>
      </c>
      <c r="I8153" s="24">
        <f>VLOOKUP(H8153,inTHLBdata!A:H,7,FALSE)</f>
        <v>0</v>
      </c>
      <c r="J8153" s="24">
        <f>VLOOKUP(H8153,inTHLBdata!A:H,8,FALSE)</f>
        <v>0</v>
      </c>
    </row>
    <row r="8154" spans="1:10">
      <c r="A8154" s="24">
        <v>2018</v>
      </c>
      <c r="B8154" s="24" t="s">
        <v>186</v>
      </c>
      <c r="C8154" s="24" t="str">
        <f>VLOOKUP(B8154,'FHF LUT'!$A$5:$H$81,2,FALSE)</f>
        <v>Spruce Beetle</v>
      </c>
      <c r="D8154" s="24">
        <v>14</v>
      </c>
      <c r="E8154" s="24" t="s">
        <v>30</v>
      </c>
      <c r="F8154" s="24">
        <v>28257</v>
      </c>
      <c r="G8154" s="24">
        <v>28257</v>
      </c>
      <c r="H8154" s="24" t="str">
        <f t="shared" si="127"/>
        <v>2018_IBS_14</v>
      </c>
      <c r="I8154" s="24">
        <f>VLOOKUP(H8154,inTHLBdata!A:H,7,FALSE)</f>
        <v>21763</v>
      </c>
      <c r="J8154" s="24">
        <f>VLOOKUP(H8154,inTHLBdata!A:H,8,FALSE)</f>
        <v>21763</v>
      </c>
    </row>
    <row r="8155" spans="1:10">
      <c r="A8155" s="24">
        <v>2018</v>
      </c>
      <c r="B8155" s="24" t="s">
        <v>186</v>
      </c>
      <c r="C8155" s="24" t="str">
        <f>VLOOKUP(B8155,'FHF LUT'!$A$5:$H$81,2,FALSE)</f>
        <v>Spruce Beetle</v>
      </c>
      <c r="D8155" s="24">
        <v>15</v>
      </c>
      <c r="E8155" s="24" t="s">
        <v>33</v>
      </c>
      <c r="F8155" s="24">
        <v>121643</v>
      </c>
      <c r="G8155" s="24">
        <v>121643</v>
      </c>
      <c r="H8155" s="24" t="str">
        <f t="shared" si="127"/>
        <v>2018_IBS_15</v>
      </c>
      <c r="I8155" s="24">
        <f>VLOOKUP(H8155,inTHLBdata!A:H,7,FALSE)</f>
        <v>38614</v>
      </c>
      <c r="J8155" s="24">
        <f>VLOOKUP(H8155,inTHLBdata!A:H,8,FALSE)</f>
        <v>38614</v>
      </c>
    </row>
    <row r="8156" spans="1:10">
      <c r="A8156" s="24">
        <v>2018</v>
      </c>
      <c r="B8156" s="24" t="s">
        <v>186</v>
      </c>
      <c r="C8156" s="24" t="str">
        <f>VLOOKUP(B8156,'FHF LUT'!$A$5:$H$81,2,FALSE)</f>
        <v>Spruce Beetle</v>
      </c>
      <c r="D8156" s="24">
        <v>16</v>
      </c>
      <c r="E8156" s="24" t="s">
        <v>12</v>
      </c>
      <c r="F8156" s="24">
        <v>64113</v>
      </c>
      <c r="G8156" s="24">
        <v>62275</v>
      </c>
      <c r="H8156" s="24" t="str">
        <f t="shared" si="127"/>
        <v>2018_IBS_16</v>
      </c>
      <c r="I8156" s="24">
        <f>VLOOKUP(H8156,inTHLBdata!A:H,7,FALSE)</f>
        <v>27242</v>
      </c>
      <c r="J8156" s="24">
        <f>VLOOKUP(H8156,inTHLBdata!A:H,8,FALSE)</f>
        <v>25628</v>
      </c>
    </row>
    <row r="8157" spans="1:10">
      <c r="A8157" s="24">
        <v>2018</v>
      </c>
      <c r="B8157" s="24" t="s">
        <v>186</v>
      </c>
      <c r="C8157" s="24" t="str">
        <f>VLOOKUP(B8157,'FHF LUT'!$A$5:$H$81,2,FALSE)</f>
        <v>Spruce Beetle</v>
      </c>
      <c r="D8157" s="24">
        <v>17</v>
      </c>
      <c r="E8157" s="24" t="s">
        <v>32</v>
      </c>
      <c r="F8157" s="24">
        <v>162069</v>
      </c>
      <c r="G8157" s="24">
        <v>162069</v>
      </c>
      <c r="H8157" s="24" t="str">
        <f t="shared" si="127"/>
        <v>2018_IBS_17</v>
      </c>
      <c r="I8157" s="24">
        <f>VLOOKUP(H8157,inTHLBdata!A:H,7,FALSE)</f>
        <v>80968</v>
      </c>
      <c r="J8157" s="24">
        <f>VLOOKUP(H8157,inTHLBdata!A:H,8,FALSE)</f>
        <v>80968</v>
      </c>
    </row>
    <row r="8158" spans="1:10">
      <c r="A8158" s="24">
        <v>2018</v>
      </c>
      <c r="B8158" s="24" t="s">
        <v>186</v>
      </c>
      <c r="C8158" s="24" t="str">
        <f>VLOOKUP(B8158,'FHF LUT'!$A$5:$H$81,2,FALSE)</f>
        <v>Spruce Beetle</v>
      </c>
      <c r="D8158" s="24">
        <v>18</v>
      </c>
      <c r="E8158" s="24" t="s">
        <v>15</v>
      </c>
      <c r="F8158" s="24">
        <v>371</v>
      </c>
      <c r="G8158" s="24">
        <v>371</v>
      </c>
      <c r="H8158" s="24" t="str">
        <f t="shared" si="127"/>
        <v>2018_IBS_18</v>
      </c>
      <c r="I8158" s="24">
        <f>VLOOKUP(H8158,inTHLBdata!A:H,7,FALSE)</f>
        <v>323</v>
      </c>
      <c r="J8158" s="24">
        <f>VLOOKUP(H8158,inTHLBdata!A:H,8,FALSE)</f>
        <v>323</v>
      </c>
    </row>
    <row r="8159" spans="1:10">
      <c r="A8159" s="24">
        <v>2018</v>
      </c>
      <c r="B8159" s="24" t="s">
        <v>186</v>
      </c>
      <c r="C8159" s="24" t="str">
        <f>VLOOKUP(B8159,'FHF LUT'!$A$5:$H$81,2,FALSE)</f>
        <v>Spruce Beetle</v>
      </c>
      <c r="D8159" s="24">
        <v>20</v>
      </c>
      <c r="E8159" s="24" t="s">
        <v>6</v>
      </c>
      <c r="F8159" s="24">
        <v>20914</v>
      </c>
      <c r="G8159" s="24">
        <v>20317</v>
      </c>
      <c r="H8159" s="24" t="str">
        <f t="shared" si="127"/>
        <v>2018_IBS_20</v>
      </c>
      <c r="I8159" s="24">
        <f>VLOOKUP(H8159,inTHLBdata!A:H,7,FALSE)</f>
        <v>13877</v>
      </c>
      <c r="J8159" s="24">
        <f>VLOOKUP(H8159,inTHLBdata!A:H,8,FALSE)</f>
        <v>13382</v>
      </c>
    </row>
    <row r="8160" spans="1:10">
      <c r="A8160" s="24">
        <v>2018</v>
      </c>
      <c r="B8160" s="24" t="s">
        <v>186</v>
      </c>
      <c r="C8160" s="24" t="str">
        <f>VLOOKUP(B8160,'FHF LUT'!$A$5:$H$81,2,FALSE)</f>
        <v>Spruce Beetle</v>
      </c>
      <c r="D8160" s="24">
        <v>22</v>
      </c>
      <c r="E8160" s="24" t="s">
        <v>19</v>
      </c>
      <c r="F8160" s="24">
        <v>122</v>
      </c>
      <c r="G8160" s="24">
        <v>122</v>
      </c>
      <c r="H8160" s="24" t="str">
        <f t="shared" si="127"/>
        <v>2018_IBS_22</v>
      </c>
      <c r="I8160" s="24">
        <f>VLOOKUP(H8160,inTHLBdata!A:H,7,FALSE)</f>
        <v>0</v>
      </c>
      <c r="J8160" s="24">
        <f>VLOOKUP(H8160,inTHLBdata!A:H,8,FALSE)</f>
        <v>0</v>
      </c>
    </row>
    <row r="8161" spans="1:10">
      <c r="A8161" s="24">
        <v>2018</v>
      </c>
      <c r="B8161" s="24" t="s">
        <v>186</v>
      </c>
      <c r="C8161" s="24" t="str">
        <f>VLOOKUP(B8161,'FHF LUT'!$A$5:$H$81,2,FALSE)</f>
        <v>Spruce Beetle</v>
      </c>
      <c r="D8161" s="24">
        <v>23</v>
      </c>
      <c r="E8161" s="24" t="s">
        <v>27</v>
      </c>
      <c r="F8161" s="24">
        <v>1</v>
      </c>
      <c r="G8161" s="24">
        <v>1</v>
      </c>
      <c r="H8161" s="24" t="str">
        <f t="shared" si="127"/>
        <v>2018_IBS_23</v>
      </c>
      <c r="I8161" s="24">
        <f>VLOOKUP(H8161,inTHLBdata!A:H,7,FALSE)</f>
        <v>0</v>
      </c>
      <c r="J8161" s="24">
        <f>VLOOKUP(H8161,inTHLBdata!A:H,8,FALSE)</f>
        <v>0</v>
      </c>
    </row>
    <row r="8162" spans="1:10">
      <c r="A8162" s="24">
        <v>2018</v>
      </c>
      <c r="B8162" s="24" t="s">
        <v>186</v>
      </c>
      <c r="C8162" s="24" t="str">
        <f>VLOOKUP(B8162,'FHF LUT'!$A$5:$H$81,2,FALSE)</f>
        <v>Spruce Beetle</v>
      </c>
      <c r="D8162" s="24">
        <v>24</v>
      </c>
      <c r="E8162" s="24" t="s">
        <v>17</v>
      </c>
      <c r="F8162" s="24">
        <v>808707</v>
      </c>
      <c r="G8162" s="24">
        <v>789000</v>
      </c>
      <c r="H8162" s="24" t="str">
        <f t="shared" si="127"/>
        <v>2018_IBS_24</v>
      </c>
      <c r="I8162" s="24">
        <f>VLOOKUP(H8162,inTHLBdata!A:H,7,FALSE)</f>
        <v>522845</v>
      </c>
      <c r="J8162" s="24">
        <f>VLOOKUP(H8162,inTHLBdata!A:H,8,FALSE)</f>
        <v>507879</v>
      </c>
    </row>
    <row r="8163" spans="1:10">
      <c r="A8163" s="24">
        <v>2018</v>
      </c>
      <c r="B8163" s="24" t="s">
        <v>186</v>
      </c>
      <c r="C8163" s="24" t="str">
        <f>VLOOKUP(B8163,'FHF LUT'!$A$5:$H$81,2,FALSE)</f>
        <v>Spruce Beetle</v>
      </c>
      <c r="D8163" s="24">
        <v>25</v>
      </c>
      <c r="E8163" s="24" t="s">
        <v>23</v>
      </c>
      <c r="F8163" s="24">
        <v>0</v>
      </c>
      <c r="G8163" s="24">
        <v>0</v>
      </c>
      <c r="H8163" s="24" t="str">
        <f t="shared" si="127"/>
        <v>2018_IBS_25</v>
      </c>
      <c r="I8163" s="24">
        <f>VLOOKUP(H8163,inTHLBdata!A:H,7,FALSE)</f>
        <v>0</v>
      </c>
      <c r="J8163" s="24">
        <f>VLOOKUP(H8163,inTHLBdata!A:H,8,FALSE)</f>
        <v>0</v>
      </c>
    </row>
    <row r="8164" spans="1:10">
      <c r="A8164" s="24">
        <v>2018</v>
      </c>
      <c r="B8164" s="24" t="s">
        <v>186</v>
      </c>
      <c r="C8164" s="24" t="str">
        <f>VLOOKUP(B8164,'FHF LUT'!$A$5:$H$81,2,FALSE)</f>
        <v>Spruce Beetle</v>
      </c>
      <c r="D8164" s="24">
        <v>26</v>
      </c>
      <c r="E8164" s="24" t="s">
        <v>14</v>
      </c>
      <c r="F8164" s="24">
        <v>2312</v>
      </c>
      <c r="G8164" s="24">
        <v>2287</v>
      </c>
      <c r="H8164" s="24" t="str">
        <f t="shared" si="127"/>
        <v>2018_IBS_26</v>
      </c>
      <c r="I8164" s="24">
        <f>VLOOKUP(H8164,inTHLBdata!A:H,7,FALSE)</f>
        <v>1488</v>
      </c>
      <c r="J8164" s="24">
        <f>VLOOKUP(H8164,inTHLBdata!A:H,8,FALSE)</f>
        <v>1488</v>
      </c>
    </row>
    <row r="8165" spans="1:10">
      <c r="A8165" s="24">
        <v>2018</v>
      </c>
      <c r="B8165" s="24" t="s">
        <v>186</v>
      </c>
      <c r="C8165" s="24" t="str">
        <f>VLOOKUP(B8165,'FHF LUT'!$A$5:$H$81,2,FALSE)</f>
        <v>Spruce Beetle</v>
      </c>
      <c r="D8165" s="24">
        <v>27</v>
      </c>
      <c r="E8165" s="24" t="s">
        <v>21</v>
      </c>
      <c r="F8165" s="24">
        <v>2345</v>
      </c>
      <c r="G8165" s="24">
        <v>2345</v>
      </c>
      <c r="H8165" s="24" t="str">
        <f t="shared" si="127"/>
        <v>2018_IBS_27</v>
      </c>
      <c r="I8165" s="24">
        <f>VLOOKUP(H8165,inTHLBdata!A:H,7,FALSE)</f>
        <v>14</v>
      </c>
      <c r="J8165" s="24">
        <f>VLOOKUP(H8165,inTHLBdata!A:H,8,FALSE)</f>
        <v>14</v>
      </c>
    </row>
    <row r="8166" spans="1:10">
      <c r="A8166" s="24">
        <v>2018</v>
      </c>
      <c r="B8166" s="24" t="s">
        <v>186</v>
      </c>
      <c r="C8166" s="24" t="str">
        <f>VLOOKUP(B8166,'FHF LUT'!$A$5:$H$81,2,FALSE)</f>
        <v>Spruce Beetle</v>
      </c>
      <c r="D8166" s="24">
        <v>29</v>
      </c>
      <c r="E8166" s="24" t="s">
        <v>9</v>
      </c>
      <c r="F8166" s="24">
        <v>15891</v>
      </c>
      <c r="G8166" s="24">
        <v>15891</v>
      </c>
      <c r="H8166" s="24" t="str">
        <f t="shared" si="127"/>
        <v>2018_IBS_29</v>
      </c>
      <c r="I8166" s="24">
        <f>VLOOKUP(H8166,inTHLBdata!A:H,7,FALSE)</f>
        <v>1195</v>
      </c>
      <c r="J8166" s="24">
        <f>VLOOKUP(H8166,inTHLBdata!A:H,8,FALSE)</f>
        <v>1195</v>
      </c>
    </row>
    <row r="8167" spans="1:10">
      <c r="A8167" s="24">
        <v>2018</v>
      </c>
      <c r="B8167" s="24" t="s">
        <v>186</v>
      </c>
      <c r="C8167" s="24" t="str">
        <f>VLOOKUP(B8167,'FHF LUT'!$A$5:$H$81,2,FALSE)</f>
        <v>Spruce Beetle</v>
      </c>
      <c r="D8167" s="24">
        <v>30</v>
      </c>
      <c r="E8167" s="24" t="s">
        <v>35</v>
      </c>
      <c r="F8167" s="24">
        <v>69174</v>
      </c>
      <c r="G8167" s="24">
        <v>69174</v>
      </c>
      <c r="H8167" s="24" t="str">
        <f t="shared" si="127"/>
        <v>2018_IBS_30</v>
      </c>
      <c r="I8167" s="24">
        <f>VLOOKUP(H8167,inTHLBdata!A:H,7,FALSE)</f>
        <v>0</v>
      </c>
      <c r="J8167" s="24">
        <f>VLOOKUP(H8167,inTHLBdata!A:H,8,FALSE)</f>
        <v>0</v>
      </c>
    </row>
    <row r="8168" spans="1:10">
      <c r="A8168" s="24">
        <v>2018</v>
      </c>
      <c r="B8168" s="24" t="s">
        <v>186</v>
      </c>
      <c r="C8168" s="24" t="str">
        <f>VLOOKUP(B8168,'FHF LUT'!$A$5:$H$81,2,FALSE)</f>
        <v>Spruce Beetle</v>
      </c>
      <c r="D8168" s="24">
        <v>31</v>
      </c>
      <c r="E8168" s="24" t="s">
        <v>34</v>
      </c>
      <c r="F8168" s="24">
        <v>203</v>
      </c>
      <c r="G8168" s="24">
        <v>203</v>
      </c>
      <c r="H8168" s="24" t="str">
        <f t="shared" si="127"/>
        <v>2018_IBS_31</v>
      </c>
      <c r="I8168" s="24">
        <f>VLOOKUP(H8168,inTHLBdata!A:H,7,FALSE)</f>
        <v>0</v>
      </c>
      <c r="J8168" s="24">
        <f>VLOOKUP(H8168,inTHLBdata!A:H,8,FALSE)</f>
        <v>0</v>
      </c>
    </row>
    <row r="8169" spans="1:10">
      <c r="A8169" s="24">
        <v>2018</v>
      </c>
      <c r="B8169" s="24" t="s">
        <v>186</v>
      </c>
      <c r="C8169" s="24" t="str">
        <f>VLOOKUP(B8169,'FHF LUT'!$A$5:$H$81,2,FALSE)</f>
        <v>Spruce Beetle</v>
      </c>
      <c r="D8169" s="24">
        <v>38</v>
      </c>
      <c r="E8169" s="24" t="s">
        <v>8</v>
      </c>
      <c r="F8169" s="24">
        <v>0</v>
      </c>
      <c r="G8169" s="24">
        <v>0</v>
      </c>
      <c r="H8169" s="24" t="str">
        <f t="shared" si="127"/>
        <v>2018_IBS_38</v>
      </c>
      <c r="I8169" s="24">
        <f>VLOOKUP(H8169,inTHLBdata!A:H,7,FALSE)</f>
        <v>0</v>
      </c>
      <c r="J8169" s="24">
        <f>VLOOKUP(H8169,inTHLBdata!A:H,8,FALSE)</f>
        <v>0</v>
      </c>
    </row>
    <row r="8170" spans="1:10">
      <c r="A8170" s="24">
        <v>2018</v>
      </c>
      <c r="B8170" s="24" t="s">
        <v>186</v>
      </c>
      <c r="C8170" s="24" t="str">
        <f>VLOOKUP(B8170,'FHF LUT'!$A$5:$H$81,2,FALSE)</f>
        <v>Spruce Beetle</v>
      </c>
      <c r="D8170" s="24">
        <v>39</v>
      </c>
      <c r="E8170" s="24" t="s">
        <v>36</v>
      </c>
      <c r="F8170" s="24">
        <v>1234</v>
      </c>
      <c r="G8170" s="24">
        <v>1234</v>
      </c>
      <c r="H8170" s="24" t="str">
        <f t="shared" si="127"/>
        <v>2018_IBS_39</v>
      </c>
      <c r="I8170" s="24">
        <f>VLOOKUP(H8170,inTHLBdata!A:H,7,FALSE)</f>
        <v>626</v>
      </c>
      <c r="J8170" s="24">
        <f>VLOOKUP(H8170,inTHLBdata!A:H,8,FALSE)</f>
        <v>626</v>
      </c>
    </row>
    <row r="8171" spans="1:10">
      <c r="A8171" s="24">
        <v>2018</v>
      </c>
      <c r="B8171" s="24" t="s">
        <v>186</v>
      </c>
      <c r="C8171" s="24" t="str">
        <f>VLOOKUP(B8171,'FHF LUT'!$A$5:$H$81,2,FALSE)</f>
        <v>Spruce Beetle</v>
      </c>
      <c r="D8171" s="24">
        <v>40</v>
      </c>
      <c r="E8171" s="24" t="s">
        <v>31</v>
      </c>
      <c r="F8171" s="24">
        <v>10149</v>
      </c>
      <c r="G8171" s="24">
        <v>10149</v>
      </c>
      <c r="H8171" s="24" t="str">
        <f t="shared" si="127"/>
        <v>2018_IBS_40</v>
      </c>
      <c r="I8171" s="24">
        <f>VLOOKUP(H8171,inTHLBdata!A:H,7,FALSE)</f>
        <v>8019</v>
      </c>
      <c r="J8171" s="24">
        <f>VLOOKUP(H8171,inTHLBdata!A:H,8,FALSE)</f>
        <v>8019</v>
      </c>
    </row>
    <row r="8172" spans="1:10">
      <c r="A8172" s="24">
        <v>2018</v>
      </c>
      <c r="B8172" s="24" t="s">
        <v>186</v>
      </c>
      <c r="C8172" s="24" t="str">
        <f>VLOOKUP(B8172,'FHF LUT'!$A$5:$H$81,2,FALSE)</f>
        <v>Spruce Beetle</v>
      </c>
      <c r="D8172" s="24">
        <v>41</v>
      </c>
      <c r="E8172" s="24" t="s">
        <v>26</v>
      </c>
      <c r="F8172" s="24">
        <v>54489</v>
      </c>
      <c r="G8172" s="24">
        <v>54362</v>
      </c>
      <c r="H8172" s="24" t="str">
        <f t="shared" si="127"/>
        <v>2018_IBS_41</v>
      </c>
      <c r="I8172" s="24">
        <f>VLOOKUP(H8172,inTHLBdata!A:H,7,FALSE)</f>
        <v>17647</v>
      </c>
      <c r="J8172" s="24">
        <f>VLOOKUP(H8172,inTHLBdata!A:H,8,FALSE)</f>
        <v>17647</v>
      </c>
    </row>
    <row r="8173" spans="1:10">
      <c r="A8173" s="24">
        <v>2018</v>
      </c>
      <c r="B8173" s="24" t="s">
        <v>186</v>
      </c>
      <c r="C8173" s="24" t="str">
        <f>VLOOKUP(B8173,'FHF LUT'!$A$5:$H$81,2,FALSE)</f>
        <v>Spruce Beetle</v>
      </c>
      <c r="D8173" s="24">
        <v>43</v>
      </c>
      <c r="E8173" s="24" t="s">
        <v>20</v>
      </c>
      <c r="F8173" s="24">
        <v>43</v>
      </c>
      <c r="G8173" s="24">
        <v>43</v>
      </c>
      <c r="H8173" s="24" t="str">
        <f t="shared" si="127"/>
        <v>2018_IBS_43</v>
      </c>
      <c r="I8173" s="24">
        <f>VLOOKUP(H8173,inTHLBdata!A:H,7,FALSE)</f>
        <v>18</v>
      </c>
      <c r="J8173" s="24">
        <f>VLOOKUP(H8173,inTHLBdata!A:H,8,FALSE)</f>
        <v>18</v>
      </c>
    </row>
    <row r="8174" spans="1:10">
      <c r="A8174" s="24">
        <v>2018</v>
      </c>
      <c r="B8174" s="24" t="s">
        <v>186</v>
      </c>
      <c r="C8174" s="24" t="str">
        <f>VLOOKUP(B8174,'FHF LUT'!$A$5:$H$81,2,FALSE)</f>
        <v>Spruce Beetle</v>
      </c>
      <c r="D8174" s="24">
        <v>44</v>
      </c>
      <c r="E8174" s="24" t="s">
        <v>3</v>
      </c>
      <c r="F8174" s="24">
        <v>0</v>
      </c>
      <c r="G8174" s="24">
        <v>0</v>
      </c>
      <c r="H8174" s="24" t="str">
        <f t="shared" si="127"/>
        <v>2018_IBS_44</v>
      </c>
      <c r="I8174" s="24">
        <f>VLOOKUP(H8174,inTHLBdata!A:H,7,FALSE)</f>
        <v>0</v>
      </c>
      <c r="J8174" s="24">
        <f>VLOOKUP(H8174,inTHLBdata!A:H,8,FALSE)</f>
        <v>0</v>
      </c>
    </row>
    <row r="8175" spans="1:10">
      <c r="A8175" s="24">
        <v>2018</v>
      </c>
      <c r="B8175" s="24" t="s">
        <v>186</v>
      </c>
      <c r="C8175" s="24" t="str">
        <f>VLOOKUP(B8175,'FHF LUT'!$A$5:$H$81,2,FALSE)</f>
        <v>Spruce Beetle</v>
      </c>
      <c r="D8175" s="24">
        <v>45</v>
      </c>
      <c r="E8175" s="24" t="s">
        <v>5</v>
      </c>
      <c r="F8175" s="24">
        <v>502</v>
      </c>
      <c r="G8175" s="24">
        <v>502</v>
      </c>
      <c r="H8175" s="24" t="str">
        <f t="shared" si="127"/>
        <v>2018_IBS_45</v>
      </c>
      <c r="I8175" s="24">
        <f>VLOOKUP(H8175,inTHLBdata!A:H,7,FALSE)</f>
        <v>255</v>
      </c>
      <c r="J8175" s="24">
        <f>VLOOKUP(H8175,inTHLBdata!A:H,8,FALSE)</f>
        <v>255</v>
      </c>
    </row>
    <row r="8176" spans="1:10">
      <c r="A8176" s="24">
        <v>2018</v>
      </c>
      <c r="B8176" s="24" t="s">
        <v>186</v>
      </c>
      <c r="C8176" s="24" t="str">
        <f>VLOOKUP(B8176,'FHF LUT'!$A$5:$H$81,2,FALSE)</f>
        <v>Spruce Beetle</v>
      </c>
      <c r="D8176" s="24">
        <v>46</v>
      </c>
      <c r="E8176" s="24" t="s">
        <v>234</v>
      </c>
      <c r="F8176" s="24">
        <v>6759</v>
      </c>
      <c r="G8176" s="24">
        <v>6759</v>
      </c>
      <c r="H8176" s="24" t="str">
        <f t="shared" si="127"/>
        <v>2018_IBS_46</v>
      </c>
      <c r="I8176" s="24">
        <f>VLOOKUP(H8176,inTHLBdata!A:H,7,FALSE)</f>
        <v>1351</v>
      </c>
      <c r="J8176" s="24">
        <f>VLOOKUP(H8176,inTHLBdata!A:H,8,FALSE)</f>
        <v>1351</v>
      </c>
    </row>
    <row r="8177" spans="1:10">
      <c r="A8177" s="24">
        <v>2018</v>
      </c>
      <c r="B8177" s="24" t="s">
        <v>186</v>
      </c>
      <c r="C8177" s="24" t="str">
        <f>VLOOKUP(B8177,'FHF LUT'!$A$5:$H$81,2,FALSE)</f>
        <v>Spruce Beetle</v>
      </c>
      <c r="D8177" s="24">
        <v>47</v>
      </c>
      <c r="E8177" s="24" t="s">
        <v>233</v>
      </c>
      <c r="F8177" s="24">
        <v>0</v>
      </c>
      <c r="G8177" s="24">
        <v>0</v>
      </c>
      <c r="H8177" s="24" t="str">
        <f t="shared" si="127"/>
        <v>2018_IBS_47</v>
      </c>
      <c r="I8177" s="24">
        <f>VLOOKUP(H8177,inTHLBdata!A:H,7,FALSE)</f>
        <v>0</v>
      </c>
      <c r="J8177" s="24">
        <f>VLOOKUP(H8177,inTHLBdata!A:H,8,FALSE)</f>
        <v>0</v>
      </c>
    </row>
    <row r="8178" spans="1:10">
      <c r="A8178" s="24">
        <v>2018</v>
      </c>
      <c r="B8178" s="24" t="s">
        <v>186</v>
      </c>
      <c r="C8178" s="24" t="str">
        <f>VLOOKUP(B8178,'FHF LUT'!$A$5:$H$81,2,FALSE)</f>
        <v>Spruce Beetle</v>
      </c>
      <c r="D8178" s="24">
        <v>48</v>
      </c>
      <c r="E8178" s="24" t="s">
        <v>235</v>
      </c>
      <c r="F8178" s="24">
        <v>0</v>
      </c>
      <c r="G8178" s="24">
        <v>0</v>
      </c>
      <c r="H8178" s="24" t="str">
        <f t="shared" si="127"/>
        <v>2018_IBS_48</v>
      </c>
      <c r="I8178" s="24">
        <f>VLOOKUP(H8178,inTHLBdata!A:H,7,FALSE)</f>
        <v>0</v>
      </c>
      <c r="J8178" s="24">
        <f>VLOOKUP(H8178,inTHLBdata!A:H,8,FALSE)</f>
        <v>0</v>
      </c>
    </row>
    <row r="8179" spans="1:10">
      <c r="A8179" s="24">
        <v>2018</v>
      </c>
      <c r="B8179" s="24" t="s">
        <v>187</v>
      </c>
      <c r="C8179" s="24" t="str">
        <f>VLOOKUP(B8179,'FHF LUT'!$A$5:$H$81,2,FALSE)</f>
        <v>Western Pine Beetle</v>
      </c>
      <c r="D8179" s="24">
        <v>1</v>
      </c>
      <c r="E8179" s="24" t="s">
        <v>10</v>
      </c>
      <c r="F8179" s="24">
        <v>0</v>
      </c>
      <c r="G8179" s="24">
        <v>0</v>
      </c>
      <c r="H8179" s="24" t="str">
        <f t="shared" si="127"/>
        <v>2018_IBW_1</v>
      </c>
      <c r="I8179" s="24">
        <f>VLOOKUP(H8179,inTHLBdata!A:H,7,FALSE)</f>
        <v>0</v>
      </c>
      <c r="J8179" s="24">
        <f>VLOOKUP(H8179,inTHLBdata!A:H,8,FALSE)</f>
        <v>0</v>
      </c>
    </row>
    <row r="8180" spans="1:10">
      <c r="A8180" s="24">
        <v>2018</v>
      </c>
      <c r="B8180" s="24" t="s">
        <v>187</v>
      </c>
      <c r="C8180" s="24" t="str">
        <f>VLOOKUP(B8180,'FHF LUT'!$A$5:$H$81,2,FALSE)</f>
        <v>Western Pine Beetle</v>
      </c>
      <c r="D8180" s="24">
        <v>2</v>
      </c>
      <c r="E8180" s="24" t="s">
        <v>22</v>
      </c>
      <c r="F8180" s="24">
        <v>0</v>
      </c>
      <c r="G8180" s="24">
        <v>0</v>
      </c>
      <c r="H8180" s="24" t="str">
        <f t="shared" si="127"/>
        <v>2018_IBW_2</v>
      </c>
      <c r="I8180" s="24">
        <f>VLOOKUP(H8180,inTHLBdata!A:H,7,FALSE)</f>
        <v>0</v>
      </c>
      <c r="J8180" s="24">
        <f>VLOOKUP(H8180,inTHLBdata!A:H,8,FALSE)</f>
        <v>0</v>
      </c>
    </row>
    <row r="8181" spans="1:10">
      <c r="A8181" s="24">
        <v>2018</v>
      </c>
      <c r="B8181" s="24" t="s">
        <v>187</v>
      </c>
      <c r="C8181" s="24" t="str">
        <f>VLOOKUP(B8181,'FHF LUT'!$A$5:$H$81,2,FALSE)</f>
        <v>Western Pine Beetle</v>
      </c>
      <c r="D8181" s="24">
        <v>3</v>
      </c>
      <c r="E8181" s="24" t="s">
        <v>13</v>
      </c>
      <c r="F8181" s="24">
        <v>0</v>
      </c>
      <c r="G8181" s="24">
        <v>0</v>
      </c>
      <c r="H8181" s="24" t="str">
        <f t="shared" si="127"/>
        <v>2018_IBW_3</v>
      </c>
      <c r="I8181" s="24">
        <f>VLOOKUP(H8181,inTHLBdata!A:H,7,FALSE)</f>
        <v>0</v>
      </c>
      <c r="J8181" s="24">
        <f>VLOOKUP(H8181,inTHLBdata!A:H,8,FALSE)</f>
        <v>0</v>
      </c>
    </row>
    <row r="8182" spans="1:10">
      <c r="A8182" s="24">
        <v>2018</v>
      </c>
      <c r="B8182" s="24" t="s">
        <v>187</v>
      </c>
      <c r="C8182" s="24" t="str">
        <f>VLOOKUP(B8182,'FHF LUT'!$A$5:$H$81,2,FALSE)</f>
        <v>Western Pine Beetle</v>
      </c>
      <c r="D8182" s="24">
        <v>4</v>
      </c>
      <c r="E8182" s="24" t="s">
        <v>28</v>
      </c>
      <c r="F8182" s="24">
        <v>0</v>
      </c>
      <c r="G8182" s="24">
        <v>0</v>
      </c>
      <c r="H8182" s="24" t="str">
        <f t="shared" si="127"/>
        <v>2018_IBW_4</v>
      </c>
      <c r="I8182" s="24">
        <f>VLOOKUP(H8182,inTHLBdata!A:H,7,FALSE)</f>
        <v>0</v>
      </c>
      <c r="J8182" s="24">
        <f>VLOOKUP(H8182,inTHLBdata!A:H,8,FALSE)</f>
        <v>0</v>
      </c>
    </row>
    <row r="8183" spans="1:10">
      <c r="A8183" s="24">
        <v>2018</v>
      </c>
      <c r="B8183" s="24" t="s">
        <v>187</v>
      </c>
      <c r="C8183" s="24" t="str">
        <f>VLOOKUP(B8183,'FHF LUT'!$A$5:$H$81,2,FALSE)</f>
        <v>Western Pine Beetle</v>
      </c>
      <c r="D8183" s="24">
        <v>5</v>
      </c>
      <c r="E8183" s="24" t="s">
        <v>16</v>
      </c>
      <c r="F8183" s="24">
        <v>0</v>
      </c>
      <c r="G8183" s="24">
        <v>0</v>
      </c>
      <c r="H8183" s="24" t="str">
        <f t="shared" si="127"/>
        <v>2018_IBW_5</v>
      </c>
      <c r="I8183" s="24">
        <f>VLOOKUP(H8183,inTHLBdata!A:H,7,FALSE)</f>
        <v>0</v>
      </c>
      <c r="J8183" s="24">
        <f>VLOOKUP(H8183,inTHLBdata!A:H,8,FALSE)</f>
        <v>0</v>
      </c>
    </row>
    <row r="8184" spans="1:10">
      <c r="A8184" s="24">
        <v>2018</v>
      </c>
      <c r="B8184" s="24" t="s">
        <v>187</v>
      </c>
      <c r="C8184" s="24" t="str">
        <f>VLOOKUP(B8184,'FHF LUT'!$A$5:$H$81,2,FALSE)</f>
        <v>Western Pine Beetle</v>
      </c>
      <c r="D8184" s="24">
        <v>7</v>
      </c>
      <c r="E8184" s="24" t="s">
        <v>25</v>
      </c>
      <c r="F8184" s="24">
        <v>0</v>
      </c>
      <c r="G8184" s="24">
        <v>0</v>
      </c>
      <c r="H8184" s="24" t="str">
        <f t="shared" si="127"/>
        <v>2018_IBW_7</v>
      </c>
      <c r="I8184" s="24">
        <f>VLOOKUP(H8184,inTHLBdata!A:H,7,FALSE)</f>
        <v>0</v>
      </c>
      <c r="J8184" s="24">
        <f>VLOOKUP(H8184,inTHLBdata!A:H,8,FALSE)</f>
        <v>0</v>
      </c>
    </row>
    <row r="8185" spans="1:10">
      <c r="A8185" s="24">
        <v>2018</v>
      </c>
      <c r="B8185" s="24" t="s">
        <v>187</v>
      </c>
      <c r="C8185" s="24" t="str">
        <f>VLOOKUP(B8185,'FHF LUT'!$A$5:$H$81,2,FALSE)</f>
        <v>Western Pine Beetle</v>
      </c>
      <c r="D8185" s="24">
        <v>8</v>
      </c>
      <c r="E8185" s="24" t="s">
        <v>29</v>
      </c>
      <c r="F8185" s="24">
        <v>0</v>
      </c>
      <c r="G8185" s="24">
        <v>0</v>
      </c>
      <c r="H8185" s="24" t="str">
        <f t="shared" si="127"/>
        <v>2018_IBW_8</v>
      </c>
      <c r="I8185" s="24">
        <f>VLOOKUP(H8185,inTHLBdata!A:H,7,FALSE)</f>
        <v>0</v>
      </c>
      <c r="J8185" s="24">
        <f>VLOOKUP(H8185,inTHLBdata!A:H,8,FALSE)</f>
        <v>0</v>
      </c>
    </row>
    <row r="8186" spans="1:10">
      <c r="A8186" s="24">
        <v>2018</v>
      </c>
      <c r="B8186" s="24" t="s">
        <v>187</v>
      </c>
      <c r="C8186" s="24" t="str">
        <f>VLOOKUP(B8186,'FHF LUT'!$A$5:$H$81,2,FALSE)</f>
        <v>Western Pine Beetle</v>
      </c>
      <c r="D8186" s="24">
        <v>9</v>
      </c>
      <c r="E8186" s="24" t="s">
        <v>7</v>
      </c>
      <c r="F8186" s="24">
        <v>0</v>
      </c>
      <c r="G8186" s="24">
        <v>0</v>
      </c>
      <c r="H8186" s="24" t="str">
        <f t="shared" si="127"/>
        <v>2018_IBW_9</v>
      </c>
      <c r="I8186" s="24">
        <f>VLOOKUP(H8186,inTHLBdata!A:H,7,FALSE)</f>
        <v>0</v>
      </c>
      <c r="J8186" s="24">
        <f>VLOOKUP(H8186,inTHLBdata!A:H,8,FALSE)</f>
        <v>0</v>
      </c>
    </row>
    <row r="8187" spans="1:10">
      <c r="A8187" s="24">
        <v>2018</v>
      </c>
      <c r="B8187" s="24" t="s">
        <v>187</v>
      </c>
      <c r="C8187" s="24" t="str">
        <f>VLOOKUP(B8187,'FHF LUT'!$A$5:$H$81,2,FALSE)</f>
        <v>Western Pine Beetle</v>
      </c>
      <c r="D8187" s="24">
        <v>10</v>
      </c>
      <c r="E8187" s="24" t="s">
        <v>18</v>
      </c>
      <c r="F8187" s="24">
        <v>0</v>
      </c>
      <c r="G8187" s="24">
        <v>0</v>
      </c>
      <c r="H8187" s="24" t="str">
        <f t="shared" si="127"/>
        <v>2018_IBW_10</v>
      </c>
      <c r="I8187" s="24">
        <f>VLOOKUP(H8187,inTHLBdata!A:H,7,FALSE)</f>
        <v>0</v>
      </c>
      <c r="J8187" s="24">
        <f>VLOOKUP(H8187,inTHLBdata!A:H,8,FALSE)</f>
        <v>0</v>
      </c>
    </row>
    <row r="8188" spans="1:10">
      <c r="A8188" s="24">
        <v>2018</v>
      </c>
      <c r="B8188" s="24" t="s">
        <v>187</v>
      </c>
      <c r="C8188" s="24" t="str">
        <f>VLOOKUP(B8188,'FHF LUT'!$A$5:$H$81,2,FALSE)</f>
        <v>Western Pine Beetle</v>
      </c>
      <c r="D8188" s="24">
        <v>11</v>
      </c>
      <c r="E8188" s="24" t="s">
        <v>4</v>
      </c>
      <c r="F8188" s="24">
        <v>0</v>
      </c>
      <c r="G8188" s="24">
        <v>0</v>
      </c>
      <c r="H8188" s="24" t="str">
        <f t="shared" si="127"/>
        <v>2018_IBW_11</v>
      </c>
      <c r="I8188" s="24">
        <f>VLOOKUP(H8188,inTHLBdata!A:H,7,FALSE)</f>
        <v>0</v>
      </c>
      <c r="J8188" s="24">
        <f>VLOOKUP(H8188,inTHLBdata!A:H,8,FALSE)</f>
        <v>0</v>
      </c>
    </row>
    <row r="8189" spans="1:10">
      <c r="A8189" s="24">
        <v>2018</v>
      </c>
      <c r="B8189" s="24" t="s">
        <v>187</v>
      </c>
      <c r="C8189" s="24" t="str">
        <f>VLOOKUP(B8189,'FHF LUT'!$A$5:$H$81,2,FALSE)</f>
        <v>Western Pine Beetle</v>
      </c>
      <c r="D8189" s="24">
        <v>12</v>
      </c>
      <c r="E8189" s="24" t="s">
        <v>11</v>
      </c>
      <c r="F8189" s="24">
        <v>0</v>
      </c>
      <c r="G8189" s="24">
        <v>0</v>
      </c>
      <c r="H8189" s="24" t="str">
        <f t="shared" si="127"/>
        <v>2018_IBW_12</v>
      </c>
      <c r="I8189" s="24">
        <f>VLOOKUP(H8189,inTHLBdata!A:H,7,FALSE)</f>
        <v>0</v>
      </c>
      <c r="J8189" s="24">
        <f>VLOOKUP(H8189,inTHLBdata!A:H,8,FALSE)</f>
        <v>0</v>
      </c>
    </row>
    <row r="8190" spans="1:10">
      <c r="A8190" s="24">
        <v>2018</v>
      </c>
      <c r="B8190" s="24" t="s">
        <v>187</v>
      </c>
      <c r="C8190" s="24" t="str">
        <f>VLOOKUP(B8190,'FHF LUT'!$A$5:$H$81,2,FALSE)</f>
        <v>Western Pine Beetle</v>
      </c>
      <c r="D8190" s="24">
        <v>13</v>
      </c>
      <c r="E8190" s="24" t="s">
        <v>24</v>
      </c>
      <c r="F8190" s="24">
        <v>15</v>
      </c>
      <c r="G8190" s="24">
        <v>15</v>
      </c>
      <c r="H8190" s="24" t="str">
        <f t="shared" si="127"/>
        <v>2018_IBW_13</v>
      </c>
      <c r="I8190" s="24">
        <f>VLOOKUP(H8190,inTHLBdata!A:H,7,FALSE)</f>
        <v>3</v>
      </c>
      <c r="J8190" s="24">
        <f>VLOOKUP(H8190,inTHLBdata!A:H,8,FALSE)</f>
        <v>3</v>
      </c>
    </row>
    <row r="8191" spans="1:10">
      <c r="A8191" s="24">
        <v>2018</v>
      </c>
      <c r="B8191" s="24" t="s">
        <v>187</v>
      </c>
      <c r="C8191" s="24" t="str">
        <f>VLOOKUP(B8191,'FHF LUT'!$A$5:$H$81,2,FALSE)</f>
        <v>Western Pine Beetle</v>
      </c>
      <c r="D8191" s="24">
        <v>14</v>
      </c>
      <c r="E8191" s="24" t="s">
        <v>30</v>
      </c>
      <c r="F8191" s="24">
        <v>0</v>
      </c>
      <c r="G8191" s="24">
        <v>0</v>
      </c>
      <c r="H8191" s="24" t="str">
        <f t="shared" si="127"/>
        <v>2018_IBW_14</v>
      </c>
      <c r="I8191" s="24">
        <f>VLOOKUP(H8191,inTHLBdata!A:H,7,FALSE)</f>
        <v>0</v>
      </c>
      <c r="J8191" s="24">
        <f>VLOOKUP(H8191,inTHLBdata!A:H,8,FALSE)</f>
        <v>0</v>
      </c>
    </row>
    <row r="8192" spans="1:10">
      <c r="A8192" s="24">
        <v>2018</v>
      </c>
      <c r="B8192" s="24" t="s">
        <v>187</v>
      </c>
      <c r="C8192" s="24" t="str">
        <f>VLOOKUP(B8192,'FHF LUT'!$A$5:$H$81,2,FALSE)</f>
        <v>Western Pine Beetle</v>
      </c>
      <c r="D8192" s="24">
        <v>15</v>
      </c>
      <c r="E8192" s="24" t="s">
        <v>33</v>
      </c>
      <c r="F8192" s="24">
        <v>0</v>
      </c>
      <c r="G8192" s="24">
        <v>0</v>
      </c>
      <c r="H8192" s="24" t="str">
        <f t="shared" si="127"/>
        <v>2018_IBW_15</v>
      </c>
      <c r="I8192" s="24">
        <f>VLOOKUP(H8192,inTHLBdata!A:H,7,FALSE)</f>
        <v>0</v>
      </c>
      <c r="J8192" s="24">
        <f>VLOOKUP(H8192,inTHLBdata!A:H,8,FALSE)</f>
        <v>0</v>
      </c>
    </row>
    <row r="8193" spans="1:10">
      <c r="A8193" s="24">
        <v>2018</v>
      </c>
      <c r="B8193" s="24" t="s">
        <v>187</v>
      </c>
      <c r="C8193" s="24" t="str">
        <f>VLOOKUP(B8193,'FHF LUT'!$A$5:$H$81,2,FALSE)</f>
        <v>Western Pine Beetle</v>
      </c>
      <c r="D8193" s="24">
        <v>16</v>
      </c>
      <c r="E8193" s="24" t="s">
        <v>12</v>
      </c>
      <c r="F8193" s="24">
        <v>0</v>
      </c>
      <c r="G8193" s="24">
        <v>0</v>
      </c>
      <c r="H8193" s="24" t="str">
        <f t="shared" si="127"/>
        <v>2018_IBW_16</v>
      </c>
      <c r="I8193" s="24">
        <f>VLOOKUP(H8193,inTHLBdata!A:H,7,FALSE)</f>
        <v>0</v>
      </c>
      <c r="J8193" s="24">
        <f>VLOOKUP(H8193,inTHLBdata!A:H,8,FALSE)</f>
        <v>0</v>
      </c>
    </row>
    <row r="8194" spans="1:10">
      <c r="A8194" s="24">
        <v>2018</v>
      </c>
      <c r="B8194" s="24" t="s">
        <v>187</v>
      </c>
      <c r="C8194" s="24" t="str">
        <f>VLOOKUP(B8194,'FHF LUT'!$A$5:$H$81,2,FALSE)</f>
        <v>Western Pine Beetle</v>
      </c>
      <c r="D8194" s="24">
        <v>17</v>
      </c>
      <c r="E8194" s="24" t="s">
        <v>32</v>
      </c>
      <c r="F8194" s="24">
        <v>0</v>
      </c>
      <c r="G8194" s="24">
        <v>0</v>
      </c>
      <c r="H8194" s="24" t="str">
        <f t="shared" si="127"/>
        <v>2018_IBW_17</v>
      </c>
      <c r="I8194" s="24">
        <f>VLOOKUP(H8194,inTHLBdata!A:H,7,FALSE)</f>
        <v>0</v>
      </c>
      <c r="J8194" s="24">
        <f>VLOOKUP(H8194,inTHLBdata!A:H,8,FALSE)</f>
        <v>0</v>
      </c>
    </row>
    <row r="8195" spans="1:10">
      <c r="A8195" s="24">
        <v>2018</v>
      </c>
      <c r="B8195" s="24" t="s">
        <v>187</v>
      </c>
      <c r="C8195" s="24" t="str">
        <f>VLOOKUP(B8195,'FHF LUT'!$A$5:$H$81,2,FALSE)</f>
        <v>Western Pine Beetle</v>
      </c>
      <c r="D8195" s="24">
        <v>18</v>
      </c>
      <c r="E8195" s="24" t="s">
        <v>15</v>
      </c>
      <c r="F8195" s="24">
        <v>0</v>
      </c>
      <c r="G8195" s="24">
        <v>0</v>
      </c>
      <c r="H8195" s="24" t="str">
        <f t="shared" ref="H8195:H8258" si="128">CONCATENATE(A8195,"_",B8195,"_",D8195)</f>
        <v>2018_IBW_18</v>
      </c>
      <c r="I8195" s="24">
        <f>VLOOKUP(H8195,inTHLBdata!A:H,7,FALSE)</f>
        <v>0</v>
      </c>
      <c r="J8195" s="24">
        <f>VLOOKUP(H8195,inTHLBdata!A:H,8,FALSE)</f>
        <v>0</v>
      </c>
    </row>
    <row r="8196" spans="1:10">
      <c r="A8196" s="24">
        <v>2018</v>
      </c>
      <c r="B8196" s="24" t="s">
        <v>187</v>
      </c>
      <c r="C8196" s="24" t="str">
        <f>VLOOKUP(B8196,'FHF LUT'!$A$5:$H$81,2,FALSE)</f>
        <v>Western Pine Beetle</v>
      </c>
      <c r="D8196" s="24">
        <v>20</v>
      </c>
      <c r="E8196" s="24" t="s">
        <v>6</v>
      </c>
      <c r="F8196" s="24">
        <v>0</v>
      </c>
      <c r="G8196" s="24">
        <v>0</v>
      </c>
      <c r="H8196" s="24" t="str">
        <f t="shared" si="128"/>
        <v>2018_IBW_20</v>
      </c>
      <c r="I8196" s="24">
        <f>VLOOKUP(H8196,inTHLBdata!A:H,7,FALSE)</f>
        <v>0</v>
      </c>
      <c r="J8196" s="24">
        <f>VLOOKUP(H8196,inTHLBdata!A:H,8,FALSE)</f>
        <v>0</v>
      </c>
    </row>
    <row r="8197" spans="1:10">
      <c r="A8197" s="24">
        <v>2018</v>
      </c>
      <c r="B8197" s="24" t="s">
        <v>187</v>
      </c>
      <c r="C8197" s="24" t="str">
        <f>VLOOKUP(B8197,'FHF LUT'!$A$5:$H$81,2,FALSE)</f>
        <v>Western Pine Beetle</v>
      </c>
      <c r="D8197" s="24">
        <v>22</v>
      </c>
      <c r="E8197" s="24" t="s">
        <v>19</v>
      </c>
      <c r="F8197" s="24">
        <v>0</v>
      </c>
      <c r="G8197" s="24">
        <v>0</v>
      </c>
      <c r="H8197" s="24" t="str">
        <f t="shared" si="128"/>
        <v>2018_IBW_22</v>
      </c>
      <c r="I8197" s="24">
        <f>VLOOKUP(H8197,inTHLBdata!A:H,7,FALSE)</f>
        <v>0</v>
      </c>
      <c r="J8197" s="24">
        <f>VLOOKUP(H8197,inTHLBdata!A:H,8,FALSE)</f>
        <v>0</v>
      </c>
    </row>
    <row r="8198" spans="1:10">
      <c r="A8198" s="24">
        <v>2018</v>
      </c>
      <c r="B8198" s="24" t="s">
        <v>187</v>
      </c>
      <c r="C8198" s="24" t="str">
        <f>VLOOKUP(B8198,'FHF LUT'!$A$5:$H$81,2,FALSE)</f>
        <v>Western Pine Beetle</v>
      </c>
      <c r="D8198" s="24">
        <v>23</v>
      </c>
      <c r="E8198" s="24" t="s">
        <v>27</v>
      </c>
      <c r="F8198" s="24">
        <v>0</v>
      </c>
      <c r="G8198" s="24">
        <v>0</v>
      </c>
      <c r="H8198" s="24" t="str">
        <f t="shared" si="128"/>
        <v>2018_IBW_23</v>
      </c>
      <c r="I8198" s="24">
        <f>VLOOKUP(H8198,inTHLBdata!A:H,7,FALSE)</f>
        <v>0</v>
      </c>
      <c r="J8198" s="24">
        <f>VLOOKUP(H8198,inTHLBdata!A:H,8,FALSE)</f>
        <v>0</v>
      </c>
    </row>
    <row r="8199" spans="1:10">
      <c r="A8199" s="24">
        <v>2018</v>
      </c>
      <c r="B8199" s="24" t="s">
        <v>187</v>
      </c>
      <c r="C8199" s="24" t="str">
        <f>VLOOKUP(B8199,'FHF LUT'!$A$5:$H$81,2,FALSE)</f>
        <v>Western Pine Beetle</v>
      </c>
      <c r="D8199" s="24">
        <v>24</v>
      </c>
      <c r="E8199" s="24" t="s">
        <v>17</v>
      </c>
      <c r="F8199" s="24">
        <v>0</v>
      </c>
      <c r="G8199" s="24">
        <v>0</v>
      </c>
      <c r="H8199" s="24" t="str">
        <f t="shared" si="128"/>
        <v>2018_IBW_24</v>
      </c>
      <c r="I8199" s="24">
        <f>VLOOKUP(H8199,inTHLBdata!A:H,7,FALSE)</f>
        <v>0</v>
      </c>
      <c r="J8199" s="24">
        <f>VLOOKUP(H8199,inTHLBdata!A:H,8,FALSE)</f>
        <v>0</v>
      </c>
    </row>
    <row r="8200" spans="1:10">
      <c r="A8200" s="24">
        <v>2018</v>
      </c>
      <c r="B8200" s="24" t="s">
        <v>187</v>
      </c>
      <c r="C8200" s="24" t="str">
        <f>VLOOKUP(B8200,'FHF LUT'!$A$5:$H$81,2,FALSE)</f>
        <v>Western Pine Beetle</v>
      </c>
      <c r="D8200" s="24">
        <v>25</v>
      </c>
      <c r="E8200" s="24" t="s">
        <v>23</v>
      </c>
      <c r="F8200" s="24">
        <v>0</v>
      </c>
      <c r="G8200" s="24">
        <v>0</v>
      </c>
      <c r="H8200" s="24" t="str">
        <f t="shared" si="128"/>
        <v>2018_IBW_25</v>
      </c>
      <c r="I8200" s="24">
        <f>VLOOKUP(H8200,inTHLBdata!A:H,7,FALSE)</f>
        <v>0</v>
      </c>
      <c r="J8200" s="24">
        <f>VLOOKUP(H8200,inTHLBdata!A:H,8,FALSE)</f>
        <v>0</v>
      </c>
    </row>
    <row r="8201" spans="1:10">
      <c r="A8201" s="24">
        <v>2018</v>
      </c>
      <c r="B8201" s="24" t="s">
        <v>187</v>
      </c>
      <c r="C8201" s="24" t="str">
        <f>VLOOKUP(B8201,'FHF LUT'!$A$5:$H$81,2,FALSE)</f>
        <v>Western Pine Beetle</v>
      </c>
      <c r="D8201" s="24">
        <v>26</v>
      </c>
      <c r="E8201" s="24" t="s">
        <v>14</v>
      </c>
      <c r="F8201" s="24">
        <v>0</v>
      </c>
      <c r="G8201" s="24">
        <v>0</v>
      </c>
      <c r="H8201" s="24" t="str">
        <f t="shared" si="128"/>
        <v>2018_IBW_26</v>
      </c>
      <c r="I8201" s="24">
        <f>VLOOKUP(H8201,inTHLBdata!A:H,7,FALSE)</f>
        <v>0</v>
      </c>
      <c r="J8201" s="24">
        <f>VLOOKUP(H8201,inTHLBdata!A:H,8,FALSE)</f>
        <v>0</v>
      </c>
    </row>
    <row r="8202" spans="1:10">
      <c r="A8202" s="24">
        <v>2018</v>
      </c>
      <c r="B8202" s="24" t="s">
        <v>187</v>
      </c>
      <c r="C8202" s="24" t="str">
        <f>VLOOKUP(B8202,'FHF LUT'!$A$5:$H$81,2,FALSE)</f>
        <v>Western Pine Beetle</v>
      </c>
      <c r="D8202" s="24">
        <v>27</v>
      </c>
      <c r="E8202" s="24" t="s">
        <v>21</v>
      </c>
      <c r="F8202" s="24">
        <v>0</v>
      </c>
      <c r="G8202" s="24">
        <v>0</v>
      </c>
      <c r="H8202" s="24" t="str">
        <f t="shared" si="128"/>
        <v>2018_IBW_27</v>
      </c>
      <c r="I8202" s="24">
        <f>VLOOKUP(H8202,inTHLBdata!A:H,7,FALSE)</f>
        <v>0</v>
      </c>
      <c r="J8202" s="24">
        <f>VLOOKUP(H8202,inTHLBdata!A:H,8,FALSE)</f>
        <v>0</v>
      </c>
    </row>
    <row r="8203" spans="1:10">
      <c r="A8203" s="24">
        <v>2018</v>
      </c>
      <c r="B8203" s="24" t="s">
        <v>187</v>
      </c>
      <c r="C8203" s="24" t="str">
        <f>VLOOKUP(B8203,'FHF LUT'!$A$5:$H$81,2,FALSE)</f>
        <v>Western Pine Beetle</v>
      </c>
      <c r="D8203" s="24">
        <v>29</v>
      </c>
      <c r="E8203" s="24" t="s">
        <v>9</v>
      </c>
      <c r="F8203" s="24">
        <v>0</v>
      </c>
      <c r="G8203" s="24">
        <v>0</v>
      </c>
      <c r="H8203" s="24" t="str">
        <f t="shared" si="128"/>
        <v>2018_IBW_29</v>
      </c>
      <c r="I8203" s="24">
        <f>VLOOKUP(H8203,inTHLBdata!A:H,7,FALSE)</f>
        <v>0</v>
      </c>
      <c r="J8203" s="24">
        <f>VLOOKUP(H8203,inTHLBdata!A:H,8,FALSE)</f>
        <v>0</v>
      </c>
    </row>
    <row r="8204" spans="1:10">
      <c r="A8204" s="24">
        <v>2018</v>
      </c>
      <c r="B8204" s="24" t="s">
        <v>187</v>
      </c>
      <c r="C8204" s="24" t="str">
        <f>VLOOKUP(B8204,'FHF LUT'!$A$5:$H$81,2,FALSE)</f>
        <v>Western Pine Beetle</v>
      </c>
      <c r="D8204" s="24">
        <v>30</v>
      </c>
      <c r="E8204" s="24" t="s">
        <v>35</v>
      </c>
      <c r="F8204" s="24">
        <v>0</v>
      </c>
      <c r="G8204" s="24">
        <v>0</v>
      </c>
      <c r="H8204" s="24" t="str">
        <f t="shared" si="128"/>
        <v>2018_IBW_30</v>
      </c>
      <c r="I8204" s="24">
        <f>VLOOKUP(H8204,inTHLBdata!A:H,7,FALSE)</f>
        <v>0</v>
      </c>
      <c r="J8204" s="24">
        <f>VLOOKUP(H8204,inTHLBdata!A:H,8,FALSE)</f>
        <v>0</v>
      </c>
    </row>
    <row r="8205" spans="1:10">
      <c r="A8205" s="24">
        <v>2018</v>
      </c>
      <c r="B8205" s="24" t="s">
        <v>187</v>
      </c>
      <c r="C8205" s="24" t="str">
        <f>VLOOKUP(B8205,'FHF LUT'!$A$5:$H$81,2,FALSE)</f>
        <v>Western Pine Beetle</v>
      </c>
      <c r="D8205" s="24">
        <v>31</v>
      </c>
      <c r="E8205" s="24" t="s">
        <v>34</v>
      </c>
      <c r="F8205" s="24">
        <v>0</v>
      </c>
      <c r="G8205" s="24">
        <v>0</v>
      </c>
      <c r="H8205" s="24" t="str">
        <f t="shared" si="128"/>
        <v>2018_IBW_31</v>
      </c>
      <c r="I8205" s="24">
        <f>VLOOKUP(H8205,inTHLBdata!A:H,7,FALSE)</f>
        <v>0</v>
      </c>
      <c r="J8205" s="24">
        <f>VLOOKUP(H8205,inTHLBdata!A:H,8,FALSE)</f>
        <v>0</v>
      </c>
    </row>
    <row r="8206" spans="1:10">
      <c r="A8206" s="24">
        <v>2018</v>
      </c>
      <c r="B8206" s="24" t="s">
        <v>187</v>
      </c>
      <c r="C8206" s="24" t="str">
        <f>VLOOKUP(B8206,'FHF LUT'!$A$5:$H$81,2,FALSE)</f>
        <v>Western Pine Beetle</v>
      </c>
      <c r="D8206" s="24">
        <v>38</v>
      </c>
      <c r="E8206" s="24" t="s">
        <v>8</v>
      </c>
      <c r="F8206" s="24">
        <v>0</v>
      </c>
      <c r="G8206" s="24">
        <v>0</v>
      </c>
      <c r="H8206" s="24" t="str">
        <f t="shared" si="128"/>
        <v>2018_IBW_38</v>
      </c>
      <c r="I8206" s="24">
        <f>VLOOKUP(H8206,inTHLBdata!A:H,7,FALSE)</f>
        <v>0</v>
      </c>
      <c r="J8206" s="24">
        <f>VLOOKUP(H8206,inTHLBdata!A:H,8,FALSE)</f>
        <v>0</v>
      </c>
    </row>
    <row r="8207" spans="1:10">
      <c r="A8207" s="24">
        <v>2018</v>
      </c>
      <c r="B8207" s="24" t="s">
        <v>187</v>
      </c>
      <c r="C8207" s="24" t="str">
        <f>VLOOKUP(B8207,'FHF LUT'!$A$5:$H$81,2,FALSE)</f>
        <v>Western Pine Beetle</v>
      </c>
      <c r="D8207" s="24">
        <v>39</v>
      </c>
      <c r="E8207" s="24" t="s">
        <v>36</v>
      </c>
      <c r="F8207" s="24">
        <v>0</v>
      </c>
      <c r="G8207" s="24">
        <v>0</v>
      </c>
      <c r="H8207" s="24" t="str">
        <f t="shared" si="128"/>
        <v>2018_IBW_39</v>
      </c>
      <c r="I8207" s="24">
        <f>VLOOKUP(H8207,inTHLBdata!A:H,7,FALSE)</f>
        <v>0</v>
      </c>
      <c r="J8207" s="24">
        <f>VLOOKUP(H8207,inTHLBdata!A:H,8,FALSE)</f>
        <v>0</v>
      </c>
    </row>
    <row r="8208" spans="1:10">
      <c r="A8208" s="24">
        <v>2018</v>
      </c>
      <c r="B8208" s="24" t="s">
        <v>187</v>
      </c>
      <c r="C8208" s="24" t="str">
        <f>VLOOKUP(B8208,'FHF LUT'!$A$5:$H$81,2,FALSE)</f>
        <v>Western Pine Beetle</v>
      </c>
      <c r="D8208" s="24">
        <v>40</v>
      </c>
      <c r="E8208" s="24" t="s">
        <v>31</v>
      </c>
      <c r="F8208" s="24">
        <v>0</v>
      </c>
      <c r="G8208" s="24">
        <v>0</v>
      </c>
      <c r="H8208" s="24" t="str">
        <f t="shared" si="128"/>
        <v>2018_IBW_40</v>
      </c>
      <c r="I8208" s="24">
        <f>VLOOKUP(H8208,inTHLBdata!A:H,7,FALSE)</f>
        <v>0</v>
      </c>
      <c r="J8208" s="24">
        <f>VLOOKUP(H8208,inTHLBdata!A:H,8,FALSE)</f>
        <v>0</v>
      </c>
    </row>
    <row r="8209" spans="1:10">
      <c r="A8209" s="24">
        <v>2018</v>
      </c>
      <c r="B8209" s="24" t="s">
        <v>187</v>
      </c>
      <c r="C8209" s="24" t="str">
        <f>VLOOKUP(B8209,'FHF LUT'!$A$5:$H$81,2,FALSE)</f>
        <v>Western Pine Beetle</v>
      </c>
      <c r="D8209" s="24">
        <v>41</v>
      </c>
      <c r="E8209" s="24" t="s">
        <v>26</v>
      </c>
      <c r="F8209" s="24">
        <v>0</v>
      </c>
      <c r="G8209" s="24">
        <v>0</v>
      </c>
      <c r="H8209" s="24" t="str">
        <f t="shared" si="128"/>
        <v>2018_IBW_41</v>
      </c>
      <c r="I8209" s="24">
        <f>VLOOKUP(H8209,inTHLBdata!A:H,7,FALSE)</f>
        <v>0</v>
      </c>
      <c r="J8209" s="24">
        <f>VLOOKUP(H8209,inTHLBdata!A:H,8,FALSE)</f>
        <v>0</v>
      </c>
    </row>
    <row r="8210" spans="1:10">
      <c r="A8210" s="24">
        <v>2018</v>
      </c>
      <c r="B8210" s="24" t="s">
        <v>187</v>
      </c>
      <c r="C8210" s="24" t="str">
        <f>VLOOKUP(B8210,'FHF LUT'!$A$5:$H$81,2,FALSE)</f>
        <v>Western Pine Beetle</v>
      </c>
      <c r="D8210" s="24">
        <v>43</v>
      </c>
      <c r="E8210" s="24" t="s">
        <v>20</v>
      </c>
      <c r="F8210" s="24">
        <v>0</v>
      </c>
      <c r="G8210" s="24">
        <v>0</v>
      </c>
      <c r="H8210" s="24" t="str">
        <f t="shared" si="128"/>
        <v>2018_IBW_43</v>
      </c>
      <c r="I8210" s="24">
        <f>VLOOKUP(H8210,inTHLBdata!A:H,7,FALSE)</f>
        <v>0</v>
      </c>
      <c r="J8210" s="24">
        <f>VLOOKUP(H8210,inTHLBdata!A:H,8,FALSE)</f>
        <v>0</v>
      </c>
    </row>
    <row r="8211" spans="1:10">
      <c r="A8211" s="24">
        <v>2018</v>
      </c>
      <c r="B8211" s="24" t="s">
        <v>187</v>
      </c>
      <c r="C8211" s="24" t="str">
        <f>VLOOKUP(B8211,'FHF LUT'!$A$5:$H$81,2,FALSE)</f>
        <v>Western Pine Beetle</v>
      </c>
      <c r="D8211" s="24">
        <v>44</v>
      </c>
      <c r="E8211" s="24" t="s">
        <v>3</v>
      </c>
      <c r="F8211" s="24">
        <v>0</v>
      </c>
      <c r="G8211" s="24">
        <v>0</v>
      </c>
      <c r="H8211" s="24" t="str">
        <f t="shared" si="128"/>
        <v>2018_IBW_44</v>
      </c>
      <c r="I8211" s="24">
        <f>VLOOKUP(H8211,inTHLBdata!A:H,7,FALSE)</f>
        <v>0</v>
      </c>
      <c r="J8211" s="24">
        <f>VLOOKUP(H8211,inTHLBdata!A:H,8,FALSE)</f>
        <v>0</v>
      </c>
    </row>
    <row r="8212" spans="1:10">
      <c r="A8212" s="24">
        <v>2018</v>
      </c>
      <c r="B8212" s="24" t="s">
        <v>187</v>
      </c>
      <c r="C8212" s="24" t="str">
        <f>VLOOKUP(B8212,'FHF LUT'!$A$5:$H$81,2,FALSE)</f>
        <v>Western Pine Beetle</v>
      </c>
      <c r="D8212" s="24">
        <v>45</v>
      </c>
      <c r="E8212" s="24" t="s">
        <v>5</v>
      </c>
      <c r="F8212" s="24">
        <v>0</v>
      </c>
      <c r="G8212" s="24">
        <v>0</v>
      </c>
      <c r="H8212" s="24" t="str">
        <f t="shared" si="128"/>
        <v>2018_IBW_45</v>
      </c>
      <c r="I8212" s="24">
        <f>VLOOKUP(H8212,inTHLBdata!A:H,7,FALSE)</f>
        <v>0</v>
      </c>
      <c r="J8212" s="24">
        <f>VLOOKUP(H8212,inTHLBdata!A:H,8,FALSE)</f>
        <v>0</v>
      </c>
    </row>
    <row r="8213" spans="1:10">
      <c r="A8213" s="24">
        <v>2018</v>
      </c>
      <c r="B8213" s="24" t="s">
        <v>187</v>
      </c>
      <c r="C8213" s="24" t="str">
        <f>VLOOKUP(B8213,'FHF LUT'!$A$5:$H$81,2,FALSE)</f>
        <v>Western Pine Beetle</v>
      </c>
      <c r="D8213" s="24">
        <v>46</v>
      </c>
      <c r="E8213" s="24" t="s">
        <v>234</v>
      </c>
      <c r="F8213" s="24">
        <v>0</v>
      </c>
      <c r="G8213" s="24">
        <v>0</v>
      </c>
      <c r="H8213" s="24" t="str">
        <f t="shared" si="128"/>
        <v>2018_IBW_46</v>
      </c>
      <c r="I8213" s="24">
        <f>VLOOKUP(H8213,inTHLBdata!A:H,7,FALSE)</f>
        <v>0</v>
      </c>
      <c r="J8213" s="24">
        <f>VLOOKUP(H8213,inTHLBdata!A:H,8,FALSE)</f>
        <v>0</v>
      </c>
    </row>
    <row r="8214" spans="1:10">
      <c r="A8214" s="24">
        <v>2018</v>
      </c>
      <c r="B8214" s="24" t="s">
        <v>187</v>
      </c>
      <c r="C8214" s="24" t="str">
        <f>VLOOKUP(B8214,'FHF LUT'!$A$5:$H$81,2,FALSE)</f>
        <v>Western Pine Beetle</v>
      </c>
      <c r="D8214" s="24">
        <v>47</v>
      </c>
      <c r="E8214" s="24" t="s">
        <v>233</v>
      </c>
      <c r="F8214" s="24">
        <v>0</v>
      </c>
      <c r="G8214" s="24">
        <v>0</v>
      </c>
      <c r="H8214" s="24" t="str">
        <f t="shared" si="128"/>
        <v>2018_IBW_47</v>
      </c>
      <c r="I8214" s="24">
        <f>VLOOKUP(H8214,inTHLBdata!A:H,7,FALSE)</f>
        <v>0</v>
      </c>
      <c r="J8214" s="24">
        <f>VLOOKUP(H8214,inTHLBdata!A:H,8,FALSE)</f>
        <v>0</v>
      </c>
    </row>
    <row r="8215" spans="1:10">
      <c r="A8215" s="24">
        <v>2018</v>
      </c>
      <c r="B8215" s="24" t="s">
        <v>187</v>
      </c>
      <c r="C8215" s="24" t="str">
        <f>VLOOKUP(B8215,'FHF LUT'!$A$5:$H$81,2,FALSE)</f>
        <v>Western Pine Beetle</v>
      </c>
      <c r="D8215" s="24">
        <v>48</v>
      </c>
      <c r="E8215" s="24" t="s">
        <v>235</v>
      </c>
      <c r="F8215" s="24">
        <v>0</v>
      </c>
      <c r="G8215" s="24">
        <v>0</v>
      </c>
      <c r="H8215" s="24" t="str">
        <f t="shared" si="128"/>
        <v>2018_IBW_48</v>
      </c>
      <c r="I8215" s="24">
        <f>VLOOKUP(H8215,inTHLBdata!A:H,7,FALSE)</f>
        <v>0</v>
      </c>
      <c r="J8215" s="24">
        <f>VLOOKUP(H8215,inTHLBdata!A:H,8,FALSE)</f>
        <v>0</v>
      </c>
    </row>
    <row r="8216" spans="1:10">
      <c r="A8216" s="24">
        <v>2018</v>
      </c>
      <c r="B8216" s="24" t="s">
        <v>193</v>
      </c>
      <c r="C8216" s="24" t="str">
        <f>VLOOKUP(B8216,'FHF LUT'!$A$5:$H$81,2,FALSE)</f>
        <v>Douglas-fir Tussock Moth</v>
      </c>
      <c r="D8216" s="24">
        <v>1</v>
      </c>
      <c r="E8216" s="24" t="s">
        <v>10</v>
      </c>
      <c r="F8216" s="24">
        <v>0</v>
      </c>
      <c r="G8216" s="24">
        <v>0</v>
      </c>
      <c r="H8216" s="24" t="str">
        <f t="shared" si="128"/>
        <v>2018_IDT_1</v>
      </c>
      <c r="I8216" s="24">
        <f>VLOOKUP(H8216,inTHLBdata!A:H,7,FALSE)</f>
        <v>0</v>
      </c>
      <c r="J8216" s="24">
        <f>VLOOKUP(H8216,inTHLBdata!A:H,8,FALSE)</f>
        <v>0</v>
      </c>
    </row>
    <row r="8217" spans="1:10">
      <c r="A8217" s="24">
        <v>2018</v>
      </c>
      <c r="B8217" s="24" t="s">
        <v>193</v>
      </c>
      <c r="C8217" s="24" t="str">
        <f>VLOOKUP(B8217,'FHF LUT'!$A$5:$H$81,2,FALSE)</f>
        <v>Douglas-fir Tussock Moth</v>
      </c>
      <c r="D8217" s="24">
        <v>2</v>
      </c>
      <c r="E8217" s="24" t="s">
        <v>22</v>
      </c>
      <c r="F8217" s="24">
        <v>0</v>
      </c>
      <c r="G8217" s="24">
        <v>0</v>
      </c>
      <c r="H8217" s="24" t="str">
        <f t="shared" si="128"/>
        <v>2018_IDT_2</v>
      </c>
      <c r="I8217" s="24">
        <f>VLOOKUP(H8217,inTHLBdata!A:H,7,FALSE)</f>
        <v>0</v>
      </c>
      <c r="J8217" s="24">
        <f>VLOOKUP(H8217,inTHLBdata!A:H,8,FALSE)</f>
        <v>0</v>
      </c>
    </row>
    <row r="8218" spans="1:10">
      <c r="A8218" s="24">
        <v>2018</v>
      </c>
      <c r="B8218" s="24" t="s">
        <v>193</v>
      </c>
      <c r="C8218" s="24" t="str">
        <f>VLOOKUP(B8218,'FHF LUT'!$A$5:$H$81,2,FALSE)</f>
        <v>Douglas-fir Tussock Moth</v>
      </c>
      <c r="D8218" s="24">
        <v>3</v>
      </c>
      <c r="E8218" s="24" t="s">
        <v>13</v>
      </c>
      <c r="F8218" s="24">
        <v>0</v>
      </c>
      <c r="G8218" s="24">
        <v>0</v>
      </c>
      <c r="H8218" s="24" t="str">
        <f t="shared" si="128"/>
        <v>2018_IDT_3</v>
      </c>
      <c r="I8218" s="24">
        <f>VLOOKUP(H8218,inTHLBdata!A:H,7,FALSE)</f>
        <v>0</v>
      </c>
      <c r="J8218" s="24">
        <f>VLOOKUP(H8218,inTHLBdata!A:H,8,FALSE)</f>
        <v>0</v>
      </c>
    </row>
    <row r="8219" spans="1:10">
      <c r="A8219" s="24">
        <v>2018</v>
      </c>
      <c r="B8219" s="24" t="s">
        <v>193</v>
      </c>
      <c r="C8219" s="24" t="str">
        <f>VLOOKUP(B8219,'FHF LUT'!$A$5:$H$81,2,FALSE)</f>
        <v>Douglas-fir Tussock Moth</v>
      </c>
      <c r="D8219" s="24">
        <v>4</v>
      </c>
      <c r="E8219" s="24" t="s">
        <v>28</v>
      </c>
      <c r="F8219" s="24">
        <v>0</v>
      </c>
      <c r="G8219" s="24">
        <v>0</v>
      </c>
      <c r="H8219" s="24" t="str">
        <f t="shared" si="128"/>
        <v>2018_IDT_4</v>
      </c>
      <c r="I8219" s="24">
        <f>VLOOKUP(H8219,inTHLBdata!A:H,7,FALSE)</f>
        <v>0</v>
      </c>
      <c r="J8219" s="24">
        <f>VLOOKUP(H8219,inTHLBdata!A:H,8,FALSE)</f>
        <v>0</v>
      </c>
    </row>
    <row r="8220" spans="1:10">
      <c r="A8220" s="24">
        <v>2018</v>
      </c>
      <c r="B8220" s="24" t="s">
        <v>193</v>
      </c>
      <c r="C8220" s="24" t="str">
        <f>VLOOKUP(B8220,'FHF LUT'!$A$5:$H$81,2,FALSE)</f>
        <v>Douglas-fir Tussock Moth</v>
      </c>
      <c r="D8220" s="24">
        <v>5</v>
      </c>
      <c r="E8220" s="24" t="s">
        <v>16</v>
      </c>
      <c r="F8220" s="24">
        <v>0</v>
      </c>
      <c r="G8220" s="24">
        <v>0</v>
      </c>
      <c r="H8220" s="24" t="str">
        <f t="shared" si="128"/>
        <v>2018_IDT_5</v>
      </c>
      <c r="I8220" s="24">
        <f>VLOOKUP(H8220,inTHLBdata!A:H,7,FALSE)</f>
        <v>0</v>
      </c>
      <c r="J8220" s="24">
        <f>VLOOKUP(H8220,inTHLBdata!A:H,8,FALSE)</f>
        <v>0</v>
      </c>
    </row>
    <row r="8221" spans="1:10">
      <c r="A8221" s="24">
        <v>2018</v>
      </c>
      <c r="B8221" s="24" t="s">
        <v>193</v>
      </c>
      <c r="C8221" s="24" t="str">
        <f>VLOOKUP(B8221,'FHF LUT'!$A$5:$H$81,2,FALSE)</f>
        <v>Douglas-fir Tussock Moth</v>
      </c>
      <c r="D8221" s="24">
        <v>7</v>
      </c>
      <c r="E8221" s="24" t="s">
        <v>25</v>
      </c>
      <c r="F8221" s="24">
        <v>0</v>
      </c>
      <c r="G8221" s="24">
        <v>0</v>
      </c>
      <c r="H8221" s="24" t="str">
        <f t="shared" si="128"/>
        <v>2018_IDT_7</v>
      </c>
      <c r="I8221" s="24">
        <f>VLOOKUP(H8221,inTHLBdata!A:H,7,FALSE)</f>
        <v>0</v>
      </c>
      <c r="J8221" s="24">
        <f>VLOOKUP(H8221,inTHLBdata!A:H,8,FALSE)</f>
        <v>0</v>
      </c>
    </row>
    <row r="8222" spans="1:10">
      <c r="A8222" s="24">
        <v>2018</v>
      </c>
      <c r="B8222" s="24" t="s">
        <v>193</v>
      </c>
      <c r="C8222" s="24" t="str">
        <f>VLOOKUP(B8222,'FHF LUT'!$A$5:$H$81,2,FALSE)</f>
        <v>Douglas-fir Tussock Moth</v>
      </c>
      <c r="D8222" s="24">
        <v>8</v>
      </c>
      <c r="E8222" s="24" t="s">
        <v>29</v>
      </c>
      <c r="F8222" s="24">
        <v>0</v>
      </c>
      <c r="G8222" s="24">
        <v>0</v>
      </c>
      <c r="H8222" s="24" t="str">
        <f t="shared" si="128"/>
        <v>2018_IDT_8</v>
      </c>
      <c r="I8222" s="24">
        <f>VLOOKUP(H8222,inTHLBdata!A:H,7,FALSE)</f>
        <v>0</v>
      </c>
      <c r="J8222" s="24">
        <f>VLOOKUP(H8222,inTHLBdata!A:H,8,FALSE)</f>
        <v>0</v>
      </c>
    </row>
    <row r="8223" spans="1:10">
      <c r="A8223" s="24">
        <v>2018</v>
      </c>
      <c r="B8223" s="24" t="s">
        <v>193</v>
      </c>
      <c r="C8223" s="24" t="str">
        <f>VLOOKUP(B8223,'FHF LUT'!$A$5:$H$81,2,FALSE)</f>
        <v>Douglas-fir Tussock Moth</v>
      </c>
      <c r="D8223" s="24">
        <v>9</v>
      </c>
      <c r="E8223" s="24" t="s">
        <v>7</v>
      </c>
      <c r="F8223" s="24">
        <v>0</v>
      </c>
      <c r="G8223" s="24">
        <v>0</v>
      </c>
      <c r="H8223" s="24" t="str">
        <f t="shared" si="128"/>
        <v>2018_IDT_9</v>
      </c>
      <c r="I8223" s="24">
        <f>VLOOKUP(H8223,inTHLBdata!A:H,7,FALSE)</f>
        <v>0</v>
      </c>
      <c r="J8223" s="24">
        <f>VLOOKUP(H8223,inTHLBdata!A:H,8,FALSE)</f>
        <v>0</v>
      </c>
    </row>
    <row r="8224" spans="1:10">
      <c r="A8224" s="24">
        <v>2018</v>
      </c>
      <c r="B8224" s="24" t="s">
        <v>193</v>
      </c>
      <c r="C8224" s="24" t="str">
        <f>VLOOKUP(B8224,'FHF LUT'!$A$5:$H$81,2,FALSE)</f>
        <v>Douglas-fir Tussock Moth</v>
      </c>
      <c r="D8224" s="24">
        <v>10</v>
      </c>
      <c r="E8224" s="24" t="s">
        <v>18</v>
      </c>
      <c r="F8224" s="24">
        <v>0</v>
      </c>
      <c r="G8224" s="24">
        <v>0</v>
      </c>
      <c r="H8224" s="24" t="str">
        <f t="shared" si="128"/>
        <v>2018_IDT_10</v>
      </c>
      <c r="I8224" s="24">
        <f>VLOOKUP(H8224,inTHLBdata!A:H,7,FALSE)</f>
        <v>0</v>
      </c>
      <c r="J8224" s="24">
        <f>VLOOKUP(H8224,inTHLBdata!A:H,8,FALSE)</f>
        <v>0</v>
      </c>
    </row>
    <row r="8225" spans="1:10">
      <c r="A8225" s="24">
        <v>2018</v>
      </c>
      <c r="B8225" s="24" t="s">
        <v>193</v>
      </c>
      <c r="C8225" s="24" t="str">
        <f>VLOOKUP(B8225,'FHF LUT'!$A$5:$H$81,2,FALSE)</f>
        <v>Douglas-fir Tussock Moth</v>
      </c>
      <c r="D8225" s="24">
        <v>11</v>
      </c>
      <c r="E8225" s="24" t="s">
        <v>4</v>
      </c>
      <c r="F8225" s="24">
        <v>0</v>
      </c>
      <c r="G8225" s="24">
        <v>0</v>
      </c>
      <c r="H8225" s="24" t="str">
        <f t="shared" si="128"/>
        <v>2018_IDT_11</v>
      </c>
      <c r="I8225" s="24">
        <f>VLOOKUP(H8225,inTHLBdata!A:H,7,FALSE)</f>
        <v>0</v>
      </c>
      <c r="J8225" s="24">
        <f>VLOOKUP(H8225,inTHLBdata!A:H,8,FALSE)</f>
        <v>0</v>
      </c>
    </row>
    <row r="8226" spans="1:10">
      <c r="A8226" s="24">
        <v>2018</v>
      </c>
      <c r="B8226" s="24" t="s">
        <v>193</v>
      </c>
      <c r="C8226" s="24" t="str">
        <f>VLOOKUP(B8226,'FHF LUT'!$A$5:$H$81,2,FALSE)</f>
        <v>Douglas-fir Tussock Moth</v>
      </c>
      <c r="D8226" s="24">
        <v>12</v>
      </c>
      <c r="E8226" s="24" t="s">
        <v>11</v>
      </c>
      <c r="F8226" s="24">
        <v>0</v>
      </c>
      <c r="G8226" s="24">
        <v>0</v>
      </c>
      <c r="H8226" s="24" t="str">
        <f t="shared" si="128"/>
        <v>2018_IDT_12</v>
      </c>
      <c r="I8226" s="24">
        <f>VLOOKUP(H8226,inTHLBdata!A:H,7,FALSE)</f>
        <v>0</v>
      </c>
      <c r="J8226" s="24">
        <f>VLOOKUP(H8226,inTHLBdata!A:H,8,FALSE)</f>
        <v>0</v>
      </c>
    </row>
    <row r="8227" spans="1:10">
      <c r="A8227" s="24">
        <v>2018</v>
      </c>
      <c r="B8227" s="24" t="s">
        <v>193</v>
      </c>
      <c r="C8227" s="24" t="str">
        <f>VLOOKUP(B8227,'FHF LUT'!$A$5:$H$81,2,FALSE)</f>
        <v>Douglas-fir Tussock Moth</v>
      </c>
      <c r="D8227" s="24">
        <v>13</v>
      </c>
      <c r="E8227" s="24" t="s">
        <v>24</v>
      </c>
      <c r="F8227" s="24">
        <v>0</v>
      </c>
      <c r="G8227" s="24">
        <v>0</v>
      </c>
      <c r="H8227" s="24" t="str">
        <f t="shared" si="128"/>
        <v>2018_IDT_13</v>
      </c>
      <c r="I8227" s="24">
        <f>VLOOKUP(H8227,inTHLBdata!A:H,7,FALSE)</f>
        <v>0</v>
      </c>
      <c r="J8227" s="24">
        <f>VLOOKUP(H8227,inTHLBdata!A:H,8,FALSE)</f>
        <v>0</v>
      </c>
    </row>
    <row r="8228" spans="1:10">
      <c r="A8228" s="24">
        <v>2018</v>
      </c>
      <c r="B8228" s="24" t="s">
        <v>193</v>
      </c>
      <c r="C8228" s="24" t="str">
        <f>VLOOKUP(B8228,'FHF LUT'!$A$5:$H$81,2,FALSE)</f>
        <v>Douglas-fir Tussock Moth</v>
      </c>
      <c r="D8228" s="24">
        <v>14</v>
      </c>
      <c r="E8228" s="24" t="s">
        <v>30</v>
      </c>
      <c r="F8228" s="24">
        <v>0</v>
      </c>
      <c r="G8228" s="24">
        <v>0</v>
      </c>
      <c r="H8228" s="24" t="str">
        <f t="shared" si="128"/>
        <v>2018_IDT_14</v>
      </c>
      <c r="I8228" s="24">
        <f>VLOOKUP(H8228,inTHLBdata!A:H,7,FALSE)</f>
        <v>0</v>
      </c>
      <c r="J8228" s="24">
        <f>VLOOKUP(H8228,inTHLBdata!A:H,8,FALSE)</f>
        <v>0</v>
      </c>
    </row>
    <row r="8229" spans="1:10">
      <c r="A8229" s="24">
        <v>2018</v>
      </c>
      <c r="B8229" s="24" t="s">
        <v>193</v>
      </c>
      <c r="C8229" s="24" t="str">
        <f>VLOOKUP(B8229,'FHF LUT'!$A$5:$H$81,2,FALSE)</f>
        <v>Douglas-fir Tussock Moth</v>
      </c>
      <c r="D8229" s="24">
        <v>15</v>
      </c>
      <c r="E8229" s="24" t="s">
        <v>33</v>
      </c>
      <c r="F8229" s="24">
        <v>0</v>
      </c>
      <c r="G8229" s="24">
        <v>0</v>
      </c>
      <c r="H8229" s="24" t="str">
        <f t="shared" si="128"/>
        <v>2018_IDT_15</v>
      </c>
      <c r="I8229" s="24">
        <f>VLOOKUP(H8229,inTHLBdata!A:H,7,FALSE)</f>
        <v>0</v>
      </c>
      <c r="J8229" s="24">
        <f>VLOOKUP(H8229,inTHLBdata!A:H,8,FALSE)</f>
        <v>0</v>
      </c>
    </row>
    <row r="8230" spans="1:10">
      <c r="A8230" s="24">
        <v>2018</v>
      </c>
      <c r="B8230" s="24" t="s">
        <v>193</v>
      </c>
      <c r="C8230" s="24" t="str">
        <f>VLOOKUP(B8230,'FHF LUT'!$A$5:$H$81,2,FALSE)</f>
        <v>Douglas-fir Tussock Moth</v>
      </c>
      <c r="D8230" s="24">
        <v>16</v>
      </c>
      <c r="E8230" s="24" t="s">
        <v>12</v>
      </c>
      <c r="F8230" s="24">
        <v>0</v>
      </c>
      <c r="G8230" s="24">
        <v>0</v>
      </c>
      <c r="H8230" s="24" t="str">
        <f t="shared" si="128"/>
        <v>2018_IDT_16</v>
      </c>
      <c r="I8230" s="24">
        <f>VLOOKUP(H8230,inTHLBdata!A:H,7,FALSE)</f>
        <v>0</v>
      </c>
      <c r="J8230" s="24">
        <f>VLOOKUP(H8230,inTHLBdata!A:H,8,FALSE)</f>
        <v>0</v>
      </c>
    </row>
    <row r="8231" spans="1:10">
      <c r="A8231" s="24">
        <v>2018</v>
      </c>
      <c r="B8231" s="24" t="s">
        <v>193</v>
      </c>
      <c r="C8231" s="24" t="str">
        <f>VLOOKUP(B8231,'FHF LUT'!$A$5:$H$81,2,FALSE)</f>
        <v>Douglas-fir Tussock Moth</v>
      </c>
      <c r="D8231" s="24">
        <v>17</v>
      </c>
      <c r="E8231" s="24" t="s">
        <v>32</v>
      </c>
      <c r="F8231" s="24">
        <v>0</v>
      </c>
      <c r="G8231" s="24">
        <v>0</v>
      </c>
      <c r="H8231" s="24" t="str">
        <f t="shared" si="128"/>
        <v>2018_IDT_17</v>
      </c>
      <c r="I8231" s="24">
        <f>VLOOKUP(H8231,inTHLBdata!A:H,7,FALSE)</f>
        <v>0</v>
      </c>
      <c r="J8231" s="24">
        <f>VLOOKUP(H8231,inTHLBdata!A:H,8,FALSE)</f>
        <v>0</v>
      </c>
    </row>
    <row r="8232" spans="1:10">
      <c r="A8232" s="24">
        <v>2018</v>
      </c>
      <c r="B8232" s="24" t="s">
        <v>193</v>
      </c>
      <c r="C8232" s="24" t="str">
        <f>VLOOKUP(B8232,'FHF LUT'!$A$5:$H$81,2,FALSE)</f>
        <v>Douglas-fir Tussock Moth</v>
      </c>
      <c r="D8232" s="24">
        <v>18</v>
      </c>
      <c r="E8232" s="24" t="s">
        <v>15</v>
      </c>
      <c r="F8232" s="24">
        <v>0</v>
      </c>
      <c r="G8232" s="24">
        <v>0</v>
      </c>
      <c r="H8232" s="24" t="str">
        <f t="shared" si="128"/>
        <v>2018_IDT_18</v>
      </c>
      <c r="I8232" s="24">
        <f>VLOOKUP(H8232,inTHLBdata!A:H,7,FALSE)</f>
        <v>0</v>
      </c>
      <c r="J8232" s="24">
        <f>VLOOKUP(H8232,inTHLBdata!A:H,8,FALSE)</f>
        <v>0</v>
      </c>
    </row>
    <row r="8233" spans="1:10">
      <c r="A8233" s="24">
        <v>2018</v>
      </c>
      <c r="B8233" s="24" t="s">
        <v>193</v>
      </c>
      <c r="C8233" s="24" t="str">
        <f>VLOOKUP(B8233,'FHF LUT'!$A$5:$H$81,2,FALSE)</f>
        <v>Douglas-fir Tussock Moth</v>
      </c>
      <c r="D8233" s="24">
        <v>20</v>
      </c>
      <c r="E8233" s="24" t="s">
        <v>6</v>
      </c>
      <c r="F8233" s="24">
        <v>0</v>
      </c>
      <c r="G8233" s="24">
        <v>0</v>
      </c>
      <c r="H8233" s="24" t="str">
        <f t="shared" si="128"/>
        <v>2018_IDT_20</v>
      </c>
      <c r="I8233" s="24">
        <f>VLOOKUP(H8233,inTHLBdata!A:H,7,FALSE)</f>
        <v>0</v>
      </c>
      <c r="J8233" s="24">
        <f>VLOOKUP(H8233,inTHLBdata!A:H,8,FALSE)</f>
        <v>0</v>
      </c>
    </row>
    <row r="8234" spans="1:10">
      <c r="A8234" s="24">
        <v>2018</v>
      </c>
      <c r="B8234" s="24" t="s">
        <v>193</v>
      </c>
      <c r="C8234" s="24" t="str">
        <f>VLOOKUP(B8234,'FHF LUT'!$A$5:$H$81,2,FALSE)</f>
        <v>Douglas-fir Tussock Moth</v>
      </c>
      <c r="D8234" s="24">
        <v>22</v>
      </c>
      <c r="E8234" s="24" t="s">
        <v>19</v>
      </c>
      <c r="F8234" s="24">
        <v>0</v>
      </c>
      <c r="G8234" s="24">
        <v>0</v>
      </c>
      <c r="H8234" s="24" t="str">
        <f t="shared" si="128"/>
        <v>2018_IDT_22</v>
      </c>
      <c r="I8234" s="24">
        <f>VLOOKUP(H8234,inTHLBdata!A:H,7,FALSE)</f>
        <v>0</v>
      </c>
      <c r="J8234" s="24">
        <f>VLOOKUP(H8234,inTHLBdata!A:H,8,FALSE)</f>
        <v>0</v>
      </c>
    </row>
    <row r="8235" spans="1:10">
      <c r="A8235" s="24">
        <v>2018</v>
      </c>
      <c r="B8235" s="24" t="s">
        <v>193</v>
      </c>
      <c r="C8235" s="24" t="str">
        <f>VLOOKUP(B8235,'FHF LUT'!$A$5:$H$81,2,FALSE)</f>
        <v>Douglas-fir Tussock Moth</v>
      </c>
      <c r="D8235" s="24">
        <v>23</v>
      </c>
      <c r="E8235" s="24" t="s">
        <v>27</v>
      </c>
      <c r="F8235" s="24">
        <v>0</v>
      </c>
      <c r="G8235" s="24">
        <v>0</v>
      </c>
      <c r="H8235" s="24" t="str">
        <f t="shared" si="128"/>
        <v>2018_IDT_23</v>
      </c>
      <c r="I8235" s="24">
        <f>VLOOKUP(H8235,inTHLBdata!A:H,7,FALSE)</f>
        <v>0</v>
      </c>
      <c r="J8235" s="24">
        <f>VLOOKUP(H8235,inTHLBdata!A:H,8,FALSE)</f>
        <v>0</v>
      </c>
    </row>
    <row r="8236" spans="1:10">
      <c r="A8236" s="24">
        <v>2018</v>
      </c>
      <c r="B8236" s="24" t="s">
        <v>193</v>
      </c>
      <c r="C8236" s="24" t="str">
        <f>VLOOKUP(B8236,'FHF LUT'!$A$5:$H$81,2,FALSE)</f>
        <v>Douglas-fir Tussock Moth</v>
      </c>
      <c r="D8236" s="24">
        <v>24</v>
      </c>
      <c r="E8236" s="24" t="s">
        <v>17</v>
      </c>
      <c r="F8236" s="24">
        <v>0</v>
      </c>
      <c r="G8236" s="24">
        <v>0</v>
      </c>
      <c r="H8236" s="24" t="str">
        <f t="shared" si="128"/>
        <v>2018_IDT_24</v>
      </c>
      <c r="I8236" s="24">
        <f>VLOOKUP(H8236,inTHLBdata!A:H,7,FALSE)</f>
        <v>0</v>
      </c>
      <c r="J8236" s="24">
        <f>VLOOKUP(H8236,inTHLBdata!A:H,8,FALSE)</f>
        <v>0</v>
      </c>
    </row>
    <row r="8237" spans="1:10">
      <c r="A8237" s="24">
        <v>2018</v>
      </c>
      <c r="B8237" s="24" t="s">
        <v>193</v>
      </c>
      <c r="C8237" s="24" t="str">
        <f>VLOOKUP(B8237,'FHF LUT'!$A$5:$H$81,2,FALSE)</f>
        <v>Douglas-fir Tussock Moth</v>
      </c>
      <c r="D8237" s="24">
        <v>25</v>
      </c>
      <c r="E8237" s="24" t="s">
        <v>23</v>
      </c>
      <c r="F8237" s="24">
        <v>0</v>
      </c>
      <c r="G8237" s="24">
        <v>0</v>
      </c>
      <c r="H8237" s="24" t="str">
        <f t="shared" si="128"/>
        <v>2018_IDT_25</v>
      </c>
      <c r="I8237" s="24">
        <f>VLOOKUP(H8237,inTHLBdata!A:H,7,FALSE)</f>
        <v>0</v>
      </c>
      <c r="J8237" s="24">
        <f>VLOOKUP(H8237,inTHLBdata!A:H,8,FALSE)</f>
        <v>0</v>
      </c>
    </row>
    <row r="8238" spans="1:10">
      <c r="A8238" s="24">
        <v>2018</v>
      </c>
      <c r="B8238" s="24" t="s">
        <v>193</v>
      </c>
      <c r="C8238" s="24" t="str">
        <f>VLOOKUP(B8238,'FHF LUT'!$A$5:$H$81,2,FALSE)</f>
        <v>Douglas-fir Tussock Moth</v>
      </c>
      <c r="D8238" s="24">
        <v>26</v>
      </c>
      <c r="E8238" s="24" t="s">
        <v>14</v>
      </c>
      <c r="F8238" s="24">
        <v>0</v>
      </c>
      <c r="G8238" s="24">
        <v>0</v>
      </c>
      <c r="H8238" s="24" t="str">
        <f t="shared" si="128"/>
        <v>2018_IDT_26</v>
      </c>
      <c r="I8238" s="24">
        <f>VLOOKUP(H8238,inTHLBdata!A:H,7,FALSE)</f>
        <v>0</v>
      </c>
      <c r="J8238" s="24">
        <f>VLOOKUP(H8238,inTHLBdata!A:H,8,FALSE)</f>
        <v>0</v>
      </c>
    </row>
    <row r="8239" spans="1:10">
      <c r="A8239" s="24">
        <v>2018</v>
      </c>
      <c r="B8239" s="24" t="s">
        <v>193</v>
      </c>
      <c r="C8239" s="24" t="str">
        <f>VLOOKUP(B8239,'FHF LUT'!$A$5:$H$81,2,FALSE)</f>
        <v>Douglas-fir Tussock Moth</v>
      </c>
      <c r="D8239" s="24">
        <v>27</v>
      </c>
      <c r="E8239" s="24" t="s">
        <v>21</v>
      </c>
      <c r="F8239" s="24">
        <v>0</v>
      </c>
      <c r="G8239" s="24">
        <v>0</v>
      </c>
      <c r="H8239" s="24" t="str">
        <f t="shared" si="128"/>
        <v>2018_IDT_27</v>
      </c>
      <c r="I8239" s="24">
        <f>VLOOKUP(H8239,inTHLBdata!A:H,7,FALSE)</f>
        <v>0</v>
      </c>
      <c r="J8239" s="24">
        <f>VLOOKUP(H8239,inTHLBdata!A:H,8,FALSE)</f>
        <v>0</v>
      </c>
    </row>
    <row r="8240" spans="1:10">
      <c r="A8240" s="24">
        <v>2018</v>
      </c>
      <c r="B8240" s="24" t="s">
        <v>193</v>
      </c>
      <c r="C8240" s="24" t="str">
        <f>VLOOKUP(B8240,'FHF LUT'!$A$5:$H$81,2,FALSE)</f>
        <v>Douglas-fir Tussock Moth</v>
      </c>
      <c r="D8240" s="24">
        <v>29</v>
      </c>
      <c r="E8240" s="24" t="s">
        <v>9</v>
      </c>
      <c r="F8240" s="24">
        <v>0</v>
      </c>
      <c r="G8240" s="24">
        <v>0</v>
      </c>
      <c r="H8240" s="24" t="str">
        <f t="shared" si="128"/>
        <v>2018_IDT_29</v>
      </c>
      <c r="I8240" s="24">
        <f>VLOOKUP(H8240,inTHLBdata!A:H,7,FALSE)</f>
        <v>0</v>
      </c>
      <c r="J8240" s="24">
        <f>VLOOKUP(H8240,inTHLBdata!A:H,8,FALSE)</f>
        <v>0</v>
      </c>
    </row>
    <row r="8241" spans="1:10">
      <c r="A8241" s="24">
        <v>2018</v>
      </c>
      <c r="B8241" s="24" t="s">
        <v>193</v>
      </c>
      <c r="C8241" s="24" t="str">
        <f>VLOOKUP(B8241,'FHF LUT'!$A$5:$H$81,2,FALSE)</f>
        <v>Douglas-fir Tussock Moth</v>
      </c>
      <c r="D8241" s="24">
        <v>30</v>
      </c>
      <c r="E8241" s="24" t="s">
        <v>35</v>
      </c>
      <c r="F8241" s="24">
        <v>0</v>
      </c>
      <c r="G8241" s="24">
        <v>0</v>
      </c>
      <c r="H8241" s="24" t="str">
        <f t="shared" si="128"/>
        <v>2018_IDT_30</v>
      </c>
      <c r="I8241" s="24">
        <f>VLOOKUP(H8241,inTHLBdata!A:H,7,FALSE)</f>
        <v>0</v>
      </c>
      <c r="J8241" s="24">
        <f>VLOOKUP(H8241,inTHLBdata!A:H,8,FALSE)</f>
        <v>0</v>
      </c>
    </row>
    <row r="8242" spans="1:10">
      <c r="A8242" s="24">
        <v>2018</v>
      </c>
      <c r="B8242" s="24" t="s">
        <v>193</v>
      </c>
      <c r="C8242" s="24" t="str">
        <f>VLOOKUP(B8242,'FHF LUT'!$A$5:$H$81,2,FALSE)</f>
        <v>Douglas-fir Tussock Moth</v>
      </c>
      <c r="D8242" s="24">
        <v>31</v>
      </c>
      <c r="E8242" s="24" t="s">
        <v>34</v>
      </c>
      <c r="F8242" s="24">
        <v>0</v>
      </c>
      <c r="G8242" s="24">
        <v>0</v>
      </c>
      <c r="H8242" s="24" t="str">
        <f t="shared" si="128"/>
        <v>2018_IDT_31</v>
      </c>
      <c r="I8242" s="24">
        <f>VLOOKUP(H8242,inTHLBdata!A:H,7,FALSE)</f>
        <v>0</v>
      </c>
      <c r="J8242" s="24">
        <f>VLOOKUP(H8242,inTHLBdata!A:H,8,FALSE)</f>
        <v>0</v>
      </c>
    </row>
    <row r="8243" spans="1:10">
      <c r="A8243" s="24">
        <v>2018</v>
      </c>
      <c r="B8243" s="24" t="s">
        <v>193</v>
      </c>
      <c r="C8243" s="24" t="str">
        <f>VLOOKUP(B8243,'FHF LUT'!$A$5:$H$81,2,FALSE)</f>
        <v>Douglas-fir Tussock Moth</v>
      </c>
      <c r="D8243" s="24">
        <v>38</v>
      </c>
      <c r="E8243" s="24" t="s">
        <v>8</v>
      </c>
      <c r="F8243" s="24">
        <v>0</v>
      </c>
      <c r="G8243" s="24">
        <v>0</v>
      </c>
      <c r="H8243" s="24" t="str">
        <f t="shared" si="128"/>
        <v>2018_IDT_38</v>
      </c>
      <c r="I8243" s="24">
        <f>VLOOKUP(H8243,inTHLBdata!A:H,7,FALSE)</f>
        <v>0</v>
      </c>
      <c r="J8243" s="24">
        <f>VLOOKUP(H8243,inTHLBdata!A:H,8,FALSE)</f>
        <v>0</v>
      </c>
    </row>
    <row r="8244" spans="1:10">
      <c r="A8244" s="24">
        <v>2018</v>
      </c>
      <c r="B8244" s="24" t="s">
        <v>193</v>
      </c>
      <c r="C8244" s="24" t="str">
        <f>VLOOKUP(B8244,'FHF LUT'!$A$5:$H$81,2,FALSE)</f>
        <v>Douglas-fir Tussock Moth</v>
      </c>
      <c r="D8244" s="24">
        <v>39</v>
      </c>
      <c r="E8244" s="24" t="s">
        <v>36</v>
      </c>
      <c r="F8244" s="24">
        <v>0</v>
      </c>
      <c r="G8244" s="24">
        <v>0</v>
      </c>
      <c r="H8244" s="24" t="str">
        <f t="shared" si="128"/>
        <v>2018_IDT_39</v>
      </c>
      <c r="I8244" s="24">
        <f>VLOOKUP(H8244,inTHLBdata!A:H,7,FALSE)</f>
        <v>0</v>
      </c>
      <c r="J8244" s="24">
        <f>VLOOKUP(H8244,inTHLBdata!A:H,8,FALSE)</f>
        <v>0</v>
      </c>
    </row>
    <row r="8245" spans="1:10">
      <c r="A8245" s="24">
        <v>2018</v>
      </c>
      <c r="B8245" s="24" t="s">
        <v>193</v>
      </c>
      <c r="C8245" s="24" t="str">
        <f>VLOOKUP(B8245,'FHF LUT'!$A$5:$H$81,2,FALSE)</f>
        <v>Douglas-fir Tussock Moth</v>
      </c>
      <c r="D8245" s="24">
        <v>40</v>
      </c>
      <c r="E8245" s="24" t="s">
        <v>31</v>
      </c>
      <c r="F8245" s="24">
        <v>0</v>
      </c>
      <c r="G8245" s="24">
        <v>0</v>
      </c>
      <c r="H8245" s="24" t="str">
        <f t="shared" si="128"/>
        <v>2018_IDT_40</v>
      </c>
      <c r="I8245" s="24">
        <f>VLOOKUP(H8245,inTHLBdata!A:H,7,FALSE)</f>
        <v>0</v>
      </c>
      <c r="J8245" s="24">
        <f>VLOOKUP(H8245,inTHLBdata!A:H,8,FALSE)</f>
        <v>0</v>
      </c>
    </row>
    <row r="8246" spans="1:10">
      <c r="A8246" s="24">
        <v>2018</v>
      </c>
      <c r="B8246" s="24" t="s">
        <v>193</v>
      </c>
      <c r="C8246" s="24" t="str">
        <f>VLOOKUP(B8246,'FHF LUT'!$A$5:$H$81,2,FALSE)</f>
        <v>Douglas-fir Tussock Moth</v>
      </c>
      <c r="D8246" s="24">
        <v>41</v>
      </c>
      <c r="E8246" s="24" t="s">
        <v>26</v>
      </c>
      <c r="F8246" s="24">
        <v>0</v>
      </c>
      <c r="G8246" s="24">
        <v>0</v>
      </c>
      <c r="H8246" s="24" t="str">
        <f t="shared" si="128"/>
        <v>2018_IDT_41</v>
      </c>
      <c r="I8246" s="24">
        <f>VLOOKUP(H8246,inTHLBdata!A:H,7,FALSE)</f>
        <v>0</v>
      </c>
      <c r="J8246" s="24">
        <f>VLOOKUP(H8246,inTHLBdata!A:H,8,FALSE)</f>
        <v>0</v>
      </c>
    </row>
    <row r="8247" spans="1:10">
      <c r="A8247" s="24">
        <v>2018</v>
      </c>
      <c r="B8247" s="24" t="s">
        <v>193</v>
      </c>
      <c r="C8247" s="24" t="str">
        <f>VLOOKUP(B8247,'FHF LUT'!$A$5:$H$81,2,FALSE)</f>
        <v>Douglas-fir Tussock Moth</v>
      </c>
      <c r="D8247" s="24">
        <v>43</v>
      </c>
      <c r="E8247" s="24" t="s">
        <v>20</v>
      </c>
      <c r="F8247" s="24">
        <v>0</v>
      </c>
      <c r="G8247" s="24">
        <v>0</v>
      </c>
      <c r="H8247" s="24" t="str">
        <f t="shared" si="128"/>
        <v>2018_IDT_43</v>
      </c>
      <c r="I8247" s="24">
        <f>VLOOKUP(H8247,inTHLBdata!A:H,7,FALSE)</f>
        <v>0</v>
      </c>
      <c r="J8247" s="24">
        <f>VLOOKUP(H8247,inTHLBdata!A:H,8,FALSE)</f>
        <v>0</v>
      </c>
    </row>
    <row r="8248" spans="1:10">
      <c r="A8248" s="24">
        <v>2018</v>
      </c>
      <c r="B8248" s="24" t="s">
        <v>193</v>
      </c>
      <c r="C8248" s="24" t="str">
        <f>VLOOKUP(B8248,'FHF LUT'!$A$5:$H$81,2,FALSE)</f>
        <v>Douglas-fir Tussock Moth</v>
      </c>
      <c r="D8248" s="24">
        <v>44</v>
      </c>
      <c r="E8248" s="24" t="s">
        <v>3</v>
      </c>
      <c r="F8248" s="24">
        <v>0</v>
      </c>
      <c r="G8248" s="24">
        <v>0</v>
      </c>
      <c r="H8248" s="24" t="str">
        <f t="shared" si="128"/>
        <v>2018_IDT_44</v>
      </c>
      <c r="I8248" s="24">
        <f>VLOOKUP(H8248,inTHLBdata!A:H,7,FALSE)</f>
        <v>0</v>
      </c>
      <c r="J8248" s="24">
        <f>VLOOKUP(H8248,inTHLBdata!A:H,8,FALSE)</f>
        <v>0</v>
      </c>
    </row>
    <row r="8249" spans="1:10">
      <c r="A8249" s="24">
        <v>2018</v>
      </c>
      <c r="B8249" s="24" t="s">
        <v>193</v>
      </c>
      <c r="C8249" s="24" t="str">
        <f>VLOOKUP(B8249,'FHF LUT'!$A$5:$H$81,2,FALSE)</f>
        <v>Douglas-fir Tussock Moth</v>
      </c>
      <c r="D8249" s="24">
        <v>45</v>
      </c>
      <c r="E8249" s="24" t="s">
        <v>5</v>
      </c>
      <c r="F8249" s="24">
        <v>0</v>
      </c>
      <c r="G8249" s="24">
        <v>0</v>
      </c>
      <c r="H8249" s="24" t="str">
        <f t="shared" si="128"/>
        <v>2018_IDT_45</v>
      </c>
      <c r="I8249" s="24">
        <f>VLOOKUP(H8249,inTHLBdata!A:H,7,FALSE)</f>
        <v>0</v>
      </c>
      <c r="J8249" s="24">
        <f>VLOOKUP(H8249,inTHLBdata!A:H,8,FALSE)</f>
        <v>0</v>
      </c>
    </row>
    <row r="8250" spans="1:10">
      <c r="A8250" s="24">
        <v>2018</v>
      </c>
      <c r="B8250" s="24" t="s">
        <v>193</v>
      </c>
      <c r="C8250" s="24" t="str">
        <f>VLOOKUP(B8250,'FHF LUT'!$A$5:$H$81,2,FALSE)</f>
        <v>Douglas-fir Tussock Moth</v>
      </c>
      <c r="D8250" s="24">
        <v>46</v>
      </c>
      <c r="E8250" s="24" t="s">
        <v>234</v>
      </c>
      <c r="F8250" s="24">
        <v>0</v>
      </c>
      <c r="G8250" s="24">
        <v>0</v>
      </c>
      <c r="H8250" s="24" t="str">
        <f t="shared" si="128"/>
        <v>2018_IDT_46</v>
      </c>
      <c r="I8250" s="24">
        <f>VLOOKUP(H8250,inTHLBdata!A:H,7,FALSE)</f>
        <v>0</v>
      </c>
      <c r="J8250" s="24">
        <f>VLOOKUP(H8250,inTHLBdata!A:H,8,FALSE)</f>
        <v>0</v>
      </c>
    </row>
    <row r="8251" spans="1:10">
      <c r="A8251" s="24">
        <v>2018</v>
      </c>
      <c r="B8251" s="24" t="s">
        <v>193</v>
      </c>
      <c r="C8251" s="24" t="str">
        <f>VLOOKUP(B8251,'FHF LUT'!$A$5:$H$81,2,FALSE)</f>
        <v>Douglas-fir Tussock Moth</v>
      </c>
      <c r="D8251" s="24">
        <v>47</v>
      </c>
      <c r="E8251" s="24" t="s">
        <v>233</v>
      </c>
      <c r="F8251" s="24">
        <v>0</v>
      </c>
      <c r="G8251" s="24">
        <v>0</v>
      </c>
      <c r="H8251" s="24" t="str">
        <f t="shared" si="128"/>
        <v>2018_IDT_47</v>
      </c>
      <c r="I8251" s="24">
        <f>VLOOKUP(H8251,inTHLBdata!A:H,7,FALSE)</f>
        <v>0</v>
      </c>
      <c r="J8251" s="24">
        <f>VLOOKUP(H8251,inTHLBdata!A:H,8,FALSE)</f>
        <v>0</v>
      </c>
    </row>
    <row r="8252" spans="1:10">
      <c r="A8252" s="24">
        <v>2018</v>
      </c>
      <c r="B8252" s="24" t="s">
        <v>193</v>
      </c>
      <c r="C8252" s="24" t="str">
        <f>VLOOKUP(B8252,'FHF LUT'!$A$5:$H$81,2,FALSE)</f>
        <v>Douglas-fir Tussock Moth</v>
      </c>
      <c r="D8252" s="24">
        <v>48</v>
      </c>
      <c r="E8252" s="24" t="s">
        <v>235</v>
      </c>
      <c r="F8252" s="24">
        <v>0</v>
      </c>
      <c r="G8252" s="24">
        <v>0</v>
      </c>
      <c r="H8252" s="24" t="str">
        <f t="shared" si="128"/>
        <v>2018_IDT_48</v>
      </c>
      <c r="I8252" s="24">
        <f>VLOOKUP(H8252,inTHLBdata!A:H,7,FALSE)</f>
        <v>0</v>
      </c>
      <c r="J8252" s="24">
        <f>VLOOKUP(H8252,inTHLBdata!A:H,8,FALSE)</f>
        <v>0</v>
      </c>
    </row>
    <row r="8253" spans="1:10">
      <c r="A8253" s="24">
        <v>2018</v>
      </c>
      <c r="B8253" s="24" t="s">
        <v>188</v>
      </c>
      <c r="C8253" s="24" t="str">
        <f>VLOOKUP(B8253,'FHF LUT'!$A$5:$H$81,2,FALSE)</f>
        <v>Fire</v>
      </c>
      <c r="D8253" s="24">
        <v>1</v>
      </c>
      <c r="E8253" s="24" t="s">
        <v>10</v>
      </c>
      <c r="F8253" s="24">
        <v>816705</v>
      </c>
      <c r="G8253" s="24">
        <v>807545</v>
      </c>
      <c r="H8253" s="24" t="str">
        <f t="shared" si="128"/>
        <v>2018_NB_1</v>
      </c>
      <c r="I8253" s="24">
        <f>VLOOKUP(H8253,inTHLBdata!A:H,7,FALSE)</f>
        <v>186852</v>
      </c>
      <c r="J8253" s="24">
        <f>VLOOKUP(H8253,inTHLBdata!A:H,8,FALSE)</f>
        <v>181092</v>
      </c>
    </row>
    <row r="8254" spans="1:10">
      <c r="A8254" s="24">
        <v>2018</v>
      </c>
      <c r="B8254" s="24" t="s">
        <v>188</v>
      </c>
      <c r="C8254" s="24" t="str">
        <f>VLOOKUP(B8254,'FHF LUT'!$A$5:$H$81,2,FALSE)</f>
        <v>Fire</v>
      </c>
      <c r="D8254" s="24">
        <v>2</v>
      </c>
      <c r="E8254" s="24" t="s">
        <v>22</v>
      </c>
      <c r="F8254" s="24">
        <v>140</v>
      </c>
      <c r="G8254" s="24">
        <v>140</v>
      </c>
      <c r="H8254" s="24" t="str">
        <f t="shared" si="128"/>
        <v>2018_NB_2</v>
      </c>
      <c r="I8254" s="24">
        <f>VLOOKUP(H8254,inTHLBdata!A:H,7,FALSE)</f>
        <v>9566</v>
      </c>
      <c r="J8254" s="24">
        <f>VLOOKUP(H8254,inTHLBdata!A:H,8,FALSE)</f>
        <v>8322</v>
      </c>
    </row>
    <row r="8255" spans="1:10">
      <c r="A8255" s="24">
        <v>2018</v>
      </c>
      <c r="B8255" s="24" t="s">
        <v>188</v>
      </c>
      <c r="C8255" s="24" t="str">
        <f>VLOOKUP(B8255,'FHF LUT'!$A$5:$H$81,2,FALSE)</f>
        <v>Fire</v>
      </c>
      <c r="D8255" s="24">
        <v>3</v>
      </c>
      <c r="E8255" s="24" t="s">
        <v>13</v>
      </c>
      <c r="F8255" s="24">
        <v>158163</v>
      </c>
      <c r="G8255" s="24">
        <v>151179</v>
      </c>
      <c r="H8255" s="24" t="str">
        <f t="shared" si="128"/>
        <v>2018_NB_3</v>
      </c>
      <c r="I8255" s="24">
        <f>VLOOKUP(H8255,inTHLBdata!A:H,7,FALSE)</f>
        <v>114848</v>
      </c>
      <c r="J8255" s="24">
        <f>VLOOKUP(H8255,inTHLBdata!A:H,8,FALSE)</f>
        <v>108954</v>
      </c>
    </row>
    <row r="8256" spans="1:10">
      <c r="A8256" s="24">
        <v>2018</v>
      </c>
      <c r="B8256" s="24" t="s">
        <v>188</v>
      </c>
      <c r="C8256" s="24" t="str">
        <f>VLOOKUP(B8256,'FHF LUT'!$A$5:$H$81,2,FALSE)</f>
        <v>Fire</v>
      </c>
      <c r="D8256" s="24">
        <v>4</v>
      </c>
      <c r="E8256" s="24" t="s">
        <v>28</v>
      </c>
      <c r="F8256" s="24">
        <v>6741885</v>
      </c>
      <c r="G8256" s="24">
        <v>6741885</v>
      </c>
      <c r="H8256" s="24" t="str">
        <f t="shared" si="128"/>
        <v>2018_NB_4</v>
      </c>
      <c r="I8256" s="24">
        <f>VLOOKUP(H8256,inTHLBdata!A:H,7,FALSE)</f>
        <v>1009100</v>
      </c>
      <c r="J8256" s="24">
        <f>VLOOKUP(H8256,inTHLBdata!A:H,8,FALSE)</f>
        <v>1009100</v>
      </c>
    </row>
    <row r="8257" spans="1:10">
      <c r="A8257" s="24">
        <v>2018</v>
      </c>
      <c r="B8257" s="24" t="s">
        <v>188</v>
      </c>
      <c r="C8257" s="24" t="str">
        <f>VLOOKUP(B8257,'FHF LUT'!$A$5:$H$81,2,FALSE)</f>
        <v>Fire</v>
      </c>
      <c r="D8257" s="24">
        <v>5</v>
      </c>
      <c r="E8257" s="24" t="s">
        <v>16</v>
      </c>
      <c r="F8257" s="24">
        <v>509938</v>
      </c>
      <c r="G8257" s="24">
        <v>476809</v>
      </c>
      <c r="H8257" s="24" t="str">
        <f t="shared" si="128"/>
        <v>2018_NB_5</v>
      </c>
      <c r="I8257" s="24">
        <f>VLOOKUP(H8257,inTHLBdata!A:H,7,FALSE)</f>
        <v>67175</v>
      </c>
      <c r="J8257" s="24">
        <f>VLOOKUP(H8257,inTHLBdata!A:H,8,FALSE)</f>
        <v>55583</v>
      </c>
    </row>
    <row r="8258" spans="1:10">
      <c r="A8258" s="24">
        <v>2018</v>
      </c>
      <c r="B8258" s="24" t="s">
        <v>188</v>
      </c>
      <c r="C8258" s="24" t="str">
        <f>VLOOKUP(B8258,'FHF LUT'!$A$5:$H$81,2,FALSE)</f>
        <v>Fire</v>
      </c>
      <c r="D8258" s="24">
        <v>7</v>
      </c>
      <c r="E8258" s="24" t="s">
        <v>25</v>
      </c>
      <c r="F8258" s="24">
        <v>117689</v>
      </c>
      <c r="G8258" s="24">
        <v>112920</v>
      </c>
      <c r="H8258" s="24" t="str">
        <f t="shared" si="128"/>
        <v>2018_NB_7</v>
      </c>
      <c r="I8258" s="24">
        <f>VLOOKUP(H8258,inTHLBdata!A:H,7,FALSE)</f>
        <v>37149</v>
      </c>
      <c r="J8258" s="24">
        <f>VLOOKUP(H8258,inTHLBdata!A:H,8,FALSE)</f>
        <v>32491</v>
      </c>
    </row>
    <row r="8259" spans="1:10">
      <c r="A8259" s="24">
        <v>2018</v>
      </c>
      <c r="B8259" s="24" t="s">
        <v>188</v>
      </c>
      <c r="C8259" s="24" t="str">
        <f>VLOOKUP(B8259,'FHF LUT'!$A$5:$H$81,2,FALSE)</f>
        <v>Fire</v>
      </c>
      <c r="D8259" s="24">
        <v>8</v>
      </c>
      <c r="E8259" s="24" t="s">
        <v>29</v>
      </c>
      <c r="F8259" s="24">
        <v>3174487</v>
      </c>
      <c r="G8259" s="24">
        <v>3174487</v>
      </c>
      <c r="H8259" s="24" t="str">
        <f t="shared" ref="H8259:H8322" si="129">CONCATENATE(A8259,"_",B8259,"_",D8259)</f>
        <v>2018_NB_8</v>
      </c>
      <c r="I8259" s="24">
        <f>VLOOKUP(H8259,inTHLBdata!A:H,7,FALSE)</f>
        <v>196189</v>
      </c>
      <c r="J8259" s="24">
        <f>VLOOKUP(H8259,inTHLBdata!A:H,8,FALSE)</f>
        <v>196189</v>
      </c>
    </row>
    <row r="8260" spans="1:10">
      <c r="A8260" s="24">
        <v>2018</v>
      </c>
      <c r="B8260" s="24" t="s">
        <v>188</v>
      </c>
      <c r="C8260" s="24" t="str">
        <f>VLOOKUP(B8260,'FHF LUT'!$A$5:$H$81,2,FALSE)</f>
        <v>Fire</v>
      </c>
      <c r="D8260" s="24">
        <v>9</v>
      </c>
      <c r="E8260" s="24" t="s">
        <v>7</v>
      </c>
      <c r="F8260" s="24">
        <v>144596</v>
      </c>
      <c r="G8260" s="24">
        <v>135815</v>
      </c>
      <c r="H8260" s="24" t="str">
        <f t="shared" si="129"/>
        <v>2018_NB_9</v>
      </c>
      <c r="I8260" s="24">
        <f>VLOOKUP(H8260,inTHLBdata!A:H,7,FALSE)</f>
        <v>14119</v>
      </c>
      <c r="J8260" s="24">
        <f>VLOOKUP(H8260,inTHLBdata!A:H,8,FALSE)</f>
        <v>13352</v>
      </c>
    </row>
    <row r="8261" spans="1:10">
      <c r="A8261" s="24">
        <v>2018</v>
      </c>
      <c r="B8261" s="24" t="s">
        <v>188</v>
      </c>
      <c r="C8261" s="24" t="str">
        <f>VLOOKUP(B8261,'FHF LUT'!$A$5:$H$81,2,FALSE)</f>
        <v>Fire</v>
      </c>
      <c r="D8261" s="24">
        <v>10</v>
      </c>
      <c r="E8261" s="24" t="s">
        <v>18</v>
      </c>
      <c r="F8261" s="24">
        <v>197</v>
      </c>
      <c r="G8261" s="24">
        <v>197</v>
      </c>
      <c r="H8261" s="24" t="str">
        <f t="shared" si="129"/>
        <v>2018_NB_10</v>
      </c>
      <c r="I8261" s="24">
        <f>VLOOKUP(H8261,inTHLBdata!A:H,7,FALSE)</f>
        <v>197</v>
      </c>
      <c r="J8261" s="24">
        <f>VLOOKUP(H8261,inTHLBdata!A:H,8,FALSE)</f>
        <v>197</v>
      </c>
    </row>
    <row r="8262" spans="1:10">
      <c r="A8262" s="24">
        <v>2018</v>
      </c>
      <c r="B8262" s="24" t="s">
        <v>188</v>
      </c>
      <c r="C8262" s="24" t="str">
        <f>VLOOKUP(B8262,'FHF LUT'!$A$5:$H$81,2,FALSE)</f>
        <v>Fire</v>
      </c>
      <c r="D8262" s="24">
        <v>11</v>
      </c>
      <c r="E8262" s="24" t="s">
        <v>4</v>
      </c>
      <c r="F8262" s="24">
        <v>122176</v>
      </c>
      <c r="G8262" s="24">
        <v>120877</v>
      </c>
      <c r="H8262" s="24" t="str">
        <f t="shared" si="129"/>
        <v>2018_NB_11</v>
      </c>
      <c r="I8262" s="24">
        <f>VLOOKUP(H8262,inTHLBdata!A:H,7,FALSE)</f>
        <v>17915</v>
      </c>
      <c r="J8262" s="24">
        <f>VLOOKUP(H8262,inTHLBdata!A:H,8,FALSE)</f>
        <v>16641</v>
      </c>
    </row>
    <row r="8263" spans="1:10">
      <c r="A8263" s="24">
        <v>2018</v>
      </c>
      <c r="B8263" s="24" t="s">
        <v>188</v>
      </c>
      <c r="C8263" s="24" t="str">
        <f>VLOOKUP(B8263,'FHF LUT'!$A$5:$H$81,2,FALSE)</f>
        <v>Fire</v>
      </c>
      <c r="D8263" s="24">
        <v>12</v>
      </c>
      <c r="E8263" s="24" t="s">
        <v>11</v>
      </c>
      <c r="F8263" s="24">
        <v>813195</v>
      </c>
      <c r="G8263" s="24">
        <v>812840</v>
      </c>
      <c r="H8263" s="24" t="str">
        <f t="shared" si="129"/>
        <v>2018_NB_12</v>
      </c>
      <c r="I8263" s="24">
        <f>VLOOKUP(H8263,inTHLBdata!A:H,7,FALSE)</f>
        <v>324311</v>
      </c>
      <c r="J8263" s="24">
        <f>VLOOKUP(H8263,inTHLBdata!A:H,8,FALSE)</f>
        <v>324040</v>
      </c>
    </row>
    <row r="8264" spans="1:10">
      <c r="A8264" s="24">
        <v>2018</v>
      </c>
      <c r="B8264" s="24" t="s">
        <v>188</v>
      </c>
      <c r="C8264" s="24" t="str">
        <f>VLOOKUP(B8264,'FHF LUT'!$A$5:$H$81,2,FALSE)</f>
        <v>Fire</v>
      </c>
      <c r="D8264" s="24">
        <v>13</v>
      </c>
      <c r="E8264" s="24" t="s">
        <v>24</v>
      </c>
      <c r="F8264" s="24">
        <v>321860</v>
      </c>
      <c r="G8264" s="24">
        <v>309205</v>
      </c>
      <c r="H8264" s="24" t="str">
        <f t="shared" si="129"/>
        <v>2018_NB_13</v>
      </c>
      <c r="I8264" s="24">
        <f>VLOOKUP(H8264,inTHLBdata!A:H,7,FALSE)</f>
        <v>125240</v>
      </c>
      <c r="J8264" s="24">
        <f>VLOOKUP(H8264,inTHLBdata!A:H,8,FALSE)</f>
        <v>114101</v>
      </c>
    </row>
    <row r="8265" spans="1:10">
      <c r="A8265" s="24">
        <v>2018</v>
      </c>
      <c r="B8265" s="24" t="s">
        <v>188</v>
      </c>
      <c r="C8265" s="24" t="str">
        <f>VLOOKUP(B8265,'FHF LUT'!$A$5:$H$81,2,FALSE)</f>
        <v>Fire</v>
      </c>
      <c r="D8265" s="24">
        <v>14</v>
      </c>
      <c r="E8265" s="24" t="s">
        <v>30</v>
      </c>
      <c r="F8265" s="24">
        <v>6146016</v>
      </c>
      <c r="G8265" s="24">
        <v>6108494</v>
      </c>
      <c r="H8265" s="24" t="str">
        <f t="shared" si="129"/>
        <v>2018_NB_14</v>
      </c>
      <c r="I8265" s="24">
        <f>VLOOKUP(H8265,inTHLBdata!A:H,7,FALSE)</f>
        <v>1203873</v>
      </c>
      <c r="J8265" s="24">
        <f>VLOOKUP(H8265,inTHLBdata!A:H,8,FALSE)</f>
        <v>1175175</v>
      </c>
    </row>
    <row r="8266" spans="1:10">
      <c r="A8266" s="24">
        <v>2018</v>
      </c>
      <c r="B8266" s="24" t="s">
        <v>188</v>
      </c>
      <c r="C8266" s="24" t="str">
        <f>VLOOKUP(B8266,'FHF LUT'!$A$5:$H$81,2,FALSE)</f>
        <v>Fire</v>
      </c>
      <c r="D8266" s="24">
        <v>15</v>
      </c>
      <c r="E8266" s="24" t="s">
        <v>33</v>
      </c>
      <c r="F8266" s="24">
        <v>43574</v>
      </c>
      <c r="G8266" s="24">
        <v>43574</v>
      </c>
      <c r="H8266" s="24" t="str">
        <f t="shared" si="129"/>
        <v>2018_NB_15</v>
      </c>
      <c r="I8266" s="24">
        <f>VLOOKUP(H8266,inTHLBdata!A:H,7,FALSE)</f>
        <v>16720</v>
      </c>
      <c r="J8266" s="24">
        <f>VLOOKUP(H8266,inTHLBdata!A:H,8,FALSE)</f>
        <v>16720</v>
      </c>
    </row>
    <row r="8267" spans="1:10">
      <c r="A8267" s="24">
        <v>2018</v>
      </c>
      <c r="B8267" s="24" t="s">
        <v>188</v>
      </c>
      <c r="C8267" s="24" t="str">
        <f>VLOOKUP(B8267,'FHF LUT'!$A$5:$H$81,2,FALSE)</f>
        <v>Fire</v>
      </c>
      <c r="D8267" s="24">
        <v>16</v>
      </c>
      <c r="E8267" s="24" t="s">
        <v>12</v>
      </c>
      <c r="F8267" s="24">
        <v>327783</v>
      </c>
      <c r="G8267" s="24">
        <v>327701</v>
      </c>
      <c r="H8267" s="24" t="str">
        <f t="shared" si="129"/>
        <v>2018_NB_16</v>
      </c>
      <c r="I8267" s="24">
        <f>VLOOKUP(H8267,inTHLBdata!A:H,7,FALSE)</f>
        <v>33916</v>
      </c>
      <c r="J8267" s="24">
        <f>VLOOKUP(H8267,inTHLBdata!A:H,8,FALSE)</f>
        <v>33834</v>
      </c>
    </row>
    <row r="8268" spans="1:10">
      <c r="A8268" s="24">
        <v>2018</v>
      </c>
      <c r="B8268" s="24" t="s">
        <v>188</v>
      </c>
      <c r="C8268" s="24" t="str">
        <f>VLOOKUP(B8268,'FHF LUT'!$A$5:$H$81,2,FALSE)</f>
        <v>Fire</v>
      </c>
      <c r="D8268" s="24">
        <v>17</v>
      </c>
      <c r="E8268" s="24" t="s">
        <v>32</v>
      </c>
      <c r="F8268" s="24">
        <v>541139</v>
      </c>
      <c r="G8268" s="24">
        <v>538062</v>
      </c>
      <c r="H8268" s="24" t="str">
        <f t="shared" si="129"/>
        <v>2018_NB_17</v>
      </c>
      <c r="I8268" s="24">
        <f>VLOOKUP(H8268,inTHLBdata!A:H,7,FALSE)</f>
        <v>226787</v>
      </c>
      <c r="J8268" s="24">
        <f>VLOOKUP(H8268,inTHLBdata!A:H,8,FALSE)</f>
        <v>226408</v>
      </c>
    </row>
    <row r="8269" spans="1:10">
      <c r="A8269" s="24">
        <v>2018</v>
      </c>
      <c r="B8269" s="24" t="s">
        <v>188</v>
      </c>
      <c r="C8269" s="24" t="str">
        <f>VLOOKUP(B8269,'FHF LUT'!$A$5:$H$81,2,FALSE)</f>
        <v>Fire</v>
      </c>
      <c r="D8269" s="24">
        <v>18</v>
      </c>
      <c r="E8269" s="24" t="s">
        <v>15</v>
      </c>
      <c r="F8269" s="24">
        <v>468644</v>
      </c>
      <c r="G8269" s="24">
        <v>354850</v>
      </c>
      <c r="H8269" s="24" t="str">
        <f t="shared" si="129"/>
        <v>2018_NB_18</v>
      </c>
      <c r="I8269" s="24">
        <f>VLOOKUP(H8269,inTHLBdata!A:H,7,FALSE)</f>
        <v>321700</v>
      </c>
      <c r="J8269" s="24">
        <f>VLOOKUP(H8269,inTHLBdata!A:H,8,FALSE)</f>
        <v>225972</v>
      </c>
    </row>
    <row r="8270" spans="1:10">
      <c r="A8270" s="24">
        <v>2018</v>
      </c>
      <c r="B8270" s="24" t="s">
        <v>188</v>
      </c>
      <c r="C8270" s="24" t="str">
        <f>VLOOKUP(B8270,'FHF LUT'!$A$5:$H$81,2,FALSE)</f>
        <v>Fire</v>
      </c>
      <c r="D8270" s="24">
        <v>20</v>
      </c>
      <c r="E8270" s="24" t="s">
        <v>6</v>
      </c>
      <c r="F8270" s="24">
        <v>1850039</v>
      </c>
      <c r="G8270" s="24">
        <v>1724818</v>
      </c>
      <c r="H8270" s="24" t="str">
        <f t="shared" si="129"/>
        <v>2018_NB_20</v>
      </c>
      <c r="I8270" s="24">
        <f>VLOOKUP(H8270,inTHLBdata!A:H,7,FALSE)</f>
        <v>1150494</v>
      </c>
      <c r="J8270" s="24">
        <f>VLOOKUP(H8270,inTHLBdata!A:H,8,FALSE)</f>
        <v>1063112</v>
      </c>
    </row>
    <row r="8271" spans="1:10">
      <c r="A8271" s="24">
        <v>2018</v>
      </c>
      <c r="B8271" s="24" t="s">
        <v>188</v>
      </c>
      <c r="C8271" s="24" t="str">
        <f>VLOOKUP(B8271,'FHF LUT'!$A$5:$H$81,2,FALSE)</f>
        <v>Fire</v>
      </c>
      <c r="D8271" s="24">
        <v>22</v>
      </c>
      <c r="E8271" s="24" t="s">
        <v>19</v>
      </c>
      <c r="F8271" s="24">
        <v>974276</v>
      </c>
      <c r="G8271" s="24">
        <v>951698</v>
      </c>
      <c r="H8271" s="24" t="str">
        <f t="shared" si="129"/>
        <v>2018_NB_22</v>
      </c>
      <c r="I8271" s="24">
        <f>VLOOKUP(H8271,inTHLBdata!A:H,7,FALSE)</f>
        <v>251793</v>
      </c>
      <c r="J8271" s="24">
        <f>VLOOKUP(H8271,inTHLBdata!A:H,8,FALSE)</f>
        <v>239368</v>
      </c>
    </row>
    <row r="8272" spans="1:10">
      <c r="A8272" s="24">
        <v>2018</v>
      </c>
      <c r="B8272" s="24" t="s">
        <v>188</v>
      </c>
      <c r="C8272" s="24" t="str">
        <f>VLOOKUP(B8272,'FHF LUT'!$A$5:$H$81,2,FALSE)</f>
        <v>Fire</v>
      </c>
      <c r="D8272" s="24">
        <v>23</v>
      </c>
      <c r="E8272" s="24" t="s">
        <v>27</v>
      </c>
      <c r="F8272" s="24">
        <v>246963</v>
      </c>
      <c r="G8272" s="24">
        <v>243140</v>
      </c>
      <c r="H8272" s="24" t="str">
        <f t="shared" si="129"/>
        <v>2018_NB_23</v>
      </c>
      <c r="I8272" s="24">
        <f>VLOOKUP(H8272,inTHLBdata!A:H,7,FALSE)</f>
        <v>153961</v>
      </c>
      <c r="J8272" s="24">
        <f>VLOOKUP(H8272,inTHLBdata!A:H,8,FALSE)</f>
        <v>150234</v>
      </c>
    </row>
    <row r="8273" spans="1:10">
      <c r="A8273" s="24">
        <v>2018</v>
      </c>
      <c r="B8273" s="24" t="s">
        <v>188</v>
      </c>
      <c r="C8273" s="24" t="str">
        <f>VLOOKUP(B8273,'FHF LUT'!$A$5:$H$81,2,FALSE)</f>
        <v>Fire</v>
      </c>
      <c r="D8273" s="24">
        <v>24</v>
      </c>
      <c r="E8273" s="24" t="s">
        <v>17</v>
      </c>
      <c r="F8273" s="24">
        <v>2584824</v>
      </c>
      <c r="G8273" s="24">
        <v>2541617</v>
      </c>
      <c r="H8273" s="24" t="str">
        <f t="shared" si="129"/>
        <v>2018_NB_24</v>
      </c>
      <c r="I8273" s="24">
        <f>VLOOKUP(H8273,inTHLBdata!A:H,7,FALSE)</f>
        <v>1548924</v>
      </c>
      <c r="J8273" s="24">
        <f>VLOOKUP(H8273,inTHLBdata!A:H,8,FALSE)</f>
        <v>1518959</v>
      </c>
    </row>
    <row r="8274" spans="1:10">
      <c r="A8274" s="24">
        <v>2018</v>
      </c>
      <c r="B8274" s="24" t="s">
        <v>188</v>
      </c>
      <c r="C8274" s="24" t="str">
        <f>VLOOKUP(B8274,'FHF LUT'!$A$5:$H$81,2,FALSE)</f>
        <v>Fire</v>
      </c>
      <c r="D8274" s="24">
        <v>25</v>
      </c>
      <c r="E8274" s="24" t="s">
        <v>23</v>
      </c>
      <c r="F8274" s="24">
        <v>0</v>
      </c>
      <c r="G8274" s="24">
        <v>0</v>
      </c>
      <c r="H8274" s="24" t="str">
        <f t="shared" si="129"/>
        <v>2018_NB_25</v>
      </c>
      <c r="I8274" s="24">
        <f>VLOOKUP(H8274,inTHLBdata!A:H,7,FALSE)</f>
        <v>0</v>
      </c>
      <c r="J8274" s="24">
        <f>VLOOKUP(H8274,inTHLBdata!A:H,8,FALSE)</f>
        <v>0</v>
      </c>
    </row>
    <row r="8275" spans="1:10">
      <c r="A8275" s="24">
        <v>2018</v>
      </c>
      <c r="B8275" s="24" t="s">
        <v>188</v>
      </c>
      <c r="C8275" s="24" t="str">
        <f>VLOOKUP(B8275,'FHF LUT'!$A$5:$H$81,2,FALSE)</f>
        <v>Fire</v>
      </c>
      <c r="D8275" s="24">
        <v>26</v>
      </c>
      <c r="E8275" s="24" t="s">
        <v>14</v>
      </c>
      <c r="F8275" s="24">
        <v>803226</v>
      </c>
      <c r="G8275" s="24">
        <v>801240</v>
      </c>
      <c r="H8275" s="24" t="str">
        <f t="shared" si="129"/>
        <v>2018_NB_26</v>
      </c>
      <c r="I8275" s="24">
        <f>VLOOKUP(H8275,inTHLBdata!A:H,7,FALSE)</f>
        <v>429403</v>
      </c>
      <c r="J8275" s="24">
        <f>VLOOKUP(H8275,inTHLBdata!A:H,8,FALSE)</f>
        <v>427599</v>
      </c>
    </row>
    <row r="8276" spans="1:10">
      <c r="A8276" s="24">
        <v>2018</v>
      </c>
      <c r="B8276" s="24" t="s">
        <v>188</v>
      </c>
      <c r="C8276" s="24" t="str">
        <f>VLOOKUP(B8276,'FHF LUT'!$A$5:$H$81,2,FALSE)</f>
        <v>Fire</v>
      </c>
      <c r="D8276" s="24">
        <v>27</v>
      </c>
      <c r="E8276" s="24" t="s">
        <v>21</v>
      </c>
      <c r="F8276" s="24">
        <v>108311</v>
      </c>
      <c r="G8276" s="24">
        <v>108311</v>
      </c>
      <c r="H8276" s="24" t="str">
        <f t="shared" si="129"/>
        <v>2018_NB_27</v>
      </c>
      <c r="I8276" s="24">
        <f>VLOOKUP(H8276,inTHLBdata!A:H,7,FALSE)</f>
        <v>9480</v>
      </c>
      <c r="J8276" s="24">
        <f>VLOOKUP(H8276,inTHLBdata!A:H,8,FALSE)</f>
        <v>9480</v>
      </c>
    </row>
    <row r="8277" spans="1:10">
      <c r="A8277" s="24">
        <v>2018</v>
      </c>
      <c r="B8277" s="24" t="s">
        <v>188</v>
      </c>
      <c r="C8277" s="24" t="str">
        <f>VLOOKUP(B8277,'FHF LUT'!$A$5:$H$81,2,FALSE)</f>
        <v>Fire</v>
      </c>
      <c r="D8277" s="24">
        <v>29</v>
      </c>
      <c r="E8277" s="24" t="s">
        <v>9</v>
      </c>
      <c r="F8277" s="24">
        <v>413325</v>
      </c>
      <c r="G8277" s="24">
        <v>404528</v>
      </c>
      <c r="H8277" s="24" t="str">
        <f t="shared" si="129"/>
        <v>2018_NB_29</v>
      </c>
      <c r="I8277" s="24">
        <f>VLOOKUP(H8277,inTHLBdata!A:H,7,FALSE)</f>
        <v>173193</v>
      </c>
      <c r="J8277" s="24">
        <f>VLOOKUP(H8277,inTHLBdata!A:H,8,FALSE)</f>
        <v>164425</v>
      </c>
    </row>
    <row r="8278" spans="1:10">
      <c r="A8278" s="24">
        <v>2018</v>
      </c>
      <c r="B8278" s="24" t="s">
        <v>188</v>
      </c>
      <c r="C8278" s="24" t="str">
        <f>VLOOKUP(B8278,'FHF LUT'!$A$5:$H$81,2,FALSE)</f>
        <v>Fire</v>
      </c>
      <c r="D8278" s="24">
        <v>30</v>
      </c>
      <c r="E8278" s="24" t="s">
        <v>35</v>
      </c>
      <c r="F8278" s="24">
        <v>799867</v>
      </c>
      <c r="G8278" s="24">
        <v>799535</v>
      </c>
      <c r="H8278" s="24" t="str">
        <f t="shared" si="129"/>
        <v>2018_NB_30</v>
      </c>
      <c r="I8278" s="24">
        <f>VLOOKUP(H8278,inTHLBdata!A:H,7,FALSE)</f>
        <v>36034</v>
      </c>
      <c r="J8278" s="24">
        <f>VLOOKUP(H8278,inTHLBdata!A:H,8,FALSE)</f>
        <v>35718</v>
      </c>
    </row>
    <row r="8279" spans="1:10">
      <c r="A8279" s="24">
        <v>2018</v>
      </c>
      <c r="B8279" s="24" t="s">
        <v>188</v>
      </c>
      <c r="C8279" s="24" t="str">
        <f>VLOOKUP(B8279,'FHF LUT'!$A$5:$H$81,2,FALSE)</f>
        <v>Fire</v>
      </c>
      <c r="D8279" s="24">
        <v>31</v>
      </c>
      <c r="E8279" s="24" t="s">
        <v>34</v>
      </c>
      <c r="F8279" s="24">
        <v>788</v>
      </c>
      <c r="G8279" s="24">
        <v>788</v>
      </c>
      <c r="H8279" s="24" t="str">
        <f t="shared" si="129"/>
        <v>2018_NB_31</v>
      </c>
      <c r="I8279" s="24">
        <f>VLOOKUP(H8279,inTHLBdata!A:H,7,FALSE)</f>
        <v>117</v>
      </c>
      <c r="J8279" s="24">
        <f>VLOOKUP(H8279,inTHLBdata!A:H,8,FALSE)</f>
        <v>117</v>
      </c>
    </row>
    <row r="8280" spans="1:10">
      <c r="A8280" s="24">
        <v>2018</v>
      </c>
      <c r="B8280" s="24" t="s">
        <v>188</v>
      </c>
      <c r="C8280" s="24" t="str">
        <f>VLOOKUP(B8280,'FHF LUT'!$A$5:$H$81,2,FALSE)</f>
        <v>Fire</v>
      </c>
      <c r="D8280" s="24">
        <v>38</v>
      </c>
      <c r="E8280" s="24" t="s">
        <v>8</v>
      </c>
      <c r="F8280" s="24">
        <v>0</v>
      </c>
      <c r="G8280" s="24">
        <v>0</v>
      </c>
      <c r="H8280" s="24" t="str">
        <f t="shared" si="129"/>
        <v>2018_NB_38</v>
      </c>
      <c r="I8280" s="24">
        <f>VLOOKUP(H8280,inTHLBdata!A:H,7,FALSE)</f>
        <v>0</v>
      </c>
      <c r="J8280" s="24">
        <f>VLOOKUP(H8280,inTHLBdata!A:H,8,FALSE)</f>
        <v>0</v>
      </c>
    </row>
    <row r="8281" spans="1:10">
      <c r="A8281" s="24">
        <v>2018</v>
      </c>
      <c r="B8281" s="24" t="s">
        <v>188</v>
      </c>
      <c r="C8281" s="24" t="str">
        <f>VLOOKUP(B8281,'FHF LUT'!$A$5:$H$81,2,FALSE)</f>
        <v>Fire</v>
      </c>
      <c r="D8281" s="24">
        <v>39</v>
      </c>
      <c r="E8281" s="24" t="s">
        <v>36</v>
      </c>
      <c r="F8281" s="24">
        <v>345123</v>
      </c>
      <c r="G8281" s="24">
        <v>344839</v>
      </c>
      <c r="H8281" s="24" t="str">
        <f t="shared" si="129"/>
        <v>2018_NB_39</v>
      </c>
      <c r="I8281" s="24">
        <f>VLOOKUP(H8281,inTHLBdata!A:H,7,FALSE)</f>
        <v>18336</v>
      </c>
      <c r="J8281" s="24">
        <f>VLOOKUP(H8281,inTHLBdata!A:H,8,FALSE)</f>
        <v>18133</v>
      </c>
    </row>
    <row r="8282" spans="1:10">
      <c r="A8282" s="24">
        <v>2018</v>
      </c>
      <c r="B8282" s="24" t="s">
        <v>188</v>
      </c>
      <c r="C8282" s="24" t="str">
        <f>VLOOKUP(B8282,'FHF LUT'!$A$5:$H$81,2,FALSE)</f>
        <v>Fire</v>
      </c>
      <c r="D8282" s="24">
        <v>40</v>
      </c>
      <c r="E8282" s="24" t="s">
        <v>31</v>
      </c>
      <c r="F8282" s="24">
        <v>745842</v>
      </c>
      <c r="G8282" s="24">
        <v>738306</v>
      </c>
      <c r="H8282" s="24" t="str">
        <f t="shared" si="129"/>
        <v>2018_NB_40</v>
      </c>
      <c r="I8282" s="24">
        <f>VLOOKUP(H8282,inTHLBdata!A:H,7,FALSE)</f>
        <v>239311</v>
      </c>
      <c r="J8282" s="24">
        <f>VLOOKUP(H8282,inTHLBdata!A:H,8,FALSE)</f>
        <v>233605</v>
      </c>
    </row>
    <row r="8283" spans="1:10">
      <c r="A8283" s="24">
        <v>2018</v>
      </c>
      <c r="B8283" s="24" t="s">
        <v>188</v>
      </c>
      <c r="C8283" s="24" t="str">
        <f>VLOOKUP(B8283,'FHF LUT'!$A$5:$H$81,2,FALSE)</f>
        <v>Fire</v>
      </c>
      <c r="D8283" s="24">
        <v>41</v>
      </c>
      <c r="E8283" s="24" t="s">
        <v>26</v>
      </c>
      <c r="F8283" s="24">
        <v>6998</v>
      </c>
      <c r="G8283" s="24">
        <v>6718</v>
      </c>
      <c r="H8283" s="24" t="str">
        <f t="shared" si="129"/>
        <v>2018_NB_41</v>
      </c>
      <c r="I8283" s="24">
        <f>VLOOKUP(H8283,inTHLBdata!A:H,7,FALSE)</f>
        <v>5042</v>
      </c>
      <c r="J8283" s="24">
        <f>VLOOKUP(H8283,inTHLBdata!A:H,8,FALSE)</f>
        <v>4762</v>
      </c>
    </row>
    <row r="8284" spans="1:10">
      <c r="A8284" s="24">
        <v>2018</v>
      </c>
      <c r="B8284" s="24" t="s">
        <v>188</v>
      </c>
      <c r="C8284" s="24" t="str">
        <f>VLOOKUP(B8284,'FHF LUT'!$A$5:$H$81,2,FALSE)</f>
        <v>Fire</v>
      </c>
      <c r="D8284" s="24">
        <v>43</v>
      </c>
      <c r="E8284" s="24" t="s">
        <v>20</v>
      </c>
      <c r="F8284" s="24">
        <v>0</v>
      </c>
      <c r="G8284" s="24">
        <v>0</v>
      </c>
      <c r="H8284" s="24" t="str">
        <f t="shared" si="129"/>
        <v>2018_NB_43</v>
      </c>
      <c r="I8284" s="24">
        <f>VLOOKUP(H8284,inTHLBdata!A:H,7,FALSE)</f>
        <v>0</v>
      </c>
      <c r="J8284" s="24">
        <f>VLOOKUP(H8284,inTHLBdata!A:H,8,FALSE)</f>
        <v>0</v>
      </c>
    </row>
    <row r="8285" spans="1:10">
      <c r="A8285" s="24">
        <v>2018</v>
      </c>
      <c r="B8285" s="24" t="s">
        <v>188</v>
      </c>
      <c r="C8285" s="24" t="str">
        <f>VLOOKUP(B8285,'FHF LUT'!$A$5:$H$81,2,FALSE)</f>
        <v>Fire</v>
      </c>
      <c r="D8285" s="24">
        <v>44</v>
      </c>
      <c r="E8285" s="24" t="s">
        <v>3</v>
      </c>
      <c r="F8285" s="24">
        <v>85597</v>
      </c>
      <c r="G8285" s="24">
        <v>85251</v>
      </c>
      <c r="H8285" s="24" t="str">
        <f t="shared" si="129"/>
        <v>2018_NB_44</v>
      </c>
      <c r="I8285" s="24">
        <f>VLOOKUP(H8285,inTHLBdata!A:H,7,FALSE)</f>
        <v>2326</v>
      </c>
      <c r="J8285" s="24">
        <f>VLOOKUP(H8285,inTHLBdata!A:H,8,FALSE)</f>
        <v>2153</v>
      </c>
    </row>
    <row r="8286" spans="1:10">
      <c r="A8286" s="24">
        <v>2018</v>
      </c>
      <c r="B8286" s="24" t="s">
        <v>188</v>
      </c>
      <c r="C8286" s="24" t="str">
        <f>VLOOKUP(B8286,'FHF LUT'!$A$5:$H$81,2,FALSE)</f>
        <v>Fire</v>
      </c>
      <c r="D8286" s="24">
        <v>45</v>
      </c>
      <c r="E8286" s="24" t="s">
        <v>5</v>
      </c>
      <c r="F8286" s="24">
        <v>104668</v>
      </c>
      <c r="G8286" s="24">
        <v>104668</v>
      </c>
      <c r="H8286" s="24" t="str">
        <f t="shared" si="129"/>
        <v>2018_NB_45</v>
      </c>
      <c r="I8286" s="24">
        <f>VLOOKUP(H8286,inTHLBdata!A:H,7,FALSE)</f>
        <v>46557</v>
      </c>
      <c r="J8286" s="24">
        <f>VLOOKUP(H8286,inTHLBdata!A:H,8,FALSE)</f>
        <v>46557</v>
      </c>
    </row>
    <row r="8287" spans="1:10">
      <c r="A8287" s="24">
        <v>2018</v>
      </c>
      <c r="B8287" s="24" t="s">
        <v>188</v>
      </c>
      <c r="C8287" s="24" t="str">
        <f>VLOOKUP(B8287,'FHF LUT'!$A$5:$H$81,2,FALSE)</f>
        <v>Fire</v>
      </c>
      <c r="D8287" s="24">
        <v>46</v>
      </c>
      <c r="E8287" s="24" t="s">
        <v>234</v>
      </c>
      <c r="F8287" s="24">
        <v>6756170</v>
      </c>
      <c r="G8287" s="24">
        <v>6756170</v>
      </c>
      <c r="H8287" s="24" t="str">
        <f t="shared" si="129"/>
        <v>2018_NB_46</v>
      </c>
      <c r="I8287" s="24">
        <f>VLOOKUP(H8287,inTHLBdata!A:H,7,FALSE)</f>
        <v>0</v>
      </c>
      <c r="J8287" s="24">
        <f>VLOOKUP(H8287,inTHLBdata!A:H,8,FALSE)</f>
        <v>0</v>
      </c>
    </row>
    <row r="8288" spans="1:10">
      <c r="A8288" s="24">
        <v>2018</v>
      </c>
      <c r="B8288" s="24" t="s">
        <v>188</v>
      </c>
      <c r="C8288" s="24" t="str">
        <f>VLOOKUP(B8288,'FHF LUT'!$A$5:$H$81,2,FALSE)</f>
        <v>Fire</v>
      </c>
      <c r="D8288" s="24">
        <v>47</v>
      </c>
      <c r="E8288" s="24" t="s">
        <v>233</v>
      </c>
      <c r="F8288" s="24">
        <v>899136</v>
      </c>
      <c r="G8288" s="24">
        <v>899136</v>
      </c>
      <c r="H8288" s="24" t="str">
        <f t="shared" si="129"/>
        <v>2018_NB_47</v>
      </c>
      <c r="I8288" s="24">
        <f>VLOOKUP(H8288,inTHLBdata!A:H,7,FALSE)</f>
        <v>0</v>
      </c>
      <c r="J8288" s="24">
        <f>VLOOKUP(H8288,inTHLBdata!A:H,8,FALSE)</f>
        <v>0</v>
      </c>
    </row>
    <row r="8289" spans="1:10">
      <c r="A8289" s="24">
        <v>2018</v>
      </c>
      <c r="B8289" s="24" t="s">
        <v>188</v>
      </c>
      <c r="C8289" s="24" t="str">
        <f>VLOOKUP(B8289,'FHF LUT'!$A$5:$H$81,2,FALSE)</f>
        <v>Fire</v>
      </c>
      <c r="D8289" s="24">
        <v>48</v>
      </c>
      <c r="E8289" s="24" t="s">
        <v>235</v>
      </c>
      <c r="F8289" s="24">
        <v>438317</v>
      </c>
      <c r="G8289" s="24">
        <v>437250</v>
      </c>
      <c r="H8289" s="24" t="str">
        <f t="shared" si="129"/>
        <v>2018_NB_48</v>
      </c>
      <c r="I8289" s="24">
        <f>VLOOKUP(H8289,inTHLBdata!A:H,7,FALSE)</f>
        <v>43079</v>
      </c>
      <c r="J8289" s="24">
        <f>VLOOKUP(H8289,inTHLBdata!A:H,8,FALSE)</f>
        <v>42880</v>
      </c>
    </row>
    <row r="8290" spans="1:10">
      <c r="A8290" s="24">
        <v>2018</v>
      </c>
      <c r="B8290" s="24" t="s">
        <v>196</v>
      </c>
      <c r="C8290" s="24" t="str">
        <f>VLOOKUP(B8290,'FHF LUT'!$A$5:$H$81,2,FALSE)</f>
        <v>Yellow cedar decline</v>
      </c>
      <c r="D8290" s="24">
        <v>1</v>
      </c>
      <c r="E8290" s="24" t="s">
        <v>10</v>
      </c>
      <c r="F8290" s="24">
        <v>0</v>
      </c>
      <c r="G8290" s="24">
        <v>0</v>
      </c>
      <c r="H8290" s="24" t="str">
        <f t="shared" si="129"/>
        <v>2018_NCY_1</v>
      </c>
      <c r="I8290" s="24">
        <f>VLOOKUP(H8290,inTHLBdata!A:H,7,FALSE)</f>
        <v>0</v>
      </c>
      <c r="J8290" s="24">
        <f>VLOOKUP(H8290,inTHLBdata!A:H,8,FALSE)</f>
        <v>0</v>
      </c>
    </row>
    <row r="8291" spans="1:10">
      <c r="A8291" s="24">
        <v>2018</v>
      </c>
      <c r="B8291" s="24" t="s">
        <v>196</v>
      </c>
      <c r="C8291" s="24" t="str">
        <f>VLOOKUP(B8291,'FHF LUT'!$A$5:$H$81,2,FALSE)</f>
        <v>Yellow cedar decline</v>
      </c>
      <c r="D8291" s="24">
        <v>2</v>
      </c>
      <c r="E8291" s="24" t="s">
        <v>22</v>
      </c>
      <c r="F8291" s="24">
        <v>0</v>
      </c>
      <c r="G8291" s="24">
        <v>0</v>
      </c>
      <c r="H8291" s="24" t="str">
        <f t="shared" si="129"/>
        <v>2018_NCY_2</v>
      </c>
      <c r="I8291" s="24">
        <f>VLOOKUP(H8291,inTHLBdata!A:H,7,FALSE)</f>
        <v>0</v>
      </c>
      <c r="J8291" s="24">
        <f>VLOOKUP(H8291,inTHLBdata!A:H,8,FALSE)</f>
        <v>0</v>
      </c>
    </row>
    <row r="8292" spans="1:10">
      <c r="A8292" s="24">
        <v>2018</v>
      </c>
      <c r="B8292" s="24" t="s">
        <v>196</v>
      </c>
      <c r="C8292" s="24" t="str">
        <f>VLOOKUP(B8292,'FHF LUT'!$A$5:$H$81,2,FALSE)</f>
        <v>Yellow cedar decline</v>
      </c>
      <c r="D8292" s="24">
        <v>3</v>
      </c>
      <c r="E8292" s="24" t="s">
        <v>13</v>
      </c>
      <c r="F8292" s="24">
        <v>0</v>
      </c>
      <c r="G8292" s="24">
        <v>0</v>
      </c>
      <c r="H8292" s="24" t="str">
        <f t="shared" si="129"/>
        <v>2018_NCY_3</v>
      </c>
      <c r="I8292" s="24">
        <f>VLOOKUP(H8292,inTHLBdata!A:H,7,FALSE)</f>
        <v>0</v>
      </c>
      <c r="J8292" s="24">
        <f>VLOOKUP(H8292,inTHLBdata!A:H,8,FALSE)</f>
        <v>0</v>
      </c>
    </row>
    <row r="8293" spans="1:10">
      <c r="A8293" s="24">
        <v>2018</v>
      </c>
      <c r="B8293" s="24" t="s">
        <v>196</v>
      </c>
      <c r="C8293" s="24" t="str">
        <f>VLOOKUP(B8293,'FHF LUT'!$A$5:$H$81,2,FALSE)</f>
        <v>Yellow cedar decline</v>
      </c>
      <c r="D8293" s="24">
        <v>4</v>
      </c>
      <c r="E8293" s="24" t="s">
        <v>28</v>
      </c>
      <c r="F8293" s="24">
        <v>0</v>
      </c>
      <c r="G8293" s="24">
        <v>0</v>
      </c>
      <c r="H8293" s="24" t="str">
        <f t="shared" si="129"/>
        <v>2018_NCY_4</v>
      </c>
      <c r="I8293" s="24">
        <f>VLOOKUP(H8293,inTHLBdata!A:H,7,FALSE)</f>
        <v>0</v>
      </c>
      <c r="J8293" s="24">
        <f>VLOOKUP(H8293,inTHLBdata!A:H,8,FALSE)</f>
        <v>0</v>
      </c>
    </row>
    <row r="8294" spans="1:10">
      <c r="A8294" s="24">
        <v>2018</v>
      </c>
      <c r="B8294" s="24" t="s">
        <v>196</v>
      </c>
      <c r="C8294" s="24" t="str">
        <f>VLOOKUP(B8294,'FHF LUT'!$A$5:$H$81,2,FALSE)</f>
        <v>Yellow cedar decline</v>
      </c>
      <c r="D8294" s="24">
        <v>5</v>
      </c>
      <c r="E8294" s="24" t="s">
        <v>16</v>
      </c>
      <c r="F8294" s="24">
        <v>0</v>
      </c>
      <c r="G8294" s="24">
        <v>0</v>
      </c>
      <c r="H8294" s="24" t="str">
        <f t="shared" si="129"/>
        <v>2018_NCY_5</v>
      </c>
      <c r="I8294" s="24">
        <f>VLOOKUP(H8294,inTHLBdata!A:H,7,FALSE)</f>
        <v>0</v>
      </c>
      <c r="J8294" s="24">
        <f>VLOOKUP(H8294,inTHLBdata!A:H,8,FALSE)</f>
        <v>0</v>
      </c>
    </row>
    <row r="8295" spans="1:10">
      <c r="A8295" s="24">
        <v>2018</v>
      </c>
      <c r="B8295" s="24" t="s">
        <v>196</v>
      </c>
      <c r="C8295" s="24" t="str">
        <f>VLOOKUP(B8295,'FHF LUT'!$A$5:$H$81,2,FALSE)</f>
        <v>Yellow cedar decline</v>
      </c>
      <c r="D8295" s="24">
        <v>7</v>
      </c>
      <c r="E8295" s="24" t="s">
        <v>25</v>
      </c>
      <c r="F8295" s="24">
        <v>0</v>
      </c>
      <c r="G8295" s="24">
        <v>0</v>
      </c>
      <c r="H8295" s="24" t="str">
        <f t="shared" si="129"/>
        <v>2018_NCY_7</v>
      </c>
      <c r="I8295" s="24">
        <f>VLOOKUP(H8295,inTHLBdata!A:H,7,FALSE)</f>
        <v>0</v>
      </c>
      <c r="J8295" s="24">
        <f>VLOOKUP(H8295,inTHLBdata!A:H,8,FALSE)</f>
        <v>0</v>
      </c>
    </row>
    <row r="8296" spans="1:10">
      <c r="A8296" s="24">
        <v>2018</v>
      </c>
      <c r="B8296" s="24" t="s">
        <v>196</v>
      </c>
      <c r="C8296" s="24" t="str">
        <f>VLOOKUP(B8296,'FHF LUT'!$A$5:$H$81,2,FALSE)</f>
        <v>Yellow cedar decline</v>
      </c>
      <c r="D8296" s="24">
        <v>8</v>
      </c>
      <c r="E8296" s="24" t="s">
        <v>29</v>
      </c>
      <c r="F8296" s="24">
        <v>0</v>
      </c>
      <c r="G8296" s="24">
        <v>0</v>
      </c>
      <c r="H8296" s="24" t="str">
        <f t="shared" si="129"/>
        <v>2018_NCY_8</v>
      </c>
      <c r="I8296" s="24">
        <f>VLOOKUP(H8296,inTHLBdata!A:H,7,FALSE)</f>
        <v>0</v>
      </c>
      <c r="J8296" s="24">
        <f>VLOOKUP(H8296,inTHLBdata!A:H,8,FALSE)</f>
        <v>0</v>
      </c>
    </row>
    <row r="8297" spans="1:10">
      <c r="A8297" s="24">
        <v>2018</v>
      </c>
      <c r="B8297" s="24" t="s">
        <v>196</v>
      </c>
      <c r="C8297" s="24" t="str">
        <f>VLOOKUP(B8297,'FHF LUT'!$A$5:$H$81,2,FALSE)</f>
        <v>Yellow cedar decline</v>
      </c>
      <c r="D8297" s="24">
        <v>9</v>
      </c>
      <c r="E8297" s="24" t="s">
        <v>7</v>
      </c>
      <c r="F8297" s="24">
        <v>0</v>
      </c>
      <c r="G8297" s="24">
        <v>0</v>
      </c>
      <c r="H8297" s="24" t="str">
        <f t="shared" si="129"/>
        <v>2018_NCY_9</v>
      </c>
      <c r="I8297" s="24">
        <f>VLOOKUP(H8297,inTHLBdata!A:H,7,FALSE)</f>
        <v>0</v>
      </c>
      <c r="J8297" s="24">
        <f>VLOOKUP(H8297,inTHLBdata!A:H,8,FALSE)</f>
        <v>0</v>
      </c>
    </row>
    <row r="8298" spans="1:10">
      <c r="A8298" s="24">
        <v>2018</v>
      </c>
      <c r="B8298" s="24" t="s">
        <v>196</v>
      </c>
      <c r="C8298" s="24" t="str">
        <f>VLOOKUP(B8298,'FHF LUT'!$A$5:$H$81,2,FALSE)</f>
        <v>Yellow cedar decline</v>
      </c>
      <c r="D8298" s="24">
        <v>10</v>
      </c>
      <c r="E8298" s="24" t="s">
        <v>18</v>
      </c>
      <c r="F8298" s="24">
        <v>2833</v>
      </c>
      <c r="G8298" s="24">
        <v>2833</v>
      </c>
      <c r="H8298" s="24" t="str">
        <f t="shared" si="129"/>
        <v>2018_NCY_10</v>
      </c>
      <c r="I8298" s="24">
        <f>VLOOKUP(H8298,inTHLBdata!A:H,7,FALSE)</f>
        <v>0</v>
      </c>
      <c r="J8298" s="24">
        <f>VLOOKUP(H8298,inTHLBdata!A:H,8,FALSE)</f>
        <v>0</v>
      </c>
    </row>
    <row r="8299" spans="1:10">
      <c r="A8299" s="24">
        <v>2018</v>
      </c>
      <c r="B8299" s="24" t="s">
        <v>196</v>
      </c>
      <c r="C8299" s="24" t="str">
        <f>VLOOKUP(B8299,'FHF LUT'!$A$5:$H$81,2,FALSE)</f>
        <v>Yellow cedar decline</v>
      </c>
      <c r="D8299" s="24">
        <v>11</v>
      </c>
      <c r="E8299" s="24" t="s">
        <v>4</v>
      </c>
      <c r="F8299" s="24">
        <v>0</v>
      </c>
      <c r="G8299" s="24">
        <v>0</v>
      </c>
      <c r="H8299" s="24" t="str">
        <f t="shared" si="129"/>
        <v>2018_NCY_11</v>
      </c>
      <c r="I8299" s="24">
        <f>VLOOKUP(H8299,inTHLBdata!A:H,7,FALSE)</f>
        <v>0</v>
      </c>
      <c r="J8299" s="24">
        <f>VLOOKUP(H8299,inTHLBdata!A:H,8,FALSE)</f>
        <v>0</v>
      </c>
    </row>
    <row r="8300" spans="1:10">
      <c r="A8300" s="24">
        <v>2018</v>
      </c>
      <c r="B8300" s="24" t="s">
        <v>196</v>
      </c>
      <c r="C8300" s="24" t="str">
        <f>VLOOKUP(B8300,'FHF LUT'!$A$5:$H$81,2,FALSE)</f>
        <v>Yellow cedar decline</v>
      </c>
      <c r="D8300" s="24">
        <v>12</v>
      </c>
      <c r="E8300" s="24" t="s">
        <v>11</v>
      </c>
      <c r="F8300" s="24">
        <v>0</v>
      </c>
      <c r="G8300" s="24">
        <v>0</v>
      </c>
      <c r="H8300" s="24" t="str">
        <f t="shared" si="129"/>
        <v>2018_NCY_12</v>
      </c>
      <c r="I8300" s="24">
        <f>VLOOKUP(H8300,inTHLBdata!A:H,7,FALSE)</f>
        <v>0</v>
      </c>
      <c r="J8300" s="24">
        <f>VLOOKUP(H8300,inTHLBdata!A:H,8,FALSE)</f>
        <v>0</v>
      </c>
    </row>
    <row r="8301" spans="1:10">
      <c r="A8301" s="24">
        <v>2018</v>
      </c>
      <c r="B8301" s="24" t="s">
        <v>196</v>
      </c>
      <c r="C8301" s="24" t="str">
        <f>VLOOKUP(B8301,'FHF LUT'!$A$5:$H$81,2,FALSE)</f>
        <v>Yellow cedar decline</v>
      </c>
      <c r="D8301" s="24">
        <v>13</v>
      </c>
      <c r="E8301" s="24" t="s">
        <v>24</v>
      </c>
      <c r="F8301" s="24">
        <v>0</v>
      </c>
      <c r="G8301" s="24">
        <v>0</v>
      </c>
      <c r="H8301" s="24" t="str">
        <f t="shared" si="129"/>
        <v>2018_NCY_13</v>
      </c>
      <c r="I8301" s="24">
        <f>VLOOKUP(H8301,inTHLBdata!A:H,7,FALSE)</f>
        <v>0</v>
      </c>
      <c r="J8301" s="24">
        <f>VLOOKUP(H8301,inTHLBdata!A:H,8,FALSE)</f>
        <v>0</v>
      </c>
    </row>
    <row r="8302" spans="1:10">
      <c r="A8302" s="24">
        <v>2018</v>
      </c>
      <c r="B8302" s="24" t="s">
        <v>196</v>
      </c>
      <c r="C8302" s="24" t="str">
        <f>VLOOKUP(B8302,'FHF LUT'!$A$5:$H$81,2,FALSE)</f>
        <v>Yellow cedar decline</v>
      </c>
      <c r="D8302" s="24">
        <v>14</v>
      </c>
      <c r="E8302" s="24" t="s">
        <v>30</v>
      </c>
      <c r="F8302" s="24">
        <v>0</v>
      </c>
      <c r="G8302" s="24">
        <v>0</v>
      </c>
      <c r="H8302" s="24" t="str">
        <f t="shared" si="129"/>
        <v>2018_NCY_14</v>
      </c>
      <c r="I8302" s="24">
        <f>VLOOKUP(H8302,inTHLBdata!A:H,7,FALSE)</f>
        <v>0</v>
      </c>
      <c r="J8302" s="24">
        <f>VLOOKUP(H8302,inTHLBdata!A:H,8,FALSE)</f>
        <v>0</v>
      </c>
    </row>
    <row r="8303" spans="1:10">
      <c r="A8303" s="24">
        <v>2018</v>
      </c>
      <c r="B8303" s="24" t="s">
        <v>196</v>
      </c>
      <c r="C8303" s="24" t="str">
        <f>VLOOKUP(B8303,'FHF LUT'!$A$5:$H$81,2,FALSE)</f>
        <v>Yellow cedar decline</v>
      </c>
      <c r="D8303" s="24">
        <v>15</v>
      </c>
      <c r="E8303" s="24" t="s">
        <v>33</v>
      </c>
      <c r="F8303" s="24">
        <v>0</v>
      </c>
      <c r="G8303" s="24">
        <v>0</v>
      </c>
      <c r="H8303" s="24" t="str">
        <f t="shared" si="129"/>
        <v>2018_NCY_15</v>
      </c>
      <c r="I8303" s="24">
        <f>VLOOKUP(H8303,inTHLBdata!A:H,7,FALSE)</f>
        <v>0</v>
      </c>
      <c r="J8303" s="24">
        <f>VLOOKUP(H8303,inTHLBdata!A:H,8,FALSE)</f>
        <v>0</v>
      </c>
    </row>
    <row r="8304" spans="1:10">
      <c r="A8304" s="24">
        <v>2018</v>
      </c>
      <c r="B8304" s="24" t="s">
        <v>196</v>
      </c>
      <c r="C8304" s="24" t="str">
        <f>VLOOKUP(B8304,'FHF LUT'!$A$5:$H$81,2,FALSE)</f>
        <v>Yellow cedar decline</v>
      </c>
      <c r="D8304" s="24">
        <v>16</v>
      </c>
      <c r="E8304" s="24" t="s">
        <v>12</v>
      </c>
      <c r="F8304" s="24">
        <v>0</v>
      </c>
      <c r="G8304" s="24">
        <v>0</v>
      </c>
      <c r="H8304" s="24" t="str">
        <f t="shared" si="129"/>
        <v>2018_NCY_16</v>
      </c>
      <c r="I8304" s="24">
        <f>VLOOKUP(H8304,inTHLBdata!A:H,7,FALSE)</f>
        <v>0</v>
      </c>
      <c r="J8304" s="24">
        <f>VLOOKUP(H8304,inTHLBdata!A:H,8,FALSE)</f>
        <v>0</v>
      </c>
    </row>
    <row r="8305" spans="1:10">
      <c r="A8305" s="24">
        <v>2018</v>
      </c>
      <c r="B8305" s="24" t="s">
        <v>196</v>
      </c>
      <c r="C8305" s="24" t="str">
        <f>VLOOKUP(B8305,'FHF LUT'!$A$5:$H$81,2,FALSE)</f>
        <v>Yellow cedar decline</v>
      </c>
      <c r="D8305" s="24">
        <v>17</v>
      </c>
      <c r="E8305" s="24" t="s">
        <v>32</v>
      </c>
      <c r="F8305" s="24">
        <v>0</v>
      </c>
      <c r="G8305" s="24">
        <v>0</v>
      </c>
      <c r="H8305" s="24" t="str">
        <f t="shared" si="129"/>
        <v>2018_NCY_17</v>
      </c>
      <c r="I8305" s="24">
        <f>VLOOKUP(H8305,inTHLBdata!A:H,7,FALSE)</f>
        <v>0</v>
      </c>
      <c r="J8305" s="24">
        <f>VLOOKUP(H8305,inTHLBdata!A:H,8,FALSE)</f>
        <v>0</v>
      </c>
    </row>
    <row r="8306" spans="1:10">
      <c r="A8306" s="24">
        <v>2018</v>
      </c>
      <c r="B8306" s="24" t="s">
        <v>196</v>
      </c>
      <c r="C8306" s="24" t="str">
        <f>VLOOKUP(B8306,'FHF LUT'!$A$5:$H$81,2,FALSE)</f>
        <v>Yellow cedar decline</v>
      </c>
      <c r="D8306" s="24">
        <v>18</v>
      </c>
      <c r="E8306" s="24" t="s">
        <v>15</v>
      </c>
      <c r="F8306" s="24">
        <v>0</v>
      </c>
      <c r="G8306" s="24">
        <v>0</v>
      </c>
      <c r="H8306" s="24" t="str">
        <f t="shared" si="129"/>
        <v>2018_NCY_18</v>
      </c>
      <c r="I8306" s="24">
        <f>VLOOKUP(H8306,inTHLBdata!A:H,7,FALSE)</f>
        <v>0</v>
      </c>
      <c r="J8306" s="24">
        <f>VLOOKUP(H8306,inTHLBdata!A:H,8,FALSE)</f>
        <v>0</v>
      </c>
    </row>
    <row r="8307" spans="1:10">
      <c r="A8307" s="24">
        <v>2018</v>
      </c>
      <c r="B8307" s="24" t="s">
        <v>196</v>
      </c>
      <c r="C8307" s="24" t="str">
        <f>VLOOKUP(B8307,'FHF LUT'!$A$5:$H$81,2,FALSE)</f>
        <v>Yellow cedar decline</v>
      </c>
      <c r="D8307" s="24">
        <v>20</v>
      </c>
      <c r="E8307" s="24" t="s">
        <v>6</v>
      </c>
      <c r="F8307" s="24">
        <v>0</v>
      </c>
      <c r="G8307" s="24">
        <v>0</v>
      </c>
      <c r="H8307" s="24" t="str">
        <f t="shared" si="129"/>
        <v>2018_NCY_20</v>
      </c>
      <c r="I8307" s="24">
        <f>VLOOKUP(H8307,inTHLBdata!A:H,7,FALSE)</f>
        <v>0</v>
      </c>
      <c r="J8307" s="24">
        <f>VLOOKUP(H8307,inTHLBdata!A:H,8,FALSE)</f>
        <v>0</v>
      </c>
    </row>
    <row r="8308" spans="1:10">
      <c r="A8308" s="24">
        <v>2018</v>
      </c>
      <c r="B8308" s="24" t="s">
        <v>196</v>
      </c>
      <c r="C8308" s="24" t="str">
        <f>VLOOKUP(B8308,'FHF LUT'!$A$5:$H$81,2,FALSE)</f>
        <v>Yellow cedar decline</v>
      </c>
      <c r="D8308" s="24">
        <v>22</v>
      </c>
      <c r="E8308" s="24" t="s">
        <v>19</v>
      </c>
      <c r="F8308" s="24">
        <v>0</v>
      </c>
      <c r="G8308" s="24">
        <v>0</v>
      </c>
      <c r="H8308" s="24" t="str">
        <f t="shared" si="129"/>
        <v>2018_NCY_22</v>
      </c>
      <c r="I8308" s="24">
        <f>VLOOKUP(H8308,inTHLBdata!A:H,7,FALSE)</f>
        <v>0</v>
      </c>
      <c r="J8308" s="24">
        <f>VLOOKUP(H8308,inTHLBdata!A:H,8,FALSE)</f>
        <v>0</v>
      </c>
    </row>
    <row r="8309" spans="1:10">
      <c r="A8309" s="24">
        <v>2018</v>
      </c>
      <c r="B8309" s="24" t="s">
        <v>196</v>
      </c>
      <c r="C8309" s="24" t="str">
        <f>VLOOKUP(B8309,'FHF LUT'!$A$5:$H$81,2,FALSE)</f>
        <v>Yellow cedar decline</v>
      </c>
      <c r="D8309" s="24">
        <v>23</v>
      </c>
      <c r="E8309" s="24" t="s">
        <v>27</v>
      </c>
      <c r="F8309" s="24">
        <v>0</v>
      </c>
      <c r="G8309" s="24">
        <v>0</v>
      </c>
      <c r="H8309" s="24" t="str">
        <f t="shared" si="129"/>
        <v>2018_NCY_23</v>
      </c>
      <c r="I8309" s="24">
        <f>VLOOKUP(H8309,inTHLBdata!A:H,7,FALSE)</f>
        <v>0</v>
      </c>
      <c r="J8309" s="24">
        <f>VLOOKUP(H8309,inTHLBdata!A:H,8,FALSE)</f>
        <v>0</v>
      </c>
    </row>
    <row r="8310" spans="1:10">
      <c r="A8310" s="24">
        <v>2018</v>
      </c>
      <c r="B8310" s="24" t="s">
        <v>196</v>
      </c>
      <c r="C8310" s="24" t="str">
        <f>VLOOKUP(B8310,'FHF LUT'!$A$5:$H$81,2,FALSE)</f>
        <v>Yellow cedar decline</v>
      </c>
      <c r="D8310" s="24">
        <v>24</v>
      </c>
      <c r="E8310" s="24" t="s">
        <v>17</v>
      </c>
      <c r="F8310" s="24">
        <v>0</v>
      </c>
      <c r="G8310" s="24">
        <v>0</v>
      </c>
      <c r="H8310" s="24" t="str">
        <f t="shared" si="129"/>
        <v>2018_NCY_24</v>
      </c>
      <c r="I8310" s="24">
        <f>VLOOKUP(H8310,inTHLBdata!A:H,7,FALSE)</f>
        <v>0</v>
      </c>
      <c r="J8310" s="24">
        <f>VLOOKUP(H8310,inTHLBdata!A:H,8,FALSE)</f>
        <v>0</v>
      </c>
    </row>
    <row r="8311" spans="1:10">
      <c r="A8311" s="24">
        <v>2018</v>
      </c>
      <c r="B8311" s="24" t="s">
        <v>196</v>
      </c>
      <c r="C8311" s="24" t="str">
        <f>VLOOKUP(B8311,'FHF LUT'!$A$5:$H$81,2,FALSE)</f>
        <v>Yellow cedar decline</v>
      </c>
      <c r="D8311" s="24">
        <v>25</v>
      </c>
      <c r="E8311" s="24" t="s">
        <v>23</v>
      </c>
      <c r="F8311" s="24">
        <v>12521</v>
      </c>
      <c r="G8311" s="24">
        <v>12521</v>
      </c>
      <c r="H8311" s="24" t="str">
        <f t="shared" si="129"/>
        <v>2018_NCY_25</v>
      </c>
      <c r="I8311" s="24">
        <f>VLOOKUP(H8311,inTHLBdata!A:H,7,FALSE)</f>
        <v>148</v>
      </c>
      <c r="J8311" s="24">
        <f>VLOOKUP(H8311,inTHLBdata!A:H,8,FALSE)</f>
        <v>148</v>
      </c>
    </row>
    <row r="8312" spans="1:10">
      <c r="A8312" s="24">
        <v>2018</v>
      </c>
      <c r="B8312" s="24" t="s">
        <v>196</v>
      </c>
      <c r="C8312" s="24" t="str">
        <f>VLOOKUP(B8312,'FHF LUT'!$A$5:$H$81,2,FALSE)</f>
        <v>Yellow cedar decline</v>
      </c>
      <c r="D8312" s="24">
        <v>26</v>
      </c>
      <c r="E8312" s="24" t="s">
        <v>14</v>
      </c>
      <c r="F8312" s="24">
        <v>0</v>
      </c>
      <c r="G8312" s="24">
        <v>0</v>
      </c>
      <c r="H8312" s="24" t="str">
        <f t="shared" si="129"/>
        <v>2018_NCY_26</v>
      </c>
      <c r="I8312" s="24">
        <f>VLOOKUP(H8312,inTHLBdata!A:H,7,FALSE)</f>
        <v>0</v>
      </c>
      <c r="J8312" s="24">
        <f>VLOOKUP(H8312,inTHLBdata!A:H,8,FALSE)</f>
        <v>0</v>
      </c>
    </row>
    <row r="8313" spans="1:10">
      <c r="A8313" s="24">
        <v>2018</v>
      </c>
      <c r="B8313" s="24" t="s">
        <v>196</v>
      </c>
      <c r="C8313" s="24" t="str">
        <f>VLOOKUP(B8313,'FHF LUT'!$A$5:$H$81,2,FALSE)</f>
        <v>Yellow cedar decline</v>
      </c>
      <c r="D8313" s="24">
        <v>27</v>
      </c>
      <c r="E8313" s="24" t="s">
        <v>21</v>
      </c>
      <c r="F8313" s="24">
        <v>0</v>
      </c>
      <c r="G8313" s="24">
        <v>0</v>
      </c>
      <c r="H8313" s="24" t="str">
        <f t="shared" si="129"/>
        <v>2018_NCY_27</v>
      </c>
      <c r="I8313" s="24">
        <f>VLOOKUP(H8313,inTHLBdata!A:H,7,FALSE)</f>
        <v>0</v>
      </c>
      <c r="J8313" s="24">
        <f>VLOOKUP(H8313,inTHLBdata!A:H,8,FALSE)</f>
        <v>0</v>
      </c>
    </row>
    <row r="8314" spans="1:10">
      <c r="A8314" s="24">
        <v>2018</v>
      </c>
      <c r="B8314" s="24" t="s">
        <v>196</v>
      </c>
      <c r="C8314" s="24" t="str">
        <f>VLOOKUP(B8314,'FHF LUT'!$A$5:$H$81,2,FALSE)</f>
        <v>Yellow cedar decline</v>
      </c>
      <c r="D8314" s="24">
        <v>29</v>
      </c>
      <c r="E8314" s="24" t="s">
        <v>9</v>
      </c>
      <c r="F8314" s="24">
        <v>0</v>
      </c>
      <c r="G8314" s="24">
        <v>0</v>
      </c>
      <c r="H8314" s="24" t="str">
        <f t="shared" si="129"/>
        <v>2018_NCY_29</v>
      </c>
      <c r="I8314" s="24">
        <f>VLOOKUP(H8314,inTHLBdata!A:H,7,FALSE)</f>
        <v>0</v>
      </c>
      <c r="J8314" s="24">
        <f>VLOOKUP(H8314,inTHLBdata!A:H,8,FALSE)</f>
        <v>0</v>
      </c>
    </row>
    <row r="8315" spans="1:10">
      <c r="A8315" s="24">
        <v>2018</v>
      </c>
      <c r="B8315" s="24" t="s">
        <v>196</v>
      </c>
      <c r="C8315" s="24" t="str">
        <f>VLOOKUP(B8315,'FHF LUT'!$A$5:$H$81,2,FALSE)</f>
        <v>Yellow cedar decline</v>
      </c>
      <c r="D8315" s="24">
        <v>30</v>
      </c>
      <c r="E8315" s="24" t="s">
        <v>35</v>
      </c>
      <c r="F8315" s="24">
        <v>0</v>
      </c>
      <c r="G8315" s="24">
        <v>0</v>
      </c>
      <c r="H8315" s="24" t="str">
        <f t="shared" si="129"/>
        <v>2018_NCY_30</v>
      </c>
      <c r="I8315" s="24">
        <f>VLOOKUP(H8315,inTHLBdata!A:H,7,FALSE)</f>
        <v>0</v>
      </c>
      <c r="J8315" s="24">
        <f>VLOOKUP(H8315,inTHLBdata!A:H,8,FALSE)</f>
        <v>0</v>
      </c>
    </row>
    <row r="8316" spans="1:10">
      <c r="A8316" s="24">
        <v>2018</v>
      </c>
      <c r="B8316" s="24" t="s">
        <v>196</v>
      </c>
      <c r="C8316" s="24" t="str">
        <f>VLOOKUP(B8316,'FHF LUT'!$A$5:$H$81,2,FALSE)</f>
        <v>Yellow cedar decline</v>
      </c>
      <c r="D8316" s="24">
        <v>31</v>
      </c>
      <c r="E8316" s="24" t="s">
        <v>34</v>
      </c>
      <c r="F8316" s="24">
        <v>0</v>
      </c>
      <c r="G8316" s="24">
        <v>0</v>
      </c>
      <c r="H8316" s="24" t="str">
        <f t="shared" si="129"/>
        <v>2018_NCY_31</v>
      </c>
      <c r="I8316" s="24">
        <f>VLOOKUP(H8316,inTHLBdata!A:H,7,FALSE)</f>
        <v>0</v>
      </c>
      <c r="J8316" s="24">
        <f>VLOOKUP(H8316,inTHLBdata!A:H,8,FALSE)</f>
        <v>0</v>
      </c>
    </row>
    <row r="8317" spans="1:10">
      <c r="A8317" s="24">
        <v>2018</v>
      </c>
      <c r="B8317" s="24" t="s">
        <v>196</v>
      </c>
      <c r="C8317" s="24" t="str">
        <f>VLOOKUP(B8317,'FHF LUT'!$A$5:$H$81,2,FALSE)</f>
        <v>Yellow cedar decline</v>
      </c>
      <c r="D8317" s="24">
        <v>38</v>
      </c>
      <c r="E8317" s="24" t="s">
        <v>8</v>
      </c>
      <c r="F8317" s="24">
        <v>0</v>
      </c>
      <c r="G8317" s="24">
        <v>0</v>
      </c>
      <c r="H8317" s="24" t="str">
        <f t="shared" si="129"/>
        <v>2018_NCY_38</v>
      </c>
      <c r="I8317" s="24">
        <f>VLOOKUP(H8317,inTHLBdata!A:H,7,FALSE)</f>
        <v>0</v>
      </c>
      <c r="J8317" s="24">
        <f>VLOOKUP(H8317,inTHLBdata!A:H,8,FALSE)</f>
        <v>0</v>
      </c>
    </row>
    <row r="8318" spans="1:10">
      <c r="A8318" s="24">
        <v>2018</v>
      </c>
      <c r="B8318" s="24" t="s">
        <v>196</v>
      </c>
      <c r="C8318" s="24" t="str">
        <f>VLOOKUP(B8318,'FHF LUT'!$A$5:$H$81,2,FALSE)</f>
        <v>Yellow cedar decline</v>
      </c>
      <c r="D8318" s="24">
        <v>39</v>
      </c>
      <c r="E8318" s="24" t="s">
        <v>36</v>
      </c>
      <c r="F8318" s="24">
        <v>0</v>
      </c>
      <c r="G8318" s="24">
        <v>0</v>
      </c>
      <c r="H8318" s="24" t="str">
        <f t="shared" si="129"/>
        <v>2018_NCY_39</v>
      </c>
      <c r="I8318" s="24">
        <f>VLOOKUP(H8318,inTHLBdata!A:H,7,FALSE)</f>
        <v>0</v>
      </c>
      <c r="J8318" s="24">
        <f>VLOOKUP(H8318,inTHLBdata!A:H,8,FALSE)</f>
        <v>0</v>
      </c>
    </row>
    <row r="8319" spans="1:10">
      <c r="A8319" s="24">
        <v>2018</v>
      </c>
      <c r="B8319" s="24" t="s">
        <v>196</v>
      </c>
      <c r="C8319" s="24" t="str">
        <f>VLOOKUP(B8319,'FHF LUT'!$A$5:$H$81,2,FALSE)</f>
        <v>Yellow cedar decline</v>
      </c>
      <c r="D8319" s="24">
        <v>40</v>
      </c>
      <c r="E8319" s="24" t="s">
        <v>31</v>
      </c>
      <c r="F8319" s="24">
        <v>0</v>
      </c>
      <c r="G8319" s="24">
        <v>0</v>
      </c>
      <c r="H8319" s="24" t="str">
        <f t="shared" si="129"/>
        <v>2018_NCY_40</v>
      </c>
      <c r="I8319" s="24">
        <f>VLOOKUP(H8319,inTHLBdata!A:H,7,FALSE)</f>
        <v>0</v>
      </c>
      <c r="J8319" s="24">
        <f>VLOOKUP(H8319,inTHLBdata!A:H,8,FALSE)</f>
        <v>0</v>
      </c>
    </row>
    <row r="8320" spans="1:10">
      <c r="A8320" s="24">
        <v>2018</v>
      </c>
      <c r="B8320" s="24" t="s">
        <v>196</v>
      </c>
      <c r="C8320" s="24" t="str">
        <f>VLOOKUP(B8320,'FHF LUT'!$A$5:$H$81,2,FALSE)</f>
        <v>Yellow cedar decline</v>
      </c>
      <c r="D8320" s="24">
        <v>41</v>
      </c>
      <c r="E8320" s="24" t="s">
        <v>26</v>
      </c>
      <c r="F8320" s="24">
        <v>0</v>
      </c>
      <c r="G8320" s="24">
        <v>0</v>
      </c>
      <c r="H8320" s="24" t="str">
        <f t="shared" si="129"/>
        <v>2018_NCY_41</v>
      </c>
      <c r="I8320" s="24">
        <f>VLOOKUP(H8320,inTHLBdata!A:H,7,FALSE)</f>
        <v>0</v>
      </c>
      <c r="J8320" s="24">
        <f>VLOOKUP(H8320,inTHLBdata!A:H,8,FALSE)</f>
        <v>0</v>
      </c>
    </row>
    <row r="8321" spans="1:10">
      <c r="A8321" s="24">
        <v>2018</v>
      </c>
      <c r="B8321" s="24" t="s">
        <v>196</v>
      </c>
      <c r="C8321" s="24" t="str">
        <f>VLOOKUP(B8321,'FHF LUT'!$A$5:$H$81,2,FALSE)</f>
        <v>Yellow cedar decline</v>
      </c>
      <c r="D8321" s="24">
        <v>43</v>
      </c>
      <c r="E8321" s="24" t="s">
        <v>20</v>
      </c>
      <c r="F8321" s="24">
        <v>0</v>
      </c>
      <c r="G8321" s="24">
        <v>0</v>
      </c>
      <c r="H8321" s="24" t="str">
        <f t="shared" si="129"/>
        <v>2018_NCY_43</v>
      </c>
      <c r="I8321" s="24">
        <f>VLOOKUP(H8321,inTHLBdata!A:H,7,FALSE)</f>
        <v>0</v>
      </c>
      <c r="J8321" s="24">
        <f>VLOOKUP(H8321,inTHLBdata!A:H,8,FALSE)</f>
        <v>0</v>
      </c>
    </row>
    <row r="8322" spans="1:10">
      <c r="A8322" s="24">
        <v>2018</v>
      </c>
      <c r="B8322" s="24" t="s">
        <v>196</v>
      </c>
      <c r="C8322" s="24" t="str">
        <f>VLOOKUP(B8322,'FHF LUT'!$A$5:$H$81,2,FALSE)</f>
        <v>Yellow cedar decline</v>
      </c>
      <c r="D8322" s="24">
        <v>44</v>
      </c>
      <c r="E8322" s="24" t="s">
        <v>3</v>
      </c>
      <c r="F8322" s="24">
        <v>7627</v>
      </c>
      <c r="G8322" s="24">
        <v>7627</v>
      </c>
      <c r="H8322" s="24" t="str">
        <f t="shared" si="129"/>
        <v>2018_NCY_44</v>
      </c>
      <c r="I8322" s="24">
        <f>VLOOKUP(H8322,inTHLBdata!A:H,7,FALSE)</f>
        <v>3</v>
      </c>
      <c r="J8322" s="24">
        <f>VLOOKUP(H8322,inTHLBdata!A:H,8,FALSE)</f>
        <v>3</v>
      </c>
    </row>
    <row r="8323" spans="1:10">
      <c r="A8323" s="24">
        <v>2018</v>
      </c>
      <c r="B8323" s="24" t="s">
        <v>196</v>
      </c>
      <c r="C8323" s="24" t="str">
        <f>VLOOKUP(B8323,'FHF LUT'!$A$5:$H$81,2,FALSE)</f>
        <v>Yellow cedar decline</v>
      </c>
      <c r="D8323" s="24">
        <v>45</v>
      </c>
      <c r="E8323" s="24" t="s">
        <v>5</v>
      </c>
      <c r="F8323" s="24">
        <v>0</v>
      </c>
      <c r="G8323" s="24">
        <v>0</v>
      </c>
      <c r="H8323" s="24" t="str">
        <f t="shared" ref="H8323:H8386" si="130">CONCATENATE(A8323,"_",B8323,"_",D8323)</f>
        <v>2018_NCY_45</v>
      </c>
      <c r="I8323" s="24">
        <f>VLOOKUP(H8323,inTHLBdata!A:H,7,FALSE)</f>
        <v>0</v>
      </c>
      <c r="J8323" s="24">
        <f>VLOOKUP(H8323,inTHLBdata!A:H,8,FALSE)</f>
        <v>0</v>
      </c>
    </row>
    <row r="8324" spans="1:10">
      <c r="A8324" s="24">
        <v>2018</v>
      </c>
      <c r="B8324" s="24" t="s">
        <v>196</v>
      </c>
      <c r="C8324" s="24" t="str">
        <f>VLOOKUP(B8324,'FHF LUT'!$A$5:$H$81,2,FALSE)</f>
        <v>Yellow cedar decline</v>
      </c>
      <c r="D8324" s="24">
        <v>46</v>
      </c>
      <c r="E8324" s="24" t="s">
        <v>234</v>
      </c>
      <c r="F8324" s="24">
        <v>61273</v>
      </c>
      <c r="G8324" s="24">
        <v>61261</v>
      </c>
      <c r="H8324" s="24" t="str">
        <f t="shared" si="130"/>
        <v>2018_NCY_46</v>
      </c>
      <c r="I8324" s="24">
        <f>VLOOKUP(H8324,inTHLBdata!A:H,7,FALSE)</f>
        <v>2043</v>
      </c>
      <c r="J8324" s="24">
        <f>VLOOKUP(H8324,inTHLBdata!A:H,8,FALSE)</f>
        <v>2043</v>
      </c>
    </row>
    <row r="8325" spans="1:10">
      <c r="A8325" s="24">
        <v>2018</v>
      </c>
      <c r="B8325" s="24" t="s">
        <v>196</v>
      </c>
      <c r="C8325" s="24" t="str">
        <f>VLOOKUP(B8325,'FHF LUT'!$A$5:$H$81,2,FALSE)</f>
        <v>Yellow cedar decline</v>
      </c>
      <c r="D8325" s="24">
        <v>47</v>
      </c>
      <c r="E8325" s="24" t="s">
        <v>233</v>
      </c>
      <c r="F8325" s="24">
        <v>2123</v>
      </c>
      <c r="G8325" s="24">
        <v>2123</v>
      </c>
      <c r="H8325" s="24" t="str">
        <f t="shared" si="130"/>
        <v>2018_NCY_47</v>
      </c>
      <c r="I8325" s="24">
        <f>VLOOKUP(H8325,inTHLBdata!A:H,7,FALSE)</f>
        <v>265</v>
      </c>
      <c r="J8325" s="24">
        <f>VLOOKUP(H8325,inTHLBdata!A:H,8,FALSE)</f>
        <v>265</v>
      </c>
    </row>
    <row r="8326" spans="1:10">
      <c r="A8326" s="24">
        <v>2018</v>
      </c>
      <c r="B8326" s="24" t="s">
        <v>196</v>
      </c>
      <c r="C8326" s="24" t="str">
        <f>VLOOKUP(B8326,'FHF LUT'!$A$5:$H$81,2,FALSE)</f>
        <v>Yellow cedar decline</v>
      </c>
      <c r="D8326" s="24">
        <v>48</v>
      </c>
      <c r="E8326" s="24" t="s">
        <v>235</v>
      </c>
      <c r="F8326" s="24">
        <v>0</v>
      </c>
      <c r="G8326" s="24">
        <v>0</v>
      </c>
      <c r="H8326" s="24" t="str">
        <f t="shared" si="130"/>
        <v>2018_NCY_48</v>
      </c>
      <c r="I8326" s="24">
        <f>VLOOKUP(H8326,inTHLBdata!A:H,7,FALSE)</f>
        <v>0</v>
      </c>
      <c r="J8326" s="24">
        <f>VLOOKUP(H8326,inTHLBdata!A:H,8,FALSE)</f>
        <v>0</v>
      </c>
    </row>
    <row r="8327" spans="1:10">
      <c r="A8327" s="24">
        <v>2018</v>
      </c>
      <c r="B8327" s="24" t="s">
        <v>332</v>
      </c>
      <c r="C8327" s="24" t="str">
        <f>VLOOKUP(B8327,'FHF LUT'!$A$5:$H$81,2,FALSE)</f>
        <v>Drought-caused Mortality</v>
      </c>
      <c r="D8327" s="24">
        <v>1</v>
      </c>
      <c r="E8327" s="24" t="s">
        <v>10</v>
      </c>
      <c r="F8327" s="24">
        <v>24392</v>
      </c>
      <c r="G8327" s="24">
        <v>24376</v>
      </c>
      <c r="H8327" s="24" t="str">
        <f t="shared" si="130"/>
        <v>2018_NDM_1</v>
      </c>
      <c r="I8327" s="24">
        <f>VLOOKUP(H8327,inTHLBdata!A:H,7,FALSE)</f>
        <v>6788</v>
      </c>
      <c r="J8327" s="24">
        <f>VLOOKUP(H8327,inTHLBdata!A:H,8,FALSE)</f>
        <v>6772</v>
      </c>
    </row>
    <row r="8328" spans="1:10">
      <c r="A8328" s="24">
        <v>2018</v>
      </c>
      <c r="B8328" s="24" t="s">
        <v>332</v>
      </c>
      <c r="C8328" s="24" t="str">
        <f>VLOOKUP(B8328,'FHF LUT'!$A$5:$H$81,2,FALSE)</f>
        <v>Drought-caused Mortality</v>
      </c>
      <c r="D8328" s="24">
        <v>2</v>
      </c>
      <c r="E8328" s="24" t="s">
        <v>22</v>
      </c>
      <c r="F8328" s="24">
        <v>69052</v>
      </c>
      <c r="G8328" s="24">
        <v>68858</v>
      </c>
      <c r="H8328" s="24" t="str">
        <f t="shared" si="130"/>
        <v>2018_NDM_2</v>
      </c>
      <c r="I8328" s="24">
        <f>VLOOKUP(H8328,inTHLBdata!A:H,7,FALSE)</f>
        <v>133610</v>
      </c>
      <c r="J8328" s="24">
        <f>VLOOKUP(H8328,inTHLBdata!A:H,8,FALSE)</f>
        <v>132275</v>
      </c>
    </row>
    <row r="8329" spans="1:10">
      <c r="A8329" s="24">
        <v>2018</v>
      </c>
      <c r="B8329" s="24" t="s">
        <v>332</v>
      </c>
      <c r="C8329" s="24" t="str">
        <f>VLOOKUP(B8329,'FHF LUT'!$A$5:$H$81,2,FALSE)</f>
        <v>Drought-caused Mortality</v>
      </c>
      <c r="D8329" s="24">
        <v>3</v>
      </c>
      <c r="E8329" s="24" t="s">
        <v>13</v>
      </c>
      <c r="F8329" s="24">
        <v>0</v>
      </c>
      <c r="G8329" s="24">
        <v>0</v>
      </c>
      <c r="H8329" s="24" t="str">
        <f t="shared" si="130"/>
        <v>2018_NDM_3</v>
      </c>
      <c r="I8329" s="24">
        <f>VLOOKUP(H8329,inTHLBdata!A:H,7,FALSE)</f>
        <v>0</v>
      </c>
      <c r="J8329" s="24">
        <f>VLOOKUP(H8329,inTHLBdata!A:H,8,FALSE)</f>
        <v>0</v>
      </c>
    </row>
    <row r="8330" spans="1:10">
      <c r="A8330" s="24">
        <v>2018</v>
      </c>
      <c r="B8330" s="24" t="s">
        <v>332</v>
      </c>
      <c r="C8330" s="24" t="str">
        <f>VLOOKUP(B8330,'FHF LUT'!$A$5:$H$81,2,FALSE)</f>
        <v>Drought-caused Mortality</v>
      </c>
      <c r="D8330" s="24">
        <v>4</v>
      </c>
      <c r="E8330" s="24" t="s">
        <v>28</v>
      </c>
      <c r="F8330" s="24">
        <v>0</v>
      </c>
      <c r="G8330" s="24">
        <v>0</v>
      </c>
      <c r="H8330" s="24" t="str">
        <f t="shared" si="130"/>
        <v>2018_NDM_4</v>
      </c>
      <c r="I8330" s="24">
        <f>VLOOKUP(H8330,inTHLBdata!A:H,7,FALSE)</f>
        <v>0</v>
      </c>
      <c r="J8330" s="24">
        <f>VLOOKUP(H8330,inTHLBdata!A:H,8,FALSE)</f>
        <v>0</v>
      </c>
    </row>
    <row r="8331" spans="1:10">
      <c r="A8331" s="24">
        <v>2018</v>
      </c>
      <c r="B8331" s="24" t="s">
        <v>332</v>
      </c>
      <c r="C8331" s="24" t="str">
        <f>VLOOKUP(B8331,'FHF LUT'!$A$5:$H$81,2,FALSE)</f>
        <v>Drought-caused Mortality</v>
      </c>
      <c r="D8331" s="24">
        <v>5</v>
      </c>
      <c r="E8331" s="24" t="s">
        <v>16</v>
      </c>
      <c r="F8331" s="24">
        <v>48688</v>
      </c>
      <c r="G8331" s="24">
        <v>48260</v>
      </c>
      <c r="H8331" s="24" t="str">
        <f t="shared" si="130"/>
        <v>2018_NDM_5</v>
      </c>
      <c r="I8331" s="24">
        <f>VLOOKUP(H8331,inTHLBdata!A:H,7,FALSE)</f>
        <v>20456</v>
      </c>
      <c r="J8331" s="24">
        <f>VLOOKUP(H8331,inTHLBdata!A:H,8,FALSE)</f>
        <v>20205</v>
      </c>
    </row>
    <row r="8332" spans="1:10">
      <c r="A8332" s="24">
        <v>2018</v>
      </c>
      <c r="B8332" s="24" t="s">
        <v>332</v>
      </c>
      <c r="C8332" s="24" t="str">
        <f>VLOOKUP(B8332,'FHF LUT'!$A$5:$H$81,2,FALSE)</f>
        <v>Drought-caused Mortality</v>
      </c>
      <c r="D8332" s="24">
        <v>7</v>
      </c>
      <c r="E8332" s="24" t="s">
        <v>25</v>
      </c>
      <c r="F8332" s="24">
        <v>515</v>
      </c>
      <c r="G8332" s="24">
        <v>515</v>
      </c>
      <c r="H8332" s="24" t="str">
        <f t="shared" si="130"/>
        <v>2018_NDM_7</v>
      </c>
      <c r="I8332" s="24">
        <f>VLOOKUP(H8332,inTHLBdata!A:H,7,FALSE)</f>
        <v>215</v>
      </c>
      <c r="J8332" s="24">
        <f>VLOOKUP(H8332,inTHLBdata!A:H,8,FALSE)</f>
        <v>215</v>
      </c>
    </row>
    <row r="8333" spans="1:10">
      <c r="A8333" s="24">
        <v>2018</v>
      </c>
      <c r="B8333" s="24" t="s">
        <v>332</v>
      </c>
      <c r="C8333" s="24" t="str">
        <f>VLOOKUP(B8333,'FHF LUT'!$A$5:$H$81,2,FALSE)</f>
        <v>Drought-caused Mortality</v>
      </c>
      <c r="D8333" s="24">
        <v>8</v>
      </c>
      <c r="E8333" s="24" t="s">
        <v>29</v>
      </c>
      <c r="F8333" s="24">
        <v>0</v>
      </c>
      <c r="G8333" s="24">
        <v>0</v>
      </c>
      <c r="H8333" s="24" t="str">
        <f t="shared" si="130"/>
        <v>2018_NDM_8</v>
      </c>
      <c r="I8333" s="24">
        <f>VLOOKUP(H8333,inTHLBdata!A:H,7,FALSE)</f>
        <v>0</v>
      </c>
      <c r="J8333" s="24">
        <f>VLOOKUP(H8333,inTHLBdata!A:H,8,FALSE)</f>
        <v>0</v>
      </c>
    </row>
    <row r="8334" spans="1:10">
      <c r="A8334" s="24">
        <v>2018</v>
      </c>
      <c r="B8334" s="24" t="s">
        <v>332</v>
      </c>
      <c r="C8334" s="24" t="str">
        <f>VLOOKUP(B8334,'FHF LUT'!$A$5:$H$81,2,FALSE)</f>
        <v>Drought-caused Mortality</v>
      </c>
      <c r="D8334" s="24">
        <v>9</v>
      </c>
      <c r="E8334" s="24" t="s">
        <v>7</v>
      </c>
      <c r="F8334" s="24">
        <v>16680</v>
      </c>
      <c r="G8334" s="24">
        <v>16680</v>
      </c>
      <c r="H8334" s="24" t="str">
        <f t="shared" si="130"/>
        <v>2018_NDM_9</v>
      </c>
      <c r="I8334" s="24">
        <f>VLOOKUP(H8334,inTHLBdata!A:H,7,FALSE)</f>
        <v>5783</v>
      </c>
      <c r="J8334" s="24">
        <f>VLOOKUP(H8334,inTHLBdata!A:H,8,FALSE)</f>
        <v>5783</v>
      </c>
    </row>
    <row r="8335" spans="1:10">
      <c r="A8335" s="24">
        <v>2018</v>
      </c>
      <c r="B8335" s="24" t="s">
        <v>332</v>
      </c>
      <c r="C8335" s="24" t="str">
        <f>VLOOKUP(B8335,'FHF LUT'!$A$5:$H$81,2,FALSE)</f>
        <v>Drought-caused Mortality</v>
      </c>
      <c r="D8335" s="24">
        <v>10</v>
      </c>
      <c r="E8335" s="24" t="s">
        <v>18</v>
      </c>
      <c r="F8335" s="24">
        <v>25824</v>
      </c>
      <c r="G8335" s="24">
        <v>25824</v>
      </c>
      <c r="H8335" s="24" t="str">
        <f t="shared" si="130"/>
        <v>2018_NDM_10</v>
      </c>
      <c r="I8335" s="24">
        <f>VLOOKUP(H8335,inTHLBdata!A:H,7,FALSE)</f>
        <v>8269</v>
      </c>
      <c r="J8335" s="24">
        <f>VLOOKUP(H8335,inTHLBdata!A:H,8,FALSE)</f>
        <v>8269</v>
      </c>
    </row>
    <row r="8336" spans="1:10">
      <c r="A8336" s="24">
        <v>2018</v>
      </c>
      <c r="B8336" s="24" t="s">
        <v>332</v>
      </c>
      <c r="C8336" s="24" t="str">
        <f>VLOOKUP(B8336,'FHF LUT'!$A$5:$H$81,2,FALSE)</f>
        <v>Drought-caused Mortality</v>
      </c>
      <c r="D8336" s="24">
        <v>11</v>
      </c>
      <c r="E8336" s="24" t="s">
        <v>4</v>
      </c>
      <c r="F8336" s="24">
        <v>19097</v>
      </c>
      <c r="G8336" s="24">
        <v>19097</v>
      </c>
      <c r="H8336" s="24" t="str">
        <f t="shared" si="130"/>
        <v>2018_NDM_11</v>
      </c>
      <c r="I8336" s="24">
        <f>VLOOKUP(H8336,inTHLBdata!A:H,7,FALSE)</f>
        <v>12291</v>
      </c>
      <c r="J8336" s="24">
        <f>VLOOKUP(H8336,inTHLBdata!A:H,8,FALSE)</f>
        <v>12291</v>
      </c>
    </row>
    <row r="8337" spans="1:10">
      <c r="A8337" s="24">
        <v>2018</v>
      </c>
      <c r="B8337" s="24" t="s">
        <v>332</v>
      </c>
      <c r="C8337" s="24" t="str">
        <f>VLOOKUP(B8337,'FHF LUT'!$A$5:$H$81,2,FALSE)</f>
        <v>Drought-caused Mortality</v>
      </c>
      <c r="D8337" s="24">
        <v>12</v>
      </c>
      <c r="E8337" s="24" t="s">
        <v>11</v>
      </c>
      <c r="F8337" s="24">
        <v>88518</v>
      </c>
      <c r="G8337" s="24">
        <v>88518</v>
      </c>
      <c r="H8337" s="24" t="str">
        <f t="shared" si="130"/>
        <v>2018_NDM_12</v>
      </c>
      <c r="I8337" s="24">
        <f>VLOOKUP(H8337,inTHLBdata!A:H,7,FALSE)</f>
        <v>53049</v>
      </c>
      <c r="J8337" s="24">
        <f>VLOOKUP(H8337,inTHLBdata!A:H,8,FALSE)</f>
        <v>53049</v>
      </c>
    </row>
    <row r="8338" spans="1:10">
      <c r="A8338" s="24">
        <v>2018</v>
      </c>
      <c r="B8338" s="24" t="s">
        <v>332</v>
      </c>
      <c r="C8338" s="24" t="str">
        <f>VLOOKUP(B8338,'FHF LUT'!$A$5:$H$81,2,FALSE)</f>
        <v>Drought-caused Mortality</v>
      </c>
      <c r="D8338" s="24">
        <v>13</v>
      </c>
      <c r="E8338" s="24" t="s">
        <v>24</v>
      </c>
      <c r="F8338" s="24">
        <v>8539</v>
      </c>
      <c r="G8338" s="24">
        <v>8474</v>
      </c>
      <c r="H8338" s="24" t="str">
        <f t="shared" si="130"/>
        <v>2018_NDM_13</v>
      </c>
      <c r="I8338" s="24">
        <f>VLOOKUP(H8338,inTHLBdata!A:H,7,FALSE)</f>
        <v>2930</v>
      </c>
      <c r="J8338" s="24">
        <f>VLOOKUP(H8338,inTHLBdata!A:H,8,FALSE)</f>
        <v>2865</v>
      </c>
    </row>
    <row r="8339" spans="1:10">
      <c r="A8339" s="24">
        <v>2018</v>
      </c>
      <c r="B8339" s="24" t="s">
        <v>332</v>
      </c>
      <c r="C8339" s="24" t="str">
        <f>VLOOKUP(B8339,'FHF LUT'!$A$5:$H$81,2,FALSE)</f>
        <v>Drought-caused Mortality</v>
      </c>
      <c r="D8339" s="24">
        <v>14</v>
      </c>
      <c r="E8339" s="24" t="s">
        <v>30</v>
      </c>
      <c r="F8339" s="24">
        <v>4222</v>
      </c>
      <c r="G8339" s="24">
        <v>4222</v>
      </c>
      <c r="H8339" s="24" t="str">
        <f t="shared" si="130"/>
        <v>2018_NDM_14</v>
      </c>
      <c r="I8339" s="24">
        <f>VLOOKUP(H8339,inTHLBdata!A:H,7,FALSE)</f>
        <v>2183</v>
      </c>
      <c r="J8339" s="24">
        <f>VLOOKUP(H8339,inTHLBdata!A:H,8,FALSE)</f>
        <v>2183</v>
      </c>
    </row>
    <row r="8340" spans="1:10">
      <c r="A8340" s="24">
        <v>2018</v>
      </c>
      <c r="B8340" s="24" t="s">
        <v>332</v>
      </c>
      <c r="C8340" s="24" t="str">
        <f>VLOOKUP(B8340,'FHF LUT'!$A$5:$H$81,2,FALSE)</f>
        <v>Drought-caused Mortality</v>
      </c>
      <c r="D8340" s="24">
        <v>15</v>
      </c>
      <c r="E8340" s="24" t="s">
        <v>33</v>
      </c>
      <c r="F8340" s="24">
        <v>3868</v>
      </c>
      <c r="G8340" s="24">
        <v>3868</v>
      </c>
      <c r="H8340" s="24" t="str">
        <f t="shared" si="130"/>
        <v>2018_NDM_15</v>
      </c>
      <c r="I8340" s="24">
        <f>VLOOKUP(H8340,inTHLBdata!A:H,7,FALSE)</f>
        <v>1594</v>
      </c>
      <c r="J8340" s="24">
        <f>VLOOKUP(H8340,inTHLBdata!A:H,8,FALSE)</f>
        <v>1594</v>
      </c>
    </row>
    <row r="8341" spans="1:10">
      <c r="A8341" s="24">
        <v>2018</v>
      </c>
      <c r="B8341" s="24" t="s">
        <v>332</v>
      </c>
      <c r="C8341" s="24" t="str">
        <f>VLOOKUP(B8341,'FHF LUT'!$A$5:$H$81,2,FALSE)</f>
        <v>Drought-caused Mortality</v>
      </c>
      <c r="D8341" s="24">
        <v>16</v>
      </c>
      <c r="E8341" s="24" t="s">
        <v>12</v>
      </c>
      <c r="F8341" s="24">
        <v>0</v>
      </c>
      <c r="G8341" s="24">
        <v>0</v>
      </c>
      <c r="H8341" s="24" t="str">
        <f t="shared" si="130"/>
        <v>2018_NDM_16</v>
      </c>
      <c r="I8341" s="24">
        <f>VLOOKUP(H8341,inTHLBdata!A:H,7,FALSE)</f>
        <v>0</v>
      </c>
      <c r="J8341" s="24">
        <f>VLOOKUP(H8341,inTHLBdata!A:H,8,FALSE)</f>
        <v>0</v>
      </c>
    </row>
    <row r="8342" spans="1:10">
      <c r="A8342" s="24">
        <v>2018</v>
      </c>
      <c r="B8342" s="24" t="s">
        <v>332</v>
      </c>
      <c r="C8342" s="24" t="str">
        <f>VLOOKUP(B8342,'FHF LUT'!$A$5:$H$81,2,FALSE)</f>
        <v>Drought-caused Mortality</v>
      </c>
      <c r="D8342" s="24">
        <v>17</v>
      </c>
      <c r="E8342" s="24" t="s">
        <v>32</v>
      </c>
      <c r="F8342" s="24">
        <v>66</v>
      </c>
      <c r="G8342" s="24">
        <v>66</v>
      </c>
      <c r="H8342" s="24" t="str">
        <f t="shared" si="130"/>
        <v>2018_NDM_17</v>
      </c>
      <c r="I8342" s="24">
        <f>VLOOKUP(H8342,inTHLBdata!A:H,7,FALSE)</f>
        <v>0</v>
      </c>
      <c r="J8342" s="24">
        <f>VLOOKUP(H8342,inTHLBdata!A:H,8,FALSE)</f>
        <v>0</v>
      </c>
    </row>
    <row r="8343" spans="1:10">
      <c r="A8343" s="24">
        <v>2018</v>
      </c>
      <c r="B8343" s="24" t="s">
        <v>332</v>
      </c>
      <c r="C8343" s="24" t="str">
        <f>VLOOKUP(B8343,'FHF LUT'!$A$5:$H$81,2,FALSE)</f>
        <v>Drought-caused Mortality</v>
      </c>
      <c r="D8343" s="24">
        <v>18</v>
      </c>
      <c r="E8343" s="24" t="s">
        <v>15</v>
      </c>
      <c r="F8343" s="24">
        <v>42720</v>
      </c>
      <c r="G8343" s="24">
        <v>41613</v>
      </c>
      <c r="H8343" s="24" t="str">
        <f t="shared" si="130"/>
        <v>2018_NDM_18</v>
      </c>
      <c r="I8343" s="24">
        <f>VLOOKUP(H8343,inTHLBdata!A:H,7,FALSE)</f>
        <v>38589</v>
      </c>
      <c r="J8343" s="24">
        <f>VLOOKUP(H8343,inTHLBdata!A:H,8,FALSE)</f>
        <v>37625</v>
      </c>
    </row>
    <row r="8344" spans="1:10">
      <c r="A8344" s="24">
        <v>2018</v>
      </c>
      <c r="B8344" s="24" t="s">
        <v>332</v>
      </c>
      <c r="C8344" s="24" t="str">
        <f>VLOOKUP(B8344,'FHF LUT'!$A$5:$H$81,2,FALSE)</f>
        <v>Drought-caused Mortality</v>
      </c>
      <c r="D8344" s="24">
        <v>20</v>
      </c>
      <c r="E8344" s="24" t="s">
        <v>6</v>
      </c>
      <c r="F8344" s="24">
        <v>0</v>
      </c>
      <c r="G8344" s="24">
        <v>0</v>
      </c>
      <c r="H8344" s="24" t="str">
        <f t="shared" si="130"/>
        <v>2018_NDM_20</v>
      </c>
      <c r="I8344" s="24">
        <f>VLOOKUP(H8344,inTHLBdata!A:H,7,FALSE)</f>
        <v>0</v>
      </c>
      <c r="J8344" s="24">
        <f>VLOOKUP(H8344,inTHLBdata!A:H,8,FALSE)</f>
        <v>0</v>
      </c>
    </row>
    <row r="8345" spans="1:10">
      <c r="A8345" s="24">
        <v>2018</v>
      </c>
      <c r="B8345" s="24" t="s">
        <v>332</v>
      </c>
      <c r="C8345" s="24" t="str">
        <f>VLOOKUP(B8345,'FHF LUT'!$A$5:$H$81,2,FALSE)</f>
        <v>Drought-caused Mortality</v>
      </c>
      <c r="D8345" s="24">
        <v>22</v>
      </c>
      <c r="E8345" s="24" t="s">
        <v>19</v>
      </c>
      <c r="F8345" s="24">
        <v>381316</v>
      </c>
      <c r="G8345" s="24">
        <v>378960</v>
      </c>
      <c r="H8345" s="24" t="str">
        <f t="shared" si="130"/>
        <v>2018_NDM_22</v>
      </c>
      <c r="I8345" s="24">
        <f>VLOOKUP(H8345,inTHLBdata!A:H,7,FALSE)</f>
        <v>172793</v>
      </c>
      <c r="J8345" s="24">
        <f>VLOOKUP(H8345,inTHLBdata!A:H,8,FALSE)</f>
        <v>170751</v>
      </c>
    </row>
    <row r="8346" spans="1:10">
      <c r="A8346" s="24">
        <v>2018</v>
      </c>
      <c r="B8346" s="24" t="s">
        <v>332</v>
      </c>
      <c r="C8346" s="24" t="str">
        <f>VLOOKUP(B8346,'FHF LUT'!$A$5:$H$81,2,FALSE)</f>
        <v>Drought-caused Mortality</v>
      </c>
      <c r="D8346" s="24">
        <v>23</v>
      </c>
      <c r="E8346" s="24" t="s">
        <v>27</v>
      </c>
      <c r="F8346" s="24">
        <v>1263</v>
      </c>
      <c r="G8346" s="24">
        <v>1263</v>
      </c>
      <c r="H8346" s="24" t="str">
        <f t="shared" si="130"/>
        <v>2018_NDM_23</v>
      </c>
      <c r="I8346" s="24">
        <f>VLOOKUP(H8346,inTHLBdata!A:H,7,FALSE)</f>
        <v>664</v>
      </c>
      <c r="J8346" s="24">
        <f>VLOOKUP(H8346,inTHLBdata!A:H,8,FALSE)</f>
        <v>664</v>
      </c>
    </row>
    <row r="8347" spans="1:10">
      <c r="A8347" s="24">
        <v>2018</v>
      </c>
      <c r="B8347" s="24" t="s">
        <v>332</v>
      </c>
      <c r="C8347" s="24" t="str">
        <f>VLOOKUP(B8347,'FHF LUT'!$A$5:$H$81,2,FALSE)</f>
        <v>Drought-caused Mortality</v>
      </c>
      <c r="D8347" s="24">
        <v>24</v>
      </c>
      <c r="E8347" s="24" t="s">
        <v>17</v>
      </c>
      <c r="F8347" s="24">
        <v>15</v>
      </c>
      <c r="G8347" s="24">
        <v>15</v>
      </c>
      <c r="H8347" s="24" t="str">
        <f t="shared" si="130"/>
        <v>2018_NDM_24</v>
      </c>
      <c r="I8347" s="24">
        <f>VLOOKUP(H8347,inTHLBdata!A:H,7,FALSE)</f>
        <v>12</v>
      </c>
      <c r="J8347" s="24">
        <f>VLOOKUP(H8347,inTHLBdata!A:H,8,FALSE)</f>
        <v>12</v>
      </c>
    </row>
    <row r="8348" spans="1:10">
      <c r="A8348" s="24">
        <v>2018</v>
      </c>
      <c r="B8348" s="24" t="s">
        <v>332</v>
      </c>
      <c r="C8348" s="24" t="str">
        <f>VLOOKUP(B8348,'FHF LUT'!$A$5:$H$81,2,FALSE)</f>
        <v>Drought-caused Mortality</v>
      </c>
      <c r="D8348" s="24">
        <v>25</v>
      </c>
      <c r="E8348" s="24" t="s">
        <v>23</v>
      </c>
      <c r="F8348" s="24">
        <v>0</v>
      </c>
      <c r="G8348" s="24">
        <v>0</v>
      </c>
      <c r="H8348" s="24" t="str">
        <f t="shared" si="130"/>
        <v>2018_NDM_25</v>
      </c>
      <c r="I8348" s="24">
        <f>VLOOKUP(H8348,inTHLBdata!A:H,7,FALSE)</f>
        <v>0</v>
      </c>
      <c r="J8348" s="24">
        <f>VLOOKUP(H8348,inTHLBdata!A:H,8,FALSE)</f>
        <v>0</v>
      </c>
    </row>
    <row r="8349" spans="1:10">
      <c r="A8349" s="24">
        <v>2018</v>
      </c>
      <c r="B8349" s="24" t="s">
        <v>332</v>
      </c>
      <c r="C8349" s="24" t="str">
        <f>VLOOKUP(B8349,'FHF LUT'!$A$5:$H$81,2,FALSE)</f>
        <v>Drought-caused Mortality</v>
      </c>
      <c r="D8349" s="24">
        <v>26</v>
      </c>
      <c r="E8349" s="24" t="s">
        <v>14</v>
      </c>
      <c r="F8349" s="24">
        <v>136</v>
      </c>
      <c r="G8349" s="24">
        <v>136</v>
      </c>
      <c r="H8349" s="24" t="str">
        <f t="shared" si="130"/>
        <v>2018_NDM_26</v>
      </c>
      <c r="I8349" s="24">
        <f>VLOOKUP(H8349,inTHLBdata!A:H,7,FALSE)</f>
        <v>71</v>
      </c>
      <c r="J8349" s="24">
        <f>VLOOKUP(H8349,inTHLBdata!A:H,8,FALSE)</f>
        <v>71</v>
      </c>
    </row>
    <row r="8350" spans="1:10">
      <c r="A8350" s="24">
        <v>2018</v>
      </c>
      <c r="B8350" s="24" t="s">
        <v>332</v>
      </c>
      <c r="C8350" s="24" t="str">
        <f>VLOOKUP(B8350,'FHF LUT'!$A$5:$H$81,2,FALSE)</f>
        <v>Drought-caused Mortality</v>
      </c>
      <c r="D8350" s="24">
        <v>27</v>
      </c>
      <c r="E8350" s="24" t="s">
        <v>21</v>
      </c>
      <c r="F8350" s="24">
        <v>66</v>
      </c>
      <c r="G8350" s="24">
        <v>66</v>
      </c>
      <c r="H8350" s="24" t="str">
        <f t="shared" si="130"/>
        <v>2018_NDM_27</v>
      </c>
      <c r="I8350" s="24">
        <f>VLOOKUP(H8350,inTHLBdata!A:H,7,FALSE)</f>
        <v>0</v>
      </c>
      <c r="J8350" s="24">
        <f>VLOOKUP(H8350,inTHLBdata!A:H,8,FALSE)</f>
        <v>0</v>
      </c>
    </row>
    <row r="8351" spans="1:10">
      <c r="A8351" s="24">
        <v>2018</v>
      </c>
      <c r="B8351" s="24" t="s">
        <v>332</v>
      </c>
      <c r="C8351" s="24" t="str">
        <f>VLOOKUP(B8351,'FHF LUT'!$A$5:$H$81,2,FALSE)</f>
        <v>Drought-caused Mortality</v>
      </c>
      <c r="D8351" s="24">
        <v>29</v>
      </c>
      <c r="E8351" s="24" t="s">
        <v>9</v>
      </c>
      <c r="F8351" s="24">
        <v>1742</v>
      </c>
      <c r="G8351" s="24">
        <v>1742</v>
      </c>
      <c r="H8351" s="24" t="str">
        <f t="shared" si="130"/>
        <v>2018_NDM_29</v>
      </c>
      <c r="I8351" s="24">
        <f>VLOOKUP(H8351,inTHLBdata!A:H,7,FALSE)</f>
        <v>976</v>
      </c>
      <c r="J8351" s="24">
        <f>VLOOKUP(H8351,inTHLBdata!A:H,8,FALSE)</f>
        <v>976</v>
      </c>
    </row>
    <row r="8352" spans="1:10">
      <c r="A8352" s="24">
        <v>2018</v>
      </c>
      <c r="B8352" s="24" t="s">
        <v>332</v>
      </c>
      <c r="C8352" s="24" t="str">
        <f>VLOOKUP(B8352,'FHF LUT'!$A$5:$H$81,2,FALSE)</f>
        <v>Drought-caused Mortality</v>
      </c>
      <c r="D8352" s="24">
        <v>30</v>
      </c>
      <c r="E8352" s="24" t="s">
        <v>35</v>
      </c>
      <c r="F8352" s="24">
        <v>53577</v>
      </c>
      <c r="G8352" s="24">
        <v>53577</v>
      </c>
      <c r="H8352" s="24" t="str">
        <f t="shared" si="130"/>
        <v>2018_NDM_30</v>
      </c>
      <c r="I8352" s="24">
        <f>VLOOKUP(H8352,inTHLBdata!A:H,7,FALSE)</f>
        <v>7752</v>
      </c>
      <c r="J8352" s="24">
        <f>VLOOKUP(H8352,inTHLBdata!A:H,8,FALSE)</f>
        <v>7752</v>
      </c>
    </row>
    <row r="8353" spans="1:10">
      <c r="A8353" s="24">
        <v>2018</v>
      </c>
      <c r="B8353" s="24" t="s">
        <v>332</v>
      </c>
      <c r="C8353" s="24" t="str">
        <f>VLOOKUP(B8353,'FHF LUT'!$A$5:$H$81,2,FALSE)</f>
        <v>Drought-caused Mortality</v>
      </c>
      <c r="D8353" s="24">
        <v>31</v>
      </c>
      <c r="E8353" s="24" t="s">
        <v>34</v>
      </c>
      <c r="F8353" s="24">
        <v>1046</v>
      </c>
      <c r="G8353" s="24">
        <v>1046</v>
      </c>
      <c r="H8353" s="24" t="str">
        <f t="shared" si="130"/>
        <v>2018_NDM_31</v>
      </c>
      <c r="I8353" s="24">
        <f>VLOOKUP(H8353,inTHLBdata!A:H,7,FALSE)</f>
        <v>448</v>
      </c>
      <c r="J8353" s="24">
        <f>VLOOKUP(H8353,inTHLBdata!A:H,8,FALSE)</f>
        <v>448</v>
      </c>
    </row>
    <row r="8354" spans="1:10">
      <c r="A8354" s="24">
        <v>2018</v>
      </c>
      <c r="B8354" s="24" t="s">
        <v>332</v>
      </c>
      <c r="C8354" s="24" t="str">
        <f>VLOOKUP(B8354,'FHF LUT'!$A$5:$H$81,2,FALSE)</f>
        <v>Drought-caused Mortality</v>
      </c>
      <c r="D8354" s="24">
        <v>38</v>
      </c>
      <c r="E8354" s="24" t="s">
        <v>8</v>
      </c>
      <c r="F8354" s="24">
        <v>7022</v>
      </c>
      <c r="G8354" s="24">
        <v>7022</v>
      </c>
      <c r="H8354" s="24" t="str">
        <f t="shared" si="130"/>
        <v>2018_NDM_38</v>
      </c>
      <c r="I8354" s="24">
        <f>VLOOKUP(H8354,inTHLBdata!A:H,7,FALSE)</f>
        <v>149</v>
      </c>
      <c r="J8354" s="24">
        <f>VLOOKUP(H8354,inTHLBdata!A:H,8,FALSE)</f>
        <v>149</v>
      </c>
    </row>
    <row r="8355" spans="1:10">
      <c r="A8355" s="24">
        <v>2018</v>
      </c>
      <c r="B8355" s="24" t="s">
        <v>332</v>
      </c>
      <c r="C8355" s="24" t="str">
        <f>VLOOKUP(B8355,'FHF LUT'!$A$5:$H$81,2,FALSE)</f>
        <v>Drought-caused Mortality</v>
      </c>
      <c r="D8355" s="24">
        <v>39</v>
      </c>
      <c r="E8355" s="24" t="s">
        <v>36</v>
      </c>
      <c r="F8355" s="24">
        <v>47098</v>
      </c>
      <c r="G8355" s="24">
        <v>47098</v>
      </c>
      <c r="H8355" s="24" t="str">
        <f t="shared" si="130"/>
        <v>2018_NDM_39</v>
      </c>
      <c r="I8355" s="24">
        <f>VLOOKUP(H8355,inTHLBdata!A:H,7,FALSE)</f>
        <v>9080</v>
      </c>
      <c r="J8355" s="24">
        <f>VLOOKUP(H8355,inTHLBdata!A:H,8,FALSE)</f>
        <v>9080</v>
      </c>
    </row>
    <row r="8356" spans="1:10">
      <c r="A8356" s="24">
        <v>2018</v>
      </c>
      <c r="B8356" s="24" t="s">
        <v>332</v>
      </c>
      <c r="C8356" s="24" t="str">
        <f>VLOOKUP(B8356,'FHF LUT'!$A$5:$H$81,2,FALSE)</f>
        <v>Drought-caused Mortality</v>
      </c>
      <c r="D8356" s="24">
        <v>40</v>
      </c>
      <c r="E8356" s="24" t="s">
        <v>31</v>
      </c>
      <c r="F8356" s="24">
        <v>0</v>
      </c>
      <c r="G8356" s="24">
        <v>0</v>
      </c>
      <c r="H8356" s="24" t="str">
        <f t="shared" si="130"/>
        <v>2018_NDM_40</v>
      </c>
      <c r="I8356" s="24">
        <f>VLOOKUP(H8356,inTHLBdata!A:H,7,FALSE)</f>
        <v>0</v>
      </c>
      <c r="J8356" s="24">
        <f>VLOOKUP(H8356,inTHLBdata!A:H,8,FALSE)</f>
        <v>0</v>
      </c>
    </row>
    <row r="8357" spans="1:10">
      <c r="A8357" s="24">
        <v>2018</v>
      </c>
      <c r="B8357" s="24" t="s">
        <v>332</v>
      </c>
      <c r="C8357" s="24" t="str">
        <f>VLOOKUP(B8357,'FHF LUT'!$A$5:$H$81,2,FALSE)</f>
        <v>Drought-caused Mortality</v>
      </c>
      <c r="D8357" s="24">
        <v>41</v>
      </c>
      <c r="E8357" s="24" t="s">
        <v>26</v>
      </c>
      <c r="F8357" s="24">
        <v>0</v>
      </c>
      <c r="G8357" s="24">
        <v>0</v>
      </c>
      <c r="H8357" s="24" t="str">
        <f t="shared" si="130"/>
        <v>2018_NDM_41</v>
      </c>
      <c r="I8357" s="24">
        <f>VLOOKUP(H8357,inTHLBdata!A:H,7,FALSE)</f>
        <v>0</v>
      </c>
      <c r="J8357" s="24">
        <f>VLOOKUP(H8357,inTHLBdata!A:H,8,FALSE)</f>
        <v>0</v>
      </c>
    </row>
    <row r="8358" spans="1:10">
      <c r="A8358" s="24">
        <v>2018</v>
      </c>
      <c r="B8358" s="24" t="s">
        <v>332</v>
      </c>
      <c r="C8358" s="24" t="str">
        <f>VLOOKUP(B8358,'FHF LUT'!$A$5:$H$81,2,FALSE)</f>
        <v>Drought-caused Mortality</v>
      </c>
      <c r="D8358" s="24">
        <v>43</v>
      </c>
      <c r="E8358" s="24" t="s">
        <v>20</v>
      </c>
      <c r="F8358" s="24">
        <v>0</v>
      </c>
      <c r="G8358" s="24">
        <v>0</v>
      </c>
      <c r="H8358" s="24" t="str">
        <f t="shared" si="130"/>
        <v>2018_NDM_43</v>
      </c>
      <c r="I8358" s="24">
        <f>VLOOKUP(H8358,inTHLBdata!A:H,7,FALSE)</f>
        <v>0</v>
      </c>
      <c r="J8358" s="24">
        <f>VLOOKUP(H8358,inTHLBdata!A:H,8,FALSE)</f>
        <v>0</v>
      </c>
    </row>
    <row r="8359" spans="1:10">
      <c r="A8359" s="24">
        <v>2018</v>
      </c>
      <c r="B8359" s="24" t="s">
        <v>332</v>
      </c>
      <c r="C8359" s="24" t="str">
        <f>VLOOKUP(B8359,'FHF LUT'!$A$5:$H$81,2,FALSE)</f>
        <v>Drought-caused Mortality</v>
      </c>
      <c r="D8359" s="24">
        <v>44</v>
      </c>
      <c r="E8359" s="24" t="s">
        <v>3</v>
      </c>
      <c r="F8359" s="24">
        <v>20</v>
      </c>
      <c r="G8359" s="24">
        <v>20</v>
      </c>
      <c r="H8359" s="24" t="str">
        <f t="shared" si="130"/>
        <v>2018_NDM_44</v>
      </c>
      <c r="I8359" s="24">
        <f>VLOOKUP(H8359,inTHLBdata!A:H,7,FALSE)</f>
        <v>0</v>
      </c>
      <c r="J8359" s="24">
        <f>VLOOKUP(H8359,inTHLBdata!A:H,8,FALSE)</f>
        <v>0</v>
      </c>
    </row>
    <row r="8360" spans="1:10">
      <c r="A8360" s="24">
        <v>2018</v>
      </c>
      <c r="B8360" s="24" t="s">
        <v>332</v>
      </c>
      <c r="C8360" s="24" t="str">
        <f>VLOOKUP(B8360,'FHF LUT'!$A$5:$H$81,2,FALSE)</f>
        <v>Drought-caused Mortality</v>
      </c>
      <c r="D8360" s="24">
        <v>45</v>
      </c>
      <c r="E8360" s="24" t="s">
        <v>5</v>
      </c>
      <c r="F8360" s="24">
        <v>5350</v>
      </c>
      <c r="G8360" s="24">
        <v>5350</v>
      </c>
      <c r="H8360" s="24" t="str">
        <f t="shared" si="130"/>
        <v>2018_NDM_45</v>
      </c>
      <c r="I8360" s="24">
        <f>VLOOKUP(H8360,inTHLBdata!A:H,7,FALSE)</f>
        <v>2163</v>
      </c>
      <c r="J8360" s="24">
        <f>VLOOKUP(H8360,inTHLBdata!A:H,8,FALSE)</f>
        <v>2163</v>
      </c>
    </row>
    <row r="8361" spans="1:10">
      <c r="A8361" s="24">
        <v>2018</v>
      </c>
      <c r="B8361" s="24" t="s">
        <v>332</v>
      </c>
      <c r="C8361" s="24" t="str">
        <f>VLOOKUP(B8361,'FHF LUT'!$A$5:$H$81,2,FALSE)</f>
        <v>Drought-caused Mortality</v>
      </c>
      <c r="D8361" s="24">
        <v>46</v>
      </c>
      <c r="E8361" s="24" t="s">
        <v>234</v>
      </c>
      <c r="F8361" s="24">
        <v>28410</v>
      </c>
      <c r="G8361" s="24">
        <v>28410</v>
      </c>
      <c r="H8361" s="24" t="str">
        <f t="shared" si="130"/>
        <v>2018_NDM_46</v>
      </c>
      <c r="I8361" s="24">
        <f>VLOOKUP(H8361,inTHLBdata!A:H,7,FALSE)</f>
        <v>49</v>
      </c>
      <c r="J8361" s="24">
        <f>VLOOKUP(H8361,inTHLBdata!A:H,8,FALSE)</f>
        <v>49</v>
      </c>
    </row>
    <row r="8362" spans="1:10">
      <c r="A8362" s="24">
        <v>2018</v>
      </c>
      <c r="B8362" s="24" t="s">
        <v>332</v>
      </c>
      <c r="C8362" s="24" t="str">
        <f>VLOOKUP(B8362,'FHF LUT'!$A$5:$H$81,2,FALSE)</f>
        <v>Drought-caused Mortality</v>
      </c>
      <c r="D8362" s="24">
        <v>47</v>
      </c>
      <c r="E8362" s="24" t="s">
        <v>233</v>
      </c>
      <c r="F8362" s="24">
        <v>1391</v>
      </c>
      <c r="G8362" s="24">
        <v>1391</v>
      </c>
      <c r="H8362" s="24" t="str">
        <f t="shared" si="130"/>
        <v>2018_NDM_47</v>
      </c>
      <c r="I8362" s="24">
        <f>VLOOKUP(H8362,inTHLBdata!A:H,7,FALSE)</f>
        <v>0</v>
      </c>
      <c r="J8362" s="24">
        <f>VLOOKUP(H8362,inTHLBdata!A:H,8,FALSE)</f>
        <v>0</v>
      </c>
    </row>
    <row r="8363" spans="1:10">
      <c r="A8363" s="24">
        <v>2018</v>
      </c>
      <c r="B8363" s="24" t="s">
        <v>332</v>
      </c>
      <c r="C8363" s="24" t="str">
        <f>VLOOKUP(B8363,'FHF LUT'!$A$5:$H$81,2,FALSE)</f>
        <v>Drought-caused Mortality</v>
      </c>
      <c r="D8363" s="24">
        <v>48</v>
      </c>
      <c r="E8363" s="24" t="s">
        <v>235</v>
      </c>
      <c r="F8363" s="24">
        <v>4284</v>
      </c>
      <c r="G8363" s="24">
        <v>4284</v>
      </c>
      <c r="H8363" s="24" t="str">
        <f t="shared" si="130"/>
        <v>2018_NDM_48</v>
      </c>
      <c r="I8363" s="24">
        <f>VLOOKUP(H8363,inTHLBdata!A:H,7,FALSE)</f>
        <v>0</v>
      </c>
      <c r="J8363" s="24">
        <f>VLOOKUP(H8363,inTHLBdata!A:H,8,FALSE)</f>
        <v>0</v>
      </c>
    </row>
    <row r="8364" spans="1:10">
      <c r="A8364" s="24">
        <v>2018</v>
      </c>
      <c r="B8364" s="24" t="s">
        <v>190</v>
      </c>
      <c r="C8364" s="24" t="str">
        <f>VLOOKUP(B8364,'FHF LUT'!$A$5:$H$81,2,FALSE)</f>
        <v>Flooding</v>
      </c>
      <c r="D8364" s="24">
        <v>1</v>
      </c>
      <c r="E8364" s="24" t="s">
        <v>10</v>
      </c>
      <c r="F8364" s="24">
        <v>892</v>
      </c>
      <c r="G8364" s="24">
        <v>892</v>
      </c>
      <c r="H8364" s="24" t="str">
        <f t="shared" si="130"/>
        <v>2018_NF_1</v>
      </c>
      <c r="I8364" s="24">
        <f>VLOOKUP(H8364,inTHLBdata!A:H,7,FALSE)</f>
        <v>0</v>
      </c>
      <c r="J8364" s="24">
        <f>VLOOKUP(H8364,inTHLBdata!A:H,8,FALSE)</f>
        <v>0</v>
      </c>
    </row>
    <row r="8365" spans="1:10">
      <c r="A8365" s="24">
        <v>2018</v>
      </c>
      <c r="B8365" s="24" t="s">
        <v>190</v>
      </c>
      <c r="C8365" s="24" t="str">
        <f>VLOOKUP(B8365,'FHF LUT'!$A$5:$H$81,2,FALSE)</f>
        <v>Flooding</v>
      </c>
      <c r="D8365" s="24">
        <v>2</v>
      </c>
      <c r="E8365" s="24" t="s">
        <v>22</v>
      </c>
      <c r="F8365" s="24">
        <v>0</v>
      </c>
      <c r="G8365" s="24">
        <v>0</v>
      </c>
      <c r="H8365" s="24" t="str">
        <f t="shared" si="130"/>
        <v>2018_NF_2</v>
      </c>
      <c r="I8365" s="24">
        <f>VLOOKUP(H8365,inTHLBdata!A:H,7,FALSE)</f>
        <v>0</v>
      </c>
      <c r="J8365" s="24">
        <f>VLOOKUP(H8365,inTHLBdata!A:H,8,FALSE)</f>
        <v>0</v>
      </c>
    </row>
    <row r="8366" spans="1:10">
      <c r="A8366" s="24">
        <v>2018</v>
      </c>
      <c r="B8366" s="24" t="s">
        <v>190</v>
      </c>
      <c r="C8366" s="24" t="str">
        <f>VLOOKUP(B8366,'FHF LUT'!$A$5:$H$81,2,FALSE)</f>
        <v>Flooding</v>
      </c>
      <c r="D8366" s="24">
        <v>3</v>
      </c>
      <c r="E8366" s="24" t="s">
        <v>13</v>
      </c>
      <c r="F8366" s="24">
        <v>0</v>
      </c>
      <c r="G8366" s="24">
        <v>0</v>
      </c>
      <c r="H8366" s="24" t="str">
        <f t="shared" si="130"/>
        <v>2018_NF_3</v>
      </c>
      <c r="I8366" s="24">
        <f>VLOOKUP(H8366,inTHLBdata!A:H,7,FALSE)</f>
        <v>0</v>
      </c>
      <c r="J8366" s="24">
        <f>VLOOKUP(H8366,inTHLBdata!A:H,8,FALSE)</f>
        <v>0</v>
      </c>
    </row>
    <row r="8367" spans="1:10">
      <c r="A8367" s="24">
        <v>2018</v>
      </c>
      <c r="B8367" s="24" t="s">
        <v>190</v>
      </c>
      <c r="C8367" s="24" t="str">
        <f>VLOOKUP(B8367,'FHF LUT'!$A$5:$H$81,2,FALSE)</f>
        <v>Flooding</v>
      </c>
      <c r="D8367" s="24">
        <v>4</v>
      </c>
      <c r="E8367" s="24" t="s">
        <v>28</v>
      </c>
      <c r="F8367" s="24">
        <v>97</v>
      </c>
      <c r="G8367" s="24">
        <v>97</v>
      </c>
      <c r="H8367" s="24" t="str">
        <f t="shared" si="130"/>
        <v>2018_NF_4</v>
      </c>
      <c r="I8367" s="24">
        <f>VLOOKUP(H8367,inTHLBdata!A:H,7,FALSE)</f>
        <v>0</v>
      </c>
      <c r="J8367" s="24">
        <f>VLOOKUP(H8367,inTHLBdata!A:H,8,FALSE)</f>
        <v>0</v>
      </c>
    </row>
    <row r="8368" spans="1:10">
      <c r="A8368" s="24">
        <v>2018</v>
      </c>
      <c r="B8368" s="24" t="s">
        <v>190</v>
      </c>
      <c r="C8368" s="24" t="str">
        <f>VLOOKUP(B8368,'FHF LUT'!$A$5:$H$81,2,FALSE)</f>
        <v>Flooding</v>
      </c>
      <c r="D8368" s="24">
        <v>5</v>
      </c>
      <c r="E8368" s="24" t="s">
        <v>16</v>
      </c>
      <c r="F8368" s="24">
        <v>0</v>
      </c>
      <c r="G8368" s="24">
        <v>0</v>
      </c>
      <c r="H8368" s="24" t="str">
        <f t="shared" si="130"/>
        <v>2018_NF_5</v>
      </c>
      <c r="I8368" s="24">
        <f>VLOOKUP(H8368,inTHLBdata!A:H,7,FALSE)</f>
        <v>0</v>
      </c>
      <c r="J8368" s="24">
        <f>VLOOKUP(H8368,inTHLBdata!A:H,8,FALSE)</f>
        <v>0</v>
      </c>
    </row>
    <row r="8369" spans="1:10">
      <c r="A8369" s="24">
        <v>2018</v>
      </c>
      <c r="B8369" s="24" t="s">
        <v>190</v>
      </c>
      <c r="C8369" s="24" t="str">
        <f>VLOOKUP(B8369,'FHF LUT'!$A$5:$H$81,2,FALSE)</f>
        <v>Flooding</v>
      </c>
      <c r="D8369" s="24">
        <v>7</v>
      </c>
      <c r="E8369" s="24" t="s">
        <v>25</v>
      </c>
      <c r="F8369" s="24">
        <v>0</v>
      </c>
      <c r="G8369" s="24">
        <v>0</v>
      </c>
      <c r="H8369" s="24" t="str">
        <f t="shared" si="130"/>
        <v>2018_NF_7</v>
      </c>
      <c r="I8369" s="24">
        <f>VLOOKUP(H8369,inTHLBdata!A:H,7,FALSE)</f>
        <v>0</v>
      </c>
      <c r="J8369" s="24">
        <f>VLOOKUP(H8369,inTHLBdata!A:H,8,FALSE)</f>
        <v>0</v>
      </c>
    </row>
    <row r="8370" spans="1:10">
      <c r="A8370" s="24">
        <v>2018</v>
      </c>
      <c r="B8370" s="24" t="s">
        <v>190</v>
      </c>
      <c r="C8370" s="24" t="str">
        <f>VLOOKUP(B8370,'FHF LUT'!$A$5:$H$81,2,FALSE)</f>
        <v>Flooding</v>
      </c>
      <c r="D8370" s="24">
        <v>8</v>
      </c>
      <c r="E8370" s="24" t="s">
        <v>29</v>
      </c>
      <c r="F8370" s="24">
        <v>182631</v>
      </c>
      <c r="G8370" s="24">
        <v>182631</v>
      </c>
      <c r="H8370" s="24" t="str">
        <f t="shared" si="130"/>
        <v>2018_NF_8</v>
      </c>
      <c r="I8370" s="24">
        <f>VLOOKUP(H8370,inTHLBdata!A:H,7,FALSE)</f>
        <v>103839</v>
      </c>
      <c r="J8370" s="24">
        <f>VLOOKUP(H8370,inTHLBdata!A:H,8,FALSE)</f>
        <v>103839</v>
      </c>
    </row>
    <row r="8371" spans="1:10">
      <c r="A8371" s="24">
        <v>2018</v>
      </c>
      <c r="B8371" s="24" t="s">
        <v>190</v>
      </c>
      <c r="C8371" s="24" t="str">
        <f>VLOOKUP(B8371,'FHF LUT'!$A$5:$H$81,2,FALSE)</f>
        <v>Flooding</v>
      </c>
      <c r="D8371" s="24">
        <v>9</v>
      </c>
      <c r="E8371" s="24" t="s">
        <v>7</v>
      </c>
      <c r="F8371" s="24">
        <v>0</v>
      </c>
      <c r="G8371" s="24">
        <v>0</v>
      </c>
      <c r="H8371" s="24" t="str">
        <f t="shared" si="130"/>
        <v>2018_NF_9</v>
      </c>
      <c r="I8371" s="24">
        <f>VLOOKUP(H8371,inTHLBdata!A:H,7,FALSE)</f>
        <v>0</v>
      </c>
      <c r="J8371" s="24">
        <f>VLOOKUP(H8371,inTHLBdata!A:H,8,FALSE)</f>
        <v>0</v>
      </c>
    </row>
    <row r="8372" spans="1:10">
      <c r="A8372" s="24">
        <v>2018</v>
      </c>
      <c r="B8372" s="24" t="s">
        <v>190</v>
      </c>
      <c r="C8372" s="24" t="str">
        <f>VLOOKUP(B8372,'FHF LUT'!$A$5:$H$81,2,FALSE)</f>
        <v>Flooding</v>
      </c>
      <c r="D8372" s="24">
        <v>10</v>
      </c>
      <c r="E8372" s="24" t="s">
        <v>18</v>
      </c>
      <c r="F8372" s="24">
        <v>10096</v>
      </c>
      <c r="G8372" s="24">
        <v>10096</v>
      </c>
      <c r="H8372" s="24" t="str">
        <f t="shared" si="130"/>
        <v>2018_NF_10</v>
      </c>
      <c r="I8372" s="24">
        <f>VLOOKUP(H8372,inTHLBdata!A:H,7,FALSE)</f>
        <v>51</v>
      </c>
      <c r="J8372" s="24">
        <f>VLOOKUP(H8372,inTHLBdata!A:H,8,FALSE)</f>
        <v>51</v>
      </c>
    </row>
    <row r="8373" spans="1:10">
      <c r="A8373" s="24">
        <v>2018</v>
      </c>
      <c r="B8373" s="24" t="s">
        <v>190</v>
      </c>
      <c r="C8373" s="24" t="str">
        <f>VLOOKUP(B8373,'FHF LUT'!$A$5:$H$81,2,FALSE)</f>
        <v>Flooding</v>
      </c>
      <c r="D8373" s="24">
        <v>11</v>
      </c>
      <c r="E8373" s="24" t="s">
        <v>4</v>
      </c>
      <c r="F8373" s="24">
        <v>1961</v>
      </c>
      <c r="G8373" s="24">
        <v>1961</v>
      </c>
      <c r="H8373" s="24" t="str">
        <f t="shared" si="130"/>
        <v>2018_NF_11</v>
      </c>
      <c r="I8373" s="24">
        <f>VLOOKUP(H8373,inTHLBdata!A:H,7,FALSE)</f>
        <v>0</v>
      </c>
      <c r="J8373" s="24">
        <f>VLOOKUP(H8373,inTHLBdata!A:H,8,FALSE)</f>
        <v>0</v>
      </c>
    </row>
    <row r="8374" spans="1:10">
      <c r="A8374" s="24">
        <v>2018</v>
      </c>
      <c r="B8374" s="24" t="s">
        <v>190</v>
      </c>
      <c r="C8374" s="24" t="str">
        <f>VLOOKUP(B8374,'FHF LUT'!$A$5:$H$81,2,FALSE)</f>
        <v>Flooding</v>
      </c>
      <c r="D8374" s="24">
        <v>12</v>
      </c>
      <c r="E8374" s="24" t="s">
        <v>11</v>
      </c>
      <c r="F8374" s="24">
        <v>0</v>
      </c>
      <c r="G8374" s="24">
        <v>0</v>
      </c>
      <c r="H8374" s="24" t="str">
        <f t="shared" si="130"/>
        <v>2018_NF_12</v>
      </c>
      <c r="I8374" s="24">
        <f>VLOOKUP(H8374,inTHLBdata!A:H,7,FALSE)</f>
        <v>0</v>
      </c>
      <c r="J8374" s="24">
        <f>VLOOKUP(H8374,inTHLBdata!A:H,8,FALSE)</f>
        <v>0</v>
      </c>
    </row>
    <row r="8375" spans="1:10">
      <c r="A8375" s="24">
        <v>2018</v>
      </c>
      <c r="B8375" s="24" t="s">
        <v>190</v>
      </c>
      <c r="C8375" s="24" t="str">
        <f>VLOOKUP(B8375,'FHF LUT'!$A$5:$H$81,2,FALSE)</f>
        <v>Flooding</v>
      </c>
      <c r="D8375" s="24">
        <v>13</v>
      </c>
      <c r="E8375" s="24" t="s">
        <v>24</v>
      </c>
      <c r="F8375" s="24">
        <v>3441</v>
      </c>
      <c r="G8375" s="24">
        <v>3441</v>
      </c>
      <c r="H8375" s="24" t="str">
        <f t="shared" si="130"/>
        <v>2018_NF_13</v>
      </c>
      <c r="I8375" s="24">
        <f>VLOOKUP(H8375,inTHLBdata!A:H,7,FALSE)</f>
        <v>899</v>
      </c>
      <c r="J8375" s="24">
        <f>VLOOKUP(H8375,inTHLBdata!A:H,8,FALSE)</f>
        <v>899</v>
      </c>
    </row>
    <row r="8376" spans="1:10">
      <c r="A8376" s="24">
        <v>2018</v>
      </c>
      <c r="B8376" s="24" t="s">
        <v>190</v>
      </c>
      <c r="C8376" s="24" t="str">
        <f>VLOOKUP(B8376,'FHF LUT'!$A$5:$H$81,2,FALSE)</f>
        <v>Flooding</v>
      </c>
      <c r="D8376" s="24">
        <v>14</v>
      </c>
      <c r="E8376" s="24" t="s">
        <v>30</v>
      </c>
      <c r="F8376" s="24">
        <v>6388</v>
      </c>
      <c r="G8376" s="24">
        <v>6388</v>
      </c>
      <c r="H8376" s="24" t="str">
        <f t="shared" si="130"/>
        <v>2018_NF_14</v>
      </c>
      <c r="I8376" s="24">
        <f>VLOOKUP(H8376,inTHLBdata!A:H,7,FALSE)</f>
        <v>1484</v>
      </c>
      <c r="J8376" s="24">
        <f>VLOOKUP(H8376,inTHLBdata!A:H,8,FALSE)</f>
        <v>1484</v>
      </c>
    </row>
    <row r="8377" spans="1:10">
      <c r="A8377" s="24">
        <v>2018</v>
      </c>
      <c r="B8377" s="24" t="s">
        <v>190</v>
      </c>
      <c r="C8377" s="24" t="str">
        <f>VLOOKUP(B8377,'FHF LUT'!$A$5:$H$81,2,FALSE)</f>
        <v>Flooding</v>
      </c>
      <c r="D8377" s="24">
        <v>15</v>
      </c>
      <c r="E8377" s="24" t="s">
        <v>33</v>
      </c>
      <c r="F8377" s="24">
        <v>0</v>
      </c>
      <c r="G8377" s="24">
        <v>0</v>
      </c>
      <c r="H8377" s="24" t="str">
        <f t="shared" si="130"/>
        <v>2018_NF_15</v>
      </c>
      <c r="I8377" s="24">
        <f>VLOOKUP(H8377,inTHLBdata!A:H,7,FALSE)</f>
        <v>0</v>
      </c>
      <c r="J8377" s="24">
        <f>VLOOKUP(H8377,inTHLBdata!A:H,8,FALSE)</f>
        <v>0</v>
      </c>
    </row>
    <row r="8378" spans="1:10">
      <c r="A8378" s="24">
        <v>2018</v>
      </c>
      <c r="B8378" s="24" t="s">
        <v>190</v>
      </c>
      <c r="C8378" s="24" t="str">
        <f>VLOOKUP(B8378,'FHF LUT'!$A$5:$H$81,2,FALSE)</f>
        <v>Flooding</v>
      </c>
      <c r="D8378" s="24">
        <v>16</v>
      </c>
      <c r="E8378" s="24" t="s">
        <v>12</v>
      </c>
      <c r="F8378" s="24">
        <v>1278</v>
      </c>
      <c r="G8378" s="24">
        <v>1278</v>
      </c>
      <c r="H8378" s="24" t="str">
        <f t="shared" si="130"/>
        <v>2018_NF_16</v>
      </c>
      <c r="I8378" s="24">
        <f>VLOOKUP(H8378,inTHLBdata!A:H,7,FALSE)</f>
        <v>697</v>
      </c>
      <c r="J8378" s="24">
        <f>VLOOKUP(H8378,inTHLBdata!A:H,8,FALSE)</f>
        <v>697</v>
      </c>
    </row>
    <row r="8379" spans="1:10">
      <c r="A8379" s="24">
        <v>2018</v>
      </c>
      <c r="B8379" s="24" t="s">
        <v>190</v>
      </c>
      <c r="C8379" s="24" t="str">
        <f>VLOOKUP(B8379,'FHF LUT'!$A$5:$H$81,2,FALSE)</f>
        <v>Flooding</v>
      </c>
      <c r="D8379" s="24">
        <v>17</v>
      </c>
      <c r="E8379" s="24" t="s">
        <v>32</v>
      </c>
      <c r="F8379" s="24">
        <v>0</v>
      </c>
      <c r="G8379" s="24">
        <v>0</v>
      </c>
      <c r="H8379" s="24" t="str">
        <f t="shared" si="130"/>
        <v>2018_NF_17</v>
      </c>
      <c r="I8379" s="24">
        <f>VLOOKUP(H8379,inTHLBdata!A:H,7,FALSE)</f>
        <v>0</v>
      </c>
      <c r="J8379" s="24">
        <f>VLOOKUP(H8379,inTHLBdata!A:H,8,FALSE)</f>
        <v>0</v>
      </c>
    </row>
    <row r="8380" spans="1:10">
      <c r="A8380" s="24">
        <v>2018</v>
      </c>
      <c r="B8380" s="24" t="s">
        <v>190</v>
      </c>
      <c r="C8380" s="24" t="str">
        <f>VLOOKUP(B8380,'FHF LUT'!$A$5:$H$81,2,FALSE)</f>
        <v>Flooding</v>
      </c>
      <c r="D8380" s="24">
        <v>18</v>
      </c>
      <c r="E8380" s="24" t="s">
        <v>15</v>
      </c>
      <c r="F8380" s="24">
        <v>0</v>
      </c>
      <c r="G8380" s="24">
        <v>0</v>
      </c>
      <c r="H8380" s="24" t="str">
        <f t="shared" si="130"/>
        <v>2018_NF_18</v>
      </c>
      <c r="I8380" s="24">
        <f>VLOOKUP(H8380,inTHLBdata!A:H,7,FALSE)</f>
        <v>0</v>
      </c>
      <c r="J8380" s="24">
        <f>VLOOKUP(H8380,inTHLBdata!A:H,8,FALSE)</f>
        <v>0</v>
      </c>
    </row>
    <row r="8381" spans="1:10">
      <c r="A8381" s="24">
        <v>2018</v>
      </c>
      <c r="B8381" s="24" t="s">
        <v>190</v>
      </c>
      <c r="C8381" s="24" t="str">
        <f>VLOOKUP(B8381,'FHF LUT'!$A$5:$H$81,2,FALSE)</f>
        <v>Flooding</v>
      </c>
      <c r="D8381" s="24">
        <v>20</v>
      </c>
      <c r="E8381" s="24" t="s">
        <v>6</v>
      </c>
      <c r="F8381" s="24">
        <v>2344</v>
      </c>
      <c r="G8381" s="24">
        <v>2344</v>
      </c>
      <c r="H8381" s="24" t="str">
        <f t="shared" si="130"/>
        <v>2018_NF_20</v>
      </c>
      <c r="I8381" s="24">
        <f>VLOOKUP(H8381,inTHLBdata!A:H,7,FALSE)</f>
        <v>594</v>
      </c>
      <c r="J8381" s="24">
        <f>VLOOKUP(H8381,inTHLBdata!A:H,8,FALSE)</f>
        <v>594</v>
      </c>
    </row>
    <row r="8382" spans="1:10">
      <c r="A8382" s="24">
        <v>2018</v>
      </c>
      <c r="B8382" s="24" t="s">
        <v>190</v>
      </c>
      <c r="C8382" s="24" t="str">
        <f>VLOOKUP(B8382,'FHF LUT'!$A$5:$H$81,2,FALSE)</f>
        <v>Flooding</v>
      </c>
      <c r="D8382" s="24">
        <v>22</v>
      </c>
      <c r="E8382" s="24" t="s">
        <v>19</v>
      </c>
      <c r="F8382" s="24">
        <v>761</v>
      </c>
      <c r="G8382" s="24">
        <v>122</v>
      </c>
      <c r="H8382" s="24" t="str">
        <f t="shared" si="130"/>
        <v>2018_NF_22</v>
      </c>
      <c r="I8382" s="24">
        <f>VLOOKUP(H8382,inTHLBdata!A:H,7,FALSE)</f>
        <v>674</v>
      </c>
      <c r="J8382" s="24">
        <f>VLOOKUP(H8382,inTHLBdata!A:H,8,FALSE)</f>
        <v>35</v>
      </c>
    </row>
    <row r="8383" spans="1:10">
      <c r="A8383" s="24">
        <v>2018</v>
      </c>
      <c r="B8383" s="24" t="s">
        <v>190</v>
      </c>
      <c r="C8383" s="24" t="str">
        <f>VLOOKUP(B8383,'FHF LUT'!$A$5:$H$81,2,FALSE)</f>
        <v>Flooding</v>
      </c>
      <c r="D8383" s="24">
        <v>23</v>
      </c>
      <c r="E8383" s="24" t="s">
        <v>27</v>
      </c>
      <c r="F8383" s="24">
        <v>536</v>
      </c>
      <c r="G8383" s="24">
        <v>536</v>
      </c>
      <c r="H8383" s="24" t="str">
        <f t="shared" si="130"/>
        <v>2018_NF_23</v>
      </c>
      <c r="I8383" s="24">
        <f>VLOOKUP(H8383,inTHLBdata!A:H,7,FALSE)</f>
        <v>232</v>
      </c>
      <c r="J8383" s="24">
        <f>VLOOKUP(H8383,inTHLBdata!A:H,8,FALSE)</f>
        <v>232</v>
      </c>
    </row>
    <row r="8384" spans="1:10">
      <c r="A8384" s="24">
        <v>2018</v>
      </c>
      <c r="B8384" s="24" t="s">
        <v>190</v>
      </c>
      <c r="C8384" s="24" t="str">
        <f>VLOOKUP(B8384,'FHF LUT'!$A$5:$H$81,2,FALSE)</f>
        <v>Flooding</v>
      </c>
      <c r="D8384" s="24">
        <v>24</v>
      </c>
      <c r="E8384" s="24" t="s">
        <v>17</v>
      </c>
      <c r="F8384" s="24">
        <v>2793</v>
      </c>
      <c r="G8384" s="24">
        <v>2793</v>
      </c>
      <c r="H8384" s="24" t="str">
        <f t="shared" si="130"/>
        <v>2018_NF_24</v>
      </c>
      <c r="I8384" s="24">
        <f>VLOOKUP(H8384,inTHLBdata!A:H,7,FALSE)</f>
        <v>1736</v>
      </c>
      <c r="J8384" s="24">
        <f>VLOOKUP(H8384,inTHLBdata!A:H,8,FALSE)</f>
        <v>1736</v>
      </c>
    </row>
    <row r="8385" spans="1:10">
      <c r="A8385" s="24">
        <v>2018</v>
      </c>
      <c r="B8385" s="24" t="s">
        <v>190</v>
      </c>
      <c r="C8385" s="24" t="str">
        <f>VLOOKUP(B8385,'FHF LUT'!$A$5:$H$81,2,FALSE)</f>
        <v>Flooding</v>
      </c>
      <c r="D8385" s="24">
        <v>25</v>
      </c>
      <c r="E8385" s="24" t="s">
        <v>23</v>
      </c>
      <c r="F8385" s="24">
        <v>6823</v>
      </c>
      <c r="G8385" s="24">
        <v>6823</v>
      </c>
      <c r="H8385" s="24" t="str">
        <f t="shared" si="130"/>
        <v>2018_NF_25</v>
      </c>
      <c r="I8385" s="24">
        <f>VLOOKUP(H8385,inTHLBdata!A:H,7,FALSE)</f>
        <v>73</v>
      </c>
      <c r="J8385" s="24">
        <f>VLOOKUP(H8385,inTHLBdata!A:H,8,FALSE)</f>
        <v>73</v>
      </c>
    </row>
    <row r="8386" spans="1:10">
      <c r="A8386" s="24">
        <v>2018</v>
      </c>
      <c r="B8386" s="24" t="s">
        <v>190</v>
      </c>
      <c r="C8386" s="24" t="str">
        <f>VLOOKUP(B8386,'FHF LUT'!$A$5:$H$81,2,FALSE)</f>
        <v>Flooding</v>
      </c>
      <c r="D8386" s="24">
        <v>26</v>
      </c>
      <c r="E8386" s="24" t="s">
        <v>14</v>
      </c>
      <c r="F8386" s="24">
        <v>480</v>
      </c>
      <c r="G8386" s="24">
        <v>480</v>
      </c>
      <c r="H8386" s="24" t="str">
        <f t="shared" si="130"/>
        <v>2018_NF_26</v>
      </c>
      <c r="I8386" s="24">
        <f>VLOOKUP(H8386,inTHLBdata!A:H,7,FALSE)</f>
        <v>276</v>
      </c>
      <c r="J8386" s="24">
        <f>VLOOKUP(H8386,inTHLBdata!A:H,8,FALSE)</f>
        <v>276</v>
      </c>
    </row>
    <row r="8387" spans="1:10">
      <c r="A8387" s="24">
        <v>2018</v>
      </c>
      <c r="B8387" s="24" t="s">
        <v>190</v>
      </c>
      <c r="C8387" s="24" t="str">
        <f>VLOOKUP(B8387,'FHF LUT'!$A$5:$H$81,2,FALSE)</f>
        <v>Flooding</v>
      </c>
      <c r="D8387" s="24">
        <v>27</v>
      </c>
      <c r="E8387" s="24" t="s">
        <v>21</v>
      </c>
      <c r="F8387" s="24">
        <v>7801</v>
      </c>
      <c r="G8387" s="24">
        <v>7801</v>
      </c>
      <c r="H8387" s="24" t="str">
        <f t="shared" ref="H8387:H8450" si="131">CONCATENATE(A8387,"_",B8387,"_",D8387)</f>
        <v>2018_NF_27</v>
      </c>
      <c r="I8387" s="24">
        <f>VLOOKUP(H8387,inTHLBdata!A:H,7,FALSE)</f>
        <v>0</v>
      </c>
      <c r="J8387" s="24">
        <f>VLOOKUP(H8387,inTHLBdata!A:H,8,FALSE)</f>
        <v>0</v>
      </c>
    </row>
    <row r="8388" spans="1:10">
      <c r="A8388" s="24">
        <v>2018</v>
      </c>
      <c r="B8388" s="24" t="s">
        <v>190</v>
      </c>
      <c r="C8388" s="24" t="str">
        <f>VLOOKUP(B8388,'FHF LUT'!$A$5:$H$81,2,FALSE)</f>
        <v>Flooding</v>
      </c>
      <c r="D8388" s="24">
        <v>29</v>
      </c>
      <c r="E8388" s="24" t="s">
        <v>9</v>
      </c>
      <c r="F8388" s="24">
        <v>7465</v>
      </c>
      <c r="G8388" s="24">
        <v>7465</v>
      </c>
      <c r="H8388" s="24" t="str">
        <f t="shared" si="131"/>
        <v>2018_NF_29</v>
      </c>
      <c r="I8388" s="24">
        <f>VLOOKUP(H8388,inTHLBdata!A:H,7,FALSE)</f>
        <v>3598</v>
      </c>
      <c r="J8388" s="24">
        <f>VLOOKUP(H8388,inTHLBdata!A:H,8,FALSE)</f>
        <v>3598</v>
      </c>
    </row>
    <row r="8389" spans="1:10">
      <c r="A8389" s="24">
        <v>2018</v>
      </c>
      <c r="B8389" s="24" t="s">
        <v>190</v>
      </c>
      <c r="C8389" s="24" t="str">
        <f>VLOOKUP(B8389,'FHF LUT'!$A$5:$H$81,2,FALSE)</f>
        <v>Flooding</v>
      </c>
      <c r="D8389" s="24">
        <v>30</v>
      </c>
      <c r="E8389" s="24" t="s">
        <v>35</v>
      </c>
      <c r="F8389" s="24">
        <v>525</v>
      </c>
      <c r="G8389" s="24">
        <v>525</v>
      </c>
      <c r="H8389" s="24" t="str">
        <f t="shared" si="131"/>
        <v>2018_NF_30</v>
      </c>
      <c r="I8389" s="24">
        <f>VLOOKUP(H8389,inTHLBdata!A:H,7,FALSE)</f>
        <v>0</v>
      </c>
      <c r="J8389" s="24">
        <f>VLOOKUP(H8389,inTHLBdata!A:H,8,FALSE)</f>
        <v>0</v>
      </c>
    </row>
    <row r="8390" spans="1:10">
      <c r="A8390" s="24">
        <v>2018</v>
      </c>
      <c r="B8390" s="24" t="s">
        <v>190</v>
      </c>
      <c r="C8390" s="24" t="str">
        <f>VLOOKUP(B8390,'FHF LUT'!$A$5:$H$81,2,FALSE)</f>
        <v>Flooding</v>
      </c>
      <c r="D8390" s="24">
        <v>31</v>
      </c>
      <c r="E8390" s="24" t="s">
        <v>34</v>
      </c>
      <c r="F8390" s="24">
        <v>0</v>
      </c>
      <c r="G8390" s="24">
        <v>0</v>
      </c>
      <c r="H8390" s="24" t="str">
        <f t="shared" si="131"/>
        <v>2018_NF_31</v>
      </c>
      <c r="I8390" s="24">
        <f>VLOOKUP(H8390,inTHLBdata!A:H,7,FALSE)</f>
        <v>0</v>
      </c>
      <c r="J8390" s="24">
        <f>VLOOKUP(H8390,inTHLBdata!A:H,8,FALSE)</f>
        <v>0</v>
      </c>
    </row>
    <row r="8391" spans="1:10">
      <c r="A8391" s="24">
        <v>2018</v>
      </c>
      <c r="B8391" s="24" t="s">
        <v>190</v>
      </c>
      <c r="C8391" s="24" t="str">
        <f>VLOOKUP(B8391,'FHF LUT'!$A$5:$H$81,2,FALSE)</f>
        <v>Flooding</v>
      </c>
      <c r="D8391" s="24">
        <v>38</v>
      </c>
      <c r="E8391" s="24" t="s">
        <v>8</v>
      </c>
      <c r="F8391" s="24">
        <v>0</v>
      </c>
      <c r="G8391" s="24">
        <v>0</v>
      </c>
      <c r="H8391" s="24" t="str">
        <f t="shared" si="131"/>
        <v>2018_NF_38</v>
      </c>
      <c r="I8391" s="24">
        <f>VLOOKUP(H8391,inTHLBdata!A:H,7,FALSE)</f>
        <v>0</v>
      </c>
      <c r="J8391" s="24">
        <f>VLOOKUP(H8391,inTHLBdata!A:H,8,FALSE)</f>
        <v>0</v>
      </c>
    </row>
    <row r="8392" spans="1:10">
      <c r="A8392" s="24">
        <v>2018</v>
      </c>
      <c r="B8392" s="24" t="s">
        <v>190</v>
      </c>
      <c r="C8392" s="24" t="str">
        <f>VLOOKUP(B8392,'FHF LUT'!$A$5:$H$81,2,FALSE)</f>
        <v>Flooding</v>
      </c>
      <c r="D8392" s="24">
        <v>39</v>
      </c>
      <c r="E8392" s="24" t="s">
        <v>36</v>
      </c>
      <c r="F8392" s="24">
        <v>0</v>
      </c>
      <c r="G8392" s="24">
        <v>0</v>
      </c>
      <c r="H8392" s="24" t="str">
        <f t="shared" si="131"/>
        <v>2018_NF_39</v>
      </c>
      <c r="I8392" s="24">
        <f>VLOOKUP(H8392,inTHLBdata!A:H,7,FALSE)</f>
        <v>0</v>
      </c>
      <c r="J8392" s="24">
        <f>VLOOKUP(H8392,inTHLBdata!A:H,8,FALSE)</f>
        <v>0</v>
      </c>
    </row>
    <row r="8393" spans="1:10">
      <c r="A8393" s="24">
        <v>2018</v>
      </c>
      <c r="B8393" s="24" t="s">
        <v>190</v>
      </c>
      <c r="C8393" s="24" t="str">
        <f>VLOOKUP(B8393,'FHF LUT'!$A$5:$H$81,2,FALSE)</f>
        <v>Flooding</v>
      </c>
      <c r="D8393" s="24">
        <v>40</v>
      </c>
      <c r="E8393" s="24" t="s">
        <v>31</v>
      </c>
      <c r="F8393" s="24">
        <v>38824</v>
      </c>
      <c r="G8393" s="24">
        <v>38824</v>
      </c>
      <c r="H8393" s="24" t="str">
        <f t="shared" si="131"/>
        <v>2018_NF_40</v>
      </c>
      <c r="I8393" s="24">
        <f>VLOOKUP(H8393,inTHLBdata!A:H,7,FALSE)</f>
        <v>9837</v>
      </c>
      <c r="J8393" s="24">
        <f>VLOOKUP(H8393,inTHLBdata!A:H,8,FALSE)</f>
        <v>9837</v>
      </c>
    </row>
    <row r="8394" spans="1:10">
      <c r="A8394" s="24">
        <v>2018</v>
      </c>
      <c r="B8394" s="24" t="s">
        <v>190</v>
      </c>
      <c r="C8394" s="24" t="str">
        <f>VLOOKUP(B8394,'FHF LUT'!$A$5:$H$81,2,FALSE)</f>
        <v>Flooding</v>
      </c>
      <c r="D8394" s="24">
        <v>41</v>
      </c>
      <c r="E8394" s="24" t="s">
        <v>26</v>
      </c>
      <c r="F8394" s="24">
        <v>849</v>
      </c>
      <c r="G8394" s="24">
        <v>849</v>
      </c>
      <c r="H8394" s="24" t="str">
        <f t="shared" si="131"/>
        <v>2018_NF_41</v>
      </c>
      <c r="I8394" s="24">
        <f>VLOOKUP(H8394,inTHLBdata!A:H,7,FALSE)</f>
        <v>232</v>
      </c>
      <c r="J8394" s="24">
        <f>VLOOKUP(H8394,inTHLBdata!A:H,8,FALSE)</f>
        <v>232</v>
      </c>
    </row>
    <row r="8395" spans="1:10">
      <c r="A8395" s="24">
        <v>2018</v>
      </c>
      <c r="B8395" s="24" t="s">
        <v>190</v>
      </c>
      <c r="C8395" s="24" t="str">
        <f>VLOOKUP(B8395,'FHF LUT'!$A$5:$H$81,2,FALSE)</f>
        <v>Flooding</v>
      </c>
      <c r="D8395" s="24">
        <v>43</v>
      </c>
      <c r="E8395" s="24" t="s">
        <v>20</v>
      </c>
      <c r="F8395" s="24">
        <v>0</v>
      </c>
      <c r="G8395" s="24">
        <v>0</v>
      </c>
      <c r="H8395" s="24" t="str">
        <f t="shared" si="131"/>
        <v>2018_NF_43</v>
      </c>
      <c r="I8395" s="24">
        <f>VLOOKUP(H8395,inTHLBdata!A:H,7,FALSE)</f>
        <v>0</v>
      </c>
      <c r="J8395" s="24">
        <f>VLOOKUP(H8395,inTHLBdata!A:H,8,FALSE)</f>
        <v>0</v>
      </c>
    </row>
    <row r="8396" spans="1:10">
      <c r="A8396" s="24">
        <v>2018</v>
      </c>
      <c r="B8396" s="24" t="s">
        <v>190</v>
      </c>
      <c r="C8396" s="24" t="str">
        <f>VLOOKUP(B8396,'FHF LUT'!$A$5:$H$81,2,FALSE)</f>
        <v>Flooding</v>
      </c>
      <c r="D8396" s="24">
        <v>44</v>
      </c>
      <c r="E8396" s="24" t="s">
        <v>3</v>
      </c>
      <c r="F8396" s="24">
        <v>2093</v>
      </c>
      <c r="G8396" s="24">
        <v>2093</v>
      </c>
      <c r="H8396" s="24" t="str">
        <f t="shared" si="131"/>
        <v>2018_NF_44</v>
      </c>
      <c r="I8396" s="24">
        <f>VLOOKUP(H8396,inTHLBdata!A:H,7,FALSE)</f>
        <v>0</v>
      </c>
      <c r="J8396" s="24">
        <f>VLOOKUP(H8396,inTHLBdata!A:H,8,FALSE)</f>
        <v>0</v>
      </c>
    </row>
    <row r="8397" spans="1:10">
      <c r="A8397" s="24">
        <v>2018</v>
      </c>
      <c r="B8397" s="24" t="s">
        <v>190</v>
      </c>
      <c r="C8397" s="24" t="str">
        <f>VLOOKUP(B8397,'FHF LUT'!$A$5:$H$81,2,FALSE)</f>
        <v>Flooding</v>
      </c>
      <c r="D8397" s="24">
        <v>45</v>
      </c>
      <c r="E8397" s="24" t="s">
        <v>5</v>
      </c>
      <c r="F8397" s="24">
        <v>612</v>
      </c>
      <c r="G8397" s="24">
        <v>612</v>
      </c>
      <c r="H8397" s="24" t="str">
        <f t="shared" si="131"/>
        <v>2018_NF_45</v>
      </c>
      <c r="I8397" s="24">
        <f>VLOOKUP(H8397,inTHLBdata!A:H,7,FALSE)</f>
        <v>612</v>
      </c>
      <c r="J8397" s="24">
        <f>VLOOKUP(H8397,inTHLBdata!A:H,8,FALSE)</f>
        <v>612</v>
      </c>
    </row>
    <row r="8398" spans="1:10">
      <c r="A8398" s="24">
        <v>2018</v>
      </c>
      <c r="B8398" s="24" t="s">
        <v>190</v>
      </c>
      <c r="C8398" s="24" t="str">
        <f>VLOOKUP(B8398,'FHF LUT'!$A$5:$H$81,2,FALSE)</f>
        <v>Flooding</v>
      </c>
      <c r="D8398" s="24">
        <v>46</v>
      </c>
      <c r="E8398" s="24" t="s">
        <v>234</v>
      </c>
      <c r="F8398" s="24">
        <v>50161</v>
      </c>
      <c r="G8398" s="24">
        <v>50161</v>
      </c>
      <c r="H8398" s="24" t="str">
        <f t="shared" si="131"/>
        <v>2018_NF_46</v>
      </c>
      <c r="I8398" s="24">
        <f>VLOOKUP(H8398,inTHLBdata!A:H,7,FALSE)</f>
        <v>10747</v>
      </c>
      <c r="J8398" s="24">
        <f>VLOOKUP(H8398,inTHLBdata!A:H,8,FALSE)</f>
        <v>10747</v>
      </c>
    </row>
    <row r="8399" spans="1:10">
      <c r="A8399" s="24">
        <v>2018</v>
      </c>
      <c r="B8399" s="24" t="s">
        <v>190</v>
      </c>
      <c r="C8399" s="24" t="str">
        <f>VLOOKUP(B8399,'FHF LUT'!$A$5:$H$81,2,FALSE)</f>
        <v>Flooding</v>
      </c>
      <c r="D8399" s="24">
        <v>47</v>
      </c>
      <c r="E8399" s="24" t="s">
        <v>233</v>
      </c>
      <c r="F8399" s="24">
        <v>6358</v>
      </c>
      <c r="G8399" s="24">
        <v>6358</v>
      </c>
      <c r="H8399" s="24" t="str">
        <f t="shared" si="131"/>
        <v>2018_NF_47</v>
      </c>
      <c r="I8399" s="24">
        <f>VLOOKUP(H8399,inTHLBdata!A:H,7,FALSE)</f>
        <v>0</v>
      </c>
      <c r="J8399" s="24">
        <f>VLOOKUP(H8399,inTHLBdata!A:H,8,FALSE)</f>
        <v>0</v>
      </c>
    </row>
    <row r="8400" spans="1:10">
      <c r="A8400" s="24">
        <v>2018</v>
      </c>
      <c r="B8400" s="24" t="s">
        <v>190</v>
      </c>
      <c r="C8400" s="24" t="str">
        <f>VLOOKUP(B8400,'FHF LUT'!$A$5:$H$81,2,FALSE)</f>
        <v>Flooding</v>
      </c>
      <c r="D8400" s="24">
        <v>48</v>
      </c>
      <c r="E8400" s="24" t="s">
        <v>235</v>
      </c>
      <c r="F8400" s="24">
        <v>2460</v>
      </c>
      <c r="G8400" s="24">
        <v>2388</v>
      </c>
      <c r="H8400" s="24" t="str">
        <f t="shared" si="131"/>
        <v>2018_NF_48</v>
      </c>
      <c r="I8400" s="24">
        <f>VLOOKUP(H8400,inTHLBdata!A:H,7,FALSE)</f>
        <v>176</v>
      </c>
      <c r="J8400" s="24">
        <f>VLOOKUP(H8400,inTHLBdata!A:H,8,FALSE)</f>
        <v>176</v>
      </c>
    </row>
    <row r="8401" spans="1:10">
      <c r="A8401" s="24">
        <v>2018</v>
      </c>
      <c r="B8401" s="24" t="s">
        <v>333</v>
      </c>
      <c r="C8401" s="24" t="str">
        <f>VLOOKUP(B8401,'FHF LUT'!$A$5:$H$81,2,FALSE)</f>
        <v>Windthrow</v>
      </c>
      <c r="D8401" s="24">
        <v>1</v>
      </c>
      <c r="E8401" s="24" t="s">
        <v>10</v>
      </c>
      <c r="F8401" s="24">
        <v>25571</v>
      </c>
      <c r="G8401" s="24">
        <v>25571</v>
      </c>
      <c r="H8401" s="24" t="str">
        <f t="shared" si="131"/>
        <v>2018_NW_1</v>
      </c>
      <c r="I8401" s="24">
        <f>VLOOKUP(H8401,inTHLBdata!A:H,7,FALSE)</f>
        <v>7078</v>
      </c>
      <c r="J8401" s="24">
        <f>VLOOKUP(H8401,inTHLBdata!A:H,8,FALSE)</f>
        <v>7078</v>
      </c>
    </row>
    <row r="8402" spans="1:10">
      <c r="A8402" s="24">
        <v>2018</v>
      </c>
      <c r="B8402" s="24" t="s">
        <v>333</v>
      </c>
      <c r="C8402" s="24" t="str">
        <f>VLOOKUP(B8402,'FHF LUT'!$A$5:$H$81,2,FALSE)</f>
        <v>Windthrow</v>
      </c>
      <c r="D8402" s="24">
        <v>2</v>
      </c>
      <c r="E8402" s="24" t="s">
        <v>22</v>
      </c>
      <c r="F8402" s="24">
        <v>1338</v>
      </c>
      <c r="G8402" s="24">
        <v>1338</v>
      </c>
      <c r="H8402" s="24" t="str">
        <f t="shared" si="131"/>
        <v>2018_NW_2</v>
      </c>
      <c r="I8402" s="24">
        <f>VLOOKUP(H8402,inTHLBdata!A:H,7,FALSE)</f>
        <v>9809</v>
      </c>
      <c r="J8402" s="24">
        <f>VLOOKUP(H8402,inTHLBdata!A:H,8,FALSE)</f>
        <v>9363</v>
      </c>
    </row>
    <row r="8403" spans="1:10">
      <c r="A8403" s="24">
        <v>2018</v>
      </c>
      <c r="B8403" s="24" t="s">
        <v>333</v>
      </c>
      <c r="C8403" s="24" t="str">
        <f>VLOOKUP(B8403,'FHF LUT'!$A$5:$H$81,2,FALSE)</f>
        <v>Windthrow</v>
      </c>
      <c r="D8403" s="24">
        <v>3</v>
      </c>
      <c r="E8403" s="24" t="s">
        <v>13</v>
      </c>
      <c r="F8403" s="24">
        <v>0</v>
      </c>
      <c r="G8403" s="24">
        <v>0</v>
      </c>
      <c r="H8403" s="24" t="str">
        <f t="shared" si="131"/>
        <v>2018_NW_3</v>
      </c>
      <c r="I8403" s="24">
        <f>VLOOKUP(H8403,inTHLBdata!A:H,7,FALSE)</f>
        <v>0</v>
      </c>
      <c r="J8403" s="24">
        <f>VLOOKUP(H8403,inTHLBdata!A:H,8,FALSE)</f>
        <v>0</v>
      </c>
    </row>
    <row r="8404" spans="1:10">
      <c r="A8404" s="24">
        <v>2018</v>
      </c>
      <c r="B8404" s="24" t="s">
        <v>333</v>
      </c>
      <c r="C8404" s="24" t="str">
        <f>VLOOKUP(B8404,'FHF LUT'!$A$5:$H$81,2,FALSE)</f>
        <v>Windthrow</v>
      </c>
      <c r="D8404" s="24">
        <v>4</v>
      </c>
      <c r="E8404" s="24" t="s">
        <v>28</v>
      </c>
      <c r="F8404" s="24">
        <v>0</v>
      </c>
      <c r="G8404" s="24">
        <v>0</v>
      </c>
      <c r="H8404" s="24" t="str">
        <f t="shared" si="131"/>
        <v>2018_NW_4</v>
      </c>
      <c r="I8404" s="24">
        <f>VLOOKUP(H8404,inTHLBdata!A:H,7,FALSE)</f>
        <v>0</v>
      </c>
      <c r="J8404" s="24">
        <f>VLOOKUP(H8404,inTHLBdata!A:H,8,FALSE)</f>
        <v>0</v>
      </c>
    </row>
    <row r="8405" spans="1:10">
      <c r="A8405" s="24">
        <v>2018</v>
      </c>
      <c r="B8405" s="24" t="s">
        <v>333</v>
      </c>
      <c r="C8405" s="24" t="str">
        <f>VLOOKUP(B8405,'FHF LUT'!$A$5:$H$81,2,FALSE)</f>
        <v>Windthrow</v>
      </c>
      <c r="D8405" s="24">
        <v>5</v>
      </c>
      <c r="E8405" s="24" t="s">
        <v>16</v>
      </c>
      <c r="F8405" s="24">
        <v>2181</v>
      </c>
      <c r="G8405" s="24">
        <v>2181</v>
      </c>
      <c r="H8405" s="24" t="str">
        <f t="shared" si="131"/>
        <v>2018_NW_5</v>
      </c>
      <c r="I8405" s="24">
        <f>VLOOKUP(H8405,inTHLBdata!A:H,7,FALSE)</f>
        <v>0</v>
      </c>
      <c r="J8405" s="24">
        <f>VLOOKUP(H8405,inTHLBdata!A:H,8,FALSE)</f>
        <v>0</v>
      </c>
    </row>
    <row r="8406" spans="1:10">
      <c r="A8406" s="24">
        <v>2018</v>
      </c>
      <c r="B8406" s="24" t="s">
        <v>333</v>
      </c>
      <c r="C8406" s="24" t="str">
        <f>VLOOKUP(B8406,'FHF LUT'!$A$5:$H$81,2,FALSE)</f>
        <v>Windthrow</v>
      </c>
      <c r="D8406" s="24">
        <v>7</v>
      </c>
      <c r="E8406" s="24" t="s">
        <v>25</v>
      </c>
      <c r="F8406" s="24">
        <v>0</v>
      </c>
      <c r="G8406" s="24">
        <v>0</v>
      </c>
      <c r="H8406" s="24" t="str">
        <f t="shared" si="131"/>
        <v>2018_NW_7</v>
      </c>
      <c r="I8406" s="24">
        <f>VLOOKUP(H8406,inTHLBdata!A:H,7,FALSE)</f>
        <v>0</v>
      </c>
      <c r="J8406" s="24">
        <f>VLOOKUP(H8406,inTHLBdata!A:H,8,FALSE)</f>
        <v>0</v>
      </c>
    </row>
    <row r="8407" spans="1:10">
      <c r="A8407" s="24">
        <v>2018</v>
      </c>
      <c r="B8407" s="24" t="s">
        <v>333</v>
      </c>
      <c r="C8407" s="24" t="str">
        <f>VLOOKUP(B8407,'FHF LUT'!$A$5:$H$81,2,FALSE)</f>
        <v>Windthrow</v>
      </c>
      <c r="D8407" s="24">
        <v>8</v>
      </c>
      <c r="E8407" s="24" t="s">
        <v>29</v>
      </c>
      <c r="F8407" s="24">
        <v>7932</v>
      </c>
      <c r="G8407" s="24">
        <v>7932</v>
      </c>
      <c r="H8407" s="24" t="str">
        <f t="shared" si="131"/>
        <v>2018_NW_8</v>
      </c>
      <c r="I8407" s="24">
        <f>VLOOKUP(H8407,inTHLBdata!A:H,7,FALSE)</f>
        <v>1274</v>
      </c>
      <c r="J8407" s="24">
        <f>VLOOKUP(H8407,inTHLBdata!A:H,8,FALSE)</f>
        <v>1274</v>
      </c>
    </row>
    <row r="8408" spans="1:10">
      <c r="A8408" s="24">
        <v>2018</v>
      </c>
      <c r="B8408" s="24" t="s">
        <v>333</v>
      </c>
      <c r="C8408" s="24" t="str">
        <f>VLOOKUP(B8408,'FHF LUT'!$A$5:$H$81,2,FALSE)</f>
        <v>Windthrow</v>
      </c>
      <c r="D8408" s="24">
        <v>9</v>
      </c>
      <c r="E8408" s="24" t="s">
        <v>7</v>
      </c>
      <c r="F8408" s="24">
        <v>8022</v>
      </c>
      <c r="G8408" s="24">
        <v>7884</v>
      </c>
      <c r="H8408" s="24" t="str">
        <f t="shared" si="131"/>
        <v>2018_NW_9</v>
      </c>
      <c r="I8408" s="24">
        <f>VLOOKUP(H8408,inTHLBdata!A:H,7,FALSE)</f>
        <v>581</v>
      </c>
      <c r="J8408" s="24">
        <f>VLOOKUP(H8408,inTHLBdata!A:H,8,FALSE)</f>
        <v>581</v>
      </c>
    </row>
    <row r="8409" spans="1:10">
      <c r="A8409" s="24">
        <v>2018</v>
      </c>
      <c r="B8409" s="24" t="s">
        <v>333</v>
      </c>
      <c r="C8409" s="24" t="str">
        <f>VLOOKUP(B8409,'FHF LUT'!$A$5:$H$81,2,FALSE)</f>
        <v>Windthrow</v>
      </c>
      <c r="D8409" s="24">
        <v>10</v>
      </c>
      <c r="E8409" s="24" t="s">
        <v>18</v>
      </c>
      <c r="F8409" s="24">
        <v>9169</v>
      </c>
      <c r="G8409" s="24">
        <v>9169</v>
      </c>
      <c r="H8409" s="24" t="str">
        <f t="shared" si="131"/>
        <v>2018_NW_10</v>
      </c>
      <c r="I8409" s="24">
        <f>VLOOKUP(H8409,inTHLBdata!A:H,7,FALSE)</f>
        <v>0</v>
      </c>
      <c r="J8409" s="24">
        <f>VLOOKUP(H8409,inTHLBdata!A:H,8,FALSE)</f>
        <v>0</v>
      </c>
    </row>
    <row r="8410" spans="1:10">
      <c r="A8410" s="24">
        <v>2018</v>
      </c>
      <c r="B8410" s="24" t="s">
        <v>333</v>
      </c>
      <c r="C8410" s="24" t="str">
        <f>VLOOKUP(B8410,'FHF LUT'!$A$5:$H$81,2,FALSE)</f>
        <v>Windthrow</v>
      </c>
      <c r="D8410" s="24">
        <v>11</v>
      </c>
      <c r="E8410" s="24" t="s">
        <v>4</v>
      </c>
      <c r="F8410" s="24">
        <v>976</v>
      </c>
      <c r="G8410" s="24">
        <v>976</v>
      </c>
      <c r="H8410" s="24" t="str">
        <f t="shared" si="131"/>
        <v>2018_NW_11</v>
      </c>
      <c r="I8410" s="24">
        <f>VLOOKUP(H8410,inTHLBdata!A:H,7,FALSE)</f>
        <v>536</v>
      </c>
      <c r="J8410" s="24">
        <f>VLOOKUP(H8410,inTHLBdata!A:H,8,FALSE)</f>
        <v>536</v>
      </c>
    </row>
    <row r="8411" spans="1:10">
      <c r="A8411" s="24">
        <v>2018</v>
      </c>
      <c r="B8411" s="24" t="s">
        <v>333</v>
      </c>
      <c r="C8411" s="24" t="str">
        <f>VLOOKUP(B8411,'FHF LUT'!$A$5:$H$81,2,FALSE)</f>
        <v>Windthrow</v>
      </c>
      <c r="D8411" s="24">
        <v>12</v>
      </c>
      <c r="E8411" s="24" t="s">
        <v>11</v>
      </c>
      <c r="F8411" s="24">
        <v>0</v>
      </c>
      <c r="G8411" s="24">
        <v>0</v>
      </c>
      <c r="H8411" s="24" t="str">
        <f t="shared" si="131"/>
        <v>2018_NW_12</v>
      </c>
      <c r="I8411" s="24">
        <f>VLOOKUP(H8411,inTHLBdata!A:H,7,FALSE)</f>
        <v>0</v>
      </c>
      <c r="J8411" s="24">
        <f>VLOOKUP(H8411,inTHLBdata!A:H,8,FALSE)</f>
        <v>0</v>
      </c>
    </row>
    <row r="8412" spans="1:10">
      <c r="A8412" s="24">
        <v>2018</v>
      </c>
      <c r="B8412" s="24" t="s">
        <v>333</v>
      </c>
      <c r="C8412" s="24" t="str">
        <f>VLOOKUP(B8412,'FHF LUT'!$A$5:$H$81,2,FALSE)</f>
        <v>Windthrow</v>
      </c>
      <c r="D8412" s="24">
        <v>13</v>
      </c>
      <c r="E8412" s="24" t="s">
        <v>24</v>
      </c>
      <c r="F8412" s="24">
        <v>4283</v>
      </c>
      <c r="G8412" s="24">
        <v>4283</v>
      </c>
      <c r="H8412" s="24" t="str">
        <f t="shared" si="131"/>
        <v>2018_NW_13</v>
      </c>
      <c r="I8412" s="24">
        <f>VLOOKUP(H8412,inTHLBdata!A:H,7,FALSE)</f>
        <v>3941</v>
      </c>
      <c r="J8412" s="24">
        <f>VLOOKUP(H8412,inTHLBdata!A:H,8,FALSE)</f>
        <v>3941</v>
      </c>
    </row>
    <row r="8413" spans="1:10">
      <c r="A8413" s="24">
        <v>2018</v>
      </c>
      <c r="B8413" s="24" t="s">
        <v>333</v>
      </c>
      <c r="C8413" s="24" t="str">
        <f>VLOOKUP(B8413,'FHF LUT'!$A$5:$H$81,2,FALSE)</f>
        <v>Windthrow</v>
      </c>
      <c r="D8413" s="24">
        <v>14</v>
      </c>
      <c r="E8413" s="24" t="s">
        <v>30</v>
      </c>
      <c r="F8413" s="24">
        <v>0</v>
      </c>
      <c r="G8413" s="24">
        <v>0</v>
      </c>
      <c r="H8413" s="24" t="str">
        <f t="shared" si="131"/>
        <v>2018_NW_14</v>
      </c>
      <c r="I8413" s="24">
        <f>VLOOKUP(H8413,inTHLBdata!A:H,7,FALSE)</f>
        <v>0</v>
      </c>
      <c r="J8413" s="24">
        <f>VLOOKUP(H8413,inTHLBdata!A:H,8,FALSE)</f>
        <v>0</v>
      </c>
    </row>
    <row r="8414" spans="1:10">
      <c r="A8414" s="24">
        <v>2018</v>
      </c>
      <c r="B8414" s="24" t="s">
        <v>333</v>
      </c>
      <c r="C8414" s="24" t="str">
        <f>VLOOKUP(B8414,'FHF LUT'!$A$5:$H$81,2,FALSE)</f>
        <v>Windthrow</v>
      </c>
      <c r="D8414" s="24">
        <v>15</v>
      </c>
      <c r="E8414" s="24" t="s">
        <v>33</v>
      </c>
      <c r="F8414" s="24">
        <v>0</v>
      </c>
      <c r="G8414" s="24">
        <v>0</v>
      </c>
      <c r="H8414" s="24" t="str">
        <f t="shared" si="131"/>
        <v>2018_NW_15</v>
      </c>
      <c r="I8414" s="24">
        <f>VLOOKUP(H8414,inTHLBdata!A:H,7,FALSE)</f>
        <v>0</v>
      </c>
      <c r="J8414" s="24">
        <f>VLOOKUP(H8414,inTHLBdata!A:H,8,FALSE)</f>
        <v>0</v>
      </c>
    </row>
    <row r="8415" spans="1:10">
      <c r="A8415" s="24">
        <v>2018</v>
      </c>
      <c r="B8415" s="24" t="s">
        <v>333</v>
      </c>
      <c r="C8415" s="24" t="str">
        <f>VLOOKUP(B8415,'FHF LUT'!$A$5:$H$81,2,FALSE)</f>
        <v>Windthrow</v>
      </c>
      <c r="D8415" s="24">
        <v>16</v>
      </c>
      <c r="E8415" s="24" t="s">
        <v>12</v>
      </c>
      <c r="F8415" s="24">
        <v>9469</v>
      </c>
      <c r="G8415" s="24">
        <v>9469</v>
      </c>
      <c r="H8415" s="24" t="str">
        <f t="shared" si="131"/>
        <v>2018_NW_16</v>
      </c>
      <c r="I8415" s="24">
        <f>VLOOKUP(H8415,inTHLBdata!A:H,7,FALSE)</f>
        <v>4800</v>
      </c>
      <c r="J8415" s="24">
        <f>VLOOKUP(H8415,inTHLBdata!A:H,8,FALSE)</f>
        <v>4800</v>
      </c>
    </row>
    <row r="8416" spans="1:10">
      <c r="A8416" s="24">
        <v>2018</v>
      </c>
      <c r="B8416" s="24" t="s">
        <v>333</v>
      </c>
      <c r="C8416" s="24" t="str">
        <f>VLOOKUP(B8416,'FHF LUT'!$A$5:$H$81,2,FALSE)</f>
        <v>Windthrow</v>
      </c>
      <c r="D8416" s="24">
        <v>17</v>
      </c>
      <c r="E8416" s="24" t="s">
        <v>32</v>
      </c>
      <c r="F8416" s="24">
        <v>0</v>
      </c>
      <c r="G8416" s="24">
        <v>0</v>
      </c>
      <c r="H8416" s="24" t="str">
        <f t="shared" si="131"/>
        <v>2018_NW_17</v>
      </c>
      <c r="I8416" s="24">
        <f>VLOOKUP(H8416,inTHLBdata!A:H,7,FALSE)</f>
        <v>0</v>
      </c>
      <c r="J8416" s="24">
        <f>VLOOKUP(H8416,inTHLBdata!A:H,8,FALSE)</f>
        <v>0</v>
      </c>
    </row>
    <row r="8417" spans="1:10">
      <c r="A8417" s="24">
        <v>2018</v>
      </c>
      <c r="B8417" s="24" t="s">
        <v>333</v>
      </c>
      <c r="C8417" s="24" t="str">
        <f>VLOOKUP(B8417,'FHF LUT'!$A$5:$H$81,2,FALSE)</f>
        <v>Windthrow</v>
      </c>
      <c r="D8417" s="24">
        <v>18</v>
      </c>
      <c r="E8417" s="24" t="s">
        <v>15</v>
      </c>
      <c r="F8417" s="24">
        <v>0</v>
      </c>
      <c r="G8417" s="24">
        <v>0</v>
      </c>
      <c r="H8417" s="24" t="str">
        <f t="shared" si="131"/>
        <v>2018_NW_18</v>
      </c>
      <c r="I8417" s="24">
        <f>VLOOKUP(H8417,inTHLBdata!A:H,7,FALSE)</f>
        <v>0</v>
      </c>
      <c r="J8417" s="24">
        <f>VLOOKUP(H8417,inTHLBdata!A:H,8,FALSE)</f>
        <v>0</v>
      </c>
    </row>
    <row r="8418" spans="1:10">
      <c r="A8418" s="24">
        <v>2018</v>
      </c>
      <c r="B8418" s="24" t="s">
        <v>333</v>
      </c>
      <c r="C8418" s="24" t="str">
        <f>VLOOKUP(B8418,'FHF LUT'!$A$5:$H$81,2,FALSE)</f>
        <v>Windthrow</v>
      </c>
      <c r="D8418" s="24">
        <v>20</v>
      </c>
      <c r="E8418" s="24" t="s">
        <v>6</v>
      </c>
      <c r="F8418" s="24">
        <v>0</v>
      </c>
      <c r="G8418" s="24">
        <v>0</v>
      </c>
      <c r="H8418" s="24" t="str">
        <f t="shared" si="131"/>
        <v>2018_NW_20</v>
      </c>
      <c r="I8418" s="24">
        <f>VLOOKUP(H8418,inTHLBdata!A:H,7,FALSE)</f>
        <v>0</v>
      </c>
      <c r="J8418" s="24">
        <f>VLOOKUP(H8418,inTHLBdata!A:H,8,FALSE)</f>
        <v>0</v>
      </c>
    </row>
    <row r="8419" spans="1:10">
      <c r="A8419" s="24">
        <v>2018</v>
      </c>
      <c r="B8419" s="24" t="s">
        <v>333</v>
      </c>
      <c r="C8419" s="24" t="str">
        <f>VLOOKUP(B8419,'FHF LUT'!$A$5:$H$81,2,FALSE)</f>
        <v>Windthrow</v>
      </c>
      <c r="D8419" s="24">
        <v>22</v>
      </c>
      <c r="E8419" s="24" t="s">
        <v>19</v>
      </c>
      <c r="F8419" s="24">
        <v>5404</v>
      </c>
      <c r="G8419" s="24">
        <v>5404</v>
      </c>
      <c r="H8419" s="24" t="str">
        <f t="shared" si="131"/>
        <v>2018_NW_22</v>
      </c>
      <c r="I8419" s="24">
        <f>VLOOKUP(H8419,inTHLBdata!A:H,7,FALSE)</f>
        <v>1371</v>
      </c>
      <c r="J8419" s="24">
        <f>VLOOKUP(H8419,inTHLBdata!A:H,8,FALSE)</f>
        <v>1371</v>
      </c>
    </row>
    <row r="8420" spans="1:10">
      <c r="A8420" s="24">
        <v>2018</v>
      </c>
      <c r="B8420" s="24" t="s">
        <v>333</v>
      </c>
      <c r="C8420" s="24" t="str">
        <f>VLOOKUP(B8420,'FHF LUT'!$A$5:$H$81,2,FALSE)</f>
        <v>Windthrow</v>
      </c>
      <c r="D8420" s="24">
        <v>23</v>
      </c>
      <c r="E8420" s="24" t="s">
        <v>27</v>
      </c>
      <c r="F8420" s="24">
        <v>1988</v>
      </c>
      <c r="G8420" s="24">
        <v>1988</v>
      </c>
      <c r="H8420" s="24" t="str">
        <f t="shared" si="131"/>
        <v>2018_NW_23</v>
      </c>
      <c r="I8420" s="24">
        <f>VLOOKUP(H8420,inTHLBdata!A:H,7,FALSE)</f>
        <v>1673</v>
      </c>
      <c r="J8420" s="24">
        <f>VLOOKUP(H8420,inTHLBdata!A:H,8,FALSE)</f>
        <v>1673</v>
      </c>
    </row>
    <row r="8421" spans="1:10">
      <c r="A8421" s="24">
        <v>2018</v>
      </c>
      <c r="B8421" s="24" t="s">
        <v>333</v>
      </c>
      <c r="C8421" s="24" t="str">
        <f>VLOOKUP(B8421,'FHF LUT'!$A$5:$H$81,2,FALSE)</f>
        <v>Windthrow</v>
      </c>
      <c r="D8421" s="24">
        <v>24</v>
      </c>
      <c r="E8421" s="24" t="s">
        <v>17</v>
      </c>
      <c r="F8421" s="24">
        <v>0</v>
      </c>
      <c r="G8421" s="24">
        <v>0</v>
      </c>
      <c r="H8421" s="24" t="str">
        <f t="shared" si="131"/>
        <v>2018_NW_24</v>
      </c>
      <c r="I8421" s="24">
        <f>VLOOKUP(H8421,inTHLBdata!A:H,7,FALSE)</f>
        <v>0</v>
      </c>
      <c r="J8421" s="24">
        <f>VLOOKUP(H8421,inTHLBdata!A:H,8,FALSE)</f>
        <v>0</v>
      </c>
    </row>
    <row r="8422" spans="1:10">
      <c r="A8422" s="24">
        <v>2018</v>
      </c>
      <c r="B8422" s="24" t="s">
        <v>333</v>
      </c>
      <c r="C8422" s="24" t="str">
        <f>VLOOKUP(B8422,'FHF LUT'!$A$5:$H$81,2,FALSE)</f>
        <v>Windthrow</v>
      </c>
      <c r="D8422" s="24">
        <v>25</v>
      </c>
      <c r="E8422" s="24" t="s">
        <v>23</v>
      </c>
      <c r="F8422" s="24">
        <v>94346</v>
      </c>
      <c r="G8422" s="24">
        <v>94346</v>
      </c>
      <c r="H8422" s="24" t="str">
        <f t="shared" si="131"/>
        <v>2018_NW_25</v>
      </c>
      <c r="I8422" s="24">
        <f>VLOOKUP(H8422,inTHLBdata!A:H,7,FALSE)</f>
        <v>13250</v>
      </c>
      <c r="J8422" s="24">
        <f>VLOOKUP(H8422,inTHLBdata!A:H,8,FALSE)</f>
        <v>13250</v>
      </c>
    </row>
    <row r="8423" spans="1:10">
      <c r="A8423" s="24">
        <v>2018</v>
      </c>
      <c r="B8423" s="24" t="s">
        <v>333</v>
      </c>
      <c r="C8423" s="24" t="str">
        <f>VLOOKUP(B8423,'FHF LUT'!$A$5:$H$81,2,FALSE)</f>
        <v>Windthrow</v>
      </c>
      <c r="D8423" s="24">
        <v>26</v>
      </c>
      <c r="E8423" s="24" t="s">
        <v>14</v>
      </c>
      <c r="F8423" s="24">
        <v>0</v>
      </c>
      <c r="G8423" s="24">
        <v>0</v>
      </c>
      <c r="H8423" s="24" t="str">
        <f t="shared" si="131"/>
        <v>2018_NW_26</v>
      </c>
      <c r="I8423" s="24">
        <f>VLOOKUP(H8423,inTHLBdata!A:H,7,FALSE)</f>
        <v>0</v>
      </c>
      <c r="J8423" s="24">
        <f>VLOOKUP(H8423,inTHLBdata!A:H,8,FALSE)</f>
        <v>0</v>
      </c>
    </row>
    <row r="8424" spans="1:10">
      <c r="A8424" s="24">
        <v>2018</v>
      </c>
      <c r="B8424" s="24" t="s">
        <v>333</v>
      </c>
      <c r="C8424" s="24" t="str">
        <f>VLOOKUP(B8424,'FHF LUT'!$A$5:$H$81,2,FALSE)</f>
        <v>Windthrow</v>
      </c>
      <c r="D8424" s="24">
        <v>27</v>
      </c>
      <c r="E8424" s="24" t="s">
        <v>21</v>
      </c>
      <c r="F8424" s="24">
        <v>741</v>
      </c>
      <c r="G8424" s="24">
        <v>741</v>
      </c>
      <c r="H8424" s="24" t="str">
        <f t="shared" si="131"/>
        <v>2018_NW_27</v>
      </c>
      <c r="I8424" s="24">
        <f>VLOOKUP(H8424,inTHLBdata!A:H,7,FALSE)</f>
        <v>54</v>
      </c>
      <c r="J8424" s="24">
        <f>VLOOKUP(H8424,inTHLBdata!A:H,8,FALSE)</f>
        <v>54</v>
      </c>
    </row>
    <row r="8425" spans="1:10">
      <c r="A8425" s="24">
        <v>2018</v>
      </c>
      <c r="B8425" s="24" t="s">
        <v>333</v>
      </c>
      <c r="C8425" s="24" t="str">
        <f>VLOOKUP(B8425,'FHF LUT'!$A$5:$H$81,2,FALSE)</f>
        <v>Windthrow</v>
      </c>
      <c r="D8425" s="24">
        <v>29</v>
      </c>
      <c r="E8425" s="24" t="s">
        <v>9</v>
      </c>
      <c r="F8425" s="24">
        <v>208</v>
      </c>
      <c r="G8425" s="24">
        <v>208</v>
      </c>
      <c r="H8425" s="24" t="str">
        <f t="shared" si="131"/>
        <v>2018_NW_29</v>
      </c>
      <c r="I8425" s="24">
        <f>VLOOKUP(H8425,inTHLBdata!A:H,7,FALSE)</f>
        <v>199</v>
      </c>
      <c r="J8425" s="24">
        <f>VLOOKUP(H8425,inTHLBdata!A:H,8,FALSE)</f>
        <v>199</v>
      </c>
    </row>
    <row r="8426" spans="1:10">
      <c r="A8426" s="24">
        <v>2018</v>
      </c>
      <c r="B8426" s="24" t="s">
        <v>333</v>
      </c>
      <c r="C8426" s="24" t="str">
        <f>VLOOKUP(B8426,'FHF LUT'!$A$5:$H$81,2,FALSE)</f>
        <v>Windthrow</v>
      </c>
      <c r="D8426" s="24">
        <v>30</v>
      </c>
      <c r="E8426" s="24" t="s">
        <v>35</v>
      </c>
      <c r="F8426" s="24">
        <v>1422</v>
      </c>
      <c r="G8426" s="24">
        <v>1422</v>
      </c>
      <c r="H8426" s="24" t="str">
        <f t="shared" si="131"/>
        <v>2018_NW_30</v>
      </c>
      <c r="I8426" s="24">
        <f>VLOOKUP(H8426,inTHLBdata!A:H,7,FALSE)</f>
        <v>1322</v>
      </c>
      <c r="J8426" s="24">
        <f>VLOOKUP(H8426,inTHLBdata!A:H,8,FALSE)</f>
        <v>1322</v>
      </c>
    </row>
    <row r="8427" spans="1:10">
      <c r="A8427" s="24">
        <v>2018</v>
      </c>
      <c r="B8427" s="24" t="s">
        <v>333</v>
      </c>
      <c r="C8427" s="24" t="str">
        <f>VLOOKUP(B8427,'FHF LUT'!$A$5:$H$81,2,FALSE)</f>
        <v>Windthrow</v>
      </c>
      <c r="D8427" s="24">
        <v>31</v>
      </c>
      <c r="E8427" s="24" t="s">
        <v>34</v>
      </c>
      <c r="F8427" s="24">
        <v>0</v>
      </c>
      <c r="G8427" s="24">
        <v>0</v>
      </c>
      <c r="H8427" s="24" t="str">
        <f t="shared" si="131"/>
        <v>2018_NW_31</v>
      </c>
      <c r="I8427" s="24">
        <f>VLOOKUP(H8427,inTHLBdata!A:H,7,FALSE)</f>
        <v>0</v>
      </c>
      <c r="J8427" s="24">
        <f>VLOOKUP(H8427,inTHLBdata!A:H,8,FALSE)</f>
        <v>0</v>
      </c>
    </row>
    <row r="8428" spans="1:10">
      <c r="A8428" s="24">
        <v>2018</v>
      </c>
      <c r="B8428" s="24" t="s">
        <v>333</v>
      </c>
      <c r="C8428" s="24" t="str">
        <f>VLOOKUP(B8428,'FHF LUT'!$A$5:$H$81,2,FALSE)</f>
        <v>Windthrow</v>
      </c>
      <c r="D8428" s="24">
        <v>38</v>
      </c>
      <c r="E8428" s="24" t="s">
        <v>8</v>
      </c>
      <c r="F8428" s="24">
        <v>0</v>
      </c>
      <c r="G8428" s="24">
        <v>0</v>
      </c>
      <c r="H8428" s="24" t="str">
        <f t="shared" si="131"/>
        <v>2018_NW_38</v>
      </c>
      <c r="I8428" s="24">
        <f>VLOOKUP(H8428,inTHLBdata!A:H,7,FALSE)</f>
        <v>0</v>
      </c>
      <c r="J8428" s="24">
        <f>VLOOKUP(H8428,inTHLBdata!A:H,8,FALSE)</f>
        <v>0</v>
      </c>
    </row>
    <row r="8429" spans="1:10">
      <c r="A8429" s="24">
        <v>2018</v>
      </c>
      <c r="B8429" s="24" t="s">
        <v>333</v>
      </c>
      <c r="C8429" s="24" t="str">
        <f>VLOOKUP(B8429,'FHF LUT'!$A$5:$H$81,2,FALSE)</f>
        <v>Windthrow</v>
      </c>
      <c r="D8429" s="24">
        <v>39</v>
      </c>
      <c r="E8429" s="24" t="s">
        <v>36</v>
      </c>
      <c r="F8429" s="24">
        <v>0</v>
      </c>
      <c r="G8429" s="24">
        <v>0</v>
      </c>
      <c r="H8429" s="24" t="str">
        <f t="shared" si="131"/>
        <v>2018_NW_39</v>
      </c>
      <c r="I8429" s="24">
        <f>VLOOKUP(H8429,inTHLBdata!A:H,7,FALSE)</f>
        <v>0</v>
      </c>
      <c r="J8429" s="24">
        <f>VLOOKUP(H8429,inTHLBdata!A:H,8,FALSE)</f>
        <v>0</v>
      </c>
    </row>
    <row r="8430" spans="1:10">
      <c r="A8430" s="24">
        <v>2018</v>
      </c>
      <c r="B8430" s="24" t="s">
        <v>333</v>
      </c>
      <c r="C8430" s="24" t="str">
        <f>VLOOKUP(B8430,'FHF LUT'!$A$5:$H$81,2,FALSE)</f>
        <v>Windthrow</v>
      </c>
      <c r="D8430" s="24">
        <v>40</v>
      </c>
      <c r="E8430" s="24" t="s">
        <v>31</v>
      </c>
      <c r="F8430" s="24">
        <v>9456</v>
      </c>
      <c r="G8430" s="24">
        <v>9456</v>
      </c>
      <c r="H8430" s="24" t="str">
        <f t="shared" si="131"/>
        <v>2018_NW_40</v>
      </c>
      <c r="I8430" s="24">
        <f>VLOOKUP(H8430,inTHLBdata!A:H,7,FALSE)</f>
        <v>6686</v>
      </c>
      <c r="J8430" s="24">
        <f>VLOOKUP(H8430,inTHLBdata!A:H,8,FALSE)</f>
        <v>6686</v>
      </c>
    </row>
    <row r="8431" spans="1:10">
      <c r="A8431" s="24">
        <v>2018</v>
      </c>
      <c r="B8431" s="24" t="s">
        <v>333</v>
      </c>
      <c r="C8431" s="24" t="str">
        <f>VLOOKUP(B8431,'FHF LUT'!$A$5:$H$81,2,FALSE)</f>
        <v>Windthrow</v>
      </c>
      <c r="D8431" s="24">
        <v>41</v>
      </c>
      <c r="E8431" s="24" t="s">
        <v>26</v>
      </c>
      <c r="F8431" s="24">
        <v>13605</v>
      </c>
      <c r="G8431" s="24">
        <v>13605</v>
      </c>
      <c r="H8431" s="24" t="str">
        <f t="shared" si="131"/>
        <v>2018_NW_41</v>
      </c>
      <c r="I8431" s="24">
        <f>VLOOKUP(H8431,inTHLBdata!A:H,7,FALSE)</f>
        <v>0</v>
      </c>
      <c r="J8431" s="24">
        <f>VLOOKUP(H8431,inTHLBdata!A:H,8,FALSE)</f>
        <v>0</v>
      </c>
    </row>
    <row r="8432" spans="1:10">
      <c r="A8432" s="24">
        <v>2018</v>
      </c>
      <c r="B8432" s="24" t="s">
        <v>333</v>
      </c>
      <c r="C8432" s="24" t="str">
        <f>VLOOKUP(B8432,'FHF LUT'!$A$5:$H$81,2,FALSE)</f>
        <v>Windthrow</v>
      </c>
      <c r="D8432" s="24">
        <v>43</v>
      </c>
      <c r="E8432" s="24" t="s">
        <v>20</v>
      </c>
      <c r="F8432" s="24">
        <v>0</v>
      </c>
      <c r="G8432" s="24">
        <v>0</v>
      </c>
      <c r="H8432" s="24" t="str">
        <f t="shared" si="131"/>
        <v>2018_NW_43</v>
      </c>
      <c r="I8432" s="24">
        <f>VLOOKUP(H8432,inTHLBdata!A:H,7,FALSE)</f>
        <v>0</v>
      </c>
      <c r="J8432" s="24">
        <f>VLOOKUP(H8432,inTHLBdata!A:H,8,FALSE)</f>
        <v>0</v>
      </c>
    </row>
    <row r="8433" spans="1:10">
      <c r="A8433" s="24">
        <v>2018</v>
      </c>
      <c r="B8433" s="24" t="s">
        <v>333</v>
      </c>
      <c r="C8433" s="24" t="str">
        <f>VLOOKUP(B8433,'FHF LUT'!$A$5:$H$81,2,FALSE)</f>
        <v>Windthrow</v>
      </c>
      <c r="D8433" s="24">
        <v>44</v>
      </c>
      <c r="E8433" s="24" t="s">
        <v>3</v>
      </c>
      <c r="F8433" s="24">
        <v>3</v>
      </c>
      <c r="G8433" s="24">
        <v>3</v>
      </c>
      <c r="H8433" s="24" t="str">
        <f t="shared" si="131"/>
        <v>2018_NW_44</v>
      </c>
      <c r="I8433" s="24">
        <f>VLOOKUP(H8433,inTHLBdata!A:H,7,FALSE)</f>
        <v>0</v>
      </c>
      <c r="J8433" s="24">
        <f>VLOOKUP(H8433,inTHLBdata!A:H,8,FALSE)</f>
        <v>0</v>
      </c>
    </row>
    <row r="8434" spans="1:10">
      <c r="A8434" s="24">
        <v>2018</v>
      </c>
      <c r="B8434" s="24" t="s">
        <v>333</v>
      </c>
      <c r="C8434" s="24" t="str">
        <f>VLOOKUP(B8434,'FHF LUT'!$A$5:$H$81,2,FALSE)</f>
        <v>Windthrow</v>
      </c>
      <c r="D8434" s="24">
        <v>45</v>
      </c>
      <c r="E8434" s="24" t="s">
        <v>5</v>
      </c>
      <c r="F8434" s="24">
        <v>2806</v>
      </c>
      <c r="G8434" s="24">
        <v>2806</v>
      </c>
      <c r="H8434" s="24" t="str">
        <f t="shared" si="131"/>
        <v>2018_NW_45</v>
      </c>
      <c r="I8434" s="24">
        <f>VLOOKUP(H8434,inTHLBdata!A:H,7,FALSE)</f>
        <v>1959</v>
      </c>
      <c r="J8434" s="24">
        <f>VLOOKUP(H8434,inTHLBdata!A:H,8,FALSE)</f>
        <v>1959</v>
      </c>
    </row>
    <row r="8435" spans="1:10">
      <c r="A8435" s="24">
        <v>2018</v>
      </c>
      <c r="B8435" s="24" t="s">
        <v>333</v>
      </c>
      <c r="C8435" s="24" t="str">
        <f>VLOOKUP(B8435,'FHF LUT'!$A$5:$H$81,2,FALSE)</f>
        <v>Windthrow</v>
      </c>
      <c r="D8435" s="24">
        <v>46</v>
      </c>
      <c r="E8435" s="24" t="s">
        <v>234</v>
      </c>
      <c r="F8435" s="24">
        <v>18118</v>
      </c>
      <c r="G8435" s="24">
        <v>18118</v>
      </c>
      <c r="H8435" s="24" t="str">
        <f t="shared" si="131"/>
        <v>2018_NW_46</v>
      </c>
      <c r="I8435" s="24">
        <f>VLOOKUP(H8435,inTHLBdata!A:H,7,FALSE)</f>
        <v>1788</v>
      </c>
      <c r="J8435" s="24">
        <f>VLOOKUP(H8435,inTHLBdata!A:H,8,FALSE)</f>
        <v>1788</v>
      </c>
    </row>
    <row r="8436" spans="1:10">
      <c r="A8436" s="24">
        <v>2018</v>
      </c>
      <c r="B8436" s="24" t="s">
        <v>333</v>
      </c>
      <c r="C8436" s="24" t="str">
        <f>VLOOKUP(B8436,'FHF LUT'!$A$5:$H$81,2,FALSE)</f>
        <v>Windthrow</v>
      </c>
      <c r="D8436" s="24">
        <v>47</v>
      </c>
      <c r="E8436" s="24" t="s">
        <v>233</v>
      </c>
      <c r="F8436" s="24">
        <v>0</v>
      </c>
      <c r="G8436" s="24">
        <v>0</v>
      </c>
      <c r="H8436" s="24" t="str">
        <f t="shared" si="131"/>
        <v>2018_NW_47</v>
      </c>
      <c r="I8436" s="24">
        <f>VLOOKUP(H8436,inTHLBdata!A:H,7,FALSE)</f>
        <v>0</v>
      </c>
      <c r="J8436" s="24">
        <f>VLOOKUP(H8436,inTHLBdata!A:H,8,FALSE)</f>
        <v>0</v>
      </c>
    </row>
    <row r="8437" spans="1:10">
      <c r="A8437" s="24">
        <v>2018</v>
      </c>
      <c r="B8437" s="24" t="s">
        <v>333</v>
      </c>
      <c r="C8437" s="24" t="str">
        <f>VLOOKUP(B8437,'FHF LUT'!$A$5:$H$81,2,FALSE)</f>
        <v>Windthrow</v>
      </c>
      <c r="D8437" s="24">
        <v>48</v>
      </c>
      <c r="E8437" s="24" t="s">
        <v>235</v>
      </c>
      <c r="F8437" s="24">
        <v>0</v>
      </c>
      <c r="G8437" s="24">
        <v>0</v>
      </c>
      <c r="H8437" s="24" t="str">
        <f t="shared" si="131"/>
        <v>2018_NW_48</v>
      </c>
      <c r="I8437" s="24">
        <f>VLOOKUP(H8437,inTHLBdata!A:H,7,FALSE)</f>
        <v>0</v>
      </c>
      <c r="J8437" s="24">
        <f>VLOOKUP(H8437,inTHLBdata!A:H,8,FALSE)</f>
        <v>0</v>
      </c>
    </row>
    <row r="8438" spans="1:10">
      <c r="A8438" s="24">
        <v>2019</v>
      </c>
      <c r="B8438" s="24" t="s">
        <v>191</v>
      </c>
      <c r="C8438" s="24" t="str">
        <f>VLOOKUP(B8438,'FHF LUT'!$A$5:$H$81,2,FALSE)</f>
        <v>Unknown Beetle</v>
      </c>
      <c r="D8438" s="24">
        <v>1</v>
      </c>
      <c r="E8438" s="24" t="s">
        <v>10</v>
      </c>
      <c r="F8438" s="24">
        <v>0</v>
      </c>
      <c r="G8438" s="24">
        <v>0</v>
      </c>
      <c r="H8438" s="24" t="str">
        <f t="shared" si="131"/>
        <v>2019_IB_1</v>
      </c>
      <c r="I8438" s="24">
        <f>VLOOKUP(H8438,inTHLBdata!A:H,7,FALSE)</f>
        <v>0</v>
      </c>
      <c r="J8438" s="24">
        <f>VLOOKUP(H8438,inTHLBdata!A:H,8,FALSE)</f>
        <v>0</v>
      </c>
    </row>
    <row r="8439" spans="1:10">
      <c r="A8439" s="24">
        <v>2019</v>
      </c>
      <c r="B8439" s="24" t="s">
        <v>191</v>
      </c>
      <c r="C8439" s="24" t="str">
        <f>VLOOKUP(B8439,'FHF LUT'!$A$5:$H$81,2,FALSE)</f>
        <v>Unknown Beetle</v>
      </c>
      <c r="D8439" s="24">
        <v>2</v>
      </c>
      <c r="E8439" s="24" t="s">
        <v>22</v>
      </c>
      <c r="F8439" s="24">
        <v>0</v>
      </c>
      <c r="G8439" s="24">
        <v>0</v>
      </c>
      <c r="H8439" s="24" t="str">
        <f t="shared" si="131"/>
        <v>2019_IB_2</v>
      </c>
      <c r="I8439" s="24">
        <f>VLOOKUP(H8439,inTHLBdata!A:H,7,FALSE)</f>
        <v>0</v>
      </c>
      <c r="J8439" s="24">
        <f>VLOOKUP(H8439,inTHLBdata!A:H,8,FALSE)</f>
        <v>0</v>
      </c>
    </row>
    <row r="8440" spans="1:10">
      <c r="A8440" s="24">
        <v>2019</v>
      </c>
      <c r="B8440" s="24" t="s">
        <v>191</v>
      </c>
      <c r="C8440" s="24" t="str">
        <f>VLOOKUP(B8440,'FHF LUT'!$A$5:$H$81,2,FALSE)</f>
        <v>Unknown Beetle</v>
      </c>
      <c r="D8440" s="24">
        <v>3</v>
      </c>
      <c r="E8440" s="24" t="s">
        <v>13</v>
      </c>
      <c r="F8440" s="24">
        <v>0</v>
      </c>
      <c r="G8440" s="24">
        <v>0</v>
      </c>
      <c r="H8440" s="24" t="str">
        <f t="shared" si="131"/>
        <v>2019_IB_3</v>
      </c>
      <c r="I8440" s="24">
        <f>VLOOKUP(H8440,inTHLBdata!A:H,7,FALSE)</f>
        <v>0</v>
      </c>
      <c r="J8440" s="24">
        <f>VLOOKUP(H8440,inTHLBdata!A:H,8,FALSE)</f>
        <v>0</v>
      </c>
    </row>
    <row r="8441" spans="1:10">
      <c r="A8441" s="24">
        <v>2019</v>
      </c>
      <c r="B8441" s="24" t="s">
        <v>191</v>
      </c>
      <c r="C8441" s="24" t="str">
        <f>VLOOKUP(B8441,'FHF LUT'!$A$5:$H$81,2,FALSE)</f>
        <v>Unknown Beetle</v>
      </c>
      <c r="D8441" s="24">
        <v>4</v>
      </c>
      <c r="E8441" s="24" t="s">
        <v>28</v>
      </c>
      <c r="F8441" s="24">
        <v>0</v>
      </c>
      <c r="G8441" s="24">
        <v>0</v>
      </c>
      <c r="H8441" s="24" t="str">
        <f t="shared" si="131"/>
        <v>2019_IB_4</v>
      </c>
      <c r="I8441" s="24">
        <f>VLOOKUP(H8441,inTHLBdata!A:H,7,FALSE)</f>
        <v>0</v>
      </c>
      <c r="J8441" s="24">
        <f>VLOOKUP(H8441,inTHLBdata!A:H,8,FALSE)</f>
        <v>0</v>
      </c>
    </row>
    <row r="8442" spans="1:10">
      <c r="A8442" s="24">
        <v>2019</v>
      </c>
      <c r="B8442" s="24" t="s">
        <v>191</v>
      </c>
      <c r="C8442" s="24" t="str">
        <f>VLOOKUP(B8442,'FHF LUT'!$A$5:$H$81,2,FALSE)</f>
        <v>Unknown Beetle</v>
      </c>
      <c r="D8442" s="24">
        <v>5</v>
      </c>
      <c r="E8442" s="24" t="s">
        <v>16</v>
      </c>
      <c r="F8442" s="24">
        <v>0</v>
      </c>
      <c r="G8442" s="24">
        <v>0</v>
      </c>
      <c r="H8442" s="24" t="str">
        <f t="shared" si="131"/>
        <v>2019_IB_5</v>
      </c>
      <c r="I8442" s="24">
        <f>VLOOKUP(H8442,inTHLBdata!A:H,7,FALSE)</f>
        <v>0</v>
      </c>
      <c r="J8442" s="24">
        <f>VLOOKUP(H8442,inTHLBdata!A:H,8,FALSE)</f>
        <v>0</v>
      </c>
    </row>
    <row r="8443" spans="1:10">
      <c r="A8443" s="24">
        <v>2019</v>
      </c>
      <c r="B8443" s="24" t="s">
        <v>191</v>
      </c>
      <c r="C8443" s="24" t="str">
        <f>VLOOKUP(B8443,'FHF LUT'!$A$5:$H$81,2,FALSE)</f>
        <v>Unknown Beetle</v>
      </c>
      <c r="D8443" s="24">
        <v>7</v>
      </c>
      <c r="E8443" s="24" t="s">
        <v>25</v>
      </c>
      <c r="F8443" s="24">
        <v>0</v>
      </c>
      <c r="G8443" s="24">
        <v>0</v>
      </c>
      <c r="H8443" s="24" t="str">
        <f t="shared" si="131"/>
        <v>2019_IB_7</v>
      </c>
      <c r="I8443" s="24">
        <f>VLOOKUP(H8443,inTHLBdata!A:H,7,FALSE)</f>
        <v>0</v>
      </c>
      <c r="J8443" s="24">
        <f>VLOOKUP(H8443,inTHLBdata!A:H,8,FALSE)</f>
        <v>0</v>
      </c>
    </row>
    <row r="8444" spans="1:10">
      <c r="A8444" s="24">
        <v>2019</v>
      </c>
      <c r="B8444" s="24" t="s">
        <v>191</v>
      </c>
      <c r="C8444" s="24" t="str">
        <f>VLOOKUP(B8444,'FHF LUT'!$A$5:$H$81,2,FALSE)</f>
        <v>Unknown Beetle</v>
      </c>
      <c r="D8444" s="24">
        <v>8</v>
      </c>
      <c r="E8444" s="24" t="s">
        <v>29</v>
      </c>
      <c r="F8444" s="24">
        <v>51</v>
      </c>
      <c r="G8444" s="24">
        <v>51</v>
      </c>
      <c r="H8444" s="24" t="str">
        <f t="shared" si="131"/>
        <v>2019_IB_8</v>
      </c>
      <c r="I8444" s="24">
        <f>VLOOKUP(H8444,inTHLBdata!A:H,7,FALSE)</f>
        <v>8</v>
      </c>
      <c r="J8444" s="24">
        <f>VLOOKUP(H8444,inTHLBdata!A:H,8,FALSE)</f>
        <v>8</v>
      </c>
    </row>
    <row r="8445" spans="1:10">
      <c r="A8445" s="24">
        <v>2019</v>
      </c>
      <c r="B8445" s="24" t="s">
        <v>191</v>
      </c>
      <c r="C8445" s="24" t="str">
        <f>VLOOKUP(B8445,'FHF LUT'!$A$5:$H$81,2,FALSE)</f>
        <v>Unknown Beetle</v>
      </c>
      <c r="D8445" s="24">
        <v>9</v>
      </c>
      <c r="E8445" s="24" t="s">
        <v>7</v>
      </c>
      <c r="F8445" s="24">
        <v>0</v>
      </c>
      <c r="G8445" s="24">
        <v>0</v>
      </c>
      <c r="H8445" s="24" t="str">
        <f t="shared" si="131"/>
        <v>2019_IB_9</v>
      </c>
      <c r="I8445" s="24">
        <f>VLOOKUP(H8445,inTHLBdata!A:H,7,FALSE)</f>
        <v>0</v>
      </c>
      <c r="J8445" s="24">
        <f>VLOOKUP(H8445,inTHLBdata!A:H,8,FALSE)</f>
        <v>0</v>
      </c>
    </row>
    <row r="8446" spans="1:10">
      <c r="A8446" s="24">
        <v>2019</v>
      </c>
      <c r="B8446" s="24" t="s">
        <v>191</v>
      </c>
      <c r="C8446" s="24" t="str">
        <f>VLOOKUP(B8446,'FHF LUT'!$A$5:$H$81,2,FALSE)</f>
        <v>Unknown Beetle</v>
      </c>
      <c r="D8446" s="24">
        <v>10</v>
      </c>
      <c r="E8446" s="24" t="s">
        <v>18</v>
      </c>
      <c r="F8446" s="24">
        <v>0</v>
      </c>
      <c r="G8446" s="24">
        <v>0</v>
      </c>
      <c r="H8446" s="24" t="str">
        <f t="shared" si="131"/>
        <v>2019_IB_10</v>
      </c>
      <c r="I8446" s="24">
        <f>VLOOKUP(H8446,inTHLBdata!A:H,7,FALSE)</f>
        <v>0</v>
      </c>
      <c r="J8446" s="24">
        <f>VLOOKUP(H8446,inTHLBdata!A:H,8,FALSE)</f>
        <v>0</v>
      </c>
    </row>
    <row r="8447" spans="1:10">
      <c r="A8447" s="24">
        <v>2019</v>
      </c>
      <c r="B8447" s="24" t="s">
        <v>191</v>
      </c>
      <c r="C8447" s="24" t="str">
        <f>VLOOKUP(B8447,'FHF LUT'!$A$5:$H$81,2,FALSE)</f>
        <v>Unknown Beetle</v>
      </c>
      <c r="D8447" s="24">
        <v>11</v>
      </c>
      <c r="E8447" s="24" t="s">
        <v>4</v>
      </c>
      <c r="F8447" s="24">
        <v>0</v>
      </c>
      <c r="G8447" s="24">
        <v>0</v>
      </c>
      <c r="H8447" s="24" t="str">
        <f t="shared" si="131"/>
        <v>2019_IB_11</v>
      </c>
      <c r="I8447" s="24">
        <f>VLOOKUP(H8447,inTHLBdata!A:H,7,FALSE)</f>
        <v>0</v>
      </c>
      <c r="J8447" s="24">
        <f>VLOOKUP(H8447,inTHLBdata!A:H,8,FALSE)</f>
        <v>0</v>
      </c>
    </row>
    <row r="8448" spans="1:10">
      <c r="A8448" s="24">
        <v>2019</v>
      </c>
      <c r="B8448" s="24" t="s">
        <v>191</v>
      </c>
      <c r="C8448" s="24" t="str">
        <f>VLOOKUP(B8448,'FHF LUT'!$A$5:$H$81,2,FALSE)</f>
        <v>Unknown Beetle</v>
      </c>
      <c r="D8448" s="24">
        <v>12</v>
      </c>
      <c r="E8448" s="24" t="s">
        <v>11</v>
      </c>
      <c r="F8448" s="24">
        <v>0</v>
      </c>
      <c r="G8448" s="24">
        <v>0</v>
      </c>
      <c r="H8448" s="24" t="str">
        <f t="shared" si="131"/>
        <v>2019_IB_12</v>
      </c>
      <c r="I8448" s="24">
        <f>VLOOKUP(H8448,inTHLBdata!A:H,7,FALSE)</f>
        <v>0</v>
      </c>
      <c r="J8448" s="24">
        <f>VLOOKUP(H8448,inTHLBdata!A:H,8,FALSE)</f>
        <v>0</v>
      </c>
    </row>
    <row r="8449" spans="1:10">
      <c r="A8449" s="24">
        <v>2019</v>
      </c>
      <c r="B8449" s="24" t="s">
        <v>191</v>
      </c>
      <c r="C8449" s="24" t="str">
        <f>VLOOKUP(B8449,'FHF LUT'!$A$5:$H$81,2,FALSE)</f>
        <v>Unknown Beetle</v>
      </c>
      <c r="D8449" s="24">
        <v>13</v>
      </c>
      <c r="E8449" s="24" t="s">
        <v>24</v>
      </c>
      <c r="F8449" s="24">
        <v>0</v>
      </c>
      <c r="G8449" s="24">
        <v>0</v>
      </c>
      <c r="H8449" s="24" t="str">
        <f t="shared" si="131"/>
        <v>2019_IB_13</v>
      </c>
      <c r="I8449" s="24">
        <f>VLOOKUP(H8449,inTHLBdata!A:H,7,FALSE)</f>
        <v>0</v>
      </c>
      <c r="J8449" s="24">
        <f>VLOOKUP(H8449,inTHLBdata!A:H,8,FALSE)</f>
        <v>0</v>
      </c>
    </row>
    <row r="8450" spans="1:10">
      <c r="A8450" s="24">
        <v>2019</v>
      </c>
      <c r="B8450" s="24" t="s">
        <v>191</v>
      </c>
      <c r="C8450" s="24" t="str">
        <f>VLOOKUP(B8450,'FHF LUT'!$A$5:$H$81,2,FALSE)</f>
        <v>Unknown Beetle</v>
      </c>
      <c r="D8450" s="24">
        <v>14</v>
      </c>
      <c r="E8450" s="24" t="s">
        <v>30</v>
      </c>
      <c r="F8450" s="24">
        <v>0</v>
      </c>
      <c r="G8450" s="24">
        <v>0</v>
      </c>
      <c r="H8450" s="24" t="str">
        <f t="shared" si="131"/>
        <v>2019_IB_14</v>
      </c>
      <c r="I8450" s="24">
        <f>VLOOKUP(H8450,inTHLBdata!A:H,7,FALSE)</f>
        <v>0</v>
      </c>
      <c r="J8450" s="24">
        <f>VLOOKUP(H8450,inTHLBdata!A:H,8,FALSE)</f>
        <v>0</v>
      </c>
    </row>
    <row r="8451" spans="1:10">
      <c r="A8451" s="24">
        <v>2019</v>
      </c>
      <c r="B8451" s="24" t="s">
        <v>191</v>
      </c>
      <c r="C8451" s="24" t="str">
        <f>VLOOKUP(B8451,'FHF LUT'!$A$5:$H$81,2,FALSE)</f>
        <v>Unknown Beetle</v>
      </c>
      <c r="D8451" s="24">
        <v>15</v>
      </c>
      <c r="E8451" s="24" t="s">
        <v>33</v>
      </c>
      <c r="F8451" s="24">
        <v>0</v>
      </c>
      <c r="G8451" s="24">
        <v>0</v>
      </c>
      <c r="H8451" s="24" t="str">
        <f t="shared" ref="H8451:H8514" si="132">CONCATENATE(A8451,"_",B8451,"_",D8451)</f>
        <v>2019_IB_15</v>
      </c>
      <c r="I8451" s="24">
        <f>VLOOKUP(H8451,inTHLBdata!A:H,7,FALSE)</f>
        <v>0</v>
      </c>
      <c r="J8451" s="24">
        <f>VLOOKUP(H8451,inTHLBdata!A:H,8,FALSE)</f>
        <v>0</v>
      </c>
    </row>
    <row r="8452" spans="1:10">
      <c r="A8452" s="24">
        <v>2019</v>
      </c>
      <c r="B8452" s="24" t="s">
        <v>191</v>
      </c>
      <c r="C8452" s="24" t="str">
        <f>VLOOKUP(B8452,'FHF LUT'!$A$5:$H$81,2,FALSE)</f>
        <v>Unknown Beetle</v>
      </c>
      <c r="D8452" s="24">
        <v>16</v>
      </c>
      <c r="E8452" s="24" t="s">
        <v>12</v>
      </c>
      <c r="F8452" s="24">
        <v>0</v>
      </c>
      <c r="G8452" s="24">
        <v>0</v>
      </c>
      <c r="H8452" s="24" t="str">
        <f t="shared" si="132"/>
        <v>2019_IB_16</v>
      </c>
      <c r="I8452" s="24">
        <f>VLOOKUP(H8452,inTHLBdata!A:H,7,FALSE)</f>
        <v>0</v>
      </c>
      <c r="J8452" s="24">
        <f>VLOOKUP(H8452,inTHLBdata!A:H,8,FALSE)</f>
        <v>0</v>
      </c>
    </row>
    <row r="8453" spans="1:10">
      <c r="A8453" s="24">
        <v>2019</v>
      </c>
      <c r="B8453" s="24" t="s">
        <v>191</v>
      </c>
      <c r="C8453" s="24" t="str">
        <f>VLOOKUP(B8453,'FHF LUT'!$A$5:$H$81,2,FALSE)</f>
        <v>Unknown Beetle</v>
      </c>
      <c r="D8453" s="24">
        <v>17</v>
      </c>
      <c r="E8453" s="24" t="s">
        <v>32</v>
      </c>
      <c r="F8453" s="24">
        <v>0</v>
      </c>
      <c r="G8453" s="24">
        <v>0</v>
      </c>
      <c r="H8453" s="24" t="str">
        <f t="shared" si="132"/>
        <v>2019_IB_17</v>
      </c>
      <c r="I8453" s="24">
        <f>VLOOKUP(H8453,inTHLBdata!A:H,7,FALSE)</f>
        <v>0</v>
      </c>
      <c r="J8453" s="24">
        <f>VLOOKUP(H8453,inTHLBdata!A:H,8,FALSE)</f>
        <v>0</v>
      </c>
    </row>
    <row r="8454" spans="1:10">
      <c r="A8454" s="24">
        <v>2019</v>
      </c>
      <c r="B8454" s="24" t="s">
        <v>191</v>
      </c>
      <c r="C8454" s="24" t="str">
        <f>VLOOKUP(B8454,'FHF LUT'!$A$5:$H$81,2,FALSE)</f>
        <v>Unknown Beetle</v>
      </c>
      <c r="D8454" s="24">
        <v>18</v>
      </c>
      <c r="E8454" s="24" t="s">
        <v>15</v>
      </c>
      <c r="F8454" s="24">
        <v>0</v>
      </c>
      <c r="G8454" s="24">
        <v>0</v>
      </c>
      <c r="H8454" s="24" t="str">
        <f t="shared" si="132"/>
        <v>2019_IB_18</v>
      </c>
      <c r="I8454" s="24">
        <f>VLOOKUP(H8454,inTHLBdata!A:H,7,FALSE)</f>
        <v>0</v>
      </c>
      <c r="J8454" s="24">
        <f>VLOOKUP(H8454,inTHLBdata!A:H,8,FALSE)</f>
        <v>0</v>
      </c>
    </row>
    <row r="8455" spans="1:10">
      <c r="A8455" s="24">
        <v>2019</v>
      </c>
      <c r="B8455" s="24" t="s">
        <v>191</v>
      </c>
      <c r="C8455" s="24" t="str">
        <f>VLOOKUP(B8455,'FHF LUT'!$A$5:$H$81,2,FALSE)</f>
        <v>Unknown Beetle</v>
      </c>
      <c r="D8455" s="24">
        <v>20</v>
      </c>
      <c r="E8455" s="24" t="s">
        <v>6</v>
      </c>
      <c r="F8455" s="24">
        <v>0</v>
      </c>
      <c r="G8455" s="24">
        <v>0</v>
      </c>
      <c r="H8455" s="24" t="str">
        <f t="shared" si="132"/>
        <v>2019_IB_20</v>
      </c>
      <c r="I8455" s="24">
        <f>VLOOKUP(H8455,inTHLBdata!A:H,7,FALSE)</f>
        <v>0</v>
      </c>
      <c r="J8455" s="24">
        <f>VLOOKUP(H8455,inTHLBdata!A:H,8,FALSE)</f>
        <v>0</v>
      </c>
    </row>
    <row r="8456" spans="1:10">
      <c r="A8456" s="24">
        <v>2019</v>
      </c>
      <c r="B8456" s="24" t="s">
        <v>191</v>
      </c>
      <c r="C8456" s="24" t="str">
        <f>VLOOKUP(B8456,'FHF LUT'!$A$5:$H$81,2,FALSE)</f>
        <v>Unknown Beetle</v>
      </c>
      <c r="D8456" s="24">
        <v>22</v>
      </c>
      <c r="E8456" s="24" t="s">
        <v>19</v>
      </c>
      <c r="F8456" s="24">
        <v>0</v>
      </c>
      <c r="G8456" s="24">
        <v>0</v>
      </c>
      <c r="H8456" s="24" t="str">
        <f t="shared" si="132"/>
        <v>2019_IB_22</v>
      </c>
      <c r="I8456" s="24">
        <f>VLOOKUP(H8456,inTHLBdata!A:H,7,FALSE)</f>
        <v>0</v>
      </c>
      <c r="J8456" s="24">
        <f>VLOOKUP(H8456,inTHLBdata!A:H,8,FALSE)</f>
        <v>0</v>
      </c>
    </row>
    <row r="8457" spans="1:10">
      <c r="A8457" s="24">
        <v>2019</v>
      </c>
      <c r="B8457" s="24" t="s">
        <v>191</v>
      </c>
      <c r="C8457" s="24" t="str">
        <f>VLOOKUP(B8457,'FHF LUT'!$A$5:$H$81,2,FALSE)</f>
        <v>Unknown Beetle</v>
      </c>
      <c r="D8457" s="24">
        <v>23</v>
      </c>
      <c r="E8457" s="24" t="s">
        <v>27</v>
      </c>
      <c r="F8457" s="24">
        <v>0</v>
      </c>
      <c r="G8457" s="24">
        <v>0</v>
      </c>
      <c r="H8457" s="24" t="str">
        <f t="shared" si="132"/>
        <v>2019_IB_23</v>
      </c>
      <c r="I8457" s="24">
        <f>VLOOKUP(H8457,inTHLBdata!A:H,7,FALSE)</f>
        <v>0</v>
      </c>
      <c r="J8457" s="24">
        <f>VLOOKUP(H8457,inTHLBdata!A:H,8,FALSE)</f>
        <v>0</v>
      </c>
    </row>
    <row r="8458" spans="1:10">
      <c r="A8458" s="24">
        <v>2019</v>
      </c>
      <c r="B8458" s="24" t="s">
        <v>191</v>
      </c>
      <c r="C8458" s="24" t="str">
        <f>VLOOKUP(B8458,'FHF LUT'!$A$5:$H$81,2,FALSE)</f>
        <v>Unknown Beetle</v>
      </c>
      <c r="D8458" s="24">
        <v>24</v>
      </c>
      <c r="E8458" s="24" t="s">
        <v>17</v>
      </c>
      <c r="F8458" s="24">
        <v>0</v>
      </c>
      <c r="G8458" s="24">
        <v>0</v>
      </c>
      <c r="H8458" s="24" t="str">
        <f t="shared" si="132"/>
        <v>2019_IB_24</v>
      </c>
      <c r="I8458" s="24">
        <f>VLOOKUP(H8458,inTHLBdata!A:H,7,FALSE)</f>
        <v>0</v>
      </c>
      <c r="J8458" s="24">
        <f>VLOOKUP(H8458,inTHLBdata!A:H,8,FALSE)</f>
        <v>0</v>
      </c>
    </row>
    <row r="8459" spans="1:10">
      <c r="A8459" s="24">
        <v>2019</v>
      </c>
      <c r="B8459" s="24" t="s">
        <v>191</v>
      </c>
      <c r="C8459" s="24" t="str">
        <f>VLOOKUP(B8459,'FHF LUT'!$A$5:$H$81,2,FALSE)</f>
        <v>Unknown Beetle</v>
      </c>
      <c r="D8459" s="24">
        <v>25</v>
      </c>
      <c r="E8459" s="24" t="s">
        <v>23</v>
      </c>
      <c r="F8459" s="24">
        <v>0</v>
      </c>
      <c r="G8459" s="24">
        <v>0</v>
      </c>
      <c r="H8459" s="24" t="str">
        <f t="shared" si="132"/>
        <v>2019_IB_25</v>
      </c>
      <c r="I8459" s="24">
        <f>VLOOKUP(H8459,inTHLBdata!A:H,7,FALSE)</f>
        <v>0</v>
      </c>
      <c r="J8459" s="24">
        <f>VLOOKUP(H8459,inTHLBdata!A:H,8,FALSE)</f>
        <v>0</v>
      </c>
    </row>
    <row r="8460" spans="1:10">
      <c r="A8460" s="24">
        <v>2019</v>
      </c>
      <c r="B8460" s="24" t="s">
        <v>191</v>
      </c>
      <c r="C8460" s="24" t="str">
        <f>VLOOKUP(B8460,'FHF LUT'!$A$5:$H$81,2,FALSE)</f>
        <v>Unknown Beetle</v>
      </c>
      <c r="D8460" s="24">
        <v>26</v>
      </c>
      <c r="E8460" s="24" t="s">
        <v>14</v>
      </c>
      <c r="F8460" s="24">
        <v>0</v>
      </c>
      <c r="G8460" s="24">
        <v>0</v>
      </c>
      <c r="H8460" s="24" t="str">
        <f t="shared" si="132"/>
        <v>2019_IB_26</v>
      </c>
      <c r="I8460" s="24">
        <f>VLOOKUP(H8460,inTHLBdata!A:H,7,FALSE)</f>
        <v>0</v>
      </c>
      <c r="J8460" s="24">
        <f>VLOOKUP(H8460,inTHLBdata!A:H,8,FALSE)</f>
        <v>0</v>
      </c>
    </row>
    <row r="8461" spans="1:10">
      <c r="A8461" s="24">
        <v>2019</v>
      </c>
      <c r="B8461" s="24" t="s">
        <v>191</v>
      </c>
      <c r="C8461" s="24" t="str">
        <f>VLOOKUP(B8461,'FHF LUT'!$A$5:$H$81,2,FALSE)</f>
        <v>Unknown Beetle</v>
      </c>
      <c r="D8461" s="24">
        <v>27</v>
      </c>
      <c r="E8461" s="24" t="s">
        <v>21</v>
      </c>
      <c r="F8461" s="24">
        <v>0</v>
      </c>
      <c r="G8461" s="24">
        <v>0</v>
      </c>
      <c r="H8461" s="24" t="str">
        <f t="shared" si="132"/>
        <v>2019_IB_27</v>
      </c>
      <c r="I8461" s="24">
        <f>VLOOKUP(H8461,inTHLBdata!A:H,7,FALSE)</f>
        <v>0</v>
      </c>
      <c r="J8461" s="24">
        <f>VLOOKUP(H8461,inTHLBdata!A:H,8,FALSE)</f>
        <v>0</v>
      </c>
    </row>
    <row r="8462" spans="1:10">
      <c r="A8462" s="24">
        <v>2019</v>
      </c>
      <c r="B8462" s="24" t="s">
        <v>191</v>
      </c>
      <c r="C8462" s="24" t="str">
        <f>VLOOKUP(B8462,'FHF LUT'!$A$5:$H$81,2,FALSE)</f>
        <v>Unknown Beetle</v>
      </c>
      <c r="D8462" s="24">
        <v>29</v>
      </c>
      <c r="E8462" s="24" t="s">
        <v>9</v>
      </c>
      <c r="F8462" s="24">
        <v>0</v>
      </c>
      <c r="G8462" s="24">
        <v>0</v>
      </c>
      <c r="H8462" s="24" t="str">
        <f t="shared" si="132"/>
        <v>2019_IB_29</v>
      </c>
      <c r="I8462" s="24">
        <f>VLOOKUP(H8462,inTHLBdata!A:H,7,FALSE)</f>
        <v>0</v>
      </c>
      <c r="J8462" s="24">
        <f>VLOOKUP(H8462,inTHLBdata!A:H,8,FALSE)</f>
        <v>0</v>
      </c>
    </row>
    <row r="8463" spans="1:10">
      <c r="A8463" s="24">
        <v>2019</v>
      </c>
      <c r="B8463" s="24" t="s">
        <v>191</v>
      </c>
      <c r="C8463" s="24" t="str">
        <f>VLOOKUP(B8463,'FHF LUT'!$A$5:$H$81,2,FALSE)</f>
        <v>Unknown Beetle</v>
      </c>
      <c r="D8463" s="24">
        <v>30</v>
      </c>
      <c r="E8463" s="24" t="s">
        <v>35</v>
      </c>
      <c r="F8463" s="24">
        <v>0</v>
      </c>
      <c r="G8463" s="24">
        <v>0</v>
      </c>
      <c r="H8463" s="24" t="str">
        <f t="shared" si="132"/>
        <v>2019_IB_30</v>
      </c>
      <c r="I8463" s="24">
        <f>VLOOKUP(H8463,inTHLBdata!A:H,7,FALSE)</f>
        <v>0</v>
      </c>
      <c r="J8463" s="24">
        <f>VLOOKUP(H8463,inTHLBdata!A:H,8,FALSE)</f>
        <v>0</v>
      </c>
    </row>
    <row r="8464" spans="1:10">
      <c r="A8464" s="24">
        <v>2019</v>
      </c>
      <c r="B8464" s="24" t="s">
        <v>191</v>
      </c>
      <c r="C8464" s="24" t="str">
        <f>VLOOKUP(B8464,'FHF LUT'!$A$5:$H$81,2,FALSE)</f>
        <v>Unknown Beetle</v>
      </c>
      <c r="D8464" s="24">
        <v>31</v>
      </c>
      <c r="E8464" s="24" t="s">
        <v>34</v>
      </c>
      <c r="F8464" s="24">
        <v>0</v>
      </c>
      <c r="G8464" s="24">
        <v>0</v>
      </c>
      <c r="H8464" s="24" t="str">
        <f t="shared" si="132"/>
        <v>2019_IB_31</v>
      </c>
      <c r="I8464" s="24">
        <f>VLOOKUP(H8464,inTHLBdata!A:H,7,FALSE)</f>
        <v>0</v>
      </c>
      <c r="J8464" s="24">
        <f>VLOOKUP(H8464,inTHLBdata!A:H,8,FALSE)</f>
        <v>0</v>
      </c>
    </row>
    <row r="8465" spans="1:10">
      <c r="A8465" s="24">
        <v>2019</v>
      </c>
      <c r="B8465" s="24" t="s">
        <v>191</v>
      </c>
      <c r="C8465" s="24" t="str">
        <f>VLOOKUP(B8465,'FHF LUT'!$A$5:$H$81,2,FALSE)</f>
        <v>Unknown Beetle</v>
      </c>
      <c r="D8465" s="24">
        <v>38</v>
      </c>
      <c r="E8465" s="24" t="s">
        <v>8</v>
      </c>
      <c r="F8465" s="24">
        <v>0</v>
      </c>
      <c r="G8465" s="24">
        <v>0</v>
      </c>
      <c r="H8465" s="24" t="str">
        <f t="shared" si="132"/>
        <v>2019_IB_38</v>
      </c>
      <c r="I8465" s="24">
        <f>VLOOKUP(H8465,inTHLBdata!A:H,7,FALSE)</f>
        <v>0</v>
      </c>
      <c r="J8465" s="24">
        <f>VLOOKUP(H8465,inTHLBdata!A:H,8,FALSE)</f>
        <v>0</v>
      </c>
    </row>
    <row r="8466" spans="1:10">
      <c r="A8466" s="24">
        <v>2019</v>
      </c>
      <c r="B8466" s="24" t="s">
        <v>191</v>
      </c>
      <c r="C8466" s="24" t="str">
        <f>VLOOKUP(B8466,'FHF LUT'!$A$5:$H$81,2,FALSE)</f>
        <v>Unknown Beetle</v>
      </c>
      <c r="D8466" s="24">
        <v>39</v>
      </c>
      <c r="E8466" s="24" t="s">
        <v>36</v>
      </c>
      <c r="F8466" s="24">
        <v>0</v>
      </c>
      <c r="G8466" s="24">
        <v>0</v>
      </c>
      <c r="H8466" s="24" t="str">
        <f t="shared" si="132"/>
        <v>2019_IB_39</v>
      </c>
      <c r="I8466" s="24">
        <f>VLOOKUP(H8466,inTHLBdata!A:H,7,FALSE)</f>
        <v>0</v>
      </c>
      <c r="J8466" s="24">
        <f>VLOOKUP(H8466,inTHLBdata!A:H,8,FALSE)</f>
        <v>0</v>
      </c>
    </row>
    <row r="8467" spans="1:10">
      <c r="A8467" s="24">
        <v>2019</v>
      </c>
      <c r="B8467" s="24" t="s">
        <v>191</v>
      </c>
      <c r="C8467" s="24" t="str">
        <f>VLOOKUP(B8467,'FHF LUT'!$A$5:$H$81,2,FALSE)</f>
        <v>Unknown Beetle</v>
      </c>
      <c r="D8467" s="24">
        <v>40</v>
      </c>
      <c r="E8467" s="24" t="s">
        <v>31</v>
      </c>
      <c r="F8467" s="24">
        <v>0</v>
      </c>
      <c r="G8467" s="24">
        <v>0</v>
      </c>
      <c r="H8467" s="24" t="str">
        <f t="shared" si="132"/>
        <v>2019_IB_40</v>
      </c>
      <c r="I8467" s="24">
        <f>VLOOKUP(H8467,inTHLBdata!A:H,7,FALSE)</f>
        <v>0</v>
      </c>
      <c r="J8467" s="24">
        <f>VLOOKUP(H8467,inTHLBdata!A:H,8,FALSE)</f>
        <v>0</v>
      </c>
    </row>
    <row r="8468" spans="1:10">
      <c r="A8468" s="24">
        <v>2019</v>
      </c>
      <c r="B8468" s="24" t="s">
        <v>191</v>
      </c>
      <c r="C8468" s="24" t="str">
        <f>VLOOKUP(B8468,'FHF LUT'!$A$5:$H$81,2,FALSE)</f>
        <v>Unknown Beetle</v>
      </c>
      <c r="D8468" s="24">
        <v>41</v>
      </c>
      <c r="E8468" s="24" t="s">
        <v>26</v>
      </c>
      <c r="F8468" s="24">
        <v>0</v>
      </c>
      <c r="G8468" s="24">
        <v>0</v>
      </c>
      <c r="H8468" s="24" t="str">
        <f t="shared" si="132"/>
        <v>2019_IB_41</v>
      </c>
      <c r="I8468" s="24">
        <f>VLOOKUP(H8468,inTHLBdata!A:H,7,FALSE)</f>
        <v>0</v>
      </c>
      <c r="J8468" s="24">
        <f>VLOOKUP(H8468,inTHLBdata!A:H,8,FALSE)</f>
        <v>0</v>
      </c>
    </row>
    <row r="8469" spans="1:10">
      <c r="A8469" s="24">
        <v>2019</v>
      </c>
      <c r="B8469" s="24" t="s">
        <v>191</v>
      </c>
      <c r="C8469" s="24" t="str">
        <f>VLOOKUP(B8469,'FHF LUT'!$A$5:$H$81,2,FALSE)</f>
        <v>Unknown Beetle</v>
      </c>
      <c r="D8469" s="24">
        <v>43</v>
      </c>
      <c r="E8469" s="24" t="s">
        <v>20</v>
      </c>
      <c r="F8469" s="24">
        <v>0</v>
      </c>
      <c r="G8469" s="24">
        <v>0</v>
      </c>
      <c r="H8469" s="24" t="str">
        <f t="shared" si="132"/>
        <v>2019_IB_43</v>
      </c>
      <c r="I8469" s="24">
        <f>VLOOKUP(H8469,inTHLBdata!A:H,7,FALSE)</f>
        <v>0</v>
      </c>
      <c r="J8469" s="24">
        <f>VLOOKUP(H8469,inTHLBdata!A:H,8,FALSE)</f>
        <v>0</v>
      </c>
    </row>
    <row r="8470" spans="1:10">
      <c r="A8470" s="24">
        <v>2019</v>
      </c>
      <c r="B8470" s="24" t="s">
        <v>191</v>
      </c>
      <c r="C8470" s="24" t="str">
        <f>VLOOKUP(B8470,'FHF LUT'!$A$5:$H$81,2,FALSE)</f>
        <v>Unknown Beetle</v>
      </c>
      <c r="D8470" s="24">
        <v>44</v>
      </c>
      <c r="E8470" s="24" t="s">
        <v>3</v>
      </c>
      <c r="F8470" s="24">
        <v>0</v>
      </c>
      <c r="G8470" s="24">
        <v>0</v>
      </c>
      <c r="H8470" s="24" t="str">
        <f t="shared" si="132"/>
        <v>2019_IB_44</v>
      </c>
      <c r="I8470" s="24">
        <f>VLOOKUP(H8470,inTHLBdata!A:H,7,FALSE)</f>
        <v>0</v>
      </c>
      <c r="J8470" s="24">
        <f>VLOOKUP(H8470,inTHLBdata!A:H,8,FALSE)</f>
        <v>0</v>
      </c>
    </row>
    <row r="8471" spans="1:10">
      <c r="A8471" s="24">
        <v>2019</v>
      </c>
      <c r="B8471" s="24" t="s">
        <v>191</v>
      </c>
      <c r="C8471" s="24" t="str">
        <f>VLOOKUP(B8471,'FHF LUT'!$A$5:$H$81,2,FALSE)</f>
        <v>Unknown Beetle</v>
      </c>
      <c r="D8471" s="24">
        <v>45</v>
      </c>
      <c r="E8471" s="24" t="s">
        <v>5</v>
      </c>
      <c r="F8471" s="24">
        <v>0</v>
      </c>
      <c r="G8471" s="24">
        <v>0</v>
      </c>
      <c r="H8471" s="24" t="str">
        <f t="shared" si="132"/>
        <v>2019_IB_45</v>
      </c>
      <c r="I8471" s="24">
        <f>VLOOKUP(H8471,inTHLBdata!A:H,7,FALSE)</f>
        <v>0</v>
      </c>
      <c r="J8471" s="24">
        <f>VLOOKUP(H8471,inTHLBdata!A:H,8,FALSE)</f>
        <v>0</v>
      </c>
    </row>
    <row r="8472" spans="1:10">
      <c r="A8472" s="24">
        <v>2019</v>
      </c>
      <c r="B8472" s="24" t="s">
        <v>191</v>
      </c>
      <c r="C8472" s="24" t="str">
        <f>VLOOKUP(B8472,'FHF LUT'!$A$5:$H$81,2,FALSE)</f>
        <v>Unknown Beetle</v>
      </c>
      <c r="D8472" s="24">
        <v>46</v>
      </c>
      <c r="E8472" s="24" t="s">
        <v>234</v>
      </c>
      <c r="F8472" s="24">
        <v>0</v>
      </c>
      <c r="G8472" s="24">
        <v>0</v>
      </c>
      <c r="H8472" s="24" t="str">
        <f t="shared" si="132"/>
        <v>2019_IB_46</v>
      </c>
      <c r="I8472" s="24">
        <f>VLOOKUP(H8472,inTHLBdata!A:H,7,FALSE)</f>
        <v>0</v>
      </c>
      <c r="J8472" s="24">
        <f>VLOOKUP(H8472,inTHLBdata!A:H,8,FALSE)</f>
        <v>0</v>
      </c>
    </row>
    <row r="8473" spans="1:10">
      <c r="A8473" s="24">
        <v>2019</v>
      </c>
      <c r="B8473" s="24" t="s">
        <v>191</v>
      </c>
      <c r="C8473" s="24" t="str">
        <f>VLOOKUP(B8473,'FHF LUT'!$A$5:$H$81,2,FALSE)</f>
        <v>Unknown Beetle</v>
      </c>
      <c r="D8473" s="24">
        <v>47</v>
      </c>
      <c r="E8473" s="24" t="s">
        <v>233</v>
      </c>
      <c r="F8473" s="24">
        <v>0</v>
      </c>
      <c r="G8473" s="24">
        <v>0</v>
      </c>
      <c r="H8473" s="24" t="str">
        <f t="shared" si="132"/>
        <v>2019_IB_47</v>
      </c>
      <c r="I8473" s="24">
        <f>VLOOKUP(H8473,inTHLBdata!A:H,7,FALSE)</f>
        <v>0</v>
      </c>
      <c r="J8473" s="24">
        <f>VLOOKUP(H8473,inTHLBdata!A:H,8,FALSE)</f>
        <v>0</v>
      </c>
    </row>
    <row r="8474" spans="1:10">
      <c r="A8474" s="24">
        <v>2019</v>
      </c>
      <c r="B8474" s="24" t="s">
        <v>191</v>
      </c>
      <c r="C8474" s="24" t="str">
        <f>VLOOKUP(B8474,'FHF LUT'!$A$5:$H$81,2,FALSE)</f>
        <v>Unknown Beetle</v>
      </c>
      <c r="D8474" s="24">
        <v>48</v>
      </c>
      <c r="E8474" s="24" t="s">
        <v>235</v>
      </c>
      <c r="F8474" s="24">
        <v>0</v>
      </c>
      <c r="G8474" s="24">
        <v>0</v>
      </c>
      <c r="H8474" s="24" t="str">
        <f t="shared" si="132"/>
        <v>2019_IB_48</v>
      </c>
      <c r="I8474" s="24">
        <f>VLOOKUP(H8474,inTHLBdata!A:H,7,FALSE)</f>
        <v>0</v>
      </c>
      <c r="J8474" s="24">
        <f>VLOOKUP(H8474,inTHLBdata!A:H,8,FALSE)</f>
        <v>0</v>
      </c>
    </row>
    <row r="8475" spans="1:10">
      <c r="A8475" s="24">
        <v>2019</v>
      </c>
      <c r="B8475" s="24" t="s">
        <v>182</v>
      </c>
      <c r="C8475" s="24" t="str">
        <f>VLOOKUP(B8475,'FHF LUT'!$A$5:$H$81,2,FALSE)</f>
        <v>Western Balsam Bark Beetle</v>
      </c>
      <c r="D8475" s="24">
        <v>1</v>
      </c>
      <c r="E8475" s="24" t="s">
        <v>10</v>
      </c>
      <c r="F8475" s="24">
        <v>7126</v>
      </c>
      <c r="G8475" s="24">
        <v>7126</v>
      </c>
      <c r="H8475" s="24" t="str">
        <f t="shared" si="132"/>
        <v>2019_IBB_1</v>
      </c>
      <c r="I8475" s="24">
        <f>VLOOKUP(H8475,inTHLBdata!A:H,7,FALSE)</f>
        <v>1395</v>
      </c>
      <c r="J8475" s="24">
        <f>VLOOKUP(H8475,inTHLBdata!A:H,8,FALSE)</f>
        <v>1395</v>
      </c>
    </row>
    <row r="8476" spans="1:10">
      <c r="A8476" s="24">
        <v>2019</v>
      </c>
      <c r="B8476" s="24" t="s">
        <v>182</v>
      </c>
      <c r="C8476" s="24" t="str">
        <f>VLOOKUP(B8476,'FHF LUT'!$A$5:$H$81,2,FALSE)</f>
        <v>Western Balsam Bark Beetle</v>
      </c>
      <c r="D8476" s="24">
        <v>2</v>
      </c>
      <c r="E8476" s="24" t="s">
        <v>22</v>
      </c>
      <c r="F8476" s="24">
        <v>519</v>
      </c>
      <c r="G8476" s="24">
        <v>519</v>
      </c>
      <c r="H8476" s="24" t="str">
        <f t="shared" si="132"/>
        <v>2019_IBB_2</v>
      </c>
      <c r="I8476" s="24">
        <f>VLOOKUP(H8476,inTHLBdata!A:H,7,FALSE)</f>
        <v>210</v>
      </c>
      <c r="J8476" s="24">
        <f>VLOOKUP(H8476,inTHLBdata!A:H,8,FALSE)</f>
        <v>210</v>
      </c>
    </row>
    <row r="8477" spans="1:10">
      <c r="A8477" s="24">
        <v>2019</v>
      </c>
      <c r="B8477" s="24" t="s">
        <v>182</v>
      </c>
      <c r="C8477" s="24" t="str">
        <f>VLOOKUP(B8477,'FHF LUT'!$A$5:$H$81,2,FALSE)</f>
        <v>Western Balsam Bark Beetle</v>
      </c>
      <c r="D8477" s="24">
        <v>3</v>
      </c>
      <c r="E8477" s="24" t="s">
        <v>13</v>
      </c>
      <c r="F8477" s="24">
        <v>44876</v>
      </c>
      <c r="G8477" s="24">
        <v>44876</v>
      </c>
      <c r="H8477" s="24" t="str">
        <f t="shared" si="132"/>
        <v>2019_IBB_3</v>
      </c>
      <c r="I8477" s="24">
        <f>VLOOKUP(H8477,inTHLBdata!A:H,7,FALSE)</f>
        <v>28753</v>
      </c>
      <c r="J8477" s="24">
        <f>VLOOKUP(H8477,inTHLBdata!A:H,8,FALSE)</f>
        <v>28753</v>
      </c>
    </row>
    <row r="8478" spans="1:10">
      <c r="A8478" s="24">
        <v>2019</v>
      </c>
      <c r="B8478" s="24" t="s">
        <v>182</v>
      </c>
      <c r="C8478" s="24" t="str">
        <f>VLOOKUP(B8478,'FHF LUT'!$A$5:$H$81,2,FALSE)</f>
        <v>Western Balsam Bark Beetle</v>
      </c>
      <c r="D8478" s="24">
        <v>4</v>
      </c>
      <c r="E8478" s="24" t="s">
        <v>28</v>
      </c>
      <c r="F8478" s="24">
        <v>0</v>
      </c>
      <c r="G8478" s="24">
        <v>0</v>
      </c>
      <c r="H8478" s="24" t="str">
        <f t="shared" si="132"/>
        <v>2019_IBB_4</v>
      </c>
      <c r="I8478" s="24">
        <f>VLOOKUP(H8478,inTHLBdata!A:H,7,FALSE)</f>
        <v>0</v>
      </c>
      <c r="J8478" s="24">
        <f>VLOOKUP(H8478,inTHLBdata!A:H,8,FALSE)</f>
        <v>0</v>
      </c>
    </row>
    <row r="8479" spans="1:10">
      <c r="A8479" s="24">
        <v>2019</v>
      </c>
      <c r="B8479" s="24" t="s">
        <v>182</v>
      </c>
      <c r="C8479" s="24" t="str">
        <f>VLOOKUP(B8479,'FHF LUT'!$A$5:$H$81,2,FALSE)</f>
        <v>Western Balsam Bark Beetle</v>
      </c>
      <c r="D8479" s="24">
        <v>5</v>
      </c>
      <c r="E8479" s="24" t="s">
        <v>16</v>
      </c>
      <c r="F8479" s="24">
        <v>32774</v>
      </c>
      <c r="G8479" s="24">
        <v>32774</v>
      </c>
      <c r="H8479" s="24" t="str">
        <f t="shared" si="132"/>
        <v>2019_IBB_5</v>
      </c>
      <c r="I8479" s="24">
        <f>VLOOKUP(H8479,inTHLBdata!A:H,7,FALSE)</f>
        <v>1216</v>
      </c>
      <c r="J8479" s="24">
        <f>VLOOKUP(H8479,inTHLBdata!A:H,8,FALSE)</f>
        <v>1216</v>
      </c>
    </row>
    <row r="8480" spans="1:10">
      <c r="A8480" s="24">
        <v>2019</v>
      </c>
      <c r="B8480" s="24" t="s">
        <v>182</v>
      </c>
      <c r="C8480" s="24" t="str">
        <f>VLOOKUP(B8480,'FHF LUT'!$A$5:$H$81,2,FALSE)</f>
        <v>Western Balsam Bark Beetle</v>
      </c>
      <c r="D8480" s="24">
        <v>7</v>
      </c>
      <c r="E8480" s="24" t="s">
        <v>25</v>
      </c>
      <c r="F8480" s="24">
        <v>63006</v>
      </c>
      <c r="G8480" s="24">
        <v>63006</v>
      </c>
      <c r="H8480" s="24" t="str">
        <f t="shared" si="132"/>
        <v>2019_IBB_7</v>
      </c>
      <c r="I8480" s="24">
        <f>VLOOKUP(H8480,inTHLBdata!A:H,7,FALSE)</f>
        <v>4705</v>
      </c>
      <c r="J8480" s="24">
        <f>VLOOKUP(H8480,inTHLBdata!A:H,8,FALSE)</f>
        <v>4705</v>
      </c>
    </row>
    <row r="8481" spans="1:10">
      <c r="A8481" s="24">
        <v>2019</v>
      </c>
      <c r="B8481" s="24" t="s">
        <v>182</v>
      </c>
      <c r="C8481" s="24" t="str">
        <f>VLOOKUP(B8481,'FHF LUT'!$A$5:$H$81,2,FALSE)</f>
        <v>Western Balsam Bark Beetle</v>
      </c>
      <c r="D8481" s="24">
        <v>8</v>
      </c>
      <c r="E8481" s="24" t="s">
        <v>29</v>
      </c>
      <c r="F8481" s="24">
        <v>2871</v>
      </c>
      <c r="G8481" s="24">
        <v>2871</v>
      </c>
      <c r="H8481" s="24" t="str">
        <f t="shared" si="132"/>
        <v>2019_IBB_8</v>
      </c>
      <c r="I8481" s="24">
        <f>VLOOKUP(H8481,inTHLBdata!A:H,7,FALSE)</f>
        <v>274</v>
      </c>
      <c r="J8481" s="24">
        <f>VLOOKUP(H8481,inTHLBdata!A:H,8,FALSE)</f>
        <v>274</v>
      </c>
    </row>
    <row r="8482" spans="1:10">
      <c r="A8482" s="24">
        <v>2019</v>
      </c>
      <c r="B8482" s="24" t="s">
        <v>182</v>
      </c>
      <c r="C8482" s="24" t="str">
        <f>VLOOKUP(B8482,'FHF LUT'!$A$5:$H$81,2,FALSE)</f>
        <v>Western Balsam Bark Beetle</v>
      </c>
      <c r="D8482" s="24">
        <v>9</v>
      </c>
      <c r="E8482" s="24" t="s">
        <v>7</v>
      </c>
      <c r="F8482" s="24">
        <v>31744</v>
      </c>
      <c r="G8482" s="24">
        <v>31744</v>
      </c>
      <c r="H8482" s="24" t="str">
        <f t="shared" si="132"/>
        <v>2019_IBB_9</v>
      </c>
      <c r="I8482" s="24">
        <f>VLOOKUP(H8482,inTHLBdata!A:H,7,FALSE)</f>
        <v>907</v>
      </c>
      <c r="J8482" s="24">
        <f>VLOOKUP(H8482,inTHLBdata!A:H,8,FALSE)</f>
        <v>907</v>
      </c>
    </row>
    <row r="8483" spans="1:10">
      <c r="A8483" s="24">
        <v>2019</v>
      </c>
      <c r="B8483" s="24" t="s">
        <v>182</v>
      </c>
      <c r="C8483" s="24" t="str">
        <f>VLOOKUP(B8483,'FHF LUT'!$A$5:$H$81,2,FALSE)</f>
        <v>Western Balsam Bark Beetle</v>
      </c>
      <c r="D8483" s="24">
        <v>10</v>
      </c>
      <c r="E8483" s="24" t="s">
        <v>18</v>
      </c>
      <c r="F8483" s="24">
        <v>1188</v>
      </c>
      <c r="G8483" s="24">
        <v>1188</v>
      </c>
      <c r="H8483" s="24" t="str">
        <f t="shared" si="132"/>
        <v>2019_IBB_10</v>
      </c>
      <c r="I8483" s="24">
        <f>VLOOKUP(H8483,inTHLBdata!A:H,7,FALSE)</f>
        <v>0</v>
      </c>
      <c r="J8483" s="24">
        <f>VLOOKUP(H8483,inTHLBdata!A:H,8,FALSE)</f>
        <v>0</v>
      </c>
    </row>
    <row r="8484" spans="1:10">
      <c r="A8484" s="24">
        <v>2019</v>
      </c>
      <c r="B8484" s="24" t="s">
        <v>182</v>
      </c>
      <c r="C8484" s="24" t="str">
        <f>VLOOKUP(B8484,'FHF LUT'!$A$5:$H$81,2,FALSE)</f>
        <v>Western Balsam Bark Beetle</v>
      </c>
      <c r="D8484" s="24">
        <v>11</v>
      </c>
      <c r="E8484" s="24" t="s">
        <v>4</v>
      </c>
      <c r="F8484" s="24">
        <v>19845</v>
      </c>
      <c r="G8484" s="24">
        <v>19845</v>
      </c>
      <c r="H8484" s="24" t="str">
        <f t="shared" si="132"/>
        <v>2019_IBB_11</v>
      </c>
      <c r="I8484" s="24">
        <f>VLOOKUP(H8484,inTHLBdata!A:H,7,FALSE)</f>
        <v>5773</v>
      </c>
      <c r="J8484" s="24">
        <f>VLOOKUP(H8484,inTHLBdata!A:H,8,FALSE)</f>
        <v>5773</v>
      </c>
    </row>
    <row r="8485" spans="1:10">
      <c r="A8485" s="24">
        <v>2019</v>
      </c>
      <c r="B8485" s="24" t="s">
        <v>182</v>
      </c>
      <c r="C8485" s="24" t="str">
        <f>VLOOKUP(B8485,'FHF LUT'!$A$5:$H$81,2,FALSE)</f>
        <v>Western Balsam Bark Beetle</v>
      </c>
      <c r="D8485" s="24">
        <v>12</v>
      </c>
      <c r="E8485" s="24" t="s">
        <v>11</v>
      </c>
      <c r="F8485" s="24">
        <v>23641</v>
      </c>
      <c r="G8485" s="24">
        <v>23641</v>
      </c>
      <c r="H8485" s="24" t="str">
        <f t="shared" si="132"/>
        <v>2019_IBB_12</v>
      </c>
      <c r="I8485" s="24">
        <f>VLOOKUP(H8485,inTHLBdata!A:H,7,FALSE)</f>
        <v>10092</v>
      </c>
      <c r="J8485" s="24">
        <f>VLOOKUP(H8485,inTHLBdata!A:H,8,FALSE)</f>
        <v>10092</v>
      </c>
    </row>
    <row r="8486" spans="1:10">
      <c r="A8486" s="24">
        <v>2019</v>
      </c>
      <c r="B8486" s="24" t="s">
        <v>182</v>
      </c>
      <c r="C8486" s="24" t="str">
        <f>VLOOKUP(B8486,'FHF LUT'!$A$5:$H$81,2,FALSE)</f>
        <v>Western Balsam Bark Beetle</v>
      </c>
      <c r="D8486" s="24">
        <v>13</v>
      </c>
      <c r="E8486" s="24" t="s">
        <v>24</v>
      </c>
      <c r="F8486" s="24">
        <v>1466</v>
      </c>
      <c r="G8486" s="24">
        <v>1466</v>
      </c>
      <c r="H8486" s="24" t="str">
        <f t="shared" si="132"/>
        <v>2019_IBB_13</v>
      </c>
      <c r="I8486" s="24">
        <f>VLOOKUP(H8486,inTHLBdata!A:H,7,FALSE)</f>
        <v>665</v>
      </c>
      <c r="J8486" s="24">
        <f>VLOOKUP(H8486,inTHLBdata!A:H,8,FALSE)</f>
        <v>665</v>
      </c>
    </row>
    <row r="8487" spans="1:10">
      <c r="A8487" s="24">
        <v>2019</v>
      </c>
      <c r="B8487" s="24" t="s">
        <v>182</v>
      </c>
      <c r="C8487" s="24" t="str">
        <f>VLOOKUP(B8487,'FHF LUT'!$A$5:$H$81,2,FALSE)</f>
        <v>Western Balsam Bark Beetle</v>
      </c>
      <c r="D8487" s="24">
        <v>14</v>
      </c>
      <c r="E8487" s="24" t="s">
        <v>30</v>
      </c>
      <c r="F8487" s="24">
        <v>36291</v>
      </c>
      <c r="G8487" s="24">
        <v>36291</v>
      </c>
      <c r="H8487" s="24" t="str">
        <f t="shared" si="132"/>
        <v>2019_IBB_14</v>
      </c>
      <c r="I8487" s="24">
        <f>VLOOKUP(H8487,inTHLBdata!A:H,7,FALSE)</f>
        <v>17528</v>
      </c>
      <c r="J8487" s="24">
        <f>VLOOKUP(H8487,inTHLBdata!A:H,8,FALSE)</f>
        <v>17528</v>
      </c>
    </row>
    <row r="8488" spans="1:10">
      <c r="A8488" s="24">
        <v>2019</v>
      </c>
      <c r="B8488" s="24" t="s">
        <v>182</v>
      </c>
      <c r="C8488" s="24" t="str">
        <f>VLOOKUP(B8488,'FHF LUT'!$A$5:$H$81,2,FALSE)</f>
        <v>Western Balsam Bark Beetle</v>
      </c>
      <c r="D8488" s="24">
        <v>15</v>
      </c>
      <c r="E8488" s="24" t="s">
        <v>33</v>
      </c>
      <c r="F8488" s="24">
        <v>4750</v>
      </c>
      <c r="G8488" s="24">
        <v>4750</v>
      </c>
      <c r="H8488" s="24" t="str">
        <f t="shared" si="132"/>
        <v>2019_IBB_15</v>
      </c>
      <c r="I8488" s="24">
        <f>VLOOKUP(H8488,inTHLBdata!A:H,7,FALSE)</f>
        <v>1417</v>
      </c>
      <c r="J8488" s="24">
        <f>VLOOKUP(H8488,inTHLBdata!A:H,8,FALSE)</f>
        <v>1417</v>
      </c>
    </row>
    <row r="8489" spans="1:10">
      <c r="A8489" s="24">
        <v>2019</v>
      </c>
      <c r="B8489" s="24" t="s">
        <v>182</v>
      </c>
      <c r="C8489" s="24" t="str">
        <f>VLOOKUP(B8489,'FHF LUT'!$A$5:$H$81,2,FALSE)</f>
        <v>Western Balsam Bark Beetle</v>
      </c>
      <c r="D8489" s="24">
        <v>16</v>
      </c>
      <c r="E8489" s="24" t="s">
        <v>12</v>
      </c>
      <c r="F8489" s="24">
        <v>786178</v>
      </c>
      <c r="G8489" s="24">
        <v>786178</v>
      </c>
      <c r="H8489" s="24" t="str">
        <f t="shared" si="132"/>
        <v>2019_IBB_16</v>
      </c>
      <c r="I8489" s="24">
        <f>VLOOKUP(H8489,inTHLBdata!A:H,7,FALSE)</f>
        <v>189195</v>
      </c>
      <c r="J8489" s="24">
        <f>VLOOKUP(H8489,inTHLBdata!A:H,8,FALSE)</f>
        <v>189195</v>
      </c>
    </row>
    <row r="8490" spans="1:10">
      <c r="A8490" s="24">
        <v>2019</v>
      </c>
      <c r="B8490" s="24" t="s">
        <v>182</v>
      </c>
      <c r="C8490" s="24" t="str">
        <f>VLOOKUP(B8490,'FHF LUT'!$A$5:$H$81,2,FALSE)</f>
        <v>Western Balsam Bark Beetle</v>
      </c>
      <c r="D8490" s="24">
        <v>17</v>
      </c>
      <c r="E8490" s="24" t="s">
        <v>32</v>
      </c>
      <c r="F8490" s="24">
        <v>256135</v>
      </c>
      <c r="G8490" s="24">
        <v>256135</v>
      </c>
      <c r="H8490" s="24" t="str">
        <f t="shared" si="132"/>
        <v>2019_IBB_17</v>
      </c>
      <c r="I8490" s="24">
        <f>VLOOKUP(H8490,inTHLBdata!A:H,7,FALSE)</f>
        <v>62383</v>
      </c>
      <c r="J8490" s="24">
        <f>VLOOKUP(H8490,inTHLBdata!A:H,8,FALSE)</f>
        <v>62383</v>
      </c>
    </row>
    <row r="8491" spans="1:10">
      <c r="A8491" s="24">
        <v>2019</v>
      </c>
      <c r="B8491" s="24" t="s">
        <v>182</v>
      </c>
      <c r="C8491" s="24" t="str">
        <f>VLOOKUP(B8491,'FHF LUT'!$A$5:$H$81,2,FALSE)</f>
        <v>Western Balsam Bark Beetle</v>
      </c>
      <c r="D8491" s="24">
        <v>18</v>
      </c>
      <c r="E8491" s="24" t="s">
        <v>15</v>
      </c>
      <c r="F8491" s="24">
        <v>2293</v>
      </c>
      <c r="G8491" s="24">
        <v>2293</v>
      </c>
      <c r="H8491" s="24" t="str">
        <f t="shared" si="132"/>
        <v>2019_IBB_18</v>
      </c>
      <c r="I8491" s="24">
        <f>VLOOKUP(H8491,inTHLBdata!A:H,7,FALSE)</f>
        <v>1761</v>
      </c>
      <c r="J8491" s="24">
        <f>VLOOKUP(H8491,inTHLBdata!A:H,8,FALSE)</f>
        <v>1761</v>
      </c>
    </row>
    <row r="8492" spans="1:10">
      <c r="A8492" s="24">
        <v>2019</v>
      </c>
      <c r="B8492" s="24" t="s">
        <v>182</v>
      </c>
      <c r="C8492" s="24" t="str">
        <f>VLOOKUP(B8492,'FHF LUT'!$A$5:$H$81,2,FALSE)</f>
        <v>Western Balsam Bark Beetle</v>
      </c>
      <c r="D8492" s="24">
        <v>20</v>
      </c>
      <c r="E8492" s="24" t="s">
        <v>6</v>
      </c>
      <c r="F8492" s="24">
        <v>80907</v>
      </c>
      <c r="G8492" s="24">
        <v>80907</v>
      </c>
      <c r="H8492" s="24" t="str">
        <f t="shared" si="132"/>
        <v>2019_IBB_20</v>
      </c>
      <c r="I8492" s="24">
        <f>VLOOKUP(H8492,inTHLBdata!A:H,7,FALSE)</f>
        <v>43470</v>
      </c>
      <c r="J8492" s="24">
        <f>VLOOKUP(H8492,inTHLBdata!A:H,8,FALSE)</f>
        <v>43470</v>
      </c>
    </row>
    <row r="8493" spans="1:10">
      <c r="A8493" s="24">
        <v>2019</v>
      </c>
      <c r="B8493" s="24" t="s">
        <v>182</v>
      </c>
      <c r="C8493" s="24" t="str">
        <f>VLOOKUP(B8493,'FHF LUT'!$A$5:$H$81,2,FALSE)</f>
        <v>Western Balsam Bark Beetle</v>
      </c>
      <c r="D8493" s="24">
        <v>22</v>
      </c>
      <c r="E8493" s="24" t="s">
        <v>19</v>
      </c>
      <c r="F8493" s="24">
        <v>1856</v>
      </c>
      <c r="G8493" s="24">
        <v>1856</v>
      </c>
      <c r="H8493" s="24" t="str">
        <f t="shared" si="132"/>
        <v>2019_IBB_22</v>
      </c>
      <c r="I8493" s="24">
        <f>VLOOKUP(H8493,inTHLBdata!A:H,7,FALSE)</f>
        <v>830</v>
      </c>
      <c r="J8493" s="24">
        <f>VLOOKUP(H8493,inTHLBdata!A:H,8,FALSE)</f>
        <v>830</v>
      </c>
    </row>
    <row r="8494" spans="1:10">
      <c r="A8494" s="24">
        <v>2019</v>
      </c>
      <c r="B8494" s="24" t="s">
        <v>182</v>
      </c>
      <c r="C8494" s="24" t="str">
        <f>VLOOKUP(B8494,'FHF LUT'!$A$5:$H$81,2,FALSE)</f>
        <v>Western Balsam Bark Beetle</v>
      </c>
      <c r="D8494" s="24">
        <v>23</v>
      </c>
      <c r="E8494" s="24" t="s">
        <v>27</v>
      </c>
      <c r="F8494" s="24">
        <v>58</v>
      </c>
      <c r="G8494" s="24">
        <v>58</v>
      </c>
      <c r="H8494" s="24" t="str">
        <f t="shared" si="132"/>
        <v>2019_IBB_23</v>
      </c>
      <c r="I8494" s="24">
        <f>VLOOKUP(H8494,inTHLBdata!A:H,7,FALSE)</f>
        <v>40</v>
      </c>
      <c r="J8494" s="24">
        <f>VLOOKUP(H8494,inTHLBdata!A:H,8,FALSE)</f>
        <v>40</v>
      </c>
    </row>
    <row r="8495" spans="1:10">
      <c r="A8495" s="24">
        <v>2019</v>
      </c>
      <c r="B8495" s="24" t="s">
        <v>182</v>
      </c>
      <c r="C8495" s="24" t="str">
        <f>VLOOKUP(B8495,'FHF LUT'!$A$5:$H$81,2,FALSE)</f>
        <v>Western Balsam Bark Beetle</v>
      </c>
      <c r="D8495" s="24">
        <v>24</v>
      </c>
      <c r="E8495" s="24" t="s">
        <v>17</v>
      </c>
      <c r="F8495" s="24">
        <v>1487084</v>
      </c>
      <c r="G8495" s="24">
        <v>1487084</v>
      </c>
      <c r="H8495" s="24" t="str">
        <f t="shared" si="132"/>
        <v>2019_IBB_24</v>
      </c>
      <c r="I8495" s="24">
        <f>VLOOKUP(H8495,inTHLBdata!A:H,7,FALSE)</f>
        <v>485341</v>
      </c>
      <c r="J8495" s="24">
        <f>VLOOKUP(H8495,inTHLBdata!A:H,8,FALSE)</f>
        <v>485341</v>
      </c>
    </row>
    <row r="8496" spans="1:10">
      <c r="A8496" s="24">
        <v>2019</v>
      </c>
      <c r="B8496" s="24" t="s">
        <v>182</v>
      </c>
      <c r="C8496" s="24" t="str">
        <f>VLOOKUP(B8496,'FHF LUT'!$A$5:$H$81,2,FALSE)</f>
        <v>Western Balsam Bark Beetle</v>
      </c>
      <c r="D8496" s="24">
        <v>25</v>
      </c>
      <c r="E8496" s="24" t="s">
        <v>23</v>
      </c>
      <c r="F8496" s="24">
        <v>0</v>
      </c>
      <c r="G8496" s="24">
        <v>0</v>
      </c>
      <c r="H8496" s="24" t="str">
        <f t="shared" si="132"/>
        <v>2019_IBB_25</v>
      </c>
      <c r="I8496" s="24">
        <f>VLOOKUP(H8496,inTHLBdata!A:H,7,FALSE)</f>
        <v>0</v>
      </c>
      <c r="J8496" s="24">
        <f>VLOOKUP(H8496,inTHLBdata!A:H,8,FALSE)</f>
        <v>0</v>
      </c>
    </row>
    <row r="8497" spans="1:10">
      <c r="A8497" s="24">
        <v>2019</v>
      </c>
      <c r="B8497" s="24" t="s">
        <v>182</v>
      </c>
      <c r="C8497" s="24" t="str">
        <f>VLOOKUP(B8497,'FHF LUT'!$A$5:$H$81,2,FALSE)</f>
        <v>Western Balsam Bark Beetle</v>
      </c>
      <c r="D8497" s="24">
        <v>26</v>
      </c>
      <c r="E8497" s="24" t="s">
        <v>14</v>
      </c>
      <c r="F8497" s="24">
        <v>47812</v>
      </c>
      <c r="G8497" s="24">
        <v>47812</v>
      </c>
      <c r="H8497" s="24" t="str">
        <f t="shared" si="132"/>
        <v>2019_IBB_26</v>
      </c>
      <c r="I8497" s="24">
        <f>VLOOKUP(H8497,inTHLBdata!A:H,7,FALSE)</f>
        <v>9408</v>
      </c>
      <c r="J8497" s="24">
        <f>VLOOKUP(H8497,inTHLBdata!A:H,8,FALSE)</f>
        <v>9408</v>
      </c>
    </row>
    <row r="8498" spans="1:10">
      <c r="A8498" s="24">
        <v>2019</v>
      </c>
      <c r="B8498" s="24" t="s">
        <v>182</v>
      </c>
      <c r="C8498" s="24" t="str">
        <f>VLOOKUP(B8498,'FHF LUT'!$A$5:$H$81,2,FALSE)</f>
        <v>Western Balsam Bark Beetle</v>
      </c>
      <c r="D8498" s="24">
        <v>27</v>
      </c>
      <c r="E8498" s="24" t="s">
        <v>21</v>
      </c>
      <c r="F8498" s="24">
        <v>9584</v>
      </c>
      <c r="G8498" s="24">
        <v>9584</v>
      </c>
      <c r="H8498" s="24" t="str">
        <f t="shared" si="132"/>
        <v>2019_IBB_27</v>
      </c>
      <c r="I8498" s="24">
        <f>VLOOKUP(H8498,inTHLBdata!A:H,7,FALSE)</f>
        <v>0</v>
      </c>
      <c r="J8498" s="24">
        <f>VLOOKUP(H8498,inTHLBdata!A:H,8,FALSE)</f>
        <v>0</v>
      </c>
    </row>
    <row r="8499" spans="1:10">
      <c r="A8499" s="24">
        <v>2019</v>
      </c>
      <c r="B8499" s="24" t="s">
        <v>182</v>
      </c>
      <c r="C8499" s="24" t="str">
        <f>VLOOKUP(B8499,'FHF LUT'!$A$5:$H$81,2,FALSE)</f>
        <v>Western Balsam Bark Beetle</v>
      </c>
      <c r="D8499" s="24">
        <v>29</v>
      </c>
      <c r="E8499" s="24" t="s">
        <v>9</v>
      </c>
      <c r="F8499" s="24">
        <v>13004</v>
      </c>
      <c r="G8499" s="24">
        <v>13004</v>
      </c>
      <c r="H8499" s="24" t="str">
        <f t="shared" si="132"/>
        <v>2019_IBB_29</v>
      </c>
      <c r="I8499" s="24">
        <f>VLOOKUP(H8499,inTHLBdata!A:H,7,FALSE)</f>
        <v>1819</v>
      </c>
      <c r="J8499" s="24">
        <f>VLOOKUP(H8499,inTHLBdata!A:H,8,FALSE)</f>
        <v>1819</v>
      </c>
    </row>
    <row r="8500" spans="1:10">
      <c r="A8500" s="24">
        <v>2019</v>
      </c>
      <c r="B8500" s="24" t="s">
        <v>182</v>
      </c>
      <c r="C8500" s="24" t="str">
        <f>VLOOKUP(B8500,'FHF LUT'!$A$5:$H$81,2,FALSE)</f>
        <v>Western Balsam Bark Beetle</v>
      </c>
      <c r="D8500" s="24">
        <v>30</v>
      </c>
      <c r="E8500" s="24" t="s">
        <v>35</v>
      </c>
      <c r="F8500" s="24">
        <v>6603</v>
      </c>
      <c r="G8500" s="24">
        <v>6603</v>
      </c>
      <c r="H8500" s="24" t="str">
        <f t="shared" si="132"/>
        <v>2019_IBB_30</v>
      </c>
      <c r="I8500" s="24">
        <f>VLOOKUP(H8500,inTHLBdata!A:H,7,FALSE)</f>
        <v>138</v>
      </c>
      <c r="J8500" s="24">
        <f>VLOOKUP(H8500,inTHLBdata!A:H,8,FALSE)</f>
        <v>138</v>
      </c>
    </row>
    <row r="8501" spans="1:10">
      <c r="A8501" s="24">
        <v>2019</v>
      </c>
      <c r="B8501" s="24" t="s">
        <v>182</v>
      </c>
      <c r="C8501" s="24" t="str">
        <f>VLOOKUP(B8501,'FHF LUT'!$A$5:$H$81,2,FALSE)</f>
        <v>Western Balsam Bark Beetle</v>
      </c>
      <c r="D8501" s="24">
        <v>31</v>
      </c>
      <c r="E8501" s="24" t="s">
        <v>34</v>
      </c>
      <c r="F8501" s="24">
        <v>9421</v>
      </c>
      <c r="G8501" s="24">
        <v>9421</v>
      </c>
      <c r="H8501" s="24" t="str">
        <f t="shared" si="132"/>
        <v>2019_IBB_31</v>
      </c>
      <c r="I8501" s="24">
        <f>VLOOKUP(H8501,inTHLBdata!A:H,7,FALSE)</f>
        <v>291</v>
      </c>
      <c r="J8501" s="24">
        <f>VLOOKUP(H8501,inTHLBdata!A:H,8,FALSE)</f>
        <v>291</v>
      </c>
    </row>
    <row r="8502" spans="1:10">
      <c r="A8502" s="24">
        <v>2019</v>
      </c>
      <c r="B8502" s="24" t="s">
        <v>182</v>
      </c>
      <c r="C8502" s="24" t="str">
        <f>VLOOKUP(B8502,'FHF LUT'!$A$5:$H$81,2,FALSE)</f>
        <v>Western Balsam Bark Beetle</v>
      </c>
      <c r="D8502" s="24">
        <v>38</v>
      </c>
      <c r="E8502" s="24" t="s">
        <v>8</v>
      </c>
      <c r="F8502" s="24">
        <v>0</v>
      </c>
      <c r="G8502" s="24">
        <v>0</v>
      </c>
      <c r="H8502" s="24" t="str">
        <f t="shared" si="132"/>
        <v>2019_IBB_38</v>
      </c>
      <c r="I8502" s="24">
        <f>VLOOKUP(H8502,inTHLBdata!A:H,7,FALSE)</f>
        <v>0</v>
      </c>
      <c r="J8502" s="24">
        <f>VLOOKUP(H8502,inTHLBdata!A:H,8,FALSE)</f>
        <v>0</v>
      </c>
    </row>
    <row r="8503" spans="1:10">
      <c r="A8503" s="24">
        <v>2019</v>
      </c>
      <c r="B8503" s="24" t="s">
        <v>182</v>
      </c>
      <c r="C8503" s="24" t="str">
        <f>VLOOKUP(B8503,'FHF LUT'!$A$5:$H$81,2,FALSE)</f>
        <v>Western Balsam Bark Beetle</v>
      </c>
      <c r="D8503" s="24">
        <v>39</v>
      </c>
      <c r="E8503" s="24" t="s">
        <v>36</v>
      </c>
      <c r="F8503" s="24">
        <v>0</v>
      </c>
      <c r="G8503" s="24">
        <v>0</v>
      </c>
      <c r="H8503" s="24" t="str">
        <f t="shared" si="132"/>
        <v>2019_IBB_39</v>
      </c>
      <c r="I8503" s="24">
        <f>VLOOKUP(H8503,inTHLBdata!A:H,7,FALSE)</f>
        <v>0</v>
      </c>
      <c r="J8503" s="24">
        <f>VLOOKUP(H8503,inTHLBdata!A:H,8,FALSE)</f>
        <v>0</v>
      </c>
    </row>
    <row r="8504" spans="1:10">
      <c r="A8504" s="24">
        <v>2019</v>
      </c>
      <c r="B8504" s="24" t="s">
        <v>182</v>
      </c>
      <c r="C8504" s="24" t="str">
        <f>VLOOKUP(B8504,'FHF LUT'!$A$5:$H$81,2,FALSE)</f>
        <v>Western Balsam Bark Beetle</v>
      </c>
      <c r="D8504" s="24">
        <v>40</v>
      </c>
      <c r="E8504" s="24" t="s">
        <v>31</v>
      </c>
      <c r="F8504" s="24">
        <v>2688</v>
      </c>
      <c r="G8504" s="24">
        <v>2688</v>
      </c>
      <c r="H8504" s="24" t="str">
        <f t="shared" si="132"/>
        <v>2019_IBB_40</v>
      </c>
      <c r="I8504" s="24">
        <f>VLOOKUP(H8504,inTHLBdata!A:H,7,FALSE)</f>
        <v>88</v>
      </c>
      <c r="J8504" s="24">
        <f>VLOOKUP(H8504,inTHLBdata!A:H,8,FALSE)</f>
        <v>88</v>
      </c>
    </row>
    <row r="8505" spans="1:10">
      <c r="A8505" s="24">
        <v>2019</v>
      </c>
      <c r="B8505" s="24" t="s">
        <v>182</v>
      </c>
      <c r="C8505" s="24" t="str">
        <f>VLOOKUP(B8505,'FHF LUT'!$A$5:$H$81,2,FALSE)</f>
        <v>Western Balsam Bark Beetle</v>
      </c>
      <c r="D8505" s="24">
        <v>41</v>
      </c>
      <c r="E8505" s="24" t="s">
        <v>26</v>
      </c>
      <c r="F8505" s="24">
        <v>255268</v>
      </c>
      <c r="G8505" s="24">
        <v>255268</v>
      </c>
      <c r="H8505" s="24" t="str">
        <f t="shared" si="132"/>
        <v>2019_IBB_41</v>
      </c>
      <c r="I8505" s="24">
        <f>VLOOKUP(H8505,inTHLBdata!A:H,7,FALSE)</f>
        <v>37622</v>
      </c>
      <c r="J8505" s="24">
        <f>VLOOKUP(H8505,inTHLBdata!A:H,8,FALSE)</f>
        <v>37622</v>
      </c>
    </row>
    <row r="8506" spans="1:10">
      <c r="A8506" s="24">
        <v>2019</v>
      </c>
      <c r="B8506" s="24" t="s">
        <v>182</v>
      </c>
      <c r="C8506" s="24" t="str">
        <f>VLOOKUP(B8506,'FHF LUT'!$A$5:$H$81,2,FALSE)</f>
        <v>Western Balsam Bark Beetle</v>
      </c>
      <c r="D8506" s="24">
        <v>43</v>
      </c>
      <c r="E8506" s="24" t="s">
        <v>20</v>
      </c>
      <c r="F8506" s="24">
        <v>772</v>
      </c>
      <c r="G8506" s="24">
        <v>772</v>
      </c>
      <c r="H8506" s="24" t="str">
        <f t="shared" si="132"/>
        <v>2019_IBB_43</v>
      </c>
      <c r="I8506" s="24">
        <f>VLOOKUP(H8506,inTHLBdata!A:H,7,FALSE)</f>
        <v>0</v>
      </c>
      <c r="J8506" s="24">
        <f>VLOOKUP(H8506,inTHLBdata!A:H,8,FALSE)</f>
        <v>0</v>
      </c>
    </row>
    <row r="8507" spans="1:10">
      <c r="A8507" s="24">
        <v>2019</v>
      </c>
      <c r="B8507" s="24" t="s">
        <v>182</v>
      </c>
      <c r="C8507" s="24" t="str">
        <f>VLOOKUP(B8507,'FHF LUT'!$A$5:$H$81,2,FALSE)</f>
        <v>Western Balsam Bark Beetle</v>
      </c>
      <c r="D8507" s="24">
        <v>44</v>
      </c>
      <c r="E8507" s="24" t="s">
        <v>3</v>
      </c>
      <c r="F8507" s="24">
        <v>0</v>
      </c>
      <c r="G8507" s="24">
        <v>0</v>
      </c>
      <c r="H8507" s="24" t="str">
        <f t="shared" si="132"/>
        <v>2019_IBB_44</v>
      </c>
      <c r="I8507" s="24">
        <f>VLOOKUP(H8507,inTHLBdata!A:H,7,FALSE)</f>
        <v>0</v>
      </c>
      <c r="J8507" s="24">
        <f>VLOOKUP(H8507,inTHLBdata!A:H,8,FALSE)</f>
        <v>0</v>
      </c>
    </row>
    <row r="8508" spans="1:10">
      <c r="A8508" s="24">
        <v>2019</v>
      </c>
      <c r="B8508" s="24" t="s">
        <v>182</v>
      </c>
      <c r="C8508" s="24" t="str">
        <f>VLOOKUP(B8508,'FHF LUT'!$A$5:$H$81,2,FALSE)</f>
        <v>Western Balsam Bark Beetle</v>
      </c>
      <c r="D8508" s="24">
        <v>45</v>
      </c>
      <c r="E8508" s="24" t="s">
        <v>5</v>
      </c>
      <c r="F8508" s="24">
        <v>12587</v>
      </c>
      <c r="G8508" s="24">
        <v>12587</v>
      </c>
      <c r="H8508" s="24" t="str">
        <f t="shared" si="132"/>
        <v>2019_IBB_45</v>
      </c>
      <c r="I8508" s="24">
        <f>VLOOKUP(H8508,inTHLBdata!A:H,7,FALSE)</f>
        <v>9890</v>
      </c>
      <c r="J8508" s="24">
        <f>VLOOKUP(H8508,inTHLBdata!A:H,8,FALSE)</f>
        <v>9890</v>
      </c>
    </row>
    <row r="8509" spans="1:10">
      <c r="A8509" s="24">
        <v>2019</v>
      </c>
      <c r="B8509" s="24" t="s">
        <v>182</v>
      </c>
      <c r="C8509" s="24" t="str">
        <f>VLOOKUP(B8509,'FHF LUT'!$A$5:$H$81,2,FALSE)</f>
        <v>Western Balsam Bark Beetle</v>
      </c>
      <c r="D8509" s="24">
        <v>46</v>
      </c>
      <c r="E8509" s="24" t="s">
        <v>234</v>
      </c>
      <c r="F8509" s="24">
        <v>366</v>
      </c>
      <c r="G8509" s="24">
        <v>366</v>
      </c>
      <c r="H8509" s="24" t="str">
        <f t="shared" si="132"/>
        <v>2019_IBB_46</v>
      </c>
      <c r="I8509" s="24">
        <f>VLOOKUP(H8509,inTHLBdata!A:H,7,FALSE)</f>
        <v>0</v>
      </c>
      <c r="J8509" s="24">
        <f>VLOOKUP(H8509,inTHLBdata!A:H,8,FALSE)</f>
        <v>0</v>
      </c>
    </row>
    <row r="8510" spans="1:10">
      <c r="A8510" s="24">
        <v>2019</v>
      </c>
      <c r="B8510" s="24" t="s">
        <v>182</v>
      </c>
      <c r="C8510" s="24" t="str">
        <f>VLOOKUP(B8510,'FHF LUT'!$A$5:$H$81,2,FALSE)</f>
        <v>Western Balsam Bark Beetle</v>
      </c>
      <c r="D8510" s="24">
        <v>47</v>
      </c>
      <c r="E8510" s="24" t="s">
        <v>233</v>
      </c>
      <c r="F8510" s="24">
        <v>0</v>
      </c>
      <c r="G8510" s="24">
        <v>0</v>
      </c>
      <c r="H8510" s="24" t="str">
        <f t="shared" si="132"/>
        <v>2019_IBB_47</v>
      </c>
      <c r="I8510" s="24">
        <f>VLOOKUP(H8510,inTHLBdata!A:H,7,FALSE)</f>
        <v>0</v>
      </c>
      <c r="J8510" s="24">
        <f>VLOOKUP(H8510,inTHLBdata!A:H,8,FALSE)</f>
        <v>0</v>
      </c>
    </row>
    <row r="8511" spans="1:10">
      <c r="A8511" s="24">
        <v>2019</v>
      </c>
      <c r="B8511" s="24" t="s">
        <v>182</v>
      </c>
      <c r="C8511" s="24" t="str">
        <f>VLOOKUP(B8511,'FHF LUT'!$A$5:$H$81,2,FALSE)</f>
        <v>Western Balsam Bark Beetle</v>
      </c>
      <c r="D8511" s="24">
        <v>48</v>
      </c>
      <c r="E8511" s="24" t="s">
        <v>235</v>
      </c>
      <c r="F8511" s="24">
        <v>0</v>
      </c>
      <c r="G8511" s="24">
        <v>0</v>
      </c>
      <c r="H8511" s="24" t="str">
        <f t="shared" si="132"/>
        <v>2019_IBB_48</v>
      </c>
      <c r="I8511" s="24">
        <f>VLOOKUP(H8511,inTHLBdata!A:H,7,FALSE)</f>
        <v>0</v>
      </c>
      <c r="J8511" s="24">
        <f>VLOOKUP(H8511,inTHLBdata!A:H,8,FALSE)</f>
        <v>0</v>
      </c>
    </row>
    <row r="8512" spans="1:10">
      <c r="A8512" s="24">
        <v>2019</v>
      </c>
      <c r="B8512" s="24" t="s">
        <v>183</v>
      </c>
      <c r="C8512" s="24" t="str">
        <f>VLOOKUP(B8512,'FHF LUT'!$A$5:$H$81,2,FALSE)</f>
        <v>Douglas-fir Beetle</v>
      </c>
      <c r="D8512" s="24">
        <v>1</v>
      </c>
      <c r="E8512" s="24" t="s">
        <v>10</v>
      </c>
      <c r="F8512" s="24">
        <v>36544</v>
      </c>
      <c r="G8512" s="24">
        <v>36544</v>
      </c>
      <c r="H8512" s="24" t="str">
        <f t="shared" si="132"/>
        <v>2019_IBD_1</v>
      </c>
      <c r="I8512" s="24">
        <f>VLOOKUP(H8512,inTHLBdata!A:H,7,FALSE)</f>
        <v>13301</v>
      </c>
      <c r="J8512" s="24">
        <f>VLOOKUP(H8512,inTHLBdata!A:H,8,FALSE)</f>
        <v>13301</v>
      </c>
    </row>
    <row r="8513" spans="1:10">
      <c r="A8513" s="24">
        <v>2019</v>
      </c>
      <c r="B8513" s="24" t="s">
        <v>183</v>
      </c>
      <c r="C8513" s="24" t="str">
        <f>VLOOKUP(B8513,'FHF LUT'!$A$5:$H$81,2,FALSE)</f>
        <v>Douglas-fir Beetle</v>
      </c>
      <c r="D8513" s="24">
        <v>2</v>
      </c>
      <c r="E8513" s="24" t="s">
        <v>22</v>
      </c>
      <c r="F8513" s="24">
        <v>7944</v>
      </c>
      <c r="G8513" s="24">
        <v>7944</v>
      </c>
      <c r="H8513" s="24" t="str">
        <f t="shared" si="132"/>
        <v>2019_IBD_2</v>
      </c>
      <c r="I8513" s="24">
        <f>VLOOKUP(H8513,inTHLBdata!A:H,7,FALSE)</f>
        <v>1801</v>
      </c>
      <c r="J8513" s="24">
        <f>VLOOKUP(H8513,inTHLBdata!A:H,8,FALSE)</f>
        <v>1801</v>
      </c>
    </row>
    <row r="8514" spans="1:10">
      <c r="A8514" s="24">
        <v>2019</v>
      </c>
      <c r="B8514" s="24" t="s">
        <v>183</v>
      </c>
      <c r="C8514" s="24" t="str">
        <f>VLOOKUP(B8514,'FHF LUT'!$A$5:$H$81,2,FALSE)</f>
        <v>Douglas-fir Beetle</v>
      </c>
      <c r="D8514" s="24">
        <v>3</v>
      </c>
      <c r="E8514" s="24" t="s">
        <v>13</v>
      </c>
      <c r="F8514" s="24">
        <v>0</v>
      </c>
      <c r="G8514" s="24">
        <v>0</v>
      </c>
      <c r="H8514" s="24" t="str">
        <f t="shared" si="132"/>
        <v>2019_IBD_3</v>
      </c>
      <c r="I8514" s="24">
        <f>VLOOKUP(H8514,inTHLBdata!A:H,7,FALSE)</f>
        <v>0</v>
      </c>
      <c r="J8514" s="24">
        <f>VLOOKUP(H8514,inTHLBdata!A:H,8,FALSE)</f>
        <v>0</v>
      </c>
    </row>
    <row r="8515" spans="1:10">
      <c r="A8515" s="24">
        <v>2019</v>
      </c>
      <c r="B8515" s="24" t="s">
        <v>183</v>
      </c>
      <c r="C8515" s="24" t="str">
        <f>VLOOKUP(B8515,'FHF LUT'!$A$5:$H$81,2,FALSE)</f>
        <v>Douglas-fir Beetle</v>
      </c>
      <c r="D8515" s="24">
        <v>4</v>
      </c>
      <c r="E8515" s="24" t="s">
        <v>28</v>
      </c>
      <c r="F8515" s="24">
        <v>0</v>
      </c>
      <c r="G8515" s="24">
        <v>0</v>
      </c>
      <c r="H8515" s="24" t="str">
        <f t="shared" ref="H8515:H8578" si="133">CONCATENATE(A8515,"_",B8515,"_",D8515)</f>
        <v>2019_IBD_4</v>
      </c>
      <c r="I8515" s="24">
        <f>VLOOKUP(H8515,inTHLBdata!A:H,7,FALSE)</f>
        <v>0</v>
      </c>
      <c r="J8515" s="24">
        <f>VLOOKUP(H8515,inTHLBdata!A:H,8,FALSE)</f>
        <v>0</v>
      </c>
    </row>
    <row r="8516" spans="1:10">
      <c r="A8516" s="24">
        <v>2019</v>
      </c>
      <c r="B8516" s="24" t="s">
        <v>183</v>
      </c>
      <c r="C8516" s="24" t="str">
        <f>VLOOKUP(B8516,'FHF LUT'!$A$5:$H$81,2,FALSE)</f>
        <v>Douglas-fir Beetle</v>
      </c>
      <c r="D8516" s="24">
        <v>5</v>
      </c>
      <c r="E8516" s="24" t="s">
        <v>16</v>
      </c>
      <c r="F8516" s="24">
        <v>4347</v>
      </c>
      <c r="G8516" s="24">
        <v>4347</v>
      </c>
      <c r="H8516" s="24" t="str">
        <f t="shared" si="133"/>
        <v>2019_IBD_5</v>
      </c>
      <c r="I8516" s="24">
        <f>VLOOKUP(H8516,inTHLBdata!A:H,7,FALSE)</f>
        <v>1329</v>
      </c>
      <c r="J8516" s="24">
        <f>VLOOKUP(H8516,inTHLBdata!A:H,8,FALSE)</f>
        <v>1329</v>
      </c>
    </row>
    <row r="8517" spans="1:10">
      <c r="A8517" s="24">
        <v>2019</v>
      </c>
      <c r="B8517" s="24" t="s">
        <v>183</v>
      </c>
      <c r="C8517" s="24" t="str">
        <f>VLOOKUP(B8517,'FHF LUT'!$A$5:$H$81,2,FALSE)</f>
        <v>Douglas-fir Beetle</v>
      </c>
      <c r="D8517" s="24">
        <v>7</v>
      </c>
      <c r="E8517" s="24" t="s">
        <v>25</v>
      </c>
      <c r="F8517" s="24">
        <v>1821</v>
      </c>
      <c r="G8517" s="24">
        <v>1821</v>
      </c>
      <c r="H8517" s="24" t="str">
        <f t="shared" si="133"/>
        <v>2019_IBD_7</v>
      </c>
      <c r="I8517" s="24">
        <f>VLOOKUP(H8517,inTHLBdata!A:H,7,FALSE)</f>
        <v>1002</v>
      </c>
      <c r="J8517" s="24">
        <f>VLOOKUP(H8517,inTHLBdata!A:H,8,FALSE)</f>
        <v>1002</v>
      </c>
    </row>
    <row r="8518" spans="1:10">
      <c r="A8518" s="24">
        <v>2019</v>
      </c>
      <c r="B8518" s="24" t="s">
        <v>183</v>
      </c>
      <c r="C8518" s="24" t="str">
        <f>VLOOKUP(B8518,'FHF LUT'!$A$5:$H$81,2,FALSE)</f>
        <v>Douglas-fir Beetle</v>
      </c>
      <c r="D8518" s="24">
        <v>8</v>
      </c>
      <c r="E8518" s="24" t="s">
        <v>29</v>
      </c>
      <c r="F8518" s="24">
        <v>0</v>
      </c>
      <c r="G8518" s="24">
        <v>0</v>
      </c>
      <c r="H8518" s="24" t="str">
        <f t="shared" si="133"/>
        <v>2019_IBD_8</v>
      </c>
      <c r="I8518" s="24">
        <f>VLOOKUP(H8518,inTHLBdata!A:H,7,FALSE)</f>
        <v>0</v>
      </c>
      <c r="J8518" s="24">
        <f>VLOOKUP(H8518,inTHLBdata!A:H,8,FALSE)</f>
        <v>0</v>
      </c>
    </row>
    <row r="8519" spans="1:10">
      <c r="A8519" s="24">
        <v>2019</v>
      </c>
      <c r="B8519" s="24" t="s">
        <v>183</v>
      </c>
      <c r="C8519" s="24" t="str">
        <f>VLOOKUP(B8519,'FHF LUT'!$A$5:$H$81,2,FALSE)</f>
        <v>Douglas-fir Beetle</v>
      </c>
      <c r="D8519" s="24">
        <v>9</v>
      </c>
      <c r="E8519" s="24" t="s">
        <v>7</v>
      </c>
      <c r="F8519" s="24">
        <v>13957</v>
      </c>
      <c r="G8519" s="24">
        <v>13957</v>
      </c>
      <c r="H8519" s="24" t="str">
        <f t="shared" si="133"/>
        <v>2019_IBD_9</v>
      </c>
      <c r="I8519" s="24">
        <f>VLOOKUP(H8519,inTHLBdata!A:H,7,FALSE)</f>
        <v>3394</v>
      </c>
      <c r="J8519" s="24">
        <f>VLOOKUP(H8519,inTHLBdata!A:H,8,FALSE)</f>
        <v>3394</v>
      </c>
    </row>
    <row r="8520" spans="1:10">
      <c r="A8520" s="24">
        <v>2019</v>
      </c>
      <c r="B8520" s="24" t="s">
        <v>183</v>
      </c>
      <c r="C8520" s="24" t="str">
        <f>VLOOKUP(B8520,'FHF LUT'!$A$5:$H$81,2,FALSE)</f>
        <v>Douglas-fir Beetle</v>
      </c>
      <c r="D8520" s="24">
        <v>10</v>
      </c>
      <c r="E8520" s="24" t="s">
        <v>18</v>
      </c>
      <c r="F8520" s="24">
        <v>0</v>
      </c>
      <c r="G8520" s="24">
        <v>0</v>
      </c>
      <c r="H8520" s="24" t="str">
        <f t="shared" si="133"/>
        <v>2019_IBD_10</v>
      </c>
      <c r="I8520" s="24">
        <f>VLOOKUP(H8520,inTHLBdata!A:H,7,FALSE)</f>
        <v>0</v>
      </c>
      <c r="J8520" s="24">
        <f>VLOOKUP(H8520,inTHLBdata!A:H,8,FALSE)</f>
        <v>0</v>
      </c>
    </row>
    <row r="8521" spans="1:10">
      <c r="A8521" s="24">
        <v>2019</v>
      </c>
      <c r="B8521" s="24" t="s">
        <v>183</v>
      </c>
      <c r="C8521" s="24" t="str">
        <f>VLOOKUP(B8521,'FHF LUT'!$A$5:$H$81,2,FALSE)</f>
        <v>Douglas-fir Beetle</v>
      </c>
      <c r="D8521" s="24">
        <v>11</v>
      </c>
      <c r="E8521" s="24" t="s">
        <v>4</v>
      </c>
      <c r="F8521" s="24">
        <v>89131</v>
      </c>
      <c r="G8521" s="24">
        <v>89131</v>
      </c>
      <c r="H8521" s="24" t="str">
        <f t="shared" si="133"/>
        <v>2019_IBD_11</v>
      </c>
      <c r="I8521" s="24">
        <f>VLOOKUP(H8521,inTHLBdata!A:H,7,FALSE)</f>
        <v>39483</v>
      </c>
      <c r="J8521" s="24">
        <f>VLOOKUP(H8521,inTHLBdata!A:H,8,FALSE)</f>
        <v>39483</v>
      </c>
    </row>
    <row r="8522" spans="1:10">
      <c r="A8522" s="24">
        <v>2019</v>
      </c>
      <c r="B8522" s="24" t="s">
        <v>183</v>
      </c>
      <c r="C8522" s="24" t="str">
        <f>VLOOKUP(B8522,'FHF LUT'!$A$5:$H$81,2,FALSE)</f>
        <v>Douglas-fir Beetle</v>
      </c>
      <c r="D8522" s="24">
        <v>12</v>
      </c>
      <c r="E8522" s="24" t="s">
        <v>11</v>
      </c>
      <c r="F8522" s="24">
        <v>0</v>
      </c>
      <c r="G8522" s="24">
        <v>0</v>
      </c>
      <c r="H8522" s="24" t="str">
        <f t="shared" si="133"/>
        <v>2019_IBD_12</v>
      </c>
      <c r="I8522" s="24">
        <f>VLOOKUP(H8522,inTHLBdata!A:H,7,FALSE)</f>
        <v>0</v>
      </c>
      <c r="J8522" s="24">
        <f>VLOOKUP(H8522,inTHLBdata!A:H,8,FALSE)</f>
        <v>0</v>
      </c>
    </row>
    <row r="8523" spans="1:10">
      <c r="A8523" s="24">
        <v>2019</v>
      </c>
      <c r="B8523" s="24" t="s">
        <v>183</v>
      </c>
      <c r="C8523" s="24" t="str">
        <f>VLOOKUP(B8523,'FHF LUT'!$A$5:$H$81,2,FALSE)</f>
        <v>Douglas-fir Beetle</v>
      </c>
      <c r="D8523" s="24">
        <v>13</v>
      </c>
      <c r="E8523" s="24" t="s">
        <v>24</v>
      </c>
      <c r="F8523" s="24">
        <v>30117</v>
      </c>
      <c r="G8523" s="24">
        <v>30117</v>
      </c>
      <c r="H8523" s="24" t="str">
        <f t="shared" si="133"/>
        <v>2019_IBD_13</v>
      </c>
      <c r="I8523" s="24">
        <f>VLOOKUP(H8523,inTHLBdata!A:H,7,FALSE)</f>
        <v>14017</v>
      </c>
      <c r="J8523" s="24">
        <f>VLOOKUP(H8523,inTHLBdata!A:H,8,FALSE)</f>
        <v>14017</v>
      </c>
    </row>
    <row r="8524" spans="1:10">
      <c r="A8524" s="24">
        <v>2019</v>
      </c>
      <c r="B8524" s="24" t="s">
        <v>183</v>
      </c>
      <c r="C8524" s="24" t="str">
        <f>VLOOKUP(B8524,'FHF LUT'!$A$5:$H$81,2,FALSE)</f>
        <v>Douglas-fir Beetle</v>
      </c>
      <c r="D8524" s="24">
        <v>14</v>
      </c>
      <c r="E8524" s="24" t="s">
        <v>30</v>
      </c>
      <c r="F8524" s="24">
        <v>7920</v>
      </c>
      <c r="G8524" s="24">
        <v>7920</v>
      </c>
      <c r="H8524" s="24" t="str">
        <f t="shared" si="133"/>
        <v>2019_IBD_14</v>
      </c>
      <c r="I8524" s="24">
        <f>VLOOKUP(H8524,inTHLBdata!A:H,7,FALSE)</f>
        <v>97</v>
      </c>
      <c r="J8524" s="24">
        <f>VLOOKUP(H8524,inTHLBdata!A:H,8,FALSE)</f>
        <v>97</v>
      </c>
    </row>
    <row r="8525" spans="1:10">
      <c r="A8525" s="24">
        <v>2019</v>
      </c>
      <c r="B8525" s="24" t="s">
        <v>183</v>
      </c>
      <c r="C8525" s="24" t="str">
        <f>VLOOKUP(B8525,'FHF LUT'!$A$5:$H$81,2,FALSE)</f>
        <v>Douglas-fir Beetle</v>
      </c>
      <c r="D8525" s="24">
        <v>15</v>
      </c>
      <c r="E8525" s="24" t="s">
        <v>33</v>
      </c>
      <c r="F8525" s="24">
        <v>6922</v>
      </c>
      <c r="G8525" s="24">
        <v>6922</v>
      </c>
      <c r="H8525" s="24" t="str">
        <f t="shared" si="133"/>
        <v>2019_IBD_15</v>
      </c>
      <c r="I8525" s="24">
        <f>VLOOKUP(H8525,inTHLBdata!A:H,7,FALSE)</f>
        <v>4095</v>
      </c>
      <c r="J8525" s="24">
        <f>VLOOKUP(H8525,inTHLBdata!A:H,8,FALSE)</f>
        <v>4095</v>
      </c>
    </row>
    <row r="8526" spans="1:10">
      <c r="A8526" s="24">
        <v>2019</v>
      </c>
      <c r="B8526" s="24" t="s">
        <v>183</v>
      </c>
      <c r="C8526" s="24" t="str">
        <f>VLOOKUP(B8526,'FHF LUT'!$A$5:$H$81,2,FALSE)</f>
        <v>Douglas-fir Beetle</v>
      </c>
      <c r="D8526" s="24">
        <v>16</v>
      </c>
      <c r="E8526" s="24" t="s">
        <v>12</v>
      </c>
      <c r="F8526" s="24">
        <v>0</v>
      </c>
      <c r="G8526" s="24">
        <v>0</v>
      </c>
      <c r="H8526" s="24" t="str">
        <f t="shared" si="133"/>
        <v>2019_IBD_16</v>
      </c>
      <c r="I8526" s="24">
        <f>VLOOKUP(H8526,inTHLBdata!A:H,7,FALSE)</f>
        <v>0</v>
      </c>
      <c r="J8526" s="24">
        <f>VLOOKUP(H8526,inTHLBdata!A:H,8,FALSE)</f>
        <v>0</v>
      </c>
    </row>
    <row r="8527" spans="1:10">
      <c r="A8527" s="24">
        <v>2019</v>
      </c>
      <c r="B8527" s="24" t="s">
        <v>183</v>
      </c>
      <c r="C8527" s="24" t="str">
        <f>VLOOKUP(B8527,'FHF LUT'!$A$5:$H$81,2,FALSE)</f>
        <v>Douglas-fir Beetle</v>
      </c>
      <c r="D8527" s="24">
        <v>17</v>
      </c>
      <c r="E8527" s="24" t="s">
        <v>32</v>
      </c>
      <c r="F8527" s="24">
        <v>383</v>
      </c>
      <c r="G8527" s="24">
        <v>383</v>
      </c>
      <c r="H8527" s="24" t="str">
        <f t="shared" si="133"/>
        <v>2019_IBD_17</v>
      </c>
      <c r="I8527" s="24">
        <f>VLOOKUP(H8527,inTHLBdata!A:H,7,FALSE)</f>
        <v>0</v>
      </c>
      <c r="J8527" s="24">
        <f>VLOOKUP(H8527,inTHLBdata!A:H,8,FALSE)</f>
        <v>0</v>
      </c>
    </row>
    <row r="8528" spans="1:10">
      <c r="A8528" s="24">
        <v>2019</v>
      </c>
      <c r="B8528" s="24" t="s">
        <v>183</v>
      </c>
      <c r="C8528" s="24" t="str">
        <f>VLOOKUP(B8528,'FHF LUT'!$A$5:$H$81,2,FALSE)</f>
        <v>Douglas-fir Beetle</v>
      </c>
      <c r="D8528" s="24">
        <v>18</v>
      </c>
      <c r="E8528" s="24" t="s">
        <v>15</v>
      </c>
      <c r="F8528" s="24">
        <v>10886</v>
      </c>
      <c r="G8528" s="24">
        <v>10886</v>
      </c>
      <c r="H8528" s="24" t="str">
        <f t="shared" si="133"/>
        <v>2019_IBD_18</v>
      </c>
      <c r="I8528" s="24">
        <f>VLOOKUP(H8528,inTHLBdata!A:H,7,FALSE)</f>
        <v>7463</v>
      </c>
      <c r="J8528" s="24">
        <f>VLOOKUP(H8528,inTHLBdata!A:H,8,FALSE)</f>
        <v>7463</v>
      </c>
    </row>
    <row r="8529" spans="1:10">
      <c r="A8529" s="24">
        <v>2019</v>
      </c>
      <c r="B8529" s="24" t="s">
        <v>183</v>
      </c>
      <c r="C8529" s="24" t="str">
        <f>VLOOKUP(B8529,'FHF LUT'!$A$5:$H$81,2,FALSE)</f>
        <v>Douglas-fir Beetle</v>
      </c>
      <c r="D8529" s="24">
        <v>20</v>
      </c>
      <c r="E8529" s="24" t="s">
        <v>6</v>
      </c>
      <c r="F8529" s="24">
        <v>0</v>
      </c>
      <c r="G8529" s="24">
        <v>0</v>
      </c>
      <c r="H8529" s="24" t="str">
        <f t="shared" si="133"/>
        <v>2019_IBD_20</v>
      </c>
      <c r="I8529" s="24">
        <f>VLOOKUP(H8529,inTHLBdata!A:H,7,FALSE)</f>
        <v>0</v>
      </c>
      <c r="J8529" s="24">
        <f>VLOOKUP(H8529,inTHLBdata!A:H,8,FALSE)</f>
        <v>0</v>
      </c>
    </row>
    <row r="8530" spans="1:10">
      <c r="A8530" s="24">
        <v>2019</v>
      </c>
      <c r="B8530" s="24" t="s">
        <v>183</v>
      </c>
      <c r="C8530" s="24" t="str">
        <f>VLOOKUP(B8530,'FHF LUT'!$A$5:$H$81,2,FALSE)</f>
        <v>Douglas-fir Beetle</v>
      </c>
      <c r="D8530" s="24">
        <v>22</v>
      </c>
      <c r="E8530" s="24" t="s">
        <v>19</v>
      </c>
      <c r="F8530" s="24">
        <v>57863</v>
      </c>
      <c r="G8530" s="24">
        <v>57863</v>
      </c>
      <c r="H8530" s="24" t="str">
        <f t="shared" si="133"/>
        <v>2019_IBD_22</v>
      </c>
      <c r="I8530" s="24">
        <f>VLOOKUP(H8530,inTHLBdata!A:H,7,FALSE)</f>
        <v>29613</v>
      </c>
      <c r="J8530" s="24">
        <f>VLOOKUP(H8530,inTHLBdata!A:H,8,FALSE)</f>
        <v>29613</v>
      </c>
    </row>
    <row r="8531" spans="1:10">
      <c r="A8531" s="24">
        <v>2019</v>
      </c>
      <c r="B8531" s="24" t="s">
        <v>183</v>
      </c>
      <c r="C8531" s="24" t="str">
        <f>VLOOKUP(B8531,'FHF LUT'!$A$5:$H$81,2,FALSE)</f>
        <v>Douglas-fir Beetle</v>
      </c>
      <c r="D8531" s="24">
        <v>23</v>
      </c>
      <c r="E8531" s="24" t="s">
        <v>27</v>
      </c>
      <c r="F8531" s="24">
        <v>28380</v>
      </c>
      <c r="G8531" s="24">
        <v>28380</v>
      </c>
      <c r="H8531" s="24" t="str">
        <f t="shared" si="133"/>
        <v>2019_IBD_23</v>
      </c>
      <c r="I8531" s="24">
        <f>VLOOKUP(H8531,inTHLBdata!A:H,7,FALSE)</f>
        <v>14461</v>
      </c>
      <c r="J8531" s="24">
        <f>VLOOKUP(H8531,inTHLBdata!A:H,8,FALSE)</f>
        <v>14461</v>
      </c>
    </row>
    <row r="8532" spans="1:10">
      <c r="A8532" s="24">
        <v>2019</v>
      </c>
      <c r="B8532" s="24" t="s">
        <v>183</v>
      </c>
      <c r="C8532" s="24" t="str">
        <f>VLOOKUP(B8532,'FHF LUT'!$A$5:$H$81,2,FALSE)</f>
        <v>Douglas-fir Beetle</v>
      </c>
      <c r="D8532" s="24">
        <v>24</v>
      </c>
      <c r="E8532" s="24" t="s">
        <v>17</v>
      </c>
      <c r="F8532" s="24">
        <v>34976</v>
      </c>
      <c r="G8532" s="24">
        <v>34976</v>
      </c>
      <c r="H8532" s="24" t="str">
        <f t="shared" si="133"/>
        <v>2019_IBD_24</v>
      </c>
      <c r="I8532" s="24">
        <f>VLOOKUP(H8532,inTHLBdata!A:H,7,FALSE)</f>
        <v>14910</v>
      </c>
      <c r="J8532" s="24">
        <f>VLOOKUP(H8532,inTHLBdata!A:H,8,FALSE)</f>
        <v>14910</v>
      </c>
    </row>
    <row r="8533" spans="1:10">
      <c r="A8533" s="24">
        <v>2019</v>
      </c>
      <c r="B8533" s="24" t="s">
        <v>183</v>
      </c>
      <c r="C8533" s="24" t="str">
        <f>VLOOKUP(B8533,'FHF LUT'!$A$5:$H$81,2,FALSE)</f>
        <v>Douglas-fir Beetle</v>
      </c>
      <c r="D8533" s="24">
        <v>25</v>
      </c>
      <c r="E8533" s="24" t="s">
        <v>23</v>
      </c>
      <c r="F8533" s="24">
        <v>0</v>
      </c>
      <c r="G8533" s="24">
        <v>0</v>
      </c>
      <c r="H8533" s="24" t="str">
        <f t="shared" si="133"/>
        <v>2019_IBD_25</v>
      </c>
      <c r="I8533" s="24">
        <f>VLOOKUP(H8533,inTHLBdata!A:H,7,FALSE)</f>
        <v>0</v>
      </c>
      <c r="J8533" s="24">
        <f>VLOOKUP(H8533,inTHLBdata!A:H,8,FALSE)</f>
        <v>0</v>
      </c>
    </row>
    <row r="8534" spans="1:10">
      <c r="A8534" s="24">
        <v>2019</v>
      </c>
      <c r="B8534" s="24" t="s">
        <v>183</v>
      </c>
      <c r="C8534" s="24" t="str">
        <f>VLOOKUP(B8534,'FHF LUT'!$A$5:$H$81,2,FALSE)</f>
        <v>Douglas-fir Beetle</v>
      </c>
      <c r="D8534" s="24">
        <v>26</v>
      </c>
      <c r="E8534" s="24" t="s">
        <v>14</v>
      </c>
      <c r="F8534" s="24">
        <v>17143</v>
      </c>
      <c r="G8534" s="24">
        <v>17143</v>
      </c>
      <c r="H8534" s="24" t="str">
        <f t="shared" si="133"/>
        <v>2019_IBD_26</v>
      </c>
      <c r="I8534" s="24">
        <f>VLOOKUP(H8534,inTHLBdata!A:H,7,FALSE)</f>
        <v>4533</v>
      </c>
      <c r="J8534" s="24">
        <f>VLOOKUP(H8534,inTHLBdata!A:H,8,FALSE)</f>
        <v>4533</v>
      </c>
    </row>
    <row r="8535" spans="1:10">
      <c r="A8535" s="24">
        <v>2019</v>
      </c>
      <c r="B8535" s="24" t="s">
        <v>183</v>
      </c>
      <c r="C8535" s="24" t="str">
        <f>VLOOKUP(B8535,'FHF LUT'!$A$5:$H$81,2,FALSE)</f>
        <v>Douglas-fir Beetle</v>
      </c>
      <c r="D8535" s="24">
        <v>27</v>
      </c>
      <c r="E8535" s="24" t="s">
        <v>21</v>
      </c>
      <c r="F8535" s="24">
        <v>4152</v>
      </c>
      <c r="G8535" s="24">
        <v>4152</v>
      </c>
      <c r="H8535" s="24" t="str">
        <f t="shared" si="133"/>
        <v>2019_IBD_27</v>
      </c>
      <c r="I8535" s="24">
        <f>VLOOKUP(H8535,inTHLBdata!A:H,7,FALSE)</f>
        <v>1615</v>
      </c>
      <c r="J8535" s="24">
        <f>VLOOKUP(H8535,inTHLBdata!A:H,8,FALSE)</f>
        <v>1615</v>
      </c>
    </row>
    <row r="8536" spans="1:10">
      <c r="A8536" s="24">
        <v>2019</v>
      </c>
      <c r="B8536" s="24" t="s">
        <v>183</v>
      </c>
      <c r="C8536" s="24" t="str">
        <f>VLOOKUP(B8536,'FHF LUT'!$A$5:$H$81,2,FALSE)</f>
        <v>Douglas-fir Beetle</v>
      </c>
      <c r="D8536" s="24">
        <v>29</v>
      </c>
      <c r="E8536" s="24" t="s">
        <v>9</v>
      </c>
      <c r="F8536" s="24">
        <v>129746</v>
      </c>
      <c r="G8536" s="24">
        <v>129746</v>
      </c>
      <c r="H8536" s="24" t="str">
        <f t="shared" si="133"/>
        <v>2019_IBD_29</v>
      </c>
      <c r="I8536" s="24">
        <f>VLOOKUP(H8536,inTHLBdata!A:H,7,FALSE)</f>
        <v>36268</v>
      </c>
      <c r="J8536" s="24">
        <f>VLOOKUP(H8536,inTHLBdata!A:H,8,FALSE)</f>
        <v>36268</v>
      </c>
    </row>
    <row r="8537" spans="1:10">
      <c r="A8537" s="24">
        <v>2019</v>
      </c>
      <c r="B8537" s="24" t="s">
        <v>183</v>
      </c>
      <c r="C8537" s="24" t="str">
        <f>VLOOKUP(B8537,'FHF LUT'!$A$5:$H$81,2,FALSE)</f>
        <v>Douglas-fir Beetle</v>
      </c>
      <c r="D8537" s="24">
        <v>30</v>
      </c>
      <c r="E8537" s="24" t="s">
        <v>35</v>
      </c>
      <c r="F8537" s="24">
        <v>5425</v>
      </c>
      <c r="G8537" s="24">
        <v>5425</v>
      </c>
      <c r="H8537" s="24" t="str">
        <f t="shared" si="133"/>
        <v>2019_IBD_30</v>
      </c>
      <c r="I8537" s="24">
        <f>VLOOKUP(H8537,inTHLBdata!A:H,7,FALSE)</f>
        <v>774</v>
      </c>
      <c r="J8537" s="24">
        <f>VLOOKUP(H8537,inTHLBdata!A:H,8,FALSE)</f>
        <v>774</v>
      </c>
    </row>
    <row r="8538" spans="1:10">
      <c r="A8538" s="24">
        <v>2019</v>
      </c>
      <c r="B8538" s="24" t="s">
        <v>183</v>
      </c>
      <c r="C8538" s="24" t="str">
        <f>VLOOKUP(B8538,'FHF LUT'!$A$5:$H$81,2,FALSE)</f>
        <v>Douglas-fir Beetle</v>
      </c>
      <c r="D8538" s="24">
        <v>31</v>
      </c>
      <c r="E8538" s="24" t="s">
        <v>34</v>
      </c>
      <c r="F8538" s="24">
        <v>7138</v>
      </c>
      <c r="G8538" s="24">
        <v>7138</v>
      </c>
      <c r="H8538" s="24" t="str">
        <f t="shared" si="133"/>
        <v>2019_IBD_31</v>
      </c>
      <c r="I8538" s="24">
        <f>VLOOKUP(H8538,inTHLBdata!A:H,7,FALSE)</f>
        <v>2063</v>
      </c>
      <c r="J8538" s="24">
        <f>VLOOKUP(H8538,inTHLBdata!A:H,8,FALSE)</f>
        <v>2063</v>
      </c>
    </row>
    <row r="8539" spans="1:10">
      <c r="A8539" s="24">
        <v>2019</v>
      </c>
      <c r="B8539" s="24" t="s">
        <v>183</v>
      </c>
      <c r="C8539" s="24" t="str">
        <f>VLOOKUP(B8539,'FHF LUT'!$A$5:$H$81,2,FALSE)</f>
        <v>Douglas-fir Beetle</v>
      </c>
      <c r="D8539" s="24">
        <v>38</v>
      </c>
      <c r="E8539" s="24" t="s">
        <v>8</v>
      </c>
      <c r="F8539" s="24">
        <v>200</v>
      </c>
      <c r="G8539" s="24">
        <v>200</v>
      </c>
      <c r="H8539" s="24" t="str">
        <f t="shared" si="133"/>
        <v>2019_IBD_38</v>
      </c>
      <c r="I8539" s="24">
        <f>VLOOKUP(H8539,inTHLBdata!A:H,7,FALSE)</f>
        <v>0</v>
      </c>
      <c r="J8539" s="24">
        <f>VLOOKUP(H8539,inTHLBdata!A:H,8,FALSE)</f>
        <v>0</v>
      </c>
    </row>
    <row r="8540" spans="1:10">
      <c r="A8540" s="24">
        <v>2019</v>
      </c>
      <c r="B8540" s="24" t="s">
        <v>183</v>
      </c>
      <c r="C8540" s="24" t="str">
        <f>VLOOKUP(B8540,'FHF LUT'!$A$5:$H$81,2,FALSE)</f>
        <v>Douglas-fir Beetle</v>
      </c>
      <c r="D8540" s="24">
        <v>39</v>
      </c>
      <c r="E8540" s="24" t="s">
        <v>36</v>
      </c>
      <c r="F8540" s="24">
        <v>1787</v>
      </c>
      <c r="G8540" s="24">
        <v>1787</v>
      </c>
      <c r="H8540" s="24" t="str">
        <f t="shared" si="133"/>
        <v>2019_IBD_39</v>
      </c>
      <c r="I8540" s="24">
        <f>VLOOKUP(H8540,inTHLBdata!A:H,7,FALSE)</f>
        <v>629</v>
      </c>
      <c r="J8540" s="24">
        <f>VLOOKUP(H8540,inTHLBdata!A:H,8,FALSE)</f>
        <v>629</v>
      </c>
    </row>
    <row r="8541" spans="1:10">
      <c r="A8541" s="24">
        <v>2019</v>
      </c>
      <c r="B8541" s="24" t="s">
        <v>183</v>
      </c>
      <c r="C8541" s="24" t="str">
        <f>VLOOKUP(B8541,'FHF LUT'!$A$5:$H$81,2,FALSE)</f>
        <v>Douglas-fir Beetle</v>
      </c>
      <c r="D8541" s="24">
        <v>40</v>
      </c>
      <c r="E8541" s="24" t="s">
        <v>31</v>
      </c>
      <c r="F8541" s="24">
        <v>0</v>
      </c>
      <c r="G8541" s="24">
        <v>0</v>
      </c>
      <c r="H8541" s="24" t="str">
        <f t="shared" si="133"/>
        <v>2019_IBD_40</v>
      </c>
      <c r="I8541" s="24">
        <f>VLOOKUP(H8541,inTHLBdata!A:H,7,FALSE)</f>
        <v>0</v>
      </c>
      <c r="J8541" s="24">
        <f>VLOOKUP(H8541,inTHLBdata!A:H,8,FALSE)</f>
        <v>0</v>
      </c>
    </row>
    <row r="8542" spans="1:10">
      <c r="A8542" s="24">
        <v>2019</v>
      </c>
      <c r="B8542" s="24" t="s">
        <v>183</v>
      </c>
      <c r="C8542" s="24" t="str">
        <f>VLOOKUP(B8542,'FHF LUT'!$A$5:$H$81,2,FALSE)</f>
        <v>Douglas-fir Beetle</v>
      </c>
      <c r="D8542" s="24">
        <v>41</v>
      </c>
      <c r="E8542" s="24" t="s">
        <v>26</v>
      </c>
      <c r="F8542" s="24">
        <v>0</v>
      </c>
      <c r="G8542" s="24">
        <v>0</v>
      </c>
      <c r="H8542" s="24" t="str">
        <f t="shared" si="133"/>
        <v>2019_IBD_41</v>
      </c>
      <c r="I8542" s="24">
        <f>VLOOKUP(H8542,inTHLBdata!A:H,7,FALSE)</f>
        <v>0</v>
      </c>
      <c r="J8542" s="24">
        <f>VLOOKUP(H8542,inTHLBdata!A:H,8,FALSE)</f>
        <v>0</v>
      </c>
    </row>
    <row r="8543" spans="1:10">
      <c r="A8543" s="24">
        <v>2019</v>
      </c>
      <c r="B8543" s="24" t="s">
        <v>183</v>
      </c>
      <c r="C8543" s="24" t="str">
        <f>VLOOKUP(B8543,'FHF LUT'!$A$5:$H$81,2,FALSE)</f>
        <v>Douglas-fir Beetle</v>
      </c>
      <c r="D8543" s="24">
        <v>43</v>
      </c>
      <c r="E8543" s="24" t="s">
        <v>20</v>
      </c>
      <c r="F8543" s="24">
        <v>0</v>
      </c>
      <c r="G8543" s="24">
        <v>0</v>
      </c>
      <c r="H8543" s="24" t="str">
        <f t="shared" si="133"/>
        <v>2019_IBD_43</v>
      </c>
      <c r="I8543" s="24">
        <f>VLOOKUP(H8543,inTHLBdata!A:H,7,FALSE)</f>
        <v>0</v>
      </c>
      <c r="J8543" s="24">
        <f>VLOOKUP(H8543,inTHLBdata!A:H,8,FALSE)</f>
        <v>0</v>
      </c>
    </row>
    <row r="8544" spans="1:10">
      <c r="A8544" s="24">
        <v>2019</v>
      </c>
      <c r="B8544" s="24" t="s">
        <v>183</v>
      </c>
      <c r="C8544" s="24" t="str">
        <f>VLOOKUP(B8544,'FHF LUT'!$A$5:$H$81,2,FALSE)</f>
        <v>Douglas-fir Beetle</v>
      </c>
      <c r="D8544" s="24">
        <v>44</v>
      </c>
      <c r="E8544" s="24" t="s">
        <v>3</v>
      </c>
      <c r="F8544" s="24">
        <v>90</v>
      </c>
      <c r="G8544" s="24">
        <v>90</v>
      </c>
      <c r="H8544" s="24" t="str">
        <f t="shared" si="133"/>
        <v>2019_IBD_44</v>
      </c>
      <c r="I8544" s="24">
        <f>VLOOKUP(H8544,inTHLBdata!A:H,7,FALSE)</f>
        <v>90</v>
      </c>
      <c r="J8544" s="24">
        <f>VLOOKUP(H8544,inTHLBdata!A:H,8,FALSE)</f>
        <v>90</v>
      </c>
    </row>
    <row r="8545" spans="1:10">
      <c r="A8545" s="24">
        <v>2019</v>
      </c>
      <c r="B8545" s="24" t="s">
        <v>183</v>
      </c>
      <c r="C8545" s="24" t="str">
        <f>VLOOKUP(B8545,'FHF LUT'!$A$5:$H$81,2,FALSE)</f>
        <v>Douglas-fir Beetle</v>
      </c>
      <c r="D8545" s="24">
        <v>45</v>
      </c>
      <c r="E8545" s="24" t="s">
        <v>5</v>
      </c>
      <c r="F8545" s="24">
        <v>3198</v>
      </c>
      <c r="G8545" s="24">
        <v>3198</v>
      </c>
      <c r="H8545" s="24" t="str">
        <f t="shared" si="133"/>
        <v>2019_IBD_45</v>
      </c>
      <c r="I8545" s="24">
        <f>VLOOKUP(H8545,inTHLBdata!A:H,7,FALSE)</f>
        <v>2840</v>
      </c>
      <c r="J8545" s="24">
        <f>VLOOKUP(H8545,inTHLBdata!A:H,8,FALSE)</f>
        <v>2840</v>
      </c>
    </row>
    <row r="8546" spans="1:10">
      <c r="A8546" s="24">
        <v>2019</v>
      </c>
      <c r="B8546" s="24" t="s">
        <v>183</v>
      </c>
      <c r="C8546" s="24" t="str">
        <f>VLOOKUP(B8546,'FHF LUT'!$A$5:$H$81,2,FALSE)</f>
        <v>Douglas-fir Beetle</v>
      </c>
      <c r="D8546" s="24">
        <v>46</v>
      </c>
      <c r="E8546" s="24" t="s">
        <v>234</v>
      </c>
      <c r="F8546" s="24">
        <v>0</v>
      </c>
      <c r="G8546" s="24">
        <v>0</v>
      </c>
      <c r="H8546" s="24" t="str">
        <f t="shared" si="133"/>
        <v>2019_IBD_46</v>
      </c>
      <c r="I8546" s="24">
        <f>VLOOKUP(H8546,inTHLBdata!A:H,7,FALSE)</f>
        <v>0</v>
      </c>
      <c r="J8546" s="24">
        <f>VLOOKUP(H8546,inTHLBdata!A:H,8,FALSE)</f>
        <v>0</v>
      </c>
    </row>
    <row r="8547" spans="1:10">
      <c r="A8547" s="24">
        <v>2019</v>
      </c>
      <c r="B8547" s="24" t="s">
        <v>183</v>
      </c>
      <c r="C8547" s="24" t="str">
        <f>VLOOKUP(B8547,'FHF LUT'!$A$5:$H$81,2,FALSE)</f>
        <v>Douglas-fir Beetle</v>
      </c>
      <c r="D8547" s="24">
        <v>47</v>
      </c>
      <c r="E8547" s="24" t="s">
        <v>233</v>
      </c>
      <c r="F8547" s="24">
        <v>13</v>
      </c>
      <c r="G8547" s="24">
        <v>13</v>
      </c>
      <c r="H8547" s="24" t="str">
        <f t="shared" si="133"/>
        <v>2019_IBD_47</v>
      </c>
      <c r="I8547" s="24">
        <f>VLOOKUP(H8547,inTHLBdata!A:H,7,FALSE)</f>
        <v>0</v>
      </c>
      <c r="J8547" s="24">
        <f>VLOOKUP(H8547,inTHLBdata!A:H,8,FALSE)</f>
        <v>0</v>
      </c>
    </row>
    <row r="8548" spans="1:10">
      <c r="A8548" s="24">
        <v>2019</v>
      </c>
      <c r="B8548" s="24" t="s">
        <v>183</v>
      </c>
      <c r="C8548" s="24" t="str">
        <f>VLOOKUP(B8548,'FHF LUT'!$A$5:$H$81,2,FALSE)</f>
        <v>Douglas-fir Beetle</v>
      </c>
      <c r="D8548" s="24">
        <v>48</v>
      </c>
      <c r="E8548" s="24" t="s">
        <v>235</v>
      </c>
      <c r="F8548" s="24">
        <v>10190</v>
      </c>
      <c r="G8548" s="24">
        <v>10190</v>
      </c>
      <c r="H8548" s="24" t="str">
        <f t="shared" si="133"/>
        <v>2019_IBD_48</v>
      </c>
      <c r="I8548" s="24">
        <f>VLOOKUP(H8548,inTHLBdata!A:H,7,FALSE)</f>
        <v>567</v>
      </c>
      <c r="J8548" s="24">
        <f>VLOOKUP(H8548,inTHLBdata!A:H,8,FALSE)</f>
        <v>567</v>
      </c>
    </row>
    <row r="8549" spans="1:10">
      <c r="A8549" s="24">
        <v>2019</v>
      </c>
      <c r="B8549" s="24" t="s">
        <v>185</v>
      </c>
      <c r="C8549" s="24" t="str">
        <f>VLOOKUP(B8549,'FHF LUT'!$A$5:$H$81,2,FALSE)</f>
        <v>Mountain Pine Beetle</v>
      </c>
      <c r="D8549" s="24">
        <v>1</v>
      </c>
      <c r="E8549" s="24" t="s">
        <v>10</v>
      </c>
      <c r="F8549" s="24">
        <v>2293</v>
      </c>
      <c r="G8549" s="24">
        <v>2293</v>
      </c>
      <c r="H8549" s="24" t="str">
        <f t="shared" si="133"/>
        <v>2019_IBM_1</v>
      </c>
      <c r="I8549" s="24">
        <f>VLOOKUP(H8549,inTHLBdata!A:H,7,FALSE)</f>
        <v>219</v>
      </c>
      <c r="J8549" s="24">
        <f>VLOOKUP(H8549,inTHLBdata!A:H,8,FALSE)</f>
        <v>219</v>
      </c>
    </row>
    <row r="8550" spans="1:10">
      <c r="A8550" s="24">
        <v>2019</v>
      </c>
      <c r="B8550" s="24" t="s">
        <v>185</v>
      </c>
      <c r="C8550" s="24" t="str">
        <f>VLOOKUP(B8550,'FHF LUT'!$A$5:$H$81,2,FALSE)</f>
        <v>Mountain Pine Beetle</v>
      </c>
      <c r="D8550" s="24">
        <v>2</v>
      </c>
      <c r="E8550" s="24" t="s">
        <v>22</v>
      </c>
      <c r="F8550" s="24">
        <v>370</v>
      </c>
      <c r="G8550" s="24">
        <v>370</v>
      </c>
      <c r="H8550" s="24" t="str">
        <f t="shared" si="133"/>
        <v>2019_IBM_2</v>
      </c>
      <c r="I8550" s="24">
        <f>VLOOKUP(H8550,inTHLBdata!A:H,7,FALSE)</f>
        <v>1613</v>
      </c>
      <c r="J8550" s="24">
        <f>VLOOKUP(H8550,inTHLBdata!A:H,8,FALSE)</f>
        <v>1613</v>
      </c>
    </row>
    <row r="8551" spans="1:10">
      <c r="A8551" s="24">
        <v>2019</v>
      </c>
      <c r="B8551" s="24" t="s">
        <v>185</v>
      </c>
      <c r="C8551" s="24" t="str">
        <f>VLOOKUP(B8551,'FHF LUT'!$A$5:$H$81,2,FALSE)</f>
        <v>Mountain Pine Beetle</v>
      </c>
      <c r="D8551" s="24">
        <v>3</v>
      </c>
      <c r="E8551" s="24" t="s">
        <v>13</v>
      </c>
      <c r="F8551" s="24">
        <v>3038</v>
      </c>
      <c r="G8551" s="24">
        <v>3038</v>
      </c>
      <c r="H8551" s="24" t="str">
        <f t="shared" si="133"/>
        <v>2019_IBM_3</v>
      </c>
      <c r="I8551" s="24">
        <f>VLOOKUP(H8551,inTHLBdata!A:H,7,FALSE)</f>
        <v>1629</v>
      </c>
      <c r="J8551" s="24">
        <f>VLOOKUP(H8551,inTHLBdata!A:H,8,FALSE)</f>
        <v>1629</v>
      </c>
    </row>
    <row r="8552" spans="1:10">
      <c r="A8552" s="24">
        <v>2019</v>
      </c>
      <c r="B8552" s="24" t="s">
        <v>185</v>
      </c>
      <c r="C8552" s="24" t="str">
        <f>VLOOKUP(B8552,'FHF LUT'!$A$5:$H$81,2,FALSE)</f>
        <v>Mountain Pine Beetle</v>
      </c>
      <c r="D8552" s="24">
        <v>4</v>
      </c>
      <c r="E8552" s="24" t="s">
        <v>28</v>
      </c>
      <c r="F8552" s="24">
        <v>302</v>
      </c>
      <c r="G8552" s="24">
        <v>302</v>
      </c>
      <c r="H8552" s="24" t="str">
        <f t="shared" si="133"/>
        <v>2019_IBM_4</v>
      </c>
      <c r="I8552" s="24">
        <f>VLOOKUP(H8552,inTHLBdata!A:H,7,FALSE)</f>
        <v>0</v>
      </c>
      <c r="J8552" s="24">
        <f>VLOOKUP(H8552,inTHLBdata!A:H,8,FALSE)</f>
        <v>0</v>
      </c>
    </row>
    <row r="8553" spans="1:10">
      <c r="A8553" s="24">
        <v>2019</v>
      </c>
      <c r="B8553" s="24" t="s">
        <v>185</v>
      </c>
      <c r="C8553" s="24" t="str">
        <f>VLOOKUP(B8553,'FHF LUT'!$A$5:$H$81,2,FALSE)</f>
        <v>Mountain Pine Beetle</v>
      </c>
      <c r="D8553" s="24">
        <v>5</v>
      </c>
      <c r="E8553" s="24" t="s">
        <v>16</v>
      </c>
      <c r="F8553" s="24">
        <v>6036</v>
      </c>
      <c r="G8553" s="24">
        <v>6036</v>
      </c>
      <c r="H8553" s="24" t="str">
        <f t="shared" si="133"/>
        <v>2019_IBM_5</v>
      </c>
      <c r="I8553" s="24">
        <f>VLOOKUP(H8553,inTHLBdata!A:H,7,FALSE)</f>
        <v>905</v>
      </c>
      <c r="J8553" s="24">
        <f>VLOOKUP(H8553,inTHLBdata!A:H,8,FALSE)</f>
        <v>905</v>
      </c>
    </row>
    <row r="8554" spans="1:10">
      <c r="A8554" s="24">
        <v>2019</v>
      </c>
      <c r="B8554" s="24" t="s">
        <v>185</v>
      </c>
      <c r="C8554" s="24" t="str">
        <f>VLOOKUP(B8554,'FHF LUT'!$A$5:$H$81,2,FALSE)</f>
        <v>Mountain Pine Beetle</v>
      </c>
      <c r="D8554" s="24">
        <v>7</v>
      </c>
      <c r="E8554" s="24" t="s">
        <v>25</v>
      </c>
      <c r="F8554" s="24">
        <v>10268</v>
      </c>
      <c r="G8554" s="24">
        <v>10268</v>
      </c>
      <c r="H8554" s="24" t="str">
        <f t="shared" si="133"/>
        <v>2019_IBM_7</v>
      </c>
      <c r="I8554" s="24">
        <f>VLOOKUP(H8554,inTHLBdata!A:H,7,FALSE)</f>
        <v>608</v>
      </c>
      <c r="J8554" s="24">
        <f>VLOOKUP(H8554,inTHLBdata!A:H,8,FALSE)</f>
        <v>608</v>
      </c>
    </row>
    <row r="8555" spans="1:10">
      <c r="A8555" s="24">
        <v>2019</v>
      </c>
      <c r="B8555" s="24" t="s">
        <v>185</v>
      </c>
      <c r="C8555" s="24" t="str">
        <f>VLOOKUP(B8555,'FHF LUT'!$A$5:$H$81,2,FALSE)</f>
        <v>Mountain Pine Beetle</v>
      </c>
      <c r="D8555" s="24">
        <v>8</v>
      </c>
      <c r="E8555" s="24" t="s">
        <v>29</v>
      </c>
      <c r="F8555" s="24">
        <v>8103</v>
      </c>
      <c r="G8555" s="24">
        <v>8103</v>
      </c>
      <c r="H8555" s="24" t="str">
        <f t="shared" si="133"/>
        <v>2019_IBM_8</v>
      </c>
      <c r="I8555" s="24">
        <f>VLOOKUP(H8555,inTHLBdata!A:H,7,FALSE)</f>
        <v>1118</v>
      </c>
      <c r="J8555" s="24">
        <f>VLOOKUP(H8555,inTHLBdata!A:H,8,FALSE)</f>
        <v>1118</v>
      </c>
    </row>
    <row r="8556" spans="1:10">
      <c r="A8556" s="24">
        <v>2019</v>
      </c>
      <c r="B8556" s="24" t="s">
        <v>185</v>
      </c>
      <c r="C8556" s="24" t="str">
        <f>VLOOKUP(B8556,'FHF LUT'!$A$5:$H$81,2,FALSE)</f>
        <v>Mountain Pine Beetle</v>
      </c>
      <c r="D8556" s="24">
        <v>9</v>
      </c>
      <c r="E8556" s="24" t="s">
        <v>7</v>
      </c>
      <c r="F8556" s="24">
        <v>57574</v>
      </c>
      <c r="G8556" s="24">
        <v>57574</v>
      </c>
      <c r="H8556" s="24" t="str">
        <f t="shared" si="133"/>
        <v>2019_IBM_9</v>
      </c>
      <c r="I8556" s="24">
        <f>VLOOKUP(H8556,inTHLBdata!A:H,7,FALSE)</f>
        <v>4099</v>
      </c>
      <c r="J8556" s="24">
        <f>VLOOKUP(H8556,inTHLBdata!A:H,8,FALSE)</f>
        <v>4099</v>
      </c>
    </row>
    <row r="8557" spans="1:10">
      <c r="A8557" s="24">
        <v>2019</v>
      </c>
      <c r="B8557" s="24" t="s">
        <v>185</v>
      </c>
      <c r="C8557" s="24" t="str">
        <f>VLOOKUP(B8557,'FHF LUT'!$A$5:$H$81,2,FALSE)</f>
        <v>Mountain Pine Beetle</v>
      </c>
      <c r="D8557" s="24">
        <v>10</v>
      </c>
      <c r="E8557" s="24" t="s">
        <v>18</v>
      </c>
      <c r="F8557" s="24">
        <v>0</v>
      </c>
      <c r="G8557" s="24">
        <v>0</v>
      </c>
      <c r="H8557" s="24" t="str">
        <f t="shared" si="133"/>
        <v>2019_IBM_10</v>
      </c>
      <c r="I8557" s="24">
        <f>VLOOKUP(H8557,inTHLBdata!A:H,7,FALSE)</f>
        <v>0</v>
      </c>
      <c r="J8557" s="24">
        <f>VLOOKUP(H8557,inTHLBdata!A:H,8,FALSE)</f>
        <v>0</v>
      </c>
    </row>
    <row r="8558" spans="1:10">
      <c r="A8558" s="24">
        <v>2019</v>
      </c>
      <c r="B8558" s="24" t="s">
        <v>185</v>
      </c>
      <c r="C8558" s="24" t="str">
        <f>VLOOKUP(B8558,'FHF LUT'!$A$5:$H$81,2,FALSE)</f>
        <v>Mountain Pine Beetle</v>
      </c>
      <c r="D8558" s="24">
        <v>11</v>
      </c>
      <c r="E8558" s="24" t="s">
        <v>4</v>
      </c>
      <c r="F8558" s="24">
        <v>0</v>
      </c>
      <c r="G8558" s="24">
        <v>0</v>
      </c>
      <c r="H8558" s="24" t="str">
        <f t="shared" si="133"/>
        <v>2019_IBM_11</v>
      </c>
      <c r="I8558" s="24">
        <f>VLOOKUP(H8558,inTHLBdata!A:H,7,FALSE)</f>
        <v>0</v>
      </c>
      <c r="J8558" s="24">
        <f>VLOOKUP(H8558,inTHLBdata!A:H,8,FALSE)</f>
        <v>0</v>
      </c>
    </row>
    <row r="8559" spans="1:10">
      <c r="A8559" s="24">
        <v>2019</v>
      </c>
      <c r="B8559" s="24" t="s">
        <v>185</v>
      </c>
      <c r="C8559" s="24" t="str">
        <f>VLOOKUP(B8559,'FHF LUT'!$A$5:$H$81,2,FALSE)</f>
        <v>Mountain Pine Beetle</v>
      </c>
      <c r="D8559" s="24">
        <v>12</v>
      </c>
      <c r="E8559" s="24" t="s">
        <v>11</v>
      </c>
      <c r="F8559" s="24">
        <v>0</v>
      </c>
      <c r="G8559" s="24">
        <v>0</v>
      </c>
      <c r="H8559" s="24" t="str">
        <f t="shared" si="133"/>
        <v>2019_IBM_12</v>
      </c>
      <c r="I8559" s="24">
        <f>VLOOKUP(H8559,inTHLBdata!A:H,7,FALSE)</f>
        <v>0</v>
      </c>
      <c r="J8559" s="24">
        <f>VLOOKUP(H8559,inTHLBdata!A:H,8,FALSE)</f>
        <v>0</v>
      </c>
    </row>
    <row r="8560" spans="1:10">
      <c r="A8560" s="24">
        <v>2019</v>
      </c>
      <c r="B8560" s="24" t="s">
        <v>185</v>
      </c>
      <c r="C8560" s="24" t="str">
        <f>VLOOKUP(B8560,'FHF LUT'!$A$5:$H$81,2,FALSE)</f>
        <v>Mountain Pine Beetle</v>
      </c>
      <c r="D8560" s="24">
        <v>13</v>
      </c>
      <c r="E8560" s="24" t="s">
        <v>24</v>
      </c>
      <c r="F8560" s="24">
        <v>22821</v>
      </c>
      <c r="G8560" s="24">
        <v>22821</v>
      </c>
      <c r="H8560" s="24" t="str">
        <f t="shared" si="133"/>
        <v>2019_IBM_13</v>
      </c>
      <c r="I8560" s="24">
        <f>VLOOKUP(H8560,inTHLBdata!A:H,7,FALSE)</f>
        <v>3827</v>
      </c>
      <c r="J8560" s="24">
        <f>VLOOKUP(H8560,inTHLBdata!A:H,8,FALSE)</f>
        <v>3827</v>
      </c>
    </row>
    <row r="8561" spans="1:10">
      <c r="A8561" s="24">
        <v>2019</v>
      </c>
      <c r="B8561" s="24" t="s">
        <v>185</v>
      </c>
      <c r="C8561" s="24" t="str">
        <f>VLOOKUP(B8561,'FHF LUT'!$A$5:$H$81,2,FALSE)</f>
        <v>Mountain Pine Beetle</v>
      </c>
      <c r="D8561" s="24">
        <v>14</v>
      </c>
      <c r="E8561" s="24" t="s">
        <v>30</v>
      </c>
      <c r="F8561" s="24">
        <v>47</v>
      </c>
      <c r="G8561" s="24">
        <v>47</v>
      </c>
      <c r="H8561" s="24" t="str">
        <f t="shared" si="133"/>
        <v>2019_IBM_14</v>
      </c>
      <c r="I8561" s="24">
        <f>VLOOKUP(H8561,inTHLBdata!A:H,7,FALSE)</f>
        <v>47</v>
      </c>
      <c r="J8561" s="24">
        <f>VLOOKUP(H8561,inTHLBdata!A:H,8,FALSE)</f>
        <v>47</v>
      </c>
    </row>
    <row r="8562" spans="1:10">
      <c r="A8562" s="24">
        <v>2019</v>
      </c>
      <c r="B8562" s="24" t="s">
        <v>185</v>
      </c>
      <c r="C8562" s="24" t="str">
        <f>VLOOKUP(B8562,'FHF LUT'!$A$5:$H$81,2,FALSE)</f>
        <v>Mountain Pine Beetle</v>
      </c>
      <c r="D8562" s="24">
        <v>15</v>
      </c>
      <c r="E8562" s="24" t="s">
        <v>33</v>
      </c>
      <c r="F8562" s="24">
        <v>47776</v>
      </c>
      <c r="G8562" s="24">
        <v>47776</v>
      </c>
      <c r="H8562" s="24" t="str">
        <f t="shared" si="133"/>
        <v>2019_IBM_15</v>
      </c>
      <c r="I8562" s="24">
        <f>VLOOKUP(H8562,inTHLBdata!A:H,7,FALSE)</f>
        <v>15597</v>
      </c>
      <c r="J8562" s="24">
        <f>VLOOKUP(H8562,inTHLBdata!A:H,8,FALSE)</f>
        <v>15597</v>
      </c>
    </row>
    <row r="8563" spans="1:10">
      <c r="A8563" s="24">
        <v>2019</v>
      </c>
      <c r="B8563" s="24" t="s">
        <v>185</v>
      </c>
      <c r="C8563" s="24" t="str">
        <f>VLOOKUP(B8563,'FHF LUT'!$A$5:$H$81,2,FALSE)</f>
        <v>Mountain Pine Beetle</v>
      </c>
      <c r="D8563" s="24">
        <v>16</v>
      </c>
      <c r="E8563" s="24" t="s">
        <v>12</v>
      </c>
      <c r="F8563" s="24">
        <v>404</v>
      </c>
      <c r="G8563" s="24">
        <v>404</v>
      </c>
      <c r="H8563" s="24" t="str">
        <f t="shared" si="133"/>
        <v>2019_IBM_16</v>
      </c>
      <c r="I8563" s="24">
        <f>VLOOKUP(H8563,inTHLBdata!A:H,7,FALSE)</f>
        <v>0</v>
      </c>
      <c r="J8563" s="24">
        <f>VLOOKUP(H8563,inTHLBdata!A:H,8,FALSE)</f>
        <v>0</v>
      </c>
    </row>
    <row r="8564" spans="1:10">
      <c r="A8564" s="24">
        <v>2019</v>
      </c>
      <c r="B8564" s="24" t="s">
        <v>185</v>
      </c>
      <c r="C8564" s="24" t="str">
        <f>VLOOKUP(B8564,'FHF LUT'!$A$5:$H$81,2,FALSE)</f>
        <v>Mountain Pine Beetle</v>
      </c>
      <c r="D8564" s="24">
        <v>17</v>
      </c>
      <c r="E8564" s="24" t="s">
        <v>32</v>
      </c>
      <c r="F8564" s="24">
        <v>149681</v>
      </c>
      <c r="G8564" s="24">
        <v>149681</v>
      </c>
      <c r="H8564" s="24" t="str">
        <f t="shared" si="133"/>
        <v>2019_IBM_17</v>
      </c>
      <c r="I8564" s="24">
        <f>VLOOKUP(H8564,inTHLBdata!A:H,7,FALSE)</f>
        <v>2902</v>
      </c>
      <c r="J8564" s="24">
        <f>VLOOKUP(H8564,inTHLBdata!A:H,8,FALSE)</f>
        <v>2902</v>
      </c>
    </row>
    <row r="8565" spans="1:10">
      <c r="A8565" s="24">
        <v>2019</v>
      </c>
      <c r="B8565" s="24" t="s">
        <v>185</v>
      </c>
      <c r="C8565" s="24" t="str">
        <f>VLOOKUP(B8565,'FHF LUT'!$A$5:$H$81,2,FALSE)</f>
        <v>Mountain Pine Beetle</v>
      </c>
      <c r="D8565" s="24">
        <v>18</v>
      </c>
      <c r="E8565" s="24" t="s">
        <v>15</v>
      </c>
      <c r="F8565" s="24">
        <v>84</v>
      </c>
      <c r="G8565" s="24">
        <v>84</v>
      </c>
      <c r="H8565" s="24" t="str">
        <f t="shared" si="133"/>
        <v>2019_IBM_18</v>
      </c>
      <c r="I8565" s="24">
        <f>VLOOKUP(H8565,inTHLBdata!A:H,7,FALSE)</f>
        <v>84</v>
      </c>
      <c r="J8565" s="24">
        <f>VLOOKUP(H8565,inTHLBdata!A:H,8,FALSE)</f>
        <v>84</v>
      </c>
    </row>
    <row r="8566" spans="1:10">
      <c r="A8566" s="24">
        <v>2019</v>
      </c>
      <c r="B8566" s="24" t="s">
        <v>185</v>
      </c>
      <c r="C8566" s="24" t="str">
        <f>VLOOKUP(B8566,'FHF LUT'!$A$5:$H$81,2,FALSE)</f>
        <v>Mountain Pine Beetle</v>
      </c>
      <c r="D8566" s="24">
        <v>20</v>
      </c>
      <c r="E8566" s="24" t="s">
        <v>6</v>
      </c>
      <c r="F8566" s="24">
        <v>0</v>
      </c>
      <c r="G8566" s="24">
        <v>0</v>
      </c>
      <c r="H8566" s="24" t="str">
        <f t="shared" si="133"/>
        <v>2019_IBM_20</v>
      </c>
      <c r="I8566" s="24">
        <f>VLOOKUP(H8566,inTHLBdata!A:H,7,FALSE)</f>
        <v>0</v>
      </c>
      <c r="J8566" s="24">
        <f>VLOOKUP(H8566,inTHLBdata!A:H,8,FALSE)</f>
        <v>0</v>
      </c>
    </row>
    <row r="8567" spans="1:10">
      <c r="A8567" s="24">
        <v>2019</v>
      </c>
      <c r="B8567" s="24" t="s">
        <v>185</v>
      </c>
      <c r="C8567" s="24" t="str">
        <f>VLOOKUP(B8567,'FHF LUT'!$A$5:$H$81,2,FALSE)</f>
        <v>Mountain Pine Beetle</v>
      </c>
      <c r="D8567" s="24">
        <v>22</v>
      </c>
      <c r="E8567" s="24" t="s">
        <v>19</v>
      </c>
      <c r="F8567" s="24">
        <v>282</v>
      </c>
      <c r="G8567" s="24">
        <v>282</v>
      </c>
      <c r="H8567" s="24" t="str">
        <f t="shared" si="133"/>
        <v>2019_IBM_22</v>
      </c>
      <c r="I8567" s="24">
        <f>VLOOKUP(H8567,inTHLBdata!A:H,7,FALSE)</f>
        <v>25</v>
      </c>
      <c r="J8567" s="24">
        <f>VLOOKUP(H8567,inTHLBdata!A:H,8,FALSE)</f>
        <v>25</v>
      </c>
    </row>
    <row r="8568" spans="1:10">
      <c r="A8568" s="24">
        <v>2019</v>
      </c>
      <c r="B8568" s="24" t="s">
        <v>185</v>
      </c>
      <c r="C8568" s="24" t="str">
        <f>VLOOKUP(B8568,'FHF LUT'!$A$5:$H$81,2,FALSE)</f>
        <v>Mountain Pine Beetle</v>
      </c>
      <c r="D8568" s="24">
        <v>23</v>
      </c>
      <c r="E8568" s="24" t="s">
        <v>27</v>
      </c>
      <c r="F8568" s="24">
        <v>0</v>
      </c>
      <c r="G8568" s="24">
        <v>0</v>
      </c>
      <c r="H8568" s="24" t="str">
        <f t="shared" si="133"/>
        <v>2019_IBM_23</v>
      </c>
      <c r="I8568" s="24">
        <f>VLOOKUP(H8568,inTHLBdata!A:H,7,FALSE)</f>
        <v>0</v>
      </c>
      <c r="J8568" s="24">
        <f>VLOOKUP(H8568,inTHLBdata!A:H,8,FALSE)</f>
        <v>0</v>
      </c>
    </row>
    <row r="8569" spans="1:10">
      <c r="A8569" s="24">
        <v>2019</v>
      </c>
      <c r="B8569" s="24" t="s">
        <v>185</v>
      </c>
      <c r="C8569" s="24" t="str">
        <f>VLOOKUP(B8569,'FHF LUT'!$A$5:$H$81,2,FALSE)</f>
        <v>Mountain Pine Beetle</v>
      </c>
      <c r="D8569" s="24">
        <v>24</v>
      </c>
      <c r="E8569" s="24" t="s">
        <v>17</v>
      </c>
      <c r="F8569" s="24">
        <v>24701</v>
      </c>
      <c r="G8569" s="24">
        <v>24701</v>
      </c>
      <c r="H8569" s="24" t="str">
        <f t="shared" si="133"/>
        <v>2019_IBM_24</v>
      </c>
      <c r="I8569" s="24">
        <f>VLOOKUP(H8569,inTHLBdata!A:H,7,FALSE)</f>
        <v>18487</v>
      </c>
      <c r="J8569" s="24">
        <f>VLOOKUP(H8569,inTHLBdata!A:H,8,FALSE)</f>
        <v>18487</v>
      </c>
    </row>
    <row r="8570" spans="1:10">
      <c r="A8570" s="24">
        <v>2019</v>
      </c>
      <c r="B8570" s="24" t="s">
        <v>185</v>
      </c>
      <c r="C8570" s="24" t="str">
        <f>VLOOKUP(B8570,'FHF LUT'!$A$5:$H$81,2,FALSE)</f>
        <v>Mountain Pine Beetle</v>
      </c>
      <c r="D8570" s="24">
        <v>25</v>
      </c>
      <c r="E8570" s="24" t="s">
        <v>23</v>
      </c>
      <c r="F8570" s="24">
        <v>0</v>
      </c>
      <c r="G8570" s="24">
        <v>0</v>
      </c>
      <c r="H8570" s="24" t="str">
        <f t="shared" si="133"/>
        <v>2019_IBM_25</v>
      </c>
      <c r="I8570" s="24">
        <f>VLOOKUP(H8570,inTHLBdata!A:H,7,FALSE)</f>
        <v>0</v>
      </c>
      <c r="J8570" s="24">
        <f>VLOOKUP(H8570,inTHLBdata!A:H,8,FALSE)</f>
        <v>0</v>
      </c>
    </row>
    <row r="8571" spans="1:10">
      <c r="A8571" s="24">
        <v>2019</v>
      </c>
      <c r="B8571" s="24" t="s">
        <v>185</v>
      </c>
      <c r="C8571" s="24" t="str">
        <f>VLOOKUP(B8571,'FHF LUT'!$A$5:$H$81,2,FALSE)</f>
        <v>Mountain Pine Beetle</v>
      </c>
      <c r="D8571" s="24">
        <v>26</v>
      </c>
      <c r="E8571" s="24" t="s">
        <v>14</v>
      </c>
      <c r="F8571" s="24">
        <v>123</v>
      </c>
      <c r="G8571" s="24">
        <v>123</v>
      </c>
      <c r="H8571" s="24" t="str">
        <f t="shared" si="133"/>
        <v>2019_IBM_26</v>
      </c>
      <c r="I8571" s="24">
        <f>VLOOKUP(H8571,inTHLBdata!A:H,7,FALSE)</f>
        <v>110</v>
      </c>
      <c r="J8571" s="24">
        <f>VLOOKUP(H8571,inTHLBdata!A:H,8,FALSE)</f>
        <v>110</v>
      </c>
    </row>
    <row r="8572" spans="1:10">
      <c r="A8572" s="24">
        <v>2019</v>
      </c>
      <c r="B8572" s="24" t="s">
        <v>185</v>
      </c>
      <c r="C8572" s="24" t="str">
        <f>VLOOKUP(B8572,'FHF LUT'!$A$5:$H$81,2,FALSE)</f>
        <v>Mountain Pine Beetle</v>
      </c>
      <c r="D8572" s="24">
        <v>27</v>
      </c>
      <c r="E8572" s="24" t="s">
        <v>21</v>
      </c>
      <c r="F8572" s="24">
        <v>546</v>
      </c>
      <c r="G8572" s="24">
        <v>546</v>
      </c>
      <c r="H8572" s="24" t="str">
        <f t="shared" si="133"/>
        <v>2019_IBM_27</v>
      </c>
      <c r="I8572" s="24">
        <f>VLOOKUP(H8572,inTHLBdata!A:H,7,FALSE)</f>
        <v>11</v>
      </c>
      <c r="J8572" s="24">
        <f>VLOOKUP(H8572,inTHLBdata!A:H,8,FALSE)</f>
        <v>11</v>
      </c>
    </row>
    <row r="8573" spans="1:10">
      <c r="A8573" s="24">
        <v>2019</v>
      </c>
      <c r="B8573" s="24" t="s">
        <v>185</v>
      </c>
      <c r="C8573" s="24" t="str">
        <f>VLOOKUP(B8573,'FHF LUT'!$A$5:$H$81,2,FALSE)</f>
        <v>Mountain Pine Beetle</v>
      </c>
      <c r="D8573" s="24">
        <v>29</v>
      </c>
      <c r="E8573" s="24" t="s">
        <v>9</v>
      </c>
      <c r="F8573" s="24">
        <v>195683</v>
      </c>
      <c r="G8573" s="24">
        <v>195683</v>
      </c>
      <c r="H8573" s="24" t="str">
        <f t="shared" si="133"/>
        <v>2019_IBM_29</v>
      </c>
      <c r="I8573" s="24">
        <f>VLOOKUP(H8573,inTHLBdata!A:H,7,FALSE)</f>
        <v>12686</v>
      </c>
      <c r="J8573" s="24">
        <f>VLOOKUP(H8573,inTHLBdata!A:H,8,FALSE)</f>
        <v>12686</v>
      </c>
    </row>
    <row r="8574" spans="1:10">
      <c r="A8574" s="24">
        <v>2019</v>
      </c>
      <c r="B8574" s="24" t="s">
        <v>185</v>
      </c>
      <c r="C8574" s="24" t="str">
        <f>VLOOKUP(B8574,'FHF LUT'!$A$5:$H$81,2,FALSE)</f>
        <v>Mountain Pine Beetle</v>
      </c>
      <c r="D8574" s="24">
        <v>30</v>
      </c>
      <c r="E8574" s="24" t="s">
        <v>35</v>
      </c>
      <c r="F8574" s="24">
        <v>34</v>
      </c>
      <c r="G8574" s="24">
        <v>34</v>
      </c>
      <c r="H8574" s="24" t="str">
        <f t="shared" si="133"/>
        <v>2019_IBM_30</v>
      </c>
      <c r="I8574" s="24">
        <f>VLOOKUP(H8574,inTHLBdata!A:H,7,FALSE)</f>
        <v>2</v>
      </c>
      <c r="J8574" s="24">
        <f>VLOOKUP(H8574,inTHLBdata!A:H,8,FALSE)</f>
        <v>2</v>
      </c>
    </row>
    <row r="8575" spans="1:10">
      <c r="A8575" s="24">
        <v>2019</v>
      </c>
      <c r="B8575" s="24" t="s">
        <v>185</v>
      </c>
      <c r="C8575" s="24" t="str">
        <f>VLOOKUP(B8575,'FHF LUT'!$A$5:$H$81,2,FALSE)</f>
        <v>Mountain Pine Beetle</v>
      </c>
      <c r="D8575" s="24">
        <v>31</v>
      </c>
      <c r="E8575" s="24" t="s">
        <v>34</v>
      </c>
      <c r="F8575" s="24">
        <v>4173</v>
      </c>
      <c r="G8575" s="24">
        <v>4173</v>
      </c>
      <c r="H8575" s="24" t="str">
        <f t="shared" si="133"/>
        <v>2019_IBM_31</v>
      </c>
      <c r="I8575" s="24">
        <f>VLOOKUP(H8575,inTHLBdata!A:H,7,FALSE)</f>
        <v>636</v>
      </c>
      <c r="J8575" s="24">
        <f>VLOOKUP(H8575,inTHLBdata!A:H,8,FALSE)</f>
        <v>636</v>
      </c>
    </row>
    <row r="8576" spans="1:10">
      <c r="A8576" s="24">
        <v>2019</v>
      </c>
      <c r="B8576" s="24" t="s">
        <v>185</v>
      </c>
      <c r="C8576" s="24" t="str">
        <f>VLOOKUP(B8576,'FHF LUT'!$A$5:$H$81,2,FALSE)</f>
        <v>Mountain Pine Beetle</v>
      </c>
      <c r="D8576" s="24">
        <v>38</v>
      </c>
      <c r="E8576" s="24" t="s">
        <v>8</v>
      </c>
      <c r="F8576" s="24">
        <v>0</v>
      </c>
      <c r="G8576" s="24">
        <v>0</v>
      </c>
      <c r="H8576" s="24" t="str">
        <f t="shared" si="133"/>
        <v>2019_IBM_38</v>
      </c>
      <c r="I8576" s="24">
        <f>VLOOKUP(H8576,inTHLBdata!A:H,7,FALSE)</f>
        <v>0</v>
      </c>
      <c r="J8576" s="24">
        <f>VLOOKUP(H8576,inTHLBdata!A:H,8,FALSE)</f>
        <v>0</v>
      </c>
    </row>
    <row r="8577" spans="1:10">
      <c r="A8577" s="24">
        <v>2019</v>
      </c>
      <c r="B8577" s="24" t="s">
        <v>185</v>
      </c>
      <c r="C8577" s="24" t="str">
        <f>VLOOKUP(B8577,'FHF LUT'!$A$5:$H$81,2,FALSE)</f>
        <v>Mountain Pine Beetle</v>
      </c>
      <c r="D8577" s="24">
        <v>39</v>
      </c>
      <c r="E8577" s="24" t="s">
        <v>36</v>
      </c>
      <c r="F8577" s="24">
        <v>951</v>
      </c>
      <c r="G8577" s="24">
        <v>951</v>
      </c>
      <c r="H8577" s="24" t="str">
        <f t="shared" si="133"/>
        <v>2019_IBM_39</v>
      </c>
      <c r="I8577" s="24">
        <f>VLOOKUP(H8577,inTHLBdata!A:H,7,FALSE)</f>
        <v>0</v>
      </c>
      <c r="J8577" s="24">
        <f>VLOOKUP(H8577,inTHLBdata!A:H,8,FALSE)</f>
        <v>0</v>
      </c>
    </row>
    <row r="8578" spans="1:10">
      <c r="A8578" s="24">
        <v>2019</v>
      </c>
      <c r="B8578" s="24" t="s">
        <v>185</v>
      </c>
      <c r="C8578" s="24" t="str">
        <f>VLOOKUP(B8578,'FHF LUT'!$A$5:$H$81,2,FALSE)</f>
        <v>Mountain Pine Beetle</v>
      </c>
      <c r="D8578" s="24">
        <v>40</v>
      </c>
      <c r="E8578" s="24" t="s">
        <v>31</v>
      </c>
      <c r="F8578" s="24">
        <v>191</v>
      </c>
      <c r="G8578" s="24">
        <v>191</v>
      </c>
      <c r="H8578" s="24" t="str">
        <f t="shared" si="133"/>
        <v>2019_IBM_40</v>
      </c>
      <c r="I8578" s="24">
        <f>VLOOKUP(H8578,inTHLBdata!A:H,7,FALSE)</f>
        <v>116</v>
      </c>
      <c r="J8578" s="24">
        <f>VLOOKUP(H8578,inTHLBdata!A:H,8,FALSE)</f>
        <v>116</v>
      </c>
    </row>
    <row r="8579" spans="1:10">
      <c r="A8579" s="24">
        <v>2019</v>
      </c>
      <c r="B8579" s="24" t="s">
        <v>185</v>
      </c>
      <c r="C8579" s="24" t="str">
        <f>VLOOKUP(B8579,'FHF LUT'!$A$5:$H$81,2,FALSE)</f>
        <v>Mountain Pine Beetle</v>
      </c>
      <c r="D8579" s="24">
        <v>41</v>
      </c>
      <c r="E8579" s="24" t="s">
        <v>26</v>
      </c>
      <c r="F8579" s="24">
        <v>2743</v>
      </c>
      <c r="G8579" s="24">
        <v>2743</v>
      </c>
      <c r="H8579" s="24" t="str">
        <f t="shared" ref="H8579:H8642" si="134">CONCATENATE(A8579,"_",B8579,"_",D8579)</f>
        <v>2019_IBM_41</v>
      </c>
      <c r="I8579" s="24">
        <f>VLOOKUP(H8579,inTHLBdata!A:H,7,FALSE)</f>
        <v>1128</v>
      </c>
      <c r="J8579" s="24">
        <f>VLOOKUP(H8579,inTHLBdata!A:H,8,FALSE)</f>
        <v>1128</v>
      </c>
    </row>
    <row r="8580" spans="1:10">
      <c r="A8580" s="24">
        <v>2019</v>
      </c>
      <c r="B8580" s="24" t="s">
        <v>185</v>
      </c>
      <c r="C8580" s="24" t="str">
        <f>VLOOKUP(B8580,'FHF LUT'!$A$5:$H$81,2,FALSE)</f>
        <v>Mountain Pine Beetle</v>
      </c>
      <c r="D8580" s="24">
        <v>43</v>
      </c>
      <c r="E8580" s="24" t="s">
        <v>20</v>
      </c>
      <c r="F8580" s="24">
        <v>0</v>
      </c>
      <c r="G8580" s="24">
        <v>0</v>
      </c>
      <c r="H8580" s="24" t="str">
        <f t="shared" si="134"/>
        <v>2019_IBM_43</v>
      </c>
      <c r="I8580" s="24">
        <f>VLOOKUP(H8580,inTHLBdata!A:H,7,FALSE)</f>
        <v>0</v>
      </c>
      <c r="J8580" s="24">
        <f>VLOOKUP(H8580,inTHLBdata!A:H,8,FALSE)</f>
        <v>0</v>
      </c>
    </row>
    <row r="8581" spans="1:10">
      <c r="A8581" s="24">
        <v>2019</v>
      </c>
      <c r="B8581" s="24" t="s">
        <v>185</v>
      </c>
      <c r="C8581" s="24" t="str">
        <f>VLOOKUP(B8581,'FHF LUT'!$A$5:$H$81,2,FALSE)</f>
        <v>Mountain Pine Beetle</v>
      </c>
      <c r="D8581" s="24">
        <v>44</v>
      </c>
      <c r="E8581" s="24" t="s">
        <v>3</v>
      </c>
      <c r="F8581" s="24">
        <v>0</v>
      </c>
      <c r="G8581" s="24">
        <v>0</v>
      </c>
      <c r="H8581" s="24" t="str">
        <f t="shared" si="134"/>
        <v>2019_IBM_44</v>
      </c>
      <c r="I8581" s="24">
        <f>VLOOKUP(H8581,inTHLBdata!A:H,7,FALSE)</f>
        <v>0</v>
      </c>
      <c r="J8581" s="24">
        <f>VLOOKUP(H8581,inTHLBdata!A:H,8,FALSE)</f>
        <v>0</v>
      </c>
    </row>
    <row r="8582" spans="1:10">
      <c r="A8582" s="24">
        <v>2019</v>
      </c>
      <c r="B8582" s="24" t="s">
        <v>185</v>
      </c>
      <c r="C8582" s="24" t="str">
        <f>VLOOKUP(B8582,'FHF LUT'!$A$5:$H$81,2,FALSE)</f>
        <v>Mountain Pine Beetle</v>
      </c>
      <c r="D8582" s="24">
        <v>45</v>
      </c>
      <c r="E8582" s="24" t="s">
        <v>5</v>
      </c>
      <c r="F8582" s="24">
        <v>1039</v>
      </c>
      <c r="G8582" s="24">
        <v>1039</v>
      </c>
      <c r="H8582" s="24" t="str">
        <f t="shared" si="134"/>
        <v>2019_IBM_45</v>
      </c>
      <c r="I8582" s="24">
        <f>VLOOKUP(H8582,inTHLBdata!A:H,7,FALSE)</f>
        <v>968</v>
      </c>
      <c r="J8582" s="24">
        <f>VLOOKUP(H8582,inTHLBdata!A:H,8,FALSE)</f>
        <v>968</v>
      </c>
    </row>
    <row r="8583" spans="1:10">
      <c r="A8583" s="24">
        <v>2019</v>
      </c>
      <c r="B8583" s="24" t="s">
        <v>185</v>
      </c>
      <c r="C8583" s="24" t="str">
        <f>VLOOKUP(B8583,'FHF LUT'!$A$5:$H$81,2,FALSE)</f>
        <v>Mountain Pine Beetle</v>
      </c>
      <c r="D8583" s="24">
        <v>46</v>
      </c>
      <c r="E8583" s="24" t="s">
        <v>234</v>
      </c>
      <c r="F8583" s="24">
        <v>3363</v>
      </c>
      <c r="G8583" s="24">
        <v>3363</v>
      </c>
      <c r="H8583" s="24" t="str">
        <f t="shared" si="134"/>
        <v>2019_IBM_46</v>
      </c>
      <c r="I8583" s="24">
        <f>VLOOKUP(H8583,inTHLBdata!A:H,7,FALSE)</f>
        <v>0</v>
      </c>
      <c r="J8583" s="24">
        <f>VLOOKUP(H8583,inTHLBdata!A:H,8,FALSE)</f>
        <v>0</v>
      </c>
    </row>
    <row r="8584" spans="1:10">
      <c r="A8584" s="24">
        <v>2019</v>
      </c>
      <c r="B8584" s="24" t="s">
        <v>185</v>
      </c>
      <c r="C8584" s="24" t="str">
        <f>VLOOKUP(B8584,'FHF LUT'!$A$5:$H$81,2,FALSE)</f>
        <v>Mountain Pine Beetle</v>
      </c>
      <c r="D8584" s="24">
        <v>47</v>
      </c>
      <c r="E8584" s="24" t="s">
        <v>233</v>
      </c>
      <c r="F8584" s="24">
        <v>0</v>
      </c>
      <c r="G8584" s="24">
        <v>0</v>
      </c>
      <c r="H8584" s="24" t="str">
        <f t="shared" si="134"/>
        <v>2019_IBM_47</v>
      </c>
      <c r="I8584" s="24">
        <f>VLOOKUP(H8584,inTHLBdata!A:H,7,FALSE)</f>
        <v>0</v>
      </c>
      <c r="J8584" s="24">
        <f>VLOOKUP(H8584,inTHLBdata!A:H,8,FALSE)</f>
        <v>0</v>
      </c>
    </row>
    <row r="8585" spans="1:10">
      <c r="A8585" s="24">
        <v>2019</v>
      </c>
      <c r="B8585" s="24" t="s">
        <v>185</v>
      </c>
      <c r="C8585" s="24" t="str">
        <f>VLOOKUP(B8585,'FHF LUT'!$A$5:$H$81,2,FALSE)</f>
        <v>Mountain Pine Beetle</v>
      </c>
      <c r="D8585" s="24">
        <v>48</v>
      </c>
      <c r="E8585" s="24" t="s">
        <v>235</v>
      </c>
      <c r="F8585" s="24">
        <v>0</v>
      </c>
      <c r="G8585" s="24">
        <v>0</v>
      </c>
      <c r="H8585" s="24" t="str">
        <f t="shared" si="134"/>
        <v>2019_IBM_48</v>
      </c>
      <c r="I8585" s="24">
        <f>VLOOKUP(H8585,inTHLBdata!A:H,7,FALSE)</f>
        <v>0</v>
      </c>
      <c r="J8585" s="24">
        <f>VLOOKUP(H8585,inTHLBdata!A:H,8,FALSE)</f>
        <v>0</v>
      </c>
    </row>
    <row r="8586" spans="1:10">
      <c r="A8586" s="24">
        <v>2019</v>
      </c>
      <c r="B8586" s="24" t="s">
        <v>186</v>
      </c>
      <c r="C8586" s="24" t="str">
        <f>VLOOKUP(B8586,'FHF LUT'!$A$5:$H$81,2,FALSE)</f>
        <v>Spruce Beetle</v>
      </c>
      <c r="D8586" s="24">
        <v>1</v>
      </c>
      <c r="E8586" s="24" t="s">
        <v>10</v>
      </c>
      <c r="F8586" s="24">
        <v>4642</v>
      </c>
      <c r="G8586" s="24">
        <v>4642</v>
      </c>
      <c r="H8586" s="24" t="str">
        <f t="shared" si="134"/>
        <v>2019_IBS_1</v>
      </c>
      <c r="I8586" s="24">
        <f>VLOOKUP(H8586,inTHLBdata!A:H,7,FALSE)</f>
        <v>504</v>
      </c>
      <c r="J8586" s="24">
        <f>VLOOKUP(H8586,inTHLBdata!A:H,8,FALSE)</f>
        <v>504</v>
      </c>
    </row>
    <row r="8587" spans="1:10">
      <c r="A8587" s="24">
        <v>2019</v>
      </c>
      <c r="B8587" s="24" t="s">
        <v>186</v>
      </c>
      <c r="C8587" s="24" t="str">
        <f>VLOOKUP(B8587,'FHF LUT'!$A$5:$H$81,2,FALSE)</f>
        <v>Spruce Beetle</v>
      </c>
      <c r="D8587" s="24">
        <v>2</v>
      </c>
      <c r="E8587" s="24" t="s">
        <v>22</v>
      </c>
      <c r="F8587" s="24">
        <v>0</v>
      </c>
      <c r="G8587" s="24">
        <v>0</v>
      </c>
      <c r="H8587" s="24" t="str">
        <f t="shared" si="134"/>
        <v>2019_IBS_2</v>
      </c>
      <c r="I8587" s="24">
        <f>VLOOKUP(H8587,inTHLBdata!A:H,7,FALSE)</f>
        <v>0</v>
      </c>
      <c r="J8587" s="24">
        <f>VLOOKUP(H8587,inTHLBdata!A:H,8,FALSE)</f>
        <v>0</v>
      </c>
    </row>
    <row r="8588" spans="1:10">
      <c r="A8588" s="24">
        <v>2019</v>
      </c>
      <c r="B8588" s="24" t="s">
        <v>186</v>
      </c>
      <c r="C8588" s="24" t="str">
        <f>VLOOKUP(B8588,'FHF LUT'!$A$5:$H$81,2,FALSE)</f>
        <v>Spruce Beetle</v>
      </c>
      <c r="D8588" s="24">
        <v>3</v>
      </c>
      <c r="E8588" s="24" t="s">
        <v>13</v>
      </c>
      <c r="F8588" s="24">
        <v>59</v>
      </c>
      <c r="G8588" s="24">
        <v>59</v>
      </c>
      <c r="H8588" s="24" t="str">
        <f t="shared" si="134"/>
        <v>2019_IBS_3</v>
      </c>
      <c r="I8588" s="24">
        <f>VLOOKUP(H8588,inTHLBdata!A:H,7,FALSE)</f>
        <v>44</v>
      </c>
      <c r="J8588" s="24">
        <f>VLOOKUP(H8588,inTHLBdata!A:H,8,FALSE)</f>
        <v>44</v>
      </c>
    </row>
    <row r="8589" spans="1:10">
      <c r="A8589" s="24">
        <v>2019</v>
      </c>
      <c r="B8589" s="24" t="s">
        <v>186</v>
      </c>
      <c r="C8589" s="24" t="str">
        <f>VLOOKUP(B8589,'FHF LUT'!$A$5:$H$81,2,FALSE)</f>
        <v>Spruce Beetle</v>
      </c>
      <c r="D8589" s="24">
        <v>4</v>
      </c>
      <c r="E8589" s="24" t="s">
        <v>28</v>
      </c>
      <c r="F8589" s="24">
        <v>0</v>
      </c>
      <c r="G8589" s="24">
        <v>0</v>
      </c>
      <c r="H8589" s="24" t="str">
        <f t="shared" si="134"/>
        <v>2019_IBS_4</v>
      </c>
      <c r="I8589" s="24">
        <f>VLOOKUP(H8589,inTHLBdata!A:H,7,FALSE)</f>
        <v>0</v>
      </c>
      <c r="J8589" s="24">
        <f>VLOOKUP(H8589,inTHLBdata!A:H,8,FALSE)</f>
        <v>0</v>
      </c>
    </row>
    <row r="8590" spans="1:10">
      <c r="A8590" s="24">
        <v>2019</v>
      </c>
      <c r="B8590" s="24" t="s">
        <v>186</v>
      </c>
      <c r="C8590" s="24" t="str">
        <f>VLOOKUP(B8590,'FHF LUT'!$A$5:$H$81,2,FALSE)</f>
        <v>Spruce Beetle</v>
      </c>
      <c r="D8590" s="24">
        <v>5</v>
      </c>
      <c r="E8590" s="24" t="s">
        <v>16</v>
      </c>
      <c r="F8590" s="24">
        <v>61910</v>
      </c>
      <c r="G8590" s="24">
        <v>61910</v>
      </c>
      <c r="H8590" s="24" t="str">
        <f t="shared" si="134"/>
        <v>2019_IBS_5</v>
      </c>
      <c r="I8590" s="24">
        <f>VLOOKUP(H8590,inTHLBdata!A:H,7,FALSE)</f>
        <v>1112</v>
      </c>
      <c r="J8590" s="24">
        <f>VLOOKUP(H8590,inTHLBdata!A:H,8,FALSE)</f>
        <v>1112</v>
      </c>
    </row>
    <row r="8591" spans="1:10">
      <c r="A8591" s="24">
        <v>2019</v>
      </c>
      <c r="B8591" s="24" t="s">
        <v>186</v>
      </c>
      <c r="C8591" s="24" t="str">
        <f>VLOOKUP(B8591,'FHF LUT'!$A$5:$H$81,2,FALSE)</f>
        <v>Spruce Beetle</v>
      </c>
      <c r="D8591" s="24">
        <v>7</v>
      </c>
      <c r="E8591" s="24" t="s">
        <v>25</v>
      </c>
      <c r="F8591" s="24">
        <v>41236</v>
      </c>
      <c r="G8591" s="24">
        <v>41236</v>
      </c>
      <c r="H8591" s="24" t="str">
        <f t="shared" si="134"/>
        <v>2019_IBS_7</v>
      </c>
      <c r="I8591" s="24">
        <f>VLOOKUP(H8591,inTHLBdata!A:H,7,FALSE)</f>
        <v>8772</v>
      </c>
      <c r="J8591" s="24">
        <f>VLOOKUP(H8591,inTHLBdata!A:H,8,FALSE)</f>
        <v>8772</v>
      </c>
    </row>
    <row r="8592" spans="1:10">
      <c r="A8592" s="24">
        <v>2019</v>
      </c>
      <c r="B8592" s="24" t="s">
        <v>186</v>
      </c>
      <c r="C8592" s="24" t="str">
        <f>VLOOKUP(B8592,'FHF LUT'!$A$5:$H$81,2,FALSE)</f>
        <v>Spruce Beetle</v>
      </c>
      <c r="D8592" s="24">
        <v>8</v>
      </c>
      <c r="E8592" s="24" t="s">
        <v>29</v>
      </c>
      <c r="F8592" s="24">
        <v>22112</v>
      </c>
      <c r="G8592" s="24">
        <v>22112</v>
      </c>
      <c r="H8592" s="24" t="str">
        <f t="shared" si="134"/>
        <v>2019_IBS_8</v>
      </c>
      <c r="I8592" s="24">
        <f>VLOOKUP(H8592,inTHLBdata!A:H,7,FALSE)</f>
        <v>11867</v>
      </c>
      <c r="J8592" s="24">
        <f>VLOOKUP(H8592,inTHLBdata!A:H,8,FALSE)</f>
        <v>11867</v>
      </c>
    </row>
    <row r="8593" spans="1:10">
      <c r="A8593" s="24">
        <v>2019</v>
      </c>
      <c r="B8593" s="24" t="s">
        <v>186</v>
      </c>
      <c r="C8593" s="24" t="str">
        <f>VLOOKUP(B8593,'FHF LUT'!$A$5:$H$81,2,FALSE)</f>
        <v>Spruce Beetle</v>
      </c>
      <c r="D8593" s="24">
        <v>9</v>
      </c>
      <c r="E8593" s="24" t="s">
        <v>7</v>
      </c>
      <c r="F8593" s="24">
        <v>90735</v>
      </c>
      <c r="G8593" s="24">
        <v>90735</v>
      </c>
      <c r="H8593" s="24" t="str">
        <f t="shared" si="134"/>
        <v>2019_IBS_9</v>
      </c>
      <c r="I8593" s="24">
        <f>VLOOKUP(H8593,inTHLBdata!A:H,7,FALSE)</f>
        <v>5161</v>
      </c>
      <c r="J8593" s="24">
        <f>VLOOKUP(H8593,inTHLBdata!A:H,8,FALSE)</f>
        <v>5161</v>
      </c>
    </row>
    <row r="8594" spans="1:10">
      <c r="A8594" s="24">
        <v>2019</v>
      </c>
      <c r="B8594" s="24" t="s">
        <v>186</v>
      </c>
      <c r="C8594" s="24" t="str">
        <f>VLOOKUP(B8594,'FHF LUT'!$A$5:$H$81,2,FALSE)</f>
        <v>Spruce Beetle</v>
      </c>
      <c r="D8594" s="24">
        <v>10</v>
      </c>
      <c r="E8594" s="24" t="s">
        <v>18</v>
      </c>
      <c r="F8594" s="24">
        <v>1202</v>
      </c>
      <c r="G8594" s="24">
        <v>1202</v>
      </c>
      <c r="H8594" s="24" t="str">
        <f t="shared" si="134"/>
        <v>2019_IBS_10</v>
      </c>
      <c r="I8594" s="24">
        <f>VLOOKUP(H8594,inTHLBdata!A:H,7,FALSE)</f>
        <v>0</v>
      </c>
      <c r="J8594" s="24">
        <f>VLOOKUP(H8594,inTHLBdata!A:H,8,FALSE)</f>
        <v>0</v>
      </c>
    </row>
    <row r="8595" spans="1:10">
      <c r="A8595" s="24">
        <v>2019</v>
      </c>
      <c r="B8595" s="24" t="s">
        <v>186</v>
      </c>
      <c r="C8595" s="24" t="str">
        <f>VLOOKUP(B8595,'FHF LUT'!$A$5:$H$81,2,FALSE)</f>
        <v>Spruce Beetle</v>
      </c>
      <c r="D8595" s="24">
        <v>11</v>
      </c>
      <c r="E8595" s="24" t="s">
        <v>4</v>
      </c>
      <c r="F8595" s="24">
        <v>121952</v>
      </c>
      <c r="G8595" s="24">
        <v>121952</v>
      </c>
      <c r="H8595" s="24" t="str">
        <f t="shared" si="134"/>
        <v>2019_IBS_11</v>
      </c>
      <c r="I8595" s="24">
        <f>VLOOKUP(H8595,inTHLBdata!A:H,7,FALSE)</f>
        <v>1355</v>
      </c>
      <c r="J8595" s="24">
        <f>VLOOKUP(H8595,inTHLBdata!A:H,8,FALSE)</f>
        <v>1355</v>
      </c>
    </row>
    <row r="8596" spans="1:10">
      <c r="A8596" s="24">
        <v>2019</v>
      </c>
      <c r="B8596" s="24" t="s">
        <v>186</v>
      </c>
      <c r="C8596" s="24" t="str">
        <f>VLOOKUP(B8596,'FHF LUT'!$A$5:$H$81,2,FALSE)</f>
        <v>Spruce Beetle</v>
      </c>
      <c r="D8596" s="24">
        <v>12</v>
      </c>
      <c r="E8596" s="24" t="s">
        <v>11</v>
      </c>
      <c r="F8596" s="24">
        <v>0</v>
      </c>
      <c r="G8596" s="24">
        <v>0</v>
      </c>
      <c r="H8596" s="24" t="str">
        <f t="shared" si="134"/>
        <v>2019_IBS_12</v>
      </c>
      <c r="I8596" s="24">
        <f>VLOOKUP(H8596,inTHLBdata!A:H,7,FALSE)</f>
        <v>0</v>
      </c>
      <c r="J8596" s="24">
        <f>VLOOKUP(H8596,inTHLBdata!A:H,8,FALSE)</f>
        <v>0</v>
      </c>
    </row>
    <row r="8597" spans="1:10">
      <c r="A8597" s="24">
        <v>2019</v>
      </c>
      <c r="B8597" s="24" t="s">
        <v>186</v>
      </c>
      <c r="C8597" s="24" t="str">
        <f>VLOOKUP(B8597,'FHF LUT'!$A$5:$H$81,2,FALSE)</f>
        <v>Spruce Beetle</v>
      </c>
      <c r="D8597" s="24">
        <v>13</v>
      </c>
      <c r="E8597" s="24" t="s">
        <v>24</v>
      </c>
      <c r="F8597" s="24">
        <v>38726</v>
      </c>
      <c r="G8597" s="24">
        <v>38726</v>
      </c>
      <c r="H8597" s="24" t="str">
        <f t="shared" si="134"/>
        <v>2019_IBS_13</v>
      </c>
      <c r="I8597" s="24">
        <f>VLOOKUP(H8597,inTHLBdata!A:H,7,FALSE)</f>
        <v>17</v>
      </c>
      <c r="J8597" s="24">
        <f>VLOOKUP(H8597,inTHLBdata!A:H,8,FALSE)</f>
        <v>17</v>
      </c>
    </row>
    <row r="8598" spans="1:10">
      <c r="A8598" s="24">
        <v>2019</v>
      </c>
      <c r="B8598" s="24" t="s">
        <v>186</v>
      </c>
      <c r="C8598" s="24" t="str">
        <f>VLOOKUP(B8598,'FHF LUT'!$A$5:$H$81,2,FALSE)</f>
        <v>Spruce Beetle</v>
      </c>
      <c r="D8598" s="24">
        <v>14</v>
      </c>
      <c r="E8598" s="24" t="s">
        <v>30</v>
      </c>
      <c r="F8598" s="24">
        <v>24951</v>
      </c>
      <c r="G8598" s="24">
        <v>24951</v>
      </c>
      <c r="H8598" s="24" t="str">
        <f t="shared" si="134"/>
        <v>2019_IBS_14</v>
      </c>
      <c r="I8598" s="24">
        <f>VLOOKUP(H8598,inTHLBdata!A:H,7,FALSE)</f>
        <v>13219</v>
      </c>
      <c r="J8598" s="24">
        <f>VLOOKUP(H8598,inTHLBdata!A:H,8,FALSE)</f>
        <v>13219</v>
      </c>
    </row>
    <row r="8599" spans="1:10">
      <c r="A8599" s="24">
        <v>2019</v>
      </c>
      <c r="B8599" s="24" t="s">
        <v>186</v>
      </c>
      <c r="C8599" s="24" t="str">
        <f>VLOOKUP(B8599,'FHF LUT'!$A$5:$H$81,2,FALSE)</f>
        <v>Spruce Beetle</v>
      </c>
      <c r="D8599" s="24">
        <v>15</v>
      </c>
      <c r="E8599" s="24" t="s">
        <v>33</v>
      </c>
      <c r="F8599" s="24">
        <v>61098</v>
      </c>
      <c r="G8599" s="24">
        <v>61098</v>
      </c>
      <c r="H8599" s="24" t="str">
        <f t="shared" si="134"/>
        <v>2019_IBS_15</v>
      </c>
      <c r="I8599" s="24">
        <f>VLOOKUP(H8599,inTHLBdata!A:H,7,FALSE)</f>
        <v>11867</v>
      </c>
      <c r="J8599" s="24">
        <f>VLOOKUP(H8599,inTHLBdata!A:H,8,FALSE)</f>
        <v>11867</v>
      </c>
    </row>
    <row r="8600" spans="1:10">
      <c r="A8600" s="24">
        <v>2019</v>
      </c>
      <c r="B8600" s="24" t="s">
        <v>186</v>
      </c>
      <c r="C8600" s="24" t="str">
        <f>VLOOKUP(B8600,'FHF LUT'!$A$5:$H$81,2,FALSE)</f>
        <v>Spruce Beetle</v>
      </c>
      <c r="D8600" s="24">
        <v>16</v>
      </c>
      <c r="E8600" s="24" t="s">
        <v>12</v>
      </c>
      <c r="F8600" s="24">
        <v>272939</v>
      </c>
      <c r="G8600" s="24">
        <v>272939</v>
      </c>
      <c r="H8600" s="24" t="str">
        <f t="shared" si="134"/>
        <v>2019_IBS_16</v>
      </c>
      <c r="I8600" s="24">
        <f>VLOOKUP(H8600,inTHLBdata!A:H,7,FALSE)</f>
        <v>82656</v>
      </c>
      <c r="J8600" s="24">
        <f>VLOOKUP(H8600,inTHLBdata!A:H,8,FALSE)</f>
        <v>82656</v>
      </c>
    </row>
    <row r="8601" spans="1:10">
      <c r="A8601" s="24">
        <v>2019</v>
      </c>
      <c r="B8601" s="24" t="s">
        <v>186</v>
      </c>
      <c r="C8601" s="24" t="str">
        <f>VLOOKUP(B8601,'FHF LUT'!$A$5:$H$81,2,FALSE)</f>
        <v>Spruce Beetle</v>
      </c>
      <c r="D8601" s="24">
        <v>17</v>
      </c>
      <c r="E8601" s="24" t="s">
        <v>32</v>
      </c>
      <c r="F8601" s="24">
        <v>1978</v>
      </c>
      <c r="G8601" s="24">
        <v>1978</v>
      </c>
      <c r="H8601" s="24" t="str">
        <f t="shared" si="134"/>
        <v>2019_IBS_17</v>
      </c>
      <c r="I8601" s="24">
        <f>VLOOKUP(H8601,inTHLBdata!A:H,7,FALSE)</f>
        <v>665</v>
      </c>
      <c r="J8601" s="24">
        <f>VLOOKUP(H8601,inTHLBdata!A:H,8,FALSE)</f>
        <v>665</v>
      </c>
    </row>
    <row r="8602" spans="1:10">
      <c r="A8602" s="24">
        <v>2019</v>
      </c>
      <c r="B8602" s="24" t="s">
        <v>186</v>
      </c>
      <c r="C8602" s="24" t="str">
        <f>VLOOKUP(B8602,'FHF LUT'!$A$5:$H$81,2,FALSE)</f>
        <v>Spruce Beetle</v>
      </c>
      <c r="D8602" s="24">
        <v>18</v>
      </c>
      <c r="E8602" s="24" t="s">
        <v>15</v>
      </c>
      <c r="F8602" s="24">
        <v>0</v>
      </c>
      <c r="G8602" s="24">
        <v>0</v>
      </c>
      <c r="H8602" s="24" t="str">
        <f t="shared" si="134"/>
        <v>2019_IBS_18</v>
      </c>
      <c r="I8602" s="24">
        <f>VLOOKUP(H8602,inTHLBdata!A:H,7,FALSE)</f>
        <v>0</v>
      </c>
      <c r="J8602" s="24">
        <f>VLOOKUP(H8602,inTHLBdata!A:H,8,FALSE)</f>
        <v>0</v>
      </c>
    </row>
    <row r="8603" spans="1:10">
      <c r="A8603" s="24">
        <v>2019</v>
      </c>
      <c r="B8603" s="24" t="s">
        <v>186</v>
      </c>
      <c r="C8603" s="24" t="str">
        <f>VLOOKUP(B8603,'FHF LUT'!$A$5:$H$81,2,FALSE)</f>
        <v>Spruce Beetle</v>
      </c>
      <c r="D8603" s="24">
        <v>20</v>
      </c>
      <c r="E8603" s="24" t="s">
        <v>6</v>
      </c>
      <c r="F8603" s="24">
        <v>11809</v>
      </c>
      <c r="G8603" s="24">
        <v>11809</v>
      </c>
      <c r="H8603" s="24" t="str">
        <f t="shared" si="134"/>
        <v>2019_IBS_20</v>
      </c>
      <c r="I8603" s="24">
        <f>VLOOKUP(H8603,inTHLBdata!A:H,7,FALSE)</f>
        <v>7343</v>
      </c>
      <c r="J8603" s="24">
        <f>VLOOKUP(H8603,inTHLBdata!A:H,8,FALSE)</f>
        <v>7343</v>
      </c>
    </row>
    <row r="8604" spans="1:10">
      <c r="A8604" s="24">
        <v>2019</v>
      </c>
      <c r="B8604" s="24" t="s">
        <v>186</v>
      </c>
      <c r="C8604" s="24" t="str">
        <f>VLOOKUP(B8604,'FHF LUT'!$A$5:$H$81,2,FALSE)</f>
        <v>Spruce Beetle</v>
      </c>
      <c r="D8604" s="24">
        <v>22</v>
      </c>
      <c r="E8604" s="24" t="s">
        <v>19</v>
      </c>
      <c r="F8604" s="24">
        <v>124</v>
      </c>
      <c r="G8604" s="24">
        <v>124</v>
      </c>
      <c r="H8604" s="24" t="str">
        <f t="shared" si="134"/>
        <v>2019_IBS_22</v>
      </c>
      <c r="I8604" s="24">
        <f>VLOOKUP(H8604,inTHLBdata!A:H,7,FALSE)</f>
        <v>108</v>
      </c>
      <c r="J8604" s="24">
        <f>VLOOKUP(H8604,inTHLBdata!A:H,8,FALSE)</f>
        <v>108</v>
      </c>
    </row>
    <row r="8605" spans="1:10">
      <c r="A8605" s="24">
        <v>2019</v>
      </c>
      <c r="B8605" s="24" t="s">
        <v>186</v>
      </c>
      <c r="C8605" s="24" t="str">
        <f>VLOOKUP(B8605,'FHF LUT'!$A$5:$H$81,2,FALSE)</f>
        <v>Spruce Beetle</v>
      </c>
      <c r="D8605" s="24">
        <v>23</v>
      </c>
      <c r="E8605" s="24" t="s">
        <v>27</v>
      </c>
      <c r="F8605" s="24">
        <v>0</v>
      </c>
      <c r="G8605" s="24">
        <v>0</v>
      </c>
      <c r="H8605" s="24" t="str">
        <f t="shared" si="134"/>
        <v>2019_IBS_23</v>
      </c>
      <c r="I8605" s="24">
        <f>VLOOKUP(H8605,inTHLBdata!A:H,7,FALSE)</f>
        <v>0</v>
      </c>
      <c r="J8605" s="24">
        <f>VLOOKUP(H8605,inTHLBdata!A:H,8,FALSE)</f>
        <v>0</v>
      </c>
    </row>
    <row r="8606" spans="1:10">
      <c r="A8606" s="24">
        <v>2019</v>
      </c>
      <c r="B8606" s="24" t="s">
        <v>186</v>
      </c>
      <c r="C8606" s="24" t="str">
        <f>VLOOKUP(B8606,'FHF LUT'!$A$5:$H$81,2,FALSE)</f>
        <v>Spruce Beetle</v>
      </c>
      <c r="D8606" s="24">
        <v>24</v>
      </c>
      <c r="E8606" s="24" t="s">
        <v>17</v>
      </c>
      <c r="F8606" s="24">
        <v>2390124</v>
      </c>
      <c r="G8606" s="24">
        <v>2390124</v>
      </c>
      <c r="H8606" s="24" t="str">
        <f t="shared" si="134"/>
        <v>2019_IBS_24</v>
      </c>
      <c r="I8606" s="24">
        <f>VLOOKUP(H8606,inTHLBdata!A:H,7,FALSE)</f>
        <v>1270583</v>
      </c>
      <c r="J8606" s="24">
        <f>VLOOKUP(H8606,inTHLBdata!A:H,8,FALSE)</f>
        <v>1270583</v>
      </c>
    </row>
    <row r="8607" spans="1:10">
      <c r="A8607" s="24">
        <v>2019</v>
      </c>
      <c r="B8607" s="24" t="s">
        <v>186</v>
      </c>
      <c r="C8607" s="24" t="str">
        <f>VLOOKUP(B8607,'FHF LUT'!$A$5:$H$81,2,FALSE)</f>
        <v>Spruce Beetle</v>
      </c>
      <c r="D8607" s="24">
        <v>25</v>
      </c>
      <c r="E8607" s="24" t="s">
        <v>23</v>
      </c>
      <c r="F8607" s="24">
        <v>0</v>
      </c>
      <c r="G8607" s="24">
        <v>0</v>
      </c>
      <c r="H8607" s="24" t="str">
        <f t="shared" si="134"/>
        <v>2019_IBS_25</v>
      </c>
      <c r="I8607" s="24">
        <f>VLOOKUP(H8607,inTHLBdata!A:H,7,FALSE)</f>
        <v>0</v>
      </c>
      <c r="J8607" s="24">
        <f>VLOOKUP(H8607,inTHLBdata!A:H,8,FALSE)</f>
        <v>0</v>
      </c>
    </row>
    <row r="8608" spans="1:10">
      <c r="A8608" s="24">
        <v>2019</v>
      </c>
      <c r="B8608" s="24" t="s">
        <v>186</v>
      </c>
      <c r="C8608" s="24" t="str">
        <f>VLOOKUP(B8608,'FHF LUT'!$A$5:$H$81,2,FALSE)</f>
        <v>Spruce Beetle</v>
      </c>
      <c r="D8608" s="24">
        <v>26</v>
      </c>
      <c r="E8608" s="24" t="s">
        <v>14</v>
      </c>
      <c r="F8608" s="24">
        <v>7873</v>
      </c>
      <c r="G8608" s="24">
        <v>7873</v>
      </c>
      <c r="H8608" s="24" t="str">
        <f t="shared" si="134"/>
        <v>2019_IBS_26</v>
      </c>
      <c r="I8608" s="24">
        <f>VLOOKUP(H8608,inTHLBdata!A:H,7,FALSE)</f>
        <v>5215</v>
      </c>
      <c r="J8608" s="24">
        <f>VLOOKUP(H8608,inTHLBdata!A:H,8,FALSE)</f>
        <v>5215</v>
      </c>
    </row>
    <row r="8609" spans="1:10">
      <c r="A8609" s="24">
        <v>2019</v>
      </c>
      <c r="B8609" s="24" t="s">
        <v>186</v>
      </c>
      <c r="C8609" s="24" t="str">
        <f>VLOOKUP(B8609,'FHF LUT'!$A$5:$H$81,2,FALSE)</f>
        <v>Spruce Beetle</v>
      </c>
      <c r="D8609" s="24">
        <v>27</v>
      </c>
      <c r="E8609" s="24" t="s">
        <v>21</v>
      </c>
      <c r="F8609" s="24">
        <v>1727</v>
      </c>
      <c r="G8609" s="24">
        <v>1727</v>
      </c>
      <c r="H8609" s="24" t="str">
        <f t="shared" si="134"/>
        <v>2019_IBS_27</v>
      </c>
      <c r="I8609" s="24">
        <f>VLOOKUP(H8609,inTHLBdata!A:H,7,FALSE)</f>
        <v>0</v>
      </c>
      <c r="J8609" s="24">
        <f>VLOOKUP(H8609,inTHLBdata!A:H,8,FALSE)</f>
        <v>0</v>
      </c>
    </row>
    <row r="8610" spans="1:10">
      <c r="A8610" s="24">
        <v>2019</v>
      </c>
      <c r="B8610" s="24" t="s">
        <v>186</v>
      </c>
      <c r="C8610" s="24" t="str">
        <f>VLOOKUP(B8610,'FHF LUT'!$A$5:$H$81,2,FALSE)</f>
        <v>Spruce Beetle</v>
      </c>
      <c r="D8610" s="24">
        <v>29</v>
      </c>
      <c r="E8610" s="24" t="s">
        <v>9</v>
      </c>
      <c r="F8610" s="24">
        <v>66466</v>
      </c>
      <c r="G8610" s="24">
        <v>66466</v>
      </c>
      <c r="H8610" s="24" t="str">
        <f t="shared" si="134"/>
        <v>2019_IBS_29</v>
      </c>
      <c r="I8610" s="24">
        <f>VLOOKUP(H8610,inTHLBdata!A:H,7,FALSE)</f>
        <v>3492</v>
      </c>
      <c r="J8610" s="24">
        <f>VLOOKUP(H8610,inTHLBdata!A:H,8,FALSE)</f>
        <v>3492</v>
      </c>
    </row>
    <row r="8611" spans="1:10">
      <c r="A8611" s="24">
        <v>2019</v>
      </c>
      <c r="B8611" s="24" t="s">
        <v>186</v>
      </c>
      <c r="C8611" s="24" t="str">
        <f>VLOOKUP(B8611,'FHF LUT'!$A$5:$H$81,2,FALSE)</f>
        <v>Spruce Beetle</v>
      </c>
      <c r="D8611" s="24">
        <v>30</v>
      </c>
      <c r="E8611" s="24" t="s">
        <v>35</v>
      </c>
      <c r="F8611" s="24">
        <v>12509</v>
      </c>
      <c r="G8611" s="24">
        <v>12509</v>
      </c>
      <c r="H8611" s="24" t="str">
        <f t="shared" si="134"/>
        <v>2019_IBS_30</v>
      </c>
      <c r="I8611" s="24">
        <f>VLOOKUP(H8611,inTHLBdata!A:H,7,FALSE)</f>
        <v>16</v>
      </c>
      <c r="J8611" s="24">
        <f>VLOOKUP(H8611,inTHLBdata!A:H,8,FALSE)</f>
        <v>16</v>
      </c>
    </row>
    <row r="8612" spans="1:10">
      <c r="A8612" s="24">
        <v>2019</v>
      </c>
      <c r="B8612" s="24" t="s">
        <v>186</v>
      </c>
      <c r="C8612" s="24" t="str">
        <f>VLOOKUP(B8612,'FHF LUT'!$A$5:$H$81,2,FALSE)</f>
        <v>Spruce Beetle</v>
      </c>
      <c r="D8612" s="24">
        <v>31</v>
      </c>
      <c r="E8612" s="24" t="s">
        <v>34</v>
      </c>
      <c r="F8612" s="24">
        <v>969</v>
      </c>
      <c r="G8612" s="24">
        <v>969</v>
      </c>
      <c r="H8612" s="24" t="str">
        <f t="shared" si="134"/>
        <v>2019_IBS_31</v>
      </c>
      <c r="I8612" s="24">
        <f>VLOOKUP(H8612,inTHLBdata!A:H,7,FALSE)</f>
        <v>441</v>
      </c>
      <c r="J8612" s="24">
        <f>VLOOKUP(H8612,inTHLBdata!A:H,8,FALSE)</f>
        <v>441</v>
      </c>
    </row>
    <row r="8613" spans="1:10">
      <c r="A8613" s="24">
        <v>2019</v>
      </c>
      <c r="B8613" s="24" t="s">
        <v>186</v>
      </c>
      <c r="C8613" s="24" t="str">
        <f>VLOOKUP(B8613,'FHF LUT'!$A$5:$H$81,2,FALSE)</f>
        <v>Spruce Beetle</v>
      </c>
      <c r="D8613" s="24">
        <v>38</v>
      </c>
      <c r="E8613" s="24" t="s">
        <v>8</v>
      </c>
      <c r="F8613" s="24">
        <v>0</v>
      </c>
      <c r="G8613" s="24">
        <v>0</v>
      </c>
      <c r="H8613" s="24" t="str">
        <f t="shared" si="134"/>
        <v>2019_IBS_38</v>
      </c>
      <c r="I8613" s="24">
        <f>VLOOKUP(H8613,inTHLBdata!A:H,7,FALSE)</f>
        <v>0</v>
      </c>
      <c r="J8613" s="24">
        <f>VLOOKUP(H8613,inTHLBdata!A:H,8,FALSE)</f>
        <v>0</v>
      </c>
    </row>
    <row r="8614" spans="1:10">
      <c r="A8614" s="24">
        <v>2019</v>
      </c>
      <c r="B8614" s="24" t="s">
        <v>186</v>
      </c>
      <c r="C8614" s="24" t="str">
        <f>VLOOKUP(B8614,'FHF LUT'!$A$5:$H$81,2,FALSE)</f>
        <v>Spruce Beetle</v>
      </c>
      <c r="D8614" s="24">
        <v>39</v>
      </c>
      <c r="E8614" s="24" t="s">
        <v>36</v>
      </c>
      <c r="F8614" s="24">
        <v>0</v>
      </c>
      <c r="G8614" s="24">
        <v>0</v>
      </c>
      <c r="H8614" s="24" t="str">
        <f t="shared" si="134"/>
        <v>2019_IBS_39</v>
      </c>
      <c r="I8614" s="24">
        <f>VLOOKUP(H8614,inTHLBdata!A:H,7,FALSE)</f>
        <v>0</v>
      </c>
      <c r="J8614" s="24">
        <f>VLOOKUP(H8614,inTHLBdata!A:H,8,FALSE)</f>
        <v>0</v>
      </c>
    </row>
    <row r="8615" spans="1:10">
      <c r="A8615" s="24">
        <v>2019</v>
      </c>
      <c r="B8615" s="24" t="s">
        <v>186</v>
      </c>
      <c r="C8615" s="24" t="str">
        <f>VLOOKUP(B8615,'FHF LUT'!$A$5:$H$81,2,FALSE)</f>
        <v>Spruce Beetle</v>
      </c>
      <c r="D8615" s="24">
        <v>40</v>
      </c>
      <c r="E8615" s="24" t="s">
        <v>31</v>
      </c>
      <c r="F8615" s="24">
        <v>56920</v>
      </c>
      <c r="G8615" s="24">
        <v>56920</v>
      </c>
      <c r="H8615" s="24" t="str">
        <f t="shared" si="134"/>
        <v>2019_IBS_40</v>
      </c>
      <c r="I8615" s="24">
        <f>VLOOKUP(H8615,inTHLBdata!A:H,7,FALSE)</f>
        <v>38362</v>
      </c>
      <c r="J8615" s="24">
        <f>VLOOKUP(H8615,inTHLBdata!A:H,8,FALSE)</f>
        <v>38362</v>
      </c>
    </row>
    <row r="8616" spans="1:10">
      <c r="A8616" s="24">
        <v>2019</v>
      </c>
      <c r="B8616" s="24" t="s">
        <v>186</v>
      </c>
      <c r="C8616" s="24" t="str">
        <f>VLOOKUP(B8616,'FHF LUT'!$A$5:$H$81,2,FALSE)</f>
        <v>Spruce Beetle</v>
      </c>
      <c r="D8616" s="24">
        <v>41</v>
      </c>
      <c r="E8616" s="24" t="s">
        <v>26</v>
      </c>
      <c r="F8616" s="24">
        <v>220690</v>
      </c>
      <c r="G8616" s="24">
        <v>220690</v>
      </c>
      <c r="H8616" s="24" t="str">
        <f t="shared" si="134"/>
        <v>2019_IBS_41</v>
      </c>
      <c r="I8616" s="24">
        <f>VLOOKUP(H8616,inTHLBdata!A:H,7,FALSE)</f>
        <v>44522</v>
      </c>
      <c r="J8616" s="24">
        <f>VLOOKUP(H8616,inTHLBdata!A:H,8,FALSE)</f>
        <v>44522</v>
      </c>
    </row>
    <row r="8617" spans="1:10">
      <c r="A8617" s="24">
        <v>2019</v>
      </c>
      <c r="B8617" s="24" t="s">
        <v>186</v>
      </c>
      <c r="C8617" s="24" t="str">
        <f>VLOOKUP(B8617,'FHF LUT'!$A$5:$H$81,2,FALSE)</f>
        <v>Spruce Beetle</v>
      </c>
      <c r="D8617" s="24">
        <v>43</v>
      </c>
      <c r="E8617" s="24" t="s">
        <v>20</v>
      </c>
      <c r="F8617" s="24">
        <v>0</v>
      </c>
      <c r="G8617" s="24">
        <v>0</v>
      </c>
      <c r="H8617" s="24" t="str">
        <f t="shared" si="134"/>
        <v>2019_IBS_43</v>
      </c>
      <c r="I8617" s="24">
        <f>VLOOKUP(H8617,inTHLBdata!A:H,7,FALSE)</f>
        <v>0</v>
      </c>
      <c r="J8617" s="24">
        <f>VLOOKUP(H8617,inTHLBdata!A:H,8,FALSE)</f>
        <v>0</v>
      </c>
    </row>
    <row r="8618" spans="1:10">
      <c r="A8618" s="24">
        <v>2019</v>
      </c>
      <c r="B8618" s="24" t="s">
        <v>186</v>
      </c>
      <c r="C8618" s="24" t="str">
        <f>VLOOKUP(B8618,'FHF LUT'!$A$5:$H$81,2,FALSE)</f>
        <v>Spruce Beetle</v>
      </c>
      <c r="D8618" s="24">
        <v>44</v>
      </c>
      <c r="E8618" s="24" t="s">
        <v>3</v>
      </c>
      <c r="F8618" s="24">
        <v>0</v>
      </c>
      <c r="G8618" s="24">
        <v>0</v>
      </c>
      <c r="H8618" s="24" t="str">
        <f t="shared" si="134"/>
        <v>2019_IBS_44</v>
      </c>
      <c r="I8618" s="24">
        <f>VLOOKUP(H8618,inTHLBdata!A:H,7,FALSE)</f>
        <v>0</v>
      </c>
      <c r="J8618" s="24">
        <f>VLOOKUP(H8618,inTHLBdata!A:H,8,FALSE)</f>
        <v>0</v>
      </c>
    </row>
    <row r="8619" spans="1:10">
      <c r="A8619" s="24">
        <v>2019</v>
      </c>
      <c r="B8619" s="24" t="s">
        <v>186</v>
      </c>
      <c r="C8619" s="24" t="str">
        <f>VLOOKUP(B8619,'FHF LUT'!$A$5:$H$81,2,FALSE)</f>
        <v>Spruce Beetle</v>
      </c>
      <c r="D8619" s="24">
        <v>45</v>
      </c>
      <c r="E8619" s="24" t="s">
        <v>5</v>
      </c>
      <c r="F8619" s="24">
        <v>253</v>
      </c>
      <c r="G8619" s="24">
        <v>253</v>
      </c>
      <c r="H8619" s="24" t="str">
        <f t="shared" si="134"/>
        <v>2019_IBS_45</v>
      </c>
      <c r="I8619" s="24">
        <f>VLOOKUP(H8619,inTHLBdata!A:H,7,FALSE)</f>
        <v>140</v>
      </c>
      <c r="J8619" s="24">
        <f>VLOOKUP(H8619,inTHLBdata!A:H,8,FALSE)</f>
        <v>140</v>
      </c>
    </row>
    <row r="8620" spans="1:10">
      <c r="A8620" s="24">
        <v>2019</v>
      </c>
      <c r="B8620" s="24" t="s">
        <v>186</v>
      </c>
      <c r="C8620" s="24" t="str">
        <f>VLOOKUP(B8620,'FHF LUT'!$A$5:$H$81,2,FALSE)</f>
        <v>Spruce Beetle</v>
      </c>
      <c r="D8620" s="24">
        <v>46</v>
      </c>
      <c r="E8620" s="24" t="s">
        <v>234</v>
      </c>
      <c r="F8620" s="24">
        <v>471</v>
      </c>
      <c r="G8620" s="24">
        <v>471</v>
      </c>
      <c r="H8620" s="24" t="str">
        <f t="shared" si="134"/>
        <v>2019_IBS_46</v>
      </c>
      <c r="I8620" s="24">
        <f>VLOOKUP(H8620,inTHLBdata!A:H,7,FALSE)</f>
        <v>125</v>
      </c>
      <c r="J8620" s="24">
        <f>VLOOKUP(H8620,inTHLBdata!A:H,8,FALSE)</f>
        <v>125</v>
      </c>
    </row>
    <row r="8621" spans="1:10">
      <c r="A8621" s="24">
        <v>2019</v>
      </c>
      <c r="B8621" s="24" t="s">
        <v>186</v>
      </c>
      <c r="C8621" s="24" t="str">
        <f>VLOOKUP(B8621,'FHF LUT'!$A$5:$H$81,2,FALSE)</f>
        <v>Spruce Beetle</v>
      </c>
      <c r="D8621" s="24">
        <v>47</v>
      </c>
      <c r="E8621" s="24" t="s">
        <v>233</v>
      </c>
      <c r="F8621" s="24">
        <v>117</v>
      </c>
      <c r="G8621" s="24">
        <v>117</v>
      </c>
      <c r="H8621" s="24" t="str">
        <f t="shared" si="134"/>
        <v>2019_IBS_47</v>
      </c>
      <c r="I8621" s="24">
        <f>VLOOKUP(H8621,inTHLBdata!A:H,7,FALSE)</f>
        <v>0</v>
      </c>
      <c r="J8621" s="24">
        <f>VLOOKUP(H8621,inTHLBdata!A:H,8,FALSE)</f>
        <v>0</v>
      </c>
    </row>
    <row r="8622" spans="1:10">
      <c r="A8622" s="24">
        <v>2019</v>
      </c>
      <c r="B8622" s="24" t="s">
        <v>186</v>
      </c>
      <c r="C8622" s="24" t="str">
        <f>VLOOKUP(B8622,'FHF LUT'!$A$5:$H$81,2,FALSE)</f>
        <v>Spruce Beetle</v>
      </c>
      <c r="D8622" s="24">
        <v>48</v>
      </c>
      <c r="E8622" s="24" t="s">
        <v>235</v>
      </c>
      <c r="F8622" s="24">
        <v>0</v>
      </c>
      <c r="G8622" s="24">
        <v>0</v>
      </c>
      <c r="H8622" s="24" t="str">
        <f t="shared" si="134"/>
        <v>2019_IBS_48</v>
      </c>
      <c r="I8622" s="24">
        <f>VLOOKUP(H8622,inTHLBdata!A:H,7,FALSE)</f>
        <v>0</v>
      </c>
      <c r="J8622" s="24">
        <f>VLOOKUP(H8622,inTHLBdata!A:H,8,FALSE)</f>
        <v>0</v>
      </c>
    </row>
    <row r="8623" spans="1:10">
      <c r="A8623" s="24">
        <v>2019</v>
      </c>
      <c r="B8623" s="24" t="s">
        <v>187</v>
      </c>
      <c r="C8623" s="24" t="str">
        <f>VLOOKUP(B8623,'FHF LUT'!$A$5:$H$81,2,FALSE)</f>
        <v>Western Pine Beetle</v>
      </c>
      <c r="D8623" s="24">
        <v>1</v>
      </c>
      <c r="E8623" s="24" t="s">
        <v>10</v>
      </c>
      <c r="F8623" s="24">
        <v>0</v>
      </c>
      <c r="G8623" s="24">
        <v>0</v>
      </c>
      <c r="H8623" s="24" t="str">
        <f t="shared" si="134"/>
        <v>2019_IBW_1</v>
      </c>
      <c r="I8623" s="24">
        <f>VLOOKUP(H8623,inTHLBdata!A:H,7,FALSE)</f>
        <v>0</v>
      </c>
      <c r="J8623" s="24">
        <f>VLOOKUP(H8623,inTHLBdata!A:H,8,FALSE)</f>
        <v>0</v>
      </c>
    </row>
    <row r="8624" spans="1:10">
      <c r="A8624" s="24">
        <v>2019</v>
      </c>
      <c r="B8624" s="24" t="s">
        <v>187</v>
      </c>
      <c r="C8624" s="24" t="str">
        <f>VLOOKUP(B8624,'FHF LUT'!$A$5:$H$81,2,FALSE)</f>
        <v>Western Pine Beetle</v>
      </c>
      <c r="D8624" s="24">
        <v>2</v>
      </c>
      <c r="E8624" s="24" t="s">
        <v>22</v>
      </c>
      <c r="F8624" s="24">
        <v>0</v>
      </c>
      <c r="G8624" s="24">
        <v>0</v>
      </c>
      <c r="H8624" s="24" t="str">
        <f t="shared" si="134"/>
        <v>2019_IBW_2</v>
      </c>
      <c r="I8624" s="24">
        <f>VLOOKUP(H8624,inTHLBdata!A:H,7,FALSE)</f>
        <v>14</v>
      </c>
      <c r="J8624" s="24">
        <f>VLOOKUP(H8624,inTHLBdata!A:H,8,FALSE)</f>
        <v>14</v>
      </c>
    </row>
    <row r="8625" spans="1:10">
      <c r="A8625" s="24">
        <v>2019</v>
      </c>
      <c r="B8625" s="24" t="s">
        <v>187</v>
      </c>
      <c r="C8625" s="24" t="str">
        <f>VLOOKUP(B8625,'FHF LUT'!$A$5:$H$81,2,FALSE)</f>
        <v>Western Pine Beetle</v>
      </c>
      <c r="D8625" s="24">
        <v>3</v>
      </c>
      <c r="E8625" s="24" t="s">
        <v>13</v>
      </c>
      <c r="F8625" s="24">
        <v>0</v>
      </c>
      <c r="G8625" s="24">
        <v>0</v>
      </c>
      <c r="H8625" s="24" t="str">
        <f t="shared" si="134"/>
        <v>2019_IBW_3</v>
      </c>
      <c r="I8625" s="24">
        <f>VLOOKUP(H8625,inTHLBdata!A:H,7,FALSE)</f>
        <v>0</v>
      </c>
      <c r="J8625" s="24">
        <f>VLOOKUP(H8625,inTHLBdata!A:H,8,FALSE)</f>
        <v>0</v>
      </c>
    </row>
    <row r="8626" spans="1:10">
      <c r="A8626" s="24">
        <v>2019</v>
      </c>
      <c r="B8626" s="24" t="s">
        <v>187</v>
      </c>
      <c r="C8626" s="24" t="str">
        <f>VLOOKUP(B8626,'FHF LUT'!$A$5:$H$81,2,FALSE)</f>
        <v>Western Pine Beetle</v>
      </c>
      <c r="D8626" s="24">
        <v>4</v>
      </c>
      <c r="E8626" s="24" t="s">
        <v>28</v>
      </c>
      <c r="F8626" s="24">
        <v>0</v>
      </c>
      <c r="G8626" s="24">
        <v>0</v>
      </c>
      <c r="H8626" s="24" t="str">
        <f t="shared" si="134"/>
        <v>2019_IBW_4</v>
      </c>
      <c r="I8626" s="24">
        <f>VLOOKUP(H8626,inTHLBdata!A:H,7,FALSE)</f>
        <v>0</v>
      </c>
      <c r="J8626" s="24">
        <f>VLOOKUP(H8626,inTHLBdata!A:H,8,FALSE)</f>
        <v>0</v>
      </c>
    </row>
    <row r="8627" spans="1:10">
      <c r="A8627" s="24">
        <v>2019</v>
      </c>
      <c r="B8627" s="24" t="s">
        <v>187</v>
      </c>
      <c r="C8627" s="24" t="str">
        <f>VLOOKUP(B8627,'FHF LUT'!$A$5:$H$81,2,FALSE)</f>
        <v>Western Pine Beetle</v>
      </c>
      <c r="D8627" s="24">
        <v>5</v>
      </c>
      <c r="E8627" s="24" t="s">
        <v>16</v>
      </c>
      <c r="F8627" s="24">
        <v>26</v>
      </c>
      <c r="G8627" s="24">
        <v>26</v>
      </c>
      <c r="H8627" s="24" t="str">
        <f t="shared" si="134"/>
        <v>2019_IBW_5</v>
      </c>
      <c r="I8627" s="24">
        <f>VLOOKUP(H8627,inTHLBdata!A:H,7,FALSE)</f>
        <v>26</v>
      </c>
      <c r="J8627" s="24">
        <f>VLOOKUP(H8627,inTHLBdata!A:H,8,FALSE)</f>
        <v>26</v>
      </c>
    </row>
    <row r="8628" spans="1:10">
      <c r="A8628" s="24">
        <v>2019</v>
      </c>
      <c r="B8628" s="24" t="s">
        <v>187</v>
      </c>
      <c r="C8628" s="24" t="str">
        <f>VLOOKUP(B8628,'FHF LUT'!$A$5:$H$81,2,FALSE)</f>
        <v>Western Pine Beetle</v>
      </c>
      <c r="D8628" s="24">
        <v>7</v>
      </c>
      <c r="E8628" s="24" t="s">
        <v>25</v>
      </c>
      <c r="F8628" s="24">
        <v>0</v>
      </c>
      <c r="G8628" s="24">
        <v>0</v>
      </c>
      <c r="H8628" s="24" t="str">
        <f t="shared" si="134"/>
        <v>2019_IBW_7</v>
      </c>
      <c r="I8628" s="24">
        <f>VLOOKUP(H8628,inTHLBdata!A:H,7,FALSE)</f>
        <v>0</v>
      </c>
      <c r="J8628" s="24">
        <f>VLOOKUP(H8628,inTHLBdata!A:H,8,FALSE)</f>
        <v>0</v>
      </c>
    </row>
    <row r="8629" spans="1:10">
      <c r="A8629" s="24">
        <v>2019</v>
      </c>
      <c r="B8629" s="24" t="s">
        <v>187</v>
      </c>
      <c r="C8629" s="24" t="str">
        <f>VLOOKUP(B8629,'FHF LUT'!$A$5:$H$81,2,FALSE)</f>
        <v>Western Pine Beetle</v>
      </c>
      <c r="D8629" s="24">
        <v>8</v>
      </c>
      <c r="E8629" s="24" t="s">
        <v>29</v>
      </c>
      <c r="F8629" s="24">
        <v>0</v>
      </c>
      <c r="G8629" s="24">
        <v>0</v>
      </c>
      <c r="H8629" s="24" t="str">
        <f t="shared" si="134"/>
        <v>2019_IBW_8</v>
      </c>
      <c r="I8629" s="24">
        <f>VLOOKUP(H8629,inTHLBdata!A:H,7,FALSE)</f>
        <v>0</v>
      </c>
      <c r="J8629" s="24">
        <f>VLOOKUP(H8629,inTHLBdata!A:H,8,FALSE)</f>
        <v>0</v>
      </c>
    </row>
    <row r="8630" spans="1:10">
      <c r="A8630" s="24">
        <v>2019</v>
      </c>
      <c r="B8630" s="24" t="s">
        <v>187</v>
      </c>
      <c r="C8630" s="24" t="str">
        <f>VLOOKUP(B8630,'FHF LUT'!$A$5:$H$81,2,FALSE)</f>
        <v>Western Pine Beetle</v>
      </c>
      <c r="D8630" s="24">
        <v>9</v>
      </c>
      <c r="E8630" s="24" t="s">
        <v>7</v>
      </c>
      <c r="F8630" s="24">
        <v>0</v>
      </c>
      <c r="G8630" s="24">
        <v>0</v>
      </c>
      <c r="H8630" s="24" t="str">
        <f t="shared" si="134"/>
        <v>2019_IBW_9</v>
      </c>
      <c r="I8630" s="24">
        <f>VLOOKUP(H8630,inTHLBdata!A:H,7,FALSE)</f>
        <v>0</v>
      </c>
      <c r="J8630" s="24">
        <f>VLOOKUP(H8630,inTHLBdata!A:H,8,FALSE)</f>
        <v>0</v>
      </c>
    </row>
    <row r="8631" spans="1:10">
      <c r="A8631" s="24">
        <v>2019</v>
      </c>
      <c r="B8631" s="24" t="s">
        <v>187</v>
      </c>
      <c r="C8631" s="24" t="str">
        <f>VLOOKUP(B8631,'FHF LUT'!$A$5:$H$81,2,FALSE)</f>
        <v>Western Pine Beetle</v>
      </c>
      <c r="D8631" s="24">
        <v>10</v>
      </c>
      <c r="E8631" s="24" t="s">
        <v>18</v>
      </c>
      <c r="F8631" s="24">
        <v>0</v>
      </c>
      <c r="G8631" s="24">
        <v>0</v>
      </c>
      <c r="H8631" s="24" t="str">
        <f t="shared" si="134"/>
        <v>2019_IBW_10</v>
      </c>
      <c r="I8631" s="24">
        <f>VLOOKUP(H8631,inTHLBdata!A:H,7,FALSE)</f>
        <v>0</v>
      </c>
      <c r="J8631" s="24">
        <f>VLOOKUP(H8631,inTHLBdata!A:H,8,FALSE)</f>
        <v>0</v>
      </c>
    </row>
    <row r="8632" spans="1:10">
      <c r="A8632" s="24">
        <v>2019</v>
      </c>
      <c r="B8632" s="24" t="s">
        <v>187</v>
      </c>
      <c r="C8632" s="24" t="str">
        <f>VLOOKUP(B8632,'FHF LUT'!$A$5:$H$81,2,FALSE)</f>
        <v>Western Pine Beetle</v>
      </c>
      <c r="D8632" s="24">
        <v>11</v>
      </c>
      <c r="E8632" s="24" t="s">
        <v>4</v>
      </c>
      <c r="F8632" s="24">
        <v>0</v>
      </c>
      <c r="G8632" s="24">
        <v>0</v>
      </c>
      <c r="H8632" s="24" t="str">
        <f t="shared" si="134"/>
        <v>2019_IBW_11</v>
      </c>
      <c r="I8632" s="24">
        <f>VLOOKUP(H8632,inTHLBdata!A:H,7,FALSE)</f>
        <v>0</v>
      </c>
      <c r="J8632" s="24">
        <f>VLOOKUP(H8632,inTHLBdata!A:H,8,FALSE)</f>
        <v>0</v>
      </c>
    </row>
    <row r="8633" spans="1:10">
      <c r="A8633" s="24">
        <v>2019</v>
      </c>
      <c r="B8633" s="24" t="s">
        <v>187</v>
      </c>
      <c r="C8633" s="24" t="str">
        <f>VLOOKUP(B8633,'FHF LUT'!$A$5:$H$81,2,FALSE)</f>
        <v>Western Pine Beetle</v>
      </c>
      <c r="D8633" s="24">
        <v>12</v>
      </c>
      <c r="E8633" s="24" t="s">
        <v>11</v>
      </c>
      <c r="F8633" s="24">
        <v>0</v>
      </c>
      <c r="G8633" s="24">
        <v>0</v>
      </c>
      <c r="H8633" s="24" t="str">
        <f t="shared" si="134"/>
        <v>2019_IBW_12</v>
      </c>
      <c r="I8633" s="24">
        <f>VLOOKUP(H8633,inTHLBdata!A:H,7,FALSE)</f>
        <v>0</v>
      </c>
      <c r="J8633" s="24">
        <f>VLOOKUP(H8633,inTHLBdata!A:H,8,FALSE)</f>
        <v>0</v>
      </c>
    </row>
    <row r="8634" spans="1:10">
      <c r="A8634" s="24">
        <v>2019</v>
      </c>
      <c r="B8634" s="24" t="s">
        <v>187</v>
      </c>
      <c r="C8634" s="24" t="str">
        <f>VLOOKUP(B8634,'FHF LUT'!$A$5:$H$81,2,FALSE)</f>
        <v>Western Pine Beetle</v>
      </c>
      <c r="D8634" s="24">
        <v>13</v>
      </c>
      <c r="E8634" s="24" t="s">
        <v>24</v>
      </c>
      <c r="F8634" s="24">
        <v>84</v>
      </c>
      <c r="G8634" s="24">
        <v>84</v>
      </c>
      <c r="H8634" s="24" t="str">
        <f t="shared" si="134"/>
        <v>2019_IBW_13</v>
      </c>
      <c r="I8634" s="24">
        <f>VLOOKUP(H8634,inTHLBdata!A:H,7,FALSE)</f>
        <v>75</v>
      </c>
      <c r="J8634" s="24">
        <f>VLOOKUP(H8634,inTHLBdata!A:H,8,FALSE)</f>
        <v>75</v>
      </c>
    </row>
    <row r="8635" spans="1:10">
      <c r="A8635" s="24">
        <v>2019</v>
      </c>
      <c r="B8635" s="24" t="s">
        <v>187</v>
      </c>
      <c r="C8635" s="24" t="str">
        <f>VLOOKUP(B8635,'FHF LUT'!$A$5:$H$81,2,FALSE)</f>
        <v>Western Pine Beetle</v>
      </c>
      <c r="D8635" s="24">
        <v>14</v>
      </c>
      <c r="E8635" s="24" t="s">
        <v>30</v>
      </c>
      <c r="F8635" s="24">
        <v>0</v>
      </c>
      <c r="G8635" s="24">
        <v>0</v>
      </c>
      <c r="H8635" s="24" t="str">
        <f t="shared" si="134"/>
        <v>2019_IBW_14</v>
      </c>
      <c r="I8635" s="24">
        <f>VLOOKUP(H8635,inTHLBdata!A:H,7,FALSE)</f>
        <v>0</v>
      </c>
      <c r="J8635" s="24">
        <f>VLOOKUP(H8635,inTHLBdata!A:H,8,FALSE)</f>
        <v>0</v>
      </c>
    </row>
    <row r="8636" spans="1:10">
      <c r="A8636" s="24">
        <v>2019</v>
      </c>
      <c r="B8636" s="24" t="s">
        <v>187</v>
      </c>
      <c r="C8636" s="24" t="str">
        <f>VLOOKUP(B8636,'FHF LUT'!$A$5:$H$81,2,FALSE)</f>
        <v>Western Pine Beetle</v>
      </c>
      <c r="D8636" s="24">
        <v>15</v>
      </c>
      <c r="E8636" s="24" t="s">
        <v>33</v>
      </c>
      <c r="F8636" s="24">
        <v>5</v>
      </c>
      <c r="G8636" s="24">
        <v>5</v>
      </c>
      <c r="H8636" s="24" t="str">
        <f t="shared" si="134"/>
        <v>2019_IBW_15</v>
      </c>
      <c r="I8636" s="24">
        <f>VLOOKUP(H8636,inTHLBdata!A:H,7,FALSE)</f>
        <v>0</v>
      </c>
      <c r="J8636" s="24">
        <f>VLOOKUP(H8636,inTHLBdata!A:H,8,FALSE)</f>
        <v>0</v>
      </c>
    </row>
    <row r="8637" spans="1:10">
      <c r="A8637" s="24">
        <v>2019</v>
      </c>
      <c r="B8637" s="24" t="s">
        <v>187</v>
      </c>
      <c r="C8637" s="24" t="str">
        <f>VLOOKUP(B8637,'FHF LUT'!$A$5:$H$81,2,FALSE)</f>
        <v>Western Pine Beetle</v>
      </c>
      <c r="D8637" s="24">
        <v>16</v>
      </c>
      <c r="E8637" s="24" t="s">
        <v>12</v>
      </c>
      <c r="F8637" s="24">
        <v>0</v>
      </c>
      <c r="G8637" s="24">
        <v>0</v>
      </c>
      <c r="H8637" s="24" t="str">
        <f t="shared" si="134"/>
        <v>2019_IBW_16</v>
      </c>
      <c r="I8637" s="24">
        <f>VLOOKUP(H8637,inTHLBdata!A:H,7,FALSE)</f>
        <v>0</v>
      </c>
      <c r="J8637" s="24">
        <f>VLOOKUP(H8637,inTHLBdata!A:H,8,FALSE)</f>
        <v>0</v>
      </c>
    </row>
    <row r="8638" spans="1:10">
      <c r="A8638" s="24">
        <v>2019</v>
      </c>
      <c r="B8638" s="24" t="s">
        <v>187</v>
      </c>
      <c r="C8638" s="24" t="str">
        <f>VLOOKUP(B8638,'FHF LUT'!$A$5:$H$81,2,FALSE)</f>
        <v>Western Pine Beetle</v>
      </c>
      <c r="D8638" s="24">
        <v>17</v>
      </c>
      <c r="E8638" s="24" t="s">
        <v>32</v>
      </c>
      <c r="F8638" s="24">
        <v>0</v>
      </c>
      <c r="G8638" s="24">
        <v>0</v>
      </c>
      <c r="H8638" s="24" t="str">
        <f t="shared" si="134"/>
        <v>2019_IBW_17</v>
      </c>
      <c r="I8638" s="24">
        <f>VLOOKUP(H8638,inTHLBdata!A:H,7,FALSE)</f>
        <v>0</v>
      </c>
      <c r="J8638" s="24">
        <f>VLOOKUP(H8638,inTHLBdata!A:H,8,FALSE)</f>
        <v>0</v>
      </c>
    </row>
    <row r="8639" spans="1:10">
      <c r="A8639" s="24">
        <v>2019</v>
      </c>
      <c r="B8639" s="24" t="s">
        <v>187</v>
      </c>
      <c r="C8639" s="24" t="str">
        <f>VLOOKUP(B8639,'FHF LUT'!$A$5:$H$81,2,FALSE)</f>
        <v>Western Pine Beetle</v>
      </c>
      <c r="D8639" s="24">
        <v>18</v>
      </c>
      <c r="E8639" s="24" t="s">
        <v>15</v>
      </c>
      <c r="F8639" s="24">
        <v>0</v>
      </c>
      <c r="G8639" s="24">
        <v>0</v>
      </c>
      <c r="H8639" s="24" t="str">
        <f t="shared" si="134"/>
        <v>2019_IBW_18</v>
      </c>
      <c r="I8639" s="24">
        <f>VLOOKUP(H8639,inTHLBdata!A:H,7,FALSE)</f>
        <v>0</v>
      </c>
      <c r="J8639" s="24">
        <f>VLOOKUP(H8639,inTHLBdata!A:H,8,FALSE)</f>
        <v>0</v>
      </c>
    </row>
    <row r="8640" spans="1:10">
      <c r="A8640" s="24">
        <v>2019</v>
      </c>
      <c r="B8640" s="24" t="s">
        <v>187</v>
      </c>
      <c r="C8640" s="24" t="str">
        <f>VLOOKUP(B8640,'FHF LUT'!$A$5:$H$81,2,FALSE)</f>
        <v>Western Pine Beetle</v>
      </c>
      <c r="D8640" s="24">
        <v>20</v>
      </c>
      <c r="E8640" s="24" t="s">
        <v>6</v>
      </c>
      <c r="F8640" s="24">
        <v>0</v>
      </c>
      <c r="G8640" s="24">
        <v>0</v>
      </c>
      <c r="H8640" s="24" t="str">
        <f t="shared" si="134"/>
        <v>2019_IBW_20</v>
      </c>
      <c r="I8640" s="24">
        <f>VLOOKUP(H8640,inTHLBdata!A:H,7,FALSE)</f>
        <v>0</v>
      </c>
      <c r="J8640" s="24">
        <f>VLOOKUP(H8640,inTHLBdata!A:H,8,FALSE)</f>
        <v>0</v>
      </c>
    </row>
    <row r="8641" spans="1:10">
      <c r="A8641" s="24">
        <v>2019</v>
      </c>
      <c r="B8641" s="24" t="s">
        <v>187</v>
      </c>
      <c r="C8641" s="24" t="str">
        <f>VLOOKUP(B8641,'FHF LUT'!$A$5:$H$81,2,FALSE)</f>
        <v>Western Pine Beetle</v>
      </c>
      <c r="D8641" s="24">
        <v>22</v>
      </c>
      <c r="E8641" s="24" t="s">
        <v>19</v>
      </c>
      <c r="F8641" s="24">
        <v>0</v>
      </c>
      <c r="G8641" s="24">
        <v>0</v>
      </c>
      <c r="H8641" s="24" t="str">
        <f t="shared" si="134"/>
        <v>2019_IBW_22</v>
      </c>
      <c r="I8641" s="24">
        <f>VLOOKUP(H8641,inTHLBdata!A:H,7,FALSE)</f>
        <v>0</v>
      </c>
      <c r="J8641" s="24">
        <f>VLOOKUP(H8641,inTHLBdata!A:H,8,FALSE)</f>
        <v>0</v>
      </c>
    </row>
    <row r="8642" spans="1:10">
      <c r="A8642" s="24">
        <v>2019</v>
      </c>
      <c r="B8642" s="24" t="s">
        <v>187</v>
      </c>
      <c r="C8642" s="24" t="str">
        <f>VLOOKUP(B8642,'FHF LUT'!$A$5:$H$81,2,FALSE)</f>
        <v>Western Pine Beetle</v>
      </c>
      <c r="D8642" s="24">
        <v>23</v>
      </c>
      <c r="E8642" s="24" t="s">
        <v>27</v>
      </c>
      <c r="F8642" s="24">
        <v>0</v>
      </c>
      <c r="G8642" s="24">
        <v>0</v>
      </c>
      <c r="H8642" s="24" t="str">
        <f t="shared" si="134"/>
        <v>2019_IBW_23</v>
      </c>
      <c r="I8642" s="24">
        <f>VLOOKUP(H8642,inTHLBdata!A:H,7,FALSE)</f>
        <v>0</v>
      </c>
      <c r="J8642" s="24">
        <f>VLOOKUP(H8642,inTHLBdata!A:H,8,FALSE)</f>
        <v>0</v>
      </c>
    </row>
    <row r="8643" spans="1:10">
      <c r="A8643" s="24">
        <v>2019</v>
      </c>
      <c r="B8643" s="24" t="s">
        <v>187</v>
      </c>
      <c r="C8643" s="24" t="str">
        <f>VLOOKUP(B8643,'FHF LUT'!$A$5:$H$81,2,FALSE)</f>
        <v>Western Pine Beetle</v>
      </c>
      <c r="D8643" s="24">
        <v>24</v>
      </c>
      <c r="E8643" s="24" t="s">
        <v>17</v>
      </c>
      <c r="F8643" s="24">
        <v>0</v>
      </c>
      <c r="G8643" s="24">
        <v>0</v>
      </c>
      <c r="H8643" s="24" t="str">
        <f t="shared" ref="H8643:H8706" si="135">CONCATENATE(A8643,"_",B8643,"_",D8643)</f>
        <v>2019_IBW_24</v>
      </c>
      <c r="I8643" s="24">
        <f>VLOOKUP(H8643,inTHLBdata!A:H,7,FALSE)</f>
        <v>0</v>
      </c>
      <c r="J8643" s="24">
        <f>VLOOKUP(H8643,inTHLBdata!A:H,8,FALSE)</f>
        <v>0</v>
      </c>
    </row>
    <row r="8644" spans="1:10">
      <c r="A8644" s="24">
        <v>2019</v>
      </c>
      <c r="B8644" s="24" t="s">
        <v>187</v>
      </c>
      <c r="C8644" s="24" t="str">
        <f>VLOOKUP(B8644,'FHF LUT'!$A$5:$H$81,2,FALSE)</f>
        <v>Western Pine Beetle</v>
      </c>
      <c r="D8644" s="24">
        <v>25</v>
      </c>
      <c r="E8644" s="24" t="s">
        <v>23</v>
      </c>
      <c r="F8644" s="24">
        <v>0</v>
      </c>
      <c r="G8644" s="24">
        <v>0</v>
      </c>
      <c r="H8644" s="24" t="str">
        <f t="shared" si="135"/>
        <v>2019_IBW_25</v>
      </c>
      <c r="I8644" s="24">
        <f>VLOOKUP(H8644,inTHLBdata!A:H,7,FALSE)</f>
        <v>0</v>
      </c>
      <c r="J8644" s="24">
        <f>VLOOKUP(H8644,inTHLBdata!A:H,8,FALSE)</f>
        <v>0</v>
      </c>
    </row>
    <row r="8645" spans="1:10">
      <c r="A8645" s="24">
        <v>2019</v>
      </c>
      <c r="B8645" s="24" t="s">
        <v>187</v>
      </c>
      <c r="C8645" s="24" t="str">
        <f>VLOOKUP(B8645,'FHF LUT'!$A$5:$H$81,2,FALSE)</f>
        <v>Western Pine Beetle</v>
      </c>
      <c r="D8645" s="24">
        <v>26</v>
      </c>
      <c r="E8645" s="24" t="s">
        <v>14</v>
      </c>
      <c r="F8645" s="24">
        <v>0</v>
      </c>
      <c r="G8645" s="24">
        <v>0</v>
      </c>
      <c r="H8645" s="24" t="str">
        <f t="shared" si="135"/>
        <v>2019_IBW_26</v>
      </c>
      <c r="I8645" s="24">
        <f>VLOOKUP(H8645,inTHLBdata!A:H,7,FALSE)</f>
        <v>0</v>
      </c>
      <c r="J8645" s="24">
        <f>VLOOKUP(H8645,inTHLBdata!A:H,8,FALSE)</f>
        <v>0</v>
      </c>
    </row>
    <row r="8646" spans="1:10">
      <c r="A8646" s="24">
        <v>2019</v>
      </c>
      <c r="B8646" s="24" t="s">
        <v>187</v>
      </c>
      <c r="C8646" s="24" t="str">
        <f>VLOOKUP(B8646,'FHF LUT'!$A$5:$H$81,2,FALSE)</f>
        <v>Western Pine Beetle</v>
      </c>
      <c r="D8646" s="24">
        <v>27</v>
      </c>
      <c r="E8646" s="24" t="s">
        <v>21</v>
      </c>
      <c r="F8646" s="24">
        <v>0</v>
      </c>
      <c r="G8646" s="24">
        <v>0</v>
      </c>
      <c r="H8646" s="24" t="str">
        <f t="shared" si="135"/>
        <v>2019_IBW_27</v>
      </c>
      <c r="I8646" s="24">
        <f>VLOOKUP(H8646,inTHLBdata!A:H,7,FALSE)</f>
        <v>0</v>
      </c>
      <c r="J8646" s="24">
        <f>VLOOKUP(H8646,inTHLBdata!A:H,8,FALSE)</f>
        <v>0</v>
      </c>
    </row>
    <row r="8647" spans="1:10">
      <c r="A8647" s="24">
        <v>2019</v>
      </c>
      <c r="B8647" s="24" t="s">
        <v>187</v>
      </c>
      <c r="C8647" s="24" t="str">
        <f>VLOOKUP(B8647,'FHF LUT'!$A$5:$H$81,2,FALSE)</f>
        <v>Western Pine Beetle</v>
      </c>
      <c r="D8647" s="24">
        <v>29</v>
      </c>
      <c r="E8647" s="24" t="s">
        <v>9</v>
      </c>
      <c r="F8647" s="24">
        <v>0</v>
      </c>
      <c r="G8647" s="24">
        <v>0</v>
      </c>
      <c r="H8647" s="24" t="str">
        <f t="shared" si="135"/>
        <v>2019_IBW_29</v>
      </c>
      <c r="I8647" s="24">
        <f>VLOOKUP(H8647,inTHLBdata!A:H,7,FALSE)</f>
        <v>0</v>
      </c>
      <c r="J8647" s="24">
        <f>VLOOKUP(H8647,inTHLBdata!A:H,8,FALSE)</f>
        <v>0</v>
      </c>
    </row>
    <row r="8648" spans="1:10">
      <c r="A8648" s="24">
        <v>2019</v>
      </c>
      <c r="B8648" s="24" t="s">
        <v>187</v>
      </c>
      <c r="C8648" s="24" t="str">
        <f>VLOOKUP(B8648,'FHF LUT'!$A$5:$H$81,2,FALSE)</f>
        <v>Western Pine Beetle</v>
      </c>
      <c r="D8648" s="24">
        <v>30</v>
      </c>
      <c r="E8648" s="24" t="s">
        <v>35</v>
      </c>
      <c r="F8648" s="24">
        <v>0</v>
      </c>
      <c r="G8648" s="24">
        <v>0</v>
      </c>
      <c r="H8648" s="24" t="str">
        <f t="shared" si="135"/>
        <v>2019_IBW_30</v>
      </c>
      <c r="I8648" s="24">
        <f>VLOOKUP(H8648,inTHLBdata!A:H,7,FALSE)</f>
        <v>0</v>
      </c>
      <c r="J8648" s="24">
        <f>VLOOKUP(H8648,inTHLBdata!A:H,8,FALSE)</f>
        <v>0</v>
      </c>
    </row>
    <row r="8649" spans="1:10">
      <c r="A8649" s="24">
        <v>2019</v>
      </c>
      <c r="B8649" s="24" t="s">
        <v>187</v>
      </c>
      <c r="C8649" s="24" t="str">
        <f>VLOOKUP(B8649,'FHF LUT'!$A$5:$H$81,2,FALSE)</f>
        <v>Western Pine Beetle</v>
      </c>
      <c r="D8649" s="24">
        <v>31</v>
      </c>
      <c r="E8649" s="24" t="s">
        <v>34</v>
      </c>
      <c r="F8649" s="24">
        <v>0</v>
      </c>
      <c r="G8649" s="24">
        <v>0</v>
      </c>
      <c r="H8649" s="24" t="str">
        <f t="shared" si="135"/>
        <v>2019_IBW_31</v>
      </c>
      <c r="I8649" s="24">
        <f>VLOOKUP(H8649,inTHLBdata!A:H,7,FALSE)</f>
        <v>0</v>
      </c>
      <c r="J8649" s="24">
        <f>VLOOKUP(H8649,inTHLBdata!A:H,8,FALSE)</f>
        <v>0</v>
      </c>
    </row>
    <row r="8650" spans="1:10">
      <c r="A8650" s="24">
        <v>2019</v>
      </c>
      <c r="B8650" s="24" t="s">
        <v>187</v>
      </c>
      <c r="C8650" s="24" t="str">
        <f>VLOOKUP(B8650,'FHF LUT'!$A$5:$H$81,2,FALSE)</f>
        <v>Western Pine Beetle</v>
      </c>
      <c r="D8650" s="24">
        <v>38</v>
      </c>
      <c r="E8650" s="24" t="s">
        <v>8</v>
      </c>
      <c r="F8650" s="24">
        <v>0</v>
      </c>
      <c r="G8650" s="24">
        <v>0</v>
      </c>
      <c r="H8650" s="24" t="str">
        <f t="shared" si="135"/>
        <v>2019_IBW_38</v>
      </c>
      <c r="I8650" s="24">
        <f>VLOOKUP(H8650,inTHLBdata!A:H,7,FALSE)</f>
        <v>0</v>
      </c>
      <c r="J8650" s="24">
        <f>VLOOKUP(H8650,inTHLBdata!A:H,8,FALSE)</f>
        <v>0</v>
      </c>
    </row>
    <row r="8651" spans="1:10">
      <c r="A8651" s="24">
        <v>2019</v>
      </c>
      <c r="B8651" s="24" t="s">
        <v>187</v>
      </c>
      <c r="C8651" s="24" t="str">
        <f>VLOOKUP(B8651,'FHF LUT'!$A$5:$H$81,2,FALSE)</f>
        <v>Western Pine Beetle</v>
      </c>
      <c r="D8651" s="24">
        <v>39</v>
      </c>
      <c r="E8651" s="24" t="s">
        <v>36</v>
      </c>
      <c r="F8651" s="24">
        <v>0</v>
      </c>
      <c r="G8651" s="24">
        <v>0</v>
      </c>
      <c r="H8651" s="24" t="str">
        <f t="shared" si="135"/>
        <v>2019_IBW_39</v>
      </c>
      <c r="I8651" s="24">
        <f>VLOOKUP(H8651,inTHLBdata!A:H,7,FALSE)</f>
        <v>0</v>
      </c>
      <c r="J8651" s="24">
        <f>VLOOKUP(H8651,inTHLBdata!A:H,8,FALSE)</f>
        <v>0</v>
      </c>
    </row>
    <row r="8652" spans="1:10">
      <c r="A8652" s="24">
        <v>2019</v>
      </c>
      <c r="B8652" s="24" t="s">
        <v>187</v>
      </c>
      <c r="C8652" s="24" t="str">
        <f>VLOOKUP(B8652,'FHF LUT'!$A$5:$H$81,2,FALSE)</f>
        <v>Western Pine Beetle</v>
      </c>
      <c r="D8652" s="24">
        <v>40</v>
      </c>
      <c r="E8652" s="24" t="s">
        <v>31</v>
      </c>
      <c r="F8652" s="24">
        <v>0</v>
      </c>
      <c r="G8652" s="24">
        <v>0</v>
      </c>
      <c r="H8652" s="24" t="str">
        <f t="shared" si="135"/>
        <v>2019_IBW_40</v>
      </c>
      <c r="I8652" s="24">
        <f>VLOOKUP(H8652,inTHLBdata!A:H,7,FALSE)</f>
        <v>0</v>
      </c>
      <c r="J8652" s="24">
        <f>VLOOKUP(H8652,inTHLBdata!A:H,8,FALSE)</f>
        <v>0</v>
      </c>
    </row>
    <row r="8653" spans="1:10">
      <c r="A8653" s="24">
        <v>2019</v>
      </c>
      <c r="B8653" s="24" t="s">
        <v>187</v>
      </c>
      <c r="C8653" s="24" t="str">
        <f>VLOOKUP(B8653,'FHF LUT'!$A$5:$H$81,2,FALSE)</f>
        <v>Western Pine Beetle</v>
      </c>
      <c r="D8653" s="24">
        <v>41</v>
      </c>
      <c r="E8653" s="24" t="s">
        <v>26</v>
      </c>
      <c r="F8653" s="24">
        <v>0</v>
      </c>
      <c r="G8653" s="24">
        <v>0</v>
      </c>
      <c r="H8653" s="24" t="str">
        <f t="shared" si="135"/>
        <v>2019_IBW_41</v>
      </c>
      <c r="I8653" s="24">
        <f>VLOOKUP(H8653,inTHLBdata!A:H,7,FALSE)</f>
        <v>0</v>
      </c>
      <c r="J8653" s="24">
        <f>VLOOKUP(H8653,inTHLBdata!A:H,8,FALSE)</f>
        <v>0</v>
      </c>
    </row>
    <row r="8654" spans="1:10">
      <c r="A8654" s="24">
        <v>2019</v>
      </c>
      <c r="B8654" s="24" t="s">
        <v>187</v>
      </c>
      <c r="C8654" s="24" t="str">
        <f>VLOOKUP(B8654,'FHF LUT'!$A$5:$H$81,2,FALSE)</f>
        <v>Western Pine Beetle</v>
      </c>
      <c r="D8654" s="24">
        <v>43</v>
      </c>
      <c r="E8654" s="24" t="s">
        <v>20</v>
      </c>
      <c r="F8654" s="24">
        <v>0</v>
      </c>
      <c r="G8654" s="24">
        <v>0</v>
      </c>
      <c r="H8654" s="24" t="str">
        <f t="shared" si="135"/>
        <v>2019_IBW_43</v>
      </c>
      <c r="I8654" s="24">
        <f>VLOOKUP(H8654,inTHLBdata!A:H,7,FALSE)</f>
        <v>0</v>
      </c>
      <c r="J8654" s="24">
        <f>VLOOKUP(H8654,inTHLBdata!A:H,8,FALSE)</f>
        <v>0</v>
      </c>
    </row>
    <row r="8655" spans="1:10">
      <c r="A8655" s="24">
        <v>2019</v>
      </c>
      <c r="B8655" s="24" t="s">
        <v>187</v>
      </c>
      <c r="C8655" s="24" t="str">
        <f>VLOOKUP(B8655,'FHF LUT'!$A$5:$H$81,2,FALSE)</f>
        <v>Western Pine Beetle</v>
      </c>
      <c r="D8655" s="24">
        <v>44</v>
      </c>
      <c r="E8655" s="24" t="s">
        <v>3</v>
      </c>
      <c r="F8655" s="24">
        <v>0</v>
      </c>
      <c r="G8655" s="24">
        <v>0</v>
      </c>
      <c r="H8655" s="24" t="str">
        <f t="shared" si="135"/>
        <v>2019_IBW_44</v>
      </c>
      <c r="I8655" s="24">
        <f>VLOOKUP(H8655,inTHLBdata!A:H,7,FALSE)</f>
        <v>0</v>
      </c>
      <c r="J8655" s="24">
        <f>VLOOKUP(H8655,inTHLBdata!A:H,8,FALSE)</f>
        <v>0</v>
      </c>
    </row>
    <row r="8656" spans="1:10">
      <c r="A8656" s="24">
        <v>2019</v>
      </c>
      <c r="B8656" s="24" t="s">
        <v>187</v>
      </c>
      <c r="C8656" s="24" t="str">
        <f>VLOOKUP(B8656,'FHF LUT'!$A$5:$H$81,2,FALSE)</f>
        <v>Western Pine Beetle</v>
      </c>
      <c r="D8656" s="24">
        <v>45</v>
      </c>
      <c r="E8656" s="24" t="s">
        <v>5</v>
      </c>
      <c r="F8656" s="24">
        <v>0</v>
      </c>
      <c r="G8656" s="24">
        <v>0</v>
      </c>
      <c r="H8656" s="24" t="str">
        <f t="shared" si="135"/>
        <v>2019_IBW_45</v>
      </c>
      <c r="I8656" s="24">
        <f>VLOOKUP(H8656,inTHLBdata!A:H,7,FALSE)</f>
        <v>0</v>
      </c>
      <c r="J8656" s="24">
        <f>VLOOKUP(H8656,inTHLBdata!A:H,8,FALSE)</f>
        <v>0</v>
      </c>
    </row>
    <row r="8657" spans="1:10">
      <c r="A8657" s="24">
        <v>2019</v>
      </c>
      <c r="B8657" s="24" t="s">
        <v>187</v>
      </c>
      <c r="C8657" s="24" t="str">
        <f>VLOOKUP(B8657,'FHF LUT'!$A$5:$H$81,2,FALSE)</f>
        <v>Western Pine Beetle</v>
      </c>
      <c r="D8657" s="24">
        <v>46</v>
      </c>
      <c r="E8657" s="24" t="s">
        <v>234</v>
      </c>
      <c r="F8657" s="24">
        <v>0</v>
      </c>
      <c r="G8657" s="24">
        <v>0</v>
      </c>
      <c r="H8657" s="24" t="str">
        <f t="shared" si="135"/>
        <v>2019_IBW_46</v>
      </c>
      <c r="I8657" s="24">
        <f>VLOOKUP(H8657,inTHLBdata!A:H,7,FALSE)</f>
        <v>0</v>
      </c>
      <c r="J8657" s="24">
        <f>VLOOKUP(H8657,inTHLBdata!A:H,8,FALSE)</f>
        <v>0</v>
      </c>
    </row>
    <row r="8658" spans="1:10">
      <c r="A8658" s="24">
        <v>2019</v>
      </c>
      <c r="B8658" s="24" t="s">
        <v>187</v>
      </c>
      <c r="C8658" s="24" t="str">
        <f>VLOOKUP(B8658,'FHF LUT'!$A$5:$H$81,2,FALSE)</f>
        <v>Western Pine Beetle</v>
      </c>
      <c r="D8658" s="24">
        <v>47</v>
      </c>
      <c r="E8658" s="24" t="s">
        <v>233</v>
      </c>
      <c r="F8658" s="24">
        <v>0</v>
      </c>
      <c r="G8658" s="24">
        <v>0</v>
      </c>
      <c r="H8658" s="24" t="str">
        <f t="shared" si="135"/>
        <v>2019_IBW_47</v>
      </c>
      <c r="I8658" s="24">
        <f>VLOOKUP(H8658,inTHLBdata!A:H,7,FALSE)</f>
        <v>0</v>
      </c>
      <c r="J8658" s="24">
        <f>VLOOKUP(H8658,inTHLBdata!A:H,8,FALSE)</f>
        <v>0</v>
      </c>
    </row>
    <row r="8659" spans="1:10">
      <c r="A8659" s="24">
        <v>2019</v>
      </c>
      <c r="B8659" s="24" t="s">
        <v>187</v>
      </c>
      <c r="C8659" s="24" t="str">
        <f>VLOOKUP(B8659,'FHF LUT'!$A$5:$H$81,2,FALSE)</f>
        <v>Western Pine Beetle</v>
      </c>
      <c r="D8659" s="24">
        <v>48</v>
      </c>
      <c r="E8659" s="24" t="s">
        <v>235</v>
      </c>
      <c r="F8659" s="24">
        <v>0</v>
      </c>
      <c r="G8659" s="24">
        <v>0</v>
      </c>
      <c r="H8659" s="24" t="str">
        <f t="shared" si="135"/>
        <v>2019_IBW_48</v>
      </c>
      <c r="I8659" s="24">
        <f>VLOOKUP(H8659,inTHLBdata!A:H,7,FALSE)</f>
        <v>0</v>
      </c>
      <c r="J8659" s="24">
        <f>VLOOKUP(H8659,inTHLBdata!A:H,8,FALSE)</f>
        <v>0</v>
      </c>
    </row>
    <row r="8660" spans="1:10">
      <c r="A8660" s="24">
        <v>2019</v>
      </c>
      <c r="B8660" s="24" t="s">
        <v>193</v>
      </c>
      <c r="C8660" s="24" t="str">
        <f>VLOOKUP(B8660,'FHF LUT'!$A$5:$H$81,2,FALSE)</f>
        <v>Douglas-fir Tussock Moth</v>
      </c>
      <c r="D8660" s="24">
        <v>1</v>
      </c>
      <c r="E8660" s="24" t="s">
        <v>10</v>
      </c>
      <c r="F8660" s="24">
        <v>0</v>
      </c>
      <c r="G8660" s="24">
        <v>0</v>
      </c>
      <c r="H8660" s="24" t="str">
        <f t="shared" si="135"/>
        <v>2019_IDT_1</v>
      </c>
      <c r="I8660" s="24">
        <f>VLOOKUP(H8660,inTHLBdata!A:H,7,FALSE)</f>
        <v>0</v>
      </c>
      <c r="J8660" s="24">
        <f>VLOOKUP(H8660,inTHLBdata!A:H,8,FALSE)</f>
        <v>0</v>
      </c>
    </row>
    <row r="8661" spans="1:10">
      <c r="A8661" s="24">
        <v>2019</v>
      </c>
      <c r="B8661" s="24" t="s">
        <v>193</v>
      </c>
      <c r="C8661" s="24" t="str">
        <f>VLOOKUP(B8661,'FHF LUT'!$A$5:$H$81,2,FALSE)</f>
        <v>Douglas-fir Tussock Moth</v>
      </c>
      <c r="D8661" s="24">
        <v>2</v>
      </c>
      <c r="E8661" s="24" t="s">
        <v>22</v>
      </c>
      <c r="F8661" s="24">
        <v>0</v>
      </c>
      <c r="G8661" s="24">
        <v>0</v>
      </c>
      <c r="H8661" s="24" t="str">
        <f t="shared" si="135"/>
        <v>2019_IDT_2</v>
      </c>
      <c r="I8661" s="24">
        <f>VLOOKUP(H8661,inTHLBdata!A:H,7,FALSE)</f>
        <v>0</v>
      </c>
      <c r="J8661" s="24">
        <f>VLOOKUP(H8661,inTHLBdata!A:H,8,FALSE)</f>
        <v>0</v>
      </c>
    </row>
    <row r="8662" spans="1:10">
      <c r="A8662" s="24">
        <v>2019</v>
      </c>
      <c r="B8662" s="24" t="s">
        <v>193</v>
      </c>
      <c r="C8662" s="24" t="str">
        <f>VLOOKUP(B8662,'FHF LUT'!$A$5:$H$81,2,FALSE)</f>
        <v>Douglas-fir Tussock Moth</v>
      </c>
      <c r="D8662" s="24">
        <v>3</v>
      </c>
      <c r="E8662" s="24" t="s">
        <v>13</v>
      </c>
      <c r="F8662" s="24">
        <v>0</v>
      </c>
      <c r="G8662" s="24">
        <v>0</v>
      </c>
      <c r="H8662" s="24" t="str">
        <f t="shared" si="135"/>
        <v>2019_IDT_3</v>
      </c>
      <c r="I8662" s="24">
        <f>VLOOKUP(H8662,inTHLBdata!A:H,7,FALSE)</f>
        <v>0</v>
      </c>
      <c r="J8662" s="24">
        <f>VLOOKUP(H8662,inTHLBdata!A:H,8,FALSE)</f>
        <v>0</v>
      </c>
    </row>
    <row r="8663" spans="1:10">
      <c r="A8663" s="24">
        <v>2019</v>
      </c>
      <c r="B8663" s="24" t="s">
        <v>193</v>
      </c>
      <c r="C8663" s="24" t="str">
        <f>VLOOKUP(B8663,'FHF LUT'!$A$5:$H$81,2,FALSE)</f>
        <v>Douglas-fir Tussock Moth</v>
      </c>
      <c r="D8663" s="24">
        <v>4</v>
      </c>
      <c r="E8663" s="24" t="s">
        <v>28</v>
      </c>
      <c r="F8663" s="24">
        <v>0</v>
      </c>
      <c r="G8663" s="24">
        <v>0</v>
      </c>
      <c r="H8663" s="24" t="str">
        <f t="shared" si="135"/>
        <v>2019_IDT_4</v>
      </c>
      <c r="I8663" s="24">
        <f>VLOOKUP(H8663,inTHLBdata!A:H,7,FALSE)</f>
        <v>0</v>
      </c>
      <c r="J8663" s="24">
        <f>VLOOKUP(H8663,inTHLBdata!A:H,8,FALSE)</f>
        <v>0</v>
      </c>
    </row>
    <row r="8664" spans="1:10">
      <c r="A8664" s="24">
        <v>2019</v>
      </c>
      <c r="B8664" s="24" t="s">
        <v>193</v>
      </c>
      <c r="C8664" s="24" t="str">
        <f>VLOOKUP(B8664,'FHF LUT'!$A$5:$H$81,2,FALSE)</f>
        <v>Douglas-fir Tussock Moth</v>
      </c>
      <c r="D8664" s="24">
        <v>5</v>
      </c>
      <c r="E8664" s="24" t="s">
        <v>16</v>
      </c>
      <c r="F8664" s="24">
        <v>0</v>
      </c>
      <c r="G8664" s="24">
        <v>0</v>
      </c>
      <c r="H8664" s="24" t="str">
        <f t="shared" si="135"/>
        <v>2019_IDT_5</v>
      </c>
      <c r="I8664" s="24">
        <f>VLOOKUP(H8664,inTHLBdata!A:H,7,FALSE)</f>
        <v>0</v>
      </c>
      <c r="J8664" s="24">
        <f>VLOOKUP(H8664,inTHLBdata!A:H,8,FALSE)</f>
        <v>0</v>
      </c>
    </row>
    <row r="8665" spans="1:10">
      <c r="A8665" s="24">
        <v>2019</v>
      </c>
      <c r="B8665" s="24" t="s">
        <v>193</v>
      </c>
      <c r="C8665" s="24" t="str">
        <f>VLOOKUP(B8665,'FHF LUT'!$A$5:$H$81,2,FALSE)</f>
        <v>Douglas-fir Tussock Moth</v>
      </c>
      <c r="D8665" s="24">
        <v>7</v>
      </c>
      <c r="E8665" s="24" t="s">
        <v>25</v>
      </c>
      <c r="F8665" s="24">
        <v>0</v>
      </c>
      <c r="G8665" s="24">
        <v>0</v>
      </c>
      <c r="H8665" s="24" t="str">
        <f t="shared" si="135"/>
        <v>2019_IDT_7</v>
      </c>
      <c r="I8665" s="24">
        <f>VLOOKUP(H8665,inTHLBdata!A:H,7,FALSE)</f>
        <v>0</v>
      </c>
      <c r="J8665" s="24">
        <f>VLOOKUP(H8665,inTHLBdata!A:H,8,FALSE)</f>
        <v>0</v>
      </c>
    </row>
    <row r="8666" spans="1:10">
      <c r="A8666" s="24">
        <v>2019</v>
      </c>
      <c r="B8666" s="24" t="s">
        <v>193</v>
      </c>
      <c r="C8666" s="24" t="str">
        <f>VLOOKUP(B8666,'FHF LUT'!$A$5:$H$81,2,FALSE)</f>
        <v>Douglas-fir Tussock Moth</v>
      </c>
      <c r="D8666" s="24">
        <v>8</v>
      </c>
      <c r="E8666" s="24" t="s">
        <v>29</v>
      </c>
      <c r="F8666" s="24">
        <v>0</v>
      </c>
      <c r="G8666" s="24">
        <v>0</v>
      </c>
      <c r="H8666" s="24" t="str">
        <f t="shared" si="135"/>
        <v>2019_IDT_8</v>
      </c>
      <c r="I8666" s="24">
        <f>VLOOKUP(H8666,inTHLBdata!A:H,7,FALSE)</f>
        <v>0</v>
      </c>
      <c r="J8666" s="24">
        <f>VLOOKUP(H8666,inTHLBdata!A:H,8,FALSE)</f>
        <v>0</v>
      </c>
    </row>
    <row r="8667" spans="1:10">
      <c r="A8667" s="24">
        <v>2019</v>
      </c>
      <c r="B8667" s="24" t="s">
        <v>193</v>
      </c>
      <c r="C8667" s="24" t="str">
        <f>VLOOKUP(B8667,'FHF LUT'!$A$5:$H$81,2,FALSE)</f>
        <v>Douglas-fir Tussock Moth</v>
      </c>
      <c r="D8667" s="24">
        <v>9</v>
      </c>
      <c r="E8667" s="24" t="s">
        <v>7</v>
      </c>
      <c r="F8667" s="24">
        <v>0</v>
      </c>
      <c r="G8667" s="24">
        <v>0</v>
      </c>
      <c r="H8667" s="24" t="str">
        <f t="shared" si="135"/>
        <v>2019_IDT_9</v>
      </c>
      <c r="I8667" s="24">
        <f>VLOOKUP(H8667,inTHLBdata!A:H,7,FALSE)</f>
        <v>0</v>
      </c>
      <c r="J8667" s="24">
        <f>VLOOKUP(H8667,inTHLBdata!A:H,8,FALSE)</f>
        <v>0</v>
      </c>
    </row>
    <row r="8668" spans="1:10">
      <c r="A8668" s="24">
        <v>2019</v>
      </c>
      <c r="B8668" s="24" t="s">
        <v>193</v>
      </c>
      <c r="C8668" s="24" t="str">
        <f>VLOOKUP(B8668,'FHF LUT'!$A$5:$H$81,2,FALSE)</f>
        <v>Douglas-fir Tussock Moth</v>
      </c>
      <c r="D8668" s="24">
        <v>10</v>
      </c>
      <c r="E8668" s="24" t="s">
        <v>18</v>
      </c>
      <c r="F8668" s="24">
        <v>0</v>
      </c>
      <c r="G8668" s="24">
        <v>0</v>
      </c>
      <c r="H8668" s="24" t="str">
        <f t="shared" si="135"/>
        <v>2019_IDT_10</v>
      </c>
      <c r="I8668" s="24">
        <f>VLOOKUP(H8668,inTHLBdata!A:H,7,FALSE)</f>
        <v>0</v>
      </c>
      <c r="J8668" s="24">
        <f>VLOOKUP(H8668,inTHLBdata!A:H,8,FALSE)</f>
        <v>0</v>
      </c>
    </row>
    <row r="8669" spans="1:10">
      <c r="A8669" s="24">
        <v>2019</v>
      </c>
      <c r="B8669" s="24" t="s">
        <v>193</v>
      </c>
      <c r="C8669" s="24" t="str">
        <f>VLOOKUP(B8669,'FHF LUT'!$A$5:$H$81,2,FALSE)</f>
        <v>Douglas-fir Tussock Moth</v>
      </c>
      <c r="D8669" s="24">
        <v>11</v>
      </c>
      <c r="E8669" s="24" t="s">
        <v>4</v>
      </c>
      <c r="F8669" s="24">
        <v>0</v>
      </c>
      <c r="G8669" s="24">
        <v>0</v>
      </c>
      <c r="H8669" s="24" t="str">
        <f t="shared" si="135"/>
        <v>2019_IDT_11</v>
      </c>
      <c r="I8669" s="24">
        <f>VLOOKUP(H8669,inTHLBdata!A:H,7,FALSE)</f>
        <v>0</v>
      </c>
      <c r="J8669" s="24">
        <f>VLOOKUP(H8669,inTHLBdata!A:H,8,FALSE)</f>
        <v>0</v>
      </c>
    </row>
    <row r="8670" spans="1:10">
      <c r="A8670" s="24">
        <v>2019</v>
      </c>
      <c r="B8670" s="24" t="s">
        <v>193</v>
      </c>
      <c r="C8670" s="24" t="str">
        <f>VLOOKUP(B8670,'FHF LUT'!$A$5:$H$81,2,FALSE)</f>
        <v>Douglas-fir Tussock Moth</v>
      </c>
      <c r="D8670" s="24">
        <v>12</v>
      </c>
      <c r="E8670" s="24" t="s">
        <v>11</v>
      </c>
      <c r="F8670" s="24">
        <v>0</v>
      </c>
      <c r="G8670" s="24">
        <v>0</v>
      </c>
      <c r="H8670" s="24" t="str">
        <f t="shared" si="135"/>
        <v>2019_IDT_12</v>
      </c>
      <c r="I8670" s="24">
        <f>VLOOKUP(H8670,inTHLBdata!A:H,7,FALSE)</f>
        <v>0</v>
      </c>
      <c r="J8670" s="24">
        <f>VLOOKUP(H8670,inTHLBdata!A:H,8,FALSE)</f>
        <v>0</v>
      </c>
    </row>
    <row r="8671" spans="1:10">
      <c r="A8671" s="24">
        <v>2019</v>
      </c>
      <c r="B8671" s="24" t="s">
        <v>193</v>
      </c>
      <c r="C8671" s="24" t="str">
        <f>VLOOKUP(B8671,'FHF LUT'!$A$5:$H$81,2,FALSE)</f>
        <v>Douglas-fir Tussock Moth</v>
      </c>
      <c r="D8671" s="24">
        <v>13</v>
      </c>
      <c r="E8671" s="24" t="s">
        <v>24</v>
      </c>
      <c r="F8671" s="24">
        <v>0</v>
      </c>
      <c r="G8671" s="24">
        <v>0</v>
      </c>
      <c r="H8671" s="24" t="str">
        <f t="shared" si="135"/>
        <v>2019_IDT_13</v>
      </c>
      <c r="I8671" s="24">
        <f>VLOOKUP(H8671,inTHLBdata!A:H,7,FALSE)</f>
        <v>0</v>
      </c>
      <c r="J8671" s="24">
        <f>VLOOKUP(H8671,inTHLBdata!A:H,8,FALSE)</f>
        <v>0</v>
      </c>
    </row>
    <row r="8672" spans="1:10">
      <c r="A8672" s="24">
        <v>2019</v>
      </c>
      <c r="B8672" s="24" t="s">
        <v>193</v>
      </c>
      <c r="C8672" s="24" t="str">
        <f>VLOOKUP(B8672,'FHF LUT'!$A$5:$H$81,2,FALSE)</f>
        <v>Douglas-fir Tussock Moth</v>
      </c>
      <c r="D8672" s="24">
        <v>14</v>
      </c>
      <c r="E8672" s="24" t="s">
        <v>30</v>
      </c>
      <c r="F8672" s="24">
        <v>0</v>
      </c>
      <c r="G8672" s="24">
        <v>0</v>
      </c>
      <c r="H8672" s="24" t="str">
        <f t="shared" si="135"/>
        <v>2019_IDT_14</v>
      </c>
      <c r="I8672" s="24">
        <f>VLOOKUP(H8672,inTHLBdata!A:H,7,FALSE)</f>
        <v>0</v>
      </c>
      <c r="J8672" s="24">
        <f>VLOOKUP(H8672,inTHLBdata!A:H,8,FALSE)</f>
        <v>0</v>
      </c>
    </row>
    <row r="8673" spans="1:10">
      <c r="A8673" s="24">
        <v>2019</v>
      </c>
      <c r="B8673" s="24" t="s">
        <v>193</v>
      </c>
      <c r="C8673" s="24" t="str">
        <f>VLOOKUP(B8673,'FHF LUT'!$A$5:$H$81,2,FALSE)</f>
        <v>Douglas-fir Tussock Moth</v>
      </c>
      <c r="D8673" s="24">
        <v>15</v>
      </c>
      <c r="E8673" s="24" t="s">
        <v>33</v>
      </c>
      <c r="F8673" s="24">
        <v>0</v>
      </c>
      <c r="G8673" s="24">
        <v>0</v>
      </c>
      <c r="H8673" s="24" t="str">
        <f t="shared" si="135"/>
        <v>2019_IDT_15</v>
      </c>
      <c r="I8673" s="24">
        <f>VLOOKUP(H8673,inTHLBdata!A:H,7,FALSE)</f>
        <v>0</v>
      </c>
      <c r="J8673" s="24">
        <f>VLOOKUP(H8673,inTHLBdata!A:H,8,FALSE)</f>
        <v>0</v>
      </c>
    </row>
    <row r="8674" spans="1:10">
      <c r="A8674" s="24">
        <v>2019</v>
      </c>
      <c r="B8674" s="24" t="s">
        <v>193</v>
      </c>
      <c r="C8674" s="24" t="str">
        <f>VLOOKUP(B8674,'FHF LUT'!$A$5:$H$81,2,FALSE)</f>
        <v>Douglas-fir Tussock Moth</v>
      </c>
      <c r="D8674" s="24">
        <v>16</v>
      </c>
      <c r="E8674" s="24" t="s">
        <v>12</v>
      </c>
      <c r="F8674" s="24">
        <v>0</v>
      </c>
      <c r="G8674" s="24">
        <v>0</v>
      </c>
      <c r="H8674" s="24" t="str">
        <f t="shared" si="135"/>
        <v>2019_IDT_16</v>
      </c>
      <c r="I8674" s="24">
        <f>VLOOKUP(H8674,inTHLBdata!A:H,7,FALSE)</f>
        <v>0</v>
      </c>
      <c r="J8674" s="24">
        <f>VLOOKUP(H8674,inTHLBdata!A:H,8,FALSE)</f>
        <v>0</v>
      </c>
    </row>
    <row r="8675" spans="1:10">
      <c r="A8675" s="24">
        <v>2019</v>
      </c>
      <c r="B8675" s="24" t="s">
        <v>193</v>
      </c>
      <c r="C8675" s="24" t="str">
        <f>VLOOKUP(B8675,'FHF LUT'!$A$5:$H$81,2,FALSE)</f>
        <v>Douglas-fir Tussock Moth</v>
      </c>
      <c r="D8675" s="24">
        <v>17</v>
      </c>
      <c r="E8675" s="24" t="s">
        <v>32</v>
      </c>
      <c r="F8675" s="24">
        <v>0</v>
      </c>
      <c r="G8675" s="24">
        <v>0</v>
      </c>
      <c r="H8675" s="24" t="str">
        <f t="shared" si="135"/>
        <v>2019_IDT_17</v>
      </c>
      <c r="I8675" s="24">
        <f>VLOOKUP(H8675,inTHLBdata!A:H,7,FALSE)</f>
        <v>0</v>
      </c>
      <c r="J8675" s="24">
        <f>VLOOKUP(H8675,inTHLBdata!A:H,8,FALSE)</f>
        <v>0</v>
      </c>
    </row>
    <row r="8676" spans="1:10">
      <c r="A8676" s="24">
        <v>2019</v>
      </c>
      <c r="B8676" s="24" t="s">
        <v>193</v>
      </c>
      <c r="C8676" s="24" t="str">
        <f>VLOOKUP(B8676,'FHF LUT'!$A$5:$H$81,2,FALSE)</f>
        <v>Douglas-fir Tussock Moth</v>
      </c>
      <c r="D8676" s="24">
        <v>18</v>
      </c>
      <c r="E8676" s="24" t="s">
        <v>15</v>
      </c>
      <c r="F8676" s="24">
        <v>5</v>
      </c>
      <c r="G8676" s="24">
        <v>5</v>
      </c>
      <c r="H8676" s="24" t="str">
        <f t="shared" si="135"/>
        <v>2019_IDT_18</v>
      </c>
      <c r="I8676" s="24">
        <f>VLOOKUP(H8676,inTHLBdata!A:H,7,FALSE)</f>
        <v>0</v>
      </c>
      <c r="J8676" s="24">
        <f>VLOOKUP(H8676,inTHLBdata!A:H,8,FALSE)</f>
        <v>0</v>
      </c>
    </row>
    <row r="8677" spans="1:10">
      <c r="A8677" s="24">
        <v>2019</v>
      </c>
      <c r="B8677" s="24" t="s">
        <v>193</v>
      </c>
      <c r="C8677" s="24" t="str">
        <f>VLOOKUP(B8677,'FHF LUT'!$A$5:$H$81,2,FALSE)</f>
        <v>Douglas-fir Tussock Moth</v>
      </c>
      <c r="D8677" s="24">
        <v>20</v>
      </c>
      <c r="E8677" s="24" t="s">
        <v>6</v>
      </c>
      <c r="F8677" s="24">
        <v>0</v>
      </c>
      <c r="G8677" s="24">
        <v>0</v>
      </c>
      <c r="H8677" s="24" t="str">
        <f t="shared" si="135"/>
        <v>2019_IDT_20</v>
      </c>
      <c r="I8677" s="24">
        <f>VLOOKUP(H8677,inTHLBdata!A:H,7,FALSE)</f>
        <v>0</v>
      </c>
      <c r="J8677" s="24">
        <f>VLOOKUP(H8677,inTHLBdata!A:H,8,FALSE)</f>
        <v>0</v>
      </c>
    </row>
    <row r="8678" spans="1:10">
      <c r="A8678" s="24">
        <v>2019</v>
      </c>
      <c r="B8678" s="24" t="s">
        <v>193</v>
      </c>
      <c r="C8678" s="24" t="str">
        <f>VLOOKUP(B8678,'FHF LUT'!$A$5:$H$81,2,FALSE)</f>
        <v>Douglas-fir Tussock Moth</v>
      </c>
      <c r="D8678" s="24">
        <v>22</v>
      </c>
      <c r="E8678" s="24" t="s">
        <v>19</v>
      </c>
      <c r="F8678" s="24">
        <v>4040</v>
      </c>
      <c r="G8678" s="24">
        <v>4040</v>
      </c>
      <c r="H8678" s="24" t="str">
        <f t="shared" si="135"/>
        <v>2019_IDT_22</v>
      </c>
      <c r="I8678" s="24">
        <f>VLOOKUP(H8678,inTHLBdata!A:H,7,FALSE)</f>
        <v>383</v>
      </c>
      <c r="J8678" s="24">
        <f>VLOOKUP(H8678,inTHLBdata!A:H,8,FALSE)</f>
        <v>383</v>
      </c>
    </row>
    <row r="8679" spans="1:10">
      <c r="A8679" s="24">
        <v>2019</v>
      </c>
      <c r="B8679" s="24" t="s">
        <v>193</v>
      </c>
      <c r="C8679" s="24" t="str">
        <f>VLOOKUP(B8679,'FHF LUT'!$A$5:$H$81,2,FALSE)</f>
        <v>Douglas-fir Tussock Moth</v>
      </c>
      <c r="D8679" s="24">
        <v>23</v>
      </c>
      <c r="E8679" s="24" t="s">
        <v>27</v>
      </c>
      <c r="F8679" s="24">
        <v>0</v>
      </c>
      <c r="G8679" s="24">
        <v>0</v>
      </c>
      <c r="H8679" s="24" t="str">
        <f t="shared" si="135"/>
        <v>2019_IDT_23</v>
      </c>
      <c r="I8679" s="24">
        <f>VLOOKUP(H8679,inTHLBdata!A:H,7,FALSE)</f>
        <v>0</v>
      </c>
      <c r="J8679" s="24">
        <f>VLOOKUP(H8679,inTHLBdata!A:H,8,FALSE)</f>
        <v>0</v>
      </c>
    </row>
    <row r="8680" spans="1:10">
      <c r="A8680" s="24">
        <v>2019</v>
      </c>
      <c r="B8680" s="24" t="s">
        <v>193</v>
      </c>
      <c r="C8680" s="24" t="str">
        <f>VLOOKUP(B8680,'FHF LUT'!$A$5:$H$81,2,FALSE)</f>
        <v>Douglas-fir Tussock Moth</v>
      </c>
      <c r="D8680" s="24">
        <v>24</v>
      </c>
      <c r="E8680" s="24" t="s">
        <v>17</v>
      </c>
      <c r="F8680" s="24">
        <v>0</v>
      </c>
      <c r="G8680" s="24">
        <v>0</v>
      </c>
      <c r="H8680" s="24" t="str">
        <f t="shared" si="135"/>
        <v>2019_IDT_24</v>
      </c>
      <c r="I8680" s="24">
        <f>VLOOKUP(H8680,inTHLBdata!A:H,7,FALSE)</f>
        <v>0</v>
      </c>
      <c r="J8680" s="24">
        <f>VLOOKUP(H8680,inTHLBdata!A:H,8,FALSE)</f>
        <v>0</v>
      </c>
    </row>
    <row r="8681" spans="1:10">
      <c r="A8681" s="24">
        <v>2019</v>
      </c>
      <c r="B8681" s="24" t="s">
        <v>193</v>
      </c>
      <c r="C8681" s="24" t="str">
        <f>VLOOKUP(B8681,'FHF LUT'!$A$5:$H$81,2,FALSE)</f>
        <v>Douglas-fir Tussock Moth</v>
      </c>
      <c r="D8681" s="24">
        <v>25</v>
      </c>
      <c r="E8681" s="24" t="s">
        <v>23</v>
      </c>
      <c r="F8681" s="24">
        <v>0</v>
      </c>
      <c r="G8681" s="24">
        <v>0</v>
      </c>
      <c r="H8681" s="24" t="str">
        <f t="shared" si="135"/>
        <v>2019_IDT_25</v>
      </c>
      <c r="I8681" s="24">
        <f>VLOOKUP(H8681,inTHLBdata!A:H,7,FALSE)</f>
        <v>0</v>
      </c>
      <c r="J8681" s="24">
        <f>VLOOKUP(H8681,inTHLBdata!A:H,8,FALSE)</f>
        <v>0</v>
      </c>
    </row>
    <row r="8682" spans="1:10">
      <c r="A8682" s="24">
        <v>2019</v>
      </c>
      <c r="B8682" s="24" t="s">
        <v>193</v>
      </c>
      <c r="C8682" s="24" t="str">
        <f>VLOOKUP(B8682,'FHF LUT'!$A$5:$H$81,2,FALSE)</f>
        <v>Douglas-fir Tussock Moth</v>
      </c>
      <c r="D8682" s="24">
        <v>26</v>
      </c>
      <c r="E8682" s="24" t="s">
        <v>14</v>
      </c>
      <c r="F8682" s="24">
        <v>0</v>
      </c>
      <c r="G8682" s="24">
        <v>0</v>
      </c>
      <c r="H8682" s="24" t="str">
        <f t="shared" si="135"/>
        <v>2019_IDT_26</v>
      </c>
      <c r="I8682" s="24">
        <f>VLOOKUP(H8682,inTHLBdata!A:H,7,FALSE)</f>
        <v>0</v>
      </c>
      <c r="J8682" s="24">
        <f>VLOOKUP(H8682,inTHLBdata!A:H,8,FALSE)</f>
        <v>0</v>
      </c>
    </row>
    <row r="8683" spans="1:10">
      <c r="A8683" s="24">
        <v>2019</v>
      </c>
      <c r="B8683" s="24" t="s">
        <v>193</v>
      </c>
      <c r="C8683" s="24" t="str">
        <f>VLOOKUP(B8683,'FHF LUT'!$A$5:$H$81,2,FALSE)</f>
        <v>Douglas-fir Tussock Moth</v>
      </c>
      <c r="D8683" s="24">
        <v>27</v>
      </c>
      <c r="E8683" s="24" t="s">
        <v>21</v>
      </c>
      <c r="F8683" s="24">
        <v>0</v>
      </c>
      <c r="G8683" s="24">
        <v>0</v>
      </c>
      <c r="H8683" s="24" t="str">
        <f t="shared" si="135"/>
        <v>2019_IDT_27</v>
      </c>
      <c r="I8683" s="24">
        <f>VLOOKUP(H8683,inTHLBdata!A:H,7,FALSE)</f>
        <v>0</v>
      </c>
      <c r="J8683" s="24">
        <f>VLOOKUP(H8683,inTHLBdata!A:H,8,FALSE)</f>
        <v>0</v>
      </c>
    </row>
    <row r="8684" spans="1:10">
      <c r="A8684" s="24">
        <v>2019</v>
      </c>
      <c r="B8684" s="24" t="s">
        <v>193</v>
      </c>
      <c r="C8684" s="24" t="str">
        <f>VLOOKUP(B8684,'FHF LUT'!$A$5:$H$81,2,FALSE)</f>
        <v>Douglas-fir Tussock Moth</v>
      </c>
      <c r="D8684" s="24">
        <v>29</v>
      </c>
      <c r="E8684" s="24" t="s">
        <v>9</v>
      </c>
      <c r="F8684" s="24">
        <v>16848</v>
      </c>
      <c r="G8684" s="24">
        <v>16848</v>
      </c>
      <c r="H8684" s="24" t="str">
        <f t="shared" si="135"/>
        <v>2019_IDT_29</v>
      </c>
      <c r="I8684" s="24">
        <f>VLOOKUP(H8684,inTHLBdata!A:H,7,FALSE)</f>
        <v>359</v>
      </c>
      <c r="J8684" s="24">
        <f>VLOOKUP(H8684,inTHLBdata!A:H,8,FALSE)</f>
        <v>359</v>
      </c>
    </row>
    <row r="8685" spans="1:10">
      <c r="A8685" s="24">
        <v>2019</v>
      </c>
      <c r="B8685" s="24" t="s">
        <v>193</v>
      </c>
      <c r="C8685" s="24" t="str">
        <f>VLOOKUP(B8685,'FHF LUT'!$A$5:$H$81,2,FALSE)</f>
        <v>Douglas-fir Tussock Moth</v>
      </c>
      <c r="D8685" s="24">
        <v>30</v>
      </c>
      <c r="E8685" s="24" t="s">
        <v>35</v>
      </c>
      <c r="F8685" s="24">
        <v>0</v>
      </c>
      <c r="G8685" s="24">
        <v>0</v>
      </c>
      <c r="H8685" s="24" t="str">
        <f t="shared" si="135"/>
        <v>2019_IDT_30</v>
      </c>
      <c r="I8685" s="24">
        <f>VLOOKUP(H8685,inTHLBdata!A:H,7,FALSE)</f>
        <v>0</v>
      </c>
      <c r="J8685" s="24">
        <f>VLOOKUP(H8685,inTHLBdata!A:H,8,FALSE)</f>
        <v>0</v>
      </c>
    </row>
    <row r="8686" spans="1:10">
      <c r="A8686" s="24">
        <v>2019</v>
      </c>
      <c r="B8686" s="24" t="s">
        <v>193</v>
      </c>
      <c r="C8686" s="24" t="str">
        <f>VLOOKUP(B8686,'FHF LUT'!$A$5:$H$81,2,FALSE)</f>
        <v>Douglas-fir Tussock Moth</v>
      </c>
      <c r="D8686" s="24">
        <v>31</v>
      </c>
      <c r="E8686" s="24" t="s">
        <v>34</v>
      </c>
      <c r="F8686" s="24">
        <v>0</v>
      </c>
      <c r="G8686" s="24">
        <v>0</v>
      </c>
      <c r="H8686" s="24" t="str">
        <f t="shared" si="135"/>
        <v>2019_IDT_31</v>
      </c>
      <c r="I8686" s="24">
        <f>VLOOKUP(H8686,inTHLBdata!A:H,7,FALSE)</f>
        <v>0</v>
      </c>
      <c r="J8686" s="24">
        <f>VLOOKUP(H8686,inTHLBdata!A:H,8,FALSE)</f>
        <v>0</v>
      </c>
    </row>
    <row r="8687" spans="1:10">
      <c r="A8687" s="24">
        <v>2019</v>
      </c>
      <c r="B8687" s="24" t="s">
        <v>193</v>
      </c>
      <c r="C8687" s="24" t="str">
        <f>VLOOKUP(B8687,'FHF LUT'!$A$5:$H$81,2,FALSE)</f>
        <v>Douglas-fir Tussock Moth</v>
      </c>
      <c r="D8687" s="24">
        <v>38</v>
      </c>
      <c r="E8687" s="24" t="s">
        <v>8</v>
      </c>
      <c r="F8687" s="24">
        <v>0</v>
      </c>
      <c r="G8687" s="24">
        <v>0</v>
      </c>
      <c r="H8687" s="24" t="str">
        <f t="shared" si="135"/>
        <v>2019_IDT_38</v>
      </c>
      <c r="I8687" s="24">
        <f>VLOOKUP(H8687,inTHLBdata!A:H,7,FALSE)</f>
        <v>0</v>
      </c>
      <c r="J8687" s="24">
        <f>VLOOKUP(H8687,inTHLBdata!A:H,8,FALSE)</f>
        <v>0</v>
      </c>
    </row>
    <row r="8688" spans="1:10">
      <c r="A8688" s="24">
        <v>2019</v>
      </c>
      <c r="B8688" s="24" t="s">
        <v>193</v>
      </c>
      <c r="C8688" s="24" t="str">
        <f>VLOOKUP(B8688,'FHF LUT'!$A$5:$H$81,2,FALSE)</f>
        <v>Douglas-fir Tussock Moth</v>
      </c>
      <c r="D8688" s="24">
        <v>39</v>
      </c>
      <c r="E8688" s="24" t="s">
        <v>36</v>
      </c>
      <c r="F8688" s="24">
        <v>0</v>
      </c>
      <c r="G8688" s="24">
        <v>0</v>
      </c>
      <c r="H8688" s="24" t="str">
        <f t="shared" si="135"/>
        <v>2019_IDT_39</v>
      </c>
      <c r="I8688" s="24">
        <f>VLOOKUP(H8688,inTHLBdata!A:H,7,FALSE)</f>
        <v>0</v>
      </c>
      <c r="J8688" s="24">
        <f>VLOOKUP(H8688,inTHLBdata!A:H,8,FALSE)</f>
        <v>0</v>
      </c>
    </row>
    <row r="8689" spans="1:10">
      <c r="A8689" s="24">
        <v>2019</v>
      </c>
      <c r="B8689" s="24" t="s">
        <v>193</v>
      </c>
      <c r="C8689" s="24" t="str">
        <f>VLOOKUP(B8689,'FHF LUT'!$A$5:$H$81,2,FALSE)</f>
        <v>Douglas-fir Tussock Moth</v>
      </c>
      <c r="D8689" s="24">
        <v>40</v>
      </c>
      <c r="E8689" s="24" t="s">
        <v>31</v>
      </c>
      <c r="F8689" s="24">
        <v>0</v>
      </c>
      <c r="G8689" s="24">
        <v>0</v>
      </c>
      <c r="H8689" s="24" t="str">
        <f t="shared" si="135"/>
        <v>2019_IDT_40</v>
      </c>
      <c r="I8689" s="24">
        <f>VLOOKUP(H8689,inTHLBdata!A:H,7,FALSE)</f>
        <v>0</v>
      </c>
      <c r="J8689" s="24">
        <f>VLOOKUP(H8689,inTHLBdata!A:H,8,FALSE)</f>
        <v>0</v>
      </c>
    </row>
    <row r="8690" spans="1:10">
      <c r="A8690" s="24">
        <v>2019</v>
      </c>
      <c r="B8690" s="24" t="s">
        <v>193</v>
      </c>
      <c r="C8690" s="24" t="str">
        <f>VLOOKUP(B8690,'FHF LUT'!$A$5:$H$81,2,FALSE)</f>
        <v>Douglas-fir Tussock Moth</v>
      </c>
      <c r="D8690" s="24">
        <v>41</v>
      </c>
      <c r="E8690" s="24" t="s">
        <v>26</v>
      </c>
      <c r="F8690" s="24">
        <v>0</v>
      </c>
      <c r="G8690" s="24">
        <v>0</v>
      </c>
      <c r="H8690" s="24" t="str">
        <f t="shared" si="135"/>
        <v>2019_IDT_41</v>
      </c>
      <c r="I8690" s="24">
        <f>VLOOKUP(H8690,inTHLBdata!A:H,7,FALSE)</f>
        <v>0</v>
      </c>
      <c r="J8690" s="24">
        <f>VLOOKUP(H8690,inTHLBdata!A:H,8,FALSE)</f>
        <v>0</v>
      </c>
    </row>
    <row r="8691" spans="1:10">
      <c r="A8691" s="24">
        <v>2019</v>
      </c>
      <c r="B8691" s="24" t="s">
        <v>193</v>
      </c>
      <c r="C8691" s="24" t="str">
        <f>VLOOKUP(B8691,'FHF LUT'!$A$5:$H$81,2,FALSE)</f>
        <v>Douglas-fir Tussock Moth</v>
      </c>
      <c r="D8691" s="24">
        <v>43</v>
      </c>
      <c r="E8691" s="24" t="s">
        <v>20</v>
      </c>
      <c r="F8691" s="24">
        <v>0</v>
      </c>
      <c r="G8691" s="24">
        <v>0</v>
      </c>
      <c r="H8691" s="24" t="str">
        <f t="shared" si="135"/>
        <v>2019_IDT_43</v>
      </c>
      <c r="I8691" s="24">
        <f>VLOOKUP(H8691,inTHLBdata!A:H,7,FALSE)</f>
        <v>0</v>
      </c>
      <c r="J8691" s="24">
        <f>VLOOKUP(H8691,inTHLBdata!A:H,8,FALSE)</f>
        <v>0</v>
      </c>
    </row>
    <row r="8692" spans="1:10">
      <c r="A8692" s="24">
        <v>2019</v>
      </c>
      <c r="B8692" s="24" t="s">
        <v>193</v>
      </c>
      <c r="C8692" s="24" t="str">
        <f>VLOOKUP(B8692,'FHF LUT'!$A$5:$H$81,2,FALSE)</f>
        <v>Douglas-fir Tussock Moth</v>
      </c>
      <c r="D8692" s="24">
        <v>44</v>
      </c>
      <c r="E8692" s="24" t="s">
        <v>3</v>
      </c>
      <c r="F8692" s="24">
        <v>0</v>
      </c>
      <c r="G8692" s="24">
        <v>0</v>
      </c>
      <c r="H8692" s="24" t="str">
        <f t="shared" si="135"/>
        <v>2019_IDT_44</v>
      </c>
      <c r="I8692" s="24">
        <f>VLOOKUP(H8692,inTHLBdata!A:H,7,FALSE)</f>
        <v>0</v>
      </c>
      <c r="J8692" s="24">
        <f>VLOOKUP(H8692,inTHLBdata!A:H,8,FALSE)</f>
        <v>0</v>
      </c>
    </row>
    <row r="8693" spans="1:10">
      <c r="A8693" s="24">
        <v>2019</v>
      </c>
      <c r="B8693" s="24" t="s">
        <v>193</v>
      </c>
      <c r="C8693" s="24" t="str">
        <f>VLOOKUP(B8693,'FHF LUT'!$A$5:$H$81,2,FALSE)</f>
        <v>Douglas-fir Tussock Moth</v>
      </c>
      <c r="D8693" s="24">
        <v>45</v>
      </c>
      <c r="E8693" s="24" t="s">
        <v>5</v>
      </c>
      <c r="F8693" s="24">
        <v>0</v>
      </c>
      <c r="G8693" s="24">
        <v>0</v>
      </c>
      <c r="H8693" s="24" t="str">
        <f t="shared" si="135"/>
        <v>2019_IDT_45</v>
      </c>
      <c r="I8693" s="24">
        <f>VLOOKUP(H8693,inTHLBdata!A:H,7,FALSE)</f>
        <v>0</v>
      </c>
      <c r="J8693" s="24">
        <f>VLOOKUP(H8693,inTHLBdata!A:H,8,FALSE)</f>
        <v>0</v>
      </c>
    </row>
    <row r="8694" spans="1:10">
      <c r="A8694" s="24">
        <v>2019</v>
      </c>
      <c r="B8694" s="24" t="s">
        <v>193</v>
      </c>
      <c r="C8694" s="24" t="str">
        <f>VLOOKUP(B8694,'FHF LUT'!$A$5:$H$81,2,FALSE)</f>
        <v>Douglas-fir Tussock Moth</v>
      </c>
      <c r="D8694" s="24">
        <v>46</v>
      </c>
      <c r="E8694" s="24" t="s">
        <v>234</v>
      </c>
      <c r="F8694" s="24">
        <v>0</v>
      </c>
      <c r="G8694" s="24">
        <v>0</v>
      </c>
      <c r="H8694" s="24" t="str">
        <f t="shared" si="135"/>
        <v>2019_IDT_46</v>
      </c>
      <c r="I8694" s="24">
        <f>VLOOKUP(H8694,inTHLBdata!A:H,7,FALSE)</f>
        <v>0</v>
      </c>
      <c r="J8694" s="24">
        <f>VLOOKUP(H8694,inTHLBdata!A:H,8,FALSE)</f>
        <v>0</v>
      </c>
    </row>
    <row r="8695" spans="1:10">
      <c r="A8695" s="24">
        <v>2019</v>
      </c>
      <c r="B8695" s="24" t="s">
        <v>193</v>
      </c>
      <c r="C8695" s="24" t="str">
        <f>VLOOKUP(B8695,'FHF LUT'!$A$5:$H$81,2,FALSE)</f>
        <v>Douglas-fir Tussock Moth</v>
      </c>
      <c r="D8695" s="24">
        <v>47</v>
      </c>
      <c r="E8695" s="24" t="s">
        <v>233</v>
      </c>
      <c r="F8695" s="24">
        <v>0</v>
      </c>
      <c r="G8695" s="24">
        <v>0</v>
      </c>
      <c r="H8695" s="24" t="str">
        <f t="shared" si="135"/>
        <v>2019_IDT_47</v>
      </c>
      <c r="I8695" s="24">
        <f>VLOOKUP(H8695,inTHLBdata!A:H,7,FALSE)</f>
        <v>0</v>
      </c>
      <c r="J8695" s="24">
        <f>VLOOKUP(H8695,inTHLBdata!A:H,8,FALSE)</f>
        <v>0</v>
      </c>
    </row>
    <row r="8696" spans="1:10">
      <c r="A8696" s="24">
        <v>2019</v>
      </c>
      <c r="B8696" s="24" t="s">
        <v>193</v>
      </c>
      <c r="C8696" s="24" t="str">
        <f>VLOOKUP(B8696,'FHF LUT'!$A$5:$H$81,2,FALSE)</f>
        <v>Douglas-fir Tussock Moth</v>
      </c>
      <c r="D8696" s="24">
        <v>48</v>
      </c>
      <c r="E8696" s="24" t="s">
        <v>235</v>
      </c>
      <c r="F8696" s="24">
        <v>0</v>
      </c>
      <c r="G8696" s="24">
        <v>0</v>
      </c>
      <c r="H8696" s="24" t="str">
        <f t="shared" si="135"/>
        <v>2019_IDT_48</v>
      </c>
      <c r="I8696" s="24">
        <f>VLOOKUP(H8696,inTHLBdata!A:H,7,FALSE)</f>
        <v>0</v>
      </c>
      <c r="J8696" s="24">
        <f>VLOOKUP(H8696,inTHLBdata!A:H,8,FALSE)</f>
        <v>0</v>
      </c>
    </row>
    <row r="8697" spans="1:10">
      <c r="A8697" s="24">
        <v>2019</v>
      </c>
      <c r="B8697" s="24" t="s">
        <v>196</v>
      </c>
      <c r="C8697" s="24" t="str">
        <f>VLOOKUP(B8697,'FHF LUT'!$A$5:$H$81,2,FALSE)</f>
        <v>Yellow cedar decline</v>
      </c>
      <c r="D8697" s="24">
        <v>1</v>
      </c>
      <c r="E8697" s="24" t="s">
        <v>10</v>
      </c>
      <c r="F8697" s="24">
        <v>0</v>
      </c>
      <c r="G8697" s="24">
        <v>0</v>
      </c>
      <c r="H8697" s="24" t="str">
        <f t="shared" si="135"/>
        <v>2019_NCY_1</v>
      </c>
      <c r="I8697" s="24">
        <f>VLOOKUP(H8697,inTHLBdata!A:H,7,FALSE)</f>
        <v>0</v>
      </c>
      <c r="J8697" s="24">
        <f>VLOOKUP(H8697,inTHLBdata!A:H,8,FALSE)</f>
        <v>0</v>
      </c>
    </row>
    <row r="8698" spans="1:10">
      <c r="A8698" s="24">
        <v>2019</v>
      </c>
      <c r="B8698" s="24" t="s">
        <v>196</v>
      </c>
      <c r="C8698" s="24" t="str">
        <f>VLOOKUP(B8698,'FHF LUT'!$A$5:$H$81,2,FALSE)</f>
        <v>Yellow cedar decline</v>
      </c>
      <c r="D8698" s="24">
        <v>2</v>
      </c>
      <c r="E8698" s="24" t="s">
        <v>22</v>
      </c>
      <c r="F8698" s="24">
        <v>0</v>
      </c>
      <c r="G8698" s="24">
        <v>0</v>
      </c>
      <c r="H8698" s="24" t="str">
        <f t="shared" si="135"/>
        <v>2019_NCY_2</v>
      </c>
      <c r="I8698" s="24">
        <f>VLOOKUP(H8698,inTHLBdata!A:H,7,FALSE)</f>
        <v>0</v>
      </c>
      <c r="J8698" s="24">
        <f>VLOOKUP(H8698,inTHLBdata!A:H,8,FALSE)</f>
        <v>0</v>
      </c>
    </row>
    <row r="8699" spans="1:10">
      <c r="A8699" s="24">
        <v>2019</v>
      </c>
      <c r="B8699" s="24" t="s">
        <v>196</v>
      </c>
      <c r="C8699" s="24" t="str">
        <f>VLOOKUP(B8699,'FHF LUT'!$A$5:$H$81,2,FALSE)</f>
        <v>Yellow cedar decline</v>
      </c>
      <c r="D8699" s="24">
        <v>3</v>
      </c>
      <c r="E8699" s="24" t="s">
        <v>13</v>
      </c>
      <c r="F8699" s="24">
        <v>0</v>
      </c>
      <c r="G8699" s="24">
        <v>0</v>
      </c>
      <c r="H8699" s="24" t="str">
        <f t="shared" si="135"/>
        <v>2019_NCY_3</v>
      </c>
      <c r="I8699" s="24">
        <f>VLOOKUP(H8699,inTHLBdata!A:H,7,FALSE)</f>
        <v>0</v>
      </c>
      <c r="J8699" s="24">
        <f>VLOOKUP(H8699,inTHLBdata!A:H,8,FALSE)</f>
        <v>0</v>
      </c>
    </row>
    <row r="8700" spans="1:10">
      <c r="A8700" s="24">
        <v>2019</v>
      </c>
      <c r="B8700" s="24" t="s">
        <v>196</v>
      </c>
      <c r="C8700" s="24" t="str">
        <f>VLOOKUP(B8700,'FHF LUT'!$A$5:$H$81,2,FALSE)</f>
        <v>Yellow cedar decline</v>
      </c>
      <c r="D8700" s="24">
        <v>4</v>
      </c>
      <c r="E8700" s="24" t="s">
        <v>28</v>
      </c>
      <c r="F8700" s="24">
        <v>0</v>
      </c>
      <c r="G8700" s="24">
        <v>0</v>
      </c>
      <c r="H8700" s="24" t="str">
        <f t="shared" si="135"/>
        <v>2019_NCY_4</v>
      </c>
      <c r="I8700" s="24">
        <f>VLOOKUP(H8700,inTHLBdata!A:H,7,FALSE)</f>
        <v>0</v>
      </c>
      <c r="J8700" s="24">
        <f>VLOOKUP(H8700,inTHLBdata!A:H,8,FALSE)</f>
        <v>0</v>
      </c>
    </row>
    <row r="8701" spans="1:10">
      <c r="A8701" s="24">
        <v>2019</v>
      </c>
      <c r="B8701" s="24" t="s">
        <v>196</v>
      </c>
      <c r="C8701" s="24" t="str">
        <f>VLOOKUP(B8701,'FHF LUT'!$A$5:$H$81,2,FALSE)</f>
        <v>Yellow cedar decline</v>
      </c>
      <c r="D8701" s="24">
        <v>5</v>
      </c>
      <c r="E8701" s="24" t="s">
        <v>16</v>
      </c>
      <c r="F8701" s="24">
        <v>0</v>
      </c>
      <c r="G8701" s="24">
        <v>0</v>
      </c>
      <c r="H8701" s="24" t="str">
        <f t="shared" si="135"/>
        <v>2019_NCY_5</v>
      </c>
      <c r="I8701" s="24">
        <f>VLOOKUP(H8701,inTHLBdata!A:H,7,FALSE)</f>
        <v>0</v>
      </c>
      <c r="J8701" s="24">
        <f>VLOOKUP(H8701,inTHLBdata!A:H,8,FALSE)</f>
        <v>0</v>
      </c>
    </row>
    <row r="8702" spans="1:10">
      <c r="A8702" s="24">
        <v>2019</v>
      </c>
      <c r="B8702" s="24" t="s">
        <v>196</v>
      </c>
      <c r="C8702" s="24" t="str">
        <f>VLOOKUP(B8702,'FHF LUT'!$A$5:$H$81,2,FALSE)</f>
        <v>Yellow cedar decline</v>
      </c>
      <c r="D8702" s="24">
        <v>7</v>
      </c>
      <c r="E8702" s="24" t="s">
        <v>25</v>
      </c>
      <c r="F8702" s="24">
        <v>0</v>
      </c>
      <c r="G8702" s="24">
        <v>0</v>
      </c>
      <c r="H8702" s="24" t="str">
        <f t="shared" si="135"/>
        <v>2019_NCY_7</v>
      </c>
      <c r="I8702" s="24">
        <f>VLOOKUP(H8702,inTHLBdata!A:H,7,FALSE)</f>
        <v>0</v>
      </c>
      <c r="J8702" s="24">
        <f>VLOOKUP(H8702,inTHLBdata!A:H,8,FALSE)</f>
        <v>0</v>
      </c>
    </row>
    <row r="8703" spans="1:10">
      <c r="A8703" s="24">
        <v>2019</v>
      </c>
      <c r="B8703" s="24" t="s">
        <v>196</v>
      </c>
      <c r="C8703" s="24" t="str">
        <f>VLOOKUP(B8703,'FHF LUT'!$A$5:$H$81,2,FALSE)</f>
        <v>Yellow cedar decline</v>
      </c>
      <c r="D8703" s="24">
        <v>8</v>
      </c>
      <c r="E8703" s="24" t="s">
        <v>29</v>
      </c>
      <c r="F8703" s="24">
        <v>0</v>
      </c>
      <c r="G8703" s="24">
        <v>0</v>
      </c>
      <c r="H8703" s="24" t="str">
        <f t="shared" si="135"/>
        <v>2019_NCY_8</v>
      </c>
      <c r="I8703" s="24">
        <f>VLOOKUP(H8703,inTHLBdata!A:H,7,FALSE)</f>
        <v>0</v>
      </c>
      <c r="J8703" s="24">
        <f>VLOOKUP(H8703,inTHLBdata!A:H,8,FALSE)</f>
        <v>0</v>
      </c>
    </row>
    <row r="8704" spans="1:10">
      <c r="A8704" s="24">
        <v>2019</v>
      </c>
      <c r="B8704" s="24" t="s">
        <v>196</v>
      </c>
      <c r="C8704" s="24" t="str">
        <f>VLOOKUP(B8704,'FHF LUT'!$A$5:$H$81,2,FALSE)</f>
        <v>Yellow cedar decline</v>
      </c>
      <c r="D8704" s="24">
        <v>9</v>
      </c>
      <c r="E8704" s="24" t="s">
        <v>7</v>
      </c>
      <c r="F8704" s="24">
        <v>0</v>
      </c>
      <c r="G8704" s="24">
        <v>0</v>
      </c>
      <c r="H8704" s="24" t="str">
        <f t="shared" si="135"/>
        <v>2019_NCY_9</v>
      </c>
      <c r="I8704" s="24">
        <f>VLOOKUP(H8704,inTHLBdata!A:H,7,FALSE)</f>
        <v>0</v>
      </c>
      <c r="J8704" s="24">
        <f>VLOOKUP(H8704,inTHLBdata!A:H,8,FALSE)</f>
        <v>0</v>
      </c>
    </row>
    <row r="8705" spans="1:10">
      <c r="A8705" s="24">
        <v>2019</v>
      </c>
      <c r="B8705" s="24" t="s">
        <v>196</v>
      </c>
      <c r="C8705" s="24" t="str">
        <f>VLOOKUP(B8705,'FHF LUT'!$A$5:$H$81,2,FALSE)</f>
        <v>Yellow cedar decline</v>
      </c>
      <c r="D8705" s="24">
        <v>10</v>
      </c>
      <c r="E8705" s="24" t="s">
        <v>18</v>
      </c>
      <c r="F8705" s="24">
        <v>4736</v>
      </c>
      <c r="G8705" s="24">
        <v>4736</v>
      </c>
      <c r="H8705" s="24" t="str">
        <f t="shared" si="135"/>
        <v>2019_NCY_10</v>
      </c>
      <c r="I8705" s="24">
        <f>VLOOKUP(H8705,inTHLBdata!A:H,7,FALSE)</f>
        <v>0</v>
      </c>
      <c r="J8705" s="24">
        <f>VLOOKUP(H8705,inTHLBdata!A:H,8,FALSE)</f>
        <v>0</v>
      </c>
    </row>
    <row r="8706" spans="1:10">
      <c r="A8706" s="24">
        <v>2019</v>
      </c>
      <c r="B8706" s="24" t="s">
        <v>196</v>
      </c>
      <c r="C8706" s="24" t="str">
        <f>VLOOKUP(B8706,'FHF LUT'!$A$5:$H$81,2,FALSE)</f>
        <v>Yellow cedar decline</v>
      </c>
      <c r="D8706" s="24">
        <v>11</v>
      </c>
      <c r="E8706" s="24" t="s">
        <v>4</v>
      </c>
      <c r="F8706" s="24">
        <v>0</v>
      </c>
      <c r="G8706" s="24">
        <v>0</v>
      </c>
      <c r="H8706" s="24" t="str">
        <f t="shared" si="135"/>
        <v>2019_NCY_11</v>
      </c>
      <c r="I8706" s="24">
        <f>VLOOKUP(H8706,inTHLBdata!A:H,7,FALSE)</f>
        <v>0</v>
      </c>
      <c r="J8706" s="24">
        <f>VLOOKUP(H8706,inTHLBdata!A:H,8,FALSE)</f>
        <v>0</v>
      </c>
    </row>
    <row r="8707" spans="1:10">
      <c r="A8707" s="24">
        <v>2019</v>
      </c>
      <c r="B8707" s="24" t="s">
        <v>196</v>
      </c>
      <c r="C8707" s="24" t="str">
        <f>VLOOKUP(B8707,'FHF LUT'!$A$5:$H$81,2,FALSE)</f>
        <v>Yellow cedar decline</v>
      </c>
      <c r="D8707" s="24">
        <v>12</v>
      </c>
      <c r="E8707" s="24" t="s">
        <v>11</v>
      </c>
      <c r="F8707" s="24">
        <v>0</v>
      </c>
      <c r="G8707" s="24">
        <v>0</v>
      </c>
      <c r="H8707" s="24" t="str">
        <f t="shared" ref="H8707:H8770" si="136">CONCATENATE(A8707,"_",B8707,"_",D8707)</f>
        <v>2019_NCY_12</v>
      </c>
      <c r="I8707" s="24">
        <f>VLOOKUP(H8707,inTHLBdata!A:H,7,FALSE)</f>
        <v>0</v>
      </c>
      <c r="J8707" s="24">
        <f>VLOOKUP(H8707,inTHLBdata!A:H,8,FALSE)</f>
        <v>0</v>
      </c>
    </row>
    <row r="8708" spans="1:10">
      <c r="A8708" s="24">
        <v>2019</v>
      </c>
      <c r="B8708" s="24" t="s">
        <v>196</v>
      </c>
      <c r="C8708" s="24" t="str">
        <f>VLOOKUP(B8708,'FHF LUT'!$A$5:$H$81,2,FALSE)</f>
        <v>Yellow cedar decline</v>
      </c>
      <c r="D8708" s="24">
        <v>13</v>
      </c>
      <c r="E8708" s="24" t="s">
        <v>24</v>
      </c>
      <c r="F8708" s="24">
        <v>0</v>
      </c>
      <c r="G8708" s="24">
        <v>0</v>
      </c>
      <c r="H8708" s="24" t="str">
        <f t="shared" si="136"/>
        <v>2019_NCY_13</v>
      </c>
      <c r="I8708" s="24">
        <f>VLOOKUP(H8708,inTHLBdata!A:H,7,FALSE)</f>
        <v>0</v>
      </c>
      <c r="J8708" s="24">
        <f>VLOOKUP(H8708,inTHLBdata!A:H,8,FALSE)</f>
        <v>0</v>
      </c>
    </row>
    <row r="8709" spans="1:10">
      <c r="A8709" s="24">
        <v>2019</v>
      </c>
      <c r="B8709" s="24" t="s">
        <v>196</v>
      </c>
      <c r="C8709" s="24" t="str">
        <f>VLOOKUP(B8709,'FHF LUT'!$A$5:$H$81,2,FALSE)</f>
        <v>Yellow cedar decline</v>
      </c>
      <c r="D8709" s="24">
        <v>14</v>
      </c>
      <c r="E8709" s="24" t="s">
        <v>30</v>
      </c>
      <c r="F8709" s="24">
        <v>0</v>
      </c>
      <c r="G8709" s="24">
        <v>0</v>
      </c>
      <c r="H8709" s="24" t="str">
        <f t="shared" si="136"/>
        <v>2019_NCY_14</v>
      </c>
      <c r="I8709" s="24">
        <f>VLOOKUP(H8709,inTHLBdata!A:H,7,FALSE)</f>
        <v>0</v>
      </c>
      <c r="J8709" s="24">
        <f>VLOOKUP(H8709,inTHLBdata!A:H,8,FALSE)</f>
        <v>0</v>
      </c>
    </row>
    <row r="8710" spans="1:10">
      <c r="A8710" s="24">
        <v>2019</v>
      </c>
      <c r="B8710" s="24" t="s">
        <v>196</v>
      </c>
      <c r="C8710" s="24" t="str">
        <f>VLOOKUP(B8710,'FHF LUT'!$A$5:$H$81,2,FALSE)</f>
        <v>Yellow cedar decline</v>
      </c>
      <c r="D8710" s="24">
        <v>15</v>
      </c>
      <c r="E8710" s="24" t="s">
        <v>33</v>
      </c>
      <c r="F8710" s="24">
        <v>0</v>
      </c>
      <c r="G8710" s="24">
        <v>0</v>
      </c>
      <c r="H8710" s="24" t="str">
        <f t="shared" si="136"/>
        <v>2019_NCY_15</v>
      </c>
      <c r="I8710" s="24">
        <f>VLOOKUP(H8710,inTHLBdata!A:H,7,FALSE)</f>
        <v>0</v>
      </c>
      <c r="J8710" s="24">
        <f>VLOOKUP(H8710,inTHLBdata!A:H,8,FALSE)</f>
        <v>0</v>
      </c>
    </row>
    <row r="8711" spans="1:10">
      <c r="A8711" s="24">
        <v>2019</v>
      </c>
      <c r="B8711" s="24" t="s">
        <v>196</v>
      </c>
      <c r="C8711" s="24" t="str">
        <f>VLOOKUP(B8711,'FHF LUT'!$A$5:$H$81,2,FALSE)</f>
        <v>Yellow cedar decline</v>
      </c>
      <c r="D8711" s="24">
        <v>16</v>
      </c>
      <c r="E8711" s="24" t="s">
        <v>12</v>
      </c>
      <c r="F8711" s="24">
        <v>0</v>
      </c>
      <c r="G8711" s="24">
        <v>0</v>
      </c>
      <c r="H8711" s="24" t="str">
        <f t="shared" si="136"/>
        <v>2019_NCY_16</v>
      </c>
      <c r="I8711" s="24">
        <f>VLOOKUP(H8711,inTHLBdata!A:H,7,FALSE)</f>
        <v>0</v>
      </c>
      <c r="J8711" s="24">
        <f>VLOOKUP(H8711,inTHLBdata!A:H,8,FALSE)</f>
        <v>0</v>
      </c>
    </row>
    <row r="8712" spans="1:10">
      <c r="A8712" s="24">
        <v>2019</v>
      </c>
      <c r="B8712" s="24" t="s">
        <v>196</v>
      </c>
      <c r="C8712" s="24" t="str">
        <f>VLOOKUP(B8712,'FHF LUT'!$A$5:$H$81,2,FALSE)</f>
        <v>Yellow cedar decline</v>
      </c>
      <c r="D8712" s="24">
        <v>17</v>
      </c>
      <c r="E8712" s="24" t="s">
        <v>32</v>
      </c>
      <c r="F8712" s="24">
        <v>0</v>
      </c>
      <c r="G8712" s="24">
        <v>0</v>
      </c>
      <c r="H8712" s="24" t="str">
        <f t="shared" si="136"/>
        <v>2019_NCY_17</v>
      </c>
      <c r="I8712" s="24">
        <f>VLOOKUP(H8712,inTHLBdata!A:H,7,FALSE)</f>
        <v>0</v>
      </c>
      <c r="J8712" s="24">
        <f>VLOOKUP(H8712,inTHLBdata!A:H,8,FALSE)</f>
        <v>0</v>
      </c>
    </row>
    <row r="8713" spans="1:10">
      <c r="A8713" s="24">
        <v>2019</v>
      </c>
      <c r="B8713" s="24" t="s">
        <v>196</v>
      </c>
      <c r="C8713" s="24" t="str">
        <f>VLOOKUP(B8713,'FHF LUT'!$A$5:$H$81,2,FALSE)</f>
        <v>Yellow cedar decline</v>
      </c>
      <c r="D8713" s="24">
        <v>18</v>
      </c>
      <c r="E8713" s="24" t="s">
        <v>15</v>
      </c>
      <c r="F8713" s="24">
        <v>0</v>
      </c>
      <c r="G8713" s="24">
        <v>0</v>
      </c>
      <c r="H8713" s="24" t="str">
        <f t="shared" si="136"/>
        <v>2019_NCY_18</v>
      </c>
      <c r="I8713" s="24">
        <f>VLOOKUP(H8713,inTHLBdata!A:H,7,FALSE)</f>
        <v>0</v>
      </c>
      <c r="J8713" s="24">
        <f>VLOOKUP(H8713,inTHLBdata!A:H,8,FALSE)</f>
        <v>0</v>
      </c>
    </row>
    <row r="8714" spans="1:10">
      <c r="A8714" s="24">
        <v>2019</v>
      </c>
      <c r="B8714" s="24" t="s">
        <v>196</v>
      </c>
      <c r="C8714" s="24" t="str">
        <f>VLOOKUP(B8714,'FHF LUT'!$A$5:$H$81,2,FALSE)</f>
        <v>Yellow cedar decline</v>
      </c>
      <c r="D8714" s="24">
        <v>20</v>
      </c>
      <c r="E8714" s="24" t="s">
        <v>6</v>
      </c>
      <c r="F8714" s="24">
        <v>0</v>
      </c>
      <c r="G8714" s="24">
        <v>0</v>
      </c>
      <c r="H8714" s="24" t="str">
        <f t="shared" si="136"/>
        <v>2019_NCY_20</v>
      </c>
      <c r="I8714" s="24">
        <f>VLOOKUP(H8714,inTHLBdata!A:H,7,FALSE)</f>
        <v>0</v>
      </c>
      <c r="J8714" s="24">
        <f>VLOOKUP(H8714,inTHLBdata!A:H,8,FALSE)</f>
        <v>0</v>
      </c>
    </row>
    <row r="8715" spans="1:10">
      <c r="A8715" s="24">
        <v>2019</v>
      </c>
      <c r="B8715" s="24" t="s">
        <v>196</v>
      </c>
      <c r="C8715" s="24" t="str">
        <f>VLOOKUP(B8715,'FHF LUT'!$A$5:$H$81,2,FALSE)</f>
        <v>Yellow cedar decline</v>
      </c>
      <c r="D8715" s="24">
        <v>22</v>
      </c>
      <c r="E8715" s="24" t="s">
        <v>19</v>
      </c>
      <c r="F8715" s="24">
        <v>0</v>
      </c>
      <c r="G8715" s="24">
        <v>0</v>
      </c>
      <c r="H8715" s="24" t="str">
        <f t="shared" si="136"/>
        <v>2019_NCY_22</v>
      </c>
      <c r="I8715" s="24">
        <f>VLOOKUP(H8715,inTHLBdata!A:H,7,FALSE)</f>
        <v>0</v>
      </c>
      <c r="J8715" s="24">
        <f>VLOOKUP(H8715,inTHLBdata!A:H,8,FALSE)</f>
        <v>0</v>
      </c>
    </row>
    <row r="8716" spans="1:10">
      <c r="A8716" s="24">
        <v>2019</v>
      </c>
      <c r="B8716" s="24" t="s">
        <v>196</v>
      </c>
      <c r="C8716" s="24" t="str">
        <f>VLOOKUP(B8716,'FHF LUT'!$A$5:$H$81,2,FALSE)</f>
        <v>Yellow cedar decline</v>
      </c>
      <c r="D8716" s="24">
        <v>23</v>
      </c>
      <c r="E8716" s="24" t="s">
        <v>27</v>
      </c>
      <c r="F8716" s="24">
        <v>0</v>
      </c>
      <c r="G8716" s="24">
        <v>0</v>
      </c>
      <c r="H8716" s="24" t="str">
        <f t="shared" si="136"/>
        <v>2019_NCY_23</v>
      </c>
      <c r="I8716" s="24">
        <f>VLOOKUP(H8716,inTHLBdata!A:H,7,FALSE)</f>
        <v>0</v>
      </c>
      <c r="J8716" s="24">
        <f>VLOOKUP(H8716,inTHLBdata!A:H,8,FALSE)</f>
        <v>0</v>
      </c>
    </row>
    <row r="8717" spans="1:10">
      <c r="A8717" s="24">
        <v>2019</v>
      </c>
      <c r="B8717" s="24" t="s">
        <v>196</v>
      </c>
      <c r="C8717" s="24" t="str">
        <f>VLOOKUP(B8717,'FHF LUT'!$A$5:$H$81,2,FALSE)</f>
        <v>Yellow cedar decline</v>
      </c>
      <c r="D8717" s="24">
        <v>24</v>
      </c>
      <c r="E8717" s="24" t="s">
        <v>17</v>
      </c>
      <c r="F8717" s="24">
        <v>0</v>
      </c>
      <c r="G8717" s="24">
        <v>0</v>
      </c>
      <c r="H8717" s="24" t="str">
        <f t="shared" si="136"/>
        <v>2019_NCY_24</v>
      </c>
      <c r="I8717" s="24">
        <f>VLOOKUP(H8717,inTHLBdata!A:H,7,FALSE)</f>
        <v>0</v>
      </c>
      <c r="J8717" s="24">
        <f>VLOOKUP(H8717,inTHLBdata!A:H,8,FALSE)</f>
        <v>0</v>
      </c>
    </row>
    <row r="8718" spans="1:10">
      <c r="A8718" s="24">
        <v>2019</v>
      </c>
      <c r="B8718" s="24" t="s">
        <v>196</v>
      </c>
      <c r="C8718" s="24" t="str">
        <f>VLOOKUP(B8718,'FHF LUT'!$A$5:$H$81,2,FALSE)</f>
        <v>Yellow cedar decline</v>
      </c>
      <c r="D8718" s="24">
        <v>25</v>
      </c>
      <c r="E8718" s="24" t="s">
        <v>23</v>
      </c>
      <c r="F8718" s="24">
        <v>17523</v>
      </c>
      <c r="G8718" s="24">
        <v>17523</v>
      </c>
      <c r="H8718" s="24" t="str">
        <f t="shared" si="136"/>
        <v>2019_NCY_25</v>
      </c>
      <c r="I8718" s="24">
        <f>VLOOKUP(H8718,inTHLBdata!A:H,7,FALSE)</f>
        <v>1428</v>
      </c>
      <c r="J8718" s="24">
        <f>VLOOKUP(H8718,inTHLBdata!A:H,8,FALSE)</f>
        <v>1428</v>
      </c>
    </row>
    <row r="8719" spans="1:10">
      <c r="A8719" s="24">
        <v>2019</v>
      </c>
      <c r="B8719" s="24" t="s">
        <v>196</v>
      </c>
      <c r="C8719" s="24" t="str">
        <f>VLOOKUP(B8719,'FHF LUT'!$A$5:$H$81,2,FALSE)</f>
        <v>Yellow cedar decline</v>
      </c>
      <c r="D8719" s="24">
        <v>26</v>
      </c>
      <c r="E8719" s="24" t="s">
        <v>14</v>
      </c>
      <c r="F8719" s="24">
        <v>0</v>
      </c>
      <c r="G8719" s="24">
        <v>0</v>
      </c>
      <c r="H8719" s="24" t="str">
        <f t="shared" si="136"/>
        <v>2019_NCY_26</v>
      </c>
      <c r="I8719" s="24">
        <f>VLOOKUP(H8719,inTHLBdata!A:H,7,FALSE)</f>
        <v>0</v>
      </c>
      <c r="J8719" s="24">
        <f>VLOOKUP(H8719,inTHLBdata!A:H,8,FALSE)</f>
        <v>0</v>
      </c>
    </row>
    <row r="8720" spans="1:10">
      <c r="A8720" s="24">
        <v>2019</v>
      </c>
      <c r="B8720" s="24" t="s">
        <v>196</v>
      </c>
      <c r="C8720" s="24" t="str">
        <f>VLOOKUP(B8720,'FHF LUT'!$A$5:$H$81,2,FALSE)</f>
        <v>Yellow cedar decline</v>
      </c>
      <c r="D8720" s="24">
        <v>27</v>
      </c>
      <c r="E8720" s="24" t="s">
        <v>21</v>
      </c>
      <c r="F8720" s="24">
        <v>0</v>
      </c>
      <c r="G8720" s="24">
        <v>0</v>
      </c>
      <c r="H8720" s="24" t="str">
        <f t="shared" si="136"/>
        <v>2019_NCY_27</v>
      </c>
      <c r="I8720" s="24">
        <f>VLOOKUP(H8720,inTHLBdata!A:H,7,FALSE)</f>
        <v>0</v>
      </c>
      <c r="J8720" s="24">
        <f>VLOOKUP(H8720,inTHLBdata!A:H,8,FALSE)</f>
        <v>0</v>
      </c>
    </row>
    <row r="8721" spans="1:10">
      <c r="A8721" s="24">
        <v>2019</v>
      </c>
      <c r="B8721" s="24" t="s">
        <v>196</v>
      </c>
      <c r="C8721" s="24" t="str">
        <f>VLOOKUP(B8721,'FHF LUT'!$A$5:$H$81,2,FALSE)</f>
        <v>Yellow cedar decline</v>
      </c>
      <c r="D8721" s="24">
        <v>29</v>
      </c>
      <c r="E8721" s="24" t="s">
        <v>9</v>
      </c>
      <c r="F8721" s="24">
        <v>0</v>
      </c>
      <c r="G8721" s="24">
        <v>0</v>
      </c>
      <c r="H8721" s="24" t="str">
        <f t="shared" si="136"/>
        <v>2019_NCY_29</v>
      </c>
      <c r="I8721" s="24">
        <f>VLOOKUP(H8721,inTHLBdata!A:H,7,FALSE)</f>
        <v>0</v>
      </c>
      <c r="J8721" s="24">
        <f>VLOOKUP(H8721,inTHLBdata!A:H,8,FALSE)</f>
        <v>0</v>
      </c>
    </row>
    <row r="8722" spans="1:10">
      <c r="A8722" s="24">
        <v>2019</v>
      </c>
      <c r="B8722" s="24" t="s">
        <v>196</v>
      </c>
      <c r="C8722" s="24" t="str">
        <f>VLOOKUP(B8722,'FHF LUT'!$A$5:$H$81,2,FALSE)</f>
        <v>Yellow cedar decline</v>
      </c>
      <c r="D8722" s="24">
        <v>30</v>
      </c>
      <c r="E8722" s="24" t="s">
        <v>35</v>
      </c>
      <c r="F8722" s="24">
        <v>0</v>
      </c>
      <c r="G8722" s="24">
        <v>0</v>
      </c>
      <c r="H8722" s="24" t="str">
        <f t="shared" si="136"/>
        <v>2019_NCY_30</v>
      </c>
      <c r="I8722" s="24">
        <f>VLOOKUP(H8722,inTHLBdata!A:H,7,FALSE)</f>
        <v>0</v>
      </c>
      <c r="J8722" s="24">
        <f>VLOOKUP(H8722,inTHLBdata!A:H,8,FALSE)</f>
        <v>0</v>
      </c>
    </row>
    <row r="8723" spans="1:10">
      <c r="A8723" s="24">
        <v>2019</v>
      </c>
      <c r="B8723" s="24" t="s">
        <v>196</v>
      </c>
      <c r="C8723" s="24" t="str">
        <f>VLOOKUP(B8723,'FHF LUT'!$A$5:$H$81,2,FALSE)</f>
        <v>Yellow cedar decline</v>
      </c>
      <c r="D8723" s="24">
        <v>31</v>
      </c>
      <c r="E8723" s="24" t="s">
        <v>34</v>
      </c>
      <c r="F8723" s="24">
        <v>0</v>
      </c>
      <c r="G8723" s="24">
        <v>0</v>
      </c>
      <c r="H8723" s="24" t="str">
        <f t="shared" si="136"/>
        <v>2019_NCY_31</v>
      </c>
      <c r="I8723" s="24">
        <f>VLOOKUP(H8723,inTHLBdata!A:H,7,FALSE)</f>
        <v>0</v>
      </c>
      <c r="J8723" s="24">
        <f>VLOOKUP(H8723,inTHLBdata!A:H,8,FALSE)</f>
        <v>0</v>
      </c>
    </row>
    <row r="8724" spans="1:10">
      <c r="A8724" s="24">
        <v>2019</v>
      </c>
      <c r="B8724" s="24" t="s">
        <v>196</v>
      </c>
      <c r="C8724" s="24" t="str">
        <f>VLOOKUP(B8724,'FHF LUT'!$A$5:$H$81,2,FALSE)</f>
        <v>Yellow cedar decline</v>
      </c>
      <c r="D8724" s="24">
        <v>38</v>
      </c>
      <c r="E8724" s="24" t="s">
        <v>8</v>
      </c>
      <c r="F8724" s="24">
        <v>0</v>
      </c>
      <c r="G8724" s="24">
        <v>0</v>
      </c>
      <c r="H8724" s="24" t="str">
        <f t="shared" si="136"/>
        <v>2019_NCY_38</v>
      </c>
      <c r="I8724" s="24">
        <f>VLOOKUP(H8724,inTHLBdata!A:H,7,FALSE)</f>
        <v>0</v>
      </c>
      <c r="J8724" s="24">
        <f>VLOOKUP(H8724,inTHLBdata!A:H,8,FALSE)</f>
        <v>0</v>
      </c>
    </row>
    <row r="8725" spans="1:10">
      <c r="A8725" s="24">
        <v>2019</v>
      </c>
      <c r="B8725" s="24" t="s">
        <v>196</v>
      </c>
      <c r="C8725" s="24" t="str">
        <f>VLOOKUP(B8725,'FHF LUT'!$A$5:$H$81,2,FALSE)</f>
        <v>Yellow cedar decline</v>
      </c>
      <c r="D8725" s="24">
        <v>39</v>
      </c>
      <c r="E8725" s="24" t="s">
        <v>36</v>
      </c>
      <c r="F8725" s="24">
        <v>0</v>
      </c>
      <c r="G8725" s="24">
        <v>0</v>
      </c>
      <c r="H8725" s="24" t="str">
        <f t="shared" si="136"/>
        <v>2019_NCY_39</v>
      </c>
      <c r="I8725" s="24">
        <f>VLOOKUP(H8725,inTHLBdata!A:H,7,FALSE)</f>
        <v>0</v>
      </c>
      <c r="J8725" s="24">
        <f>VLOOKUP(H8725,inTHLBdata!A:H,8,FALSE)</f>
        <v>0</v>
      </c>
    </row>
    <row r="8726" spans="1:10">
      <c r="A8726" s="24">
        <v>2019</v>
      </c>
      <c r="B8726" s="24" t="s">
        <v>196</v>
      </c>
      <c r="C8726" s="24" t="str">
        <f>VLOOKUP(B8726,'FHF LUT'!$A$5:$H$81,2,FALSE)</f>
        <v>Yellow cedar decline</v>
      </c>
      <c r="D8726" s="24">
        <v>40</v>
      </c>
      <c r="E8726" s="24" t="s">
        <v>31</v>
      </c>
      <c r="F8726" s="24">
        <v>0</v>
      </c>
      <c r="G8726" s="24">
        <v>0</v>
      </c>
      <c r="H8726" s="24" t="str">
        <f t="shared" si="136"/>
        <v>2019_NCY_40</v>
      </c>
      <c r="I8726" s="24">
        <f>VLOOKUP(H8726,inTHLBdata!A:H,7,FALSE)</f>
        <v>0</v>
      </c>
      <c r="J8726" s="24">
        <f>VLOOKUP(H8726,inTHLBdata!A:H,8,FALSE)</f>
        <v>0</v>
      </c>
    </row>
    <row r="8727" spans="1:10">
      <c r="A8727" s="24">
        <v>2019</v>
      </c>
      <c r="B8727" s="24" t="s">
        <v>196</v>
      </c>
      <c r="C8727" s="24" t="str">
        <f>VLOOKUP(B8727,'FHF LUT'!$A$5:$H$81,2,FALSE)</f>
        <v>Yellow cedar decline</v>
      </c>
      <c r="D8727" s="24">
        <v>41</v>
      </c>
      <c r="E8727" s="24" t="s">
        <v>26</v>
      </c>
      <c r="F8727" s="24">
        <v>0</v>
      </c>
      <c r="G8727" s="24">
        <v>0</v>
      </c>
      <c r="H8727" s="24" t="str">
        <f t="shared" si="136"/>
        <v>2019_NCY_41</v>
      </c>
      <c r="I8727" s="24">
        <f>VLOOKUP(H8727,inTHLBdata!A:H,7,FALSE)</f>
        <v>0</v>
      </c>
      <c r="J8727" s="24">
        <f>VLOOKUP(H8727,inTHLBdata!A:H,8,FALSE)</f>
        <v>0</v>
      </c>
    </row>
    <row r="8728" spans="1:10">
      <c r="A8728" s="24">
        <v>2019</v>
      </c>
      <c r="B8728" s="24" t="s">
        <v>196</v>
      </c>
      <c r="C8728" s="24" t="str">
        <f>VLOOKUP(B8728,'FHF LUT'!$A$5:$H$81,2,FALSE)</f>
        <v>Yellow cedar decline</v>
      </c>
      <c r="D8728" s="24">
        <v>43</v>
      </c>
      <c r="E8728" s="24" t="s">
        <v>20</v>
      </c>
      <c r="F8728" s="24">
        <v>0</v>
      </c>
      <c r="G8728" s="24">
        <v>0</v>
      </c>
      <c r="H8728" s="24" t="str">
        <f t="shared" si="136"/>
        <v>2019_NCY_43</v>
      </c>
      <c r="I8728" s="24">
        <f>VLOOKUP(H8728,inTHLBdata!A:H,7,FALSE)</f>
        <v>0</v>
      </c>
      <c r="J8728" s="24">
        <f>VLOOKUP(H8728,inTHLBdata!A:H,8,FALSE)</f>
        <v>0</v>
      </c>
    </row>
    <row r="8729" spans="1:10">
      <c r="A8729" s="24">
        <v>2019</v>
      </c>
      <c r="B8729" s="24" t="s">
        <v>196</v>
      </c>
      <c r="C8729" s="24" t="str">
        <f>VLOOKUP(B8729,'FHF LUT'!$A$5:$H$81,2,FALSE)</f>
        <v>Yellow cedar decline</v>
      </c>
      <c r="D8729" s="24">
        <v>44</v>
      </c>
      <c r="E8729" s="24" t="s">
        <v>3</v>
      </c>
      <c r="F8729" s="24">
        <v>5490</v>
      </c>
      <c r="G8729" s="24">
        <v>5490</v>
      </c>
      <c r="H8729" s="24" t="str">
        <f t="shared" si="136"/>
        <v>2019_NCY_44</v>
      </c>
      <c r="I8729" s="24">
        <f>VLOOKUP(H8729,inTHLBdata!A:H,7,FALSE)</f>
        <v>3</v>
      </c>
      <c r="J8729" s="24">
        <f>VLOOKUP(H8729,inTHLBdata!A:H,8,FALSE)</f>
        <v>3</v>
      </c>
    </row>
    <row r="8730" spans="1:10">
      <c r="A8730" s="24">
        <v>2019</v>
      </c>
      <c r="B8730" s="24" t="s">
        <v>196</v>
      </c>
      <c r="C8730" s="24" t="str">
        <f>VLOOKUP(B8730,'FHF LUT'!$A$5:$H$81,2,FALSE)</f>
        <v>Yellow cedar decline</v>
      </c>
      <c r="D8730" s="24">
        <v>45</v>
      </c>
      <c r="E8730" s="24" t="s">
        <v>5</v>
      </c>
      <c r="F8730" s="24">
        <v>0</v>
      </c>
      <c r="G8730" s="24">
        <v>0</v>
      </c>
      <c r="H8730" s="24" t="str">
        <f t="shared" si="136"/>
        <v>2019_NCY_45</v>
      </c>
      <c r="I8730" s="24">
        <f>VLOOKUP(H8730,inTHLBdata!A:H,7,FALSE)</f>
        <v>0</v>
      </c>
      <c r="J8730" s="24">
        <f>VLOOKUP(H8730,inTHLBdata!A:H,8,FALSE)</f>
        <v>0</v>
      </c>
    </row>
    <row r="8731" spans="1:10">
      <c r="A8731" s="24">
        <v>2019</v>
      </c>
      <c r="B8731" s="24" t="s">
        <v>196</v>
      </c>
      <c r="C8731" s="24" t="str">
        <f>VLOOKUP(B8731,'FHF LUT'!$A$5:$H$81,2,FALSE)</f>
        <v>Yellow cedar decline</v>
      </c>
      <c r="D8731" s="24">
        <v>46</v>
      </c>
      <c r="E8731" s="24" t="s">
        <v>234</v>
      </c>
      <c r="F8731" s="24">
        <v>30702</v>
      </c>
      <c r="G8731" s="24">
        <v>30702</v>
      </c>
      <c r="H8731" s="24" t="str">
        <f t="shared" si="136"/>
        <v>2019_NCY_46</v>
      </c>
      <c r="I8731" s="24">
        <f>VLOOKUP(H8731,inTHLBdata!A:H,7,FALSE)</f>
        <v>957</v>
      </c>
      <c r="J8731" s="24">
        <f>VLOOKUP(H8731,inTHLBdata!A:H,8,FALSE)</f>
        <v>957</v>
      </c>
    </row>
    <row r="8732" spans="1:10">
      <c r="A8732" s="24">
        <v>2019</v>
      </c>
      <c r="B8732" s="24" t="s">
        <v>196</v>
      </c>
      <c r="C8732" s="24" t="str">
        <f>VLOOKUP(B8732,'FHF LUT'!$A$5:$H$81,2,FALSE)</f>
        <v>Yellow cedar decline</v>
      </c>
      <c r="D8732" s="24">
        <v>47</v>
      </c>
      <c r="E8732" s="24" t="s">
        <v>233</v>
      </c>
      <c r="F8732" s="24">
        <v>6167</v>
      </c>
      <c r="G8732" s="24">
        <v>6167</v>
      </c>
      <c r="H8732" s="24" t="str">
        <f t="shared" si="136"/>
        <v>2019_NCY_47</v>
      </c>
      <c r="I8732" s="24">
        <f>VLOOKUP(H8732,inTHLBdata!A:H,7,FALSE)</f>
        <v>682</v>
      </c>
      <c r="J8732" s="24">
        <f>VLOOKUP(H8732,inTHLBdata!A:H,8,FALSE)</f>
        <v>682</v>
      </c>
    </row>
    <row r="8733" spans="1:10">
      <c r="A8733" s="24">
        <v>2019</v>
      </c>
      <c r="B8733" s="24" t="s">
        <v>196</v>
      </c>
      <c r="C8733" s="24" t="str">
        <f>VLOOKUP(B8733,'FHF LUT'!$A$5:$H$81,2,FALSE)</f>
        <v>Yellow cedar decline</v>
      </c>
      <c r="D8733" s="24">
        <v>48</v>
      </c>
      <c r="E8733" s="24" t="s">
        <v>235</v>
      </c>
      <c r="F8733" s="24">
        <v>0</v>
      </c>
      <c r="G8733" s="24">
        <v>0</v>
      </c>
      <c r="H8733" s="24" t="str">
        <f t="shared" si="136"/>
        <v>2019_NCY_48</v>
      </c>
      <c r="I8733" s="24">
        <f>VLOOKUP(H8733,inTHLBdata!A:H,7,FALSE)</f>
        <v>0</v>
      </c>
      <c r="J8733" s="24">
        <f>VLOOKUP(H8733,inTHLBdata!A:H,8,FALSE)</f>
        <v>0</v>
      </c>
    </row>
    <row r="8734" spans="1:10">
      <c r="A8734" s="24">
        <v>2019</v>
      </c>
      <c r="B8734" s="24" t="s">
        <v>332</v>
      </c>
      <c r="C8734" s="24" t="str">
        <f>VLOOKUP(B8734,'FHF LUT'!$A$5:$H$81,2,FALSE)</f>
        <v>Drought-caused Mortality</v>
      </c>
      <c r="D8734" s="24">
        <v>1</v>
      </c>
      <c r="E8734" s="24" t="s">
        <v>10</v>
      </c>
      <c r="F8734" s="24">
        <v>599</v>
      </c>
      <c r="G8734" s="24">
        <v>599</v>
      </c>
      <c r="H8734" s="24" t="str">
        <f t="shared" si="136"/>
        <v>2019_NDM_1</v>
      </c>
      <c r="I8734" s="24">
        <f>VLOOKUP(H8734,inTHLBdata!A:H,7,FALSE)</f>
        <v>167</v>
      </c>
      <c r="J8734" s="24">
        <f>VLOOKUP(H8734,inTHLBdata!A:H,8,FALSE)</f>
        <v>167</v>
      </c>
    </row>
    <row r="8735" spans="1:10">
      <c r="A8735" s="24">
        <v>2019</v>
      </c>
      <c r="B8735" s="24" t="s">
        <v>332</v>
      </c>
      <c r="C8735" s="24" t="str">
        <f>VLOOKUP(B8735,'FHF LUT'!$A$5:$H$81,2,FALSE)</f>
        <v>Drought-caused Mortality</v>
      </c>
      <c r="D8735" s="24">
        <v>2</v>
      </c>
      <c r="E8735" s="24" t="s">
        <v>22</v>
      </c>
      <c r="F8735" s="24">
        <v>6011</v>
      </c>
      <c r="G8735" s="24">
        <v>6011</v>
      </c>
      <c r="H8735" s="24" t="str">
        <f t="shared" si="136"/>
        <v>2019_NDM_2</v>
      </c>
      <c r="I8735" s="24">
        <f>VLOOKUP(H8735,inTHLBdata!A:H,7,FALSE)</f>
        <v>23838</v>
      </c>
      <c r="J8735" s="24">
        <f>VLOOKUP(H8735,inTHLBdata!A:H,8,FALSE)</f>
        <v>23838</v>
      </c>
    </row>
    <row r="8736" spans="1:10">
      <c r="A8736" s="24">
        <v>2019</v>
      </c>
      <c r="B8736" s="24" t="s">
        <v>332</v>
      </c>
      <c r="C8736" s="24" t="str">
        <f>VLOOKUP(B8736,'FHF LUT'!$A$5:$H$81,2,FALSE)</f>
        <v>Drought-caused Mortality</v>
      </c>
      <c r="D8736" s="24">
        <v>3</v>
      </c>
      <c r="E8736" s="24" t="s">
        <v>13</v>
      </c>
      <c r="F8736" s="24">
        <v>0</v>
      </c>
      <c r="G8736" s="24">
        <v>0</v>
      </c>
      <c r="H8736" s="24" t="str">
        <f t="shared" si="136"/>
        <v>2019_NDM_3</v>
      </c>
      <c r="I8736" s="24">
        <f>VLOOKUP(H8736,inTHLBdata!A:H,7,FALSE)</f>
        <v>0</v>
      </c>
      <c r="J8736" s="24">
        <f>VLOOKUP(H8736,inTHLBdata!A:H,8,FALSE)</f>
        <v>0</v>
      </c>
    </row>
    <row r="8737" spans="1:10">
      <c r="A8737" s="24">
        <v>2019</v>
      </c>
      <c r="B8737" s="24" t="s">
        <v>332</v>
      </c>
      <c r="C8737" s="24" t="str">
        <f>VLOOKUP(B8737,'FHF LUT'!$A$5:$H$81,2,FALSE)</f>
        <v>Drought-caused Mortality</v>
      </c>
      <c r="D8737" s="24">
        <v>4</v>
      </c>
      <c r="E8737" s="24" t="s">
        <v>28</v>
      </c>
      <c r="F8737" s="24">
        <v>0</v>
      </c>
      <c r="G8737" s="24">
        <v>0</v>
      </c>
      <c r="H8737" s="24" t="str">
        <f t="shared" si="136"/>
        <v>2019_NDM_4</v>
      </c>
      <c r="I8737" s="24">
        <f>VLOOKUP(H8737,inTHLBdata!A:H,7,FALSE)</f>
        <v>0</v>
      </c>
      <c r="J8737" s="24">
        <f>VLOOKUP(H8737,inTHLBdata!A:H,8,FALSE)</f>
        <v>0</v>
      </c>
    </row>
    <row r="8738" spans="1:10">
      <c r="A8738" s="24">
        <v>2019</v>
      </c>
      <c r="B8738" s="24" t="s">
        <v>332</v>
      </c>
      <c r="C8738" s="24" t="str">
        <f>VLOOKUP(B8738,'FHF LUT'!$A$5:$H$81,2,FALSE)</f>
        <v>Drought-caused Mortality</v>
      </c>
      <c r="D8738" s="24">
        <v>5</v>
      </c>
      <c r="E8738" s="24" t="s">
        <v>16</v>
      </c>
      <c r="F8738" s="24">
        <v>6827</v>
      </c>
      <c r="G8738" s="24">
        <v>6827</v>
      </c>
      <c r="H8738" s="24" t="str">
        <f t="shared" si="136"/>
        <v>2019_NDM_5</v>
      </c>
      <c r="I8738" s="24">
        <f>VLOOKUP(H8738,inTHLBdata!A:H,7,FALSE)</f>
        <v>1844</v>
      </c>
      <c r="J8738" s="24">
        <f>VLOOKUP(H8738,inTHLBdata!A:H,8,FALSE)</f>
        <v>1844</v>
      </c>
    </row>
    <row r="8739" spans="1:10">
      <c r="A8739" s="24">
        <v>2019</v>
      </c>
      <c r="B8739" s="24" t="s">
        <v>332</v>
      </c>
      <c r="C8739" s="24" t="str">
        <f>VLOOKUP(B8739,'FHF LUT'!$A$5:$H$81,2,FALSE)</f>
        <v>Drought-caused Mortality</v>
      </c>
      <c r="D8739" s="24">
        <v>7</v>
      </c>
      <c r="E8739" s="24" t="s">
        <v>25</v>
      </c>
      <c r="F8739" s="24">
        <v>173</v>
      </c>
      <c r="G8739" s="24">
        <v>173</v>
      </c>
      <c r="H8739" s="24" t="str">
        <f t="shared" si="136"/>
        <v>2019_NDM_7</v>
      </c>
      <c r="I8739" s="24">
        <f>VLOOKUP(H8739,inTHLBdata!A:H,7,FALSE)</f>
        <v>0</v>
      </c>
      <c r="J8739" s="24">
        <f>VLOOKUP(H8739,inTHLBdata!A:H,8,FALSE)</f>
        <v>0</v>
      </c>
    </row>
    <row r="8740" spans="1:10">
      <c r="A8740" s="24">
        <v>2019</v>
      </c>
      <c r="B8740" s="24" t="s">
        <v>332</v>
      </c>
      <c r="C8740" s="24" t="str">
        <f>VLOOKUP(B8740,'FHF LUT'!$A$5:$H$81,2,FALSE)</f>
        <v>Drought-caused Mortality</v>
      </c>
      <c r="D8740" s="24">
        <v>8</v>
      </c>
      <c r="E8740" s="24" t="s">
        <v>29</v>
      </c>
      <c r="F8740" s="24">
        <v>8</v>
      </c>
      <c r="G8740" s="24">
        <v>8</v>
      </c>
      <c r="H8740" s="24" t="str">
        <f t="shared" si="136"/>
        <v>2019_NDM_8</v>
      </c>
      <c r="I8740" s="24">
        <f>VLOOKUP(H8740,inTHLBdata!A:H,7,FALSE)</f>
        <v>0</v>
      </c>
      <c r="J8740" s="24">
        <f>VLOOKUP(H8740,inTHLBdata!A:H,8,FALSE)</f>
        <v>0</v>
      </c>
    </row>
    <row r="8741" spans="1:10">
      <c r="A8741" s="24">
        <v>2019</v>
      </c>
      <c r="B8741" s="24" t="s">
        <v>332</v>
      </c>
      <c r="C8741" s="24" t="str">
        <f>VLOOKUP(B8741,'FHF LUT'!$A$5:$H$81,2,FALSE)</f>
        <v>Drought-caused Mortality</v>
      </c>
      <c r="D8741" s="24">
        <v>9</v>
      </c>
      <c r="E8741" s="24" t="s">
        <v>7</v>
      </c>
      <c r="F8741" s="24">
        <v>4941</v>
      </c>
      <c r="G8741" s="24">
        <v>4941</v>
      </c>
      <c r="H8741" s="24" t="str">
        <f t="shared" si="136"/>
        <v>2019_NDM_9</v>
      </c>
      <c r="I8741" s="24">
        <f>VLOOKUP(H8741,inTHLBdata!A:H,7,FALSE)</f>
        <v>1825</v>
      </c>
      <c r="J8741" s="24">
        <f>VLOOKUP(H8741,inTHLBdata!A:H,8,FALSE)</f>
        <v>1825</v>
      </c>
    </row>
    <row r="8742" spans="1:10">
      <c r="A8742" s="24">
        <v>2019</v>
      </c>
      <c r="B8742" s="24" t="s">
        <v>332</v>
      </c>
      <c r="C8742" s="24" t="str">
        <f>VLOOKUP(B8742,'FHF LUT'!$A$5:$H$81,2,FALSE)</f>
        <v>Drought-caused Mortality</v>
      </c>
      <c r="D8742" s="24">
        <v>10</v>
      </c>
      <c r="E8742" s="24" t="s">
        <v>18</v>
      </c>
      <c r="F8742" s="24">
        <v>127</v>
      </c>
      <c r="G8742" s="24">
        <v>127</v>
      </c>
      <c r="H8742" s="24" t="str">
        <f t="shared" si="136"/>
        <v>2019_NDM_10</v>
      </c>
      <c r="I8742" s="24">
        <f>VLOOKUP(H8742,inTHLBdata!A:H,7,FALSE)</f>
        <v>0</v>
      </c>
      <c r="J8742" s="24">
        <f>VLOOKUP(H8742,inTHLBdata!A:H,8,FALSE)</f>
        <v>0</v>
      </c>
    </row>
    <row r="8743" spans="1:10">
      <c r="A8743" s="24">
        <v>2019</v>
      </c>
      <c r="B8743" s="24" t="s">
        <v>332</v>
      </c>
      <c r="C8743" s="24" t="str">
        <f>VLOOKUP(B8743,'FHF LUT'!$A$5:$H$81,2,FALSE)</f>
        <v>Drought-caused Mortality</v>
      </c>
      <c r="D8743" s="24">
        <v>11</v>
      </c>
      <c r="E8743" s="24" t="s">
        <v>4</v>
      </c>
      <c r="F8743" s="24">
        <v>150</v>
      </c>
      <c r="G8743" s="24">
        <v>150</v>
      </c>
      <c r="H8743" s="24" t="str">
        <f t="shared" si="136"/>
        <v>2019_NDM_11</v>
      </c>
      <c r="I8743" s="24">
        <f>VLOOKUP(H8743,inTHLBdata!A:H,7,FALSE)</f>
        <v>0</v>
      </c>
      <c r="J8743" s="24">
        <f>VLOOKUP(H8743,inTHLBdata!A:H,8,FALSE)</f>
        <v>0</v>
      </c>
    </row>
    <row r="8744" spans="1:10">
      <c r="A8744" s="24">
        <v>2019</v>
      </c>
      <c r="B8744" s="24" t="s">
        <v>332</v>
      </c>
      <c r="C8744" s="24" t="str">
        <f>VLOOKUP(B8744,'FHF LUT'!$A$5:$H$81,2,FALSE)</f>
        <v>Drought-caused Mortality</v>
      </c>
      <c r="D8744" s="24">
        <v>12</v>
      </c>
      <c r="E8744" s="24" t="s">
        <v>11</v>
      </c>
      <c r="F8744" s="24">
        <v>7192</v>
      </c>
      <c r="G8744" s="24">
        <v>7192</v>
      </c>
      <c r="H8744" s="24" t="str">
        <f t="shared" si="136"/>
        <v>2019_NDM_12</v>
      </c>
      <c r="I8744" s="24">
        <f>VLOOKUP(H8744,inTHLBdata!A:H,7,FALSE)</f>
        <v>2458</v>
      </c>
      <c r="J8744" s="24">
        <f>VLOOKUP(H8744,inTHLBdata!A:H,8,FALSE)</f>
        <v>2458</v>
      </c>
    </row>
    <row r="8745" spans="1:10">
      <c r="A8745" s="24">
        <v>2019</v>
      </c>
      <c r="B8745" s="24" t="s">
        <v>332</v>
      </c>
      <c r="C8745" s="24" t="str">
        <f>VLOOKUP(B8745,'FHF LUT'!$A$5:$H$81,2,FALSE)</f>
        <v>Drought-caused Mortality</v>
      </c>
      <c r="D8745" s="24">
        <v>13</v>
      </c>
      <c r="E8745" s="24" t="s">
        <v>24</v>
      </c>
      <c r="F8745" s="24">
        <v>1843</v>
      </c>
      <c r="G8745" s="24">
        <v>1843</v>
      </c>
      <c r="H8745" s="24" t="str">
        <f t="shared" si="136"/>
        <v>2019_NDM_13</v>
      </c>
      <c r="I8745" s="24">
        <f>VLOOKUP(H8745,inTHLBdata!A:H,7,FALSE)</f>
        <v>1836</v>
      </c>
      <c r="J8745" s="24">
        <f>VLOOKUP(H8745,inTHLBdata!A:H,8,FALSE)</f>
        <v>1836</v>
      </c>
    </row>
    <row r="8746" spans="1:10">
      <c r="A8746" s="24">
        <v>2019</v>
      </c>
      <c r="B8746" s="24" t="s">
        <v>332</v>
      </c>
      <c r="C8746" s="24" t="str">
        <f>VLOOKUP(B8746,'FHF LUT'!$A$5:$H$81,2,FALSE)</f>
        <v>Drought-caused Mortality</v>
      </c>
      <c r="D8746" s="24">
        <v>14</v>
      </c>
      <c r="E8746" s="24" t="s">
        <v>30</v>
      </c>
      <c r="F8746" s="24">
        <v>44895</v>
      </c>
      <c r="G8746" s="24">
        <v>44895</v>
      </c>
      <c r="H8746" s="24" t="str">
        <f t="shared" si="136"/>
        <v>2019_NDM_14</v>
      </c>
      <c r="I8746" s="24">
        <f>VLOOKUP(H8746,inTHLBdata!A:H,7,FALSE)</f>
        <v>5557</v>
      </c>
      <c r="J8746" s="24">
        <f>VLOOKUP(H8746,inTHLBdata!A:H,8,FALSE)</f>
        <v>5557</v>
      </c>
    </row>
    <row r="8747" spans="1:10">
      <c r="A8747" s="24">
        <v>2019</v>
      </c>
      <c r="B8747" s="24" t="s">
        <v>332</v>
      </c>
      <c r="C8747" s="24" t="str">
        <f>VLOOKUP(B8747,'FHF LUT'!$A$5:$H$81,2,FALSE)</f>
        <v>Drought-caused Mortality</v>
      </c>
      <c r="D8747" s="24">
        <v>15</v>
      </c>
      <c r="E8747" s="24" t="s">
        <v>33</v>
      </c>
      <c r="F8747" s="24">
        <v>0</v>
      </c>
      <c r="G8747" s="24">
        <v>0</v>
      </c>
      <c r="H8747" s="24" t="str">
        <f t="shared" si="136"/>
        <v>2019_NDM_15</v>
      </c>
      <c r="I8747" s="24">
        <f>VLOOKUP(H8747,inTHLBdata!A:H,7,FALSE)</f>
        <v>0</v>
      </c>
      <c r="J8747" s="24">
        <f>VLOOKUP(H8747,inTHLBdata!A:H,8,FALSE)</f>
        <v>0</v>
      </c>
    </row>
    <row r="8748" spans="1:10">
      <c r="A8748" s="24">
        <v>2019</v>
      </c>
      <c r="B8748" s="24" t="s">
        <v>332</v>
      </c>
      <c r="C8748" s="24" t="str">
        <f>VLOOKUP(B8748,'FHF LUT'!$A$5:$H$81,2,FALSE)</f>
        <v>Drought-caused Mortality</v>
      </c>
      <c r="D8748" s="24">
        <v>16</v>
      </c>
      <c r="E8748" s="24" t="s">
        <v>12</v>
      </c>
      <c r="F8748" s="24">
        <v>0</v>
      </c>
      <c r="G8748" s="24">
        <v>0</v>
      </c>
      <c r="H8748" s="24" t="str">
        <f t="shared" si="136"/>
        <v>2019_NDM_16</v>
      </c>
      <c r="I8748" s="24">
        <f>VLOOKUP(H8748,inTHLBdata!A:H,7,FALSE)</f>
        <v>0</v>
      </c>
      <c r="J8748" s="24">
        <f>VLOOKUP(H8748,inTHLBdata!A:H,8,FALSE)</f>
        <v>0</v>
      </c>
    </row>
    <row r="8749" spans="1:10">
      <c r="A8749" s="24">
        <v>2019</v>
      </c>
      <c r="B8749" s="24" t="s">
        <v>332</v>
      </c>
      <c r="C8749" s="24" t="str">
        <f>VLOOKUP(B8749,'FHF LUT'!$A$5:$H$81,2,FALSE)</f>
        <v>Drought-caused Mortality</v>
      </c>
      <c r="D8749" s="24">
        <v>17</v>
      </c>
      <c r="E8749" s="24" t="s">
        <v>32</v>
      </c>
      <c r="F8749" s="24">
        <v>0</v>
      </c>
      <c r="G8749" s="24">
        <v>0</v>
      </c>
      <c r="H8749" s="24" t="str">
        <f t="shared" si="136"/>
        <v>2019_NDM_17</v>
      </c>
      <c r="I8749" s="24">
        <f>VLOOKUP(H8749,inTHLBdata!A:H,7,FALSE)</f>
        <v>0</v>
      </c>
      <c r="J8749" s="24">
        <f>VLOOKUP(H8749,inTHLBdata!A:H,8,FALSE)</f>
        <v>0</v>
      </c>
    </row>
    <row r="8750" spans="1:10">
      <c r="A8750" s="24">
        <v>2019</v>
      </c>
      <c r="B8750" s="24" t="s">
        <v>332</v>
      </c>
      <c r="C8750" s="24" t="str">
        <f>VLOOKUP(B8750,'FHF LUT'!$A$5:$H$81,2,FALSE)</f>
        <v>Drought-caused Mortality</v>
      </c>
      <c r="D8750" s="24">
        <v>18</v>
      </c>
      <c r="E8750" s="24" t="s">
        <v>15</v>
      </c>
      <c r="F8750" s="24">
        <v>378</v>
      </c>
      <c r="G8750" s="24">
        <v>378</v>
      </c>
      <c r="H8750" s="24" t="str">
        <f t="shared" si="136"/>
        <v>2019_NDM_18</v>
      </c>
      <c r="I8750" s="24">
        <f>VLOOKUP(H8750,inTHLBdata!A:H,7,FALSE)</f>
        <v>268</v>
      </c>
      <c r="J8750" s="24">
        <f>VLOOKUP(H8750,inTHLBdata!A:H,8,FALSE)</f>
        <v>268</v>
      </c>
    </row>
    <row r="8751" spans="1:10">
      <c r="A8751" s="24">
        <v>2019</v>
      </c>
      <c r="B8751" s="24" t="s">
        <v>332</v>
      </c>
      <c r="C8751" s="24" t="str">
        <f>VLOOKUP(B8751,'FHF LUT'!$A$5:$H$81,2,FALSE)</f>
        <v>Drought-caused Mortality</v>
      </c>
      <c r="D8751" s="24">
        <v>20</v>
      </c>
      <c r="E8751" s="24" t="s">
        <v>6</v>
      </c>
      <c r="F8751" s="24">
        <v>1508</v>
      </c>
      <c r="G8751" s="24">
        <v>1508</v>
      </c>
      <c r="H8751" s="24" t="str">
        <f t="shared" si="136"/>
        <v>2019_NDM_20</v>
      </c>
      <c r="I8751" s="24">
        <f>VLOOKUP(H8751,inTHLBdata!A:H,7,FALSE)</f>
        <v>464</v>
      </c>
      <c r="J8751" s="24">
        <f>VLOOKUP(H8751,inTHLBdata!A:H,8,FALSE)</f>
        <v>464</v>
      </c>
    </row>
    <row r="8752" spans="1:10">
      <c r="A8752" s="24">
        <v>2019</v>
      </c>
      <c r="B8752" s="24" t="s">
        <v>332</v>
      </c>
      <c r="C8752" s="24" t="str">
        <f>VLOOKUP(B8752,'FHF LUT'!$A$5:$H$81,2,FALSE)</f>
        <v>Drought-caused Mortality</v>
      </c>
      <c r="D8752" s="24">
        <v>22</v>
      </c>
      <c r="E8752" s="24" t="s">
        <v>19</v>
      </c>
      <c r="F8752" s="24">
        <v>5945</v>
      </c>
      <c r="G8752" s="24">
        <v>5945</v>
      </c>
      <c r="H8752" s="24" t="str">
        <f t="shared" si="136"/>
        <v>2019_NDM_22</v>
      </c>
      <c r="I8752" s="24">
        <f>VLOOKUP(H8752,inTHLBdata!A:H,7,FALSE)</f>
        <v>1720</v>
      </c>
      <c r="J8752" s="24">
        <f>VLOOKUP(H8752,inTHLBdata!A:H,8,FALSE)</f>
        <v>1720</v>
      </c>
    </row>
    <row r="8753" spans="1:10">
      <c r="A8753" s="24">
        <v>2019</v>
      </c>
      <c r="B8753" s="24" t="s">
        <v>332</v>
      </c>
      <c r="C8753" s="24" t="str">
        <f>VLOOKUP(B8753,'FHF LUT'!$A$5:$H$81,2,FALSE)</f>
        <v>Drought-caused Mortality</v>
      </c>
      <c r="D8753" s="24">
        <v>23</v>
      </c>
      <c r="E8753" s="24" t="s">
        <v>27</v>
      </c>
      <c r="F8753" s="24">
        <v>1583</v>
      </c>
      <c r="G8753" s="24">
        <v>1583</v>
      </c>
      <c r="H8753" s="24" t="str">
        <f t="shared" si="136"/>
        <v>2019_NDM_23</v>
      </c>
      <c r="I8753" s="24">
        <f>VLOOKUP(H8753,inTHLBdata!A:H,7,FALSE)</f>
        <v>359</v>
      </c>
      <c r="J8753" s="24">
        <f>VLOOKUP(H8753,inTHLBdata!A:H,8,FALSE)</f>
        <v>359</v>
      </c>
    </row>
    <row r="8754" spans="1:10">
      <c r="A8754" s="24">
        <v>2019</v>
      </c>
      <c r="B8754" s="24" t="s">
        <v>332</v>
      </c>
      <c r="C8754" s="24" t="str">
        <f>VLOOKUP(B8754,'FHF LUT'!$A$5:$H$81,2,FALSE)</f>
        <v>Drought-caused Mortality</v>
      </c>
      <c r="D8754" s="24">
        <v>24</v>
      </c>
      <c r="E8754" s="24" t="s">
        <v>17</v>
      </c>
      <c r="F8754" s="24">
        <v>4047</v>
      </c>
      <c r="G8754" s="24">
        <v>4047</v>
      </c>
      <c r="H8754" s="24" t="str">
        <f t="shared" si="136"/>
        <v>2019_NDM_24</v>
      </c>
      <c r="I8754" s="24">
        <f>VLOOKUP(H8754,inTHLBdata!A:H,7,FALSE)</f>
        <v>1407</v>
      </c>
      <c r="J8754" s="24">
        <f>VLOOKUP(H8754,inTHLBdata!A:H,8,FALSE)</f>
        <v>1407</v>
      </c>
    </row>
    <row r="8755" spans="1:10">
      <c r="A8755" s="24">
        <v>2019</v>
      </c>
      <c r="B8755" s="24" t="s">
        <v>332</v>
      </c>
      <c r="C8755" s="24" t="str">
        <f>VLOOKUP(B8755,'FHF LUT'!$A$5:$H$81,2,FALSE)</f>
        <v>Drought-caused Mortality</v>
      </c>
      <c r="D8755" s="24">
        <v>25</v>
      </c>
      <c r="E8755" s="24" t="s">
        <v>23</v>
      </c>
      <c r="F8755" s="24">
        <v>11867</v>
      </c>
      <c r="G8755" s="24">
        <v>11867</v>
      </c>
      <c r="H8755" s="24" t="str">
        <f t="shared" si="136"/>
        <v>2019_NDM_25</v>
      </c>
      <c r="I8755" s="24">
        <f>VLOOKUP(H8755,inTHLBdata!A:H,7,FALSE)</f>
        <v>13</v>
      </c>
      <c r="J8755" s="24">
        <f>VLOOKUP(H8755,inTHLBdata!A:H,8,FALSE)</f>
        <v>13</v>
      </c>
    </row>
    <row r="8756" spans="1:10">
      <c r="A8756" s="24">
        <v>2019</v>
      </c>
      <c r="B8756" s="24" t="s">
        <v>332</v>
      </c>
      <c r="C8756" s="24" t="str">
        <f>VLOOKUP(B8756,'FHF LUT'!$A$5:$H$81,2,FALSE)</f>
        <v>Drought-caused Mortality</v>
      </c>
      <c r="D8756" s="24">
        <v>26</v>
      </c>
      <c r="E8756" s="24" t="s">
        <v>14</v>
      </c>
      <c r="F8756" s="24">
        <v>0</v>
      </c>
      <c r="G8756" s="24">
        <v>0</v>
      </c>
      <c r="H8756" s="24" t="str">
        <f t="shared" si="136"/>
        <v>2019_NDM_26</v>
      </c>
      <c r="I8756" s="24">
        <f>VLOOKUP(H8756,inTHLBdata!A:H,7,FALSE)</f>
        <v>0</v>
      </c>
      <c r="J8756" s="24">
        <f>VLOOKUP(H8756,inTHLBdata!A:H,8,FALSE)</f>
        <v>0</v>
      </c>
    </row>
    <row r="8757" spans="1:10">
      <c r="A8757" s="24">
        <v>2019</v>
      </c>
      <c r="B8757" s="24" t="s">
        <v>332</v>
      </c>
      <c r="C8757" s="24" t="str">
        <f>VLOOKUP(B8757,'FHF LUT'!$A$5:$H$81,2,FALSE)</f>
        <v>Drought-caused Mortality</v>
      </c>
      <c r="D8757" s="24">
        <v>27</v>
      </c>
      <c r="E8757" s="24" t="s">
        <v>21</v>
      </c>
      <c r="F8757" s="24">
        <v>0</v>
      </c>
      <c r="G8757" s="24">
        <v>0</v>
      </c>
      <c r="H8757" s="24" t="str">
        <f t="shared" si="136"/>
        <v>2019_NDM_27</v>
      </c>
      <c r="I8757" s="24">
        <f>VLOOKUP(H8757,inTHLBdata!A:H,7,FALSE)</f>
        <v>0</v>
      </c>
      <c r="J8757" s="24">
        <f>VLOOKUP(H8757,inTHLBdata!A:H,8,FALSE)</f>
        <v>0</v>
      </c>
    </row>
    <row r="8758" spans="1:10">
      <c r="A8758" s="24">
        <v>2019</v>
      </c>
      <c r="B8758" s="24" t="s">
        <v>332</v>
      </c>
      <c r="C8758" s="24" t="str">
        <f>VLOOKUP(B8758,'FHF LUT'!$A$5:$H$81,2,FALSE)</f>
        <v>Drought-caused Mortality</v>
      </c>
      <c r="D8758" s="24">
        <v>29</v>
      </c>
      <c r="E8758" s="24" t="s">
        <v>9</v>
      </c>
      <c r="F8758" s="24">
        <v>8972</v>
      </c>
      <c r="G8758" s="24">
        <v>8972</v>
      </c>
      <c r="H8758" s="24" t="str">
        <f t="shared" si="136"/>
        <v>2019_NDM_29</v>
      </c>
      <c r="I8758" s="24">
        <f>VLOOKUP(H8758,inTHLBdata!A:H,7,FALSE)</f>
        <v>6410</v>
      </c>
      <c r="J8758" s="24">
        <f>VLOOKUP(H8758,inTHLBdata!A:H,8,FALSE)</f>
        <v>6410</v>
      </c>
    </row>
    <row r="8759" spans="1:10">
      <c r="A8759" s="24">
        <v>2019</v>
      </c>
      <c r="B8759" s="24" t="s">
        <v>332</v>
      </c>
      <c r="C8759" s="24" t="str">
        <f>VLOOKUP(B8759,'FHF LUT'!$A$5:$H$81,2,FALSE)</f>
        <v>Drought-caused Mortality</v>
      </c>
      <c r="D8759" s="24">
        <v>30</v>
      </c>
      <c r="E8759" s="24" t="s">
        <v>35</v>
      </c>
      <c r="F8759" s="24">
        <v>1720</v>
      </c>
      <c r="G8759" s="24">
        <v>1720</v>
      </c>
      <c r="H8759" s="24" t="str">
        <f t="shared" si="136"/>
        <v>2019_NDM_30</v>
      </c>
      <c r="I8759" s="24">
        <f>VLOOKUP(H8759,inTHLBdata!A:H,7,FALSE)</f>
        <v>1720</v>
      </c>
      <c r="J8759" s="24">
        <f>VLOOKUP(H8759,inTHLBdata!A:H,8,FALSE)</f>
        <v>1720</v>
      </c>
    </row>
    <row r="8760" spans="1:10">
      <c r="A8760" s="24">
        <v>2019</v>
      </c>
      <c r="B8760" s="24" t="s">
        <v>332</v>
      </c>
      <c r="C8760" s="24" t="str">
        <f>VLOOKUP(B8760,'FHF LUT'!$A$5:$H$81,2,FALSE)</f>
        <v>Drought-caused Mortality</v>
      </c>
      <c r="D8760" s="24">
        <v>31</v>
      </c>
      <c r="E8760" s="24" t="s">
        <v>34</v>
      </c>
      <c r="F8760" s="24">
        <v>2078</v>
      </c>
      <c r="G8760" s="24">
        <v>2078</v>
      </c>
      <c r="H8760" s="24" t="str">
        <f t="shared" si="136"/>
        <v>2019_NDM_31</v>
      </c>
      <c r="I8760" s="24">
        <f>VLOOKUP(H8760,inTHLBdata!A:H,7,FALSE)</f>
        <v>0</v>
      </c>
      <c r="J8760" s="24">
        <f>VLOOKUP(H8760,inTHLBdata!A:H,8,FALSE)</f>
        <v>0</v>
      </c>
    </row>
    <row r="8761" spans="1:10">
      <c r="A8761" s="24">
        <v>2019</v>
      </c>
      <c r="B8761" s="24" t="s">
        <v>332</v>
      </c>
      <c r="C8761" s="24" t="str">
        <f>VLOOKUP(B8761,'FHF LUT'!$A$5:$H$81,2,FALSE)</f>
        <v>Drought-caused Mortality</v>
      </c>
      <c r="D8761" s="24">
        <v>38</v>
      </c>
      <c r="E8761" s="24" t="s">
        <v>8</v>
      </c>
      <c r="F8761" s="24">
        <v>0</v>
      </c>
      <c r="G8761" s="24">
        <v>0</v>
      </c>
      <c r="H8761" s="24" t="str">
        <f t="shared" si="136"/>
        <v>2019_NDM_38</v>
      </c>
      <c r="I8761" s="24">
        <f>VLOOKUP(H8761,inTHLBdata!A:H,7,FALSE)</f>
        <v>0</v>
      </c>
      <c r="J8761" s="24">
        <f>VLOOKUP(H8761,inTHLBdata!A:H,8,FALSE)</f>
        <v>0</v>
      </c>
    </row>
    <row r="8762" spans="1:10">
      <c r="A8762" s="24">
        <v>2019</v>
      </c>
      <c r="B8762" s="24" t="s">
        <v>332</v>
      </c>
      <c r="C8762" s="24" t="str">
        <f>VLOOKUP(B8762,'FHF LUT'!$A$5:$H$81,2,FALSE)</f>
        <v>Drought-caused Mortality</v>
      </c>
      <c r="D8762" s="24">
        <v>39</v>
      </c>
      <c r="E8762" s="24" t="s">
        <v>36</v>
      </c>
      <c r="F8762" s="24">
        <v>3251</v>
      </c>
      <c r="G8762" s="24">
        <v>3251</v>
      </c>
      <c r="H8762" s="24" t="str">
        <f t="shared" si="136"/>
        <v>2019_NDM_39</v>
      </c>
      <c r="I8762" s="24">
        <f>VLOOKUP(H8762,inTHLBdata!A:H,7,FALSE)</f>
        <v>2590</v>
      </c>
      <c r="J8762" s="24">
        <f>VLOOKUP(H8762,inTHLBdata!A:H,8,FALSE)</f>
        <v>2590</v>
      </c>
    </row>
    <row r="8763" spans="1:10">
      <c r="A8763" s="24">
        <v>2019</v>
      </c>
      <c r="B8763" s="24" t="s">
        <v>332</v>
      </c>
      <c r="C8763" s="24" t="str">
        <f>VLOOKUP(B8763,'FHF LUT'!$A$5:$H$81,2,FALSE)</f>
        <v>Drought-caused Mortality</v>
      </c>
      <c r="D8763" s="24">
        <v>40</v>
      </c>
      <c r="E8763" s="24" t="s">
        <v>31</v>
      </c>
      <c r="F8763" s="24">
        <v>0</v>
      </c>
      <c r="G8763" s="24">
        <v>0</v>
      </c>
      <c r="H8763" s="24" t="str">
        <f t="shared" si="136"/>
        <v>2019_NDM_40</v>
      </c>
      <c r="I8763" s="24">
        <f>VLOOKUP(H8763,inTHLBdata!A:H,7,FALSE)</f>
        <v>0</v>
      </c>
      <c r="J8763" s="24">
        <f>VLOOKUP(H8763,inTHLBdata!A:H,8,FALSE)</f>
        <v>0</v>
      </c>
    </row>
    <row r="8764" spans="1:10">
      <c r="A8764" s="24">
        <v>2019</v>
      </c>
      <c r="B8764" s="24" t="s">
        <v>332</v>
      </c>
      <c r="C8764" s="24" t="str">
        <f>VLOOKUP(B8764,'FHF LUT'!$A$5:$H$81,2,FALSE)</f>
        <v>Drought-caused Mortality</v>
      </c>
      <c r="D8764" s="24">
        <v>41</v>
      </c>
      <c r="E8764" s="24" t="s">
        <v>26</v>
      </c>
      <c r="F8764" s="24">
        <v>0</v>
      </c>
      <c r="G8764" s="24">
        <v>0</v>
      </c>
      <c r="H8764" s="24" t="str">
        <f t="shared" si="136"/>
        <v>2019_NDM_41</v>
      </c>
      <c r="I8764" s="24">
        <f>VLOOKUP(H8764,inTHLBdata!A:H,7,FALSE)</f>
        <v>0</v>
      </c>
      <c r="J8764" s="24">
        <f>VLOOKUP(H8764,inTHLBdata!A:H,8,FALSE)</f>
        <v>0</v>
      </c>
    </row>
    <row r="8765" spans="1:10">
      <c r="A8765" s="24">
        <v>2019</v>
      </c>
      <c r="B8765" s="24" t="s">
        <v>332</v>
      </c>
      <c r="C8765" s="24" t="str">
        <f>VLOOKUP(B8765,'FHF LUT'!$A$5:$H$81,2,FALSE)</f>
        <v>Drought-caused Mortality</v>
      </c>
      <c r="D8765" s="24">
        <v>43</v>
      </c>
      <c r="E8765" s="24" t="s">
        <v>20</v>
      </c>
      <c r="F8765" s="24">
        <v>0</v>
      </c>
      <c r="G8765" s="24">
        <v>0</v>
      </c>
      <c r="H8765" s="24" t="str">
        <f t="shared" si="136"/>
        <v>2019_NDM_43</v>
      </c>
      <c r="I8765" s="24">
        <f>VLOOKUP(H8765,inTHLBdata!A:H,7,FALSE)</f>
        <v>0</v>
      </c>
      <c r="J8765" s="24">
        <f>VLOOKUP(H8765,inTHLBdata!A:H,8,FALSE)</f>
        <v>0</v>
      </c>
    </row>
    <row r="8766" spans="1:10">
      <c r="A8766" s="24">
        <v>2019</v>
      </c>
      <c r="B8766" s="24" t="s">
        <v>332</v>
      </c>
      <c r="C8766" s="24" t="str">
        <f>VLOOKUP(B8766,'FHF LUT'!$A$5:$H$81,2,FALSE)</f>
        <v>Drought-caused Mortality</v>
      </c>
      <c r="D8766" s="24">
        <v>44</v>
      </c>
      <c r="E8766" s="24" t="s">
        <v>3</v>
      </c>
      <c r="F8766" s="24">
        <v>3122</v>
      </c>
      <c r="G8766" s="24">
        <v>3122</v>
      </c>
      <c r="H8766" s="24" t="str">
        <f t="shared" si="136"/>
        <v>2019_NDM_44</v>
      </c>
      <c r="I8766" s="24">
        <f>VLOOKUP(H8766,inTHLBdata!A:H,7,FALSE)</f>
        <v>381</v>
      </c>
      <c r="J8766" s="24">
        <f>VLOOKUP(H8766,inTHLBdata!A:H,8,FALSE)</f>
        <v>381</v>
      </c>
    </row>
    <row r="8767" spans="1:10">
      <c r="A8767" s="24">
        <v>2019</v>
      </c>
      <c r="B8767" s="24" t="s">
        <v>332</v>
      </c>
      <c r="C8767" s="24" t="str">
        <f>VLOOKUP(B8767,'FHF LUT'!$A$5:$H$81,2,FALSE)</f>
        <v>Drought-caused Mortality</v>
      </c>
      <c r="D8767" s="24">
        <v>45</v>
      </c>
      <c r="E8767" s="24" t="s">
        <v>5</v>
      </c>
      <c r="F8767" s="24">
        <v>264</v>
      </c>
      <c r="G8767" s="24">
        <v>264</v>
      </c>
      <c r="H8767" s="24" t="str">
        <f t="shared" si="136"/>
        <v>2019_NDM_45</v>
      </c>
      <c r="I8767" s="24">
        <f>VLOOKUP(H8767,inTHLBdata!A:H,7,FALSE)</f>
        <v>250</v>
      </c>
      <c r="J8767" s="24">
        <f>VLOOKUP(H8767,inTHLBdata!A:H,8,FALSE)</f>
        <v>250</v>
      </c>
    </row>
    <row r="8768" spans="1:10">
      <c r="A8768" s="24">
        <v>2019</v>
      </c>
      <c r="B8768" s="24" t="s">
        <v>332</v>
      </c>
      <c r="C8768" s="24" t="str">
        <f>VLOOKUP(B8768,'FHF LUT'!$A$5:$H$81,2,FALSE)</f>
        <v>Drought-caused Mortality</v>
      </c>
      <c r="D8768" s="24">
        <v>46</v>
      </c>
      <c r="E8768" s="24" t="s">
        <v>234</v>
      </c>
      <c r="F8768" s="24">
        <v>952</v>
      </c>
      <c r="G8768" s="24">
        <v>952</v>
      </c>
      <c r="H8768" s="24" t="str">
        <f t="shared" si="136"/>
        <v>2019_NDM_46</v>
      </c>
      <c r="I8768" s="24">
        <f>VLOOKUP(H8768,inTHLBdata!A:H,7,FALSE)</f>
        <v>0</v>
      </c>
      <c r="J8768" s="24">
        <f>VLOOKUP(H8768,inTHLBdata!A:H,8,FALSE)</f>
        <v>0</v>
      </c>
    </row>
    <row r="8769" spans="1:10">
      <c r="A8769" s="24">
        <v>2019</v>
      </c>
      <c r="B8769" s="24" t="s">
        <v>332</v>
      </c>
      <c r="C8769" s="24" t="str">
        <f>VLOOKUP(B8769,'FHF LUT'!$A$5:$H$81,2,FALSE)</f>
        <v>Drought-caused Mortality</v>
      </c>
      <c r="D8769" s="24">
        <v>47</v>
      </c>
      <c r="E8769" s="24" t="s">
        <v>233</v>
      </c>
      <c r="F8769" s="24">
        <v>1368</v>
      </c>
      <c r="G8769" s="24">
        <v>1368</v>
      </c>
      <c r="H8769" s="24" t="str">
        <f t="shared" si="136"/>
        <v>2019_NDM_47</v>
      </c>
      <c r="I8769" s="24">
        <f>VLOOKUP(H8769,inTHLBdata!A:H,7,FALSE)</f>
        <v>0</v>
      </c>
      <c r="J8769" s="24">
        <f>VLOOKUP(H8769,inTHLBdata!A:H,8,FALSE)</f>
        <v>0</v>
      </c>
    </row>
    <row r="8770" spans="1:10">
      <c r="A8770" s="24">
        <v>2019</v>
      </c>
      <c r="B8770" s="24" t="s">
        <v>332</v>
      </c>
      <c r="C8770" s="24" t="str">
        <f>VLOOKUP(B8770,'FHF LUT'!$A$5:$H$81,2,FALSE)</f>
        <v>Drought-caused Mortality</v>
      </c>
      <c r="D8770" s="24">
        <v>48</v>
      </c>
      <c r="E8770" s="24" t="s">
        <v>235</v>
      </c>
      <c r="F8770" s="24">
        <v>2862</v>
      </c>
      <c r="G8770" s="24">
        <v>2862</v>
      </c>
      <c r="H8770" s="24" t="str">
        <f t="shared" si="136"/>
        <v>2019_NDM_48</v>
      </c>
      <c r="I8770" s="24">
        <f>VLOOKUP(H8770,inTHLBdata!A:H,7,FALSE)</f>
        <v>1880</v>
      </c>
      <c r="J8770" s="24">
        <f>VLOOKUP(H8770,inTHLBdata!A:H,8,FALSE)</f>
        <v>1880</v>
      </c>
    </row>
    <row r="8771" spans="1:10">
      <c r="A8771" s="24">
        <v>2019</v>
      </c>
      <c r="B8771" s="24" t="s">
        <v>190</v>
      </c>
      <c r="C8771" s="24" t="str">
        <f>VLOOKUP(B8771,'FHF LUT'!$A$5:$H$81,2,FALSE)</f>
        <v>Flooding</v>
      </c>
      <c r="D8771" s="24">
        <v>1</v>
      </c>
      <c r="E8771" s="24" t="s">
        <v>10</v>
      </c>
      <c r="F8771" s="24">
        <v>0</v>
      </c>
      <c r="G8771" s="24">
        <v>0</v>
      </c>
      <c r="H8771" s="24" t="str">
        <f t="shared" ref="H8771:H8834" si="137">CONCATENATE(A8771,"_",B8771,"_",D8771)</f>
        <v>2019_NF_1</v>
      </c>
      <c r="I8771" s="24">
        <f>VLOOKUP(H8771,inTHLBdata!A:H,7,FALSE)</f>
        <v>0</v>
      </c>
      <c r="J8771" s="24">
        <f>VLOOKUP(H8771,inTHLBdata!A:H,8,FALSE)</f>
        <v>0</v>
      </c>
    </row>
    <row r="8772" spans="1:10">
      <c r="A8772" s="24">
        <v>2019</v>
      </c>
      <c r="B8772" s="24" t="s">
        <v>190</v>
      </c>
      <c r="C8772" s="24" t="str">
        <f>VLOOKUP(B8772,'FHF LUT'!$A$5:$H$81,2,FALSE)</f>
        <v>Flooding</v>
      </c>
      <c r="D8772" s="24">
        <v>2</v>
      </c>
      <c r="E8772" s="24" t="s">
        <v>22</v>
      </c>
      <c r="F8772" s="24">
        <v>0</v>
      </c>
      <c r="G8772" s="24">
        <v>0</v>
      </c>
      <c r="H8772" s="24" t="str">
        <f t="shared" si="137"/>
        <v>2019_NF_2</v>
      </c>
      <c r="I8772" s="24">
        <f>VLOOKUP(H8772,inTHLBdata!A:H,7,FALSE)</f>
        <v>0</v>
      </c>
      <c r="J8772" s="24">
        <f>VLOOKUP(H8772,inTHLBdata!A:H,8,FALSE)</f>
        <v>0</v>
      </c>
    </row>
    <row r="8773" spans="1:10">
      <c r="A8773" s="24">
        <v>2019</v>
      </c>
      <c r="B8773" s="24" t="s">
        <v>190</v>
      </c>
      <c r="C8773" s="24" t="str">
        <f>VLOOKUP(B8773,'FHF LUT'!$A$5:$H$81,2,FALSE)</f>
        <v>Flooding</v>
      </c>
      <c r="D8773" s="24">
        <v>3</v>
      </c>
      <c r="E8773" s="24" t="s">
        <v>13</v>
      </c>
      <c r="F8773" s="24">
        <v>0</v>
      </c>
      <c r="G8773" s="24">
        <v>0</v>
      </c>
      <c r="H8773" s="24" t="str">
        <f t="shared" si="137"/>
        <v>2019_NF_3</v>
      </c>
      <c r="I8773" s="24">
        <f>VLOOKUP(H8773,inTHLBdata!A:H,7,FALSE)</f>
        <v>0</v>
      </c>
      <c r="J8773" s="24">
        <f>VLOOKUP(H8773,inTHLBdata!A:H,8,FALSE)</f>
        <v>0</v>
      </c>
    </row>
    <row r="8774" spans="1:10">
      <c r="A8774" s="24">
        <v>2019</v>
      </c>
      <c r="B8774" s="24" t="s">
        <v>190</v>
      </c>
      <c r="C8774" s="24" t="str">
        <f>VLOOKUP(B8774,'FHF LUT'!$A$5:$H$81,2,FALSE)</f>
        <v>Flooding</v>
      </c>
      <c r="D8774" s="24">
        <v>4</v>
      </c>
      <c r="E8774" s="24" t="s">
        <v>28</v>
      </c>
      <c r="F8774" s="24">
        <v>0</v>
      </c>
      <c r="G8774" s="24">
        <v>0</v>
      </c>
      <c r="H8774" s="24" t="str">
        <f t="shared" si="137"/>
        <v>2019_NF_4</v>
      </c>
      <c r="I8774" s="24">
        <f>VLOOKUP(H8774,inTHLBdata!A:H,7,FALSE)</f>
        <v>0</v>
      </c>
      <c r="J8774" s="24">
        <f>VLOOKUP(H8774,inTHLBdata!A:H,8,FALSE)</f>
        <v>0</v>
      </c>
    </row>
    <row r="8775" spans="1:10">
      <c r="A8775" s="24">
        <v>2019</v>
      </c>
      <c r="B8775" s="24" t="s">
        <v>190</v>
      </c>
      <c r="C8775" s="24" t="str">
        <f>VLOOKUP(B8775,'FHF LUT'!$A$5:$H$81,2,FALSE)</f>
        <v>Flooding</v>
      </c>
      <c r="D8775" s="24">
        <v>5</v>
      </c>
      <c r="E8775" s="24" t="s">
        <v>16</v>
      </c>
      <c r="F8775" s="24">
        <v>1414</v>
      </c>
      <c r="G8775" s="24">
        <v>1414</v>
      </c>
      <c r="H8775" s="24" t="str">
        <f t="shared" si="137"/>
        <v>2019_NF_5</v>
      </c>
      <c r="I8775" s="24">
        <f>VLOOKUP(H8775,inTHLBdata!A:H,7,FALSE)</f>
        <v>202</v>
      </c>
      <c r="J8775" s="24">
        <f>VLOOKUP(H8775,inTHLBdata!A:H,8,FALSE)</f>
        <v>202</v>
      </c>
    </row>
    <row r="8776" spans="1:10">
      <c r="A8776" s="24">
        <v>2019</v>
      </c>
      <c r="B8776" s="24" t="s">
        <v>190</v>
      </c>
      <c r="C8776" s="24" t="str">
        <f>VLOOKUP(B8776,'FHF LUT'!$A$5:$H$81,2,FALSE)</f>
        <v>Flooding</v>
      </c>
      <c r="D8776" s="24">
        <v>7</v>
      </c>
      <c r="E8776" s="24" t="s">
        <v>25</v>
      </c>
      <c r="F8776" s="24">
        <v>0</v>
      </c>
      <c r="G8776" s="24">
        <v>0</v>
      </c>
      <c r="H8776" s="24" t="str">
        <f t="shared" si="137"/>
        <v>2019_NF_7</v>
      </c>
      <c r="I8776" s="24">
        <f>VLOOKUP(H8776,inTHLBdata!A:H,7,FALSE)</f>
        <v>0</v>
      </c>
      <c r="J8776" s="24">
        <f>VLOOKUP(H8776,inTHLBdata!A:H,8,FALSE)</f>
        <v>0</v>
      </c>
    </row>
    <row r="8777" spans="1:10">
      <c r="A8777" s="24">
        <v>2019</v>
      </c>
      <c r="B8777" s="24" t="s">
        <v>190</v>
      </c>
      <c r="C8777" s="24" t="str">
        <f>VLOOKUP(B8777,'FHF LUT'!$A$5:$H$81,2,FALSE)</f>
        <v>Flooding</v>
      </c>
      <c r="D8777" s="24">
        <v>8</v>
      </c>
      <c r="E8777" s="24" t="s">
        <v>29</v>
      </c>
      <c r="F8777" s="24">
        <v>78736</v>
      </c>
      <c r="G8777" s="24">
        <v>78736</v>
      </c>
      <c r="H8777" s="24" t="str">
        <f t="shared" si="137"/>
        <v>2019_NF_8</v>
      </c>
      <c r="I8777" s="24">
        <f>VLOOKUP(H8777,inTHLBdata!A:H,7,FALSE)</f>
        <v>40139</v>
      </c>
      <c r="J8777" s="24">
        <f>VLOOKUP(H8777,inTHLBdata!A:H,8,FALSE)</f>
        <v>40139</v>
      </c>
    </row>
    <row r="8778" spans="1:10">
      <c r="A8778" s="24">
        <v>2019</v>
      </c>
      <c r="B8778" s="24" t="s">
        <v>190</v>
      </c>
      <c r="C8778" s="24" t="str">
        <f>VLOOKUP(B8778,'FHF LUT'!$A$5:$H$81,2,FALSE)</f>
        <v>Flooding</v>
      </c>
      <c r="D8778" s="24">
        <v>9</v>
      </c>
      <c r="E8778" s="24" t="s">
        <v>7</v>
      </c>
      <c r="F8778" s="24">
        <v>0</v>
      </c>
      <c r="G8778" s="24">
        <v>0</v>
      </c>
      <c r="H8778" s="24" t="str">
        <f t="shared" si="137"/>
        <v>2019_NF_9</v>
      </c>
      <c r="I8778" s="24">
        <f>VLOOKUP(H8778,inTHLBdata!A:H,7,FALSE)</f>
        <v>0</v>
      </c>
      <c r="J8778" s="24">
        <f>VLOOKUP(H8778,inTHLBdata!A:H,8,FALSE)</f>
        <v>0</v>
      </c>
    </row>
    <row r="8779" spans="1:10">
      <c r="A8779" s="24">
        <v>2019</v>
      </c>
      <c r="B8779" s="24" t="s">
        <v>190</v>
      </c>
      <c r="C8779" s="24" t="str">
        <f>VLOOKUP(B8779,'FHF LUT'!$A$5:$H$81,2,FALSE)</f>
        <v>Flooding</v>
      </c>
      <c r="D8779" s="24">
        <v>10</v>
      </c>
      <c r="E8779" s="24" t="s">
        <v>18</v>
      </c>
      <c r="F8779" s="24">
        <v>14067</v>
      </c>
      <c r="G8779" s="24">
        <v>14067</v>
      </c>
      <c r="H8779" s="24" t="str">
        <f t="shared" si="137"/>
        <v>2019_NF_10</v>
      </c>
      <c r="I8779" s="24">
        <f>VLOOKUP(H8779,inTHLBdata!A:H,7,FALSE)</f>
        <v>5233</v>
      </c>
      <c r="J8779" s="24">
        <f>VLOOKUP(H8779,inTHLBdata!A:H,8,FALSE)</f>
        <v>5233</v>
      </c>
    </row>
    <row r="8780" spans="1:10">
      <c r="A8780" s="24">
        <v>2019</v>
      </c>
      <c r="B8780" s="24" t="s">
        <v>190</v>
      </c>
      <c r="C8780" s="24" t="str">
        <f>VLOOKUP(B8780,'FHF LUT'!$A$5:$H$81,2,FALSE)</f>
        <v>Flooding</v>
      </c>
      <c r="D8780" s="24">
        <v>11</v>
      </c>
      <c r="E8780" s="24" t="s">
        <v>4</v>
      </c>
      <c r="F8780" s="24">
        <v>1372</v>
      </c>
      <c r="G8780" s="24">
        <v>1372</v>
      </c>
      <c r="H8780" s="24" t="str">
        <f t="shared" si="137"/>
        <v>2019_NF_11</v>
      </c>
      <c r="I8780" s="24">
        <f>VLOOKUP(H8780,inTHLBdata!A:H,7,FALSE)</f>
        <v>842</v>
      </c>
      <c r="J8780" s="24">
        <f>VLOOKUP(H8780,inTHLBdata!A:H,8,FALSE)</f>
        <v>842</v>
      </c>
    </row>
    <row r="8781" spans="1:10">
      <c r="A8781" s="24">
        <v>2019</v>
      </c>
      <c r="B8781" s="24" t="s">
        <v>190</v>
      </c>
      <c r="C8781" s="24" t="str">
        <f>VLOOKUP(B8781,'FHF LUT'!$A$5:$H$81,2,FALSE)</f>
        <v>Flooding</v>
      </c>
      <c r="D8781" s="24">
        <v>12</v>
      </c>
      <c r="E8781" s="24" t="s">
        <v>11</v>
      </c>
      <c r="F8781" s="24">
        <v>0</v>
      </c>
      <c r="G8781" s="24">
        <v>0</v>
      </c>
      <c r="H8781" s="24" t="str">
        <f t="shared" si="137"/>
        <v>2019_NF_12</v>
      </c>
      <c r="I8781" s="24">
        <f>VLOOKUP(H8781,inTHLBdata!A:H,7,FALSE)</f>
        <v>0</v>
      </c>
      <c r="J8781" s="24">
        <f>VLOOKUP(H8781,inTHLBdata!A:H,8,FALSE)</f>
        <v>0</v>
      </c>
    </row>
    <row r="8782" spans="1:10">
      <c r="A8782" s="24">
        <v>2019</v>
      </c>
      <c r="B8782" s="24" t="s">
        <v>190</v>
      </c>
      <c r="C8782" s="24" t="str">
        <f>VLOOKUP(B8782,'FHF LUT'!$A$5:$H$81,2,FALSE)</f>
        <v>Flooding</v>
      </c>
      <c r="D8782" s="24">
        <v>13</v>
      </c>
      <c r="E8782" s="24" t="s">
        <v>24</v>
      </c>
      <c r="F8782" s="24">
        <v>0</v>
      </c>
      <c r="G8782" s="24">
        <v>0</v>
      </c>
      <c r="H8782" s="24" t="str">
        <f t="shared" si="137"/>
        <v>2019_NF_13</v>
      </c>
      <c r="I8782" s="24">
        <f>VLOOKUP(H8782,inTHLBdata!A:H,7,FALSE)</f>
        <v>0</v>
      </c>
      <c r="J8782" s="24">
        <f>VLOOKUP(H8782,inTHLBdata!A:H,8,FALSE)</f>
        <v>0</v>
      </c>
    </row>
    <row r="8783" spans="1:10">
      <c r="A8783" s="24">
        <v>2019</v>
      </c>
      <c r="B8783" s="24" t="s">
        <v>190</v>
      </c>
      <c r="C8783" s="24" t="str">
        <f>VLOOKUP(B8783,'FHF LUT'!$A$5:$H$81,2,FALSE)</f>
        <v>Flooding</v>
      </c>
      <c r="D8783" s="24">
        <v>14</v>
      </c>
      <c r="E8783" s="24" t="s">
        <v>30</v>
      </c>
      <c r="F8783" s="24">
        <v>654</v>
      </c>
      <c r="G8783" s="24">
        <v>654</v>
      </c>
      <c r="H8783" s="24" t="str">
        <f t="shared" si="137"/>
        <v>2019_NF_14</v>
      </c>
      <c r="I8783" s="24">
        <f>VLOOKUP(H8783,inTHLBdata!A:H,7,FALSE)</f>
        <v>106</v>
      </c>
      <c r="J8783" s="24">
        <f>VLOOKUP(H8783,inTHLBdata!A:H,8,FALSE)</f>
        <v>106</v>
      </c>
    </row>
    <row r="8784" spans="1:10">
      <c r="A8784" s="24">
        <v>2019</v>
      </c>
      <c r="B8784" s="24" t="s">
        <v>190</v>
      </c>
      <c r="C8784" s="24" t="str">
        <f>VLOOKUP(B8784,'FHF LUT'!$A$5:$H$81,2,FALSE)</f>
        <v>Flooding</v>
      </c>
      <c r="D8784" s="24">
        <v>15</v>
      </c>
      <c r="E8784" s="24" t="s">
        <v>33</v>
      </c>
      <c r="F8784" s="24">
        <v>0</v>
      </c>
      <c r="G8784" s="24">
        <v>0</v>
      </c>
      <c r="H8784" s="24" t="str">
        <f t="shared" si="137"/>
        <v>2019_NF_15</v>
      </c>
      <c r="I8784" s="24">
        <f>VLOOKUP(H8784,inTHLBdata!A:H,7,FALSE)</f>
        <v>0</v>
      </c>
      <c r="J8784" s="24">
        <f>VLOOKUP(H8784,inTHLBdata!A:H,8,FALSE)</f>
        <v>0</v>
      </c>
    </row>
    <row r="8785" spans="1:10">
      <c r="A8785" s="24">
        <v>2019</v>
      </c>
      <c r="B8785" s="24" t="s">
        <v>190</v>
      </c>
      <c r="C8785" s="24" t="str">
        <f>VLOOKUP(B8785,'FHF LUT'!$A$5:$H$81,2,FALSE)</f>
        <v>Flooding</v>
      </c>
      <c r="D8785" s="24">
        <v>16</v>
      </c>
      <c r="E8785" s="24" t="s">
        <v>12</v>
      </c>
      <c r="F8785" s="24">
        <v>571</v>
      </c>
      <c r="G8785" s="24">
        <v>571</v>
      </c>
      <c r="H8785" s="24" t="str">
        <f t="shared" si="137"/>
        <v>2019_NF_16</v>
      </c>
      <c r="I8785" s="24">
        <f>VLOOKUP(H8785,inTHLBdata!A:H,7,FALSE)</f>
        <v>88</v>
      </c>
      <c r="J8785" s="24">
        <f>VLOOKUP(H8785,inTHLBdata!A:H,8,FALSE)</f>
        <v>88</v>
      </c>
    </row>
    <row r="8786" spans="1:10">
      <c r="A8786" s="24">
        <v>2019</v>
      </c>
      <c r="B8786" s="24" t="s">
        <v>190</v>
      </c>
      <c r="C8786" s="24" t="str">
        <f>VLOOKUP(B8786,'FHF LUT'!$A$5:$H$81,2,FALSE)</f>
        <v>Flooding</v>
      </c>
      <c r="D8786" s="24">
        <v>17</v>
      </c>
      <c r="E8786" s="24" t="s">
        <v>32</v>
      </c>
      <c r="F8786" s="24">
        <v>30</v>
      </c>
      <c r="G8786" s="24">
        <v>30</v>
      </c>
      <c r="H8786" s="24" t="str">
        <f t="shared" si="137"/>
        <v>2019_NF_17</v>
      </c>
      <c r="I8786" s="24">
        <f>VLOOKUP(H8786,inTHLBdata!A:H,7,FALSE)</f>
        <v>0</v>
      </c>
      <c r="J8786" s="24">
        <f>VLOOKUP(H8786,inTHLBdata!A:H,8,FALSE)</f>
        <v>0</v>
      </c>
    </row>
    <row r="8787" spans="1:10">
      <c r="A8787" s="24">
        <v>2019</v>
      </c>
      <c r="B8787" s="24" t="s">
        <v>190</v>
      </c>
      <c r="C8787" s="24" t="str">
        <f>VLOOKUP(B8787,'FHF LUT'!$A$5:$H$81,2,FALSE)</f>
        <v>Flooding</v>
      </c>
      <c r="D8787" s="24">
        <v>18</v>
      </c>
      <c r="E8787" s="24" t="s">
        <v>15</v>
      </c>
      <c r="F8787" s="24">
        <v>0</v>
      </c>
      <c r="G8787" s="24">
        <v>0</v>
      </c>
      <c r="H8787" s="24" t="str">
        <f t="shared" si="137"/>
        <v>2019_NF_18</v>
      </c>
      <c r="I8787" s="24">
        <f>VLOOKUP(H8787,inTHLBdata!A:H,7,FALSE)</f>
        <v>0</v>
      </c>
      <c r="J8787" s="24">
        <f>VLOOKUP(H8787,inTHLBdata!A:H,8,FALSE)</f>
        <v>0</v>
      </c>
    </row>
    <row r="8788" spans="1:10">
      <c r="A8788" s="24">
        <v>2019</v>
      </c>
      <c r="B8788" s="24" t="s">
        <v>190</v>
      </c>
      <c r="C8788" s="24" t="str">
        <f>VLOOKUP(B8788,'FHF LUT'!$A$5:$H$81,2,FALSE)</f>
        <v>Flooding</v>
      </c>
      <c r="D8788" s="24">
        <v>20</v>
      </c>
      <c r="E8788" s="24" t="s">
        <v>6</v>
      </c>
      <c r="F8788" s="24">
        <v>4597</v>
      </c>
      <c r="G8788" s="24">
        <v>4597</v>
      </c>
      <c r="H8788" s="24" t="str">
        <f t="shared" si="137"/>
        <v>2019_NF_20</v>
      </c>
      <c r="I8788" s="24">
        <f>VLOOKUP(H8788,inTHLBdata!A:H,7,FALSE)</f>
        <v>2298</v>
      </c>
      <c r="J8788" s="24">
        <f>VLOOKUP(H8788,inTHLBdata!A:H,8,FALSE)</f>
        <v>2298</v>
      </c>
    </row>
    <row r="8789" spans="1:10">
      <c r="A8789" s="24">
        <v>2019</v>
      </c>
      <c r="B8789" s="24" t="s">
        <v>190</v>
      </c>
      <c r="C8789" s="24" t="str">
        <f>VLOOKUP(B8789,'FHF LUT'!$A$5:$H$81,2,FALSE)</f>
        <v>Flooding</v>
      </c>
      <c r="D8789" s="24">
        <v>22</v>
      </c>
      <c r="E8789" s="24" t="s">
        <v>19</v>
      </c>
      <c r="F8789" s="24">
        <v>986</v>
      </c>
      <c r="G8789" s="24">
        <v>986</v>
      </c>
      <c r="H8789" s="24" t="str">
        <f t="shared" si="137"/>
        <v>2019_NF_22</v>
      </c>
      <c r="I8789" s="24">
        <f>VLOOKUP(H8789,inTHLBdata!A:H,7,FALSE)</f>
        <v>645</v>
      </c>
      <c r="J8789" s="24">
        <f>VLOOKUP(H8789,inTHLBdata!A:H,8,FALSE)</f>
        <v>645</v>
      </c>
    </row>
    <row r="8790" spans="1:10">
      <c r="A8790" s="24">
        <v>2019</v>
      </c>
      <c r="B8790" s="24" t="s">
        <v>190</v>
      </c>
      <c r="C8790" s="24" t="str">
        <f>VLOOKUP(B8790,'FHF LUT'!$A$5:$H$81,2,FALSE)</f>
        <v>Flooding</v>
      </c>
      <c r="D8790" s="24">
        <v>23</v>
      </c>
      <c r="E8790" s="24" t="s">
        <v>27</v>
      </c>
      <c r="F8790" s="24">
        <v>169</v>
      </c>
      <c r="G8790" s="24">
        <v>169</v>
      </c>
      <c r="H8790" s="24" t="str">
        <f t="shared" si="137"/>
        <v>2019_NF_23</v>
      </c>
      <c r="I8790" s="24">
        <f>VLOOKUP(H8790,inTHLBdata!A:H,7,FALSE)</f>
        <v>0</v>
      </c>
      <c r="J8790" s="24">
        <f>VLOOKUP(H8790,inTHLBdata!A:H,8,FALSE)</f>
        <v>0</v>
      </c>
    </row>
    <row r="8791" spans="1:10">
      <c r="A8791" s="24">
        <v>2019</v>
      </c>
      <c r="B8791" s="24" t="s">
        <v>190</v>
      </c>
      <c r="C8791" s="24" t="str">
        <f>VLOOKUP(B8791,'FHF LUT'!$A$5:$H$81,2,FALSE)</f>
        <v>Flooding</v>
      </c>
      <c r="D8791" s="24">
        <v>24</v>
      </c>
      <c r="E8791" s="24" t="s">
        <v>17</v>
      </c>
      <c r="F8791" s="24">
        <v>3760</v>
      </c>
      <c r="G8791" s="24">
        <v>3760</v>
      </c>
      <c r="H8791" s="24" t="str">
        <f t="shared" si="137"/>
        <v>2019_NF_24</v>
      </c>
      <c r="I8791" s="24">
        <f>VLOOKUP(H8791,inTHLBdata!A:H,7,FALSE)</f>
        <v>1556</v>
      </c>
      <c r="J8791" s="24">
        <f>VLOOKUP(H8791,inTHLBdata!A:H,8,FALSE)</f>
        <v>1556</v>
      </c>
    </row>
    <row r="8792" spans="1:10">
      <c r="A8792" s="24">
        <v>2019</v>
      </c>
      <c r="B8792" s="24" t="s">
        <v>190</v>
      </c>
      <c r="C8792" s="24" t="str">
        <f>VLOOKUP(B8792,'FHF LUT'!$A$5:$H$81,2,FALSE)</f>
        <v>Flooding</v>
      </c>
      <c r="D8792" s="24">
        <v>25</v>
      </c>
      <c r="E8792" s="24" t="s">
        <v>23</v>
      </c>
      <c r="F8792" s="24">
        <v>6930</v>
      </c>
      <c r="G8792" s="24">
        <v>6930</v>
      </c>
      <c r="H8792" s="24" t="str">
        <f t="shared" si="137"/>
        <v>2019_NF_25</v>
      </c>
      <c r="I8792" s="24">
        <f>VLOOKUP(H8792,inTHLBdata!A:H,7,FALSE)</f>
        <v>0</v>
      </c>
      <c r="J8792" s="24">
        <f>VLOOKUP(H8792,inTHLBdata!A:H,8,FALSE)</f>
        <v>0</v>
      </c>
    </row>
    <row r="8793" spans="1:10">
      <c r="A8793" s="24">
        <v>2019</v>
      </c>
      <c r="B8793" s="24" t="s">
        <v>190</v>
      </c>
      <c r="C8793" s="24" t="str">
        <f>VLOOKUP(B8793,'FHF LUT'!$A$5:$H$81,2,FALSE)</f>
        <v>Flooding</v>
      </c>
      <c r="D8793" s="24">
        <v>26</v>
      </c>
      <c r="E8793" s="24" t="s">
        <v>14</v>
      </c>
      <c r="F8793" s="24">
        <v>1377</v>
      </c>
      <c r="G8793" s="24">
        <v>1377</v>
      </c>
      <c r="H8793" s="24" t="str">
        <f t="shared" si="137"/>
        <v>2019_NF_26</v>
      </c>
      <c r="I8793" s="24">
        <f>VLOOKUP(H8793,inTHLBdata!A:H,7,FALSE)</f>
        <v>675</v>
      </c>
      <c r="J8793" s="24">
        <f>VLOOKUP(H8793,inTHLBdata!A:H,8,FALSE)</f>
        <v>675</v>
      </c>
    </row>
    <row r="8794" spans="1:10">
      <c r="A8794" s="24">
        <v>2019</v>
      </c>
      <c r="B8794" s="24" t="s">
        <v>190</v>
      </c>
      <c r="C8794" s="24" t="str">
        <f>VLOOKUP(B8794,'FHF LUT'!$A$5:$H$81,2,FALSE)</f>
        <v>Flooding</v>
      </c>
      <c r="D8794" s="24">
        <v>27</v>
      </c>
      <c r="E8794" s="24" t="s">
        <v>21</v>
      </c>
      <c r="F8794" s="24">
        <v>748</v>
      </c>
      <c r="G8794" s="24">
        <v>748</v>
      </c>
      <c r="H8794" s="24" t="str">
        <f t="shared" si="137"/>
        <v>2019_NF_27</v>
      </c>
      <c r="I8794" s="24">
        <f>VLOOKUP(H8794,inTHLBdata!A:H,7,FALSE)</f>
        <v>0</v>
      </c>
      <c r="J8794" s="24">
        <f>VLOOKUP(H8794,inTHLBdata!A:H,8,FALSE)</f>
        <v>0</v>
      </c>
    </row>
    <row r="8795" spans="1:10">
      <c r="A8795" s="24">
        <v>2019</v>
      </c>
      <c r="B8795" s="24" t="s">
        <v>190</v>
      </c>
      <c r="C8795" s="24" t="str">
        <f>VLOOKUP(B8795,'FHF LUT'!$A$5:$H$81,2,FALSE)</f>
        <v>Flooding</v>
      </c>
      <c r="D8795" s="24">
        <v>29</v>
      </c>
      <c r="E8795" s="24" t="s">
        <v>9</v>
      </c>
      <c r="F8795" s="24">
        <v>3997</v>
      </c>
      <c r="G8795" s="24">
        <v>3997</v>
      </c>
      <c r="H8795" s="24" t="str">
        <f t="shared" si="137"/>
        <v>2019_NF_29</v>
      </c>
      <c r="I8795" s="24">
        <f>VLOOKUP(H8795,inTHLBdata!A:H,7,FALSE)</f>
        <v>2060</v>
      </c>
      <c r="J8795" s="24">
        <f>VLOOKUP(H8795,inTHLBdata!A:H,8,FALSE)</f>
        <v>2060</v>
      </c>
    </row>
    <row r="8796" spans="1:10">
      <c r="A8796" s="24">
        <v>2019</v>
      </c>
      <c r="B8796" s="24" t="s">
        <v>190</v>
      </c>
      <c r="C8796" s="24" t="str">
        <f>VLOOKUP(B8796,'FHF LUT'!$A$5:$H$81,2,FALSE)</f>
        <v>Flooding</v>
      </c>
      <c r="D8796" s="24">
        <v>30</v>
      </c>
      <c r="E8796" s="24" t="s">
        <v>35</v>
      </c>
      <c r="F8796" s="24">
        <v>0</v>
      </c>
      <c r="G8796" s="24">
        <v>0</v>
      </c>
      <c r="H8796" s="24" t="str">
        <f t="shared" si="137"/>
        <v>2019_NF_30</v>
      </c>
      <c r="I8796" s="24">
        <f>VLOOKUP(H8796,inTHLBdata!A:H,7,FALSE)</f>
        <v>0</v>
      </c>
      <c r="J8796" s="24">
        <f>VLOOKUP(H8796,inTHLBdata!A:H,8,FALSE)</f>
        <v>0</v>
      </c>
    </row>
    <row r="8797" spans="1:10">
      <c r="A8797" s="24">
        <v>2019</v>
      </c>
      <c r="B8797" s="24" t="s">
        <v>190</v>
      </c>
      <c r="C8797" s="24" t="str">
        <f>VLOOKUP(B8797,'FHF LUT'!$A$5:$H$81,2,FALSE)</f>
        <v>Flooding</v>
      </c>
      <c r="D8797" s="24">
        <v>31</v>
      </c>
      <c r="E8797" s="24" t="s">
        <v>34</v>
      </c>
      <c r="F8797" s="24">
        <v>1185</v>
      </c>
      <c r="G8797" s="24">
        <v>1185</v>
      </c>
      <c r="H8797" s="24" t="str">
        <f t="shared" si="137"/>
        <v>2019_NF_31</v>
      </c>
      <c r="I8797" s="24">
        <f>VLOOKUP(H8797,inTHLBdata!A:H,7,FALSE)</f>
        <v>0</v>
      </c>
      <c r="J8797" s="24">
        <f>VLOOKUP(H8797,inTHLBdata!A:H,8,FALSE)</f>
        <v>0</v>
      </c>
    </row>
    <row r="8798" spans="1:10">
      <c r="A8798" s="24">
        <v>2019</v>
      </c>
      <c r="B8798" s="24" t="s">
        <v>190</v>
      </c>
      <c r="C8798" s="24" t="str">
        <f>VLOOKUP(B8798,'FHF LUT'!$A$5:$H$81,2,FALSE)</f>
        <v>Flooding</v>
      </c>
      <c r="D8798" s="24">
        <v>38</v>
      </c>
      <c r="E8798" s="24" t="s">
        <v>8</v>
      </c>
      <c r="F8798" s="24">
        <v>221</v>
      </c>
      <c r="G8798" s="24">
        <v>221</v>
      </c>
      <c r="H8798" s="24" t="str">
        <f t="shared" si="137"/>
        <v>2019_NF_38</v>
      </c>
      <c r="I8798" s="24">
        <f>VLOOKUP(H8798,inTHLBdata!A:H,7,FALSE)</f>
        <v>0</v>
      </c>
      <c r="J8798" s="24">
        <f>VLOOKUP(H8798,inTHLBdata!A:H,8,FALSE)</f>
        <v>0</v>
      </c>
    </row>
    <row r="8799" spans="1:10">
      <c r="A8799" s="24">
        <v>2019</v>
      </c>
      <c r="B8799" s="24" t="s">
        <v>190</v>
      </c>
      <c r="C8799" s="24" t="str">
        <f>VLOOKUP(B8799,'FHF LUT'!$A$5:$H$81,2,FALSE)</f>
        <v>Flooding</v>
      </c>
      <c r="D8799" s="24">
        <v>39</v>
      </c>
      <c r="E8799" s="24" t="s">
        <v>36</v>
      </c>
      <c r="F8799" s="24">
        <v>626</v>
      </c>
      <c r="G8799" s="24">
        <v>626</v>
      </c>
      <c r="H8799" s="24" t="str">
        <f t="shared" si="137"/>
        <v>2019_NF_39</v>
      </c>
      <c r="I8799" s="24">
        <f>VLOOKUP(H8799,inTHLBdata!A:H,7,FALSE)</f>
        <v>224</v>
      </c>
      <c r="J8799" s="24">
        <f>VLOOKUP(H8799,inTHLBdata!A:H,8,FALSE)</f>
        <v>224</v>
      </c>
    </row>
    <row r="8800" spans="1:10">
      <c r="A8800" s="24">
        <v>2019</v>
      </c>
      <c r="B8800" s="24" t="s">
        <v>190</v>
      </c>
      <c r="C8800" s="24" t="str">
        <f>VLOOKUP(B8800,'FHF LUT'!$A$5:$H$81,2,FALSE)</f>
        <v>Flooding</v>
      </c>
      <c r="D8800" s="24">
        <v>40</v>
      </c>
      <c r="E8800" s="24" t="s">
        <v>31</v>
      </c>
      <c r="F8800" s="24">
        <v>26158</v>
      </c>
      <c r="G8800" s="24">
        <v>26158</v>
      </c>
      <c r="H8800" s="24" t="str">
        <f t="shared" si="137"/>
        <v>2019_NF_40</v>
      </c>
      <c r="I8800" s="24">
        <f>VLOOKUP(H8800,inTHLBdata!A:H,7,FALSE)</f>
        <v>13675</v>
      </c>
      <c r="J8800" s="24">
        <f>VLOOKUP(H8800,inTHLBdata!A:H,8,FALSE)</f>
        <v>13675</v>
      </c>
    </row>
    <row r="8801" spans="1:10">
      <c r="A8801" s="24">
        <v>2019</v>
      </c>
      <c r="B8801" s="24" t="s">
        <v>190</v>
      </c>
      <c r="C8801" s="24" t="str">
        <f>VLOOKUP(B8801,'FHF LUT'!$A$5:$H$81,2,FALSE)</f>
        <v>Flooding</v>
      </c>
      <c r="D8801" s="24">
        <v>41</v>
      </c>
      <c r="E8801" s="24" t="s">
        <v>26</v>
      </c>
      <c r="F8801" s="24">
        <v>2840</v>
      </c>
      <c r="G8801" s="24">
        <v>2840</v>
      </c>
      <c r="H8801" s="24" t="str">
        <f t="shared" si="137"/>
        <v>2019_NF_41</v>
      </c>
      <c r="I8801" s="24">
        <f>VLOOKUP(H8801,inTHLBdata!A:H,7,FALSE)</f>
        <v>333</v>
      </c>
      <c r="J8801" s="24">
        <f>VLOOKUP(H8801,inTHLBdata!A:H,8,FALSE)</f>
        <v>333</v>
      </c>
    </row>
    <row r="8802" spans="1:10">
      <c r="A8802" s="24">
        <v>2019</v>
      </c>
      <c r="B8802" s="24" t="s">
        <v>190</v>
      </c>
      <c r="C8802" s="24" t="str">
        <f>VLOOKUP(B8802,'FHF LUT'!$A$5:$H$81,2,FALSE)</f>
        <v>Flooding</v>
      </c>
      <c r="D8802" s="24">
        <v>43</v>
      </c>
      <c r="E8802" s="24" t="s">
        <v>20</v>
      </c>
      <c r="F8802" s="24">
        <v>0</v>
      </c>
      <c r="G8802" s="24">
        <v>0</v>
      </c>
      <c r="H8802" s="24" t="str">
        <f t="shared" si="137"/>
        <v>2019_NF_43</v>
      </c>
      <c r="I8802" s="24">
        <f>VLOOKUP(H8802,inTHLBdata!A:H,7,FALSE)</f>
        <v>0</v>
      </c>
      <c r="J8802" s="24">
        <f>VLOOKUP(H8802,inTHLBdata!A:H,8,FALSE)</f>
        <v>0</v>
      </c>
    </row>
    <row r="8803" spans="1:10">
      <c r="A8803" s="24">
        <v>2019</v>
      </c>
      <c r="B8803" s="24" t="s">
        <v>190</v>
      </c>
      <c r="C8803" s="24" t="str">
        <f>VLOOKUP(B8803,'FHF LUT'!$A$5:$H$81,2,FALSE)</f>
        <v>Flooding</v>
      </c>
      <c r="D8803" s="24">
        <v>44</v>
      </c>
      <c r="E8803" s="24" t="s">
        <v>3</v>
      </c>
      <c r="F8803" s="24">
        <v>1883</v>
      </c>
      <c r="G8803" s="24">
        <v>1883</v>
      </c>
      <c r="H8803" s="24" t="str">
        <f t="shared" si="137"/>
        <v>2019_NF_44</v>
      </c>
      <c r="I8803" s="24">
        <f>VLOOKUP(H8803,inTHLBdata!A:H,7,FALSE)</f>
        <v>0</v>
      </c>
      <c r="J8803" s="24">
        <f>VLOOKUP(H8803,inTHLBdata!A:H,8,FALSE)</f>
        <v>0</v>
      </c>
    </row>
    <row r="8804" spans="1:10">
      <c r="A8804" s="24">
        <v>2019</v>
      </c>
      <c r="B8804" s="24" t="s">
        <v>190</v>
      </c>
      <c r="C8804" s="24" t="str">
        <f>VLOOKUP(B8804,'FHF LUT'!$A$5:$H$81,2,FALSE)</f>
        <v>Flooding</v>
      </c>
      <c r="D8804" s="24">
        <v>45</v>
      </c>
      <c r="E8804" s="24" t="s">
        <v>5</v>
      </c>
      <c r="F8804" s="24">
        <v>0</v>
      </c>
      <c r="G8804" s="24">
        <v>0</v>
      </c>
      <c r="H8804" s="24" t="str">
        <f t="shared" si="137"/>
        <v>2019_NF_45</v>
      </c>
      <c r="I8804" s="24">
        <f>VLOOKUP(H8804,inTHLBdata!A:H,7,FALSE)</f>
        <v>0</v>
      </c>
      <c r="J8804" s="24">
        <f>VLOOKUP(H8804,inTHLBdata!A:H,8,FALSE)</f>
        <v>0</v>
      </c>
    </row>
    <row r="8805" spans="1:10">
      <c r="A8805" s="24">
        <v>2019</v>
      </c>
      <c r="B8805" s="24" t="s">
        <v>190</v>
      </c>
      <c r="C8805" s="24" t="str">
        <f>VLOOKUP(B8805,'FHF LUT'!$A$5:$H$81,2,FALSE)</f>
        <v>Flooding</v>
      </c>
      <c r="D8805" s="24">
        <v>46</v>
      </c>
      <c r="E8805" s="24" t="s">
        <v>234</v>
      </c>
      <c r="F8805" s="24">
        <v>189</v>
      </c>
      <c r="G8805" s="24">
        <v>189</v>
      </c>
      <c r="H8805" s="24" t="str">
        <f t="shared" si="137"/>
        <v>2019_NF_46</v>
      </c>
      <c r="I8805" s="24">
        <f>VLOOKUP(H8805,inTHLBdata!A:H,7,FALSE)</f>
        <v>0</v>
      </c>
      <c r="J8805" s="24">
        <f>VLOOKUP(H8805,inTHLBdata!A:H,8,FALSE)</f>
        <v>0</v>
      </c>
    </row>
    <row r="8806" spans="1:10">
      <c r="A8806" s="24">
        <v>2019</v>
      </c>
      <c r="B8806" s="24" t="s">
        <v>190</v>
      </c>
      <c r="C8806" s="24" t="str">
        <f>VLOOKUP(B8806,'FHF LUT'!$A$5:$H$81,2,FALSE)</f>
        <v>Flooding</v>
      </c>
      <c r="D8806" s="24">
        <v>47</v>
      </c>
      <c r="E8806" s="24" t="s">
        <v>233</v>
      </c>
      <c r="F8806" s="24">
        <v>4248</v>
      </c>
      <c r="G8806" s="24">
        <v>4248</v>
      </c>
      <c r="H8806" s="24" t="str">
        <f t="shared" si="137"/>
        <v>2019_NF_47</v>
      </c>
      <c r="I8806" s="24">
        <f>VLOOKUP(H8806,inTHLBdata!A:H,7,FALSE)</f>
        <v>474</v>
      </c>
      <c r="J8806" s="24">
        <f>VLOOKUP(H8806,inTHLBdata!A:H,8,FALSE)</f>
        <v>474</v>
      </c>
    </row>
    <row r="8807" spans="1:10">
      <c r="A8807" s="24">
        <v>2019</v>
      </c>
      <c r="B8807" s="24" t="s">
        <v>190</v>
      </c>
      <c r="C8807" s="24" t="str">
        <f>VLOOKUP(B8807,'FHF LUT'!$A$5:$H$81,2,FALSE)</f>
        <v>Flooding</v>
      </c>
      <c r="D8807" s="24">
        <v>48</v>
      </c>
      <c r="E8807" s="24" t="s">
        <v>235</v>
      </c>
      <c r="F8807" s="24">
        <v>6197</v>
      </c>
      <c r="G8807" s="24">
        <v>6197</v>
      </c>
      <c r="H8807" s="24" t="str">
        <f t="shared" si="137"/>
        <v>2019_NF_48</v>
      </c>
      <c r="I8807" s="24">
        <f>VLOOKUP(H8807,inTHLBdata!A:H,7,FALSE)</f>
        <v>208</v>
      </c>
      <c r="J8807" s="24">
        <f>VLOOKUP(H8807,inTHLBdata!A:H,8,FALSE)</f>
        <v>208</v>
      </c>
    </row>
    <row r="8808" spans="1:10">
      <c r="A8808" s="24">
        <v>2019</v>
      </c>
      <c r="B8808" s="24" t="s">
        <v>333</v>
      </c>
      <c r="C8808" s="24" t="str">
        <f>VLOOKUP(B8808,'FHF LUT'!$A$5:$H$81,2,FALSE)</f>
        <v>Windthrow</v>
      </c>
      <c r="D8808" s="24">
        <v>1</v>
      </c>
      <c r="E8808" s="24" t="s">
        <v>10</v>
      </c>
      <c r="F8808" s="24">
        <v>440</v>
      </c>
      <c r="G8808" s="24">
        <v>440</v>
      </c>
      <c r="H8808" s="24" t="str">
        <f t="shared" si="137"/>
        <v>2019_NW_1</v>
      </c>
      <c r="I8808" s="24">
        <f>VLOOKUP(H8808,inTHLBdata!A:H,7,FALSE)</f>
        <v>0</v>
      </c>
      <c r="J8808" s="24">
        <f>VLOOKUP(H8808,inTHLBdata!A:H,8,FALSE)</f>
        <v>0</v>
      </c>
    </row>
    <row r="8809" spans="1:10">
      <c r="A8809" s="24">
        <v>2019</v>
      </c>
      <c r="B8809" s="24" t="s">
        <v>333</v>
      </c>
      <c r="C8809" s="24" t="str">
        <f>VLOOKUP(B8809,'FHF LUT'!$A$5:$H$81,2,FALSE)</f>
        <v>Windthrow</v>
      </c>
      <c r="D8809" s="24">
        <v>2</v>
      </c>
      <c r="E8809" s="24" t="s">
        <v>22</v>
      </c>
      <c r="F8809" s="24">
        <v>0</v>
      </c>
      <c r="G8809" s="24">
        <v>0</v>
      </c>
      <c r="H8809" s="24" t="str">
        <f t="shared" si="137"/>
        <v>2019_NW_2</v>
      </c>
      <c r="I8809" s="24">
        <f>VLOOKUP(H8809,inTHLBdata!A:H,7,FALSE)</f>
        <v>0</v>
      </c>
      <c r="J8809" s="24">
        <f>VLOOKUP(H8809,inTHLBdata!A:H,8,FALSE)</f>
        <v>0</v>
      </c>
    </row>
    <row r="8810" spans="1:10">
      <c r="A8810" s="24">
        <v>2019</v>
      </c>
      <c r="B8810" s="24" t="s">
        <v>333</v>
      </c>
      <c r="C8810" s="24" t="str">
        <f>VLOOKUP(B8810,'FHF LUT'!$A$5:$H$81,2,FALSE)</f>
        <v>Windthrow</v>
      </c>
      <c r="D8810" s="24">
        <v>3</v>
      </c>
      <c r="E8810" s="24" t="s">
        <v>13</v>
      </c>
      <c r="F8810" s="24">
        <v>0</v>
      </c>
      <c r="G8810" s="24">
        <v>0</v>
      </c>
      <c r="H8810" s="24" t="str">
        <f t="shared" si="137"/>
        <v>2019_NW_3</v>
      </c>
      <c r="I8810" s="24">
        <f>VLOOKUP(H8810,inTHLBdata!A:H,7,FALSE)</f>
        <v>0</v>
      </c>
      <c r="J8810" s="24">
        <f>VLOOKUP(H8810,inTHLBdata!A:H,8,FALSE)</f>
        <v>0</v>
      </c>
    </row>
    <row r="8811" spans="1:10">
      <c r="A8811" s="24">
        <v>2019</v>
      </c>
      <c r="B8811" s="24" t="s">
        <v>333</v>
      </c>
      <c r="C8811" s="24" t="str">
        <f>VLOOKUP(B8811,'FHF LUT'!$A$5:$H$81,2,FALSE)</f>
        <v>Windthrow</v>
      </c>
      <c r="D8811" s="24">
        <v>4</v>
      </c>
      <c r="E8811" s="24" t="s">
        <v>28</v>
      </c>
      <c r="F8811" s="24">
        <v>0</v>
      </c>
      <c r="G8811" s="24">
        <v>0</v>
      </c>
      <c r="H8811" s="24" t="str">
        <f t="shared" si="137"/>
        <v>2019_NW_4</v>
      </c>
      <c r="I8811" s="24">
        <f>VLOOKUP(H8811,inTHLBdata!A:H,7,FALSE)</f>
        <v>0</v>
      </c>
      <c r="J8811" s="24">
        <f>VLOOKUP(H8811,inTHLBdata!A:H,8,FALSE)</f>
        <v>0</v>
      </c>
    </row>
    <row r="8812" spans="1:10">
      <c r="A8812" s="24">
        <v>2019</v>
      </c>
      <c r="B8812" s="24" t="s">
        <v>333</v>
      </c>
      <c r="C8812" s="24" t="str">
        <f>VLOOKUP(B8812,'FHF LUT'!$A$5:$H$81,2,FALSE)</f>
        <v>Windthrow</v>
      </c>
      <c r="D8812" s="24">
        <v>5</v>
      </c>
      <c r="E8812" s="24" t="s">
        <v>16</v>
      </c>
      <c r="F8812" s="24">
        <v>2258</v>
      </c>
      <c r="G8812" s="24">
        <v>2258</v>
      </c>
      <c r="H8812" s="24" t="str">
        <f t="shared" si="137"/>
        <v>2019_NW_5</v>
      </c>
      <c r="I8812" s="24">
        <f>VLOOKUP(H8812,inTHLBdata!A:H,7,FALSE)</f>
        <v>82</v>
      </c>
      <c r="J8812" s="24">
        <f>VLOOKUP(H8812,inTHLBdata!A:H,8,FALSE)</f>
        <v>82</v>
      </c>
    </row>
    <row r="8813" spans="1:10">
      <c r="A8813" s="24">
        <v>2019</v>
      </c>
      <c r="B8813" s="24" t="s">
        <v>333</v>
      </c>
      <c r="C8813" s="24" t="str">
        <f>VLOOKUP(B8813,'FHF LUT'!$A$5:$H$81,2,FALSE)</f>
        <v>Windthrow</v>
      </c>
      <c r="D8813" s="24">
        <v>7</v>
      </c>
      <c r="E8813" s="24" t="s">
        <v>25</v>
      </c>
      <c r="F8813" s="24">
        <v>0</v>
      </c>
      <c r="G8813" s="24">
        <v>0</v>
      </c>
      <c r="H8813" s="24" t="str">
        <f t="shared" si="137"/>
        <v>2019_NW_7</v>
      </c>
      <c r="I8813" s="24">
        <f>VLOOKUP(H8813,inTHLBdata!A:H,7,FALSE)</f>
        <v>0</v>
      </c>
      <c r="J8813" s="24">
        <f>VLOOKUP(H8813,inTHLBdata!A:H,8,FALSE)</f>
        <v>0</v>
      </c>
    </row>
    <row r="8814" spans="1:10">
      <c r="A8814" s="24">
        <v>2019</v>
      </c>
      <c r="B8814" s="24" t="s">
        <v>333</v>
      </c>
      <c r="C8814" s="24" t="str">
        <f>VLOOKUP(B8814,'FHF LUT'!$A$5:$H$81,2,FALSE)</f>
        <v>Windthrow</v>
      </c>
      <c r="D8814" s="24">
        <v>8</v>
      </c>
      <c r="E8814" s="24" t="s">
        <v>29</v>
      </c>
      <c r="F8814" s="24">
        <v>1935</v>
      </c>
      <c r="G8814" s="24">
        <v>1935</v>
      </c>
      <c r="H8814" s="24" t="str">
        <f t="shared" si="137"/>
        <v>2019_NW_8</v>
      </c>
      <c r="I8814" s="24">
        <f>VLOOKUP(H8814,inTHLBdata!A:H,7,FALSE)</f>
        <v>467</v>
      </c>
      <c r="J8814" s="24">
        <f>VLOOKUP(H8814,inTHLBdata!A:H,8,FALSE)</f>
        <v>467</v>
      </c>
    </row>
    <row r="8815" spans="1:10">
      <c r="A8815" s="24">
        <v>2019</v>
      </c>
      <c r="B8815" s="24" t="s">
        <v>333</v>
      </c>
      <c r="C8815" s="24" t="str">
        <f>VLOOKUP(B8815,'FHF LUT'!$A$5:$H$81,2,FALSE)</f>
        <v>Windthrow</v>
      </c>
      <c r="D8815" s="24">
        <v>9</v>
      </c>
      <c r="E8815" s="24" t="s">
        <v>7</v>
      </c>
      <c r="F8815" s="24">
        <v>4531</v>
      </c>
      <c r="G8815" s="24">
        <v>4531</v>
      </c>
      <c r="H8815" s="24" t="str">
        <f t="shared" si="137"/>
        <v>2019_NW_9</v>
      </c>
      <c r="I8815" s="24">
        <f>VLOOKUP(H8815,inTHLBdata!A:H,7,FALSE)</f>
        <v>616</v>
      </c>
      <c r="J8815" s="24">
        <f>VLOOKUP(H8815,inTHLBdata!A:H,8,FALSE)</f>
        <v>616</v>
      </c>
    </row>
    <row r="8816" spans="1:10">
      <c r="A8816" s="24">
        <v>2019</v>
      </c>
      <c r="B8816" s="24" t="s">
        <v>333</v>
      </c>
      <c r="C8816" s="24" t="str">
        <f>VLOOKUP(B8816,'FHF LUT'!$A$5:$H$81,2,FALSE)</f>
        <v>Windthrow</v>
      </c>
      <c r="D8816" s="24">
        <v>10</v>
      </c>
      <c r="E8816" s="24" t="s">
        <v>18</v>
      </c>
      <c r="F8816" s="24">
        <v>0</v>
      </c>
      <c r="G8816" s="24">
        <v>0</v>
      </c>
      <c r="H8816" s="24" t="str">
        <f t="shared" si="137"/>
        <v>2019_NW_10</v>
      </c>
      <c r="I8816" s="24">
        <f>VLOOKUP(H8816,inTHLBdata!A:H,7,FALSE)</f>
        <v>0</v>
      </c>
      <c r="J8816" s="24">
        <f>VLOOKUP(H8816,inTHLBdata!A:H,8,FALSE)</f>
        <v>0</v>
      </c>
    </row>
    <row r="8817" spans="1:10">
      <c r="A8817" s="24">
        <v>2019</v>
      </c>
      <c r="B8817" s="24" t="s">
        <v>333</v>
      </c>
      <c r="C8817" s="24" t="str">
        <f>VLOOKUP(B8817,'FHF LUT'!$A$5:$H$81,2,FALSE)</f>
        <v>Windthrow</v>
      </c>
      <c r="D8817" s="24">
        <v>11</v>
      </c>
      <c r="E8817" s="24" t="s">
        <v>4</v>
      </c>
      <c r="F8817" s="24">
        <v>1144</v>
      </c>
      <c r="G8817" s="24">
        <v>1144</v>
      </c>
      <c r="H8817" s="24" t="str">
        <f t="shared" si="137"/>
        <v>2019_NW_11</v>
      </c>
      <c r="I8817" s="24">
        <f>VLOOKUP(H8817,inTHLBdata!A:H,7,FALSE)</f>
        <v>956</v>
      </c>
      <c r="J8817" s="24">
        <f>VLOOKUP(H8817,inTHLBdata!A:H,8,FALSE)</f>
        <v>956</v>
      </c>
    </row>
    <row r="8818" spans="1:10">
      <c r="A8818" s="24">
        <v>2019</v>
      </c>
      <c r="B8818" s="24" t="s">
        <v>333</v>
      </c>
      <c r="C8818" s="24" t="str">
        <f>VLOOKUP(B8818,'FHF LUT'!$A$5:$H$81,2,FALSE)</f>
        <v>Windthrow</v>
      </c>
      <c r="D8818" s="24">
        <v>12</v>
      </c>
      <c r="E8818" s="24" t="s">
        <v>11</v>
      </c>
      <c r="F8818" s="24">
        <v>0</v>
      </c>
      <c r="G8818" s="24">
        <v>0</v>
      </c>
      <c r="H8818" s="24" t="str">
        <f t="shared" si="137"/>
        <v>2019_NW_12</v>
      </c>
      <c r="I8818" s="24">
        <f>VLOOKUP(H8818,inTHLBdata!A:H,7,FALSE)</f>
        <v>0</v>
      </c>
      <c r="J8818" s="24">
        <f>VLOOKUP(H8818,inTHLBdata!A:H,8,FALSE)</f>
        <v>0</v>
      </c>
    </row>
    <row r="8819" spans="1:10">
      <c r="A8819" s="24">
        <v>2019</v>
      </c>
      <c r="B8819" s="24" t="s">
        <v>333</v>
      </c>
      <c r="C8819" s="24" t="str">
        <f>VLOOKUP(B8819,'FHF LUT'!$A$5:$H$81,2,FALSE)</f>
        <v>Windthrow</v>
      </c>
      <c r="D8819" s="24">
        <v>13</v>
      </c>
      <c r="E8819" s="24" t="s">
        <v>24</v>
      </c>
      <c r="F8819" s="24">
        <v>0</v>
      </c>
      <c r="G8819" s="24">
        <v>0</v>
      </c>
      <c r="H8819" s="24" t="str">
        <f t="shared" si="137"/>
        <v>2019_NW_13</v>
      </c>
      <c r="I8819" s="24">
        <f>VLOOKUP(H8819,inTHLBdata!A:H,7,FALSE)</f>
        <v>0</v>
      </c>
      <c r="J8819" s="24">
        <f>VLOOKUP(H8819,inTHLBdata!A:H,8,FALSE)</f>
        <v>0</v>
      </c>
    </row>
    <row r="8820" spans="1:10">
      <c r="A8820" s="24">
        <v>2019</v>
      </c>
      <c r="B8820" s="24" t="s">
        <v>333</v>
      </c>
      <c r="C8820" s="24" t="str">
        <f>VLOOKUP(B8820,'FHF LUT'!$A$5:$H$81,2,FALSE)</f>
        <v>Windthrow</v>
      </c>
      <c r="D8820" s="24">
        <v>14</v>
      </c>
      <c r="E8820" s="24" t="s">
        <v>30</v>
      </c>
      <c r="F8820" s="24">
        <v>0</v>
      </c>
      <c r="G8820" s="24">
        <v>0</v>
      </c>
      <c r="H8820" s="24" t="str">
        <f t="shared" si="137"/>
        <v>2019_NW_14</v>
      </c>
      <c r="I8820" s="24">
        <f>VLOOKUP(H8820,inTHLBdata!A:H,7,FALSE)</f>
        <v>0</v>
      </c>
      <c r="J8820" s="24">
        <f>VLOOKUP(H8820,inTHLBdata!A:H,8,FALSE)</f>
        <v>0</v>
      </c>
    </row>
    <row r="8821" spans="1:10">
      <c r="A8821" s="24">
        <v>2019</v>
      </c>
      <c r="B8821" s="24" t="s">
        <v>333</v>
      </c>
      <c r="C8821" s="24" t="str">
        <f>VLOOKUP(B8821,'FHF LUT'!$A$5:$H$81,2,FALSE)</f>
        <v>Windthrow</v>
      </c>
      <c r="D8821" s="24">
        <v>15</v>
      </c>
      <c r="E8821" s="24" t="s">
        <v>33</v>
      </c>
      <c r="F8821" s="24">
        <v>0</v>
      </c>
      <c r="G8821" s="24">
        <v>0</v>
      </c>
      <c r="H8821" s="24" t="str">
        <f t="shared" si="137"/>
        <v>2019_NW_15</v>
      </c>
      <c r="I8821" s="24">
        <f>VLOOKUP(H8821,inTHLBdata!A:H,7,FALSE)</f>
        <v>0</v>
      </c>
      <c r="J8821" s="24">
        <f>VLOOKUP(H8821,inTHLBdata!A:H,8,FALSE)</f>
        <v>0</v>
      </c>
    </row>
    <row r="8822" spans="1:10">
      <c r="A8822" s="24">
        <v>2019</v>
      </c>
      <c r="B8822" s="24" t="s">
        <v>333</v>
      </c>
      <c r="C8822" s="24" t="str">
        <f>VLOOKUP(B8822,'FHF LUT'!$A$5:$H$81,2,FALSE)</f>
        <v>Windthrow</v>
      </c>
      <c r="D8822" s="24">
        <v>16</v>
      </c>
      <c r="E8822" s="24" t="s">
        <v>12</v>
      </c>
      <c r="F8822" s="24">
        <v>0</v>
      </c>
      <c r="G8822" s="24">
        <v>0</v>
      </c>
      <c r="H8822" s="24" t="str">
        <f t="shared" si="137"/>
        <v>2019_NW_16</v>
      </c>
      <c r="I8822" s="24">
        <f>VLOOKUP(H8822,inTHLBdata!A:H,7,FALSE)</f>
        <v>0</v>
      </c>
      <c r="J8822" s="24">
        <f>VLOOKUP(H8822,inTHLBdata!A:H,8,FALSE)</f>
        <v>0</v>
      </c>
    </row>
    <row r="8823" spans="1:10">
      <c r="A8823" s="24">
        <v>2019</v>
      </c>
      <c r="B8823" s="24" t="s">
        <v>333</v>
      </c>
      <c r="C8823" s="24" t="str">
        <f>VLOOKUP(B8823,'FHF LUT'!$A$5:$H$81,2,FALSE)</f>
        <v>Windthrow</v>
      </c>
      <c r="D8823" s="24">
        <v>17</v>
      </c>
      <c r="E8823" s="24" t="s">
        <v>32</v>
      </c>
      <c r="F8823" s="24">
        <v>0</v>
      </c>
      <c r="G8823" s="24">
        <v>0</v>
      </c>
      <c r="H8823" s="24" t="str">
        <f t="shared" si="137"/>
        <v>2019_NW_17</v>
      </c>
      <c r="I8823" s="24">
        <f>VLOOKUP(H8823,inTHLBdata!A:H,7,FALSE)</f>
        <v>0</v>
      </c>
      <c r="J8823" s="24">
        <f>VLOOKUP(H8823,inTHLBdata!A:H,8,FALSE)</f>
        <v>0</v>
      </c>
    </row>
    <row r="8824" spans="1:10">
      <c r="A8824" s="24">
        <v>2019</v>
      </c>
      <c r="B8824" s="24" t="s">
        <v>333</v>
      </c>
      <c r="C8824" s="24" t="str">
        <f>VLOOKUP(B8824,'FHF LUT'!$A$5:$H$81,2,FALSE)</f>
        <v>Windthrow</v>
      </c>
      <c r="D8824" s="24">
        <v>18</v>
      </c>
      <c r="E8824" s="24" t="s">
        <v>15</v>
      </c>
      <c r="F8824" s="24">
        <v>0</v>
      </c>
      <c r="G8824" s="24">
        <v>0</v>
      </c>
      <c r="H8824" s="24" t="str">
        <f t="shared" si="137"/>
        <v>2019_NW_18</v>
      </c>
      <c r="I8824" s="24">
        <f>VLOOKUP(H8824,inTHLBdata!A:H,7,FALSE)</f>
        <v>0</v>
      </c>
      <c r="J8824" s="24">
        <f>VLOOKUP(H8824,inTHLBdata!A:H,8,FALSE)</f>
        <v>0</v>
      </c>
    </row>
    <row r="8825" spans="1:10">
      <c r="A8825" s="24">
        <v>2019</v>
      </c>
      <c r="B8825" s="24" t="s">
        <v>333</v>
      </c>
      <c r="C8825" s="24" t="str">
        <f>VLOOKUP(B8825,'FHF LUT'!$A$5:$H$81,2,FALSE)</f>
        <v>Windthrow</v>
      </c>
      <c r="D8825" s="24">
        <v>20</v>
      </c>
      <c r="E8825" s="24" t="s">
        <v>6</v>
      </c>
      <c r="F8825" s="24">
        <v>0</v>
      </c>
      <c r="G8825" s="24">
        <v>0</v>
      </c>
      <c r="H8825" s="24" t="str">
        <f t="shared" si="137"/>
        <v>2019_NW_20</v>
      </c>
      <c r="I8825" s="24">
        <f>VLOOKUP(H8825,inTHLBdata!A:H,7,FALSE)</f>
        <v>0</v>
      </c>
      <c r="J8825" s="24">
        <f>VLOOKUP(H8825,inTHLBdata!A:H,8,FALSE)</f>
        <v>0</v>
      </c>
    </row>
    <row r="8826" spans="1:10">
      <c r="A8826" s="24">
        <v>2019</v>
      </c>
      <c r="B8826" s="24" t="s">
        <v>333</v>
      </c>
      <c r="C8826" s="24" t="str">
        <f>VLOOKUP(B8826,'FHF LUT'!$A$5:$H$81,2,FALSE)</f>
        <v>Windthrow</v>
      </c>
      <c r="D8826" s="24">
        <v>22</v>
      </c>
      <c r="E8826" s="24" t="s">
        <v>19</v>
      </c>
      <c r="F8826" s="24">
        <v>16352</v>
      </c>
      <c r="G8826" s="24">
        <v>16352</v>
      </c>
      <c r="H8826" s="24" t="str">
        <f t="shared" si="137"/>
        <v>2019_NW_22</v>
      </c>
      <c r="I8826" s="24">
        <f>VLOOKUP(H8826,inTHLBdata!A:H,7,FALSE)</f>
        <v>0</v>
      </c>
      <c r="J8826" s="24">
        <f>VLOOKUP(H8826,inTHLBdata!A:H,8,FALSE)</f>
        <v>0</v>
      </c>
    </row>
    <row r="8827" spans="1:10">
      <c r="A8827" s="24">
        <v>2019</v>
      </c>
      <c r="B8827" s="24" t="s">
        <v>333</v>
      </c>
      <c r="C8827" s="24" t="str">
        <f>VLOOKUP(B8827,'FHF LUT'!$A$5:$H$81,2,FALSE)</f>
        <v>Windthrow</v>
      </c>
      <c r="D8827" s="24">
        <v>23</v>
      </c>
      <c r="E8827" s="24" t="s">
        <v>27</v>
      </c>
      <c r="F8827" s="24">
        <v>0</v>
      </c>
      <c r="G8827" s="24">
        <v>0</v>
      </c>
      <c r="H8827" s="24" t="str">
        <f t="shared" si="137"/>
        <v>2019_NW_23</v>
      </c>
      <c r="I8827" s="24">
        <f>VLOOKUP(H8827,inTHLBdata!A:H,7,FALSE)</f>
        <v>0</v>
      </c>
      <c r="J8827" s="24">
        <f>VLOOKUP(H8827,inTHLBdata!A:H,8,FALSE)</f>
        <v>0</v>
      </c>
    </row>
    <row r="8828" spans="1:10">
      <c r="A8828" s="24">
        <v>2019</v>
      </c>
      <c r="B8828" s="24" t="s">
        <v>333</v>
      </c>
      <c r="C8828" s="24" t="str">
        <f>VLOOKUP(B8828,'FHF LUT'!$A$5:$H$81,2,FALSE)</f>
        <v>Windthrow</v>
      </c>
      <c r="D8828" s="24">
        <v>24</v>
      </c>
      <c r="E8828" s="24" t="s">
        <v>17</v>
      </c>
      <c r="F8828" s="24">
        <v>213</v>
      </c>
      <c r="G8828" s="24">
        <v>213</v>
      </c>
      <c r="H8828" s="24" t="str">
        <f t="shared" si="137"/>
        <v>2019_NW_24</v>
      </c>
      <c r="I8828" s="24">
        <f>VLOOKUP(H8828,inTHLBdata!A:H,7,FALSE)</f>
        <v>38</v>
      </c>
      <c r="J8828" s="24">
        <f>VLOOKUP(H8828,inTHLBdata!A:H,8,FALSE)</f>
        <v>38</v>
      </c>
    </row>
    <row r="8829" spans="1:10">
      <c r="A8829" s="24">
        <v>2019</v>
      </c>
      <c r="B8829" s="24" t="s">
        <v>333</v>
      </c>
      <c r="C8829" s="24" t="str">
        <f>VLOOKUP(B8829,'FHF LUT'!$A$5:$H$81,2,FALSE)</f>
        <v>Windthrow</v>
      </c>
      <c r="D8829" s="24">
        <v>25</v>
      </c>
      <c r="E8829" s="24" t="s">
        <v>23</v>
      </c>
      <c r="F8829" s="24">
        <v>75112</v>
      </c>
      <c r="G8829" s="24">
        <v>75112</v>
      </c>
      <c r="H8829" s="24" t="str">
        <f t="shared" si="137"/>
        <v>2019_NW_25</v>
      </c>
      <c r="I8829" s="24">
        <f>VLOOKUP(H8829,inTHLBdata!A:H,7,FALSE)</f>
        <v>4845</v>
      </c>
      <c r="J8829" s="24">
        <f>VLOOKUP(H8829,inTHLBdata!A:H,8,FALSE)</f>
        <v>4845</v>
      </c>
    </row>
    <row r="8830" spans="1:10">
      <c r="A8830" s="24">
        <v>2019</v>
      </c>
      <c r="B8830" s="24" t="s">
        <v>333</v>
      </c>
      <c r="C8830" s="24" t="str">
        <f>VLOOKUP(B8830,'FHF LUT'!$A$5:$H$81,2,FALSE)</f>
        <v>Windthrow</v>
      </c>
      <c r="D8830" s="24">
        <v>26</v>
      </c>
      <c r="E8830" s="24" t="s">
        <v>14</v>
      </c>
      <c r="F8830" s="24">
        <v>0</v>
      </c>
      <c r="G8830" s="24">
        <v>0</v>
      </c>
      <c r="H8830" s="24" t="str">
        <f t="shared" si="137"/>
        <v>2019_NW_26</v>
      </c>
      <c r="I8830" s="24">
        <f>VLOOKUP(H8830,inTHLBdata!A:H,7,FALSE)</f>
        <v>0</v>
      </c>
      <c r="J8830" s="24">
        <f>VLOOKUP(H8830,inTHLBdata!A:H,8,FALSE)</f>
        <v>0</v>
      </c>
    </row>
    <row r="8831" spans="1:10">
      <c r="A8831" s="24">
        <v>2019</v>
      </c>
      <c r="B8831" s="24" t="s">
        <v>333</v>
      </c>
      <c r="C8831" s="24" t="str">
        <f>VLOOKUP(B8831,'FHF LUT'!$A$5:$H$81,2,FALSE)</f>
        <v>Windthrow</v>
      </c>
      <c r="D8831" s="24">
        <v>27</v>
      </c>
      <c r="E8831" s="24" t="s">
        <v>21</v>
      </c>
      <c r="F8831" s="24">
        <v>0</v>
      </c>
      <c r="G8831" s="24">
        <v>0</v>
      </c>
      <c r="H8831" s="24" t="str">
        <f t="shared" si="137"/>
        <v>2019_NW_27</v>
      </c>
      <c r="I8831" s="24">
        <f>VLOOKUP(H8831,inTHLBdata!A:H,7,FALSE)</f>
        <v>0</v>
      </c>
      <c r="J8831" s="24">
        <f>VLOOKUP(H8831,inTHLBdata!A:H,8,FALSE)</f>
        <v>0</v>
      </c>
    </row>
    <row r="8832" spans="1:10">
      <c r="A8832" s="24">
        <v>2019</v>
      </c>
      <c r="B8832" s="24" t="s">
        <v>333</v>
      </c>
      <c r="C8832" s="24" t="str">
        <f>VLOOKUP(B8832,'FHF LUT'!$A$5:$H$81,2,FALSE)</f>
        <v>Windthrow</v>
      </c>
      <c r="D8832" s="24">
        <v>29</v>
      </c>
      <c r="E8832" s="24" t="s">
        <v>9</v>
      </c>
      <c r="F8832" s="24">
        <v>0</v>
      </c>
      <c r="G8832" s="24">
        <v>0</v>
      </c>
      <c r="H8832" s="24" t="str">
        <f t="shared" si="137"/>
        <v>2019_NW_29</v>
      </c>
      <c r="I8832" s="24">
        <f>VLOOKUP(H8832,inTHLBdata!A:H,7,FALSE)</f>
        <v>0</v>
      </c>
      <c r="J8832" s="24">
        <f>VLOOKUP(H8832,inTHLBdata!A:H,8,FALSE)</f>
        <v>0</v>
      </c>
    </row>
    <row r="8833" spans="1:10">
      <c r="A8833" s="24">
        <v>2019</v>
      </c>
      <c r="B8833" s="24" t="s">
        <v>333</v>
      </c>
      <c r="C8833" s="24" t="str">
        <f>VLOOKUP(B8833,'FHF LUT'!$A$5:$H$81,2,FALSE)</f>
        <v>Windthrow</v>
      </c>
      <c r="D8833" s="24">
        <v>30</v>
      </c>
      <c r="E8833" s="24" t="s">
        <v>35</v>
      </c>
      <c r="F8833" s="24">
        <v>0</v>
      </c>
      <c r="G8833" s="24">
        <v>0</v>
      </c>
      <c r="H8833" s="24" t="str">
        <f t="shared" si="137"/>
        <v>2019_NW_30</v>
      </c>
      <c r="I8833" s="24">
        <f>VLOOKUP(H8833,inTHLBdata!A:H,7,FALSE)</f>
        <v>0</v>
      </c>
      <c r="J8833" s="24">
        <f>VLOOKUP(H8833,inTHLBdata!A:H,8,FALSE)</f>
        <v>0</v>
      </c>
    </row>
    <row r="8834" spans="1:10">
      <c r="A8834" s="24">
        <v>2019</v>
      </c>
      <c r="B8834" s="24" t="s">
        <v>333</v>
      </c>
      <c r="C8834" s="24" t="str">
        <f>VLOOKUP(B8834,'FHF LUT'!$A$5:$H$81,2,FALSE)</f>
        <v>Windthrow</v>
      </c>
      <c r="D8834" s="24">
        <v>31</v>
      </c>
      <c r="E8834" s="24" t="s">
        <v>34</v>
      </c>
      <c r="F8834" s="24">
        <v>0</v>
      </c>
      <c r="G8834" s="24">
        <v>0</v>
      </c>
      <c r="H8834" s="24" t="str">
        <f t="shared" si="137"/>
        <v>2019_NW_31</v>
      </c>
      <c r="I8834" s="24">
        <f>VLOOKUP(H8834,inTHLBdata!A:H,7,FALSE)</f>
        <v>0</v>
      </c>
      <c r="J8834" s="24">
        <f>VLOOKUP(H8834,inTHLBdata!A:H,8,FALSE)</f>
        <v>0</v>
      </c>
    </row>
    <row r="8835" spans="1:10">
      <c r="A8835" s="24">
        <v>2019</v>
      </c>
      <c r="B8835" s="24" t="s">
        <v>333</v>
      </c>
      <c r="C8835" s="24" t="str">
        <f>VLOOKUP(B8835,'FHF LUT'!$A$5:$H$81,2,FALSE)</f>
        <v>Windthrow</v>
      </c>
      <c r="D8835" s="24">
        <v>38</v>
      </c>
      <c r="E8835" s="24" t="s">
        <v>8</v>
      </c>
      <c r="F8835" s="24">
        <v>0</v>
      </c>
      <c r="G8835" s="24">
        <v>0</v>
      </c>
      <c r="H8835" s="24" t="str">
        <f t="shared" ref="H8835:H8844" si="138">CONCATENATE(A8835,"_",B8835,"_",D8835)</f>
        <v>2019_NW_38</v>
      </c>
      <c r="I8835" s="24">
        <f>VLOOKUP(H8835,inTHLBdata!A:H,7,FALSE)</f>
        <v>0</v>
      </c>
      <c r="J8835" s="24">
        <f>VLOOKUP(H8835,inTHLBdata!A:H,8,FALSE)</f>
        <v>0</v>
      </c>
    </row>
    <row r="8836" spans="1:10">
      <c r="A8836" s="24">
        <v>2019</v>
      </c>
      <c r="B8836" s="24" t="s">
        <v>333</v>
      </c>
      <c r="C8836" s="24" t="str">
        <f>VLOOKUP(B8836,'FHF LUT'!$A$5:$H$81,2,FALSE)</f>
        <v>Windthrow</v>
      </c>
      <c r="D8836" s="24">
        <v>39</v>
      </c>
      <c r="E8836" s="24" t="s">
        <v>36</v>
      </c>
      <c r="F8836" s="24">
        <v>0</v>
      </c>
      <c r="G8836" s="24">
        <v>0</v>
      </c>
      <c r="H8836" s="24" t="str">
        <f t="shared" si="138"/>
        <v>2019_NW_39</v>
      </c>
      <c r="I8836" s="24">
        <f>VLOOKUP(H8836,inTHLBdata!A:H,7,FALSE)</f>
        <v>0</v>
      </c>
      <c r="J8836" s="24">
        <f>VLOOKUP(H8836,inTHLBdata!A:H,8,FALSE)</f>
        <v>0</v>
      </c>
    </row>
    <row r="8837" spans="1:10">
      <c r="A8837" s="24">
        <v>2019</v>
      </c>
      <c r="B8837" s="24" t="s">
        <v>333</v>
      </c>
      <c r="C8837" s="24" t="str">
        <f>VLOOKUP(B8837,'FHF LUT'!$A$5:$H$81,2,FALSE)</f>
        <v>Windthrow</v>
      </c>
      <c r="D8837" s="24">
        <v>40</v>
      </c>
      <c r="E8837" s="24" t="s">
        <v>31</v>
      </c>
      <c r="F8837" s="24">
        <v>3945</v>
      </c>
      <c r="G8837" s="24">
        <v>3945</v>
      </c>
      <c r="H8837" s="24" t="str">
        <f t="shared" si="138"/>
        <v>2019_NW_40</v>
      </c>
      <c r="I8837" s="24">
        <f>VLOOKUP(H8837,inTHLBdata!A:H,7,FALSE)</f>
        <v>3275</v>
      </c>
      <c r="J8837" s="24">
        <f>VLOOKUP(H8837,inTHLBdata!A:H,8,FALSE)</f>
        <v>3275</v>
      </c>
    </row>
    <row r="8838" spans="1:10">
      <c r="A8838" s="24">
        <v>2019</v>
      </c>
      <c r="B8838" s="24" t="s">
        <v>333</v>
      </c>
      <c r="C8838" s="24" t="str">
        <f>VLOOKUP(B8838,'FHF LUT'!$A$5:$H$81,2,FALSE)</f>
        <v>Windthrow</v>
      </c>
      <c r="D8838" s="24">
        <v>41</v>
      </c>
      <c r="E8838" s="24" t="s">
        <v>26</v>
      </c>
      <c r="F8838" s="24">
        <v>0</v>
      </c>
      <c r="G8838" s="24">
        <v>0</v>
      </c>
      <c r="H8838" s="24" t="str">
        <f t="shared" si="138"/>
        <v>2019_NW_41</v>
      </c>
      <c r="I8838" s="24">
        <f>VLOOKUP(H8838,inTHLBdata!A:H,7,FALSE)</f>
        <v>0</v>
      </c>
      <c r="J8838" s="24">
        <f>VLOOKUP(H8838,inTHLBdata!A:H,8,FALSE)</f>
        <v>0</v>
      </c>
    </row>
    <row r="8839" spans="1:10">
      <c r="A8839" s="24">
        <v>2019</v>
      </c>
      <c r="B8839" s="24" t="s">
        <v>333</v>
      </c>
      <c r="C8839" s="24" t="str">
        <f>VLOOKUP(B8839,'FHF LUT'!$A$5:$H$81,2,FALSE)</f>
        <v>Windthrow</v>
      </c>
      <c r="D8839" s="24">
        <v>43</v>
      </c>
      <c r="E8839" s="24" t="s">
        <v>20</v>
      </c>
      <c r="F8839" s="24">
        <v>0</v>
      </c>
      <c r="G8839" s="24">
        <v>0</v>
      </c>
      <c r="H8839" s="24" t="str">
        <f t="shared" si="138"/>
        <v>2019_NW_43</v>
      </c>
      <c r="I8839" s="24">
        <f>VLOOKUP(H8839,inTHLBdata!A:H,7,FALSE)</f>
        <v>0</v>
      </c>
      <c r="J8839" s="24">
        <f>VLOOKUP(H8839,inTHLBdata!A:H,8,FALSE)</f>
        <v>0</v>
      </c>
    </row>
    <row r="8840" spans="1:10">
      <c r="A8840" s="24">
        <v>2019</v>
      </c>
      <c r="B8840" s="24" t="s">
        <v>333</v>
      </c>
      <c r="C8840" s="24" t="str">
        <f>VLOOKUP(B8840,'FHF LUT'!$A$5:$H$81,2,FALSE)</f>
        <v>Windthrow</v>
      </c>
      <c r="D8840" s="24">
        <v>44</v>
      </c>
      <c r="E8840" s="24" t="s">
        <v>3</v>
      </c>
      <c r="F8840" s="24">
        <v>7695</v>
      </c>
      <c r="G8840" s="24">
        <v>7695</v>
      </c>
      <c r="H8840" s="24" t="str">
        <f t="shared" si="138"/>
        <v>2019_NW_44</v>
      </c>
      <c r="I8840" s="24">
        <f>VLOOKUP(H8840,inTHLBdata!A:H,7,FALSE)</f>
        <v>72</v>
      </c>
      <c r="J8840" s="24">
        <f>VLOOKUP(H8840,inTHLBdata!A:H,8,FALSE)</f>
        <v>72</v>
      </c>
    </row>
    <row r="8841" spans="1:10">
      <c r="A8841" s="24">
        <v>2019</v>
      </c>
      <c r="B8841" s="24" t="s">
        <v>333</v>
      </c>
      <c r="C8841" s="24" t="str">
        <f>VLOOKUP(B8841,'FHF LUT'!$A$5:$H$81,2,FALSE)</f>
        <v>Windthrow</v>
      </c>
      <c r="D8841" s="24">
        <v>45</v>
      </c>
      <c r="E8841" s="24" t="s">
        <v>5</v>
      </c>
      <c r="F8841" s="24">
        <v>0</v>
      </c>
      <c r="G8841" s="24">
        <v>0</v>
      </c>
      <c r="H8841" s="24" t="str">
        <f t="shared" si="138"/>
        <v>2019_NW_45</v>
      </c>
      <c r="I8841" s="24">
        <f>VLOOKUP(H8841,inTHLBdata!A:H,7,FALSE)</f>
        <v>0</v>
      </c>
      <c r="J8841" s="24">
        <f>VLOOKUP(H8841,inTHLBdata!A:H,8,FALSE)</f>
        <v>0</v>
      </c>
    </row>
    <row r="8842" spans="1:10">
      <c r="A8842" s="24">
        <v>2019</v>
      </c>
      <c r="B8842" s="24" t="s">
        <v>333</v>
      </c>
      <c r="C8842" s="24" t="str">
        <f>VLOOKUP(B8842,'FHF LUT'!$A$5:$H$81,2,FALSE)</f>
        <v>Windthrow</v>
      </c>
      <c r="D8842" s="24">
        <v>46</v>
      </c>
      <c r="E8842" s="24" t="s">
        <v>234</v>
      </c>
      <c r="F8842" s="24">
        <v>24169</v>
      </c>
      <c r="G8842" s="24">
        <v>24169</v>
      </c>
      <c r="H8842" s="24" t="str">
        <f t="shared" si="138"/>
        <v>2019_NW_46</v>
      </c>
      <c r="I8842" s="24">
        <f>VLOOKUP(H8842,inTHLBdata!A:H,7,FALSE)</f>
        <v>398</v>
      </c>
      <c r="J8842" s="24">
        <f>VLOOKUP(H8842,inTHLBdata!A:H,8,FALSE)</f>
        <v>398</v>
      </c>
    </row>
    <row r="8843" spans="1:10">
      <c r="A8843" s="24">
        <v>2019</v>
      </c>
      <c r="B8843" s="24" t="s">
        <v>333</v>
      </c>
      <c r="C8843" s="24" t="str">
        <f>VLOOKUP(B8843,'FHF LUT'!$A$5:$H$81,2,FALSE)</f>
        <v>Windthrow</v>
      </c>
      <c r="D8843" s="24">
        <v>47</v>
      </c>
      <c r="E8843" s="24" t="s">
        <v>233</v>
      </c>
      <c r="F8843" s="24">
        <v>0</v>
      </c>
      <c r="G8843" s="24">
        <v>0</v>
      </c>
      <c r="H8843" s="24" t="str">
        <f t="shared" si="138"/>
        <v>2019_NW_47</v>
      </c>
      <c r="I8843" s="24">
        <f>VLOOKUP(H8843,inTHLBdata!A:H,7,FALSE)</f>
        <v>0</v>
      </c>
      <c r="J8843" s="24">
        <f>VLOOKUP(H8843,inTHLBdata!A:H,8,FALSE)</f>
        <v>0</v>
      </c>
    </row>
    <row r="8844" spans="1:10">
      <c r="A8844" s="24">
        <v>2019</v>
      </c>
      <c r="B8844" s="24" t="s">
        <v>333</v>
      </c>
      <c r="C8844" s="24" t="str">
        <f>VLOOKUP(B8844,'FHF LUT'!$A$5:$H$81,2,FALSE)</f>
        <v>Windthrow</v>
      </c>
      <c r="D8844" s="24">
        <v>48</v>
      </c>
      <c r="E8844" s="24" t="s">
        <v>235</v>
      </c>
      <c r="F8844" s="24">
        <v>24694</v>
      </c>
      <c r="G8844" s="24">
        <v>24694</v>
      </c>
      <c r="H8844" s="24" t="str">
        <f t="shared" si="138"/>
        <v>2019_NW_48</v>
      </c>
      <c r="I8844" s="24">
        <f>VLOOKUP(H8844,inTHLBdata!A:H,7,FALSE)</f>
        <v>0</v>
      </c>
      <c r="J8844" s="24">
        <f>VLOOKUP(H8844,inTHLBdata!A:H,8,FALSE)</f>
        <v>0</v>
      </c>
    </row>
  </sheetData>
  <sortState xmlns:xlrd2="http://schemas.microsoft.com/office/spreadsheetml/2017/richdata2" ref="A2:H6651">
    <sortCondition ref="A2:A6651"/>
    <sortCondition ref="B2:B6651"/>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44"/>
  <sheetViews>
    <sheetView workbookViewId="0">
      <selection activeCell="E2" sqref="E2:H8844"/>
    </sheetView>
  </sheetViews>
  <sheetFormatPr defaultRowHeight="15"/>
  <cols>
    <col min="1" max="1" width="11.85546875" style="24" bestFit="1" customWidth="1"/>
    <col min="2" max="2" width="5.42578125" style="24" bestFit="1" customWidth="1"/>
    <col min="3" max="3" width="7" style="24" bestFit="1" customWidth="1"/>
    <col min="4" max="4" width="27" style="24" bestFit="1" customWidth="1"/>
    <col min="5" max="5" width="13.140625" style="24" bestFit="1" customWidth="1"/>
    <col min="6" max="6" width="19.85546875" style="24" bestFit="1" customWidth="1"/>
    <col min="7" max="7" width="14.42578125" style="24" bestFit="1" customWidth="1"/>
    <col min="8" max="8" width="12" style="24" bestFit="1" customWidth="1"/>
    <col min="9" max="10" width="9.140625" style="24"/>
    <col min="11" max="11" width="13.140625" style="24" bestFit="1" customWidth="1"/>
    <col min="12" max="12" width="19.85546875" style="24" bestFit="1" customWidth="1"/>
    <col min="13" max="13" width="14.42578125" style="24" bestFit="1" customWidth="1"/>
    <col min="14" max="14" width="12" style="24" bestFit="1" customWidth="1"/>
    <col min="15" max="16384" width="9.140625" style="24"/>
  </cols>
  <sheetData>
    <row r="1" spans="1:8">
      <c r="A1" s="24" t="s">
        <v>324</v>
      </c>
      <c r="B1" s="24" t="s">
        <v>0</v>
      </c>
      <c r="C1" s="24" t="s">
        <v>1</v>
      </c>
      <c r="D1" s="1" t="s">
        <v>207</v>
      </c>
      <c r="E1" s="24" t="s">
        <v>2</v>
      </c>
      <c r="F1" s="24" t="s">
        <v>325</v>
      </c>
      <c r="G1" s="24" t="s">
        <v>219</v>
      </c>
      <c r="H1" s="24" t="s">
        <v>220</v>
      </c>
    </row>
    <row r="2" spans="1:8">
      <c r="A2" s="24" t="str">
        <f>CONCATENATE(B2,"_",C2,"_",E2)</f>
        <v>1999_IBB_1</v>
      </c>
      <c r="B2" s="24">
        <v>1999</v>
      </c>
      <c r="C2" s="24" t="s">
        <v>182</v>
      </c>
      <c r="D2" s="24" t="str">
        <f>VLOOKUP(C2,'FHF LUT'!$A$5:$H$81,2,FALSE)</f>
        <v>Western Balsam Bark Beetle</v>
      </c>
      <c r="E2" s="24">
        <v>1</v>
      </c>
      <c r="F2" s="24" t="s">
        <v>10</v>
      </c>
      <c r="G2" s="24">
        <v>8087</v>
      </c>
      <c r="H2" s="24">
        <v>4483</v>
      </c>
    </row>
    <row r="3" spans="1:8">
      <c r="A3" s="24" t="str">
        <f t="shared" ref="A3:A66" si="0">CONCATENATE(B3,"_",C3,"_",E3)</f>
        <v>1999_IBB_2</v>
      </c>
      <c r="B3" s="24">
        <v>1999</v>
      </c>
      <c r="C3" s="24" t="s">
        <v>182</v>
      </c>
      <c r="D3" s="24" t="str">
        <f>VLOOKUP(C3,'FHF LUT'!$A$5:$H$81,2,FALSE)</f>
        <v>Western Balsam Bark Beetle</v>
      </c>
      <c r="E3" s="24">
        <v>2</v>
      </c>
      <c r="F3" s="24" t="s">
        <v>22</v>
      </c>
      <c r="G3" s="24">
        <v>5996</v>
      </c>
      <c r="H3" s="24">
        <v>3956</v>
      </c>
    </row>
    <row r="4" spans="1:8">
      <c r="A4" s="24" t="str">
        <f t="shared" si="0"/>
        <v>1999_IBB_3</v>
      </c>
      <c r="B4" s="24">
        <v>1999</v>
      </c>
      <c r="C4" s="24" t="s">
        <v>182</v>
      </c>
      <c r="D4" s="24" t="str">
        <f>VLOOKUP(C4,'FHF LUT'!$A$5:$H$81,2,FALSE)</f>
        <v>Western Balsam Bark Beetle</v>
      </c>
      <c r="E4" s="24">
        <v>3</v>
      </c>
      <c r="F4" s="24" t="s">
        <v>13</v>
      </c>
      <c r="G4" s="24">
        <v>38495</v>
      </c>
      <c r="H4" s="24">
        <v>36914</v>
      </c>
    </row>
    <row r="5" spans="1:8">
      <c r="A5" s="24" t="str">
        <f t="shared" si="0"/>
        <v>1999_IBB_4</v>
      </c>
      <c r="B5" s="24">
        <v>1999</v>
      </c>
      <c r="C5" s="24" t="s">
        <v>182</v>
      </c>
      <c r="D5" s="24" t="str">
        <f>VLOOKUP(C5,'FHF LUT'!$A$5:$H$81,2,FALSE)</f>
        <v>Western Balsam Bark Beetle</v>
      </c>
      <c r="E5" s="24">
        <v>4</v>
      </c>
      <c r="F5" s="24" t="s">
        <v>28</v>
      </c>
      <c r="G5" s="24">
        <v>0</v>
      </c>
      <c r="H5" s="24">
        <v>0</v>
      </c>
    </row>
    <row r="6" spans="1:8">
      <c r="A6" s="24" t="str">
        <f t="shared" si="0"/>
        <v>1999_IBB_5</v>
      </c>
      <c r="B6" s="24">
        <v>1999</v>
      </c>
      <c r="C6" s="24" t="s">
        <v>182</v>
      </c>
      <c r="D6" s="24" t="str">
        <f>VLOOKUP(C6,'FHF LUT'!$A$5:$H$81,2,FALSE)</f>
        <v>Western Balsam Bark Beetle</v>
      </c>
      <c r="E6" s="24">
        <v>5</v>
      </c>
      <c r="F6" s="24" t="s">
        <v>16</v>
      </c>
      <c r="G6" s="24">
        <v>1033</v>
      </c>
      <c r="H6" s="24">
        <v>770</v>
      </c>
    </row>
    <row r="7" spans="1:8">
      <c r="A7" s="24" t="str">
        <f t="shared" si="0"/>
        <v>1999_IBB_7</v>
      </c>
      <c r="B7" s="24">
        <v>1999</v>
      </c>
      <c r="C7" s="24" t="s">
        <v>182</v>
      </c>
      <c r="D7" s="24" t="str">
        <f>VLOOKUP(C7,'FHF LUT'!$A$5:$H$81,2,FALSE)</f>
        <v>Western Balsam Bark Beetle</v>
      </c>
      <c r="E7" s="24">
        <v>7</v>
      </c>
      <c r="F7" s="24" t="s">
        <v>25</v>
      </c>
      <c r="G7" s="24">
        <v>0</v>
      </c>
      <c r="H7" s="24">
        <v>0</v>
      </c>
    </row>
    <row r="8" spans="1:8">
      <c r="A8" s="24" t="str">
        <f t="shared" si="0"/>
        <v>1999_IBB_8</v>
      </c>
      <c r="B8" s="24">
        <v>1999</v>
      </c>
      <c r="C8" s="24" t="s">
        <v>182</v>
      </c>
      <c r="D8" s="24" t="str">
        <f>VLOOKUP(C8,'FHF LUT'!$A$5:$H$81,2,FALSE)</f>
        <v>Western Balsam Bark Beetle</v>
      </c>
      <c r="E8" s="24">
        <v>8</v>
      </c>
      <c r="F8" s="24" t="s">
        <v>29</v>
      </c>
      <c r="G8" s="24">
        <v>0</v>
      </c>
      <c r="H8" s="24">
        <v>0</v>
      </c>
    </row>
    <row r="9" spans="1:8">
      <c r="A9" s="24" t="str">
        <f t="shared" si="0"/>
        <v>1999_IBB_9</v>
      </c>
      <c r="B9" s="24">
        <v>1999</v>
      </c>
      <c r="C9" s="24" t="s">
        <v>182</v>
      </c>
      <c r="D9" s="24" t="str">
        <f>VLOOKUP(C9,'FHF LUT'!$A$5:$H$81,2,FALSE)</f>
        <v>Western Balsam Bark Beetle</v>
      </c>
      <c r="E9" s="24">
        <v>9</v>
      </c>
      <c r="F9" s="24" t="s">
        <v>7</v>
      </c>
      <c r="G9" s="24">
        <v>0</v>
      </c>
      <c r="H9" s="24">
        <v>0</v>
      </c>
    </row>
    <row r="10" spans="1:8">
      <c r="A10" s="24" t="str">
        <f t="shared" si="0"/>
        <v>1999_IBB_10</v>
      </c>
      <c r="B10" s="24">
        <v>1999</v>
      </c>
      <c r="C10" s="24" t="s">
        <v>182</v>
      </c>
      <c r="D10" s="24" t="str">
        <f>VLOOKUP(C10,'FHF LUT'!$A$5:$H$81,2,FALSE)</f>
        <v>Western Balsam Bark Beetle</v>
      </c>
      <c r="E10" s="24">
        <v>10</v>
      </c>
      <c r="F10" s="24" t="s">
        <v>18</v>
      </c>
      <c r="G10" s="24">
        <v>0</v>
      </c>
      <c r="H10" s="24">
        <v>0</v>
      </c>
    </row>
    <row r="11" spans="1:8">
      <c r="A11" s="24" t="str">
        <f t="shared" si="0"/>
        <v>1999_IBB_11</v>
      </c>
      <c r="B11" s="24">
        <v>1999</v>
      </c>
      <c r="C11" s="24" t="s">
        <v>182</v>
      </c>
      <c r="D11" s="24" t="str">
        <f>VLOOKUP(C11,'FHF LUT'!$A$5:$H$81,2,FALSE)</f>
        <v>Western Balsam Bark Beetle</v>
      </c>
      <c r="E11" s="24">
        <v>11</v>
      </c>
      <c r="F11" s="24" t="s">
        <v>4</v>
      </c>
      <c r="G11" s="24">
        <v>8380</v>
      </c>
      <c r="H11" s="24">
        <v>4984</v>
      </c>
    </row>
    <row r="12" spans="1:8">
      <c r="A12" s="24" t="str">
        <f t="shared" si="0"/>
        <v>1999_IBB_12</v>
      </c>
      <c r="B12" s="24">
        <v>1999</v>
      </c>
      <c r="C12" s="24" t="s">
        <v>182</v>
      </c>
      <c r="D12" s="24" t="str">
        <f>VLOOKUP(C12,'FHF LUT'!$A$5:$H$81,2,FALSE)</f>
        <v>Western Balsam Bark Beetle</v>
      </c>
      <c r="E12" s="24">
        <v>12</v>
      </c>
      <c r="F12" s="24" t="s">
        <v>11</v>
      </c>
      <c r="G12" s="24">
        <v>280742</v>
      </c>
      <c r="H12" s="24">
        <v>279685</v>
      </c>
    </row>
    <row r="13" spans="1:8">
      <c r="A13" s="24" t="str">
        <f t="shared" si="0"/>
        <v>1999_IBB_13</v>
      </c>
      <c r="B13" s="24">
        <v>1999</v>
      </c>
      <c r="C13" s="24" t="s">
        <v>182</v>
      </c>
      <c r="D13" s="24" t="str">
        <f>VLOOKUP(C13,'FHF LUT'!$A$5:$H$81,2,FALSE)</f>
        <v>Western Balsam Bark Beetle</v>
      </c>
      <c r="E13" s="24">
        <v>13</v>
      </c>
      <c r="F13" s="24" t="s">
        <v>24</v>
      </c>
      <c r="G13" s="24">
        <v>0</v>
      </c>
      <c r="H13" s="24">
        <v>0</v>
      </c>
    </row>
    <row r="14" spans="1:8">
      <c r="A14" s="24" t="str">
        <f t="shared" si="0"/>
        <v>1999_IBB_14</v>
      </c>
      <c r="B14" s="24">
        <v>1999</v>
      </c>
      <c r="C14" s="24" t="s">
        <v>182</v>
      </c>
      <c r="D14" s="24" t="str">
        <f>VLOOKUP(C14,'FHF LUT'!$A$5:$H$81,2,FALSE)</f>
        <v>Western Balsam Bark Beetle</v>
      </c>
      <c r="E14" s="24">
        <v>14</v>
      </c>
      <c r="F14" s="24" t="s">
        <v>30</v>
      </c>
      <c r="G14" s="24">
        <v>0</v>
      </c>
      <c r="H14" s="24">
        <v>0</v>
      </c>
    </row>
    <row r="15" spans="1:8">
      <c r="A15" s="24" t="str">
        <f t="shared" si="0"/>
        <v>1999_IBB_15</v>
      </c>
      <c r="B15" s="24">
        <v>1999</v>
      </c>
      <c r="C15" s="24" t="s">
        <v>182</v>
      </c>
      <c r="D15" s="24" t="str">
        <f>VLOOKUP(C15,'FHF LUT'!$A$5:$H$81,2,FALSE)</f>
        <v>Western Balsam Bark Beetle</v>
      </c>
      <c r="E15" s="24">
        <v>15</v>
      </c>
      <c r="F15" s="24" t="s">
        <v>33</v>
      </c>
      <c r="G15" s="24">
        <v>3575</v>
      </c>
      <c r="H15" s="24">
        <v>3296</v>
      </c>
    </row>
    <row r="16" spans="1:8">
      <c r="A16" s="24" t="str">
        <f t="shared" si="0"/>
        <v>1999_IBB_16</v>
      </c>
      <c r="B16" s="24">
        <v>1999</v>
      </c>
      <c r="C16" s="24" t="s">
        <v>182</v>
      </c>
      <c r="D16" s="24" t="str">
        <f>VLOOKUP(C16,'FHF LUT'!$A$5:$H$81,2,FALSE)</f>
        <v>Western Balsam Bark Beetle</v>
      </c>
      <c r="E16" s="24">
        <v>16</v>
      </c>
      <c r="F16" s="24" t="s">
        <v>12</v>
      </c>
      <c r="G16" s="24">
        <v>724670</v>
      </c>
      <c r="H16" s="24">
        <v>659845</v>
      </c>
    </row>
    <row r="17" spans="1:8">
      <c r="A17" s="24" t="str">
        <f t="shared" si="0"/>
        <v>1999_IBB_17</v>
      </c>
      <c r="B17" s="24">
        <v>1999</v>
      </c>
      <c r="C17" s="24" t="s">
        <v>182</v>
      </c>
      <c r="D17" s="24" t="str">
        <f>VLOOKUP(C17,'FHF LUT'!$A$5:$H$81,2,FALSE)</f>
        <v>Western Balsam Bark Beetle</v>
      </c>
      <c r="E17" s="24">
        <v>17</v>
      </c>
      <c r="F17" s="24" t="s">
        <v>32</v>
      </c>
      <c r="G17" s="24">
        <v>32284</v>
      </c>
      <c r="H17" s="24">
        <v>31165</v>
      </c>
    </row>
    <row r="18" spans="1:8">
      <c r="A18" s="24" t="str">
        <f t="shared" si="0"/>
        <v>1999_IBB_18</v>
      </c>
      <c r="B18" s="24">
        <v>1999</v>
      </c>
      <c r="C18" s="24" t="s">
        <v>182</v>
      </c>
      <c r="D18" s="24" t="str">
        <f>VLOOKUP(C18,'FHF LUT'!$A$5:$H$81,2,FALSE)</f>
        <v>Western Balsam Bark Beetle</v>
      </c>
      <c r="E18" s="24">
        <v>18</v>
      </c>
      <c r="F18" s="24" t="s">
        <v>15</v>
      </c>
      <c r="G18" s="24">
        <v>234</v>
      </c>
      <c r="H18" s="24">
        <v>221</v>
      </c>
    </row>
    <row r="19" spans="1:8">
      <c r="A19" s="24" t="str">
        <f t="shared" si="0"/>
        <v>1999_IBB_20</v>
      </c>
      <c r="B19" s="24">
        <v>1999</v>
      </c>
      <c r="C19" s="24" t="s">
        <v>182</v>
      </c>
      <c r="D19" s="24" t="str">
        <f>VLOOKUP(C19,'FHF LUT'!$A$5:$H$81,2,FALSE)</f>
        <v>Western Balsam Bark Beetle</v>
      </c>
      <c r="E19" s="24">
        <v>20</v>
      </c>
      <c r="F19" s="24" t="s">
        <v>6</v>
      </c>
      <c r="G19" s="24">
        <v>186568</v>
      </c>
      <c r="H19" s="24">
        <v>155874</v>
      </c>
    </row>
    <row r="20" spans="1:8">
      <c r="A20" s="24" t="str">
        <f t="shared" si="0"/>
        <v>1999_IBB_22</v>
      </c>
      <c r="B20" s="24">
        <v>1999</v>
      </c>
      <c r="C20" s="24" t="s">
        <v>182</v>
      </c>
      <c r="D20" s="24" t="str">
        <f>VLOOKUP(C20,'FHF LUT'!$A$5:$H$81,2,FALSE)</f>
        <v>Western Balsam Bark Beetle</v>
      </c>
      <c r="E20" s="24">
        <v>22</v>
      </c>
      <c r="F20" s="24" t="s">
        <v>19</v>
      </c>
      <c r="G20" s="24">
        <v>897</v>
      </c>
      <c r="H20" s="24">
        <v>837</v>
      </c>
    </row>
    <row r="21" spans="1:8">
      <c r="A21" s="24" t="str">
        <f t="shared" si="0"/>
        <v>1999_IBB_23</v>
      </c>
      <c r="B21" s="24">
        <v>1999</v>
      </c>
      <c r="C21" s="24" t="s">
        <v>182</v>
      </c>
      <c r="D21" s="24" t="str">
        <f>VLOOKUP(C21,'FHF LUT'!$A$5:$H$81,2,FALSE)</f>
        <v>Western Balsam Bark Beetle</v>
      </c>
      <c r="E21" s="24">
        <v>23</v>
      </c>
      <c r="F21" s="24" t="s">
        <v>27</v>
      </c>
      <c r="G21" s="24">
        <v>734</v>
      </c>
      <c r="H21" s="24">
        <v>734</v>
      </c>
    </row>
    <row r="22" spans="1:8">
      <c r="A22" s="24" t="str">
        <f t="shared" si="0"/>
        <v>1999_IBB_24</v>
      </c>
      <c r="B22" s="24">
        <v>1999</v>
      </c>
      <c r="C22" s="24" t="s">
        <v>182</v>
      </c>
      <c r="D22" s="24" t="str">
        <f>VLOOKUP(C22,'FHF LUT'!$A$5:$H$81,2,FALSE)</f>
        <v>Western Balsam Bark Beetle</v>
      </c>
      <c r="E22" s="24">
        <v>24</v>
      </c>
      <c r="F22" s="24" t="s">
        <v>17</v>
      </c>
      <c r="G22" s="24">
        <v>78438</v>
      </c>
      <c r="H22" s="24">
        <v>41353</v>
      </c>
    </row>
    <row r="23" spans="1:8">
      <c r="A23" s="24" t="str">
        <f t="shared" si="0"/>
        <v>1999_IBB_25</v>
      </c>
      <c r="B23" s="24">
        <v>1999</v>
      </c>
      <c r="C23" s="24" t="s">
        <v>182</v>
      </c>
      <c r="D23" s="24" t="str">
        <f>VLOOKUP(C23,'FHF LUT'!$A$5:$H$81,2,FALSE)</f>
        <v>Western Balsam Bark Beetle</v>
      </c>
      <c r="E23" s="24">
        <v>25</v>
      </c>
      <c r="F23" s="24" t="s">
        <v>23</v>
      </c>
      <c r="G23" s="24">
        <v>0</v>
      </c>
      <c r="H23" s="24">
        <v>0</v>
      </c>
    </row>
    <row r="24" spans="1:8">
      <c r="A24" s="24" t="str">
        <f t="shared" si="0"/>
        <v>1999_IBB_26</v>
      </c>
      <c r="B24" s="24">
        <v>1999</v>
      </c>
      <c r="C24" s="24" t="s">
        <v>182</v>
      </c>
      <c r="D24" s="24" t="str">
        <f>VLOOKUP(C24,'FHF LUT'!$A$5:$H$81,2,FALSE)</f>
        <v>Western Balsam Bark Beetle</v>
      </c>
      <c r="E24" s="24">
        <v>26</v>
      </c>
      <c r="F24" s="24" t="s">
        <v>14</v>
      </c>
      <c r="G24" s="24">
        <v>14333</v>
      </c>
      <c r="H24" s="24">
        <v>11958</v>
      </c>
    </row>
    <row r="25" spans="1:8">
      <c r="A25" s="24" t="str">
        <f t="shared" si="0"/>
        <v>1999_IBB_27</v>
      </c>
      <c r="B25" s="24">
        <v>1999</v>
      </c>
      <c r="C25" s="24" t="s">
        <v>182</v>
      </c>
      <c r="D25" s="24" t="str">
        <f>VLOOKUP(C25,'FHF LUT'!$A$5:$H$81,2,FALSE)</f>
        <v>Western Balsam Bark Beetle</v>
      </c>
      <c r="E25" s="24">
        <v>27</v>
      </c>
      <c r="F25" s="24" t="s">
        <v>21</v>
      </c>
      <c r="G25" s="24">
        <v>0</v>
      </c>
      <c r="H25" s="24">
        <v>0</v>
      </c>
    </row>
    <row r="26" spans="1:8">
      <c r="A26" s="24" t="str">
        <f t="shared" si="0"/>
        <v>1999_IBB_29</v>
      </c>
      <c r="B26" s="24">
        <v>1999</v>
      </c>
      <c r="C26" s="24" t="s">
        <v>182</v>
      </c>
      <c r="D26" s="24" t="str">
        <f>VLOOKUP(C26,'FHF LUT'!$A$5:$H$81,2,FALSE)</f>
        <v>Western Balsam Bark Beetle</v>
      </c>
      <c r="E26" s="24">
        <v>29</v>
      </c>
      <c r="F26" s="24" t="s">
        <v>9</v>
      </c>
      <c r="G26" s="24">
        <v>9406</v>
      </c>
      <c r="H26" s="24">
        <v>8460</v>
      </c>
    </row>
    <row r="27" spans="1:8">
      <c r="A27" s="24" t="str">
        <f t="shared" si="0"/>
        <v>1999_IBB_30</v>
      </c>
      <c r="B27" s="24">
        <v>1999</v>
      </c>
      <c r="C27" s="24" t="s">
        <v>182</v>
      </c>
      <c r="D27" s="24" t="str">
        <f>VLOOKUP(C27,'FHF LUT'!$A$5:$H$81,2,FALSE)</f>
        <v>Western Balsam Bark Beetle</v>
      </c>
      <c r="E27" s="24">
        <v>30</v>
      </c>
      <c r="F27" s="24" t="s">
        <v>35</v>
      </c>
      <c r="G27" s="24">
        <v>589</v>
      </c>
      <c r="H27" s="24">
        <v>517</v>
      </c>
    </row>
    <row r="28" spans="1:8">
      <c r="A28" s="24" t="str">
        <f t="shared" si="0"/>
        <v>1999_IBB_31</v>
      </c>
      <c r="B28" s="24">
        <v>1999</v>
      </c>
      <c r="C28" s="24" t="s">
        <v>182</v>
      </c>
      <c r="D28" s="24" t="str">
        <f>VLOOKUP(C28,'FHF LUT'!$A$5:$H$81,2,FALSE)</f>
        <v>Western Balsam Bark Beetle</v>
      </c>
      <c r="E28" s="24">
        <v>31</v>
      </c>
      <c r="F28" s="24" t="s">
        <v>34</v>
      </c>
      <c r="G28" s="24">
        <v>0</v>
      </c>
      <c r="H28" s="24">
        <v>0</v>
      </c>
    </row>
    <row r="29" spans="1:8">
      <c r="A29" s="24" t="str">
        <f t="shared" si="0"/>
        <v>1999_IBB_38</v>
      </c>
      <c r="B29" s="24">
        <v>1999</v>
      </c>
      <c r="C29" s="24" t="s">
        <v>182</v>
      </c>
      <c r="D29" s="24" t="str">
        <f>VLOOKUP(C29,'FHF LUT'!$A$5:$H$81,2,FALSE)</f>
        <v>Western Balsam Bark Beetle</v>
      </c>
      <c r="E29" s="24">
        <v>38</v>
      </c>
      <c r="F29" s="24" t="s">
        <v>8</v>
      </c>
      <c r="G29" s="24">
        <v>0</v>
      </c>
      <c r="H29" s="24">
        <v>0</v>
      </c>
    </row>
    <row r="30" spans="1:8">
      <c r="A30" s="24" t="str">
        <f t="shared" si="0"/>
        <v>1999_IBB_39</v>
      </c>
      <c r="B30" s="24">
        <v>1999</v>
      </c>
      <c r="C30" s="24" t="s">
        <v>182</v>
      </c>
      <c r="D30" s="24" t="str">
        <f>VLOOKUP(C30,'FHF LUT'!$A$5:$H$81,2,FALSE)</f>
        <v>Western Balsam Bark Beetle</v>
      </c>
      <c r="E30" s="24">
        <v>39</v>
      </c>
      <c r="F30" s="24" t="s">
        <v>36</v>
      </c>
      <c r="G30" s="24">
        <v>0</v>
      </c>
      <c r="H30" s="24">
        <v>0</v>
      </c>
    </row>
    <row r="31" spans="1:8">
      <c r="A31" s="24" t="str">
        <f t="shared" si="0"/>
        <v>1999_IBB_40</v>
      </c>
      <c r="B31" s="24">
        <v>1999</v>
      </c>
      <c r="C31" s="24" t="s">
        <v>182</v>
      </c>
      <c r="D31" s="24" t="str">
        <f>VLOOKUP(C31,'FHF LUT'!$A$5:$H$81,2,FALSE)</f>
        <v>Western Balsam Bark Beetle</v>
      </c>
      <c r="E31" s="24">
        <v>40</v>
      </c>
      <c r="F31" s="24" t="s">
        <v>31</v>
      </c>
      <c r="G31" s="24">
        <v>0</v>
      </c>
      <c r="H31" s="24">
        <v>0</v>
      </c>
    </row>
    <row r="32" spans="1:8">
      <c r="A32" s="24" t="str">
        <f t="shared" si="0"/>
        <v>1999_IBB_41</v>
      </c>
      <c r="B32" s="24">
        <v>1999</v>
      </c>
      <c r="C32" s="24" t="s">
        <v>182</v>
      </c>
      <c r="D32" s="24" t="str">
        <f>VLOOKUP(C32,'FHF LUT'!$A$5:$H$81,2,FALSE)</f>
        <v>Western Balsam Bark Beetle</v>
      </c>
      <c r="E32" s="24">
        <v>41</v>
      </c>
      <c r="F32" s="24" t="s">
        <v>26</v>
      </c>
      <c r="G32" s="24">
        <v>0</v>
      </c>
      <c r="H32" s="24">
        <v>0</v>
      </c>
    </row>
    <row r="33" spans="1:8">
      <c r="A33" s="24" t="str">
        <f t="shared" si="0"/>
        <v>1999_IBB_43</v>
      </c>
      <c r="B33" s="24">
        <v>1999</v>
      </c>
      <c r="C33" s="24" t="s">
        <v>182</v>
      </c>
      <c r="D33" s="24" t="str">
        <f>VLOOKUP(C33,'FHF LUT'!$A$5:$H$81,2,FALSE)</f>
        <v>Western Balsam Bark Beetle</v>
      </c>
      <c r="E33" s="24">
        <v>43</v>
      </c>
      <c r="F33" s="24" t="s">
        <v>20</v>
      </c>
      <c r="G33" s="24">
        <v>630</v>
      </c>
      <c r="H33" s="24">
        <v>574</v>
      </c>
    </row>
    <row r="34" spans="1:8">
      <c r="A34" s="24" t="str">
        <f t="shared" si="0"/>
        <v>1999_IBB_44</v>
      </c>
      <c r="B34" s="24">
        <v>1999</v>
      </c>
      <c r="C34" s="24" t="s">
        <v>182</v>
      </c>
      <c r="D34" s="24" t="str">
        <f>VLOOKUP(C34,'FHF LUT'!$A$5:$H$81,2,FALSE)</f>
        <v>Western Balsam Bark Beetle</v>
      </c>
      <c r="E34" s="24">
        <v>44</v>
      </c>
      <c r="F34" s="24" t="s">
        <v>3</v>
      </c>
      <c r="G34" s="24">
        <v>0</v>
      </c>
      <c r="H34" s="24">
        <v>0</v>
      </c>
    </row>
    <row r="35" spans="1:8">
      <c r="A35" s="24" t="str">
        <f t="shared" si="0"/>
        <v>1999_IBB_45</v>
      </c>
      <c r="B35" s="24">
        <v>1999</v>
      </c>
      <c r="C35" s="24" t="s">
        <v>182</v>
      </c>
      <c r="D35" s="24" t="str">
        <f>VLOOKUP(C35,'FHF LUT'!$A$5:$H$81,2,FALSE)</f>
        <v>Western Balsam Bark Beetle</v>
      </c>
      <c r="E35" s="24">
        <v>45</v>
      </c>
      <c r="F35" s="24" t="s">
        <v>5</v>
      </c>
      <c r="G35" s="24">
        <v>836</v>
      </c>
      <c r="H35" s="24">
        <v>498</v>
      </c>
    </row>
    <row r="36" spans="1:8">
      <c r="A36" s="24" t="str">
        <f t="shared" si="0"/>
        <v>1999_IBB_46</v>
      </c>
      <c r="B36" s="24">
        <v>1999</v>
      </c>
      <c r="C36" s="24" t="s">
        <v>182</v>
      </c>
      <c r="D36" s="24" t="str">
        <f>VLOOKUP(C36,'FHF LUT'!$A$5:$H$81,2,FALSE)</f>
        <v>Western Balsam Bark Beetle</v>
      </c>
      <c r="E36" s="24">
        <v>46</v>
      </c>
      <c r="F36" s="24" t="s">
        <v>234</v>
      </c>
      <c r="G36" s="24">
        <v>0</v>
      </c>
      <c r="H36" s="24">
        <v>0</v>
      </c>
    </row>
    <row r="37" spans="1:8">
      <c r="A37" s="24" t="str">
        <f t="shared" si="0"/>
        <v>1999_IBB_47</v>
      </c>
      <c r="B37" s="24">
        <v>1999</v>
      </c>
      <c r="C37" s="24" t="s">
        <v>182</v>
      </c>
      <c r="D37" s="24" t="str">
        <f>VLOOKUP(C37,'FHF LUT'!$A$5:$H$81,2,FALSE)</f>
        <v>Western Balsam Bark Beetle</v>
      </c>
      <c r="E37" s="24">
        <v>47</v>
      </c>
      <c r="F37" s="24" t="s">
        <v>233</v>
      </c>
      <c r="G37" s="24">
        <v>0</v>
      </c>
      <c r="H37" s="24">
        <v>0</v>
      </c>
    </row>
    <row r="38" spans="1:8">
      <c r="A38" s="24" t="str">
        <f t="shared" si="0"/>
        <v>1999_IBB_48</v>
      </c>
      <c r="B38" s="24">
        <v>1999</v>
      </c>
      <c r="C38" s="24" t="s">
        <v>182</v>
      </c>
      <c r="D38" s="24" t="str">
        <f>VLOOKUP(C38,'FHF LUT'!$A$5:$H$81,2,FALSE)</f>
        <v>Western Balsam Bark Beetle</v>
      </c>
      <c r="E38" s="24">
        <v>48</v>
      </c>
      <c r="F38" s="24" t="s">
        <v>235</v>
      </c>
      <c r="G38" s="24">
        <v>0</v>
      </c>
      <c r="H38" s="24">
        <v>0</v>
      </c>
    </row>
    <row r="39" spans="1:8">
      <c r="A39" s="24" t="str">
        <f t="shared" si="0"/>
        <v>1999_IBD_1</v>
      </c>
      <c r="B39" s="24">
        <v>1999</v>
      </c>
      <c r="C39" s="24" t="s">
        <v>183</v>
      </c>
      <c r="D39" s="24" t="str">
        <f>VLOOKUP(C39,'FHF LUT'!$A$5:$H$81,2,FALSE)</f>
        <v>Douglas-fir Beetle</v>
      </c>
      <c r="E39" s="24">
        <v>1</v>
      </c>
      <c r="F39" s="24" t="s">
        <v>10</v>
      </c>
      <c r="G39" s="24">
        <v>127</v>
      </c>
      <c r="H39" s="24">
        <v>127</v>
      </c>
    </row>
    <row r="40" spans="1:8">
      <c r="A40" s="24" t="str">
        <f t="shared" si="0"/>
        <v>1999_IBD_2</v>
      </c>
      <c r="B40" s="24">
        <v>1999</v>
      </c>
      <c r="C40" s="24" t="s">
        <v>183</v>
      </c>
      <c r="D40" s="24" t="str">
        <f>VLOOKUP(C40,'FHF LUT'!$A$5:$H$81,2,FALSE)</f>
        <v>Douglas-fir Beetle</v>
      </c>
      <c r="E40" s="24">
        <v>2</v>
      </c>
      <c r="F40" s="24" t="s">
        <v>22</v>
      </c>
      <c r="G40" s="24">
        <v>601</v>
      </c>
      <c r="H40" s="24">
        <v>425</v>
      </c>
    </row>
    <row r="41" spans="1:8">
      <c r="A41" s="24" t="str">
        <f t="shared" si="0"/>
        <v>1999_IBD_3</v>
      </c>
      <c r="B41" s="24">
        <v>1999</v>
      </c>
      <c r="C41" s="24" t="s">
        <v>183</v>
      </c>
      <c r="D41" s="24" t="str">
        <f>VLOOKUP(C41,'FHF LUT'!$A$5:$H$81,2,FALSE)</f>
        <v>Douglas-fir Beetle</v>
      </c>
      <c r="E41" s="24">
        <v>3</v>
      </c>
      <c r="F41" s="24" t="s">
        <v>13</v>
      </c>
      <c r="G41" s="24">
        <v>0</v>
      </c>
      <c r="H41" s="24">
        <v>0</v>
      </c>
    </row>
    <row r="42" spans="1:8">
      <c r="A42" s="24" t="str">
        <f t="shared" si="0"/>
        <v>1999_IBD_4</v>
      </c>
      <c r="B42" s="24">
        <v>1999</v>
      </c>
      <c r="C42" s="24" t="s">
        <v>183</v>
      </c>
      <c r="D42" s="24" t="str">
        <f>VLOOKUP(C42,'FHF LUT'!$A$5:$H$81,2,FALSE)</f>
        <v>Douglas-fir Beetle</v>
      </c>
      <c r="E42" s="24">
        <v>4</v>
      </c>
      <c r="F42" s="24" t="s">
        <v>28</v>
      </c>
      <c r="G42" s="24">
        <v>0</v>
      </c>
      <c r="H42" s="24">
        <v>0</v>
      </c>
    </row>
    <row r="43" spans="1:8">
      <c r="A43" s="24" t="str">
        <f t="shared" si="0"/>
        <v>1999_IBD_5</v>
      </c>
      <c r="B43" s="24">
        <v>1999</v>
      </c>
      <c r="C43" s="24" t="s">
        <v>183</v>
      </c>
      <c r="D43" s="24" t="str">
        <f>VLOOKUP(C43,'FHF LUT'!$A$5:$H$81,2,FALSE)</f>
        <v>Douglas-fir Beetle</v>
      </c>
      <c r="E43" s="24">
        <v>5</v>
      </c>
      <c r="F43" s="24" t="s">
        <v>16</v>
      </c>
      <c r="G43" s="24">
        <v>258</v>
      </c>
      <c r="H43" s="24">
        <v>141</v>
      </c>
    </row>
    <row r="44" spans="1:8">
      <c r="A44" s="24" t="str">
        <f t="shared" si="0"/>
        <v>1999_IBD_7</v>
      </c>
      <c r="B44" s="24">
        <v>1999</v>
      </c>
      <c r="C44" s="24" t="s">
        <v>183</v>
      </c>
      <c r="D44" s="24" t="str">
        <f>VLOOKUP(C44,'FHF LUT'!$A$5:$H$81,2,FALSE)</f>
        <v>Douglas-fir Beetle</v>
      </c>
      <c r="E44" s="24">
        <v>7</v>
      </c>
      <c r="F44" s="24" t="s">
        <v>25</v>
      </c>
      <c r="G44" s="24">
        <v>0</v>
      </c>
      <c r="H44" s="24">
        <v>0</v>
      </c>
    </row>
    <row r="45" spans="1:8">
      <c r="A45" s="24" t="str">
        <f t="shared" si="0"/>
        <v>1999_IBD_8</v>
      </c>
      <c r="B45" s="24">
        <v>1999</v>
      </c>
      <c r="C45" s="24" t="s">
        <v>183</v>
      </c>
      <c r="D45" s="24" t="str">
        <f>VLOOKUP(C45,'FHF LUT'!$A$5:$H$81,2,FALSE)</f>
        <v>Douglas-fir Beetle</v>
      </c>
      <c r="E45" s="24">
        <v>8</v>
      </c>
      <c r="F45" s="24" t="s">
        <v>29</v>
      </c>
      <c r="G45" s="24">
        <v>0</v>
      </c>
      <c r="H45" s="24">
        <v>0</v>
      </c>
    </row>
    <row r="46" spans="1:8">
      <c r="A46" s="24" t="str">
        <f t="shared" si="0"/>
        <v>1999_IBD_9</v>
      </c>
      <c r="B46" s="24">
        <v>1999</v>
      </c>
      <c r="C46" s="24" t="s">
        <v>183</v>
      </c>
      <c r="D46" s="24" t="str">
        <f>VLOOKUP(C46,'FHF LUT'!$A$5:$H$81,2,FALSE)</f>
        <v>Douglas-fir Beetle</v>
      </c>
      <c r="E46" s="24">
        <v>9</v>
      </c>
      <c r="F46" s="24" t="s">
        <v>7</v>
      </c>
      <c r="G46" s="24">
        <v>961</v>
      </c>
      <c r="H46" s="24">
        <v>413</v>
      </c>
    </row>
    <row r="47" spans="1:8">
      <c r="A47" s="24" t="str">
        <f t="shared" si="0"/>
        <v>1999_IBD_10</v>
      </c>
      <c r="B47" s="24">
        <v>1999</v>
      </c>
      <c r="C47" s="24" t="s">
        <v>183</v>
      </c>
      <c r="D47" s="24" t="str">
        <f>VLOOKUP(C47,'FHF LUT'!$A$5:$H$81,2,FALSE)</f>
        <v>Douglas-fir Beetle</v>
      </c>
      <c r="E47" s="24">
        <v>10</v>
      </c>
      <c r="F47" s="24" t="s">
        <v>18</v>
      </c>
      <c r="G47" s="24">
        <v>0</v>
      </c>
      <c r="H47" s="24">
        <v>0</v>
      </c>
    </row>
    <row r="48" spans="1:8">
      <c r="A48" s="24" t="str">
        <f t="shared" si="0"/>
        <v>1999_IBD_11</v>
      </c>
      <c r="B48" s="24">
        <v>1999</v>
      </c>
      <c r="C48" s="24" t="s">
        <v>183</v>
      </c>
      <c r="D48" s="24" t="str">
        <f>VLOOKUP(C48,'FHF LUT'!$A$5:$H$81,2,FALSE)</f>
        <v>Douglas-fir Beetle</v>
      </c>
      <c r="E48" s="24">
        <v>11</v>
      </c>
      <c r="F48" s="24" t="s">
        <v>4</v>
      </c>
      <c r="G48" s="24">
        <v>640</v>
      </c>
      <c r="H48" s="24">
        <v>471</v>
      </c>
    </row>
    <row r="49" spans="1:8">
      <c r="A49" s="24" t="str">
        <f t="shared" si="0"/>
        <v>1999_IBD_12</v>
      </c>
      <c r="B49" s="24">
        <v>1999</v>
      </c>
      <c r="C49" s="24" t="s">
        <v>183</v>
      </c>
      <c r="D49" s="24" t="str">
        <f>VLOOKUP(C49,'FHF LUT'!$A$5:$H$81,2,FALSE)</f>
        <v>Douglas-fir Beetle</v>
      </c>
      <c r="E49" s="24">
        <v>12</v>
      </c>
      <c r="F49" s="24" t="s">
        <v>11</v>
      </c>
      <c r="G49" s="24">
        <v>0</v>
      </c>
      <c r="H49" s="24">
        <v>0</v>
      </c>
    </row>
    <row r="50" spans="1:8">
      <c r="A50" s="24" t="str">
        <f t="shared" si="0"/>
        <v>1999_IBD_13</v>
      </c>
      <c r="B50" s="24">
        <v>1999</v>
      </c>
      <c r="C50" s="24" t="s">
        <v>183</v>
      </c>
      <c r="D50" s="24" t="str">
        <f>VLOOKUP(C50,'FHF LUT'!$A$5:$H$81,2,FALSE)</f>
        <v>Douglas-fir Beetle</v>
      </c>
      <c r="E50" s="24">
        <v>13</v>
      </c>
      <c r="F50" s="24" t="s">
        <v>24</v>
      </c>
      <c r="G50" s="24">
        <v>9533</v>
      </c>
      <c r="H50" s="24">
        <v>8350</v>
      </c>
    </row>
    <row r="51" spans="1:8">
      <c r="A51" s="24" t="str">
        <f t="shared" si="0"/>
        <v>1999_IBD_14</v>
      </c>
      <c r="B51" s="24">
        <v>1999</v>
      </c>
      <c r="C51" s="24" t="s">
        <v>183</v>
      </c>
      <c r="D51" s="24" t="str">
        <f>VLOOKUP(C51,'FHF LUT'!$A$5:$H$81,2,FALSE)</f>
        <v>Douglas-fir Beetle</v>
      </c>
      <c r="E51" s="24">
        <v>14</v>
      </c>
      <c r="F51" s="24" t="s">
        <v>30</v>
      </c>
      <c r="G51" s="24">
        <v>0</v>
      </c>
      <c r="H51" s="24">
        <v>0</v>
      </c>
    </row>
    <row r="52" spans="1:8">
      <c r="A52" s="24" t="str">
        <f t="shared" si="0"/>
        <v>1999_IBD_15</v>
      </c>
      <c r="B52" s="24">
        <v>1999</v>
      </c>
      <c r="C52" s="24" t="s">
        <v>183</v>
      </c>
      <c r="D52" s="24" t="str">
        <f>VLOOKUP(C52,'FHF LUT'!$A$5:$H$81,2,FALSE)</f>
        <v>Douglas-fir Beetle</v>
      </c>
      <c r="E52" s="24">
        <v>15</v>
      </c>
      <c r="F52" s="24" t="s">
        <v>33</v>
      </c>
      <c r="G52" s="24">
        <v>0</v>
      </c>
      <c r="H52" s="24">
        <v>0</v>
      </c>
    </row>
    <row r="53" spans="1:8">
      <c r="A53" s="24" t="str">
        <f t="shared" si="0"/>
        <v>1999_IBD_16</v>
      </c>
      <c r="B53" s="24">
        <v>1999</v>
      </c>
      <c r="C53" s="24" t="s">
        <v>183</v>
      </c>
      <c r="D53" s="24" t="str">
        <f>VLOOKUP(C53,'FHF LUT'!$A$5:$H$81,2,FALSE)</f>
        <v>Douglas-fir Beetle</v>
      </c>
      <c r="E53" s="24">
        <v>16</v>
      </c>
      <c r="F53" s="24" t="s">
        <v>12</v>
      </c>
      <c r="G53" s="24">
        <v>0</v>
      </c>
      <c r="H53" s="24">
        <v>0</v>
      </c>
    </row>
    <row r="54" spans="1:8">
      <c r="A54" s="24" t="str">
        <f t="shared" si="0"/>
        <v>1999_IBD_17</v>
      </c>
      <c r="B54" s="24">
        <v>1999</v>
      </c>
      <c r="C54" s="24" t="s">
        <v>183</v>
      </c>
      <c r="D54" s="24" t="str">
        <f>VLOOKUP(C54,'FHF LUT'!$A$5:$H$81,2,FALSE)</f>
        <v>Douglas-fir Beetle</v>
      </c>
      <c r="E54" s="24">
        <v>17</v>
      </c>
      <c r="F54" s="24" t="s">
        <v>32</v>
      </c>
      <c r="G54" s="24">
        <v>0</v>
      </c>
      <c r="H54" s="24">
        <v>0</v>
      </c>
    </row>
    <row r="55" spans="1:8">
      <c r="A55" s="24" t="str">
        <f t="shared" si="0"/>
        <v>1999_IBD_18</v>
      </c>
      <c r="B55" s="24">
        <v>1999</v>
      </c>
      <c r="C55" s="24" t="s">
        <v>183</v>
      </c>
      <c r="D55" s="24" t="str">
        <f>VLOOKUP(C55,'FHF LUT'!$A$5:$H$81,2,FALSE)</f>
        <v>Douglas-fir Beetle</v>
      </c>
      <c r="E55" s="24">
        <v>18</v>
      </c>
      <c r="F55" s="24" t="s">
        <v>15</v>
      </c>
      <c r="G55" s="24">
        <v>0</v>
      </c>
      <c r="H55" s="24">
        <v>0</v>
      </c>
    </row>
    <row r="56" spans="1:8">
      <c r="A56" s="24" t="str">
        <f t="shared" si="0"/>
        <v>1999_IBD_20</v>
      </c>
      <c r="B56" s="24">
        <v>1999</v>
      </c>
      <c r="C56" s="24" t="s">
        <v>183</v>
      </c>
      <c r="D56" s="24" t="str">
        <f>VLOOKUP(C56,'FHF LUT'!$A$5:$H$81,2,FALSE)</f>
        <v>Douglas-fir Beetle</v>
      </c>
      <c r="E56" s="24">
        <v>20</v>
      </c>
      <c r="F56" s="24" t="s">
        <v>6</v>
      </c>
      <c r="G56" s="24">
        <v>0</v>
      </c>
      <c r="H56" s="24">
        <v>0</v>
      </c>
    </row>
    <row r="57" spans="1:8">
      <c r="A57" s="24" t="str">
        <f t="shared" si="0"/>
        <v>1999_IBD_22</v>
      </c>
      <c r="B57" s="24">
        <v>1999</v>
      </c>
      <c r="C57" s="24" t="s">
        <v>183</v>
      </c>
      <c r="D57" s="24" t="str">
        <f>VLOOKUP(C57,'FHF LUT'!$A$5:$H$81,2,FALSE)</f>
        <v>Douglas-fir Beetle</v>
      </c>
      <c r="E57" s="24">
        <v>22</v>
      </c>
      <c r="F57" s="24" t="s">
        <v>19</v>
      </c>
      <c r="G57" s="24">
        <v>1098</v>
      </c>
      <c r="H57" s="24">
        <v>1098</v>
      </c>
    </row>
    <row r="58" spans="1:8">
      <c r="A58" s="24" t="str">
        <f t="shared" si="0"/>
        <v>1999_IBD_23</v>
      </c>
      <c r="B58" s="24">
        <v>1999</v>
      </c>
      <c r="C58" s="24" t="s">
        <v>183</v>
      </c>
      <c r="D58" s="24" t="str">
        <f>VLOOKUP(C58,'FHF LUT'!$A$5:$H$81,2,FALSE)</f>
        <v>Douglas-fir Beetle</v>
      </c>
      <c r="E58" s="24">
        <v>23</v>
      </c>
      <c r="F58" s="24" t="s">
        <v>27</v>
      </c>
      <c r="G58" s="24">
        <v>1658</v>
      </c>
      <c r="H58" s="24">
        <v>1468</v>
      </c>
    </row>
    <row r="59" spans="1:8">
      <c r="A59" s="24" t="str">
        <f t="shared" si="0"/>
        <v>1999_IBD_24</v>
      </c>
      <c r="B59" s="24">
        <v>1999</v>
      </c>
      <c r="C59" s="24" t="s">
        <v>183</v>
      </c>
      <c r="D59" s="24" t="str">
        <f>VLOOKUP(C59,'FHF LUT'!$A$5:$H$81,2,FALSE)</f>
        <v>Douglas-fir Beetle</v>
      </c>
      <c r="E59" s="24">
        <v>24</v>
      </c>
      <c r="F59" s="24" t="s">
        <v>17</v>
      </c>
      <c r="G59" s="24">
        <v>2891</v>
      </c>
      <c r="H59" s="24">
        <v>2416</v>
      </c>
    </row>
    <row r="60" spans="1:8">
      <c r="A60" s="24" t="str">
        <f t="shared" si="0"/>
        <v>1999_IBD_25</v>
      </c>
      <c r="B60" s="24">
        <v>1999</v>
      </c>
      <c r="C60" s="24" t="s">
        <v>183</v>
      </c>
      <c r="D60" s="24" t="str">
        <f>VLOOKUP(C60,'FHF LUT'!$A$5:$H$81,2,FALSE)</f>
        <v>Douglas-fir Beetle</v>
      </c>
      <c r="E60" s="24">
        <v>25</v>
      </c>
      <c r="F60" s="24" t="s">
        <v>23</v>
      </c>
      <c r="G60" s="24">
        <v>0</v>
      </c>
      <c r="H60" s="24">
        <v>0</v>
      </c>
    </row>
    <row r="61" spans="1:8">
      <c r="A61" s="24" t="str">
        <f t="shared" si="0"/>
        <v>1999_IBD_26</v>
      </c>
      <c r="B61" s="24">
        <v>1999</v>
      </c>
      <c r="C61" s="24" t="s">
        <v>183</v>
      </c>
      <c r="D61" s="24" t="str">
        <f>VLOOKUP(C61,'FHF LUT'!$A$5:$H$81,2,FALSE)</f>
        <v>Douglas-fir Beetle</v>
      </c>
      <c r="E61" s="24">
        <v>26</v>
      </c>
      <c r="F61" s="24" t="s">
        <v>14</v>
      </c>
      <c r="G61" s="24">
        <v>300</v>
      </c>
      <c r="H61" s="24">
        <v>145</v>
      </c>
    </row>
    <row r="62" spans="1:8">
      <c r="A62" s="24" t="str">
        <f t="shared" si="0"/>
        <v>1999_IBD_27</v>
      </c>
      <c r="B62" s="24">
        <v>1999</v>
      </c>
      <c r="C62" s="24" t="s">
        <v>183</v>
      </c>
      <c r="D62" s="24" t="str">
        <f>VLOOKUP(C62,'FHF LUT'!$A$5:$H$81,2,FALSE)</f>
        <v>Douglas-fir Beetle</v>
      </c>
      <c r="E62" s="24">
        <v>27</v>
      </c>
      <c r="F62" s="24" t="s">
        <v>21</v>
      </c>
      <c r="G62" s="24">
        <v>0</v>
      </c>
      <c r="H62" s="24">
        <v>0</v>
      </c>
    </row>
    <row r="63" spans="1:8">
      <c r="A63" s="24" t="str">
        <f t="shared" si="0"/>
        <v>1999_IBD_29</v>
      </c>
      <c r="B63" s="24">
        <v>1999</v>
      </c>
      <c r="C63" s="24" t="s">
        <v>183</v>
      </c>
      <c r="D63" s="24" t="str">
        <f>VLOOKUP(C63,'FHF LUT'!$A$5:$H$81,2,FALSE)</f>
        <v>Douglas-fir Beetle</v>
      </c>
      <c r="E63" s="24">
        <v>29</v>
      </c>
      <c r="F63" s="24" t="s">
        <v>9</v>
      </c>
      <c r="G63" s="24">
        <v>6013</v>
      </c>
      <c r="H63" s="24">
        <v>4873</v>
      </c>
    </row>
    <row r="64" spans="1:8">
      <c r="A64" s="24" t="str">
        <f t="shared" si="0"/>
        <v>1999_IBD_30</v>
      </c>
      <c r="B64" s="24">
        <v>1999</v>
      </c>
      <c r="C64" s="24" t="s">
        <v>183</v>
      </c>
      <c r="D64" s="24" t="str">
        <f>VLOOKUP(C64,'FHF LUT'!$A$5:$H$81,2,FALSE)</f>
        <v>Douglas-fir Beetle</v>
      </c>
      <c r="E64" s="24">
        <v>30</v>
      </c>
      <c r="F64" s="24" t="s">
        <v>35</v>
      </c>
      <c r="G64" s="24">
        <v>14</v>
      </c>
      <c r="H64" s="24">
        <v>14</v>
      </c>
    </row>
    <row r="65" spans="1:8">
      <c r="A65" s="24" t="str">
        <f t="shared" si="0"/>
        <v>1999_IBD_31</v>
      </c>
      <c r="B65" s="24">
        <v>1999</v>
      </c>
      <c r="C65" s="24" t="s">
        <v>183</v>
      </c>
      <c r="D65" s="24" t="str">
        <f>VLOOKUP(C65,'FHF LUT'!$A$5:$H$81,2,FALSE)</f>
        <v>Douglas-fir Beetle</v>
      </c>
      <c r="E65" s="24">
        <v>31</v>
      </c>
      <c r="F65" s="24" t="s">
        <v>34</v>
      </c>
      <c r="G65" s="24">
        <v>0</v>
      </c>
      <c r="H65" s="24">
        <v>0</v>
      </c>
    </row>
    <row r="66" spans="1:8">
      <c r="A66" s="24" t="str">
        <f t="shared" si="0"/>
        <v>1999_IBD_38</v>
      </c>
      <c r="B66" s="24">
        <v>1999</v>
      </c>
      <c r="C66" s="24" t="s">
        <v>183</v>
      </c>
      <c r="D66" s="24" t="str">
        <f>VLOOKUP(C66,'FHF LUT'!$A$5:$H$81,2,FALSE)</f>
        <v>Douglas-fir Beetle</v>
      </c>
      <c r="E66" s="24">
        <v>38</v>
      </c>
      <c r="F66" s="24" t="s">
        <v>8</v>
      </c>
      <c r="G66" s="24">
        <v>0</v>
      </c>
      <c r="H66" s="24">
        <v>0</v>
      </c>
    </row>
    <row r="67" spans="1:8">
      <c r="A67" s="24" t="str">
        <f t="shared" ref="A67:A130" si="1">CONCATENATE(B67,"_",C67,"_",E67)</f>
        <v>1999_IBD_39</v>
      </c>
      <c r="B67" s="24">
        <v>1999</v>
      </c>
      <c r="C67" s="24" t="s">
        <v>183</v>
      </c>
      <c r="D67" s="24" t="str">
        <f>VLOOKUP(C67,'FHF LUT'!$A$5:$H$81,2,FALSE)</f>
        <v>Douglas-fir Beetle</v>
      </c>
      <c r="E67" s="24">
        <v>39</v>
      </c>
      <c r="F67" s="24" t="s">
        <v>36</v>
      </c>
      <c r="G67" s="24">
        <v>0</v>
      </c>
      <c r="H67" s="24">
        <v>0</v>
      </c>
    </row>
    <row r="68" spans="1:8">
      <c r="A68" s="24" t="str">
        <f t="shared" si="1"/>
        <v>1999_IBD_40</v>
      </c>
      <c r="B68" s="24">
        <v>1999</v>
      </c>
      <c r="C68" s="24" t="s">
        <v>183</v>
      </c>
      <c r="D68" s="24" t="str">
        <f>VLOOKUP(C68,'FHF LUT'!$A$5:$H$81,2,FALSE)</f>
        <v>Douglas-fir Beetle</v>
      </c>
      <c r="E68" s="24">
        <v>40</v>
      </c>
      <c r="F68" s="24" t="s">
        <v>31</v>
      </c>
      <c r="G68" s="24">
        <v>0</v>
      </c>
      <c r="H68" s="24">
        <v>0</v>
      </c>
    </row>
    <row r="69" spans="1:8">
      <c r="A69" s="24" t="str">
        <f t="shared" si="1"/>
        <v>1999_IBD_41</v>
      </c>
      <c r="B69" s="24">
        <v>1999</v>
      </c>
      <c r="C69" s="24" t="s">
        <v>183</v>
      </c>
      <c r="D69" s="24" t="str">
        <f>VLOOKUP(C69,'FHF LUT'!$A$5:$H$81,2,FALSE)</f>
        <v>Douglas-fir Beetle</v>
      </c>
      <c r="E69" s="24">
        <v>41</v>
      </c>
      <c r="F69" s="24" t="s">
        <v>26</v>
      </c>
      <c r="G69" s="24">
        <v>0</v>
      </c>
      <c r="H69" s="24">
        <v>0</v>
      </c>
    </row>
    <row r="70" spans="1:8">
      <c r="A70" s="24" t="str">
        <f t="shared" si="1"/>
        <v>1999_IBD_43</v>
      </c>
      <c r="B70" s="24">
        <v>1999</v>
      </c>
      <c r="C70" s="24" t="s">
        <v>183</v>
      </c>
      <c r="D70" s="24" t="str">
        <f>VLOOKUP(C70,'FHF LUT'!$A$5:$H$81,2,FALSE)</f>
        <v>Douglas-fir Beetle</v>
      </c>
      <c r="E70" s="24">
        <v>43</v>
      </c>
      <c r="F70" s="24" t="s">
        <v>20</v>
      </c>
      <c r="G70" s="24">
        <v>0</v>
      </c>
      <c r="H70" s="24">
        <v>0</v>
      </c>
    </row>
    <row r="71" spans="1:8">
      <c r="A71" s="24" t="str">
        <f t="shared" si="1"/>
        <v>1999_IBD_44</v>
      </c>
      <c r="B71" s="24">
        <v>1999</v>
      </c>
      <c r="C71" s="24" t="s">
        <v>183</v>
      </c>
      <c r="D71" s="24" t="str">
        <f>VLOOKUP(C71,'FHF LUT'!$A$5:$H$81,2,FALSE)</f>
        <v>Douglas-fir Beetle</v>
      </c>
      <c r="E71" s="24">
        <v>44</v>
      </c>
      <c r="F71" s="24" t="s">
        <v>3</v>
      </c>
      <c r="G71" s="24">
        <v>0</v>
      </c>
      <c r="H71" s="24">
        <v>0</v>
      </c>
    </row>
    <row r="72" spans="1:8">
      <c r="A72" s="24" t="str">
        <f t="shared" si="1"/>
        <v>1999_IBD_45</v>
      </c>
      <c r="B72" s="24">
        <v>1999</v>
      </c>
      <c r="C72" s="24" t="s">
        <v>183</v>
      </c>
      <c r="D72" s="24" t="str">
        <f>VLOOKUP(C72,'FHF LUT'!$A$5:$H$81,2,FALSE)</f>
        <v>Douglas-fir Beetle</v>
      </c>
      <c r="E72" s="24">
        <v>45</v>
      </c>
      <c r="F72" s="24" t="s">
        <v>5</v>
      </c>
      <c r="G72" s="24">
        <v>0</v>
      </c>
      <c r="H72" s="24">
        <v>0</v>
      </c>
    </row>
    <row r="73" spans="1:8">
      <c r="A73" s="24" t="str">
        <f t="shared" si="1"/>
        <v>1999_IBD_46</v>
      </c>
      <c r="B73" s="24">
        <v>1999</v>
      </c>
      <c r="C73" s="24" t="s">
        <v>183</v>
      </c>
      <c r="D73" s="24" t="str">
        <f>VLOOKUP(C73,'FHF LUT'!$A$5:$H$81,2,FALSE)</f>
        <v>Douglas-fir Beetle</v>
      </c>
      <c r="E73" s="24">
        <v>46</v>
      </c>
      <c r="F73" s="24" t="s">
        <v>234</v>
      </c>
      <c r="G73" s="24">
        <v>0</v>
      </c>
      <c r="H73" s="24">
        <v>0</v>
      </c>
    </row>
    <row r="74" spans="1:8">
      <c r="A74" s="24" t="str">
        <f t="shared" si="1"/>
        <v>1999_IBD_47</v>
      </c>
      <c r="B74" s="24">
        <v>1999</v>
      </c>
      <c r="C74" s="24" t="s">
        <v>183</v>
      </c>
      <c r="D74" s="24" t="str">
        <f>VLOOKUP(C74,'FHF LUT'!$A$5:$H$81,2,FALSE)</f>
        <v>Douglas-fir Beetle</v>
      </c>
      <c r="E74" s="24">
        <v>47</v>
      </c>
      <c r="F74" s="24" t="s">
        <v>233</v>
      </c>
      <c r="G74" s="24">
        <v>0</v>
      </c>
      <c r="H74" s="24">
        <v>0</v>
      </c>
    </row>
    <row r="75" spans="1:8">
      <c r="A75" s="24" t="str">
        <f t="shared" si="1"/>
        <v>1999_IBD_48</v>
      </c>
      <c r="B75" s="24">
        <v>1999</v>
      </c>
      <c r="C75" s="24" t="s">
        <v>183</v>
      </c>
      <c r="D75" s="24" t="str">
        <f>VLOOKUP(C75,'FHF LUT'!$A$5:$H$81,2,FALSE)</f>
        <v>Douglas-fir Beetle</v>
      </c>
      <c r="E75" s="24">
        <v>48</v>
      </c>
      <c r="F75" s="24" t="s">
        <v>235</v>
      </c>
      <c r="G75" s="24">
        <v>0</v>
      </c>
      <c r="H75" s="24">
        <v>0</v>
      </c>
    </row>
    <row r="76" spans="1:8">
      <c r="A76" s="24" t="str">
        <f t="shared" si="1"/>
        <v>1999_IBI_1</v>
      </c>
      <c r="B76" s="24">
        <v>1999</v>
      </c>
      <c r="C76" s="24" t="s">
        <v>184</v>
      </c>
      <c r="D76" s="24" t="str">
        <f>VLOOKUP(C76,'FHF LUT'!$A$5:$H$81,2,FALSE)</f>
        <v>Engraver Beetle (Ips species)</v>
      </c>
      <c r="E76" s="24">
        <v>1</v>
      </c>
      <c r="F76" s="24" t="s">
        <v>10</v>
      </c>
      <c r="G76" s="24">
        <v>0</v>
      </c>
      <c r="H76" s="24">
        <v>0</v>
      </c>
    </row>
    <row r="77" spans="1:8">
      <c r="A77" s="24" t="str">
        <f t="shared" si="1"/>
        <v>1999_IBI_2</v>
      </c>
      <c r="B77" s="24">
        <v>1999</v>
      </c>
      <c r="C77" s="24" t="s">
        <v>184</v>
      </c>
      <c r="D77" s="24" t="str">
        <f>VLOOKUP(C77,'FHF LUT'!$A$5:$H$81,2,FALSE)</f>
        <v>Engraver Beetle (Ips species)</v>
      </c>
      <c r="E77" s="24">
        <v>2</v>
      </c>
      <c r="F77" s="24" t="s">
        <v>22</v>
      </c>
      <c r="G77" s="24">
        <v>0</v>
      </c>
      <c r="H77" s="24">
        <v>0</v>
      </c>
    </row>
    <row r="78" spans="1:8">
      <c r="A78" s="24" t="str">
        <f t="shared" si="1"/>
        <v>1999_IBI_3</v>
      </c>
      <c r="B78" s="24">
        <v>1999</v>
      </c>
      <c r="C78" s="24" t="s">
        <v>184</v>
      </c>
      <c r="D78" s="24" t="str">
        <f>VLOOKUP(C78,'FHF LUT'!$A$5:$H$81,2,FALSE)</f>
        <v>Engraver Beetle (Ips species)</v>
      </c>
      <c r="E78" s="24">
        <v>3</v>
      </c>
      <c r="F78" s="24" t="s">
        <v>13</v>
      </c>
      <c r="G78" s="24">
        <v>0</v>
      </c>
      <c r="H78" s="24">
        <v>0</v>
      </c>
    </row>
    <row r="79" spans="1:8">
      <c r="A79" s="24" t="str">
        <f t="shared" si="1"/>
        <v>1999_IBI_4</v>
      </c>
      <c r="B79" s="24">
        <v>1999</v>
      </c>
      <c r="C79" s="24" t="s">
        <v>184</v>
      </c>
      <c r="D79" s="24" t="str">
        <f>VLOOKUP(C79,'FHF LUT'!$A$5:$H$81,2,FALSE)</f>
        <v>Engraver Beetle (Ips species)</v>
      </c>
      <c r="E79" s="24">
        <v>4</v>
      </c>
      <c r="F79" s="24" t="s">
        <v>28</v>
      </c>
      <c r="G79" s="24">
        <v>0</v>
      </c>
      <c r="H79" s="24">
        <v>0</v>
      </c>
    </row>
    <row r="80" spans="1:8">
      <c r="A80" s="24" t="str">
        <f t="shared" si="1"/>
        <v>1999_IBI_5</v>
      </c>
      <c r="B80" s="24">
        <v>1999</v>
      </c>
      <c r="C80" s="24" t="s">
        <v>184</v>
      </c>
      <c r="D80" s="24" t="str">
        <f>VLOOKUP(C80,'FHF LUT'!$A$5:$H$81,2,FALSE)</f>
        <v>Engraver Beetle (Ips species)</v>
      </c>
      <c r="E80" s="24">
        <v>5</v>
      </c>
      <c r="F80" s="24" t="s">
        <v>16</v>
      </c>
      <c r="G80" s="24">
        <v>0</v>
      </c>
      <c r="H80" s="24">
        <v>0</v>
      </c>
    </row>
    <row r="81" spans="1:8">
      <c r="A81" s="24" t="str">
        <f t="shared" si="1"/>
        <v>1999_IBI_7</v>
      </c>
      <c r="B81" s="24">
        <v>1999</v>
      </c>
      <c r="C81" s="24" t="s">
        <v>184</v>
      </c>
      <c r="D81" s="24" t="str">
        <f>VLOOKUP(C81,'FHF LUT'!$A$5:$H$81,2,FALSE)</f>
        <v>Engraver Beetle (Ips species)</v>
      </c>
      <c r="E81" s="24">
        <v>7</v>
      </c>
      <c r="F81" s="24" t="s">
        <v>25</v>
      </c>
      <c r="G81" s="24">
        <v>0</v>
      </c>
      <c r="H81" s="24">
        <v>0</v>
      </c>
    </row>
    <row r="82" spans="1:8">
      <c r="A82" s="24" t="str">
        <f t="shared" si="1"/>
        <v>1999_IBI_8</v>
      </c>
      <c r="B82" s="24">
        <v>1999</v>
      </c>
      <c r="C82" s="24" t="s">
        <v>184</v>
      </c>
      <c r="D82" s="24" t="str">
        <f>VLOOKUP(C82,'FHF LUT'!$A$5:$H$81,2,FALSE)</f>
        <v>Engraver Beetle (Ips species)</v>
      </c>
      <c r="E82" s="24">
        <v>8</v>
      </c>
      <c r="F82" s="24" t="s">
        <v>29</v>
      </c>
      <c r="G82" s="24">
        <v>0</v>
      </c>
      <c r="H82" s="24">
        <v>0</v>
      </c>
    </row>
    <row r="83" spans="1:8">
      <c r="A83" s="24" t="str">
        <f t="shared" si="1"/>
        <v>1999_IBI_9</v>
      </c>
      <c r="B83" s="24">
        <v>1999</v>
      </c>
      <c r="C83" s="24" t="s">
        <v>184</v>
      </c>
      <c r="D83" s="24" t="str">
        <f>VLOOKUP(C83,'FHF LUT'!$A$5:$H$81,2,FALSE)</f>
        <v>Engraver Beetle (Ips species)</v>
      </c>
      <c r="E83" s="24">
        <v>9</v>
      </c>
      <c r="F83" s="24" t="s">
        <v>7</v>
      </c>
      <c r="G83" s="24">
        <v>0</v>
      </c>
      <c r="H83" s="24">
        <v>0</v>
      </c>
    </row>
    <row r="84" spans="1:8">
      <c r="A84" s="24" t="str">
        <f t="shared" si="1"/>
        <v>1999_IBI_10</v>
      </c>
      <c r="B84" s="24">
        <v>1999</v>
      </c>
      <c r="C84" s="24" t="s">
        <v>184</v>
      </c>
      <c r="D84" s="24" t="str">
        <f>VLOOKUP(C84,'FHF LUT'!$A$5:$H$81,2,FALSE)</f>
        <v>Engraver Beetle (Ips species)</v>
      </c>
      <c r="E84" s="24">
        <v>10</v>
      </c>
      <c r="F84" s="24" t="s">
        <v>18</v>
      </c>
      <c r="G84" s="24">
        <v>0</v>
      </c>
      <c r="H84" s="24">
        <v>0</v>
      </c>
    </row>
    <row r="85" spans="1:8">
      <c r="A85" s="24" t="str">
        <f t="shared" si="1"/>
        <v>1999_IBI_11</v>
      </c>
      <c r="B85" s="24">
        <v>1999</v>
      </c>
      <c r="C85" s="24" t="s">
        <v>184</v>
      </c>
      <c r="D85" s="24" t="str">
        <f>VLOOKUP(C85,'FHF LUT'!$A$5:$H$81,2,FALSE)</f>
        <v>Engraver Beetle (Ips species)</v>
      </c>
      <c r="E85" s="24">
        <v>11</v>
      </c>
      <c r="F85" s="24" t="s">
        <v>4</v>
      </c>
      <c r="G85" s="24">
        <v>0</v>
      </c>
      <c r="H85" s="24">
        <v>0</v>
      </c>
    </row>
    <row r="86" spans="1:8">
      <c r="A86" s="24" t="str">
        <f t="shared" si="1"/>
        <v>1999_IBI_12</v>
      </c>
      <c r="B86" s="24">
        <v>1999</v>
      </c>
      <c r="C86" s="24" t="s">
        <v>184</v>
      </c>
      <c r="D86" s="24" t="str">
        <f>VLOOKUP(C86,'FHF LUT'!$A$5:$H$81,2,FALSE)</f>
        <v>Engraver Beetle (Ips species)</v>
      </c>
      <c r="E86" s="24">
        <v>12</v>
      </c>
      <c r="F86" s="24" t="s">
        <v>11</v>
      </c>
      <c r="G86" s="24">
        <v>0</v>
      </c>
      <c r="H86" s="24">
        <v>0</v>
      </c>
    </row>
    <row r="87" spans="1:8">
      <c r="A87" s="24" t="str">
        <f t="shared" si="1"/>
        <v>1999_IBI_13</v>
      </c>
      <c r="B87" s="24">
        <v>1999</v>
      </c>
      <c r="C87" s="24" t="s">
        <v>184</v>
      </c>
      <c r="D87" s="24" t="str">
        <f>VLOOKUP(C87,'FHF LUT'!$A$5:$H$81,2,FALSE)</f>
        <v>Engraver Beetle (Ips species)</v>
      </c>
      <c r="E87" s="24">
        <v>13</v>
      </c>
      <c r="F87" s="24" t="s">
        <v>24</v>
      </c>
      <c r="G87" s="24">
        <v>0</v>
      </c>
      <c r="H87" s="24">
        <v>0</v>
      </c>
    </row>
    <row r="88" spans="1:8">
      <c r="A88" s="24" t="str">
        <f t="shared" si="1"/>
        <v>1999_IBI_14</v>
      </c>
      <c r="B88" s="24">
        <v>1999</v>
      </c>
      <c r="C88" s="24" t="s">
        <v>184</v>
      </c>
      <c r="D88" s="24" t="str">
        <f>VLOOKUP(C88,'FHF LUT'!$A$5:$H$81,2,FALSE)</f>
        <v>Engraver Beetle (Ips species)</v>
      </c>
      <c r="E88" s="24">
        <v>14</v>
      </c>
      <c r="F88" s="24" t="s">
        <v>30</v>
      </c>
      <c r="G88" s="24">
        <v>0</v>
      </c>
      <c r="H88" s="24">
        <v>0</v>
      </c>
    </row>
    <row r="89" spans="1:8">
      <c r="A89" s="24" t="str">
        <f t="shared" si="1"/>
        <v>1999_IBI_15</v>
      </c>
      <c r="B89" s="24">
        <v>1999</v>
      </c>
      <c r="C89" s="24" t="s">
        <v>184</v>
      </c>
      <c r="D89" s="24" t="str">
        <f>VLOOKUP(C89,'FHF LUT'!$A$5:$H$81,2,FALSE)</f>
        <v>Engraver Beetle (Ips species)</v>
      </c>
      <c r="E89" s="24">
        <v>15</v>
      </c>
      <c r="F89" s="24" t="s">
        <v>33</v>
      </c>
      <c r="G89" s="24">
        <v>0</v>
      </c>
      <c r="H89" s="24">
        <v>0</v>
      </c>
    </row>
    <row r="90" spans="1:8">
      <c r="A90" s="24" t="str">
        <f t="shared" si="1"/>
        <v>1999_IBI_16</v>
      </c>
      <c r="B90" s="24">
        <v>1999</v>
      </c>
      <c r="C90" s="24" t="s">
        <v>184</v>
      </c>
      <c r="D90" s="24" t="str">
        <f>VLOOKUP(C90,'FHF LUT'!$A$5:$H$81,2,FALSE)</f>
        <v>Engraver Beetle (Ips species)</v>
      </c>
      <c r="E90" s="24">
        <v>16</v>
      </c>
      <c r="F90" s="24" t="s">
        <v>12</v>
      </c>
      <c r="G90" s="24">
        <v>0</v>
      </c>
      <c r="H90" s="24">
        <v>0</v>
      </c>
    </row>
    <row r="91" spans="1:8">
      <c r="A91" s="24" t="str">
        <f t="shared" si="1"/>
        <v>1999_IBI_17</v>
      </c>
      <c r="B91" s="24">
        <v>1999</v>
      </c>
      <c r="C91" s="24" t="s">
        <v>184</v>
      </c>
      <c r="D91" s="24" t="str">
        <f>VLOOKUP(C91,'FHF LUT'!$A$5:$H$81,2,FALSE)</f>
        <v>Engraver Beetle (Ips species)</v>
      </c>
      <c r="E91" s="24">
        <v>17</v>
      </c>
      <c r="F91" s="24" t="s">
        <v>32</v>
      </c>
      <c r="G91" s="24">
        <v>0</v>
      </c>
      <c r="H91" s="24">
        <v>0</v>
      </c>
    </row>
    <row r="92" spans="1:8">
      <c r="A92" s="24" t="str">
        <f t="shared" si="1"/>
        <v>1999_IBI_18</v>
      </c>
      <c r="B92" s="24">
        <v>1999</v>
      </c>
      <c r="C92" s="24" t="s">
        <v>184</v>
      </c>
      <c r="D92" s="24" t="str">
        <f>VLOOKUP(C92,'FHF LUT'!$A$5:$H$81,2,FALSE)</f>
        <v>Engraver Beetle (Ips species)</v>
      </c>
      <c r="E92" s="24">
        <v>18</v>
      </c>
      <c r="F92" s="24" t="s">
        <v>15</v>
      </c>
      <c r="G92" s="24">
        <v>0</v>
      </c>
      <c r="H92" s="24">
        <v>0</v>
      </c>
    </row>
    <row r="93" spans="1:8">
      <c r="A93" s="24" t="str">
        <f t="shared" si="1"/>
        <v>1999_IBI_20</v>
      </c>
      <c r="B93" s="24">
        <v>1999</v>
      </c>
      <c r="C93" s="24" t="s">
        <v>184</v>
      </c>
      <c r="D93" s="24" t="str">
        <f>VLOOKUP(C93,'FHF LUT'!$A$5:$H$81,2,FALSE)</f>
        <v>Engraver Beetle (Ips species)</v>
      </c>
      <c r="E93" s="24">
        <v>20</v>
      </c>
      <c r="F93" s="24" t="s">
        <v>6</v>
      </c>
      <c r="G93" s="24">
        <v>0</v>
      </c>
      <c r="H93" s="24">
        <v>0</v>
      </c>
    </row>
    <row r="94" spans="1:8">
      <c r="A94" s="24" t="str">
        <f t="shared" si="1"/>
        <v>1999_IBI_22</v>
      </c>
      <c r="B94" s="24">
        <v>1999</v>
      </c>
      <c r="C94" s="24" t="s">
        <v>184</v>
      </c>
      <c r="D94" s="24" t="str">
        <f>VLOOKUP(C94,'FHF LUT'!$A$5:$H$81,2,FALSE)</f>
        <v>Engraver Beetle (Ips species)</v>
      </c>
      <c r="E94" s="24">
        <v>22</v>
      </c>
      <c r="F94" s="24" t="s">
        <v>19</v>
      </c>
      <c r="G94" s="24">
        <v>0</v>
      </c>
      <c r="H94" s="24">
        <v>0</v>
      </c>
    </row>
    <row r="95" spans="1:8">
      <c r="A95" s="24" t="str">
        <f t="shared" si="1"/>
        <v>1999_IBI_23</v>
      </c>
      <c r="B95" s="24">
        <v>1999</v>
      </c>
      <c r="C95" s="24" t="s">
        <v>184</v>
      </c>
      <c r="D95" s="24" t="str">
        <f>VLOOKUP(C95,'FHF LUT'!$A$5:$H$81,2,FALSE)</f>
        <v>Engraver Beetle (Ips species)</v>
      </c>
      <c r="E95" s="24">
        <v>23</v>
      </c>
      <c r="F95" s="24" t="s">
        <v>27</v>
      </c>
      <c r="G95" s="24">
        <v>2169</v>
      </c>
      <c r="H95" s="24">
        <v>1684</v>
      </c>
    </row>
    <row r="96" spans="1:8">
      <c r="A96" s="24" t="str">
        <f t="shared" si="1"/>
        <v>1999_IBI_24</v>
      </c>
      <c r="B96" s="24">
        <v>1999</v>
      </c>
      <c r="C96" s="24" t="s">
        <v>184</v>
      </c>
      <c r="D96" s="24" t="str">
        <f>VLOOKUP(C96,'FHF LUT'!$A$5:$H$81,2,FALSE)</f>
        <v>Engraver Beetle (Ips species)</v>
      </c>
      <c r="E96" s="24">
        <v>24</v>
      </c>
      <c r="F96" s="24" t="s">
        <v>17</v>
      </c>
      <c r="G96" s="24">
        <v>0</v>
      </c>
      <c r="H96" s="24">
        <v>0</v>
      </c>
    </row>
    <row r="97" spans="1:8">
      <c r="A97" s="24" t="str">
        <f t="shared" si="1"/>
        <v>1999_IBI_25</v>
      </c>
      <c r="B97" s="24">
        <v>1999</v>
      </c>
      <c r="C97" s="24" t="s">
        <v>184</v>
      </c>
      <c r="D97" s="24" t="str">
        <f>VLOOKUP(C97,'FHF LUT'!$A$5:$H$81,2,FALSE)</f>
        <v>Engraver Beetle (Ips species)</v>
      </c>
      <c r="E97" s="24">
        <v>25</v>
      </c>
      <c r="F97" s="24" t="s">
        <v>23</v>
      </c>
      <c r="G97" s="24">
        <v>0</v>
      </c>
      <c r="H97" s="24">
        <v>0</v>
      </c>
    </row>
    <row r="98" spans="1:8">
      <c r="A98" s="24" t="str">
        <f t="shared" si="1"/>
        <v>1999_IBI_26</v>
      </c>
      <c r="B98" s="24">
        <v>1999</v>
      </c>
      <c r="C98" s="24" t="s">
        <v>184</v>
      </c>
      <c r="D98" s="24" t="str">
        <f>VLOOKUP(C98,'FHF LUT'!$A$5:$H$81,2,FALSE)</f>
        <v>Engraver Beetle (Ips species)</v>
      </c>
      <c r="E98" s="24">
        <v>26</v>
      </c>
      <c r="F98" s="24" t="s">
        <v>14</v>
      </c>
      <c r="G98" s="24">
        <v>64</v>
      </c>
      <c r="H98" s="24">
        <v>64</v>
      </c>
    </row>
    <row r="99" spans="1:8">
      <c r="A99" s="24" t="str">
        <f t="shared" si="1"/>
        <v>1999_IBI_27</v>
      </c>
      <c r="B99" s="24">
        <v>1999</v>
      </c>
      <c r="C99" s="24" t="s">
        <v>184</v>
      </c>
      <c r="D99" s="24" t="str">
        <f>VLOOKUP(C99,'FHF LUT'!$A$5:$H$81,2,FALSE)</f>
        <v>Engraver Beetle (Ips species)</v>
      </c>
      <c r="E99" s="24">
        <v>27</v>
      </c>
      <c r="F99" s="24" t="s">
        <v>21</v>
      </c>
      <c r="G99" s="24">
        <v>0</v>
      </c>
      <c r="H99" s="24">
        <v>0</v>
      </c>
    </row>
    <row r="100" spans="1:8">
      <c r="A100" s="24" t="str">
        <f t="shared" si="1"/>
        <v>1999_IBI_29</v>
      </c>
      <c r="B100" s="24">
        <v>1999</v>
      </c>
      <c r="C100" s="24" t="s">
        <v>184</v>
      </c>
      <c r="D100" s="24" t="str">
        <f>VLOOKUP(C100,'FHF LUT'!$A$5:$H$81,2,FALSE)</f>
        <v>Engraver Beetle (Ips species)</v>
      </c>
      <c r="E100" s="24">
        <v>29</v>
      </c>
      <c r="F100" s="24" t="s">
        <v>9</v>
      </c>
      <c r="G100" s="24">
        <v>0</v>
      </c>
      <c r="H100" s="24">
        <v>0</v>
      </c>
    </row>
    <row r="101" spans="1:8">
      <c r="A101" s="24" t="str">
        <f t="shared" si="1"/>
        <v>1999_IBI_30</v>
      </c>
      <c r="B101" s="24">
        <v>1999</v>
      </c>
      <c r="C101" s="24" t="s">
        <v>184</v>
      </c>
      <c r="D101" s="24" t="str">
        <f>VLOOKUP(C101,'FHF LUT'!$A$5:$H$81,2,FALSE)</f>
        <v>Engraver Beetle (Ips species)</v>
      </c>
      <c r="E101" s="24">
        <v>30</v>
      </c>
      <c r="F101" s="24" t="s">
        <v>35</v>
      </c>
      <c r="G101" s="24">
        <v>0</v>
      </c>
      <c r="H101" s="24">
        <v>0</v>
      </c>
    </row>
    <row r="102" spans="1:8">
      <c r="A102" s="24" t="str">
        <f t="shared" si="1"/>
        <v>1999_IBI_31</v>
      </c>
      <c r="B102" s="24">
        <v>1999</v>
      </c>
      <c r="C102" s="24" t="s">
        <v>184</v>
      </c>
      <c r="D102" s="24" t="str">
        <f>VLOOKUP(C102,'FHF LUT'!$A$5:$H$81,2,FALSE)</f>
        <v>Engraver Beetle (Ips species)</v>
      </c>
      <c r="E102" s="24">
        <v>31</v>
      </c>
      <c r="F102" s="24" t="s">
        <v>34</v>
      </c>
      <c r="G102" s="24">
        <v>0</v>
      </c>
      <c r="H102" s="24">
        <v>0</v>
      </c>
    </row>
    <row r="103" spans="1:8">
      <c r="A103" s="24" t="str">
        <f t="shared" si="1"/>
        <v>1999_IBI_38</v>
      </c>
      <c r="B103" s="24">
        <v>1999</v>
      </c>
      <c r="C103" s="24" t="s">
        <v>184</v>
      </c>
      <c r="D103" s="24" t="str">
        <f>VLOOKUP(C103,'FHF LUT'!$A$5:$H$81,2,FALSE)</f>
        <v>Engraver Beetle (Ips species)</v>
      </c>
      <c r="E103" s="24">
        <v>38</v>
      </c>
      <c r="F103" s="24" t="s">
        <v>8</v>
      </c>
      <c r="G103" s="24">
        <v>0</v>
      </c>
      <c r="H103" s="24">
        <v>0</v>
      </c>
    </row>
    <row r="104" spans="1:8">
      <c r="A104" s="24" t="str">
        <f t="shared" si="1"/>
        <v>1999_IBI_39</v>
      </c>
      <c r="B104" s="24">
        <v>1999</v>
      </c>
      <c r="C104" s="24" t="s">
        <v>184</v>
      </c>
      <c r="D104" s="24" t="str">
        <f>VLOOKUP(C104,'FHF LUT'!$A$5:$H$81,2,FALSE)</f>
        <v>Engraver Beetle (Ips species)</v>
      </c>
      <c r="E104" s="24">
        <v>39</v>
      </c>
      <c r="F104" s="24" t="s">
        <v>36</v>
      </c>
      <c r="G104" s="24">
        <v>0</v>
      </c>
      <c r="H104" s="24">
        <v>0</v>
      </c>
    </row>
    <row r="105" spans="1:8">
      <c r="A105" s="24" t="str">
        <f t="shared" si="1"/>
        <v>1999_IBI_40</v>
      </c>
      <c r="B105" s="24">
        <v>1999</v>
      </c>
      <c r="C105" s="24" t="s">
        <v>184</v>
      </c>
      <c r="D105" s="24" t="str">
        <f>VLOOKUP(C105,'FHF LUT'!$A$5:$H$81,2,FALSE)</f>
        <v>Engraver Beetle (Ips species)</v>
      </c>
      <c r="E105" s="24">
        <v>40</v>
      </c>
      <c r="F105" s="24" t="s">
        <v>31</v>
      </c>
      <c r="G105" s="24">
        <v>0</v>
      </c>
      <c r="H105" s="24">
        <v>0</v>
      </c>
    </row>
    <row r="106" spans="1:8">
      <c r="A106" s="24" t="str">
        <f t="shared" si="1"/>
        <v>1999_IBI_41</v>
      </c>
      <c r="B106" s="24">
        <v>1999</v>
      </c>
      <c r="C106" s="24" t="s">
        <v>184</v>
      </c>
      <c r="D106" s="24" t="str">
        <f>VLOOKUP(C106,'FHF LUT'!$A$5:$H$81,2,FALSE)</f>
        <v>Engraver Beetle (Ips species)</v>
      </c>
      <c r="E106" s="24">
        <v>41</v>
      </c>
      <c r="F106" s="24" t="s">
        <v>26</v>
      </c>
      <c r="G106" s="24">
        <v>0</v>
      </c>
      <c r="H106" s="24">
        <v>0</v>
      </c>
    </row>
    <row r="107" spans="1:8">
      <c r="A107" s="24" t="str">
        <f t="shared" si="1"/>
        <v>1999_IBI_43</v>
      </c>
      <c r="B107" s="24">
        <v>1999</v>
      </c>
      <c r="C107" s="24" t="s">
        <v>184</v>
      </c>
      <c r="D107" s="24" t="str">
        <f>VLOOKUP(C107,'FHF LUT'!$A$5:$H$81,2,FALSE)</f>
        <v>Engraver Beetle (Ips species)</v>
      </c>
      <c r="E107" s="24">
        <v>43</v>
      </c>
      <c r="F107" s="24" t="s">
        <v>20</v>
      </c>
      <c r="G107" s="24">
        <v>0</v>
      </c>
      <c r="H107" s="24">
        <v>0</v>
      </c>
    </row>
    <row r="108" spans="1:8">
      <c r="A108" s="24" t="str">
        <f t="shared" si="1"/>
        <v>1999_IBI_44</v>
      </c>
      <c r="B108" s="24">
        <v>1999</v>
      </c>
      <c r="C108" s="24" t="s">
        <v>184</v>
      </c>
      <c r="D108" s="24" t="str">
        <f>VLOOKUP(C108,'FHF LUT'!$A$5:$H$81,2,FALSE)</f>
        <v>Engraver Beetle (Ips species)</v>
      </c>
      <c r="E108" s="24">
        <v>44</v>
      </c>
      <c r="F108" s="24" t="s">
        <v>3</v>
      </c>
      <c r="G108" s="24">
        <v>0</v>
      </c>
      <c r="H108" s="24">
        <v>0</v>
      </c>
    </row>
    <row r="109" spans="1:8">
      <c r="A109" s="24" t="str">
        <f t="shared" si="1"/>
        <v>1999_IBI_45</v>
      </c>
      <c r="B109" s="24">
        <v>1999</v>
      </c>
      <c r="C109" s="24" t="s">
        <v>184</v>
      </c>
      <c r="D109" s="24" t="str">
        <f>VLOOKUP(C109,'FHF LUT'!$A$5:$H$81,2,FALSE)</f>
        <v>Engraver Beetle (Ips species)</v>
      </c>
      <c r="E109" s="24">
        <v>45</v>
      </c>
      <c r="F109" s="24" t="s">
        <v>5</v>
      </c>
      <c r="G109" s="24">
        <v>0</v>
      </c>
      <c r="H109" s="24">
        <v>0</v>
      </c>
    </row>
    <row r="110" spans="1:8">
      <c r="A110" s="24" t="str">
        <f t="shared" si="1"/>
        <v>1999_IBI_46</v>
      </c>
      <c r="B110" s="24">
        <v>1999</v>
      </c>
      <c r="C110" s="24" t="s">
        <v>184</v>
      </c>
      <c r="D110" s="24" t="str">
        <f>VLOOKUP(C110,'FHF LUT'!$A$5:$H$81,2,FALSE)</f>
        <v>Engraver Beetle (Ips species)</v>
      </c>
      <c r="E110" s="24">
        <v>46</v>
      </c>
      <c r="F110" s="24" t="s">
        <v>234</v>
      </c>
      <c r="G110" s="24">
        <v>0</v>
      </c>
      <c r="H110" s="24">
        <v>0</v>
      </c>
    </row>
    <row r="111" spans="1:8">
      <c r="A111" s="24" t="str">
        <f t="shared" si="1"/>
        <v>1999_IBI_47</v>
      </c>
      <c r="B111" s="24">
        <v>1999</v>
      </c>
      <c r="C111" s="24" t="s">
        <v>184</v>
      </c>
      <c r="D111" s="24" t="str">
        <f>VLOOKUP(C111,'FHF LUT'!$A$5:$H$81,2,FALSE)</f>
        <v>Engraver Beetle (Ips species)</v>
      </c>
      <c r="E111" s="24">
        <v>47</v>
      </c>
      <c r="F111" s="24" t="s">
        <v>233</v>
      </c>
      <c r="G111" s="24">
        <v>0</v>
      </c>
      <c r="H111" s="24">
        <v>0</v>
      </c>
    </row>
    <row r="112" spans="1:8">
      <c r="A112" s="24" t="str">
        <f t="shared" si="1"/>
        <v>1999_IBI_48</v>
      </c>
      <c r="B112" s="24">
        <v>1999</v>
      </c>
      <c r="C112" s="24" t="s">
        <v>184</v>
      </c>
      <c r="D112" s="24" t="str">
        <f>VLOOKUP(C112,'FHF LUT'!$A$5:$H$81,2,FALSE)</f>
        <v>Engraver Beetle (Ips species)</v>
      </c>
      <c r="E112" s="24">
        <v>48</v>
      </c>
      <c r="F112" s="24" t="s">
        <v>235</v>
      </c>
      <c r="G112" s="24">
        <v>0</v>
      </c>
      <c r="H112" s="24">
        <v>0</v>
      </c>
    </row>
    <row r="113" spans="1:8">
      <c r="A113" s="24" t="str">
        <f t="shared" si="1"/>
        <v>1999_IBM_1</v>
      </c>
      <c r="B113" s="24">
        <v>1999</v>
      </c>
      <c r="C113" s="24" t="s">
        <v>185</v>
      </c>
      <c r="D113" s="24" t="str">
        <f>VLOOKUP(C113,'FHF LUT'!$A$5:$H$81,2,FALSE)</f>
        <v>Mountain Pine Beetle</v>
      </c>
      <c r="E113" s="24">
        <v>1</v>
      </c>
      <c r="F113" s="24" t="s">
        <v>10</v>
      </c>
      <c r="G113" s="24">
        <v>44372</v>
      </c>
      <c r="H113" s="24">
        <v>29379</v>
      </c>
    </row>
    <row r="114" spans="1:8">
      <c r="A114" s="24" t="str">
        <f t="shared" si="1"/>
        <v>1999_IBM_2</v>
      </c>
      <c r="B114" s="24">
        <v>1999</v>
      </c>
      <c r="C114" s="24" t="s">
        <v>185</v>
      </c>
      <c r="D114" s="24" t="str">
        <f>VLOOKUP(C114,'FHF LUT'!$A$5:$H$81,2,FALSE)</f>
        <v>Mountain Pine Beetle</v>
      </c>
      <c r="E114" s="24">
        <v>2</v>
      </c>
      <c r="F114" s="24" t="s">
        <v>22</v>
      </c>
      <c r="G114" s="24">
        <v>7156</v>
      </c>
      <c r="H114" s="24">
        <v>5184</v>
      </c>
    </row>
    <row r="115" spans="1:8">
      <c r="A115" s="24" t="str">
        <f t="shared" si="1"/>
        <v>1999_IBM_3</v>
      </c>
      <c r="B115" s="24">
        <v>1999</v>
      </c>
      <c r="C115" s="24" t="s">
        <v>185</v>
      </c>
      <c r="D115" s="24" t="str">
        <f>VLOOKUP(C115,'FHF LUT'!$A$5:$H$81,2,FALSE)</f>
        <v>Mountain Pine Beetle</v>
      </c>
      <c r="E115" s="24">
        <v>3</v>
      </c>
      <c r="F115" s="24" t="s">
        <v>13</v>
      </c>
      <c r="G115" s="24">
        <v>59529</v>
      </c>
      <c r="H115" s="24">
        <v>47366</v>
      </c>
    </row>
    <row r="116" spans="1:8">
      <c r="A116" s="24" t="str">
        <f t="shared" si="1"/>
        <v>1999_IBM_4</v>
      </c>
      <c r="B116" s="24">
        <v>1999</v>
      </c>
      <c r="C116" s="24" t="s">
        <v>185</v>
      </c>
      <c r="D116" s="24" t="str">
        <f>VLOOKUP(C116,'FHF LUT'!$A$5:$H$81,2,FALSE)</f>
        <v>Mountain Pine Beetle</v>
      </c>
      <c r="E116" s="24">
        <v>4</v>
      </c>
      <c r="F116" s="24" t="s">
        <v>28</v>
      </c>
      <c r="G116" s="24">
        <v>0</v>
      </c>
      <c r="H116" s="24">
        <v>0</v>
      </c>
    </row>
    <row r="117" spans="1:8">
      <c r="A117" s="24" t="str">
        <f t="shared" si="1"/>
        <v>1999_IBM_5</v>
      </c>
      <c r="B117" s="24">
        <v>1999</v>
      </c>
      <c r="C117" s="24" t="s">
        <v>185</v>
      </c>
      <c r="D117" s="24" t="str">
        <f>VLOOKUP(C117,'FHF LUT'!$A$5:$H$81,2,FALSE)</f>
        <v>Mountain Pine Beetle</v>
      </c>
      <c r="E117" s="24">
        <v>5</v>
      </c>
      <c r="F117" s="24" t="s">
        <v>16</v>
      </c>
      <c r="G117" s="24">
        <v>72226</v>
      </c>
      <c r="H117" s="24">
        <v>37402</v>
      </c>
    </row>
    <row r="118" spans="1:8">
      <c r="A118" s="24" t="str">
        <f t="shared" si="1"/>
        <v>1999_IBM_7</v>
      </c>
      <c r="B118" s="24">
        <v>1999</v>
      </c>
      <c r="C118" s="24" t="s">
        <v>185</v>
      </c>
      <c r="D118" s="24" t="str">
        <f>VLOOKUP(C118,'FHF LUT'!$A$5:$H$81,2,FALSE)</f>
        <v>Mountain Pine Beetle</v>
      </c>
      <c r="E118" s="24">
        <v>7</v>
      </c>
      <c r="F118" s="24" t="s">
        <v>25</v>
      </c>
      <c r="G118" s="24">
        <v>64217</v>
      </c>
      <c r="H118" s="24">
        <v>39419</v>
      </c>
    </row>
    <row r="119" spans="1:8">
      <c r="A119" s="24" t="str">
        <f t="shared" si="1"/>
        <v>1999_IBM_8</v>
      </c>
      <c r="B119" s="24">
        <v>1999</v>
      </c>
      <c r="C119" s="24" t="s">
        <v>185</v>
      </c>
      <c r="D119" s="24" t="str">
        <f>VLOOKUP(C119,'FHF LUT'!$A$5:$H$81,2,FALSE)</f>
        <v>Mountain Pine Beetle</v>
      </c>
      <c r="E119" s="24">
        <v>8</v>
      </c>
      <c r="F119" s="24" t="s">
        <v>29</v>
      </c>
      <c r="G119" s="24">
        <v>0</v>
      </c>
      <c r="H119" s="24">
        <v>0</v>
      </c>
    </row>
    <row r="120" spans="1:8">
      <c r="A120" s="24" t="str">
        <f t="shared" si="1"/>
        <v>1999_IBM_9</v>
      </c>
      <c r="B120" s="24">
        <v>1999</v>
      </c>
      <c r="C120" s="24" t="s">
        <v>185</v>
      </c>
      <c r="D120" s="24" t="str">
        <f>VLOOKUP(C120,'FHF LUT'!$A$5:$H$81,2,FALSE)</f>
        <v>Mountain Pine Beetle</v>
      </c>
      <c r="E120" s="24">
        <v>9</v>
      </c>
      <c r="F120" s="24" t="s">
        <v>7</v>
      </c>
      <c r="G120" s="24">
        <v>23397</v>
      </c>
      <c r="H120" s="24">
        <v>13248</v>
      </c>
    </row>
    <row r="121" spans="1:8">
      <c r="A121" s="24" t="str">
        <f t="shared" si="1"/>
        <v>1999_IBM_10</v>
      </c>
      <c r="B121" s="24">
        <v>1999</v>
      </c>
      <c r="C121" s="24" t="s">
        <v>185</v>
      </c>
      <c r="D121" s="24" t="str">
        <f>VLOOKUP(C121,'FHF LUT'!$A$5:$H$81,2,FALSE)</f>
        <v>Mountain Pine Beetle</v>
      </c>
      <c r="E121" s="24">
        <v>10</v>
      </c>
      <c r="F121" s="24" t="s">
        <v>18</v>
      </c>
      <c r="G121" s="24">
        <v>89</v>
      </c>
      <c r="H121" s="24">
        <v>65</v>
      </c>
    </row>
    <row r="122" spans="1:8">
      <c r="A122" s="24" t="str">
        <f t="shared" si="1"/>
        <v>1999_IBM_11</v>
      </c>
      <c r="B122" s="24">
        <v>1999</v>
      </c>
      <c r="C122" s="24" t="s">
        <v>185</v>
      </c>
      <c r="D122" s="24" t="str">
        <f>VLOOKUP(C122,'FHF LUT'!$A$5:$H$81,2,FALSE)</f>
        <v>Mountain Pine Beetle</v>
      </c>
      <c r="E122" s="24">
        <v>11</v>
      </c>
      <c r="F122" s="24" t="s">
        <v>4</v>
      </c>
      <c r="G122" s="24">
        <v>174972</v>
      </c>
      <c r="H122" s="24">
        <v>108397</v>
      </c>
    </row>
    <row r="123" spans="1:8">
      <c r="A123" s="24" t="str">
        <f t="shared" si="1"/>
        <v>1999_IBM_12</v>
      </c>
      <c r="B123" s="24">
        <v>1999</v>
      </c>
      <c r="C123" s="24" t="s">
        <v>185</v>
      </c>
      <c r="D123" s="24" t="str">
        <f>VLOOKUP(C123,'FHF LUT'!$A$5:$H$81,2,FALSE)</f>
        <v>Mountain Pine Beetle</v>
      </c>
      <c r="E123" s="24">
        <v>12</v>
      </c>
      <c r="F123" s="24" t="s">
        <v>11</v>
      </c>
      <c r="G123" s="24">
        <v>894</v>
      </c>
      <c r="H123" s="24">
        <v>894</v>
      </c>
    </row>
    <row r="124" spans="1:8">
      <c r="A124" s="24" t="str">
        <f t="shared" si="1"/>
        <v>1999_IBM_13</v>
      </c>
      <c r="B124" s="24">
        <v>1999</v>
      </c>
      <c r="C124" s="24" t="s">
        <v>185</v>
      </c>
      <c r="D124" s="24" t="str">
        <f>VLOOKUP(C124,'FHF LUT'!$A$5:$H$81,2,FALSE)</f>
        <v>Mountain Pine Beetle</v>
      </c>
      <c r="E124" s="24">
        <v>13</v>
      </c>
      <c r="F124" s="24" t="s">
        <v>24</v>
      </c>
      <c r="G124" s="24">
        <v>8066</v>
      </c>
      <c r="H124" s="24">
        <v>6045</v>
      </c>
    </row>
    <row r="125" spans="1:8">
      <c r="A125" s="24" t="str">
        <f t="shared" si="1"/>
        <v>1999_IBM_14</v>
      </c>
      <c r="B125" s="24">
        <v>1999</v>
      </c>
      <c r="C125" s="24" t="s">
        <v>185</v>
      </c>
      <c r="D125" s="24" t="str">
        <f>VLOOKUP(C125,'FHF LUT'!$A$5:$H$81,2,FALSE)</f>
        <v>Mountain Pine Beetle</v>
      </c>
      <c r="E125" s="24">
        <v>14</v>
      </c>
      <c r="F125" s="24" t="s">
        <v>30</v>
      </c>
      <c r="G125" s="24">
        <v>68285</v>
      </c>
      <c r="H125" s="24">
        <v>46331</v>
      </c>
    </row>
    <row r="126" spans="1:8">
      <c r="A126" s="24" t="str">
        <f t="shared" si="1"/>
        <v>1999_IBM_15</v>
      </c>
      <c r="B126" s="24">
        <v>1999</v>
      </c>
      <c r="C126" s="24" t="s">
        <v>185</v>
      </c>
      <c r="D126" s="24" t="str">
        <f>VLOOKUP(C126,'FHF LUT'!$A$5:$H$81,2,FALSE)</f>
        <v>Mountain Pine Beetle</v>
      </c>
      <c r="E126" s="24">
        <v>15</v>
      </c>
      <c r="F126" s="24" t="s">
        <v>33</v>
      </c>
      <c r="G126" s="24">
        <v>15444</v>
      </c>
      <c r="H126" s="24">
        <v>13199</v>
      </c>
    </row>
    <row r="127" spans="1:8">
      <c r="A127" s="24" t="str">
        <f t="shared" si="1"/>
        <v>1999_IBM_16</v>
      </c>
      <c r="B127" s="24">
        <v>1999</v>
      </c>
      <c r="C127" s="24" t="s">
        <v>185</v>
      </c>
      <c r="D127" s="24" t="str">
        <f>VLOOKUP(C127,'FHF LUT'!$A$5:$H$81,2,FALSE)</f>
        <v>Mountain Pine Beetle</v>
      </c>
      <c r="E127" s="24">
        <v>16</v>
      </c>
      <c r="F127" s="24" t="s">
        <v>12</v>
      </c>
      <c r="G127" s="24">
        <v>63013</v>
      </c>
      <c r="H127" s="24">
        <v>45626</v>
      </c>
    </row>
    <row r="128" spans="1:8">
      <c r="A128" s="24" t="str">
        <f t="shared" si="1"/>
        <v>1999_IBM_17</v>
      </c>
      <c r="B128" s="24">
        <v>1999</v>
      </c>
      <c r="C128" s="24" t="s">
        <v>185</v>
      </c>
      <c r="D128" s="24" t="str">
        <f>VLOOKUP(C128,'FHF LUT'!$A$5:$H$81,2,FALSE)</f>
        <v>Mountain Pine Beetle</v>
      </c>
      <c r="E128" s="24">
        <v>17</v>
      </c>
      <c r="F128" s="24" t="s">
        <v>32</v>
      </c>
      <c r="G128" s="24">
        <v>16438</v>
      </c>
      <c r="H128" s="24">
        <v>9767</v>
      </c>
    </row>
    <row r="129" spans="1:8">
      <c r="A129" s="24" t="str">
        <f t="shared" si="1"/>
        <v>1999_IBM_18</v>
      </c>
      <c r="B129" s="24">
        <v>1999</v>
      </c>
      <c r="C129" s="24" t="s">
        <v>185</v>
      </c>
      <c r="D129" s="24" t="str">
        <f>VLOOKUP(C129,'FHF LUT'!$A$5:$H$81,2,FALSE)</f>
        <v>Mountain Pine Beetle</v>
      </c>
      <c r="E129" s="24">
        <v>18</v>
      </c>
      <c r="F129" s="24" t="s">
        <v>15</v>
      </c>
      <c r="G129" s="24">
        <v>204025</v>
      </c>
      <c r="H129" s="24">
        <v>142515</v>
      </c>
    </row>
    <row r="130" spans="1:8">
      <c r="A130" s="24" t="str">
        <f t="shared" si="1"/>
        <v>1999_IBM_20</v>
      </c>
      <c r="B130" s="24">
        <v>1999</v>
      </c>
      <c r="C130" s="24" t="s">
        <v>185</v>
      </c>
      <c r="D130" s="24" t="str">
        <f>VLOOKUP(C130,'FHF LUT'!$A$5:$H$81,2,FALSE)</f>
        <v>Mountain Pine Beetle</v>
      </c>
      <c r="E130" s="24">
        <v>20</v>
      </c>
      <c r="F130" s="24" t="s">
        <v>6</v>
      </c>
      <c r="G130" s="6">
        <v>372708</v>
      </c>
      <c r="H130" s="6">
        <v>240020</v>
      </c>
    </row>
    <row r="131" spans="1:8">
      <c r="A131" s="24" t="str">
        <f t="shared" ref="A131:A194" si="2">CONCATENATE(B131,"_",C131,"_",E131)</f>
        <v>1999_IBM_22</v>
      </c>
      <c r="B131" s="24">
        <v>1999</v>
      </c>
      <c r="C131" s="24" t="s">
        <v>185</v>
      </c>
      <c r="D131" s="24" t="str">
        <f>VLOOKUP(C131,'FHF LUT'!$A$5:$H$81,2,FALSE)</f>
        <v>Mountain Pine Beetle</v>
      </c>
      <c r="E131" s="24">
        <v>22</v>
      </c>
      <c r="F131" s="24" t="s">
        <v>19</v>
      </c>
      <c r="G131" s="24">
        <v>52478</v>
      </c>
      <c r="H131" s="24">
        <v>37725</v>
      </c>
    </row>
    <row r="132" spans="1:8">
      <c r="A132" s="24" t="str">
        <f t="shared" si="2"/>
        <v>1999_IBM_23</v>
      </c>
      <c r="B132" s="24">
        <v>1999</v>
      </c>
      <c r="C132" s="24" t="s">
        <v>185</v>
      </c>
      <c r="D132" s="24" t="str">
        <f>VLOOKUP(C132,'FHF LUT'!$A$5:$H$81,2,FALSE)</f>
        <v>Mountain Pine Beetle</v>
      </c>
      <c r="E132" s="24">
        <v>23</v>
      </c>
      <c r="F132" s="24" t="s">
        <v>27</v>
      </c>
      <c r="G132" s="24">
        <v>202633</v>
      </c>
      <c r="H132" s="24">
        <v>116608</v>
      </c>
    </row>
    <row r="133" spans="1:8">
      <c r="A133" s="24" t="str">
        <f t="shared" si="2"/>
        <v>1999_IBM_24</v>
      </c>
      <c r="B133" s="24">
        <v>1999</v>
      </c>
      <c r="C133" s="24" t="s">
        <v>185</v>
      </c>
      <c r="D133" s="24" t="str">
        <f>VLOOKUP(C133,'FHF LUT'!$A$5:$H$81,2,FALSE)</f>
        <v>Mountain Pine Beetle</v>
      </c>
      <c r="E133" s="24">
        <v>24</v>
      </c>
      <c r="F133" s="24" t="s">
        <v>17</v>
      </c>
      <c r="G133" s="24">
        <v>1505656</v>
      </c>
      <c r="H133" s="24">
        <v>996644</v>
      </c>
    </row>
    <row r="134" spans="1:8">
      <c r="A134" s="24" t="str">
        <f t="shared" si="2"/>
        <v>1999_IBM_25</v>
      </c>
      <c r="B134" s="24">
        <v>1999</v>
      </c>
      <c r="C134" s="24" t="s">
        <v>185</v>
      </c>
      <c r="D134" s="24" t="str">
        <f>VLOOKUP(C134,'FHF LUT'!$A$5:$H$81,2,FALSE)</f>
        <v>Mountain Pine Beetle</v>
      </c>
      <c r="E134" s="24">
        <v>25</v>
      </c>
      <c r="F134" s="24" t="s">
        <v>23</v>
      </c>
      <c r="G134" s="24">
        <v>0</v>
      </c>
      <c r="H134" s="24">
        <v>0</v>
      </c>
    </row>
    <row r="135" spans="1:8">
      <c r="A135" s="24" t="str">
        <f t="shared" si="2"/>
        <v>1999_IBM_26</v>
      </c>
      <c r="B135" s="24">
        <v>1999</v>
      </c>
      <c r="C135" s="24" t="s">
        <v>185</v>
      </c>
      <c r="D135" s="24" t="str">
        <f>VLOOKUP(C135,'FHF LUT'!$A$5:$H$81,2,FALSE)</f>
        <v>Mountain Pine Beetle</v>
      </c>
      <c r="E135" s="24">
        <v>26</v>
      </c>
      <c r="F135" s="24" t="s">
        <v>14</v>
      </c>
      <c r="G135" s="24">
        <v>977656</v>
      </c>
      <c r="H135" s="24">
        <v>564690</v>
      </c>
    </row>
    <row r="136" spans="1:8">
      <c r="A136" s="24" t="str">
        <f t="shared" si="2"/>
        <v>1999_IBM_27</v>
      </c>
      <c r="B136" s="24">
        <v>1999</v>
      </c>
      <c r="C136" s="24" t="s">
        <v>185</v>
      </c>
      <c r="D136" s="24" t="str">
        <f>VLOOKUP(C136,'FHF LUT'!$A$5:$H$81,2,FALSE)</f>
        <v>Mountain Pine Beetle</v>
      </c>
      <c r="E136" s="24">
        <v>27</v>
      </c>
      <c r="F136" s="24" t="s">
        <v>21</v>
      </c>
      <c r="G136" s="24">
        <v>0</v>
      </c>
      <c r="H136" s="24">
        <v>0</v>
      </c>
    </row>
    <row r="137" spans="1:8">
      <c r="A137" s="24" t="str">
        <f t="shared" si="2"/>
        <v>1999_IBM_29</v>
      </c>
      <c r="B137" s="24">
        <v>1999</v>
      </c>
      <c r="C137" s="24" t="s">
        <v>185</v>
      </c>
      <c r="D137" s="24" t="str">
        <f>VLOOKUP(C137,'FHF LUT'!$A$5:$H$81,2,FALSE)</f>
        <v>Mountain Pine Beetle</v>
      </c>
      <c r="E137" s="24">
        <v>29</v>
      </c>
      <c r="F137" s="24" t="s">
        <v>9</v>
      </c>
      <c r="G137" s="24">
        <v>304881</v>
      </c>
      <c r="H137" s="24">
        <v>194691</v>
      </c>
    </row>
    <row r="138" spans="1:8">
      <c r="A138" s="24" t="str">
        <f t="shared" si="2"/>
        <v>1999_IBM_30</v>
      </c>
      <c r="B138" s="24">
        <v>1999</v>
      </c>
      <c r="C138" s="24" t="s">
        <v>185</v>
      </c>
      <c r="D138" s="24" t="str">
        <f>VLOOKUP(C138,'FHF LUT'!$A$5:$H$81,2,FALSE)</f>
        <v>Mountain Pine Beetle</v>
      </c>
      <c r="E138" s="24">
        <v>30</v>
      </c>
      <c r="F138" s="24" t="s">
        <v>35</v>
      </c>
      <c r="G138" s="24">
        <v>41</v>
      </c>
      <c r="H138" s="24">
        <v>41</v>
      </c>
    </row>
    <row r="139" spans="1:8">
      <c r="A139" s="24" t="str">
        <f t="shared" si="2"/>
        <v>1999_IBM_31</v>
      </c>
      <c r="B139" s="24">
        <v>1999</v>
      </c>
      <c r="C139" s="24" t="s">
        <v>185</v>
      </c>
      <c r="D139" s="24" t="str">
        <f>VLOOKUP(C139,'FHF LUT'!$A$5:$H$81,2,FALSE)</f>
        <v>Mountain Pine Beetle</v>
      </c>
      <c r="E139" s="24">
        <v>31</v>
      </c>
      <c r="F139" s="24" t="s">
        <v>34</v>
      </c>
      <c r="G139" s="24">
        <v>17021</v>
      </c>
      <c r="H139" s="24">
        <v>12608</v>
      </c>
    </row>
    <row r="140" spans="1:8">
      <c r="A140" s="24" t="str">
        <f t="shared" si="2"/>
        <v>1999_IBM_38</v>
      </c>
      <c r="B140" s="24">
        <v>1999</v>
      </c>
      <c r="C140" s="24" t="s">
        <v>185</v>
      </c>
      <c r="D140" s="24" t="str">
        <f>VLOOKUP(C140,'FHF LUT'!$A$5:$H$81,2,FALSE)</f>
        <v>Mountain Pine Beetle</v>
      </c>
      <c r="E140" s="24">
        <v>38</v>
      </c>
      <c r="F140" s="24" t="s">
        <v>8</v>
      </c>
      <c r="G140" s="24">
        <v>0</v>
      </c>
      <c r="H140" s="24">
        <v>0</v>
      </c>
    </row>
    <row r="141" spans="1:8">
      <c r="A141" s="24" t="str">
        <f t="shared" si="2"/>
        <v>1999_IBM_39</v>
      </c>
      <c r="B141" s="24">
        <v>1999</v>
      </c>
      <c r="C141" s="24" t="s">
        <v>185</v>
      </c>
      <c r="D141" s="24" t="str">
        <f>VLOOKUP(C141,'FHF LUT'!$A$5:$H$81,2,FALSE)</f>
        <v>Mountain Pine Beetle</v>
      </c>
      <c r="E141" s="24">
        <v>39</v>
      </c>
      <c r="F141" s="24" t="s">
        <v>36</v>
      </c>
      <c r="G141" s="24">
        <v>0</v>
      </c>
      <c r="H141" s="24">
        <v>0</v>
      </c>
    </row>
    <row r="142" spans="1:8">
      <c r="A142" s="24" t="str">
        <f t="shared" si="2"/>
        <v>1999_IBM_40</v>
      </c>
      <c r="B142" s="24">
        <v>1999</v>
      </c>
      <c r="C142" s="24" t="s">
        <v>185</v>
      </c>
      <c r="D142" s="24" t="str">
        <f>VLOOKUP(C142,'FHF LUT'!$A$5:$H$81,2,FALSE)</f>
        <v>Mountain Pine Beetle</v>
      </c>
      <c r="E142" s="24">
        <v>40</v>
      </c>
      <c r="F142" s="24" t="s">
        <v>31</v>
      </c>
      <c r="G142" s="24">
        <v>0</v>
      </c>
      <c r="H142" s="24">
        <v>0</v>
      </c>
    </row>
    <row r="143" spans="1:8">
      <c r="A143" s="24" t="str">
        <f t="shared" si="2"/>
        <v>1999_IBM_41</v>
      </c>
      <c r="B143" s="24">
        <v>1999</v>
      </c>
      <c r="C143" s="24" t="s">
        <v>185</v>
      </c>
      <c r="D143" s="24" t="str">
        <f>VLOOKUP(C143,'FHF LUT'!$A$5:$H$81,2,FALSE)</f>
        <v>Mountain Pine Beetle</v>
      </c>
      <c r="E143" s="24">
        <v>41</v>
      </c>
      <c r="F143" s="24" t="s">
        <v>26</v>
      </c>
      <c r="G143" s="24">
        <v>0</v>
      </c>
      <c r="H143" s="24">
        <v>0</v>
      </c>
    </row>
    <row r="144" spans="1:8">
      <c r="A144" s="24" t="str">
        <f t="shared" si="2"/>
        <v>1999_IBM_43</v>
      </c>
      <c r="B144" s="24">
        <v>1999</v>
      </c>
      <c r="C144" s="24" t="s">
        <v>185</v>
      </c>
      <c r="D144" s="24" t="str">
        <f>VLOOKUP(C144,'FHF LUT'!$A$5:$H$81,2,FALSE)</f>
        <v>Mountain Pine Beetle</v>
      </c>
      <c r="E144" s="24">
        <v>43</v>
      </c>
      <c r="F144" s="24" t="s">
        <v>20</v>
      </c>
      <c r="G144" s="24">
        <v>0</v>
      </c>
      <c r="H144" s="24">
        <v>0</v>
      </c>
    </row>
    <row r="145" spans="1:8">
      <c r="A145" s="24" t="str">
        <f t="shared" si="2"/>
        <v>1999_IBM_44</v>
      </c>
      <c r="B145" s="24">
        <v>1999</v>
      </c>
      <c r="C145" s="24" t="s">
        <v>185</v>
      </c>
      <c r="D145" s="24" t="str">
        <f>VLOOKUP(C145,'FHF LUT'!$A$5:$H$81,2,FALSE)</f>
        <v>Mountain Pine Beetle</v>
      </c>
      <c r="E145" s="24">
        <v>44</v>
      </c>
      <c r="F145" s="24" t="s">
        <v>3</v>
      </c>
      <c r="G145" s="24">
        <v>0</v>
      </c>
      <c r="H145" s="24">
        <v>0</v>
      </c>
    </row>
    <row r="146" spans="1:8">
      <c r="A146" s="24" t="str">
        <f t="shared" si="2"/>
        <v>1999_IBM_45</v>
      </c>
      <c r="B146" s="24">
        <v>1999</v>
      </c>
      <c r="C146" s="24" t="s">
        <v>185</v>
      </c>
      <c r="D146" s="24" t="str">
        <f>VLOOKUP(C146,'FHF LUT'!$A$5:$H$81,2,FALSE)</f>
        <v>Mountain Pine Beetle</v>
      </c>
      <c r="E146" s="24">
        <v>45</v>
      </c>
      <c r="F146" s="24" t="s">
        <v>5</v>
      </c>
      <c r="G146" s="24">
        <v>4678</v>
      </c>
      <c r="H146" s="24">
        <v>3785</v>
      </c>
    </row>
    <row r="147" spans="1:8">
      <c r="A147" s="24" t="str">
        <f t="shared" si="2"/>
        <v>1999_IBM_46</v>
      </c>
      <c r="B147" s="24">
        <v>1999</v>
      </c>
      <c r="C147" s="24" t="s">
        <v>185</v>
      </c>
      <c r="D147" s="24" t="str">
        <f>VLOOKUP(C147,'FHF LUT'!$A$5:$H$81,2,FALSE)</f>
        <v>Mountain Pine Beetle</v>
      </c>
      <c r="E147" s="24">
        <v>46</v>
      </c>
      <c r="F147" s="24" t="s">
        <v>234</v>
      </c>
      <c r="G147" s="24">
        <v>0</v>
      </c>
      <c r="H147" s="24">
        <v>0</v>
      </c>
    </row>
    <row r="148" spans="1:8">
      <c r="A148" s="24" t="str">
        <f t="shared" si="2"/>
        <v>1999_IBM_47</v>
      </c>
      <c r="B148" s="24">
        <v>1999</v>
      </c>
      <c r="C148" s="24" t="s">
        <v>185</v>
      </c>
      <c r="D148" s="24" t="str">
        <f>VLOOKUP(C148,'FHF LUT'!$A$5:$H$81,2,FALSE)</f>
        <v>Mountain Pine Beetle</v>
      </c>
      <c r="E148" s="24">
        <v>47</v>
      </c>
      <c r="F148" s="24" t="s">
        <v>233</v>
      </c>
      <c r="G148" s="24">
        <v>0</v>
      </c>
      <c r="H148" s="24">
        <v>0</v>
      </c>
    </row>
    <row r="149" spans="1:8">
      <c r="A149" s="24" t="str">
        <f t="shared" si="2"/>
        <v>1999_IBM_48</v>
      </c>
      <c r="B149" s="24">
        <v>1999</v>
      </c>
      <c r="C149" s="24" t="s">
        <v>185</v>
      </c>
      <c r="D149" s="24" t="str">
        <f>VLOOKUP(C149,'FHF LUT'!$A$5:$H$81,2,FALSE)</f>
        <v>Mountain Pine Beetle</v>
      </c>
      <c r="E149" s="24">
        <v>48</v>
      </c>
      <c r="F149" s="24" t="s">
        <v>235</v>
      </c>
      <c r="G149" s="24">
        <v>0</v>
      </c>
      <c r="H149" s="24">
        <v>0</v>
      </c>
    </row>
    <row r="150" spans="1:8">
      <c r="A150" s="24" t="str">
        <f t="shared" si="2"/>
        <v>1999_IBS_1</v>
      </c>
      <c r="B150" s="24">
        <v>1999</v>
      </c>
      <c r="C150" s="24" t="s">
        <v>186</v>
      </c>
      <c r="D150" s="24" t="str">
        <f>VLOOKUP(C150,'FHF LUT'!$A$5:$H$81,2,FALSE)</f>
        <v>Spruce Beetle</v>
      </c>
      <c r="E150" s="24">
        <v>1</v>
      </c>
      <c r="F150" s="24" t="s">
        <v>10</v>
      </c>
      <c r="G150" s="24">
        <v>0</v>
      </c>
      <c r="H150" s="24">
        <v>0</v>
      </c>
    </row>
    <row r="151" spans="1:8">
      <c r="A151" s="24" t="str">
        <f t="shared" si="2"/>
        <v>1999_IBS_2</v>
      </c>
      <c r="B151" s="24">
        <v>1999</v>
      </c>
      <c r="C151" s="24" t="s">
        <v>186</v>
      </c>
      <c r="D151" s="24" t="str">
        <f>VLOOKUP(C151,'FHF LUT'!$A$5:$H$81,2,FALSE)</f>
        <v>Spruce Beetle</v>
      </c>
      <c r="E151" s="24">
        <v>2</v>
      </c>
      <c r="F151" s="24" t="s">
        <v>22</v>
      </c>
      <c r="G151" s="24">
        <v>0</v>
      </c>
      <c r="H151" s="24">
        <v>0</v>
      </c>
    </row>
    <row r="152" spans="1:8">
      <c r="A152" s="24" t="str">
        <f t="shared" si="2"/>
        <v>1999_IBS_3</v>
      </c>
      <c r="B152" s="24">
        <v>1999</v>
      </c>
      <c r="C152" s="24" t="s">
        <v>186</v>
      </c>
      <c r="D152" s="24" t="str">
        <f>VLOOKUP(C152,'FHF LUT'!$A$5:$H$81,2,FALSE)</f>
        <v>Spruce Beetle</v>
      </c>
      <c r="E152" s="24">
        <v>3</v>
      </c>
      <c r="F152" s="24" t="s">
        <v>13</v>
      </c>
      <c r="G152" s="24">
        <v>161</v>
      </c>
      <c r="H152" s="24">
        <v>161</v>
      </c>
    </row>
    <row r="153" spans="1:8">
      <c r="A153" s="24" t="str">
        <f t="shared" si="2"/>
        <v>1999_IBS_4</v>
      </c>
      <c r="B153" s="24">
        <v>1999</v>
      </c>
      <c r="C153" s="24" t="s">
        <v>186</v>
      </c>
      <c r="D153" s="24" t="str">
        <f>VLOOKUP(C153,'FHF LUT'!$A$5:$H$81,2,FALSE)</f>
        <v>Spruce Beetle</v>
      </c>
      <c r="E153" s="24">
        <v>4</v>
      </c>
      <c r="F153" s="24" t="s">
        <v>28</v>
      </c>
      <c r="G153" s="24">
        <v>0</v>
      </c>
      <c r="H153" s="24">
        <v>0</v>
      </c>
    </row>
    <row r="154" spans="1:8">
      <c r="A154" s="24" t="str">
        <f t="shared" si="2"/>
        <v>1999_IBS_5</v>
      </c>
      <c r="B154" s="24">
        <v>1999</v>
      </c>
      <c r="C154" s="24" t="s">
        <v>186</v>
      </c>
      <c r="D154" s="24" t="str">
        <f>VLOOKUP(C154,'FHF LUT'!$A$5:$H$81,2,FALSE)</f>
        <v>Spruce Beetle</v>
      </c>
      <c r="E154" s="24">
        <v>5</v>
      </c>
      <c r="F154" s="24" t="s">
        <v>16</v>
      </c>
      <c r="G154" s="24">
        <v>0</v>
      </c>
      <c r="H154" s="24">
        <v>0</v>
      </c>
    </row>
    <row r="155" spans="1:8">
      <c r="A155" s="24" t="str">
        <f t="shared" si="2"/>
        <v>1999_IBS_7</v>
      </c>
      <c r="B155" s="24">
        <v>1999</v>
      </c>
      <c r="C155" s="24" t="s">
        <v>186</v>
      </c>
      <c r="D155" s="24" t="str">
        <f>VLOOKUP(C155,'FHF LUT'!$A$5:$H$81,2,FALSE)</f>
        <v>Spruce Beetle</v>
      </c>
      <c r="E155" s="24">
        <v>7</v>
      </c>
      <c r="F155" s="24" t="s">
        <v>25</v>
      </c>
      <c r="G155" s="24">
        <v>0</v>
      </c>
      <c r="H155" s="24">
        <v>0</v>
      </c>
    </row>
    <row r="156" spans="1:8">
      <c r="A156" s="24" t="str">
        <f t="shared" si="2"/>
        <v>1999_IBS_8</v>
      </c>
      <c r="B156" s="24">
        <v>1999</v>
      </c>
      <c r="C156" s="24" t="s">
        <v>186</v>
      </c>
      <c r="D156" s="24" t="str">
        <f>VLOOKUP(C156,'FHF LUT'!$A$5:$H$81,2,FALSE)</f>
        <v>Spruce Beetle</v>
      </c>
      <c r="E156" s="24">
        <v>8</v>
      </c>
      <c r="F156" s="24" t="s">
        <v>29</v>
      </c>
      <c r="G156" s="24">
        <v>0</v>
      </c>
      <c r="H156" s="24">
        <v>0</v>
      </c>
    </row>
    <row r="157" spans="1:8">
      <c r="A157" s="24" t="str">
        <f t="shared" si="2"/>
        <v>1999_IBS_9</v>
      </c>
      <c r="B157" s="24">
        <v>1999</v>
      </c>
      <c r="C157" s="24" t="s">
        <v>186</v>
      </c>
      <c r="D157" s="24" t="str">
        <f>VLOOKUP(C157,'FHF LUT'!$A$5:$H$81,2,FALSE)</f>
        <v>Spruce Beetle</v>
      </c>
      <c r="E157" s="24">
        <v>9</v>
      </c>
      <c r="F157" s="24" t="s">
        <v>7</v>
      </c>
      <c r="G157" s="24">
        <v>0</v>
      </c>
      <c r="H157" s="24">
        <v>0</v>
      </c>
    </row>
    <row r="158" spans="1:8">
      <c r="A158" s="24" t="str">
        <f t="shared" si="2"/>
        <v>1999_IBS_10</v>
      </c>
      <c r="B158" s="24">
        <v>1999</v>
      </c>
      <c r="C158" s="24" t="s">
        <v>186</v>
      </c>
      <c r="D158" s="24" t="str">
        <f>VLOOKUP(C158,'FHF LUT'!$A$5:$H$81,2,FALSE)</f>
        <v>Spruce Beetle</v>
      </c>
      <c r="E158" s="24">
        <v>10</v>
      </c>
      <c r="F158" s="24" t="s">
        <v>18</v>
      </c>
      <c r="G158" s="24">
        <v>0</v>
      </c>
      <c r="H158" s="24">
        <v>0</v>
      </c>
    </row>
    <row r="159" spans="1:8">
      <c r="A159" s="24" t="str">
        <f t="shared" si="2"/>
        <v>1999_IBS_11</v>
      </c>
      <c r="B159" s="24">
        <v>1999</v>
      </c>
      <c r="C159" s="24" t="s">
        <v>186</v>
      </c>
      <c r="D159" s="24" t="str">
        <f>VLOOKUP(C159,'FHF LUT'!$A$5:$H$81,2,FALSE)</f>
        <v>Spruce Beetle</v>
      </c>
      <c r="E159" s="24">
        <v>11</v>
      </c>
      <c r="F159" s="24" t="s">
        <v>4</v>
      </c>
      <c r="G159" s="24">
        <v>0</v>
      </c>
      <c r="H159" s="24">
        <v>0</v>
      </c>
    </row>
    <row r="160" spans="1:8">
      <c r="A160" s="24" t="str">
        <f t="shared" si="2"/>
        <v>1999_IBS_12</v>
      </c>
      <c r="B160" s="24">
        <v>1999</v>
      </c>
      <c r="C160" s="24" t="s">
        <v>186</v>
      </c>
      <c r="D160" s="24" t="str">
        <f>VLOOKUP(C160,'FHF LUT'!$A$5:$H$81,2,FALSE)</f>
        <v>Spruce Beetle</v>
      </c>
      <c r="E160" s="24">
        <v>12</v>
      </c>
      <c r="F160" s="24" t="s">
        <v>11</v>
      </c>
      <c r="G160" s="24">
        <v>0</v>
      </c>
      <c r="H160" s="24">
        <v>0</v>
      </c>
    </row>
    <row r="161" spans="1:8">
      <c r="A161" s="24" t="str">
        <f t="shared" si="2"/>
        <v>1999_IBS_13</v>
      </c>
      <c r="B161" s="24">
        <v>1999</v>
      </c>
      <c r="C161" s="24" t="s">
        <v>186</v>
      </c>
      <c r="D161" s="24" t="str">
        <f>VLOOKUP(C161,'FHF LUT'!$A$5:$H$81,2,FALSE)</f>
        <v>Spruce Beetle</v>
      </c>
      <c r="E161" s="24">
        <v>13</v>
      </c>
      <c r="F161" s="24" t="s">
        <v>24</v>
      </c>
      <c r="G161" s="24">
        <v>374</v>
      </c>
      <c r="H161" s="24">
        <v>374</v>
      </c>
    </row>
    <row r="162" spans="1:8">
      <c r="A162" s="24" t="str">
        <f t="shared" si="2"/>
        <v>1999_IBS_14</v>
      </c>
      <c r="B162" s="24">
        <v>1999</v>
      </c>
      <c r="C162" s="24" t="s">
        <v>186</v>
      </c>
      <c r="D162" s="24" t="str">
        <f>VLOOKUP(C162,'FHF LUT'!$A$5:$H$81,2,FALSE)</f>
        <v>Spruce Beetle</v>
      </c>
      <c r="E162" s="24">
        <v>14</v>
      </c>
      <c r="F162" s="24" t="s">
        <v>30</v>
      </c>
      <c r="G162" s="24">
        <v>660</v>
      </c>
      <c r="H162" s="24">
        <v>660</v>
      </c>
    </row>
    <row r="163" spans="1:8">
      <c r="A163" s="24" t="str">
        <f t="shared" si="2"/>
        <v>1999_IBS_15</v>
      </c>
      <c r="B163" s="24">
        <v>1999</v>
      </c>
      <c r="C163" s="24" t="s">
        <v>186</v>
      </c>
      <c r="D163" s="24" t="str">
        <f>VLOOKUP(C163,'FHF LUT'!$A$5:$H$81,2,FALSE)</f>
        <v>Spruce Beetle</v>
      </c>
      <c r="E163" s="24">
        <v>15</v>
      </c>
      <c r="F163" s="24" t="s">
        <v>33</v>
      </c>
      <c r="G163" s="24">
        <v>0</v>
      </c>
      <c r="H163" s="24">
        <v>0</v>
      </c>
    </row>
    <row r="164" spans="1:8">
      <c r="A164" s="24" t="str">
        <f t="shared" si="2"/>
        <v>1999_IBS_16</v>
      </c>
      <c r="B164" s="24">
        <v>1999</v>
      </c>
      <c r="C164" s="24" t="s">
        <v>186</v>
      </c>
      <c r="D164" s="24" t="str">
        <f>VLOOKUP(C164,'FHF LUT'!$A$5:$H$81,2,FALSE)</f>
        <v>Spruce Beetle</v>
      </c>
      <c r="E164" s="24">
        <v>16</v>
      </c>
      <c r="F164" s="24" t="s">
        <v>12</v>
      </c>
      <c r="G164" s="24">
        <v>212</v>
      </c>
      <c r="H164" s="24">
        <v>47</v>
      </c>
    </row>
    <row r="165" spans="1:8">
      <c r="A165" s="24" t="str">
        <f t="shared" si="2"/>
        <v>1999_IBS_17</v>
      </c>
      <c r="B165" s="24">
        <v>1999</v>
      </c>
      <c r="C165" s="24" t="s">
        <v>186</v>
      </c>
      <c r="D165" s="24" t="str">
        <f>VLOOKUP(C165,'FHF LUT'!$A$5:$H$81,2,FALSE)</f>
        <v>Spruce Beetle</v>
      </c>
      <c r="E165" s="24">
        <v>17</v>
      </c>
      <c r="F165" s="24" t="s">
        <v>32</v>
      </c>
      <c r="G165" s="24">
        <v>127116</v>
      </c>
      <c r="H165" s="24">
        <v>122749</v>
      </c>
    </row>
    <row r="166" spans="1:8">
      <c r="A166" s="24" t="str">
        <f t="shared" si="2"/>
        <v>1999_IBS_18</v>
      </c>
      <c r="B166" s="24">
        <v>1999</v>
      </c>
      <c r="C166" s="24" t="s">
        <v>186</v>
      </c>
      <c r="D166" s="24" t="str">
        <f>VLOOKUP(C166,'FHF LUT'!$A$5:$H$81,2,FALSE)</f>
        <v>Spruce Beetle</v>
      </c>
      <c r="E166" s="24">
        <v>18</v>
      </c>
      <c r="F166" s="24" t="s">
        <v>15</v>
      </c>
      <c r="G166" s="24">
        <v>444</v>
      </c>
      <c r="H166" s="24">
        <v>34</v>
      </c>
    </row>
    <row r="167" spans="1:8">
      <c r="A167" s="24" t="str">
        <f t="shared" si="2"/>
        <v>1999_IBS_20</v>
      </c>
      <c r="B167" s="24">
        <v>1999</v>
      </c>
      <c r="C167" s="24" t="s">
        <v>186</v>
      </c>
      <c r="D167" s="24" t="str">
        <f>VLOOKUP(C167,'FHF LUT'!$A$5:$H$81,2,FALSE)</f>
        <v>Spruce Beetle</v>
      </c>
      <c r="E167" s="24">
        <v>20</v>
      </c>
      <c r="F167" s="24" t="s">
        <v>6</v>
      </c>
      <c r="G167" s="24">
        <v>21301</v>
      </c>
      <c r="H167" s="24">
        <v>11114</v>
      </c>
    </row>
    <row r="168" spans="1:8">
      <c r="A168" s="24" t="str">
        <f t="shared" si="2"/>
        <v>1999_IBS_22</v>
      </c>
      <c r="B168" s="24">
        <v>1999</v>
      </c>
      <c r="C168" s="24" t="s">
        <v>186</v>
      </c>
      <c r="D168" s="24" t="str">
        <f>VLOOKUP(C168,'FHF LUT'!$A$5:$H$81,2,FALSE)</f>
        <v>Spruce Beetle</v>
      </c>
      <c r="E168" s="24">
        <v>22</v>
      </c>
      <c r="F168" s="24" t="s">
        <v>19</v>
      </c>
      <c r="G168" s="24">
        <v>0</v>
      </c>
      <c r="H168" s="24">
        <v>0</v>
      </c>
    </row>
    <row r="169" spans="1:8">
      <c r="A169" s="24" t="str">
        <f t="shared" si="2"/>
        <v>1999_IBS_23</v>
      </c>
      <c r="B169" s="24">
        <v>1999</v>
      </c>
      <c r="C169" s="24" t="s">
        <v>186</v>
      </c>
      <c r="D169" s="24" t="str">
        <f>VLOOKUP(C169,'FHF LUT'!$A$5:$H$81,2,FALSE)</f>
        <v>Spruce Beetle</v>
      </c>
      <c r="E169" s="24">
        <v>23</v>
      </c>
      <c r="F169" s="24" t="s">
        <v>27</v>
      </c>
      <c r="G169" s="24">
        <v>26763</v>
      </c>
      <c r="H169" s="24">
        <v>19349</v>
      </c>
    </row>
    <row r="170" spans="1:8">
      <c r="A170" s="24" t="str">
        <f t="shared" si="2"/>
        <v>1999_IBS_24</v>
      </c>
      <c r="B170" s="24">
        <v>1999</v>
      </c>
      <c r="C170" s="24" t="s">
        <v>186</v>
      </c>
      <c r="D170" s="24" t="str">
        <f>VLOOKUP(C170,'FHF LUT'!$A$5:$H$81,2,FALSE)</f>
        <v>Spruce Beetle</v>
      </c>
      <c r="E170" s="24">
        <v>24</v>
      </c>
      <c r="F170" s="24" t="s">
        <v>17</v>
      </c>
      <c r="G170" s="24">
        <v>139581</v>
      </c>
      <c r="H170" s="24">
        <v>78849</v>
      </c>
    </row>
    <row r="171" spans="1:8">
      <c r="A171" s="24" t="str">
        <f t="shared" si="2"/>
        <v>1999_IBS_25</v>
      </c>
      <c r="B171" s="24">
        <v>1999</v>
      </c>
      <c r="C171" s="24" t="s">
        <v>186</v>
      </c>
      <c r="D171" s="24" t="str">
        <f>VLOOKUP(C171,'FHF LUT'!$A$5:$H$81,2,FALSE)</f>
        <v>Spruce Beetle</v>
      </c>
      <c r="E171" s="24">
        <v>25</v>
      </c>
      <c r="F171" s="24" t="s">
        <v>23</v>
      </c>
      <c r="G171" s="24">
        <v>0</v>
      </c>
      <c r="H171" s="24">
        <v>0</v>
      </c>
    </row>
    <row r="172" spans="1:8">
      <c r="A172" s="24" t="str">
        <f t="shared" si="2"/>
        <v>1999_IBS_26</v>
      </c>
      <c r="B172" s="24">
        <v>1999</v>
      </c>
      <c r="C172" s="24" t="s">
        <v>186</v>
      </c>
      <c r="D172" s="24" t="str">
        <f>VLOOKUP(C172,'FHF LUT'!$A$5:$H$81,2,FALSE)</f>
        <v>Spruce Beetle</v>
      </c>
      <c r="E172" s="24">
        <v>26</v>
      </c>
      <c r="F172" s="24" t="s">
        <v>14</v>
      </c>
      <c r="G172" s="24">
        <v>231</v>
      </c>
      <c r="H172" s="24">
        <v>231</v>
      </c>
    </row>
    <row r="173" spans="1:8">
      <c r="A173" s="24" t="str">
        <f t="shared" si="2"/>
        <v>1999_IBS_27</v>
      </c>
      <c r="B173" s="24">
        <v>1999</v>
      </c>
      <c r="C173" s="24" t="s">
        <v>186</v>
      </c>
      <c r="D173" s="24" t="str">
        <f>VLOOKUP(C173,'FHF LUT'!$A$5:$H$81,2,FALSE)</f>
        <v>Spruce Beetle</v>
      </c>
      <c r="E173" s="24">
        <v>27</v>
      </c>
      <c r="F173" s="24" t="s">
        <v>21</v>
      </c>
      <c r="G173" s="24">
        <v>0</v>
      </c>
      <c r="H173" s="24">
        <v>0</v>
      </c>
    </row>
    <row r="174" spans="1:8">
      <c r="A174" s="24" t="str">
        <f t="shared" si="2"/>
        <v>1999_IBS_29</v>
      </c>
      <c r="B174" s="24">
        <v>1999</v>
      </c>
      <c r="C174" s="24" t="s">
        <v>186</v>
      </c>
      <c r="D174" s="24" t="str">
        <f>VLOOKUP(C174,'FHF LUT'!$A$5:$H$81,2,FALSE)</f>
        <v>Spruce Beetle</v>
      </c>
      <c r="E174" s="24">
        <v>29</v>
      </c>
      <c r="F174" s="24" t="s">
        <v>9</v>
      </c>
      <c r="G174" s="24">
        <v>3872</v>
      </c>
      <c r="H174" s="24">
        <v>3388</v>
      </c>
    </row>
    <row r="175" spans="1:8">
      <c r="A175" s="24" t="str">
        <f t="shared" si="2"/>
        <v>1999_IBS_30</v>
      </c>
      <c r="B175" s="24">
        <v>1999</v>
      </c>
      <c r="C175" s="24" t="s">
        <v>186</v>
      </c>
      <c r="D175" s="24" t="str">
        <f>VLOOKUP(C175,'FHF LUT'!$A$5:$H$81,2,FALSE)</f>
        <v>Spruce Beetle</v>
      </c>
      <c r="E175" s="24">
        <v>30</v>
      </c>
      <c r="F175" s="24" t="s">
        <v>35</v>
      </c>
      <c r="G175" s="24">
        <v>0</v>
      </c>
      <c r="H175" s="24">
        <v>0</v>
      </c>
    </row>
    <row r="176" spans="1:8">
      <c r="A176" s="24" t="str">
        <f t="shared" si="2"/>
        <v>1999_IBS_31</v>
      </c>
      <c r="B176" s="24">
        <v>1999</v>
      </c>
      <c r="C176" s="24" t="s">
        <v>186</v>
      </c>
      <c r="D176" s="24" t="str">
        <f>VLOOKUP(C176,'FHF LUT'!$A$5:$H$81,2,FALSE)</f>
        <v>Spruce Beetle</v>
      </c>
      <c r="E176" s="24">
        <v>31</v>
      </c>
      <c r="F176" s="24" t="s">
        <v>34</v>
      </c>
      <c r="G176" s="24">
        <v>3135</v>
      </c>
      <c r="H176" s="24">
        <v>2481</v>
      </c>
    </row>
    <row r="177" spans="1:8">
      <c r="A177" s="24" t="str">
        <f t="shared" si="2"/>
        <v>1999_IBS_38</v>
      </c>
      <c r="B177" s="24">
        <v>1999</v>
      </c>
      <c r="C177" s="24" t="s">
        <v>186</v>
      </c>
      <c r="D177" s="24" t="str">
        <f>VLOOKUP(C177,'FHF LUT'!$A$5:$H$81,2,FALSE)</f>
        <v>Spruce Beetle</v>
      </c>
      <c r="E177" s="24">
        <v>38</v>
      </c>
      <c r="F177" s="24" t="s">
        <v>8</v>
      </c>
      <c r="G177" s="24">
        <v>0</v>
      </c>
      <c r="H177" s="24">
        <v>0</v>
      </c>
    </row>
    <row r="178" spans="1:8">
      <c r="A178" s="24" t="str">
        <f t="shared" si="2"/>
        <v>1999_IBS_39</v>
      </c>
      <c r="B178" s="24">
        <v>1999</v>
      </c>
      <c r="C178" s="24" t="s">
        <v>186</v>
      </c>
      <c r="D178" s="24" t="str">
        <f>VLOOKUP(C178,'FHF LUT'!$A$5:$H$81,2,FALSE)</f>
        <v>Spruce Beetle</v>
      </c>
      <c r="E178" s="24">
        <v>39</v>
      </c>
      <c r="F178" s="24" t="s">
        <v>36</v>
      </c>
      <c r="G178" s="24">
        <v>0</v>
      </c>
      <c r="H178" s="24">
        <v>0</v>
      </c>
    </row>
    <row r="179" spans="1:8">
      <c r="A179" s="24" t="str">
        <f t="shared" si="2"/>
        <v>1999_IBS_40</v>
      </c>
      <c r="B179" s="24">
        <v>1999</v>
      </c>
      <c r="C179" s="24" t="s">
        <v>186</v>
      </c>
      <c r="D179" s="24" t="str">
        <f>VLOOKUP(C179,'FHF LUT'!$A$5:$H$81,2,FALSE)</f>
        <v>Spruce Beetle</v>
      </c>
      <c r="E179" s="24">
        <v>40</v>
      </c>
      <c r="F179" s="24" t="s">
        <v>31</v>
      </c>
      <c r="G179" s="24">
        <v>0</v>
      </c>
      <c r="H179" s="24">
        <v>0</v>
      </c>
    </row>
    <row r="180" spans="1:8">
      <c r="A180" s="24" t="str">
        <f t="shared" si="2"/>
        <v>1999_IBS_41</v>
      </c>
      <c r="B180" s="24">
        <v>1999</v>
      </c>
      <c r="C180" s="24" t="s">
        <v>186</v>
      </c>
      <c r="D180" s="24" t="str">
        <f>VLOOKUP(C180,'FHF LUT'!$A$5:$H$81,2,FALSE)</f>
        <v>Spruce Beetle</v>
      </c>
      <c r="E180" s="24">
        <v>41</v>
      </c>
      <c r="F180" s="24" t="s">
        <v>26</v>
      </c>
      <c r="G180" s="24">
        <v>0</v>
      </c>
      <c r="H180" s="24">
        <v>0</v>
      </c>
    </row>
    <row r="181" spans="1:8">
      <c r="A181" s="24" t="str">
        <f t="shared" si="2"/>
        <v>1999_IBS_43</v>
      </c>
      <c r="B181" s="24">
        <v>1999</v>
      </c>
      <c r="C181" s="24" t="s">
        <v>186</v>
      </c>
      <c r="D181" s="24" t="str">
        <f>VLOOKUP(C181,'FHF LUT'!$A$5:$H$81,2,FALSE)</f>
        <v>Spruce Beetle</v>
      </c>
      <c r="E181" s="24">
        <v>43</v>
      </c>
      <c r="F181" s="24" t="s">
        <v>20</v>
      </c>
      <c r="G181" s="24">
        <v>0</v>
      </c>
      <c r="H181" s="24">
        <v>0</v>
      </c>
    </row>
    <row r="182" spans="1:8">
      <c r="A182" s="24" t="str">
        <f t="shared" si="2"/>
        <v>1999_IBS_44</v>
      </c>
      <c r="B182" s="24">
        <v>1999</v>
      </c>
      <c r="C182" s="24" t="s">
        <v>186</v>
      </c>
      <c r="D182" s="24" t="str">
        <f>VLOOKUP(C182,'FHF LUT'!$A$5:$H$81,2,FALSE)</f>
        <v>Spruce Beetle</v>
      </c>
      <c r="E182" s="24">
        <v>44</v>
      </c>
      <c r="F182" s="24" t="s">
        <v>3</v>
      </c>
      <c r="G182" s="24">
        <v>0</v>
      </c>
      <c r="H182" s="24">
        <v>0</v>
      </c>
    </row>
    <row r="183" spans="1:8">
      <c r="A183" s="24" t="str">
        <f t="shared" si="2"/>
        <v>1999_IBS_45</v>
      </c>
      <c r="B183" s="24">
        <v>1999</v>
      </c>
      <c r="C183" s="24" t="s">
        <v>186</v>
      </c>
      <c r="D183" s="24" t="str">
        <f>VLOOKUP(C183,'FHF LUT'!$A$5:$H$81,2,FALSE)</f>
        <v>Spruce Beetle</v>
      </c>
      <c r="E183" s="24">
        <v>45</v>
      </c>
      <c r="F183" s="24" t="s">
        <v>5</v>
      </c>
      <c r="G183" s="24">
        <v>0</v>
      </c>
      <c r="H183" s="24">
        <v>0</v>
      </c>
    </row>
    <row r="184" spans="1:8">
      <c r="A184" s="24" t="str">
        <f t="shared" si="2"/>
        <v>1999_IBS_46</v>
      </c>
      <c r="B184" s="24">
        <v>1999</v>
      </c>
      <c r="C184" s="24" t="s">
        <v>186</v>
      </c>
      <c r="D184" s="24" t="str">
        <f>VLOOKUP(C184,'FHF LUT'!$A$5:$H$81,2,FALSE)</f>
        <v>Spruce Beetle</v>
      </c>
      <c r="E184" s="24">
        <v>46</v>
      </c>
      <c r="F184" s="24" t="s">
        <v>234</v>
      </c>
      <c r="G184" s="24">
        <v>0</v>
      </c>
      <c r="H184" s="24">
        <v>0</v>
      </c>
    </row>
    <row r="185" spans="1:8">
      <c r="A185" s="24" t="str">
        <f t="shared" si="2"/>
        <v>1999_IBS_47</v>
      </c>
      <c r="B185" s="24">
        <v>1999</v>
      </c>
      <c r="C185" s="24" t="s">
        <v>186</v>
      </c>
      <c r="D185" s="24" t="str">
        <f>VLOOKUP(C185,'FHF LUT'!$A$5:$H$81,2,FALSE)</f>
        <v>Spruce Beetle</v>
      </c>
      <c r="E185" s="24">
        <v>47</v>
      </c>
      <c r="F185" s="24" t="s">
        <v>233</v>
      </c>
      <c r="G185" s="24">
        <v>0</v>
      </c>
      <c r="H185" s="24">
        <v>0</v>
      </c>
    </row>
    <row r="186" spans="1:8">
      <c r="A186" s="24" t="str">
        <f t="shared" si="2"/>
        <v>1999_IBS_48</v>
      </c>
      <c r="B186" s="24">
        <v>1999</v>
      </c>
      <c r="C186" s="24" t="s">
        <v>186</v>
      </c>
      <c r="D186" s="24" t="str">
        <f>VLOOKUP(C186,'FHF LUT'!$A$5:$H$81,2,FALSE)</f>
        <v>Spruce Beetle</v>
      </c>
      <c r="E186" s="24">
        <v>48</v>
      </c>
      <c r="F186" s="24" t="s">
        <v>235</v>
      </c>
      <c r="G186" s="24">
        <v>0</v>
      </c>
      <c r="H186" s="24">
        <v>0</v>
      </c>
    </row>
    <row r="187" spans="1:8">
      <c r="A187" s="24" t="str">
        <f t="shared" si="2"/>
        <v>1999_IBW_1</v>
      </c>
      <c r="B187" s="24">
        <v>1999</v>
      </c>
      <c r="C187" s="24" t="s">
        <v>187</v>
      </c>
      <c r="D187" s="24" t="str">
        <f>VLOOKUP(C187,'FHF LUT'!$A$5:$H$81,2,FALSE)</f>
        <v>Western Pine Beetle</v>
      </c>
      <c r="E187" s="24">
        <v>1</v>
      </c>
      <c r="F187" s="24" t="s">
        <v>10</v>
      </c>
      <c r="G187" s="24">
        <v>0</v>
      </c>
      <c r="H187" s="24">
        <v>0</v>
      </c>
    </row>
    <row r="188" spans="1:8">
      <c r="A188" s="24" t="str">
        <f t="shared" si="2"/>
        <v>1999_IBW_2</v>
      </c>
      <c r="B188" s="24">
        <v>1999</v>
      </c>
      <c r="C188" s="24" t="s">
        <v>187</v>
      </c>
      <c r="D188" s="24" t="str">
        <f>VLOOKUP(C188,'FHF LUT'!$A$5:$H$81,2,FALSE)</f>
        <v>Western Pine Beetle</v>
      </c>
      <c r="E188" s="24">
        <v>2</v>
      </c>
      <c r="F188" s="24" t="s">
        <v>22</v>
      </c>
      <c r="G188" s="24">
        <v>0</v>
      </c>
      <c r="H188" s="24">
        <v>0</v>
      </c>
    </row>
    <row r="189" spans="1:8">
      <c r="A189" s="24" t="str">
        <f t="shared" si="2"/>
        <v>1999_IBW_3</v>
      </c>
      <c r="B189" s="24">
        <v>1999</v>
      </c>
      <c r="C189" s="24" t="s">
        <v>187</v>
      </c>
      <c r="D189" s="24" t="str">
        <f>VLOOKUP(C189,'FHF LUT'!$A$5:$H$81,2,FALSE)</f>
        <v>Western Pine Beetle</v>
      </c>
      <c r="E189" s="24">
        <v>3</v>
      </c>
      <c r="F189" s="24" t="s">
        <v>13</v>
      </c>
      <c r="G189" s="24">
        <v>0</v>
      </c>
      <c r="H189" s="24">
        <v>0</v>
      </c>
    </row>
    <row r="190" spans="1:8">
      <c r="A190" s="24" t="str">
        <f t="shared" si="2"/>
        <v>1999_IBW_4</v>
      </c>
      <c r="B190" s="24">
        <v>1999</v>
      </c>
      <c r="C190" s="24" t="s">
        <v>187</v>
      </c>
      <c r="D190" s="24" t="str">
        <f>VLOOKUP(C190,'FHF LUT'!$A$5:$H$81,2,FALSE)</f>
        <v>Western Pine Beetle</v>
      </c>
      <c r="E190" s="24">
        <v>4</v>
      </c>
      <c r="F190" s="24" t="s">
        <v>28</v>
      </c>
      <c r="G190" s="24">
        <v>0</v>
      </c>
      <c r="H190" s="24">
        <v>0</v>
      </c>
    </row>
    <row r="191" spans="1:8">
      <c r="A191" s="24" t="str">
        <f t="shared" si="2"/>
        <v>1999_IBW_5</v>
      </c>
      <c r="B191" s="24">
        <v>1999</v>
      </c>
      <c r="C191" s="24" t="s">
        <v>187</v>
      </c>
      <c r="D191" s="24" t="str">
        <f>VLOOKUP(C191,'FHF LUT'!$A$5:$H$81,2,FALSE)</f>
        <v>Western Pine Beetle</v>
      </c>
      <c r="E191" s="24">
        <v>5</v>
      </c>
      <c r="F191" s="24" t="s">
        <v>16</v>
      </c>
      <c r="G191" s="24">
        <v>0</v>
      </c>
      <c r="H191" s="24">
        <v>0</v>
      </c>
    </row>
    <row r="192" spans="1:8">
      <c r="A192" s="24" t="str">
        <f t="shared" si="2"/>
        <v>1999_IBW_7</v>
      </c>
      <c r="B192" s="24">
        <v>1999</v>
      </c>
      <c r="C192" s="24" t="s">
        <v>187</v>
      </c>
      <c r="D192" s="24" t="str">
        <f>VLOOKUP(C192,'FHF LUT'!$A$5:$H$81,2,FALSE)</f>
        <v>Western Pine Beetle</v>
      </c>
      <c r="E192" s="24">
        <v>7</v>
      </c>
      <c r="F192" s="24" t="s">
        <v>25</v>
      </c>
      <c r="G192" s="24">
        <v>0</v>
      </c>
      <c r="H192" s="24">
        <v>0</v>
      </c>
    </row>
    <row r="193" spans="1:8">
      <c r="A193" s="24" t="str">
        <f t="shared" si="2"/>
        <v>1999_IBW_8</v>
      </c>
      <c r="B193" s="24">
        <v>1999</v>
      </c>
      <c r="C193" s="24" t="s">
        <v>187</v>
      </c>
      <c r="D193" s="24" t="str">
        <f>VLOOKUP(C193,'FHF LUT'!$A$5:$H$81,2,FALSE)</f>
        <v>Western Pine Beetle</v>
      </c>
      <c r="E193" s="24">
        <v>8</v>
      </c>
      <c r="F193" s="24" t="s">
        <v>29</v>
      </c>
      <c r="G193" s="24">
        <v>0</v>
      </c>
      <c r="H193" s="24">
        <v>0</v>
      </c>
    </row>
    <row r="194" spans="1:8">
      <c r="A194" s="24" t="str">
        <f t="shared" si="2"/>
        <v>1999_IBW_9</v>
      </c>
      <c r="B194" s="24">
        <v>1999</v>
      </c>
      <c r="C194" s="24" t="s">
        <v>187</v>
      </c>
      <c r="D194" s="24" t="str">
        <f>VLOOKUP(C194,'FHF LUT'!$A$5:$H$81,2,FALSE)</f>
        <v>Western Pine Beetle</v>
      </c>
      <c r="E194" s="24">
        <v>9</v>
      </c>
      <c r="F194" s="24" t="s">
        <v>7</v>
      </c>
      <c r="G194" s="24">
        <v>0</v>
      </c>
      <c r="H194" s="24">
        <v>0</v>
      </c>
    </row>
    <row r="195" spans="1:8">
      <c r="A195" s="24" t="str">
        <f t="shared" ref="A195:A258" si="3">CONCATENATE(B195,"_",C195,"_",E195)</f>
        <v>1999_IBW_10</v>
      </c>
      <c r="B195" s="24">
        <v>1999</v>
      </c>
      <c r="C195" s="24" t="s">
        <v>187</v>
      </c>
      <c r="D195" s="24" t="str">
        <f>VLOOKUP(C195,'FHF LUT'!$A$5:$H$81,2,FALSE)</f>
        <v>Western Pine Beetle</v>
      </c>
      <c r="E195" s="24">
        <v>10</v>
      </c>
      <c r="F195" s="24" t="s">
        <v>18</v>
      </c>
      <c r="G195" s="24">
        <v>0</v>
      </c>
      <c r="H195" s="24">
        <v>0</v>
      </c>
    </row>
    <row r="196" spans="1:8">
      <c r="A196" s="24" t="str">
        <f t="shared" si="3"/>
        <v>1999_IBW_11</v>
      </c>
      <c r="B196" s="24">
        <v>1999</v>
      </c>
      <c r="C196" s="24" t="s">
        <v>187</v>
      </c>
      <c r="D196" s="24" t="str">
        <f>VLOOKUP(C196,'FHF LUT'!$A$5:$H$81,2,FALSE)</f>
        <v>Western Pine Beetle</v>
      </c>
      <c r="E196" s="24">
        <v>11</v>
      </c>
      <c r="F196" s="24" t="s">
        <v>4</v>
      </c>
      <c r="G196" s="24">
        <v>0</v>
      </c>
      <c r="H196" s="24">
        <v>0</v>
      </c>
    </row>
    <row r="197" spans="1:8">
      <c r="A197" s="24" t="str">
        <f t="shared" si="3"/>
        <v>1999_IBW_12</v>
      </c>
      <c r="B197" s="24">
        <v>1999</v>
      </c>
      <c r="C197" s="24" t="s">
        <v>187</v>
      </c>
      <c r="D197" s="24" t="str">
        <f>VLOOKUP(C197,'FHF LUT'!$A$5:$H$81,2,FALSE)</f>
        <v>Western Pine Beetle</v>
      </c>
      <c r="E197" s="24">
        <v>12</v>
      </c>
      <c r="F197" s="24" t="s">
        <v>11</v>
      </c>
      <c r="G197" s="24">
        <v>0</v>
      </c>
      <c r="H197" s="24">
        <v>0</v>
      </c>
    </row>
    <row r="198" spans="1:8">
      <c r="A198" s="24" t="str">
        <f t="shared" si="3"/>
        <v>1999_IBW_13</v>
      </c>
      <c r="B198" s="24">
        <v>1999</v>
      </c>
      <c r="C198" s="24" t="s">
        <v>187</v>
      </c>
      <c r="D198" s="24" t="str">
        <f>VLOOKUP(C198,'FHF LUT'!$A$5:$H$81,2,FALSE)</f>
        <v>Western Pine Beetle</v>
      </c>
      <c r="E198" s="24">
        <v>13</v>
      </c>
      <c r="F198" s="24" t="s">
        <v>24</v>
      </c>
      <c r="G198" s="24">
        <v>195</v>
      </c>
      <c r="H198" s="24">
        <v>195</v>
      </c>
    </row>
    <row r="199" spans="1:8">
      <c r="A199" s="24" t="str">
        <f t="shared" si="3"/>
        <v>1999_IBW_14</v>
      </c>
      <c r="B199" s="24">
        <v>1999</v>
      </c>
      <c r="C199" s="24" t="s">
        <v>187</v>
      </c>
      <c r="D199" s="24" t="str">
        <f>VLOOKUP(C199,'FHF LUT'!$A$5:$H$81,2,FALSE)</f>
        <v>Western Pine Beetle</v>
      </c>
      <c r="E199" s="24">
        <v>14</v>
      </c>
      <c r="F199" s="24" t="s">
        <v>30</v>
      </c>
      <c r="G199" s="24">
        <v>0</v>
      </c>
      <c r="H199" s="24">
        <v>0</v>
      </c>
    </row>
    <row r="200" spans="1:8">
      <c r="A200" s="24" t="str">
        <f t="shared" si="3"/>
        <v>1999_IBW_15</v>
      </c>
      <c r="B200" s="24">
        <v>1999</v>
      </c>
      <c r="C200" s="24" t="s">
        <v>187</v>
      </c>
      <c r="D200" s="24" t="str">
        <f>VLOOKUP(C200,'FHF LUT'!$A$5:$H$81,2,FALSE)</f>
        <v>Western Pine Beetle</v>
      </c>
      <c r="E200" s="24">
        <v>15</v>
      </c>
      <c r="F200" s="24" t="s">
        <v>33</v>
      </c>
      <c r="G200" s="24">
        <v>0</v>
      </c>
      <c r="H200" s="24">
        <v>0</v>
      </c>
    </row>
    <row r="201" spans="1:8">
      <c r="A201" s="24" t="str">
        <f t="shared" si="3"/>
        <v>1999_IBW_16</v>
      </c>
      <c r="B201" s="24">
        <v>1999</v>
      </c>
      <c r="C201" s="24" t="s">
        <v>187</v>
      </c>
      <c r="D201" s="24" t="str">
        <f>VLOOKUP(C201,'FHF LUT'!$A$5:$H$81,2,FALSE)</f>
        <v>Western Pine Beetle</v>
      </c>
      <c r="E201" s="24">
        <v>16</v>
      </c>
      <c r="F201" s="24" t="s">
        <v>12</v>
      </c>
      <c r="G201" s="24">
        <v>0</v>
      </c>
      <c r="H201" s="24">
        <v>0</v>
      </c>
    </row>
    <row r="202" spans="1:8">
      <c r="A202" s="24" t="str">
        <f t="shared" si="3"/>
        <v>1999_IBW_17</v>
      </c>
      <c r="B202" s="24">
        <v>1999</v>
      </c>
      <c r="C202" s="24" t="s">
        <v>187</v>
      </c>
      <c r="D202" s="24" t="str">
        <f>VLOOKUP(C202,'FHF LUT'!$A$5:$H$81,2,FALSE)</f>
        <v>Western Pine Beetle</v>
      </c>
      <c r="E202" s="24">
        <v>17</v>
      </c>
      <c r="F202" s="24" t="s">
        <v>32</v>
      </c>
      <c r="G202" s="24">
        <v>0</v>
      </c>
      <c r="H202" s="24">
        <v>0</v>
      </c>
    </row>
    <row r="203" spans="1:8">
      <c r="A203" s="24" t="str">
        <f t="shared" si="3"/>
        <v>1999_IBW_18</v>
      </c>
      <c r="B203" s="24">
        <v>1999</v>
      </c>
      <c r="C203" s="24" t="s">
        <v>187</v>
      </c>
      <c r="D203" s="24" t="str">
        <f>VLOOKUP(C203,'FHF LUT'!$A$5:$H$81,2,FALSE)</f>
        <v>Western Pine Beetle</v>
      </c>
      <c r="E203" s="24">
        <v>18</v>
      </c>
      <c r="F203" s="24" t="s">
        <v>15</v>
      </c>
      <c r="G203" s="24">
        <v>0</v>
      </c>
      <c r="H203" s="24">
        <v>0</v>
      </c>
    </row>
    <row r="204" spans="1:8">
      <c r="A204" s="24" t="str">
        <f t="shared" si="3"/>
        <v>1999_IBW_20</v>
      </c>
      <c r="B204" s="24">
        <v>1999</v>
      </c>
      <c r="C204" s="24" t="s">
        <v>187</v>
      </c>
      <c r="D204" s="24" t="str">
        <f>VLOOKUP(C204,'FHF LUT'!$A$5:$H$81,2,FALSE)</f>
        <v>Western Pine Beetle</v>
      </c>
      <c r="E204" s="24">
        <v>20</v>
      </c>
      <c r="F204" s="24" t="s">
        <v>6</v>
      </c>
      <c r="G204" s="24">
        <v>0</v>
      </c>
      <c r="H204" s="24">
        <v>0</v>
      </c>
    </row>
    <row r="205" spans="1:8">
      <c r="A205" s="24" t="str">
        <f t="shared" si="3"/>
        <v>1999_IBW_22</v>
      </c>
      <c r="B205" s="24">
        <v>1999</v>
      </c>
      <c r="C205" s="24" t="s">
        <v>187</v>
      </c>
      <c r="D205" s="24" t="str">
        <f>VLOOKUP(C205,'FHF LUT'!$A$5:$H$81,2,FALSE)</f>
        <v>Western Pine Beetle</v>
      </c>
      <c r="E205" s="24">
        <v>22</v>
      </c>
      <c r="F205" s="24" t="s">
        <v>19</v>
      </c>
      <c r="G205" s="24">
        <v>0</v>
      </c>
      <c r="H205" s="24">
        <v>0</v>
      </c>
    </row>
    <row r="206" spans="1:8">
      <c r="A206" s="24" t="str">
        <f t="shared" si="3"/>
        <v>1999_IBW_23</v>
      </c>
      <c r="B206" s="24">
        <v>1999</v>
      </c>
      <c r="C206" s="24" t="s">
        <v>187</v>
      </c>
      <c r="D206" s="24" t="str">
        <f>VLOOKUP(C206,'FHF LUT'!$A$5:$H$81,2,FALSE)</f>
        <v>Western Pine Beetle</v>
      </c>
      <c r="E206" s="24">
        <v>23</v>
      </c>
      <c r="F206" s="24" t="s">
        <v>27</v>
      </c>
      <c r="G206" s="24">
        <v>0</v>
      </c>
      <c r="H206" s="24">
        <v>0</v>
      </c>
    </row>
    <row r="207" spans="1:8">
      <c r="A207" s="24" t="str">
        <f t="shared" si="3"/>
        <v>1999_IBW_24</v>
      </c>
      <c r="B207" s="24">
        <v>1999</v>
      </c>
      <c r="C207" s="24" t="s">
        <v>187</v>
      </c>
      <c r="D207" s="24" t="str">
        <f>VLOOKUP(C207,'FHF LUT'!$A$5:$H$81,2,FALSE)</f>
        <v>Western Pine Beetle</v>
      </c>
      <c r="E207" s="24">
        <v>24</v>
      </c>
      <c r="F207" s="24" t="s">
        <v>17</v>
      </c>
      <c r="G207" s="24">
        <v>0</v>
      </c>
      <c r="H207" s="24">
        <v>0</v>
      </c>
    </row>
    <row r="208" spans="1:8">
      <c r="A208" s="24" t="str">
        <f t="shared" si="3"/>
        <v>1999_IBW_25</v>
      </c>
      <c r="B208" s="24">
        <v>1999</v>
      </c>
      <c r="C208" s="24" t="s">
        <v>187</v>
      </c>
      <c r="D208" s="24" t="str">
        <f>VLOOKUP(C208,'FHF LUT'!$A$5:$H$81,2,FALSE)</f>
        <v>Western Pine Beetle</v>
      </c>
      <c r="E208" s="24">
        <v>25</v>
      </c>
      <c r="F208" s="24" t="s">
        <v>23</v>
      </c>
      <c r="G208" s="24">
        <v>0</v>
      </c>
      <c r="H208" s="24">
        <v>0</v>
      </c>
    </row>
    <row r="209" spans="1:8">
      <c r="A209" s="24" t="str">
        <f t="shared" si="3"/>
        <v>1999_IBW_26</v>
      </c>
      <c r="B209" s="24">
        <v>1999</v>
      </c>
      <c r="C209" s="24" t="s">
        <v>187</v>
      </c>
      <c r="D209" s="24" t="str">
        <f>VLOOKUP(C209,'FHF LUT'!$A$5:$H$81,2,FALSE)</f>
        <v>Western Pine Beetle</v>
      </c>
      <c r="E209" s="24">
        <v>26</v>
      </c>
      <c r="F209" s="24" t="s">
        <v>14</v>
      </c>
      <c r="G209" s="24">
        <v>0</v>
      </c>
      <c r="H209" s="24">
        <v>0</v>
      </c>
    </row>
    <row r="210" spans="1:8">
      <c r="A210" s="24" t="str">
        <f t="shared" si="3"/>
        <v>1999_IBW_27</v>
      </c>
      <c r="B210" s="24">
        <v>1999</v>
      </c>
      <c r="C210" s="24" t="s">
        <v>187</v>
      </c>
      <c r="D210" s="24" t="str">
        <f>VLOOKUP(C210,'FHF LUT'!$A$5:$H$81,2,FALSE)</f>
        <v>Western Pine Beetle</v>
      </c>
      <c r="E210" s="24">
        <v>27</v>
      </c>
      <c r="F210" s="24" t="s">
        <v>21</v>
      </c>
      <c r="G210" s="24">
        <v>0</v>
      </c>
      <c r="H210" s="24">
        <v>0</v>
      </c>
    </row>
    <row r="211" spans="1:8">
      <c r="A211" s="24" t="str">
        <f t="shared" si="3"/>
        <v>1999_IBW_29</v>
      </c>
      <c r="B211" s="24">
        <v>1999</v>
      </c>
      <c r="C211" s="24" t="s">
        <v>187</v>
      </c>
      <c r="D211" s="24" t="str">
        <f>VLOOKUP(C211,'FHF LUT'!$A$5:$H$81,2,FALSE)</f>
        <v>Western Pine Beetle</v>
      </c>
      <c r="E211" s="24">
        <v>29</v>
      </c>
      <c r="F211" s="24" t="s">
        <v>9</v>
      </c>
      <c r="G211" s="24">
        <v>0</v>
      </c>
      <c r="H211" s="24">
        <v>0</v>
      </c>
    </row>
    <row r="212" spans="1:8">
      <c r="A212" s="24" t="str">
        <f t="shared" si="3"/>
        <v>1999_IBW_30</v>
      </c>
      <c r="B212" s="24">
        <v>1999</v>
      </c>
      <c r="C212" s="24" t="s">
        <v>187</v>
      </c>
      <c r="D212" s="24" t="str">
        <f>VLOOKUP(C212,'FHF LUT'!$A$5:$H$81,2,FALSE)</f>
        <v>Western Pine Beetle</v>
      </c>
      <c r="E212" s="24">
        <v>30</v>
      </c>
      <c r="F212" s="24" t="s">
        <v>35</v>
      </c>
      <c r="G212" s="24">
        <v>0</v>
      </c>
      <c r="H212" s="24">
        <v>0</v>
      </c>
    </row>
    <row r="213" spans="1:8">
      <c r="A213" s="24" t="str">
        <f t="shared" si="3"/>
        <v>1999_IBW_31</v>
      </c>
      <c r="B213" s="24">
        <v>1999</v>
      </c>
      <c r="C213" s="24" t="s">
        <v>187</v>
      </c>
      <c r="D213" s="24" t="str">
        <f>VLOOKUP(C213,'FHF LUT'!$A$5:$H$81,2,FALSE)</f>
        <v>Western Pine Beetle</v>
      </c>
      <c r="E213" s="24">
        <v>31</v>
      </c>
      <c r="F213" s="24" t="s">
        <v>34</v>
      </c>
      <c r="G213" s="24">
        <v>0</v>
      </c>
      <c r="H213" s="24">
        <v>0</v>
      </c>
    </row>
    <row r="214" spans="1:8">
      <c r="A214" s="24" t="str">
        <f t="shared" si="3"/>
        <v>1999_IBW_38</v>
      </c>
      <c r="B214" s="24">
        <v>1999</v>
      </c>
      <c r="C214" s="24" t="s">
        <v>187</v>
      </c>
      <c r="D214" s="24" t="str">
        <f>VLOOKUP(C214,'FHF LUT'!$A$5:$H$81,2,FALSE)</f>
        <v>Western Pine Beetle</v>
      </c>
      <c r="E214" s="24">
        <v>38</v>
      </c>
      <c r="F214" s="24" t="s">
        <v>8</v>
      </c>
      <c r="G214" s="24">
        <v>0</v>
      </c>
      <c r="H214" s="24">
        <v>0</v>
      </c>
    </row>
    <row r="215" spans="1:8">
      <c r="A215" s="24" t="str">
        <f t="shared" si="3"/>
        <v>1999_IBW_39</v>
      </c>
      <c r="B215" s="24">
        <v>1999</v>
      </c>
      <c r="C215" s="24" t="s">
        <v>187</v>
      </c>
      <c r="D215" s="24" t="str">
        <f>VLOOKUP(C215,'FHF LUT'!$A$5:$H$81,2,FALSE)</f>
        <v>Western Pine Beetle</v>
      </c>
      <c r="E215" s="24">
        <v>39</v>
      </c>
      <c r="F215" s="24" t="s">
        <v>36</v>
      </c>
      <c r="G215" s="24">
        <v>0</v>
      </c>
      <c r="H215" s="24">
        <v>0</v>
      </c>
    </row>
    <row r="216" spans="1:8">
      <c r="A216" s="24" t="str">
        <f t="shared" si="3"/>
        <v>1999_IBW_40</v>
      </c>
      <c r="B216" s="24">
        <v>1999</v>
      </c>
      <c r="C216" s="24" t="s">
        <v>187</v>
      </c>
      <c r="D216" s="24" t="str">
        <f>VLOOKUP(C216,'FHF LUT'!$A$5:$H$81,2,FALSE)</f>
        <v>Western Pine Beetle</v>
      </c>
      <c r="E216" s="24">
        <v>40</v>
      </c>
      <c r="F216" s="24" t="s">
        <v>31</v>
      </c>
      <c r="G216" s="24">
        <v>0</v>
      </c>
      <c r="H216" s="24">
        <v>0</v>
      </c>
    </row>
    <row r="217" spans="1:8">
      <c r="A217" s="24" t="str">
        <f t="shared" si="3"/>
        <v>1999_IBW_41</v>
      </c>
      <c r="B217" s="24">
        <v>1999</v>
      </c>
      <c r="C217" s="24" t="s">
        <v>187</v>
      </c>
      <c r="D217" s="24" t="str">
        <f>VLOOKUP(C217,'FHF LUT'!$A$5:$H$81,2,FALSE)</f>
        <v>Western Pine Beetle</v>
      </c>
      <c r="E217" s="24">
        <v>41</v>
      </c>
      <c r="F217" s="24" t="s">
        <v>26</v>
      </c>
      <c r="G217" s="24">
        <v>0</v>
      </c>
      <c r="H217" s="24">
        <v>0</v>
      </c>
    </row>
    <row r="218" spans="1:8">
      <c r="A218" s="24" t="str">
        <f t="shared" si="3"/>
        <v>1999_IBW_43</v>
      </c>
      <c r="B218" s="24">
        <v>1999</v>
      </c>
      <c r="C218" s="24" t="s">
        <v>187</v>
      </c>
      <c r="D218" s="24" t="str">
        <f>VLOOKUP(C218,'FHF LUT'!$A$5:$H$81,2,FALSE)</f>
        <v>Western Pine Beetle</v>
      </c>
      <c r="E218" s="24">
        <v>43</v>
      </c>
      <c r="F218" s="24" t="s">
        <v>20</v>
      </c>
      <c r="G218" s="24">
        <v>0</v>
      </c>
      <c r="H218" s="24">
        <v>0</v>
      </c>
    </row>
    <row r="219" spans="1:8">
      <c r="A219" s="24" t="str">
        <f t="shared" si="3"/>
        <v>1999_IBW_44</v>
      </c>
      <c r="B219" s="24">
        <v>1999</v>
      </c>
      <c r="C219" s="24" t="s">
        <v>187</v>
      </c>
      <c r="D219" s="24" t="str">
        <f>VLOOKUP(C219,'FHF LUT'!$A$5:$H$81,2,FALSE)</f>
        <v>Western Pine Beetle</v>
      </c>
      <c r="E219" s="24">
        <v>44</v>
      </c>
      <c r="F219" s="24" t="s">
        <v>3</v>
      </c>
      <c r="G219" s="24">
        <v>0</v>
      </c>
      <c r="H219" s="24">
        <v>0</v>
      </c>
    </row>
    <row r="220" spans="1:8">
      <c r="A220" s="24" t="str">
        <f t="shared" si="3"/>
        <v>1999_IBW_45</v>
      </c>
      <c r="B220" s="24">
        <v>1999</v>
      </c>
      <c r="C220" s="24" t="s">
        <v>187</v>
      </c>
      <c r="D220" s="24" t="str">
        <f>VLOOKUP(C220,'FHF LUT'!$A$5:$H$81,2,FALSE)</f>
        <v>Western Pine Beetle</v>
      </c>
      <c r="E220" s="24">
        <v>45</v>
      </c>
      <c r="F220" s="24" t="s">
        <v>5</v>
      </c>
      <c r="G220" s="24">
        <v>0</v>
      </c>
      <c r="H220" s="24">
        <v>0</v>
      </c>
    </row>
    <row r="221" spans="1:8">
      <c r="A221" s="24" t="str">
        <f t="shared" si="3"/>
        <v>1999_IBW_46</v>
      </c>
      <c r="B221" s="24">
        <v>1999</v>
      </c>
      <c r="C221" s="24" t="s">
        <v>187</v>
      </c>
      <c r="D221" s="24" t="str">
        <f>VLOOKUP(C221,'FHF LUT'!$A$5:$H$81,2,FALSE)</f>
        <v>Western Pine Beetle</v>
      </c>
      <c r="E221" s="24">
        <v>46</v>
      </c>
      <c r="F221" s="24" t="s">
        <v>234</v>
      </c>
      <c r="G221" s="24">
        <v>0</v>
      </c>
      <c r="H221" s="24">
        <v>0</v>
      </c>
    </row>
    <row r="222" spans="1:8">
      <c r="A222" s="24" t="str">
        <f t="shared" si="3"/>
        <v>1999_IBW_47</v>
      </c>
      <c r="B222" s="24">
        <v>1999</v>
      </c>
      <c r="C222" s="24" t="s">
        <v>187</v>
      </c>
      <c r="D222" s="24" t="str">
        <f>VLOOKUP(C222,'FHF LUT'!$A$5:$H$81,2,FALSE)</f>
        <v>Western Pine Beetle</v>
      </c>
      <c r="E222" s="24">
        <v>47</v>
      </c>
      <c r="F222" s="24" t="s">
        <v>233</v>
      </c>
      <c r="G222" s="24">
        <v>0</v>
      </c>
      <c r="H222" s="24">
        <v>0</v>
      </c>
    </row>
    <row r="223" spans="1:8">
      <c r="A223" s="24" t="str">
        <f t="shared" si="3"/>
        <v>1999_IBW_48</v>
      </c>
      <c r="B223" s="24">
        <v>1999</v>
      </c>
      <c r="C223" s="24" t="s">
        <v>187</v>
      </c>
      <c r="D223" s="24" t="str">
        <f>VLOOKUP(C223,'FHF LUT'!$A$5:$H$81,2,FALSE)</f>
        <v>Western Pine Beetle</v>
      </c>
      <c r="E223" s="24">
        <v>48</v>
      </c>
      <c r="F223" s="24" t="s">
        <v>235</v>
      </c>
      <c r="G223" s="24">
        <v>0</v>
      </c>
      <c r="H223" s="24">
        <v>0</v>
      </c>
    </row>
    <row r="224" spans="1:8">
      <c r="A224" s="24" t="str">
        <f t="shared" si="3"/>
        <v>1999_NB_1</v>
      </c>
      <c r="B224" s="24">
        <v>1999</v>
      </c>
      <c r="C224" s="24" t="s">
        <v>188</v>
      </c>
      <c r="D224" s="24" t="str">
        <f>VLOOKUP(C224,'FHF LUT'!$A$5:$H$81,2,FALSE)</f>
        <v>Fire</v>
      </c>
      <c r="E224" s="24">
        <v>1</v>
      </c>
      <c r="F224" s="24" t="s">
        <v>10</v>
      </c>
      <c r="G224" s="24">
        <v>0</v>
      </c>
      <c r="H224" s="24">
        <v>0</v>
      </c>
    </row>
    <row r="225" spans="1:8">
      <c r="A225" s="24" t="str">
        <f t="shared" si="3"/>
        <v>1999_NB_2</v>
      </c>
      <c r="B225" s="24">
        <v>1999</v>
      </c>
      <c r="C225" s="24" t="s">
        <v>188</v>
      </c>
      <c r="D225" s="24" t="str">
        <f>VLOOKUP(C225,'FHF LUT'!$A$5:$H$81,2,FALSE)</f>
        <v>Fire</v>
      </c>
      <c r="E225" s="24">
        <v>2</v>
      </c>
      <c r="F225" s="24" t="s">
        <v>22</v>
      </c>
      <c r="G225" s="24">
        <v>0</v>
      </c>
      <c r="H225" s="24">
        <v>0</v>
      </c>
    </row>
    <row r="226" spans="1:8">
      <c r="A226" s="24" t="str">
        <f t="shared" si="3"/>
        <v>1999_NB_3</v>
      </c>
      <c r="B226" s="24">
        <v>1999</v>
      </c>
      <c r="C226" s="24" t="s">
        <v>188</v>
      </c>
      <c r="D226" s="24" t="str">
        <f>VLOOKUP(C226,'FHF LUT'!$A$5:$H$81,2,FALSE)</f>
        <v>Fire</v>
      </c>
      <c r="E226" s="24">
        <v>3</v>
      </c>
      <c r="F226" s="24" t="s">
        <v>13</v>
      </c>
      <c r="G226" s="24">
        <v>0</v>
      </c>
      <c r="H226" s="24">
        <v>0</v>
      </c>
    </row>
    <row r="227" spans="1:8">
      <c r="A227" s="24" t="str">
        <f t="shared" si="3"/>
        <v>1999_NB_4</v>
      </c>
      <c r="B227" s="24">
        <v>1999</v>
      </c>
      <c r="C227" s="24" t="s">
        <v>188</v>
      </c>
      <c r="D227" s="24" t="str">
        <f>VLOOKUP(C227,'FHF LUT'!$A$5:$H$81,2,FALSE)</f>
        <v>Fire</v>
      </c>
      <c r="E227" s="24">
        <v>4</v>
      </c>
      <c r="F227" s="24" t="s">
        <v>28</v>
      </c>
      <c r="G227" s="24">
        <v>0</v>
      </c>
      <c r="H227" s="24">
        <v>0</v>
      </c>
    </row>
    <row r="228" spans="1:8">
      <c r="A228" s="24" t="str">
        <f t="shared" si="3"/>
        <v>1999_NB_5</v>
      </c>
      <c r="B228" s="24">
        <v>1999</v>
      </c>
      <c r="C228" s="24" t="s">
        <v>188</v>
      </c>
      <c r="D228" s="24" t="str">
        <f>VLOOKUP(C228,'FHF LUT'!$A$5:$H$81,2,FALSE)</f>
        <v>Fire</v>
      </c>
      <c r="E228" s="24">
        <v>5</v>
      </c>
      <c r="F228" s="24" t="s">
        <v>16</v>
      </c>
      <c r="G228" s="24">
        <v>0</v>
      </c>
      <c r="H228" s="24">
        <v>0</v>
      </c>
    </row>
    <row r="229" spans="1:8">
      <c r="A229" s="24" t="str">
        <f t="shared" si="3"/>
        <v>1999_NB_7</v>
      </c>
      <c r="B229" s="24">
        <v>1999</v>
      </c>
      <c r="C229" s="24" t="s">
        <v>188</v>
      </c>
      <c r="D229" s="24" t="str">
        <f>VLOOKUP(C229,'FHF LUT'!$A$5:$H$81,2,FALSE)</f>
        <v>Fire</v>
      </c>
      <c r="E229" s="24">
        <v>7</v>
      </c>
      <c r="F229" s="24" t="s">
        <v>25</v>
      </c>
      <c r="G229" s="24">
        <v>0</v>
      </c>
      <c r="H229" s="24">
        <v>0</v>
      </c>
    </row>
    <row r="230" spans="1:8">
      <c r="A230" s="24" t="str">
        <f t="shared" si="3"/>
        <v>1999_NB_8</v>
      </c>
      <c r="B230" s="24">
        <v>1999</v>
      </c>
      <c r="C230" s="24" t="s">
        <v>188</v>
      </c>
      <c r="D230" s="24" t="str">
        <f>VLOOKUP(C230,'FHF LUT'!$A$5:$H$81,2,FALSE)</f>
        <v>Fire</v>
      </c>
      <c r="E230" s="24">
        <v>8</v>
      </c>
      <c r="F230" s="24" t="s">
        <v>29</v>
      </c>
      <c r="G230" s="24">
        <v>0</v>
      </c>
      <c r="H230" s="24">
        <v>0</v>
      </c>
    </row>
    <row r="231" spans="1:8">
      <c r="A231" s="24" t="str">
        <f t="shared" si="3"/>
        <v>1999_NB_9</v>
      </c>
      <c r="B231" s="24">
        <v>1999</v>
      </c>
      <c r="C231" s="24" t="s">
        <v>188</v>
      </c>
      <c r="D231" s="24" t="str">
        <f>VLOOKUP(C231,'FHF LUT'!$A$5:$H$81,2,FALSE)</f>
        <v>Fire</v>
      </c>
      <c r="E231" s="24">
        <v>9</v>
      </c>
      <c r="F231" s="24" t="s">
        <v>7</v>
      </c>
      <c r="G231" s="24">
        <v>0</v>
      </c>
      <c r="H231" s="24">
        <v>0</v>
      </c>
    </row>
    <row r="232" spans="1:8">
      <c r="A232" s="24" t="str">
        <f t="shared" si="3"/>
        <v>1999_NB_10</v>
      </c>
      <c r="B232" s="24">
        <v>1999</v>
      </c>
      <c r="C232" s="24" t="s">
        <v>188</v>
      </c>
      <c r="D232" s="24" t="str">
        <f>VLOOKUP(C232,'FHF LUT'!$A$5:$H$81,2,FALSE)</f>
        <v>Fire</v>
      </c>
      <c r="E232" s="24">
        <v>10</v>
      </c>
      <c r="F232" s="24" t="s">
        <v>18</v>
      </c>
      <c r="G232" s="24">
        <v>0</v>
      </c>
      <c r="H232" s="24">
        <v>0</v>
      </c>
    </row>
    <row r="233" spans="1:8">
      <c r="A233" s="24" t="str">
        <f t="shared" si="3"/>
        <v>1999_NB_11</v>
      </c>
      <c r="B233" s="24">
        <v>1999</v>
      </c>
      <c r="C233" s="24" t="s">
        <v>188</v>
      </c>
      <c r="D233" s="24" t="str">
        <f>VLOOKUP(C233,'FHF LUT'!$A$5:$H$81,2,FALSE)</f>
        <v>Fire</v>
      </c>
      <c r="E233" s="24">
        <v>11</v>
      </c>
      <c r="F233" s="24" t="s">
        <v>4</v>
      </c>
      <c r="G233" s="24">
        <v>18076</v>
      </c>
      <c r="H233" s="24">
        <v>14239</v>
      </c>
    </row>
    <row r="234" spans="1:8">
      <c r="A234" s="24" t="str">
        <f t="shared" si="3"/>
        <v>1999_NB_12</v>
      </c>
      <c r="B234" s="24">
        <v>1999</v>
      </c>
      <c r="C234" s="24" t="s">
        <v>188</v>
      </c>
      <c r="D234" s="24" t="str">
        <f>VLOOKUP(C234,'FHF LUT'!$A$5:$H$81,2,FALSE)</f>
        <v>Fire</v>
      </c>
      <c r="E234" s="24">
        <v>12</v>
      </c>
      <c r="F234" s="24" t="s">
        <v>11</v>
      </c>
      <c r="G234" s="24">
        <v>0</v>
      </c>
      <c r="H234" s="24">
        <v>0</v>
      </c>
    </row>
    <row r="235" spans="1:8">
      <c r="A235" s="24" t="str">
        <f t="shared" si="3"/>
        <v>1999_NB_13</v>
      </c>
      <c r="B235" s="24">
        <v>1999</v>
      </c>
      <c r="C235" s="24" t="s">
        <v>188</v>
      </c>
      <c r="D235" s="24" t="str">
        <f>VLOOKUP(C235,'FHF LUT'!$A$5:$H$81,2,FALSE)</f>
        <v>Fire</v>
      </c>
      <c r="E235" s="24">
        <v>13</v>
      </c>
      <c r="F235" s="24" t="s">
        <v>24</v>
      </c>
      <c r="G235" s="24">
        <v>18</v>
      </c>
      <c r="H235" s="24">
        <v>18</v>
      </c>
    </row>
    <row r="236" spans="1:8">
      <c r="A236" s="24" t="str">
        <f t="shared" si="3"/>
        <v>1999_NB_14</v>
      </c>
      <c r="B236" s="24">
        <v>1999</v>
      </c>
      <c r="C236" s="24" t="s">
        <v>188</v>
      </c>
      <c r="D236" s="24" t="str">
        <f>VLOOKUP(C236,'FHF LUT'!$A$5:$H$81,2,FALSE)</f>
        <v>Fire</v>
      </c>
      <c r="E236" s="24">
        <v>14</v>
      </c>
      <c r="F236" s="24" t="s">
        <v>30</v>
      </c>
      <c r="G236" s="24">
        <v>0</v>
      </c>
      <c r="H236" s="24">
        <v>0</v>
      </c>
    </row>
    <row r="237" spans="1:8">
      <c r="A237" s="24" t="str">
        <f t="shared" si="3"/>
        <v>1999_NB_15</v>
      </c>
      <c r="B237" s="24">
        <v>1999</v>
      </c>
      <c r="C237" s="24" t="s">
        <v>188</v>
      </c>
      <c r="D237" s="24" t="str">
        <f>VLOOKUP(C237,'FHF LUT'!$A$5:$H$81,2,FALSE)</f>
        <v>Fire</v>
      </c>
      <c r="E237" s="24">
        <v>15</v>
      </c>
      <c r="F237" s="24" t="s">
        <v>33</v>
      </c>
      <c r="G237" s="24">
        <v>405</v>
      </c>
      <c r="H237" s="24">
        <v>405</v>
      </c>
    </row>
    <row r="238" spans="1:8">
      <c r="A238" s="24" t="str">
        <f t="shared" si="3"/>
        <v>1999_NB_16</v>
      </c>
      <c r="B238" s="24">
        <v>1999</v>
      </c>
      <c r="C238" s="24" t="s">
        <v>188</v>
      </c>
      <c r="D238" s="24" t="str">
        <f>VLOOKUP(C238,'FHF LUT'!$A$5:$H$81,2,FALSE)</f>
        <v>Fire</v>
      </c>
      <c r="E238" s="24">
        <v>16</v>
      </c>
      <c r="F238" s="24" t="s">
        <v>12</v>
      </c>
      <c r="G238" s="24">
        <v>0</v>
      </c>
      <c r="H238" s="24">
        <v>0</v>
      </c>
    </row>
    <row r="239" spans="1:8">
      <c r="A239" s="24" t="str">
        <f t="shared" si="3"/>
        <v>1999_NB_17</v>
      </c>
      <c r="B239" s="24">
        <v>1999</v>
      </c>
      <c r="C239" s="24" t="s">
        <v>188</v>
      </c>
      <c r="D239" s="24" t="str">
        <f>VLOOKUP(C239,'FHF LUT'!$A$5:$H$81,2,FALSE)</f>
        <v>Fire</v>
      </c>
      <c r="E239" s="24">
        <v>17</v>
      </c>
      <c r="F239" s="24" t="s">
        <v>32</v>
      </c>
      <c r="G239" s="24">
        <v>48715</v>
      </c>
      <c r="H239" s="24">
        <v>37746</v>
      </c>
    </row>
    <row r="240" spans="1:8">
      <c r="A240" s="24" t="str">
        <f t="shared" si="3"/>
        <v>1999_NB_18</v>
      </c>
      <c r="B240" s="24">
        <v>1999</v>
      </c>
      <c r="C240" s="24" t="s">
        <v>188</v>
      </c>
      <c r="D240" s="24" t="str">
        <f>VLOOKUP(C240,'FHF LUT'!$A$5:$H$81,2,FALSE)</f>
        <v>Fire</v>
      </c>
      <c r="E240" s="24">
        <v>18</v>
      </c>
      <c r="F240" s="24" t="s">
        <v>15</v>
      </c>
      <c r="G240" s="24">
        <v>52</v>
      </c>
      <c r="H240" s="24">
        <v>52</v>
      </c>
    </row>
    <row r="241" spans="1:8">
      <c r="A241" s="24" t="str">
        <f t="shared" si="3"/>
        <v>1999_NB_20</v>
      </c>
      <c r="B241" s="24">
        <v>1999</v>
      </c>
      <c r="C241" s="24" t="s">
        <v>188</v>
      </c>
      <c r="D241" s="24" t="str">
        <f>VLOOKUP(C241,'FHF LUT'!$A$5:$H$81,2,FALSE)</f>
        <v>Fire</v>
      </c>
      <c r="E241" s="24">
        <v>20</v>
      </c>
      <c r="F241" s="24" t="s">
        <v>6</v>
      </c>
      <c r="G241" s="24">
        <v>0</v>
      </c>
      <c r="H241" s="24">
        <v>0</v>
      </c>
    </row>
    <row r="242" spans="1:8">
      <c r="A242" s="24" t="str">
        <f t="shared" si="3"/>
        <v>1999_NB_22</v>
      </c>
      <c r="B242" s="24">
        <v>1999</v>
      </c>
      <c r="C242" s="24" t="s">
        <v>188</v>
      </c>
      <c r="D242" s="24" t="str">
        <f>VLOOKUP(C242,'FHF LUT'!$A$5:$H$81,2,FALSE)</f>
        <v>Fire</v>
      </c>
      <c r="E242" s="24">
        <v>22</v>
      </c>
      <c r="F242" s="24" t="s">
        <v>19</v>
      </c>
      <c r="G242" s="24">
        <v>25355</v>
      </c>
      <c r="H242" s="24">
        <v>19188</v>
      </c>
    </row>
    <row r="243" spans="1:8">
      <c r="A243" s="24" t="str">
        <f t="shared" si="3"/>
        <v>1999_NB_23</v>
      </c>
      <c r="B243" s="24">
        <v>1999</v>
      </c>
      <c r="C243" s="24" t="s">
        <v>188</v>
      </c>
      <c r="D243" s="24" t="str">
        <f>VLOOKUP(C243,'FHF LUT'!$A$5:$H$81,2,FALSE)</f>
        <v>Fire</v>
      </c>
      <c r="E243" s="24">
        <v>23</v>
      </c>
      <c r="F243" s="24" t="s">
        <v>27</v>
      </c>
      <c r="G243" s="24">
        <v>0</v>
      </c>
      <c r="H243" s="24">
        <v>0</v>
      </c>
    </row>
    <row r="244" spans="1:8">
      <c r="A244" s="24" t="str">
        <f t="shared" si="3"/>
        <v>1999_NB_24</v>
      </c>
      <c r="B244" s="24">
        <v>1999</v>
      </c>
      <c r="C244" s="24" t="s">
        <v>188</v>
      </c>
      <c r="D244" s="24" t="str">
        <f>VLOOKUP(C244,'FHF LUT'!$A$5:$H$81,2,FALSE)</f>
        <v>Fire</v>
      </c>
      <c r="E244" s="24">
        <v>24</v>
      </c>
      <c r="F244" s="24" t="s">
        <v>17</v>
      </c>
      <c r="G244" s="24">
        <v>1417</v>
      </c>
      <c r="H244" s="24">
        <v>891</v>
      </c>
    </row>
    <row r="245" spans="1:8">
      <c r="A245" s="24" t="str">
        <f t="shared" si="3"/>
        <v>1999_NB_25</v>
      </c>
      <c r="B245" s="24">
        <v>1999</v>
      </c>
      <c r="C245" s="24" t="s">
        <v>188</v>
      </c>
      <c r="D245" s="24" t="str">
        <f>VLOOKUP(C245,'FHF LUT'!$A$5:$H$81,2,FALSE)</f>
        <v>Fire</v>
      </c>
      <c r="E245" s="24">
        <v>25</v>
      </c>
      <c r="F245" s="24" t="s">
        <v>23</v>
      </c>
      <c r="G245" s="24">
        <v>0</v>
      </c>
      <c r="H245" s="24">
        <v>0</v>
      </c>
    </row>
    <row r="246" spans="1:8">
      <c r="A246" s="24" t="str">
        <f t="shared" si="3"/>
        <v>1999_NB_26</v>
      </c>
      <c r="B246" s="24">
        <v>1999</v>
      </c>
      <c r="C246" s="24" t="s">
        <v>188</v>
      </c>
      <c r="D246" s="24" t="str">
        <f>VLOOKUP(C246,'FHF LUT'!$A$5:$H$81,2,FALSE)</f>
        <v>Fire</v>
      </c>
      <c r="E246" s="24">
        <v>26</v>
      </c>
      <c r="F246" s="24" t="s">
        <v>14</v>
      </c>
      <c r="G246" s="24">
        <v>0</v>
      </c>
      <c r="H246" s="24">
        <v>0</v>
      </c>
    </row>
    <row r="247" spans="1:8">
      <c r="A247" s="24" t="str">
        <f t="shared" si="3"/>
        <v>1999_NB_27</v>
      </c>
      <c r="B247" s="24">
        <v>1999</v>
      </c>
      <c r="C247" s="24" t="s">
        <v>188</v>
      </c>
      <c r="D247" s="24" t="str">
        <f>VLOOKUP(C247,'FHF LUT'!$A$5:$H$81,2,FALSE)</f>
        <v>Fire</v>
      </c>
      <c r="E247" s="24">
        <v>27</v>
      </c>
      <c r="F247" s="24" t="s">
        <v>21</v>
      </c>
      <c r="G247" s="24">
        <v>0</v>
      </c>
      <c r="H247" s="24">
        <v>0</v>
      </c>
    </row>
    <row r="248" spans="1:8">
      <c r="A248" s="24" t="str">
        <f t="shared" si="3"/>
        <v>1999_NB_29</v>
      </c>
      <c r="B248" s="24">
        <v>1999</v>
      </c>
      <c r="C248" s="24" t="s">
        <v>188</v>
      </c>
      <c r="D248" s="24" t="str">
        <f>VLOOKUP(C248,'FHF LUT'!$A$5:$H$81,2,FALSE)</f>
        <v>Fire</v>
      </c>
      <c r="E248" s="24">
        <v>29</v>
      </c>
      <c r="F248" s="24" t="s">
        <v>9</v>
      </c>
      <c r="G248" s="24">
        <v>0</v>
      </c>
      <c r="H248" s="24">
        <v>0</v>
      </c>
    </row>
    <row r="249" spans="1:8">
      <c r="A249" s="24" t="str">
        <f t="shared" si="3"/>
        <v>1999_NB_30</v>
      </c>
      <c r="B249" s="24">
        <v>1999</v>
      </c>
      <c r="C249" s="24" t="s">
        <v>188</v>
      </c>
      <c r="D249" s="24" t="str">
        <f>VLOOKUP(C249,'FHF LUT'!$A$5:$H$81,2,FALSE)</f>
        <v>Fire</v>
      </c>
      <c r="E249" s="24">
        <v>30</v>
      </c>
      <c r="F249" s="24" t="s">
        <v>35</v>
      </c>
      <c r="G249" s="24">
        <v>171</v>
      </c>
      <c r="H249" s="24">
        <v>171</v>
      </c>
    </row>
    <row r="250" spans="1:8">
      <c r="A250" s="24" t="str">
        <f t="shared" si="3"/>
        <v>1999_NB_31</v>
      </c>
      <c r="B250" s="24">
        <v>1999</v>
      </c>
      <c r="C250" s="24" t="s">
        <v>188</v>
      </c>
      <c r="D250" s="24" t="str">
        <f>VLOOKUP(C250,'FHF LUT'!$A$5:$H$81,2,FALSE)</f>
        <v>Fire</v>
      </c>
      <c r="E250" s="24">
        <v>31</v>
      </c>
      <c r="F250" s="24" t="s">
        <v>34</v>
      </c>
      <c r="G250" s="24">
        <v>0</v>
      </c>
      <c r="H250" s="24">
        <v>0</v>
      </c>
    </row>
    <row r="251" spans="1:8">
      <c r="A251" s="24" t="str">
        <f t="shared" si="3"/>
        <v>1999_NB_38</v>
      </c>
      <c r="B251" s="24">
        <v>1999</v>
      </c>
      <c r="C251" s="24" t="s">
        <v>188</v>
      </c>
      <c r="D251" s="24" t="str">
        <f>VLOOKUP(C251,'FHF LUT'!$A$5:$H$81,2,FALSE)</f>
        <v>Fire</v>
      </c>
      <c r="E251" s="24">
        <v>38</v>
      </c>
      <c r="F251" s="24" t="s">
        <v>8</v>
      </c>
      <c r="G251" s="24">
        <v>0</v>
      </c>
      <c r="H251" s="24">
        <v>0</v>
      </c>
    </row>
    <row r="252" spans="1:8">
      <c r="A252" s="24" t="str">
        <f t="shared" si="3"/>
        <v>1999_NB_39</v>
      </c>
      <c r="B252" s="24">
        <v>1999</v>
      </c>
      <c r="C252" s="24" t="s">
        <v>188</v>
      </c>
      <c r="D252" s="24" t="str">
        <f>VLOOKUP(C252,'FHF LUT'!$A$5:$H$81,2,FALSE)</f>
        <v>Fire</v>
      </c>
      <c r="E252" s="24">
        <v>39</v>
      </c>
      <c r="F252" s="24" t="s">
        <v>36</v>
      </c>
      <c r="G252" s="24">
        <v>0</v>
      </c>
      <c r="H252" s="24">
        <v>0</v>
      </c>
    </row>
    <row r="253" spans="1:8">
      <c r="A253" s="24" t="str">
        <f t="shared" si="3"/>
        <v>1999_NB_40</v>
      </c>
      <c r="B253" s="24">
        <v>1999</v>
      </c>
      <c r="C253" s="24" t="s">
        <v>188</v>
      </c>
      <c r="D253" s="24" t="str">
        <f>VLOOKUP(C253,'FHF LUT'!$A$5:$H$81,2,FALSE)</f>
        <v>Fire</v>
      </c>
      <c r="E253" s="24">
        <v>40</v>
      </c>
      <c r="F253" s="24" t="s">
        <v>31</v>
      </c>
      <c r="G253" s="24">
        <v>0</v>
      </c>
      <c r="H253" s="24">
        <v>0</v>
      </c>
    </row>
    <row r="254" spans="1:8">
      <c r="A254" s="24" t="str">
        <f t="shared" si="3"/>
        <v>1999_NB_41</v>
      </c>
      <c r="B254" s="24">
        <v>1999</v>
      </c>
      <c r="C254" s="24" t="s">
        <v>188</v>
      </c>
      <c r="D254" s="24" t="str">
        <f>VLOOKUP(C254,'FHF LUT'!$A$5:$H$81,2,FALSE)</f>
        <v>Fire</v>
      </c>
      <c r="E254" s="24">
        <v>41</v>
      </c>
      <c r="F254" s="24" t="s">
        <v>26</v>
      </c>
      <c r="G254" s="24">
        <v>0</v>
      </c>
      <c r="H254" s="24">
        <v>0</v>
      </c>
    </row>
    <row r="255" spans="1:8">
      <c r="A255" s="24" t="str">
        <f t="shared" si="3"/>
        <v>1999_NB_43</v>
      </c>
      <c r="B255" s="24">
        <v>1999</v>
      </c>
      <c r="C255" s="24" t="s">
        <v>188</v>
      </c>
      <c r="D255" s="24" t="str">
        <f>VLOOKUP(C255,'FHF LUT'!$A$5:$H$81,2,FALSE)</f>
        <v>Fire</v>
      </c>
      <c r="E255" s="24">
        <v>43</v>
      </c>
      <c r="F255" s="24" t="s">
        <v>20</v>
      </c>
      <c r="G255" s="24">
        <v>0</v>
      </c>
      <c r="H255" s="24">
        <v>0</v>
      </c>
    </row>
    <row r="256" spans="1:8">
      <c r="A256" s="24" t="str">
        <f t="shared" si="3"/>
        <v>1999_NB_44</v>
      </c>
      <c r="B256" s="24">
        <v>1999</v>
      </c>
      <c r="C256" s="24" t="s">
        <v>188</v>
      </c>
      <c r="D256" s="24" t="str">
        <f>VLOOKUP(C256,'FHF LUT'!$A$5:$H$81,2,FALSE)</f>
        <v>Fire</v>
      </c>
      <c r="E256" s="24">
        <v>44</v>
      </c>
      <c r="F256" s="24" t="s">
        <v>3</v>
      </c>
      <c r="G256" s="24">
        <v>0</v>
      </c>
      <c r="H256" s="24">
        <v>0</v>
      </c>
    </row>
    <row r="257" spans="1:8">
      <c r="A257" s="24" t="str">
        <f t="shared" si="3"/>
        <v>1999_NB_45</v>
      </c>
      <c r="B257" s="24">
        <v>1999</v>
      </c>
      <c r="C257" s="24" t="s">
        <v>188</v>
      </c>
      <c r="D257" s="24" t="str">
        <f>VLOOKUP(C257,'FHF LUT'!$A$5:$H$81,2,FALSE)</f>
        <v>Fire</v>
      </c>
      <c r="E257" s="24">
        <v>45</v>
      </c>
      <c r="F257" s="24" t="s">
        <v>5</v>
      </c>
      <c r="G257" s="24">
        <v>0</v>
      </c>
      <c r="H257" s="24">
        <v>0</v>
      </c>
    </row>
    <row r="258" spans="1:8">
      <c r="A258" s="24" t="str">
        <f t="shared" si="3"/>
        <v>1999_NB_46</v>
      </c>
      <c r="B258" s="24">
        <v>1999</v>
      </c>
      <c r="C258" s="24" t="s">
        <v>188</v>
      </c>
      <c r="D258" s="24" t="str">
        <f>VLOOKUP(C258,'FHF LUT'!$A$5:$H$81,2,FALSE)</f>
        <v>Fire</v>
      </c>
      <c r="E258" s="24">
        <v>46</v>
      </c>
      <c r="F258" s="24" t="s">
        <v>234</v>
      </c>
      <c r="G258" s="24">
        <v>0</v>
      </c>
      <c r="H258" s="24">
        <v>0</v>
      </c>
    </row>
    <row r="259" spans="1:8">
      <c r="A259" s="24" t="str">
        <f t="shared" ref="A259:A322" si="4">CONCATENATE(B259,"_",C259,"_",E259)</f>
        <v>1999_NB_47</v>
      </c>
      <c r="B259" s="24">
        <v>1999</v>
      </c>
      <c r="C259" s="24" t="s">
        <v>188</v>
      </c>
      <c r="D259" s="24" t="str">
        <f>VLOOKUP(C259,'FHF LUT'!$A$5:$H$81,2,FALSE)</f>
        <v>Fire</v>
      </c>
      <c r="E259" s="24">
        <v>47</v>
      </c>
      <c r="F259" s="24" t="s">
        <v>233</v>
      </c>
      <c r="G259" s="24">
        <v>0</v>
      </c>
      <c r="H259" s="24">
        <v>0</v>
      </c>
    </row>
    <row r="260" spans="1:8">
      <c r="A260" s="24" t="str">
        <f t="shared" si="4"/>
        <v>1999_NB_48</v>
      </c>
      <c r="B260" s="24">
        <v>1999</v>
      </c>
      <c r="C260" s="24" t="s">
        <v>188</v>
      </c>
      <c r="D260" s="24" t="str">
        <f>VLOOKUP(C260,'FHF LUT'!$A$5:$H$81,2,FALSE)</f>
        <v>Fire</v>
      </c>
      <c r="E260" s="24">
        <v>48</v>
      </c>
      <c r="F260" s="24" t="s">
        <v>235</v>
      </c>
      <c r="G260" s="24">
        <v>0</v>
      </c>
      <c r="H260" s="24">
        <v>0</v>
      </c>
    </row>
    <row r="261" spans="1:8">
      <c r="A261" s="24" t="str">
        <f t="shared" si="4"/>
        <v>1999_NDM_1</v>
      </c>
      <c r="B261" s="24">
        <v>1999</v>
      </c>
      <c r="C261" s="24" t="s">
        <v>332</v>
      </c>
      <c r="D261" s="24" t="str">
        <f>VLOOKUP(C261,'FHF LUT'!$A$5:$H$81,2,FALSE)</f>
        <v>Drought-caused Mortality</v>
      </c>
      <c r="E261" s="24">
        <v>1</v>
      </c>
      <c r="F261" s="24" t="s">
        <v>10</v>
      </c>
      <c r="G261" s="24">
        <v>0</v>
      </c>
      <c r="H261" s="24">
        <v>0</v>
      </c>
    </row>
    <row r="262" spans="1:8">
      <c r="A262" s="24" t="str">
        <f t="shared" si="4"/>
        <v>1999_NDM_2</v>
      </c>
      <c r="B262" s="24">
        <v>1999</v>
      </c>
      <c r="C262" s="24" t="s">
        <v>332</v>
      </c>
      <c r="D262" s="24" t="str">
        <f>VLOOKUP(C262,'FHF LUT'!$A$5:$H$81,2,FALSE)</f>
        <v>Drought-caused Mortality</v>
      </c>
      <c r="E262" s="24">
        <v>2</v>
      </c>
      <c r="F262" s="24" t="s">
        <v>22</v>
      </c>
      <c r="G262" s="24">
        <v>4449</v>
      </c>
      <c r="H262" s="24">
        <v>3070</v>
      </c>
    </row>
    <row r="263" spans="1:8">
      <c r="A263" s="24" t="str">
        <f t="shared" si="4"/>
        <v>1999_NDM_3</v>
      </c>
      <c r="B263" s="24">
        <v>1999</v>
      </c>
      <c r="C263" s="24" t="s">
        <v>332</v>
      </c>
      <c r="D263" s="24" t="str">
        <f>VLOOKUP(C263,'FHF LUT'!$A$5:$H$81,2,FALSE)</f>
        <v>Drought-caused Mortality</v>
      </c>
      <c r="E263" s="24">
        <v>3</v>
      </c>
      <c r="F263" s="24" t="s">
        <v>13</v>
      </c>
      <c r="G263" s="24">
        <v>0</v>
      </c>
      <c r="H263" s="24">
        <v>0</v>
      </c>
    </row>
    <row r="264" spans="1:8">
      <c r="A264" s="24" t="str">
        <f t="shared" si="4"/>
        <v>1999_NDM_4</v>
      </c>
      <c r="B264" s="24">
        <v>1999</v>
      </c>
      <c r="C264" s="24" t="s">
        <v>332</v>
      </c>
      <c r="D264" s="24" t="str">
        <f>VLOOKUP(C264,'FHF LUT'!$A$5:$H$81,2,FALSE)</f>
        <v>Drought-caused Mortality</v>
      </c>
      <c r="E264" s="24">
        <v>4</v>
      </c>
      <c r="F264" s="24" t="s">
        <v>28</v>
      </c>
      <c r="G264" s="24">
        <v>0</v>
      </c>
      <c r="H264" s="24">
        <v>0</v>
      </c>
    </row>
    <row r="265" spans="1:8">
      <c r="A265" s="24" t="str">
        <f t="shared" si="4"/>
        <v>1999_NDM_5</v>
      </c>
      <c r="B265" s="24">
        <v>1999</v>
      </c>
      <c r="C265" s="24" t="s">
        <v>332</v>
      </c>
      <c r="D265" s="24" t="str">
        <f>VLOOKUP(C265,'FHF LUT'!$A$5:$H$81,2,FALSE)</f>
        <v>Drought-caused Mortality</v>
      </c>
      <c r="E265" s="24">
        <v>5</v>
      </c>
      <c r="F265" s="24" t="s">
        <v>16</v>
      </c>
      <c r="G265" s="24">
        <v>0</v>
      </c>
      <c r="H265" s="24">
        <v>0</v>
      </c>
    </row>
    <row r="266" spans="1:8">
      <c r="A266" s="24" t="str">
        <f t="shared" si="4"/>
        <v>1999_NDM_7</v>
      </c>
      <c r="B266" s="24">
        <v>1999</v>
      </c>
      <c r="C266" s="24" t="s">
        <v>332</v>
      </c>
      <c r="D266" s="24" t="str">
        <f>VLOOKUP(C266,'FHF LUT'!$A$5:$H$81,2,FALSE)</f>
        <v>Drought-caused Mortality</v>
      </c>
      <c r="E266" s="24">
        <v>7</v>
      </c>
      <c r="F266" s="24" t="s">
        <v>25</v>
      </c>
      <c r="G266" s="24">
        <v>0</v>
      </c>
      <c r="H266" s="24">
        <v>0</v>
      </c>
    </row>
    <row r="267" spans="1:8">
      <c r="A267" s="24" t="str">
        <f t="shared" si="4"/>
        <v>1999_NDM_8</v>
      </c>
      <c r="B267" s="24">
        <v>1999</v>
      </c>
      <c r="C267" s="24" t="s">
        <v>332</v>
      </c>
      <c r="D267" s="24" t="str">
        <f>VLOOKUP(C267,'FHF LUT'!$A$5:$H$81,2,FALSE)</f>
        <v>Drought-caused Mortality</v>
      </c>
      <c r="E267" s="24">
        <v>8</v>
      </c>
      <c r="F267" s="24" t="s">
        <v>29</v>
      </c>
      <c r="G267" s="24">
        <v>0</v>
      </c>
      <c r="H267" s="24">
        <v>0</v>
      </c>
    </row>
    <row r="268" spans="1:8">
      <c r="A268" s="24" t="str">
        <f t="shared" si="4"/>
        <v>1999_NDM_9</v>
      </c>
      <c r="B268" s="24">
        <v>1999</v>
      </c>
      <c r="C268" s="24" t="s">
        <v>332</v>
      </c>
      <c r="D268" s="24" t="str">
        <f>VLOOKUP(C268,'FHF LUT'!$A$5:$H$81,2,FALSE)</f>
        <v>Drought-caused Mortality</v>
      </c>
      <c r="E268" s="24">
        <v>9</v>
      </c>
      <c r="F268" s="24" t="s">
        <v>7</v>
      </c>
      <c r="G268" s="24">
        <v>0</v>
      </c>
      <c r="H268" s="24">
        <v>0</v>
      </c>
    </row>
    <row r="269" spans="1:8">
      <c r="A269" s="24" t="str">
        <f t="shared" si="4"/>
        <v>1999_NDM_10</v>
      </c>
      <c r="B269" s="24">
        <v>1999</v>
      </c>
      <c r="C269" s="24" t="s">
        <v>332</v>
      </c>
      <c r="D269" s="24" t="str">
        <f>VLOOKUP(C269,'FHF LUT'!$A$5:$H$81,2,FALSE)</f>
        <v>Drought-caused Mortality</v>
      </c>
      <c r="E269" s="24">
        <v>10</v>
      </c>
      <c r="F269" s="24" t="s">
        <v>18</v>
      </c>
      <c r="G269" s="24">
        <v>0</v>
      </c>
      <c r="H269" s="24">
        <v>0</v>
      </c>
    </row>
    <row r="270" spans="1:8">
      <c r="A270" s="24" t="str">
        <f t="shared" si="4"/>
        <v>1999_NDM_11</v>
      </c>
      <c r="B270" s="24">
        <v>1999</v>
      </c>
      <c r="C270" s="24" t="s">
        <v>332</v>
      </c>
      <c r="D270" s="24" t="str">
        <f>VLOOKUP(C270,'FHF LUT'!$A$5:$H$81,2,FALSE)</f>
        <v>Drought-caused Mortality</v>
      </c>
      <c r="E270" s="24">
        <v>11</v>
      </c>
      <c r="F270" s="24" t="s">
        <v>4</v>
      </c>
      <c r="G270" s="24">
        <v>19764</v>
      </c>
      <c r="H270" s="24">
        <v>11604</v>
      </c>
    </row>
    <row r="271" spans="1:8">
      <c r="A271" s="24" t="str">
        <f t="shared" si="4"/>
        <v>1999_NDM_12</v>
      </c>
      <c r="B271" s="24">
        <v>1999</v>
      </c>
      <c r="C271" s="24" t="s">
        <v>332</v>
      </c>
      <c r="D271" s="24" t="str">
        <f>VLOOKUP(C271,'FHF LUT'!$A$5:$H$81,2,FALSE)</f>
        <v>Drought-caused Mortality</v>
      </c>
      <c r="E271" s="24">
        <v>12</v>
      </c>
      <c r="F271" s="24" t="s">
        <v>11</v>
      </c>
      <c r="G271" s="24">
        <v>0</v>
      </c>
      <c r="H271" s="24">
        <v>0</v>
      </c>
    </row>
    <row r="272" spans="1:8">
      <c r="A272" s="24" t="str">
        <f t="shared" si="4"/>
        <v>1999_NDM_13</v>
      </c>
      <c r="B272" s="24">
        <v>1999</v>
      </c>
      <c r="C272" s="24" t="s">
        <v>332</v>
      </c>
      <c r="D272" s="24" t="str">
        <f>VLOOKUP(C272,'FHF LUT'!$A$5:$H$81,2,FALSE)</f>
        <v>Drought-caused Mortality</v>
      </c>
      <c r="E272" s="24">
        <v>13</v>
      </c>
      <c r="F272" s="24" t="s">
        <v>24</v>
      </c>
      <c r="G272" s="24">
        <v>347</v>
      </c>
      <c r="H272" s="24">
        <v>289</v>
      </c>
    </row>
    <row r="273" spans="1:8">
      <c r="A273" s="24" t="str">
        <f t="shared" si="4"/>
        <v>1999_NDM_14</v>
      </c>
      <c r="B273" s="24">
        <v>1999</v>
      </c>
      <c r="C273" s="24" t="s">
        <v>332</v>
      </c>
      <c r="D273" s="24" t="str">
        <f>VLOOKUP(C273,'FHF LUT'!$A$5:$H$81,2,FALSE)</f>
        <v>Drought-caused Mortality</v>
      </c>
      <c r="E273" s="24">
        <v>14</v>
      </c>
      <c r="F273" s="24" t="s">
        <v>30</v>
      </c>
      <c r="G273" s="24">
        <v>0</v>
      </c>
      <c r="H273" s="24">
        <v>0</v>
      </c>
    </row>
    <row r="274" spans="1:8">
      <c r="A274" s="24" t="str">
        <f t="shared" si="4"/>
        <v>1999_NDM_15</v>
      </c>
      <c r="B274" s="24">
        <v>1999</v>
      </c>
      <c r="C274" s="24" t="s">
        <v>332</v>
      </c>
      <c r="D274" s="24" t="str">
        <f>VLOOKUP(C274,'FHF LUT'!$A$5:$H$81,2,FALSE)</f>
        <v>Drought-caused Mortality</v>
      </c>
      <c r="E274" s="24">
        <v>15</v>
      </c>
      <c r="F274" s="24" t="s">
        <v>33</v>
      </c>
      <c r="G274" s="24">
        <v>84</v>
      </c>
      <c r="H274" s="24">
        <v>84</v>
      </c>
    </row>
    <row r="275" spans="1:8">
      <c r="A275" s="24" t="str">
        <f t="shared" si="4"/>
        <v>1999_NDM_16</v>
      </c>
      <c r="B275" s="24">
        <v>1999</v>
      </c>
      <c r="C275" s="24" t="s">
        <v>332</v>
      </c>
      <c r="D275" s="24" t="str">
        <f>VLOOKUP(C275,'FHF LUT'!$A$5:$H$81,2,FALSE)</f>
        <v>Drought-caused Mortality</v>
      </c>
      <c r="E275" s="24">
        <v>16</v>
      </c>
      <c r="F275" s="24" t="s">
        <v>12</v>
      </c>
      <c r="G275" s="24">
        <v>0</v>
      </c>
      <c r="H275" s="24">
        <v>0</v>
      </c>
    </row>
    <row r="276" spans="1:8">
      <c r="A276" s="24" t="str">
        <f t="shared" si="4"/>
        <v>1999_NDM_17</v>
      </c>
      <c r="B276" s="24">
        <v>1999</v>
      </c>
      <c r="C276" s="24" t="s">
        <v>332</v>
      </c>
      <c r="D276" s="24" t="str">
        <f>VLOOKUP(C276,'FHF LUT'!$A$5:$H$81,2,FALSE)</f>
        <v>Drought-caused Mortality</v>
      </c>
      <c r="E276" s="24">
        <v>17</v>
      </c>
      <c r="F276" s="24" t="s">
        <v>32</v>
      </c>
      <c r="G276" s="24">
        <v>0</v>
      </c>
      <c r="H276" s="24">
        <v>0</v>
      </c>
    </row>
    <row r="277" spans="1:8">
      <c r="A277" s="24" t="str">
        <f t="shared" si="4"/>
        <v>1999_NDM_18</v>
      </c>
      <c r="B277" s="24">
        <v>1999</v>
      </c>
      <c r="C277" s="24" t="s">
        <v>332</v>
      </c>
      <c r="D277" s="24" t="str">
        <f>VLOOKUP(C277,'FHF LUT'!$A$5:$H$81,2,FALSE)</f>
        <v>Drought-caused Mortality</v>
      </c>
      <c r="E277" s="24">
        <v>18</v>
      </c>
      <c r="F277" s="24" t="s">
        <v>15</v>
      </c>
      <c r="G277" s="24">
        <v>898</v>
      </c>
      <c r="H277" s="24">
        <v>458</v>
      </c>
    </row>
    <row r="278" spans="1:8">
      <c r="A278" s="24" t="str">
        <f t="shared" si="4"/>
        <v>1999_NDM_20</v>
      </c>
      <c r="B278" s="24">
        <v>1999</v>
      </c>
      <c r="C278" s="24" t="s">
        <v>332</v>
      </c>
      <c r="D278" s="24" t="str">
        <f>VLOOKUP(C278,'FHF LUT'!$A$5:$H$81,2,FALSE)</f>
        <v>Drought-caused Mortality</v>
      </c>
      <c r="E278" s="24">
        <v>20</v>
      </c>
      <c r="F278" s="24" t="s">
        <v>6</v>
      </c>
      <c r="G278" s="24">
        <v>0</v>
      </c>
      <c r="H278" s="24">
        <v>0</v>
      </c>
    </row>
    <row r="279" spans="1:8">
      <c r="A279" s="24" t="str">
        <f t="shared" si="4"/>
        <v>1999_NDM_22</v>
      </c>
      <c r="B279" s="24">
        <v>1999</v>
      </c>
      <c r="C279" s="24" t="s">
        <v>332</v>
      </c>
      <c r="D279" s="24" t="str">
        <f>VLOOKUP(C279,'FHF LUT'!$A$5:$H$81,2,FALSE)</f>
        <v>Drought-caused Mortality</v>
      </c>
      <c r="E279" s="24">
        <v>22</v>
      </c>
      <c r="F279" s="24" t="s">
        <v>19</v>
      </c>
      <c r="G279" s="24">
        <v>71461</v>
      </c>
      <c r="H279" s="24">
        <v>42901</v>
      </c>
    </row>
    <row r="280" spans="1:8">
      <c r="A280" s="24" t="str">
        <f t="shared" si="4"/>
        <v>1999_NDM_23</v>
      </c>
      <c r="B280" s="24">
        <v>1999</v>
      </c>
      <c r="C280" s="24" t="s">
        <v>332</v>
      </c>
      <c r="D280" s="24" t="str">
        <f>VLOOKUP(C280,'FHF LUT'!$A$5:$H$81,2,FALSE)</f>
        <v>Drought-caused Mortality</v>
      </c>
      <c r="E280" s="24">
        <v>23</v>
      </c>
      <c r="F280" s="24" t="s">
        <v>27</v>
      </c>
      <c r="G280" s="24">
        <v>0</v>
      </c>
      <c r="H280" s="24">
        <v>0</v>
      </c>
    </row>
    <row r="281" spans="1:8">
      <c r="A281" s="24" t="str">
        <f t="shared" si="4"/>
        <v>1999_NDM_24</v>
      </c>
      <c r="B281" s="24">
        <v>1999</v>
      </c>
      <c r="C281" s="24" t="s">
        <v>332</v>
      </c>
      <c r="D281" s="24" t="str">
        <f>VLOOKUP(C281,'FHF LUT'!$A$5:$H$81,2,FALSE)</f>
        <v>Drought-caused Mortality</v>
      </c>
      <c r="E281" s="24">
        <v>24</v>
      </c>
      <c r="F281" s="24" t="s">
        <v>17</v>
      </c>
      <c r="G281" s="24">
        <v>0</v>
      </c>
      <c r="H281" s="24">
        <v>0</v>
      </c>
    </row>
    <row r="282" spans="1:8">
      <c r="A282" s="24" t="str">
        <f t="shared" si="4"/>
        <v>1999_NDM_25</v>
      </c>
      <c r="B282" s="24">
        <v>1999</v>
      </c>
      <c r="C282" s="24" t="s">
        <v>332</v>
      </c>
      <c r="D282" s="24" t="str">
        <f>VLOOKUP(C282,'FHF LUT'!$A$5:$H$81,2,FALSE)</f>
        <v>Drought-caused Mortality</v>
      </c>
      <c r="E282" s="24">
        <v>25</v>
      </c>
      <c r="F282" s="24" t="s">
        <v>23</v>
      </c>
      <c r="G282" s="24">
        <v>0</v>
      </c>
      <c r="H282" s="24">
        <v>0</v>
      </c>
    </row>
    <row r="283" spans="1:8">
      <c r="A283" s="24" t="str">
        <f t="shared" si="4"/>
        <v>1999_NDM_26</v>
      </c>
      <c r="B283" s="24">
        <v>1999</v>
      </c>
      <c r="C283" s="24" t="s">
        <v>332</v>
      </c>
      <c r="D283" s="24" t="str">
        <f>VLOOKUP(C283,'FHF LUT'!$A$5:$H$81,2,FALSE)</f>
        <v>Drought-caused Mortality</v>
      </c>
      <c r="E283" s="24">
        <v>26</v>
      </c>
      <c r="F283" s="24" t="s">
        <v>14</v>
      </c>
      <c r="G283" s="24">
        <v>0</v>
      </c>
      <c r="H283" s="24">
        <v>0</v>
      </c>
    </row>
    <row r="284" spans="1:8">
      <c r="A284" s="24" t="str">
        <f t="shared" si="4"/>
        <v>1999_NDM_27</v>
      </c>
      <c r="B284" s="24">
        <v>1999</v>
      </c>
      <c r="C284" s="24" t="s">
        <v>332</v>
      </c>
      <c r="D284" s="24" t="str">
        <f>VLOOKUP(C284,'FHF LUT'!$A$5:$H$81,2,FALSE)</f>
        <v>Drought-caused Mortality</v>
      </c>
      <c r="E284" s="24">
        <v>27</v>
      </c>
      <c r="F284" s="24" t="s">
        <v>21</v>
      </c>
      <c r="G284" s="24">
        <v>0</v>
      </c>
      <c r="H284" s="24">
        <v>0</v>
      </c>
    </row>
    <row r="285" spans="1:8">
      <c r="A285" s="24" t="str">
        <f t="shared" si="4"/>
        <v>1999_NDM_29</v>
      </c>
      <c r="B285" s="24">
        <v>1999</v>
      </c>
      <c r="C285" s="24" t="s">
        <v>332</v>
      </c>
      <c r="D285" s="24" t="str">
        <f>VLOOKUP(C285,'FHF LUT'!$A$5:$H$81,2,FALSE)</f>
        <v>Drought-caused Mortality</v>
      </c>
      <c r="E285" s="24">
        <v>29</v>
      </c>
      <c r="F285" s="24" t="s">
        <v>9</v>
      </c>
      <c r="G285" s="24">
        <v>0</v>
      </c>
      <c r="H285" s="24">
        <v>0</v>
      </c>
    </row>
    <row r="286" spans="1:8">
      <c r="A286" s="24" t="str">
        <f t="shared" si="4"/>
        <v>1999_NDM_30</v>
      </c>
      <c r="B286" s="24">
        <v>1999</v>
      </c>
      <c r="C286" s="24" t="s">
        <v>332</v>
      </c>
      <c r="D286" s="24" t="str">
        <f>VLOOKUP(C286,'FHF LUT'!$A$5:$H$81,2,FALSE)</f>
        <v>Drought-caused Mortality</v>
      </c>
      <c r="E286" s="24">
        <v>30</v>
      </c>
      <c r="F286" s="24" t="s">
        <v>35</v>
      </c>
      <c r="G286" s="24">
        <v>0</v>
      </c>
      <c r="H286" s="24">
        <v>0</v>
      </c>
    </row>
    <row r="287" spans="1:8">
      <c r="A287" s="24" t="str">
        <f t="shared" si="4"/>
        <v>1999_NDM_31</v>
      </c>
      <c r="B287" s="24">
        <v>1999</v>
      </c>
      <c r="C287" s="24" t="s">
        <v>332</v>
      </c>
      <c r="D287" s="24" t="str">
        <f>VLOOKUP(C287,'FHF LUT'!$A$5:$H$81,2,FALSE)</f>
        <v>Drought-caused Mortality</v>
      </c>
      <c r="E287" s="24">
        <v>31</v>
      </c>
      <c r="F287" s="24" t="s">
        <v>34</v>
      </c>
      <c r="G287" s="24">
        <v>14126</v>
      </c>
      <c r="H287" s="24">
        <v>12101</v>
      </c>
    </row>
    <row r="288" spans="1:8">
      <c r="A288" s="24" t="str">
        <f t="shared" si="4"/>
        <v>1999_NDM_38</v>
      </c>
      <c r="B288" s="24">
        <v>1999</v>
      </c>
      <c r="C288" s="24" t="s">
        <v>332</v>
      </c>
      <c r="D288" s="24" t="str">
        <f>VLOOKUP(C288,'FHF LUT'!$A$5:$H$81,2,FALSE)</f>
        <v>Drought-caused Mortality</v>
      </c>
      <c r="E288" s="24">
        <v>38</v>
      </c>
      <c r="F288" s="24" t="s">
        <v>8</v>
      </c>
      <c r="G288" s="24">
        <v>0</v>
      </c>
      <c r="H288" s="24">
        <v>0</v>
      </c>
    </row>
    <row r="289" spans="1:8">
      <c r="A289" s="24" t="str">
        <f t="shared" si="4"/>
        <v>1999_NDM_39</v>
      </c>
      <c r="B289" s="24">
        <v>1999</v>
      </c>
      <c r="C289" s="24" t="s">
        <v>332</v>
      </c>
      <c r="D289" s="24" t="str">
        <f>VLOOKUP(C289,'FHF LUT'!$A$5:$H$81,2,FALSE)</f>
        <v>Drought-caused Mortality</v>
      </c>
      <c r="E289" s="24">
        <v>39</v>
      </c>
      <c r="F289" s="24" t="s">
        <v>36</v>
      </c>
      <c r="G289" s="24">
        <v>0</v>
      </c>
      <c r="H289" s="24">
        <v>0</v>
      </c>
    </row>
    <row r="290" spans="1:8">
      <c r="A290" s="24" t="str">
        <f t="shared" si="4"/>
        <v>1999_NDM_40</v>
      </c>
      <c r="B290" s="24">
        <v>1999</v>
      </c>
      <c r="C290" s="24" t="s">
        <v>332</v>
      </c>
      <c r="D290" s="24" t="str">
        <f>VLOOKUP(C290,'FHF LUT'!$A$5:$H$81,2,FALSE)</f>
        <v>Drought-caused Mortality</v>
      </c>
      <c r="E290" s="24">
        <v>40</v>
      </c>
      <c r="F290" s="24" t="s">
        <v>31</v>
      </c>
      <c r="G290" s="24">
        <v>0</v>
      </c>
      <c r="H290" s="24">
        <v>0</v>
      </c>
    </row>
    <row r="291" spans="1:8">
      <c r="A291" s="24" t="str">
        <f t="shared" si="4"/>
        <v>1999_NDM_41</v>
      </c>
      <c r="B291" s="24">
        <v>1999</v>
      </c>
      <c r="C291" s="24" t="s">
        <v>332</v>
      </c>
      <c r="D291" s="24" t="str">
        <f>VLOOKUP(C291,'FHF LUT'!$A$5:$H$81,2,FALSE)</f>
        <v>Drought-caused Mortality</v>
      </c>
      <c r="E291" s="24">
        <v>41</v>
      </c>
      <c r="F291" s="24" t="s">
        <v>26</v>
      </c>
      <c r="G291" s="24">
        <v>0</v>
      </c>
      <c r="H291" s="24">
        <v>0</v>
      </c>
    </row>
    <row r="292" spans="1:8">
      <c r="A292" s="24" t="str">
        <f t="shared" si="4"/>
        <v>1999_NDM_43</v>
      </c>
      <c r="B292" s="24">
        <v>1999</v>
      </c>
      <c r="C292" s="24" t="s">
        <v>332</v>
      </c>
      <c r="D292" s="24" t="str">
        <f>VLOOKUP(C292,'FHF LUT'!$A$5:$H$81,2,FALSE)</f>
        <v>Drought-caused Mortality</v>
      </c>
      <c r="E292" s="24">
        <v>43</v>
      </c>
      <c r="F292" s="24" t="s">
        <v>20</v>
      </c>
      <c r="G292" s="24">
        <v>0</v>
      </c>
      <c r="H292" s="24">
        <v>0</v>
      </c>
    </row>
    <row r="293" spans="1:8">
      <c r="A293" s="24" t="str">
        <f t="shared" si="4"/>
        <v>1999_NDM_44</v>
      </c>
      <c r="B293" s="24">
        <v>1999</v>
      </c>
      <c r="C293" s="24" t="s">
        <v>332</v>
      </c>
      <c r="D293" s="24" t="str">
        <f>VLOOKUP(C293,'FHF LUT'!$A$5:$H$81,2,FALSE)</f>
        <v>Drought-caused Mortality</v>
      </c>
      <c r="E293" s="24">
        <v>44</v>
      </c>
      <c r="F293" s="24" t="s">
        <v>3</v>
      </c>
      <c r="G293" s="24">
        <v>0</v>
      </c>
      <c r="H293" s="24">
        <v>0</v>
      </c>
    </row>
    <row r="294" spans="1:8">
      <c r="A294" s="24" t="str">
        <f t="shared" si="4"/>
        <v>1999_NDM_45</v>
      </c>
      <c r="B294" s="24">
        <v>1999</v>
      </c>
      <c r="C294" s="24" t="s">
        <v>332</v>
      </c>
      <c r="D294" s="24" t="str">
        <f>VLOOKUP(C294,'FHF LUT'!$A$5:$H$81,2,FALSE)</f>
        <v>Drought-caused Mortality</v>
      </c>
      <c r="E294" s="24">
        <v>45</v>
      </c>
      <c r="F294" s="24" t="s">
        <v>5</v>
      </c>
      <c r="G294" s="24">
        <v>0</v>
      </c>
      <c r="H294" s="24">
        <v>0</v>
      </c>
    </row>
    <row r="295" spans="1:8">
      <c r="A295" s="24" t="str">
        <f t="shared" si="4"/>
        <v>1999_NDM_46</v>
      </c>
      <c r="B295" s="24">
        <v>1999</v>
      </c>
      <c r="C295" s="24" t="s">
        <v>332</v>
      </c>
      <c r="D295" s="24" t="str">
        <f>VLOOKUP(C295,'FHF LUT'!$A$5:$H$81,2,FALSE)</f>
        <v>Drought-caused Mortality</v>
      </c>
      <c r="E295" s="24">
        <v>46</v>
      </c>
      <c r="F295" s="24" t="s">
        <v>234</v>
      </c>
      <c r="G295" s="24">
        <v>0</v>
      </c>
      <c r="H295" s="24">
        <v>0</v>
      </c>
    </row>
    <row r="296" spans="1:8">
      <c r="A296" s="24" t="str">
        <f t="shared" si="4"/>
        <v>1999_NDM_47</v>
      </c>
      <c r="B296" s="24">
        <v>1999</v>
      </c>
      <c r="C296" s="24" t="s">
        <v>332</v>
      </c>
      <c r="D296" s="24" t="str">
        <f>VLOOKUP(C296,'FHF LUT'!$A$5:$H$81,2,FALSE)</f>
        <v>Drought-caused Mortality</v>
      </c>
      <c r="E296" s="24">
        <v>47</v>
      </c>
      <c r="F296" s="24" t="s">
        <v>233</v>
      </c>
      <c r="G296" s="24">
        <v>0</v>
      </c>
      <c r="H296" s="24">
        <v>0</v>
      </c>
    </row>
    <row r="297" spans="1:8">
      <c r="A297" s="24" t="str">
        <f t="shared" si="4"/>
        <v>1999_NDM_48</v>
      </c>
      <c r="B297" s="24">
        <v>1999</v>
      </c>
      <c r="C297" s="24" t="s">
        <v>332</v>
      </c>
      <c r="D297" s="24" t="str">
        <f>VLOOKUP(C297,'FHF LUT'!$A$5:$H$81,2,FALSE)</f>
        <v>Drought-caused Mortality</v>
      </c>
      <c r="E297" s="24">
        <v>48</v>
      </c>
      <c r="F297" s="24" t="s">
        <v>235</v>
      </c>
      <c r="G297" s="24">
        <v>0</v>
      </c>
      <c r="H297" s="24">
        <v>0</v>
      </c>
    </row>
    <row r="298" spans="1:8">
      <c r="A298" s="24" t="str">
        <f t="shared" si="4"/>
        <v>1999_NF_1</v>
      </c>
      <c r="B298" s="24">
        <v>1999</v>
      </c>
      <c r="C298" s="24" t="s">
        <v>190</v>
      </c>
      <c r="D298" s="24" t="str">
        <f>VLOOKUP(C298,'FHF LUT'!$A$5:$H$81,2,FALSE)</f>
        <v>Flooding</v>
      </c>
      <c r="E298" s="24">
        <v>1</v>
      </c>
      <c r="F298" s="24" t="s">
        <v>10</v>
      </c>
      <c r="G298" s="24">
        <v>0</v>
      </c>
      <c r="H298" s="24">
        <v>0</v>
      </c>
    </row>
    <row r="299" spans="1:8">
      <c r="A299" s="24" t="str">
        <f t="shared" si="4"/>
        <v>1999_NF_2</v>
      </c>
      <c r="B299" s="24">
        <v>1999</v>
      </c>
      <c r="C299" s="24" t="s">
        <v>190</v>
      </c>
      <c r="D299" s="24" t="str">
        <f>VLOOKUP(C299,'FHF LUT'!$A$5:$H$81,2,FALSE)</f>
        <v>Flooding</v>
      </c>
      <c r="E299" s="24">
        <v>2</v>
      </c>
      <c r="F299" s="24" t="s">
        <v>22</v>
      </c>
      <c r="G299" s="24">
        <v>0</v>
      </c>
      <c r="H299" s="24">
        <v>0</v>
      </c>
    </row>
    <row r="300" spans="1:8">
      <c r="A300" s="24" t="str">
        <f t="shared" si="4"/>
        <v>1999_NF_3</v>
      </c>
      <c r="B300" s="24">
        <v>1999</v>
      </c>
      <c r="C300" s="24" t="s">
        <v>190</v>
      </c>
      <c r="D300" s="24" t="str">
        <f>VLOOKUP(C300,'FHF LUT'!$A$5:$H$81,2,FALSE)</f>
        <v>Flooding</v>
      </c>
      <c r="E300" s="24">
        <v>3</v>
      </c>
      <c r="F300" s="24" t="s">
        <v>13</v>
      </c>
      <c r="G300" s="24">
        <v>0</v>
      </c>
      <c r="H300" s="24">
        <v>0</v>
      </c>
    </row>
    <row r="301" spans="1:8">
      <c r="A301" s="24" t="str">
        <f t="shared" si="4"/>
        <v>1999_NF_4</v>
      </c>
      <c r="B301" s="24">
        <v>1999</v>
      </c>
      <c r="C301" s="24" t="s">
        <v>190</v>
      </c>
      <c r="D301" s="24" t="str">
        <f>VLOOKUP(C301,'FHF LUT'!$A$5:$H$81,2,FALSE)</f>
        <v>Flooding</v>
      </c>
      <c r="E301" s="24">
        <v>4</v>
      </c>
      <c r="F301" s="24" t="s">
        <v>28</v>
      </c>
      <c r="G301" s="24">
        <v>0</v>
      </c>
      <c r="H301" s="24">
        <v>0</v>
      </c>
    </row>
    <row r="302" spans="1:8">
      <c r="A302" s="24" t="str">
        <f t="shared" si="4"/>
        <v>1999_NF_5</v>
      </c>
      <c r="B302" s="24">
        <v>1999</v>
      </c>
      <c r="C302" s="24" t="s">
        <v>190</v>
      </c>
      <c r="D302" s="24" t="str">
        <f>VLOOKUP(C302,'FHF LUT'!$A$5:$H$81,2,FALSE)</f>
        <v>Flooding</v>
      </c>
      <c r="E302" s="24">
        <v>5</v>
      </c>
      <c r="F302" s="24" t="s">
        <v>16</v>
      </c>
      <c r="G302" s="24">
        <v>0</v>
      </c>
      <c r="H302" s="24">
        <v>0</v>
      </c>
    </row>
    <row r="303" spans="1:8">
      <c r="A303" s="24" t="str">
        <f t="shared" si="4"/>
        <v>1999_NF_7</v>
      </c>
      <c r="B303" s="24">
        <v>1999</v>
      </c>
      <c r="C303" s="24" t="s">
        <v>190</v>
      </c>
      <c r="D303" s="24" t="str">
        <f>VLOOKUP(C303,'FHF LUT'!$A$5:$H$81,2,FALSE)</f>
        <v>Flooding</v>
      </c>
      <c r="E303" s="24">
        <v>7</v>
      </c>
      <c r="F303" s="24" t="s">
        <v>25</v>
      </c>
      <c r="G303" s="24">
        <v>0</v>
      </c>
      <c r="H303" s="24">
        <v>0</v>
      </c>
    </row>
    <row r="304" spans="1:8">
      <c r="A304" s="24" t="str">
        <f t="shared" si="4"/>
        <v>1999_NF_8</v>
      </c>
      <c r="B304" s="24">
        <v>1999</v>
      </c>
      <c r="C304" s="24" t="s">
        <v>190</v>
      </c>
      <c r="D304" s="24" t="str">
        <f>VLOOKUP(C304,'FHF LUT'!$A$5:$H$81,2,FALSE)</f>
        <v>Flooding</v>
      </c>
      <c r="E304" s="24">
        <v>8</v>
      </c>
      <c r="F304" s="24" t="s">
        <v>29</v>
      </c>
      <c r="G304" s="24">
        <v>0</v>
      </c>
      <c r="H304" s="24">
        <v>0</v>
      </c>
    </row>
    <row r="305" spans="1:8">
      <c r="A305" s="24" t="str">
        <f t="shared" si="4"/>
        <v>1999_NF_9</v>
      </c>
      <c r="B305" s="24">
        <v>1999</v>
      </c>
      <c r="C305" s="24" t="s">
        <v>190</v>
      </c>
      <c r="D305" s="24" t="str">
        <f>VLOOKUP(C305,'FHF LUT'!$A$5:$H$81,2,FALSE)</f>
        <v>Flooding</v>
      </c>
      <c r="E305" s="24">
        <v>9</v>
      </c>
      <c r="F305" s="24" t="s">
        <v>7</v>
      </c>
      <c r="G305" s="24">
        <v>0</v>
      </c>
      <c r="H305" s="24">
        <v>0</v>
      </c>
    </row>
    <row r="306" spans="1:8">
      <c r="A306" s="24" t="str">
        <f t="shared" si="4"/>
        <v>1999_NF_10</v>
      </c>
      <c r="B306" s="24">
        <v>1999</v>
      </c>
      <c r="C306" s="24" t="s">
        <v>190</v>
      </c>
      <c r="D306" s="24" t="str">
        <f>VLOOKUP(C306,'FHF LUT'!$A$5:$H$81,2,FALSE)</f>
        <v>Flooding</v>
      </c>
      <c r="E306" s="24">
        <v>10</v>
      </c>
      <c r="F306" s="24" t="s">
        <v>18</v>
      </c>
      <c r="G306" s="24">
        <v>0</v>
      </c>
      <c r="H306" s="24">
        <v>0</v>
      </c>
    </row>
    <row r="307" spans="1:8">
      <c r="A307" s="24" t="str">
        <f t="shared" si="4"/>
        <v>1999_NF_11</v>
      </c>
      <c r="B307" s="24">
        <v>1999</v>
      </c>
      <c r="C307" s="24" t="s">
        <v>190</v>
      </c>
      <c r="D307" s="24" t="str">
        <f>VLOOKUP(C307,'FHF LUT'!$A$5:$H$81,2,FALSE)</f>
        <v>Flooding</v>
      </c>
      <c r="E307" s="24">
        <v>11</v>
      </c>
      <c r="F307" s="24" t="s">
        <v>4</v>
      </c>
      <c r="G307" s="24">
        <v>687</v>
      </c>
      <c r="H307" s="24">
        <v>525</v>
      </c>
    </row>
    <row r="308" spans="1:8">
      <c r="A308" s="24" t="str">
        <f t="shared" si="4"/>
        <v>1999_NF_12</v>
      </c>
      <c r="B308" s="24">
        <v>1999</v>
      </c>
      <c r="C308" s="24" t="s">
        <v>190</v>
      </c>
      <c r="D308" s="24" t="str">
        <f>VLOOKUP(C308,'FHF LUT'!$A$5:$H$81,2,FALSE)</f>
        <v>Flooding</v>
      </c>
      <c r="E308" s="24">
        <v>12</v>
      </c>
      <c r="F308" s="24" t="s">
        <v>11</v>
      </c>
      <c r="G308" s="24">
        <v>0</v>
      </c>
      <c r="H308" s="24">
        <v>0</v>
      </c>
    </row>
    <row r="309" spans="1:8">
      <c r="A309" s="24" t="str">
        <f t="shared" si="4"/>
        <v>1999_NF_13</v>
      </c>
      <c r="B309" s="24">
        <v>1999</v>
      </c>
      <c r="C309" s="24" t="s">
        <v>190</v>
      </c>
      <c r="D309" s="24" t="str">
        <f>VLOOKUP(C309,'FHF LUT'!$A$5:$H$81,2,FALSE)</f>
        <v>Flooding</v>
      </c>
      <c r="E309" s="24">
        <v>13</v>
      </c>
      <c r="F309" s="24" t="s">
        <v>24</v>
      </c>
      <c r="G309" s="24">
        <v>767</v>
      </c>
      <c r="H309" s="24">
        <v>767</v>
      </c>
    </row>
    <row r="310" spans="1:8">
      <c r="A310" s="24" t="str">
        <f t="shared" si="4"/>
        <v>1999_NF_14</v>
      </c>
      <c r="B310" s="24">
        <v>1999</v>
      </c>
      <c r="C310" s="24" t="s">
        <v>190</v>
      </c>
      <c r="D310" s="24" t="str">
        <f>VLOOKUP(C310,'FHF LUT'!$A$5:$H$81,2,FALSE)</f>
        <v>Flooding</v>
      </c>
      <c r="E310" s="24">
        <v>14</v>
      </c>
      <c r="F310" s="24" t="s">
        <v>30</v>
      </c>
      <c r="G310" s="24">
        <v>0</v>
      </c>
      <c r="H310" s="24">
        <v>0</v>
      </c>
    </row>
    <row r="311" spans="1:8">
      <c r="A311" s="24" t="str">
        <f t="shared" si="4"/>
        <v>1999_NF_15</v>
      </c>
      <c r="B311" s="24">
        <v>1999</v>
      </c>
      <c r="C311" s="24" t="s">
        <v>190</v>
      </c>
      <c r="D311" s="24" t="str">
        <f>VLOOKUP(C311,'FHF LUT'!$A$5:$H$81,2,FALSE)</f>
        <v>Flooding</v>
      </c>
      <c r="E311" s="24">
        <v>15</v>
      </c>
      <c r="F311" s="24" t="s">
        <v>33</v>
      </c>
      <c r="G311" s="24">
        <v>0</v>
      </c>
      <c r="H311" s="24">
        <v>0</v>
      </c>
    </row>
    <row r="312" spans="1:8">
      <c r="A312" s="24" t="str">
        <f t="shared" si="4"/>
        <v>1999_NF_16</v>
      </c>
      <c r="B312" s="24">
        <v>1999</v>
      </c>
      <c r="C312" s="24" t="s">
        <v>190</v>
      </c>
      <c r="D312" s="24" t="str">
        <f>VLOOKUP(C312,'FHF LUT'!$A$5:$H$81,2,FALSE)</f>
        <v>Flooding</v>
      </c>
      <c r="E312" s="24">
        <v>16</v>
      </c>
      <c r="F312" s="24" t="s">
        <v>12</v>
      </c>
      <c r="G312" s="24">
        <v>0</v>
      </c>
      <c r="H312" s="24">
        <v>0</v>
      </c>
    </row>
    <row r="313" spans="1:8">
      <c r="A313" s="24" t="str">
        <f t="shared" si="4"/>
        <v>1999_NF_17</v>
      </c>
      <c r="B313" s="24">
        <v>1999</v>
      </c>
      <c r="C313" s="24" t="s">
        <v>190</v>
      </c>
      <c r="D313" s="24" t="str">
        <f>VLOOKUP(C313,'FHF LUT'!$A$5:$H$81,2,FALSE)</f>
        <v>Flooding</v>
      </c>
      <c r="E313" s="24">
        <v>17</v>
      </c>
      <c r="F313" s="24" t="s">
        <v>32</v>
      </c>
      <c r="G313" s="24">
        <v>0</v>
      </c>
      <c r="H313" s="24">
        <v>0</v>
      </c>
    </row>
    <row r="314" spans="1:8">
      <c r="A314" s="24" t="str">
        <f t="shared" si="4"/>
        <v>1999_NF_18</v>
      </c>
      <c r="B314" s="24">
        <v>1999</v>
      </c>
      <c r="C314" s="24" t="s">
        <v>190</v>
      </c>
      <c r="D314" s="24" t="str">
        <f>VLOOKUP(C314,'FHF LUT'!$A$5:$H$81,2,FALSE)</f>
        <v>Flooding</v>
      </c>
      <c r="E314" s="24">
        <v>18</v>
      </c>
      <c r="F314" s="24" t="s">
        <v>15</v>
      </c>
      <c r="G314" s="24">
        <v>0</v>
      </c>
      <c r="H314" s="24">
        <v>0</v>
      </c>
    </row>
    <row r="315" spans="1:8">
      <c r="A315" s="24" t="str">
        <f t="shared" si="4"/>
        <v>1999_NF_20</v>
      </c>
      <c r="B315" s="24">
        <v>1999</v>
      </c>
      <c r="C315" s="24" t="s">
        <v>190</v>
      </c>
      <c r="D315" s="24" t="str">
        <f>VLOOKUP(C315,'FHF LUT'!$A$5:$H$81,2,FALSE)</f>
        <v>Flooding</v>
      </c>
      <c r="E315" s="24">
        <v>20</v>
      </c>
      <c r="F315" s="24" t="s">
        <v>6</v>
      </c>
      <c r="G315" s="24">
        <v>0</v>
      </c>
      <c r="H315" s="24">
        <v>0</v>
      </c>
    </row>
    <row r="316" spans="1:8">
      <c r="A316" s="24" t="str">
        <f t="shared" si="4"/>
        <v>1999_NF_22</v>
      </c>
      <c r="B316" s="24">
        <v>1999</v>
      </c>
      <c r="C316" s="24" t="s">
        <v>190</v>
      </c>
      <c r="D316" s="24" t="str">
        <f>VLOOKUP(C316,'FHF LUT'!$A$5:$H$81,2,FALSE)</f>
        <v>Flooding</v>
      </c>
      <c r="E316" s="24">
        <v>22</v>
      </c>
      <c r="F316" s="24" t="s">
        <v>19</v>
      </c>
      <c r="G316" s="24">
        <v>0</v>
      </c>
      <c r="H316" s="24">
        <v>0</v>
      </c>
    </row>
    <row r="317" spans="1:8">
      <c r="A317" s="24" t="str">
        <f t="shared" si="4"/>
        <v>1999_NF_23</v>
      </c>
      <c r="B317" s="24">
        <v>1999</v>
      </c>
      <c r="C317" s="24" t="s">
        <v>190</v>
      </c>
      <c r="D317" s="24" t="str">
        <f>VLOOKUP(C317,'FHF LUT'!$A$5:$H$81,2,FALSE)</f>
        <v>Flooding</v>
      </c>
      <c r="E317" s="24">
        <v>23</v>
      </c>
      <c r="F317" s="24" t="s">
        <v>27</v>
      </c>
      <c r="G317" s="24">
        <v>1111</v>
      </c>
      <c r="H317" s="24">
        <v>525</v>
      </c>
    </row>
    <row r="318" spans="1:8">
      <c r="A318" s="24" t="str">
        <f t="shared" si="4"/>
        <v>1999_NF_24</v>
      </c>
      <c r="B318" s="24">
        <v>1999</v>
      </c>
      <c r="C318" s="24" t="s">
        <v>190</v>
      </c>
      <c r="D318" s="24" t="str">
        <f>VLOOKUP(C318,'FHF LUT'!$A$5:$H$81,2,FALSE)</f>
        <v>Flooding</v>
      </c>
      <c r="E318" s="24">
        <v>24</v>
      </c>
      <c r="F318" s="24" t="s">
        <v>17</v>
      </c>
      <c r="G318" s="24">
        <v>0</v>
      </c>
      <c r="H318" s="24">
        <v>0</v>
      </c>
    </row>
    <row r="319" spans="1:8">
      <c r="A319" s="24" t="str">
        <f t="shared" si="4"/>
        <v>1999_NF_25</v>
      </c>
      <c r="B319" s="24">
        <v>1999</v>
      </c>
      <c r="C319" s="24" t="s">
        <v>190</v>
      </c>
      <c r="D319" s="24" t="str">
        <f>VLOOKUP(C319,'FHF LUT'!$A$5:$H$81,2,FALSE)</f>
        <v>Flooding</v>
      </c>
      <c r="E319" s="24">
        <v>25</v>
      </c>
      <c r="F319" s="24" t="s">
        <v>23</v>
      </c>
      <c r="G319" s="24">
        <v>0</v>
      </c>
      <c r="H319" s="24">
        <v>0</v>
      </c>
    </row>
    <row r="320" spans="1:8">
      <c r="A320" s="24" t="str">
        <f t="shared" si="4"/>
        <v>1999_NF_26</v>
      </c>
      <c r="B320" s="24">
        <v>1999</v>
      </c>
      <c r="C320" s="24" t="s">
        <v>190</v>
      </c>
      <c r="D320" s="24" t="str">
        <f>VLOOKUP(C320,'FHF LUT'!$A$5:$H$81,2,FALSE)</f>
        <v>Flooding</v>
      </c>
      <c r="E320" s="24">
        <v>26</v>
      </c>
      <c r="F320" s="24" t="s">
        <v>14</v>
      </c>
      <c r="G320" s="24">
        <v>1628</v>
      </c>
      <c r="H320" s="24">
        <v>1318</v>
      </c>
    </row>
    <row r="321" spans="1:8">
      <c r="A321" s="24" t="str">
        <f t="shared" si="4"/>
        <v>1999_NF_27</v>
      </c>
      <c r="B321" s="24">
        <v>1999</v>
      </c>
      <c r="C321" s="24" t="s">
        <v>190</v>
      </c>
      <c r="D321" s="24" t="str">
        <f>VLOOKUP(C321,'FHF LUT'!$A$5:$H$81,2,FALSE)</f>
        <v>Flooding</v>
      </c>
      <c r="E321" s="24">
        <v>27</v>
      </c>
      <c r="F321" s="24" t="s">
        <v>21</v>
      </c>
      <c r="G321" s="24">
        <v>0</v>
      </c>
      <c r="H321" s="24">
        <v>0</v>
      </c>
    </row>
    <row r="322" spans="1:8">
      <c r="A322" s="24" t="str">
        <f t="shared" si="4"/>
        <v>1999_NF_29</v>
      </c>
      <c r="B322" s="24">
        <v>1999</v>
      </c>
      <c r="C322" s="24" t="s">
        <v>190</v>
      </c>
      <c r="D322" s="24" t="str">
        <f>VLOOKUP(C322,'FHF LUT'!$A$5:$H$81,2,FALSE)</f>
        <v>Flooding</v>
      </c>
      <c r="E322" s="24">
        <v>29</v>
      </c>
      <c r="F322" s="24" t="s">
        <v>9</v>
      </c>
      <c r="G322" s="24">
        <v>4672</v>
      </c>
      <c r="H322" s="24">
        <v>4396</v>
      </c>
    </row>
    <row r="323" spans="1:8">
      <c r="A323" s="24" t="str">
        <f t="shared" ref="A323:A386" si="5">CONCATENATE(B323,"_",C323,"_",E323)</f>
        <v>1999_NF_30</v>
      </c>
      <c r="B323" s="24">
        <v>1999</v>
      </c>
      <c r="C323" s="24" t="s">
        <v>190</v>
      </c>
      <c r="D323" s="24" t="str">
        <f>VLOOKUP(C323,'FHF LUT'!$A$5:$H$81,2,FALSE)</f>
        <v>Flooding</v>
      </c>
      <c r="E323" s="24">
        <v>30</v>
      </c>
      <c r="F323" s="24" t="s">
        <v>35</v>
      </c>
      <c r="G323" s="24">
        <v>0</v>
      </c>
      <c r="H323" s="24">
        <v>0</v>
      </c>
    </row>
    <row r="324" spans="1:8">
      <c r="A324" s="24" t="str">
        <f t="shared" si="5"/>
        <v>1999_NF_31</v>
      </c>
      <c r="B324" s="24">
        <v>1999</v>
      </c>
      <c r="C324" s="24" t="s">
        <v>190</v>
      </c>
      <c r="D324" s="24" t="str">
        <f>VLOOKUP(C324,'FHF LUT'!$A$5:$H$81,2,FALSE)</f>
        <v>Flooding</v>
      </c>
      <c r="E324" s="24">
        <v>31</v>
      </c>
      <c r="F324" s="24" t="s">
        <v>34</v>
      </c>
      <c r="G324" s="24">
        <v>0</v>
      </c>
      <c r="H324" s="24">
        <v>0</v>
      </c>
    </row>
    <row r="325" spans="1:8">
      <c r="A325" s="24" t="str">
        <f t="shared" si="5"/>
        <v>1999_NF_38</v>
      </c>
      <c r="B325" s="24">
        <v>1999</v>
      </c>
      <c r="C325" s="24" t="s">
        <v>190</v>
      </c>
      <c r="D325" s="24" t="str">
        <f>VLOOKUP(C325,'FHF LUT'!$A$5:$H$81,2,FALSE)</f>
        <v>Flooding</v>
      </c>
      <c r="E325" s="24">
        <v>38</v>
      </c>
      <c r="F325" s="24" t="s">
        <v>8</v>
      </c>
      <c r="G325" s="24">
        <v>0</v>
      </c>
      <c r="H325" s="24">
        <v>0</v>
      </c>
    </row>
    <row r="326" spans="1:8">
      <c r="A326" s="24" t="str">
        <f t="shared" si="5"/>
        <v>1999_NF_39</v>
      </c>
      <c r="B326" s="24">
        <v>1999</v>
      </c>
      <c r="C326" s="24" t="s">
        <v>190</v>
      </c>
      <c r="D326" s="24" t="str">
        <f>VLOOKUP(C326,'FHF LUT'!$A$5:$H$81,2,FALSE)</f>
        <v>Flooding</v>
      </c>
      <c r="E326" s="24">
        <v>39</v>
      </c>
      <c r="F326" s="24" t="s">
        <v>36</v>
      </c>
      <c r="G326" s="24">
        <v>0</v>
      </c>
      <c r="H326" s="24">
        <v>0</v>
      </c>
    </row>
    <row r="327" spans="1:8">
      <c r="A327" s="24" t="str">
        <f t="shared" si="5"/>
        <v>1999_NF_40</v>
      </c>
      <c r="B327" s="24">
        <v>1999</v>
      </c>
      <c r="C327" s="24" t="s">
        <v>190</v>
      </c>
      <c r="D327" s="24" t="str">
        <f>VLOOKUP(C327,'FHF LUT'!$A$5:$H$81,2,FALSE)</f>
        <v>Flooding</v>
      </c>
      <c r="E327" s="24">
        <v>40</v>
      </c>
      <c r="F327" s="24" t="s">
        <v>31</v>
      </c>
      <c r="G327" s="24">
        <v>0</v>
      </c>
      <c r="H327" s="24">
        <v>0</v>
      </c>
    </row>
    <row r="328" spans="1:8">
      <c r="A328" s="24" t="str">
        <f t="shared" si="5"/>
        <v>1999_NF_41</v>
      </c>
      <c r="B328" s="24">
        <v>1999</v>
      </c>
      <c r="C328" s="24" t="s">
        <v>190</v>
      </c>
      <c r="D328" s="24" t="str">
        <f>VLOOKUP(C328,'FHF LUT'!$A$5:$H$81,2,FALSE)</f>
        <v>Flooding</v>
      </c>
      <c r="E328" s="24">
        <v>41</v>
      </c>
      <c r="F328" s="24" t="s">
        <v>26</v>
      </c>
      <c r="G328" s="24">
        <v>0</v>
      </c>
      <c r="H328" s="24">
        <v>0</v>
      </c>
    </row>
    <row r="329" spans="1:8">
      <c r="A329" s="24" t="str">
        <f t="shared" si="5"/>
        <v>1999_NF_43</v>
      </c>
      <c r="B329" s="24">
        <v>1999</v>
      </c>
      <c r="C329" s="24" t="s">
        <v>190</v>
      </c>
      <c r="D329" s="24" t="str">
        <f>VLOOKUP(C329,'FHF LUT'!$A$5:$H$81,2,FALSE)</f>
        <v>Flooding</v>
      </c>
      <c r="E329" s="24">
        <v>43</v>
      </c>
      <c r="F329" s="24" t="s">
        <v>20</v>
      </c>
      <c r="G329" s="24">
        <v>0</v>
      </c>
      <c r="H329" s="24">
        <v>0</v>
      </c>
    </row>
    <row r="330" spans="1:8">
      <c r="A330" s="24" t="str">
        <f t="shared" si="5"/>
        <v>1999_NF_44</v>
      </c>
      <c r="B330" s="24">
        <v>1999</v>
      </c>
      <c r="C330" s="24" t="s">
        <v>190</v>
      </c>
      <c r="D330" s="24" t="str">
        <f>VLOOKUP(C330,'FHF LUT'!$A$5:$H$81,2,FALSE)</f>
        <v>Flooding</v>
      </c>
      <c r="E330" s="24">
        <v>44</v>
      </c>
      <c r="F330" s="24" t="s">
        <v>3</v>
      </c>
      <c r="G330" s="24">
        <v>0</v>
      </c>
      <c r="H330" s="24">
        <v>0</v>
      </c>
    </row>
    <row r="331" spans="1:8">
      <c r="A331" s="24" t="str">
        <f t="shared" si="5"/>
        <v>1999_NF_45</v>
      </c>
      <c r="B331" s="24">
        <v>1999</v>
      </c>
      <c r="C331" s="24" t="s">
        <v>190</v>
      </c>
      <c r="D331" s="24" t="str">
        <f>VLOOKUP(C331,'FHF LUT'!$A$5:$H$81,2,FALSE)</f>
        <v>Flooding</v>
      </c>
      <c r="E331" s="24">
        <v>45</v>
      </c>
      <c r="F331" s="24" t="s">
        <v>5</v>
      </c>
      <c r="G331" s="24">
        <v>0</v>
      </c>
      <c r="H331" s="24">
        <v>0</v>
      </c>
    </row>
    <row r="332" spans="1:8">
      <c r="A332" s="24" t="str">
        <f t="shared" si="5"/>
        <v>1999_NF_46</v>
      </c>
      <c r="B332" s="24">
        <v>1999</v>
      </c>
      <c r="C332" s="24" t="s">
        <v>190</v>
      </c>
      <c r="D332" s="24" t="str">
        <f>VLOOKUP(C332,'FHF LUT'!$A$5:$H$81,2,FALSE)</f>
        <v>Flooding</v>
      </c>
      <c r="E332" s="24">
        <v>46</v>
      </c>
      <c r="F332" s="24" t="s">
        <v>234</v>
      </c>
      <c r="G332" s="24">
        <v>0</v>
      </c>
      <c r="H332" s="24">
        <v>0</v>
      </c>
    </row>
    <row r="333" spans="1:8">
      <c r="A333" s="24" t="str">
        <f t="shared" si="5"/>
        <v>1999_NF_47</v>
      </c>
      <c r="B333" s="24">
        <v>1999</v>
      </c>
      <c r="C333" s="24" t="s">
        <v>190</v>
      </c>
      <c r="D333" s="24" t="str">
        <f>VLOOKUP(C333,'FHF LUT'!$A$5:$H$81,2,FALSE)</f>
        <v>Flooding</v>
      </c>
      <c r="E333" s="24">
        <v>47</v>
      </c>
      <c r="F333" s="24" t="s">
        <v>233</v>
      </c>
      <c r="G333" s="24">
        <v>0</v>
      </c>
      <c r="H333" s="24">
        <v>0</v>
      </c>
    </row>
    <row r="334" spans="1:8">
      <c r="A334" s="24" t="str">
        <f t="shared" si="5"/>
        <v>1999_NF_48</v>
      </c>
      <c r="B334" s="24">
        <v>1999</v>
      </c>
      <c r="C334" s="24" t="s">
        <v>190</v>
      </c>
      <c r="D334" s="24" t="str">
        <f>VLOOKUP(C334,'FHF LUT'!$A$5:$H$81,2,FALSE)</f>
        <v>Flooding</v>
      </c>
      <c r="E334" s="24">
        <v>48</v>
      </c>
      <c r="F334" s="24" t="s">
        <v>235</v>
      </c>
      <c r="G334" s="24">
        <v>0</v>
      </c>
      <c r="H334" s="24">
        <v>0</v>
      </c>
    </row>
    <row r="335" spans="1:8">
      <c r="A335" s="24" t="str">
        <f t="shared" si="5"/>
        <v>1999_NW_1</v>
      </c>
      <c r="B335" s="24">
        <v>1999</v>
      </c>
      <c r="C335" s="24" t="s">
        <v>333</v>
      </c>
      <c r="D335" s="24" t="str">
        <f>VLOOKUP(C335,'FHF LUT'!$A$5:$H$81,2,FALSE)</f>
        <v>Windthrow</v>
      </c>
      <c r="E335" s="24">
        <v>1</v>
      </c>
      <c r="F335" s="24" t="s">
        <v>10</v>
      </c>
      <c r="G335" s="24">
        <v>3668</v>
      </c>
      <c r="H335" s="24">
        <v>3668</v>
      </c>
    </row>
    <row r="336" spans="1:8">
      <c r="A336" s="24" t="str">
        <f t="shared" si="5"/>
        <v>1999_NW_2</v>
      </c>
      <c r="B336" s="24">
        <v>1999</v>
      </c>
      <c r="C336" s="24" t="s">
        <v>333</v>
      </c>
      <c r="D336" s="24" t="str">
        <f>VLOOKUP(C336,'FHF LUT'!$A$5:$H$81,2,FALSE)</f>
        <v>Windthrow</v>
      </c>
      <c r="E336" s="24">
        <v>2</v>
      </c>
      <c r="F336" s="24" t="s">
        <v>22</v>
      </c>
      <c r="G336" s="24">
        <v>0</v>
      </c>
      <c r="H336" s="24">
        <v>0</v>
      </c>
    </row>
    <row r="337" spans="1:8">
      <c r="A337" s="24" t="str">
        <f t="shared" si="5"/>
        <v>1999_NW_3</v>
      </c>
      <c r="B337" s="24">
        <v>1999</v>
      </c>
      <c r="C337" s="24" t="s">
        <v>333</v>
      </c>
      <c r="D337" s="24" t="str">
        <f>VLOOKUP(C337,'FHF LUT'!$A$5:$H$81,2,FALSE)</f>
        <v>Windthrow</v>
      </c>
      <c r="E337" s="24">
        <v>3</v>
      </c>
      <c r="F337" s="24" t="s">
        <v>13</v>
      </c>
      <c r="G337" s="24">
        <v>0</v>
      </c>
      <c r="H337" s="24">
        <v>0</v>
      </c>
    </row>
    <row r="338" spans="1:8">
      <c r="A338" s="24" t="str">
        <f t="shared" si="5"/>
        <v>1999_NW_4</v>
      </c>
      <c r="B338" s="24">
        <v>1999</v>
      </c>
      <c r="C338" s="24" t="s">
        <v>333</v>
      </c>
      <c r="D338" s="24" t="str">
        <f>VLOOKUP(C338,'FHF LUT'!$A$5:$H$81,2,FALSE)</f>
        <v>Windthrow</v>
      </c>
      <c r="E338" s="24">
        <v>4</v>
      </c>
      <c r="F338" s="24" t="s">
        <v>28</v>
      </c>
      <c r="G338" s="24">
        <v>0</v>
      </c>
      <c r="H338" s="24">
        <v>0</v>
      </c>
    </row>
    <row r="339" spans="1:8">
      <c r="A339" s="24" t="str">
        <f t="shared" si="5"/>
        <v>1999_NW_5</v>
      </c>
      <c r="B339" s="24">
        <v>1999</v>
      </c>
      <c r="C339" s="24" t="s">
        <v>333</v>
      </c>
      <c r="D339" s="24" t="str">
        <f>VLOOKUP(C339,'FHF LUT'!$A$5:$H$81,2,FALSE)</f>
        <v>Windthrow</v>
      </c>
      <c r="E339" s="24">
        <v>5</v>
      </c>
      <c r="F339" s="24" t="s">
        <v>16</v>
      </c>
      <c r="G339" s="24">
        <v>1063</v>
      </c>
      <c r="H339" s="24">
        <v>682</v>
      </c>
    </row>
    <row r="340" spans="1:8">
      <c r="A340" s="24" t="str">
        <f t="shared" si="5"/>
        <v>1999_NW_7</v>
      </c>
      <c r="B340" s="24">
        <v>1999</v>
      </c>
      <c r="C340" s="24" t="s">
        <v>333</v>
      </c>
      <c r="D340" s="24" t="str">
        <f>VLOOKUP(C340,'FHF LUT'!$A$5:$H$81,2,FALSE)</f>
        <v>Windthrow</v>
      </c>
      <c r="E340" s="24">
        <v>7</v>
      </c>
      <c r="F340" s="24" t="s">
        <v>25</v>
      </c>
      <c r="G340" s="24">
        <v>0</v>
      </c>
      <c r="H340" s="24">
        <v>0</v>
      </c>
    </row>
    <row r="341" spans="1:8">
      <c r="A341" s="24" t="str">
        <f t="shared" si="5"/>
        <v>1999_NW_8</v>
      </c>
      <c r="B341" s="24">
        <v>1999</v>
      </c>
      <c r="C341" s="24" t="s">
        <v>333</v>
      </c>
      <c r="D341" s="24" t="str">
        <f>VLOOKUP(C341,'FHF LUT'!$A$5:$H$81,2,FALSE)</f>
        <v>Windthrow</v>
      </c>
      <c r="E341" s="24">
        <v>8</v>
      </c>
      <c r="F341" s="24" t="s">
        <v>29</v>
      </c>
      <c r="G341" s="24">
        <v>0</v>
      </c>
      <c r="H341" s="24">
        <v>0</v>
      </c>
    </row>
    <row r="342" spans="1:8">
      <c r="A342" s="24" t="str">
        <f t="shared" si="5"/>
        <v>1999_NW_9</v>
      </c>
      <c r="B342" s="24">
        <v>1999</v>
      </c>
      <c r="C342" s="24" t="s">
        <v>333</v>
      </c>
      <c r="D342" s="24" t="str">
        <f>VLOOKUP(C342,'FHF LUT'!$A$5:$H$81,2,FALSE)</f>
        <v>Windthrow</v>
      </c>
      <c r="E342" s="24">
        <v>9</v>
      </c>
      <c r="F342" s="24" t="s">
        <v>7</v>
      </c>
      <c r="G342" s="24">
        <v>0</v>
      </c>
      <c r="H342" s="24">
        <v>0</v>
      </c>
    </row>
    <row r="343" spans="1:8">
      <c r="A343" s="24" t="str">
        <f t="shared" si="5"/>
        <v>1999_NW_10</v>
      </c>
      <c r="B343" s="24">
        <v>1999</v>
      </c>
      <c r="C343" s="24" t="s">
        <v>333</v>
      </c>
      <c r="D343" s="24" t="str">
        <f>VLOOKUP(C343,'FHF LUT'!$A$5:$H$81,2,FALSE)</f>
        <v>Windthrow</v>
      </c>
      <c r="E343" s="24">
        <v>10</v>
      </c>
      <c r="F343" s="24" t="s">
        <v>18</v>
      </c>
      <c r="G343" s="24">
        <v>0</v>
      </c>
      <c r="H343" s="24">
        <v>0</v>
      </c>
    </row>
    <row r="344" spans="1:8">
      <c r="A344" s="24" t="str">
        <f t="shared" si="5"/>
        <v>1999_NW_11</v>
      </c>
      <c r="B344" s="24">
        <v>1999</v>
      </c>
      <c r="C344" s="24" t="s">
        <v>333</v>
      </c>
      <c r="D344" s="24" t="str">
        <f>VLOOKUP(C344,'FHF LUT'!$A$5:$H$81,2,FALSE)</f>
        <v>Windthrow</v>
      </c>
      <c r="E344" s="24">
        <v>11</v>
      </c>
      <c r="F344" s="24" t="s">
        <v>4</v>
      </c>
      <c r="G344" s="24">
        <v>0</v>
      </c>
      <c r="H344" s="24">
        <v>0</v>
      </c>
    </row>
    <row r="345" spans="1:8">
      <c r="A345" s="24" t="str">
        <f t="shared" si="5"/>
        <v>1999_NW_12</v>
      </c>
      <c r="B345" s="24">
        <v>1999</v>
      </c>
      <c r="C345" s="24" t="s">
        <v>333</v>
      </c>
      <c r="D345" s="24" t="str">
        <f>VLOOKUP(C345,'FHF LUT'!$A$5:$H$81,2,FALSE)</f>
        <v>Windthrow</v>
      </c>
      <c r="E345" s="24">
        <v>12</v>
      </c>
      <c r="F345" s="24" t="s">
        <v>11</v>
      </c>
      <c r="G345" s="24">
        <v>0</v>
      </c>
      <c r="H345" s="24">
        <v>0</v>
      </c>
    </row>
    <row r="346" spans="1:8">
      <c r="A346" s="24" t="str">
        <f t="shared" si="5"/>
        <v>1999_NW_13</v>
      </c>
      <c r="B346" s="24">
        <v>1999</v>
      </c>
      <c r="C346" s="24" t="s">
        <v>333</v>
      </c>
      <c r="D346" s="24" t="str">
        <f>VLOOKUP(C346,'FHF LUT'!$A$5:$H$81,2,FALSE)</f>
        <v>Windthrow</v>
      </c>
      <c r="E346" s="24">
        <v>13</v>
      </c>
      <c r="F346" s="24" t="s">
        <v>24</v>
      </c>
      <c r="G346" s="24">
        <v>11171</v>
      </c>
      <c r="H346" s="24">
        <v>8568</v>
      </c>
    </row>
    <row r="347" spans="1:8">
      <c r="A347" s="24" t="str">
        <f t="shared" si="5"/>
        <v>1999_NW_14</v>
      </c>
      <c r="B347" s="24">
        <v>1999</v>
      </c>
      <c r="C347" s="24" t="s">
        <v>333</v>
      </c>
      <c r="D347" s="24" t="str">
        <f>VLOOKUP(C347,'FHF LUT'!$A$5:$H$81,2,FALSE)</f>
        <v>Windthrow</v>
      </c>
      <c r="E347" s="24">
        <v>14</v>
      </c>
      <c r="F347" s="24" t="s">
        <v>30</v>
      </c>
      <c r="G347" s="24">
        <v>0</v>
      </c>
      <c r="H347" s="24">
        <v>0</v>
      </c>
    </row>
    <row r="348" spans="1:8">
      <c r="A348" s="24" t="str">
        <f t="shared" si="5"/>
        <v>1999_NW_15</v>
      </c>
      <c r="B348" s="24">
        <v>1999</v>
      </c>
      <c r="C348" s="24" t="s">
        <v>333</v>
      </c>
      <c r="D348" s="24" t="str">
        <f>VLOOKUP(C348,'FHF LUT'!$A$5:$H$81,2,FALSE)</f>
        <v>Windthrow</v>
      </c>
      <c r="E348" s="24">
        <v>15</v>
      </c>
      <c r="F348" s="24" t="s">
        <v>33</v>
      </c>
      <c r="G348" s="24">
        <v>15</v>
      </c>
      <c r="H348" s="24">
        <v>15</v>
      </c>
    </row>
    <row r="349" spans="1:8">
      <c r="A349" s="24" t="str">
        <f t="shared" si="5"/>
        <v>1999_NW_16</v>
      </c>
      <c r="B349" s="24">
        <v>1999</v>
      </c>
      <c r="C349" s="24" t="s">
        <v>333</v>
      </c>
      <c r="D349" s="24" t="str">
        <f>VLOOKUP(C349,'FHF LUT'!$A$5:$H$81,2,FALSE)</f>
        <v>Windthrow</v>
      </c>
      <c r="E349" s="24">
        <v>16</v>
      </c>
      <c r="F349" s="24" t="s">
        <v>12</v>
      </c>
      <c r="G349" s="24">
        <v>0</v>
      </c>
      <c r="H349" s="24">
        <v>0</v>
      </c>
    </row>
    <row r="350" spans="1:8">
      <c r="A350" s="24" t="str">
        <f t="shared" si="5"/>
        <v>1999_NW_17</v>
      </c>
      <c r="B350" s="24">
        <v>1999</v>
      </c>
      <c r="C350" s="24" t="s">
        <v>333</v>
      </c>
      <c r="D350" s="24" t="str">
        <f>VLOOKUP(C350,'FHF LUT'!$A$5:$H$81,2,FALSE)</f>
        <v>Windthrow</v>
      </c>
      <c r="E350" s="24">
        <v>17</v>
      </c>
      <c r="F350" s="24" t="s">
        <v>32</v>
      </c>
      <c r="G350" s="24">
        <v>0</v>
      </c>
      <c r="H350" s="24">
        <v>0</v>
      </c>
    </row>
    <row r="351" spans="1:8">
      <c r="A351" s="24" t="str">
        <f t="shared" si="5"/>
        <v>1999_NW_18</v>
      </c>
      <c r="B351" s="24">
        <v>1999</v>
      </c>
      <c r="C351" s="24" t="s">
        <v>333</v>
      </c>
      <c r="D351" s="24" t="str">
        <f>VLOOKUP(C351,'FHF LUT'!$A$5:$H$81,2,FALSE)</f>
        <v>Windthrow</v>
      </c>
      <c r="E351" s="24">
        <v>18</v>
      </c>
      <c r="F351" s="24" t="s">
        <v>15</v>
      </c>
      <c r="G351" s="24">
        <v>78</v>
      </c>
      <c r="H351" s="24">
        <v>65</v>
      </c>
    </row>
    <row r="352" spans="1:8">
      <c r="A352" s="24" t="str">
        <f t="shared" si="5"/>
        <v>1999_NW_20</v>
      </c>
      <c r="B352" s="24">
        <v>1999</v>
      </c>
      <c r="C352" s="24" t="s">
        <v>333</v>
      </c>
      <c r="D352" s="24" t="str">
        <f>VLOOKUP(C352,'FHF LUT'!$A$5:$H$81,2,FALSE)</f>
        <v>Windthrow</v>
      </c>
      <c r="E352" s="24">
        <v>20</v>
      </c>
      <c r="F352" s="24" t="s">
        <v>6</v>
      </c>
      <c r="G352" s="24">
        <v>0</v>
      </c>
      <c r="H352" s="24">
        <v>0</v>
      </c>
    </row>
    <row r="353" spans="1:8">
      <c r="A353" s="24" t="str">
        <f t="shared" si="5"/>
        <v>1999_NW_22</v>
      </c>
      <c r="B353" s="24">
        <v>1999</v>
      </c>
      <c r="C353" s="24" t="s">
        <v>333</v>
      </c>
      <c r="D353" s="24" t="str">
        <f>VLOOKUP(C353,'FHF LUT'!$A$5:$H$81,2,FALSE)</f>
        <v>Windthrow</v>
      </c>
      <c r="E353" s="24">
        <v>22</v>
      </c>
      <c r="F353" s="24" t="s">
        <v>19</v>
      </c>
      <c r="G353" s="24">
        <v>52</v>
      </c>
      <c r="H353" s="24">
        <v>0</v>
      </c>
    </row>
    <row r="354" spans="1:8">
      <c r="A354" s="24" t="str">
        <f t="shared" si="5"/>
        <v>1999_NW_23</v>
      </c>
      <c r="B354" s="24">
        <v>1999</v>
      </c>
      <c r="C354" s="24" t="s">
        <v>333</v>
      </c>
      <c r="D354" s="24" t="str">
        <f>VLOOKUP(C354,'FHF LUT'!$A$5:$H$81,2,FALSE)</f>
        <v>Windthrow</v>
      </c>
      <c r="E354" s="24">
        <v>23</v>
      </c>
      <c r="F354" s="24" t="s">
        <v>27</v>
      </c>
      <c r="G354" s="24">
        <v>4867</v>
      </c>
      <c r="H354" s="24">
        <v>3327</v>
      </c>
    </row>
    <row r="355" spans="1:8">
      <c r="A355" s="24" t="str">
        <f t="shared" si="5"/>
        <v>1999_NW_24</v>
      </c>
      <c r="B355" s="24">
        <v>1999</v>
      </c>
      <c r="C355" s="24" t="s">
        <v>333</v>
      </c>
      <c r="D355" s="24" t="str">
        <f>VLOOKUP(C355,'FHF LUT'!$A$5:$H$81,2,FALSE)</f>
        <v>Windthrow</v>
      </c>
      <c r="E355" s="24">
        <v>24</v>
      </c>
      <c r="F355" s="24" t="s">
        <v>17</v>
      </c>
      <c r="G355" s="24">
        <v>6447</v>
      </c>
      <c r="H355" s="24">
        <v>2543</v>
      </c>
    </row>
    <row r="356" spans="1:8">
      <c r="A356" s="24" t="str">
        <f t="shared" si="5"/>
        <v>1999_NW_25</v>
      </c>
      <c r="B356" s="24">
        <v>1999</v>
      </c>
      <c r="C356" s="24" t="s">
        <v>333</v>
      </c>
      <c r="D356" s="24" t="str">
        <f>VLOOKUP(C356,'FHF LUT'!$A$5:$H$81,2,FALSE)</f>
        <v>Windthrow</v>
      </c>
      <c r="E356" s="24">
        <v>25</v>
      </c>
      <c r="F356" s="24" t="s">
        <v>23</v>
      </c>
      <c r="G356" s="24">
        <v>0</v>
      </c>
      <c r="H356" s="24">
        <v>0</v>
      </c>
    </row>
    <row r="357" spans="1:8">
      <c r="A357" s="24" t="str">
        <f t="shared" si="5"/>
        <v>1999_NW_26</v>
      </c>
      <c r="B357" s="24">
        <v>1999</v>
      </c>
      <c r="C357" s="24" t="s">
        <v>333</v>
      </c>
      <c r="D357" s="24" t="str">
        <f>VLOOKUP(C357,'FHF LUT'!$A$5:$H$81,2,FALSE)</f>
        <v>Windthrow</v>
      </c>
      <c r="E357" s="24">
        <v>26</v>
      </c>
      <c r="F357" s="24" t="s">
        <v>14</v>
      </c>
      <c r="G357" s="24">
        <v>0</v>
      </c>
      <c r="H357" s="24">
        <v>0</v>
      </c>
    </row>
    <row r="358" spans="1:8">
      <c r="A358" s="24" t="str">
        <f t="shared" si="5"/>
        <v>1999_NW_27</v>
      </c>
      <c r="B358" s="24">
        <v>1999</v>
      </c>
      <c r="C358" s="24" t="s">
        <v>333</v>
      </c>
      <c r="D358" s="24" t="str">
        <f>VLOOKUP(C358,'FHF LUT'!$A$5:$H$81,2,FALSE)</f>
        <v>Windthrow</v>
      </c>
      <c r="E358" s="24">
        <v>27</v>
      </c>
      <c r="F358" s="24" t="s">
        <v>21</v>
      </c>
      <c r="G358" s="24">
        <v>0</v>
      </c>
      <c r="H358" s="24">
        <v>0</v>
      </c>
    </row>
    <row r="359" spans="1:8">
      <c r="A359" s="24" t="str">
        <f t="shared" si="5"/>
        <v>1999_NW_29</v>
      </c>
      <c r="B359" s="24">
        <v>1999</v>
      </c>
      <c r="C359" s="24" t="s">
        <v>333</v>
      </c>
      <c r="D359" s="24" t="str">
        <f>VLOOKUP(C359,'FHF LUT'!$A$5:$H$81,2,FALSE)</f>
        <v>Windthrow</v>
      </c>
      <c r="E359" s="24">
        <v>29</v>
      </c>
      <c r="F359" s="24" t="s">
        <v>9</v>
      </c>
      <c r="G359" s="24">
        <v>1596</v>
      </c>
      <c r="H359" s="24">
        <v>659</v>
      </c>
    </row>
    <row r="360" spans="1:8">
      <c r="A360" s="24" t="str">
        <f t="shared" si="5"/>
        <v>1999_NW_30</v>
      </c>
      <c r="B360" s="24">
        <v>1999</v>
      </c>
      <c r="C360" s="24" t="s">
        <v>333</v>
      </c>
      <c r="D360" s="24" t="str">
        <f>VLOOKUP(C360,'FHF LUT'!$A$5:$H$81,2,FALSE)</f>
        <v>Windthrow</v>
      </c>
      <c r="E360" s="24">
        <v>30</v>
      </c>
      <c r="F360" s="24" t="s">
        <v>35</v>
      </c>
      <c r="G360" s="24">
        <v>0</v>
      </c>
      <c r="H360" s="24">
        <v>0</v>
      </c>
    </row>
    <row r="361" spans="1:8">
      <c r="A361" s="24" t="str">
        <f t="shared" si="5"/>
        <v>1999_NW_31</v>
      </c>
      <c r="B361" s="24">
        <v>1999</v>
      </c>
      <c r="C361" s="24" t="s">
        <v>333</v>
      </c>
      <c r="D361" s="24" t="str">
        <f>VLOOKUP(C361,'FHF LUT'!$A$5:$H$81,2,FALSE)</f>
        <v>Windthrow</v>
      </c>
      <c r="E361" s="24">
        <v>31</v>
      </c>
      <c r="F361" s="24" t="s">
        <v>34</v>
      </c>
      <c r="G361" s="24">
        <v>0</v>
      </c>
      <c r="H361" s="24">
        <v>0</v>
      </c>
    </row>
    <row r="362" spans="1:8">
      <c r="A362" s="24" t="str">
        <f t="shared" si="5"/>
        <v>1999_NW_38</v>
      </c>
      <c r="B362" s="24">
        <v>1999</v>
      </c>
      <c r="C362" s="24" t="s">
        <v>333</v>
      </c>
      <c r="D362" s="24" t="str">
        <f>VLOOKUP(C362,'FHF LUT'!$A$5:$H$81,2,FALSE)</f>
        <v>Windthrow</v>
      </c>
      <c r="E362" s="24">
        <v>38</v>
      </c>
      <c r="F362" s="24" t="s">
        <v>8</v>
      </c>
      <c r="G362" s="24">
        <v>0</v>
      </c>
      <c r="H362" s="24">
        <v>0</v>
      </c>
    </row>
    <row r="363" spans="1:8">
      <c r="A363" s="24" t="str">
        <f t="shared" si="5"/>
        <v>1999_NW_39</v>
      </c>
      <c r="B363" s="24">
        <v>1999</v>
      </c>
      <c r="C363" s="24" t="s">
        <v>333</v>
      </c>
      <c r="D363" s="24" t="str">
        <f>VLOOKUP(C363,'FHF LUT'!$A$5:$H$81,2,FALSE)</f>
        <v>Windthrow</v>
      </c>
      <c r="E363" s="24">
        <v>39</v>
      </c>
      <c r="F363" s="24" t="s">
        <v>36</v>
      </c>
      <c r="G363" s="24">
        <v>0</v>
      </c>
      <c r="H363" s="24">
        <v>0</v>
      </c>
    </row>
    <row r="364" spans="1:8">
      <c r="A364" s="24" t="str">
        <f t="shared" si="5"/>
        <v>1999_NW_40</v>
      </c>
      <c r="B364" s="24">
        <v>1999</v>
      </c>
      <c r="C364" s="24" t="s">
        <v>333</v>
      </c>
      <c r="D364" s="24" t="str">
        <f>VLOOKUP(C364,'FHF LUT'!$A$5:$H$81,2,FALSE)</f>
        <v>Windthrow</v>
      </c>
      <c r="E364" s="24">
        <v>40</v>
      </c>
      <c r="F364" s="24" t="s">
        <v>31</v>
      </c>
      <c r="G364" s="24">
        <v>0</v>
      </c>
      <c r="H364" s="24">
        <v>0</v>
      </c>
    </row>
    <row r="365" spans="1:8">
      <c r="A365" s="24" t="str">
        <f t="shared" si="5"/>
        <v>1999_NW_41</v>
      </c>
      <c r="B365" s="24">
        <v>1999</v>
      </c>
      <c r="C365" s="24" t="s">
        <v>333</v>
      </c>
      <c r="D365" s="24" t="str">
        <f>VLOOKUP(C365,'FHF LUT'!$A$5:$H$81,2,FALSE)</f>
        <v>Windthrow</v>
      </c>
      <c r="E365" s="24">
        <v>41</v>
      </c>
      <c r="F365" s="24" t="s">
        <v>26</v>
      </c>
      <c r="G365" s="24">
        <v>0</v>
      </c>
      <c r="H365" s="24">
        <v>0</v>
      </c>
    </row>
    <row r="366" spans="1:8">
      <c r="A366" s="24" t="str">
        <f t="shared" si="5"/>
        <v>1999_NW_43</v>
      </c>
      <c r="B366" s="24">
        <v>1999</v>
      </c>
      <c r="C366" s="24" t="s">
        <v>333</v>
      </c>
      <c r="D366" s="24" t="str">
        <f>VLOOKUP(C366,'FHF LUT'!$A$5:$H$81,2,FALSE)</f>
        <v>Windthrow</v>
      </c>
      <c r="E366" s="24">
        <v>43</v>
      </c>
      <c r="F366" s="24" t="s">
        <v>20</v>
      </c>
      <c r="G366" s="24">
        <v>0</v>
      </c>
      <c r="H366" s="24">
        <v>0</v>
      </c>
    </row>
    <row r="367" spans="1:8">
      <c r="A367" s="24" t="str">
        <f t="shared" si="5"/>
        <v>1999_NW_44</v>
      </c>
      <c r="B367" s="24">
        <v>1999</v>
      </c>
      <c r="C367" s="24" t="s">
        <v>333</v>
      </c>
      <c r="D367" s="24" t="str">
        <f>VLOOKUP(C367,'FHF LUT'!$A$5:$H$81,2,FALSE)</f>
        <v>Windthrow</v>
      </c>
      <c r="E367" s="24">
        <v>44</v>
      </c>
      <c r="F367" s="24" t="s">
        <v>3</v>
      </c>
      <c r="G367" s="24">
        <v>0</v>
      </c>
      <c r="H367" s="24">
        <v>0</v>
      </c>
    </row>
    <row r="368" spans="1:8">
      <c r="A368" s="24" t="str">
        <f t="shared" si="5"/>
        <v>1999_NW_45</v>
      </c>
      <c r="B368" s="24">
        <v>1999</v>
      </c>
      <c r="C368" s="24" t="s">
        <v>333</v>
      </c>
      <c r="D368" s="24" t="str">
        <f>VLOOKUP(C368,'FHF LUT'!$A$5:$H$81,2,FALSE)</f>
        <v>Windthrow</v>
      </c>
      <c r="E368" s="24">
        <v>45</v>
      </c>
      <c r="F368" s="24" t="s">
        <v>5</v>
      </c>
      <c r="G368" s="24">
        <v>0</v>
      </c>
      <c r="H368" s="24">
        <v>0</v>
      </c>
    </row>
    <row r="369" spans="1:8">
      <c r="A369" s="24" t="str">
        <f t="shared" si="5"/>
        <v>1999_NW_46</v>
      </c>
      <c r="B369" s="24">
        <v>1999</v>
      </c>
      <c r="C369" s="24" t="s">
        <v>333</v>
      </c>
      <c r="D369" s="24" t="str">
        <f>VLOOKUP(C369,'FHF LUT'!$A$5:$H$81,2,FALSE)</f>
        <v>Windthrow</v>
      </c>
      <c r="E369" s="24">
        <v>46</v>
      </c>
      <c r="F369" s="24" t="s">
        <v>234</v>
      </c>
      <c r="G369" s="24">
        <v>0</v>
      </c>
      <c r="H369" s="24">
        <v>0</v>
      </c>
    </row>
    <row r="370" spans="1:8">
      <c r="A370" s="24" t="str">
        <f t="shared" si="5"/>
        <v>1999_NW_47</v>
      </c>
      <c r="B370" s="24">
        <v>1999</v>
      </c>
      <c r="C370" s="24" t="s">
        <v>333</v>
      </c>
      <c r="D370" s="24" t="str">
        <f>VLOOKUP(C370,'FHF LUT'!$A$5:$H$81,2,FALSE)</f>
        <v>Windthrow</v>
      </c>
      <c r="E370" s="24">
        <v>47</v>
      </c>
      <c r="F370" s="24" t="s">
        <v>233</v>
      </c>
      <c r="G370" s="24">
        <v>0</v>
      </c>
      <c r="H370" s="24">
        <v>0</v>
      </c>
    </row>
    <row r="371" spans="1:8">
      <c r="A371" s="24" t="str">
        <f t="shared" si="5"/>
        <v>1999_NW_48</v>
      </c>
      <c r="B371" s="24">
        <v>1999</v>
      </c>
      <c r="C371" s="24" t="s">
        <v>333</v>
      </c>
      <c r="D371" s="24" t="str">
        <f>VLOOKUP(C371,'FHF LUT'!$A$5:$H$81,2,FALSE)</f>
        <v>Windthrow</v>
      </c>
      <c r="E371" s="24">
        <v>48</v>
      </c>
      <c r="F371" s="24" t="s">
        <v>235</v>
      </c>
      <c r="G371" s="24">
        <v>0</v>
      </c>
      <c r="H371" s="24">
        <v>0</v>
      </c>
    </row>
    <row r="372" spans="1:8">
      <c r="A372" s="24" t="str">
        <f t="shared" si="5"/>
        <v>2000_IBB_1</v>
      </c>
      <c r="B372" s="24">
        <v>2000</v>
      </c>
      <c r="C372" s="24" t="s">
        <v>182</v>
      </c>
      <c r="D372" s="24" t="str">
        <f>VLOOKUP(C372,'FHF LUT'!$A$5:$H$81,2,FALSE)</f>
        <v>Western Balsam Bark Beetle</v>
      </c>
      <c r="E372" s="24">
        <v>1</v>
      </c>
      <c r="F372" s="24" t="s">
        <v>10</v>
      </c>
      <c r="G372" s="24">
        <v>2708</v>
      </c>
      <c r="H372" s="24">
        <v>1864</v>
      </c>
    </row>
    <row r="373" spans="1:8">
      <c r="A373" s="24" t="str">
        <f t="shared" si="5"/>
        <v>2000_IBB_2</v>
      </c>
      <c r="B373" s="24">
        <v>2000</v>
      </c>
      <c r="C373" s="24" t="s">
        <v>182</v>
      </c>
      <c r="D373" s="24" t="str">
        <f>VLOOKUP(C373,'FHF LUT'!$A$5:$H$81,2,FALSE)</f>
        <v>Western Balsam Bark Beetle</v>
      </c>
      <c r="E373" s="24">
        <v>2</v>
      </c>
      <c r="F373" s="24" t="s">
        <v>22</v>
      </c>
      <c r="G373" s="24">
        <v>20105</v>
      </c>
      <c r="H373" s="24">
        <v>17294</v>
      </c>
    </row>
    <row r="374" spans="1:8">
      <c r="A374" s="24" t="str">
        <f t="shared" si="5"/>
        <v>2000_IBB_3</v>
      </c>
      <c r="B374" s="24">
        <v>2000</v>
      </c>
      <c r="C374" s="24" t="s">
        <v>182</v>
      </c>
      <c r="D374" s="24" t="str">
        <f>VLOOKUP(C374,'FHF LUT'!$A$5:$H$81,2,FALSE)</f>
        <v>Western Balsam Bark Beetle</v>
      </c>
      <c r="E374" s="24">
        <v>3</v>
      </c>
      <c r="F374" s="24" t="s">
        <v>13</v>
      </c>
      <c r="G374" s="24">
        <v>16761</v>
      </c>
      <c r="H374" s="24">
        <v>16437</v>
      </c>
    </row>
    <row r="375" spans="1:8">
      <c r="A375" s="24" t="str">
        <f t="shared" si="5"/>
        <v>2000_IBB_4</v>
      </c>
      <c r="B375" s="24">
        <v>2000</v>
      </c>
      <c r="C375" s="24" t="s">
        <v>182</v>
      </c>
      <c r="D375" s="24" t="str">
        <f>VLOOKUP(C375,'FHF LUT'!$A$5:$H$81,2,FALSE)</f>
        <v>Western Balsam Bark Beetle</v>
      </c>
      <c r="E375" s="24">
        <v>4</v>
      </c>
      <c r="F375" s="24" t="s">
        <v>28</v>
      </c>
      <c r="G375" s="24">
        <v>0</v>
      </c>
      <c r="H375" s="24">
        <v>0</v>
      </c>
    </row>
    <row r="376" spans="1:8">
      <c r="A376" s="24" t="str">
        <f t="shared" si="5"/>
        <v>2000_IBB_5</v>
      </c>
      <c r="B376" s="24">
        <v>2000</v>
      </c>
      <c r="C376" s="24" t="s">
        <v>182</v>
      </c>
      <c r="D376" s="24" t="str">
        <f>VLOOKUP(C376,'FHF LUT'!$A$5:$H$81,2,FALSE)</f>
        <v>Western Balsam Bark Beetle</v>
      </c>
      <c r="E376" s="24">
        <v>5</v>
      </c>
      <c r="F376" s="24" t="s">
        <v>16</v>
      </c>
      <c r="G376" s="24">
        <v>276</v>
      </c>
      <c r="H376" s="24">
        <v>271</v>
      </c>
    </row>
    <row r="377" spans="1:8">
      <c r="A377" s="24" t="str">
        <f t="shared" si="5"/>
        <v>2000_IBB_7</v>
      </c>
      <c r="B377" s="24">
        <v>2000</v>
      </c>
      <c r="C377" s="24" t="s">
        <v>182</v>
      </c>
      <c r="D377" s="24" t="str">
        <f>VLOOKUP(C377,'FHF LUT'!$A$5:$H$81,2,FALSE)</f>
        <v>Western Balsam Bark Beetle</v>
      </c>
      <c r="E377" s="24">
        <v>7</v>
      </c>
      <c r="F377" s="24" t="s">
        <v>25</v>
      </c>
      <c r="G377" s="24">
        <v>4836</v>
      </c>
      <c r="H377" s="24">
        <v>4516</v>
      </c>
    </row>
    <row r="378" spans="1:8">
      <c r="A378" s="24" t="str">
        <f t="shared" si="5"/>
        <v>2000_IBB_8</v>
      </c>
      <c r="B378" s="24">
        <v>2000</v>
      </c>
      <c r="C378" s="24" t="s">
        <v>182</v>
      </c>
      <c r="D378" s="24" t="str">
        <f>VLOOKUP(C378,'FHF LUT'!$A$5:$H$81,2,FALSE)</f>
        <v>Western Balsam Bark Beetle</v>
      </c>
      <c r="E378" s="24">
        <v>8</v>
      </c>
      <c r="F378" s="24" t="s">
        <v>29</v>
      </c>
      <c r="G378" s="24">
        <v>916</v>
      </c>
      <c r="H378" s="24">
        <v>916</v>
      </c>
    </row>
    <row r="379" spans="1:8">
      <c r="A379" s="24" t="str">
        <f t="shared" si="5"/>
        <v>2000_IBB_9</v>
      </c>
      <c r="B379" s="24">
        <v>2000</v>
      </c>
      <c r="C379" s="24" t="s">
        <v>182</v>
      </c>
      <c r="D379" s="24" t="str">
        <f>VLOOKUP(C379,'FHF LUT'!$A$5:$H$81,2,FALSE)</f>
        <v>Western Balsam Bark Beetle</v>
      </c>
      <c r="E379" s="24">
        <v>9</v>
      </c>
      <c r="F379" s="24" t="s">
        <v>7</v>
      </c>
      <c r="G379" s="24">
        <v>458</v>
      </c>
      <c r="H379" s="24">
        <v>453</v>
      </c>
    </row>
    <row r="380" spans="1:8">
      <c r="A380" s="24" t="str">
        <f t="shared" si="5"/>
        <v>2000_IBB_10</v>
      </c>
      <c r="B380" s="24">
        <v>2000</v>
      </c>
      <c r="C380" s="24" t="s">
        <v>182</v>
      </c>
      <c r="D380" s="24" t="str">
        <f>VLOOKUP(C380,'FHF LUT'!$A$5:$H$81,2,FALSE)</f>
        <v>Western Balsam Bark Beetle</v>
      </c>
      <c r="E380" s="24">
        <v>10</v>
      </c>
      <c r="F380" s="24" t="s">
        <v>18</v>
      </c>
      <c r="G380" s="24">
        <v>0</v>
      </c>
      <c r="H380" s="24">
        <v>0</v>
      </c>
    </row>
    <row r="381" spans="1:8">
      <c r="A381" s="24" t="str">
        <f t="shared" si="5"/>
        <v>2000_IBB_11</v>
      </c>
      <c r="B381" s="24">
        <v>2000</v>
      </c>
      <c r="C381" s="24" t="s">
        <v>182</v>
      </c>
      <c r="D381" s="24" t="str">
        <f>VLOOKUP(C381,'FHF LUT'!$A$5:$H$81,2,FALSE)</f>
        <v>Western Balsam Bark Beetle</v>
      </c>
      <c r="E381" s="24">
        <v>11</v>
      </c>
      <c r="F381" s="24" t="s">
        <v>4</v>
      </c>
      <c r="G381" s="24">
        <v>17147</v>
      </c>
      <c r="H381" s="24">
        <v>12497</v>
      </c>
    </row>
    <row r="382" spans="1:8">
      <c r="A382" s="24" t="str">
        <f t="shared" si="5"/>
        <v>2000_IBB_12</v>
      </c>
      <c r="B382" s="24">
        <v>2000</v>
      </c>
      <c r="C382" s="24" t="s">
        <v>182</v>
      </c>
      <c r="D382" s="24" t="str">
        <f>VLOOKUP(C382,'FHF LUT'!$A$5:$H$81,2,FALSE)</f>
        <v>Western Balsam Bark Beetle</v>
      </c>
      <c r="E382" s="24">
        <v>12</v>
      </c>
      <c r="F382" s="24" t="s">
        <v>11</v>
      </c>
      <c r="G382" s="24">
        <v>230490</v>
      </c>
      <c r="H382" s="24">
        <v>219843</v>
      </c>
    </row>
    <row r="383" spans="1:8">
      <c r="A383" s="24" t="str">
        <f t="shared" si="5"/>
        <v>2000_IBB_13</v>
      </c>
      <c r="B383" s="24">
        <v>2000</v>
      </c>
      <c r="C383" s="24" t="s">
        <v>182</v>
      </c>
      <c r="D383" s="24" t="str">
        <f>VLOOKUP(C383,'FHF LUT'!$A$5:$H$81,2,FALSE)</f>
        <v>Western Balsam Bark Beetle</v>
      </c>
      <c r="E383" s="24">
        <v>13</v>
      </c>
      <c r="F383" s="24" t="s">
        <v>24</v>
      </c>
      <c r="G383" s="24">
        <v>185</v>
      </c>
      <c r="H383" s="24">
        <v>109</v>
      </c>
    </row>
    <row r="384" spans="1:8">
      <c r="A384" s="24" t="str">
        <f t="shared" si="5"/>
        <v>2000_IBB_14</v>
      </c>
      <c r="B384" s="24">
        <v>2000</v>
      </c>
      <c r="C384" s="24" t="s">
        <v>182</v>
      </c>
      <c r="D384" s="24" t="str">
        <f>VLOOKUP(C384,'FHF LUT'!$A$5:$H$81,2,FALSE)</f>
        <v>Western Balsam Bark Beetle</v>
      </c>
      <c r="E384" s="24">
        <v>14</v>
      </c>
      <c r="F384" s="24" t="s">
        <v>30</v>
      </c>
      <c r="G384" s="24">
        <v>0</v>
      </c>
      <c r="H384" s="24">
        <v>0</v>
      </c>
    </row>
    <row r="385" spans="1:8">
      <c r="A385" s="24" t="str">
        <f t="shared" si="5"/>
        <v>2000_IBB_15</v>
      </c>
      <c r="B385" s="24">
        <v>2000</v>
      </c>
      <c r="C385" s="24" t="s">
        <v>182</v>
      </c>
      <c r="D385" s="24" t="str">
        <f>VLOOKUP(C385,'FHF LUT'!$A$5:$H$81,2,FALSE)</f>
        <v>Western Balsam Bark Beetle</v>
      </c>
      <c r="E385" s="24">
        <v>15</v>
      </c>
      <c r="F385" s="24" t="s">
        <v>33</v>
      </c>
      <c r="G385" s="24">
        <v>10331</v>
      </c>
      <c r="H385" s="24">
        <v>10331</v>
      </c>
    </row>
    <row r="386" spans="1:8">
      <c r="A386" s="24" t="str">
        <f t="shared" si="5"/>
        <v>2000_IBB_16</v>
      </c>
      <c r="B386" s="24">
        <v>2000</v>
      </c>
      <c r="C386" s="24" t="s">
        <v>182</v>
      </c>
      <c r="D386" s="24" t="str">
        <f>VLOOKUP(C386,'FHF LUT'!$A$5:$H$81,2,FALSE)</f>
        <v>Western Balsam Bark Beetle</v>
      </c>
      <c r="E386" s="24">
        <v>16</v>
      </c>
      <c r="F386" s="24" t="s">
        <v>12</v>
      </c>
      <c r="G386" s="24">
        <v>809697</v>
      </c>
      <c r="H386" s="24">
        <v>749845</v>
      </c>
    </row>
    <row r="387" spans="1:8">
      <c r="A387" s="24" t="str">
        <f t="shared" ref="A387:A450" si="6">CONCATENATE(B387,"_",C387,"_",E387)</f>
        <v>2000_IBB_17</v>
      </c>
      <c r="B387" s="24">
        <v>2000</v>
      </c>
      <c r="C387" s="24" t="s">
        <v>182</v>
      </c>
      <c r="D387" s="24" t="str">
        <f>VLOOKUP(C387,'FHF LUT'!$A$5:$H$81,2,FALSE)</f>
        <v>Western Balsam Bark Beetle</v>
      </c>
      <c r="E387" s="24">
        <v>17</v>
      </c>
      <c r="F387" s="24" t="s">
        <v>32</v>
      </c>
      <c r="G387" s="24">
        <v>53029</v>
      </c>
      <c r="H387" s="24">
        <v>49327</v>
      </c>
    </row>
    <row r="388" spans="1:8">
      <c r="A388" s="24" t="str">
        <f t="shared" si="6"/>
        <v>2000_IBB_18</v>
      </c>
      <c r="B388" s="24">
        <v>2000</v>
      </c>
      <c r="C388" s="24" t="s">
        <v>182</v>
      </c>
      <c r="D388" s="24" t="str">
        <f>VLOOKUP(C388,'FHF LUT'!$A$5:$H$81,2,FALSE)</f>
        <v>Western Balsam Bark Beetle</v>
      </c>
      <c r="E388" s="24">
        <v>18</v>
      </c>
      <c r="F388" s="24" t="s">
        <v>15</v>
      </c>
      <c r="G388" s="24">
        <v>1454</v>
      </c>
      <c r="H388" s="24">
        <v>1454</v>
      </c>
    </row>
    <row r="389" spans="1:8">
      <c r="A389" s="24" t="str">
        <f t="shared" si="6"/>
        <v>2000_IBB_20</v>
      </c>
      <c r="B389" s="24">
        <v>2000</v>
      </c>
      <c r="C389" s="24" t="s">
        <v>182</v>
      </c>
      <c r="D389" s="24" t="str">
        <f>VLOOKUP(C389,'FHF LUT'!$A$5:$H$81,2,FALSE)</f>
        <v>Western Balsam Bark Beetle</v>
      </c>
      <c r="E389" s="24">
        <v>20</v>
      </c>
      <c r="F389" s="24" t="s">
        <v>6</v>
      </c>
      <c r="G389" s="24">
        <v>7918</v>
      </c>
      <c r="H389" s="24">
        <v>5210</v>
      </c>
    </row>
    <row r="390" spans="1:8">
      <c r="A390" s="24" t="str">
        <f t="shared" si="6"/>
        <v>2000_IBB_22</v>
      </c>
      <c r="B390" s="24">
        <v>2000</v>
      </c>
      <c r="C390" s="24" t="s">
        <v>182</v>
      </c>
      <c r="D390" s="24" t="str">
        <f>VLOOKUP(C390,'FHF LUT'!$A$5:$H$81,2,FALSE)</f>
        <v>Western Balsam Bark Beetle</v>
      </c>
      <c r="E390" s="24">
        <v>22</v>
      </c>
      <c r="F390" s="24" t="s">
        <v>19</v>
      </c>
      <c r="G390" s="24">
        <v>3201</v>
      </c>
      <c r="H390" s="24">
        <v>2196</v>
      </c>
    </row>
    <row r="391" spans="1:8">
      <c r="A391" s="24" t="str">
        <f t="shared" si="6"/>
        <v>2000_IBB_23</v>
      </c>
      <c r="B391" s="24">
        <v>2000</v>
      </c>
      <c r="C391" s="24" t="s">
        <v>182</v>
      </c>
      <c r="D391" s="24" t="str">
        <f>VLOOKUP(C391,'FHF LUT'!$A$5:$H$81,2,FALSE)</f>
        <v>Western Balsam Bark Beetle</v>
      </c>
      <c r="E391" s="24">
        <v>23</v>
      </c>
      <c r="F391" s="24" t="s">
        <v>27</v>
      </c>
      <c r="G391" s="24">
        <v>1633</v>
      </c>
      <c r="H391" s="24">
        <v>1187</v>
      </c>
    </row>
    <row r="392" spans="1:8">
      <c r="A392" s="24" t="str">
        <f t="shared" si="6"/>
        <v>2000_IBB_24</v>
      </c>
      <c r="B392" s="24">
        <v>2000</v>
      </c>
      <c r="C392" s="24" t="s">
        <v>182</v>
      </c>
      <c r="D392" s="24" t="str">
        <f>VLOOKUP(C392,'FHF LUT'!$A$5:$H$81,2,FALSE)</f>
        <v>Western Balsam Bark Beetle</v>
      </c>
      <c r="E392" s="24">
        <v>24</v>
      </c>
      <c r="F392" s="24" t="s">
        <v>17</v>
      </c>
      <c r="G392" s="24">
        <v>290002</v>
      </c>
      <c r="H392" s="24">
        <v>275392</v>
      </c>
    </row>
    <row r="393" spans="1:8">
      <c r="A393" s="24" t="str">
        <f t="shared" si="6"/>
        <v>2000_IBB_25</v>
      </c>
      <c r="B393" s="24">
        <v>2000</v>
      </c>
      <c r="C393" s="24" t="s">
        <v>182</v>
      </c>
      <c r="D393" s="24" t="str">
        <f>VLOOKUP(C393,'FHF LUT'!$A$5:$H$81,2,FALSE)</f>
        <v>Western Balsam Bark Beetle</v>
      </c>
      <c r="E393" s="24">
        <v>25</v>
      </c>
      <c r="F393" s="24" t="s">
        <v>23</v>
      </c>
      <c r="G393" s="24">
        <v>0</v>
      </c>
      <c r="H393" s="24">
        <v>0</v>
      </c>
    </row>
    <row r="394" spans="1:8">
      <c r="A394" s="24" t="str">
        <f t="shared" si="6"/>
        <v>2000_IBB_26</v>
      </c>
      <c r="B394" s="24">
        <v>2000</v>
      </c>
      <c r="C394" s="24" t="s">
        <v>182</v>
      </c>
      <c r="D394" s="24" t="str">
        <f>VLOOKUP(C394,'FHF LUT'!$A$5:$H$81,2,FALSE)</f>
        <v>Western Balsam Bark Beetle</v>
      </c>
      <c r="E394" s="24">
        <v>26</v>
      </c>
      <c r="F394" s="24" t="s">
        <v>14</v>
      </c>
      <c r="G394" s="24">
        <v>619</v>
      </c>
      <c r="H394" s="24">
        <v>337</v>
      </c>
    </row>
    <row r="395" spans="1:8">
      <c r="A395" s="24" t="str">
        <f t="shared" si="6"/>
        <v>2000_IBB_27</v>
      </c>
      <c r="B395" s="24">
        <v>2000</v>
      </c>
      <c r="C395" s="24" t="s">
        <v>182</v>
      </c>
      <c r="D395" s="24" t="str">
        <f>VLOOKUP(C395,'FHF LUT'!$A$5:$H$81,2,FALSE)</f>
        <v>Western Balsam Bark Beetle</v>
      </c>
      <c r="E395" s="24">
        <v>27</v>
      </c>
      <c r="F395" s="24" t="s">
        <v>21</v>
      </c>
      <c r="G395" s="24">
        <v>543</v>
      </c>
      <c r="H395" s="24">
        <v>139</v>
      </c>
    </row>
    <row r="396" spans="1:8">
      <c r="A396" s="24" t="str">
        <f t="shared" si="6"/>
        <v>2000_IBB_29</v>
      </c>
      <c r="B396" s="24">
        <v>2000</v>
      </c>
      <c r="C396" s="24" t="s">
        <v>182</v>
      </c>
      <c r="D396" s="24" t="str">
        <f>VLOOKUP(C396,'FHF LUT'!$A$5:$H$81,2,FALSE)</f>
        <v>Western Balsam Bark Beetle</v>
      </c>
      <c r="E396" s="24">
        <v>29</v>
      </c>
      <c r="F396" s="24" t="s">
        <v>9</v>
      </c>
      <c r="G396" s="24">
        <v>10108</v>
      </c>
      <c r="H396" s="24">
        <v>10108</v>
      </c>
    </row>
    <row r="397" spans="1:8">
      <c r="A397" s="24" t="str">
        <f t="shared" si="6"/>
        <v>2000_IBB_30</v>
      </c>
      <c r="B397" s="24">
        <v>2000</v>
      </c>
      <c r="C397" s="24" t="s">
        <v>182</v>
      </c>
      <c r="D397" s="24" t="str">
        <f>VLOOKUP(C397,'FHF LUT'!$A$5:$H$81,2,FALSE)</f>
        <v>Western Balsam Bark Beetle</v>
      </c>
      <c r="E397" s="24">
        <v>30</v>
      </c>
      <c r="F397" s="24" t="s">
        <v>35</v>
      </c>
      <c r="G397" s="24">
        <v>0</v>
      </c>
      <c r="H397" s="24">
        <v>0</v>
      </c>
    </row>
    <row r="398" spans="1:8">
      <c r="A398" s="24" t="str">
        <f t="shared" si="6"/>
        <v>2000_IBB_31</v>
      </c>
      <c r="B398" s="24">
        <v>2000</v>
      </c>
      <c r="C398" s="24" t="s">
        <v>182</v>
      </c>
      <c r="D398" s="24" t="str">
        <f>VLOOKUP(C398,'FHF LUT'!$A$5:$H$81,2,FALSE)</f>
        <v>Western Balsam Bark Beetle</v>
      </c>
      <c r="E398" s="24">
        <v>31</v>
      </c>
      <c r="F398" s="24" t="s">
        <v>34</v>
      </c>
      <c r="G398" s="24">
        <v>0</v>
      </c>
      <c r="H398" s="24">
        <v>0</v>
      </c>
    </row>
    <row r="399" spans="1:8">
      <c r="A399" s="24" t="str">
        <f t="shared" si="6"/>
        <v>2000_IBB_38</v>
      </c>
      <c r="B399" s="24">
        <v>2000</v>
      </c>
      <c r="C399" s="24" t="s">
        <v>182</v>
      </c>
      <c r="D399" s="24" t="str">
        <f>VLOOKUP(C399,'FHF LUT'!$A$5:$H$81,2,FALSE)</f>
        <v>Western Balsam Bark Beetle</v>
      </c>
      <c r="E399" s="24">
        <v>38</v>
      </c>
      <c r="F399" s="24" t="s">
        <v>8</v>
      </c>
      <c r="G399" s="24">
        <v>0</v>
      </c>
      <c r="H399" s="24">
        <v>0</v>
      </c>
    </row>
    <row r="400" spans="1:8">
      <c r="A400" s="24" t="str">
        <f t="shared" si="6"/>
        <v>2000_IBB_39</v>
      </c>
      <c r="B400" s="24">
        <v>2000</v>
      </c>
      <c r="C400" s="24" t="s">
        <v>182</v>
      </c>
      <c r="D400" s="24" t="str">
        <f>VLOOKUP(C400,'FHF LUT'!$A$5:$H$81,2,FALSE)</f>
        <v>Western Balsam Bark Beetle</v>
      </c>
      <c r="E400" s="24">
        <v>39</v>
      </c>
      <c r="F400" s="24" t="s">
        <v>36</v>
      </c>
      <c r="G400" s="24">
        <v>0</v>
      </c>
      <c r="H400" s="24">
        <v>0</v>
      </c>
    </row>
    <row r="401" spans="1:8">
      <c r="A401" s="24" t="str">
        <f t="shared" si="6"/>
        <v>2000_IBB_40</v>
      </c>
      <c r="B401" s="24">
        <v>2000</v>
      </c>
      <c r="C401" s="24" t="s">
        <v>182</v>
      </c>
      <c r="D401" s="24" t="str">
        <f>VLOOKUP(C401,'FHF LUT'!$A$5:$H$81,2,FALSE)</f>
        <v>Western Balsam Bark Beetle</v>
      </c>
      <c r="E401" s="24">
        <v>40</v>
      </c>
      <c r="F401" s="24" t="s">
        <v>31</v>
      </c>
      <c r="G401" s="24">
        <v>0</v>
      </c>
      <c r="H401" s="24">
        <v>0</v>
      </c>
    </row>
    <row r="402" spans="1:8">
      <c r="A402" s="24" t="str">
        <f t="shared" si="6"/>
        <v>2000_IBB_41</v>
      </c>
      <c r="B402" s="24">
        <v>2000</v>
      </c>
      <c r="C402" s="24" t="s">
        <v>182</v>
      </c>
      <c r="D402" s="24" t="str">
        <f>VLOOKUP(C402,'FHF LUT'!$A$5:$H$81,2,FALSE)</f>
        <v>Western Balsam Bark Beetle</v>
      </c>
      <c r="E402" s="24">
        <v>41</v>
      </c>
      <c r="F402" s="24" t="s">
        <v>26</v>
      </c>
      <c r="G402" s="24">
        <v>42613</v>
      </c>
      <c r="H402" s="24">
        <v>42613</v>
      </c>
    </row>
    <row r="403" spans="1:8">
      <c r="A403" s="24" t="str">
        <f t="shared" si="6"/>
        <v>2000_IBB_43</v>
      </c>
      <c r="B403" s="24">
        <v>2000</v>
      </c>
      <c r="C403" s="24" t="s">
        <v>182</v>
      </c>
      <c r="D403" s="24" t="str">
        <f>VLOOKUP(C403,'FHF LUT'!$A$5:$H$81,2,FALSE)</f>
        <v>Western Balsam Bark Beetle</v>
      </c>
      <c r="E403" s="24">
        <v>43</v>
      </c>
      <c r="F403" s="24" t="s">
        <v>20</v>
      </c>
      <c r="G403" s="24">
        <v>176</v>
      </c>
      <c r="H403" s="24">
        <v>161</v>
      </c>
    </row>
    <row r="404" spans="1:8">
      <c r="A404" s="24" t="str">
        <f t="shared" si="6"/>
        <v>2000_IBB_44</v>
      </c>
      <c r="B404" s="24">
        <v>2000</v>
      </c>
      <c r="C404" s="24" t="s">
        <v>182</v>
      </c>
      <c r="D404" s="24" t="str">
        <f>VLOOKUP(C404,'FHF LUT'!$A$5:$H$81,2,FALSE)</f>
        <v>Western Balsam Bark Beetle</v>
      </c>
      <c r="E404" s="24">
        <v>44</v>
      </c>
      <c r="F404" s="24" t="s">
        <v>3</v>
      </c>
      <c r="G404" s="24">
        <v>0</v>
      </c>
      <c r="H404" s="24">
        <v>0</v>
      </c>
    </row>
    <row r="405" spans="1:8">
      <c r="A405" s="24" t="str">
        <f t="shared" si="6"/>
        <v>2000_IBB_45</v>
      </c>
      <c r="B405" s="24">
        <v>2000</v>
      </c>
      <c r="C405" s="24" t="s">
        <v>182</v>
      </c>
      <c r="D405" s="24" t="str">
        <f>VLOOKUP(C405,'FHF LUT'!$A$5:$H$81,2,FALSE)</f>
        <v>Western Balsam Bark Beetle</v>
      </c>
      <c r="E405" s="24">
        <v>45</v>
      </c>
      <c r="F405" s="24" t="s">
        <v>5</v>
      </c>
      <c r="G405" s="24">
        <v>27</v>
      </c>
      <c r="H405" s="24">
        <v>27</v>
      </c>
    </row>
    <row r="406" spans="1:8">
      <c r="A406" s="24" t="str">
        <f t="shared" si="6"/>
        <v>2000_IBB_46</v>
      </c>
      <c r="B406" s="24">
        <v>2000</v>
      </c>
      <c r="C406" s="24" t="s">
        <v>182</v>
      </c>
      <c r="D406" s="24" t="str">
        <f>VLOOKUP(C406,'FHF LUT'!$A$5:$H$81,2,FALSE)</f>
        <v>Western Balsam Bark Beetle</v>
      </c>
      <c r="E406" s="24">
        <v>46</v>
      </c>
      <c r="F406" s="24" t="s">
        <v>234</v>
      </c>
      <c r="G406" s="24">
        <v>0</v>
      </c>
      <c r="H406" s="24">
        <v>0</v>
      </c>
    </row>
    <row r="407" spans="1:8">
      <c r="A407" s="24" t="str">
        <f t="shared" si="6"/>
        <v>2000_IBB_47</v>
      </c>
      <c r="B407" s="24">
        <v>2000</v>
      </c>
      <c r="C407" s="24" t="s">
        <v>182</v>
      </c>
      <c r="D407" s="24" t="str">
        <f>VLOOKUP(C407,'FHF LUT'!$A$5:$H$81,2,FALSE)</f>
        <v>Western Balsam Bark Beetle</v>
      </c>
      <c r="E407" s="24">
        <v>47</v>
      </c>
      <c r="F407" s="24" t="s">
        <v>233</v>
      </c>
      <c r="G407" s="24">
        <v>0</v>
      </c>
      <c r="H407" s="24">
        <v>0</v>
      </c>
    </row>
    <row r="408" spans="1:8">
      <c r="A408" s="24" t="str">
        <f t="shared" si="6"/>
        <v>2000_IBB_48</v>
      </c>
      <c r="B408" s="24">
        <v>2000</v>
      </c>
      <c r="C408" s="24" t="s">
        <v>182</v>
      </c>
      <c r="D408" s="24" t="str">
        <f>VLOOKUP(C408,'FHF LUT'!$A$5:$H$81,2,FALSE)</f>
        <v>Western Balsam Bark Beetle</v>
      </c>
      <c r="E408" s="24">
        <v>48</v>
      </c>
      <c r="F408" s="24" t="s">
        <v>235</v>
      </c>
      <c r="G408" s="24">
        <v>0</v>
      </c>
      <c r="H408" s="24">
        <v>0</v>
      </c>
    </row>
    <row r="409" spans="1:8">
      <c r="A409" s="24" t="str">
        <f t="shared" si="6"/>
        <v>2000_IBD_1</v>
      </c>
      <c r="B409" s="24">
        <v>2000</v>
      </c>
      <c r="C409" s="24" t="s">
        <v>183</v>
      </c>
      <c r="D409" s="24" t="str">
        <f>VLOOKUP(C409,'FHF LUT'!$A$5:$H$81,2,FALSE)</f>
        <v>Douglas-fir Beetle</v>
      </c>
      <c r="E409" s="24">
        <v>1</v>
      </c>
      <c r="F409" s="24" t="s">
        <v>10</v>
      </c>
      <c r="G409" s="24">
        <v>7646</v>
      </c>
      <c r="H409" s="24">
        <v>6858</v>
      </c>
    </row>
    <row r="410" spans="1:8">
      <c r="A410" s="24" t="str">
        <f t="shared" si="6"/>
        <v>2000_IBD_2</v>
      </c>
      <c r="B410" s="24">
        <v>2000</v>
      </c>
      <c r="C410" s="24" t="s">
        <v>183</v>
      </c>
      <c r="D410" s="24" t="str">
        <f>VLOOKUP(C410,'FHF LUT'!$A$5:$H$81,2,FALSE)</f>
        <v>Douglas-fir Beetle</v>
      </c>
      <c r="E410" s="24">
        <v>2</v>
      </c>
      <c r="F410" s="24" t="s">
        <v>22</v>
      </c>
      <c r="G410" s="24">
        <v>2584</v>
      </c>
      <c r="H410" s="24">
        <v>2344</v>
      </c>
    </row>
    <row r="411" spans="1:8">
      <c r="A411" s="24" t="str">
        <f t="shared" si="6"/>
        <v>2000_IBD_3</v>
      </c>
      <c r="B411" s="24">
        <v>2000</v>
      </c>
      <c r="C411" s="24" t="s">
        <v>183</v>
      </c>
      <c r="D411" s="24" t="str">
        <f>VLOOKUP(C411,'FHF LUT'!$A$5:$H$81,2,FALSE)</f>
        <v>Douglas-fir Beetle</v>
      </c>
      <c r="E411" s="24">
        <v>3</v>
      </c>
      <c r="F411" s="24" t="s">
        <v>13</v>
      </c>
      <c r="G411" s="24">
        <v>0</v>
      </c>
      <c r="H411" s="24">
        <v>0</v>
      </c>
    </row>
    <row r="412" spans="1:8">
      <c r="A412" s="24" t="str">
        <f t="shared" si="6"/>
        <v>2000_IBD_4</v>
      </c>
      <c r="B412" s="24">
        <v>2000</v>
      </c>
      <c r="C412" s="24" t="s">
        <v>183</v>
      </c>
      <c r="D412" s="24" t="str">
        <f>VLOOKUP(C412,'FHF LUT'!$A$5:$H$81,2,FALSE)</f>
        <v>Douglas-fir Beetle</v>
      </c>
      <c r="E412" s="24">
        <v>4</v>
      </c>
      <c r="F412" s="24" t="s">
        <v>28</v>
      </c>
      <c r="G412" s="24">
        <v>0</v>
      </c>
      <c r="H412" s="24">
        <v>0</v>
      </c>
    </row>
    <row r="413" spans="1:8">
      <c r="A413" s="24" t="str">
        <f t="shared" si="6"/>
        <v>2000_IBD_5</v>
      </c>
      <c r="B413" s="24">
        <v>2000</v>
      </c>
      <c r="C413" s="24" t="s">
        <v>183</v>
      </c>
      <c r="D413" s="24" t="str">
        <f>VLOOKUP(C413,'FHF LUT'!$A$5:$H$81,2,FALSE)</f>
        <v>Douglas-fir Beetle</v>
      </c>
      <c r="E413" s="24">
        <v>5</v>
      </c>
      <c r="F413" s="24" t="s">
        <v>16</v>
      </c>
      <c r="G413" s="24">
        <v>685</v>
      </c>
      <c r="H413" s="24">
        <v>445</v>
      </c>
    </row>
    <row r="414" spans="1:8">
      <c r="A414" s="24" t="str">
        <f t="shared" si="6"/>
        <v>2000_IBD_7</v>
      </c>
      <c r="B414" s="24">
        <v>2000</v>
      </c>
      <c r="C414" s="24" t="s">
        <v>183</v>
      </c>
      <c r="D414" s="24" t="str">
        <f>VLOOKUP(C414,'FHF LUT'!$A$5:$H$81,2,FALSE)</f>
        <v>Douglas-fir Beetle</v>
      </c>
      <c r="E414" s="24">
        <v>7</v>
      </c>
      <c r="F414" s="24" t="s">
        <v>25</v>
      </c>
      <c r="G414" s="24">
        <v>2239</v>
      </c>
      <c r="H414" s="24">
        <v>1148</v>
      </c>
    </row>
    <row r="415" spans="1:8">
      <c r="A415" s="24" t="str">
        <f t="shared" si="6"/>
        <v>2000_IBD_8</v>
      </c>
      <c r="B415" s="24">
        <v>2000</v>
      </c>
      <c r="C415" s="24" t="s">
        <v>183</v>
      </c>
      <c r="D415" s="24" t="str">
        <f>VLOOKUP(C415,'FHF LUT'!$A$5:$H$81,2,FALSE)</f>
        <v>Douglas-fir Beetle</v>
      </c>
      <c r="E415" s="24">
        <v>8</v>
      </c>
      <c r="F415" s="24" t="s">
        <v>29</v>
      </c>
      <c r="G415" s="24">
        <v>0</v>
      </c>
      <c r="H415" s="24">
        <v>0</v>
      </c>
    </row>
    <row r="416" spans="1:8">
      <c r="A416" s="24" t="str">
        <f t="shared" si="6"/>
        <v>2000_IBD_9</v>
      </c>
      <c r="B416" s="24">
        <v>2000</v>
      </c>
      <c r="C416" s="24" t="s">
        <v>183</v>
      </c>
      <c r="D416" s="24" t="str">
        <f>VLOOKUP(C416,'FHF LUT'!$A$5:$H$81,2,FALSE)</f>
        <v>Douglas-fir Beetle</v>
      </c>
      <c r="E416" s="24">
        <v>9</v>
      </c>
      <c r="F416" s="24" t="s">
        <v>7</v>
      </c>
      <c r="G416" s="24">
        <v>21352</v>
      </c>
      <c r="H416" s="24">
        <v>14643</v>
      </c>
    </row>
    <row r="417" spans="1:8">
      <c r="A417" s="24" t="str">
        <f t="shared" si="6"/>
        <v>2000_IBD_10</v>
      </c>
      <c r="B417" s="24">
        <v>2000</v>
      </c>
      <c r="C417" s="24" t="s">
        <v>183</v>
      </c>
      <c r="D417" s="24" t="str">
        <f>VLOOKUP(C417,'FHF LUT'!$A$5:$H$81,2,FALSE)</f>
        <v>Douglas-fir Beetle</v>
      </c>
      <c r="E417" s="24">
        <v>10</v>
      </c>
      <c r="F417" s="24" t="s">
        <v>18</v>
      </c>
      <c r="G417" s="24">
        <v>0</v>
      </c>
      <c r="H417" s="24">
        <v>0</v>
      </c>
    </row>
    <row r="418" spans="1:8">
      <c r="A418" s="24" t="str">
        <f t="shared" si="6"/>
        <v>2000_IBD_11</v>
      </c>
      <c r="B418" s="24">
        <v>2000</v>
      </c>
      <c r="C418" s="24" t="s">
        <v>183</v>
      </c>
      <c r="D418" s="24" t="str">
        <f>VLOOKUP(C418,'FHF LUT'!$A$5:$H$81,2,FALSE)</f>
        <v>Douglas-fir Beetle</v>
      </c>
      <c r="E418" s="24">
        <v>11</v>
      </c>
      <c r="F418" s="24" t="s">
        <v>4</v>
      </c>
      <c r="G418" s="24">
        <v>815</v>
      </c>
      <c r="H418" s="24">
        <v>700</v>
      </c>
    </row>
    <row r="419" spans="1:8">
      <c r="A419" s="24" t="str">
        <f t="shared" si="6"/>
        <v>2000_IBD_12</v>
      </c>
      <c r="B419" s="24">
        <v>2000</v>
      </c>
      <c r="C419" s="24" t="s">
        <v>183</v>
      </c>
      <c r="D419" s="24" t="str">
        <f>VLOOKUP(C419,'FHF LUT'!$A$5:$H$81,2,FALSE)</f>
        <v>Douglas-fir Beetle</v>
      </c>
      <c r="E419" s="24">
        <v>12</v>
      </c>
      <c r="F419" s="24" t="s">
        <v>11</v>
      </c>
      <c r="G419" s="24">
        <v>0</v>
      </c>
      <c r="H419" s="24">
        <v>0</v>
      </c>
    </row>
    <row r="420" spans="1:8">
      <c r="A420" s="24" t="str">
        <f t="shared" si="6"/>
        <v>2000_IBD_13</v>
      </c>
      <c r="B420" s="24">
        <v>2000</v>
      </c>
      <c r="C420" s="24" t="s">
        <v>183</v>
      </c>
      <c r="D420" s="24" t="str">
        <f>VLOOKUP(C420,'FHF LUT'!$A$5:$H$81,2,FALSE)</f>
        <v>Douglas-fir Beetle</v>
      </c>
      <c r="E420" s="24">
        <v>13</v>
      </c>
      <c r="F420" s="24" t="s">
        <v>24</v>
      </c>
      <c r="G420" s="24">
        <v>23231</v>
      </c>
      <c r="H420" s="24">
        <v>18441</v>
      </c>
    </row>
    <row r="421" spans="1:8">
      <c r="A421" s="24" t="str">
        <f t="shared" si="6"/>
        <v>2000_IBD_14</v>
      </c>
      <c r="B421" s="24">
        <v>2000</v>
      </c>
      <c r="C421" s="24" t="s">
        <v>183</v>
      </c>
      <c r="D421" s="24" t="str">
        <f>VLOOKUP(C421,'FHF LUT'!$A$5:$H$81,2,FALSE)</f>
        <v>Douglas-fir Beetle</v>
      </c>
      <c r="E421" s="24">
        <v>14</v>
      </c>
      <c r="F421" s="24" t="s">
        <v>30</v>
      </c>
      <c r="G421" s="24">
        <v>0</v>
      </c>
      <c r="H421" s="24">
        <v>0</v>
      </c>
    </row>
    <row r="422" spans="1:8">
      <c r="A422" s="24" t="str">
        <f t="shared" si="6"/>
        <v>2000_IBD_15</v>
      </c>
      <c r="B422" s="24">
        <v>2000</v>
      </c>
      <c r="C422" s="24" t="s">
        <v>183</v>
      </c>
      <c r="D422" s="24" t="str">
        <f>VLOOKUP(C422,'FHF LUT'!$A$5:$H$81,2,FALSE)</f>
        <v>Douglas-fir Beetle</v>
      </c>
      <c r="E422" s="24">
        <v>15</v>
      </c>
      <c r="F422" s="24" t="s">
        <v>33</v>
      </c>
      <c r="G422" s="24">
        <v>153</v>
      </c>
      <c r="H422" s="24">
        <v>153</v>
      </c>
    </row>
    <row r="423" spans="1:8">
      <c r="A423" s="24" t="str">
        <f t="shared" si="6"/>
        <v>2000_IBD_16</v>
      </c>
      <c r="B423" s="24">
        <v>2000</v>
      </c>
      <c r="C423" s="24" t="s">
        <v>183</v>
      </c>
      <c r="D423" s="24" t="str">
        <f>VLOOKUP(C423,'FHF LUT'!$A$5:$H$81,2,FALSE)</f>
        <v>Douglas-fir Beetle</v>
      </c>
      <c r="E423" s="24">
        <v>16</v>
      </c>
      <c r="F423" s="24" t="s">
        <v>12</v>
      </c>
      <c r="G423" s="24">
        <v>0</v>
      </c>
      <c r="H423" s="24">
        <v>0</v>
      </c>
    </row>
    <row r="424" spans="1:8">
      <c r="A424" s="24" t="str">
        <f t="shared" si="6"/>
        <v>2000_IBD_17</v>
      </c>
      <c r="B424" s="24">
        <v>2000</v>
      </c>
      <c r="C424" s="24" t="s">
        <v>183</v>
      </c>
      <c r="D424" s="24" t="str">
        <f>VLOOKUP(C424,'FHF LUT'!$A$5:$H$81,2,FALSE)</f>
        <v>Douglas-fir Beetle</v>
      </c>
      <c r="E424" s="24">
        <v>17</v>
      </c>
      <c r="F424" s="24" t="s">
        <v>32</v>
      </c>
      <c r="G424" s="24">
        <v>8</v>
      </c>
      <c r="H424" s="24">
        <v>8</v>
      </c>
    </row>
    <row r="425" spans="1:8">
      <c r="A425" s="24" t="str">
        <f t="shared" si="6"/>
        <v>2000_IBD_18</v>
      </c>
      <c r="B425" s="24">
        <v>2000</v>
      </c>
      <c r="C425" s="24" t="s">
        <v>183</v>
      </c>
      <c r="D425" s="24" t="str">
        <f>VLOOKUP(C425,'FHF LUT'!$A$5:$H$81,2,FALSE)</f>
        <v>Douglas-fir Beetle</v>
      </c>
      <c r="E425" s="24">
        <v>18</v>
      </c>
      <c r="F425" s="24" t="s">
        <v>15</v>
      </c>
      <c r="G425" s="24">
        <v>654</v>
      </c>
      <c r="H425" s="24">
        <v>532</v>
      </c>
    </row>
    <row r="426" spans="1:8">
      <c r="A426" s="24" t="str">
        <f t="shared" si="6"/>
        <v>2000_IBD_20</v>
      </c>
      <c r="B426" s="24">
        <v>2000</v>
      </c>
      <c r="C426" s="24" t="s">
        <v>183</v>
      </c>
      <c r="D426" s="24" t="str">
        <f>VLOOKUP(C426,'FHF LUT'!$A$5:$H$81,2,FALSE)</f>
        <v>Douglas-fir Beetle</v>
      </c>
      <c r="E426" s="24">
        <v>20</v>
      </c>
      <c r="F426" s="24" t="s">
        <v>6</v>
      </c>
      <c r="G426" s="24">
        <v>0</v>
      </c>
      <c r="H426" s="24">
        <v>0</v>
      </c>
    </row>
    <row r="427" spans="1:8">
      <c r="A427" s="24" t="str">
        <f t="shared" si="6"/>
        <v>2000_IBD_22</v>
      </c>
      <c r="B427" s="24">
        <v>2000</v>
      </c>
      <c r="C427" s="24" t="s">
        <v>183</v>
      </c>
      <c r="D427" s="24" t="str">
        <f>VLOOKUP(C427,'FHF LUT'!$A$5:$H$81,2,FALSE)</f>
        <v>Douglas-fir Beetle</v>
      </c>
      <c r="E427" s="24">
        <v>22</v>
      </c>
      <c r="F427" s="24" t="s">
        <v>19</v>
      </c>
      <c r="G427" s="24">
        <v>6246</v>
      </c>
      <c r="H427" s="24">
        <v>4633</v>
      </c>
    </row>
    <row r="428" spans="1:8">
      <c r="A428" s="24" t="str">
        <f t="shared" si="6"/>
        <v>2000_IBD_23</v>
      </c>
      <c r="B428" s="24">
        <v>2000</v>
      </c>
      <c r="C428" s="24" t="s">
        <v>183</v>
      </c>
      <c r="D428" s="24" t="str">
        <f>VLOOKUP(C428,'FHF LUT'!$A$5:$H$81,2,FALSE)</f>
        <v>Douglas-fir Beetle</v>
      </c>
      <c r="E428" s="24">
        <v>23</v>
      </c>
      <c r="F428" s="24" t="s">
        <v>27</v>
      </c>
      <c r="G428" s="24">
        <v>2113</v>
      </c>
      <c r="H428" s="24">
        <v>1927</v>
      </c>
    </row>
    <row r="429" spans="1:8">
      <c r="A429" s="24" t="str">
        <f t="shared" si="6"/>
        <v>2000_IBD_24</v>
      </c>
      <c r="B429" s="24">
        <v>2000</v>
      </c>
      <c r="C429" s="24" t="s">
        <v>183</v>
      </c>
      <c r="D429" s="24" t="str">
        <f>VLOOKUP(C429,'FHF LUT'!$A$5:$H$81,2,FALSE)</f>
        <v>Douglas-fir Beetle</v>
      </c>
      <c r="E429" s="24">
        <v>24</v>
      </c>
      <c r="F429" s="24" t="s">
        <v>17</v>
      </c>
      <c r="G429" s="24">
        <v>17097</v>
      </c>
      <c r="H429" s="24">
        <v>12631</v>
      </c>
    </row>
    <row r="430" spans="1:8">
      <c r="A430" s="24" t="str">
        <f t="shared" si="6"/>
        <v>2000_IBD_25</v>
      </c>
      <c r="B430" s="24">
        <v>2000</v>
      </c>
      <c r="C430" s="24" t="s">
        <v>183</v>
      </c>
      <c r="D430" s="24" t="str">
        <f>VLOOKUP(C430,'FHF LUT'!$A$5:$H$81,2,FALSE)</f>
        <v>Douglas-fir Beetle</v>
      </c>
      <c r="E430" s="24">
        <v>25</v>
      </c>
      <c r="F430" s="24" t="s">
        <v>23</v>
      </c>
      <c r="G430" s="24">
        <v>0</v>
      </c>
      <c r="H430" s="24">
        <v>0</v>
      </c>
    </row>
    <row r="431" spans="1:8">
      <c r="A431" s="24" t="str">
        <f t="shared" si="6"/>
        <v>2000_IBD_26</v>
      </c>
      <c r="B431" s="24">
        <v>2000</v>
      </c>
      <c r="C431" s="24" t="s">
        <v>183</v>
      </c>
      <c r="D431" s="24" t="str">
        <f>VLOOKUP(C431,'FHF LUT'!$A$5:$H$81,2,FALSE)</f>
        <v>Douglas-fir Beetle</v>
      </c>
      <c r="E431" s="24">
        <v>26</v>
      </c>
      <c r="F431" s="24" t="s">
        <v>14</v>
      </c>
      <c r="G431" s="24">
        <v>586</v>
      </c>
      <c r="H431" s="24">
        <v>501</v>
      </c>
    </row>
    <row r="432" spans="1:8">
      <c r="A432" s="24" t="str">
        <f t="shared" si="6"/>
        <v>2000_IBD_27</v>
      </c>
      <c r="B432" s="24">
        <v>2000</v>
      </c>
      <c r="C432" s="24" t="s">
        <v>183</v>
      </c>
      <c r="D432" s="24" t="str">
        <f>VLOOKUP(C432,'FHF LUT'!$A$5:$H$81,2,FALSE)</f>
        <v>Douglas-fir Beetle</v>
      </c>
      <c r="E432" s="24">
        <v>27</v>
      </c>
      <c r="F432" s="24" t="s">
        <v>21</v>
      </c>
      <c r="G432" s="24">
        <v>102</v>
      </c>
      <c r="H432" s="24">
        <v>102</v>
      </c>
    </row>
    <row r="433" spans="1:8">
      <c r="A433" s="24" t="str">
        <f t="shared" si="6"/>
        <v>2000_IBD_29</v>
      </c>
      <c r="B433" s="24">
        <v>2000</v>
      </c>
      <c r="C433" s="24" t="s">
        <v>183</v>
      </c>
      <c r="D433" s="24" t="str">
        <f>VLOOKUP(C433,'FHF LUT'!$A$5:$H$81,2,FALSE)</f>
        <v>Douglas-fir Beetle</v>
      </c>
      <c r="E433" s="24">
        <v>29</v>
      </c>
      <c r="F433" s="24" t="s">
        <v>9</v>
      </c>
      <c r="G433" s="24">
        <v>4404</v>
      </c>
      <c r="H433" s="24">
        <v>3448</v>
      </c>
    </row>
    <row r="434" spans="1:8">
      <c r="A434" s="24" t="str">
        <f t="shared" si="6"/>
        <v>2000_IBD_30</v>
      </c>
      <c r="B434" s="24">
        <v>2000</v>
      </c>
      <c r="C434" s="24" t="s">
        <v>183</v>
      </c>
      <c r="D434" s="24" t="str">
        <f>VLOOKUP(C434,'FHF LUT'!$A$5:$H$81,2,FALSE)</f>
        <v>Douglas-fir Beetle</v>
      </c>
      <c r="E434" s="24">
        <v>30</v>
      </c>
      <c r="F434" s="24" t="s">
        <v>35</v>
      </c>
      <c r="G434" s="24">
        <v>29825</v>
      </c>
      <c r="H434" s="24">
        <v>29155</v>
      </c>
    </row>
    <row r="435" spans="1:8">
      <c r="A435" s="24" t="str">
        <f t="shared" si="6"/>
        <v>2000_IBD_31</v>
      </c>
      <c r="B435" s="24">
        <v>2000</v>
      </c>
      <c r="C435" s="24" t="s">
        <v>183</v>
      </c>
      <c r="D435" s="24" t="str">
        <f>VLOOKUP(C435,'FHF LUT'!$A$5:$H$81,2,FALSE)</f>
        <v>Douglas-fir Beetle</v>
      </c>
      <c r="E435" s="24">
        <v>31</v>
      </c>
      <c r="F435" s="24" t="s">
        <v>34</v>
      </c>
      <c r="G435" s="24">
        <v>0</v>
      </c>
      <c r="H435" s="24">
        <v>0</v>
      </c>
    </row>
    <row r="436" spans="1:8">
      <c r="A436" s="24" t="str">
        <f t="shared" si="6"/>
        <v>2000_IBD_38</v>
      </c>
      <c r="B436" s="24">
        <v>2000</v>
      </c>
      <c r="C436" s="24" t="s">
        <v>183</v>
      </c>
      <c r="D436" s="24" t="str">
        <f>VLOOKUP(C436,'FHF LUT'!$A$5:$H$81,2,FALSE)</f>
        <v>Douglas-fir Beetle</v>
      </c>
      <c r="E436" s="24">
        <v>38</v>
      </c>
      <c r="F436" s="24" t="s">
        <v>8</v>
      </c>
      <c r="G436" s="24">
        <v>0</v>
      </c>
      <c r="H436" s="24">
        <v>0</v>
      </c>
    </row>
    <row r="437" spans="1:8">
      <c r="A437" s="24" t="str">
        <f t="shared" si="6"/>
        <v>2000_IBD_39</v>
      </c>
      <c r="B437" s="24">
        <v>2000</v>
      </c>
      <c r="C437" s="24" t="s">
        <v>183</v>
      </c>
      <c r="D437" s="24" t="str">
        <f>VLOOKUP(C437,'FHF LUT'!$A$5:$H$81,2,FALSE)</f>
        <v>Douglas-fir Beetle</v>
      </c>
      <c r="E437" s="24">
        <v>39</v>
      </c>
      <c r="F437" s="24" t="s">
        <v>36</v>
      </c>
      <c r="G437" s="24">
        <v>0</v>
      </c>
      <c r="H437" s="24">
        <v>0</v>
      </c>
    </row>
    <row r="438" spans="1:8">
      <c r="A438" s="24" t="str">
        <f t="shared" si="6"/>
        <v>2000_IBD_40</v>
      </c>
      <c r="B438" s="24">
        <v>2000</v>
      </c>
      <c r="C438" s="24" t="s">
        <v>183</v>
      </c>
      <c r="D438" s="24" t="str">
        <f>VLOOKUP(C438,'FHF LUT'!$A$5:$H$81,2,FALSE)</f>
        <v>Douglas-fir Beetle</v>
      </c>
      <c r="E438" s="24">
        <v>40</v>
      </c>
      <c r="F438" s="24" t="s">
        <v>31</v>
      </c>
      <c r="G438" s="24">
        <v>0</v>
      </c>
      <c r="H438" s="24">
        <v>0</v>
      </c>
    </row>
    <row r="439" spans="1:8">
      <c r="A439" s="24" t="str">
        <f t="shared" si="6"/>
        <v>2000_IBD_41</v>
      </c>
      <c r="B439" s="24">
        <v>2000</v>
      </c>
      <c r="C439" s="24" t="s">
        <v>183</v>
      </c>
      <c r="D439" s="24" t="str">
        <f>VLOOKUP(C439,'FHF LUT'!$A$5:$H$81,2,FALSE)</f>
        <v>Douglas-fir Beetle</v>
      </c>
      <c r="E439" s="24">
        <v>41</v>
      </c>
      <c r="F439" s="24" t="s">
        <v>26</v>
      </c>
      <c r="G439" s="24">
        <v>0</v>
      </c>
      <c r="H439" s="24">
        <v>0</v>
      </c>
    </row>
    <row r="440" spans="1:8">
      <c r="A440" s="24" t="str">
        <f t="shared" si="6"/>
        <v>2000_IBD_43</v>
      </c>
      <c r="B440" s="24">
        <v>2000</v>
      </c>
      <c r="C440" s="24" t="s">
        <v>183</v>
      </c>
      <c r="D440" s="24" t="str">
        <f>VLOOKUP(C440,'FHF LUT'!$A$5:$H$81,2,FALSE)</f>
        <v>Douglas-fir Beetle</v>
      </c>
      <c r="E440" s="24">
        <v>43</v>
      </c>
      <c r="F440" s="24" t="s">
        <v>20</v>
      </c>
      <c r="G440" s="24">
        <v>0</v>
      </c>
      <c r="H440" s="24">
        <v>0</v>
      </c>
    </row>
    <row r="441" spans="1:8">
      <c r="A441" s="24" t="str">
        <f t="shared" si="6"/>
        <v>2000_IBD_44</v>
      </c>
      <c r="B441" s="24">
        <v>2000</v>
      </c>
      <c r="C441" s="24" t="s">
        <v>183</v>
      </c>
      <c r="D441" s="24" t="str">
        <f>VLOOKUP(C441,'FHF LUT'!$A$5:$H$81,2,FALSE)</f>
        <v>Douglas-fir Beetle</v>
      </c>
      <c r="E441" s="24">
        <v>44</v>
      </c>
      <c r="F441" s="24" t="s">
        <v>3</v>
      </c>
      <c r="G441" s="24">
        <v>0</v>
      </c>
      <c r="H441" s="24">
        <v>0</v>
      </c>
    </row>
    <row r="442" spans="1:8">
      <c r="A442" s="24" t="str">
        <f t="shared" si="6"/>
        <v>2000_IBD_45</v>
      </c>
      <c r="B442" s="24">
        <v>2000</v>
      </c>
      <c r="C442" s="24" t="s">
        <v>183</v>
      </c>
      <c r="D442" s="24" t="str">
        <f>VLOOKUP(C442,'FHF LUT'!$A$5:$H$81,2,FALSE)</f>
        <v>Douglas-fir Beetle</v>
      </c>
      <c r="E442" s="24">
        <v>45</v>
      </c>
      <c r="F442" s="24" t="s">
        <v>5</v>
      </c>
      <c r="G442" s="24">
        <v>978</v>
      </c>
      <c r="H442" s="24">
        <v>812</v>
      </c>
    </row>
    <row r="443" spans="1:8">
      <c r="A443" s="24" t="str">
        <f t="shared" si="6"/>
        <v>2000_IBD_46</v>
      </c>
      <c r="B443" s="24">
        <v>2000</v>
      </c>
      <c r="C443" s="24" t="s">
        <v>183</v>
      </c>
      <c r="D443" s="24" t="str">
        <f>VLOOKUP(C443,'FHF LUT'!$A$5:$H$81,2,FALSE)</f>
        <v>Douglas-fir Beetle</v>
      </c>
      <c r="E443" s="24">
        <v>46</v>
      </c>
      <c r="F443" s="24" t="s">
        <v>234</v>
      </c>
      <c r="G443" s="24">
        <v>0</v>
      </c>
      <c r="H443" s="24">
        <v>0</v>
      </c>
    </row>
    <row r="444" spans="1:8">
      <c r="A444" s="24" t="str">
        <f t="shared" si="6"/>
        <v>2000_IBD_47</v>
      </c>
      <c r="B444" s="24">
        <v>2000</v>
      </c>
      <c r="C444" s="24" t="s">
        <v>183</v>
      </c>
      <c r="D444" s="24" t="str">
        <f>VLOOKUP(C444,'FHF LUT'!$A$5:$H$81,2,FALSE)</f>
        <v>Douglas-fir Beetle</v>
      </c>
      <c r="E444" s="24">
        <v>47</v>
      </c>
      <c r="F444" s="24" t="s">
        <v>233</v>
      </c>
      <c r="G444" s="24">
        <v>0</v>
      </c>
      <c r="H444" s="24">
        <v>0</v>
      </c>
    </row>
    <row r="445" spans="1:8">
      <c r="A445" s="24" t="str">
        <f t="shared" si="6"/>
        <v>2000_IBD_48</v>
      </c>
      <c r="B445" s="24">
        <v>2000</v>
      </c>
      <c r="C445" s="24" t="s">
        <v>183</v>
      </c>
      <c r="D445" s="24" t="str">
        <f>VLOOKUP(C445,'FHF LUT'!$A$5:$H$81,2,FALSE)</f>
        <v>Douglas-fir Beetle</v>
      </c>
      <c r="E445" s="24">
        <v>48</v>
      </c>
      <c r="F445" s="24" t="s">
        <v>235</v>
      </c>
      <c r="G445" s="24">
        <v>0</v>
      </c>
      <c r="H445" s="24">
        <v>0</v>
      </c>
    </row>
    <row r="446" spans="1:8">
      <c r="A446" s="24" t="str">
        <f t="shared" si="6"/>
        <v>2000_IBI_1</v>
      </c>
      <c r="B446" s="24">
        <v>2000</v>
      </c>
      <c r="C446" s="24" t="s">
        <v>184</v>
      </c>
      <c r="D446" s="24" t="str">
        <f>VLOOKUP(C446,'FHF LUT'!$A$5:$H$81,2,FALSE)</f>
        <v>Engraver Beetle (Ips species)</v>
      </c>
      <c r="E446" s="24">
        <v>1</v>
      </c>
      <c r="F446" s="24" t="s">
        <v>10</v>
      </c>
      <c r="G446" s="24">
        <v>0</v>
      </c>
      <c r="H446" s="24">
        <v>0</v>
      </c>
    </row>
    <row r="447" spans="1:8">
      <c r="A447" s="24" t="str">
        <f t="shared" si="6"/>
        <v>2000_IBI_2</v>
      </c>
      <c r="B447" s="24">
        <v>2000</v>
      </c>
      <c r="C447" s="24" t="s">
        <v>184</v>
      </c>
      <c r="D447" s="24" t="str">
        <f>VLOOKUP(C447,'FHF LUT'!$A$5:$H$81,2,FALSE)</f>
        <v>Engraver Beetle (Ips species)</v>
      </c>
      <c r="E447" s="24">
        <v>2</v>
      </c>
      <c r="F447" s="24" t="s">
        <v>22</v>
      </c>
      <c r="G447" s="24">
        <v>0</v>
      </c>
      <c r="H447" s="24">
        <v>0</v>
      </c>
    </row>
    <row r="448" spans="1:8">
      <c r="A448" s="24" t="str">
        <f t="shared" si="6"/>
        <v>2000_IBI_3</v>
      </c>
      <c r="B448" s="24">
        <v>2000</v>
      </c>
      <c r="C448" s="24" t="s">
        <v>184</v>
      </c>
      <c r="D448" s="24" t="str">
        <f>VLOOKUP(C448,'FHF LUT'!$A$5:$H$81,2,FALSE)</f>
        <v>Engraver Beetle (Ips species)</v>
      </c>
      <c r="E448" s="24">
        <v>3</v>
      </c>
      <c r="F448" s="24" t="s">
        <v>13</v>
      </c>
      <c r="G448" s="24">
        <v>0</v>
      </c>
      <c r="H448" s="24">
        <v>0</v>
      </c>
    </row>
    <row r="449" spans="1:8">
      <c r="A449" s="24" t="str">
        <f t="shared" si="6"/>
        <v>2000_IBI_4</v>
      </c>
      <c r="B449" s="24">
        <v>2000</v>
      </c>
      <c r="C449" s="24" t="s">
        <v>184</v>
      </c>
      <c r="D449" s="24" t="str">
        <f>VLOOKUP(C449,'FHF LUT'!$A$5:$H$81,2,FALSE)</f>
        <v>Engraver Beetle (Ips species)</v>
      </c>
      <c r="E449" s="24">
        <v>4</v>
      </c>
      <c r="F449" s="24" t="s">
        <v>28</v>
      </c>
      <c r="G449" s="24">
        <v>0</v>
      </c>
      <c r="H449" s="24">
        <v>0</v>
      </c>
    </row>
    <row r="450" spans="1:8">
      <c r="A450" s="24" t="str">
        <f t="shared" si="6"/>
        <v>2000_IBI_5</v>
      </c>
      <c r="B450" s="24">
        <v>2000</v>
      </c>
      <c r="C450" s="24" t="s">
        <v>184</v>
      </c>
      <c r="D450" s="24" t="str">
        <f>VLOOKUP(C450,'FHF LUT'!$A$5:$H$81,2,FALSE)</f>
        <v>Engraver Beetle (Ips species)</v>
      </c>
      <c r="E450" s="24">
        <v>5</v>
      </c>
      <c r="F450" s="24" t="s">
        <v>16</v>
      </c>
      <c r="G450" s="24">
        <v>0</v>
      </c>
      <c r="H450" s="24">
        <v>0</v>
      </c>
    </row>
    <row r="451" spans="1:8">
      <c r="A451" s="24" t="str">
        <f t="shared" ref="A451:A514" si="7">CONCATENATE(B451,"_",C451,"_",E451)</f>
        <v>2000_IBI_7</v>
      </c>
      <c r="B451" s="24">
        <v>2000</v>
      </c>
      <c r="C451" s="24" t="s">
        <v>184</v>
      </c>
      <c r="D451" s="24" t="str">
        <f>VLOOKUP(C451,'FHF LUT'!$A$5:$H$81,2,FALSE)</f>
        <v>Engraver Beetle (Ips species)</v>
      </c>
      <c r="E451" s="24">
        <v>7</v>
      </c>
      <c r="F451" s="24" t="s">
        <v>25</v>
      </c>
      <c r="G451" s="24">
        <v>0</v>
      </c>
      <c r="H451" s="24">
        <v>0</v>
      </c>
    </row>
    <row r="452" spans="1:8">
      <c r="A452" s="24" t="str">
        <f t="shared" si="7"/>
        <v>2000_IBI_8</v>
      </c>
      <c r="B452" s="24">
        <v>2000</v>
      </c>
      <c r="C452" s="24" t="s">
        <v>184</v>
      </c>
      <c r="D452" s="24" t="str">
        <f>VLOOKUP(C452,'FHF LUT'!$A$5:$H$81,2,FALSE)</f>
        <v>Engraver Beetle (Ips species)</v>
      </c>
      <c r="E452" s="24">
        <v>8</v>
      </c>
      <c r="F452" s="24" t="s">
        <v>29</v>
      </c>
      <c r="G452" s="24">
        <v>0</v>
      </c>
      <c r="H452" s="24">
        <v>0</v>
      </c>
    </row>
    <row r="453" spans="1:8">
      <c r="A453" s="24" t="str">
        <f t="shared" si="7"/>
        <v>2000_IBI_9</v>
      </c>
      <c r="B453" s="24">
        <v>2000</v>
      </c>
      <c r="C453" s="24" t="s">
        <v>184</v>
      </c>
      <c r="D453" s="24" t="str">
        <f>VLOOKUP(C453,'FHF LUT'!$A$5:$H$81,2,FALSE)</f>
        <v>Engraver Beetle (Ips species)</v>
      </c>
      <c r="E453" s="24">
        <v>9</v>
      </c>
      <c r="F453" s="24" t="s">
        <v>7</v>
      </c>
      <c r="G453" s="24">
        <v>0</v>
      </c>
      <c r="H453" s="24">
        <v>0</v>
      </c>
    </row>
    <row r="454" spans="1:8">
      <c r="A454" s="24" t="str">
        <f t="shared" si="7"/>
        <v>2000_IBI_10</v>
      </c>
      <c r="B454" s="24">
        <v>2000</v>
      </c>
      <c r="C454" s="24" t="s">
        <v>184</v>
      </c>
      <c r="D454" s="24" t="str">
        <f>VLOOKUP(C454,'FHF LUT'!$A$5:$H$81,2,FALSE)</f>
        <v>Engraver Beetle (Ips species)</v>
      </c>
      <c r="E454" s="24">
        <v>10</v>
      </c>
      <c r="F454" s="24" t="s">
        <v>18</v>
      </c>
      <c r="G454" s="24">
        <v>0</v>
      </c>
      <c r="H454" s="24">
        <v>0</v>
      </c>
    </row>
    <row r="455" spans="1:8">
      <c r="A455" s="24" t="str">
        <f t="shared" si="7"/>
        <v>2000_IBI_11</v>
      </c>
      <c r="B455" s="24">
        <v>2000</v>
      </c>
      <c r="C455" s="24" t="s">
        <v>184</v>
      </c>
      <c r="D455" s="24" t="str">
        <f>VLOOKUP(C455,'FHF LUT'!$A$5:$H$81,2,FALSE)</f>
        <v>Engraver Beetle (Ips species)</v>
      </c>
      <c r="E455" s="24">
        <v>11</v>
      </c>
      <c r="F455" s="24" t="s">
        <v>4</v>
      </c>
      <c r="G455" s="24">
        <v>0</v>
      </c>
      <c r="H455" s="24">
        <v>0</v>
      </c>
    </row>
    <row r="456" spans="1:8">
      <c r="A456" s="24" t="str">
        <f t="shared" si="7"/>
        <v>2000_IBI_12</v>
      </c>
      <c r="B456" s="24">
        <v>2000</v>
      </c>
      <c r="C456" s="24" t="s">
        <v>184</v>
      </c>
      <c r="D456" s="24" t="str">
        <f>VLOOKUP(C456,'FHF LUT'!$A$5:$H$81,2,FALSE)</f>
        <v>Engraver Beetle (Ips species)</v>
      </c>
      <c r="E456" s="24">
        <v>12</v>
      </c>
      <c r="F456" s="24" t="s">
        <v>11</v>
      </c>
      <c r="G456" s="24">
        <v>0</v>
      </c>
      <c r="H456" s="24">
        <v>0</v>
      </c>
    </row>
    <row r="457" spans="1:8">
      <c r="A457" s="24" t="str">
        <f t="shared" si="7"/>
        <v>2000_IBI_13</v>
      </c>
      <c r="B457" s="24">
        <v>2000</v>
      </c>
      <c r="C457" s="24" t="s">
        <v>184</v>
      </c>
      <c r="D457" s="24" t="str">
        <f>VLOOKUP(C457,'FHF LUT'!$A$5:$H$81,2,FALSE)</f>
        <v>Engraver Beetle (Ips species)</v>
      </c>
      <c r="E457" s="24">
        <v>13</v>
      </c>
      <c r="F457" s="24" t="s">
        <v>24</v>
      </c>
      <c r="G457" s="24">
        <v>0</v>
      </c>
      <c r="H457" s="24">
        <v>0</v>
      </c>
    </row>
    <row r="458" spans="1:8">
      <c r="A458" s="24" t="str">
        <f t="shared" si="7"/>
        <v>2000_IBI_14</v>
      </c>
      <c r="B458" s="24">
        <v>2000</v>
      </c>
      <c r="C458" s="24" t="s">
        <v>184</v>
      </c>
      <c r="D458" s="24" t="str">
        <f>VLOOKUP(C458,'FHF LUT'!$A$5:$H$81,2,FALSE)</f>
        <v>Engraver Beetle (Ips species)</v>
      </c>
      <c r="E458" s="24">
        <v>14</v>
      </c>
      <c r="F458" s="24" t="s">
        <v>30</v>
      </c>
      <c r="G458" s="24">
        <v>0</v>
      </c>
      <c r="H458" s="24">
        <v>0</v>
      </c>
    </row>
    <row r="459" spans="1:8">
      <c r="A459" s="24" t="str">
        <f t="shared" si="7"/>
        <v>2000_IBI_15</v>
      </c>
      <c r="B459" s="24">
        <v>2000</v>
      </c>
      <c r="C459" s="24" t="s">
        <v>184</v>
      </c>
      <c r="D459" s="24" t="str">
        <f>VLOOKUP(C459,'FHF LUT'!$A$5:$H$81,2,FALSE)</f>
        <v>Engraver Beetle (Ips species)</v>
      </c>
      <c r="E459" s="24">
        <v>15</v>
      </c>
      <c r="F459" s="24" t="s">
        <v>33</v>
      </c>
      <c r="G459" s="24">
        <v>0</v>
      </c>
      <c r="H459" s="24">
        <v>0</v>
      </c>
    </row>
    <row r="460" spans="1:8">
      <c r="A460" s="24" t="str">
        <f t="shared" si="7"/>
        <v>2000_IBI_16</v>
      </c>
      <c r="B460" s="24">
        <v>2000</v>
      </c>
      <c r="C460" s="24" t="s">
        <v>184</v>
      </c>
      <c r="D460" s="24" t="str">
        <f>VLOOKUP(C460,'FHF LUT'!$A$5:$H$81,2,FALSE)</f>
        <v>Engraver Beetle (Ips species)</v>
      </c>
      <c r="E460" s="24">
        <v>16</v>
      </c>
      <c r="F460" s="24" t="s">
        <v>12</v>
      </c>
      <c r="G460" s="24">
        <v>0</v>
      </c>
      <c r="H460" s="24">
        <v>0</v>
      </c>
    </row>
    <row r="461" spans="1:8">
      <c r="A461" s="24" t="str">
        <f t="shared" si="7"/>
        <v>2000_IBI_17</v>
      </c>
      <c r="B461" s="24">
        <v>2000</v>
      </c>
      <c r="C461" s="24" t="s">
        <v>184</v>
      </c>
      <c r="D461" s="24" t="str">
        <f>VLOOKUP(C461,'FHF LUT'!$A$5:$H$81,2,FALSE)</f>
        <v>Engraver Beetle (Ips species)</v>
      </c>
      <c r="E461" s="24">
        <v>17</v>
      </c>
      <c r="F461" s="24" t="s">
        <v>32</v>
      </c>
      <c r="G461" s="24">
        <v>0</v>
      </c>
      <c r="H461" s="24">
        <v>0</v>
      </c>
    </row>
    <row r="462" spans="1:8">
      <c r="A462" s="24" t="str">
        <f t="shared" si="7"/>
        <v>2000_IBI_18</v>
      </c>
      <c r="B462" s="24">
        <v>2000</v>
      </c>
      <c r="C462" s="24" t="s">
        <v>184</v>
      </c>
      <c r="D462" s="24" t="str">
        <f>VLOOKUP(C462,'FHF LUT'!$A$5:$H$81,2,FALSE)</f>
        <v>Engraver Beetle (Ips species)</v>
      </c>
      <c r="E462" s="24">
        <v>18</v>
      </c>
      <c r="F462" s="24" t="s">
        <v>15</v>
      </c>
      <c r="G462" s="24">
        <v>0</v>
      </c>
      <c r="H462" s="24">
        <v>0</v>
      </c>
    </row>
    <row r="463" spans="1:8">
      <c r="A463" s="24" t="str">
        <f t="shared" si="7"/>
        <v>2000_IBI_20</v>
      </c>
      <c r="B463" s="24">
        <v>2000</v>
      </c>
      <c r="C463" s="24" t="s">
        <v>184</v>
      </c>
      <c r="D463" s="24" t="str">
        <f>VLOOKUP(C463,'FHF LUT'!$A$5:$H$81,2,FALSE)</f>
        <v>Engraver Beetle (Ips species)</v>
      </c>
      <c r="E463" s="24">
        <v>20</v>
      </c>
      <c r="F463" s="24" t="s">
        <v>6</v>
      </c>
      <c r="G463" s="24">
        <v>0</v>
      </c>
      <c r="H463" s="24">
        <v>0</v>
      </c>
    </row>
    <row r="464" spans="1:8">
      <c r="A464" s="24" t="str">
        <f t="shared" si="7"/>
        <v>2000_IBI_22</v>
      </c>
      <c r="B464" s="24">
        <v>2000</v>
      </c>
      <c r="C464" s="24" t="s">
        <v>184</v>
      </c>
      <c r="D464" s="24" t="str">
        <f>VLOOKUP(C464,'FHF LUT'!$A$5:$H$81,2,FALSE)</f>
        <v>Engraver Beetle (Ips species)</v>
      </c>
      <c r="E464" s="24">
        <v>22</v>
      </c>
      <c r="F464" s="24" t="s">
        <v>19</v>
      </c>
      <c r="G464" s="24">
        <v>0</v>
      </c>
      <c r="H464" s="24">
        <v>0</v>
      </c>
    </row>
    <row r="465" spans="1:8">
      <c r="A465" s="24" t="str">
        <f t="shared" si="7"/>
        <v>2000_IBI_23</v>
      </c>
      <c r="B465" s="24">
        <v>2000</v>
      </c>
      <c r="C465" s="24" t="s">
        <v>184</v>
      </c>
      <c r="D465" s="24" t="str">
        <f>VLOOKUP(C465,'FHF LUT'!$A$5:$H$81,2,FALSE)</f>
        <v>Engraver Beetle (Ips species)</v>
      </c>
      <c r="E465" s="24">
        <v>23</v>
      </c>
      <c r="F465" s="24" t="s">
        <v>27</v>
      </c>
      <c r="G465" s="24">
        <v>0</v>
      </c>
      <c r="H465" s="24">
        <v>0</v>
      </c>
    </row>
    <row r="466" spans="1:8">
      <c r="A466" s="24" t="str">
        <f t="shared" si="7"/>
        <v>2000_IBI_24</v>
      </c>
      <c r="B466" s="24">
        <v>2000</v>
      </c>
      <c r="C466" s="24" t="s">
        <v>184</v>
      </c>
      <c r="D466" s="24" t="str">
        <f>VLOOKUP(C466,'FHF LUT'!$A$5:$H$81,2,FALSE)</f>
        <v>Engraver Beetle (Ips species)</v>
      </c>
      <c r="E466" s="24">
        <v>24</v>
      </c>
      <c r="F466" s="24" t="s">
        <v>17</v>
      </c>
      <c r="G466" s="24">
        <v>0</v>
      </c>
      <c r="H466" s="24">
        <v>0</v>
      </c>
    </row>
    <row r="467" spans="1:8">
      <c r="A467" s="24" t="str">
        <f t="shared" si="7"/>
        <v>2000_IBI_25</v>
      </c>
      <c r="B467" s="24">
        <v>2000</v>
      </c>
      <c r="C467" s="24" t="s">
        <v>184</v>
      </c>
      <c r="D467" s="24" t="str">
        <f>VLOOKUP(C467,'FHF LUT'!$A$5:$H$81,2,FALSE)</f>
        <v>Engraver Beetle (Ips species)</v>
      </c>
      <c r="E467" s="24">
        <v>25</v>
      </c>
      <c r="F467" s="24" t="s">
        <v>23</v>
      </c>
      <c r="G467" s="24">
        <v>0</v>
      </c>
      <c r="H467" s="24">
        <v>0</v>
      </c>
    </row>
    <row r="468" spans="1:8">
      <c r="A468" s="24" t="str">
        <f t="shared" si="7"/>
        <v>2000_IBI_26</v>
      </c>
      <c r="B468" s="24">
        <v>2000</v>
      </c>
      <c r="C468" s="24" t="s">
        <v>184</v>
      </c>
      <c r="D468" s="24" t="str">
        <f>VLOOKUP(C468,'FHF LUT'!$A$5:$H$81,2,FALSE)</f>
        <v>Engraver Beetle (Ips species)</v>
      </c>
      <c r="E468" s="24">
        <v>26</v>
      </c>
      <c r="F468" s="24" t="s">
        <v>14</v>
      </c>
      <c r="G468" s="24">
        <v>0</v>
      </c>
      <c r="H468" s="24">
        <v>0</v>
      </c>
    </row>
    <row r="469" spans="1:8">
      <c r="A469" s="24" t="str">
        <f t="shared" si="7"/>
        <v>2000_IBI_27</v>
      </c>
      <c r="B469" s="24">
        <v>2000</v>
      </c>
      <c r="C469" s="24" t="s">
        <v>184</v>
      </c>
      <c r="D469" s="24" t="str">
        <f>VLOOKUP(C469,'FHF LUT'!$A$5:$H$81,2,FALSE)</f>
        <v>Engraver Beetle (Ips species)</v>
      </c>
      <c r="E469" s="24">
        <v>27</v>
      </c>
      <c r="F469" s="24" t="s">
        <v>21</v>
      </c>
      <c r="G469" s="24">
        <v>0</v>
      </c>
      <c r="H469" s="24">
        <v>0</v>
      </c>
    </row>
    <row r="470" spans="1:8">
      <c r="A470" s="24" t="str">
        <f t="shared" si="7"/>
        <v>2000_IBI_29</v>
      </c>
      <c r="B470" s="24">
        <v>2000</v>
      </c>
      <c r="C470" s="24" t="s">
        <v>184</v>
      </c>
      <c r="D470" s="24" t="str">
        <f>VLOOKUP(C470,'FHF LUT'!$A$5:$H$81,2,FALSE)</f>
        <v>Engraver Beetle (Ips species)</v>
      </c>
      <c r="E470" s="24">
        <v>29</v>
      </c>
      <c r="F470" s="24" t="s">
        <v>9</v>
      </c>
      <c r="G470" s="24">
        <v>0</v>
      </c>
      <c r="H470" s="24">
        <v>0</v>
      </c>
    </row>
    <row r="471" spans="1:8">
      <c r="A471" s="24" t="str">
        <f t="shared" si="7"/>
        <v>2000_IBI_30</v>
      </c>
      <c r="B471" s="24">
        <v>2000</v>
      </c>
      <c r="C471" s="24" t="s">
        <v>184</v>
      </c>
      <c r="D471" s="24" t="str">
        <f>VLOOKUP(C471,'FHF LUT'!$A$5:$H$81,2,FALSE)</f>
        <v>Engraver Beetle (Ips species)</v>
      </c>
      <c r="E471" s="24">
        <v>30</v>
      </c>
      <c r="F471" s="24" t="s">
        <v>35</v>
      </c>
      <c r="G471" s="24">
        <v>0</v>
      </c>
      <c r="H471" s="24">
        <v>0</v>
      </c>
    </row>
    <row r="472" spans="1:8">
      <c r="A472" s="24" t="str">
        <f t="shared" si="7"/>
        <v>2000_IBI_31</v>
      </c>
      <c r="B472" s="24">
        <v>2000</v>
      </c>
      <c r="C472" s="24" t="s">
        <v>184</v>
      </c>
      <c r="D472" s="24" t="str">
        <f>VLOOKUP(C472,'FHF LUT'!$A$5:$H$81,2,FALSE)</f>
        <v>Engraver Beetle (Ips species)</v>
      </c>
      <c r="E472" s="24">
        <v>31</v>
      </c>
      <c r="F472" s="24" t="s">
        <v>34</v>
      </c>
      <c r="G472" s="24">
        <v>0</v>
      </c>
      <c r="H472" s="24">
        <v>0</v>
      </c>
    </row>
    <row r="473" spans="1:8">
      <c r="A473" s="24" t="str">
        <f t="shared" si="7"/>
        <v>2000_IBI_38</v>
      </c>
      <c r="B473" s="24">
        <v>2000</v>
      </c>
      <c r="C473" s="24" t="s">
        <v>184</v>
      </c>
      <c r="D473" s="24" t="str">
        <f>VLOOKUP(C473,'FHF LUT'!$A$5:$H$81,2,FALSE)</f>
        <v>Engraver Beetle (Ips species)</v>
      </c>
      <c r="E473" s="24">
        <v>38</v>
      </c>
      <c r="F473" s="24" t="s">
        <v>8</v>
      </c>
      <c r="G473" s="24">
        <v>0</v>
      </c>
      <c r="H473" s="24">
        <v>0</v>
      </c>
    </row>
    <row r="474" spans="1:8">
      <c r="A474" s="24" t="str">
        <f t="shared" si="7"/>
        <v>2000_IBI_39</v>
      </c>
      <c r="B474" s="24">
        <v>2000</v>
      </c>
      <c r="C474" s="24" t="s">
        <v>184</v>
      </c>
      <c r="D474" s="24" t="str">
        <f>VLOOKUP(C474,'FHF LUT'!$A$5:$H$81,2,FALSE)</f>
        <v>Engraver Beetle (Ips species)</v>
      </c>
      <c r="E474" s="24">
        <v>39</v>
      </c>
      <c r="F474" s="24" t="s">
        <v>36</v>
      </c>
      <c r="G474" s="24">
        <v>0</v>
      </c>
      <c r="H474" s="24">
        <v>0</v>
      </c>
    </row>
    <row r="475" spans="1:8">
      <c r="A475" s="24" t="str">
        <f t="shared" si="7"/>
        <v>2000_IBI_40</v>
      </c>
      <c r="B475" s="24">
        <v>2000</v>
      </c>
      <c r="C475" s="24" t="s">
        <v>184</v>
      </c>
      <c r="D475" s="24" t="str">
        <f>VLOOKUP(C475,'FHF LUT'!$A$5:$H$81,2,FALSE)</f>
        <v>Engraver Beetle (Ips species)</v>
      </c>
      <c r="E475" s="24">
        <v>40</v>
      </c>
      <c r="F475" s="24" t="s">
        <v>31</v>
      </c>
      <c r="G475" s="24">
        <v>0</v>
      </c>
      <c r="H475" s="24">
        <v>0</v>
      </c>
    </row>
    <row r="476" spans="1:8">
      <c r="A476" s="24" t="str">
        <f t="shared" si="7"/>
        <v>2000_IBI_41</v>
      </c>
      <c r="B476" s="24">
        <v>2000</v>
      </c>
      <c r="C476" s="24" t="s">
        <v>184</v>
      </c>
      <c r="D476" s="24" t="str">
        <f>VLOOKUP(C476,'FHF LUT'!$A$5:$H$81,2,FALSE)</f>
        <v>Engraver Beetle (Ips species)</v>
      </c>
      <c r="E476" s="24">
        <v>41</v>
      </c>
      <c r="F476" s="24" t="s">
        <v>26</v>
      </c>
      <c r="G476" s="24">
        <v>0</v>
      </c>
      <c r="H476" s="24">
        <v>0</v>
      </c>
    </row>
    <row r="477" spans="1:8">
      <c r="A477" s="24" t="str">
        <f t="shared" si="7"/>
        <v>2000_IBI_43</v>
      </c>
      <c r="B477" s="24">
        <v>2000</v>
      </c>
      <c r="C477" s="24" t="s">
        <v>184</v>
      </c>
      <c r="D477" s="24" t="str">
        <f>VLOOKUP(C477,'FHF LUT'!$A$5:$H$81,2,FALSE)</f>
        <v>Engraver Beetle (Ips species)</v>
      </c>
      <c r="E477" s="24">
        <v>43</v>
      </c>
      <c r="F477" s="24" t="s">
        <v>20</v>
      </c>
      <c r="G477" s="24">
        <v>0</v>
      </c>
      <c r="H477" s="24">
        <v>0</v>
      </c>
    </row>
    <row r="478" spans="1:8">
      <c r="A478" s="24" t="str">
        <f t="shared" si="7"/>
        <v>2000_IBI_44</v>
      </c>
      <c r="B478" s="24">
        <v>2000</v>
      </c>
      <c r="C478" s="24" t="s">
        <v>184</v>
      </c>
      <c r="D478" s="24" t="str">
        <f>VLOOKUP(C478,'FHF LUT'!$A$5:$H$81,2,FALSE)</f>
        <v>Engraver Beetle (Ips species)</v>
      </c>
      <c r="E478" s="24">
        <v>44</v>
      </c>
      <c r="F478" s="24" t="s">
        <v>3</v>
      </c>
      <c r="G478" s="24">
        <v>0</v>
      </c>
      <c r="H478" s="24">
        <v>0</v>
      </c>
    </row>
    <row r="479" spans="1:8">
      <c r="A479" s="24" t="str">
        <f t="shared" si="7"/>
        <v>2000_IBI_45</v>
      </c>
      <c r="B479" s="24">
        <v>2000</v>
      </c>
      <c r="C479" s="24" t="s">
        <v>184</v>
      </c>
      <c r="D479" s="24" t="str">
        <f>VLOOKUP(C479,'FHF LUT'!$A$5:$H$81,2,FALSE)</f>
        <v>Engraver Beetle (Ips species)</v>
      </c>
      <c r="E479" s="24">
        <v>45</v>
      </c>
      <c r="F479" s="24" t="s">
        <v>5</v>
      </c>
      <c r="G479" s="24">
        <v>0</v>
      </c>
      <c r="H479" s="24">
        <v>0</v>
      </c>
    </row>
    <row r="480" spans="1:8">
      <c r="A480" s="24" t="str">
        <f t="shared" si="7"/>
        <v>2000_IBI_46</v>
      </c>
      <c r="B480" s="24">
        <v>2000</v>
      </c>
      <c r="C480" s="24" t="s">
        <v>184</v>
      </c>
      <c r="D480" s="24" t="str">
        <f>VLOOKUP(C480,'FHF LUT'!$A$5:$H$81,2,FALSE)</f>
        <v>Engraver Beetle (Ips species)</v>
      </c>
      <c r="E480" s="24">
        <v>46</v>
      </c>
      <c r="F480" s="24" t="s">
        <v>234</v>
      </c>
      <c r="G480" s="24">
        <v>0</v>
      </c>
      <c r="H480" s="24">
        <v>0</v>
      </c>
    </row>
    <row r="481" spans="1:8">
      <c r="A481" s="24" t="str">
        <f t="shared" si="7"/>
        <v>2000_IBI_47</v>
      </c>
      <c r="B481" s="24">
        <v>2000</v>
      </c>
      <c r="C481" s="24" t="s">
        <v>184</v>
      </c>
      <c r="D481" s="24" t="str">
        <f>VLOOKUP(C481,'FHF LUT'!$A$5:$H$81,2,FALSE)</f>
        <v>Engraver Beetle (Ips species)</v>
      </c>
      <c r="E481" s="24">
        <v>47</v>
      </c>
      <c r="F481" s="24" t="s">
        <v>233</v>
      </c>
      <c r="G481" s="24">
        <v>0</v>
      </c>
      <c r="H481" s="24">
        <v>0</v>
      </c>
    </row>
    <row r="482" spans="1:8">
      <c r="A482" s="24" t="str">
        <f t="shared" si="7"/>
        <v>2000_IBI_48</v>
      </c>
      <c r="B482" s="24">
        <v>2000</v>
      </c>
      <c r="C482" s="24" t="s">
        <v>184</v>
      </c>
      <c r="D482" s="24" t="str">
        <f>VLOOKUP(C482,'FHF LUT'!$A$5:$H$81,2,FALSE)</f>
        <v>Engraver Beetle (Ips species)</v>
      </c>
      <c r="E482" s="24">
        <v>48</v>
      </c>
      <c r="F482" s="24" t="s">
        <v>235</v>
      </c>
      <c r="G482" s="24">
        <v>0</v>
      </c>
      <c r="H482" s="24">
        <v>0</v>
      </c>
    </row>
    <row r="483" spans="1:8">
      <c r="A483" s="24" t="str">
        <f t="shared" si="7"/>
        <v>2000_IBM_1</v>
      </c>
      <c r="B483" s="24">
        <v>2000</v>
      </c>
      <c r="C483" s="24" t="s">
        <v>185</v>
      </c>
      <c r="D483" s="24" t="str">
        <f>VLOOKUP(C483,'FHF LUT'!$A$5:$H$81,2,FALSE)</f>
        <v>Mountain Pine Beetle</v>
      </c>
      <c r="E483" s="24">
        <v>1</v>
      </c>
      <c r="F483" s="24" t="s">
        <v>10</v>
      </c>
      <c r="G483" s="24">
        <v>41653</v>
      </c>
      <c r="H483" s="24">
        <v>28287</v>
      </c>
    </row>
    <row r="484" spans="1:8">
      <c r="A484" s="24" t="str">
        <f t="shared" si="7"/>
        <v>2000_IBM_2</v>
      </c>
      <c r="B484" s="24">
        <v>2000</v>
      </c>
      <c r="C484" s="24" t="s">
        <v>185</v>
      </c>
      <c r="D484" s="24" t="str">
        <f>VLOOKUP(C484,'FHF LUT'!$A$5:$H$81,2,FALSE)</f>
        <v>Mountain Pine Beetle</v>
      </c>
      <c r="E484" s="24">
        <v>2</v>
      </c>
      <c r="F484" s="24" t="s">
        <v>22</v>
      </c>
      <c r="G484" s="24">
        <v>4093</v>
      </c>
      <c r="H484" s="24">
        <v>2742</v>
      </c>
    </row>
    <row r="485" spans="1:8">
      <c r="A485" s="24" t="str">
        <f t="shared" si="7"/>
        <v>2000_IBM_3</v>
      </c>
      <c r="B485" s="24">
        <v>2000</v>
      </c>
      <c r="C485" s="24" t="s">
        <v>185</v>
      </c>
      <c r="D485" s="24" t="str">
        <f>VLOOKUP(C485,'FHF LUT'!$A$5:$H$81,2,FALSE)</f>
        <v>Mountain Pine Beetle</v>
      </c>
      <c r="E485" s="24">
        <v>3</v>
      </c>
      <c r="F485" s="24" t="s">
        <v>13</v>
      </c>
      <c r="G485" s="24">
        <v>48235</v>
      </c>
      <c r="H485" s="24">
        <v>37785</v>
      </c>
    </row>
    <row r="486" spans="1:8">
      <c r="A486" s="24" t="str">
        <f t="shared" si="7"/>
        <v>2000_IBM_4</v>
      </c>
      <c r="B486" s="24">
        <v>2000</v>
      </c>
      <c r="C486" s="24" t="s">
        <v>185</v>
      </c>
      <c r="D486" s="24" t="str">
        <f>VLOOKUP(C486,'FHF LUT'!$A$5:$H$81,2,FALSE)</f>
        <v>Mountain Pine Beetle</v>
      </c>
      <c r="E486" s="24">
        <v>4</v>
      </c>
      <c r="F486" s="24" t="s">
        <v>28</v>
      </c>
      <c r="G486" s="24">
        <v>0</v>
      </c>
      <c r="H486" s="24">
        <v>0</v>
      </c>
    </row>
    <row r="487" spans="1:8">
      <c r="A487" s="24" t="str">
        <f t="shared" si="7"/>
        <v>2000_IBM_5</v>
      </c>
      <c r="B487" s="24">
        <v>2000</v>
      </c>
      <c r="C487" s="24" t="s">
        <v>185</v>
      </c>
      <c r="D487" s="24" t="str">
        <f>VLOOKUP(C487,'FHF LUT'!$A$5:$H$81,2,FALSE)</f>
        <v>Mountain Pine Beetle</v>
      </c>
      <c r="E487" s="24">
        <v>5</v>
      </c>
      <c r="F487" s="24" t="s">
        <v>16</v>
      </c>
      <c r="G487" s="24">
        <v>47434</v>
      </c>
      <c r="H487" s="24">
        <v>24746</v>
      </c>
    </row>
    <row r="488" spans="1:8">
      <c r="A488" s="24" t="str">
        <f t="shared" si="7"/>
        <v>2000_IBM_7</v>
      </c>
      <c r="B488" s="24">
        <v>2000</v>
      </c>
      <c r="C488" s="24" t="s">
        <v>185</v>
      </c>
      <c r="D488" s="24" t="str">
        <f>VLOOKUP(C488,'FHF LUT'!$A$5:$H$81,2,FALSE)</f>
        <v>Mountain Pine Beetle</v>
      </c>
      <c r="E488" s="24">
        <v>7</v>
      </c>
      <c r="F488" s="24" t="s">
        <v>25</v>
      </c>
      <c r="G488" s="24">
        <v>54773</v>
      </c>
      <c r="H488" s="24">
        <v>37021</v>
      </c>
    </row>
    <row r="489" spans="1:8">
      <c r="A489" s="24" t="str">
        <f t="shared" si="7"/>
        <v>2000_IBM_8</v>
      </c>
      <c r="B489" s="24">
        <v>2000</v>
      </c>
      <c r="C489" s="24" t="s">
        <v>185</v>
      </c>
      <c r="D489" s="24" t="str">
        <f>VLOOKUP(C489,'FHF LUT'!$A$5:$H$81,2,FALSE)</f>
        <v>Mountain Pine Beetle</v>
      </c>
      <c r="E489" s="24">
        <v>8</v>
      </c>
      <c r="F489" s="24" t="s">
        <v>29</v>
      </c>
      <c r="G489" s="24">
        <v>0</v>
      </c>
      <c r="H489" s="24">
        <v>0</v>
      </c>
    </row>
    <row r="490" spans="1:8">
      <c r="A490" s="24" t="str">
        <f t="shared" si="7"/>
        <v>2000_IBM_9</v>
      </c>
      <c r="B490" s="24">
        <v>2000</v>
      </c>
      <c r="C490" s="24" t="s">
        <v>185</v>
      </c>
      <c r="D490" s="24" t="str">
        <f>VLOOKUP(C490,'FHF LUT'!$A$5:$H$81,2,FALSE)</f>
        <v>Mountain Pine Beetle</v>
      </c>
      <c r="E490" s="24">
        <v>9</v>
      </c>
      <c r="F490" s="24" t="s">
        <v>7</v>
      </c>
      <c r="G490" s="24">
        <v>25233</v>
      </c>
      <c r="H490" s="24">
        <v>14801</v>
      </c>
    </row>
    <row r="491" spans="1:8">
      <c r="A491" s="24" t="str">
        <f t="shared" si="7"/>
        <v>2000_IBM_10</v>
      </c>
      <c r="B491" s="24">
        <v>2000</v>
      </c>
      <c r="C491" s="24" t="s">
        <v>185</v>
      </c>
      <c r="D491" s="24" t="str">
        <f>VLOOKUP(C491,'FHF LUT'!$A$5:$H$81,2,FALSE)</f>
        <v>Mountain Pine Beetle</v>
      </c>
      <c r="E491" s="24">
        <v>10</v>
      </c>
      <c r="F491" s="24" t="s">
        <v>18</v>
      </c>
      <c r="G491" s="24">
        <v>135</v>
      </c>
      <c r="H491" s="24">
        <v>45</v>
      </c>
    </row>
    <row r="492" spans="1:8">
      <c r="A492" s="24" t="str">
        <f t="shared" si="7"/>
        <v>2000_IBM_11</v>
      </c>
      <c r="B492" s="24">
        <v>2000</v>
      </c>
      <c r="C492" s="24" t="s">
        <v>185</v>
      </c>
      <c r="D492" s="24" t="str">
        <f>VLOOKUP(C492,'FHF LUT'!$A$5:$H$81,2,FALSE)</f>
        <v>Mountain Pine Beetle</v>
      </c>
      <c r="E492" s="24">
        <v>11</v>
      </c>
      <c r="F492" s="24" t="s">
        <v>4</v>
      </c>
      <c r="G492" s="24">
        <v>98388</v>
      </c>
      <c r="H492" s="24">
        <v>65392</v>
      </c>
    </row>
    <row r="493" spans="1:8">
      <c r="A493" s="24" t="str">
        <f t="shared" si="7"/>
        <v>2000_IBM_12</v>
      </c>
      <c r="B493" s="24">
        <v>2000</v>
      </c>
      <c r="C493" s="24" t="s">
        <v>185</v>
      </c>
      <c r="D493" s="24" t="str">
        <f>VLOOKUP(C493,'FHF LUT'!$A$5:$H$81,2,FALSE)</f>
        <v>Mountain Pine Beetle</v>
      </c>
      <c r="E493" s="24">
        <v>12</v>
      </c>
      <c r="F493" s="24" t="s">
        <v>11</v>
      </c>
      <c r="G493" s="24">
        <v>0</v>
      </c>
      <c r="H493" s="24">
        <v>0</v>
      </c>
    </row>
    <row r="494" spans="1:8">
      <c r="A494" s="24" t="str">
        <f t="shared" si="7"/>
        <v>2000_IBM_13</v>
      </c>
      <c r="B494" s="24">
        <v>2000</v>
      </c>
      <c r="C494" s="24" t="s">
        <v>185</v>
      </c>
      <c r="D494" s="24" t="str">
        <f>VLOOKUP(C494,'FHF LUT'!$A$5:$H$81,2,FALSE)</f>
        <v>Mountain Pine Beetle</v>
      </c>
      <c r="E494" s="24">
        <v>13</v>
      </c>
      <c r="F494" s="24" t="s">
        <v>24</v>
      </c>
      <c r="G494" s="24">
        <v>10040</v>
      </c>
      <c r="H494" s="24">
        <v>6491</v>
      </c>
    </row>
    <row r="495" spans="1:8">
      <c r="A495" s="24" t="str">
        <f t="shared" si="7"/>
        <v>2000_IBM_14</v>
      </c>
      <c r="B495" s="24">
        <v>2000</v>
      </c>
      <c r="C495" s="24" t="s">
        <v>185</v>
      </c>
      <c r="D495" s="24" t="str">
        <f>VLOOKUP(C495,'FHF LUT'!$A$5:$H$81,2,FALSE)</f>
        <v>Mountain Pine Beetle</v>
      </c>
      <c r="E495" s="24">
        <v>14</v>
      </c>
      <c r="F495" s="24" t="s">
        <v>30</v>
      </c>
      <c r="G495" s="24">
        <v>321896</v>
      </c>
      <c r="H495" s="24">
        <v>226262</v>
      </c>
    </row>
    <row r="496" spans="1:8">
      <c r="A496" s="24" t="str">
        <f t="shared" si="7"/>
        <v>2000_IBM_15</v>
      </c>
      <c r="B496" s="24">
        <v>2000</v>
      </c>
      <c r="C496" s="24" t="s">
        <v>185</v>
      </c>
      <c r="D496" s="24" t="str">
        <f>VLOOKUP(C496,'FHF LUT'!$A$5:$H$81,2,FALSE)</f>
        <v>Mountain Pine Beetle</v>
      </c>
      <c r="E496" s="24">
        <v>15</v>
      </c>
      <c r="F496" s="24" t="s">
        <v>33</v>
      </c>
      <c r="G496" s="24">
        <v>14184</v>
      </c>
      <c r="H496" s="24">
        <v>12069</v>
      </c>
    </row>
    <row r="497" spans="1:8">
      <c r="A497" s="24" t="str">
        <f t="shared" si="7"/>
        <v>2000_IBM_16</v>
      </c>
      <c r="B497" s="24">
        <v>2000</v>
      </c>
      <c r="C497" s="24" t="s">
        <v>185</v>
      </c>
      <c r="D497" s="24" t="str">
        <f>VLOOKUP(C497,'FHF LUT'!$A$5:$H$81,2,FALSE)</f>
        <v>Mountain Pine Beetle</v>
      </c>
      <c r="E497" s="24">
        <v>16</v>
      </c>
      <c r="F497" s="24" t="s">
        <v>12</v>
      </c>
      <c r="G497" s="24">
        <v>136298</v>
      </c>
      <c r="H497" s="24">
        <v>97161</v>
      </c>
    </row>
    <row r="498" spans="1:8">
      <c r="A498" s="24" t="str">
        <f t="shared" si="7"/>
        <v>2000_IBM_17</v>
      </c>
      <c r="B498" s="24">
        <v>2000</v>
      </c>
      <c r="C498" s="24" t="s">
        <v>185</v>
      </c>
      <c r="D498" s="24" t="str">
        <f>VLOOKUP(C498,'FHF LUT'!$A$5:$H$81,2,FALSE)</f>
        <v>Mountain Pine Beetle</v>
      </c>
      <c r="E498" s="24">
        <v>17</v>
      </c>
      <c r="F498" s="24" t="s">
        <v>32</v>
      </c>
      <c r="G498" s="24">
        <v>23614</v>
      </c>
      <c r="H498" s="24">
        <v>15071</v>
      </c>
    </row>
    <row r="499" spans="1:8">
      <c r="A499" s="24" t="str">
        <f t="shared" si="7"/>
        <v>2000_IBM_18</v>
      </c>
      <c r="B499" s="24">
        <v>2000</v>
      </c>
      <c r="C499" s="24" t="s">
        <v>185</v>
      </c>
      <c r="D499" s="24" t="str">
        <f>VLOOKUP(C499,'FHF LUT'!$A$5:$H$81,2,FALSE)</f>
        <v>Mountain Pine Beetle</v>
      </c>
      <c r="E499" s="24">
        <v>18</v>
      </c>
      <c r="F499" s="24" t="s">
        <v>15</v>
      </c>
      <c r="G499" s="24">
        <v>218546</v>
      </c>
      <c r="H499" s="24">
        <v>163093</v>
      </c>
    </row>
    <row r="500" spans="1:8">
      <c r="A500" s="24" t="str">
        <f t="shared" si="7"/>
        <v>2000_IBM_20</v>
      </c>
      <c r="B500" s="24">
        <v>2000</v>
      </c>
      <c r="C500" s="24" t="s">
        <v>185</v>
      </c>
      <c r="D500" s="24" t="str">
        <f>VLOOKUP(C500,'FHF LUT'!$A$5:$H$81,2,FALSE)</f>
        <v>Mountain Pine Beetle</v>
      </c>
      <c r="E500" s="24">
        <v>20</v>
      </c>
      <c r="F500" s="24" t="s">
        <v>6</v>
      </c>
      <c r="G500" s="24">
        <v>454039</v>
      </c>
      <c r="H500" s="24">
        <v>286738</v>
      </c>
    </row>
    <row r="501" spans="1:8">
      <c r="A501" s="24" t="str">
        <f t="shared" si="7"/>
        <v>2000_IBM_22</v>
      </c>
      <c r="B501" s="24">
        <v>2000</v>
      </c>
      <c r="C501" s="24" t="s">
        <v>185</v>
      </c>
      <c r="D501" s="24" t="str">
        <f>VLOOKUP(C501,'FHF LUT'!$A$5:$H$81,2,FALSE)</f>
        <v>Mountain Pine Beetle</v>
      </c>
      <c r="E501" s="24">
        <v>22</v>
      </c>
      <c r="F501" s="24" t="s">
        <v>19</v>
      </c>
      <c r="G501" s="24">
        <v>39212</v>
      </c>
      <c r="H501" s="24">
        <v>27840</v>
      </c>
    </row>
    <row r="502" spans="1:8">
      <c r="A502" s="24" t="str">
        <f t="shared" si="7"/>
        <v>2000_IBM_23</v>
      </c>
      <c r="B502" s="24">
        <v>2000</v>
      </c>
      <c r="C502" s="24" t="s">
        <v>185</v>
      </c>
      <c r="D502" s="24" t="str">
        <f>VLOOKUP(C502,'FHF LUT'!$A$5:$H$81,2,FALSE)</f>
        <v>Mountain Pine Beetle</v>
      </c>
      <c r="E502" s="24">
        <v>23</v>
      </c>
      <c r="F502" s="24" t="s">
        <v>27</v>
      </c>
      <c r="G502" s="24">
        <v>116334</v>
      </c>
      <c r="H502" s="24">
        <v>72869</v>
      </c>
    </row>
    <row r="503" spans="1:8">
      <c r="A503" s="24" t="str">
        <f t="shared" si="7"/>
        <v>2000_IBM_24</v>
      </c>
      <c r="B503" s="24">
        <v>2000</v>
      </c>
      <c r="C503" s="24" t="s">
        <v>185</v>
      </c>
      <c r="D503" s="24" t="str">
        <f>VLOOKUP(C503,'FHF LUT'!$A$5:$H$81,2,FALSE)</f>
        <v>Mountain Pine Beetle</v>
      </c>
      <c r="E503" s="24">
        <v>24</v>
      </c>
      <c r="F503" s="24" t="s">
        <v>17</v>
      </c>
      <c r="G503" s="24">
        <v>2135235</v>
      </c>
      <c r="H503" s="24">
        <v>1473031</v>
      </c>
    </row>
    <row r="504" spans="1:8">
      <c r="A504" s="24" t="str">
        <f t="shared" si="7"/>
        <v>2000_IBM_25</v>
      </c>
      <c r="B504" s="24">
        <v>2000</v>
      </c>
      <c r="C504" s="24" t="s">
        <v>185</v>
      </c>
      <c r="D504" s="24" t="str">
        <f>VLOOKUP(C504,'FHF LUT'!$A$5:$H$81,2,FALSE)</f>
        <v>Mountain Pine Beetle</v>
      </c>
      <c r="E504" s="24">
        <v>25</v>
      </c>
      <c r="F504" s="24" t="s">
        <v>23</v>
      </c>
      <c r="G504" s="24">
        <v>0</v>
      </c>
      <c r="H504" s="24">
        <v>0</v>
      </c>
    </row>
    <row r="505" spans="1:8">
      <c r="A505" s="24" t="str">
        <f t="shared" si="7"/>
        <v>2000_IBM_26</v>
      </c>
      <c r="B505" s="24">
        <v>2000</v>
      </c>
      <c r="C505" s="24" t="s">
        <v>185</v>
      </c>
      <c r="D505" s="24" t="str">
        <f>VLOOKUP(C505,'FHF LUT'!$A$5:$H$81,2,FALSE)</f>
        <v>Mountain Pine Beetle</v>
      </c>
      <c r="E505" s="24">
        <v>26</v>
      </c>
      <c r="F505" s="24" t="s">
        <v>14</v>
      </c>
      <c r="G505" s="24">
        <v>1391458</v>
      </c>
      <c r="H505" s="24">
        <v>793922</v>
      </c>
    </row>
    <row r="506" spans="1:8">
      <c r="A506" s="24" t="str">
        <f t="shared" si="7"/>
        <v>2000_IBM_27</v>
      </c>
      <c r="B506" s="24">
        <v>2000</v>
      </c>
      <c r="C506" s="24" t="s">
        <v>185</v>
      </c>
      <c r="D506" s="24" t="str">
        <f>VLOOKUP(C506,'FHF LUT'!$A$5:$H$81,2,FALSE)</f>
        <v>Mountain Pine Beetle</v>
      </c>
      <c r="E506" s="24">
        <v>27</v>
      </c>
      <c r="F506" s="24" t="s">
        <v>21</v>
      </c>
      <c r="G506" s="24">
        <v>147</v>
      </c>
      <c r="H506" s="24">
        <v>67</v>
      </c>
    </row>
    <row r="507" spans="1:8">
      <c r="A507" s="24" t="str">
        <f t="shared" si="7"/>
        <v>2000_IBM_29</v>
      </c>
      <c r="B507" s="24">
        <v>2000</v>
      </c>
      <c r="C507" s="24" t="s">
        <v>185</v>
      </c>
      <c r="D507" s="24" t="str">
        <f>VLOOKUP(C507,'FHF LUT'!$A$5:$H$81,2,FALSE)</f>
        <v>Mountain Pine Beetle</v>
      </c>
      <c r="E507" s="24">
        <v>29</v>
      </c>
      <c r="F507" s="24" t="s">
        <v>9</v>
      </c>
      <c r="G507" s="24">
        <v>290795</v>
      </c>
      <c r="H507" s="24">
        <v>182600</v>
      </c>
    </row>
    <row r="508" spans="1:8">
      <c r="A508" s="24" t="str">
        <f t="shared" si="7"/>
        <v>2000_IBM_30</v>
      </c>
      <c r="B508" s="24">
        <v>2000</v>
      </c>
      <c r="C508" s="24" t="s">
        <v>185</v>
      </c>
      <c r="D508" s="24" t="str">
        <f>VLOOKUP(C508,'FHF LUT'!$A$5:$H$81,2,FALSE)</f>
        <v>Mountain Pine Beetle</v>
      </c>
      <c r="E508" s="24">
        <v>30</v>
      </c>
      <c r="F508" s="24" t="s">
        <v>35</v>
      </c>
      <c r="G508" s="24">
        <v>375</v>
      </c>
      <c r="H508" s="24">
        <v>375</v>
      </c>
    </row>
    <row r="509" spans="1:8">
      <c r="A509" s="24" t="str">
        <f t="shared" si="7"/>
        <v>2000_IBM_31</v>
      </c>
      <c r="B509" s="24">
        <v>2000</v>
      </c>
      <c r="C509" s="24" t="s">
        <v>185</v>
      </c>
      <c r="D509" s="24" t="str">
        <f>VLOOKUP(C509,'FHF LUT'!$A$5:$H$81,2,FALSE)</f>
        <v>Mountain Pine Beetle</v>
      </c>
      <c r="E509" s="24">
        <v>31</v>
      </c>
      <c r="F509" s="24" t="s">
        <v>34</v>
      </c>
      <c r="G509" s="24">
        <v>9616</v>
      </c>
      <c r="H509" s="24">
        <v>7530</v>
      </c>
    </row>
    <row r="510" spans="1:8">
      <c r="A510" s="24" t="str">
        <f t="shared" si="7"/>
        <v>2000_IBM_38</v>
      </c>
      <c r="B510" s="24">
        <v>2000</v>
      </c>
      <c r="C510" s="24" t="s">
        <v>185</v>
      </c>
      <c r="D510" s="24" t="str">
        <f>VLOOKUP(C510,'FHF LUT'!$A$5:$H$81,2,FALSE)</f>
        <v>Mountain Pine Beetle</v>
      </c>
      <c r="E510" s="24">
        <v>38</v>
      </c>
      <c r="F510" s="24" t="s">
        <v>8</v>
      </c>
      <c r="G510" s="24">
        <v>0</v>
      </c>
      <c r="H510" s="24">
        <v>0</v>
      </c>
    </row>
    <row r="511" spans="1:8">
      <c r="A511" s="24" t="str">
        <f t="shared" si="7"/>
        <v>2000_IBM_39</v>
      </c>
      <c r="B511" s="24">
        <v>2000</v>
      </c>
      <c r="C511" s="24" t="s">
        <v>185</v>
      </c>
      <c r="D511" s="24" t="str">
        <f>VLOOKUP(C511,'FHF LUT'!$A$5:$H$81,2,FALSE)</f>
        <v>Mountain Pine Beetle</v>
      </c>
      <c r="E511" s="24">
        <v>39</v>
      </c>
      <c r="F511" s="24" t="s">
        <v>36</v>
      </c>
      <c r="G511" s="24">
        <v>0</v>
      </c>
      <c r="H511" s="24">
        <v>0</v>
      </c>
    </row>
    <row r="512" spans="1:8">
      <c r="A512" s="24" t="str">
        <f t="shared" si="7"/>
        <v>2000_IBM_40</v>
      </c>
      <c r="B512" s="24">
        <v>2000</v>
      </c>
      <c r="C512" s="24" t="s">
        <v>185</v>
      </c>
      <c r="D512" s="24" t="str">
        <f>VLOOKUP(C512,'FHF LUT'!$A$5:$H$81,2,FALSE)</f>
        <v>Mountain Pine Beetle</v>
      </c>
      <c r="E512" s="24">
        <v>40</v>
      </c>
      <c r="F512" s="24" t="s">
        <v>31</v>
      </c>
      <c r="G512" s="24">
        <v>0</v>
      </c>
      <c r="H512" s="24">
        <v>0</v>
      </c>
    </row>
    <row r="513" spans="1:8">
      <c r="A513" s="24" t="str">
        <f t="shared" si="7"/>
        <v>2000_IBM_41</v>
      </c>
      <c r="B513" s="24">
        <v>2000</v>
      </c>
      <c r="C513" s="24" t="s">
        <v>185</v>
      </c>
      <c r="D513" s="24" t="str">
        <f>VLOOKUP(C513,'FHF LUT'!$A$5:$H$81,2,FALSE)</f>
        <v>Mountain Pine Beetle</v>
      </c>
      <c r="E513" s="24">
        <v>41</v>
      </c>
      <c r="F513" s="24" t="s">
        <v>26</v>
      </c>
      <c r="G513" s="24">
        <v>989</v>
      </c>
      <c r="H513" s="24">
        <v>659</v>
      </c>
    </row>
    <row r="514" spans="1:8">
      <c r="A514" s="24" t="str">
        <f t="shared" si="7"/>
        <v>2000_IBM_43</v>
      </c>
      <c r="B514" s="24">
        <v>2000</v>
      </c>
      <c r="C514" s="24" t="s">
        <v>185</v>
      </c>
      <c r="D514" s="24" t="str">
        <f>VLOOKUP(C514,'FHF LUT'!$A$5:$H$81,2,FALSE)</f>
        <v>Mountain Pine Beetle</v>
      </c>
      <c r="E514" s="24">
        <v>43</v>
      </c>
      <c r="F514" s="24" t="s">
        <v>20</v>
      </c>
      <c r="G514" s="24">
        <v>2227</v>
      </c>
      <c r="H514" s="24">
        <v>2227</v>
      </c>
    </row>
    <row r="515" spans="1:8">
      <c r="A515" s="24" t="str">
        <f t="shared" ref="A515:A578" si="8">CONCATENATE(B515,"_",C515,"_",E515)</f>
        <v>2000_IBM_44</v>
      </c>
      <c r="B515" s="24">
        <v>2000</v>
      </c>
      <c r="C515" s="24" t="s">
        <v>185</v>
      </c>
      <c r="D515" s="24" t="str">
        <f>VLOOKUP(C515,'FHF LUT'!$A$5:$H$81,2,FALSE)</f>
        <v>Mountain Pine Beetle</v>
      </c>
      <c r="E515" s="24">
        <v>44</v>
      </c>
      <c r="F515" s="24" t="s">
        <v>3</v>
      </c>
      <c r="G515" s="24">
        <v>0</v>
      </c>
      <c r="H515" s="24">
        <v>0</v>
      </c>
    </row>
    <row r="516" spans="1:8">
      <c r="A516" s="24" t="str">
        <f t="shared" si="8"/>
        <v>2000_IBM_45</v>
      </c>
      <c r="B516" s="24">
        <v>2000</v>
      </c>
      <c r="C516" s="24" t="s">
        <v>185</v>
      </c>
      <c r="D516" s="24" t="str">
        <f>VLOOKUP(C516,'FHF LUT'!$A$5:$H$81,2,FALSE)</f>
        <v>Mountain Pine Beetle</v>
      </c>
      <c r="E516" s="24">
        <v>45</v>
      </c>
      <c r="F516" s="24" t="s">
        <v>5</v>
      </c>
      <c r="G516" s="24">
        <v>51321</v>
      </c>
      <c r="H516" s="24">
        <v>43882</v>
      </c>
    </row>
    <row r="517" spans="1:8">
      <c r="A517" s="24" t="str">
        <f t="shared" si="8"/>
        <v>2000_IBM_46</v>
      </c>
      <c r="B517" s="24">
        <v>2000</v>
      </c>
      <c r="C517" s="24" t="s">
        <v>185</v>
      </c>
      <c r="D517" s="24" t="str">
        <f>VLOOKUP(C517,'FHF LUT'!$A$5:$H$81,2,FALSE)</f>
        <v>Mountain Pine Beetle</v>
      </c>
      <c r="E517" s="24">
        <v>46</v>
      </c>
      <c r="F517" s="24" t="s">
        <v>234</v>
      </c>
      <c r="G517" s="24">
        <v>1492</v>
      </c>
      <c r="H517" s="24">
        <v>1492</v>
      </c>
    </row>
    <row r="518" spans="1:8">
      <c r="A518" s="24" t="str">
        <f t="shared" si="8"/>
        <v>2000_IBM_47</v>
      </c>
      <c r="B518" s="24">
        <v>2000</v>
      </c>
      <c r="C518" s="24" t="s">
        <v>185</v>
      </c>
      <c r="D518" s="24" t="str">
        <f>VLOOKUP(C518,'FHF LUT'!$A$5:$H$81,2,FALSE)</f>
        <v>Mountain Pine Beetle</v>
      </c>
      <c r="E518" s="24">
        <v>47</v>
      </c>
      <c r="F518" s="24" t="s">
        <v>233</v>
      </c>
      <c r="G518" s="24">
        <v>0</v>
      </c>
      <c r="H518" s="24">
        <v>0</v>
      </c>
    </row>
    <row r="519" spans="1:8">
      <c r="A519" s="24" t="str">
        <f t="shared" si="8"/>
        <v>2000_IBM_48</v>
      </c>
      <c r="B519" s="24">
        <v>2000</v>
      </c>
      <c r="C519" s="24" t="s">
        <v>185</v>
      </c>
      <c r="D519" s="24" t="str">
        <f>VLOOKUP(C519,'FHF LUT'!$A$5:$H$81,2,FALSE)</f>
        <v>Mountain Pine Beetle</v>
      </c>
      <c r="E519" s="24">
        <v>48</v>
      </c>
      <c r="F519" s="24" t="s">
        <v>235</v>
      </c>
      <c r="G519" s="24">
        <v>0</v>
      </c>
      <c r="H519" s="24">
        <v>0</v>
      </c>
    </row>
    <row r="520" spans="1:8">
      <c r="A520" s="24" t="str">
        <f t="shared" si="8"/>
        <v>2000_IBS_1</v>
      </c>
      <c r="B520" s="24">
        <v>2000</v>
      </c>
      <c r="C520" s="24" t="s">
        <v>186</v>
      </c>
      <c r="D520" s="24" t="str">
        <f>VLOOKUP(C520,'FHF LUT'!$A$5:$H$81,2,FALSE)</f>
        <v>Spruce Beetle</v>
      </c>
      <c r="E520" s="24">
        <v>1</v>
      </c>
      <c r="F520" s="24" t="s">
        <v>10</v>
      </c>
      <c r="G520" s="24">
        <v>0</v>
      </c>
      <c r="H520" s="24">
        <v>0</v>
      </c>
    </row>
    <row r="521" spans="1:8">
      <c r="A521" s="24" t="str">
        <f t="shared" si="8"/>
        <v>2000_IBS_2</v>
      </c>
      <c r="B521" s="24">
        <v>2000</v>
      </c>
      <c r="C521" s="24" t="s">
        <v>186</v>
      </c>
      <c r="D521" s="24" t="str">
        <f>VLOOKUP(C521,'FHF LUT'!$A$5:$H$81,2,FALSE)</f>
        <v>Spruce Beetle</v>
      </c>
      <c r="E521" s="24">
        <v>2</v>
      </c>
      <c r="F521" s="24" t="s">
        <v>22</v>
      </c>
      <c r="G521" s="24">
        <v>0</v>
      </c>
      <c r="H521" s="24">
        <v>0</v>
      </c>
    </row>
    <row r="522" spans="1:8">
      <c r="A522" s="24" t="str">
        <f t="shared" si="8"/>
        <v>2000_IBS_3</v>
      </c>
      <c r="B522" s="24">
        <v>2000</v>
      </c>
      <c r="C522" s="24" t="s">
        <v>186</v>
      </c>
      <c r="D522" s="24" t="str">
        <f>VLOOKUP(C522,'FHF LUT'!$A$5:$H$81,2,FALSE)</f>
        <v>Spruce Beetle</v>
      </c>
      <c r="E522" s="24">
        <v>3</v>
      </c>
      <c r="F522" s="24" t="s">
        <v>13</v>
      </c>
      <c r="G522" s="24">
        <v>52816</v>
      </c>
      <c r="H522" s="24">
        <v>46783</v>
      </c>
    </row>
    <row r="523" spans="1:8">
      <c r="A523" s="24" t="str">
        <f t="shared" si="8"/>
        <v>2000_IBS_4</v>
      </c>
      <c r="B523" s="24">
        <v>2000</v>
      </c>
      <c r="C523" s="24" t="s">
        <v>186</v>
      </c>
      <c r="D523" s="24" t="str">
        <f>VLOOKUP(C523,'FHF LUT'!$A$5:$H$81,2,FALSE)</f>
        <v>Spruce Beetle</v>
      </c>
      <c r="E523" s="24">
        <v>4</v>
      </c>
      <c r="F523" s="24" t="s">
        <v>28</v>
      </c>
      <c r="G523" s="24">
        <v>0</v>
      </c>
      <c r="H523" s="24">
        <v>0</v>
      </c>
    </row>
    <row r="524" spans="1:8">
      <c r="A524" s="24" t="str">
        <f t="shared" si="8"/>
        <v>2000_IBS_5</v>
      </c>
      <c r="B524" s="24">
        <v>2000</v>
      </c>
      <c r="C524" s="24" t="s">
        <v>186</v>
      </c>
      <c r="D524" s="24" t="str">
        <f>VLOOKUP(C524,'FHF LUT'!$A$5:$H$81,2,FALSE)</f>
        <v>Spruce Beetle</v>
      </c>
      <c r="E524" s="24">
        <v>5</v>
      </c>
      <c r="F524" s="24" t="s">
        <v>16</v>
      </c>
      <c r="G524" s="24">
        <v>0</v>
      </c>
      <c r="H524" s="24">
        <v>0</v>
      </c>
    </row>
    <row r="525" spans="1:8">
      <c r="A525" s="24" t="str">
        <f t="shared" si="8"/>
        <v>2000_IBS_7</v>
      </c>
      <c r="B525" s="24">
        <v>2000</v>
      </c>
      <c r="C525" s="24" t="s">
        <v>186</v>
      </c>
      <c r="D525" s="24" t="str">
        <f>VLOOKUP(C525,'FHF LUT'!$A$5:$H$81,2,FALSE)</f>
        <v>Spruce Beetle</v>
      </c>
      <c r="E525" s="24">
        <v>7</v>
      </c>
      <c r="F525" s="24" t="s">
        <v>25</v>
      </c>
      <c r="G525" s="24">
        <v>752</v>
      </c>
      <c r="H525" s="24">
        <v>0</v>
      </c>
    </row>
    <row r="526" spans="1:8">
      <c r="A526" s="24" t="str">
        <f t="shared" si="8"/>
        <v>2000_IBS_8</v>
      </c>
      <c r="B526" s="24">
        <v>2000</v>
      </c>
      <c r="C526" s="24" t="s">
        <v>186</v>
      </c>
      <c r="D526" s="24" t="str">
        <f>VLOOKUP(C526,'FHF LUT'!$A$5:$H$81,2,FALSE)</f>
        <v>Spruce Beetle</v>
      </c>
      <c r="E526" s="24">
        <v>8</v>
      </c>
      <c r="F526" s="24" t="s">
        <v>29</v>
      </c>
      <c r="G526" s="24">
        <v>0</v>
      </c>
      <c r="H526" s="24">
        <v>0</v>
      </c>
    </row>
    <row r="527" spans="1:8">
      <c r="A527" s="24" t="str">
        <f t="shared" si="8"/>
        <v>2000_IBS_9</v>
      </c>
      <c r="B527" s="24">
        <v>2000</v>
      </c>
      <c r="C527" s="24" t="s">
        <v>186</v>
      </c>
      <c r="D527" s="24" t="str">
        <f>VLOOKUP(C527,'FHF LUT'!$A$5:$H$81,2,FALSE)</f>
        <v>Spruce Beetle</v>
      </c>
      <c r="E527" s="24">
        <v>9</v>
      </c>
      <c r="F527" s="24" t="s">
        <v>7</v>
      </c>
      <c r="G527" s="24">
        <v>0</v>
      </c>
      <c r="H527" s="24">
        <v>0</v>
      </c>
    </row>
    <row r="528" spans="1:8">
      <c r="A528" s="24" t="str">
        <f t="shared" si="8"/>
        <v>2000_IBS_10</v>
      </c>
      <c r="B528" s="24">
        <v>2000</v>
      </c>
      <c r="C528" s="24" t="s">
        <v>186</v>
      </c>
      <c r="D528" s="24" t="str">
        <f>VLOOKUP(C528,'FHF LUT'!$A$5:$H$81,2,FALSE)</f>
        <v>Spruce Beetle</v>
      </c>
      <c r="E528" s="24">
        <v>10</v>
      </c>
      <c r="F528" s="24" t="s">
        <v>18</v>
      </c>
      <c r="G528" s="24">
        <v>0</v>
      </c>
      <c r="H528" s="24">
        <v>0</v>
      </c>
    </row>
    <row r="529" spans="1:8">
      <c r="A529" s="24" t="str">
        <f t="shared" si="8"/>
        <v>2000_IBS_11</v>
      </c>
      <c r="B529" s="24">
        <v>2000</v>
      </c>
      <c r="C529" s="24" t="s">
        <v>186</v>
      </c>
      <c r="D529" s="24" t="str">
        <f>VLOOKUP(C529,'FHF LUT'!$A$5:$H$81,2,FALSE)</f>
        <v>Spruce Beetle</v>
      </c>
      <c r="E529" s="24">
        <v>11</v>
      </c>
      <c r="F529" s="24" t="s">
        <v>4</v>
      </c>
      <c r="G529" s="24">
        <v>108</v>
      </c>
      <c r="H529" s="24">
        <v>108</v>
      </c>
    </row>
    <row r="530" spans="1:8">
      <c r="A530" s="24" t="str">
        <f t="shared" si="8"/>
        <v>2000_IBS_12</v>
      </c>
      <c r="B530" s="24">
        <v>2000</v>
      </c>
      <c r="C530" s="24" t="s">
        <v>186</v>
      </c>
      <c r="D530" s="24" t="str">
        <f>VLOOKUP(C530,'FHF LUT'!$A$5:$H$81,2,FALSE)</f>
        <v>Spruce Beetle</v>
      </c>
      <c r="E530" s="24">
        <v>12</v>
      </c>
      <c r="F530" s="24" t="s">
        <v>11</v>
      </c>
      <c r="G530" s="24">
        <v>63963</v>
      </c>
      <c r="H530" s="24">
        <v>60519</v>
      </c>
    </row>
    <row r="531" spans="1:8">
      <c r="A531" s="24" t="str">
        <f t="shared" si="8"/>
        <v>2000_IBS_13</v>
      </c>
      <c r="B531" s="24">
        <v>2000</v>
      </c>
      <c r="C531" s="24" t="s">
        <v>186</v>
      </c>
      <c r="D531" s="24" t="str">
        <f>VLOOKUP(C531,'FHF LUT'!$A$5:$H$81,2,FALSE)</f>
        <v>Spruce Beetle</v>
      </c>
      <c r="E531" s="24">
        <v>13</v>
      </c>
      <c r="F531" s="24" t="s">
        <v>24</v>
      </c>
      <c r="G531" s="24">
        <v>0</v>
      </c>
      <c r="H531" s="24">
        <v>0</v>
      </c>
    </row>
    <row r="532" spans="1:8">
      <c r="A532" s="24" t="str">
        <f t="shared" si="8"/>
        <v>2000_IBS_14</v>
      </c>
      <c r="B532" s="24">
        <v>2000</v>
      </c>
      <c r="C532" s="24" t="s">
        <v>186</v>
      </c>
      <c r="D532" s="24" t="str">
        <f>VLOOKUP(C532,'FHF LUT'!$A$5:$H$81,2,FALSE)</f>
        <v>Spruce Beetle</v>
      </c>
      <c r="E532" s="24">
        <v>14</v>
      </c>
      <c r="F532" s="24" t="s">
        <v>30</v>
      </c>
      <c r="G532" s="24">
        <v>35638</v>
      </c>
      <c r="H532" s="24">
        <v>20235</v>
      </c>
    </row>
    <row r="533" spans="1:8">
      <c r="A533" s="24" t="str">
        <f t="shared" si="8"/>
        <v>2000_IBS_15</v>
      </c>
      <c r="B533" s="24">
        <v>2000</v>
      </c>
      <c r="C533" s="24" t="s">
        <v>186</v>
      </c>
      <c r="D533" s="24" t="str">
        <f>VLOOKUP(C533,'FHF LUT'!$A$5:$H$81,2,FALSE)</f>
        <v>Spruce Beetle</v>
      </c>
      <c r="E533" s="24">
        <v>15</v>
      </c>
      <c r="F533" s="24" t="s">
        <v>33</v>
      </c>
      <c r="G533" s="24">
        <v>4112</v>
      </c>
      <c r="H533" s="24">
        <v>2658</v>
      </c>
    </row>
    <row r="534" spans="1:8">
      <c r="A534" s="24" t="str">
        <f t="shared" si="8"/>
        <v>2000_IBS_16</v>
      </c>
      <c r="B534" s="24">
        <v>2000</v>
      </c>
      <c r="C534" s="24" t="s">
        <v>186</v>
      </c>
      <c r="D534" s="24" t="str">
        <f>VLOOKUP(C534,'FHF LUT'!$A$5:$H$81,2,FALSE)</f>
        <v>Spruce Beetle</v>
      </c>
      <c r="E534" s="24">
        <v>16</v>
      </c>
      <c r="F534" s="24" t="s">
        <v>12</v>
      </c>
      <c r="G534" s="24">
        <v>94565</v>
      </c>
      <c r="H534" s="24">
        <v>60492</v>
      </c>
    </row>
    <row r="535" spans="1:8">
      <c r="A535" s="24" t="str">
        <f t="shared" si="8"/>
        <v>2000_IBS_17</v>
      </c>
      <c r="B535" s="24">
        <v>2000</v>
      </c>
      <c r="C535" s="24" t="s">
        <v>186</v>
      </c>
      <c r="D535" s="24" t="str">
        <f>VLOOKUP(C535,'FHF LUT'!$A$5:$H$81,2,FALSE)</f>
        <v>Spruce Beetle</v>
      </c>
      <c r="E535" s="24">
        <v>17</v>
      </c>
      <c r="F535" s="24" t="s">
        <v>32</v>
      </c>
      <c r="G535" s="24">
        <v>79052</v>
      </c>
      <c r="H535" s="24">
        <v>76495</v>
      </c>
    </row>
    <row r="536" spans="1:8">
      <c r="A536" s="24" t="str">
        <f t="shared" si="8"/>
        <v>2000_IBS_18</v>
      </c>
      <c r="B536" s="24">
        <v>2000</v>
      </c>
      <c r="C536" s="24" t="s">
        <v>186</v>
      </c>
      <c r="D536" s="24" t="str">
        <f>VLOOKUP(C536,'FHF LUT'!$A$5:$H$81,2,FALSE)</f>
        <v>Spruce Beetle</v>
      </c>
      <c r="E536" s="24">
        <v>18</v>
      </c>
      <c r="F536" s="24" t="s">
        <v>15</v>
      </c>
      <c r="G536" s="24">
        <v>339</v>
      </c>
      <c r="H536" s="24">
        <v>339</v>
      </c>
    </row>
    <row r="537" spans="1:8">
      <c r="A537" s="24" t="str">
        <f t="shared" si="8"/>
        <v>2000_IBS_20</v>
      </c>
      <c r="B537" s="24">
        <v>2000</v>
      </c>
      <c r="C537" s="24" t="s">
        <v>186</v>
      </c>
      <c r="D537" s="24" t="str">
        <f>VLOOKUP(C537,'FHF LUT'!$A$5:$H$81,2,FALSE)</f>
        <v>Spruce Beetle</v>
      </c>
      <c r="E537" s="24">
        <v>20</v>
      </c>
      <c r="F537" s="24" t="s">
        <v>6</v>
      </c>
      <c r="G537" s="24">
        <v>362108</v>
      </c>
      <c r="H537" s="24">
        <v>259528</v>
      </c>
    </row>
    <row r="538" spans="1:8">
      <c r="A538" s="24" t="str">
        <f t="shared" si="8"/>
        <v>2000_IBS_22</v>
      </c>
      <c r="B538" s="24">
        <v>2000</v>
      </c>
      <c r="C538" s="24" t="s">
        <v>186</v>
      </c>
      <c r="D538" s="24" t="str">
        <f>VLOOKUP(C538,'FHF LUT'!$A$5:$H$81,2,FALSE)</f>
        <v>Spruce Beetle</v>
      </c>
      <c r="E538" s="24">
        <v>22</v>
      </c>
      <c r="F538" s="24" t="s">
        <v>19</v>
      </c>
      <c r="G538" s="24">
        <v>193</v>
      </c>
      <c r="H538" s="24">
        <v>70</v>
      </c>
    </row>
    <row r="539" spans="1:8">
      <c r="A539" s="24" t="str">
        <f t="shared" si="8"/>
        <v>2000_IBS_23</v>
      </c>
      <c r="B539" s="24">
        <v>2000</v>
      </c>
      <c r="C539" s="24" t="s">
        <v>186</v>
      </c>
      <c r="D539" s="24" t="str">
        <f>VLOOKUP(C539,'FHF LUT'!$A$5:$H$81,2,FALSE)</f>
        <v>Spruce Beetle</v>
      </c>
      <c r="E539" s="24">
        <v>23</v>
      </c>
      <c r="F539" s="24" t="s">
        <v>27</v>
      </c>
      <c r="G539" s="24">
        <v>15363</v>
      </c>
      <c r="H539" s="24">
        <v>5948</v>
      </c>
    </row>
    <row r="540" spans="1:8">
      <c r="A540" s="24" t="str">
        <f t="shared" si="8"/>
        <v>2000_IBS_24</v>
      </c>
      <c r="B540" s="24">
        <v>2000</v>
      </c>
      <c r="C540" s="24" t="s">
        <v>186</v>
      </c>
      <c r="D540" s="24" t="str">
        <f>VLOOKUP(C540,'FHF LUT'!$A$5:$H$81,2,FALSE)</f>
        <v>Spruce Beetle</v>
      </c>
      <c r="E540" s="24">
        <v>24</v>
      </c>
      <c r="F540" s="24" t="s">
        <v>17</v>
      </c>
      <c r="G540" s="24">
        <v>938089</v>
      </c>
      <c r="H540" s="24">
        <v>612988</v>
      </c>
    </row>
    <row r="541" spans="1:8">
      <c r="A541" s="24" t="str">
        <f t="shared" si="8"/>
        <v>2000_IBS_25</v>
      </c>
      <c r="B541" s="24">
        <v>2000</v>
      </c>
      <c r="C541" s="24" t="s">
        <v>186</v>
      </c>
      <c r="D541" s="24" t="str">
        <f>VLOOKUP(C541,'FHF LUT'!$A$5:$H$81,2,FALSE)</f>
        <v>Spruce Beetle</v>
      </c>
      <c r="E541" s="24">
        <v>25</v>
      </c>
      <c r="F541" s="24" t="s">
        <v>23</v>
      </c>
      <c r="G541" s="24">
        <v>0</v>
      </c>
      <c r="H541" s="24">
        <v>0</v>
      </c>
    </row>
    <row r="542" spans="1:8">
      <c r="A542" s="24" t="str">
        <f t="shared" si="8"/>
        <v>2000_IBS_26</v>
      </c>
      <c r="B542" s="24">
        <v>2000</v>
      </c>
      <c r="C542" s="24" t="s">
        <v>186</v>
      </c>
      <c r="D542" s="24" t="str">
        <f>VLOOKUP(C542,'FHF LUT'!$A$5:$H$81,2,FALSE)</f>
        <v>Spruce Beetle</v>
      </c>
      <c r="E542" s="24">
        <v>26</v>
      </c>
      <c r="F542" s="24" t="s">
        <v>14</v>
      </c>
      <c r="G542" s="24">
        <v>117</v>
      </c>
      <c r="H542" s="24">
        <v>117</v>
      </c>
    </row>
    <row r="543" spans="1:8">
      <c r="A543" s="24" t="str">
        <f t="shared" si="8"/>
        <v>2000_IBS_27</v>
      </c>
      <c r="B543" s="24">
        <v>2000</v>
      </c>
      <c r="C543" s="24" t="s">
        <v>186</v>
      </c>
      <c r="D543" s="24" t="str">
        <f>VLOOKUP(C543,'FHF LUT'!$A$5:$H$81,2,FALSE)</f>
        <v>Spruce Beetle</v>
      </c>
      <c r="E543" s="24">
        <v>27</v>
      </c>
      <c r="F543" s="24" t="s">
        <v>21</v>
      </c>
      <c r="G543" s="24">
        <v>0</v>
      </c>
      <c r="H543" s="24">
        <v>0</v>
      </c>
    </row>
    <row r="544" spans="1:8">
      <c r="A544" s="24" t="str">
        <f t="shared" si="8"/>
        <v>2000_IBS_29</v>
      </c>
      <c r="B544" s="24">
        <v>2000</v>
      </c>
      <c r="C544" s="24" t="s">
        <v>186</v>
      </c>
      <c r="D544" s="24" t="str">
        <f>VLOOKUP(C544,'FHF LUT'!$A$5:$H$81,2,FALSE)</f>
        <v>Spruce Beetle</v>
      </c>
      <c r="E544" s="24">
        <v>29</v>
      </c>
      <c r="F544" s="24" t="s">
        <v>9</v>
      </c>
      <c r="G544" s="24">
        <v>157</v>
      </c>
      <c r="H544" s="24">
        <v>157</v>
      </c>
    </row>
    <row r="545" spans="1:8">
      <c r="A545" s="24" t="str">
        <f t="shared" si="8"/>
        <v>2000_IBS_30</v>
      </c>
      <c r="B545" s="24">
        <v>2000</v>
      </c>
      <c r="C545" s="24" t="s">
        <v>186</v>
      </c>
      <c r="D545" s="24" t="str">
        <f>VLOOKUP(C545,'FHF LUT'!$A$5:$H$81,2,FALSE)</f>
        <v>Spruce Beetle</v>
      </c>
      <c r="E545" s="24">
        <v>30</v>
      </c>
      <c r="F545" s="24" t="s">
        <v>35</v>
      </c>
      <c r="G545" s="24">
        <v>0</v>
      </c>
      <c r="H545" s="24">
        <v>0</v>
      </c>
    </row>
    <row r="546" spans="1:8">
      <c r="A546" s="24" t="str">
        <f t="shared" si="8"/>
        <v>2000_IBS_31</v>
      </c>
      <c r="B546" s="24">
        <v>2000</v>
      </c>
      <c r="C546" s="24" t="s">
        <v>186</v>
      </c>
      <c r="D546" s="24" t="str">
        <f>VLOOKUP(C546,'FHF LUT'!$A$5:$H$81,2,FALSE)</f>
        <v>Spruce Beetle</v>
      </c>
      <c r="E546" s="24">
        <v>31</v>
      </c>
      <c r="F546" s="24" t="s">
        <v>34</v>
      </c>
      <c r="G546" s="24">
        <v>1803</v>
      </c>
      <c r="H546" s="24">
        <v>1803</v>
      </c>
    </row>
    <row r="547" spans="1:8">
      <c r="A547" s="24" t="str">
        <f t="shared" si="8"/>
        <v>2000_IBS_38</v>
      </c>
      <c r="B547" s="24">
        <v>2000</v>
      </c>
      <c r="C547" s="24" t="s">
        <v>186</v>
      </c>
      <c r="D547" s="24" t="str">
        <f>VLOOKUP(C547,'FHF LUT'!$A$5:$H$81,2,FALSE)</f>
        <v>Spruce Beetle</v>
      </c>
      <c r="E547" s="24">
        <v>38</v>
      </c>
      <c r="F547" s="24" t="s">
        <v>8</v>
      </c>
      <c r="G547" s="24">
        <v>0</v>
      </c>
      <c r="H547" s="24">
        <v>0</v>
      </c>
    </row>
    <row r="548" spans="1:8">
      <c r="A548" s="24" t="str">
        <f t="shared" si="8"/>
        <v>2000_IBS_39</v>
      </c>
      <c r="B548" s="24">
        <v>2000</v>
      </c>
      <c r="C548" s="24" t="s">
        <v>186</v>
      </c>
      <c r="D548" s="24" t="str">
        <f>VLOOKUP(C548,'FHF LUT'!$A$5:$H$81,2,FALSE)</f>
        <v>Spruce Beetle</v>
      </c>
      <c r="E548" s="24">
        <v>39</v>
      </c>
      <c r="F548" s="24" t="s">
        <v>36</v>
      </c>
      <c r="G548" s="24">
        <v>0</v>
      </c>
      <c r="H548" s="24">
        <v>0</v>
      </c>
    </row>
    <row r="549" spans="1:8">
      <c r="A549" s="24" t="str">
        <f t="shared" si="8"/>
        <v>2000_IBS_40</v>
      </c>
      <c r="B549" s="24">
        <v>2000</v>
      </c>
      <c r="C549" s="24" t="s">
        <v>186</v>
      </c>
      <c r="D549" s="24" t="str">
        <f>VLOOKUP(C549,'FHF LUT'!$A$5:$H$81,2,FALSE)</f>
        <v>Spruce Beetle</v>
      </c>
      <c r="E549" s="24">
        <v>40</v>
      </c>
      <c r="F549" s="24" t="s">
        <v>31</v>
      </c>
      <c r="G549" s="24">
        <v>21</v>
      </c>
      <c r="H549" s="24">
        <v>21</v>
      </c>
    </row>
    <row r="550" spans="1:8">
      <c r="A550" s="24" t="str">
        <f t="shared" si="8"/>
        <v>2000_IBS_41</v>
      </c>
      <c r="B550" s="24">
        <v>2000</v>
      </c>
      <c r="C550" s="24" t="s">
        <v>186</v>
      </c>
      <c r="D550" s="24" t="str">
        <f>VLOOKUP(C550,'FHF LUT'!$A$5:$H$81,2,FALSE)</f>
        <v>Spruce Beetle</v>
      </c>
      <c r="E550" s="24">
        <v>41</v>
      </c>
      <c r="F550" s="24" t="s">
        <v>26</v>
      </c>
      <c r="G550" s="24">
        <v>5286</v>
      </c>
      <c r="H550" s="24">
        <v>3890</v>
      </c>
    </row>
    <row r="551" spans="1:8">
      <c r="A551" s="24" t="str">
        <f t="shared" si="8"/>
        <v>2000_IBS_43</v>
      </c>
      <c r="B551" s="24">
        <v>2000</v>
      </c>
      <c r="C551" s="24" t="s">
        <v>186</v>
      </c>
      <c r="D551" s="24" t="str">
        <f>VLOOKUP(C551,'FHF LUT'!$A$5:$H$81,2,FALSE)</f>
        <v>Spruce Beetle</v>
      </c>
      <c r="E551" s="24">
        <v>43</v>
      </c>
      <c r="F551" s="24" t="s">
        <v>20</v>
      </c>
      <c r="G551" s="24">
        <v>0</v>
      </c>
      <c r="H551" s="24">
        <v>0</v>
      </c>
    </row>
    <row r="552" spans="1:8">
      <c r="A552" s="24" t="str">
        <f t="shared" si="8"/>
        <v>2000_IBS_44</v>
      </c>
      <c r="B552" s="24">
        <v>2000</v>
      </c>
      <c r="C552" s="24" t="s">
        <v>186</v>
      </c>
      <c r="D552" s="24" t="str">
        <f>VLOOKUP(C552,'FHF LUT'!$A$5:$H$81,2,FALSE)</f>
        <v>Spruce Beetle</v>
      </c>
      <c r="E552" s="24">
        <v>44</v>
      </c>
      <c r="F552" s="24" t="s">
        <v>3</v>
      </c>
      <c r="G552" s="24">
        <v>0</v>
      </c>
      <c r="H552" s="24">
        <v>0</v>
      </c>
    </row>
    <row r="553" spans="1:8">
      <c r="A553" s="24" t="str">
        <f t="shared" si="8"/>
        <v>2000_IBS_45</v>
      </c>
      <c r="B553" s="24">
        <v>2000</v>
      </c>
      <c r="C553" s="24" t="s">
        <v>186</v>
      </c>
      <c r="D553" s="24" t="str">
        <f>VLOOKUP(C553,'FHF LUT'!$A$5:$H$81,2,FALSE)</f>
        <v>Spruce Beetle</v>
      </c>
      <c r="E553" s="24">
        <v>45</v>
      </c>
      <c r="F553" s="24" t="s">
        <v>5</v>
      </c>
      <c r="G553" s="24">
        <v>135</v>
      </c>
      <c r="H553" s="24">
        <v>135</v>
      </c>
    </row>
    <row r="554" spans="1:8">
      <c r="A554" s="24" t="str">
        <f t="shared" si="8"/>
        <v>2000_IBS_46</v>
      </c>
      <c r="B554" s="24">
        <v>2000</v>
      </c>
      <c r="C554" s="24" t="s">
        <v>186</v>
      </c>
      <c r="D554" s="24" t="str">
        <f>VLOOKUP(C554,'FHF LUT'!$A$5:$H$81,2,FALSE)</f>
        <v>Spruce Beetle</v>
      </c>
      <c r="E554" s="24">
        <v>46</v>
      </c>
      <c r="F554" s="24" t="s">
        <v>234</v>
      </c>
      <c r="G554" s="24">
        <v>0</v>
      </c>
      <c r="H554" s="24">
        <v>0</v>
      </c>
    </row>
    <row r="555" spans="1:8">
      <c r="A555" s="24" t="str">
        <f t="shared" si="8"/>
        <v>2000_IBS_47</v>
      </c>
      <c r="B555" s="24">
        <v>2000</v>
      </c>
      <c r="C555" s="24" t="s">
        <v>186</v>
      </c>
      <c r="D555" s="24" t="str">
        <f>VLOOKUP(C555,'FHF LUT'!$A$5:$H$81,2,FALSE)</f>
        <v>Spruce Beetle</v>
      </c>
      <c r="E555" s="24">
        <v>47</v>
      </c>
      <c r="F555" s="24" t="s">
        <v>233</v>
      </c>
      <c r="G555" s="24">
        <v>0</v>
      </c>
      <c r="H555" s="24">
        <v>0</v>
      </c>
    </row>
    <row r="556" spans="1:8">
      <c r="A556" s="24" t="str">
        <f t="shared" si="8"/>
        <v>2000_IBS_48</v>
      </c>
      <c r="B556" s="24">
        <v>2000</v>
      </c>
      <c r="C556" s="24" t="s">
        <v>186</v>
      </c>
      <c r="D556" s="24" t="str">
        <f>VLOOKUP(C556,'FHF LUT'!$A$5:$H$81,2,FALSE)</f>
        <v>Spruce Beetle</v>
      </c>
      <c r="E556" s="24">
        <v>48</v>
      </c>
      <c r="F556" s="24" t="s">
        <v>235</v>
      </c>
      <c r="G556" s="24">
        <v>0</v>
      </c>
      <c r="H556" s="24">
        <v>0</v>
      </c>
    </row>
    <row r="557" spans="1:8">
      <c r="A557" s="24" t="str">
        <f t="shared" si="8"/>
        <v>2000_IBW_1</v>
      </c>
      <c r="B557" s="24">
        <v>2000</v>
      </c>
      <c r="C557" s="24" t="s">
        <v>187</v>
      </c>
      <c r="D557" s="24" t="str">
        <f>VLOOKUP(C557,'FHF LUT'!$A$5:$H$81,2,FALSE)</f>
        <v>Western Pine Beetle</v>
      </c>
      <c r="E557" s="24">
        <v>1</v>
      </c>
      <c r="F557" s="24" t="s">
        <v>10</v>
      </c>
      <c r="G557" s="24">
        <v>0</v>
      </c>
      <c r="H557" s="24">
        <v>0</v>
      </c>
    </row>
    <row r="558" spans="1:8">
      <c r="A558" s="24" t="str">
        <f t="shared" si="8"/>
        <v>2000_IBW_2</v>
      </c>
      <c r="B558" s="24">
        <v>2000</v>
      </c>
      <c r="C558" s="24" t="s">
        <v>187</v>
      </c>
      <c r="D558" s="24" t="str">
        <f>VLOOKUP(C558,'FHF LUT'!$A$5:$H$81,2,FALSE)</f>
        <v>Western Pine Beetle</v>
      </c>
      <c r="E558" s="24">
        <v>2</v>
      </c>
      <c r="F558" s="24" t="s">
        <v>22</v>
      </c>
      <c r="G558" s="24">
        <v>0</v>
      </c>
      <c r="H558" s="24">
        <v>0</v>
      </c>
    </row>
    <row r="559" spans="1:8">
      <c r="A559" s="24" t="str">
        <f t="shared" si="8"/>
        <v>2000_IBW_3</v>
      </c>
      <c r="B559" s="24">
        <v>2000</v>
      </c>
      <c r="C559" s="24" t="s">
        <v>187</v>
      </c>
      <c r="D559" s="24" t="str">
        <f>VLOOKUP(C559,'FHF LUT'!$A$5:$H$81,2,FALSE)</f>
        <v>Western Pine Beetle</v>
      </c>
      <c r="E559" s="24">
        <v>3</v>
      </c>
      <c r="F559" s="24" t="s">
        <v>13</v>
      </c>
      <c r="G559" s="24">
        <v>0</v>
      </c>
      <c r="H559" s="24">
        <v>0</v>
      </c>
    </row>
    <row r="560" spans="1:8">
      <c r="A560" s="24" t="str">
        <f t="shared" si="8"/>
        <v>2000_IBW_4</v>
      </c>
      <c r="B560" s="24">
        <v>2000</v>
      </c>
      <c r="C560" s="24" t="s">
        <v>187</v>
      </c>
      <c r="D560" s="24" t="str">
        <f>VLOOKUP(C560,'FHF LUT'!$A$5:$H$81,2,FALSE)</f>
        <v>Western Pine Beetle</v>
      </c>
      <c r="E560" s="24">
        <v>4</v>
      </c>
      <c r="F560" s="24" t="s">
        <v>28</v>
      </c>
      <c r="G560" s="24">
        <v>0</v>
      </c>
      <c r="H560" s="24">
        <v>0</v>
      </c>
    </row>
    <row r="561" spans="1:8">
      <c r="A561" s="24" t="str">
        <f t="shared" si="8"/>
        <v>2000_IBW_5</v>
      </c>
      <c r="B561" s="24">
        <v>2000</v>
      </c>
      <c r="C561" s="24" t="s">
        <v>187</v>
      </c>
      <c r="D561" s="24" t="str">
        <f>VLOOKUP(C561,'FHF LUT'!$A$5:$H$81,2,FALSE)</f>
        <v>Western Pine Beetle</v>
      </c>
      <c r="E561" s="24">
        <v>5</v>
      </c>
      <c r="F561" s="24" t="s">
        <v>16</v>
      </c>
      <c r="G561" s="24">
        <v>0</v>
      </c>
      <c r="H561" s="24">
        <v>0</v>
      </c>
    </row>
    <row r="562" spans="1:8">
      <c r="A562" s="24" t="str">
        <f t="shared" si="8"/>
        <v>2000_IBW_7</v>
      </c>
      <c r="B562" s="24">
        <v>2000</v>
      </c>
      <c r="C562" s="24" t="s">
        <v>187</v>
      </c>
      <c r="D562" s="24" t="str">
        <f>VLOOKUP(C562,'FHF LUT'!$A$5:$H$81,2,FALSE)</f>
        <v>Western Pine Beetle</v>
      </c>
      <c r="E562" s="24">
        <v>7</v>
      </c>
      <c r="F562" s="24" t="s">
        <v>25</v>
      </c>
      <c r="G562" s="24">
        <v>0</v>
      </c>
      <c r="H562" s="24">
        <v>0</v>
      </c>
    </row>
    <row r="563" spans="1:8">
      <c r="A563" s="24" t="str">
        <f t="shared" si="8"/>
        <v>2000_IBW_8</v>
      </c>
      <c r="B563" s="24">
        <v>2000</v>
      </c>
      <c r="C563" s="24" t="s">
        <v>187</v>
      </c>
      <c r="D563" s="24" t="str">
        <f>VLOOKUP(C563,'FHF LUT'!$A$5:$H$81,2,FALSE)</f>
        <v>Western Pine Beetle</v>
      </c>
      <c r="E563" s="24">
        <v>8</v>
      </c>
      <c r="F563" s="24" t="s">
        <v>29</v>
      </c>
      <c r="G563" s="24">
        <v>0</v>
      </c>
      <c r="H563" s="24">
        <v>0</v>
      </c>
    </row>
    <row r="564" spans="1:8">
      <c r="A564" s="24" t="str">
        <f t="shared" si="8"/>
        <v>2000_IBW_9</v>
      </c>
      <c r="B564" s="24">
        <v>2000</v>
      </c>
      <c r="C564" s="24" t="s">
        <v>187</v>
      </c>
      <c r="D564" s="24" t="str">
        <f>VLOOKUP(C564,'FHF LUT'!$A$5:$H$81,2,FALSE)</f>
        <v>Western Pine Beetle</v>
      </c>
      <c r="E564" s="24">
        <v>9</v>
      </c>
      <c r="F564" s="24" t="s">
        <v>7</v>
      </c>
      <c r="G564" s="24">
        <v>0</v>
      </c>
      <c r="H564" s="24">
        <v>0</v>
      </c>
    </row>
    <row r="565" spans="1:8">
      <c r="A565" s="24" t="str">
        <f t="shared" si="8"/>
        <v>2000_IBW_10</v>
      </c>
      <c r="B565" s="24">
        <v>2000</v>
      </c>
      <c r="C565" s="24" t="s">
        <v>187</v>
      </c>
      <c r="D565" s="24" t="str">
        <f>VLOOKUP(C565,'FHF LUT'!$A$5:$H$81,2,FALSE)</f>
        <v>Western Pine Beetle</v>
      </c>
      <c r="E565" s="24">
        <v>10</v>
      </c>
      <c r="F565" s="24" t="s">
        <v>18</v>
      </c>
      <c r="G565" s="24">
        <v>0</v>
      </c>
      <c r="H565" s="24">
        <v>0</v>
      </c>
    </row>
    <row r="566" spans="1:8">
      <c r="A566" s="24" t="str">
        <f t="shared" si="8"/>
        <v>2000_IBW_11</v>
      </c>
      <c r="B566" s="24">
        <v>2000</v>
      </c>
      <c r="C566" s="24" t="s">
        <v>187</v>
      </c>
      <c r="D566" s="24" t="str">
        <f>VLOOKUP(C566,'FHF LUT'!$A$5:$H$81,2,FALSE)</f>
        <v>Western Pine Beetle</v>
      </c>
      <c r="E566" s="24">
        <v>11</v>
      </c>
      <c r="F566" s="24" t="s">
        <v>4</v>
      </c>
      <c r="G566" s="24">
        <v>0</v>
      </c>
      <c r="H566" s="24">
        <v>0</v>
      </c>
    </row>
    <row r="567" spans="1:8">
      <c r="A567" s="24" t="str">
        <f t="shared" si="8"/>
        <v>2000_IBW_12</v>
      </c>
      <c r="B567" s="24">
        <v>2000</v>
      </c>
      <c r="C567" s="24" t="s">
        <v>187</v>
      </c>
      <c r="D567" s="24" t="str">
        <f>VLOOKUP(C567,'FHF LUT'!$A$5:$H$81,2,FALSE)</f>
        <v>Western Pine Beetle</v>
      </c>
      <c r="E567" s="24">
        <v>12</v>
      </c>
      <c r="F567" s="24" t="s">
        <v>11</v>
      </c>
      <c r="G567" s="24">
        <v>0</v>
      </c>
      <c r="H567" s="24">
        <v>0</v>
      </c>
    </row>
    <row r="568" spans="1:8">
      <c r="A568" s="24" t="str">
        <f t="shared" si="8"/>
        <v>2000_IBW_13</v>
      </c>
      <c r="B568" s="24">
        <v>2000</v>
      </c>
      <c r="C568" s="24" t="s">
        <v>187</v>
      </c>
      <c r="D568" s="24" t="str">
        <f>VLOOKUP(C568,'FHF LUT'!$A$5:$H$81,2,FALSE)</f>
        <v>Western Pine Beetle</v>
      </c>
      <c r="E568" s="24">
        <v>13</v>
      </c>
      <c r="F568" s="24" t="s">
        <v>24</v>
      </c>
      <c r="G568" s="24">
        <v>0</v>
      </c>
      <c r="H568" s="24">
        <v>0</v>
      </c>
    </row>
    <row r="569" spans="1:8">
      <c r="A569" s="24" t="str">
        <f t="shared" si="8"/>
        <v>2000_IBW_14</v>
      </c>
      <c r="B569" s="24">
        <v>2000</v>
      </c>
      <c r="C569" s="24" t="s">
        <v>187</v>
      </c>
      <c r="D569" s="24" t="str">
        <f>VLOOKUP(C569,'FHF LUT'!$A$5:$H$81,2,FALSE)</f>
        <v>Western Pine Beetle</v>
      </c>
      <c r="E569" s="24">
        <v>14</v>
      </c>
      <c r="F569" s="24" t="s">
        <v>30</v>
      </c>
      <c r="G569" s="24">
        <v>0</v>
      </c>
      <c r="H569" s="24">
        <v>0</v>
      </c>
    </row>
    <row r="570" spans="1:8">
      <c r="A570" s="24" t="str">
        <f t="shared" si="8"/>
        <v>2000_IBW_15</v>
      </c>
      <c r="B570" s="24">
        <v>2000</v>
      </c>
      <c r="C570" s="24" t="s">
        <v>187</v>
      </c>
      <c r="D570" s="24" t="str">
        <f>VLOOKUP(C570,'FHF LUT'!$A$5:$H$81,2,FALSE)</f>
        <v>Western Pine Beetle</v>
      </c>
      <c r="E570" s="24">
        <v>15</v>
      </c>
      <c r="F570" s="24" t="s">
        <v>33</v>
      </c>
      <c r="G570" s="24">
        <v>0</v>
      </c>
      <c r="H570" s="24">
        <v>0</v>
      </c>
    </row>
    <row r="571" spans="1:8">
      <c r="A571" s="24" t="str">
        <f t="shared" si="8"/>
        <v>2000_IBW_16</v>
      </c>
      <c r="B571" s="24">
        <v>2000</v>
      </c>
      <c r="C571" s="24" t="s">
        <v>187</v>
      </c>
      <c r="D571" s="24" t="str">
        <f>VLOOKUP(C571,'FHF LUT'!$A$5:$H$81,2,FALSE)</f>
        <v>Western Pine Beetle</v>
      </c>
      <c r="E571" s="24">
        <v>16</v>
      </c>
      <c r="F571" s="24" t="s">
        <v>12</v>
      </c>
      <c r="G571" s="24">
        <v>0</v>
      </c>
      <c r="H571" s="24">
        <v>0</v>
      </c>
    </row>
    <row r="572" spans="1:8">
      <c r="A572" s="24" t="str">
        <f t="shared" si="8"/>
        <v>2000_IBW_17</v>
      </c>
      <c r="B572" s="24">
        <v>2000</v>
      </c>
      <c r="C572" s="24" t="s">
        <v>187</v>
      </c>
      <c r="D572" s="24" t="str">
        <f>VLOOKUP(C572,'FHF LUT'!$A$5:$H$81,2,FALSE)</f>
        <v>Western Pine Beetle</v>
      </c>
      <c r="E572" s="24">
        <v>17</v>
      </c>
      <c r="F572" s="24" t="s">
        <v>32</v>
      </c>
      <c r="G572" s="24">
        <v>0</v>
      </c>
      <c r="H572" s="24">
        <v>0</v>
      </c>
    </row>
    <row r="573" spans="1:8">
      <c r="A573" s="24" t="str">
        <f t="shared" si="8"/>
        <v>2000_IBW_18</v>
      </c>
      <c r="B573" s="24">
        <v>2000</v>
      </c>
      <c r="C573" s="24" t="s">
        <v>187</v>
      </c>
      <c r="D573" s="24" t="str">
        <f>VLOOKUP(C573,'FHF LUT'!$A$5:$H$81,2,FALSE)</f>
        <v>Western Pine Beetle</v>
      </c>
      <c r="E573" s="24">
        <v>18</v>
      </c>
      <c r="F573" s="24" t="s">
        <v>15</v>
      </c>
      <c r="G573" s="24">
        <v>0</v>
      </c>
      <c r="H573" s="24">
        <v>0</v>
      </c>
    </row>
    <row r="574" spans="1:8">
      <c r="A574" s="24" t="str">
        <f t="shared" si="8"/>
        <v>2000_IBW_20</v>
      </c>
      <c r="B574" s="24">
        <v>2000</v>
      </c>
      <c r="C574" s="24" t="s">
        <v>187</v>
      </c>
      <c r="D574" s="24" t="str">
        <f>VLOOKUP(C574,'FHF LUT'!$A$5:$H$81,2,FALSE)</f>
        <v>Western Pine Beetle</v>
      </c>
      <c r="E574" s="24">
        <v>20</v>
      </c>
      <c r="F574" s="24" t="s">
        <v>6</v>
      </c>
      <c r="G574" s="24">
        <v>0</v>
      </c>
      <c r="H574" s="24">
        <v>0</v>
      </c>
    </row>
    <row r="575" spans="1:8">
      <c r="A575" s="24" t="str">
        <f t="shared" si="8"/>
        <v>2000_IBW_22</v>
      </c>
      <c r="B575" s="24">
        <v>2000</v>
      </c>
      <c r="C575" s="24" t="s">
        <v>187</v>
      </c>
      <c r="D575" s="24" t="str">
        <f>VLOOKUP(C575,'FHF LUT'!$A$5:$H$81,2,FALSE)</f>
        <v>Western Pine Beetle</v>
      </c>
      <c r="E575" s="24">
        <v>22</v>
      </c>
      <c r="F575" s="24" t="s">
        <v>19</v>
      </c>
      <c r="G575" s="24">
        <v>0</v>
      </c>
      <c r="H575" s="24">
        <v>0</v>
      </c>
    </row>
    <row r="576" spans="1:8">
      <c r="A576" s="24" t="str">
        <f t="shared" si="8"/>
        <v>2000_IBW_23</v>
      </c>
      <c r="B576" s="24">
        <v>2000</v>
      </c>
      <c r="C576" s="24" t="s">
        <v>187</v>
      </c>
      <c r="D576" s="24" t="str">
        <f>VLOOKUP(C576,'FHF LUT'!$A$5:$H$81,2,FALSE)</f>
        <v>Western Pine Beetle</v>
      </c>
      <c r="E576" s="24">
        <v>23</v>
      </c>
      <c r="F576" s="24" t="s">
        <v>27</v>
      </c>
      <c r="G576" s="24">
        <v>0</v>
      </c>
      <c r="H576" s="24">
        <v>0</v>
      </c>
    </row>
    <row r="577" spans="1:8">
      <c r="A577" s="24" t="str">
        <f t="shared" si="8"/>
        <v>2000_IBW_24</v>
      </c>
      <c r="B577" s="24">
        <v>2000</v>
      </c>
      <c r="C577" s="24" t="s">
        <v>187</v>
      </c>
      <c r="D577" s="24" t="str">
        <f>VLOOKUP(C577,'FHF LUT'!$A$5:$H$81,2,FALSE)</f>
        <v>Western Pine Beetle</v>
      </c>
      <c r="E577" s="24">
        <v>24</v>
      </c>
      <c r="F577" s="24" t="s">
        <v>17</v>
      </c>
      <c r="G577" s="24">
        <v>0</v>
      </c>
      <c r="H577" s="24">
        <v>0</v>
      </c>
    </row>
    <row r="578" spans="1:8">
      <c r="A578" s="24" t="str">
        <f t="shared" si="8"/>
        <v>2000_IBW_25</v>
      </c>
      <c r="B578" s="24">
        <v>2000</v>
      </c>
      <c r="C578" s="24" t="s">
        <v>187</v>
      </c>
      <c r="D578" s="24" t="str">
        <f>VLOOKUP(C578,'FHF LUT'!$A$5:$H$81,2,FALSE)</f>
        <v>Western Pine Beetle</v>
      </c>
      <c r="E578" s="24">
        <v>25</v>
      </c>
      <c r="F578" s="24" t="s">
        <v>23</v>
      </c>
      <c r="G578" s="24">
        <v>0</v>
      </c>
      <c r="H578" s="24">
        <v>0</v>
      </c>
    </row>
    <row r="579" spans="1:8">
      <c r="A579" s="24" t="str">
        <f t="shared" ref="A579:A642" si="9">CONCATENATE(B579,"_",C579,"_",E579)</f>
        <v>2000_IBW_26</v>
      </c>
      <c r="B579" s="24">
        <v>2000</v>
      </c>
      <c r="C579" s="24" t="s">
        <v>187</v>
      </c>
      <c r="D579" s="24" t="str">
        <f>VLOOKUP(C579,'FHF LUT'!$A$5:$H$81,2,FALSE)</f>
        <v>Western Pine Beetle</v>
      </c>
      <c r="E579" s="24">
        <v>26</v>
      </c>
      <c r="F579" s="24" t="s">
        <v>14</v>
      </c>
      <c r="G579" s="24">
        <v>0</v>
      </c>
      <c r="H579" s="24">
        <v>0</v>
      </c>
    </row>
    <row r="580" spans="1:8">
      <c r="A580" s="24" t="str">
        <f t="shared" si="9"/>
        <v>2000_IBW_27</v>
      </c>
      <c r="B580" s="24">
        <v>2000</v>
      </c>
      <c r="C580" s="24" t="s">
        <v>187</v>
      </c>
      <c r="D580" s="24" t="str">
        <f>VLOOKUP(C580,'FHF LUT'!$A$5:$H$81,2,FALSE)</f>
        <v>Western Pine Beetle</v>
      </c>
      <c r="E580" s="24">
        <v>27</v>
      </c>
      <c r="F580" s="24" t="s">
        <v>21</v>
      </c>
      <c r="G580" s="24">
        <v>0</v>
      </c>
      <c r="H580" s="24">
        <v>0</v>
      </c>
    </row>
    <row r="581" spans="1:8">
      <c r="A581" s="24" t="str">
        <f t="shared" si="9"/>
        <v>2000_IBW_29</v>
      </c>
      <c r="B581" s="24">
        <v>2000</v>
      </c>
      <c r="C581" s="24" t="s">
        <v>187</v>
      </c>
      <c r="D581" s="24" t="str">
        <f>VLOOKUP(C581,'FHF LUT'!$A$5:$H$81,2,FALSE)</f>
        <v>Western Pine Beetle</v>
      </c>
      <c r="E581" s="24">
        <v>29</v>
      </c>
      <c r="F581" s="24" t="s">
        <v>9</v>
      </c>
      <c r="G581" s="24">
        <v>0</v>
      </c>
      <c r="H581" s="24">
        <v>0</v>
      </c>
    </row>
    <row r="582" spans="1:8">
      <c r="A582" s="24" t="str">
        <f t="shared" si="9"/>
        <v>2000_IBW_30</v>
      </c>
      <c r="B582" s="24">
        <v>2000</v>
      </c>
      <c r="C582" s="24" t="s">
        <v>187</v>
      </c>
      <c r="D582" s="24" t="str">
        <f>VLOOKUP(C582,'FHF LUT'!$A$5:$H$81,2,FALSE)</f>
        <v>Western Pine Beetle</v>
      </c>
      <c r="E582" s="24">
        <v>30</v>
      </c>
      <c r="F582" s="24" t="s">
        <v>35</v>
      </c>
      <c r="G582" s="24">
        <v>0</v>
      </c>
      <c r="H582" s="24">
        <v>0</v>
      </c>
    </row>
    <row r="583" spans="1:8">
      <c r="A583" s="24" t="str">
        <f t="shared" si="9"/>
        <v>2000_IBW_31</v>
      </c>
      <c r="B583" s="24">
        <v>2000</v>
      </c>
      <c r="C583" s="24" t="s">
        <v>187</v>
      </c>
      <c r="D583" s="24" t="str">
        <f>VLOOKUP(C583,'FHF LUT'!$A$5:$H$81,2,FALSE)</f>
        <v>Western Pine Beetle</v>
      </c>
      <c r="E583" s="24">
        <v>31</v>
      </c>
      <c r="F583" s="24" t="s">
        <v>34</v>
      </c>
      <c r="G583" s="24">
        <v>0</v>
      </c>
      <c r="H583" s="24">
        <v>0</v>
      </c>
    </row>
    <row r="584" spans="1:8">
      <c r="A584" s="24" t="str">
        <f t="shared" si="9"/>
        <v>2000_IBW_38</v>
      </c>
      <c r="B584" s="24">
        <v>2000</v>
      </c>
      <c r="C584" s="24" t="s">
        <v>187</v>
      </c>
      <c r="D584" s="24" t="str">
        <f>VLOOKUP(C584,'FHF LUT'!$A$5:$H$81,2,FALSE)</f>
        <v>Western Pine Beetle</v>
      </c>
      <c r="E584" s="24">
        <v>38</v>
      </c>
      <c r="F584" s="24" t="s">
        <v>8</v>
      </c>
      <c r="G584" s="24">
        <v>0</v>
      </c>
      <c r="H584" s="24">
        <v>0</v>
      </c>
    </row>
    <row r="585" spans="1:8">
      <c r="A585" s="24" t="str">
        <f t="shared" si="9"/>
        <v>2000_IBW_39</v>
      </c>
      <c r="B585" s="24">
        <v>2000</v>
      </c>
      <c r="C585" s="24" t="s">
        <v>187</v>
      </c>
      <c r="D585" s="24" t="str">
        <f>VLOOKUP(C585,'FHF LUT'!$A$5:$H$81,2,FALSE)</f>
        <v>Western Pine Beetle</v>
      </c>
      <c r="E585" s="24">
        <v>39</v>
      </c>
      <c r="F585" s="24" t="s">
        <v>36</v>
      </c>
      <c r="G585" s="24">
        <v>0</v>
      </c>
      <c r="H585" s="24">
        <v>0</v>
      </c>
    </row>
    <row r="586" spans="1:8">
      <c r="A586" s="24" t="str">
        <f t="shared" si="9"/>
        <v>2000_IBW_40</v>
      </c>
      <c r="B586" s="24">
        <v>2000</v>
      </c>
      <c r="C586" s="24" t="s">
        <v>187</v>
      </c>
      <c r="D586" s="24" t="str">
        <f>VLOOKUP(C586,'FHF LUT'!$A$5:$H$81,2,FALSE)</f>
        <v>Western Pine Beetle</v>
      </c>
      <c r="E586" s="24">
        <v>40</v>
      </c>
      <c r="F586" s="24" t="s">
        <v>31</v>
      </c>
      <c r="G586" s="24">
        <v>0</v>
      </c>
      <c r="H586" s="24">
        <v>0</v>
      </c>
    </row>
    <row r="587" spans="1:8">
      <c r="A587" s="24" t="str">
        <f t="shared" si="9"/>
        <v>2000_IBW_41</v>
      </c>
      <c r="B587" s="24">
        <v>2000</v>
      </c>
      <c r="C587" s="24" t="s">
        <v>187</v>
      </c>
      <c r="D587" s="24" t="str">
        <f>VLOOKUP(C587,'FHF LUT'!$A$5:$H$81,2,FALSE)</f>
        <v>Western Pine Beetle</v>
      </c>
      <c r="E587" s="24">
        <v>41</v>
      </c>
      <c r="F587" s="24" t="s">
        <v>26</v>
      </c>
      <c r="G587" s="24">
        <v>0</v>
      </c>
      <c r="H587" s="24">
        <v>0</v>
      </c>
    </row>
    <row r="588" spans="1:8">
      <c r="A588" s="24" t="str">
        <f t="shared" si="9"/>
        <v>2000_IBW_43</v>
      </c>
      <c r="B588" s="24">
        <v>2000</v>
      </c>
      <c r="C588" s="24" t="s">
        <v>187</v>
      </c>
      <c r="D588" s="24" t="str">
        <f>VLOOKUP(C588,'FHF LUT'!$A$5:$H$81,2,FALSE)</f>
        <v>Western Pine Beetle</v>
      </c>
      <c r="E588" s="24">
        <v>43</v>
      </c>
      <c r="F588" s="24" t="s">
        <v>20</v>
      </c>
      <c r="G588" s="24">
        <v>0</v>
      </c>
      <c r="H588" s="24">
        <v>0</v>
      </c>
    </row>
    <row r="589" spans="1:8">
      <c r="A589" s="24" t="str">
        <f t="shared" si="9"/>
        <v>2000_IBW_44</v>
      </c>
      <c r="B589" s="24">
        <v>2000</v>
      </c>
      <c r="C589" s="24" t="s">
        <v>187</v>
      </c>
      <c r="D589" s="24" t="str">
        <f>VLOOKUP(C589,'FHF LUT'!$A$5:$H$81,2,FALSE)</f>
        <v>Western Pine Beetle</v>
      </c>
      <c r="E589" s="24">
        <v>44</v>
      </c>
      <c r="F589" s="24" t="s">
        <v>3</v>
      </c>
      <c r="G589" s="24">
        <v>0</v>
      </c>
      <c r="H589" s="24">
        <v>0</v>
      </c>
    </row>
    <row r="590" spans="1:8">
      <c r="A590" s="24" t="str">
        <f t="shared" si="9"/>
        <v>2000_IBW_45</v>
      </c>
      <c r="B590" s="24">
        <v>2000</v>
      </c>
      <c r="C590" s="24" t="s">
        <v>187</v>
      </c>
      <c r="D590" s="24" t="str">
        <f>VLOOKUP(C590,'FHF LUT'!$A$5:$H$81,2,FALSE)</f>
        <v>Western Pine Beetle</v>
      </c>
      <c r="E590" s="24">
        <v>45</v>
      </c>
      <c r="F590" s="24" t="s">
        <v>5</v>
      </c>
      <c r="G590" s="24">
        <v>0</v>
      </c>
      <c r="H590" s="24">
        <v>0</v>
      </c>
    </row>
    <row r="591" spans="1:8">
      <c r="A591" s="24" t="str">
        <f t="shared" si="9"/>
        <v>2000_IBW_46</v>
      </c>
      <c r="B591" s="24">
        <v>2000</v>
      </c>
      <c r="C591" s="24" t="s">
        <v>187</v>
      </c>
      <c r="D591" s="24" t="str">
        <f>VLOOKUP(C591,'FHF LUT'!$A$5:$H$81,2,FALSE)</f>
        <v>Western Pine Beetle</v>
      </c>
      <c r="E591" s="24">
        <v>46</v>
      </c>
      <c r="F591" s="24" t="s">
        <v>234</v>
      </c>
      <c r="G591" s="24">
        <v>0</v>
      </c>
      <c r="H591" s="24">
        <v>0</v>
      </c>
    </row>
    <row r="592" spans="1:8">
      <c r="A592" s="24" t="str">
        <f t="shared" si="9"/>
        <v>2000_IBW_47</v>
      </c>
      <c r="B592" s="24">
        <v>2000</v>
      </c>
      <c r="C592" s="24" t="s">
        <v>187</v>
      </c>
      <c r="D592" s="24" t="str">
        <f>VLOOKUP(C592,'FHF LUT'!$A$5:$H$81,2,FALSE)</f>
        <v>Western Pine Beetle</v>
      </c>
      <c r="E592" s="24">
        <v>47</v>
      </c>
      <c r="F592" s="24" t="s">
        <v>233</v>
      </c>
      <c r="G592" s="24">
        <v>0</v>
      </c>
      <c r="H592" s="24">
        <v>0</v>
      </c>
    </row>
    <row r="593" spans="1:8">
      <c r="A593" s="24" t="str">
        <f t="shared" si="9"/>
        <v>2000_IBW_48</v>
      </c>
      <c r="B593" s="24">
        <v>2000</v>
      </c>
      <c r="C593" s="24" t="s">
        <v>187</v>
      </c>
      <c r="D593" s="24" t="str">
        <f>VLOOKUP(C593,'FHF LUT'!$A$5:$H$81,2,FALSE)</f>
        <v>Western Pine Beetle</v>
      </c>
      <c r="E593" s="24">
        <v>48</v>
      </c>
      <c r="F593" s="24" t="s">
        <v>235</v>
      </c>
      <c r="G593" s="24">
        <v>0</v>
      </c>
      <c r="H593" s="24">
        <v>0</v>
      </c>
    </row>
    <row r="594" spans="1:8">
      <c r="A594" s="24" t="str">
        <f t="shared" si="9"/>
        <v>2000_NB_1</v>
      </c>
      <c r="B594" s="24">
        <v>2000</v>
      </c>
      <c r="C594" s="24" t="s">
        <v>188</v>
      </c>
      <c r="D594" s="24" t="str">
        <f>VLOOKUP(C594,'FHF LUT'!$A$5:$H$81,2,FALSE)</f>
        <v>Fire</v>
      </c>
      <c r="E594" s="24">
        <v>1</v>
      </c>
      <c r="F594" s="24" t="s">
        <v>10</v>
      </c>
      <c r="G594" s="24">
        <v>0</v>
      </c>
      <c r="H594" s="24">
        <v>0</v>
      </c>
    </row>
    <row r="595" spans="1:8">
      <c r="A595" s="24" t="str">
        <f t="shared" si="9"/>
        <v>2000_NB_2</v>
      </c>
      <c r="B595" s="24">
        <v>2000</v>
      </c>
      <c r="C595" s="24" t="s">
        <v>188</v>
      </c>
      <c r="D595" s="24" t="str">
        <f>VLOOKUP(C595,'FHF LUT'!$A$5:$H$81,2,FALSE)</f>
        <v>Fire</v>
      </c>
      <c r="E595" s="24">
        <v>2</v>
      </c>
      <c r="F595" s="24" t="s">
        <v>22</v>
      </c>
      <c r="G595" s="24">
        <v>0</v>
      </c>
      <c r="H595" s="24">
        <v>0</v>
      </c>
    </row>
    <row r="596" spans="1:8">
      <c r="A596" s="24" t="str">
        <f t="shared" si="9"/>
        <v>2000_NB_3</v>
      </c>
      <c r="B596" s="24">
        <v>2000</v>
      </c>
      <c r="C596" s="24" t="s">
        <v>188</v>
      </c>
      <c r="D596" s="24" t="str">
        <f>VLOOKUP(C596,'FHF LUT'!$A$5:$H$81,2,FALSE)</f>
        <v>Fire</v>
      </c>
      <c r="E596" s="24">
        <v>3</v>
      </c>
      <c r="F596" s="24" t="s">
        <v>13</v>
      </c>
      <c r="G596" s="24">
        <v>0</v>
      </c>
      <c r="H596" s="24">
        <v>0</v>
      </c>
    </row>
    <row r="597" spans="1:8">
      <c r="A597" s="24" t="str">
        <f t="shared" si="9"/>
        <v>2000_NB_4</v>
      </c>
      <c r="B597" s="24">
        <v>2000</v>
      </c>
      <c r="C597" s="24" t="s">
        <v>188</v>
      </c>
      <c r="D597" s="24" t="str">
        <f>VLOOKUP(C597,'FHF LUT'!$A$5:$H$81,2,FALSE)</f>
        <v>Fire</v>
      </c>
      <c r="E597" s="24">
        <v>4</v>
      </c>
      <c r="F597" s="24" t="s">
        <v>28</v>
      </c>
      <c r="G597" s="24">
        <v>0</v>
      </c>
      <c r="H597" s="24">
        <v>0</v>
      </c>
    </row>
    <row r="598" spans="1:8">
      <c r="A598" s="24" t="str">
        <f t="shared" si="9"/>
        <v>2000_NB_5</v>
      </c>
      <c r="B598" s="24">
        <v>2000</v>
      </c>
      <c r="C598" s="24" t="s">
        <v>188</v>
      </c>
      <c r="D598" s="24" t="str">
        <f>VLOOKUP(C598,'FHF LUT'!$A$5:$H$81,2,FALSE)</f>
        <v>Fire</v>
      </c>
      <c r="E598" s="24">
        <v>5</v>
      </c>
      <c r="F598" s="24" t="s">
        <v>16</v>
      </c>
      <c r="G598" s="24">
        <v>79</v>
      </c>
      <c r="H598" s="24">
        <v>79</v>
      </c>
    </row>
    <row r="599" spans="1:8">
      <c r="A599" s="24" t="str">
        <f t="shared" si="9"/>
        <v>2000_NB_7</v>
      </c>
      <c r="B599" s="24">
        <v>2000</v>
      </c>
      <c r="C599" s="24" t="s">
        <v>188</v>
      </c>
      <c r="D599" s="24" t="str">
        <f>VLOOKUP(C599,'FHF LUT'!$A$5:$H$81,2,FALSE)</f>
        <v>Fire</v>
      </c>
      <c r="E599" s="24">
        <v>7</v>
      </c>
      <c r="F599" s="24" t="s">
        <v>25</v>
      </c>
      <c r="G599" s="24">
        <v>1248</v>
      </c>
      <c r="H599" s="24">
        <v>1248</v>
      </c>
    </row>
    <row r="600" spans="1:8">
      <c r="A600" s="24" t="str">
        <f t="shared" si="9"/>
        <v>2000_NB_8</v>
      </c>
      <c r="B600" s="24">
        <v>2000</v>
      </c>
      <c r="C600" s="24" t="s">
        <v>188</v>
      </c>
      <c r="D600" s="24" t="str">
        <f>VLOOKUP(C600,'FHF LUT'!$A$5:$H$81,2,FALSE)</f>
        <v>Fire</v>
      </c>
      <c r="E600" s="24">
        <v>8</v>
      </c>
      <c r="F600" s="24" t="s">
        <v>29</v>
      </c>
      <c r="G600" s="24">
        <v>0</v>
      </c>
      <c r="H600" s="24">
        <v>0</v>
      </c>
    </row>
    <row r="601" spans="1:8">
      <c r="A601" s="24" t="str">
        <f t="shared" si="9"/>
        <v>2000_NB_9</v>
      </c>
      <c r="B601" s="24">
        <v>2000</v>
      </c>
      <c r="C601" s="24" t="s">
        <v>188</v>
      </c>
      <c r="D601" s="24" t="str">
        <f>VLOOKUP(C601,'FHF LUT'!$A$5:$H$81,2,FALSE)</f>
        <v>Fire</v>
      </c>
      <c r="E601" s="24">
        <v>9</v>
      </c>
      <c r="F601" s="24" t="s">
        <v>7</v>
      </c>
      <c r="G601" s="24">
        <v>18</v>
      </c>
      <c r="H601" s="24">
        <v>18</v>
      </c>
    </row>
    <row r="602" spans="1:8">
      <c r="A602" s="24" t="str">
        <f t="shared" si="9"/>
        <v>2000_NB_10</v>
      </c>
      <c r="B602" s="24">
        <v>2000</v>
      </c>
      <c r="C602" s="24" t="s">
        <v>188</v>
      </c>
      <c r="D602" s="24" t="str">
        <f>VLOOKUP(C602,'FHF LUT'!$A$5:$H$81,2,FALSE)</f>
        <v>Fire</v>
      </c>
      <c r="E602" s="24">
        <v>10</v>
      </c>
      <c r="F602" s="24" t="s">
        <v>18</v>
      </c>
      <c r="G602" s="24">
        <v>0</v>
      </c>
      <c r="H602" s="24">
        <v>0</v>
      </c>
    </row>
    <row r="603" spans="1:8">
      <c r="A603" s="24" t="str">
        <f t="shared" si="9"/>
        <v>2000_NB_11</v>
      </c>
      <c r="B603" s="24">
        <v>2000</v>
      </c>
      <c r="C603" s="24" t="s">
        <v>188</v>
      </c>
      <c r="D603" s="24" t="str">
        <f>VLOOKUP(C603,'FHF LUT'!$A$5:$H$81,2,FALSE)</f>
        <v>Fire</v>
      </c>
      <c r="E603" s="24">
        <v>11</v>
      </c>
      <c r="F603" s="24" t="s">
        <v>4</v>
      </c>
      <c r="G603" s="24">
        <v>451</v>
      </c>
      <c r="H603" s="24">
        <v>290</v>
      </c>
    </row>
    <row r="604" spans="1:8">
      <c r="A604" s="24" t="str">
        <f t="shared" si="9"/>
        <v>2000_NB_12</v>
      </c>
      <c r="B604" s="24">
        <v>2000</v>
      </c>
      <c r="C604" s="24" t="s">
        <v>188</v>
      </c>
      <c r="D604" s="24" t="str">
        <f>VLOOKUP(C604,'FHF LUT'!$A$5:$H$81,2,FALSE)</f>
        <v>Fire</v>
      </c>
      <c r="E604" s="24">
        <v>12</v>
      </c>
      <c r="F604" s="24" t="s">
        <v>11</v>
      </c>
      <c r="G604" s="24">
        <v>0</v>
      </c>
      <c r="H604" s="24">
        <v>0</v>
      </c>
    </row>
    <row r="605" spans="1:8">
      <c r="A605" s="24" t="str">
        <f t="shared" si="9"/>
        <v>2000_NB_13</v>
      </c>
      <c r="B605" s="24">
        <v>2000</v>
      </c>
      <c r="C605" s="24" t="s">
        <v>188</v>
      </c>
      <c r="D605" s="24" t="str">
        <f>VLOOKUP(C605,'FHF LUT'!$A$5:$H$81,2,FALSE)</f>
        <v>Fire</v>
      </c>
      <c r="E605" s="24">
        <v>13</v>
      </c>
      <c r="F605" s="24" t="s">
        <v>24</v>
      </c>
      <c r="G605" s="24">
        <v>1182</v>
      </c>
      <c r="H605" s="24">
        <v>1174</v>
      </c>
    </row>
    <row r="606" spans="1:8">
      <c r="A606" s="24" t="str">
        <f t="shared" si="9"/>
        <v>2000_NB_14</v>
      </c>
      <c r="B606" s="24">
        <v>2000</v>
      </c>
      <c r="C606" s="24" t="s">
        <v>188</v>
      </c>
      <c r="D606" s="24" t="str">
        <f>VLOOKUP(C606,'FHF LUT'!$A$5:$H$81,2,FALSE)</f>
        <v>Fire</v>
      </c>
      <c r="E606" s="24">
        <v>14</v>
      </c>
      <c r="F606" s="24" t="s">
        <v>30</v>
      </c>
      <c r="G606" s="24">
        <v>0</v>
      </c>
      <c r="H606" s="24">
        <v>0</v>
      </c>
    </row>
    <row r="607" spans="1:8">
      <c r="A607" s="24" t="str">
        <f t="shared" si="9"/>
        <v>2000_NB_15</v>
      </c>
      <c r="B607" s="24">
        <v>2000</v>
      </c>
      <c r="C607" s="24" t="s">
        <v>188</v>
      </c>
      <c r="D607" s="24" t="str">
        <f>VLOOKUP(C607,'FHF LUT'!$A$5:$H$81,2,FALSE)</f>
        <v>Fire</v>
      </c>
      <c r="E607" s="24">
        <v>15</v>
      </c>
      <c r="F607" s="24" t="s">
        <v>33</v>
      </c>
      <c r="G607" s="24">
        <v>238</v>
      </c>
      <c r="H607" s="24">
        <v>238</v>
      </c>
    </row>
    <row r="608" spans="1:8">
      <c r="A608" s="24" t="str">
        <f t="shared" si="9"/>
        <v>2000_NB_16</v>
      </c>
      <c r="B608" s="24">
        <v>2000</v>
      </c>
      <c r="C608" s="24" t="s">
        <v>188</v>
      </c>
      <c r="D608" s="24" t="str">
        <f>VLOOKUP(C608,'FHF LUT'!$A$5:$H$81,2,FALSE)</f>
        <v>Fire</v>
      </c>
      <c r="E608" s="24">
        <v>16</v>
      </c>
      <c r="F608" s="24" t="s">
        <v>12</v>
      </c>
      <c r="G608" s="24">
        <v>0</v>
      </c>
      <c r="H608" s="24">
        <v>0</v>
      </c>
    </row>
    <row r="609" spans="1:8">
      <c r="A609" s="24" t="str">
        <f t="shared" si="9"/>
        <v>2000_NB_17</v>
      </c>
      <c r="B609" s="24">
        <v>2000</v>
      </c>
      <c r="C609" s="24" t="s">
        <v>188</v>
      </c>
      <c r="D609" s="24" t="str">
        <f>VLOOKUP(C609,'FHF LUT'!$A$5:$H$81,2,FALSE)</f>
        <v>Fire</v>
      </c>
      <c r="E609" s="24">
        <v>17</v>
      </c>
      <c r="F609" s="24" t="s">
        <v>32</v>
      </c>
      <c r="G609" s="24">
        <v>415</v>
      </c>
      <c r="H609" s="24">
        <v>415</v>
      </c>
    </row>
    <row r="610" spans="1:8">
      <c r="A610" s="24" t="str">
        <f t="shared" si="9"/>
        <v>2000_NB_18</v>
      </c>
      <c r="B610" s="24">
        <v>2000</v>
      </c>
      <c r="C610" s="24" t="s">
        <v>188</v>
      </c>
      <c r="D610" s="24" t="str">
        <f>VLOOKUP(C610,'FHF LUT'!$A$5:$H$81,2,FALSE)</f>
        <v>Fire</v>
      </c>
      <c r="E610" s="24">
        <v>18</v>
      </c>
      <c r="F610" s="24" t="s">
        <v>15</v>
      </c>
      <c r="G610" s="24">
        <v>3098</v>
      </c>
      <c r="H610" s="24">
        <v>1406</v>
      </c>
    </row>
    <row r="611" spans="1:8">
      <c r="A611" s="24" t="str">
        <f t="shared" si="9"/>
        <v>2000_NB_20</v>
      </c>
      <c r="B611" s="24">
        <v>2000</v>
      </c>
      <c r="C611" s="24" t="s">
        <v>188</v>
      </c>
      <c r="D611" s="24" t="str">
        <f>VLOOKUP(C611,'FHF LUT'!$A$5:$H$81,2,FALSE)</f>
        <v>Fire</v>
      </c>
      <c r="E611" s="24">
        <v>20</v>
      </c>
      <c r="F611" s="24" t="s">
        <v>6</v>
      </c>
      <c r="G611" s="24">
        <v>0</v>
      </c>
      <c r="H611" s="24">
        <v>0</v>
      </c>
    </row>
    <row r="612" spans="1:8">
      <c r="A612" s="24" t="str">
        <f t="shared" si="9"/>
        <v>2000_NB_22</v>
      </c>
      <c r="B612" s="24">
        <v>2000</v>
      </c>
      <c r="C612" s="24" t="s">
        <v>188</v>
      </c>
      <c r="D612" s="24" t="str">
        <f>VLOOKUP(C612,'FHF LUT'!$A$5:$H$81,2,FALSE)</f>
        <v>Fire</v>
      </c>
      <c r="E612" s="24">
        <v>22</v>
      </c>
      <c r="F612" s="24" t="s">
        <v>19</v>
      </c>
      <c r="G612" s="24">
        <v>272</v>
      </c>
      <c r="H612" s="24">
        <v>112</v>
      </c>
    </row>
    <row r="613" spans="1:8">
      <c r="A613" s="24" t="str">
        <f t="shared" si="9"/>
        <v>2000_NB_23</v>
      </c>
      <c r="B613" s="24">
        <v>2000</v>
      </c>
      <c r="C613" s="24" t="s">
        <v>188</v>
      </c>
      <c r="D613" s="24" t="str">
        <f>VLOOKUP(C613,'FHF LUT'!$A$5:$H$81,2,FALSE)</f>
        <v>Fire</v>
      </c>
      <c r="E613" s="24">
        <v>23</v>
      </c>
      <c r="F613" s="24" t="s">
        <v>27</v>
      </c>
      <c r="G613" s="24">
        <v>0</v>
      </c>
      <c r="H613" s="24">
        <v>0</v>
      </c>
    </row>
    <row r="614" spans="1:8">
      <c r="A614" s="24" t="str">
        <f t="shared" si="9"/>
        <v>2000_NB_24</v>
      </c>
      <c r="B614" s="24">
        <v>2000</v>
      </c>
      <c r="C614" s="24" t="s">
        <v>188</v>
      </c>
      <c r="D614" s="24" t="str">
        <f>VLOOKUP(C614,'FHF LUT'!$A$5:$H$81,2,FALSE)</f>
        <v>Fire</v>
      </c>
      <c r="E614" s="24">
        <v>24</v>
      </c>
      <c r="F614" s="24" t="s">
        <v>17</v>
      </c>
      <c r="G614" s="24">
        <v>2840</v>
      </c>
      <c r="H614" s="24">
        <v>2774</v>
      </c>
    </row>
    <row r="615" spans="1:8">
      <c r="A615" s="24" t="str">
        <f t="shared" si="9"/>
        <v>2000_NB_25</v>
      </c>
      <c r="B615" s="24">
        <v>2000</v>
      </c>
      <c r="C615" s="24" t="s">
        <v>188</v>
      </c>
      <c r="D615" s="24" t="str">
        <f>VLOOKUP(C615,'FHF LUT'!$A$5:$H$81,2,FALSE)</f>
        <v>Fire</v>
      </c>
      <c r="E615" s="24">
        <v>25</v>
      </c>
      <c r="F615" s="24" t="s">
        <v>23</v>
      </c>
      <c r="G615" s="24">
        <v>0</v>
      </c>
      <c r="H615" s="24">
        <v>0</v>
      </c>
    </row>
    <row r="616" spans="1:8">
      <c r="A616" s="24" t="str">
        <f t="shared" si="9"/>
        <v>2000_NB_26</v>
      </c>
      <c r="B616" s="24">
        <v>2000</v>
      </c>
      <c r="C616" s="24" t="s">
        <v>188</v>
      </c>
      <c r="D616" s="24" t="str">
        <f>VLOOKUP(C616,'FHF LUT'!$A$5:$H$81,2,FALSE)</f>
        <v>Fire</v>
      </c>
      <c r="E616" s="24">
        <v>26</v>
      </c>
      <c r="F616" s="24" t="s">
        <v>14</v>
      </c>
      <c r="G616" s="24">
        <v>562</v>
      </c>
      <c r="H616" s="24">
        <v>562</v>
      </c>
    </row>
    <row r="617" spans="1:8">
      <c r="A617" s="24" t="str">
        <f t="shared" si="9"/>
        <v>2000_NB_27</v>
      </c>
      <c r="B617" s="24">
        <v>2000</v>
      </c>
      <c r="C617" s="24" t="s">
        <v>188</v>
      </c>
      <c r="D617" s="24" t="str">
        <f>VLOOKUP(C617,'FHF LUT'!$A$5:$H$81,2,FALSE)</f>
        <v>Fire</v>
      </c>
      <c r="E617" s="24">
        <v>27</v>
      </c>
      <c r="F617" s="24" t="s">
        <v>21</v>
      </c>
      <c r="G617" s="24">
        <v>0</v>
      </c>
      <c r="H617" s="24">
        <v>0</v>
      </c>
    </row>
    <row r="618" spans="1:8">
      <c r="A618" s="24" t="str">
        <f t="shared" si="9"/>
        <v>2000_NB_29</v>
      </c>
      <c r="B618" s="24">
        <v>2000</v>
      </c>
      <c r="C618" s="24" t="s">
        <v>188</v>
      </c>
      <c r="D618" s="24" t="str">
        <f>VLOOKUP(C618,'FHF LUT'!$A$5:$H$81,2,FALSE)</f>
        <v>Fire</v>
      </c>
      <c r="E618" s="24">
        <v>29</v>
      </c>
      <c r="F618" s="24" t="s">
        <v>9</v>
      </c>
      <c r="G618" s="24">
        <v>0</v>
      </c>
      <c r="H618" s="24">
        <v>0</v>
      </c>
    </row>
    <row r="619" spans="1:8">
      <c r="A619" s="24" t="str">
        <f t="shared" si="9"/>
        <v>2000_NB_30</v>
      </c>
      <c r="B619" s="24">
        <v>2000</v>
      </c>
      <c r="C619" s="24" t="s">
        <v>188</v>
      </c>
      <c r="D619" s="24" t="str">
        <f>VLOOKUP(C619,'FHF LUT'!$A$5:$H$81,2,FALSE)</f>
        <v>Fire</v>
      </c>
      <c r="E619" s="24">
        <v>30</v>
      </c>
      <c r="F619" s="24" t="s">
        <v>35</v>
      </c>
      <c r="G619" s="24">
        <v>0</v>
      </c>
      <c r="H619" s="24">
        <v>0</v>
      </c>
    </row>
    <row r="620" spans="1:8">
      <c r="A620" s="24" t="str">
        <f t="shared" si="9"/>
        <v>2000_NB_31</v>
      </c>
      <c r="B620" s="24">
        <v>2000</v>
      </c>
      <c r="C620" s="24" t="s">
        <v>188</v>
      </c>
      <c r="D620" s="24" t="str">
        <f>VLOOKUP(C620,'FHF LUT'!$A$5:$H$81,2,FALSE)</f>
        <v>Fire</v>
      </c>
      <c r="E620" s="24">
        <v>31</v>
      </c>
      <c r="F620" s="24" t="s">
        <v>34</v>
      </c>
      <c r="G620" s="24">
        <v>0</v>
      </c>
      <c r="H620" s="24">
        <v>0</v>
      </c>
    </row>
    <row r="621" spans="1:8">
      <c r="A621" s="24" t="str">
        <f t="shared" si="9"/>
        <v>2000_NB_38</v>
      </c>
      <c r="B621" s="24">
        <v>2000</v>
      </c>
      <c r="C621" s="24" t="s">
        <v>188</v>
      </c>
      <c r="D621" s="24" t="str">
        <f>VLOOKUP(C621,'FHF LUT'!$A$5:$H$81,2,FALSE)</f>
        <v>Fire</v>
      </c>
      <c r="E621" s="24">
        <v>38</v>
      </c>
      <c r="F621" s="24" t="s">
        <v>8</v>
      </c>
      <c r="G621" s="24">
        <v>0</v>
      </c>
      <c r="H621" s="24">
        <v>0</v>
      </c>
    </row>
    <row r="622" spans="1:8">
      <c r="A622" s="24" t="str">
        <f t="shared" si="9"/>
        <v>2000_NB_39</v>
      </c>
      <c r="B622" s="24">
        <v>2000</v>
      </c>
      <c r="C622" s="24" t="s">
        <v>188</v>
      </c>
      <c r="D622" s="24" t="str">
        <f>VLOOKUP(C622,'FHF LUT'!$A$5:$H$81,2,FALSE)</f>
        <v>Fire</v>
      </c>
      <c r="E622" s="24">
        <v>39</v>
      </c>
      <c r="F622" s="24" t="s">
        <v>36</v>
      </c>
      <c r="G622" s="24">
        <v>0</v>
      </c>
      <c r="H622" s="24">
        <v>0</v>
      </c>
    </row>
    <row r="623" spans="1:8">
      <c r="A623" s="24" t="str">
        <f t="shared" si="9"/>
        <v>2000_NB_40</v>
      </c>
      <c r="B623" s="24">
        <v>2000</v>
      </c>
      <c r="C623" s="24" t="s">
        <v>188</v>
      </c>
      <c r="D623" s="24" t="str">
        <f>VLOOKUP(C623,'FHF LUT'!$A$5:$H$81,2,FALSE)</f>
        <v>Fire</v>
      </c>
      <c r="E623" s="24">
        <v>40</v>
      </c>
      <c r="F623" s="24" t="s">
        <v>31</v>
      </c>
      <c r="G623" s="24">
        <v>74</v>
      </c>
      <c r="H623" s="24">
        <v>74</v>
      </c>
    </row>
    <row r="624" spans="1:8">
      <c r="A624" s="24" t="str">
        <f t="shared" si="9"/>
        <v>2000_NB_41</v>
      </c>
      <c r="B624" s="24">
        <v>2000</v>
      </c>
      <c r="C624" s="24" t="s">
        <v>188</v>
      </c>
      <c r="D624" s="24" t="str">
        <f>VLOOKUP(C624,'FHF LUT'!$A$5:$H$81,2,FALSE)</f>
        <v>Fire</v>
      </c>
      <c r="E624" s="24">
        <v>41</v>
      </c>
      <c r="F624" s="24" t="s">
        <v>26</v>
      </c>
      <c r="G624" s="24">
        <v>0</v>
      </c>
      <c r="H624" s="24">
        <v>0</v>
      </c>
    </row>
    <row r="625" spans="1:8">
      <c r="A625" s="24" t="str">
        <f t="shared" si="9"/>
        <v>2000_NB_43</v>
      </c>
      <c r="B625" s="24">
        <v>2000</v>
      </c>
      <c r="C625" s="24" t="s">
        <v>188</v>
      </c>
      <c r="D625" s="24" t="str">
        <f>VLOOKUP(C625,'FHF LUT'!$A$5:$H$81,2,FALSE)</f>
        <v>Fire</v>
      </c>
      <c r="E625" s="24">
        <v>43</v>
      </c>
      <c r="F625" s="24" t="s">
        <v>20</v>
      </c>
      <c r="G625" s="24">
        <v>0</v>
      </c>
      <c r="H625" s="24">
        <v>0</v>
      </c>
    </row>
    <row r="626" spans="1:8">
      <c r="A626" s="24" t="str">
        <f t="shared" si="9"/>
        <v>2000_NB_44</v>
      </c>
      <c r="B626" s="24">
        <v>2000</v>
      </c>
      <c r="C626" s="24" t="s">
        <v>188</v>
      </c>
      <c r="D626" s="24" t="str">
        <f>VLOOKUP(C626,'FHF LUT'!$A$5:$H$81,2,FALSE)</f>
        <v>Fire</v>
      </c>
      <c r="E626" s="24">
        <v>44</v>
      </c>
      <c r="F626" s="24" t="s">
        <v>3</v>
      </c>
      <c r="G626" s="24">
        <v>0</v>
      </c>
      <c r="H626" s="24">
        <v>0</v>
      </c>
    </row>
    <row r="627" spans="1:8">
      <c r="A627" s="24" t="str">
        <f t="shared" si="9"/>
        <v>2000_NB_45</v>
      </c>
      <c r="B627" s="24">
        <v>2000</v>
      </c>
      <c r="C627" s="24" t="s">
        <v>188</v>
      </c>
      <c r="D627" s="24" t="str">
        <f>VLOOKUP(C627,'FHF LUT'!$A$5:$H$81,2,FALSE)</f>
        <v>Fire</v>
      </c>
      <c r="E627" s="24">
        <v>45</v>
      </c>
      <c r="F627" s="24" t="s">
        <v>5</v>
      </c>
      <c r="G627" s="24">
        <v>0</v>
      </c>
      <c r="H627" s="24">
        <v>0</v>
      </c>
    </row>
    <row r="628" spans="1:8">
      <c r="A628" s="24" t="str">
        <f t="shared" si="9"/>
        <v>2000_NB_46</v>
      </c>
      <c r="B628" s="24">
        <v>2000</v>
      </c>
      <c r="C628" s="24" t="s">
        <v>188</v>
      </c>
      <c r="D628" s="24" t="str">
        <f>VLOOKUP(C628,'FHF LUT'!$A$5:$H$81,2,FALSE)</f>
        <v>Fire</v>
      </c>
      <c r="E628" s="24">
        <v>46</v>
      </c>
      <c r="F628" s="24" t="s">
        <v>234</v>
      </c>
      <c r="G628" s="24">
        <v>0</v>
      </c>
      <c r="H628" s="24">
        <v>0</v>
      </c>
    </row>
    <row r="629" spans="1:8">
      <c r="A629" s="24" t="str">
        <f t="shared" si="9"/>
        <v>2000_NB_47</v>
      </c>
      <c r="B629" s="24">
        <v>2000</v>
      </c>
      <c r="C629" s="24" t="s">
        <v>188</v>
      </c>
      <c r="D629" s="24" t="str">
        <f>VLOOKUP(C629,'FHF LUT'!$A$5:$H$81,2,FALSE)</f>
        <v>Fire</v>
      </c>
      <c r="E629" s="24">
        <v>47</v>
      </c>
      <c r="F629" s="24" t="s">
        <v>233</v>
      </c>
      <c r="G629" s="24">
        <v>0</v>
      </c>
      <c r="H629" s="24">
        <v>0</v>
      </c>
    </row>
    <row r="630" spans="1:8">
      <c r="A630" s="24" t="str">
        <f t="shared" si="9"/>
        <v>2000_NB_48</v>
      </c>
      <c r="B630" s="24">
        <v>2000</v>
      </c>
      <c r="C630" s="24" t="s">
        <v>188</v>
      </c>
      <c r="D630" s="24" t="str">
        <f>VLOOKUP(C630,'FHF LUT'!$A$5:$H$81,2,FALSE)</f>
        <v>Fire</v>
      </c>
      <c r="E630" s="24">
        <v>48</v>
      </c>
      <c r="F630" s="24" t="s">
        <v>235</v>
      </c>
      <c r="G630" s="24">
        <v>0</v>
      </c>
      <c r="H630" s="24">
        <v>0</v>
      </c>
    </row>
    <row r="631" spans="1:8">
      <c r="A631" s="24" t="str">
        <f t="shared" si="9"/>
        <v>2000_NDM_1</v>
      </c>
      <c r="B631" s="24">
        <v>2000</v>
      </c>
      <c r="C631" s="24" t="s">
        <v>332</v>
      </c>
      <c r="D631" s="24" t="str">
        <f>VLOOKUP(C631,'FHF LUT'!$A$5:$H$81,2,FALSE)</f>
        <v>Drought-caused Mortality</v>
      </c>
      <c r="E631" s="24">
        <v>1</v>
      </c>
      <c r="F631" s="24" t="s">
        <v>10</v>
      </c>
      <c r="G631" s="24">
        <v>0</v>
      </c>
      <c r="H631" s="24">
        <v>0</v>
      </c>
    </row>
    <row r="632" spans="1:8">
      <c r="A632" s="24" t="str">
        <f t="shared" si="9"/>
        <v>2000_NDM_2</v>
      </c>
      <c r="B632" s="24">
        <v>2000</v>
      </c>
      <c r="C632" s="24" t="s">
        <v>332</v>
      </c>
      <c r="D632" s="24" t="str">
        <f>VLOOKUP(C632,'FHF LUT'!$A$5:$H$81,2,FALSE)</f>
        <v>Drought-caused Mortality</v>
      </c>
      <c r="E632" s="24">
        <v>2</v>
      </c>
      <c r="F632" s="24" t="s">
        <v>22</v>
      </c>
      <c r="G632" s="24">
        <v>1847</v>
      </c>
      <c r="H632" s="24">
        <v>1301</v>
      </c>
    </row>
    <row r="633" spans="1:8">
      <c r="A633" s="24" t="str">
        <f t="shared" si="9"/>
        <v>2000_NDM_3</v>
      </c>
      <c r="B633" s="24">
        <v>2000</v>
      </c>
      <c r="C633" s="24" t="s">
        <v>332</v>
      </c>
      <c r="D633" s="24" t="str">
        <f>VLOOKUP(C633,'FHF LUT'!$A$5:$H$81,2,FALSE)</f>
        <v>Drought-caused Mortality</v>
      </c>
      <c r="E633" s="24">
        <v>3</v>
      </c>
      <c r="F633" s="24" t="s">
        <v>13</v>
      </c>
      <c r="G633" s="24">
        <v>0</v>
      </c>
      <c r="H633" s="24">
        <v>0</v>
      </c>
    </row>
    <row r="634" spans="1:8">
      <c r="A634" s="24" t="str">
        <f t="shared" si="9"/>
        <v>2000_NDM_4</v>
      </c>
      <c r="B634" s="24">
        <v>2000</v>
      </c>
      <c r="C634" s="24" t="s">
        <v>332</v>
      </c>
      <c r="D634" s="24" t="str">
        <f>VLOOKUP(C634,'FHF LUT'!$A$5:$H$81,2,FALSE)</f>
        <v>Drought-caused Mortality</v>
      </c>
      <c r="E634" s="24">
        <v>4</v>
      </c>
      <c r="F634" s="24" t="s">
        <v>28</v>
      </c>
      <c r="G634" s="24">
        <v>0</v>
      </c>
      <c r="H634" s="24">
        <v>0</v>
      </c>
    </row>
    <row r="635" spans="1:8">
      <c r="A635" s="24" t="str">
        <f t="shared" si="9"/>
        <v>2000_NDM_5</v>
      </c>
      <c r="B635" s="24">
        <v>2000</v>
      </c>
      <c r="C635" s="24" t="s">
        <v>332</v>
      </c>
      <c r="D635" s="24" t="str">
        <f>VLOOKUP(C635,'FHF LUT'!$A$5:$H$81,2,FALSE)</f>
        <v>Drought-caused Mortality</v>
      </c>
      <c r="E635" s="24">
        <v>5</v>
      </c>
      <c r="F635" s="24" t="s">
        <v>16</v>
      </c>
      <c r="G635" s="24">
        <v>0</v>
      </c>
      <c r="H635" s="24">
        <v>0</v>
      </c>
    </row>
    <row r="636" spans="1:8">
      <c r="A636" s="24" t="str">
        <f t="shared" si="9"/>
        <v>2000_NDM_7</v>
      </c>
      <c r="B636" s="24">
        <v>2000</v>
      </c>
      <c r="C636" s="24" t="s">
        <v>332</v>
      </c>
      <c r="D636" s="24" t="str">
        <f>VLOOKUP(C636,'FHF LUT'!$A$5:$H$81,2,FALSE)</f>
        <v>Drought-caused Mortality</v>
      </c>
      <c r="E636" s="24">
        <v>7</v>
      </c>
      <c r="F636" s="24" t="s">
        <v>25</v>
      </c>
      <c r="G636" s="24">
        <v>0</v>
      </c>
      <c r="H636" s="24">
        <v>0</v>
      </c>
    </row>
    <row r="637" spans="1:8">
      <c r="A637" s="24" t="str">
        <f t="shared" si="9"/>
        <v>2000_NDM_8</v>
      </c>
      <c r="B637" s="24">
        <v>2000</v>
      </c>
      <c r="C637" s="24" t="s">
        <v>332</v>
      </c>
      <c r="D637" s="24" t="str">
        <f>VLOOKUP(C637,'FHF LUT'!$A$5:$H$81,2,FALSE)</f>
        <v>Drought-caused Mortality</v>
      </c>
      <c r="E637" s="24">
        <v>8</v>
      </c>
      <c r="F637" s="24" t="s">
        <v>29</v>
      </c>
      <c r="G637" s="24">
        <v>0</v>
      </c>
      <c r="H637" s="24">
        <v>0</v>
      </c>
    </row>
    <row r="638" spans="1:8">
      <c r="A638" s="24" t="str">
        <f t="shared" si="9"/>
        <v>2000_NDM_9</v>
      </c>
      <c r="B638" s="24">
        <v>2000</v>
      </c>
      <c r="C638" s="24" t="s">
        <v>332</v>
      </c>
      <c r="D638" s="24" t="str">
        <f>VLOOKUP(C638,'FHF LUT'!$A$5:$H$81,2,FALSE)</f>
        <v>Drought-caused Mortality</v>
      </c>
      <c r="E638" s="24">
        <v>9</v>
      </c>
      <c r="F638" s="24" t="s">
        <v>7</v>
      </c>
      <c r="G638" s="24">
        <v>0</v>
      </c>
      <c r="H638" s="24">
        <v>0</v>
      </c>
    </row>
    <row r="639" spans="1:8">
      <c r="A639" s="24" t="str">
        <f t="shared" si="9"/>
        <v>2000_NDM_10</v>
      </c>
      <c r="B639" s="24">
        <v>2000</v>
      </c>
      <c r="C639" s="24" t="s">
        <v>332</v>
      </c>
      <c r="D639" s="24" t="str">
        <f>VLOOKUP(C639,'FHF LUT'!$A$5:$H$81,2,FALSE)</f>
        <v>Drought-caused Mortality</v>
      </c>
      <c r="E639" s="24">
        <v>10</v>
      </c>
      <c r="F639" s="24" t="s">
        <v>18</v>
      </c>
      <c r="G639" s="24">
        <v>0</v>
      </c>
      <c r="H639" s="24">
        <v>0</v>
      </c>
    </row>
    <row r="640" spans="1:8">
      <c r="A640" s="24" t="str">
        <f t="shared" si="9"/>
        <v>2000_NDM_11</v>
      </c>
      <c r="B640" s="24">
        <v>2000</v>
      </c>
      <c r="C640" s="24" t="s">
        <v>332</v>
      </c>
      <c r="D640" s="24" t="str">
        <f>VLOOKUP(C640,'FHF LUT'!$A$5:$H$81,2,FALSE)</f>
        <v>Drought-caused Mortality</v>
      </c>
      <c r="E640" s="24">
        <v>11</v>
      </c>
      <c r="F640" s="24" t="s">
        <v>4</v>
      </c>
      <c r="G640" s="24">
        <v>0</v>
      </c>
      <c r="H640" s="24">
        <v>0</v>
      </c>
    </row>
    <row r="641" spans="1:8">
      <c r="A641" s="24" t="str">
        <f t="shared" si="9"/>
        <v>2000_NDM_12</v>
      </c>
      <c r="B641" s="24">
        <v>2000</v>
      </c>
      <c r="C641" s="24" t="s">
        <v>332</v>
      </c>
      <c r="D641" s="24" t="str">
        <f>VLOOKUP(C641,'FHF LUT'!$A$5:$H$81,2,FALSE)</f>
        <v>Drought-caused Mortality</v>
      </c>
      <c r="E641" s="24">
        <v>12</v>
      </c>
      <c r="F641" s="24" t="s">
        <v>11</v>
      </c>
      <c r="G641" s="24">
        <v>0</v>
      </c>
      <c r="H641" s="24">
        <v>0</v>
      </c>
    </row>
    <row r="642" spans="1:8">
      <c r="A642" s="24" t="str">
        <f t="shared" si="9"/>
        <v>2000_NDM_13</v>
      </c>
      <c r="B642" s="24">
        <v>2000</v>
      </c>
      <c r="C642" s="24" t="s">
        <v>332</v>
      </c>
      <c r="D642" s="24" t="str">
        <f>VLOOKUP(C642,'FHF LUT'!$A$5:$H$81,2,FALSE)</f>
        <v>Drought-caused Mortality</v>
      </c>
      <c r="E642" s="24">
        <v>13</v>
      </c>
      <c r="F642" s="24" t="s">
        <v>24</v>
      </c>
      <c r="G642" s="24">
        <v>0</v>
      </c>
      <c r="H642" s="24">
        <v>0</v>
      </c>
    </row>
    <row r="643" spans="1:8">
      <c r="A643" s="24" t="str">
        <f t="shared" ref="A643:A706" si="10">CONCATENATE(B643,"_",C643,"_",E643)</f>
        <v>2000_NDM_14</v>
      </c>
      <c r="B643" s="24">
        <v>2000</v>
      </c>
      <c r="C643" s="24" t="s">
        <v>332</v>
      </c>
      <c r="D643" s="24" t="str">
        <f>VLOOKUP(C643,'FHF LUT'!$A$5:$H$81,2,FALSE)</f>
        <v>Drought-caused Mortality</v>
      </c>
      <c r="E643" s="24">
        <v>14</v>
      </c>
      <c r="F643" s="24" t="s">
        <v>30</v>
      </c>
      <c r="G643" s="24">
        <v>0</v>
      </c>
      <c r="H643" s="24">
        <v>0</v>
      </c>
    </row>
    <row r="644" spans="1:8">
      <c r="A644" s="24" t="str">
        <f t="shared" si="10"/>
        <v>2000_NDM_15</v>
      </c>
      <c r="B644" s="24">
        <v>2000</v>
      </c>
      <c r="C644" s="24" t="s">
        <v>332</v>
      </c>
      <c r="D644" s="24" t="str">
        <f>VLOOKUP(C644,'FHF LUT'!$A$5:$H$81,2,FALSE)</f>
        <v>Drought-caused Mortality</v>
      </c>
      <c r="E644" s="24">
        <v>15</v>
      </c>
      <c r="F644" s="24" t="s">
        <v>33</v>
      </c>
      <c r="G644" s="24">
        <v>0</v>
      </c>
      <c r="H644" s="24">
        <v>0</v>
      </c>
    </row>
    <row r="645" spans="1:8">
      <c r="A645" s="24" t="str">
        <f t="shared" si="10"/>
        <v>2000_NDM_16</v>
      </c>
      <c r="B645" s="24">
        <v>2000</v>
      </c>
      <c r="C645" s="24" t="s">
        <v>332</v>
      </c>
      <c r="D645" s="24" t="str">
        <f>VLOOKUP(C645,'FHF LUT'!$A$5:$H$81,2,FALSE)</f>
        <v>Drought-caused Mortality</v>
      </c>
      <c r="E645" s="24">
        <v>16</v>
      </c>
      <c r="F645" s="24" t="s">
        <v>12</v>
      </c>
      <c r="G645" s="24">
        <v>0</v>
      </c>
      <c r="H645" s="24">
        <v>0</v>
      </c>
    </row>
    <row r="646" spans="1:8">
      <c r="A646" s="24" t="str">
        <f t="shared" si="10"/>
        <v>2000_NDM_17</v>
      </c>
      <c r="B646" s="24">
        <v>2000</v>
      </c>
      <c r="C646" s="24" t="s">
        <v>332</v>
      </c>
      <c r="D646" s="24" t="str">
        <f>VLOOKUP(C646,'FHF LUT'!$A$5:$H$81,2,FALSE)</f>
        <v>Drought-caused Mortality</v>
      </c>
      <c r="E646" s="24">
        <v>17</v>
      </c>
      <c r="F646" s="24" t="s">
        <v>32</v>
      </c>
      <c r="G646" s="24">
        <v>0</v>
      </c>
      <c r="H646" s="24">
        <v>0</v>
      </c>
    </row>
    <row r="647" spans="1:8">
      <c r="A647" s="24" t="str">
        <f t="shared" si="10"/>
        <v>2000_NDM_18</v>
      </c>
      <c r="B647" s="24">
        <v>2000</v>
      </c>
      <c r="C647" s="24" t="s">
        <v>332</v>
      </c>
      <c r="D647" s="24" t="str">
        <f>VLOOKUP(C647,'FHF LUT'!$A$5:$H$81,2,FALSE)</f>
        <v>Drought-caused Mortality</v>
      </c>
      <c r="E647" s="24">
        <v>18</v>
      </c>
      <c r="F647" s="24" t="s">
        <v>15</v>
      </c>
      <c r="G647" s="24">
        <v>0</v>
      </c>
      <c r="H647" s="24">
        <v>0</v>
      </c>
    </row>
    <row r="648" spans="1:8">
      <c r="A648" s="24" t="str">
        <f t="shared" si="10"/>
        <v>2000_NDM_20</v>
      </c>
      <c r="B648" s="24">
        <v>2000</v>
      </c>
      <c r="C648" s="24" t="s">
        <v>332</v>
      </c>
      <c r="D648" s="24" t="str">
        <f>VLOOKUP(C648,'FHF LUT'!$A$5:$H$81,2,FALSE)</f>
        <v>Drought-caused Mortality</v>
      </c>
      <c r="E648" s="24">
        <v>20</v>
      </c>
      <c r="F648" s="24" t="s">
        <v>6</v>
      </c>
      <c r="G648" s="24">
        <v>0</v>
      </c>
      <c r="H648" s="24">
        <v>0</v>
      </c>
    </row>
    <row r="649" spans="1:8">
      <c r="A649" s="24" t="str">
        <f t="shared" si="10"/>
        <v>2000_NDM_22</v>
      </c>
      <c r="B649" s="24">
        <v>2000</v>
      </c>
      <c r="C649" s="24" t="s">
        <v>332</v>
      </c>
      <c r="D649" s="24" t="str">
        <f>VLOOKUP(C649,'FHF LUT'!$A$5:$H$81,2,FALSE)</f>
        <v>Drought-caused Mortality</v>
      </c>
      <c r="E649" s="24">
        <v>22</v>
      </c>
      <c r="F649" s="24" t="s">
        <v>19</v>
      </c>
      <c r="G649" s="24">
        <v>0</v>
      </c>
      <c r="H649" s="24">
        <v>0</v>
      </c>
    </row>
    <row r="650" spans="1:8">
      <c r="A650" s="24" t="str">
        <f t="shared" si="10"/>
        <v>2000_NDM_23</v>
      </c>
      <c r="B650" s="24">
        <v>2000</v>
      </c>
      <c r="C650" s="24" t="s">
        <v>332</v>
      </c>
      <c r="D650" s="24" t="str">
        <f>VLOOKUP(C650,'FHF LUT'!$A$5:$H$81,2,FALSE)</f>
        <v>Drought-caused Mortality</v>
      </c>
      <c r="E650" s="24">
        <v>23</v>
      </c>
      <c r="F650" s="24" t="s">
        <v>27</v>
      </c>
      <c r="G650" s="24">
        <v>0</v>
      </c>
      <c r="H650" s="24">
        <v>0</v>
      </c>
    </row>
    <row r="651" spans="1:8">
      <c r="A651" s="24" t="str">
        <f t="shared" si="10"/>
        <v>2000_NDM_24</v>
      </c>
      <c r="B651" s="24">
        <v>2000</v>
      </c>
      <c r="C651" s="24" t="s">
        <v>332</v>
      </c>
      <c r="D651" s="24" t="str">
        <f>VLOOKUP(C651,'FHF LUT'!$A$5:$H$81,2,FALSE)</f>
        <v>Drought-caused Mortality</v>
      </c>
      <c r="E651" s="24">
        <v>24</v>
      </c>
      <c r="F651" s="24" t="s">
        <v>17</v>
      </c>
      <c r="G651" s="24">
        <v>0</v>
      </c>
      <c r="H651" s="24">
        <v>0</v>
      </c>
    </row>
    <row r="652" spans="1:8">
      <c r="A652" s="24" t="str">
        <f t="shared" si="10"/>
        <v>2000_NDM_25</v>
      </c>
      <c r="B652" s="24">
        <v>2000</v>
      </c>
      <c r="C652" s="24" t="s">
        <v>332</v>
      </c>
      <c r="D652" s="24" t="str">
        <f>VLOOKUP(C652,'FHF LUT'!$A$5:$H$81,2,FALSE)</f>
        <v>Drought-caused Mortality</v>
      </c>
      <c r="E652" s="24">
        <v>25</v>
      </c>
      <c r="F652" s="24" t="s">
        <v>23</v>
      </c>
      <c r="G652" s="24">
        <v>0</v>
      </c>
      <c r="H652" s="24">
        <v>0</v>
      </c>
    </row>
    <row r="653" spans="1:8">
      <c r="A653" s="24" t="str">
        <f t="shared" si="10"/>
        <v>2000_NDM_26</v>
      </c>
      <c r="B653" s="24">
        <v>2000</v>
      </c>
      <c r="C653" s="24" t="s">
        <v>332</v>
      </c>
      <c r="D653" s="24" t="str">
        <f>VLOOKUP(C653,'FHF LUT'!$A$5:$H$81,2,FALSE)</f>
        <v>Drought-caused Mortality</v>
      </c>
      <c r="E653" s="24">
        <v>26</v>
      </c>
      <c r="F653" s="24" t="s">
        <v>14</v>
      </c>
      <c r="G653" s="24">
        <v>0</v>
      </c>
      <c r="H653" s="24">
        <v>0</v>
      </c>
    </row>
    <row r="654" spans="1:8">
      <c r="A654" s="24" t="str">
        <f t="shared" si="10"/>
        <v>2000_NDM_27</v>
      </c>
      <c r="B654" s="24">
        <v>2000</v>
      </c>
      <c r="C654" s="24" t="s">
        <v>332</v>
      </c>
      <c r="D654" s="24" t="str">
        <f>VLOOKUP(C654,'FHF LUT'!$A$5:$H$81,2,FALSE)</f>
        <v>Drought-caused Mortality</v>
      </c>
      <c r="E654" s="24">
        <v>27</v>
      </c>
      <c r="F654" s="24" t="s">
        <v>21</v>
      </c>
      <c r="G654" s="24">
        <v>0</v>
      </c>
      <c r="H654" s="24">
        <v>0</v>
      </c>
    </row>
    <row r="655" spans="1:8">
      <c r="A655" s="24" t="str">
        <f t="shared" si="10"/>
        <v>2000_NDM_29</v>
      </c>
      <c r="B655" s="24">
        <v>2000</v>
      </c>
      <c r="C655" s="24" t="s">
        <v>332</v>
      </c>
      <c r="D655" s="24" t="str">
        <f>VLOOKUP(C655,'FHF LUT'!$A$5:$H$81,2,FALSE)</f>
        <v>Drought-caused Mortality</v>
      </c>
      <c r="E655" s="24">
        <v>29</v>
      </c>
      <c r="F655" s="24" t="s">
        <v>9</v>
      </c>
      <c r="G655" s="24">
        <v>0</v>
      </c>
      <c r="H655" s="24">
        <v>0</v>
      </c>
    </row>
    <row r="656" spans="1:8">
      <c r="A656" s="24" t="str">
        <f t="shared" si="10"/>
        <v>2000_NDM_30</v>
      </c>
      <c r="B656" s="24">
        <v>2000</v>
      </c>
      <c r="C656" s="24" t="s">
        <v>332</v>
      </c>
      <c r="D656" s="24" t="str">
        <f>VLOOKUP(C656,'FHF LUT'!$A$5:$H$81,2,FALSE)</f>
        <v>Drought-caused Mortality</v>
      </c>
      <c r="E656" s="24">
        <v>30</v>
      </c>
      <c r="F656" s="24" t="s">
        <v>35</v>
      </c>
      <c r="G656" s="24">
        <v>0</v>
      </c>
      <c r="H656" s="24">
        <v>0</v>
      </c>
    </row>
    <row r="657" spans="1:8">
      <c r="A657" s="24" t="str">
        <f t="shared" si="10"/>
        <v>2000_NDM_31</v>
      </c>
      <c r="B657" s="24">
        <v>2000</v>
      </c>
      <c r="C657" s="24" t="s">
        <v>332</v>
      </c>
      <c r="D657" s="24" t="str">
        <f>VLOOKUP(C657,'FHF LUT'!$A$5:$H$81,2,FALSE)</f>
        <v>Drought-caused Mortality</v>
      </c>
      <c r="E657" s="24">
        <v>31</v>
      </c>
      <c r="F657" s="24" t="s">
        <v>34</v>
      </c>
      <c r="G657" s="24">
        <v>0</v>
      </c>
      <c r="H657" s="24">
        <v>0</v>
      </c>
    </row>
    <row r="658" spans="1:8">
      <c r="A658" s="24" t="str">
        <f t="shared" si="10"/>
        <v>2000_NDM_38</v>
      </c>
      <c r="B658" s="24">
        <v>2000</v>
      </c>
      <c r="C658" s="24" t="s">
        <v>332</v>
      </c>
      <c r="D658" s="24" t="str">
        <f>VLOOKUP(C658,'FHF LUT'!$A$5:$H$81,2,FALSE)</f>
        <v>Drought-caused Mortality</v>
      </c>
      <c r="E658" s="24">
        <v>38</v>
      </c>
      <c r="F658" s="24" t="s">
        <v>8</v>
      </c>
      <c r="G658" s="24">
        <v>0</v>
      </c>
      <c r="H658" s="24">
        <v>0</v>
      </c>
    </row>
    <row r="659" spans="1:8">
      <c r="A659" s="24" t="str">
        <f t="shared" si="10"/>
        <v>2000_NDM_39</v>
      </c>
      <c r="B659" s="24">
        <v>2000</v>
      </c>
      <c r="C659" s="24" t="s">
        <v>332</v>
      </c>
      <c r="D659" s="24" t="str">
        <f>VLOOKUP(C659,'FHF LUT'!$A$5:$H$81,2,FALSE)</f>
        <v>Drought-caused Mortality</v>
      </c>
      <c r="E659" s="24">
        <v>39</v>
      </c>
      <c r="F659" s="24" t="s">
        <v>36</v>
      </c>
      <c r="G659" s="24">
        <v>0</v>
      </c>
      <c r="H659" s="24">
        <v>0</v>
      </c>
    </row>
    <row r="660" spans="1:8">
      <c r="A660" s="24" t="str">
        <f t="shared" si="10"/>
        <v>2000_NDM_40</v>
      </c>
      <c r="B660" s="24">
        <v>2000</v>
      </c>
      <c r="C660" s="24" t="s">
        <v>332</v>
      </c>
      <c r="D660" s="24" t="str">
        <f>VLOOKUP(C660,'FHF LUT'!$A$5:$H$81,2,FALSE)</f>
        <v>Drought-caused Mortality</v>
      </c>
      <c r="E660" s="24">
        <v>40</v>
      </c>
      <c r="F660" s="24" t="s">
        <v>31</v>
      </c>
      <c r="G660" s="24">
        <v>0</v>
      </c>
      <c r="H660" s="24">
        <v>0</v>
      </c>
    </row>
    <row r="661" spans="1:8">
      <c r="A661" s="24" t="str">
        <f t="shared" si="10"/>
        <v>2000_NDM_41</v>
      </c>
      <c r="B661" s="24">
        <v>2000</v>
      </c>
      <c r="C661" s="24" t="s">
        <v>332</v>
      </c>
      <c r="D661" s="24" t="str">
        <f>VLOOKUP(C661,'FHF LUT'!$A$5:$H$81,2,FALSE)</f>
        <v>Drought-caused Mortality</v>
      </c>
      <c r="E661" s="24">
        <v>41</v>
      </c>
      <c r="F661" s="24" t="s">
        <v>26</v>
      </c>
      <c r="G661" s="24">
        <v>0</v>
      </c>
      <c r="H661" s="24">
        <v>0</v>
      </c>
    </row>
    <row r="662" spans="1:8">
      <c r="A662" s="24" t="str">
        <f t="shared" si="10"/>
        <v>2000_NDM_43</v>
      </c>
      <c r="B662" s="24">
        <v>2000</v>
      </c>
      <c r="C662" s="24" t="s">
        <v>332</v>
      </c>
      <c r="D662" s="24" t="str">
        <f>VLOOKUP(C662,'FHF LUT'!$A$5:$H$81,2,FALSE)</f>
        <v>Drought-caused Mortality</v>
      </c>
      <c r="E662" s="24">
        <v>43</v>
      </c>
      <c r="F662" s="24" t="s">
        <v>20</v>
      </c>
      <c r="G662" s="24">
        <v>0</v>
      </c>
      <c r="H662" s="24">
        <v>0</v>
      </c>
    </row>
    <row r="663" spans="1:8">
      <c r="A663" s="24" t="str">
        <f t="shared" si="10"/>
        <v>2000_NDM_44</v>
      </c>
      <c r="B663" s="24">
        <v>2000</v>
      </c>
      <c r="C663" s="24" t="s">
        <v>332</v>
      </c>
      <c r="D663" s="24" t="str">
        <f>VLOOKUP(C663,'FHF LUT'!$A$5:$H$81,2,FALSE)</f>
        <v>Drought-caused Mortality</v>
      </c>
      <c r="E663" s="24">
        <v>44</v>
      </c>
      <c r="F663" s="24" t="s">
        <v>3</v>
      </c>
      <c r="G663" s="24">
        <v>0</v>
      </c>
      <c r="H663" s="24">
        <v>0</v>
      </c>
    </row>
    <row r="664" spans="1:8">
      <c r="A664" s="24" t="str">
        <f t="shared" si="10"/>
        <v>2000_NDM_45</v>
      </c>
      <c r="B664" s="24">
        <v>2000</v>
      </c>
      <c r="C664" s="24" t="s">
        <v>332</v>
      </c>
      <c r="D664" s="24" t="str">
        <f>VLOOKUP(C664,'FHF LUT'!$A$5:$H$81,2,FALSE)</f>
        <v>Drought-caused Mortality</v>
      </c>
      <c r="E664" s="24">
        <v>45</v>
      </c>
      <c r="F664" s="24" t="s">
        <v>5</v>
      </c>
      <c r="G664" s="24">
        <v>0</v>
      </c>
      <c r="H664" s="24">
        <v>0</v>
      </c>
    </row>
    <row r="665" spans="1:8">
      <c r="A665" s="24" t="str">
        <f t="shared" si="10"/>
        <v>2000_NDM_46</v>
      </c>
      <c r="B665" s="24">
        <v>2000</v>
      </c>
      <c r="C665" s="24" t="s">
        <v>332</v>
      </c>
      <c r="D665" s="24" t="str">
        <f>VLOOKUP(C665,'FHF LUT'!$A$5:$H$81,2,FALSE)</f>
        <v>Drought-caused Mortality</v>
      </c>
      <c r="E665" s="24">
        <v>46</v>
      </c>
      <c r="F665" s="24" t="s">
        <v>234</v>
      </c>
      <c r="G665" s="24">
        <v>0</v>
      </c>
      <c r="H665" s="24">
        <v>0</v>
      </c>
    </row>
    <row r="666" spans="1:8">
      <c r="A666" s="24" t="str">
        <f t="shared" si="10"/>
        <v>2000_NDM_47</v>
      </c>
      <c r="B666" s="24">
        <v>2000</v>
      </c>
      <c r="C666" s="24" t="s">
        <v>332</v>
      </c>
      <c r="D666" s="24" t="str">
        <f>VLOOKUP(C666,'FHF LUT'!$A$5:$H$81,2,FALSE)</f>
        <v>Drought-caused Mortality</v>
      </c>
      <c r="E666" s="24">
        <v>47</v>
      </c>
      <c r="F666" s="24" t="s">
        <v>233</v>
      </c>
      <c r="G666" s="24">
        <v>0</v>
      </c>
      <c r="H666" s="24">
        <v>0</v>
      </c>
    </row>
    <row r="667" spans="1:8">
      <c r="A667" s="24" t="str">
        <f t="shared" si="10"/>
        <v>2000_NDM_48</v>
      </c>
      <c r="B667" s="24">
        <v>2000</v>
      </c>
      <c r="C667" s="24" t="s">
        <v>332</v>
      </c>
      <c r="D667" s="24" t="str">
        <f>VLOOKUP(C667,'FHF LUT'!$A$5:$H$81,2,FALSE)</f>
        <v>Drought-caused Mortality</v>
      </c>
      <c r="E667" s="24">
        <v>48</v>
      </c>
      <c r="F667" s="24" t="s">
        <v>235</v>
      </c>
      <c r="G667" s="24">
        <v>0</v>
      </c>
      <c r="H667" s="24">
        <v>0</v>
      </c>
    </row>
    <row r="668" spans="1:8">
      <c r="A668" s="24" t="str">
        <f t="shared" si="10"/>
        <v>2000_NF_1</v>
      </c>
      <c r="B668" s="24">
        <v>2000</v>
      </c>
      <c r="C668" s="24" t="s">
        <v>190</v>
      </c>
      <c r="D668" s="24" t="str">
        <f>VLOOKUP(C668,'FHF LUT'!$A$5:$H$81,2,FALSE)</f>
        <v>Flooding</v>
      </c>
      <c r="E668" s="24">
        <v>1</v>
      </c>
      <c r="F668" s="24" t="s">
        <v>10</v>
      </c>
      <c r="G668" s="24">
        <v>0</v>
      </c>
      <c r="H668" s="24">
        <v>0</v>
      </c>
    </row>
    <row r="669" spans="1:8">
      <c r="A669" s="24" t="str">
        <f t="shared" si="10"/>
        <v>2000_NF_2</v>
      </c>
      <c r="B669" s="24">
        <v>2000</v>
      </c>
      <c r="C669" s="24" t="s">
        <v>190</v>
      </c>
      <c r="D669" s="24" t="str">
        <f>VLOOKUP(C669,'FHF LUT'!$A$5:$H$81,2,FALSE)</f>
        <v>Flooding</v>
      </c>
      <c r="E669" s="24">
        <v>2</v>
      </c>
      <c r="F669" s="24" t="s">
        <v>22</v>
      </c>
      <c r="G669" s="24">
        <v>0</v>
      </c>
      <c r="H669" s="24">
        <v>0</v>
      </c>
    </row>
    <row r="670" spans="1:8">
      <c r="A670" s="24" t="str">
        <f t="shared" si="10"/>
        <v>2000_NF_3</v>
      </c>
      <c r="B670" s="24">
        <v>2000</v>
      </c>
      <c r="C670" s="24" t="s">
        <v>190</v>
      </c>
      <c r="D670" s="24" t="str">
        <f>VLOOKUP(C670,'FHF LUT'!$A$5:$H$81,2,FALSE)</f>
        <v>Flooding</v>
      </c>
      <c r="E670" s="24">
        <v>3</v>
      </c>
      <c r="F670" s="24" t="s">
        <v>13</v>
      </c>
      <c r="G670" s="24">
        <v>0</v>
      </c>
      <c r="H670" s="24">
        <v>0</v>
      </c>
    </row>
    <row r="671" spans="1:8">
      <c r="A671" s="24" t="str">
        <f t="shared" si="10"/>
        <v>2000_NF_4</v>
      </c>
      <c r="B671" s="24">
        <v>2000</v>
      </c>
      <c r="C671" s="24" t="s">
        <v>190</v>
      </c>
      <c r="D671" s="24" t="str">
        <f>VLOOKUP(C671,'FHF LUT'!$A$5:$H$81,2,FALSE)</f>
        <v>Flooding</v>
      </c>
      <c r="E671" s="24">
        <v>4</v>
      </c>
      <c r="F671" s="24" t="s">
        <v>28</v>
      </c>
      <c r="G671" s="24">
        <v>0</v>
      </c>
      <c r="H671" s="24">
        <v>0</v>
      </c>
    </row>
    <row r="672" spans="1:8">
      <c r="A672" s="24" t="str">
        <f t="shared" si="10"/>
        <v>2000_NF_5</v>
      </c>
      <c r="B672" s="24">
        <v>2000</v>
      </c>
      <c r="C672" s="24" t="s">
        <v>190</v>
      </c>
      <c r="D672" s="24" t="str">
        <f>VLOOKUP(C672,'FHF LUT'!$A$5:$H$81,2,FALSE)</f>
        <v>Flooding</v>
      </c>
      <c r="E672" s="24">
        <v>5</v>
      </c>
      <c r="F672" s="24" t="s">
        <v>16</v>
      </c>
      <c r="G672" s="24">
        <v>0</v>
      </c>
      <c r="H672" s="24">
        <v>0</v>
      </c>
    </row>
    <row r="673" spans="1:8">
      <c r="A673" s="24" t="str">
        <f t="shared" si="10"/>
        <v>2000_NF_7</v>
      </c>
      <c r="B673" s="24">
        <v>2000</v>
      </c>
      <c r="C673" s="24" t="s">
        <v>190</v>
      </c>
      <c r="D673" s="24" t="str">
        <f>VLOOKUP(C673,'FHF LUT'!$A$5:$H$81,2,FALSE)</f>
        <v>Flooding</v>
      </c>
      <c r="E673" s="24">
        <v>7</v>
      </c>
      <c r="F673" s="24" t="s">
        <v>25</v>
      </c>
      <c r="G673" s="24">
        <v>356</v>
      </c>
      <c r="H673" s="24">
        <v>356</v>
      </c>
    </row>
    <row r="674" spans="1:8">
      <c r="A674" s="24" t="str">
        <f t="shared" si="10"/>
        <v>2000_NF_8</v>
      </c>
      <c r="B674" s="24">
        <v>2000</v>
      </c>
      <c r="C674" s="24" t="s">
        <v>190</v>
      </c>
      <c r="D674" s="24" t="str">
        <f>VLOOKUP(C674,'FHF LUT'!$A$5:$H$81,2,FALSE)</f>
        <v>Flooding</v>
      </c>
      <c r="E674" s="24">
        <v>8</v>
      </c>
      <c r="F674" s="24" t="s">
        <v>29</v>
      </c>
      <c r="G674" s="24">
        <v>0</v>
      </c>
      <c r="H674" s="24">
        <v>0</v>
      </c>
    </row>
    <row r="675" spans="1:8">
      <c r="A675" s="24" t="str">
        <f t="shared" si="10"/>
        <v>2000_NF_9</v>
      </c>
      <c r="B675" s="24">
        <v>2000</v>
      </c>
      <c r="C675" s="24" t="s">
        <v>190</v>
      </c>
      <c r="D675" s="24" t="str">
        <f>VLOOKUP(C675,'FHF LUT'!$A$5:$H$81,2,FALSE)</f>
        <v>Flooding</v>
      </c>
      <c r="E675" s="24">
        <v>9</v>
      </c>
      <c r="F675" s="24" t="s">
        <v>7</v>
      </c>
      <c r="G675" s="24">
        <v>0</v>
      </c>
      <c r="H675" s="24">
        <v>0</v>
      </c>
    </row>
    <row r="676" spans="1:8">
      <c r="A676" s="24" t="str">
        <f t="shared" si="10"/>
        <v>2000_NF_10</v>
      </c>
      <c r="B676" s="24">
        <v>2000</v>
      </c>
      <c r="C676" s="24" t="s">
        <v>190</v>
      </c>
      <c r="D676" s="24" t="str">
        <f>VLOOKUP(C676,'FHF LUT'!$A$5:$H$81,2,FALSE)</f>
        <v>Flooding</v>
      </c>
      <c r="E676" s="24">
        <v>10</v>
      </c>
      <c r="F676" s="24" t="s">
        <v>18</v>
      </c>
      <c r="G676" s="24">
        <v>0</v>
      </c>
      <c r="H676" s="24">
        <v>0</v>
      </c>
    </row>
    <row r="677" spans="1:8">
      <c r="A677" s="24" t="str">
        <f t="shared" si="10"/>
        <v>2000_NF_11</v>
      </c>
      <c r="B677" s="24">
        <v>2000</v>
      </c>
      <c r="C677" s="24" t="s">
        <v>190</v>
      </c>
      <c r="D677" s="24" t="str">
        <f>VLOOKUP(C677,'FHF LUT'!$A$5:$H$81,2,FALSE)</f>
        <v>Flooding</v>
      </c>
      <c r="E677" s="24">
        <v>11</v>
      </c>
      <c r="F677" s="24" t="s">
        <v>4</v>
      </c>
      <c r="G677" s="24">
        <v>0</v>
      </c>
      <c r="H677" s="24">
        <v>0</v>
      </c>
    </row>
    <row r="678" spans="1:8">
      <c r="A678" s="24" t="str">
        <f t="shared" si="10"/>
        <v>2000_NF_12</v>
      </c>
      <c r="B678" s="24">
        <v>2000</v>
      </c>
      <c r="C678" s="24" t="s">
        <v>190</v>
      </c>
      <c r="D678" s="24" t="str">
        <f>VLOOKUP(C678,'FHF LUT'!$A$5:$H$81,2,FALSE)</f>
        <v>Flooding</v>
      </c>
      <c r="E678" s="24">
        <v>12</v>
      </c>
      <c r="F678" s="24" t="s">
        <v>11</v>
      </c>
      <c r="G678" s="24">
        <v>0</v>
      </c>
      <c r="H678" s="24">
        <v>0</v>
      </c>
    </row>
    <row r="679" spans="1:8">
      <c r="A679" s="24" t="str">
        <f t="shared" si="10"/>
        <v>2000_NF_13</v>
      </c>
      <c r="B679" s="24">
        <v>2000</v>
      </c>
      <c r="C679" s="24" t="s">
        <v>190</v>
      </c>
      <c r="D679" s="24" t="str">
        <f>VLOOKUP(C679,'FHF LUT'!$A$5:$H$81,2,FALSE)</f>
        <v>Flooding</v>
      </c>
      <c r="E679" s="24">
        <v>13</v>
      </c>
      <c r="F679" s="24" t="s">
        <v>24</v>
      </c>
      <c r="G679" s="24">
        <v>0</v>
      </c>
      <c r="H679" s="24">
        <v>0</v>
      </c>
    </row>
    <row r="680" spans="1:8">
      <c r="A680" s="24" t="str">
        <f t="shared" si="10"/>
        <v>2000_NF_14</v>
      </c>
      <c r="B680" s="24">
        <v>2000</v>
      </c>
      <c r="C680" s="24" t="s">
        <v>190</v>
      </c>
      <c r="D680" s="24" t="str">
        <f>VLOOKUP(C680,'FHF LUT'!$A$5:$H$81,2,FALSE)</f>
        <v>Flooding</v>
      </c>
      <c r="E680" s="24">
        <v>14</v>
      </c>
      <c r="F680" s="24" t="s">
        <v>30</v>
      </c>
      <c r="G680" s="24">
        <v>0</v>
      </c>
      <c r="H680" s="24">
        <v>0</v>
      </c>
    </row>
    <row r="681" spans="1:8">
      <c r="A681" s="24" t="str">
        <f t="shared" si="10"/>
        <v>2000_NF_15</v>
      </c>
      <c r="B681" s="24">
        <v>2000</v>
      </c>
      <c r="C681" s="24" t="s">
        <v>190</v>
      </c>
      <c r="D681" s="24" t="str">
        <f>VLOOKUP(C681,'FHF LUT'!$A$5:$H$81,2,FALSE)</f>
        <v>Flooding</v>
      </c>
      <c r="E681" s="24">
        <v>15</v>
      </c>
      <c r="F681" s="24" t="s">
        <v>33</v>
      </c>
      <c r="G681" s="24">
        <v>0</v>
      </c>
      <c r="H681" s="24">
        <v>0</v>
      </c>
    </row>
    <row r="682" spans="1:8">
      <c r="A682" s="24" t="str">
        <f t="shared" si="10"/>
        <v>2000_NF_16</v>
      </c>
      <c r="B682" s="24">
        <v>2000</v>
      </c>
      <c r="C682" s="24" t="s">
        <v>190</v>
      </c>
      <c r="D682" s="24" t="str">
        <f>VLOOKUP(C682,'FHF LUT'!$A$5:$H$81,2,FALSE)</f>
        <v>Flooding</v>
      </c>
      <c r="E682" s="24">
        <v>16</v>
      </c>
      <c r="F682" s="24" t="s">
        <v>12</v>
      </c>
      <c r="G682" s="24">
        <v>0</v>
      </c>
      <c r="H682" s="24">
        <v>0</v>
      </c>
    </row>
    <row r="683" spans="1:8">
      <c r="A683" s="24" t="str">
        <f t="shared" si="10"/>
        <v>2000_NF_17</v>
      </c>
      <c r="B683" s="24">
        <v>2000</v>
      </c>
      <c r="C683" s="24" t="s">
        <v>190</v>
      </c>
      <c r="D683" s="24" t="str">
        <f>VLOOKUP(C683,'FHF LUT'!$A$5:$H$81,2,FALSE)</f>
        <v>Flooding</v>
      </c>
      <c r="E683" s="24">
        <v>17</v>
      </c>
      <c r="F683" s="24" t="s">
        <v>32</v>
      </c>
      <c r="G683" s="24">
        <v>0</v>
      </c>
      <c r="H683" s="24">
        <v>0</v>
      </c>
    </row>
    <row r="684" spans="1:8">
      <c r="A684" s="24" t="str">
        <f t="shared" si="10"/>
        <v>2000_NF_18</v>
      </c>
      <c r="B684" s="24">
        <v>2000</v>
      </c>
      <c r="C684" s="24" t="s">
        <v>190</v>
      </c>
      <c r="D684" s="24" t="str">
        <f>VLOOKUP(C684,'FHF LUT'!$A$5:$H$81,2,FALSE)</f>
        <v>Flooding</v>
      </c>
      <c r="E684" s="24">
        <v>18</v>
      </c>
      <c r="F684" s="24" t="s">
        <v>15</v>
      </c>
      <c r="G684" s="24">
        <v>0</v>
      </c>
      <c r="H684" s="24">
        <v>0</v>
      </c>
    </row>
    <row r="685" spans="1:8">
      <c r="A685" s="24" t="str">
        <f t="shared" si="10"/>
        <v>2000_NF_20</v>
      </c>
      <c r="B685" s="24">
        <v>2000</v>
      </c>
      <c r="C685" s="24" t="s">
        <v>190</v>
      </c>
      <c r="D685" s="24" t="str">
        <f>VLOOKUP(C685,'FHF LUT'!$A$5:$H$81,2,FALSE)</f>
        <v>Flooding</v>
      </c>
      <c r="E685" s="24">
        <v>20</v>
      </c>
      <c r="F685" s="24" t="s">
        <v>6</v>
      </c>
      <c r="G685" s="24">
        <v>0</v>
      </c>
      <c r="H685" s="24">
        <v>0</v>
      </c>
    </row>
    <row r="686" spans="1:8">
      <c r="A686" s="24" t="str">
        <f t="shared" si="10"/>
        <v>2000_NF_22</v>
      </c>
      <c r="B686" s="24">
        <v>2000</v>
      </c>
      <c r="C686" s="24" t="s">
        <v>190</v>
      </c>
      <c r="D686" s="24" t="str">
        <f>VLOOKUP(C686,'FHF LUT'!$A$5:$H$81,2,FALSE)</f>
        <v>Flooding</v>
      </c>
      <c r="E686" s="24">
        <v>22</v>
      </c>
      <c r="F686" s="24" t="s">
        <v>19</v>
      </c>
      <c r="G686" s="24">
        <v>365</v>
      </c>
      <c r="H686" s="24">
        <v>143</v>
      </c>
    </row>
    <row r="687" spans="1:8">
      <c r="A687" s="24" t="str">
        <f t="shared" si="10"/>
        <v>2000_NF_23</v>
      </c>
      <c r="B687" s="24">
        <v>2000</v>
      </c>
      <c r="C687" s="24" t="s">
        <v>190</v>
      </c>
      <c r="D687" s="24" t="str">
        <f>VLOOKUP(C687,'FHF LUT'!$A$5:$H$81,2,FALSE)</f>
        <v>Flooding</v>
      </c>
      <c r="E687" s="24">
        <v>23</v>
      </c>
      <c r="F687" s="24" t="s">
        <v>27</v>
      </c>
      <c r="G687" s="24">
        <v>119</v>
      </c>
      <c r="H687" s="24">
        <v>86</v>
      </c>
    </row>
    <row r="688" spans="1:8">
      <c r="A688" s="24" t="str">
        <f t="shared" si="10"/>
        <v>2000_NF_24</v>
      </c>
      <c r="B688" s="24">
        <v>2000</v>
      </c>
      <c r="C688" s="24" t="s">
        <v>190</v>
      </c>
      <c r="D688" s="24" t="str">
        <f>VLOOKUP(C688,'FHF LUT'!$A$5:$H$81,2,FALSE)</f>
        <v>Flooding</v>
      </c>
      <c r="E688" s="24">
        <v>24</v>
      </c>
      <c r="F688" s="24" t="s">
        <v>17</v>
      </c>
      <c r="G688" s="24">
        <v>0</v>
      </c>
      <c r="H688" s="24">
        <v>0</v>
      </c>
    </row>
    <row r="689" spans="1:8">
      <c r="A689" s="24" t="str">
        <f t="shared" si="10"/>
        <v>2000_NF_25</v>
      </c>
      <c r="B689" s="24">
        <v>2000</v>
      </c>
      <c r="C689" s="24" t="s">
        <v>190</v>
      </c>
      <c r="D689" s="24" t="str">
        <f>VLOOKUP(C689,'FHF LUT'!$A$5:$H$81,2,FALSE)</f>
        <v>Flooding</v>
      </c>
      <c r="E689" s="24">
        <v>25</v>
      </c>
      <c r="F689" s="24" t="s">
        <v>23</v>
      </c>
      <c r="G689" s="24">
        <v>0</v>
      </c>
      <c r="H689" s="24">
        <v>0</v>
      </c>
    </row>
    <row r="690" spans="1:8">
      <c r="A690" s="24" t="str">
        <f t="shared" si="10"/>
        <v>2000_NF_26</v>
      </c>
      <c r="B690" s="24">
        <v>2000</v>
      </c>
      <c r="C690" s="24" t="s">
        <v>190</v>
      </c>
      <c r="D690" s="24" t="str">
        <f>VLOOKUP(C690,'FHF LUT'!$A$5:$H$81,2,FALSE)</f>
        <v>Flooding</v>
      </c>
      <c r="E690" s="24">
        <v>26</v>
      </c>
      <c r="F690" s="24" t="s">
        <v>14</v>
      </c>
      <c r="G690" s="24">
        <v>221</v>
      </c>
      <c r="H690" s="24">
        <v>136</v>
      </c>
    </row>
    <row r="691" spans="1:8">
      <c r="A691" s="24" t="str">
        <f t="shared" si="10"/>
        <v>2000_NF_27</v>
      </c>
      <c r="B691" s="24">
        <v>2000</v>
      </c>
      <c r="C691" s="24" t="s">
        <v>190</v>
      </c>
      <c r="D691" s="24" t="str">
        <f>VLOOKUP(C691,'FHF LUT'!$A$5:$H$81,2,FALSE)</f>
        <v>Flooding</v>
      </c>
      <c r="E691" s="24">
        <v>27</v>
      </c>
      <c r="F691" s="24" t="s">
        <v>21</v>
      </c>
      <c r="G691" s="24">
        <v>0</v>
      </c>
      <c r="H691" s="24">
        <v>0</v>
      </c>
    </row>
    <row r="692" spans="1:8">
      <c r="A692" s="24" t="str">
        <f t="shared" si="10"/>
        <v>2000_NF_29</v>
      </c>
      <c r="B692" s="24">
        <v>2000</v>
      </c>
      <c r="C692" s="24" t="s">
        <v>190</v>
      </c>
      <c r="D692" s="24" t="str">
        <f>VLOOKUP(C692,'FHF LUT'!$A$5:$H$81,2,FALSE)</f>
        <v>Flooding</v>
      </c>
      <c r="E692" s="24">
        <v>29</v>
      </c>
      <c r="F692" s="24" t="s">
        <v>9</v>
      </c>
      <c r="G692" s="24">
        <v>2683</v>
      </c>
      <c r="H692" s="24">
        <v>2263</v>
      </c>
    </row>
    <row r="693" spans="1:8">
      <c r="A693" s="24" t="str">
        <f t="shared" si="10"/>
        <v>2000_NF_30</v>
      </c>
      <c r="B693" s="24">
        <v>2000</v>
      </c>
      <c r="C693" s="24" t="s">
        <v>190</v>
      </c>
      <c r="D693" s="24" t="str">
        <f>VLOOKUP(C693,'FHF LUT'!$A$5:$H$81,2,FALSE)</f>
        <v>Flooding</v>
      </c>
      <c r="E693" s="24">
        <v>30</v>
      </c>
      <c r="F693" s="24" t="s">
        <v>35</v>
      </c>
      <c r="G693" s="24">
        <v>0</v>
      </c>
      <c r="H693" s="24">
        <v>0</v>
      </c>
    </row>
    <row r="694" spans="1:8">
      <c r="A694" s="24" t="str">
        <f t="shared" si="10"/>
        <v>2000_NF_31</v>
      </c>
      <c r="B694" s="24">
        <v>2000</v>
      </c>
      <c r="C694" s="24" t="s">
        <v>190</v>
      </c>
      <c r="D694" s="24" t="str">
        <f>VLOOKUP(C694,'FHF LUT'!$A$5:$H$81,2,FALSE)</f>
        <v>Flooding</v>
      </c>
      <c r="E694" s="24">
        <v>31</v>
      </c>
      <c r="F694" s="24" t="s">
        <v>34</v>
      </c>
      <c r="G694" s="24">
        <v>0</v>
      </c>
      <c r="H694" s="24">
        <v>0</v>
      </c>
    </row>
    <row r="695" spans="1:8">
      <c r="A695" s="24" t="str">
        <f t="shared" si="10"/>
        <v>2000_NF_38</v>
      </c>
      <c r="B695" s="24">
        <v>2000</v>
      </c>
      <c r="C695" s="24" t="s">
        <v>190</v>
      </c>
      <c r="D695" s="24" t="str">
        <f>VLOOKUP(C695,'FHF LUT'!$A$5:$H$81,2,FALSE)</f>
        <v>Flooding</v>
      </c>
      <c r="E695" s="24">
        <v>38</v>
      </c>
      <c r="F695" s="24" t="s">
        <v>8</v>
      </c>
      <c r="G695" s="24">
        <v>0</v>
      </c>
      <c r="H695" s="24">
        <v>0</v>
      </c>
    </row>
    <row r="696" spans="1:8">
      <c r="A696" s="24" t="str">
        <f t="shared" si="10"/>
        <v>2000_NF_39</v>
      </c>
      <c r="B696" s="24">
        <v>2000</v>
      </c>
      <c r="C696" s="24" t="s">
        <v>190</v>
      </c>
      <c r="D696" s="24" t="str">
        <f>VLOOKUP(C696,'FHF LUT'!$A$5:$H$81,2,FALSE)</f>
        <v>Flooding</v>
      </c>
      <c r="E696" s="24">
        <v>39</v>
      </c>
      <c r="F696" s="24" t="s">
        <v>36</v>
      </c>
      <c r="G696" s="24">
        <v>0</v>
      </c>
      <c r="H696" s="24">
        <v>0</v>
      </c>
    </row>
    <row r="697" spans="1:8">
      <c r="A697" s="24" t="str">
        <f t="shared" si="10"/>
        <v>2000_NF_40</v>
      </c>
      <c r="B697" s="24">
        <v>2000</v>
      </c>
      <c r="C697" s="24" t="s">
        <v>190</v>
      </c>
      <c r="D697" s="24" t="str">
        <f>VLOOKUP(C697,'FHF LUT'!$A$5:$H$81,2,FALSE)</f>
        <v>Flooding</v>
      </c>
      <c r="E697" s="24">
        <v>40</v>
      </c>
      <c r="F697" s="24" t="s">
        <v>31</v>
      </c>
      <c r="G697" s="24">
        <v>0</v>
      </c>
      <c r="H697" s="24">
        <v>0</v>
      </c>
    </row>
    <row r="698" spans="1:8">
      <c r="A698" s="24" t="str">
        <f t="shared" si="10"/>
        <v>2000_NF_41</v>
      </c>
      <c r="B698" s="24">
        <v>2000</v>
      </c>
      <c r="C698" s="24" t="s">
        <v>190</v>
      </c>
      <c r="D698" s="24" t="str">
        <f>VLOOKUP(C698,'FHF LUT'!$A$5:$H$81,2,FALSE)</f>
        <v>Flooding</v>
      </c>
      <c r="E698" s="24">
        <v>41</v>
      </c>
      <c r="F698" s="24" t="s">
        <v>26</v>
      </c>
      <c r="G698" s="24">
        <v>395</v>
      </c>
      <c r="H698" s="24">
        <v>395</v>
      </c>
    </row>
    <row r="699" spans="1:8">
      <c r="A699" s="24" t="str">
        <f t="shared" si="10"/>
        <v>2000_NF_43</v>
      </c>
      <c r="B699" s="24">
        <v>2000</v>
      </c>
      <c r="C699" s="24" t="s">
        <v>190</v>
      </c>
      <c r="D699" s="24" t="str">
        <f>VLOOKUP(C699,'FHF LUT'!$A$5:$H$81,2,FALSE)</f>
        <v>Flooding</v>
      </c>
      <c r="E699" s="24">
        <v>43</v>
      </c>
      <c r="F699" s="24" t="s">
        <v>20</v>
      </c>
      <c r="G699" s="24">
        <v>0</v>
      </c>
      <c r="H699" s="24">
        <v>0</v>
      </c>
    </row>
    <row r="700" spans="1:8">
      <c r="A700" s="24" t="str">
        <f t="shared" si="10"/>
        <v>2000_NF_44</v>
      </c>
      <c r="B700" s="24">
        <v>2000</v>
      </c>
      <c r="C700" s="24" t="s">
        <v>190</v>
      </c>
      <c r="D700" s="24" t="str">
        <f>VLOOKUP(C700,'FHF LUT'!$A$5:$H$81,2,FALSE)</f>
        <v>Flooding</v>
      </c>
      <c r="E700" s="24">
        <v>44</v>
      </c>
      <c r="F700" s="24" t="s">
        <v>3</v>
      </c>
      <c r="G700" s="24">
        <v>0</v>
      </c>
      <c r="H700" s="24">
        <v>0</v>
      </c>
    </row>
    <row r="701" spans="1:8">
      <c r="A701" s="24" t="str">
        <f t="shared" si="10"/>
        <v>2000_NF_45</v>
      </c>
      <c r="B701" s="24">
        <v>2000</v>
      </c>
      <c r="C701" s="24" t="s">
        <v>190</v>
      </c>
      <c r="D701" s="24" t="str">
        <f>VLOOKUP(C701,'FHF LUT'!$A$5:$H$81,2,FALSE)</f>
        <v>Flooding</v>
      </c>
      <c r="E701" s="24">
        <v>45</v>
      </c>
      <c r="F701" s="24" t="s">
        <v>5</v>
      </c>
      <c r="G701" s="24">
        <v>0</v>
      </c>
      <c r="H701" s="24">
        <v>0</v>
      </c>
    </row>
    <row r="702" spans="1:8">
      <c r="A702" s="24" t="str">
        <f t="shared" si="10"/>
        <v>2000_NF_46</v>
      </c>
      <c r="B702" s="24">
        <v>2000</v>
      </c>
      <c r="C702" s="24" t="s">
        <v>190</v>
      </c>
      <c r="D702" s="24" t="str">
        <f>VLOOKUP(C702,'FHF LUT'!$A$5:$H$81,2,FALSE)</f>
        <v>Flooding</v>
      </c>
      <c r="E702" s="24">
        <v>46</v>
      </c>
      <c r="F702" s="24" t="s">
        <v>234</v>
      </c>
      <c r="G702" s="24">
        <v>0</v>
      </c>
      <c r="H702" s="24">
        <v>0</v>
      </c>
    </row>
    <row r="703" spans="1:8">
      <c r="A703" s="24" t="str">
        <f t="shared" si="10"/>
        <v>2000_NF_47</v>
      </c>
      <c r="B703" s="24">
        <v>2000</v>
      </c>
      <c r="C703" s="24" t="s">
        <v>190</v>
      </c>
      <c r="D703" s="24" t="str">
        <f>VLOOKUP(C703,'FHF LUT'!$A$5:$H$81,2,FALSE)</f>
        <v>Flooding</v>
      </c>
      <c r="E703" s="24">
        <v>47</v>
      </c>
      <c r="F703" s="24" t="s">
        <v>233</v>
      </c>
      <c r="G703" s="24">
        <v>0</v>
      </c>
      <c r="H703" s="24">
        <v>0</v>
      </c>
    </row>
    <row r="704" spans="1:8">
      <c r="A704" s="24" t="str">
        <f t="shared" si="10"/>
        <v>2000_NF_48</v>
      </c>
      <c r="B704" s="24">
        <v>2000</v>
      </c>
      <c r="C704" s="24" t="s">
        <v>190</v>
      </c>
      <c r="D704" s="24" t="str">
        <f>VLOOKUP(C704,'FHF LUT'!$A$5:$H$81,2,FALSE)</f>
        <v>Flooding</v>
      </c>
      <c r="E704" s="24">
        <v>48</v>
      </c>
      <c r="F704" s="24" t="s">
        <v>235</v>
      </c>
      <c r="G704" s="24">
        <v>0</v>
      </c>
      <c r="H704" s="24">
        <v>0</v>
      </c>
    </row>
    <row r="705" spans="1:8">
      <c r="A705" s="24" t="str">
        <f t="shared" si="10"/>
        <v>2000_NW_1</v>
      </c>
      <c r="B705" s="24">
        <v>2000</v>
      </c>
      <c r="C705" s="24" t="s">
        <v>333</v>
      </c>
      <c r="D705" s="24" t="str">
        <f>VLOOKUP(C705,'FHF LUT'!$A$5:$H$81,2,FALSE)</f>
        <v>Windthrow</v>
      </c>
      <c r="E705" s="24">
        <v>1</v>
      </c>
      <c r="F705" s="24" t="s">
        <v>10</v>
      </c>
      <c r="G705" s="24">
        <v>1233</v>
      </c>
      <c r="H705" s="24">
        <v>403</v>
      </c>
    </row>
    <row r="706" spans="1:8">
      <c r="A706" s="24" t="str">
        <f t="shared" si="10"/>
        <v>2000_NW_2</v>
      </c>
      <c r="B706" s="24">
        <v>2000</v>
      </c>
      <c r="C706" s="24" t="s">
        <v>333</v>
      </c>
      <c r="D706" s="24" t="str">
        <f>VLOOKUP(C706,'FHF LUT'!$A$5:$H$81,2,FALSE)</f>
        <v>Windthrow</v>
      </c>
      <c r="E706" s="24">
        <v>2</v>
      </c>
      <c r="F706" s="24" t="s">
        <v>22</v>
      </c>
      <c r="G706" s="24">
        <v>0</v>
      </c>
      <c r="H706" s="24">
        <v>0</v>
      </c>
    </row>
    <row r="707" spans="1:8">
      <c r="A707" s="24" t="str">
        <f t="shared" ref="A707:A770" si="11">CONCATENATE(B707,"_",C707,"_",E707)</f>
        <v>2000_NW_3</v>
      </c>
      <c r="B707" s="24">
        <v>2000</v>
      </c>
      <c r="C707" s="24" t="s">
        <v>333</v>
      </c>
      <c r="D707" s="24" t="str">
        <f>VLOOKUP(C707,'FHF LUT'!$A$5:$H$81,2,FALSE)</f>
        <v>Windthrow</v>
      </c>
      <c r="E707" s="24">
        <v>3</v>
      </c>
      <c r="F707" s="24" t="s">
        <v>13</v>
      </c>
      <c r="G707" s="24">
        <v>0</v>
      </c>
      <c r="H707" s="24">
        <v>0</v>
      </c>
    </row>
    <row r="708" spans="1:8">
      <c r="A708" s="24" t="str">
        <f t="shared" si="11"/>
        <v>2000_NW_4</v>
      </c>
      <c r="B708" s="24">
        <v>2000</v>
      </c>
      <c r="C708" s="24" t="s">
        <v>333</v>
      </c>
      <c r="D708" s="24" t="str">
        <f>VLOOKUP(C708,'FHF LUT'!$A$5:$H$81,2,FALSE)</f>
        <v>Windthrow</v>
      </c>
      <c r="E708" s="24">
        <v>4</v>
      </c>
      <c r="F708" s="24" t="s">
        <v>28</v>
      </c>
      <c r="G708" s="24">
        <v>0</v>
      </c>
      <c r="H708" s="24">
        <v>0</v>
      </c>
    </row>
    <row r="709" spans="1:8">
      <c r="A709" s="24" t="str">
        <f t="shared" si="11"/>
        <v>2000_NW_5</v>
      </c>
      <c r="B709" s="24">
        <v>2000</v>
      </c>
      <c r="C709" s="24" t="s">
        <v>333</v>
      </c>
      <c r="D709" s="24" t="str">
        <f>VLOOKUP(C709,'FHF LUT'!$A$5:$H$81,2,FALSE)</f>
        <v>Windthrow</v>
      </c>
      <c r="E709" s="24">
        <v>5</v>
      </c>
      <c r="F709" s="24" t="s">
        <v>16</v>
      </c>
      <c r="G709" s="24">
        <v>84</v>
      </c>
      <c r="H709" s="24">
        <v>84</v>
      </c>
    </row>
    <row r="710" spans="1:8">
      <c r="A710" s="24" t="str">
        <f t="shared" si="11"/>
        <v>2000_NW_7</v>
      </c>
      <c r="B710" s="24">
        <v>2000</v>
      </c>
      <c r="C710" s="24" t="s">
        <v>333</v>
      </c>
      <c r="D710" s="24" t="str">
        <f>VLOOKUP(C710,'FHF LUT'!$A$5:$H$81,2,FALSE)</f>
        <v>Windthrow</v>
      </c>
      <c r="E710" s="24">
        <v>7</v>
      </c>
      <c r="F710" s="24" t="s">
        <v>25</v>
      </c>
      <c r="G710" s="24">
        <v>3141</v>
      </c>
      <c r="H710" s="24">
        <v>1945</v>
      </c>
    </row>
    <row r="711" spans="1:8">
      <c r="A711" s="24" t="str">
        <f t="shared" si="11"/>
        <v>2000_NW_8</v>
      </c>
      <c r="B711" s="24">
        <v>2000</v>
      </c>
      <c r="C711" s="24" t="s">
        <v>333</v>
      </c>
      <c r="D711" s="24" t="str">
        <f>VLOOKUP(C711,'FHF LUT'!$A$5:$H$81,2,FALSE)</f>
        <v>Windthrow</v>
      </c>
      <c r="E711" s="24">
        <v>8</v>
      </c>
      <c r="F711" s="24" t="s">
        <v>29</v>
      </c>
      <c r="G711" s="24">
        <v>0</v>
      </c>
      <c r="H711" s="24">
        <v>0</v>
      </c>
    </row>
    <row r="712" spans="1:8">
      <c r="A712" s="24" t="str">
        <f t="shared" si="11"/>
        <v>2000_NW_9</v>
      </c>
      <c r="B712" s="24">
        <v>2000</v>
      </c>
      <c r="C712" s="24" t="s">
        <v>333</v>
      </c>
      <c r="D712" s="24" t="str">
        <f>VLOOKUP(C712,'FHF LUT'!$A$5:$H$81,2,FALSE)</f>
        <v>Windthrow</v>
      </c>
      <c r="E712" s="24">
        <v>9</v>
      </c>
      <c r="F712" s="24" t="s">
        <v>7</v>
      </c>
      <c r="G712" s="24">
        <v>40</v>
      </c>
      <c r="H712" s="24">
        <v>40</v>
      </c>
    </row>
    <row r="713" spans="1:8">
      <c r="A713" s="24" t="str">
        <f t="shared" si="11"/>
        <v>2000_NW_10</v>
      </c>
      <c r="B713" s="24">
        <v>2000</v>
      </c>
      <c r="C713" s="24" t="s">
        <v>333</v>
      </c>
      <c r="D713" s="24" t="str">
        <f>VLOOKUP(C713,'FHF LUT'!$A$5:$H$81,2,FALSE)</f>
        <v>Windthrow</v>
      </c>
      <c r="E713" s="24">
        <v>10</v>
      </c>
      <c r="F713" s="24" t="s">
        <v>18</v>
      </c>
      <c r="G713" s="24">
        <v>0</v>
      </c>
      <c r="H713" s="24">
        <v>0</v>
      </c>
    </row>
    <row r="714" spans="1:8">
      <c r="A714" s="24" t="str">
        <f t="shared" si="11"/>
        <v>2000_NW_11</v>
      </c>
      <c r="B714" s="24">
        <v>2000</v>
      </c>
      <c r="C714" s="24" t="s">
        <v>333</v>
      </c>
      <c r="D714" s="24" t="str">
        <f>VLOOKUP(C714,'FHF LUT'!$A$5:$H$81,2,FALSE)</f>
        <v>Windthrow</v>
      </c>
      <c r="E714" s="24">
        <v>11</v>
      </c>
      <c r="F714" s="24" t="s">
        <v>4</v>
      </c>
      <c r="G714" s="24">
        <v>0</v>
      </c>
      <c r="H714" s="24">
        <v>0</v>
      </c>
    </row>
    <row r="715" spans="1:8">
      <c r="A715" s="24" t="str">
        <f t="shared" si="11"/>
        <v>2000_NW_12</v>
      </c>
      <c r="B715" s="24">
        <v>2000</v>
      </c>
      <c r="C715" s="24" t="s">
        <v>333</v>
      </c>
      <c r="D715" s="24" t="str">
        <f>VLOOKUP(C715,'FHF LUT'!$A$5:$H$81,2,FALSE)</f>
        <v>Windthrow</v>
      </c>
      <c r="E715" s="24">
        <v>12</v>
      </c>
      <c r="F715" s="24" t="s">
        <v>11</v>
      </c>
      <c r="G715" s="24">
        <v>0</v>
      </c>
      <c r="H715" s="24">
        <v>0</v>
      </c>
    </row>
    <row r="716" spans="1:8">
      <c r="A716" s="24" t="str">
        <f t="shared" si="11"/>
        <v>2000_NW_13</v>
      </c>
      <c r="B716" s="24">
        <v>2000</v>
      </c>
      <c r="C716" s="24" t="s">
        <v>333</v>
      </c>
      <c r="D716" s="24" t="str">
        <f>VLOOKUP(C716,'FHF LUT'!$A$5:$H$81,2,FALSE)</f>
        <v>Windthrow</v>
      </c>
      <c r="E716" s="24">
        <v>13</v>
      </c>
      <c r="F716" s="24" t="s">
        <v>24</v>
      </c>
      <c r="G716" s="24">
        <v>1822</v>
      </c>
      <c r="H716" s="24">
        <v>1393</v>
      </c>
    </row>
    <row r="717" spans="1:8">
      <c r="A717" s="24" t="str">
        <f t="shared" si="11"/>
        <v>2000_NW_14</v>
      </c>
      <c r="B717" s="24">
        <v>2000</v>
      </c>
      <c r="C717" s="24" t="s">
        <v>333</v>
      </c>
      <c r="D717" s="24" t="str">
        <f>VLOOKUP(C717,'FHF LUT'!$A$5:$H$81,2,FALSE)</f>
        <v>Windthrow</v>
      </c>
      <c r="E717" s="24">
        <v>14</v>
      </c>
      <c r="F717" s="24" t="s">
        <v>30</v>
      </c>
      <c r="G717" s="24">
        <v>0</v>
      </c>
      <c r="H717" s="24">
        <v>0</v>
      </c>
    </row>
    <row r="718" spans="1:8">
      <c r="A718" s="24" t="str">
        <f t="shared" si="11"/>
        <v>2000_NW_15</v>
      </c>
      <c r="B718" s="24">
        <v>2000</v>
      </c>
      <c r="C718" s="24" t="s">
        <v>333</v>
      </c>
      <c r="D718" s="24" t="str">
        <f>VLOOKUP(C718,'FHF LUT'!$A$5:$H$81,2,FALSE)</f>
        <v>Windthrow</v>
      </c>
      <c r="E718" s="24">
        <v>15</v>
      </c>
      <c r="F718" s="24" t="s">
        <v>33</v>
      </c>
      <c r="G718" s="24">
        <v>0</v>
      </c>
      <c r="H718" s="24">
        <v>0</v>
      </c>
    </row>
    <row r="719" spans="1:8">
      <c r="A719" s="24" t="str">
        <f t="shared" si="11"/>
        <v>2000_NW_16</v>
      </c>
      <c r="B719" s="24">
        <v>2000</v>
      </c>
      <c r="C719" s="24" t="s">
        <v>333</v>
      </c>
      <c r="D719" s="24" t="str">
        <f>VLOOKUP(C719,'FHF LUT'!$A$5:$H$81,2,FALSE)</f>
        <v>Windthrow</v>
      </c>
      <c r="E719" s="24">
        <v>16</v>
      </c>
      <c r="F719" s="24" t="s">
        <v>12</v>
      </c>
      <c r="G719" s="24">
        <v>0</v>
      </c>
      <c r="H719" s="24">
        <v>0</v>
      </c>
    </row>
    <row r="720" spans="1:8">
      <c r="A720" s="24" t="str">
        <f t="shared" si="11"/>
        <v>2000_NW_17</v>
      </c>
      <c r="B720" s="24">
        <v>2000</v>
      </c>
      <c r="C720" s="24" t="s">
        <v>333</v>
      </c>
      <c r="D720" s="24" t="str">
        <f>VLOOKUP(C720,'FHF LUT'!$A$5:$H$81,2,FALSE)</f>
        <v>Windthrow</v>
      </c>
      <c r="E720" s="24">
        <v>17</v>
      </c>
      <c r="F720" s="24" t="s">
        <v>32</v>
      </c>
      <c r="G720" s="24">
        <v>0</v>
      </c>
      <c r="H720" s="24">
        <v>0</v>
      </c>
    </row>
    <row r="721" spans="1:8">
      <c r="A721" s="24" t="str">
        <f t="shared" si="11"/>
        <v>2000_NW_18</v>
      </c>
      <c r="B721" s="24">
        <v>2000</v>
      </c>
      <c r="C721" s="24" t="s">
        <v>333</v>
      </c>
      <c r="D721" s="24" t="str">
        <f>VLOOKUP(C721,'FHF LUT'!$A$5:$H$81,2,FALSE)</f>
        <v>Windthrow</v>
      </c>
      <c r="E721" s="24">
        <v>18</v>
      </c>
      <c r="F721" s="24" t="s">
        <v>15</v>
      </c>
      <c r="G721" s="24">
        <v>0</v>
      </c>
      <c r="H721" s="24">
        <v>0</v>
      </c>
    </row>
    <row r="722" spans="1:8">
      <c r="A722" s="24" t="str">
        <f t="shared" si="11"/>
        <v>2000_NW_20</v>
      </c>
      <c r="B722" s="24">
        <v>2000</v>
      </c>
      <c r="C722" s="24" t="s">
        <v>333</v>
      </c>
      <c r="D722" s="24" t="str">
        <f>VLOOKUP(C722,'FHF LUT'!$A$5:$H$81,2,FALSE)</f>
        <v>Windthrow</v>
      </c>
      <c r="E722" s="24">
        <v>20</v>
      </c>
      <c r="F722" s="24" t="s">
        <v>6</v>
      </c>
      <c r="G722" s="24">
        <v>0</v>
      </c>
      <c r="H722" s="24">
        <v>0</v>
      </c>
    </row>
    <row r="723" spans="1:8">
      <c r="A723" s="24" t="str">
        <f t="shared" si="11"/>
        <v>2000_NW_22</v>
      </c>
      <c r="B723" s="24">
        <v>2000</v>
      </c>
      <c r="C723" s="24" t="s">
        <v>333</v>
      </c>
      <c r="D723" s="24" t="str">
        <f>VLOOKUP(C723,'FHF LUT'!$A$5:$H$81,2,FALSE)</f>
        <v>Windthrow</v>
      </c>
      <c r="E723" s="24">
        <v>22</v>
      </c>
      <c r="F723" s="24" t="s">
        <v>19</v>
      </c>
      <c r="G723" s="24">
        <v>250</v>
      </c>
      <c r="H723" s="24">
        <v>190</v>
      </c>
    </row>
    <row r="724" spans="1:8">
      <c r="A724" s="24" t="str">
        <f t="shared" si="11"/>
        <v>2000_NW_23</v>
      </c>
      <c r="B724" s="24">
        <v>2000</v>
      </c>
      <c r="C724" s="24" t="s">
        <v>333</v>
      </c>
      <c r="D724" s="24" t="str">
        <f>VLOOKUP(C724,'FHF LUT'!$A$5:$H$81,2,FALSE)</f>
        <v>Windthrow</v>
      </c>
      <c r="E724" s="24">
        <v>23</v>
      </c>
      <c r="F724" s="24" t="s">
        <v>27</v>
      </c>
      <c r="G724" s="24">
        <v>4703</v>
      </c>
      <c r="H724" s="24">
        <v>1859</v>
      </c>
    </row>
    <row r="725" spans="1:8">
      <c r="A725" s="24" t="str">
        <f t="shared" si="11"/>
        <v>2000_NW_24</v>
      </c>
      <c r="B725" s="24">
        <v>2000</v>
      </c>
      <c r="C725" s="24" t="s">
        <v>333</v>
      </c>
      <c r="D725" s="24" t="str">
        <f>VLOOKUP(C725,'FHF LUT'!$A$5:$H$81,2,FALSE)</f>
        <v>Windthrow</v>
      </c>
      <c r="E725" s="24">
        <v>24</v>
      </c>
      <c r="F725" s="24" t="s">
        <v>17</v>
      </c>
      <c r="G725" s="24">
        <v>3426</v>
      </c>
      <c r="H725" s="24">
        <v>1598</v>
      </c>
    </row>
    <row r="726" spans="1:8">
      <c r="A726" s="24" t="str">
        <f t="shared" si="11"/>
        <v>2000_NW_25</v>
      </c>
      <c r="B726" s="24">
        <v>2000</v>
      </c>
      <c r="C726" s="24" t="s">
        <v>333</v>
      </c>
      <c r="D726" s="24" t="str">
        <f>VLOOKUP(C726,'FHF LUT'!$A$5:$H$81,2,FALSE)</f>
        <v>Windthrow</v>
      </c>
      <c r="E726" s="24">
        <v>25</v>
      </c>
      <c r="F726" s="24" t="s">
        <v>23</v>
      </c>
      <c r="G726" s="24">
        <v>0</v>
      </c>
      <c r="H726" s="24">
        <v>0</v>
      </c>
    </row>
    <row r="727" spans="1:8">
      <c r="A727" s="24" t="str">
        <f t="shared" si="11"/>
        <v>2000_NW_26</v>
      </c>
      <c r="B727" s="24">
        <v>2000</v>
      </c>
      <c r="C727" s="24" t="s">
        <v>333</v>
      </c>
      <c r="D727" s="24" t="str">
        <f>VLOOKUP(C727,'FHF LUT'!$A$5:$H$81,2,FALSE)</f>
        <v>Windthrow</v>
      </c>
      <c r="E727" s="24">
        <v>26</v>
      </c>
      <c r="F727" s="24" t="s">
        <v>14</v>
      </c>
      <c r="G727" s="24">
        <v>0</v>
      </c>
      <c r="H727" s="24">
        <v>0</v>
      </c>
    </row>
    <row r="728" spans="1:8">
      <c r="A728" s="24" t="str">
        <f t="shared" si="11"/>
        <v>2000_NW_27</v>
      </c>
      <c r="B728" s="24">
        <v>2000</v>
      </c>
      <c r="C728" s="24" t="s">
        <v>333</v>
      </c>
      <c r="D728" s="24" t="str">
        <f>VLOOKUP(C728,'FHF LUT'!$A$5:$H$81,2,FALSE)</f>
        <v>Windthrow</v>
      </c>
      <c r="E728" s="24">
        <v>27</v>
      </c>
      <c r="F728" s="24" t="s">
        <v>21</v>
      </c>
      <c r="G728" s="24">
        <v>0</v>
      </c>
      <c r="H728" s="24">
        <v>0</v>
      </c>
    </row>
    <row r="729" spans="1:8">
      <c r="A729" s="24" t="str">
        <f t="shared" si="11"/>
        <v>2000_NW_29</v>
      </c>
      <c r="B729" s="24">
        <v>2000</v>
      </c>
      <c r="C729" s="24" t="s">
        <v>333</v>
      </c>
      <c r="D729" s="24" t="str">
        <f>VLOOKUP(C729,'FHF LUT'!$A$5:$H$81,2,FALSE)</f>
        <v>Windthrow</v>
      </c>
      <c r="E729" s="24">
        <v>29</v>
      </c>
      <c r="F729" s="24" t="s">
        <v>9</v>
      </c>
      <c r="G729" s="24">
        <v>561</v>
      </c>
      <c r="H729" s="24">
        <v>0</v>
      </c>
    </row>
    <row r="730" spans="1:8">
      <c r="A730" s="24" t="str">
        <f t="shared" si="11"/>
        <v>2000_NW_30</v>
      </c>
      <c r="B730" s="24">
        <v>2000</v>
      </c>
      <c r="C730" s="24" t="s">
        <v>333</v>
      </c>
      <c r="D730" s="24" t="str">
        <f>VLOOKUP(C730,'FHF LUT'!$A$5:$H$81,2,FALSE)</f>
        <v>Windthrow</v>
      </c>
      <c r="E730" s="24">
        <v>30</v>
      </c>
      <c r="F730" s="24" t="s">
        <v>35</v>
      </c>
      <c r="G730" s="24">
        <v>0</v>
      </c>
      <c r="H730" s="24">
        <v>0</v>
      </c>
    </row>
    <row r="731" spans="1:8">
      <c r="A731" s="24" t="str">
        <f t="shared" si="11"/>
        <v>2000_NW_31</v>
      </c>
      <c r="B731" s="24">
        <v>2000</v>
      </c>
      <c r="C731" s="24" t="s">
        <v>333</v>
      </c>
      <c r="D731" s="24" t="str">
        <f>VLOOKUP(C731,'FHF LUT'!$A$5:$H$81,2,FALSE)</f>
        <v>Windthrow</v>
      </c>
      <c r="E731" s="24">
        <v>31</v>
      </c>
      <c r="F731" s="24" t="s">
        <v>34</v>
      </c>
      <c r="G731" s="24">
        <v>0</v>
      </c>
      <c r="H731" s="24">
        <v>0</v>
      </c>
    </row>
    <row r="732" spans="1:8">
      <c r="A732" s="24" t="str">
        <f t="shared" si="11"/>
        <v>2000_NW_38</v>
      </c>
      <c r="B732" s="24">
        <v>2000</v>
      </c>
      <c r="C732" s="24" t="s">
        <v>333</v>
      </c>
      <c r="D732" s="24" t="str">
        <f>VLOOKUP(C732,'FHF LUT'!$A$5:$H$81,2,FALSE)</f>
        <v>Windthrow</v>
      </c>
      <c r="E732" s="24">
        <v>38</v>
      </c>
      <c r="F732" s="24" t="s">
        <v>8</v>
      </c>
      <c r="G732" s="24">
        <v>0</v>
      </c>
      <c r="H732" s="24">
        <v>0</v>
      </c>
    </row>
    <row r="733" spans="1:8">
      <c r="A733" s="24" t="str">
        <f t="shared" si="11"/>
        <v>2000_NW_39</v>
      </c>
      <c r="B733" s="24">
        <v>2000</v>
      </c>
      <c r="C733" s="24" t="s">
        <v>333</v>
      </c>
      <c r="D733" s="24" t="str">
        <f>VLOOKUP(C733,'FHF LUT'!$A$5:$H$81,2,FALSE)</f>
        <v>Windthrow</v>
      </c>
      <c r="E733" s="24">
        <v>39</v>
      </c>
      <c r="F733" s="24" t="s">
        <v>36</v>
      </c>
      <c r="G733" s="24">
        <v>0</v>
      </c>
      <c r="H733" s="24">
        <v>0</v>
      </c>
    </row>
    <row r="734" spans="1:8">
      <c r="A734" s="24" t="str">
        <f t="shared" si="11"/>
        <v>2000_NW_40</v>
      </c>
      <c r="B734" s="24">
        <v>2000</v>
      </c>
      <c r="C734" s="24" t="s">
        <v>333</v>
      </c>
      <c r="D734" s="24" t="str">
        <f>VLOOKUP(C734,'FHF LUT'!$A$5:$H$81,2,FALSE)</f>
        <v>Windthrow</v>
      </c>
      <c r="E734" s="24">
        <v>40</v>
      </c>
      <c r="F734" s="24" t="s">
        <v>31</v>
      </c>
      <c r="G734" s="24">
        <v>0</v>
      </c>
      <c r="H734" s="24">
        <v>0</v>
      </c>
    </row>
    <row r="735" spans="1:8">
      <c r="A735" s="24" t="str">
        <f t="shared" si="11"/>
        <v>2000_NW_41</v>
      </c>
      <c r="B735" s="24">
        <v>2000</v>
      </c>
      <c r="C735" s="24" t="s">
        <v>333</v>
      </c>
      <c r="D735" s="24" t="str">
        <f>VLOOKUP(C735,'FHF LUT'!$A$5:$H$81,2,FALSE)</f>
        <v>Windthrow</v>
      </c>
      <c r="E735" s="24">
        <v>41</v>
      </c>
      <c r="F735" s="24" t="s">
        <v>26</v>
      </c>
      <c r="G735" s="24">
        <v>0</v>
      </c>
      <c r="H735" s="24">
        <v>0</v>
      </c>
    </row>
    <row r="736" spans="1:8">
      <c r="A736" s="24" t="str">
        <f t="shared" si="11"/>
        <v>2000_NW_43</v>
      </c>
      <c r="B736" s="24">
        <v>2000</v>
      </c>
      <c r="C736" s="24" t="s">
        <v>333</v>
      </c>
      <c r="D736" s="24" t="str">
        <f>VLOOKUP(C736,'FHF LUT'!$A$5:$H$81,2,FALSE)</f>
        <v>Windthrow</v>
      </c>
      <c r="E736" s="24">
        <v>43</v>
      </c>
      <c r="F736" s="24" t="s">
        <v>20</v>
      </c>
      <c r="G736" s="24">
        <v>0</v>
      </c>
      <c r="H736" s="24">
        <v>0</v>
      </c>
    </row>
    <row r="737" spans="1:8">
      <c r="A737" s="24" t="str">
        <f t="shared" si="11"/>
        <v>2000_NW_44</v>
      </c>
      <c r="B737" s="24">
        <v>2000</v>
      </c>
      <c r="C737" s="24" t="s">
        <v>333</v>
      </c>
      <c r="D737" s="24" t="str">
        <f>VLOOKUP(C737,'FHF LUT'!$A$5:$H$81,2,FALSE)</f>
        <v>Windthrow</v>
      </c>
      <c r="E737" s="24">
        <v>44</v>
      </c>
      <c r="F737" s="24" t="s">
        <v>3</v>
      </c>
      <c r="G737" s="24">
        <v>0</v>
      </c>
      <c r="H737" s="24">
        <v>0</v>
      </c>
    </row>
    <row r="738" spans="1:8">
      <c r="A738" s="24" t="str">
        <f t="shared" si="11"/>
        <v>2000_NW_45</v>
      </c>
      <c r="B738" s="24">
        <v>2000</v>
      </c>
      <c r="C738" s="24" t="s">
        <v>333</v>
      </c>
      <c r="D738" s="24" t="str">
        <f>VLOOKUP(C738,'FHF LUT'!$A$5:$H$81,2,FALSE)</f>
        <v>Windthrow</v>
      </c>
      <c r="E738" s="24">
        <v>45</v>
      </c>
      <c r="F738" s="24" t="s">
        <v>5</v>
      </c>
      <c r="G738" s="24">
        <v>131</v>
      </c>
      <c r="H738" s="24">
        <v>131</v>
      </c>
    </row>
    <row r="739" spans="1:8">
      <c r="A739" s="24" t="str">
        <f t="shared" si="11"/>
        <v>2000_NW_46</v>
      </c>
      <c r="B739" s="24">
        <v>2000</v>
      </c>
      <c r="C739" s="24" t="s">
        <v>333</v>
      </c>
      <c r="D739" s="24" t="str">
        <f>VLOOKUP(C739,'FHF LUT'!$A$5:$H$81,2,FALSE)</f>
        <v>Windthrow</v>
      </c>
      <c r="E739" s="24">
        <v>46</v>
      </c>
      <c r="F739" s="24" t="s">
        <v>234</v>
      </c>
      <c r="G739" s="24">
        <v>0</v>
      </c>
      <c r="H739" s="24">
        <v>0</v>
      </c>
    </row>
    <row r="740" spans="1:8">
      <c r="A740" s="24" t="str">
        <f t="shared" si="11"/>
        <v>2000_NW_47</v>
      </c>
      <c r="B740" s="24">
        <v>2000</v>
      </c>
      <c r="C740" s="24" t="s">
        <v>333</v>
      </c>
      <c r="D740" s="24" t="str">
        <f>VLOOKUP(C740,'FHF LUT'!$A$5:$H$81,2,FALSE)</f>
        <v>Windthrow</v>
      </c>
      <c r="E740" s="24">
        <v>47</v>
      </c>
      <c r="F740" s="24" t="s">
        <v>233</v>
      </c>
      <c r="G740" s="24">
        <v>0</v>
      </c>
      <c r="H740" s="24">
        <v>0</v>
      </c>
    </row>
    <row r="741" spans="1:8">
      <c r="A741" s="24" t="str">
        <f t="shared" si="11"/>
        <v>2000_NW_48</v>
      </c>
      <c r="B741" s="24">
        <v>2000</v>
      </c>
      <c r="C741" s="24" t="s">
        <v>333</v>
      </c>
      <c r="D741" s="24" t="str">
        <f>VLOOKUP(C741,'FHF LUT'!$A$5:$H$81,2,FALSE)</f>
        <v>Windthrow</v>
      </c>
      <c r="E741" s="24">
        <v>48</v>
      </c>
      <c r="F741" s="24" t="s">
        <v>235</v>
      </c>
      <c r="G741" s="24">
        <v>0</v>
      </c>
      <c r="H741" s="24">
        <v>0</v>
      </c>
    </row>
    <row r="742" spans="1:8">
      <c r="A742" s="24" t="str">
        <f t="shared" si="11"/>
        <v>2001_IB_1</v>
      </c>
      <c r="B742" s="24">
        <v>2001</v>
      </c>
      <c r="C742" s="24" t="s">
        <v>191</v>
      </c>
      <c r="D742" s="24" t="str">
        <f>VLOOKUP(C742,'FHF LUT'!$A$5:$H$81,2,FALSE)</f>
        <v>Unknown Beetle</v>
      </c>
      <c r="E742" s="24">
        <v>1</v>
      </c>
      <c r="F742" s="24" t="s">
        <v>10</v>
      </c>
      <c r="G742" s="24">
        <v>0</v>
      </c>
      <c r="H742" s="24">
        <v>0</v>
      </c>
    </row>
    <row r="743" spans="1:8">
      <c r="A743" s="24" t="str">
        <f t="shared" si="11"/>
        <v>2001_IB_2</v>
      </c>
      <c r="B743" s="24">
        <v>2001</v>
      </c>
      <c r="C743" s="24" t="s">
        <v>191</v>
      </c>
      <c r="D743" s="24" t="str">
        <f>VLOOKUP(C743,'FHF LUT'!$A$5:$H$81,2,FALSE)</f>
        <v>Unknown Beetle</v>
      </c>
      <c r="E743" s="24">
        <v>2</v>
      </c>
      <c r="F743" s="24" t="s">
        <v>22</v>
      </c>
      <c r="G743" s="24">
        <v>0</v>
      </c>
      <c r="H743" s="24">
        <v>0</v>
      </c>
    </row>
    <row r="744" spans="1:8">
      <c r="A744" s="24" t="str">
        <f t="shared" si="11"/>
        <v>2001_IB_3</v>
      </c>
      <c r="B744" s="24">
        <v>2001</v>
      </c>
      <c r="C744" s="24" t="s">
        <v>191</v>
      </c>
      <c r="D744" s="24" t="str">
        <f>VLOOKUP(C744,'FHF LUT'!$A$5:$H$81,2,FALSE)</f>
        <v>Unknown Beetle</v>
      </c>
      <c r="E744" s="24">
        <v>3</v>
      </c>
      <c r="F744" s="24" t="s">
        <v>13</v>
      </c>
      <c r="G744" s="24">
        <v>0</v>
      </c>
      <c r="H744" s="24">
        <v>0</v>
      </c>
    </row>
    <row r="745" spans="1:8">
      <c r="A745" s="24" t="str">
        <f t="shared" si="11"/>
        <v>2001_IB_4</v>
      </c>
      <c r="B745" s="24">
        <v>2001</v>
      </c>
      <c r="C745" s="24" t="s">
        <v>191</v>
      </c>
      <c r="D745" s="24" t="str">
        <f>VLOOKUP(C745,'FHF LUT'!$A$5:$H$81,2,FALSE)</f>
        <v>Unknown Beetle</v>
      </c>
      <c r="E745" s="24">
        <v>4</v>
      </c>
      <c r="F745" s="24" t="s">
        <v>28</v>
      </c>
      <c r="G745" s="24">
        <v>0</v>
      </c>
      <c r="H745" s="24">
        <v>0</v>
      </c>
    </row>
    <row r="746" spans="1:8">
      <c r="A746" s="24" t="str">
        <f t="shared" si="11"/>
        <v>2001_IB_5</v>
      </c>
      <c r="B746" s="24">
        <v>2001</v>
      </c>
      <c r="C746" s="24" t="s">
        <v>191</v>
      </c>
      <c r="D746" s="24" t="str">
        <f>VLOOKUP(C746,'FHF LUT'!$A$5:$H$81,2,FALSE)</f>
        <v>Unknown Beetle</v>
      </c>
      <c r="E746" s="24">
        <v>5</v>
      </c>
      <c r="F746" s="24" t="s">
        <v>16</v>
      </c>
      <c r="G746" s="24">
        <v>0</v>
      </c>
      <c r="H746" s="24">
        <v>0</v>
      </c>
    </row>
    <row r="747" spans="1:8">
      <c r="A747" s="24" t="str">
        <f t="shared" si="11"/>
        <v>2001_IB_7</v>
      </c>
      <c r="B747" s="24">
        <v>2001</v>
      </c>
      <c r="C747" s="24" t="s">
        <v>191</v>
      </c>
      <c r="D747" s="24" t="str">
        <f>VLOOKUP(C747,'FHF LUT'!$A$5:$H$81,2,FALSE)</f>
        <v>Unknown Beetle</v>
      </c>
      <c r="E747" s="24">
        <v>7</v>
      </c>
      <c r="F747" s="24" t="s">
        <v>25</v>
      </c>
      <c r="G747" s="24">
        <v>0</v>
      </c>
      <c r="H747" s="24">
        <v>0</v>
      </c>
    </row>
    <row r="748" spans="1:8">
      <c r="A748" s="24" t="str">
        <f t="shared" si="11"/>
        <v>2001_IB_8</v>
      </c>
      <c r="B748" s="24">
        <v>2001</v>
      </c>
      <c r="C748" s="24" t="s">
        <v>191</v>
      </c>
      <c r="D748" s="24" t="str">
        <f>VLOOKUP(C748,'FHF LUT'!$A$5:$H$81,2,FALSE)</f>
        <v>Unknown Beetle</v>
      </c>
      <c r="E748" s="24">
        <v>8</v>
      </c>
      <c r="F748" s="24" t="s">
        <v>29</v>
      </c>
      <c r="G748" s="24">
        <v>0</v>
      </c>
      <c r="H748" s="24">
        <v>0</v>
      </c>
    </row>
    <row r="749" spans="1:8">
      <c r="A749" s="24" t="str">
        <f t="shared" si="11"/>
        <v>2001_IB_9</v>
      </c>
      <c r="B749" s="24">
        <v>2001</v>
      </c>
      <c r="C749" s="24" t="s">
        <v>191</v>
      </c>
      <c r="D749" s="24" t="str">
        <f>VLOOKUP(C749,'FHF LUT'!$A$5:$H$81,2,FALSE)</f>
        <v>Unknown Beetle</v>
      </c>
      <c r="E749" s="24">
        <v>9</v>
      </c>
      <c r="F749" s="24" t="s">
        <v>7</v>
      </c>
      <c r="G749" s="24">
        <v>0</v>
      </c>
      <c r="H749" s="24">
        <v>0</v>
      </c>
    </row>
    <row r="750" spans="1:8">
      <c r="A750" s="24" t="str">
        <f t="shared" si="11"/>
        <v>2001_IB_10</v>
      </c>
      <c r="B750" s="24">
        <v>2001</v>
      </c>
      <c r="C750" s="24" t="s">
        <v>191</v>
      </c>
      <c r="D750" s="24" t="str">
        <f>VLOOKUP(C750,'FHF LUT'!$A$5:$H$81,2,FALSE)</f>
        <v>Unknown Beetle</v>
      </c>
      <c r="E750" s="24">
        <v>10</v>
      </c>
      <c r="F750" s="24" t="s">
        <v>18</v>
      </c>
      <c r="G750" s="24">
        <v>0</v>
      </c>
      <c r="H750" s="24">
        <v>0</v>
      </c>
    </row>
    <row r="751" spans="1:8">
      <c r="A751" s="24" t="str">
        <f t="shared" si="11"/>
        <v>2001_IB_11</v>
      </c>
      <c r="B751" s="24">
        <v>2001</v>
      </c>
      <c r="C751" s="24" t="s">
        <v>191</v>
      </c>
      <c r="D751" s="24" t="str">
        <f>VLOOKUP(C751,'FHF LUT'!$A$5:$H$81,2,FALSE)</f>
        <v>Unknown Beetle</v>
      </c>
      <c r="E751" s="24">
        <v>11</v>
      </c>
      <c r="F751" s="24" t="s">
        <v>4</v>
      </c>
      <c r="G751" s="24">
        <v>0</v>
      </c>
      <c r="H751" s="24">
        <v>0</v>
      </c>
    </row>
    <row r="752" spans="1:8">
      <c r="A752" s="24" t="str">
        <f t="shared" si="11"/>
        <v>2001_IB_12</v>
      </c>
      <c r="B752" s="24">
        <v>2001</v>
      </c>
      <c r="C752" s="24" t="s">
        <v>191</v>
      </c>
      <c r="D752" s="24" t="str">
        <f>VLOOKUP(C752,'FHF LUT'!$A$5:$H$81,2,FALSE)</f>
        <v>Unknown Beetle</v>
      </c>
      <c r="E752" s="24">
        <v>12</v>
      </c>
      <c r="F752" s="24" t="s">
        <v>11</v>
      </c>
      <c r="G752" s="24">
        <v>0</v>
      </c>
      <c r="H752" s="24">
        <v>0</v>
      </c>
    </row>
    <row r="753" spans="1:8">
      <c r="A753" s="24" t="str">
        <f t="shared" si="11"/>
        <v>2001_IB_13</v>
      </c>
      <c r="B753" s="24">
        <v>2001</v>
      </c>
      <c r="C753" s="24" t="s">
        <v>191</v>
      </c>
      <c r="D753" s="24" t="str">
        <f>VLOOKUP(C753,'FHF LUT'!$A$5:$H$81,2,FALSE)</f>
        <v>Unknown Beetle</v>
      </c>
      <c r="E753" s="24">
        <v>13</v>
      </c>
      <c r="F753" s="24" t="s">
        <v>24</v>
      </c>
      <c r="G753" s="24">
        <v>0</v>
      </c>
      <c r="H753" s="24">
        <v>0</v>
      </c>
    </row>
    <row r="754" spans="1:8">
      <c r="A754" s="24" t="str">
        <f t="shared" si="11"/>
        <v>2001_IB_14</v>
      </c>
      <c r="B754" s="24">
        <v>2001</v>
      </c>
      <c r="C754" s="24" t="s">
        <v>191</v>
      </c>
      <c r="D754" s="24" t="str">
        <f>VLOOKUP(C754,'FHF LUT'!$A$5:$H$81,2,FALSE)</f>
        <v>Unknown Beetle</v>
      </c>
      <c r="E754" s="24">
        <v>14</v>
      </c>
      <c r="F754" s="24" t="s">
        <v>30</v>
      </c>
      <c r="G754" s="24">
        <v>0</v>
      </c>
      <c r="H754" s="24">
        <v>0</v>
      </c>
    </row>
    <row r="755" spans="1:8">
      <c r="A755" s="24" t="str">
        <f t="shared" si="11"/>
        <v>2001_IB_15</v>
      </c>
      <c r="B755" s="24">
        <v>2001</v>
      </c>
      <c r="C755" s="24" t="s">
        <v>191</v>
      </c>
      <c r="D755" s="24" t="str">
        <f>VLOOKUP(C755,'FHF LUT'!$A$5:$H$81,2,FALSE)</f>
        <v>Unknown Beetle</v>
      </c>
      <c r="E755" s="24">
        <v>15</v>
      </c>
      <c r="F755" s="24" t="s">
        <v>33</v>
      </c>
      <c r="G755" s="24">
        <v>0</v>
      </c>
      <c r="H755" s="24">
        <v>0</v>
      </c>
    </row>
    <row r="756" spans="1:8">
      <c r="A756" s="24" t="str">
        <f t="shared" si="11"/>
        <v>2001_IB_16</v>
      </c>
      <c r="B756" s="24">
        <v>2001</v>
      </c>
      <c r="C756" s="24" t="s">
        <v>191</v>
      </c>
      <c r="D756" s="24" t="str">
        <f>VLOOKUP(C756,'FHF LUT'!$A$5:$H$81,2,FALSE)</f>
        <v>Unknown Beetle</v>
      </c>
      <c r="E756" s="24">
        <v>16</v>
      </c>
      <c r="F756" s="24" t="s">
        <v>12</v>
      </c>
      <c r="G756" s="24">
        <v>0</v>
      </c>
      <c r="H756" s="24">
        <v>0</v>
      </c>
    </row>
    <row r="757" spans="1:8">
      <c r="A757" s="24" t="str">
        <f t="shared" si="11"/>
        <v>2001_IB_17</v>
      </c>
      <c r="B757" s="24">
        <v>2001</v>
      </c>
      <c r="C757" s="24" t="s">
        <v>191</v>
      </c>
      <c r="D757" s="24" t="str">
        <f>VLOOKUP(C757,'FHF LUT'!$A$5:$H$81,2,FALSE)</f>
        <v>Unknown Beetle</v>
      </c>
      <c r="E757" s="24">
        <v>17</v>
      </c>
      <c r="F757" s="24" t="s">
        <v>32</v>
      </c>
      <c r="G757" s="24">
        <v>0</v>
      </c>
      <c r="H757" s="24">
        <v>0</v>
      </c>
    </row>
    <row r="758" spans="1:8">
      <c r="A758" s="24" t="str">
        <f t="shared" si="11"/>
        <v>2001_IB_18</v>
      </c>
      <c r="B758" s="24">
        <v>2001</v>
      </c>
      <c r="C758" s="24" t="s">
        <v>191</v>
      </c>
      <c r="D758" s="24" t="str">
        <f>VLOOKUP(C758,'FHF LUT'!$A$5:$H$81,2,FALSE)</f>
        <v>Unknown Beetle</v>
      </c>
      <c r="E758" s="24">
        <v>18</v>
      </c>
      <c r="F758" s="24" t="s">
        <v>15</v>
      </c>
      <c r="G758" s="24">
        <v>0</v>
      </c>
      <c r="H758" s="24">
        <v>0</v>
      </c>
    </row>
    <row r="759" spans="1:8">
      <c r="A759" s="24" t="str">
        <f t="shared" si="11"/>
        <v>2001_IB_20</v>
      </c>
      <c r="B759" s="24">
        <v>2001</v>
      </c>
      <c r="C759" s="24" t="s">
        <v>191</v>
      </c>
      <c r="D759" s="24" t="str">
        <f>VLOOKUP(C759,'FHF LUT'!$A$5:$H$81,2,FALSE)</f>
        <v>Unknown Beetle</v>
      </c>
      <c r="E759" s="24">
        <v>20</v>
      </c>
      <c r="F759" s="24" t="s">
        <v>6</v>
      </c>
      <c r="G759" s="24">
        <v>0</v>
      </c>
      <c r="H759" s="24">
        <v>0</v>
      </c>
    </row>
    <row r="760" spans="1:8">
      <c r="A760" s="24" t="str">
        <f t="shared" si="11"/>
        <v>2001_IB_22</v>
      </c>
      <c r="B760" s="24">
        <v>2001</v>
      </c>
      <c r="C760" s="24" t="s">
        <v>191</v>
      </c>
      <c r="D760" s="24" t="str">
        <f>VLOOKUP(C760,'FHF LUT'!$A$5:$H$81,2,FALSE)</f>
        <v>Unknown Beetle</v>
      </c>
      <c r="E760" s="24">
        <v>22</v>
      </c>
      <c r="F760" s="24" t="s">
        <v>19</v>
      </c>
      <c r="G760" s="24">
        <v>0</v>
      </c>
      <c r="H760" s="24">
        <v>0</v>
      </c>
    </row>
    <row r="761" spans="1:8">
      <c r="A761" s="24" t="str">
        <f t="shared" si="11"/>
        <v>2001_IB_23</v>
      </c>
      <c r="B761" s="24">
        <v>2001</v>
      </c>
      <c r="C761" s="24" t="s">
        <v>191</v>
      </c>
      <c r="D761" s="24" t="str">
        <f>VLOOKUP(C761,'FHF LUT'!$A$5:$H$81,2,FALSE)</f>
        <v>Unknown Beetle</v>
      </c>
      <c r="E761" s="24">
        <v>23</v>
      </c>
      <c r="F761" s="24" t="s">
        <v>27</v>
      </c>
      <c r="G761" s="24">
        <v>0</v>
      </c>
      <c r="H761" s="24">
        <v>0</v>
      </c>
    </row>
    <row r="762" spans="1:8">
      <c r="A762" s="24" t="str">
        <f t="shared" si="11"/>
        <v>2001_IB_24</v>
      </c>
      <c r="B762" s="24">
        <v>2001</v>
      </c>
      <c r="C762" s="24" t="s">
        <v>191</v>
      </c>
      <c r="D762" s="24" t="str">
        <f>VLOOKUP(C762,'FHF LUT'!$A$5:$H$81,2,FALSE)</f>
        <v>Unknown Beetle</v>
      </c>
      <c r="E762" s="24">
        <v>24</v>
      </c>
      <c r="F762" s="24" t="s">
        <v>17</v>
      </c>
      <c r="G762" s="24">
        <v>0</v>
      </c>
      <c r="H762" s="24">
        <v>0</v>
      </c>
    </row>
    <row r="763" spans="1:8">
      <c r="A763" s="24" t="str">
        <f t="shared" si="11"/>
        <v>2001_IB_25</v>
      </c>
      <c r="B763" s="24">
        <v>2001</v>
      </c>
      <c r="C763" s="24" t="s">
        <v>191</v>
      </c>
      <c r="D763" s="24" t="str">
        <f>VLOOKUP(C763,'FHF LUT'!$A$5:$H$81,2,FALSE)</f>
        <v>Unknown Beetle</v>
      </c>
      <c r="E763" s="24">
        <v>25</v>
      </c>
      <c r="F763" s="24" t="s">
        <v>23</v>
      </c>
      <c r="G763" s="24">
        <v>0</v>
      </c>
      <c r="H763" s="24">
        <v>0</v>
      </c>
    </row>
    <row r="764" spans="1:8">
      <c r="A764" s="24" t="str">
        <f t="shared" si="11"/>
        <v>2001_IB_26</v>
      </c>
      <c r="B764" s="24">
        <v>2001</v>
      </c>
      <c r="C764" s="24" t="s">
        <v>191</v>
      </c>
      <c r="D764" s="24" t="str">
        <f>VLOOKUP(C764,'FHF LUT'!$A$5:$H$81,2,FALSE)</f>
        <v>Unknown Beetle</v>
      </c>
      <c r="E764" s="24">
        <v>26</v>
      </c>
      <c r="F764" s="24" t="s">
        <v>14</v>
      </c>
      <c r="G764" s="24">
        <v>0</v>
      </c>
      <c r="H764" s="24">
        <v>0</v>
      </c>
    </row>
    <row r="765" spans="1:8">
      <c r="A765" s="24" t="str">
        <f t="shared" si="11"/>
        <v>2001_IB_27</v>
      </c>
      <c r="B765" s="24">
        <v>2001</v>
      </c>
      <c r="C765" s="24" t="s">
        <v>191</v>
      </c>
      <c r="D765" s="24" t="str">
        <f>VLOOKUP(C765,'FHF LUT'!$A$5:$H$81,2,FALSE)</f>
        <v>Unknown Beetle</v>
      </c>
      <c r="E765" s="24">
        <v>27</v>
      </c>
      <c r="F765" s="24" t="s">
        <v>21</v>
      </c>
      <c r="G765" s="24">
        <v>0</v>
      </c>
      <c r="H765" s="24">
        <v>0</v>
      </c>
    </row>
    <row r="766" spans="1:8">
      <c r="A766" s="24" t="str">
        <f t="shared" si="11"/>
        <v>2001_IB_29</v>
      </c>
      <c r="B766" s="24">
        <v>2001</v>
      </c>
      <c r="C766" s="24" t="s">
        <v>191</v>
      </c>
      <c r="D766" s="24" t="str">
        <f>VLOOKUP(C766,'FHF LUT'!$A$5:$H$81,2,FALSE)</f>
        <v>Unknown Beetle</v>
      </c>
      <c r="E766" s="24">
        <v>29</v>
      </c>
      <c r="F766" s="24" t="s">
        <v>9</v>
      </c>
      <c r="G766" s="24">
        <v>18</v>
      </c>
      <c r="H766" s="24">
        <v>18</v>
      </c>
    </row>
    <row r="767" spans="1:8">
      <c r="A767" s="24" t="str">
        <f t="shared" si="11"/>
        <v>2001_IB_30</v>
      </c>
      <c r="B767" s="24">
        <v>2001</v>
      </c>
      <c r="C767" s="24" t="s">
        <v>191</v>
      </c>
      <c r="D767" s="24" t="str">
        <f>VLOOKUP(C767,'FHF LUT'!$A$5:$H$81,2,FALSE)</f>
        <v>Unknown Beetle</v>
      </c>
      <c r="E767" s="24">
        <v>30</v>
      </c>
      <c r="F767" s="24" t="s">
        <v>35</v>
      </c>
      <c r="G767" s="24">
        <v>0</v>
      </c>
      <c r="H767" s="24">
        <v>0</v>
      </c>
    </row>
    <row r="768" spans="1:8">
      <c r="A768" s="24" t="str">
        <f t="shared" si="11"/>
        <v>2001_IB_31</v>
      </c>
      <c r="B768" s="24">
        <v>2001</v>
      </c>
      <c r="C768" s="24" t="s">
        <v>191</v>
      </c>
      <c r="D768" s="24" t="str">
        <f>VLOOKUP(C768,'FHF LUT'!$A$5:$H$81,2,FALSE)</f>
        <v>Unknown Beetle</v>
      </c>
      <c r="E768" s="24">
        <v>31</v>
      </c>
      <c r="F768" s="24" t="s">
        <v>34</v>
      </c>
      <c r="G768" s="24">
        <v>0</v>
      </c>
      <c r="H768" s="24">
        <v>0</v>
      </c>
    </row>
    <row r="769" spans="1:8">
      <c r="A769" s="24" t="str">
        <f t="shared" si="11"/>
        <v>2001_IB_38</v>
      </c>
      <c r="B769" s="24">
        <v>2001</v>
      </c>
      <c r="C769" s="24" t="s">
        <v>191</v>
      </c>
      <c r="D769" s="24" t="str">
        <f>VLOOKUP(C769,'FHF LUT'!$A$5:$H$81,2,FALSE)</f>
        <v>Unknown Beetle</v>
      </c>
      <c r="E769" s="24">
        <v>38</v>
      </c>
      <c r="F769" s="24" t="s">
        <v>8</v>
      </c>
      <c r="G769" s="24">
        <v>0</v>
      </c>
      <c r="H769" s="24">
        <v>0</v>
      </c>
    </row>
    <row r="770" spans="1:8">
      <c r="A770" s="24" t="str">
        <f t="shared" si="11"/>
        <v>2001_IB_39</v>
      </c>
      <c r="B770" s="24">
        <v>2001</v>
      </c>
      <c r="C770" s="24" t="s">
        <v>191</v>
      </c>
      <c r="D770" s="24" t="str">
        <f>VLOOKUP(C770,'FHF LUT'!$A$5:$H$81,2,FALSE)</f>
        <v>Unknown Beetle</v>
      </c>
      <c r="E770" s="24">
        <v>39</v>
      </c>
      <c r="F770" s="24" t="s">
        <v>36</v>
      </c>
      <c r="G770" s="24">
        <v>0</v>
      </c>
      <c r="H770" s="24">
        <v>0</v>
      </c>
    </row>
    <row r="771" spans="1:8">
      <c r="A771" s="24" t="str">
        <f t="shared" ref="A771:A834" si="12">CONCATENATE(B771,"_",C771,"_",E771)</f>
        <v>2001_IB_40</v>
      </c>
      <c r="B771" s="24">
        <v>2001</v>
      </c>
      <c r="C771" s="24" t="s">
        <v>191</v>
      </c>
      <c r="D771" s="24" t="str">
        <f>VLOOKUP(C771,'FHF LUT'!$A$5:$H$81,2,FALSE)</f>
        <v>Unknown Beetle</v>
      </c>
      <c r="E771" s="24">
        <v>40</v>
      </c>
      <c r="F771" s="24" t="s">
        <v>31</v>
      </c>
      <c r="G771" s="24">
        <v>0</v>
      </c>
      <c r="H771" s="24">
        <v>0</v>
      </c>
    </row>
    <row r="772" spans="1:8">
      <c r="A772" s="24" t="str">
        <f t="shared" si="12"/>
        <v>2001_IB_41</v>
      </c>
      <c r="B772" s="24">
        <v>2001</v>
      </c>
      <c r="C772" s="24" t="s">
        <v>191</v>
      </c>
      <c r="D772" s="24" t="str">
        <f>VLOOKUP(C772,'FHF LUT'!$A$5:$H$81,2,FALSE)</f>
        <v>Unknown Beetle</v>
      </c>
      <c r="E772" s="24">
        <v>41</v>
      </c>
      <c r="F772" s="24" t="s">
        <v>26</v>
      </c>
      <c r="G772" s="24">
        <v>0</v>
      </c>
      <c r="H772" s="24">
        <v>0</v>
      </c>
    </row>
    <row r="773" spans="1:8">
      <c r="A773" s="24" t="str">
        <f t="shared" si="12"/>
        <v>2001_IB_43</v>
      </c>
      <c r="B773" s="24">
        <v>2001</v>
      </c>
      <c r="C773" s="24" t="s">
        <v>191</v>
      </c>
      <c r="D773" s="24" t="str">
        <f>VLOOKUP(C773,'FHF LUT'!$A$5:$H$81,2,FALSE)</f>
        <v>Unknown Beetle</v>
      </c>
      <c r="E773" s="24">
        <v>43</v>
      </c>
      <c r="F773" s="24" t="s">
        <v>20</v>
      </c>
      <c r="G773" s="24">
        <v>0</v>
      </c>
      <c r="H773" s="24">
        <v>0</v>
      </c>
    </row>
    <row r="774" spans="1:8">
      <c r="A774" s="24" t="str">
        <f t="shared" si="12"/>
        <v>2001_IB_44</v>
      </c>
      <c r="B774" s="24">
        <v>2001</v>
      </c>
      <c r="C774" s="24" t="s">
        <v>191</v>
      </c>
      <c r="D774" s="24" t="str">
        <f>VLOOKUP(C774,'FHF LUT'!$A$5:$H$81,2,FALSE)</f>
        <v>Unknown Beetle</v>
      </c>
      <c r="E774" s="24">
        <v>44</v>
      </c>
      <c r="F774" s="24" t="s">
        <v>3</v>
      </c>
      <c r="G774" s="24">
        <v>0</v>
      </c>
      <c r="H774" s="24">
        <v>0</v>
      </c>
    </row>
    <row r="775" spans="1:8">
      <c r="A775" s="24" t="str">
        <f t="shared" si="12"/>
        <v>2001_IB_45</v>
      </c>
      <c r="B775" s="24">
        <v>2001</v>
      </c>
      <c r="C775" s="24" t="s">
        <v>191</v>
      </c>
      <c r="D775" s="24" t="str">
        <f>VLOOKUP(C775,'FHF LUT'!$A$5:$H$81,2,FALSE)</f>
        <v>Unknown Beetle</v>
      </c>
      <c r="E775" s="24">
        <v>45</v>
      </c>
      <c r="F775" s="24" t="s">
        <v>5</v>
      </c>
      <c r="G775" s="24">
        <v>0</v>
      </c>
      <c r="H775" s="24">
        <v>0</v>
      </c>
    </row>
    <row r="776" spans="1:8">
      <c r="A776" s="24" t="str">
        <f t="shared" si="12"/>
        <v>2001_IB_46</v>
      </c>
      <c r="B776" s="24">
        <v>2001</v>
      </c>
      <c r="C776" s="24" t="s">
        <v>191</v>
      </c>
      <c r="D776" s="24" t="str">
        <f>VLOOKUP(C776,'FHF LUT'!$A$5:$H$81,2,FALSE)</f>
        <v>Unknown Beetle</v>
      </c>
      <c r="E776" s="24">
        <v>46</v>
      </c>
      <c r="F776" s="24" t="s">
        <v>234</v>
      </c>
      <c r="G776" s="24">
        <v>0</v>
      </c>
      <c r="H776" s="24">
        <v>0</v>
      </c>
    </row>
    <row r="777" spans="1:8">
      <c r="A777" s="24" t="str">
        <f t="shared" si="12"/>
        <v>2001_IB_47</v>
      </c>
      <c r="B777" s="24">
        <v>2001</v>
      </c>
      <c r="C777" s="24" t="s">
        <v>191</v>
      </c>
      <c r="D777" s="24" t="str">
        <f>VLOOKUP(C777,'FHF LUT'!$A$5:$H$81,2,FALSE)</f>
        <v>Unknown Beetle</v>
      </c>
      <c r="E777" s="24">
        <v>47</v>
      </c>
      <c r="F777" s="24" t="s">
        <v>233</v>
      </c>
      <c r="G777" s="24">
        <v>0</v>
      </c>
      <c r="H777" s="24">
        <v>0</v>
      </c>
    </row>
    <row r="778" spans="1:8">
      <c r="A778" s="24" t="str">
        <f t="shared" si="12"/>
        <v>2001_IB_48</v>
      </c>
      <c r="B778" s="24">
        <v>2001</v>
      </c>
      <c r="C778" s="24" t="s">
        <v>191</v>
      </c>
      <c r="D778" s="24" t="str">
        <f>VLOOKUP(C778,'FHF LUT'!$A$5:$H$81,2,FALSE)</f>
        <v>Unknown Beetle</v>
      </c>
      <c r="E778" s="24">
        <v>48</v>
      </c>
      <c r="F778" s="24" t="s">
        <v>235</v>
      </c>
      <c r="G778" s="24">
        <v>0</v>
      </c>
      <c r="H778" s="24">
        <v>0</v>
      </c>
    </row>
    <row r="779" spans="1:8">
      <c r="A779" s="24" t="str">
        <f t="shared" si="12"/>
        <v>2001_IBB_1</v>
      </c>
      <c r="B779" s="24">
        <v>2001</v>
      </c>
      <c r="C779" s="24" t="s">
        <v>182</v>
      </c>
      <c r="D779" s="24" t="str">
        <f>VLOOKUP(C779,'FHF LUT'!$A$5:$H$81,2,FALSE)</f>
        <v>Western Balsam Bark Beetle</v>
      </c>
      <c r="E779" s="24">
        <v>1</v>
      </c>
      <c r="F779" s="24" t="s">
        <v>10</v>
      </c>
      <c r="G779" s="24">
        <v>1155</v>
      </c>
      <c r="H779" s="24">
        <v>743</v>
      </c>
    </row>
    <row r="780" spans="1:8">
      <c r="A780" s="24" t="str">
        <f t="shared" si="12"/>
        <v>2001_IBB_2</v>
      </c>
      <c r="B780" s="24">
        <v>2001</v>
      </c>
      <c r="C780" s="24" t="s">
        <v>182</v>
      </c>
      <c r="D780" s="24" t="str">
        <f>VLOOKUP(C780,'FHF LUT'!$A$5:$H$81,2,FALSE)</f>
        <v>Western Balsam Bark Beetle</v>
      </c>
      <c r="E780" s="24">
        <v>2</v>
      </c>
      <c r="F780" s="24" t="s">
        <v>22</v>
      </c>
      <c r="G780" s="24">
        <v>1313</v>
      </c>
      <c r="H780" s="24">
        <v>759</v>
      </c>
    </row>
    <row r="781" spans="1:8">
      <c r="A781" s="24" t="str">
        <f t="shared" si="12"/>
        <v>2001_IBB_3</v>
      </c>
      <c r="B781" s="24">
        <v>2001</v>
      </c>
      <c r="C781" s="24" t="s">
        <v>182</v>
      </c>
      <c r="D781" s="24" t="str">
        <f>VLOOKUP(C781,'FHF LUT'!$A$5:$H$81,2,FALSE)</f>
        <v>Western Balsam Bark Beetle</v>
      </c>
      <c r="E781" s="24">
        <v>3</v>
      </c>
      <c r="F781" s="24" t="s">
        <v>13</v>
      </c>
      <c r="G781" s="24">
        <v>338817</v>
      </c>
      <c r="H781" s="24">
        <v>325646</v>
      </c>
    </row>
    <row r="782" spans="1:8">
      <c r="A782" s="24" t="str">
        <f t="shared" si="12"/>
        <v>2001_IBB_4</v>
      </c>
      <c r="B782" s="24">
        <v>2001</v>
      </c>
      <c r="C782" s="24" t="s">
        <v>182</v>
      </c>
      <c r="D782" s="24" t="str">
        <f>VLOOKUP(C782,'FHF LUT'!$A$5:$H$81,2,FALSE)</f>
        <v>Western Balsam Bark Beetle</v>
      </c>
      <c r="E782" s="24">
        <v>4</v>
      </c>
      <c r="F782" s="24" t="s">
        <v>28</v>
      </c>
      <c r="G782" s="24">
        <v>80</v>
      </c>
      <c r="H782" s="24">
        <v>80</v>
      </c>
    </row>
    <row r="783" spans="1:8">
      <c r="A783" s="24" t="str">
        <f t="shared" si="12"/>
        <v>2001_IBB_5</v>
      </c>
      <c r="B783" s="24">
        <v>2001</v>
      </c>
      <c r="C783" s="24" t="s">
        <v>182</v>
      </c>
      <c r="D783" s="24" t="str">
        <f>VLOOKUP(C783,'FHF LUT'!$A$5:$H$81,2,FALSE)</f>
        <v>Western Balsam Bark Beetle</v>
      </c>
      <c r="E783" s="24">
        <v>5</v>
      </c>
      <c r="F783" s="24" t="s">
        <v>16</v>
      </c>
      <c r="G783" s="24">
        <v>1517</v>
      </c>
      <c r="H783" s="24">
        <v>586</v>
      </c>
    </row>
    <row r="784" spans="1:8">
      <c r="A784" s="24" t="str">
        <f t="shared" si="12"/>
        <v>2001_IBB_7</v>
      </c>
      <c r="B784" s="24">
        <v>2001</v>
      </c>
      <c r="C784" s="24" t="s">
        <v>182</v>
      </c>
      <c r="D784" s="24" t="str">
        <f>VLOOKUP(C784,'FHF LUT'!$A$5:$H$81,2,FALSE)</f>
        <v>Western Balsam Bark Beetle</v>
      </c>
      <c r="E784" s="24">
        <v>7</v>
      </c>
      <c r="F784" s="24" t="s">
        <v>25</v>
      </c>
      <c r="G784" s="24">
        <v>321</v>
      </c>
      <c r="H784" s="24">
        <v>321</v>
      </c>
    </row>
    <row r="785" spans="1:8">
      <c r="A785" s="24" t="str">
        <f t="shared" si="12"/>
        <v>2001_IBB_8</v>
      </c>
      <c r="B785" s="24">
        <v>2001</v>
      </c>
      <c r="C785" s="24" t="s">
        <v>182</v>
      </c>
      <c r="D785" s="24" t="str">
        <f>VLOOKUP(C785,'FHF LUT'!$A$5:$H$81,2,FALSE)</f>
        <v>Western Balsam Bark Beetle</v>
      </c>
      <c r="E785" s="24">
        <v>8</v>
      </c>
      <c r="F785" s="24" t="s">
        <v>29</v>
      </c>
      <c r="G785" s="24">
        <v>0</v>
      </c>
      <c r="H785" s="24">
        <v>0</v>
      </c>
    </row>
    <row r="786" spans="1:8">
      <c r="A786" s="24" t="str">
        <f t="shared" si="12"/>
        <v>2001_IBB_9</v>
      </c>
      <c r="B786" s="24">
        <v>2001</v>
      </c>
      <c r="C786" s="24" t="s">
        <v>182</v>
      </c>
      <c r="D786" s="24" t="str">
        <f>VLOOKUP(C786,'FHF LUT'!$A$5:$H$81,2,FALSE)</f>
        <v>Western Balsam Bark Beetle</v>
      </c>
      <c r="E786" s="24">
        <v>9</v>
      </c>
      <c r="F786" s="24" t="s">
        <v>7</v>
      </c>
      <c r="G786" s="24">
        <v>0</v>
      </c>
      <c r="H786" s="24">
        <v>0</v>
      </c>
    </row>
    <row r="787" spans="1:8">
      <c r="A787" s="24" t="str">
        <f t="shared" si="12"/>
        <v>2001_IBB_10</v>
      </c>
      <c r="B787" s="24">
        <v>2001</v>
      </c>
      <c r="C787" s="24" t="s">
        <v>182</v>
      </c>
      <c r="D787" s="24" t="str">
        <f>VLOOKUP(C787,'FHF LUT'!$A$5:$H$81,2,FALSE)</f>
        <v>Western Balsam Bark Beetle</v>
      </c>
      <c r="E787" s="24">
        <v>10</v>
      </c>
      <c r="F787" s="24" t="s">
        <v>18</v>
      </c>
      <c r="G787" s="24">
        <v>0</v>
      </c>
      <c r="H787" s="24">
        <v>0</v>
      </c>
    </row>
    <row r="788" spans="1:8">
      <c r="A788" s="24" t="str">
        <f t="shared" si="12"/>
        <v>2001_IBB_11</v>
      </c>
      <c r="B788" s="24">
        <v>2001</v>
      </c>
      <c r="C788" s="24" t="s">
        <v>182</v>
      </c>
      <c r="D788" s="24" t="str">
        <f>VLOOKUP(C788,'FHF LUT'!$A$5:$H$81,2,FALSE)</f>
        <v>Western Balsam Bark Beetle</v>
      </c>
      <c r="E788" s="24">
        <v>11</v>
      </c>
      <c r="F788" s="24" t="s">
        <v>4</v>
      </c>
      <c r="G788" s="24">
        <v>8083</v>
      </c>
      <c r="H788" s="24">
        <v>4322</v>
      </c>
    </row>
    <row r="789" spans="1:8">
      <c r="A789" s="24" t="str">
        <f t="shared" si="12"/>
        <v>2001_IBB_12</v>
      </c>
      <c r="B789" s="24">
        <v>2001</v>
      </c>
      <c r="C789" s="24" t="s">
        <v>182</v>
      </c>
      <c r="D789" s="24" t="str">
        <f>VLOOKUP(C789,'FHF LUT'!$A$5:$H$81,2,FALSE)</f>
        <v>Western Balsam Bark Beetle</v>
      </c>
      <c r="E789" s="24">
        <v>12</v>
      </c>
      <c r="F789" s="24" t="s">
        <v>11</v>
      </c>
      <c r="G789" s="24">
        <v>1302312</v>
      </c>
      <c r="H789" s="24">
        <v>1264082</v>
      </c>
    </row>
    <row r="790" spans="1:8">
      <c r="A790" s="24" t="str">
        <f t="shared" si="12"/>
        <v>2001_IBB_13</v>
      </c>
      <c r="B790" s="24">
        <v>2001</v>
      </c>
      <c r="C790" s="24" t="s">
        <v>182</v>
      </c>
      <c r="D790" s="24" t="str">
        <f>VLOOKUP(C790,'FHF LUT'!$A$5:$H$81,2,FALSE)</f>
        <v>Western Balsam Bark Beetle</v>
      </c>
      <c r="E790" s="24">
        <v>13</v>
      </c>
      <c r="F790" s="24" t="s">
        <v>24</v>
      </c>
      <c r="G790" s="24">
        <v>335</v>
      </c>
      <c r="H790" s="24">
        <v>141</v>
      </c>
    </row>
    <row r="791" spans="1:8">
      <c r="A791" s="24" t="str">
        <f t="shared" si="12"/>
        <v>2001_IBB_14</v>
      </c>
      <c r="B791" s="24">
        <v>2001</v>
      </c>
      <c r="C791" s="24" t="s">
        <v>182</v>
      </c>
      <c r="D791" s="24" t="str">
        <f>VLOOKUP(C791,'FHF LUT'!$A$5:$H$81,2,FALSE)</f>
        <v>Western Balsam Bark Beetle</v>
      </c>
      <c r="E791" s="24">
        <v>14</v>
      </c>
      <c r="F791" s="24" t="s">
        <v>30</v>
      </c>
      <c r="G791" s="24">
        <v>114771</v>
      </c>
      <c r="H791" s="24">
        <v>93147</v>
      </c>
    </row>
    <row r="792" spans="1:8">
      <c r="A792" s="24" t="str">
        <f t="shared" si="12"/>
        <v>2001_IBB_15</v>
      </c>
      <c r="B792" s="24">
        <v>2001</v>
      </c>
      <c r="C792" s="24" t="s">
        <v>182</v>
      </c>
      <c r="D792" s="24" t="str">
        <f>VLOOKUP(C792,'FHF LUT'!$A$5:$H$81,2,FALSE)</f>
        <v>Western Balsam Bark Beetle</v>
      </c>
      <c r="E792" s="24">
        <v>15</v>
      </c>
      <c r="F792" s="24" t="s">
        <v>33</v>
      </c>
      <c r="G792" s="24">
        <v>4627</v>
      </c>
      <c r="H792" s="24">
        <v>4137</v>
      </c>
    </row>
    <row r="793" spans="1:8">
      <c r="A793" s="24" t="str">
        <f t="shared" si="12"/>
        <v>2001_IBB_16</v>
      </c>
      <c r="B793" s="24">
        <v>2001</v>
      </c>
      <c r="C793" s="24" t="s">
        <v>182</v>
      </c>
      <c r="D793" s="24" t="str">
        <f>VLOOKUP(C793,'FHF LUT'!$A$5:$H$81,2,FALSE)</f>
        <v>Western Balsam Bark Beetle</v>
      </c>
      <c r="E793" s="24">
        <v>16</v>
      </c>
      <c r="F793" s="24" t="s">
        <v>12</v>
      </c>
      <c r="G793" s="24">
        <v>105575</v>
      </c>
      <c r="H793" s="24">
        <v>96917</v>
      </c>
    </row>
    <row r="794" spans="1:8">
      <c r="A794" s="24" t="str">
        <f t="shared" si="12"/>
        <v>2001_IBB_17</v>
      </c>
      <c r="B794" s="24">
        <v>2001</v>
      </c>
      <c r="C794" s="24" t="s">
        <v>182</v>
      </c>
      <c r="D794" s="24" t="str">
        <f>VLOOKUP(C794,'FHF LUT'!$A$5:$H$81,2,FALSE)</f>
        <v>Western Balsam Bark Beetle</v>
      </c>
      <c r="E794" s="24">
        <v>17</v>
      </c>
      <c r="F794" s="24" t="s">
        <v>32</v>
      </c>
      <c r="G794" s="24">
        <v>3302</v>
      </c>
      <c r="H794" s="24">
        <v>3161</v>
      </c>
    </row>
    <row r="795" spans="1:8">
      <c r="A795" s="24" t="str">
        <f t="shared" si="12"/>
        <v>2001_IBB_18</v>
      </c>
      <c r="B795" s="24">
        <v>2001</v>
      </c>
      <c r="C795" s="24" t="s">
        <v>182</v>
      </c>
      <c r="D795" s="24" t="str">
        <f>VLOOKUP(C795,'FHF LUT'!$A$5:$H$81,2,FALSE)</f>
        <v>Western Balsam Bark Beetle</v>
      </c>
      <c r="E795" s="24">
        <v>18</v>
      </c>
      <c r="F795" s="24" t="s">
        <v>15</v>
      </c>
      <c r="G795" s="24">
        <v>2446</v>
      </c>
      <c r="H795" s="24">
        <v>1484</v>
      </c>
    </row>
    <row r="796" spans="1:8">
      <c r="A796" s="24" t="str">
        <f t="shared" si="12"/>
        <v>2001_IBB_20</v>
      </c>
      <c r="B796" s="24">
        <v>2001</v>
      </c>
      <c r="C796" s="24" t="s">
        <v>182</v>
      </c>
      <c r="D796" s="24" t="str">
        <f>VLOOKUP(C796,'FHF LUT'!$A$5:$H$81,2,FALSE)</f>
        <v>Western Balsam Bark Beetle</v>
      </c>
      <c r="E796" s="24">
        <v>20</v>
      </c>
      <c r="F796" s="24" t="s">
        <v>6</v>
      </c>
      <c r="G796" s="24">
        <v>215753</v>
      </c>
      <c r="H796" s="24">
        <v>181829</v>
      </c>
    </row>
    <row r="797" spans="1:8">
      <c r="A797" s="24" t="str">
        <f t="shared" si="12"/>
        <v>2001_IBB_22</v>
      </c>
      <c r="B797" s="24">
        <v>2001</v>
      </c>
      <c r="C797" s="24" t="s">
        <v>182</v>
      </c>
      <c r="D797" s="24" t="str">
        <f>VLOOKUP(C797,'FHF LUT'!$A$5:$H$81,2,FALSE)</f>
        <v>Western Balsam Bark Beetle</v>
      </c>
      <c r="E797" s="24">
        <v>22</v>
      </c>
      <c r="F797" s="24" t="s">
        <v>19</v>
      </c>
      <c r="G797" s="24">
        <v>5756</v>
      </c>
      <c r="H797" s="24">
        <v>3744</v>
      </c>
    </row>
    <row r="798" spans="1:8">
      <c r="A798" s="24" t="str">
        <f t="shared" si="12"/>
        <v>2001_IBB_23</v>
      </c>
      <c r="B798" s="24">
        <v>2001</v>
      </c>
      <c r="C798" s="24" t="s">
        <v>182</v>
      </c>
      <c r="D798" s="24" t="str">
        <f>VLOOKUP(C798,'FHF LUT'!$A$5:$H$81,2,FALSE)</f>
        <v>Western Balsam Bark Beetle</v>
      </c>
      <c r="E798" s="24">
        <v>23</v>
      </c>
      <c r="F798" s="24" t="s">
        <v>27</v>
      </c>
      <c r="G798" s="24">
        <v>801</v>
      </c>
      <c r="H798" s="24">
        <v>504</v>
      </c>
    </row>
    <row r="799" spans="1:8">
      <c r="A799" s="24" t="str">
        <f t="shared" si="12"/>
        <v>2001_IBB_24</v>
      </c>
      <c r="B799" s="24">
        <v>2001</v>
      </c>
      <c r="C799" s="24" t="s">
        <v>182</v>
      </c>
      <c r="D799" s="24" t="str">
        <f>VLOOKUP(C799,'FHF LUT'!$A$5:$H$81,2,FALSE)</f>
        <v>Western Balsam Bark Beetle</v>
      </c>
      <c r="E799" s="24">
        <v>24</v>
      </c>
      <c r="F799" s="24" t="s">
        <v>17</v>
      </c>
      <c r="G799" s="24">
        <v>386251</v>
      </c>
      <c r="H799" s="24">
        <v>372554</v>
      </c>
    </row>
    <row r="800" spans="1:8">
      <c r="A800" s="24" t="str">
        <f t="shared" si="12"/>
        <v>2001_IBB_25</v>
      </c>
      <c r="B800" s="24">
        <v>2001</v>
      </c>
      <c r="C800" s="24" t="s">
        <v>182</v>
      </c>
      <c r="D800" s="24" t="str">
        <f>VLOOKUP(C800,'FHF LUT'!$A$5:$H$81,2,FALSE)</f>
        <v>Western Balsam Bark Beetle</v>
      </c>
      <c r="E800" s="24">
        <v>25</v>
      </c>
      <c r="F800" s="24" t="s">
        <v>23</v>
      </c>
      <c r="G800" s="24">
        <v>0</v>
      </c>
      <c r="H800" s="24">
        <v>0</v>
      </c>
    </row>
    <row r="801" spans="1:8">
      <c r="A801" s="24" t="str">
        <f t="shared" si="12"/>
        <v>2001_IBB_26</v>
      </c>
      <c r="B801" s="24">
        <v>2001</v>
      </c>
      <c r="C801" s="24" t="s">
        <v>182</v>
      </c>
      <c r="D801" s="24" t="str">
        <f>VLOOKUP(C801,'FHF LUT'!$A$5:$H$81,2,FALSE)</f>
        <v>Western Balsam Bark Beetle</v>
      </c>
      <c r="E801" s="24">
        <v>26</v>
      </c>
      <c r="F801" s="24" t="s">
        <v>14</v>
      </c>
      <c r="G801" s="24">
        <v>56918</v>
      </c>
      <c r="H801" s="24">
        <v>45298</v>
      </c>
    </row>
    <row r="802" spans="1:8">
      <c r="A802" s="24" t="str">
        <f t="shared" si="12"/>
        <v>2001_IBB_27</v>
      </c>
      <c r="B802" s="24">
        <v>2001</v>
      </c>
      <c r="C802" s="24" t="s">
        <v>182</v>
      </c>
      <c r="D802" s="24" t="str">
        <f>VLOOKUP(C802,'FHF LUT'!$A$5:$H$81,2,FALSE)</f>
        <v>Western Balsam Bark Beetle</v>
      </c>
      <c r="E802" s="24">
        <v>27</v>
      </c>
      <c r="F802" s="24" t="s">
        <v>21</v>
      </c>
      <c r="G802" s="24">
        <v>0</v>
      </c>
      <c r="H802" s="24">
        <v>0</v>
      </c>
    </row>
    <row r="803" spans="1:8">
      <c r="A803" s="24" t="str">
        <f t="shared" si="12"/>
        <v>2001_IBB_29</v>
      </c>
      <c r="B803" s="24">
        <v>2001</v>
      </c>
      <c r="C803" s="24" t="s">
        <v>182</v>
      </c>
      <c r="D803" s="24" t="str">
        <f>VLOOKUP(C803,'FHF LUT'!$A$5:$H$81,2,FALSE)</f>
        <v>Western Balsam Bark Beetle</v>
      </c>
      <c r="E803" s="24">
        <v>29</v>
      </c>
      <c r="F803" s="24" t="s">
        <v>9</v>
      </c>
      <c r="G803" s="24">
        <v>12120</v>
      </c>
      <c r="H803" s="24">
        <v>9770</v>
      </c>
    </row>
    <row r="804" spans="1:8">
      <c r="A804" s="24" t="str">
        <f t="shared" si="12"/>
        <v>2001_IBB_30</v>
      </c>
      <c r="B804" s="24">
        <v>2001</v>
      </c>
      <c r="C804" s="24" t="s">
        <v>182</v>
      </c>
      <c r="D804" s="24" t="str">
        <f>VLOOKUP(C804,'FHF LUT'!$A$5:$H$81,2,FALSE)</f>
        <v>Western Balsam Bark Beetle</v>
      </c>
      <c r="E804" s="24">
        <v>30</v>
      </c>
      <c r="F804" s="24" t="s">
        <v>35</v>
      </c>
      <c r="G804" s="24">
        <v>0</v>
      </c>
      <c r="H804" s="24">
        <v>0</v>
      </c>
    </row>
    <row r="805" spans="1:8">
      <c r="A805" s="24" t="str">
        <f t="shared" si="12"/>
        <v>2001_IBB_31</v>
      </c>
      <c r="B805" s="24">
        <v>2001</v>
      </c>
      <c r="C805" s="24" t="s">
        <v>182</v>
      </c>
      <c r="D805" s="24" t="str">
        <f>VLOOKUP(C805,'FHF LUT'!$A$5:$H$81,2,FALSE)</f>
        <v>Western Balsam Bark Beetle</v>
      </c>
      <c r="E805" s="24">
        <v>31</v>
      </c>
      <c r="F805" s="24" t="s">
        <v>34</v>
      </c>
      <c r="G805" s="24">
        <v>0</v>
      </c>
      <c r="H805" s="24">
        <v>0</v>
      </c>
    </row>
    <row r="806" spans="1:8">
      <c r="A806" s="24" t="str">
        <f t="shared" si="12"/>
        <v>2001_IBB_38</v>
      </c>
      <c r="B806" s="24">
        <v>2001</v>
      </c>
      <c r="C806" s="24" t="s">
        <v>182</v>
      </c>
      <c r="D806" s="24" t="str">
        <f>VLOOKUP(C806,'FHF LUT'!$A$5:$H$81,2,FALSE)</f>
        <v>Western Balsam Bark Beetle</v>
      </c>
      <c r="E806" s="24">
        <v>38</v>
      </c>
      <c r="F806" s="24" t="s">
        <v>8</v>
      </c>
      <c r="G806" s="24">
        <v>0</v>
      </c>
      <c r="H806" s="24">
        <v>0</v>
      </c>
    </row>
    <row r="807" spans="1:8">
      <c r="A807" s="24" t="str">
        <f t="shared" si="12"/>
        <v>2001_IBB_39</v>
      </c>
      <c r="B807" s="24">
        <v>2001</v>
      </c>
      <c r="C807" s="24" t="s">
        <v>182</v>
      </c>
      <c r="D807" s="24" t="str">
        <f>VLOOKUP(C807,'FHF LUT'!$A$5:$H$81,2,FALSE)</f>
        <v>Western Balsam Bark Beetle</v>
      </c>
      <c r="E807" s="24">
        <v>39</v>
      </c>
      <c r="F807" s="24" t="s">
        <v>36</v>
      </c>
      <c r="G807" s="24">
        <v>0</v>
      </c>
      <c r="H807" s="24">
        <v>0</v>
      </c>
    </row>
    <row r="808" spans="1:8">
      <c r="A808" s="24" t="str">
        <f t="shared" si="12"/>
        <v>2001_IBB_40</v>
      </c>
      <c r="B808" s="24">
        <v>2001</v>
      </c>
      <c r="C808" s="24" t="s">
        <v>182</v>
      </c>
      <c r="D808" s="24" t="str">
        <f>VLOOKUP(C808,'FHF LUT'!$A$5:$H$81,2,FALSE)</f>
        <v>Western Balsam Bark Beetle</v>
      </c>
      <c r="E808" s="24">
        <v>40</v>
      </c>
      <c r="F808" s="24" t="s">
        <v>31</v>
      </c>
      <c r="G808" s="24">
        <v>682</v>
      </c>
      <c r="H808" s="24">
        <v>521</v>
      </c>
    </row>
    <row r="809" spans="1:8">
      <c r="A809" s="24" t="str">
        <f t="shared" si="12"/>
        <v>2001_IBB_41</v>
      </c>
      <c r="B809" s="24">
        <v>2001</v>
      </c>
      <c r="C809" s="24" t="s">
        <v>182</v>
      </c>
      <c r="D809" s="24" t="str">
        <f>VLOOKUP(C809,'FHF LUT'!$A$5:$H$81,2,FALSE)</f>
        <v>Western Balsam Bark Beetle</v>
      </c>
      <c r="E809" s="24">
        <v>41</v>
      </c>
      <c r="F809" s="24" t="s">
        <v>26</v>
      </c>
      <c r="G809" s="24">
        <v>77005</v>
      </c>
      <c r="H809" s="24">
        <v>75781</v>
      </c>
    </row>
    <row r="810" spans="1:8">
      <c r="A810" s="24" t="str">
        <f t="shared" si="12"/>
        <v>2001_IBB_43</v>
      </c>
      <c r="B810" s="24">
        <v>2001</v>
      </c>
      <c r="C810" s="24" t="s">
        <v>182</v>
      </c>
      <c r="D810" s="24" t="str">
        <f>VLOOKUP(C810,'FHF LUT'!$A$5:$H$81,2,FALSE)</f>
        <v>Western Balsam Bark Beetle</v>
      </c>
      <c r="E810" s="24">
        <v>43</v>
      </c>
      <c r="F810" s="24" t="s">
        <v>20</v>
      </c>
      <c r="G810" s="24">
        <v>15314</v>
      </c>
      <c r="H810" s="24">
        <v>15314</v>
      </c>
    </row>
    <row r="811" spans="1:8">
      <c r="A811" s="24" t="str">
        <f t="shared" si="12"/>
        <v>2001_IBB_44</v>
      </c>
      <c r="B811" s="24">
        <v>2001</v>
      </c>
      <c r="C811" s="24" t="s">
        <v>182</v>
      </c>
      <c r="D811" s="24" t="str">
        <f>VLOOKUP(C811,'FHF LUT'!$A$5:$H$81,2,FALSE)</f>
        <v>Western Balsam Bark Beetle</v>
      </c>
      <c r="E811" s="24">
        <v>44</v>
      </c>
      <c r="F811" s="24" t="s">
        <v>3</v>
      </c>
      <c r="G811" s="24">
        <v>0</v>
      </c>
      <c r="H811" s="24">
        <v>0</v>
      </c>
    </row>
    <row r="812" spans="1:8">
      <c r="A812" s="24" t="str">
        <f t="shared" si="12"/>
        <v>2001_IBB_45</v>
      </c>
      <c r="B812" s="24">
        <v>2001</v>
      </c>
      <c r="C812" s="24" t="s">
        <v>182</v>
      </c>
      <c r="D812" s="24" t="str">
        <f>VLOOKUP(C812,'FHF LUT'!$A$5:$H$81,2,FALSE)</f>
        <v>Western Balsam Bark Beetle</v>
      </c>
      <c r="E812" s="24">
        <v>45</v>
      </c>
      <c r="F812" s="24" t="s">
        <v>5</v>
      </c>
      <c r="G812" s="24">
        <v>16055</v>
      </c>
      <c r="H812" s="24">
        <v>13774</v>
      </c>
    </row>
    <row r="813" spans="1:8">
      <c r="A813" s="24" t="str">
        <f t="shared" si="12"/>
        <v>2001_IBB_46</v>
      </c>
      <c r="B813" s="24">
        <v>2001</v>
      </c>
      <c r="C813" s="24" t="s">
        <v>182</v>
      </c>
      <c r="D813" s="24" t="str">
        <f>VLOOKUP(C813,'FHF LUT'!$A$5:$H$81,2,FALSE)</f>
        <v>Western Balsam Bark Beetle</v>
      </c>
      <c r="E813" s="24">
        <v>46</v>
      </c>
      <c r="F813" s="24" t="s">
        <v>234</v>
      </c>
      <c r="G813" s="24">
        <v>0</v>
      </c>
      <c r="H813" s="24">
        <v>0</v>
      </c>
    </row>
    <row r="814" spans="1:8">
      <c r="A814" s="24" t="str">
        <f t="shared" si="12"/>
        <v>2001_IBB_47</v>
      </c>
      <c r="B814" s="24">
        <v>2001</v>
      </c>
      <c r="C814" s="24" t="s">
        <v>182</v>
      </c>
      <c r="D814" s="24" t="str">
        <f>VLOOKUP(C814,'FHF LUT'!$A$5:$H$81,2,FALSE)</f>
        <v>Western Balsam Bark Beetle</v>
      </c>
      <c r="E814" s="24">
        <v>47</v>
      </c>
      <c r="F814" s="24" t="s">
        <v>233</v>
      </c>
      <c r="G814" s="24">
        <v>0</v>
      </c>
      <c r="H814" s="24">
        <v>0</v>
      </c>
    </row>
    <row r="815" spans="1:8">
      <c r="A815" s="24" t="str">
        <f t="shared" si="12"/>
        <v>2001_IBB_48</v>
      </c>
      <c r="B815" s="24">
        <v>2001</v>
      </c>
      <c r="C815" s="24" t="s">
        <v>182</v>
      </c>
      <c r="D815" s="24" t="str">
        <f>VLOOKUP(C815,'FHF LUT'!$A$5:$H$81,2,FALSE)</f>
        <v>Western Balsam Bark Beetle</v>
      </c>
      <c r="E815" s="24">
        <v>48</v>
      </c>
      <c r="F815" s="24" t="s">
        <v>235</v>
      </c>
      <c r="G815" s="24">
        <v>0</v>
      </c>
      <c r="H815" s="24">
        <v>0</v>
      </c>
    </row>
    <row r="816" spans="1:8">
      <c r="A816" s="24" t="str">
        <f t="shared" si="12"/>
        <v>2001_IBD_1</v>
      </c>
      <c r="B816" s="24">
        <v>2001</v>
      </c>
      <c r="C816" s="24" t="s">
        <v>183</v>
      </c>
      <c r="D816" s="24" t="str">
        <f>VLOOKUP(C816,'FHF LUT'!$A$5:$H$81,2,FALSE)</f>
        <v>Douglas-fir Beetle</v>
      </c>
      <c r="E816" s="24">
        <v>1</v>
      </c>
      <c r="F816" s="24" t="s">
        <v>10</v>
      </c>
      <c r="G816" s="24">
        <v>4179</v>
      </c>
      <c r="H816" s="24">
        <v>3546</v>
      </c>
    </row>
    <row r="817" spans="1:8">
      <c r="A817" s="24" t="str">
        <f t="shared" si="12"/>
        <v>2001_IBD_2</v>
      </c>
      <c r="B817" s="24">
        <v>2001</v>
      </c>
      <c r="C817" s="24" t="s">
        <v>183</v>
      </c>
      <c r="D817" s="24" t="str">
        <f>VLOOKUP(C817,'FHF LUT'!$A$5:$H$81,2,FALSE)</f>
        <v>Douglas-fir Beetle</v>
      </c>
      <c r="E817" s="24">
        <v>2</v>
      </c>
      <c r="F817" s="24" t="s">
        <v>22</v>
      </c>
      <c r="G817" s="24">
        <v>2870</v>
      </c>
      <c r="H817" s="24">
        <v>2651</v>
      </c>
    </row>
    <row r="818" spans="1:8">
      <c r="A818" s="24" t="str">
        <f t="shared" si="12"/>
        <v>2001_IBD_3</v>
      </c>
      <c r="B818" s="24">
        <v>2001</v>
      </c>
      <c r="C818" s="24" t="s">
        <v>183</v>
      </c>
      <c r="D818" s="24" t="str">
        <f>VLOOKUP(C818,'FHF LUT'!$A$5:$H$81,2,FALSE)</f>
        <v>Douglas-fir Beetle</v>
      </c>
      <c r="E818" s="24">
        <v>3</v>
      </c>
      <c r="F818" s="24" t="s">
        <v>13</v>
      </c>
      <c r="G818" s="24">
        <v>0</v>
      </c>
      <c r="H818" s="24">
        <v>0</v>
      </c>
    </row>
    <row r="819" spans="1:8">
      <c r="A819" s="24" t="str">
        <f t="shared" si="12"/>
        <v>2001_IBD_4</v>
      </c>
      <c r="B819" s="24">
        <v>2001</v>
      </c>
      <c r="C819" s="24" t="s">
        <v>183</v>
      </c>
      <c r="D819" s="24" t="str">
        <f>VLOOKUP(C819,'FHF LUT'!$A$5:$H$81,2,FALSE)</f>
        <v>Douglas-fir Beetle</v>
      </c>
      <c r="E819" s="24">
        <v>4</v>
      </c>
      <c r="F819" s="24" t="s">
        <v>28</v>
      </c>
      <c r="G819" s="24">
        <v>0</v>
      </c>
      <c r="H819" s="24">
        <v>0</v>
      </c>
    </row>
    <row r="820" spans="1:8">
      <c r="A820" s="24" t="str">
        <f t="shared" si="12"/>
        <v>2001_IBD_5</v>
      </c>
      <c r="B820" s="24">
        <v>2001</v>
      </c>
      <c r="C820" s="24" t="s">
        <v>183</v>
      </c>
      <c r="D820" s="24" t="str">
        <f>VLOOKUP(C820,'FHF LUT'!$A$5:$H$81,2,FALSE)</f>
        <v>Douglas-fir Beetle</v>
      </c>
      <c r="E820" s="24">
        <v>5</v>
      </c>
      <c r="F820" s="24" t="s">
        <v>16</v>
      </c>
      <c r="G820" s="24">
        <v>3926</v>
      </c>
      <c r="H820" s="24">
        <v>2407</v>
      </c>
    </row>
    <row r="821" spans="1:8">
      <c r="A821" s="24" t="str">
        <f t="shared" si="12"/>
        <v>2001_IBD_7</v>
      </c>
      <c r="B821" s="24">
        <v>2001</v>
      </c>
      <c r="C821" s="24" t="s">
        <v>183</v>
      </c>
      <c r="D821" s="24" t="str">
        <f>VLOOKUP(C821,'FHF LUT'!$A$5:$H$81,2,FALSE)</f>
        <v>Douglas-fir Beetle</v>
      </c>
      <c r="E821" s="24">
        <v>7</v>
      </c>
      <c r="F821" s="24" t="s">
        <v>25</v>
      </c>
      <c r="G821" s="24">
        <v>932</v>
      </c>
      <c r="H821" s="24">
        <v>932</v>
      </c>
    </row>
    <row r="822" spans="1:8">
      <c r="A822" s="24" t="str">
        <f t="shared" si="12"/>
        <v>2001_IBD_8</v>
      </c>
      <c r="B822" s="24">
        <v>2001</v>
      </c>
      <c r="C822" s="24" t="s">
        <v>183</v>
      </c>
      <c r="D822" s="24" t="str">
        <f>VLOOKUP(C822,'FHF LUT'!$A$5:$H$81,2,FALSE)</f>
        <v>Douglas-fir Beetle</v>
      </c>
      <c r="E822" s="24">
        <v>8</v>
      </c>
      <c r="F822" s="24" t="s">
        <v>29</v>
      </c>
      <c r="G822" s="24">
        <v>0</v>
      </c>
      <c r="H822" s="24">
        <v>0</v>
      </c>
    </row>
    <row r="823" spans="1:8">
      <c r="A823" s="24" t="str">
        <f t="shared" si="12"/>
        <v>2001_IBD_9</v>
      </c>
      <c r="B823" s="24">
        <v>2001</v>
      </c>
      <c r="C823" s="24" t="s">
        <v>183</v>
      </c>
      <c r="D823" s="24" t="str">
        <f>VLOOKUP(C823,'FHF LUT'!$A$5:$H$81,2,FALSE)</f>
        <v>Douglas-fir Beetle</v>
      </c>
      <c r="E823" s="24">
        <v>9</v>
      </c>
      <c r="F823" s="24" t="s">
        <v>7</v>
      </c>
      <c r="G823" s="24">
        <v>5068</v>
      </c>
      <c r="H823" s="24">
        <v>4336</v>
      </c>
    </row>
    <row r="824" spans="1:8">
      <c r="A824" s="24" t="str">
        <f t="shared" si="12"/>
        <v>2001_IBD_10</v>
      </c>
      <c r="B824" s="24">
        <v>2001</v>
      </c>
      <c r="C824" s="24" t="s">
        <v>183</v>
      </c>
      <c r="D824" s="24" t="str">
        <f>VLOOKUP(C824,'FHF LUT'!$A$5:$H$81,2,FALSE)</f>
        <v>Douglas-fir Beetle</v>
      </c>
      <c r="E824" s="24">
        <v>10</v>
      </c>
      <c r="F824" s="24" t="s">
        <v>18</v>
      </c>
      <c r="G824" s="24">
        <v>0</v>
      </c>
      <c r="H824" s="24">
        <v>0</v>
      </c>
    </row>
    <row r="825" spans="1:8">
      <c r="A825" s="24" t="str">
        <f t="shared" si="12"/>
        <v>2001_IBD_11</v>
      </c>
      <c r="B825" s="24">
        <v>2001</v>
      </c>
      <c r="C825" s="24" t="s">
        <v>183</v>
      </c>
      <c r="D825" s="24" t="str">
        <f>VLOOKUP(C825,'FHF LUT'!$A$5:$H$81,2,FALSE)</f>
        <v>Douglas-fir Beetle</v>
      </c>
      <c r="E825" s="24">
        <v>11</v>
      </c>
      <c r="F825" s="24" t="s">
        <v>4</v>
      </c>
      <c r="G825" s="24">
        <v>5380</v>
      </c>
      <c r="H825" s="24">
        <v>4132</v>
      </c>
    </row>
    <row r="826" spans="1:8">
      <c r="A826" s="24" t="str">
        <f t="shared" si="12"/>
        <v>2001_IBD_12</v>
      </c>
      <c r="B826" s="24">
        <v>2001</v>
      </c>
      <c r="C826" s="24" t="s">
        <v>183</v>
      </c>
      <c r="D826" s="24" t="str">
        <f>VLOOKUP(C826,'FHF LUT'!$A$5:$H$81,2,FALSE)</f>
        <v>Douglas-fir Beetle</v>
      </c>
      <c r="E826" s="24">
        <v>12</v>
      </c>
      <c r="F826" s="24" t="s">
        <v>11</v>
      </c>
      <c r="G826" s="24">
        <v>0</v>
      </c>
      <c r="H826" s="24">
        <v>0</v>
      </c>
    </row>
    <row r="827" spans="1:8">
      <c r="A827" s="24" t="str">
        <f t="shared" si="12"/>
        <v>2001_IBD_13</v>
      </c>
      <c r="B827" s="24">
        <v>2001</v>
      </c>
      <c r="C827" s="24" t="s">
        <v>183</v>
      </c>
      <c r="D827" s="24" t="str">
        <f>VLOOKUP(C827,'FHF LUT'!$A$5:$H$81,2,FALSE)</f>
        <v>Douglas-fir Beetle</v>
      </c>
      <c r="E827" s="24">
        <v>13</v>
      </c>
      <c r="F827" s="24" t="s">
        <v>24</v>
      </c>
      <c r="G827" s="24">
        <v>18122</v>
      </c>
      <c r="H827" s="24">
        <v>13774</v>
      </c>
    </row>
    <row r="828" spans="1:8">
      <c r="A828" s="24" t="str">
        <f t="shared" si="12"/>
        <v>2001_IBD_14</v>
      </c>
      <c r="B828" s="24">
        <v>2001</v>
      </c>
      <c r="C828" s="24" t="s">
        <v>183</v>
      </c>
      <c r="D828" s="24" t="str">
        <f>VLOOKUP(C828,'FHF LUT'!$A$5:$H$81,2,FALSE)</f>
        <v>Douglas-fir Beetle</v>
      </c>
      <c r="E828" s="24">
        <v>14</v>
      </c>
      <c r="F828" s="24" t="s">
        <v>30</v>
      </c>
      <c r="G828" s="24">
        <v>0</v>
      </c>
      <c r="H828" s="24">
        <v>0</v>
      </c>
    </row>
    <row r="829" spans="1:8">
      <c r="A829" s="24" t="str">
        <f t="shared" si="12"/>
        <v>2001_IBD_15</v>
      </c>
      <c r="B829" s="24">
        <v>2001</v>
      </c>
      <c r="C829" s="24" t="s">
        <v>183</v>
      </c>
      <c r="D829" s="24" t="str">
        <f>VLOOKUP(C829,'FHF LUT'!$A$5:$H$81,2,FALSE)</f>
        <v>Douglas-fir Beetle</v>
      </c>
      <c r="E829" s="24">
        <v>15</v>
      </c>
      <c r="F829" s="24" t="s">
        <v>33</v>
      </c>
      <c r="G829" s="24">
        <v>4657</v>
      </c>
      <c r="H829" s="24">
        <v>3973</v>
      </c>
    </row>
    <row r="830" spans="1:8">
      <c r="A830" s="24" t="str">
        <f t="shared" si="12"/>
        <v>2001_IBD_16</v>
      </c>
      <c r="B830" s="24">
        <v>2001</v>
      </c>
      <c r="C830" s="24" t="s">
        <v>183</v>
      </c>
      <c r="D830" s="24" t="str">
        <f>VLOOKUP(C830,'FHF LUT'!$A$5:$H$81,2,FALSE)</f>
        <v>Douglas-fir Beetle</v>
      </c>
      <c r="E830" s="24">
        <v>16</v>
      </c>
      <c r="F830" s="24" t="s">
        <v>12</v>
      </c>
      <c r="G830" s="24">
        <v>0</v>
      </c>
      <c r="H830" s="24">
        <v>0</v>
      </c>
    </row>
    <row r="831" spans="1:8">
      <c r="A831" s="24" t="str">
        <f t="shared" si="12"/>
        <v>2001_IBD_17</v>
      </c>
      <c r="B831" s="24">
        <v>2001</v>
      </c>
      <c r="C831" s="24" t="s">
        <v>183</v>
      </c>
      <c r="D831" s="24" t="str">
        <f>VLOOKUP(C831,'FHF LUT'!$A$5:$H$81,2,FALSE)</f>
        <v>Douglas-fir Beetle</v>
      </c>
      <c r="E831" s="24">
        <v>17</v>
      </c>
      <c r="F831" s="24" t="s">
        <v>32</v>
      </c>
      <c r="G831" s="24">
        <v>5033</v>
      </c>
      <c r="H831" s="24">
        <v>4821</v>
      </c>
    </row>
    <row r="832" spans="1:8">
      <c r="A832" s="24" t="str">
        <f t="shared" si="12"/>
        <v>2001_IBD_18</v>
      </c>
      <c r="B832" s="24">
        <v>2001</v>
      </c>
      <c r="C832" s="24" t="s">
        <v>183</v>
      </c>
      <c r="D832" s="24" t="str">
        <f>VLOOKUP(C832,'FHF LUT'!$A$5:$H$81,2,FALSE)</f>
        <v>Douglas-fir Beetle</v>
      </c>
      <c r="E832" s="24">
        <v>18</v>
      </c>
      <c r="F832" s="24" t="s">
        <v>15</v>
      </c>
      <c r="G832" s="24">
        <v>1361</v>
      </c>
      <c r="H832" s="24">
        <v>1026</v>
      </c>
    </row>
    <row r="833" spans="1:8">
      <c r="A833" s="24" t="str">
        <f t="shared" si="12"/>
        <v>2001_IBD_20</v>
      </c>
      <c r="B833" s="24">
        <v>2001</v>
      </c>
      <c r="C833" s="24" t="s">
        <v>183</v>
      </c>
      <c r="D833" s="24" t="str">
        <f>VLOOKUP(C833,'FHF LUT'!$A$5:$H$81,2,FALSE)</f>
        <v>Douglas-fir Beetle</v>
      </c>
      <c r="E833" s="24">
        <v>20</v>
      </c>
      <c r="F833" s="24" t="s">
        <v>6</v>
      </c>
      <c r="G833" s="24">
        <v>0</v>
      </c>
      <c r="H833" s="24">
        <v>0</v>
      </c>
    </row>
    <row r="834" spans="1:8">
      <c r="A834" s="24" t="str">
        <f t="shared" si="12"/>
        <v>2001_IBD_22</v>
      </c>
      <c r="B834" s="24">
        <v>2001</v>
      </c>
      <c r="C834" s="24" t="s">
        <v>183</v>
      </c>
      <c r="D834" s="24" t="str">
        <f>VLOOKUP(C834,'FHF LUT'!$A$5:$H$81,2,FALSE)</f>
        <v>Douglas-fir Beetle</v>
      </c>
      <c r="E834" s="24">
        <v>22</v>
      </c>
      <c r="F834" s="24" t="s">
        <v>19</v>
      </c>
      <c r="G834" s="24">
        <v>22433</v>
      </c>
      <c r="H834" s="24">
        <v>18771</v>
      </c>
    </row>
    <row r="835" spans="1:8">
      <c r="A835" s="24" t="str">
        <f t="shared" ref="A835:A898" si="13">CONCATENATE(B835,"_",C835,"_",E835)</f>
        <v>2001_IBD_23</v>
      </c>
      <c r="B835" s="24">
        <v>2001</v>
      </c>
      <c r="C835" s="24" t="s">
        <v>183</v>
      </c>
      <c r="D835" s="24" t="str">
        <f>VLOOKUP(C835,'FHF LUT'!$A$5:$H$81,2,FALSE)</f>
        <v>Douglas-fir Beetle</v>
      </c>
      <c r="E835" s="24">
        <v>23</v>
      </c>
      <c r="F835" s="24" t="s">
        <v>27</v>
      </c>
      <c r="G835" s="24">
        <v>7330</v>
      </c>
      <c r="H835" s="24">
        <v>6086</v>
      </c>
    </row>
    <row r="836" spans="1:8">
      <c r="A836" s="24" t="str">
        <f t="shared" si="13"/>
        <v>2001_IBD_24</v>
      </c>
      <c r="B836" s="24">
        <v>2001</v>
      </c>
      <c r="C836" s="24" t="s">
        <v>183</v>
      </c>
      <c r="D836" s="24" t="str">
        <f>VLOOKUP(C836,'FHF LUT'!$A$5:$H$81,2,FALSE)</f>
        <v>Douglas-fir Beetle</v>
      </c>
      <c r="E836" s="24">
        <v>24</v>
      </c>
      <c r="F836" s="24" t="s">
        <v>17</v>
      </c>
      <c r="G836" s="24">
        <v>0</v>
      </c>
      <c r="H836" s="24">
        <v>0</v>
      </c>
    </row>
    <row r="837" spans="1:8">
      <c r="A837" s="24" t="str">
        <f t="shared" si="13"/>
        <v>2001_IBD_25</v>
      </c>
      <c r="B837" s="24">
        <v>2001</v>
      </c>
      <c r="C837" s="24" t="s">
        <v>183</v>
      </c>
      <c r="D837" s="24" t="str">
        <f>VLOOKUP(C837,'FHF LUT'!$A$5:$H$81,2,FALSE)</f>
        <v>Douglas-fir Beetle</v>
      </c>
      <c r="E837" s="24">
        <v>25</v>
      </c>
      <c r="F837" s="24" t="s">
        <v>23</v>
      </c>
      <c r="G837" s="24">
        <v>0</v>
      </c>
      <c r="H837" s="24">
        <v>0</v>
      </c>
    </row>
    <row r="838" spans="1:8">
      <c r="A838" s="24" t="str">
        <f t="shared" si="13"/>
        <v>2001_IBD_26</v>
      </c>
      <c r="B838" s="24">
        <v>2001</v>
      </c>
      <c r="C838" s="24" t="s">
        <v>183</v>
      </c>
      <c r="D838" s="24" t="str">
        <f>VLOOKUP(C838,'FHF LUT'!$A$5:$H$81,2,FALSE)</f>
        <v>Douglas-fir Beetle</v>
      </c>
      <c r="E838" s="24">
        <v>26</v>
      </c>
      <c r="F838" s="24" t="s">
        <v>14</v>
      </c>
      <c r="G838" s="24">
        <v>3382</v>
      </c>
      <c r="H838" s="24">
        <v>3084</v>
      </c>
    </row>
    <row r="839" spans="1:8">
      <c r="A839" s="24" t="str">
        <f t="shared" si="13"/>
        <v>2001_IBD_27</v>
      </c>
      <c r="B839" s="24">
        <v>2001</v>
      </c>
      <c r="C839" s="24" t="s">
        <v>183</v>
      </c>
      <c r="D839" s="24" t="str">
        <f>VLOOKUP(C839,'FHF LUT'!$A$5:$H$81,2,FALSE)</f>
        <v>Douglas-fir Beetle</v>
      </c>
      <c r="E839" s="24">
        <v>27</v>
      </c>
      <c r="F839" s="24" t="s">
        <v>21</v>
      </c>
      <c r="G839" s="24">
        <v>413</v>
      </c>
      <c r="H839" s="24">
        <v>397</v>
      </c>
    </row>
    <row r="840" spans="1:8">
      <c r="A840" s="24" t="str">
        <f t="shared" si="13"/>
        <v>2001_IBD_29</v>
      </c>
      <c r="B840" s="24">
        <v>2001</v>
      </c>
      <c r="C840" s="24" t="s">
        <v>183</v>
      </c>
      <c r="D840" s="24" t="str">
        <f>VLOOKUP(C840,'FHF LUT'!$A$5:$H$81,2,FALSE)</f>
        <v>Douglas-fir Beetle</v>
      </c>
      <c r="E840" s="24">
        <v>29</v>
      </c>
      <c r="F840" s="24" t="s">
        <v>9</v>
      </c>
      <c r="G840" s="24">
        <v>39865</v>
      </c>
      <c r="H840" s="24">
        <v>33860</v>
      </c>
    </row>
    <row r="841" spans="1:8">
      <c r="A841" s="24" t="str">
        <f t="shared" si="13"/>
        <v>2001_IBD_30</v>
      </c>
      <c r="B841" s="24">
        <v>2001</v>
      </c>
      <c r="C841" s="24" t="s">
        <v>183</v>
      </c>
      <c r="D841" s="24" t="str">
        <f>VLOOKUP(C841,'FHF LUT'!$A$5:$H$81,2,FALSE)</f>
        <v>Douglas-fir Beetle</v>
      </c>
      <c r="E841" s="24">
        <v>30</v>
      </c>
      <c r="F841" s="24" t="s">
        <v>35</v>
      </c>
      <c r="G841" s="24">
        <v>6200</v>
      </c>
      <c r="H841" s="24">
        <v>6200</v>
      </c>
    </row>
    <row r="842" spans="1:8">
      <c r="A842" s="24" t="str">
        <f t="shared" si="13"/>
        <v>2001_IBD_31</v>
      </c>
      <c r="B842" s="24">
        <v>2001</v>
      </c>
      <c r="C842" s="24" t="s">
        <v>183</v>
      </c>
      <c r="D842" s="24" t="str">
        <f>VLOOKUP(C842,'FHF LUT'!$A$5:$H$81,2,FALSE)</f>
        <v>Douglas-fir Beetle</v>
      </c>
      <c r="E842" s="24">
        <v>31</v>
      </c>
      <c r="F842" s="24" t="s">
        <v>34</v>
      </c>
      <c r="G842" s="24">
        <v>0</v>
      </c>
      <c r="H842" s="24">
        <v>0</v>
      </c>
    </row>
    <row r="843" spans="1:8">
      <c r="A843" s="24" t="str">
        <f t="shared" si="13"/>
        <v>2001_IBD_38</v>
      </c>
      <c r="B843" s="24">
        <v>2001</v>
      </c>
      <c r="C843" s="24" t="s">
        <v>183</v>
      </c>
      <c r="D843" s="24" t="str">
        <f>VLOOKUP(C843,'FHF LUT'!$A$5:$H$81,2,FALSE)</f>
        <v>Douglas-fir Beetle</v>
      </c>
      <c r="E843" s="24">
        <v>38</v>
      </c>
      <c r="F843" s="24" t="s">
        <v>8</v>
      </c>
      <c r="G843" s="24">
        <v>0</v>
      </c>
      <c r="H843" s="24">
        <v>0</v>
      </c>
    </row>
    <row r="844" spans="1:8">
      <c r="A844" s="24" t="str">
        <f t="shared" si="13"/>
        <v>2001_IBD_39</v>
      </c>
      <c r="B844" s="24">
        <v>2001</v>
      </c>
      <c r="C844" s="24" t="s">
        <v>183</v>
      </c>
      <c r="D844" s="24" t="str">
        <f>VLOOKUP(C844,'FHF LUT'!$A$5:$H$81,2,FALSE)</f>
        <v>Douglas-fir Beetle</v>
      </c>
      <c r="E844" s="24">
        <v>39</v>
      </c>
      <c r="F844" s="24" t="s">
        <v>36</v>
      </c>
      <c r="G844" s="24">
        <v>0</v>
      </c>
      <c r="H844" s="24">
        <v>0</v>
      </c>
    </row>
    <row r="845" spans="1:8">
      <c r="A845" s="24" t="str">
        <f t="shared" si="13"/>
        <v>2001_IBD_40</v>
      </c>
      <c r="B845" s="24">
        <v>2001</v>
      </c>
      <c r="C845" s="24" t="s">
        <v>183</v>
      </c>
      <c r="D845" s="24" t="str">
        <f>VLOOKUP(C845,'FHF LUT'!$A$5:$H$81,2,FALSE)</f>
        <v>Douglas-fir Beetle</v>
      </c>
      <c r="E845" s="24">
        <v>40</v>
      </c>
      <c r="F845" s="24" t="s">
        <v>31</v>
      </c>
      <c r="G845" s="24">
        <v>0</v>
      </c>
      <c r="H845" s="24">
        <v>0</v>
      </c>
    </row>
    <row r="846" spans="1:8">
      <c r="A846" s="24" t="str">
        <f t="shared" si="13"/>
        <v>2001_IBD_41</v>
      </c>
      <c r="B846" s="24">
        <v>2001</v>
      </c>
      <c r="C846" s="24" t="s">
        <v>183</v>
      </c>
      <c r="D846" s="24" t="str">
        <f>VLOOKUP(C846,'FHF LUT'!$A$5:$H$81,2,FALSE)</f>
        <v>Douglas-fir Beetle</v>
      </c>
      <c r="E846" s="24">
        <v>41</v>
      </c>
      <c r="F846" s="24" t="s">
        <v>26</v>
      </c>
      <c r="G846" s="24">
        <v>0</v>
      </c>
      <c r="H846" s="24">
        <v>0</v>
      </c>
    </row>
    <row r="847" spans="1:8">
      <c r="A847" s="24" t="str">
        <f t="shared" si="13"/>
        <v>2001_IBD_43</v>
      </c>
      <c r="B847" s="24">
        <v>2001</v>
      </c>
      <c r="C847" s="24" t="s">
        <v>183</v>
      </c>
      <c r="D847" s="24" t="str">
        <f>VLOOKUP(C847,'FHF LUT'!$A$5:$H$81,2,FALSE)</f>
        <v>Douglas-fir Beetle</v>
      </c>
      <c r="E847" s="24">
        <v>43</v>
      </c>
      <c r="F847" s="24" t="s">
        <v>20</v>
      </c>
      <c r="G847" s="24">
        <v>0</v>
      </c>
      <c r="H847" s="24">
        <v>0</v>
      </c>
    </row>
    <row r="848" spans="1:8">
      <c r="A848" s="24" t="str">
        <f t="shared" si="13"/>
        <v>2001_IBD_44</v>
      </c>
      <c r="B848" s="24">
        <v>2001</v>
      </c>
      <c r="C848" s="24" t="s">
        <v>183</v>
      </c>
      <c r="D848" s="24" t="str">
        <f>VLOOKUP(C848,'FHF LUT'!$A$5:$H$81,2,FALSE)</f>
        <v>Douglas-fir Beetle</v>
      </c>
      <c r="E848" s="24">
        <v>44</v>
      </c>
      <c r="F848" s="24" t="s">
        <v>3</v>
      </c>
      <c r="G848" s="24">
        <v>0</v>
      </c>
      <c r="H848" s="24">
        <v>0</v>
      </c>
    </row>
    <row r="849" spans="1:8">
      <c r="A849" s="24" t="str">
        <f t="shared" si="13"/>
        <v>2001_IBD_45</v>
      </c>
      <c r="B849" s="24">
        <v>2001</v>
      </c>
      <c r="C849" s="24" t="s">
        <v>183</v>
      </c>
      <c r="D849" s="24" t="str">
        <f>VLOOKUP(C849,'FHF LUT'!$A$5:$H$81,2,FALSE)</f>
        <v>Douglas-fir Beetle</v>
      </c>
      <c r="E849" s="24">
        <v>45</v>
      </c>
      <c r="F849" s="24" t="s">
        <v>5</v>
      </c>
      <c r="G849" s="24">
        <v>903</v>
      </c>
      <c r="H849" s="24">
        <v>696</v>
      </c>
    </row>
    <row r="850" spans="1:8">
      <c r="A850" s="24" t="str">
        <f t="shared" si="13"/>
        <v>2001_IBD_46</v>
      </c>
      <c r="B850" s="24">
        <v>2001</v>
      </c>
      <c r="C850" s="24" t="s">
        <v>183</v>
      </c>
      <c r="D850" s="24" t="str">
        <f>VLOOKUP(C850,'FHF LUT'!$A$5:$H$81,2,FALSE)</f>
        <v>Douglas-fir Beetle</v>
      </c>
      <c r="E850" s="24">
        <v>46</v>
      </c>
      <c r="F850" s="24" t="s">
        <v>234</v>
      </c>
      <c r="G850" s="24">
        <v>0</v>
      </c>
      <c r="H850" s="24">
        <v>0</v>
      </c>
    </row>
    <row r="851" spans="1:8">
      <c r="A851" s="24" t="str">
        <f t="shared" si="13"/>
        <v>2001_IBD_47</v>
      </c>
      <c r="B851" s="24">
        <v>2001</v>
      </c>
      <c r="C851" s="24" t="s">
        <v>183</v>
      </c>
      <c r="D851" s="24" t="str">
        <f>VLOOKUP(C851,'FHF LUT'!$A$5:$H$81,2,FALSE)</f>
        <v>Douglas-fir Beetle</v>
      </c>
      <c r="E851" s="24">
        <v>47</v>
      </c>
      <c r="F851" s="24" t="s">
        <v>233</v>
      </c>
      <c r="G851" s="24">
        <v>0</v>
      </c>
      <c r="H851" s="24">
        <v>0</v>
      </c>
    </row>
    <row r="852" spans="1:8">
      <c r="A852" s="24" t="str">
        <f t="shared" si="13"/>
        <v>2001_IBD_48</v>
      </c>
      <c r="B852" s="24">
        <v>2001</v>
      </c>
      <c r="C852" s="24" t="s">
        <v>183</v>
      </c>
      <c r="D852" s="24" t="str">
        <f>VLOOKUP(C852,'FHF LUT'!$A$5:$H$81,2,FALSE)</f>
        <v>Douglas-fir Beetle</v>
      </c>
      <c r="E852" s="24">
        <v>48</v>
      </c>
      <c r="F852" s="24" t="s">
        <v>235</v>
      </c>
      <c r="G852" s="24">
        <v>0</v>
      </c>
      <c r="H852" s="24">
        <v>0</v>
      </c>
    </row>
    <row r="853" spans="1:8">
      <c r="A853" s="24" t="str">
        <f t="shared" si="13"/>
        <v>2001_IBI_1</v>
      </c>
      <c r="B853" s="24">
        <v>2001</v>
      </c>
      <c r="C853" s="24" t="s">
        <v>184</v>
      </c>
      <c r="D853" s="24" t="str">
        <f>VLOOKUP(C853,'FHF LUT'!$A$5:$H$81,2,FALSE)</f>
        <v>Engraver Beetle (Ips species)</v>
      </c>
      <c r="E853" s="24">
        <v>1</v>
      </c>
      <c r="F853" s="24" t="s">
        <v>10</v>
      </c>
      <c r="G853" s="24">
        <v>0</v>
      </c>
      <c r="H853" s="24">
        <v>0</v>
      </c>
    </row>
    <row r="854" spans="1:8">
      <c r="A854" s="24" t="str">
        <f t="shared" si="13"/>
        <v>2001_IBI_2</v>
      </c>
      <c r="B854" s="24">
        <v>2001</v>
      </c>
      <c r="C854" s="24" t="s">
        <v>184</v>
      </c>
      <c r="D854" s="24" t="str">
        <f>VLOOKUP(C854,'FHF LUT'!$A$5:$H$81,2,FALSE)</f>
        <v>Engraver Beetle (Ips species)</v>
      </c>
      <c r="E854" s="24">
        <v>2</v>
      </c>
      <c r="F854" s="24" t="s">
        <v>22</v>
      </c>
      <c r="G854" s="24">
        <v>0</v>
      </c>
      <c r="H854" s="24">
        <v>0</v>
      </c>
    </row>
    <row r="855" spans="1:8">
      <c r="A855" s="24" t="str">
        <f t="shared" si="13"/>
        <v>2001_IBI_3</v>
      </c>
      <c r="B855" s="24">
        <v>2001</v>
      </c>
      <c r="C855" s="24" t="s">
        <v>184</v>
      </c>
      <c r="D855" s="24" t="str">
        <f>VLOOKUP(C855,'FHF LUT'!$A$5:$H$81,2,FALSE)</f>
        <v>Engraver Beetle (Ips species)</v>
      </c>
      <c r="E855" s="24">
        <v>3</v>
      </c>
      <c r="F855" s="24" t="s">
        <v>13</v>
      </c>
      <c r="G855" s="24">
        <v>0</v>
      </c>
      <c r="H855" s="24">
        <v>0</v>
      </c>
    </row>
    <row r="856" spans="1:8">
      <c r="A856" s="24" t="str">
        <f t="shared" si="13"/>
        <v>2001_IBI_4</v>
      </c>
      <c r="B856" s="24">
        <v>2001</v>
      </c>
      <c r="C856" s="24" t="s">
        <v>184</v>
      </c>
      <c r="D856" s="24" t="str">
        <f>VLOOKUP(C856,'FHF LUT'!$A$5:$H$81,2,FALSE)</f>
        <v>Engraver Beetle (Ips species)</v>
      </c>
      <c r="E856" s="24">
        <v>4</v>
      </c>
      <c r="F856" s="24" t="s">
        <v>28</v>
      </c>
      <c r="G856" s="24">
        <v>0</v>
      </c>
      <c r="H856" s="24">
        <v>0</v>
      </c>
    </row>
    <row r="857" spans="1:8">
      <c r="A857" s="24" t="str">
        <f t="shared" si="13"/>
        <v>2001_IBI_5</v>
      </c>
      <c r="B857" s="24">
        <v>2001</v>
      </c>
      <c r="C857" s="24" t="s">
        <v>184</v>
      </c>
      <c r="D857" s="24" t="str">
        <f>VLOOKUP(C857,'FHF LUT'!$A$5:$H$81,2,FALSE)</f>
        <v>Engraver Beetle (Ips species)</v>
      </c>
      <c r="E857" s="24">
        <v>5</v>
      </c>
      <c r="F857" s="24" t="s">
        <v>16</v>
      </c>
      <c r="G857" s="24">
        <v>0</v>
      </c>
      <c r="H857" s="24">
        <v>0</v>
      </c>
    </row>
    <row r="858" spans="1:8">
      <c r="A858" s="24" t="str">
        <f t="shared" si="13"/>
        <v>2001_IBI_7</v>
      </c>
      <c r="B858" s="24">
        <v>2001</v>
      </c>
      <c r="C858" s="24" t="s">
        <v>184</v>
      </c>
      <c r="D858" s="24" t="str">
        <f>VLOOKUP(C858,'FHF LUT'!$A$5:$H$81,2,FALSE)</f>
        <v>Engraver Beetle (Ips species)</v>
      </c>
      <c r="E858" s="24">
        <v>7</v>
      </c>
      <c r="F858" s="24" t="s">
        <v>25</v>
      </c>
      <c r="G858" s="24">
        <v>0</v>
      </c>
      <c r="H858" s="24">
        <v>0</v>
      </c>
    </row>
    <row r="859" spans="1:8">
      <c r="A859" s="24" t="str">
        <f t="shared" si="13"/>
        <v>2001_IBI_8</v>
      </c>
      <c r="B859" s="24">
        <v>2001</v>
      </c>
      <c r="C859" s="24" t="s">
        <v>184</v>
      </c>
      <c r="D859" s="24" t="str">
        <f>VLOOKUP(C859,'FHF LUT'!$A$5:$H$81,2,FALSE)</f>
        <v>Engraver Beetle (Ips species)</v>
      </c>
      <c r="E859" s="24">
        <v>8</v>
      </c>
      <c r="F859" s="24" t="s">
        <v>29</v>
      </c>
      <c r="G859" s="24">
        <v>0</v>
      </c>
      <c r="H859" s="24">
        <v>0</v>
      </c>
    </row>
    <row r="860" spans="1:8">
      <c r="A860" s="24" t="str">
        <f t="shared" si="13"/>
        <v>2001_IBI_9</v>
      </c>
      <c r="B860" s="24">
        <v>2001</v>
      </c>
      <c r="C860" s="24" t="s">
        <v>184</v>
      </c>
      <c r="D860" s="24" t="str">
        <f>VLOOKUP(C860,'FHF LUT'!$A$5:$H$81,2,FALSE)</f>
        <v>Engraver Beetle (Ips species)</v>
      </c>
      <c r="E860" s="24">
        <v>9</v>
      </c>
      <c r="F860" s="24" t="s">
        <v>7</v>
      </c>
      <c r="G860" s="24">
        <v>0</v>
      </c>
      <c r="H860" s="24">
        <v>0</v>
      </c>
    </row>
    <row r="861" spans="1:8">
      <c r="A861" s="24" t="str">
        <f t="shared" si="13"/>
        <v>2001_IBI_10</v>
      </c>
      <c r="B861" s="24">
        <v>2001</v>
      </c>
      <c r="C861" s="24" t="s">
        <v>184</v>
      </c>
      <c r="D861" s="24" t="str">
        <f>VLOOKUP(C861,'FHF LUT'!$A$5:$H$81,2,FALSE)</f>
        <v>Engraver Beetle (Ips species)</v>
      </c>
      <c r="E861" s="24">
        <v>10</v>
      </c>
      <c r="F861" s="24" t="s">
        <v>18</v>
      </c>
      <c r="G861" s="24">
        <v>0</v>
      </c>
      <c r="H861" s="24">
        <v>0</v>
      </c>
    </row>
    <row r="862" spans="1:8">
      <c r="A862" s="24" t="str">
        <f t="shared" si="13"/>
        <v>2001_IBI_11</v>
      </c>
      <c r="B862" s="24">
        <v>2001</v>
      </c>
      <c r="C862" s="24" t="s">
        <v>184</v>
      </c>
      <c r="D862" s="24" t="str">
        <f>VLOOKUP(C862,'FHF LUT'!$A$5:$H$81,2,FALSE)</f>
        <v>Engraver Beetle (Ips species)</v>
      </c>
      <c r="E862" s="24">
        <v>11</v>
      </c>
      <c r="F862" s="24" t="s">
        <v>4</v>
      </c>
      <c r="G862" s="24">
        <v>0</v>
      </c>
      <c r="H862" s="24">
        <v>0</v>
      </c>
    </row>
    <row r="863" spans="1:8">
      <c r="A863" s="24" t="str">
        <f t="shared" si="13"/>
        <v>2001_IBI_12</v>
      </c>
      <c r="B863" s="24">
        <v>2001</v>
      </c>
      <c r="C863" s="24" t="s">
        <v>184</v>
      </c>
      <c r="D863" s="24" t="str">
        <f>VLOOKUP(C863,'FHF LUT'!$A$5:$H$81,2,FALSE)</f>
        <v>Engraver Beetle (Ips species)</v>
      </c>
      <c r="E863" s="24">
        <v>12</v>
      </c>
      <c r="F863" s="24" t="s">
        <v>11</v>
      </c>
      <c r="G863" s="24">
        <v>0</v>
      </c>
      <c r="H863" s="24">
        <v>0</v>
      </c>
    </row>
    <row r="864" spans="1:8">
      <c r="A864" s="24" t="str">
        <f t="shared" si="13"/>
        <v>2001_IBI_13</v>
      </c>
      <c r="B864" s="24">
        <v>2001</v>
      </c>
      <c r="C864" s="24" t="s">
        <v>184</v>
      </c>
      <c r="D864" s="24" t="str">
        <f>VLOOKUP(C864,'FHF LUT'!$A$5:$H$81,2,FALSE)</f>
        <v>Engraver Beetle (Ips species)</v>
      </c>
      <c r="E864" s="24">
        <v>13</v>
      </c>
      <c r="F864" s="24" t="s">
        <v>24</v>
      </c>
      <c r="G864" s="24">
        <v>0</v>
      </c>
      <c r="H864" s="24">
        <v>0</v>
      </c>
    </row>
    <row r="865" spans="1:8">
      <c r="A865" s="24" t="str">
        <f t="shared" si="13"/>
        <v>2001_IBI_14</v>
      </c>
      <c r="B865" s="24">
        <v>2001</v>
      </c>
      <c r="C865" s="24" t="s">
        <v>184</v>
      </c>
      <c r="D865" s="24" t="str">
        <f>VLOOKUP(C865,'FHF LUT'!$A$5:$H$81,2,FALSE)</f>
        <v>Engraver Beetle (Ips species)</v>
      </c>
      <c r="E865" s="24">
        <v>14</v>
      </c>
      <c r="F865" s="24" t="s">
        <v>30</v>
      </c>
      <c r="G865" s="24">
        <v>0</v>
      </c>
      <c r="H865" s="24">
        <v>0</v>
      </c>
    </row>
    <row r="866" spans="1:8">
      <c r="A866" s="24" t="str">
        <f t="shared" si="13"/>
        <v>2001_IBI_15</v>
      </c>
      <c r="B866" s="24">
        <v>2001</v>
      </c>
      <c r="C866" s="24" t="s">
        <v>184</v>
      </c>
      <c r="D866" s="24" t="str">
        <f>VLOOKUP(C866,'FHF LUT'!$A$5:$H$81,2,FALSE)</f>
        <v>Engraver Beetle (Ips species)</v>
      </c>
      <c r="E866" s="24">
        <v>15</v>
      </c>
      <c r="F866" s="24" t="s">
        <v>33</v>
      </c>
      <c r="G866" s="24">
        <v>0</v>
      </c>
      <c r="H866" s="24">
        <v>0</v>
      </c>
    </row>
    <row r="867" spans="1:8">
      <c r="A867" s="24" t="str">
        <f t="shared" si="13"/>
        <v>2001_IBI_16</v>
      </c>
      <c r="B867" s="24">
        <v>2001</v>
      </c>
      <c r="C867" s="24" t="s">
        <v>184</v>
      </c>
      <c r="D867" s="24" t="str">
        <f>VLOOKUP(C867,'FHF LUT'!$A$5:$H$81,2,FALSE)</f>
        <v>Engraver Beetle (Ips species)</v>
      </c>
      <c r="E867" s="24">
        <v>16</v>
      </c>
      <c r="F867" s="24" t="s">
        <v>12</v>
      </c>
      <c r="G867" s="24">
        <v>0</v>
      </c>
      <c r="H867" s="24">
        <v>0</v>
      </c>
    </row>
    <row r="868" spans="1:8">
      <c r="A868" s="24" t="str">
        <f t="shared" si="13"/>
        <v>2001_IBI_17</v>
      </c>
      <c r="B868" s="24">
        <v>2001</v>
      </c>
      <c r="C868" s="24" t="s">
        <v>184</v>
      </c>
      <c r="D868" s="24" t="str">
        <f>VLOOKUP(C868,'FHF LUT'!$A$5:$H$81,2,FALSE)</f>
        <v>Engraver Beetle (Ips species)</v>
      </c>
      <c r="E868" s="24">
        <v>17</v>
      </c>
      <c r="F868" s="24" t="s">
        <v>32</v>
      </c>
      <c r="G868" s="24">
        <v>0</v>
      </c>
      <c r="H868" s="24">
        <v>0</v>
      </c>
    </row>
    <row r="869" spans="1:8">
      <c r="A869" s="24" t="str">
        <f t="shared" si="13"/>
        <v>2001_IBI_18</v>
      </c>
      <c r="B869" s="24">
        <v>2001</v>
      </c>
      <c r="C869" s="24" t="s">
        <v>184</v>
      </c>
      <c r="D869" s="24" t="str">
        <f>VLOOKUP(C869,'FHF LUT'!$A$5:$H$81,2,FALSE)</f>
        <v>Engraver Beetle (Ips species)</v>
      </c>
      <c r="E869" s="24">
        <v>18</v>
      </c>
      <c r="F869" s="24" t="s">
        <v>15</v>
      </c>
      <c r="G869" s="24">
        <v>0</v>
      </c>
      <c r="H869" s="24">
        <v>0</v>
      </c>
    </row>
    <row r="870" spans="1:8">
      <c r="A870" s="24" t="str">
        <f t="shared" si="13"/>
        <v>2001_IBI_20</v>
      </c>
      <c r="B870" s="24">
        <v>2001</v>
      </c>
      <c r="C870" s="24" t="s">
        <v>184</v>
      </c>
      <c r="D870" s="24" t="str">
        <f>VLOOKUP(C870,'FHF LUT'!$A$5:$H$81,2,FALSE)</f>
        <v>Engraver Beetle (Ips species)</v>
      </c>
      <c r="E870" s="24">
        <v>20</v>
      </c>
      <c r="F870" s="24" t="s">
        <v>6</v>
      </c>
      <c r="G870" s="24">
        <v>0</v>
      </c>
      <c r="H870" s="24">
        <v>0</v>
      </c>
    </row>
    <row r="871" spans="1:8">
      <c r="A871" s="24" t="str">
        <f t="shared" si="13"/>
        <v>2001_IBI_22</v>
      </c>
      <c r="B871" s="24">
        <v>2001</v>
      </c>
      <c r="C871" s="24" t="s">
        <v>184</v>
      </c>
      <c r="D871" s="24" t="str">
        <f>VLOOKUP(C871,'FHF LUT'!$A$5:$H$81,2,FALSE)</f>
        <v>Engraver Beetle (Ips species)</v>
      </c>
      <c r="E871" s="24">
        <v>22</v>
      </c>
      <c r="F871" s="24" t="s">
        <v>19</v>
      </c>
      <c r="G871" s="24">
        <v>0</v>
      </c>
      <c r="H871" s="24">
        <v>0</v>
      </c>
    </row>
    <row r="872" spans="1:8">
      <c r="A872" s="24" t="str">
        <f t="shared" si="13"/>
        <v>2001_IBI_23</v>
      </c>
      <c r="B872" s="24">
        <v>2001</v>
      </c>
      <c r="C872" s="24" t="s">
        <v>184</v>
      </c>
      <c r="D872" s="24" t="str">
        <f>VLOOKUP(C872,'FHF LUT'!$A$5:$H$81,2,FALSE)</f>
        <v>Engraver Beetle (Ips species)</v>
      </c>
      <c r="E872" s="24">
        <v>23</v>
      </c>
      <c r="F872" s="24" t="s">
        <v>27</v>
      </c>
      <c r="G872" s="24">
        <v>2603</v>
      </c>
      <c r="H872" s="24">
        <v>1259</v>
      </c>
    </row>
    <row r="873" spans="1:8">
      <c r="A873" s="24" t="str">
        <f t="shared" si="13"/>
        <v>2001_IBI_24</v>
      </c>
      <c r="B873" s="24">
        <v>2001</v>
      </c>
      <c r="C873" s="24" t="s">
        <v>184</v>
      </c>
      <c r="D873" s="24" t="str">
        <f>VLOOKUP(C873,'FHF LUT'!$A$5:$H$81,2,FALSE)</f>
        <v>Engraver Beetle (Ips species)</v>
      </c>
      <c r="E873" s="24">
        <v>24</v>
      </c>
      <c r="F873" s="24" t="s">
        <v>17</v>
      </c>
      <c r="G873" s="24">
        <v>0</v>
      </c>
      <c r="H873" s="24">
        <v>0</v>
      </c>
    </row>
    <row r="874" spans="1:8">
      <c r="A874" s="24" t="str">
        <f t="shared" si="13"/>
        <v>2001_IBI_25</v>
      </c>
      <c r="B874" s="24">
        <v>2001</v>
      </c>
      <c r="C874" s="24" t="s">
        <v>184</v>
      </c>
      <c r="D874" s="24" t="str">
        <f>VLOOKUP(C874,'FHF LUT'!$A$5:$H$81,2,FALSE)</f>
        <v>Engraver Beetle (Ips species)</v>
      </c>
      <c r="E874" s="24">
        <v>25</v>
      </c>
      <c r="F874" s="24" t="s">
        <v>23</v>
      </c>
      <c r="G874" s="24">
        <v>0</v>
      </c>
      <c r="H874" s="24">
        <v>0</v>
      </c>
    </row>
    <row r="875" spans="1:8">
      <c r="A875" s="24" t="str">
        <f t="shared" si="13"/>
        <v>2001_IBI_26</v>
      </c>
      <c r="B875" s="24">
        <v>2001</v>
      </c>
      <c r="C875" s="24" t="s">
        <v>184</v>
      </c>
      <c r="D875" s="24" t="str">
        <f>VLOOKUP(C875,'FHF LUT'!$A$5:$H$81,2,FALSE)</f>
        <v>Engraver Beetle (Ips species)</v>
      </c>
      <c r="E875" s="24">
        <v>26</v>
      </c>
      <c r="F875" s="24" t="s">
        <v>14</v>
      </c>
      <c r="G875" s="24">
        <v>0</v>
      </c>
      <c r="H875" s="24">
        <v>0</v>
      </c>
    </row>
    <row r="876" spans="1:8">
      <c r="A876" s="24" t="str">
        <f t="shared" si="13"/>
        <v>2001_IBI_27</v>
      </c>
      <c r="B876" s="24">
        <v>2001</v>
      </c>
      <c r="C876" s="24" t="s">
        <v>184</v>
      </c>
      <c r="D876" s="24" t="str">
        <f>VLOOKUP(C876,'FHF LUT'!$A$5:$H$81,2,FALSE)</f>
        <v>Engraver Beetle (Ips species)</v>
      </c>
      <c r="E876" s="24">
        <v>27</v>
      </c>
      <c r="F876" s="24" t="s">
        <v>21</v>
      </c>
      <c r="G876" s="24">
        <v>0</v>
      </c>
      <c r="H876" s="24">
        <v>0</v>
      </c>
    </row>
    <row r="877" spans="1:8">
      <c r="A877" s="24" t="str">
        <f t="shared" si="13"/>
        <v>2001_IBI_29</v>
      </c>
      <c r="B877" s="24">
        <v>2001</v>
      </c>
      <c r="C877" s="24" t="s">
        <v>184</v>
      </c>
      <c r="D877" s="24" t="str">
        <f>VLOOKUP(C877,'FHF LUT'!$A$5:$H$81,2,FALSE)</f>
        <v>Engraver Beetle (Ips species)</v>
      </c>
      <c r="E877" s="24">
        <v>29</v>
      </c>
      <c r="F877" s="24" t="s">
        <v>9</v>
      </c>
      <c r="G877" s="24">
        <v>0</v>
      </c>
      <c r="H877" s="24">
        <v>0</v>
      </c>
    </row>
    <row r="878" spans="1:8">
      <c r="A878" s="24" t="str">
        <f t="shared" si="13"/>
        <v>2001_IBI_30</v>
      </c>
      <c r="B878" s="24">
        <v>2001</v>
      </c>
      <c r="C878" s="24" t="s">
        <v>184</v>
      </c>
      <c r="D878" s="24" t="str">
        <f>VLOOKUP(C878,'FHF LUT'!$A$5:$H$81,2,FALSE)</f>
        <v>Engraver Beetle (Ips species)</v>
      </c>
      <c r="E878" s="24">
        <v>30</v>
      </c>
      <c r="F878" s="24" t="s">
        <v>35</v>
      </c>
      <c r="G878" s="24">
        <v>0</v>
      </c>
      <c r="H878" s="24">
        <v>0</v>
      </c>
    </row>
    <row r="879" spans="1:8">
      <c r="A879" s="24" t="str">
        <f t="shared" si="13"/>
        <v>2001_IBI_31</v>
      </c>
      <c r="B879" s="24">
        <v>2001</v>
      </c>
      <c r="C879" s="24" t="s">
        <v>184</v>
      </c>
      <c r="D879" s="24" t="str">
        <f>VLOOKUP(C879,'FHF LUT'!$A$5:$H$81,2,FALSE)</f>
        <v>Engraver Beetle (Ips species)</v>
      </c>
      <c r="E879" s="24">
        <v>31</v>
      </c>
      <c r="F879" s="24" t="s">
        <v>34</v>
      </c>
      <c r="G879" s="24">
        <v>0</v>
      </c>
      <c r="H879" s="24">
        <v>0</v>
      </c>
    </row>
    <row r="880" spans="1:8">
      <c r="A880" s="24" t="str">
        <f t="shared" si="13"/>
        <v>2001_IBI_38</v>
      </c>
      <c r="B880" s="24">
        <v>2001</v>
      </c>
      <c r="C880" s="24" t="s">
        <v>184</v>
      </c>
      <c r="D880" s="24" t="str">
        <f>VLOOKUP(C880,'FHF LUT'!$A$5:$H$81,2,FALSE)</f>
        <v>Engraver Beetle (Ips species)</v>
      </c>
      <c r="E880" s="24">
        <v>38</v>
      </c>
      <c r="F880" s="24" t="s">
        <v>8</v>
      </c>
      <c r="G880" s="24">
        <v>0</v>
      </c>
      <c r="H880" s="24">
        <v>0</v>
      </c>
    </row>
    <row r="881" spans="1:8">
      <c r="A881" s="24" t="str">
        <f t="shared" si="13"/>
        <v>2001_IBI_39</v>
      </c>
      <c r="B881" s="24">
        <v>2001</v>
      </c>
      <c r="C881" s="24" t="s">
        <v>184</v>
      </c>
      <c r="D881" s="24" t="str">
        <f>VLOOKUP(C881,'FHF LUT'!$A$5:$H$81,2,FALSE)</f>
        <v>Engraver Beetle (Ips species)</v>
      </c>
      <c r="E881" s="24">
        <v>39</v>
      </c>
      <c r="F881" s="24" t="s">
        <v>36</v>
      </c>
      <c r="G881" s="24">
        <v>0</v>
      </c>
      <c r="H881" s="24">
        <v>0</v>
      </c>
    </row>
    <row r="882" spans="1:8">
      <c r="A882" s="24" t="str">
        <f t="shared" si="13"/>
        <v>2001_IBI_40</v>
      </c>
      <c r="B882" s="24">
        <v>2001</v>
      </c>
      <c r="C882" s="24" t="s">
        <v>184</v>
      </c>
      <c r="D882" s="24" t="str">
        <f>VLOOKUP(C882,'FHF LUT'!$A$5:$H$81,2,FALSE)</f>
        <v>Engraver Beetle (Ips species)</v>
      </c>
      <c r="E882" s="24">
        <v>40</v>
      </c>
      <c r="F882" s="24" t="s">
        <v>31</v>
      </c>
      <c r="G882" s="24">
        <v>0</v>
      </c>
      <c r="H882" s="24">
        <v>0</v>
      </c>
    </row>
    <row r="883" spans="1:8">
      <c r="A883" s="24" t="str">
        <f t="shared" si="13"/>
        <v>2001_IBI_41</v>
      </c>
      <c r="B883" s="24">
        <v>2001</v>
      </c>
      <c r="C883" s="24" t="s">
        <v>184</v>
      </c>
      <c r="D883" s="24" t="str">
        <f>VLOOKUP(C883,'FHF LUT'!$A$5:$H$81,2,FALSE)</f>
        <v>Engraver Beetle (Ips species)</v>
      </c>
      <c r="E883" s="24">
        <v>41</v>
      </c>
      <c r="F883" s="24" t="s">
        <v>26</v>
      </c>
      <c r="G883" s="24">
        <v>0</v>
      </c>
      <c r="H883" s="24">
        <v>0</v>
      </c>
    </row>
    <row r="884" spans="1:8">
      <c r="A884" s="24" t="str">
        <f t="shared" si="13"/>
        <v>2001_IBI_43</v>
      </c>
      <c r="B884" s="24">
        <v>2001</v>
      </c>
      <c r="C884" s="24" t="s">
        <v>184</v>
      </c>
      <c r="D884" s="24" t="str">
        <f>VLOOKUP(C884,'FHF LUT'!$A$5:$H$81,2,FALSE)</f>
        <v>Engraver Beetle (Ips species)</v>
      </c>
      <c r="E884" s="24">
        <v>43</v>
      </c>
      <c r="F884" s="24" t="s">
        <v>20</v>
      </c>
      <c r="G884" s="24">
        <v>0</v>
      </c>
      <c r="H884" s="24">
        <v>0</v>
      </c>
    </row>
    <row r="885" spans="1:8">
      <c r="A885" s="24" t="str">
        <f t="shared" si="13"/>
        <v>2001_IBI_44</v>
      </c>
      <c r="B885" s="24">
        <v>2001</v>
      </c>
      <c r="C885" s="24" t="s">
        <v>184</v>
      </c>
      <c r="D885" s="24" t="str">
        <f>VLOOKUP(C885,'FHF LUT'!$A$5:$H$81,2,FALSE)</f>
        <v>Engraver Beetle (Ips species)</v>
      </c>
      <c r="E885" s="24">
        <v>44</v>
      </c>
      <c r="F885" s="24" t="s">
        <v>3</v>
      </c>
      <c r="G885" s="24">
        <v>0</v>
      </c>
      <c r="H885" s="24">
        <v>0</v>
      </c>
    </row>
    <row r="886" spans="1:8">
      <c r="A886" s="24" t="str">
        <f t="shared" si="13"/>
        <v>2001_IBI_45</v>
      </c>
      <c r="B886" s="24">
        <v>2001</v>
      </c>
      <c r="C886" s="24" t="s">
        <v>184</v>
      </c>
      <c r="D886" s="24" t="str">
        <f>VLOOKUP(C886,'FHF LUT'!$A$5:$H$81,2,FALSE)</f>
        <v>Engraver Beetle (Ips species)</v>
      </c>
      <c r="E886" s="24">
        <v>45</v>
      </c>
      <c r="F886" s="24" t="s">
        <v>5</v>
      </c>
      <c r="G886" s="24">
        <v>0</v>
      </c>
      <c r="H886" s="24">
        <v>0</v>
      </c>
    </row>
    <row r="887" spans="1:8">
      <c r="A887" s="24" t="str">
        <f t="shared" si="13"/>
        <v>2001_IBI_46</v>
      </c>
      <c r="B887" s="24">
        <v>2001</v>
      </c>
      <c r="C887" s="24" t="s">
        <v>184</v>
      </c>
      <c r="D887" s="24" t="str">
        <f>VLOOKUP(C887,'FHF LUT'!$A$5:$H$81,2,FALSE)</f>
        <v>Engraver Beetle (Ips species)</v>
      </c>
      <c r="E887" s="24">
        <v>46</v>
      </c>
      <c r="F887" s="24" t="s">
        <v>234</v>
      </c>
      <c r="G887" s="24">
        <v>0</v>
      </c>
      <c r="H887" s="24">
        <v>0</v>
      </c>
    </row>
    <row r="888" spans="1:8">
      <c r="A888" s="24" t="str">
        <f t="shared" si="13"/>
        <v>2001_IBI_47</v>
      </c>
      <c r="B888" s="24">
        <v>2001</v>
      </c>
      <c r="C888" s="24" t="s">
        <v>184</v>
      </c>
      <c r="D888" s="24" t="str">
        <f>VLOOKUP(C888,'FHF LUT'!$A$5:$H$81,2,FALSE)</f>
        <v>Engraver Beetle (Ips species)</v>
      </c>
      <c r="E888" s="24">
        <v>47</v>
      </c>
      <c r="F888" s="24" t="s">
        <v>233</v>
      </c>
      <c r="G888" s="24">
        <v>0</v>
      </c>
      <c r="H888" s="24">
        <v>0</v>
      </c>
    </row>
    <row r="889" spans="1:8">
      <c r="A889" s="24" t="str">
        <f t="shared" si="13"/>
        <v>2001_IBI_48</v>
      </c>
      <c r="B889" s="24">
        <v>2001</v>
      </c>
      <c r="C889" s="24" t="s">
        <v>184</v>
      </c>
      <c r="D889" s="24" t="str">
        <f>VLOOKUP(C889,'FHF LUT'!$A$5:$H$81,2,FALSE)</f>
        <v>Engraver Beetle (Ips species)</v>
      </c>
      <c r="E889" s="24">
        <v>48</v>
      </c>
      <c r="F889" s="24" t="s">
        <v>235</v>
      </c>
      <c r="G889" s="24">
        <v>0</v>
      </c>
      <c r="H889" s="24">
        <v>0</v>
      </c>
    </row>
    <row r="890" spans="1:8">
      <c r="A890" s="24" t="str">
        <f t="shared" si="13"/>
        <v>2001_IBM_1</v>
      </c>
      <c r="B890" s="24">
        <v>2001</v>
      </c>
      <c r="C890" s="24" t="s">
        <v>185</v>
      </c>
      <c r="D890" s="24" t="str">
        <f>VLOOKUP(C890,'FHF LUT'!$A$5:$H$81,2,FALSE)</f>
        <v>Mountain Pine Beetle</v>
      </c>
      <c r="E890" s="24">
        <v>1</v>
      </c>
      <c r="F890" s="24" t="s">
        <v>10</v>
      </c>
      <c r="G890" s="24">
        <v>23870</v>
      </c>
      <c r="H890" s="24">
        <v>16221</v>
      </c>
    </row>
    <row r="891" spans="1:8">
      <c r="A891" s="24" t="str">
        <f t="shared" si="13"/>
        <v>2001_IBM_2</v>
      </c>
      <c r="B891" s="24">
        <v>2001</v>
      </c>
      <c r="C891" s="24" t="s">
        <v>185</v>
      </c>
      <c r="D891" s="24" t="str">
        <f>VLOOKUP(C891,'FHF LUT'!$A$5:$H$81,2,FALSE)</f>
        <v>Mountain Pine Beetle</v>
      </c>
      <c r="E891" s="24">
        <v>2</v>
      </c>
      <c r="F891" s="24" t="s">
        <v>22</v>
      </c>
      <c r="G891" s="24">
        <v>3932</v>
      </c>
      <c r="H891" s="24">
        <v>2808</v>
      </c>
    </row>
    <row r="892" spans="1:8">
      <c r="A892" s="24" t="str">
        <f t="shared" si="13"/>
        <v>2001_IBM_3</v>
      </c>
      <c r="B892" s="24">
        <v>2001</v>
      </c>
      <c r="C892" s="24" t="s">
        <v>185</v>
      </c>
      <c r="D892" s="24" t="str">
        <f>VLOOKUP(C892,'FHF LUT'!$A$5:$H$81,2,FALSE)</f>
        <v>Mountain Pine Beetle</v>
      </c>
      <c r="E892" s="24">
        <v>3</v>
      </c>
      <c r="F892" s="24" t="s">
        <v>13</v>
      </c>
      <c r="G892" s="24">
        <v>41758</v>
      </c>
      <c r="H892" s="24">
        <v>27744</v>
      </c>
    </row>
    <row r="893" spans="1:8">
      <c r="A893" s="24" t="str">
        <f t="shared" si="13"/>
        <v>2001_IBM_4</v>
      </c>
      <c r="B893" s="24">
        <v>2001</v>
      </c>
      <c r="C893" s="24" t="s">
        <v>185</v>
      </c>
      <c r="D893" s="24" t="str">
        <f>VLOOKUP(C893,'FHF LUT'!$A$5:$H$81,2,FALSE)</f>
        <v>Mountain Pine Beetle</v>
      </c>
      <c r="E893" s="24">
        <v>4</v>
      </c>
      <c r="F893" s="24" t="s">
        <v>28</v>
      </c>
      <c r="G893" s="24">
        <v>18</v>
      </c>
      <c r="H893" s="24">
        <v>18</v>
      </c>
    </row>
    <row r="894" spans="1:8">
      <c r="A894" s="24" t="str">
        <f t="shared" si="13"/>
        <v>2001_IBM_5</v>
      </c>
      <c r="B894" s="24">
        <v>2001</v>
      </c>
      <c r="C894" s="24" t="s">
        <v>185</v>
      </c>
      <c r="D894" s="24" t="str">
        <f>VLOOKUP(C894,'FHF LUT'!$A$5:$H$81,2,FALSE)</f>
        <v>Mountain Pine Beetle</v>
      </c>
      <c r="E894" s="24">
        <v>5</v>
      </c>
      <c r="F894" s="24" t="s">
        <v>16</v>
      </c>
      <c r="G894" s="24">
        <v>36405</v>
      </c>
      <c r="H894" s="24">
        <v>20151</v>
      </c>
    </row>
    <row r="895" spans="1:8">
      <c r="A895" s="24" t="str">
        <f t="shared" si="13"/>
        <v>2001_IBM_7</v>
      </c>
      <c r="B895" s="24">
        <v>2001</v>
      </c>
      <c r="C895" s="24" t="s">
        <v>185</v>
      </c>
      <c r="D895" s="24" t="str">
        <f>VLOOKUP(C895,'FHF LUT'!$A$5:$H$81,2,FALSE)</f>
        <v>Mountain Pine Beetle</v>
      </c>
      <c r="E895" s="24">
        <v>7</v>
      </c>
      <c r="F895" s="24" t="s">
        <v>25</v>
      </c>
      <c r="G895" s="24">
        <v>21567</v>
      </c>
      <c r="H895" s="24">
        <v>15089</v>
      </c>
    </row>
    <row r="896" spans="1:8">
      <c r="A896" s="24" t="str">
        <f t="shared" si="13"/>
        <v>2001_IBM_8</v>
      </c>
      <c r="B896" s="24">
        <v>2001</v>
      </c>
      <c r="C896" s="24" t="s">
        <v>185</v>
      </c>
      <c r="D896" s="24" t="str">
        <f>VLOOKUP(C896,'FHF LUT'!$A$5:$H$81,2,FALSE)</f>
        <v>Mountain Pine Beetle</v>
      </c>
      <c r="E896" s="24">
        <v>8</v>
      </c>
      <c r="F896" s="24" t="s">
        <v>29</v>
      </c>
      <c r="G896" s="24">
        <v>0</v>
      </c>
      <c r="H896" s="24">
        <v>0</v>
      </c>
    </row>
    <row r="897" spans="1:8">
      <c r="A897" s="24" t="str">
        <f t="shared" si="13"/>
        <v>2001_IBM_9</v>
      </c>
      <c r="B897" s="24">
        <v>2001</v>
      </c>
      <c r="C897" s="24" t="s">
        <v>185</v>
      </c>
      <c r="D897" s="24" t="str">
        <f>VLOOKUP(C897,'FHF LUT'!$A$5:$H$81,2,FALSE)</f>
        <v>Mountain Pine Beetle</v>
      </c>
      <c r="E897" s="24">
        <v>9</v>
      </c>
      <c r="F897" s="24" t="s">
        <v>7</v>
      </c>
      <c r="G897" s="24">
        <v>10633</v>
      </c>
      <c r="H897" s="24">
        <v>5563</v>
      </c>
    </row>
    <row r="898" spans="1:8">
      <c r="A898" s="24" t="str">
        <f t="shared" si="13"/>
        <v>2001_IBM_10</v>
      </c>
      <c r="B898" s="24">
        <v>2001</v>
      </c>
      <c r="C898" s="24" t="s">
        <v>185</v>
      </c>
      <c r="D898" s="24" t="str">
        <f>VLOOKUP(C898,'FHF LUT'!$A$5:$H$81,2,FALSE)</f>
        <v>Mountain Pine Beetle</v>
      </c>
      <c r="E898" s="24">
        <v>10</v>
      </c>
      <c r="F898" s="24" t="s">
        <v>18</v>
      </c>
      <c r="G898" s="24">
        <v>0</v>
      </c>
      <c r="H898" s="24">
        <v>0</v>
      </c>
    </row>
    <row r="899" spans="1:8">
      <c r="A899" s="24" t="str">
        <f t="shared" ref="A899:A962" si="14">CONCATENATE(B899,"_",C899,"_",E899)</f>
        <v>2001_IBM_11</v>
      </c>
      <c r="B899" s="24">
        <v>2001</v>
      </c>
      <c r="C899" s="24" t="s">
        <v>185</v>
      </c>
      <c r="D899" s="24" t="str">
        <f>VLOOKUP(C899,'FHF LUT'!$A$5:$H$81,2,FALSE)</f>
        <v>Mountain Pine Beetle</v>
      </c>
      <c r="E899" s="24">
        <v>11</v>
      </c>
      <c r="F899" s="24" t="s">
        <v>4</v>
      </c>
      <c r="G899" s="24">
        <v>227659</v>
      </c>
      <c r="H899" s="24">
        <v>132213</v>
      </c>
    </row>
    <row r="900" spans="1:8">
      <c r="A900" s="24" t="str">
        <f t="shared" si="14"/>
        <v>2001_IBM_12</v>
      </c>
      <c r="B900" s="24">
        <v>2001</v>
      </c>
      <c r="C900" s="24" t="s">
        <v>185</v>
      </c>
      <c r="D900" s="24" t="str">
        <f>VLOOKUP(C900,'FHF LUT'!$A$5:$H$81,2,FALSE)</f>
        <v>Mountain Pine Beetle</v>
      </c>
      <c r="E900" s="24">
        <v>12</v>
      </c>
      <c r="F900" s="24" t="s">
        <v>11</v>
      </c>
      <c r="G900" s="24">
        <v>589</v>
      </c>
      <c r="H900" s="24">
        <v>557</v>
      </c>
    </row>
    <row r="901" spans="1:8">
      <c r="A901" s="24" t="str">
        <f t="shared" si="14"/>
        <v>2001_IBM_13</v>
      </c>
      <c r="B901" s="24">
        <v>2001</v>
      </c>
      <c r="C901" s="24" t="s">
        <v>185</v>
      </c>
      <c r="D901" s="24" t="str">
        <f>VLOOKUP(C901,'FHF LUT'!$A$5:$H$81,2,FALSE)</f>
        <v>Mountain Pine Beetle</v>
      </c>
      <c r="E901" s="24">
        <v>13</v>
      </c>
      <c r="F901" s="24" t="s">
        <v>24</v>
      </c>
      <c r="G901" s="24">
        <v>24512</v>
      </c>
      <c r="H901" s="24">
        <v>20752</v>
      </c>
    </row>
    <row r="902" spans="1:8">
      <c r="A902" s="24" t="str">
        <f t="shared" si="14"/>
        <v>2001_IBM_14</v>
      </c>
      <c r="B902" s="24">
        <v>2001</v>
      </c>
      <c r="C902" s="24" t="s">
        <v>185</v>
      </c>
      <c r="D902" s="24" t="str">
        <f>VLOOKUP(C902,'FHF LUT'!$A$5:$H$81,2,FALSE)</f>
        <v>Mountain Pine Beetle</v>
      </c>
      <c r="E902" s="24">
        <v>14</v>
      </c>
      <c r="F902" s="24" t="s">
        <v>30</v>
      </c>
      <c r="G902" s="24">
        <v>2103214</v>
      </c>
      <c r="H902" s="24">
        <v>1565940</v>
      </c>
    </row>
    <row r="903" spans="1:8">
      <c r="A903" s="24" t="str">
        <f t="shared" si="14"/>
        <v>2001_IBM_15</v>
      </c>
      <c r="B903" s="24">
        <v>2001</v>
      </c>
      <c r="C903" s="24" t="s">
        <v>185</v>
      </c>
      <c r="D903" s="24" t="str">
        <f>VLOOKUP(C903,'FHF LUT'!$A$5:$H$81,2,FALSE)</f>
        <v>Mountain Pine Beetle</v>
      </c>
      <c r="E903" s="24">
        <v>15</v>
      </c>
      <c r="F903" s="24" t="s">
        <v>33</v>
      </c>
      <c r="G903" s="24">
        <v>25746</v>
      </c>
      <c r="H903" s="24">
        <v>23325</v>
      </c>
    </row>
    <row r="904" spans="1:8">
      <c r="A904" s="24" t="str">
        <f t="shared" si="14"/>
        <v>2001_IBM_16</v>
      </c>
      <c r="B904" s="24">
        <v>2001</v>
      </c>
      <c r="C904" s="24" t="s">
        <v>185</v>
      </c>
      <c r="D904" s="24" t="str">
        <f>VLOOKUP(C904,'FHF LUT'!$A$5:$H$81,2,FALSE)</f>
        <v>Mountain Pine Beetle</v>
      </c>
      <c r="E904" s="24">
        <v>16</v>
      </c>
      <c r="F904" s="24" t="s">
        <v>12</v>
      </c>
      <c r="G904" s="24">
        <v>27601</v>
      </c>
      <c r="H904" s="24">
        <v>21180</v>
      </c>
    </row>
    <row r="905" spans="1:8">
      <c r="A905" s="24" t="str">
        <f t="shared" si="14"/>
        <v>2001_IBM_17</v>
      </c>
      <c r="B905" s="24">
        <v>2001</v>
      </c>
      <c r="C905" s="24" t="s">
        <v>185</v>
      </c>
      <c r="D905" s="24" t="str">
        <f>VLOOKUP(C905,'FHF LUT'!$A$5:$H$81,2,FALSE)</f>
        <v>Mountain Pine Beetle</v>
      </c>
      <c r="E905" s="24">
        <v>17</v>
      </c>
      <c r="F905" s="24" t="s">
        <v>32</v>
      </c>
      <c r="G905" s="24">
        <v>31335</v>
      </c>
      <c r="H905" s="24">
        <v>21076</v>
      </c>
    </row>
    <row r="906" spans="1:8">
      <c r="A906" s="24" t="str">
        <f t="shared" si="14"/>
        <v>2001_IBM_18</v>
      </c>
      <c r="B906" s="24">
        <v>2001</v>
      </c>
      <c r="C906" s="24" t="s">
        <v>185</v>
      </c>
      <c r="D906" s="24" t="str">
        <f>VLOOKUP(C906,'FHF LUT'!$A$5:$H$81,2,FALSE)</f>
        <v>Mountain Pine Beetle</v>
      </c>
      <c r="E906" s="24">
        <v>18</v>
      </c>
      <c r="F906" s="24" t="s">
        <v>15</v>
      </c>
      <c r="G906" s="24">
        <v>297248</v>
      </c>
      <c r="H906" s="24">
        <v>223622</v>
      </c>
    </row>
    <row r="907" spans="1:8">
      <c r="A907" s="24" t="str">
        <f t="shared" si="14"/>
        <v>2001_IBM_20</v>
      </c>
      <c r="B907" s="24">
        <v>2001</v>
      </c>
      <c r="C907" s="24" t="s">
        <v>185</v>
      </c>
      <c r="D907" s="24" t="str">
        <f>VLOOKUP(C907,'FHF LUT'!$A$5:$H$81,2,FALSE)</f>
        <v>Mountain Pine Beetle</v>
      </c>
      <c r="E907" s="24">
        <v>20</v>
      </c>
      <c r="F907" s="24" t="s">
        <v>6</v>
      </c>
      <c r="G907" s="24">
        <v>896784</v>
      </c>
      <c r="H907" s="24">
        <v>596738</v>
      </c>
    </row>
    <row r="908" spans="1:8">
      <c r="A908" s="24" t="str">
        <f t="shared" si="14"/>
        <v>2001_IBM_22</v>
      </c>
      <c r="B908" s="24">
        <v>2001</v>
      </c>
      <c r="C908" s="24" t="s">
        <v>185</v>
      </c>
      <c r="D908" s="24" t="str">
        <f>VLOOKUP(C908,'FHF LUT'!$A$5:$H$81,2,FALSE)</f>
        <v>Mountain Pine Beetle</v>
      </c>
      <c r="E908" s="24">
        <v>22</v>
      </c>
      <c r="F908" s="24" t="s">
        <v>19</v>
      </c>
      <c r="G908" s="24">
        <v>105614</v>
      </c>
      <c r="H908" s="24">
        <v>63627</v>
      </c>
    </row>
    <row r="909" spans="1:8">
      <c r="A909" s="24" t="str">
        <f t="shared" si="14"/>
        <v>2001_IBM_23</v>
      </c>
      <c r="B909" s="24">
        <v>2001</v>
      </c>
      <c r="C909" s="24" t="s">
        <v>185</v>
      </c>
      <c r="D909" s="24" t="str">
        <f>VLOOKUP(C909,'FHF LUT'!$A$5:$H$81,2,FALSE)</f>
        <v>Mountain Pine Beetle</v>
      </c>
      <c r="E909" s="24">
        <v>23</v>
      </c>
      <c r="F909" s="24" t="s">
        <v>27</v>
      </c>
      <c r="G909" s="24">
        <v>192054</v>
      </c>
      <c r="H909" s="24">
        <v>120963</v>
      </c>
    </row>
    <row r="910" spans="1:8">
      <c r="A910" s="24" t="str">
        <f t="shared" si="14"/>
        <v>2001_IBM_24</v>
      </c>
      <c r="B910" s="24">
        <v>2001</v>
      </c>
      <c r="C910" s="24" t="s">
        <v>185</v>
      </c>
      <c r="D910" s="24" t="str">
        <f>VLOOKUP(C910,'FHF LUT'!$A$5:$H$81,2,FALSE)</f>
        <v>Mountain Pine Beetle</v>
      </c>
      <c r="E910" s="24">
        <v>24</v>
      </c>
      <c r="F910" s="24" t="s">
        <v>17</v>
      </c>
      <c r="G910" s="24">
        <v>2425533</v>
      </c>
      <c r="H910" s="24">
        <v>1629761</v>
      </c>
    </row>
    <row r="911" spans="1:8">
      <c r="A911" s="24" t="str">
        <f t="shared" si="14"/>
        <v>2001_IBM_25</v>
      </c>
      <c r="B911" s="24">
        <v>2001</v>
      </c>
      <c r="C911" s="24" t="s">
        <v>185</v>
      </c>
      <c r="D911" s="24" t="str">
        <f>VLOOKUP(C911,'FHF LUT'!$A$5:$H$81,2,FALSE)</f>
        <v>Mountain Pine Beetle</v>
      </c>
      <c r="E911" s="24">
        <v>25</v>
      </c>
      <c r="F911" s="24" t="s">
        <v>23</v>
      </c>
      <c r="G911" s="24">
        <v>0</v>
      </c>
      <c r="H911" s="24">
        <v>0</v>
      </c>
    </row>
    <row r="912" spans="1:8">
      <c r="A912" s="24" t="str">
        <f t="shared" si="14"/>
        <v>2001_IBM_26</v>
      </c>
      <c r="B912" s="24">
        <v>2001</v>
      </c>
      <c r="C912" s="24" t="s">
        <v>185</v>
      </c>
      <c r="D912" s="24" t="str">
        <f>VLOOKUP(C912,'FHF LUT'!$A$5:$H$81,2,FALSE)</f>
        <v>Mountain Pine Beetle</v>
      </c>
      <c r="E912" s="24">
        <v>26</v>
      </c>
      <c r="F912" s="24" t="s">
        <v>14</v>
      </c>
      <c r="G912" s="24">
        <v>2800687</v>
      </c>
      <c r="H912" s="24">
        <v>1538636</v>
      </c>
    </row>
    <row r="913" spans="1:8">
      <c r="A913" s="24" t="str">
        <f t="shared" si="14"/>
        <v>2001_IBM_27</v>
      </c>
      <c r="B913" s="24">
        <v>2001</v>
      </c>
      <c r="C913" s="24" t="s">
        <v>185</v>
      </c>
      <c r="D913" s="24" t="str">
        <f>VLOOKUP(C913,'FHF LUT'!$A$5:$H$81,2,FALSE)</f>
        <v>Mountain Pine Beetle</v>
      </c>
      <c r="E913" s="24">
        <v>27</v>
      </c>
      <c r="F913" s="24" t="s">
        <v>21</v>
      </c>
      <c r="G913" s="24">
        <v>230</v>
      </c>
      <c r="H913" s="24">
        <v>55</v>
      </c>
    </row>
    <row r="914" spans="1:8">
      <c r="A914" s="24" t="str">
        <f t="shared" si="14"/>
        <v>2001_IBM_29</v>
      </c>
      <c r="B914" s="24">
        <v>2001</v>
      </c>
      <c r="C914" s="24" t="s">
        <v>185</v>
      </c>
      <c r="D914" s="24" t="str">
        <f>VLOOKUP(C914,'FHF LUT'!$A$5:$H$81,2,FALSE)</f>
        <v>Mountain Pine Beetle</v>
      </c>
      <c r="E914" s="24">
        <v>29</v>
      </c>
      <c r="F914" s="24" t="s">
        <v>9</v>
      </c>
      <c r="G914" s="24">
        <v>737203</v>
      </c>
      <c r="H914" s="24">
        <v>458879</v>
      </c>
    </row>
    <row r="915" spans="1:8">
      <c r="A915" s="24" t="str">
        <f t="shared" si="14"/>
        <v>2001_IBM_30</v>
      </c>
      <c r="B915" s="24">
        <v>2001</v>
      </c>
      <c r="C915" s="24" t="s">
        <v>185</v>
      </c>
      <c r="D915" s="24" t="str">
        <f>VLOOKUP(C915,'FHF LUT'!$A$5:$H$81,2,FALSE)</f>
        <v>Mountain Pine Beetle</v>
      </c>
      <c r="E915" s="24">
        <v>30</v>
      </c>
      <c r="F915" s="24" t="s">
        <v>35</v>
      </c>
      <c r="G915" s="24">
        <v>371</v>
      </c>
      <c r="H915" s="24">
        <v>356</v>
      </c>
    </row>
    <row r="916" spans="1:8">
      <c r="A916" s="24" t="str">
        <f t="shared" si="14"/>
        <v>2001_IBM_31</v>
      </c>
      <c r="B916" s="24">
        <v>2001</v>
      </c>
      <c r="C916" s="24" t="s">
        <v>185</v>
      </c>
      <c r="D916" s="24" t="str">
        <f>VLOOKUP(C916,'FHF LUT'!$A$5:$H$81,2,FALSE)</f>
        <v>Mountain Pine Beetle</v>
      </c>
      <c r="E916" s="24">
        <v>31</v>
      </c>
      <c r="F916" s="24" t="s">
        <v>34</v>
      </c>
      <c r="G916" s="24">
        <v>10713</v>
      </c>
      <c r="H916" s="24">
        <v>9084</v>
      </c>
    </row>
    <row r="917" spans="1:8">
      <c r="A917" s="24" t="str">
        <f t="shared" si="14"/>
        <v>2001_IBM_38</v>
      </c>
      <c r="B917" s="24">
        <v>2001</v>
      </c>
      <c r="C917" s="24" t="s">
        <v>185</v>
      </c>
      <c r="D917" s="24" t="str">
        <f>VLOOKUP(C917,'FHF LUT'!$A$5:$H$81,2,FALSE)</f>
        <v>Mountain Pine Beetle</v>
      </c>
      <c r="E917" s="24">
        <v>38</v>
      </c>
      <c r="F917" s="24" t="s">
        <v>8</v>
      </c>
      <c r="G917" s="24">
        <v>0</v>
      </c>
      <c r="H917" s="24">
        <v>0</v>
      </c>
    </row>
    <row r="918" spans="1:8">
      <c r="A918" s="24" t="str">
        <f t="shared" si="14"/>
        <v>2001_IBM_39</v>
      </c>
      <c r="B918" s="24">
        <v>2001</v>
      </c>
      <c r="C918" s="24" t="s">
        <v>185</v>
      </c>
      <c r="D918" s="24" t="str">
        <f>VLOOKUP(C918,'FHF LUT'!$A$5:$H$81,2,FALSE)</f>
        <v>Mountain Pine Beetle</v>
      </c>
      <c r="E918" s="24">
        <v>39</v>
      </c>
      <c r="F918" s="24" t="s">
        <v>36</v>
      </c>
      <c r="G918" s="24">
        <v>0</v>
      </c>
      <c r="H918" s="24">
        <v>0</v>
      </c>
    </row>
    <row r="919" spans="1:8">
      <c r="A919" s="24" t="str">
        <f t="shared" si="14"/>
        <v>2001_IBM_40</v>
      </c>
      <c r="B919" s="24">
        <v>2001</v>
      </c>
      <c r="C919" s="24" t="s">
        <v>185</v>
      </c>
      <c r="D919" s="24" t="str">
        <f>VLOOKUP(C919,'FHF LUT'!$A$5:$H$81,2,FALSE)</f>
        <v>Mountain Pine Beetle</v>
      </c>
      <c r="E919" s="24">
        <v>40</v>
      </c>
      <c r="F919" s="24" t="s">
        <v>31</v>
      </c>
      <c r="G919" s="24">
        <v>70</v>
      </c>
      <c r="H919" s="24">
        <v>70</v>
      </c>
    </row>
    <row r="920" spans="1:8">
      <c r="A920" s="24" t="str">
        <f t="shared" si="14"/>
        <v>2001_IBM_41</v>
      </c>
      <c r="B920" s="24">
        <v>2001</v>
      </c>
      <c r="C920" s="24" t="s">
        <v>185</v>
      </c>
      <c r="D920" s="24" t="str">
        <f>VLOOKUP(C920,'FHF LUT'!$A$5:$H$81,2,FALSE)</f>
        <v>Mountain Pine Beetle</v>
      </c>
      <c r="E920" s="24">
        <v>41</v>
      </c>
      <c r="F920" s="24" t="s">
        <v>26</v>
      </c>
      <c r="G920" s="24">
        <v>1896</v>
      </c>
      <c r="H920" s="24">
        <v>1896</v>
      </c>
    </row>
    <row r="921" spans="1:8">
      <c r="A921" s="24" t="str">
        <f t="shared" si="14"/>
        <v>2001_IBM_43</v>
      </c>
      <c r="B921" s="24">
        <v>2001</v>
      </c>
      <c r="C921" s="24" t="s">
        <v>185</v>
      </c>
      <c r="D921" s="24" t="str">
        <f>VLOOKUP(C921,'FHF LUT'!$A$5:$H$81,2,FALSE)</f>
        <v>Mountain Pine Beetle</v>
      </c>
      <c r="E921" s="24">
        <v>43</v>
      </c>
      <c r="F921" s="24" t="s">
        <v>20</v>
      </c>
      <c r="G921" s="24">
        <v>0</v>
      </c>
      <c r="H921" s="24">
        <v>0</v>
      </c>
    </row>
    <row r="922" spans="1:8">
      <c r="A922" s="24" t="str">
        <f t="shared" si="14"/>
        <v>2001_IBM_44</v>
      </c>
      <c r="B922" s="24">
        <v>2001</v>
      </c>
      <c r="C922" s="24" t="s">
        <v>185</v>
      </c>
      <c r="D922" s="24" t="str">
        <f>VLOOKUP(C922,'FHF LUT'!$A$5:$H$81,2,FALSE)</f>
        <v>Mountain Pine Beetle</v>
      </c>
      <c r="E922" s="24">
        <v>44</v>
      </c>
      <c r="F922" s="24" t="s">
        <v>3</v>
      </c>
      <c r="G922" s="24">
        <v>0</v>
      </c>
      <c r="H922" s="24">
        <v>0</v>
      </c>
    </row>
    <row r="923" spans="1:8">
      <c r="A923" s="24" t="str">
        <f t="shared" si="14"/>
        <v>2001_IBM_45</v>
      </c>
      <c r="B923" s="24">
        <v>2001</v>
      </c>
      <c r="C923" s="24" t="s">
        <v>185</v>
      </c>
      <c r="D923" s="24" t="str">
        <f>VLOOKUP(C923,'FHF LUT'!$A$5:$H$81,2,FALSE)</f>
        <v>Mountain Pine Beetle</v>
      </c>
      <c r="E923" s="24">
        <v>45</v>
      </c>
      <c r="F923" s="24" t="s">
        <v>5</v>
      </c>
      <c r="G923" s="24">
        <v>11173</v>
      </c>
      <c r="H923" s="24">
        <v>9019</v>
      </c>
    </row>
    <row r="924" spans="1:8">
      <c r="A924" s="24" t="str">
        <f t="shared" si="14"/>
        <v>2001_IBM_46</v>
      </c>
      <c r="B924" s="24">
        <v>2001</v>
      </c>
      <c r="C924" s="24" t="s">
        <v>185</v>
      </c>
      <c r="D924" s="24" t="str">
        <f>VLOOKUP(C924,'FHF LUT'!$A$5:$H$81,2,FALSE)</f>
        <v>Mountain Pine Beetle</v>
      </c>
      <c r="E924" s="24">
        <v>46</v>
      </c>
      <c r="F924" s="24" t="s">
        <v>234</v>
      </c>
      <c r="G924" s="24">
        <v>195</v>
      </c>
      <c r="H924" s="24">
        <v>195</v>
      </c>
    </row>
    <row r="925" spans="1:8">
      <c r="A925" s="24" t="str">
        <f t="shared" si="14"/>
        <v>2001_IBM_47</v>
      </c>
      <c r="B925" s="24">
        <v>2001</v>
      </c>
      <c r="C925" s="24" t="s">
        <v>185</v>
      </c>
      <c r="D925" s="24" t="str">
        <f>VLOOKUP(C925,'FHF LUT'!$A$5:$H$81,2,FALSE)</f>
        <v>Mountain Pine Beetle</v>
      </c>
      <c r="E925" s="24">
        <v>47</v>
      </c>
      <c r="F925" s="24" t="s">
        <v>233</v>
      </c>
      <c r="G925" s="24">
        <v>0</v>
      </c>
      <c r="H925" s="24">
        <v>0</v>
      </c>
    </row>
    <row r="926" spans="1:8">
      <c r="A926" s="24" t="str">
        <f t="shared" si="14"/>
        <v>2001_IBM_48</v>
      </c>
      <c r="B926" s="24">
        <v>2001</v>
      </c>
      <c r="C926" s="24" t="s">
        <v>185</v>
      </c>
      <c r="D926" s="24" t="str">
        <f>VLOOKUP(C926,'FHF LUT'!$A$5:$H$81,2,FALSE)</f>
        <v>Mountain Pine Beetle</v>
      </c>
      <c r="E926" s="24">
        <v>48</v>
      </c>
      <c r="F926" s="24" t="s">
        <v>235</v>
      </c>
      <c r="G926" s="24">
        <v>0</v>
      </c>
      <c r="H926" s="24">
        <v>0</v>
      </c>
    </row>
    <row r="927" spans="1:8">
      <c r="A927" s="24" t="str">
        <f t="shared" si="14"/>
        <v>2001_IBS_1</v>
      </c>
      <c r="B927" s="24">
        <v>2001</v>
      </c>
      <c r="C927" s="24" t="s">
        <v>186</v>
      </c>
      <c r="D927" s="24" t="str">
        <f>VLOOKUP(C927,'FHF LUT'!$A$5:$H$81,2,FALSE)</f>
        <v>Spruce Beetle</v>
      </c>
      <c r="E927" s="24">
        <v>1</v>
      </c>
      <c r="F927" s="24" t="s">
        <v>10</v>
      </c>
      <c r="G927" s="24">
        <v>0</v>
      </c>
      <c r="H927" s="24">
        <v>0</v>
      </c>
    </row>
    <row r="928" spans="1:8">
      <c r="A928" s="24" t="str">
        <f t="shared" si="14"/>
        <v>2001_IBS_2</v>
      </c>
      <c r="B928" s="24">
        <v>2001</v>
      </c>
      <c r="C928" s="24" t="s">
        <v>186</v>
      </c>
      <c r="D928" s="24" t="str">
        <f>VLOOKUP(C928,'FHF LUT'!$A$5:$H$81,2,FALSE)</f>
        <v>Spruce Beetle</v>
      </c>
      <c r="E928" s="24">
        <v>2</v>
      </c>
      <c r="F928" s="24" t="s">
        <v>22</v>
      </c>
      <c r="G928" s="24">
        <v>0</v>
      </c>
      <c r="H928" s="24">
        <v>0</v>
      </c>
    </row>
    <row r="929" spans="1:8">
      <c r="A929" s="24" t="str">
        <f t="shared" si="14"/>
        <v>2001_IBS_3</v>
      </c>
      <c r="B929" s="24">
        <v>2001</v>
      </c>
      <c r="C929" s="24" t="s">
        <v>186</v>
      </c>
      <c r="D929" s="24" t="str">
        <f>VLOOKUP(C929,'FHF LUT'!$A$5:$H$81,2,FALSE)</f>
        <v>Spruce Beetle</v>
      </c>
      <c r="E929" s="24">
        <v>3</v>
      </c>
      <c r="F929" s="24" t="s">
        <v>13</v>
      </c>
      <c r="G929" s="24">
        <v>15213</v>
      </c>
      <c r="H929" s="24">
        <v>13589</v>
      </c>
    </row>
    <row r="930" spans="1:8">
      <c r="A930" s="24" t="str">
        <f t="shared" si="14"/>
        <v>2001_IBS_4</v>
      </c>
      <c r="B930" s="24">
        <v>2001</v>
      </c>
      <c r="C930" s="24" t="s">
        <v>186</v>
      </c>
      <c r="D930" s="24" t="str">
        <f>VLOOKUP(C930,'FHF LUT'!$A$5:$H$81,2,FALSE)</f>
        <v>Spruce Beetle</v>
      </c>
      <c r="E930" s="24">
        <v>4</v>
      </c>
      <c r="F930" s="24" t="s">
        <v>28</v>
      </c>
      <c r="G930" s="24">
        <v>0</v>
      </c>
      <c r="H930" s="24">
        <v>0</v>
      </c>
    </row>
    <row r="931" spans="1:8">
      <c r="A931" s="24" t="str">
        <f t="shared" si="14"/>
        <v>2001_IBS_5</v>
      </c>
      <c r="B931" s="24">
        <v>2001</v>
      </c>
      <c r="C931" s="24" t="s">
        <v>186</v>
      </c>
      <c r="D931" s="24" t="str">
        <f>VLOOKUP(C931,'FHF LUT'!$A$5:$H$81,2,FALSE)</f>
        <v>Spruce Beetle</v>
      </c>
      <c r="E931" s="24">
        <v>5</v>
      </c>
      <c r="F931" s="24" t="s">
        <v>16</v>
      </c>
      <c r="G931" s="24">
        <v>0</v>
      </c>
      <c r="H931" s="24">
        <v>0</v>
      </c>
    </row>
    <row r="932" spans="1:8">
      <c r="A932" s="24" t="str">
        <f t="shared" si="14"/>
        <v>2001_IBS_7</v>
      </c>
      <c r="B932" s="24">
        <v>2001</v>
      </c>
      <c r="C932" s="24" t="s">
        <v>186</v>
      </c>
      <c r="D932" s="24" t="str">
        <f>VLOOKUP(C932,'FHF LUT'!$A$5:$H$81,2,FALSE)</f>
        <v>Spruce Beetle</v>
      </c>
      <c r="E932" s="24">
        <v>7</v>
      </c>
      <c r="F932" s="24" t="s">
        <v>25</v>
      </c>
      <c r="G932" s="24">
        <v>0</v>
      </c>
      <c r="H932" s="24">
        <v>0</v>
      </c>
    </row>
    <row r="933" spans="1:8">
      <c r="A933" s="24" t="str">
        <f t="shared" si="14"/>
        <v>2001_IBS_8</v>
      </c>
      <c r="B933" s="24">
        <v>2001</v>
      </c>
      <c r="C933" s="24" t="s">
        <v>186</v>
      </c>
      <c r="D933" s="24" t="str">
        <f>VLOOKUP(C933,'FHF LUT'!$A$5:$H$81,2,FALSE)</f>
        <v>Spruce Beetle</v>
      </c>
      <c r="E933" s="24">
        <v>8</v>
      </c>
      <c r="F933" s="24" t="s">
        <v>29</v>
      </c>
      <c r="G933" s="24">
        <v>0</v>
      </c>
      <c r="H933" s="24">
        <v>0</v>
      </c>
    </row>
    <row r="934" spans="1:8">
      <c r="A934" s="24" t="str">
        <f t="shared" si="14"/>
        <v>2001_IBS_9</v>
      </c>
      <c r="B934" s="24">
        <v>2001</v>
      </c>
      <c r="C934" s="24" t="s">
        <v>186</v>
      </c>
      <c r="D934" s="24" t="str">
        <f>VLOOKUP(C934,'FHF LUT'!$A$5:$H$81,2,FALSE)</f>
        <v>Spruce Beetle</v>
      </c>
      <c r="E934" s="24">
        <v>9</v>
      </c>
      <c r="F934" s="24" t="s">
        <v>7</v>
      </c>
      <c r="G934" s="24">
        <v>0</v>
      </c>
      <c r="H934" s="24">
        <v>0</v>
      </c>
    </row>
    <row r="935" spans="1:8">
      <c r="A935" s="24" t="str">
        <f t="shared" si="14"/>
        <v>2001_IBS_10</v>
      </c>
      <c r="B935" s="24">
        <v>2001</v>
      </c>
      <c r="C935" s="24" t="s">
        <v>186</v>
      </c>
      <c r="D935" s="24" t="str">
        <f>VLOOKUP(C935,'FHF LUT'!$A$5:$H$81,2,FALSE)</f>
        <v>Spruce Beetle</v>
      </c>
      <c r="E935" s="24">
        <v>10</v>
      </c>
      <c r="F935" s="24" t="s">
        <v>18</v>
      </c>
      <c r="G935" s="24">
        <v>0</v>
      </c>
      <c r="H935" s="24">
        <v>0</v>
      </c>
    </row>
    <row r="936" spans="1:8">
      <c r="A936" s="24" t="str">
        <f t="shared" si="14"/>
        <v>2001_IBS_11</v>
      </c>
      <c r="B936" s="24">
        <v>2001</v>
      </c>
      <c r="C936" s="24" t="s">
        <v>186</v>
      </c>
      <c r="D936" s="24" t="str">
        <f>VLOOKUP(C936,'FHF LUT'!$A$5:$H$81,2,FALSE)</f>
        <v>Spruce Beetle</v>
      </c>
      <c r="E936" s="24">
        <v>11</v>
      </c>
      <c r="F936" s="24" t="s">
        <v>4</v>
      </c>
      <c r="G936" s="24">
        <v>0</v>
      </c>
      <c r="H936" s="24">
        <v>0</v>
      </c>
    </row>
    <row r="937" spans="1:8">
      <c r="A937" s="24" t="str">
        <f t="shared" si="14"/>
        <v>2001_IBS_12</v>
      </c>
      <c r="B937" s="24">
        <v>2001</v>
      </c>
      <c r="C937" s="24" t="s">
        <v>186</v>
      </c>
      <c r="D937" s="24" t="str">
        <f>VLOOKUP(C937,'FHF LUT'!$A$5:$H$81,2,FALSE)</f>
        <v>Spruce Beetle</v>
      </c>
      <c r="E937" s="24">
        <v>12</v>
      </c>
      <c r="F937" s="24" t="s">
        <v>11</v>
      </c>
      <c r="G937" s="24">
        <v>74115</v>
      </c>
      <c r="H937" s="24">
        <v>69302</v>
      </c>
    </row>
    <row r="938" spans="1:8">
      <c r="A938" s="24" t="str">
        <f t="shared" si="14"/>
        <v>2001_IBS_13</v>
      </c>
      <c r="B938" s="24">
        <v>2001</v>
      </c>
      <c r="C938" s="24" t="s">
        <v>186</v>
      </c>
      <c r="D938" s="24" t="str">
        <f>VLOOKUP(C938,'FHF LUT'!$A$5:$H$81,2,FALSE)</f>
        <v>Spruce Beetle</v>
      </c>
      <c r="E938" s="24">
        <v>13</v>
      </c>
      <c r="F938" s="24" t="s">
        <v>24</v>
      </c>
      <c r="G938" s="24">
        <v>0</v>
      </c>
      <c r="H938" s="24">
        <v>0</v>
      </c>
    </row>
    <row r="939" spans="1:8">
      <c r="A939" s="24" t="str">
        <f t="shared" si="14"/>
        <v>2001_IBS_14</v>
      </c>
      <c r="B939" s="24">
        <v>2001</v>
      </c>
      <c r="C939" s="24" t="s">
        <v>186</v>
      </c>
      <c r="D939" s="24" t="str">
        <f>VLOOKUP(C939,'FHF LUT'!$A$5:$H$81,2,FALSE)</f>
        <v>Spruce Beetle</v>
      </c>
      <c r="E939" s="24">
        <v>14</v>
      </c>
      <c r="F939" s="24" t="s">
        <v>30</v>
      </c>
      <c r="G939" s="24">
        <v>110723</v>
      </c>
      <c r="H939" s="24">
        <v>67613</v>
      </c>
    </row>
    <row r="940" spans="1:8">
      <c r="A940" s="24" t="str">
        <f t="shared" si="14"/>
        <v>2001_IBS_15</v>
      </c>
      <c r="B940" s="24">
        <v>2001</v>
      </c>
      <c r="C940" s="24" t="s">
        <v>186</v>
      </c>
      <c r="D940" s="24" t="str">
        <f>VLOOKUP(C940,'FHF LUT'!$A$5:$H$81,2,FALSE)</f>
        <v>Spruce Beetle</v>
      </c>
      <c r="E940" s="24">
        <v>15</v>
      </c>
      <c r="F940" s="24" t="s">
        <v>33</v>
      </c>
      <c r="G940" s="24">
        <v>10650</v>
      </c>
      <c r="H940" s="24">
        <v>10348</v>
      </c>
    </row>
    <row r="941" spans="1:8">
      <c r="A941" s="24" t="str">
        <f t="shared" si="14"/>
        <v>2001_IBS_16</v>
      </c>
      <c r="B941" s="24">
        <v>2001</v>
      </c>
      <c r="C941" s="24" t="s">
        <v>186</v>
      </c>
      <c r="D941" s="24" t="str">
        <f>VLOOKUP(C941,'FHF LUT'!$A$5:$H$81,2,FALSE)</f>
        <v>Spruce Beetle</v>
      </c>
      <c r="E941" s="24">
        <v>16</v>
      </c>
      <c r="F941" s="24" t="s">
        <v>12</v>
      </c>
      <c r="G941" s="24">
        <v>9584</v>
      </c>
      <c r="H941" s="24">
        <v>7389</v>
      </c>
    </row>
    <row r="942" spans="1:8">
      <c r="A942" s="24" t="str">
        <f t="shared" si="14"/>
        <v>2001_IBS_17</v>
      </c>
      <c r="B942" s="24">
        <v>2001</v>
      </c>
      <c r="C942" s="24" t="s">
        <v>186</v>
      </c>
      <c r="D942" s="24" t="str">
        <f>VLOOKUP(C942,'FHF LUT'!$A$5:$H$81,2,FALSE)</f>
        <v>Spruce Beetle</v>
      </c>
      <c r="E942" s="24">
        <v>17</v>
      </c>
      <c r="F942" s="24" t="s">
        <v>32</v>
      </c>
      <c r="G942" s="24">
        <v>65</v>
      </c>
      <c r="H942" s="24">
        <v>65</v>
      </c>
    </row>
    <row r="943" spans="1:8">
      <c r="A943" s="24" t="str">
        <f t="shared" si="14"/>
        <v>2001_IBS_18</v>
      </c>
      <c r="B943" s="24">
        <v>2001</v>
      </c>
      <c r="C943" s="24" t="s">
        <v>186</v>
      </c>
      <c r="D943" s="24" t="str">
        <f>VLOOKUP(C943,'FHF LUT'!$A$5:$H$81,2,FALSE)</f>
        <v>Spruce Beetle</v>
      </c>
      <c r="E943" s="24">
        <v>18</v>
      </c>
      <c r="F943" s="24" t="s">
        <v>15</v>
      </c>
      <c r="G943" s="24">
        <v>17</v>
      </c>
      <c r="H943" s="24">
        <v>0</v>
      </c>
    </row>
    <row r="944" spans="1:8">
      <c r="A944" s="24" t="str">
        <f t="shared" si="14"/>
        <v>2001_IBS_20</v>
      </c>
      <c r="B944" s="24">
        <v>2001</v>
      </c>
      <c r="C944" s="24" t="s">
        <v>186</v>
      </c>
      <c r="D944" s="24" t="str">
        <f>VLOOKUP(C944,'FHF LUT'!$A$5:$H$81,2,FALSE)</f>
        <v>Spruce Beetle</v>
      </c>
      <c r="E944" s="24">
        <v>20</v>
      </c>
      <c r="F944" s="24" t="s">
        <v>6</v>
      </c>
      <c r="G944" s="24">
        <v>196023</v>
      </c>
      <c r="H944" s="24">
        <v>142790</v>
      </c>
    </row>
    <row r="945" spans="1:8">
      <c r="A945" s="24" t="str">
        <f t="shared" si="14"/>
        <v>2001_IBS_22</v>
      </c>
      <c r="B945" s="24">
        <v>2001</v>
      </c>
      <c r="C945" s="24" t="s">
        <v>186</v>
      </c>
      <c r="D945" s="24" t="str">
        <f>VLOOKUP(C945,'FHF LUT'!$A$5:$H$81,2,FALSE)</f>
        <v>Spruce Beetle</v>
      </c>
      <c r="E945" s="24">
        <v>22</v>
      </c>
      <c r="F945" s="24" t="s">
        <v>19</v>
      </c>
      <c r="G945" s="24">
        <v>80</v>
      </c>
      <c r="H945" s="24">
        <v>16</v>
      </c>
    </row>
    <row r="946" spans="1:8">
      <c r="A946" s="24" t="str">
        <f t="shared" si="14"/>
        <v>2001_IBS_23</v>
      </c>
      <c r="B946" s="24">
        <v>2001</v>
      </c>
      <c r="C946" s="24" t="s">
        <v>186</v>
      </c>
      <c r="D946" s="24" t="str">
        <f>VLOOKUP(C946,'FHF LUT'!$A$5:$H$81,2,FALSE)</f>
        <v>Spruce Beetle</v>
      </c>
      <c r="E946" s="24">
        <v>23</v>
      </c>
      <c r="F946" s="24" t="s">
        <v>27</v>
      </c>
      <c r="G946" s="24">
        <v>13688</v>
      </c>
      <c r="H946" s="24">
        <v>9769</v>
      </c>
    </row>
    <row r="947" spans="1:8">
      <c r="A947" s="24" t="str">
        <f t="shared" si="14"/>
        <v>2001_IBS_24</v>
      </c>
      <c r="B947" s="24">
        <v>2001</v>
      </c>
      <c r="C947" s="24" t="s">
        <v>186</v>
      </c>
      <c r="D947" s="24" t="str">
        <f>VLOOKUP(C947,'FHF LUT'!$A$5:$H$81,2,FALSE)</f>
        <v>Spruce Beetle</v>
      </c>
      <c r="E947" s="24">
        <v>24</v>
      </c>
      <c r="F947" s="24" t="s">
        <v>17</v>
      </c>
      <c r="G947" s="24">
        <v>170303</v>
      </c>
      <c r="H947" s="24">
        <v>133034</v>
      </c>
    </row>
    <row r="948" spans="1:8">
      <c r="A948" s="24" t="str">
        <f t="shared" si="14"/>
        <v>2001_IBS_25</v>
      </c>
      <c r="B948" s="24">
        <v>2001</v>
      </c>
      <c r="C948" s="24" t="s">
        <v>186</v>
      </c>
      <c r="D948" s="24" t="str">
        <f>VLOOKUP(C948,'FHF LUT'!$A$5:$H$81,2,FALSE)</f>
        <v>Spruce Beetle</v>
      </c>
      <c r="E948" s="24">
        <v>25</v>
      </c>
      <c r="F948" s="24" t="s">
        <v>23</v>
      </c>
      <c r="G948" s="24">
        <v>0</v>
      </c>
      <c r="H948" s="24">
        <v>0</v>
      </c>
    </row>
    <row r="949" spans="1:8">
      <c r="A949" s="24" t="str">
        <f t="shared" si="14"/>
        <v>2001_IBS_26</v>
      </c>
      <c r="B949" s="24">
        <v>2001</v>
      </c>
      <c r="C949" s="24" t="s">
        <v>186</v>
      </c>
      <c r="D949" s="24" t="str">
        <f>VLOOKUP(C949,'FHF LUT'!$A$5:$H$81,2,FALSE)</f>
        <v>Spruce Beetle</v>
      </c>
      <c r="E949" s="24">
        <v>26</v>
      </c>
      <c r="F949" s="24" t="s">
        <v>14</v>
      </c>
      <c r="G949" s="24">
        <v>6823</v>
      </c>
      <c r="H949" s="24">
        <v>5074</v>
      </c>
    </row>
    <row r="950" spans="1:8">
      <c r="A950" s="24" t="str">
        <f t="shared" si="14"/>
        <v>2001_IBS_27</v>
      </c>
      <c r="B950" s="24">
        <v>2001</v>
      </c>
      <c r="C950" s="24" t="s">
        <v>186</v>
      </c>
      <c r="D950" s="24" t="str">
        <f>VLOOKUP(C950,'FHF LUT'!$A$5:$H$81,2,FALSE)</f>
        <v>Spruce Beetle</v>
      </c>
      <c r="E950" s="24">
        <v>27</v>
      </c>
      <c r="F950" s="24" t="s">
        <v>21</v>
      </c>
      <c r="G950" s="24">
        <v>0</v>
      </c>
      <c r="H950" s="24">
        <v>0</v>
      </c>
    </row>
    <row r="951" spans="1:8">
      <c r="A951" s="24" t="str">
        <f t="shared" si="14"/>
        <v>2001_IBS_29</v>
      </c>
      <c r="B951" s="24">
        <v>2001</v>
      </c>
      <c r="C951" s="24" t="s">
        <v>186</v>
      </c>
      <c r="D951" s="24" t="str">
        <f>VLOOKUP(C951,'FHF LUT'!$A$5:$H$81,2,FALSE)</f>
        <v>Spruce Beetle</v>
      </c>
      <c r="E951" s="24">
        <v>29</v>
      </c>
      <c r="F951" s="24" t="s">
        <v>9</v>
      </c>
      <c r="G951" s="24">
        <v>573</v>
      </c>
      <c r="H951" s="24">
        <v>468</v>
      </c>
    </row>
    <row r="952" spans="1:8">
      <c r="A952" s="24" t="str">
        <f t="shared" si="14"/>
        <v>2001_IBS_30</v>
      </c>
      <c r="B952" s="24">
        <v>2001</v>
      </c>
      <c r="C952" s="24" t="s">
        <v>186</v>
      </c>
      <c r="D952" s="24" t="str">
        <f>VLOOKUP(C952,'FHF LUT'!$A$5:$H$81,2,FALSE)</f>
        <v>Spruce Beetle</v>
      </c>
      <c r="E952" s="24">
        <v>30</v>
      </c>
      <c r="F952" s="24" t="s">
        <v>35</v>
      </c>
      <c r="G952" s="24">
        <v>0</v>
      </c>
      <c r="H952" s="24">
        <v>0</v>
      </c>
    </row>
    <row r="953" spans="1:8">
      <c r="A953" s="24" t="str">
        <f t="shared" si="14"/>
        <v>2001_IBS_31</v>
      </c>
      <c r="B953" s="24">
        <v>2001</v>
      </c>
      <c r="C953" s="24" t="s">
        <v>186</v>
      </c>
      <c r="D953" s="24" t="str">
        <f>VLOOKUP(C953,'FHF LUT'!$A$5:$H$81,2,FALSE)</f>
        <v>Spruce Beetle</v>
      </c>
      <c r="E953" s="24">
        <v>31</v>
      </c>
      <c r="F953" s="24" t="s">
        <v>34</v>
      </c>
      <c r="G953" s="24">
        <v>63</v>
      </c>
      <c r="H953" s="24">
        <v>63</v>
      </c>
    </row>
    <row r="954" spans="1:8">
      <c r="A954" s="24" t="str">
        <f t="shared" si="14"/>
        <v>2001_IBS_38</v>
      </c>
      <c r="B954" s="24">
        <v>2001</v>
      </c>
      <c r="C954" s="24" t="s">
        <v>186</v>
      </c>
      <c r="D954" s="24" t="str">
        <f>VLOOKUP(C954,'FHF LUT'!$A$5:$H$81,2,FALSE)</f>
        <v>Spruce Beetle</v>
      </c>
      <c r="E954" s="24">
        <v>38</v>
      </c>
      <c r="F954" s="24" t="s">
        <v>8</v>
      </c>
      <c r="G954" s="24">
        <v>0</v>
      </c>
      <c r="H954" s="24">
        <v>0</v>
      </c>
    </row>
    <row r="955" spans="1:8">
      <c r="A955" s="24" t="str">
        <f t="shared" si="14"/>
        <v>2001_IBS_39</v>
      </c>
      <c r="B955" s="24">
        <v>2001</v>
      </c>
      <c r="C955" s="24" t="s">
        <v>186</v>
      </c>
      <c r="D955" s="24" t="str">
        <f>VLOOKUP(C955,'FHF LUT'!$A$5:$H$81,2,FALSE)</f>
        <v>Spruce Beetle</v>
      </c>
      <c r="E955" s="24">
        <v>39</v>
      </c>
      <c r="F955" s="24" t="s">
        <v>36</v>
      </c>
      <c r="G955" s="24">
        <v>0</v>
      </c>
      <c r="H955" s="24">
        <v>0</v>
      </c>
    </row>
    <row r="956" spans="1:8">
      <c r="A956" s="24" t="str">
        <f t="shared" si="14"/>
        <v>2001_IBS_40</v>
      </c>
      <c r="B956" s="24">
        <v>2001</v>
      </c>
      <c r="C956" s="24" t="s">
        <v>186</v>
      </c>
      <c r="D956" s="24" t="str">
        <f>VLOOKUP(C956,'FHF LUT'!$A$5:$H$81,2,FALSE)</f>
        <v>Spruce Beetle</v>
      </c>
      <c r="E956" s="24">
        <v>40</v>
      </c>
      <c r="F956" s="24" t="s">
        <v>31</v>
      </c>
      <c r="G956" s="24">
        <v>3799</v>
      </c>
      <c r="H956" s="24">
        <v>3739</v>
      </c>
    </row>
    <row r="957" spans="1:8">
      <c r="A957" s="24" t="str">
        <f t="shared" si="14"/>
        <v>2001_IBS_41</v>
      </c>
      <c r="B957" s="24">
        <v>2001</v>
      </c>
      <c r="C957" s="24" t="s">
        <v>186</v>
      </c>
      <c r="D957" s="24" t="str">
        <f>VLOOKUP(C957,'FHF LUT'!$A$5:$H$81,2,FALSE)</f>
        <v>Spruce Beetle</v>
      </c>
      <c r="E957" s="24">
        <v>41</v>
      </c>
      <c r="F957" s="24" t="s">
        <v>26</v>
      </c>
      <c r="G957" s="24">
        <v>78</v>
      </c>
      <c r="H957" s="24">
        <v>78</v>
      </c>
    </row>
    <row r="958" spans="1:8">
      <c r="A958" s="24" t="str">
        <f t="shared" si="14"/>
        <v>2001_IBS_43</v>
      </c>
      <c r="B958" s="24">
        <v>2001</v>
      </c>
      <c r="C958" s="24" t="s">
        <v>186</v>
      </c>
      <c r="D958" s="24" t="str">
        <f>VLOOKUP(C958,'FHF LUT'!$A$5:$H$81,2,FALSE)</f>
        <v>Spruce Beetle</v>
      </c>
      <c r="E958" s="24">
        <v>43</v>
      </c>
      <c r="F958" s="24" t="s">
        <v>20</v>
      </c>
      <c r="G958" s="24">
        <v>0</v>
      </c>
      <c r="H958" s="24">
        <v>0</v>
      </c>
    </row>
    <row r="959" spans="1:8">
      <c r="A959" s="24" t="str">
        <f t="shared" si="14"/>
        <v>2001_IBS_44</v>
      </c>
      <c r="B959" s="24">
        <v>2001</v>
      </c>
      <c r="C959" s="24" t="s">
        <v>186</v>
      </c>
      <c r="D959" s="24" t="str">
        <f>VLOOKUP(C959,'FHF LUT'!$A$5:$H$81,2,FALSE)</f>
        <v>Spruce Beetle</v>
      </c>
      <c r="E959" s="24">
        <v>44</v>
      </c>
      <c r="F959" s="24" t="s">
        <v>3</v>
      </c>
      <c r="G959" s="24">
        <v>0</v>
      </c>
      <c r="H959" s="24">
        <v>0</v>
      </c>
    </row>
    <row r="960" spans="1:8">
      <c r="A960" s="24" t="str">
        <f t="shared" si="14"/>
        <v>2001_IBS_45</v>
      </c>
      <c r="B960" s="24">
        <v>2001</v>
      </c>
      <c r="C960" s="24" t="s">
        <v>186</v>
      </c>
      <c r="D960" s="24" t="str">
        <f>VLOOKUP(C960,'FHF LUT'!$A$5:$H$81,2,FALSE)</f>
        <v>Spruce Beetle</v>
      </c>
      <c r="E960" s="24">
        <v>45</v>
      </c>
      <c r="F960" s="24" t="s">
        <v>5</v>
      </c>
      <c r="G960" s="24">
        <v>799</v>
      </c>
      <c r="H960" s="24">
        <v>558</v>
      </c>
    </row>
    <row r="961" spans="1:8">
      <c r="A961" s="24" t="str">
        <f t="shared" si="14"/>
        <v>2001_IBS_46</v>
      </c>
      <c r="B961" s="24">
        <v>2001</v>
      </c>
      <c r="C961" s="24" t="s">
        <v>186</v>
      </c>
      <c r="D961" s="24" t="str">
        <f>VLOOKUP(C961,'FHF LUT'!$A$5:$H$81,2,FALSE)</f>
        <v>Spruce Beetle</v>
      </c>
      <c r="E961" s="24">
        <v>46</v>
      </c>
      <c r="F961" s="24" t="s">
        <v>234</v>
      </c>
      <c r="G961" s="24">
        <v>125</v>
      </c>
      <c r="H961" s="24">
        <v>125</v>
      </c>
    </row>
    <row r="962" spans="1:8">
      <c r="A962" s="24" t="str">
        <f t="shared" si="14"/>
        <v>2001_IBS_47</v>
      </c>
      <c r="B962" s="24">
        <v>2001</v>
      </c>
      <c r="C962" s="24" t="s">
        <v>186</v>
      </c>
      <c r="D962" s="24" t="str">
        <f>VLOOKUP(C962,'FHF LUT'!$A$5:$H$81,2,FALSE)</f>
        <v>Spruce Beetle</v>
      </c>
      <c r="E962" s="24">
        <v>47</v>
      </c>
      <c r="F962" s="24" t="s">
        <v>233</v>
      </c>
      <c r="G962" s="24">
        <v>0</v>
      </c>
      <c r="H962" s="24">
        <v>0</v>
      </c>
    </row>
    <row r="963" spans="1:8">
      <c r="A963" s="24" t="str">
        <f t="shared" ref="A963:A1026" si="15">CONCATENATE(B963,"_",C963,"_",E963)</f>
        <v>2001_IBS_48</v>
      </c>
      <c r="B963" s="24">
        <v>2001</v>
      </c>
      <c r="C963" s="24" t="s">
        <v>186</v>
      </c>
      <c r="D963" s="24" t="str">
        <f>VLOOKUP(C963,'FHF LUT'!$A$5:$H$81,2,FALSE)</f>
        <v>Spruce Beetle</v>
      </c>
      <c r="E963" s="24">
        <v>48</v>
      </c>
      <c r="F963" s="24" t="s">
        <v>235</v>
      </c>
      <c r="G963" s="24">
        <v>0</v>
      </c>
      <c r="H963" s="24">
        <v>0</v>
      </c>
    </row>
    <row r="964" spans="1:8">
      <c r="A964" s="24" t="str">
        <f t="shared" si="15"/>
        <v>2001_IBT_1</v>
      </c>
      <c r="B964" s="24">
        <v>2001</v>
      </c>
      <c r="C964" s="24" t="s">
        <v>192</v>
      </c>
      <c r="D964" s="24" t="str">
        <f>VLOOKUP(C964,'FHF LUT'!$A$5:$H$81,2,FALSE)</f>
        <v>Red Turpentine Beetle</v>
      </c>
      <c r="E964" s="24">
        <v>1</v>
      </c>
      <c r="F964" s="24" t="s">
        <v>10</v>
      </c>
      <c r="G964" s="24">
        <v>0</v>
      </c>
      <c r="H964" s="24">
        <v>0</v>
      </c>
    </row>
    <row r="965" spans="1:8">
      <c r="A965" s="24" t="str">
        <f t="shared" si="15"/>
        <v>2001_IBT_2</v>
      </c>
      <c r="B965" s="24">
        <v>2001</v>
      </c>
      <c r="C965" s="24" t="s">
        <v>192</v>
      </c>
      <c r="D965" s="24" t="str">
        <f>VLOOKUP(C965,'FHF LUT'!$A$5:$H$81,2,FALSE)</f>
        <v>Red Turpentine Beetle</v>
      </c>
      <c r="E965" s="24">
        <v>2</v>
      </c>
      <c r="F965" s="24" t="s">
        <v>22</v>
      </c>
      <c r="G965" s="24">
        <v>0</v>
      </c>
      <c r="H965" s="24">
        <v>0</v>
      </c>
    </row>
    <row r="966" spans="1:8">
      <c r="A966" s="24" t="str">
        <f t="shared" si="15"/>
        <v>2001_IBT_3</v>
      </c>
      <c r="B966" s="24">
        <v>2001</v>
      </c>
      <c r="C966" s="24" t="s">
        <v>192</v>
      </c>
      <c r="D966" s="24" t="str">
        <f>VLOOKUP(C966,'FHF LUT'!$A$5:$H$81,2,FALSE)</f>
        <v>Red Turpentine Beetle</v>
      </c>
      <c r="E966" s="24">
        <v>3</v>
      </c>
      <c r="F966" s="24" t="s">
        <v>13</v>
      </c>
      <c r="G966" s="24">
        <v>0</v>
      </c>
      <c r="H966" s="24">
        <v>0</v>
      </c>
    </row>
    <row r="967" spans="1:8">
      <c r="A967" s="24" t="str">
        <f t="shared" si="15"/>
        <v>2001_IBT_4</v>
      </c>
      <c r="B967" s="24">
        <v>2001</v>
      </c>
      <c r="C967" s="24" t="s">
        <v>192</v>
      </c>
      <c r="D967" s="24" t="str">
        <f>VLOOKUP(C967,'FHF LUT'!$A$5:$H$81,2,FALSE)</f>
        <v>Red Turpentine Beetle</v>
      </c>
      <c r="E967" s="24">
        <v>4</v>
      </c>
      <c r="F967" s="24" t="s">
        <v>28</v>
      </c>
      <c r="G967" s="24">
        <v>0</v>
      </c>
      <c r="H967" s="24">
        <v>0</v>
      </c>
    </row>
    <row r="968" spans="1:8">
      <c r="A968" s="24" t="str">
        <f t="shared" si="15"/>
        <v>2001_IBT_5</v>
      </c>
      <c r="B968" s="24">
        <v>2001</v>
      </c>
      <c r="C968" s="24" t="s">
        <v>192</v>
      </c>
      <c r="D968" s="24" t="str">
        <f>VLOOKUP(C968,'FHF LUT'!$A$5:$H$81,2,FALSE)</f>
        <v>Red Turpentine Beetle</v>
      </c>
      <c r="E968" s="24">
        <v>5</v>
      </c>
      <c r="F968" s="24" t="s">
        <v>16</v>
      </c>
      <c r="G968" s="24">
        <v>0</v>
      </c>
      <c r="H968" s="24">
        <v>0</v>
      </c>
    </row>
    <row r="969" spans="1:8">
      <c r="A969" s="24" t="str">
        <f t="shared" si="15"/>
        <v>2001_IBT_7</v>
      </c>
      <c r="B969" s="24">
        <v>2001</v>
      </c>
      <c r="C969" s="24" t="s">
        <v>192</v>
      </c>
      <c r="D969" s="24" t="str">
        <f>VLOOKUP(C969,'FHF LUT'!$A$5:$H$81,2,FALSE)</f>
        <v>Red Turpentine Beetle</v>
      </c>
      <c r="E969" s="24">
        <v>7</v>
      </c>
      <c r="F969" s="24" t="s">
        <v>25</v>
      </c>
      <c r="G969" s="24">
        <v>0</v>
      </c>
      <c r="H969" s="24">
        <v>0</v>
      </c>
    </row>
    <row r="970" spans="1:8">
      <c r="A970" s="24" t="str">
        <f t="shared" si="15"/>
        <v>2001_IBT_8</v>
      </c>
      <c r="B970" s="24">
        <v>2001</v>
      </c>
      <c r="C970" s="24" t="s">
        <v>192</v>
      </c>
      <c r="D970" s="24" t="str">
        <f>VLOOKUP(C970,'FHF LUT'!$A$5:$H$81,2,FALSE)</f>
        <v>Red Turpentine Beetle</v>
      </c>
      <c r="E970" s="24">
        <v>8</v>
      </c>
      <c r="F970" s="24" t="s">
        <v>29</v>
      </c>
      <c r="G970" s="24">
        <v>0</v>
      </c>
      <c r="H970" s="24">
        <v>0</v>
      </c>
    </row>
    <row r="971" spans="1:8">
      <c r="A971" s="24" t="str">
        <f t="shared" si="15"/>
        <v>2001_IBT_9</v>
      </c>
      <c r="B971" s="24">
        <v>2001</v>
      </c>
      <c r="C971" s="24" t="s">
        <v>192</v>
      </c>
      <c r="D971" s="24" t="str">
        <f>VLOOKUP(C971,'FHF LUT'!$A$5:$H$81,2,FALSE)</f>
        <v>Red Turpentine Beetle</v>
      </c>
      <c r="E971" s="24">
        <v>9</v>
      </c>
      <c r="F971" s="24" t="s">
        <v>7</v>
      </c>
      <c r="G971" s="24">
        <v>0</v>
      </c>
      <c r="H971" s="24">
        <v>0</v>
      </c>
    </row>
    <row r="972" spans="1:8">
      <c r="A972" s="24" t="str">
        <f t="shared" si="15"/>
        <v>2001_IBT_10</v>
      </c>
      <c r="B972" s="24">
        <v>2001</v>
      </c>
      <c r="C972" s="24" t="s">
        <v>192</v>
      </c>
      <c r="D972" s="24" t="str">
        <f>VLOOKUP(C972,'FHF LUT'!$A$5:$H$81,2,FALSE)</f>
        <v>Red Turpentine Beetle</v>
      </c>
      <c r="E972" s="24">
        <v>10</v>
      </c>
      <c r="F972" s="24" t="s">
        <v>18</v>
      </c>
      <c r="G972" s="24">
        <v>0</v>
      </c>
      <c r="H972" s="24">
        <v>0</v>
      </c>
    </row>
    <row r="973" spans="1:8">
      <c r="A973" s="24" t="str">
        <f t="shared" si="15"/>
        <v>2001_IBT_11</v>
      </c>
      <c r="B973" s="24">
        <v>2001</v>
      </c>
      <c r="C973" s="24" t="s">
        <v>192</v>
      </c>
      <c r="D973" s="24" t="str">
        <f>VLOOKUP(C973,'FHF LUT'!$A$5:$H$81,2,FALSE)</f>
        <v>Red Turpentine Beetle</v>
      </c>
      <c r="E973" s="24">
        <v>11</v>
      </c>
      <c r="F973" s="24" t="s">
        <v>4</v>
      </c>
      <c r="G973" s="24">
        <v>0</v>
      </c>
      <c r="H973" s="24">
        <v>0</v>
      </c>
    </row>
    <row r="974" spans="1:8">
      <c r="A974" s="24" t="str">
        <f t="shared" si="15"/>
        <v>2001_IBT_12</v>
      </c>
      <c r="B974" s="24">
        <v>2001</v>
      </c>
      <c r="C974" s="24" t="s">
        <v>192</v>
      </c>
      <c r="D974" s="24" t="str">
        <f>VLOOKUP(C974,'FHF LUT'!$A$5:$H$81,2,FALSE)</f>
        <v>Red Turpentine Beetle</v>
      </c>
      <c r="E974" s="24">
        <v>12</v>
      </c>
      <c r="F974" s="24" t="s">
        <v>11</v>
      </c>
      <c r="G974" s="24">
        <v>0</v>
      </c>
      <c r="H974" s="24">
        <v>0</v>
      </c>
    </row>
    <row r="975" spans="1:8">
      <c r="A975" s="24" t="str">
        <f t="shared" si="15"/>
        <v>2001_IBT_13</v>
      </c>
      <c r="B975" s="24">
        <v>2001</v>
      </c>
      <c r="C975" s="24" t="s">
        <v>192</v>
      </c>
      <c r="D975" s="24" t="str">
        <f>VLOOKUP(C975,'FHF LUT'!$A$5:$H$81,2,FALSE)</f>
        <v>Red Turpentine Beetle</v>
      </c>
      <c r="E975" s="24">
        <v>13</v>
      </c>
      <c r="F975" s="24" t="s">
        <v>24</v>
      </c>
      <c r="G975" s="24">
        <v>0</v>
      </c>
      <c r="H975" s="24">
        <v>0</v>
      </c>
    </row>
    <row r="976" spans="1:8">
      <c r="A976" s="24" t="str">
        <f t="shared" si="15"/>
        <v>2001_IBT_14</v>
      </c>
      <c r="B976" s="24">
        <v>2001</v>
      </c>
      <c r="C976" s="24" t="s">
        <v>192</v>
      </c>
      <c r="D976" s="24" t="str">
        <f>VLOOKUP(C976,'FHF LUT'!$A$5:$H$81,2,FALSE)</f>
        <v>Red Turpentine Beetle</v>
      </c>
      <c r="E976" s="24">
        <v>14</v>
      </c>
      <c r="F976" s="24" t="s">
        <v>30</v>
      </c>
      <c r="G976" s="24">
        <v>0</v>
      </c>
      <c r="H976" s="24">
        <v>0</v>
      </c>
    </row>
    <row r="977" spans="1:8">
      <c r="A977" s="24" t="str">
        <f t="shared" si="15"/>
        <v>2001_IBT_15</v>
      </c>
      <c r="B977" s="24">
        <v>2001</v>
      </c>
      <c r="C977" s="24" t="s">
        <v>192</v>
      </c>
      <c r="D977" s="24" t="str">
        <f>VLOOKUP(C977,'FHF LUT'!$A$5:$H$81,2,FALSE)</f>
        <v>Red Turpentine Beetle</v>
      </c>
      <c r="E977" s="24">
        <v>15</v>
      </c>
      <c r="F977" s="24" t="s">
        <v>33</v>
      </c>
      <c r="G977" s="24">
        <v>0</v>
      </c>
      <c r="H977" s="24">
        <v>0</v>
      </c>
    </row>
    <row r="978" spans="1:8">
      <c r="A978" s="24" t="str">
        <f t="shared" si="15"/>
        <v>2001_IBT_16</v>
      </c>
      <c r="B978" s="24">
        <v>2001</v>
      </c>
      <c r="C978" s="24" t="s">
        <v>192</v>
      </c>
      <c r="D978" s="24" t="str">
        <f>VLOOKUP(C978,'FHF LUT'!$A$5:$H$81,2,FALSE)</f>
        <v>Red Turpentine Beetle</v>
      </c>
      <c r="E978" s="24">
        <v>16</v>
      </c>
      <c r="F978" s="24" t="s">
        <v>12</v>
      </c>
      <c r="G978" s="24">
        <v>0</v>
      </c>
      <c r="H978" s="24">
        <v>0</v>
      </c>
    </row>
    <row r="979" spans="1:8">
      <c r="A979" s="24" t="str">
        <f t="shared" si="15"/>
        <v>2001_IBT_17</v>
      </c>
      <c r="B979" s="24">
        <v>2001</v>
      </c>
      <c r="C979" s="24" t="s">
        <v>192</v>
      </c>
      <c r="D979" s="24" t="str">
        <f>VLOOKUP(C979,'FHF LUT'!$A$5:$H$81,2,FALSE)</f>
        <v>Red Turpentine Beetle</v>
      </c>
      <c r="E979" s="24">
        <v>17</v>
      </c>
      <c r="F979" s="24" t="s">
        <v>32</v>
      </c>
      <c r="G979" s="24">
        <v>0</v>
      </c>
      <c r="H979" s="24">
        <v>0</v>
      </c>
    </row>
    <row r="980" spans="1:8">
      <c r="A980" s="24" t="str">
        <f t="shared" si="15"/>
        <v>2001_IBT_18</v>
      </c>
      <c r="B980" s="24">
        <v>2001</v>
      </c>
      <c r="C980" s="24" t="s">
        <v>192</v>
      </c>
      <c r="D980" s="24" t="str">
        <f>VLOOKUP(C980,'FHF LUT'!$A$5:$H$81,2,FALSE)</f>
        <v>Red Turpentine Beetle</v>
      </c>
      <c r="E980" s="24">
        <v>18</v>
      </c>
      <c r="F980" s="24" t="s">
        <v>15</v>
      </c>
      <c r="G980" s="24">
        <v>0</v>
      </c>
      <c r="H980" s="24">
        <v>0</v>
      </c>
    </row>
    <row r="981" spans="1:8">
      <c r="A981" s="24" t="str">
        <f t="shared" si="15"/>
        <v>2001_IBT_20</v>
      </c>
      <c r="B981" s="24">
        <v>2001</v>
      </c>
      <c r="C981" s="24" t="s">
        <v>192</v>
      </c>
      <c r="D981" s="24" t="str">
        <f>VLOOKUP(C981,'FHF LUT'!$A$5:$H$81,2,FALSE)</f>
        <v>Red Turpentine Beetle</v>
      </c>
      <c r="E981" s="24">
        <v>20</v>
      </c>
      <c r="F981" s="24" t="s">
        <v>6</v>
      </c>
      <c r="G981" s="24">
        <v>0</v>
      </c>
      <c r="H981" s="24">
        <v>0</v>
      </c>
    </row>
    <row r="982" spans="1:8">
      <c r="A982" s="24" t="str">
        <f t="shared" si="15"/>
        <v>2001_IBT_22</v>
      </c>
      <c r="B982" s="24">
        <v>2001</v>
      </c>
      <c r="C982" s="24" t="s">
        <v>192</v>
      </c>
      <c r="D982" s="24" t="str">
        <f>VLOOKUP(C982,'FHF LUT'!$A$5:$H$81,2,FALSE)</f>
        <v>Red Turpentine Beetle</v>
      </c>
      <c r="E982" s="24">
        <v>22</v>
      </c>
      <c r="F982" s="24" t="s">
        <v>19</v>
      </c>
      <c r="G982" s="24">
        <v>0</v>
      </c>
      <c r="H982" s="24">
        <v>0</v>
      </c>
    </row>
    <row r="983" spans="1:8">
      <c r="A983" s="24" t="str">
        <f t="shared" si="15"/>
        <v>2001_IBT_23</v>
      </c>
      <c r="B983" s="24">
        <v>2001</v>
      </c>
      <c r="C983" s="24" t="s">
        <v>192</v>
      </c>
      <c r="D983" s="24" t="str">
        <f>VLOOKUP(C983,'FHF LUT'!$A$5:$H$81,2,FALSE)</f>
        <v>Red Turpentine Beetle</v>
      </c>
      <c r="E983" s="24">
        <v>23</v>
      </c>
      <c r="F983" s="24" t="s">
        <v>27</v>
      </c>
      <c r="G983" s="24">
        <v>0</v>
      </c>
      <c r="H983" s="24">
        <v>0</v>
      </c>
    </row>
    <row r="984" spans="1:8">
      <c r="A984" s="24" t="str">
        <f t="shared" si="15"/>
        <v>2001_IBT_24</v>
      </c>
      <c r="B984" s="24">
        <v>2001</v>
      </c>
      <c r="C984" s="24" t="s">
        <v>192</v>
      </c>
      <c r="D984" s="24" t="str">
        <f>VLOOKUP(C984,'FHF LUT'!$A$5:$H$81,2,FALSE)</f>
        <v>Red Turpentine Beetle</v>
      </c>
      <c r="E984" s="24">
        <v>24</v>
      </c>
      <c r="F984" s="24" t="s">
        <v>17</v>
      </c>
      <c r="G984" s="24">
        <v>0</v>
      </c>
      <c r="H984" s="24">
        <v>0</v>
      </c>
    </row>
    <row r="985" spans="1:8">
      <c r="A985" s="24" t="str">
        <f t="shared" si="15"/>
        <v>2001_IBT_25</v>
      </c>
      <c r="B985" s="24">
        <v>2001</v>
      </c>
      <c r="C985" s="24" t="s">
        <v>192</v>
      </c>
      <c r="D985" s="24" t="str">
        <f>VLOOKUP(C985,'FHF LUT'!$A$5:$H$81,2,FALSE)</f>
        <v>Red Turpentine Beetle</v>
      </c>
      <c r="E985" s="24">
        <v>25</v>
      </c>
      <c r="F985" s="24" t="s">
        <v>23</v>
      </c>
      <c r="G985" s="24">
        <v>0</v>
      </c>
      <c r="H985" s="24">
        <v>0</v>
      </c>
    </row>
    <row r="986" spans="1:8">
      <c r="A986" s="24" t="str">
        <f t="shared" si="15"/>
        <v>2001_IBT_26</v>
      </c>
      <c r="B986" s="24">
        <v>2001</v>
      </c>
      <c r="C986" s="24" t="s">
        <v>192</v>
      </c>
      <c r="D986" s="24" t="str">
        <f>VLOOKUP(C986,'FHF LUT'!$A$5:$H$81,2,FALSE)</f>
        <v>Red Turpentine Beetle</v>
      </c>
      <c r="E986" s="24">
        <v>26</v>
      </c>
      <c r="F986" s="24" t="s">
        <v>14</v>
      </c>
      <c r="G986" s="24">
        <v>0</v>
      </c>
      <c r="H986" s="24">
        <v>0</v>
      </c>
    </row>
    <row r="987" spans="1:8">
      <c r="A987" s="24" t="str">
        <f t="shared" si="15"/>
        <v>2001_IBT_27</v>
      </c>
      <c r="B987" s="24">
        <v>2001</v>
      </c>
      <c r="C987" s="24" t="s">
        <v>192</v>
      </c>
      <c r="D987" s="24" t="str">
        <f>VLOOKUP(C987,'FHF LUT'!$A$5:$H$81,2,FALSE)</f>
        <v>Red Turpentine Beetle</v>
      </c>
      <c r="E987" s="24">
        <v>27</v>
      </c>
      <c r="F987" s="24" t="s">
        <v>21</v>
      </c>
      <c r="G987" s="24">
        <v>0</v>
      </c>
      <c r="H987" s="24">
        <v>0</v>
      </c>
    </row>
    <row r="988" spans="1:8">
      <c r="A988" s="24" t="str">
        <f t="shared" si="15"/>
        <v>2001_IBT_29</v>
      </c>
      <c r="B988" s="24">
        <v>2001</v>
      </c>
      <c r="C988" s="24" t="s">
        <v>192</v>
      </c>
      <c r="D988" s="24" t="str">
        <f>VLOOKUP(C988,'FHF LUT'!$A$5:$H$81,2,FALSE)</f>
        <v>Red Turpentine Beetle</v>
      </c>
      <c r="E988" s="24">
        <v>29</v>
      </c>
      <c r="F988" s="24" t="s">
        <v>9</v>
      </c>
      <c r="G988" s="24">
        <v>0</v>
      </c>
      <c r="H988" s="24">
        <v>0</v>
      </c>
    </row>
    <row r="989" spans="1:8">
      <c r="A989" s="24" t="str">
        <f t="shared" si="15"/>
        <v>2001_IBT_30</v>
      </c>
      <c r="B989" s="24">
        <v>2001</v>
      </c>
      <c r="C989" s="24" t="s">
        <v>192</v>
      </c>
      <c r="D989" s="24" t="str">
        <f>VLOOKUP(C989,'FHF LUT'!$A$5:$H$81,2,FALSE)</f>
        <v>Red Turpentine Beetle</v>
      </c>
      <c r="E989" s="24">
        <v>30</v>
      </c>
      <c r="F989" s="24" t="s">
        <v>35</v>
      </c>
      <c r="G989" s="24">
        <v>0</v>
      </c>
      <c r="H989" s="24">
        <v>0</v>
      </c>
    </row>
    <row r="990" spans="1:8">
      <c r="A990" s="24" t="str">
        <f t="shared" si="15"/>
        <v>2001_IBT_31</v>
      </c>
      <c r="B990" s="24">
        <v>2001</v>
      </c>
      <c r="C990" s="24" t="s">
        <v>192</v>
      </c>
      <c r="D990" s="24" t="str">
        <f>VLOOKUP(C990,'FHF LUT'!$A$5:$H$81,2,FALSE)</f>
        <v>Red Turpentine Beetle</v>
      </c>
      <c r="E990" s="24">
        <v>31</v>
      </c>
      <c r="F990" s="24" t="s">
        <v>34</v>
      </c>
      <c r="G990" s="24">
        <v>0</v>
      </c>
      <c r="H990" s="24">
        <v>0</v>
      </c>
    </row>
    <row r="991" spans="1:8">
      <c r="A991" s="24" t="str">
        <f t="shared" si="15"/>
        <v>2001_IBT_38</v>
      </c>
      <c r="B991" s="24">
        <v>2001</v>
      </c>
      <c r="C991" s="24" t="s">
        <v>192</v>
      </c>
      <c r="D991" s="24" t="str">
        <f>VLOOKUP(C991,'FHF LUT'!$A$5:$H$81,2,FALSE)</f>
        <v>Red Turpentine Beetle</v>
      </c>
      <c r="E991" s="24">
        <v>38</v>
      </c>
      <c r="F991" s="24" t="s">
        <v>8</v>
      </c>
      <c r="G991" s="24">
        <v>0</v>
      </c>
      <c r="H991" s="24">
        <v>0</v>
      </c>
    </row>
    <row r="992" spans="1:8">
      <c r="A992" s="24" t="str">
        <f t="shared" si="15"/>
        <v>2001_IBT_39</v>
      </c>
      <c r="B992" s="24">
        <v>2001</v>
      </c>
      <c r="C992" s="24" t="s">
        <v>192</v>
      </c>
      <c r="D992" s="24" t="str">
        <f>VLOOKUP(C992,'FHF LUT'!$A$5:$H$81,2,FALSE)</f>
        <v>Red Turpentine Beetle</v>
      </c>
      <c r="E992" s="24">
        <v>39</v>
      </c>
      <c r="F992" s="24" t="s">
        <v>36</v>
      </c>
      <c r="G992" s="24">
        <v>0</v>
      </c>
      <c r="H992" s="24">
        <v>0</v>
      </c>
    </row>
    <row r="993" spans="1:8">
      <c r="A993" s="24" t="str">
        <f t="shared" si="15"/>
        <v>2001_IBT_40</v>
      </c>
      <c r="B993" s="24">
        <v>2001</v>
      </c>
      <c r="C993" s="24" t="s">
        <v>192</v>
      </c>
      <c r="D993" s="24" t="str">
        <f>VLOOKUP(C993,'FHF LUT'!$A$5:$H$81,2,FALSE)</f>
        <v>Red Turpentine Beetle</v>
      </c>
      <c r="E993" s="24">
        <v>40</v>
      </c>
      <c r="F993" s="24" t="s">
        <v>31</v>
      </c>
      <c r="G993" s="24">
        <v>0</v>
      </c>
      <c r="H993" s="24">
        <v>0</v>
      </c>
    </row>
    <row r="994" spans="1:8">
      <c r="A994" s="24" t="str">
        <f t="shared" si="15"/>
        <v>2001_IBT_41</v>
      </c>
      <c r="B994" s="24">
        <v>2001</v>
      </c>
      <c r="C994" s="24" t="s">
        <v>192</v>
      </c>
      <c r="D994" s="24" t="str">
        <f>VLOOKUP(C994,'FHF LUT'!$A$5:$H$81,2,FALSE)</f>
        <v>Red Turpentine Beetle</v>
      </c>
      <c r="E994" s="24">
        <v>41</v>
      </c>
      <c r="F994" s="24" t="s">
        <v>26</v>
      </c>
      <c r="G994" s="24">
        <v>0</v>
      </c>
      <c r="H994" s="24">
        <v>0</v>
      </c>
    </row>
    <row r="995" spans="1:8">
      <c r="A995" s="24" t="str">
        <f t="shared" si="15"/>
        <v>2001_IBT_43</v>
      </c>
      <c r="B995" s="24">
        <v>2001</v>
      </c>
      <c r="C995" s="24" t="s">
        <v>192</v>
      </c>
      <c r="D995" s="24" t="str">
        <f>VLOOKUP(C995,'FHF LUT'!$A$5:$H$81,2,FALSE)</f>
        <v>Red Turpentine Beetle</v>
      </c>
      <c r="E995" s="24">
        <v>43</v>
      </c>
      <c r="F995" s="24" t="s">
        <v>20</v>
      </c>
      <c r="G995" s="24">
        <v>0</v>
      </c>
      <c r="H995" s="24">
        <v>0</v>
      </c>
    </row>
    <row r="996" spans="1:8">
      <c r="A996" s="24" t="str">
        <f t="shared" si="15"/>
        <v>2001_IBT_44</v>
      </c>
      <c r="B996" s="24">
        <v>2001</v>
      </c>
      <c r="C996" s="24" t="s">
        <v>192</v>
      </c>
      <c r="D996" s="24" t="str">
        <f>VLOOKUP(C996,'FHF LUT'!$A$5:$H$81,2,FALSE)</f>
        <v>Red Turpentine Beetle</v>
      </c>
      <c r="E996" s="24">
        <v>44</v>
      </c>
      <c r="F996" s="24" t="s">
        <v>3</v>
      </c>
      <c r="G996" s="24">
        <v>0</v>
      </c>
      <c r="H996" s="24">
        <v>0</v>
      </c>
    </row>
    <row r="997" spans="1:8">
      <c r="A997" s="24" t="str">
        <f t="shared" si="15"/>
        <v>2001_IBT_45</v>
      </c>
      <c r="B997" s="24">
        <v>2001</v>
      </c>
      <c r="C997" s="24" t="s">
        <v>192</v>
      </c>
      <c r="D997" s="24" t="str">
        <f>VLOOKUP(C997,'FHF LUT'!$A$5:$H$81,2,FALSE)</f>
        <v>Red Turpentine Beetle</v>
      </c>
      <c r="E997" s="24">
        <v>45</v>
      </c>
      <c r="F997" s="24" t="s">
        <v>5</v>
      </c>
      <c r="G997" s="24">
        <v>0</v>
      </c>
      <c r="H997" s="24">
        <v>0</v>
      </c>
    </row>
    <row r="998" spans="1:8">
      <c r="A998" s="24" t="str">
        <f t="shared" si="15"/>
        <v>2001_IBT_46</v>
      </c>
      <c r="B998" s="24">
        <v>2001</v>
      </c>
      <c r="C998" s="24" t="s">
        <v>192</v>
      </c>
      <c r="D998" s="24" t="str">
        <f>VLOOKUP(C998,'FHF LUT'!$A$5:$H$81,2,FALSE)</f>
        <v>Red Turpentine Beetle</v>
      </c>
      <c r="E998" s="24">
        <v>46</v>
      </c>
      <c r="F998" s="24" t="s">
        <v>234</v>
      </c>
      <c r="G998" s="24">
        <v>0</v>
      </c>
      <c r="H998" s="24">
        <v>0</v>
      </c>
    </row>
    <row r="999" spans="1:8">
      <c r="A999" s="24" t="str">
        <f t="shared" si="15"/>
        <v>2001_IBT_47</v>
      </c>
      <c r="B999" s="24">
        <v>2001</v>
      </c>
      <c r="C999" s="24" t="s">
        <v>192</v>
      </c>
      <c r="D999" s="24" t="str">
        <f>VLOOKUP(C999,'FHF LUT'!$A$5:$H$81,2,FALSE)</f>
        <v>Red Turpentine Beetle</v>
      </c>
      <c r="E999" s="24">
        <v>47</v>
      </c>
      <c r="F999" s="24" t="s">
        <v>233</v>
      </c>
      <c r="G999" s="24">
        <v>0</v>
      </c>
      <c r="H999" s="24">
        <v>0</v>
      </c>
    </row>
    <row r="1000" spans="1:8">
      <c r="A1000" s="24" t="str">
        <f t="shared" si="15"/>
        <v>2001_IBT_48</v>
      </c>
      <c r="B1000" s="24">
        <v>2001</v>
      </c>
      <c r="C1000" s="24" t="s">
        <v>192</v>
      </c>
      <c r="D1000" s="24" t="str">
        <f>VLOOKUP(C1000,'FHF LUT'!$A$5:$H$81,2,FALSE)</f>
        <v>Red Turpentine Beetle</v>
      </c>
      <c r="E1000" s="24">
        <v>48</v>
      </c>
      <c r="F1000" s="24" t="s">
        <v>235</v>
      </c>
      <c r="G1000" s="24">
        <v>0</v>
      </c>
      <c r="H1000" s="24">
        <v>0</v>
      </c>
    </row>
    <row r="1001" spans="1:8">
      <c r="A1001" s="24" t="str">
        <f t="shared" si="15"/>
        <v>2001_IBW_1</v>
      </c>
      <c r="B1001" s="24">
        <v>2001</v>
      </c>
      <c r="C1001" s="24" t="s">
        <v>187</v>
      </c>
      <c r="D1001" s="24" t="str">
        <f>VLOOKUP(C1001,'FHF LUT'!$A$5:$H$81,2,FALSE)</f>
        <v>Western Pine Beetle</v>
      </c>
      <c r="E1001" s="24">
        <v>1</v>
      </c>
      <c r="F1001" s="24" t="s">
        <v>10</v>
      </c>
      <c r="G1001" s="24">
        <v>0</v>
      </c>
      <c r="H1001" s="24">
        <v>0</v>
      </c>
    </row>
    <row r="1002" spans="1:8">
      <c r="A1002" s="24" t="str">
        <f t="shared" si="15"/>
        <v>2001_IBW_2</v>
      </c>
      <c r="B1002" s="24">
        <v>2001</v>
      </c>
      <c r="C1002" s="24" t="s">
        <v>187</v>
      </c>
      <c r="D1002" s="24" t="str">
        <f>VLOOKUP(C1002,'FHF LUT'!$A$5:$H$81,2,FALSE)</f>
        <v>Western Pine Beetle</v>
      </c>
      <c r="E1002" s="24">
        <v>2</v>
      </c>
      <c r="F1002" s="24" t="s">
        <v>22</v>
      </c>
      <c r="G1002" s="24">
        <v>0</v>
      </c>
      <c r="H1002" s="24">
        <v>0</v>
      </c>
    </row>
    <row r="1003" spans="1:8">
      <c r="A1003" s="24" t="str">
        <f t="shared" si="15"/>
        <v>2001_IBW_3</v>
      </c>
      <c r="B1003" s="24">
        <v>2001</v>
      </c>
      <c r="C1003" s="24" t="s">
        <v>187</v>
      </c>
      <c r="D1003" s="24" t="str">
        <f>VLOOKUP(C1003,'FHF LUT'!$A$5:$H$81,2,FALSE)</f>
        <v>Western Pine Beetle</v>
      </c>
      <c r="E1003" s="24">
        <v>3</v>
      </c>
      <c r="F1003" s="24" t="s">
        <v>13</v>
      </c>
      <c r="G1003" s="24">
        <v>0</v>
      </c>
      <c r="H1003" s="24">
        <v>0</v>
      </c>
    </row>
    <row r="1004" spans="1:8">
      <c r="A1004" s="24" t="str">
        <f t="shared" si="15"/>
        <v>2001_IBW_4</v>
      </c>
      <c r="B1004" s="24">
        <v>2001</v>
      </c>
      <c r="C1004" s="24" t="s">
        <v>187</v>
      </c>
      <c r="D1004" s="24" t="str">
        <f>VLOOKUP(C1004,'FHF LUT'!$A$5:$H$81,2,FALSE)</f>
        <v>Western Pine Beetle</v>
      </c>
      <c r="E1004" s="24">
        <v>4</v>
      </c>
      <c r="F1004" s="24" t="s">
        <v>28</v>
      </c>
      <c r="G1004" s="24">
        <v>0</v>
      </c>
      <c r="H1004" s="24">
        <v>0</v>
      </c>
    </row>
    <row r="1005" spans="1:8">
      <c r="A1005" s="24" t="str">
        <f t="shared" si="15"/>
        <v>2001_IBW_5</v>
      </c>
      <c r="B1005" s="24">
        <v>2001</v>
      </c>
      <c r="C1005" s="24" t="s">
        <v>187</v>
      </c>
      <c r="D1005" s="24" t="str">
        <f>VLOOKUP(C1005,'FHF LUT'!$A$5:$H$81,2,FALSE)</f>
        <v>Western Pine Beetle</v>
      </c>
      <c r="E1005" s="24">
        <v>5</v>
      </c>
      <c r="F1005" s="24" t="s">
        <v>16</v>
      </c>
      <c r="G1005" s="24">
        <v>0</v>
      </c>
      <c r="H1005" s="24">
        <v>0</v>
      </c>
    </row>
    <row r="1006" spans="1:8">
      <c r="A1006" s="24" t="str">
        <f t="shared" si="15"/>
        <v>2001_IBW_7</v>
      </c>
      <c r="B1006" s="24">
        <v>2001</v>
      </c>
      <c r="C1006" s="24" t="s">
        <v>187</v>
      </c>
      <c r="D1006" s="24" t="str">
        <f>VLOOKUP(C1006,'FHF LUT'!$A$5:$H$81,2,FALSE)</f>
        <v>Western Pine Beetle</v>
      </c>
      <c r="E1006" s="24">
        <v>7</v>
      </c>
      <c r="F1006" s="24" t="s">
        <v>25</v>
      </c>
      <c r="G1006" s="24">
        <v>0</v>
      </c>
      <c r="H1006" s="24">
        <v>0</v>
      </c>
    </row>
    <row r="1007" spans="1:8">
      <c r="A1007" s="24" t="str">
        <f t="shared" si="15"/>
        <v>2001_IBW_8</v>
      </c>
      <c r="B1007" s="24">
        <v>2001</v>
      </c>
      <c r="C1007" s="24" t="s">
        <v>187</v>
      </c>
      <c r="D1007" s="24" t="str">
        <f>VLOOKUP(C1007,'FHF LUT'!$A$5:$H$81,2,FALSE)</f>
        <v>Western Pine Beetle</v>
      </c>
      <c r="E1007" s="24">
        <v>8</v>
      </c>
      <c r="F1007" s="24" t="s">
        <v>29</v>
      </c>
      <c r="G1007" s="24">
        <v>0</v>
      </c>
      <c r="H1007" s="24">
        <v>0</v>
      </c>
    </row>
    <row r="1008" spans="1:8">
      <c r="A1008" s="24" t="str">
        <f t="shared" si="15"/>
        <v>2001_IBW_9</v>
      </c>
      <c r="B1008" s="24">
        <v>2001</v>
      </c>
      <c r="C1008" s="24" t="s">
        <v>187</v>
      </c>
      <c r="D1008" s="24" t="str">
        <f>VLOOKUP(C1008,'FHF LUT'!$A$5:$H$81,2,FALSE)</f>
        <v>Western Pine Beetle</v>
      </c>
      <c r="E1008" s="24">
        <v>9</v>
      </c>
      <c r="F1008" s="24" t="s">
        <v>7</v>
      </c>
      <c r="G1008" s="24">
        <v>0</v>
      </c>
      <c r="H1008" s="24">
        <v>0</v>
      </c>
    </row>
    <row r="1009" spans="1:8">
      <c r="A1009" s="24" t="str">
        <f t="shared" si="15"/>
        <v>2001_IBW_10</v>
      </c>
      <c r="B1009" s="24">
        <v>2001</v>
      </c>
      <c r="C1009" s="24" t="s">
        <v>187</v>
      </c>
      <c r="D1009" s="24" t="str">
        <f>VLOOKUP(C1009,'FHF LUT'!$A$5:$H$81,2,FALSE)</f>
        <v>Western Pine Beetle</v>
      </c>
      <c r="E1009" s="24">
        <v>10</v>
      </c>
      <c r="F1009" s="24" t="s">
        <v>18</v>
      </c>
      <c r="G1009" s="24">
        <v>0</v>
      </c>
      <c r="H1009" s="24">
        <v>0</v>
      </c>
    </row>
    <row r="1010" spans="1:8">
      <c r="A1010" s="24" t="str">
        <f t="shared" si="15"/>
        <v>2001_IBW_11</v>
      </c>
      <c r="B1010" s="24">
        <v>2001</v>
      </c>
      <c r="C1010" s="24" t="s">
        <v>187</v>
      </c>
      <c r="D1010" s="24" t="str">
        <f>VLOOKUP(C1010,'FHF LUT'!$A$5:$H$81,2,FALSE)</f>
        <v>Western Pine Beetle</v>
      </c>
      <c r="E1010" s="24">
        <v>11</v>
      </c>
      <c r="F1010" s="24" t="s">
        <v>4</v>
      </c>
      <c r="G1010" s="24">
        <v>0</v>
      </c>
      <c r="H1010" s="24">
        <v>0</v>
      </c>
    </row>
    <row r="1011" spans="1:8">
      <c r="A1011" s="24" t="str">
        <f t="shared" si="15"/>
        <v>2001_IBW_12</v>
      </c>
      <c r="B1011" s="24">
        <v>2001</v>
      </c>
      <c r="C1011" s="24" t="s">
        <v>187</v>
      </c>
      <c r="D1011" s="24" t="str">
        <f>VLOOKUP(C1011,'FHF LUT'!$A$5:$H$81,2,FALSE)</f>
        <v>Western Pine Beetle</v>
      </c>
      <c r="E1011" s="24">
        <v>12</v>
      </c>
      <c r="F1011" s="24" t="s">
        <v>11</v>
      </c>
      <c r="G1011" s="24">
        <v>0</v>
      </c>
      <c r="H1011" s="24">
        <v>0</v>
      </c>
    </row>
    <row r="1012" spans="1:8">
      <c r="A1012" s="24" t="str">
        <f t="shared" si="15"/>
        <v>2001_IBW_13</v>
      </c>
      <c r="B1012" s="24">
        <v>2001</v>
      </c>
      <c r="C1012" s="24" t="s">
        <v>187</v>
      </c>
      <c r="D1012" s="24" t="str">
        <f>VLOOKUP(C1012,'FHF LUT'!$A$5:$H$81,2,FALSE)</f>
        <v>Western Pine Beetle</v>
      </c>
      <c r="E1012" s="24">
        <v>13</v>
      </c>
      <c r="F1012" s="24" t="s">
        <v>24</v>
      </c>
      <c r="G1012" s="24">
        <v>0</v>
      </c>
      <c r="H1012" s="24">
        <v>0</v>
      </c>
    </row>
    <row r="1013" spans="1:8">
      <c r="A1013" s="24" t="str">
        <f t="shared" si="15"/>
        <v>2001_IBW_14</v>
      </c>
      <c r="B1013" s="24">
        <v>2001</v>
      </c>
      <c r="C1013" s="24" t="s">
        <v>187</v>
      </c>
      <c r="D1013" s="24" t="str">
        <f>VLOOKUP(C1013,'FHF LUT'!$A$5:$H$81,2,FALSE)</f>
        <v>Western Pine Beetle</v>
      </c>
      <c r="E1013" s="24">
        <v>14</v>
      </c>
      <c r="F1013" s="24" t="s">
        <v>30</v>
      </c>
      <c r="G1013" s="24">
        <v>0</v>
      </c>
      <c r="H1013" s="24">
        <v>0</v>
      </c>
    </row>
    <row r="1014" spans="1:8">
      <c r="A1014" s="24" t="str">
        <f t="shared" si="15"/>
        <v>2001_IBW_15</v>
      </c>
      <c r="B1014" s="24">
        <v>2001</v>
      </c>
      <c r="C1014" s="24" t="s">
        <v>187</v>
      </c>
      <c r="D1014" s="24" t="str">
        <f>VLOOKUP(C1014,'FHF LUT'!$A$5:$H$81,2,FALSE)</f>
        <v>Western Pine Beetle</v>
      </c>
      <c r="E1014" s="24">
        <v>15</v>
      </c>
      <c r="F1014" s="24" t="s">
        <v>33</v>
      </c>
      <c r="G1014" s="24">
        <v>0</v>
      </c>
      <c r="H1014" s="24">
        <v>0</v>
      </c>
    </row>
    <row r="1015" spans="1:8">
      <c r="A1015" s="24" t="str">
        <f t="shared" si="15"/>
        <v>2001_IBW_16</v>
      </c>
      <c r="B1015" s="24">
        <v>2001</v>
      </c>
      <c r="C1015" s="24" t="s">
        <v>187</v>
      </c>
      <c r="D1015" s="24" t="str">
        <f>VLOOKUP(C1015,'FHF LUT'!$A$5:$H$81,2,FALSE)</f>
        <v>Western Pine Beetle</v>
      </c>
      <c r="E1015" s="24">
        <v>16</v>
      </c>
      <c r="F1015" s="24" t="s">
        <v>12</v>
      </c>
      <c r="G1015" s="24">
        <v>0</v>
      </c>
      <c r="H1015" s="24">
        <v>0</v>
      </c>
    </row>
    <row r="1016" spans="1:8">
      <c r="A1016" s="24" t="str">
        <f t="shared" si="15"/>
        <v>2001_IBW_17</v>
      </c>
      <c r="B1016" s="24">
        <v>2001</v>
      </c>
      <c r="C1016" s="24" t="s">
        <v>187</v>
      </c>
      <c r="D1016" s="24" t="str">
        <f>VLOOKUP(C1016,'FHF LUT'!$A$5:$H$81,2,FALSE)</f>
        <v>Western Pine Beetle</v>
      </c>
      <c r="E1016" s="24">
        <v>17</v>
      </c>
      <c r="F1016" s="24" t="s">
        <v>32</v>
      </c>
      <c r="G1016" s="24">
        <v>0</v>
      </c>
      <c r="H1016" s="24">
        <v>0</v>
      </c>
    </row>
    <row r="1017" spans="1:8">
      <c r="A1017" s="24" t="str">
        <f t="shared" si="15"/>
        <v>2001_IBW_18</v>
      </c>
      <c r="B1017" s="24">
        <v>2001</v>
      </c>
      <c r="C1017" s="24" t="s">
        <v>187</v>
      </c>
      <c r="D1017" s="24" t="str">
        <f>VLOOKUP(C1017,'FHF LUT'!$A$5:$H$81,2,FALSE)</f>
        <v>Western Pine Beetle</v>
      </c>
      <c r="E1017" s="24">
        <v>18</v>
      </c>
      <c r="F1017" s="24" t="s">
        <v>15</v>
      </c>
      <c r="G1017" s="24">
        <v>259</v>
      </c>
      <c r="H1017" s="24">
        <v>259</v>
      </c>
    </row>
    <row r="1018" spans="1:8">
      <c r="A1018" s="24" t="str">
        <f t="shared" si="15"/>
        <v>2001_IBW_20</v>
      </c>
      <c r="B1018" s="24">
        <v>2001</v>
      </c>
      <c r="C1018" s="24" t="s">
        <v>187</v>
      </c>
      <c r="D1018" s="24" t="str">
        <f>VLOOKUP(C1018,'FHF LUT'!$A$5:$H$81,2,FALSE)</f>
        <v>Western Pine Beetle</v>
      </c>
      <c r="E1018" s="24">
        <v>20</v>
      </c>
      <c r="F1018" s="24" t="s">
        <v>6</v>
      </c>
      <c r="G1018" s="24">
        <v>0</v>
      </c>
      <c r="H1018" s="24">
        <v>0</v>
      </c>
    </row>
    <row r="1019" spans="1:8">
      <c r="A1019" s="24" t="str">
        <f t="shared" si="15"/>
        <v>2001_IBW_22</v>
      </c>
      <c r="B1019" s="24">
        <v>2001</v>
      </c>
      <c r="C1019" s="24" t="s">
        <v>187</v>
      </c>
      <c r="D1019" s="24" t="str">
        <f>VLOOKUP(C1019,'FHF LUT'!$A$5:$H$81,2,FALSE)</f>
        <v>Western Pine Beetle</v>
      </c>
      <c r="E1019" s="24">
        <v>22</v>
      </c>
      <c r="F1019" s="24" t="s">
        <v>19</v>
      </c>
      <c r="G1019" s="24">
        <v>0</v>
      </c>
      <c r="H1019" s="24">
        <v>0</v>
      </c>
    </row>
    <row r="1020" spans="1:8">
      <c r="A1020" s="24" t="str">
        <f t="shared" si="15"/>
        <v>2001_IBW_23</v>
      </c>
      <c r="B1020" s="24">
        <v>2001</v>
      </c>
      <c r="C1020" s="24" t="s">
        <v>187</v>
      </c>
      <c r="D1020" s="24" t="str">
        <f>VLOOKUP(C1020,'FHF LUT'!$A$5:$H$81,2,FALSE)</f>
        <v>Western Pine Beetle</v>
      </c>
      <c r="E1020" s="24">
        <v>23</v>
      </c>
      <c r="F1020" s="24" t="s">
        <v>27</v>
      </c>
      <c r="G1020" s="24">
        <v>0</v>
      </c>
      <c r="H1020" s="24">
        <v>0</v>
      </c>
    </row>
    <row r="1021" spans="1:8">
      <c r="A1021" s="24" t="str">
        <f t="shared" si="15"/>
        <v>2001_IBW_24</v>
      </c>
      <c r="B1021" s="24">
        <v>2001</v>
      </c>
      <c r="C1021" s="24" t="s">
        <v>187</v>
      </c>
      <c r="D1021" s="24" t="str">
        <f>VLOOKUP(C1021,'FHF LUT'!$A$5:$H$81,2,FALSE)</f>
        <v>Western Pine Beetle</v>
      </c>
      <c r="E1021" s="24">
        <v>24</v>
      </c>
      <c r="F1021" s="24" t="s">
        <v>17</v>
      </c>
      <c r="G1021" s="24">
        <v>0</v>
      </c>
      <c r="H1021" s="24">
        <v>0</v>
      </c>
    </row>
    <row r="1022" spans="1:8">
      <c r="A1022" s="24" t="str">
        <f t="shared" si="15"/>
        <v>2001_IBW_25</v>
      </c>
      <c r="B1022" s="24">
        <v>2001</v>
      </c>
      <c r="C1022" s="24" t="s">
        <v>187</v>
      </c>
      <c r="D1022" s="24" t="str">
        <f>VLOOKUP(C1022,'FHF LUT'!$A$5:$H$81,2,FALSE)</f>
        <v>Western Pine Beetle</v>
      </c>
      <c r="E1022" s="24">
        <v>25</v>
      </c>
      <c r="F1022" s="24" t="s">
        <v>23</v>
      </c>
      <c r="G1022" s="24">
        <v>0</v>
      </c>
      <c r="H1022" s="24">
        <v>0</v>
      </c>
    </row>
    <row r="1023" spans="1:8">
      <c r="A1023" s="24" t="str">
        <f t="shared" si="15"/>
        <v>2001_IBW_26</v>
      </c>
      <c r="B1023" s="24">
        <v>2001</v>
      </c>
      <c r="C1023" s="24" t="s">
        <v>187</v>
      </c>
      <c r="D1023" s="24" t="str">
        <f>VLOOKUP(C1023,'FHF LUT'!$A$5:$H$81,2,FALSE)</f>
        <v>Western Pine Beetle</v>
      </c>
      <c r="E1023" s="24">
        <v>26</v>
      </c>
      <c r="F1023" s="24" t="s">
        <v>14</v>
      </c>
      <c r="G1023" s="24">
        <v>0</v>
      </c>
      <c r="H1023" s="24">
        <v>0</v>
      </c>
    </row>
    <row r="1024" spans="1:8">
      <c r="A1024" s="24" t="str">
        <f t="shared" si="15"/>
        <v>2001_IBW_27</v>
      </c>
      <c r="B1024" s="24">
        <v>2001</v>
      </c>
      <c r="C1024" s="24" t="s">
        <v>187</v>
      </c>
      <c r="D1024" s="24" t="str">
        <f>VLOOKUP(C1024,'FHF LUT'!$A$5:$H$81,2,FALSE)</f>
        <v>Western Pine Beetle</v>
      </c>
      <c r="E1024" s="24">
        <v>27</v>
      </c>
      <c r="F1024" s="24" t="s">
        <v>21</v>
      </c>
      <c r="G1024" s="24">
        <v>0</v>
      </c>
      <c r="H1024" s="24">
        <v>0</v>
      </c>
    </row>
    <row r="1025" spans="1:8">
      <c r="A1025" s="24" t="str">
        <f t="shared" si="15"/>
        <v>2001_IBW_29</v>
      </c>
      <c r="B1025" s="24">
        <v>2001</v>
      </c>
      <c r="C1025" s="24" t="s">
        <v>187</v>
      </c>
      <c r="D1025" s="24" t="str">
        <f>VLOOKUP(C1025,'FHF LUT'!$A$5:$H$81,2,FALSE)</f>
        <v>Western Pine Beetle</v>
      </c>
      <c r="E1025" s="24">
        <v>29</v>
      </c>
      <c r="F1025" s="24" t="s">
        <v>9</v>
      </c>
      <c r="G1025" s="24">
        <v>0</v>
      </c>
      <c r="H1025" s="24">
        <v>0</v>
      </c>
    </row>
    <row r="1026" spans="1:8">
      <c r="A1026" s="24" t="str">
        <f t="shared" si="15"/>
        <v>2001_IBW_30</v>
      </c>
      <c r="B1026" s="24">
        <v>2001</v>
      </c>
      <c r="C1026" s="24" t="s">
        <v>187</v>
      </c>
      <c r="D1026" s="24" t="str">
        <f>VLOOKUP(C1026,'FHF LUT'!$A$5:$H$81,2,FALSE)</f>
        <v>Western Pine Beetle</v>
      </c>
      <c r="E1026" s="24">
        <v>30</v>
      </c>
      <c r="F1026" s="24" t="s">
        <v>35</v>
      </c>
      <c r="G1026" s="24">
        <v>0</v>
      </c>
      <c r="H1026" s="24">
        <v>0</v>
      </c>
    </row>
    <row r="1027" spans="1:8">
      <c r="A1027" s="24" t="str">
        <f t="shared" ref="A1027:A1090" si="16">CONCATENATE(B1027,"_",C1027,"_",E1027)</f>
        <v>2001_IBW_31</v>
      </c>
      <c r="B1027" s="24">
        <v>2001</v>
      </c>
      <c r="C1027" s="24" t="s">
        <v>187</v>
      </c>
      <c r="D1027" s="24" t="str">
        <f>VLOOKUP(C1027,'FHF LUT'!$A$5:$H$81,2,FALSE)</f>
        <v>Western Pine Beetle</v>
      </c>
      <c r="E1027" s="24">
        <v>31</v>
      </c>
      <c r="F1027" s="24" t="s">
        <v>34</v>
      </c>
      <c r="G1027" s="24">
        <v>0</v>
      </c>
      <c r="H1027" s="24">
        <v>0</v>
      </c>
    </row>
    <row r="1028" spans="1:8">
      <c r="A1028" s="24" t="str">
        <f t="shared" si="16"/>
        <v>2001_IBW_38</v>
      </c>
      <c r="B1028" s="24">
        <v>2001</v>
      </c>
      <c r="C1028" s="24" t="s">
        <v>187</v>
      </c>
      <c r="D1028" s="24" t="str">
        <f>VLOOKUP(C1028,'FHF LUT'!$A$5:$H$81,2,FALSE)</f>
        <v>Western Pine Beetle</v>
      </c>
      <c r="E1028" s="24">
        <v>38</v>
      </c>
      <c r="F1028" s="24" t="s">
        <v>8</v>
      </c>
      <c r="G1028" s="24">
        <v>0</v>
      </c>
      <c r="H1028" s="24">
        <v>0</v>
      </c>
    </row>
    <row r="1029" spans="1:8">
      <c r="A1029" s="24" t="str">
        <f t="shared" si="16"/>
        <v>2001_IBW_39</v>
      </c>
      <c r="B1029" s="24">
        <v>2001</v>
      </c>
      <c r="C1029" s="24" t="s">
        <v>187</v>
      </c>
      <c r="D1029" s="24" t="str">
        <f>VLOOKUP(C1029,'FHF LUT'!$A$5:$H$81,2,FALSE)</f>
        <v>Western Pine Beetle</v>
      </c>
      <c r="E1029" s="24">
        <v>39</v>
      </c>
      <c r="F1029" s="24" t="s">
        <v>36</v>
      </c>
      <c r="G1029" s="24">
        <v>0</v>
      </c>
      <c r="H1029" s="24">
        <v>0</v>
      </c>
    </row>
    <row r="1030" spans="1:8">
      <c r="A1030" s="24" t="str">
        <f t="shared" si="16"/>
        <v>2001_IBW_40</v>
      </c>
      <c r="B1030" s="24">
        <v>2001</v>
      </c>
      <c r="C1030" s="24" t="s">
        <v>187</v>
      </c>
      <c r="D1030" s="24" t="str">
        <f>VLOOKUP(C1030,'FHF LUT'!$A$5:$H$81,2,FALSE)</f>
        <v>Western Pine Beetle</v>
      </c>
      <c r="E1030" s="24">
        <v>40</v>
      </c>
      <c r="F1030" s="24" t="s">
        <v>31</v>
      </c>
      <c r="G1030" s="24">
        <v>0</v>
      </c>
      <c r="H1030" s="24">
        <v>0</v>
      </c>
    </row>
    <row r="1031" spans="1:8">
      <c r="A1031" s="24" t="str">
        <f t="shared" si="16"/>
        <v>2001_IBW_41</v>
      </c>
      <c r="B1031" s="24">
        <v>2001</v>
      </c>
      <c r="C1031" s="24" t="s">
        <v>187</v>
      </c>
      <c r="D1031" s="24" t="str">
        <f>VLOOKUP(C1031,'FHF LUT'!$A$5:$H$81,2,FALSE)</f>
        <v>Western Pine Beetle</v>
      </c>
      <c r="E1031" s="24">
        <v>41</v>
      </c>
      <c r="F1031" s="24" t="s">
        <v>26</v>
      </c>
      <c r="G1031" s="24">
        <v>0</v>
      </c>
      <c r="H1031" s="24">
        <v>0</v>
      </c>
    </row>
    <row r="1032" spans="1:8">
      <c r="A1032" s="24" t="str">
        <f t="shared" si="16"/>
        <v>2001_IBW_43</v>
      </c>
      <c r="B1032" s="24">
        <v>2001</v>
      </c>
      <c r="C1032" s="24" t="s">
        <v>187</v>
      </c>
      <c r="D1032" s="24" t="str">
        <f>VLOOKUP(C1032,'FHF LUT'!$A$5:$H$81,2,FALSE)</f>
        <v>Western Pine Beetle</v>
      </c>
      <c r="E1032" s="24">
        <v>43</v>
      </c>
      <c r="F1032" s="24" t="s">
        <v>20</v>
      </c>
      <c r="G1032" s="24">
        <v>0</v>
      </c>
      <c r="H1032" s="24">
        <v>0</v>
      </c>
    </row>
    <row r="1033" spans="1:8">
      <c r="A1033" s="24" t="str">
        <f t="shared" si="16"/>
        <v>2001_IBW_44</v>
      </c>
      <c r="B1033" s="24">
        <v>2001</v>
      </c>
      <c r="C1033" s="24" t="s">
        <v>187</v>
      </c>
      <c r="D1033" s="24" t="str">
        <f>VLOOKUP(C1033,'FHF LUT'!$A$5:$H$81,2,FALSE)</f>
        <v>Western Pine Beetle</v>
      </c>
      <c r="E1033" s="24">
        <v>44</v>
      </c>
      <c r="F1033" s="24" t="s">
        <v>3</v>
      </c>
      <c r="G1033" s="24">
        <v>0</v>
      </c>
      <c r="H1033" s="24">
        <v>0</v>
      </c>
    </row>
    <row r="1034" spans="1:8">
      <c r="A1034" s="24" t="str">
        <f t="shared" si="16"/>
        <v>2001_IBW_45</v>
      </c>
      <c r="B1034" s="24">
        <v>2001</v>
      </c>
      <c r="C1034" s="24" t="s">
        <v>187</v>
      </c>
      <c r="D1034" s="24" t="str">
        <f>VLOOKUP(C1034,'FHF LUT'!$A$5:$H$81,2,FALSE)</f>
        <v>Western Pine Beetle</v>
      </c>
      <c r="E1034" s="24">
        <v>45</v>
      </c>
      <c r="F1034" s="24" t="s">
        <v>5</v>
      </c>
      <c r="G1034" s="24">
        <v>0</v>
      </c>
      <c r="H1034" s="24">
        <v>0</v>
      </c>
    </row>
    <row r="1035" spans="1:8">
      <c r="A1035" s="24" t="str">
        <f t="shared" si="16"/>
        <v>2001_IBW_46</v>
      </c>
      <c r="B1035" s="24">
        <v>2001</v>
      </c>
      <c r="C1035" s="24" t="s">
        <v>187</v>
      </c>
      <c r="D1035" s="24" t="str">
        <f>VLOOKUP(C1035,'FHF LUT'!$A$5:$H$81,2,FALSE)</f>
        <v>Western Pine Beetle</v>
      </c>
      <c r="E1035" s="24">
        <v>46</v>
      </c>
      <c r="F1035" s="24" t="s">
        <v>234</v>
      </c>
      <c r="G1035" s="24">
        <v>0</v>
      </c>
      <c r="H1035" s="24">
        <v>0</v>
      </c>
    </row>
    <row r="1036" spans="1:8">
      <c r="A1036" s="24" t="str">
        <f t="shared" si="16"/>
        <v>2001_IBW_47</v>
      </c>
      <c r="B1036" s="24">
        <v>2001</v>
      </c>
      <c r="C1036" s="24" t="s">
        <v>187</v>
      </c>
      <c r="D1036" s="24" t="str">
        <f>VLOOKUP(C1036,'FHF LUT'!$A$5:$H$81,2,FALSE)</f>
        <v>Western Pine Beetle</v>
      </c>
      <c r="E1036" s="24">
        <v>47</v>
      </c>
      <c r="F1036" s="24" t="s">
        <v>233</v>
      </c>
      <c r="G1036" s="24">
        <v>0</v>
      </c>
      <c r="H1036" s="24">
        <v>0</v>
      </c>
    </row>
    <row r="1037" spans="1:8">
      <c r="A1037" s="24" t="str">
        <f t="shared" si="16"/>
        <v>2001_IBW_48</v>
      </c>
      <c r="B1037" s="24">
        <v>2001</v>
      </c>
      <c r="C1037" s="24" t="s">
        <v>187</v>
      </c>
      <c r="D1037" s="24" t="str">
        <f>VLOOKUP(C1037,'FHF LUT'!$A$5:$H$81,2,FALSE)</f>
        <v>Western Pine Beetle</v>
      </c>
      <c r="E1037" s="24">
        <v>48</v>
      </c>
      <c r="F1037" s="24" t="s">
        <v>235</v>
      </c>
      <c r="G1037" s="24">
        <v>0</v>
      </c>
      <c r="H1037" s="24">
        <v>0</v>
      </c>
    </row>
    <row r="1038" spans="1:8">
      <c r="A1038" s="24" t="str">
        <f t="shared" si="16"/>
        <v>2001_IDT_1</v>
      </c>
      <c r="B1038" s="24">
        <v>2001</v>
      </c>
      <c r="C1038" s="24" t="s">
        <v>193</v>
      </c>
      <c r="D1038" s="24" t="str">
        <f>VLOOKUP(C1038,'FHF LUT'!$A$5:$H$81,2,FALSE)</f>
        <v>Douglas-fir Tussock Moth</v>
      </c>
      <c r="E1038" s="24">
        <v>1</v>
      </c>
      <c r="F1038" s="24" t="s">
        <v>10</v>
      </c>
      <c r="G1038" s="24">
        <v>0</v>
      </c>
      <c r="H1038" s="24">
        <v>0</v>
      </c>
    </row>
    <row r="1039" spans="1:8">
      <c r="A1039" s="24" t="str">
        <f t="shared" si="16"/>
        <v>2001_IDT_2</v>
      </c>
      <c r="B1039" s="24">
        <v>2001</v>
      </c>
      <c r="C1039" s="24" t="s">
        <v>193</v>
      </c>
      <c r="D1039" s="24" t="str">
        <f>VLOOKUP(C1039,'FHF LUT'!$A$5:$H$81,2,FALSE)</f>
        <v>Douglas-fir Tussock Moth</v>
      </c>
      <c r="E1039" s="24">
        <v>2</v>
      </c>
      <c r="F1039" s="24" t="s">
        <v>22</v>
      </c>
      <c r="G1039" s="24">
        <v>0</v>
      </c>
      <c r="H1039" s="24">
        <v>0</v>
      </c>
    </row>
    <row r="1040" spans="1:8">
      <c r="A1040" s="24" t="str">
        <f t="shared" si="16"/>
        <v>2001_IDT_3</v>
      </c>
      <c r="B1040" s="24">
        <v>2001</v>
      </c>
      <c r="C1040" s="24" t="s">
        <v>193</v>
      </c>
      <c r="D1040" s="24" t="str">
        <f>VLOOKUP(C1040,'FHF LUT'!$A$5:$H$81,2,FALSE)</f>
        <v>Douglas-fir Tussock Moth</v>
      </c>
      <c r="E1040" s="24">
        <v>3</v>
      </c>
      <c r="F1040" s="24" t="s">
        <v>13</v>
      </c>
      <c r="G1040" s="24">
        <v>0</v>
      </c>
      <c r="H1040" s="24">
        <v>0</v>
      </c>
    </row>
    <row r="1041" spans="1:8">
      <c r="A1041" s="24" t="str">
        <f t="shared" si="16"/>
        <v>2001_IDT_4</v>
      </c>
      <c r="B1041" s="24">
        <v>2001</v>
      </c>
      <c r="C1041" s="24" t="s">
        <v>193</v>
      </c>
      <c r="D1041" s="24" t="str">
        <f>VLOOKUP(C1041,'FHF LUT'!$A$5:$H$81,2,FALSE)</f>
        <v>Douglas-fir Tussock Moth</v>
      </c>
      <c r="E1041" s="24">
        <v>4</v>
      </c>
      <c r="F1041" s="24" t="s">
        <v>28</v>
      </c>
      <c r="G1041" s="24">
        <v>0</v>
      </c>
      <c r="H1041" s="24">
        <v>0</v>
      </c>
    </row>
    <row r="1042" spans="1:8">
      <c r="A1042" s="24" t="str">
        <f t="shared" si="16"/>
        <v>2001_IDT_5</v>
      </c>
      <c r="B1042" s="24">
        <v>2001</v>
      </c>
      <c r="C1042" s="24" t="s">
        <v>193</v>
      </c>
      <c r="D1042" s="24" t="str">
        <f>VLOOKUP(C1042,'FHF LUT'!$A$5:$H$81,2,FALSE)</f>
        <v>Douglas-fir Tussock Moth</v>
      </c>
      <c r="E1042" s="24">
        <v>5</v>
      </c>
      <c r="F1042" s="24" t="s">
        <v>16</v>
      </c>
      <c r="G1042" s="24">
        <v>0</v>
      </c>
      <c r="H1042" s="24">
        <v>0</v>
      </c>
    </row>
    <row r="1043" spans="1:8">
      <c r="A1043" s="24" t="str">
        <f t="shared" si="16"/>
        <v>2001_IDT_7</v>
      </c>
      <c r="B1043" s="24">
        <v>2001</v>
      </c>
      <c r="C1043" s="24" t="s">
        <v>193</v>
      </c>
      <c r="D1043" s="24" t="str">
        <f>VLOOKUP(C1043,'FHF LUT'!$A$5:$H$81,2,FALSE)</f>
        <v>Douglas-fir Tussock Moth</v>
      </c>
      <c r="E1043" s="24">
        <v>7</v>
      </c>
      <c r="F1043" s="24" t="s">
        <v>25</v>
      </c>
      <c r="G1043" s="24">
        <v>0</v>
      </c>
      <c r="H1043" s="24">
        <v>0</v>
      </c>
    </row>
    <row r="1044" spans="1:8">
      <c r="A1044" s="24" t="str">
        <f t="shared" si="16"/>
        <v>2001_IDT_8</v>
      </c>
      <c r="B1044" s="24">
        <v>2001</v>
      </c>
      <c r="C1044" s="24" t="s">
        <v>193</v>
      </c>
      <c r="D1044" s="24" t="str">
        <f>VLOOKUP(C1044,'FHF LUT'!$A$5:$H$81,2,FALSE)</f>
        <v>Douglas-fir Tussock Moth</v>
      </c>
      <c r="E1044" s="24">
        <v>8</v>
      </c>
      <c r="F1044" s="24" t="s">
        <v>29</v>
      </c>
      <c r="G1044" s="24">
        <v>0</v>
      </c>
      <c r="H1044" s="24">
        <v>0</v>
      </c>
    </row>
    <row r="1045" spans="1:8">
      <c r="A1045" s="24" t="str">
        <f t="shared" si="16"/>
        <v>2001_IDT_9</v>
      </c>
      <c r="B1045" s="24">
        <v>2001</v>
      </c>
      <c r="C1045" s="24" t="s">
        <v>193</v>
      </c>
      <c r="D1045" s="24" t="str">
        <f>VLOOKUP(C1045,'FHF LUT'!$A$5:$H$81,2,FALSE)</f>
        <v>Douglas-fir Tussock Moth</v>
      </c>
      <c r="E1045" s="24">
        <v>9</v>
      </c>
      <c r="F1045" s="24" t="s">
        <v>7</v>
      </c>
      <c r="G1045" s="24">
        <v>0</v>
      </c>
      <c r="H1045" s="24">
        <v>0</v>
      </c>
    </row>
    <row r="1046" spans="1:8">
      <c r="A1046" s="24" t="str">
        <f t="shared" si="16"/>
        <v>2001_IDT_10</v>
      </c>
      <c r="B1046" s="24">
        <v>2001</v>
      </c>
      <c r="C1046" s="24" t="s">
        <v>193</v>
      </c>
      <c r="D1046" s="24" t="str">
        <f>VLOOKUP(C1046,'FHF LUT'!$A$5:$H$81,2,FALSE)</f>
        <v>Douglas-fir Tussock Moth</v>
      </c>
      <c r="E1046" s="24">
        <v>10</v>
      </c>
      <c r="F1046" s="24" t="s">
        <v>18</v>
      </c>
      <c r="G1046" s="24">
        <v>0</v>
      </c>
      <c r="H1046" s="24">
        <v>0</v>
      </c>
    </row>
    <row r="1047" spans="1:8">
      <c r="A1047" s="24" t="str">
        <f t="shared" si="16"/>
        <v>2001_IDT_11</v>
      </c>
      <c r="B1047" s="24">
        <v>2001</v>
      </c>
      <c r="C1047" s="24" t="s">
        <v>193</v>
      </c>
      <c r="D1047" s="24" t="str">
        <f>VLOOKUP(C1047,'FHF LUT'!$A$5:$H$81,2,FALSE)</f>
        <v>Douglas-fir Tussock Moth</v>
      </c>
      <c r="E1047" s="24">
        <v>11</v>
      </c>
      <c r="F1047" s="24" t="s">
        <v>4</v>
      </c>
      <c r="G1047" s="24">
        <v>73</v>
      </c>
      <c r="H1047" s="24">
        <v>73</v>
      </c>
    </row>
    <row r="1048" spans="1:8">
      <c r="A1048" s="24" t="str">
        <f t="shared" si="16"/>
        <v>2001_IDT_12</v>
      </c>
      <c r="B1048" s="24">
        <v>2001</v>
      </c>
      <c r="C1048" s="24" t="s">
        <v>193</v>
      </c>
      <c r="D1048" s="24" t="str">
        <f>VLOOKUP(C1048,'FHF LUT'!$A$5:$H$81,2,FALSE)</f>
        <v>Douglas-fir Tussock Moth</v>
      </c>
      <c r="E1048" s="24">
        <v>12</v>
      </c>
      <c r="F1048" s="24" t="s">
        <v>11</v>
      </c>
      <c r="G1048" s="24">
        <v>0</v>
      </c>
      <c r="H1048" s="24">
        <v>0</v>
      </c>
    </row>
    <row r="1049" spans="1:8">
      <c r="A1049" s="24" t="str">
        <f t="shared" si="16"/>
        <v>2001_IDT_13</v>
      </c>
      <c r="B1049" s="24">
        <v>2001</v>
      </c>
      <c r="C1049" s="24" t="s">
        <v>193</v>
      </c>
      <c r="D1049" s="24" t="str">
        <f>VLOOKUP(C1049,'FHF LUT'!$A$5:$H$81,2,FALSE)</f>
        <v>Douglas-fir Tussock Moth</v>
      </c>
      <c r="E1049" s="24">
        <v>13</v>
      </c>
      <c r="F1049" s="24" t="s">
        <v>24</v>
      </c>
      <c r="G1049" s="24">
        <v>0</v>
      </c>
      <c r="H1049" s="24">
        <v>0</v>
      </c>
    </row>
    <row r="1050" spans="1:8">
      <c r="A1050" s="24" t="str">
        <f t="shared" si="16"/>
        <v>2001_IDT_14</v>
      </c>
      <c r="B1050" s="24">
        <v>2001</v>
      </c>
      <c r="C1050" s="24" t="s">
        <v>193</v>
      </c>
      <c r="D1050" s="24" t="str">
        <f>VLOOKUP(C1050,'FHF LUT'!$A$5:$H$81,2,FALSE)</f>
        <v>Douglas-fir Tussock Moth</v>
      </c>
      <c r="E1050" s="24">
        <v>14</v>
      </c>
      <c r="F1050" s="24" t="s">
        <v>30</v>
      </c>
      <c r="G1050" s="24">
        <v>0</v>
      </c>
      <c r="H1050" s="24">
        <v>0</v>
      </c>
    </row>
    <row r="1051" spans="1:8">
      <c r="A1051" s="24" t="str">
        <f t="shared" si="16"/>
        <v>2001_IDT_15</v>
      </c>
      <c r="B1051" s="24">
        <v>2001</v>
      </c>
      <c r="C1051" s="24" t="s">
        <v>193</v>
      </c>
      <c r="D1051" s="24" t="str">
        <f>VLOOKUP(C1051,'FHF LUT'!$A$5:$H$81,2,FALSE)</f>
        <v>Douglas-fir Tussock Moth</v>
      </c>
      <c r="E1051" s="24">
        <v>15</v>
      </c>
      <c r="F1051" s="24" t="s">
        <v>33</v>
      </c>
      <c r="G1051" s="24">
        <v>0</v>
      </c>
      <c r="H1051" s="24">
        <v>0</v>
      </c>
    </row>
    <row r="1052" spans="1:8">
      <c r="A1052" s="24" t="str">
        <f t="shared" si="16"/>
        <v>2001_IDT_16</v>
      </c>
      <c r="B1052" s="24">
        <v>2001</v>
      </c>
      <c r="C1052" s="24" t="s">
        <v>193</v>
      </c>
      <c r="D1052" s="24" t="str">
        <f>VLOOKUP(C1052,'FHF LUT'!$A$5:$H$81,2,FALSE)</f>
        <v>Douglas-fir Tussock Moth</v>
      </c>
      <c r="E1052" s="24">
        <v>16</v>
      </c>
      <c r="F1052" s="24" t="s">
        <v>12</v>
      </c>
      <c r="G1052" s="24">
        <v>0</v>
      </c>
      <c r="H1052" s="24">
        <v>0</v>
      </c>
    </row>
    <row r="1053" spans="1:8">
      <c r="A1053" s="24" t="str">
        <f t="shared" si="16"/>
        <v>2001_IDT_17</v>
      </c>
      <c r="B1053" s="24">
        <v>2001</v>
      </c>
      <c r="C1053" s="24" t="s">
        <v>193</v>
      </c>
      <c r="D1053" s="24" t="str">
        <f>VLOOKUP(C1053,'FHF LUT'!$A$5:$H$81,2,FALSE)</f>
        <v>Douglas-fir Tussock Moth</v>
      </c>
      <c r="E1053" s="24">
        <v>17</v>
      </c>
      <c r="F1053" s="24" t="s">
        <v>32</v>
      </c>
      <c r="G1053" s="24">
        <v>0</v>
      </c>
      <c r="H1053" s="24">
        <v>0</v>
      </c>
    </row>
    <row r="1054" spans="1:8">
      <c r="A1054" s="24" t="str">
        <f t="shared" si="16"/>
        <v>2001_IDT_18</v>
      </c>
      <c r="B1054" s="24">
        <v>2001</v>
      </c>
      <c r="C1054" s="24" t="s">
        <v>193</v>
      </c>
      <c r="D1054" s="24" t="str">
        <f>VLOOKUP(C1054,'FHF LUT'!$A$5:$H$81,2,FALSE)</f>
        <v>Douglas-fir Tussock Moth</v>
      </c>
      <c r="E1054" s="24">
        <v>18</v>
      </c>
      <c r="F1054" s="24" t="s">
        <v>15</v>
      </c>
      <c r="G1054" s="24">
        <v>0</v>
      </c>
      <c r="H1054" s="24">
        <v>0</v>
      </c>
    </row>
    <row r="1055" spans="1:8">
      <c r="A1055" s="24" t="str">
        <f t="shared" si="16"/>
        <v>2001_IDT_20</v>
      </c>
      <c r="B1055" s="24">
        <v>2001</v>
      </c>
      <c r="C1055" s="24" t="s">
        <v>193</v>
      </c>
      <c r="D1055" s="24" t="str">
        <f>VLOOKUP(C1055,'FHF LUT'!$A$5:$H$81,2,FALSE)</f>
        <v>Douglas-fir Tussock Moth</v>
      </c>
      <c r="E1055" s="24">
        <v>20</v>
      </c>
      <c r="F1055" s="24" t="s">
        <v>6</v>
      </c>
      <c r="G1055" s="24">
        <v>0</v>
      </c>
      <c r="H1055" s="24">
        <v>0</v>
      </c>
    </row>
    <row r="1056" spans="1:8">
      <c r="A1056" s="24" t="str">
        <f t="shared" si="16"/>
        <v>2001_IDT_22</v>
      </c>
      <c r="B1056" s="24">
        <v>2001</v>
      </c>
      <c r="C1056" s="24" t="s">
        <v>193</v>
      </c>
      <c r="D1056" s="24" t="str">
        <f>VLOOKUP(C1056,'FHF LUT'!$A$5:$H$81,2,FALSE)</f>
        <v>Douglas-fir Tussock Moth</v>
      </c>
      <c r="E1056" s="24">
        <v>22</v>
      </c>
      <c r="F1056" s="24" t="s">
        <v>19</v>
      </c>
      <c r="G1056" s="24">
        <v>0</v>
      </c>
      <c r="H1056" s="24">
        <v>0</v>
      </c>
    </row>
    <row r="1057" spans="1:8">
      <c r="A1057" s="24" t="str">
        <f t="shared" si="16"/>
        <v>2001_IDT_23</v>
      </c>
      <c r="B1057" s="24">
        <v>2001</v>
      </c>
      <c r="C1057" s="24" t="s">
        <v>193</v>
      </c>
      <c r="D1057" s="24" t="str">
        <f>VLOOKUP(C1057,'FHF LUT'!$A$5:$H$81,2,FALSE)</f>
        <v>Douglas-fir Tussock Moth</v>
      </c>
      <c r="E1057" s="24">
        <v>23</v>
      </c>
      <c r="F1057" s="24" t="s">
        <v>27</v>
      </c>
      <c r="G1057" s="24">
        <v>0</v>
      </c>
      <c r="H1057" s="24">
        <v>0</v>
      </c>
    </row>
    <row r="1058" spans="1:8">
      <c r="A1058" s="24" t="str">
        <f t="shared" si="16"/>
        <v>2001_IDT_24</v>
      </c>
      <c r="B1058" s="24">
        <v>2001</v>
      </c>
      <c r="C1058" s="24" t="s">
        <v>193</v>
      </c>
      <c r="D1058" s="24" t="str">
        <f>VLOOKUP(C1058,'FHF LUT'!$A$5:$H$81,2,FALSE)</f>
        <v>Douglas-fir Tussock Moth</v>
      </c>
      <c r="E1058" s="24">
        <v>24</v>
      </c>
      <c r="F1058" s="24" t="s">
        <v>17</v>
      </c>
      <c r="G1058" s="24">
        <v>0</v>
      </c>
      <c r="H1058" s="24">
        <v>0</v>
      </c>
    </row>
    <row r="1059" spans="1:8">
      <c r="A1059" s="24" t="str">
        <f t="shared" si="16"/>
        <v>2001_IDT_25</v>
      </c>
      <c r="B1059" s="24">
        <v>2001</v>
      </c>
      <c r="C1059" s="24" t="s">
        <v>193</v>
      </c>
      <c r="D1059" s="24" t="str">
        <f>VLOOKUP(C1059,'FHF LUT'!$A$5:$H$81,2,FALSE)</f>
        <v>Douglas-fir Tussock Moth</v>
      </c>
      <c r="E1059" s="24">
        <v>25</v>
      </c>
      <c r="F1059" s="24" t="s">
        <v>23</v>
      </c>
      <c r="G1059" s="24">
        <v>0</v>
      </c>
      <c r="H1059" s="24">
        <v>0</v>
      </c>
    </row>
    <row r="1060" spans="1:8">
      <c r="A1060" s="24" t="str">
        <f t="shared" si="16"/>
        <v>2001_IDT_26</v>
      </c>
      <c r="B1060" s="24">
        <v>2001</v>
      </c>
      <c r="C1060" s="24" t="s">
        <v>193</v>
      </c>
      <c r="D1060" s="24" t="str">
        <f>VLOOKUP(C1060,'FHF LUT'!$A$5:$H$81,2,FALSE)</f>
        <v>Douglas-fir Tussock Moth</v>
      </c>
      <c r="E1060" s="24">
        <v>26</v>
      </c>
      <c r="F1060" s="24" t="s">
        <v>14</v>
      </c>
      <c r="G1060" s="24">
        <v>0</v>
      </c>
      <c r="H1060" s="24">
        <v>0</v>
      </c>
    </row>
    <row r="1061" spans="1:8">
      <c r="A1061" s="24" t="str">
        <f t="shared" si="16"/>
        <v>2001_IDT_27</v>
      </c>
      <c r="B1061" s="24">
        <v>2001</v>
      </c>
      <c r="C1061" s="24" t="s">
        <v>193</v>
      </c>
      <c r="D1061" s="24" t="str">
        <f>VLOOKUP(C1061,'FHF LUT'!$A$5:$H$81,2,FALSE)</f>
        <v>Douglas-fir Tussock Moth</v>
      </c>
      <c r="E1061" s="24">
        <v>27</v>
      </c>
      <c r="F1061" s="24" t="s">
        <v>21</v>
      </c>
      <c r="G1061" s="24">
        <v>0</v>
      </c>
      <c r="H1061" s="24">
        <v>0</v>
      </c>
    </row>
    <row r="1062" spans="1:8">
      <c r="A1062" s="24" t="str">
        <f t="shared" si="16"/>
        <v>2001_IDT_29</v>
      </c>
      <c r="B1062" s="24">
        <v>2001</v>
      </c>
      <c r="C1062" s="24" t="s">
        <v>193</v>
      </c>
      <c r="D1062" s="24" t="str">
        <f>VLOOKUP(C1062,'FHF LUT'!$A$5:$H$81,2,FALSE)</f>
        <v>Douglas-fir Tussock Moth</v>
      </c>
      <c r="E1062" s="24">
        <v>29</v>
      </c>
      <c r="F1062" s="24" t="s">
        <v>9</v>
      </c>
      <c r="G1062" s="24">
        <v>0</v>
      </c>
      <c r="H1062" s="24">
        <v>0</v>
      </c>
    </row>
    <row r="1063" spans="1:8">
      <c r="A1063" s="24" t="str">
        <f t="shared" si="16"/>
        <v>2001_IDT_30</v>
      </c>
      <c r="B1063" s="24">
        <v>2001</v>
      </c>
      <c r="C1063" s="24" t="s">
        <v>193</v>
      </c>
      <c r="D1063" s="24" t="str">
        <f>VLOOKUP(C1063,'FHF LUT'!$A$5:$H$81,2,FALSE)</f>
        <v>Douglas-fir Tussock Moth</v>
      </c>
      <c r="E1063" s="24">
        <v>30</v>
      </c>
      <c r="F1063" s="24" t="s">
        <v>35</v>
      </c>
      <c r="G1063" s="24">
        <v>0</v>
      </c>
      <c r="H1063" s="24">
        <v>0</v>
      </c>
    </row>
    <row r="1064" spans="1:8">
      <c r="A1064" s="24" t="str">
        <f t="shared" si="16"/>
        <v>2001_IDT_31</v>
      </c>
      <c r="B1064" s="24">
        <v>2001</v>
      </c>
      <c r="C1064" s="24" t="s">
        <v>193</v>
      </c>
      <c r="D1064" s="24" t="str">
        <f>VLOOKUP(C1064,'FHF LUT'!$A$5:$H$81,2,FALSE)</f>
        <v>Douglas-fir Tussock Moth</v>
      </c>
      <c r="E1064" s="24">
        <v>31</v>
      </c>
      <c r="F1064" s="24" t="s">
        <v>34</v>
      </c>
      <c r="G1064" s="24">
        <v>0</v>
      </c>
      <c r="H1064" s="24">
        <v>0</v>
      </c>
    </row>
    <row r="1065" spans="1:8">
      <c r="A1065" s="24" t="str">
        <f t="shared" si="16"/>
        <v>2001_IDT_38</v>
      </c>
      <c r="B1065" s="24">
        <v>2001</v>
      </c>
      <c r="C1065" s="24" t="s">
        <v>193</v>
      </c>
      <c r="D1065" s="24" t="str">
        <f>VLOOKUP(C1065,'FHF LUT'!$A$5:$H$81,2,FALSE)</f>
        <v>Douglas-fir Tussock Moth</v>
      </c>
      <c r="E1065" s="24">
        <v>38</v>
      </c>
      <c r="F1065" s="24" t="s">
        <v>8</v>
      </c>
      <c r="G1065" s="24">
        <v>0</v>
      </c>
      <c r="H1065" s="24">
        <v>0</v>
      </c>
    </row>
    <row r="1066" spans="1:8">
      <c r="A1066" s="24" t="str">
        <f t="shared" si="16"/>
        <v>2001_IDT_39</v>
      </c>
      <c r="B1066" s="24">
        <v>2001</v>
      </c>
      <c r="C1066" s="24" t="s">
        <v>193</v>
      </c>
      <c r="D1066" s="24" t="str">
        <f>VLOOKUP(C1066,'FHF LUT'!$A$5:$H$81,2,FALSE)</f>
        <v>Douglas-fir Tussock Moth</v>
      </c>
      <c r="E1066" s="24">
        <v>39</v>
      </c>
      <c r="F1066" s="24" t="s">
        <v>36</v>
      </c>
      <c r="G1066" s="24">
        <v>0</v>
      </c>
      <c r="H1066" s="24">
        <v>0</v>
      </c>
    </row>
    <row r="1067" spans="1:8">
      <c r="A1067" s="24" t="str">
        <f t="shared" si="16"/>
        <v>2001_IDT_40</v>
      </c>
      <c r="B1067" s="24">
        <v>2001</v>
      </c>
      <c r="C1067" s="24" t="s">
        <v>193</v>
      </c>
      <c r="D1067" s="24" t="str">
        <f>VLOOKUP(C1067,'FHF LUT'!$A$5:$H$81,2,FALSE)</f>
        <v>Douglas-fir Tussock Moth</v>
      </c>
      <c r="E1067" s="24">
        <v>40</v>
      </c>
      <c r="F1067" s="24" t="s">
        <v>31</v>
      </c>
      <c r="G1067" s="24">
        <v>0</v>
      </c>
      <c r="H1067" s="24">
        <v>0</v>
      </c>
    </row>
    <row r="1068" spans="1:8">
      <c r="A1068" s="24" t="str">
        <f t="shared" si="16"/>
        <v>2001_IDT_41</v>
      </c>
      <c r="B1068" s="24">
        <v>2001</v>
      </c>
      <c r="C1068" s="24" t="s">
        <v>193</v>
      </c>
      <c r="D1068" s="24" t="str">
        <f>VLOOKUP(C1068,'FHF LUT'!$A$5:$H$81,2,FALSE)</f>
        <v>Douglas-fir Tussock Moth</v>
      </c>
      <c r="E1068" s="24">
        <v>41</v>
      </c>
      <c r="F1068" s="24" t="s">
        <v>26</v>
      </c>
      <c r="G1068" s="24">
        <v>0</v>
      </c>
      <c r="H1068" s="24">
        <v>0</v>
      </c>
    </row>
    <row r="1069" spans="1:8">
      <c r="A1069" s="24" t="str">
        <f t="shared" si="16"/>
        <v>2001_IDT_43</v>
      </c>
      <c r="B1069" s="24">
        <v>2001</v>
      </c>
      <c r="C1069" s="24" t="s">
        <v>193</v>
      </c>
      <c r="D1069" s="24" t="str">
        <f>VLOOKUP(C1069,'FHF LUT'!$A$5:$H$81,2,FALSE)</f>
        <v>Douglas-fir Tussock Moth</v>
      </c>
      <c r="E1069" s="24">
        <v>43</v>
      </c>
      <c r="F1069" s="24" t="s">
        <v>20</v>
      </c>
      <c r="G1069" s="24">
        <v>0</v>
      </c>
      <c r="H1069" s="24">
        <v>0</v>
      </c>
    </row>
    <row r="1070" spans="1:8">
      <c r="A1070" s="24" t="str">
        <f t="shared" si="16"/>
        <v>2001_IDT_44</v>
      </c>
      <c r="B1070" s="24">
        <v>2001</v>
      </c>
      <c r="C1070" s="24" t="s">
        <v>193</v>
      </c>
      <c r="D1070" s="24" t="str">
        <f>VLOOKUP(C1070,'FHF LUT'!$A$5:$H$81,2,FALSE)</f>
        <v>Douglas-fir Tussock Moth</v>
      </c>
      <c r="E1070" s="24">
        <v>44</v>
      </c>
      <c r="F1070" s="24" t="s">
        <v>3</v>
      </c>
      <c r="G1070" s="24">
        <v>0</v>
      </c>
      <c r="H1070" s="24">
        <v>0</v>
      </c>
    </row>
    <row r="1071" spans="1:8">
      <c r="A1071" s="24" t="str">
        <f t="shared" si="16"/>
        <v>2001_IDT_45</v>
      </c>
      <c r="B1071" s="24">
        <v>2001</v>
      </c>
      <c r="C1071" s="24" t="s">
        <v>193</v>
      </c>
      <c r="D1071" s="24" t="str">
        <f>VLOOKUP(C1071,'FHF LUT'!$A$5:$H$81,2,FALSE)</f>
        <v>Douglas-fir Tussock Moth</v>
      </c>
      <c r="E1071" s="24">
        <v>45</v>
      </c>
      <c r="F1071" s="24" t="s">
        <v>5</v>
      </c>
      <c r="G1071" s="24">
        <v>0</v>
      </c>
      <c r="H1071" s="24">
        <v>0</v>
      </c>
    </row>
    <row r="1072" spans="1:8">
      <c r="A1072" s="24" t="str">
        <f t="shared" si="16"/>
        <v>2001_IDT_46</v>
      </c>
      <c r="B1072" s="24">
        <v>2001</v>
      </c>
      <c r="C1072" s="24" t="s">
        <v>193</v>
      </c>
      <c r="D1072" s="24" t="str">
        <f>VLOOKUP(C1072,'FHF LUT'!$A$5:$H$81,2,FALSE)</f>
        <v>Douglas-fir Tussock Moth</v>
      </c>
      <c r="E1072" s="24">
        <v>46</v>
      </c>
      <c r="F1072" s="24" t="s">
        <v>234</v>
      </c>
      <c r="G1072" s="24">
        <v>0</v>
      </c>
      <c r="H1072" s="24">
        <v>0</v>
      </c>
    </row>
    <row r="1073" spans="1:8">
      <c r="A1073" s="24" t="str">
        <f t="shared" si="16"/>
        <v>2001_IDT_47</v>
      </c>
      <c r="B1073" s="24">
        <v>2001</v>
      </c>
      <c r="C1073" s="24" t="s">
        <v>193</v>
      </c>
      <c r="D1073" s="24" t="str">
        <f>VLOOKUP(C1073,'FHF LUT'!$A$5:$H$81,2,FALSE)</f>
        <v>Douglas-fir Tussock Moth</v>
      </c>
      <c r="E1073" s="24">
        <v>47</v>
      </c>
      <c r="F1073" s="24" t="s">
        <v>233</v>
      </c>
      <c r="G1073" s="24">
        <v>0</v>
      </c>
      <c r="H1073" s="24">
        <v>0</v>
      </c>
    </row>
    <row r="1074" spans="1:8">
      <c r="A1074" s="24" t="str">
        <f t="shared" si="16"/>
        <v>2001_IDT_48</v>
      </c>
      <c r="B1074" s="24">
        <v>2001</v>
      </c>
      <c r="C1074" s="24" t="s">
        <v>193</v>
      </c>
      <c r="D1074" s="24" t="str">
        <f>VLOOKUP(C1074,'FHF LUT'!$A$5:$H$81,2,FALSE)</f>
        <v>Douglas-fir Tussock Moth</v>
      </c>
      <c r="E1074" s="24">
        <v>48</v>
      </c>
      <c r="F1074" s="24" t="s">
        <v>235</v>
      </c>
      <c r="G1074" s="24">
        <v>0</v>
      </c>
      <c r="H1074" s="24">
        <v>0</v>
      </c>
    </row>
    <row r="1075" spans="1:8">
      <c r="A1075" s="24" t="str">
        <f t="shared" si="16"/>
        <v>2001_NB_1</v>
      </c>
      <c r="B1075" s="24">
        <v>2001</v>
      </c>
      <c r="C1075" s="24" t="s">
        <v>188</v>
      </c>
      <c r="D1075" s="24" t="str">
        <f>VLOOKUP(C1075,'FHF LUT'!$A$5:$H$81,2,FALSE)</f>
        <v>Fire</v>
      </c>
      <c r="E1075" s="24">
        <v>1</v>
      </c>
      <c r="F1075" s="24" t="s">
        <v>10</v>
      </c>
      <c r="G1075" s="24">
        <v>0</v>
      </c>
      <c r="H1075" s="24">
        <v>0</v>
      </c>
    </row>
    <row r="1076" spans="1:8">
      <c r="A1076" s="24" t="str">
        <f t="shared" si="16"/>
        <v>2001_NB_2</v>
      </c>
      <c r="B1076" s="24">
        <v>2001</v>
      </c>
      <c r="C1076" s="24" t="s">
        <v>188</v>
      </c>
      <c r="D1076" s="24" t="str">
        <f>VLOOKUP(C1076,'FHF LUT'!$A$5:$H$81,2,FALSE)</f>
        <v>Fire</v>
      </c>
      <c r="E1076" s="24">
        <v>2</v>
      </c>
      <c r="F1076" s="24" t="s">
        <v>22</v>
      </c>
      <c r="G1076" s="24">
        <v>0</v>
      </c>
      <c r="H1076" s="24">
        <v>0</v>
      </c>
    </row>
    <row r="1077" spans="1:8">
      <c r="A1077" s="24" t="str">
        <f t="shared" si="16"/>
        <v>2001_NB_3</v>
      </c>
      <c r="B1077" s="24">
        <v>2001</v>
      </c>
      <c r="C1077" s="24" t="s">
        <v>188</v>
      </c>
      <c r="D1077" s="24" t="str">
        <f>VLOOKUP(C1077,'FHF LUT'!$A$5:$H$81,2,FALSE)</f>
        <v>Fire</v>
      </c>
      <c r="E1077" s="24">
        <v>3</v>
      </c>
      <c r="F1077" s="24" t="s">
        <v>13</v>
      </c>
      <c r="G1077" s="24">
        <v>0</v>
      </c>
      <c r="H1077" s="24">
        <v>0</v>
      </c>
    </row>
    <row r="1078" spans="1:8">
      <c r="A1078" s="24" t="str">
        <f t="shared" si="16"/>
        <v>2001_NB_4</v>
      </c>
      <c r="B1078" s="24">
        <v>2001</v>
      </c>
      <c r="C1078" s="24" t="s">
        <v>188</v>
      </c>
      <c r="D1078" s="24" t="str">
        <f>VLOOKUP(C1078,'FHF LUT'!$A$5:$H$81,2,FALSE)</f>
        <v>Fire</v>
      </c>
      <c r="E1078" s="24">
        <v>4</v>
      </c>
      <c r="F1078" s="24" t="s">
        <v>28</v>
      </c>
      <c r="G1078" s="24">
        <v>0</v>
      </c>
      <c r="H1078" s="24">
        <v>0</v>
      </c>
    </row>
    <row r="1079" spans="1:8">
      <c r="A1079" s="24" t="str">
        <f t="shared" si="16"/>
        <v>2001_NB_5</v>
      </c>
      <c r="B1079" s="24">
        <v>2001</v>
      </c>
      <c r="C1079" s="24" t="s">
        <v>188</v>
      </c>
      <c r="D1079" s="24" t="str">
        <f>VLOOKUP(C1079,'FHF LUT'!$A$5:$H$81,2,FALSE)</f>
        <v>Fire</v>
      </c>
      <c r="E1079" s="24">
        <v>5</v>
      </c>
      <c r="F1079" s="24" t="s">
        <v>16</v>
      </c>
      <c r="G1079" s="24">
        <v>580</v>
      </c>
      <c r="H1079" s="24">
        <v>193</v>
      </c>
    </row>
    <row r="1080" spans="1:8">
      <c r="A1080" s="24" t="str">
        <f t="shared" si="16"/>
        <v>2001_NB_7</v>
      </c>
      <c r="B1080" s="24">
        <v>2001</v>
      </c>
      <c r="C1080" s="24" t="s">
        <v>188</v>
      </c>
      <c r="D1080" s="24" t="str">
        <f>VLOOKUP(C1080,'FHF LUT'!$A$5:$H$81,2,FALSE)</f>
        <v>Fire</v>
      </c>
      <c r="E1080" s="24">
        <v>7</v>
      </c>
      <c r="F1080" s="24" t="s">
        <v>25</v>
      </c>
      <c r="G1080" s="24">
        <v>0</v>
      </c>
      <c r="H1080" s="24">
        <v>0</v>
      </c>
    </row>
    <row r="1081" spans="1:8">
      <c r="A1081" s="24" t="str">
        <f t="shared" si="16"/>
        <v>2001_NB_8</v>
      </c>
      <c r="B1081" s="24">
        <v>2001</v>
      </c>
      <c r="C1081" s="24" t="s">
        <v>188</v>
      </c>
      <c r="D1081" s="24" t="str">
        <f>VLOOKUP(C1081,'FHF LUT'!$A$5:$H$81,2,FALSE)</f>
        <v>Fire</v>
      </c>
      <c r="E1081" s="24">
        <v>8</v>
      </c>
      <c r="F1081" s="24" t="s">
        <v>29</v>
      </c>
      <c r="G1081" s="24">
        <v>0</v>
      </c>
      <c r="H1081" s="24">
        <v>0</v>
      </c>
    </row>
    <row r="1082" spans="1:8">
      <c r="A1082" s="24" t="str">
        <f t="shared" si="16"/>
        <v>2001_NB_9</v>
      </c>
      <c r="B1082" s="24">
        <v>2001</v>
      </c>
      <c r="C1082" s="24" t="s">
        <v>188</v>
      </c>
      <c r="D1082" s="24" t="str">
        <f>VLOOKUP(C1082,'FHF LUT'!$A$5:$H$81,2,FALSE)</f>
        <v>Fire</v>
      </c>
      <c r="E1082" s="24">
        <v>9</v>
      </c>
      <c r="F1082" s="24" t="s">
        <v>7</v>
      </c>
      <c r="G1082" s="24">
        <v>13</v>
      </c>
      <c r="H1082" s="24">
        <v>13</v>
      </c>
    </row>
    <row r="1083" spans="1:8">
      <c r="A1083" s="24" t="str">
        <f t="shared" si="16"/>
        <v>2001_NB_10</v>
      </c>
      <c r="B1083" s="24">
        <v>2001</v>
      </c>
      <c r="C1083" s="24" t="s">
        <v>188</v>
      </c>
      <c r="D1083" s="24" t="str">
        <f>VLOOKUP(C1083,'FHF LUT'!$A$5:$H$81,2,FALSE)</f>
        <v>Fire</v>
      </c>
      <c r="E1083" s="24">
        <v>10</v>
      </c>
      <c r="F1083" s="24" t="s">
        <v>18</v>
      </c>
      <c r="G1083" s="24">
        <v>396</v>
      </c>
      <c r="H1083" s="24">
        <v>396</v>
      </c>
    </row>
    <row r="1084" spans="1:8">
      <c r="A1084" s="24" t="str">
        <f t="shared" si="16"/>
        <v>2001_NB_11</v>
      </c>
      <c r="B1084" s="24">
        <v>2001</v>
      </c>
      <c r="C1084" s="24" t="s">
        <v>188</v>
      </c>
      <c r="D1084" s="24" t="str">
        <f>VLOOKUP(C1084,'FHF LUT'!$A$5:$H$81,2,FALSE)</f>
        <v>Fire</v>
      </c>
      <c r="E1084" s="24">
        <v>11</v>
      </c>
      <c r="F1084" s="24" t="s">
        <v>4</v>
      </c>
      <c r="G1084" s="24">
        <v>160</v>
      </c>
      <c r="H1084" s="24">
        <v>120</v>
      </c>
    </row>
    <row r="1085" spans="1:8">
      <c r="A1085" s="24" t="str">
        <f t="shared" si="16"/>
        <v>2001_NB_12</v>
      </c>
      <c r="B1085" s="24">
        <v>2001</v>
      </c>
      <c r="C1085" s="24" t="s">
        <v>188</v>
      </c>
      <c r="D1085" s="24" t="str">
        <f>VLOOKUP(C1085,'FHF LUT'!$A$5:$H$81,2,FALSE)</f>
        <v>Fire</v>
      </c>
      <c r="E1085" s="24">
        <v>12</v>
      </c>
      <c r="F1085" s="24" t="s">
        <v>11</v>
      </c>
      <c r="G1085" s="24">
        <v>0</v>
      </c>
      <c r="H1085" s="24">
        <v>0</v>
      </c>
    </row>
    <row r="1086" spans="1:8">
      <c r="A1086" s="24" t="str">
        <f t="shared" si="16"/>
        <v>2001_NB_13</v>
      </c>
      <c r="B1086" s="24">
        <v>2001</v>
      </c>
      <c r="C1086" s="24" t="s">
        <v>188</v>
      </c>
      <c r="D1086" s="24" t="str">
        <f>VLOOKUP(C1086,'FHF LUT'!$A$5:$H$81,2,FALSE)</f>
        <v>Fire</v>
      </c>
      <c r="E1086" s="24">
        <v>13</v>
      </c>
      <c r="F1086" s="24" t="s">
        <v>24</v>
      </c>
      <c r="G1086" s="24">
        <v>167</v>
      </c>
      <c r="H1086" s="24">
        <v>156</v>
      </c>
    </row>
    <row r="1087" spans="1:8">
      <c r="A1087" s="24" t="str">
        <f t="shared" si="16"/>
        <v>2001_NB_14</v>
      </c>
      <c r="B1087" s="24">
        <v>2001</v>
      </c>
      <c r="C1087" s="24" t="s">
        <v>188</v>
      </c>
      <c r="D1087" s="24" t="str">
        <f>VLOOKUP(C1087,'FHF LUT'!$A$5:$H$81,2,FALSE)</f>
        <v>Fire</v>
      </c>
      <c r="E1087" s="24">
        <v>14</v>
      </c>
      <c r="F1087" s="24" t="s">
        <v>30</v>
      </c>
      <c r="G1087" s="24">
        <v>0</v>
      </c>
      <c r="H1087" s="24">
        <v>0</v>
      </c>
    </row>
    <row r="1088" spans="1:8">
      <c r="A1088" s="24" t="str">
        <f t="shared" si="16"/>
        <v>2001_NB_15</v>
      </c>
      <c r="B1088" s="24">
        <v>2001</v>
      </c>
      <c r="C1088" s="24" t="s">
        <v>188</v>
      </c>
      <c r="D1088" s="24" t="str">
        <f>VLOOKUP(C1088,'FHF LUT'!$A$5:$H$81,2,FALSE)</f>
        <v>Fire</v>
      </c>
      <c r="E1088" s="24">
        <v>15</v>
      </c>
      <c r="F1088" s="24" t="s">
        <v>33</v>
      </c>
      <c r="G1088" s="24">
        <v>0</v>
      </c>
      <c r="H1088" s="24">
        <v>0</v>
      </c>
    </row>
    <row r="1089" spans="1:8">
      <c r="A1089" s="24" t="str">
        <f t="shared" si="16"/>
        <v>2001_NB_16</v>
      </c>
      <c r="B1089" s="24">
        <v>2001</v>
      </c>
      <c r="C1089" s="24" t="s">
        <v>188</v>
      </c>
      <c r="D1089" s="24" t="str">
        <f>VLOOKUP(C1089,'FHF LUT'!$A$5:$H$81,2,FALSE)</f>
        <v>Fire</v>
      </c>
      <c r="E1089" s="24">
        <v>16</v>
      </c>
      <c r="F1089" s="24" t="s">
        <v>12</v>
      </c>
      <c r="G1089" s="24">
        <v>4761</v>
      </c>
      <c r="H1089" s="24">
        <v>4761</v>
      </c>
    </row>
    <row r="1090" spans="1:8">
      <c r="A1090" s="24" t="str">
        <f t="shared" si="16"/>
        <v>2001_NB_17</v>
      </c>
      <c r="B1090" s="24">
        <v>2001</v>
      </c>
      <c r="C1090" s="24" t="s">
        <v>188</v>
      </c>
      <c r="D1090" s="24" t="str">
        <f>VLOOKUP(C1090,'FHF LUT'!$A$5:$H$81,2,FALSE)</f>
        <v>Fire</v>
      </c>
      <c r="E1090" s="24">
        <v>17</v>
      </c>
      <c r="F1090" s="24" t="s">
        <v>32</v>
      </c>
      <c r="G1090" s="24">
        <v>0</v>
      </c>
      <c r="H1090" s="24">
        <v>0</v>
      </c>
    </row>
    <row r="1091" spans="1:8">
      <c r="A1091" s="24" t="str">
        <f t="shared" ref="A1091:A1154" si="17">CONCATENATE(B1091,"_",C1091,"_",E1091)</f>
        <v>2001_NB_18</v>
      </c>
      <c r="B1091" s="24">
        <v>2001</v>
      </c>
      <c r="C1091" s="24" t="s">
        <v>188</v>
      </c>
      <c r="D1091" s="24" t="str">
        <f>VLOOKUP(C1091,'FHF LUT'!$A$5:$H$81,2,FALSE)</f>
        <v>Fire</v>
      </c>
      <c r="E1091" s="24">
        <v>18</v>
      </c>
      <c r="F1091" s="24" t="s">
        <v>15</v>
      </c>
      <c r="G1091" s="24">
        <v>45182</v>
      </c>
      <c r="H1091" s="24">
        <v>39084</v>
      </c>
    </row>
    <row r="1092" spans="1:8">
      <c r="A1092" s="24" t="str">
        <f t="shared" si="17"/>
        <v>2001_NB_20</v>
      </c>
      <c r="B1092" s="24">
        <v>2001</v>
      </c>
      <c r="C1092" s="24" t="s">
        <v>188</v>
      </c>
      <c r="D1092" s="24" t="str">
        <f>VLOOKUP(C1092,'FHF LUT'!$A$5:$H$81,2,FALSE)</f>
        <v>Fire</v>
      </c>
      <c r="E1092" s="24">
        <v>20</v>
      </c>
      <c r="F1092" s="24" t="s">
        <v>6</v>
      </c>
      <c r="G1092" s="24">
        <v>0</v>
      </c>
      <c r="H1092" s="24">
        <v>0</v>
      </c>
    </row>
    <row r="1093" spans="1:8">
      <c r="A1093" s="24" t="str">
        <f t="shared" si="17"/>
        <v>2001_NB_22</v>
      </c>
      <c r="B1093" s="24">
        <v>2001</v>
      </c>
      <c r="C1093" s="24" t="s">
        <v>188</v>
      </c>
      <c r="D1093" s="24" t="str">
        <f>VLOOKUP(C1093,'FHF LUT'!$A$5:$H$81,2,FALSE)</f>
        <v>Fire</v>
      </c>
      <c r="E1093" s="24">
        <v>22</v>
      </c>
      <c r="F1093" s="24" t="s">
        <v>19</v>
      </c>
      <c r="G1093" s="24">
        <v>48</v>
      </c>
      <c r="H1093" s="24">
        <v>48</v>
      </c>
    </row>
    <row r="1094" spans="1:8">
      <c r="A1094" s="24" t="str">
        <f t="shared" si="17"/>
        <v>2001_NB_23</v>
      </c>
      <c r="B1094" s="24">
        <v>2001</v>
      </c>
      <c r="C1094" s="24" t="s">
        <v>188</v>
      </c>
      <c r="D1094" s="24" t="str">
        <f>VLOOKUP(C1094,'FHF LUT'!$A$5:$H$81,2,FALSE)</f>
        <v>Fire</v>
      </c>
      <c r="E1094" s="24">
        <v>23</v>
      </c>
      <c r="F1094" s="24" t="s">
        <v>27</v>
      </c>
      <c r="G1094" s="24">
        <v>0</v>
      </c>
      <c r="H1094" s="24">
        <v>0</v>
      </c>
    </row>
    <row r="1095" spans="1:8">
      <c r="A1095" s="24" t="str">
        <f t="shared" si="17"/>
        <v>2001_NB_24</v>
      </c>
      <c r="B1095" s="24">
        <v>2001</v>
      </c>
      <c r="C1095" s="24" t="s">
        <v>188</v>
      </c>
      <c r="D1095" s="24" t="str">
        <f>VLOOKUP(C1095,'FHF LUT'!$A$5:$H$81,2,FALSE)</f>
        <v>Fire</v>
      </c>
      <c r="E1095" s="24">
        <v>24</v>
      </c>
      <c r="F1095" s="24" t="s">
        <v>17</v>
      </c>
      <c r="G1095" s="24">
        <v>0</v>
      </c>
      <c r="H1095" s="24">
        <v>0</v>
      </c>
    </row>
    <row r="1096" spans="1:8">
      <c r="A1096" s="24" t="str">
        <f t="shared" si="17"/>
        <v>2001_NB_25</v>
      </c>
      <c r="B1096" s="24">
        <v>2001</v>
      </c>
      <c r="C1096" s="24" t="s">
        <v>188</v>
      </c>
      <c r="D1096" s="24" t="str">
        <f>VLOOKUP(C1096,'FHF LUT'!$A$5:$H$81,2,FALSE)</f>
        <v>Fire</v>
      </c>
      <c r="E1096" s="24">
        <v>25</v>
      </c>
      <c r="F1096" s="24" t="s">
        <v>23</v>
      </c>
      <c r="G1096" s="24">
        <v>0</v>
      </c>
      <c r="H1096" s="24">
        <v>0</v>
      </c>
    </row>
    <row r="1097" spans="1:8">
      <c r="A1097" s="24" t="str">
        <f t="shared" si="17"/>
        <v>2001_NB_26</v>
      </c>
      <c r="B1097" s="24">
        <v>2001</v>
      </c>
      <c r="C1097" s="24" t="s">
        <v>188</v>
      </c>
      <c r="D1097" s="24" t="str">
        <f>VLOOKUP(C1097,'FHF LUT'!$A$5:$H$81,2,FALSE)</f>
        <v>Fire</v>
      </c>
      <c r="E1097" s="24">
        <v>26</v>
      </c>
      <c r="F1097" s="24" t="s">
        <v>14</v>
      </c>
      <c r="G1097" s="24">
        <v>583</v>
      </c>
      <c r="H1097" s="24">
        <v>471</v>
      </c>
    </row>
    <row r="1098" spans="1:8">
      <c r="A1098" s="24" t="str">
        <f t="shared" si="17"/>
        <v>2001_NB_27</v>
      </c>
      <c r="B1098" s="24">
        <v>2001</v>
      </c>
      <c r="C1098" s="24" t="s">
        <v>188</v>
      </c>
      <c r="D1098" s="24" t="str">
        <f>VLOOKUP(C1098,'FHF LUT'!$A$5:$H$81,2,FALSE)</f>
        <v>Fire</v>
      </c>
      <c r="E1098" s="24">
        <v>27</v>
      </c>
      <c r="F1098" s="24" t="s">
        <v>21</v>
      </c>
      <c r="G1098" s="24">
        <v>0</v>
      </c>
      <c r="H1098" s="24">
        <v>0</v>
      </c>
    </row>
    <row r="1099" spans="1:8">
      <c r="A1099" s="24" t="str">
        <f t="shared" si="17"/>
        <v>2001_NB_29</v>
      </c>
      <c r="B1099" s="24">
        <v>2001</v>
      </c>
      <c r="C1099" s="24" t="s">
        <v>188</v>
      </c>
      <c r="D1099" s="24" t="str">
        <f>VLOOKUP(C1099,'FHF LUT'!$A$5:$H$81,2,FALSE)</f>
        <v>Fire</v>
      </c>
      <c r="E1099" s="24">
        <v>29</v>
      </c>
      <c r="F1099" s="24" t="s">
        <v>9</v>
      </c>
      <c r="G1099" s="24">
        <v>803</v>
      </c>
      <c r="H1099" s="24">
        <v>727</v>
      </c>
    </row>
    <row r="1100" spans="1:8">
      <c r="A1100" s="24" t="str">
        <f t="shared" si="17"/>
        <v>2001_NB_30</v>
      </c>
      <c r="B1100" s="24">
        <v>2001</v>
      </c>
      <c r="C1100" s="24" t="s">
        <v>188</v>
      </c>
      <c r="D1100" s="24" t="str">
        <f>VLOOKUP(C1100,'FHF LUT'!$A$5:$H$81,2,FALSE)</f>
        <v>Fire</v>
      </c>
      <c r="E1100" s="24">
        <v>30</v>
      </c>
      <c r="F1100" s="24" t="s">
        <v>35</v>
      </c>
      <c r="G1100" s="24">
        <v>0</v>
      </c>
      <c r="H1100" s="24">
        <v>0</v>
      </c>
    </row>
    <row r="1101" spans="1:8">
      <c r="A1101" s="24" t="str">
        <f t="shared" si="17"/>
        <v>2001_NB_31</v>
      </c>
      <c r="B1101" s="24">
        <v>2001</v>
      </c>
      <c r="C1101" s="24" t="s">
        <v>188</v>
      </c>
      <c r="D1101" s="24" t="str">
        <f>VLOOKUP(C1101,'FHF LUT'!$A$5:$H$81,2,FALSE)</f>
        <v>Fire</v>
      </c>
      <c r="E1101" s="24">
        <v>31</v>
      </c>
      <c r="F1101" s="24" t="s">
        <v>34</v>
      </c>
      <c r="G1101" s="24">
        <v>0</v>
      </c>
      <c r="H1101" s="24">
        <v>0</v>
      </c>
    </row>
    <row r="1102" spans="1:8">
      <c r="A1102" s="24" t="str">
        <f t="shared" si="17"/>
        <v>2001_NB_38</v>
      </c>
      <c r="B1102" s="24">
        <v>2001</v>
      </c>
      <c r="C1102" s="24" t="s">
        <v>188</v>
      </c>
      <c r="D1102" s="24" t="str">
        <f>VLOOKUP(C1102,'FHF LUT'!$A$5:$H$81,2,FALSE)</f>
        <v>Fire</v>
      </c>
      <c r="E1102" s="24">
        <v>38</v>
      </c>
      <c r="F1102" s="24" t="s">
        <v>8</v>
      </c>
      <c r="G1102" s="24">
        <v>0</v>
      </c>
      <c r="H1102" s="24">
        <v>0</v>
      </c>
    </row>
    <row r="1103" spans="1:8">
      <c r="A1103" s="24" t="str">
        <f t="shared" si="17"/>
        <v>2001_NB_39</v>
      </c>
      <c r="B1103" s="24">
        <v>2001</v>
      </c>
      <c r="C1103" s="24" t="s">
        <v>188</v>
      </c>
      <c r="D1103" s="24" t="str">
        <f>VLOOKUP(C1103,'FHF LUT'!$A$5:$H$81,2,FALSE)</f>
        <v>Fire</v>
      </c>
      <c r="E1103" s="24">
        <v>39</v>
      </c>
      <c r="F1103" s="24" t="s">
        <v>36</v>
      </c>
      <c r="G1103" s="24">
        <v>0</v>
      </c>
      <c r="H1103" s="24">
        <v>0</v>
      </c>
    </row>
    <row r="1104" spans="1:8">
      <c r="A1104" s="24" t="str">
        <f t="shared" si="17"/>
        <v>2001_NB_40</v>
      </c>
      <c r="B1104" s="24">
        <v>2001</v>
      </c>
      <c r="C1104" s="24" t="s">
        <v>188</v>
      </c>
      <c r="D1104" s="24" t="str">
        <f>VLOOKUP(C1104,'FHF LUT'!$A$5:$H$81,2,FALSE)</f>
        <v>Fire</v>
      </c>
      <c r="E1104" s="24">
        <v>40</v>
      </c>
      <c r="F1104" s="24" t="s">
        <v>31</v>
      </c>
      <c r="G1104" s="24">
        <v>5787</v>
      </c>
      <c r="H1104" s="24">
        <v>5787</v>
      </c>
    </row>
    <row r="1105" spans="1:8">
      <c r="A1105" s="24" t="str">
        <f t="shared" si="17"/>
        <v>2001_NB_41</v>
      </c>
      <c r="B1105" s="24">
        <v>2001</v>
      </c>
      <c r="C1105" s="24" t="s">
        <v>188</v>
      </c>
      <c r="D1105" s="24" t="str">
        <f>VLOOKUP(C1105,'FHF LUT'!$A$5:$H$81,2,FALSE)</f>
        <v>Fire</v>
      </c>
      <c r="E1105" s="24">
        <v>41</v>
      </c>
      <c r="F1105" s="24" t="s">
        <v>26</v>
      </c>
      <c r="G1105" s="24">
        <v>0</v>
      </c>
      <c r="H1105" s="24">
        <v>0</v>
      </c>
    </row>
    <row r="1106" spans="1:8">
      <c r="A1106" s="24" t="str">
        <f t="shared" si="17"/>
        <v>2001_NB_43</v>
      </c>
      <c r="B1106" s="24">
        <v>2001</v>
      </c>
      <c r="C1106" s="24" t="s">
        <v>188</v>
      </c>
      <c r="D1106" s="24" t="str">
        <f>VLOOKUP(C1106,'FHF LUT'!$A$5:$H$81,2,FALSE)</f>
        <v>Fire</v>
      </c>
      <c r="E1106" s="24">
        <v>43</v>
      </c>
      <c r="F1106" s="24" t="s">
        <v>20</v>
      </c>
      <c r="G1106" s="24">
        <v>0</v>
      </c>
      <c r="H1106" s="24">
        <v>0</v>
      </c>
    </row>
    <row r="1107" spans="1:8">
      <c r="A1107" s="24" t="str">
        <f t="shared" si="17"/>
        <v>2001_NB_44</v>
      </c>
      <c r="B1107" s="24">
        <v>2001</v>
      </c>
      <c r="C1107" s="24" t="s">
        <v>188</v>
      </c>
      <c r="D1107" s="24" t="str">
        <f>VLOOKUP(C1107,'FHF LUT'!$A$5:$H$81,2,FALSE)</f>
        <v>Fire</v>
      </c>
      <c r="E1107" s="24">
        <v>44</v>
      </c>
      <c r="F1107" s="24" t="s">
        <v>3</v>
      </c>
      <c r="G1107" s="24">
        <v>0</v>
      </c>
      <c r="H1107" s="24">
        <v>0</v>
      </c>
    </row>
    <row r="1108" spans="1:8">
      <c r="A1108" s="24" t="str">
        <f t="shared" si="17"/>
        <v>2001_NB_45</v>
      </c>
      <c r="B1108" s="24">
        <v>2001</v>
      </c>
      <c r="C1108" s="24" t="s">
        <v>188</v>
      </c>
      <c r="D1108" s="24" t="str">
        <f>VLOOKUP(C1108,'FHF LUT'!$A$5:$H$81,2,FALSE)</f>
        <v>Fire</v>
      </c>
      <c r="E1108" s="24">
        <v>45</v>
      </c>
      <c r="F1108" s="24" t="s">
        <v>5</v>
      </c>
      <c r="G1108" s="24">
        <v>0</v>
      </c>
      <c r="H1108" s="24">
        <v>0</v>
      </c>
    </row>
    <row r="1109" spans="1:8">
      <c r="A1109" s="24" t="str">
        <f t="shared" si="17"/>
        <v>2001_NB_46</v>
      </c>
      <c r="B1109" s="24">
        <v>2001</v>
      </c>
      <c r="C1109" s="24" t="s">
        <v>188</v>
      </c>
      <c r="D1109" s="24" t="str">
        <f>VLOOKUP(C1109,'FHF LUT'!$A$5:$H$81,2,FALSE)</f>
        <v>Fire</v>
      </c>
      <c r="E1109" s="24">
        <v>46</v>
      </c>
      <c r="F1109" s="24" t="s">
        <v>234</v>
      </c>
      <c r="G1109" s="24">
        <v>0</v>
      </c>
      <c r="H1109" s="24">
        <v>0</v>
      </c>
    </row>
    <row r="1110" spans="1:8">
      <c r="A1110" s="24" t="str">
        <f t="shared" si="17"/>
        <v>2001_NB_47</v>
      </c>
      <c r="B1110" s="24">
        <v>2001</v>
      </c>
      <c r="C1110" s="24" t="s">
        <v>188</v>
      </c>
      <c r="D1110" s="24" t="str">
        <f>VLOOKUP(C1110,'FHF LUT'!$A$5:$H$81,2,FALSE)</f>
        <v>Fire</v>
      </c>
      <c r="E1110" s="24">
        <v>47</v>
      </c>
      <c r="F1110" s="24" t="s">
        <v>233</v>
      </c>
      <c r="G1110" s="24">
        <v>0</v>
      </c>
      <c r="H1110" s="24">
        <v>0</v>
      </c>
    </row>
    <row r="1111" spans="1:8">
      <c r="A1111" s="24" t="str">
        <f t="shared" si="17"/>
        <v>2001_NB_48</v>
      </c>
      <c r="B1111" s="24">
        <v>2001</v>
      </c>
      <c r="C1111" s="24" t="s">
        <v>188</v>
      </c>
      <c r="D1111" s="24" t="str">
        <f>VLOOKUP(C1111,'FHF LUT'!$A$5:$H$81,2,FALSE)</f>
        <v>Fire</v>
      </c>
      <c r="E1111" s="24">
        <v>48</v>
      </c>
      <c r="F1111" s="24" t="s">
        <v>235</v>
      </c>
      <c r="G1111" s="24">
        <v>0</v>
      </c>
      <c r="H1111" s="24">
        <v>0</v>
      </c>
    </row>
    <row r="1112" spans="1:8">
      <c r="A1112" s="24" t="str">
        <f t="shared" si="17"/>
        <v>2001_NDM_1</v>
      </c>
      <c r="B1112" s="24">
        <v>2001</v>
      </c>
      <c r="C1112" s="24" t="s">
        <v>332</v>
      </c>
      <c r="D1112" s="24" t="str">
        <f>VLOOKUP(C1112,'FHF LUT'!$A$5:$H$81,2,FALSE)</f>
        <v>Drought-caused Mortality</v>
      </c>
      <c r="E1112" s="24">
        <v>1</v>
      </c>
      <c r="F1112" s="24" t="s">
        <v>10</v>
      </c>
      <c r="G1112" s="24">
        <v>0</v>
      </c>
      <c r="H1112" s="24">
        <v>0</v>
      </c>
    </row>
    <row r="1113" spans="1:8">
      <c r="A1113" s="24" t="str">
        <f t="shared" si="17"/>
        <v>2001_NDM_2</v>
      </c>
      <c r="B1113" s="24">
        <v>2001</v>
      </c>
      <c r="C1113" s="24" t="s">
        <v>332</v>
      </c>
      <c r="D1113" s="24" t="str">
        <f>VLOOKUP(C1113,'FHF LUT'!$A$5:$H$81,2,FALSE)</f>
        <v>Drought-caused Mortality</v>
      </c>
      <c r="E1113" s="24">
        <v>2</v>
      </c>
      <c r="F1113" s="24" t="s">
        <v>22</v>
      </c>
      <c r="G1113" s="24">
        <v>0</v>
      </c>
      <c r="H1113" s="24">
        <v>0</v>
      </c>
    </row>
    <row r="1114" spans="1:8">
      <c r="A1114" s="24" t="str">
        <f t="shared" si="17"/>
        <v>2001_NDM_3</v>
      </c>
      <c r="B1114" s="24">
        <v>2001</v>
      </c>
      <c r="C1114" s="24" t="s">
        <v>332</v>
      </c>
      <c r="D1114" s="24" t="str">
        <f>VLOOKUP(C1114,'FHF LUT'!$A$5:$H$81,2,FALSE)</f>
        <v>Drought-caused Mortality</v>
      </c>
      <c r="E1114" s="24">
        <v>3</v>
      </c>
      <c r="F1114" s="24" t="s">
        <v>13</v>
      </c>
      <c r="G1114" s="24">
        <v>0</v>
      </c>
      <c r="H1114" s="24">
        <v>0</v>
      </c>
    </row>
    <row r="1115" spans="1:8">
      <c r="A1115" s="24" t="str">
        <f t="shared" si="17"/>
        <v>2001_NDM_4</v>
      </c>
      <c r="B1115" s="24">
        <v>2001</v>
      </c>
      <c r="C1115" s="24" t="s">
        <v>332</v>
      </c>
      <c r="D1115" s="24" t="str">
        <f>VLOOKUP(C1115,'FHF LUT'!$A$5:$H$81,2,FALSE)</f>
        <v>Drought-caused Mortality</v>
      </c>
      <c r="E1115" s="24">
        <v>4</v>
      </c>
      <c r="F1115" s="24" t="s">
        <v>28</v>
      </c>
      <c r="G1115" s="24">
        <v>0</v>
      </c>
      <c r="H1115" s="24">
        <v>0</v>
      </c>
    </row>
    <row r="1116" spans="1:8">
      <c r="A1116" s="24" t="str">
        <f t="shared" si="17"/>
        <v>2001_NDM_5</v>
      </c>
      <c r="B1116" s="24">
        <v>2001</v>
      </c>
      <c r="C1116" s="24" t="s">
        <v>332</v>
      </c>
      <c r="D1116" s="24" t="str">
        <f>VLOOKUP(C1116,'FHF LUT'!$A$5:$H$81,2,FALSE)</f>
        <v>Drought-caused Mortality</v>
      </c>
      <c r="E1116" s="24">
        <v>5</v>
      </c>
      <c r="F1116" s="24" t="s">
        <v>16</v>
      </c>
      <c r="G1116" s="24">
        <v>0</v>
      </c>
      <c r="H1116" s="24">
        <v>0</v>
      </c>
    </row>
    <row r="1117" spans="1:8">
      <c r="A1117" s="24" t="str">
        <f t="shared" si="17"/>
        <v>2001_NDM_7</v>
      </c>
      <c r="B1117" s="24">
        <v>2001</v>
      </c>
      <c r="C1117" s="24" t="s">
        <v>332</v>
      </c>
      <c r="D1117" s="24" t="str">
        <f>VLOOKUP(C1117,'FHF LUT'!$A$5:$H$81,2,FALSE)</f>
        <v>Drought-caused Mortality</v>
      </c>
      <c r="E1117" s="24">
        <v>7</v>
      </c>
      <c r="F1117" s="24" t="s">
        <v>25</v>
      </c>
      <c r="G1117" s="24">
        <v>0</v>
      </c>
      <c r="H1117" s="24">
        <v>0</v>
      </c>
    </row>
    <row r="1118" spans="1:8">
      <c r="A1118" s="24" t="str">
        <f t="shared" si="17"/>
        <v>2001_NDM_8</v>
      </c>
      <c r="B1118" s="24">
        <v>2001</v>
      </c>
      <c r="C1118" s="24" t="s">
        <v>332</v>
      </c>
      <c r="D1118" s="24" t="str">
        <f>VLOOKUP(C1118,'FHF LUT'!$A$5:$H$81,2,FALSE)</f>
        <v>Drought-caused Mortality</v>
      </c>
      <c r="E1118" s="24">
        <v>8</v>
      </c>
      <c r="F1118" s="24" t="s">
        <v>29</v>
      </c>
      <c r="G1118" s="24">
        <v>0</v>
      </c>
      <c r="H1118" s="24">
        <v>0</v>
      </c>
    </row>
    <row r="1119" spans="1:8">
      <c r="A1119" s="24" t="str">
        <f t="shared" si="17"/>
        <v>2001_NDM_9</v>
      </c>
      <c r="B1119" s="24">
        <v>2001</v>
      </c>
      <c r="C1119" s="24" t="s">
        <v>332</v>
      </c>
      <c r="D1119" s="24" t="str">
        <f>VLOOKUP(C1119,'FHF LUT'!$A$5:$H$81,2,FALSE)</f>
        <v>Drought-caused Mortality</v>
      </c>
      <c r="E1119" s="24">
        <v>9</v>
      </c>
      <c r="F1119" s="24" t="s">
        <v>7</v>
      </c>
      <c r="G1119" s="24">
        <v>0</v>
      </c>
      <c r="H1119" s="24">
        <v>0</v>
      </c>
    </row>
    <row r="1120" spans="1:8">
      <c r="A1120" s="24" t="str">
        <f t="shared" si="17"/>
        <v>2001_NDM_10</v>
      </c>
      <c r="B1120" s="24">
        <v>2001</v>
      </c>
      <c r="C1120" s="24" t="s">
        <v>332</v>
      </c>
      <c r="D1120" s="24" t="str">
        <f>VLOOKUP(C1120,'FHF LUT'!$A$5:$H$81,2,FALSE)</f>
        <v>Drought-caused Mortality</v>
      </c>
      <c r="E1120" s="24">
        <v>10</v>
      </c>
      <c r="F1120" s="24" t="s">
        <v>18</v>
      </c>
      <c r="G1120" s="24">
        <v>0</v>
      </c>
      <c r="H1120" s="24">
        <v>0</v>
      </c>
    </row>
    <row r="1121" spans="1:8">
      <c r="A1121" s="24" t="str">
        <f t="shared" si="17"/>
        <v>2001_NDM_11</v>
      </c>
      <c r="B1121" s="24">
        <v>2001</v>
      </c>
      <c r="C1121" s="24" t="s">
        <v>332</v>
      </c>
      <c r="D1121" s="24" t="str">
        <f>VLOOKUP(C1121,'FHF LUT'!$A$5:$H$81,2,FALSE)</f>
        <v>Drought-caused Mortality</v>
      </c>
      <c r="E1121" s="24">
        <v>11</v>
      </c>
      <c r="F1121" s="24" t="s">
        <v>4</v>
      </c>
      <c r="G1121" s="24">
        <v>0</v>
      </c>
      <c r="H1121" s="24">
        <v>0</v>
      </c>
    </row>
    <row r="1122" spans="1:8">
      <c r="A1122" s="24" t="str">
        <f t="shared" si="17"/>
        <v>2001_NDM_12</v>
      </c>
      <c r="B1122" s="24">
        <v>2001</v>
      </c>
      <c r="C1122" s="24" t="s">
        <v>332</v>
      </c>
      <c r="D1122" s="24" t="str">
        <f>VLOOKUP(C1122,'FHF LUT'!$A$5:$H$81,2,FALSE)</f>
        <v>Drought-caused Mortality</v>
      </c>
      <c r="E1122" s="24">
        <v>12</v>
      </c>
      <c r="F1122" s="24" t="s">
        <v>11</v>
      </c>
      <c r="G1122" s="24">
        <v>0</v>
      </c>
      <c r="H1122" s="24">
        <v>0</v>
      </c>
    </row>
    <row r="1123" spans="1:8">
      <c r="A1123" s="24" t="str">
        <f t="shared" si="17"/>
        <v>2001_NDM_13</v>
      </c>
      <c r="B1123" s="24">
        <v>2001</v>
      </c>
      <c r="C1123" s="24" t="s">
        <v>332</v>
      </c>
      <c r="D1123" s="24" t="str">
        <f>VLOOKUP(C1123,'FHF LUT'!$A$5:$H$81,2,FALSE)</f>
        <v>Drought-caused Mortality</v>
      </c>
      <c r="E1123" s="24">
        <v>13</v>
      </c>
      <c r="F1123" s="24" t="s">
        <v>24</v>
      </c>
      <c r="G1123" s="24">
        <v>0</v>
      </c>
      <c r="H1123" s="24">
        <v>0</v>
      </c>
    </row>
    <row r="1124" spans="1:8">
      <c r="A1124" s="24" t="str">
        <f t="shared" si="17"/>
        <v>2001_NDM_14</v>
      </c>
      <c r="B1124" s="24">
        <v>2001</v>
      </c>
      <c r="C1124" s="24" t="s">
        <v>332</v>
      </c>
      <c r="D1124" s="24" t="str">
        <f>VLOOKUP(C1124,'FHF LUT'!$A$5:$H$81,2,FALSE)</f>
        <v>Drought-caused Mortality</v>
      </c>
      <c r="E1124" s="24">
        <v>14</v>
      </c>
      <c r="F1124" s="24" t="s">
        <v>30</v>
      </c>
      <c r="G1124" s="24">
        <v>0</v>
      </c>
      <c r="H1124" s="24">
        <v>0</v>
      </c>
    </row>
    <row r="1125" spans="1:8">
      <c r="A1125" s="24" t="str">
        <f t="shared" si="17"/>
        <v>2001_NDM_15</v>
      </c>
      <c r="B1125" s="24">
        <v>2001</v>
      </c>
      <c r="C1125" s="24" t="s">
        <v>332</v>
      </c>
      <c r="D1125" s="24" t="str">
        <f>VLOOKUP(C1125,'FHF LUT'!$A$5:$H$81,2,FALSE)</f>
        <v>Drought-caused Mortality</v>
      </c>
      <c r="E1125" s="24">
        <v>15</v>
      </c>
      <c r="F1125" s="24" t="s">
        <v>33</v>
      </c>
      <c r="G1125" s="24">
        <v>0</v>
      </c>
      <c r="H1125" s="24">
        <v>0</v>
      </c>
    </row>
    <row r="1126" spans="1:8">
      <c r="A1126" s="24" t="str">
        <f t="shared" si="17"/>
        <v>2001_NDM_16</v>
      </c>
      <c r="B1126" s="24">
        <v>2001</v>
      </c>
      <c r="C1126" s="24" t="s">
        <v>332</v>
      </c>
      <c r="D1126" s="24" t="str">
        <f>VLOOKUP(C1126,'FHF LUT'!$A$5:$H$81,2,FALSE)</f>
        <v>Drought-caused Mortality</v>
      </c>
      <c r="E1126" s="24">
        <v>16</v>
      </c>
      <c r="F1126" s="24" t="s">
        <v>12</v>
      </c>
      <c r="G1126" s="24">
        <v>0</v>
      </c>
      <c r="H1126" s="24">
        <v>0</v>
      </c>
    </row>
    <row r="1127" spans="1:8">
      <c r="A1127" s="24" t="str">
        <f t="shared" si="17"/>
        <v>2001_NDM_17</v>
      </c>
      <c r="B1127" s="24">
        <v>2001</v>
      </c>
      <c r="C1127" s="24" t="s">
        <v>332</v>
      </c>
      <c r="D1127" s="24" t="str">
        <f>VLOOKUP(C1127,'FHF LUT'!$A$5:$H$81,2,FALSE)</f>
        <v>Drought-caused Mortality</v>
      </c>
      <c r="E1127" s="24">
        <v>17</v>
      </c>
      <c r="F1127" s="24" t="s">
        <v>32</v>
      </c>
      <c r="G1127" s="24">
        <v>0</v>
      </c>
      <c r="H1127" s="24">
        <v>0</v>
      </c>
    </row>
    <row r="1128" spans="1:8">
      <c r="A1128" s="24" t="str">
        <f t="shared" si="17"/>
        <v>2001_NDM_18</v>
      </c>
      <c r="B1128" s="24">
        <v>2001</v>
      </c>
      <c r="C1128" s="24" t="s">
        <v>332</v>
      </c>
      <c r="D1128" s="24" t="str">
        <f>VLOOKUP(C1128,'FHF LUT'!$A$5:$H$81,2,FALSE)</f>
        <v>Drought-caused Mortality</v>
      </c>
      <c r="E1128" s="24">
        <v>18</v>
      </c>
      <c r="F1128" s="24" t="s">
        <v>15</v>
      </c>
      <c r="G1128" s="24">
        <v>0</v>
      </c>
      <c r="H1128" s="24">
        <v>0</v>
      </c>
    </row>
    <row r="1129" spans="1:8">
      <c r="A1129" s="24" t="str">
        <f t="shared" si="17"/>
        <v>2001_NDM_20</v>
      </c>
      <c r="B1129" s="24">
        <v>2001</v>
      </c>
      <c r="C1129" s="24" t="s">
        <v>332</v>
      </c>
      <c r="D1129" s="24" t="str">
        <f>VLOOKUP(C1129,'FHF LUT'!$A$5:$H$81,2,FALSE)</f>
        <v>Drought-caused Mortality</v>
      </c>
      <c r="E1129" s="24">
        <v>20</v>
      </c>
      <c r="F1129" s="24" t="s">
        <v>6</v>
      </c>
      <c r="G1129" s="24">
        <v>0</v>
      </c>
      <c r="H1129" s="24">
        <v>0</v>
      </c>
    </row>
    <row r="1130" spans="1:8">
      <c r="A1130" s="24" t="str">
        <f t="shared" si="17"/>
        <v>2001_NDM_22</v>
      </c>
      <c r="B1130" s="24">
        <v>2001</v>
      </c>
      <c r="C1130" s="24" t="s">
        <v>332</v>
      </c>
      <c r="D1130" s="24" t="str">
        <f>VLOOKUP(C1130,'FHF LUT'!$A$5:$H$81,2,FALSE)</f>
        <v>Drought-caused Mortality</v>
      </c>
      <c r="E1130" s="24">
        <v>22</v>
      </c>
      <c r="F1130" s="24" t="s">
        <v>19</v>
      </c>
      <c r="G1130" s="24">
        <v>0</v>
      </c>
      <c r="H1130" s="24">
        <v>0</v>
      </c>
    </row>
    <row r="1131" spans="1:8">
      <c r="A1131" s="24" t="str">
        <f t="shared" si="17"/>
        <v>2001_NDM_23</v>
      </c>
      <c r="B1131" s="24">
        <v>2001</v>
      </c>
      <c r="C1131" s="24" t="s">
        <v>332</v>
      </c>
      <c r="D1131" s="24" t="str">
        <f>VLOOKUP(C1131,'FHF LUT'!$A$5:$H$81,2,FALSE)</f>
        <v>Drought-caused Mortality</v>
      </c>
      <c r="E1131" s="24">
        <v>23</v>
      </c>
      <c r="F1131" s="24" t="s">
        <v>27</v>
      </c>
      <c r="G1131" s="24">
        <v>0</v>
      </c>
      <c r="H1131" s="24">
        <v>0</v>
      </c>
    </row>
    <row r="1132" spans="1:8">
      <c r="A1132" s="24" t="str">
        <f t="shared" si="17"/>
        <v>2001_NDM_24</v>
      </c>
      <c r="B1132" s="24">
        <v>2001</v>
      </c>
      <c r="C1132" s="24" t="s">
        <v>332</v>
      </c>
      <c r="D1132" s="24" t="str">
        <f>VLOOKUP(C1132,'FHF LUT'!$A$5:$H$81,2,FALSE)</f>
        <v>Drought-caused Mortality</v>
      </c>
      <c r="E1132" s="24">
        <v>24</v>
      </c>
      <c r="F1132" s="24" t="s">
        <v>17</v>
      </c>
      <c r="G1132" s="24">
        <v>0</v>
      </c>
      <c r="H1132" s="24">
        <v>0</v>
      </c>
    </row>
    <row r="1133" spans="1:8">
      <c r="A1133" s="24" t="str">
        <f t="shared" si="17"/>
        <v>2001_NDM_25</v>
      </c>
      <c r="B1133" s="24">
        <v>2001</v>
      </c>
      <c r="C1133" s="24" t="s">
        <v>332</v>
      </c>
      <c r="D1133" s="24" t="str">
        <f>VLOOKUP(C1133,'FHF LUT'!$A$5:$H$81,2,FALSE)</f>
        <v>Drought-caused Mortality</v>
      </c>
      <c r="E1133" s="24">
        <v>25</v>
      </c>
      <c r="F1133" s="24" t="s">
        <v>23</v>
      </c>
      <c r="G1133" s="24">
        <v>0</v>
      </c>
      <c r="H1133" s="24">
        <v>0</v>
      </c>
    </row>
    <row r="1134" spans="1:8">
      <c r="A1134" s="24" t="str">
        <f t="shared" si="17"/>
        <v>2001_NDM_26</v>
      </c>
      <c r="B1134" s="24">
        <v>2001</v>
      </c>
      <c r="C1134" s="24" t="s">
        <v>332</v>
      </c>
      <c r="D1134" s="24" t="str">
        <f>VLOOKUP(C1134,'FHF LUT'!$A$5:$H$81,2,FALSE)</f>
        <v>Drought-caused Mortality</v>
      </c>
      <c r="E1134" s="24">
        <v>26</v>
      </c>
      <c r="F1134" s="24" t="s">
        <v>14</v>
      </c>
      <c r="G1134" s="24">
        <v>0</v>
      </c>
      <c r="H1134" s="24">
        <v>0</v>
      </c>
    </row>
    <row r="1135" spans="1:8">
      <c r="A1135" s="24" t="str">
        <f t="shared" si="17"/>
        <v>2001_NDM_27</v>
      </c>
      <c r="B1135" s="24">
        <v>2001</v>
      </c>
      <c r="C1135" s="24" t="s">
        <v>332</v>
      </c>
      <c r="D1135" s="24" t="str">
        <f>VLOOKUP(C1135,'FHF LUT'!$A$5:$H$81,2,FALSE)</f>
        <v>Drought-caused Mortality</v>
      </c>
      <c r="E1135" s="24">
        <v>27</v>
      </c>
      <c r="F1135" s="24" t="s">
        <v>21</v>
      </c>
      <c r="G1135" s="24">
        <v>0</v>
      </c>
      <c r="H1135" s="24">
        <v>0</v>
      </c>
    </row>
    <row r="1136" spans="1:8">
      <c r="A1136" s="24" t="str">
        <f t="shared" si="17"/>
        <v>2001_NDM_29</v>
      </c>
      <c r="B1136" s="24">
        <v>2001</v>
      </c>
      <c r="C1136" s="24" t="s">
        <v>332</v>
      </c>
      <c r="D1136" s="24" t="str">
        <f>VLOOKUP(C1136,'FHF LUT'!$A$5:$H$81,2,FALSE)</f>
        <v>Drought-caused Mortality</v>
      </c>
      <c r="E1136" s="24">
        <v>29</v>
      </c>
      <c r="F1136" s="24" t="s">
        <v>9</v>
      </c>
      <c r="G1136" s="24">
        <v>0</v>
      </c>
      <c r="H1136" s="24">
        <v>0</v>
      </c>
    </row>
    <row r="1137" spans="1:8">
      <c r="A1137" s="24" t="str">
        <f t="shared" si="17"/>
        <v>2001_NDM_30</v>
      </c>
      <c r="B1137" s="24">
        <v>2001</v>
      </c>
      <c r="C1137" s="24" t="s">
        <v>332</v>
      </c>
      <c r="D1137" s="24" t="str">
        <f>VLOOKUP(C1137,'FHF LUT'!$A$5:$H$81,2,FALSE)</f>
        <v>Drought-caused Mortality</v>
      </c>
      <c r="E1137" s="24">
        <v>30</v>
      </c>
      <c r="F1137" s="24" t="s">
        <v>35</v>
      </c>
      <c r="G1137" s="24">
        <v>0</v>
      </c>
      <c r="H1137" s="24">
        <v>0</v>
      </c>
    </row>
    <row r="1138" spans="1:8">
      <c r="A1138" s="24" t="str">
        <f t="shared" si="17"/>
        <v>2001_NDM_31</v>
      </c>
      <c r="B1138" s="24">
        <v>2001</v>
      </c>
      <c r="C1138" s="24" t="s">
        <v>332</v>
      </c>
      <c r="D1138" s="24" t="str">
        <f>VLOOKUP(C1138,'FHF LUT'!$A$5:$H$81,2,FALSE)</f>
        <v>Drought-caused Mortality</v>
      </c>
      <c r="E1138" s="24">
        <v>31</v>
      </c>
      <c r="F1138" s="24" t="s">
        <v>34</v>
      </c>
      <c r="G1138" s="24">
        <v>0</v>
      </c>
      <c r="H1138" s="24">
        <v>0</v>
      </c>
    </row>
    <row r="1139" spans="1:8">
      <c r="A1139" s="24" t="str">
        <f t="shared" si="17"/>
        <v>2001_NDM_38</v>
      </c>
      <c r="B1139" s="24">
        <v>2001</v>
      </c>
      <c r="C1139" s="24" t="s">
        <v>332</v>
      </c>
      <c r="D1139" s="24" t="str">
        <f>VLOOKUP(C1139,'FHF LUT'!$A$5:$H$81,2,FALSE)</f>
        <v>Drought-caused Mortality</v>
      </c>
      <c r="E1139" s="24">
        <v>38</v>
      </c>
      <c r="F1139" s="24" t="s">
        <v>8</v>
      </c>
      <c r="G1139" s="24">
        <v>0</v>
      </c>
      <c r="H1139" s="24">
        <v>0</v>
      </c>
    </row>
    <row r="1140" spans="1:8">
      <c r="A1140" s="24" t="str">
        <f t="shared" si="17"/>
        <v>2001_NDM_39</v>
      </c>
      <c r="B1140" s="24">
        <v>2001</v>
      </c>
      <c r="C1140" s="24" t="s">
        <v>332</v>
      </c>
      <c r="D1140" s="24" t="str">
        <f>VLOOKUP(C1140,'FHF LUT'!$A$5:$H$81,2,FALSE)</f>
        <v>Drought-caused Mortality</v>
      </c>
      <c r="E1140" s="24">
        <v>39</v>
      </c>
      <c r="F1140" s="24" t="s">
        <v>36</v>
      </c>
      <c r="G1140" s="24">
        <v>0</v>
      </c>
      <c r="H1140" s="24">
        <v>0</v>
      </c>
    </row>
    <row r="1141" spans="1:8">
      <c r="A1141" s="24" t="str">
        <f t="shared" si="17"/>
        <v>2001_NDM_40</v>
      </c>
      <c r="B1141" s="24">
        <v>2001</v>
      </c>
      <c r="C1141" s="24" t="s">
        <v>332</v>
      </c>
      <c r="D1141" s="24" t="str">
        <f>VLOOKUP(C1141,'FHF LUT'!$A$5:$H$81,2,FALSE)</f>
        <v>Drought-caused Mortality</v>
      </c>
      <c r="E1141" s="24">
        <v>40</v>
      </c>
      <c r="F1141" s="24" t="s">
        <v>31</v>
      </c>
      <c r="G1141" s="24">
        <v>0</v>
      </c>
      <c r="H1141" s="24">
        <v>0</v>
      </c>
    </row>
    <row r="1142" spans="1:8">
      <c r="A1142" s="24" t="str">
        <f t="shared" si="17"/>
        <v>2001_NDM_41</v>
      </c>
      <c r="B1142" s="24">
        <v>2001</v>
      </c>
      <c r="C1142" s="24" t="s">
        <v>332</v>
      </c>
      <c r="D1142" s="24" t="str">
        <f>VLOOKUP(C1142,'FHF LUT'!$A$5:$H$81,2,FALSE)</f>
        <v>Drought-caused Mortality</v>
      </c>
      <c r="E1142" s="24">
        <v>41</v>
      </c>
      <c r="F1142" s="24" t="s">
        <v>26</v>
      </c>
      <c r="G1142" s="24">
        <v>0</v>
      </c>
      <c r="H1142" s="24">
        <v>0</v>
      </c>
    </row>
    <row r="1143" spans="1:8">
      <c r="A1143" s="24" t="str">
        <f t="shared" si="17"/>
        <v>2001_NDM_43</v>
      </c>
      <c r="B1143" s="24">
        <v>2001</v>
      </c>
      <c r="C1143" s="24" t="s">
        <v>332</v>
      </c>
      <c r="D1143" s="24" t="str">
        <f>VLOOKUP(C1143,'FHF LUT'!$A$5:$H$81,2,FALSE)</f>
        <v>Drought-caused Mortality</v>
      </c>
      <c r="E1143" s="24">
        <v>43</v>
      </c>
      <c r="F1143" s="24" t="s">
        <v>20</v>
      </c>
      <c r="G1143" s="24">
        <v>0</v>
      </c>
      <c r="H1143" s="24">
        <v>0</v>
      </c>
    </row>
    <row r="1144" spans="1:8">
      <c r="A1144" s="24" t="str">
        <f t="shared" si="17"/>
        <v>2001_NDM_44</v>
      </c>
      <c r="B1144" s="24">
        <v>2001</v>
      </c>
      <c r="C1144" s="24" t="s">
        <v>332</v>
      </c>
      <c r="D1144" s="24" t="str">
        <f>VLOOKUP(C1144,'FHF LUT'!$A$5:$H$81,2,FALSE)</f>
        <v>Drought-caused Mortality</v>
      </c>
      <c r="E1144" s="24">
        <v>44</v>
      </c>
      <c r="F1144" s="24" t="s">
        <v>3</v>
      </c>
      <c r="G1144" s="24">
        <v>0</v>
      </c>
      <c r="H1144" s="24">
        <v>0</v>
      </c>
    </row>
    <row r="1145" spans="1:8">
      <c r="A1145" s="24" t="str">
        <f t="shared" si="17"/>
        <v>2001_NDM_45</v>
      </c>
      <c r="B1145" s="24">
        <v>2001</v>
      </c>
      <c r="C1145" s="24" t="s">
        <v>332</v>
      </c>
      <c r="D1145" s="24" t="str">
        <f>VLOOKUP(C1145,'FHF LUT'!$A$5:$H$81,2,FALSE)</f>
        <v>Drought-caused Mortality</v>
      </c>
      <c r="E1145" s="24">
        <v>45</v>
      </c>
      <c r="F1145" s="24" t="s">
        <v>5</v>
      </c>
      <c r="G1145" s="24">
        <v>0</v>
      </c>
      <c r="H1145" s="24">
        <v>0</v>
      </c>
    </row>
    <row r="1146" spans="1:8">
      <c r="A1146" s="24" t="str">
        <f t="shared" si="17"/>
        <v>2001_NDM_46</v>
      </c>
      <c r="B1146" s="24">
        <v>2001</v>
      </c>
      <c r="C1146" s="24" t="s">
        <v>332</v>
      </c>
      <c r="D1146" s="24" t="str">
        <f>VLOOKUP(C1146,'FHF LUT'!$A$5:$H$81,2,FALSE)</f>
        <v>Drought-caused Mortality</v>
      </c>
      <c r="E1146" s="24">
        <v>46</v>
      </c>
      <c r="F1146" s="24" t="s">
        <v>234</v>
      </c>
      <c r="G1146" s="24">
        <v>0</v>
      </c>
      <c r="H1146" s="24">
        <v>0</v>
      </c>
    </row>
    <row r="1147" spans="1:8">
      <c r="A1147" s="24" t="str">
        <f t="shared" si="17"/>
        <v>2001_NDM_47</v>
      </c>
      <c r="B1147" s="24">
        <v>2001</v>
      </c>
      <c r="C1147" s="24" t="s">
        <v>332</v>
      </c>
      <c r="D1147" s="24" t="str">
        <f>VLOOKUP(C1147,'FHF LUT'!$A$5:$H$81,2,FALSE)</f>
        <v>Drought-caused Mortality</v>
      </c>
      <c r="E1147" s="24">
        <v>47</v>
      </c>
      <c r="F1147" s="24" t="s">
        <v>233</v>
      </c>
      <c r="G1147" s="24">
        <v>0</v>
      </c>
      <c r="H1147" s="24">
        <v>0</v>
      </c>
    </row>
    <row r="1148" spans="1:8">
      <c r="A1148" s="24" t="str">
        <f t="shared" si="17"/>
        <v>2001_NDM_48</v>
      </c>
      <c r="B1148" s="24">
        <v>2001</v>
      </c>
      <c r="C1148" s="24" t="s">
        <v>332</v>
      </c>
      <c r="D1148" s="24" t="str">
        <f>VLOOKUP(C1148,'FHF LUT'!$A$5:$H$81,2,FALSE)</f>
        <v>Drought-caused Mortality</v>
      </c>
      <c r="E1148" s="24">
        <v>48</v>
      </c>
      <c r="F1148" s="24" t="s">
        <v>235</v>
      </c>
      <c r="G1148" s="24">
        <v>0</v>
      </c>
      <c r="H1148" s="24">
        <v>0</v>
      </c>
    </row>
    <row r="1149" spans="1:8">
      <c r="A1149" s="24" t="str">
        <f t="shared" si="17"/>
        <v>2001_NF_1</v>
      </c>
      <c r="B1149" s="24">
        <v>2001</v>
      </c>
      <c r="C1149" s="24" t="s">
        <v>190</v>
      </c>
      <c r="D1149" s="24" t="str">
        <f>VLOOKUP(C1149,'FHF LUT'!$A$5:$H$81,2,FALSE)</f>
        <v>Flooding</v>
      </c>
      <c r="E1149" s="24">
        <v>1</v>
      </c>
      <c r="F1149" s="24" t="s">
        <v>10</v>
      </c>
      <c r="G1149" s="24">
        <v>0</v>
      </c>
      <c r="H1149" s="24">
        <v>0</v>
      </c>
    </row>
    <row r="1150" spans="1:8">
      <c r="A1150" s="24" t="str">
        <f t="shared" si="17"/>
        <v>2001_NF_2</v>
      </c>
      <c r="B1150" s="24">
        <v>2001</v>
      </c>
      <c r="C1150" s="24" t="s">
        <v>190</v>
      </c>
      <c r="D1150" s="24" t="str">
        <f>VLOOKUP(C1150,'FHF LUT'!$A$5:$H$81,2,FALSE)</f>
        <v>Flooding</v>
      </c>
      <c r="E1150" s="24">
        <v>2</v>
      </c>
      <c r="F1150" s="24" t="s">
        <v>22</v>
      </c>
      <c r="G1150" s="24">
        <v>0</v>
      </c>
      <c r="H1150" s="24">
        <v>0</v>
      </c>
    </row>
    <row r="1151" spans="1:8">
      <c r="A1151" s="24" t="str">
        <f t="shared" si="17"/>
        <v>2001_NF_3</v>
      </c>
      <c r="B1151" s="24">
        <v>2001</v>
      </c>
      <c r="C1151" s="24" t="s">
        <v>190</v>
      </c>
      <c r="D1151" s="24" t="str">
        <f>VLOOKUP(C1151,'FHF LUT'!$A$5:$H$81,2,FALSE)</f>
        <v>Flooding</v>
      </c>
      <c r="E1151" s="24">
        <v>3</v>
      </c>
      <c r="F1151" s="24" t="s">
        <v>13</v>
      </c>
      <c r="G1151" s="24">
        <v>0</v>
      </c>
      <c r="H1151" s="24">
        <v>0</v>
      </c>
    </row>
    <row r="1152" spans="1:8">
      <c r="A1152" s="24" t="str">
        <f t="shared" si="17"/>
        <v>2001_NF_4</v>
      </c>
      <c r="B1152" s="24">
        <v>2001</v>
      </c>
      <c r="C1152" s="24" t="s">
        <v>190</v>
      </c>
      <c r="D1152" s="24" t="str">
        <f>VLOOKUP(C1152,'FHF LUT'!$A$5:$H$81,2,FALSE)</f>
        <v>Flooding</v>
      </c>
      <c r="E1152" s="24">
        <v>4</v>
      </c>
      <c r="F1152" s="24" t="s">
        <v>28</v>
      </c>
      <c r="G1152" s="24">
        <v>0</v>
      </c>
      <c r="H1152" s="24">
        <v>0</v>
      </c>
    </row>
    <row r="1153" spans="1:8">
      <c r="A1153" s="24" t="str">
        <f t="shared" si="17"/>
        <v>2001_NF_5</v>
      </c>
      <c r="B1153" s="24">
        <v>2001</v>
      </c>
      <c r="C1153" s="24" t="s">
        <v>190</v>
      </c>
      <c r="D1153" s="24" t="str">
        <f>VLOOKUP(C1153,'FHF LUT'!$A$5:$H$81,2,FALSE)</f>
        <v>Flooding</v>
      </c>
      <c r="E1153" s="24">
        <v>5</v>
      </c>
      <c r="F1153" s="24" t="s">
        <v>16</v>
      </c>
      <c r="G1153" s="24">
        <v>0</v>
      </c>
      <c r="H1153" s="24">
        <v>0</v>
      </c>
    </row>
    <row r="1154" spans="1:8">
      <c r="A1154" s="24" t="str">
        <f t="shared" si="17"/>
        <v>2001_NF_7</v>
      </c>
      <c r="B1154" s="24">
        <v>2001</v>
      </c>
      <c r="C1154" s="24" t="s">
        <v>190</v>
      </c>
      <c r="D1154" s="24" t="str">
        <f>VLOOKUP(C1154,'FHF LUT'!$A$5:$H$81,2,FALSE)</f>
        <v>Flooding</v>
      </c>
      <c r="E1154" s="24">
        <v>7</v>
      </c>
      <c r="F1154" s="24" t="s">
        <v>25</v>
      </c>
      <c r="G1154" s="24">
        <v>0</v>
      </c>
      <c r="H1154" s="24">
        <v>0</v>
      </c>
    </row>
    <row r="1155" spans="1:8">
      <c r="A1155" s="24" t="str">
        <f t="shared" ref="A1155:A1218" si="18">CONCATENATE(B1155,"_",C1155,"_",E1155)</f>
        <v>2001_NF_8</v>
      </c>
      <c r="B1155" s="24">
        <v>2001</v>
      </c>
      <c r="C1155" s="24" t="s">
        <v>190</v>
      </c>
      <c r="D1155" s="24" t="str">
        <f>VLOOKUP(C1155,'FHF LUT'!$A$5:$H$81,2,FALSE)</f>
        <v>Flooding</v>
      </c>
      <c r="E1155" s="24">
        <v>8</v>
      </c>
      <c r="F1155" s="24" t="s">
        <v>29</v>
      </c>
      <c r="G1155" s="24">
        <v>0</v>
      </c>
      <c r="H1155" s="24">
        <v>0</v>
      </c>
    </row>
    <row r="1156" spans="1:8">
      <c r="A1156" s="24" t="str">
        <f t="shared" si="18"/>
        <v>2001_NF_9</v>
      </c>
      <c r="B1156" s="24">
        <v>2001</v>
      </c>
      <c r="C1156" s="24" t="s">
        <v>190</v>
      </c>
      <c r="D1156" s="24" t="str">
        <f>VLOOKUP(C1156,'FHF LUT'!$A$5:$H$81,2,FALSE)</f>
        <v>Flooding</v>
      </c>
      <c r="E1156" s="24">
        <v>9</v>
      </c>
      <c r="F1156" s="24" t="s">
        <v>7</v>
      </c>
      <c r="G1156" s="24">
        <v>0</v>
      </c>
      <c r="H1156" s="24">
        <v>0</v>
      </c>
    </row>
    <row r="1157" spans="1:8">
      <c r="A1157" s="24" t="str">
        <f t="shared" si="18"/>
        <v>2001_NF_10</v>
      </c>
      <c r="B1157" s="24">
        <v>2001</v>
      </c>
      <c r="C1157" s="24" t="s">
        <v>190</v>
      </c>
      <c r="D1157" s="24" t="str">
        <f>VLOOKUP(C1157,'FHF LUT'!$A$5:$H$81,2,FALSE)</f>
        <v>Flooding</v>
      </c>
      <c r="E1157" s="24">
        <v>10</v>
      </c>
      <c r="F1157" s="24" t="s">
        <v>18</v>
      </c>
      <c r="G1157" s="24">
        <v>1239</v>
      </c>
      <c r="H1157" s="24">
        <v>995</v>
      </c>
    </row>
    <row r="1158" spans="1:8">
      <c r="A1158" s="24" t="str">
        <f t="shared" si="18"/>
        <v>2001_NF_11</v>
      </c>
      <c r="B1158" s="24">
        <v>2001</v>
      </c>
      <c r="C1158" s="24" t="s">
        <v>190</v>
      </c>
      <c r="D1158" s="24" t="str">
        <f>VLOOKUP(C1158,'FHF LUT'!$A$5:$H$81,2,FALSE)</f>
        <v>Flooding</v>
      </c>
      <c r="E1158" s="24">
        <v>11</v>
      </c>
      <c r="F1158" s="24" t="s">
        <v>4</v>
      </c>
      <c r="G1158" s="24">
        <v>0</v>
      </c>
      <c r="H1158" s="24">
        <v>0</v>
      </c>
    </row>
    <row r="1159" spans="1:8">
      <c r="A1159" s="24" t="str">
        <f t="shared" si="18"/>
        <v>2001_NF_12</v>
      </c>
      <c r="B1159" s="24">
        <v>2001</v>
      </c>
      <c r="C1159" s="24" t="s">
        <v>190</v>
      </c>
      <c r="D1159" s="24" t="str">
        <f>VLOOKUP(C1159,'FHF LUT'!$A$5:$H$81,2,FALSE)</f>
        <v>Flooding</v>
      </c>
      <c r="E1159" s="24">
        <v>12</v>
      </c>
      <c r="F1159" s="24" t="s">
        <v>11</v>
      </c>
      <c r="G1159" s="24">
        <v>1820</v>
      </c>
      <c r="H1159" s="24">
        <v>1820</v>
      </c>
    </row>
    <row r="1160" spans="1:8">
      <c r="A1160" s="24" t="str">
        <f t="shared" si="18"/>
        <v>2001_NF_13</v>
      </c>
      <c r="B1160" s="24">
        <v>2001</v>
      </c>
      <c r="C1160" s="24" t="s">
        <v>190</v>
      </c>
      <c r="D1160" s="24" t="str">
        <f>VLOOKUP(C1160,'FHF LUT'!$A$5:$H$81,2,FALSE)</f>
        <v>Flooding</v>
      </c>
      <c r="E1160" s="24">
        <v>13</v>
      </c>
      <c r="F1160" s="24" t="s">
        <v>24</v>
      </c>
      <c r="G1160" s="24">
        <v>0</v>
      </c>
      <c r="H1160" s="24">
        <v>0</v>
      </c>
    </row>
    <row r="1161" spans="1:8">
      <c r="A1161" s="24" t="str">
        <f t="shared" si="18"/>
        <v>2001_NF_14</v>
      </c>
      <c r="B1161" s="24">
        <v>2001</v>
      </c>
      <c r="C1161" s="24" t="s">
        <v>190</v>
      </c>
      <c r="D1161" s="24" t="str">
        <f>VLOOKUP(C1161,'FHF LUT'!$A$5:$H$81,2,FALSE)</f>
        <v>Flooding</v>
      </c>
      <c r="E1161" s="24">
        <v>14</v>
      </c>
      <c r="F1161" s="24" t="s">
        <v>30</v>
      </c>
      <c r="G1161" s="24">
        <v>0</v>
      </c>
      <c r="H1161" s="24">
        <v>0</v>
      </c>
    </row>
    <row r="1162" spans="1:8">
      <c r="A1162" s="24" t="str">
        <f t="shared" si="18"/>
        <v>2001_NF_15</v>
      </c>
      <c r="B1162" s="24">
        <v>2001</v>
      </c>
      <c r="C1162" s="24" t="s">
        <v>190</v>
      </c>
      <c r="D1162" s="24" t="str">
        <f>VLOOKUP(C1162,'FHF LUT'!$A$5:$H$81,2,FALSE)</f>
        <v>Flooding</v>
      </c>
      <c r="E1162" s="24">
        <v>15</v>
      </c>
      <c r="F1162" s="24" t="s">
        <v>33</v>
      </c>
      <c r="G1162" s="24">
        <v>0</v>
      </c>
      <c r="H1162" s="24">
        <v>0</v>
      </c>
    </row>
    <row r="1163" spans="1:8">
      <c r="A1163" s="24" t="str">
        <f t="shared" si="18"/>
        <v>2001_NF_16</v>
      </c>
      <c r="B1163" s="24">
        <v>2001</v>
      </c>
      <c r="C1163" s="24" t="s">
        <v>190</v>
      </c>
      <c r="D1163" s="24" t="str">
        <f>VLOOKUP(C1163,'FHF LUT'!$A$5:$H$81,2,FALSE)</f>
        <v>Flooding</v>
      </c>
      <c r="E1163" s="24">
        <v>16</v>
      </c>
      <c r="F1163" s="24" t="s">
        <v>12</v>
      </c>
      <c r="G1163" s="24">
        <v>0</v>
      </c>
      <c r="H1163" s="24">
        <v>0</v>
      </c>
    </row>
    <row r="1164" spans="1:8">
      <c r="A1164" s="24" t="str">
        <f t="shared" si="18"/>
        <v>2001_NF_17</v>
      </c>
      <c r="B1164" s="24">
        <v>2001</v>
      </c>
      <c r="C1164" s="24" t="s">
        <v>190</v>
      </c>
      <c r="D1164" s="24" t="str">
        <f>VLOOKUP(C1164,'FHF LUT'!$A$5:$H$81,2,FALSE)</f>
        <v>Flooding</v>
      </c>
      <c r="E1164" s="24">
        <v>17</v>
      </c>
      <c r="F1164" s="24" t="s">
        <v>32</v>
      </c>
      <c r="G1164" s="24">
        <v>0</v>
      </c>
      <c r="H1164" s="24">
        <v>0</v>
      </c>
    </row>
    <row r="1165" spans="1:8">
      <c r="A1165" s="24" t="str">
        <f t="shared" si="18"/>
        <v>2001_NF_18</v>
      </c>
      <c r="B1165" s="24">
        <v>2001</v>
      </c>
      <c r="C1165" s="24" t="s">
        <v>190</v>
      </c>
      <c r="D1165" s="24" t="str">
        <f>VLOOKUP(C1165,'FHF LUT'!$A$5:$H$81,2,FALSE)</f>
        <v>Flooding</v>
      </c>
      <c r="E1165" s="24">
        <v>18</v>
      </c>
      <c r="F1165" s="24" t="s">
        <v>15</v>
      </c>
      <c r="G1165" s="24">
        <v>0</v>
      </c>
      <c r="H1165" s="24">
        <v>0</v>
      </c>
    </row>
    <row r="1166" spans="1:8">
      <c r="A1166" s="24" t="str">
        <f t="shared" si="18"/>
        <v>2001_NF_20</v>
      </c>
      <c r="B1166" s="24">
        <v>2001</v>
      </c>
      <c r="C1166" s="24" t="s">
        <v>190</v>
      </c>
      <c r="D1166" s="24" t="str">
        <f>VLOOKUP(C1166,'FHF LUT'!$A$5:$H$81,2,FALSE)</f>
        <v>Flooding</v>
      </c>
      <c r="E1166" s="24">
        <v>20</v>
      </c>
      <c r="F1166" s="24" t="s">
        <v>6</v>
      </c>
      <c r="G1166" s="24">
        <v>1595</v>
      </c>
      <c r="H1166" s="24">
        <v>1115</v>
      </c>
    </row>
    <row r="1167" spans="1:8">
      <c r="A1167" s="24" t="str">
        <f t="shared" si="18"/>
        <v>2001_NF_22</v>
      </c>
      <c r="B1167" s="24">
        <v>2001</v>
      </c>
      <c r="C1167" s="24" t="s">
        <v>190</v>
      </c>
      <c r="D1167" s="24" t="str">
        <f>VLOOKUP(C1167,'FHF LUT'!$A$5:$H$81,2,FALSE)</f>
        <v>Flooding</v>
      </c>
      <c r="E1167" s="24">
        <v>22</v>
      </c>
      <c r="F1167" s="24" t="s">
        <v>19</v>
      </c>
      <c r="G1167" s="24">
        <v>54</v>
      </c>
      <c r="H1167" s="24">
        <v>0</v>
      </c>
    </row>
    <row r="1168" spans="1:8">
      <c r="A1168" s="24" t="str">
        <f t="shared" si="18"/>
        <v>2001_NF_23</v>
      </c>
      <c r="B1168" s="24">
        <v>2001</v>
      </c>
      <c r="C1168" s="24" t="s">
        <v>190</v>
      </c>
      <c r="D1168" s="24" t="str">
        <f>VLOOKUP(C1168,'FHF LUT'!$A$5:$H$81,2,FALSE)</f>
        <v>Flooding</v>
      </c>
      <c r="E1168" s="24">
        <v>23</v>
      </c>
      <c r="F1168" s="24" t="s">
        <v>27</v>
      </c>
      <c r="G1168" s="24">
        <v>62</v>
      </c>
      <c r="H1168" s="24">
        <v>62</v>
      </c>
    </row>
    <row r="1169" spans="1:8">
      <c r="A1169" s="24" t="str">
        <f t="shared" si="18"/>
        <v>2001_NF_24</v>
      </c>
      <c r="B1169" s="24">
        <v>2001</v>
      </c>
      <c r="C1169" s="24" t="s">
        <v>190</v>
      </c>
      <c r="D1169" s="24" t="str">
        <f>VLOOKUP(C1169,'FHF LUT'!$A$5:$H$81,2,FALSE)</f>
        <v>Flooding</v>
      </c>
      <c r="E1169" s="24">
        <v>24</v>
      </c>
      <c r="F1169" s="24" t="s">
        <v>17</v>
      </c>
      <c r="G1169" s="24">
        <v>20024</v>
      </c>
      <c r="H1169" s="24">
        <v>14686</v>
      </c>
    </row>
    <row r="1170" spans="1:8">
      <c r="A1170" s="24" t="str">
        <f t="shared" si="18"/>
        <v>2001_NF_25</v>
      </c>
      <c r="B1170" s="24">
        <v>2001</v>
      </c>
      <c r="C1170" s="24" t="s">
        <v>190</v>
      </c>
      <c r="D1170" s="24" t="str">
        <f>VLOOKUP(C1170,'FHF LUT'!$A$5:$H$81,2,FALSE)</f>
        <v>Flooding</v>
      </c>
      <c r="E1170" s="24">
        <v>25</v>
      </c>
      <c r="F1170" s="24" t="s">
        <v>23</v>
      </c>
      <c r="G1170" s="24">
        <v>0</v>
      </c>
      <c r="H1170" s="24">
        <v>0</v>
      </c>
    </row>
    <row r="1171" spans="1:8">
      <c r="A1171" s="24" t="str">
        <f t="shared" si="18"/>
        <v>2001_NF_26</v>
      </c>
      <c r="B1171" s="24">
        <v>2001</v>
      </c>
      <c r="C1171" s="24" t="s">
        <v>190</v>
      </c>
      <c r="D1171" s="24" t="str">
        <f>VLOOKUP(C1171,'FHF LUT'!$A$5:$H$81,2,FALSE)</f>
        <v>Flooding</v>
      </c>
      <c r="E1171" s="24">
        <v>26</v>
      </c>
      <c r="F1171" s="24" t="s">
        <v>14</v>
      </c>
      <c r="G1171" s="24">
        <v>1223</v>
      </c>
      <c r="H1171" s="24">
        <v>1223</v>
      </c>
    </row>
    <row r="1172" spans="1:8">
      <c r="A1172" s="24" t="str">
        <f t="shared" si="18"/>
        <v>2001_NF_27</v>
      </c>
      <c r="B1172" s="24">
        <v>2001</v>
      </c>
      <c r="C1172" s="24" t="s">
        <v>190</v>
      </c>
      <c r="D1172" s="24" t="str">
        <f>VLOOKUP(C1172,'FHF LUT'!$A$5:$H$81,2,FALSE)</f>
        <v>Flooding</v>
      </c>
      <c r="E1172" s="24">
        <v>27</v>
      </c>
      <c r="F1172" s="24" t="s">
        <v>21</v>
      </c>
      <c r="G1172" s="24">
        <v>0</v>
      </c>
      <c r="H1172" s="24">
        <v>0</v>
      </c>
    </row>
    <row r="1173" spans="1:8">
      <c r="A1173" s="24" t="str">
        <f t="shared" si="18"/>
        <v>2001_NF_29</v>
      </c>
      <c r="B1173" s="24">
        <v>2001</v>
      </c>
      <c r="C1173" s="24" t="s">
        <v>190</v>
      </c>
      <c r="D1173" s="24" t="str">
        <f>VLOOKUP(C1173,'FHF LUT'!$A$5:$H$81,2,FALSE)</f>
        <v>Flooding</v>
      </c>
      <c r="E1173" s="24">
        <v>29</v>
      </c>
      <c r="F1173" s="24" t="s">
        <v>9</v>
      </c>
      <c r="G1173" s="24">
        <v>6478</v>
      </c>
      <c r="H1173" s="24">
        <v>6032</v>
      </c>
    </row>
    <row r="1174" spans="1:8">
      <c r="A1174" s="24" t="str">
        <f t="shared" si="18"/>
        <v>2001_NF_30</v>
      </c>
      <c r="B1174" s="24">
        <v>2001</v>
      </c>
      <c r="C1174" s="24" t="s">
        <v>190</v>
      </c>
      <c r="D1174" s="24" t="str">
        <f>VLOOKUP(C1174,'FHF LUT'!$A$5:$H$81,2,FALSE)</f>
        <v>Flooding</v>
      </c>
      <c r="E1174" s="24">
        <v>30</v>
      </c>
      <c r="F1174" s="24" t="s">
        <v>35</v>
      </c>
      <c r="G1174" s="24">
        <v>0</v>
      </c>
      <c r="H1174" s="24">
        <v>0</v>
      </c>
    </row>
    <row r="1175" spans="1:8">
      <c r="A1175" s="24" t="str">
        <f t="shared" si="18"/>
        <v>2001_NF_31</v>
      </c>
      <c r="B1175" s="24">
        <v>2001</v>
      </c>
      <c r="C1175" s="24" t="s">
        <v>190</v>
      </c>
      <c r="D1175" s="24" t="str">
        <f>VLOOKUP(C1175,'FHF LUT'!$A$5:$H$81,2,FALSE)</f>
        <v>Flooding</v>
      </c>
      <c r="E1175" s="24">
        <v>31</v>
      </c>
      <c r="F1175" s="24" t="s">
        <v>34</v>
      </c>
      <c r="G1175" s="24">
        <v>0</v>
      </c>
      <c r="H1175" s="24">
        <v>0</v>
      </c>
    </row>
    <row r="1176" spans="1:8">
      <c r="A1176" s="24" t="str">
        <f t="shared" si="18"/>
        <v>2001_NF_38</v>
      </c>
      <c r="B1176" s="24">
        <v>2001</v>
      </c>
      <c r="C1176" s="24" t="s">
        <v>190</v>
      </c>
      <c r="D1176" s="24" t="str">
        <f>VLOOKUP(C1176,'FHF LUT'!$A$5:$H$81,2,FALSE)</f>
        <v>Flooding</v>
      </c>
      <c r="E1176" s="24">
        <v>38</v>
      </c>
      <c r="F1176" s="24" t="s">
        <v>8</v>
      </c>
      <c r="G1176" s="24">
        <v>0</v>
      </c>
      <c r="H1176" s="24">
        <v>0</v>
      </c>
    </row>
    <row r="1177" spans="1:8">
      <c r="A1177" s="24" t="str">
        <f t="shared" si="18"/>
        <v>2001_NF_39</v>
      </c>
      <c r="B1177" s="24">
        <v>2001</v>
      </c>
      <c r="C1177" s="24" t="s">
        <v>190</v>
      </c>
      <c r="D1177" s="24" t="str">
        <f>VLOOKUP(C1177,'FHF LUT'!$A$5:$H$81,2,FALSE)</f>
        <v>Flooding</v>
      </c>
      <c r="E1177" s="24">
        <v>39</v>
      </c>
      <c r="F1177" s="24" t="s">
        <v>36</v>
      </c>
      <c r="G1177" s="24">
        <v>0</v>
      </c>
      <c r="H1177" s="24">
        <v>0</v>
      </c>
    </row>
    <row r="1178" spans="1:8">
      <c r="A1178" s="24" t="str">
        <f t="shared" si="18"/>
        <v>2001_NF_40</v>
      </c>
      <c r="B1178" s="24">
        <v>2001</v>
      </c>
      <c r="C1178" s="24" t="s">
        <v>190</v>
      </c>
      <c r="D1178" s="24" t="str">
        <f>VLOOKUP(C1178,'FHF LUT'!$A$5:$H$81,2,FALSE)</f>
        <v>Flooding</v>
      </c>
      <c r="E1178" s="24">
        <v>40</v>
      </c>
      <c r="F1178" s="24" t="s">
        <v>31</v>
      </c>
      <c r="G1178" s="24">
        <v>25117</v>
      </c>
      <c r="H1178" s="24">
        <v>23543</v>
      </c>
    </row>
    <row r="1179" spans="1:8">
      <c r="A1179" s="24" t="str">
        <f t="shared" si="18"/>
        <v>2001_NF_41</v>
      </c>
      <c r="B1179" s="24">
        <v>2001</v>
      </c>
      <c r="C1179" s="24" t="s">
        <v>190</v>
      </c>
      <c r="D1179" s="24" t="str">
        <f>VLOOKUP(C1179,'FHF LUT'!$A$5:$H$81,2,FALSE)</f>
        <v>Flooding</v>
      </c>
      <c r="E1179" s="24">
        <v>41</v>
      </c>
      <c r="F1179" s="24" t="s">
        <v>26</v>
      </c>
      <c r="G1179" s="24">
        <v>14498</v>
      </c>
      <c r="H1179" s="24">
        <v>11454</v>
      </c>
    </row>
    <row r="1180" spans="1:8">
      <c r="A1180" s="24" t="str">
        <f t="shared" si="18"/>
        <v>2001_NF_43</v>
      </c>
      <c r="B1180" s="24">
        <v>2001</v>
      </c>
      <c r="C1180" s="24" t="s">
        <v>190</v>
      </c>
      <c r="D1180" s="24" t="str">
        <f>VLOOKUP(C1180,'FHF LUT'!$A$5:$H$81,2,FALSE)</f>
        <v>Flooding</v>
      </c>
      <c r="E1180" s="24">
        <v>43</v>
      </c>
      <c r="F1180" s="24" t="s">
        <v>20</v>
      </c>
      <c r="G1180" s="24">
        <v>0</v>
      </c>
      <c r="H1180" s="24">
        <v>0</v>
      </c>
    </row>
    <row r="1181" spans="1:8">
      <c r="A1181" s="24" t="str">
        <f t="shared" si="18"/>
        <v>2001_NF_44</v>
      </c>
      <c r="B1181" s="24">
        <v>2001</v>
      </c>
      <c r="C1181" s="24" t="s">
        <v>190</v>
      </c>
      <c r="D1181" s="24" t="str">
        <f>VLOOKUP(C1181,'FHF LUT'!$A$5:$H$81,2,FALSE)</f>
        <v>Flooding</v>
      </c>
      <c r="E1181" s="24">
        <v>44</v>
      </c>
      <c r="F1181" s="24" t="s">
        <v>3</v>
      </c>
      <c r="G1181" s="24">
        <v>0</v>
      </c>
      <c r="H1181" s="24">
        <v>0</v>
      </c>
    </row>
    <row r="1182" spans="1:8">
      <c r="A1182" s="24" t="str">
        <f t="shared" si="18"/>
        <v>2001_NF_45</v>
      </c>
      <c r="B1182" s="24">
        <v>2001</v>
      </c>
      <c r="C1182" s="24" t="s">
        <v>190</v>
      </c>
      <c r="D1182" s="24" t="str">
        <f>VLOOKUP(C1182,'FHF LUT'!$A$5:$H$81,2,FALSE)</f>
        <v>Flooding</v>
      </c>
      <c r="E1182" s="24">
        <v>45</v>
      </c>
      <c r="F1182" s="24" t="s">
        <v>5</v>
      </c>
      <c r="G1182" s="24">
        <v>0</v>
      </c>
      <c r="H1182" s="24">
        <v>0</v>
      </c>
    </row>
    <row r="1183" spans="1:8">
      <c r="A1183" s="24" t="str">
        <f t="shared" si="18"/>
        <v>2001_NF_46</v>
      </c>
      <c r="B1183" s="24">
        <v>2001</v>
      </c>
      <c r="C1183" s="24" t="s">
        <v>190</v>
      </c>
      <c r="D1183" s="24" t="str">
        <f>VLOOKUP(C1183,'FHF LUT'!$A$5:$H$81,2,FALSE)</f>
        <v>Flooding</v>
      </c>
      <c r="E1183" s="24">
        <v>46</v>
      </c>
      <c r="F1183" s="24" t="s">
        <v>234</v>
      </c>
      <c r="G1183" s="24">
        <v>5299</v>
      </c>
      <c r="H1183" s="24">
        <v>5299</v>
      </c>
    </row>
    <row r="1184" spans="1:8">
      <c r="A1184" s="24" t="str">
        <f t="shared" si="18"/>
        <v>2001_NF_47</v>
      </c>
      <c r="B1184" s="24">
        <v>2001</v>
      </c>
      <c r="C1184" s="24" t="s">
        <v>190</v>
      </c>
      <c r="D1184" s="24" t="str">
        <f>VLOOKUP(C1184,'FHF LUT'!$A$5:$H$81,2,FALSE)</f>
        <v>Flooding</v>
      </c>
      <c r="E1184" s="24">
        <v>47</v>
      </c>
      <c r="F1184" s="24" t="s">
        <v>233</v>
      </c>
      <c r="G1184" s="24">
        <v>0</v>
      </c>
      <c r="H1184" s="24">
        <v>0</v>
      </c>
    </row>
    <row r="1185" spans="1:8">
      <c r="A1185" s="24" t="str">
        <f t="shared" si="18"/>
        <v>2001_NF_48</v>
      </c>
      <c r="B1185" s="24">
        <v>2001</v>
      </c>
      <c r="C1185" s="24" t="s">
        <v>190</v>
      </c>
      <c r="D1185" s="24" t="str">
        <f>VLOOKUP(C1185,'FHF LUT'!$A$5:$H$81,2,FALSE)</f>
        <v>Flooding</v>
      </c>
      <c r="E1185" s="24">
        <v>48</v>
      </c>
      <c r="F1185" s="24" t="s">
        <v>235</v>
      </c>
      <c r="G1185" s="24">
        <v>0</v>
      </c>
      <c r="H1185" s="24">
        <v>0</v>
      </c>
    </row>
    <row r="1186" spans="1:8">
      <c r="A1186" s="24" t="str">
        <f t="shared" si="18"/>
        <v>2001_NW_1</v>
      </c>
      <c r="B1186" s="24">
        <v>2001</v>
      </c>
      <c r="C1186" s="24" t="s">
        <v>333</v>
      </c>
      <c r="D1186" s="24" t="str">
        <f>VLOOKUP(C1186,'FHF LUT'!$A$5:$H$81,2,FALSE)</f>
        <v>Windthrow</v>
      </c>
      <c r="E1186" s="24">
        <v>1</v>
      </c>
      <c r="F1186" s="24" t="s">
        <v>10</v>
      </c>
      <c r="G1186" s="24">
        <v>0</v>
      </c>
      <c r="H1186" s="24">
        <v>0</v>
      </c>
    </row>
    <row r="1187" spans="1:8">
      <c r="A1187" s="24" t="str">
        <f t="shared" si="18"/>
        <v>2001_NW_2</v>
      </c>
      <c r="B1187" s="24">
        <v>2001</v>
      </c>
      <c r="C1187" s="24" t="s">
        <v>333</v>
      </c>
      <c r="D1187" s="24" t="str">
        <f>VLOOKUP(C1187,'FHF LUT'!$A$5:$H$81,2,FALSE)</f>
        <v>Windthrow</v>
      </c>
      <c r="E1187" s="24">
        <v>2</v>
      </c>
      <c r="F1187" s="24" t="s">
        <v>22</v>
      </c>
      <c r="G1187" s="24">
        <v>1017</v>
      </c>
      <c r="H1187" s="24">
        <v>827</v>
      </c>
    </row>
    <row r="1188" spans="1:8">
      <c r="A1188" s="24" t="str">
        <f t="shared" si="18"/>
        <v>2001_NW_3</v>
      </c>
      <c r="B1188" s="24">
        <v>2001</v>
      </c>
      <c r="C1188" s="24" t="s">
        <v>333</v>
      </c>
      <c r="D1188" s="24" t="str">
        <f>VLOOKUP(C1188,'FHF LUT'!$A$5:$H$81,2,FALSE)</f>
        <v>Windthrow</v>
      </c>
      <c r="E1188" s="24">
        <v>3</v>
      </c>
      <c r="F1188" s="24" t="s">
        <v>13</v>
      </c>
      <c r="G1188" s="24">
        <v>0</v>
      </c>
      <c r="H1188" s="24">
        <v>0</v>
      </c>
    </row>
    <row r="1189" spans="1:8">
      <c r="A1189" s="24" t="str">
        <f t="shared" si="18"/>
        <v>2001_NW_4</v>
      </c>
      <c r="B1189" s="24">
        <v>2001</v>
      </c>
      <c r="C1189" s="24" t="s">
        <v>333</v>
      </c>
      <c r="D1189" s="24" t="str">
        <f>VLOOKUP(C1189,'FHF LUT'!$A$5:$H$81,2,FALSE)</f>
        <v>Windthrow</v>
      </c>
      <c r="E1189" s="24">
        <v>4</v>
      </c>
      <c r="F1189" s="24" t="s">
        <v>28</v>
      </c>
      <c r="G1189" s="24">
        <v>0</v>
      </c>
      <c r="H1189" s="24">
        <v>0</v>
      </c>
    </row>
    <row r="1190" spans="1:8">
      <c r="A1190" s="24" t="str">
        <f t="shared" si="18"/>
        <v>2001_NW_5</v>
      </c>
      <c r="B1190" s="24">
        <v>2001</v>
      </c>
      <c r="C1190" s="24" t="s">
        <v>333</v>
      </c>
      <c r="D1190" s="24" t="str">
        <f>VLOOKUP(C1190,'FHF LUT'!$A$5:$H$81,2,FALSE)</f>
        <v>Windthrow</v>
      </c>
      <c r="E1190" s="24">
        <v>5</v>
      </c>
      <c r="F1190" s="24" t="s">
        <v>16</v>
      </c>
      <c r="G1190" s="24">
        <v>0</v>
      </c>
      <c r="H1190" s="24">
        <v>0</v>
      </c>
    </row>
    <row r="1191" spans="1:8">
      <c r="A1191" s="24" t="str">
        <f t="shared" si="18"/>
        <v>2001_NW_7</v>
      </c>
      <c r="B1191" s="24">
        <v>2001</v>
      </c>
      <c r="C1191" s="24" t="s">
        <v>333</v>
      </c>
      <c r="D1191" s="24" t="str">
        <f>VLOOKUP(C1191,'FHF LUT'!$A$5:$H$81,2,FALSE)</f>
        <v>Windthrow</v>
      </c>
      <c r="E1191" s="24">
        <v>7</v>
      </c>
      <c r="F1191" s="24" t="s">
        <v>25</v>
      </c>
      <c r="G1191" s="24">
        <v>0</v>
      </c>
      <c r="H1191" s="24">
        <v>0</v>
      </c>
    </row>
    <row r="1192" spans="1:8">
      <c r="A1192" s="24" t="str">
        <f t="shared" si="18"/>
        <v>2001_NW_8</v>
      </c>
      <c r="B1192" s="24">
        <v>2001</v>
      </c>
      <c r="C1192" s="24" t="s">
        <v>333</v>
      </c>
      <c r="D1192" s="24" t="str">
        <f>VLOOKUP(C1192,'FHF LUT'!$A$5:$H$81,2,FALSE)</f>
        <v>Windthrow</v>
      </c>
      <c r="E1192" s="24">
        <v>8</v>
      </c>
      <c r="F1192" s="24" t="s">
        <v>29</v>
      </c>
      <c r="G1192" s="24">
        <v>0</v>
      </c>
      <c r="H1192" s="24">
        <v>0</v>
      </c>
    </row>
    <row r="1193" spans="1:8">
      <c r="A1193" s="24" t="str">
        <f t="shared" si="18"/>
        <v>2001_NW_9</v>
      </c>
      <c r="B1193" s="24">
        <v>2001</v>
      </c>
      <c r="C1193" s="24" t="s">
        <v>333</v>
      </c>
      <c r="D1193" s="24" t="str">
        <f>VLOOKUP(C1193,'FHF LUT'!$A$5:$H$81,2,FALSE)</f>
        <v>Windthrow</v>
      </c>
      <c r="E1193" s="24">
        <v>9</v>
      </c>
      <c r="F1193" s="24" t="s">
        <v>7</v>
      </c>
      <c r="G1193" s="24">
        <v>0</v>
      </c>
      <c r="H1193" s="24">
        <v>0</v>
      </c>
    </row>
    <row r="1194" spans="1:8">
      <c r="A1194" s="24" t="str">
        <f t="shared" si="18"/>
        <v>2001_NW_10</v>
      </c>
      <c r="B1194" s="24">
        <v>2001</v>
      </c>
      <c r="C1194" s="24" t="s">
        <v>333</v>
      </c>
      <c r="D1194" s="24" t="str">
        <f>VLOOKUP(C1194,'FHF LUT'!$A$5:$H$81,2,FALSE)</f>
        <v>Windthrow</v>
      </c>
      <c r="E1194" s="24">
        <v>10</v>
      </c>
      <c r="F1194" s="24" t="s">
        <v>18</v>
      </c>
      <c r="G1194" s="24">
        <v>0</v>
      </c>
      <c r="H1194" s="24">
        <v>0</v>
      </c>
    </row>
    <row r="1195" spans="1:8">
      <c r="A1195" s="24" t="str">
        <f t="shared" si="18"/>
        <v>2001_NW_11</v>
      </c>
      <c r="B1195" s="24">
        <v>2001</v>
      </c>
      <c r="C1195" s="24" t="s">
        <v>333</v>
      </c>
      <c r="D1195" s="24" t="str">
        <f>VLOOKUP(C1195,'FHF LUT'!$A$5:$H$81,2,FALSE)</f>
        <v>Windthrow</v>
      </c>
      <c r="E1195" s="24">
        <v>11</v>
      </c>
      <c r="F1195" s="24" t="s">
        <v>4</v>
      </c>
      <c r="G1195" s="24">
        <v>413</v>
      </c>
      <c r="H1195" s="24">
        <v>172</v>
      </c>
    </row>
    <row r="1196" spans="1:8">
      <c r="A1196" s="24" t="str">
        <f t="shared" si="18"/>
        <v>2001_NW_12</v>
      </c>
      <c r="B1196" s="24">
        <v>2001</v>
      </c>
      <c r="C1196" s="24" t="s">
        <v>333</v>
      </c>
      <c r="D1196" s="24" t="str">
        <f>VLOOKUP(C1196,'FHF LUT'!$A$5:$H$81,2,FALSE)</f>
        <v>Windthrow</v>
      </c>
      <c r="E1196" s="24">
        <v>12</v>
      </c>
      <c r="F1196" s="24" t="s">
        <v>11</v>
      </c>
      <c r="G1196" s="24">
        <v>0</v>
      </c>
      <c r="H1196" s="24">
        <v>0</v>
      </c>
    </row>
    <row r="1197" spans="1:8">
      <c r="A1197" s="24" t="str">
        <f t="shared" si="18"/>
        <v>2001_NW_13</v>
      </c>
      <c r="B1197" s="24">
        <v>2001</v>
      </c>
      <c r="C1197" s="24" t="s">
        <v>333</v>
      </c>
      <c r="D1197" s="24" t="str">
        <f>VLOOKUP(C1197,'FHF LUT'!$A$5:$H$81,2,FALSE)</f>
        <v>Windthrow</v>
      </c>
      <c r="E1197" s="24">
        <v>13</v>
      </c>
      <c r="F1197" s="24" t="s">
        <v>24</v>
      </c>
      <c r="G1197" s="24">
        <v>271</v>
      </c>
      <c r="H1197" s="24">
        <v>271</v>
      </c>
    </row>
    <row r="1198" spans="1:8">
      <c r="A1198" s="24" t="str">
        <f t="shared" si="18"/>
        <v>2001_NW_14</v>
      </c>
      <c r="B1198" s="24">
        <v>2001</v>
      </c>
      <c r="C1198" s="24" t="s">
        <v>333</v>
      </c>
      <c r="D1198" s="24" t="str">
        <f>VLOOKUP(C1198,'FHF LUT'!$A$5:$H$81,2,FALSE)</f>
        <v>Windthrow</v>
      </c>
      <c r="E1198" s="24">
        <v>14</v>
      </c>
      <c r="F1198" s="24" t="s">
        <v>30</v>
      </c>
      <c r="G1198" s="24">
        <v>0</v>
      </c>
      <c r="H1198" s="24">
        <v>0</v>
      </c>
    </row>
    <row r="1199" spans="1:8">
      <c r="A1199" s="24" t="str">
        <f t="shared" si="18"/>
        <v>2001_NW_15</v>
      </c>
      <c r="B1199" s="24">
        <v>2001</v>
      </c>
      <c r="C1199" s="24" t="s">
        <v>333</v>
      </c>
      <c r="D1199" s="24" t="str">
        <f>VLOOKUP(C1199,'FHF LUT'!$A$5:$H$81,2,FALSE)</f>
        <v>Windthrow</v>
      </c>
      <c r="E1199" s="24">
        <v>15</v>
      </c>
      <c r="F1199" s="24" t="s">
        <v>33</v>
      </c>
      <c r="G1199" s="24">
        <v>0</v>
      </c>
      <c r="H1199" s="24">
        <v>0</v>
      </c>
    </row>
    <row r="1200" spans="1:8">
      <c r="A1200" s="24" t="str">
        <f t="shared" si="18"/>
        <v>2001_NW_16</v>
      </c>
      <c r="B1200" s="24">
        <v>2001</v>
      </c>
      <c r="C1200" s="24" t="s">
        <v>333</v>
      </c>
      <c r="D1200" s="24" t="str">
        <f>VLOOKUP(C1200,'FHF LUT'!$A$5:$H$81,2,FALSE)</f>
        <v>Windthrow</v>
      </c>
      <c r="E1200" s="24">
        <v>16</v>
      </c>
      <c r="F1200" s="24" t="s">
        <v>12</v>
      </c>
      <c r="G1200" s="24">
        <v>0</v>
      </c>
      <c r="H1200" s="24">
        <v>0</v>
      </c>
    </row>
    <row r="1201" spans="1:8">
      <c r="A1201" s="24" t="str">
        <f t="shared" si="18"/>
        <v>2001_NW_17</v>
      </c>
      <c r="B1201" s="24">
        <v>2001</v>
      </c>
      <c r="C1201" s="24" t="s">
        <v>333</v>
      </c>
      <c r="D1201" s="24" t="str">
        <f>VLOOKUP(C1201,'FHF LUT'!$A$5:$H$81,2,FALSE)</f>
        <v>Windthrow</v>
      </c>
      <c r="E1201" s="24">
        <v>17</v>
      </c>
      <c r="F1201" s="24" t="s">
        <v>32</v>
      </c>
      <c r="G1201" s="24">
        <v>0</v>
      </c>
      <c r="H1201" s="24">
        <v>0</v>
      </c>
    </row>
    <row r="1202" spans="1:8">
      <c r="A1202" s="24" t="str">
        <f t="shared" si="18"/>
        <v>2001_NW_18</v>
      </c>
      <c r="B1202" s="24">
        <v>2001</v>
      </c>
      <c r="C1202" s="24" t="s">
        <v>333</v>
      </c>
      <c r="D1202" s="24" t="str">
        <f>VLOOKUP(C1202,'FHF LUT'!$A$5:$H$81,2,FALSE)</f>
        <v>Windthrow</v>
      </c>
      <c r="E1202" s="24">
        <v>18</v>
      </c>
      <c r="F1202" s="24" t="s">
        <v>15</v>
      </c>
      <c r="G1202" s="24">
        <v>0</v>
      </c>
      <c r="H1202" s="24">
        <v>0</v>
      </c>
    </row>
    <row r="1203" spans="1:8">
      <c r="A1203" s="24" t="str">
        <f t="shared" si="18"/>
        <v>2001_NW_20</v>
      </c>
      <c r="B1203" s="24">
        <v>2001</v>
      </c>
      <c r="C1203" s="24" t="s">
        <v>333</v>
      </c>
      <c r="D1203" s="24" t="str">
        <f>VLOOKUP(C1203,'FHF LUT'!$A$5:$H$81,2,FALSE)</f>
        <v>Windthrow</v>
      </c>
      <c r="E1203" s="24">
        <v>20</v>
      </c>
      <c r="F1203" s="24" t="s">
        <v>6</v>
      </c>
      <c r="G1203" s="24">
        <v>0</v>
      </c>
      <c r="H1203" s="24">
        <v>0</v>
      </c>
    </row>
    <row r="1204" spans="1:8">
      <c r="A1204" s="24" t="str">
        <f t="shared" si="18"/>
        <v>2001_NW_22</v>
      </c>
      <c r="B1204" s="24">
        <v>2001</v>
      </c>
      <c r="C1204" s="24" t="s">
        <v>333</v>
      </c>
      <c r="D1204" s="24" t="str">
        <f>VLOOKUP(C1204,'FHF LUT'!$A$5:$H$81,2,FALSE)</f>
        <v>Windthrow</v>
      </c>
      <c r="E1204" s="24">
        <v>22</v>
      </c>
      <c r="F1204" s="24" t="s">
        <v>19</v>
      </c>
      <c r="G1204" s="24">
        <v>168</v>
      </c>
      <c r="H1204" s="24">
        <v>168</v>
      </c>
    </row>
    <row r="1205" spans="1:8">
      <c r="A1205" s="24" t="str">
        <f t="shared" si="18"/>
        <v>2001_NW_23</v>
      </c>
      <c r="B1205" s="24">
        <v>2001</v>
      </c>
      <c r="C1205" s="24" t="s">
        <v>333</v>
      </c>
      <c r="D1205" s="24" t="str">
        <f>VLOOKUP(C1205,'FHF LUT'!$A$5:$H$81,2,FALSE)</f>
        <v>Windthrow</v>
      </c>
      <c r="E1205" s="24">
        <v>23</v>
      </c>
      <c r="F1205" s="24" t="s">
        <v>27</v>
      </c>
      <c r="G1205" s="24">
        <v>0</v>
      </c>
      <c r="H1205" s="24">
        <v>0</v>
      </c>
    </row>
    <row r="1206" spans="1:8">
      <c r="A1206" s="24" t="str">
        <f t="shared" si="18"/>
        <v>2001_NW_24</v>
      </c>
      <c r="B1206" s="24">
        <v>2001</v>
      </c>
      <c r="C1206" s="24" t="s">
        <v>333</v>
      </c>
      <c r="D1206" s="24" t="str">
        <f>VLOOKUP(C1206,'FHF LUT'!$A$5:$H$81,2,FALSE)</f>
        <v>Windthrow</v>
      </c>
      <c r="E1206" s="24">
        <v>24</v>
      </c>
      <c r="F1206" s="24" t="s">
        <v>17</v>
      </c>
      <c r="G1206" s="24">
        <v>0</v>
      </c>
      <c r="H1206" s="24">
        <v>0</v>
      </c>
    </row>
    <row r="1207" spans="1:8">
      <c r="A1207" s="24" t="str">
        <f t="shared" si="18"/>
        <v>2001_NW_25</v>
      </c>
      <c r="B1207" s="24">
        <v>2001</v>
      </c>
      <c r="C1207" s="24" t="s">
        <v>333</v>
      </c>
      <c r="D1207" s="24" t="str">
        <f>VLOOKUP(C1207,'FHF LUT'!$A$5:$H$81,2,FALSE)</f>
        <v>Windthrow</v>
      </c>
      <c r="E1207" s="24">
        <v>25</v>
      </c>
      <c r="F1207" s="24" t="s">
        <v>23</v>
      </c>
      <c r="G1207" s="24">
        <v>0</v>
      </c>
      <c r="H1207" s="24">
        <v>0</v>
      </c>
    </row>
    <row r="1208" spans="1:8">
      <c r="A1208" s="24" t="str">
        <f t="shared" si="18"/>
        <v>2001_NW_26</v>
      </c>
      <c r="B1208" s="24">
        <v>2001</v>
      </c>
      <c r="C1208" s="24" t="s">
        <v>333</v>
      </c>
      <c r="D1208" s="24" t="str">
        <f>VLOOKUP(C1208,'FHF LUT'!$A$5:$H$81,2,FALSE)</f>
        <v>Windthrow</v>
      </c>
      <c r="E1208" s="24">
        <v>26</v>
      </c>
      <c r="F1208" s="24" t="s">
        <v>14</v>
      </c>
      <c r="G1208" s="24">
        <v>613</v>
      </c>
      <c r="H1208" s="24">
        <v>505</v>
      </c>
    </row>
    <row r="1209" spans="1:8">
      <c r="A1209" s="24" t="str">
        <f t="shared" si="18"/>
        <v>2001_NW_27</v>
      </c>
      <c r="B1209" s="24">
        <v>2001</v>
      </c>
      <c r="C1209" s="24" t="s">
        <v>333</v>
      </c>
      <c r="D1209" s="24" t="str">
        <f>VLOOKUP(C1209,'FHF LUT'!$A$5:$H$81,2,FALSE)</f>
        <v>Windthrow</v>
      </c>
      <c r="E1209" s="24">
        <v>27</v>
      </c>
      <c r="F1209" s="24" t="s">
        <v>21</v>
      </c>
      <c r="G1209" s="24">
        <v>0</v>
      </c>
      <c r="H1209" s="24">
        <v>0</v>
      </c>
    </row>
    <row r="1210" spans="1:8">
      <c r="A1210" s="24" t="str">
        <f t="shared" si="18"/>
        <v>2001_NW_29</v>
      </c>
      <c r="B1210" s="24">
        <v>2001</v>
      </c>
      <c r="C1210" s="24" t="s">
        <v>333</v>
      </c>
      <c r="D1210" s="24" t="str">
        <f>VLOOKUP(C1210,'FHF LUT'!$A$5:$H$81,2,FALSE)</f>
        <v>Windthrow</v>
      </c>
      <c r="E1210" s="24">
        <v>29</v>
      </c>
      <c r="F1210" s="24" t="s">
        <v>9</v>
      </c>
      <c r="G1210" s="24">
        <v>0</v>
      </c>
      <c r="H1210" s="24">
        <v>0</v>
      </c>
    </row>
    <row r="1211" spans="1:8">
      <c r="A1211" s="24" t="str">
        <f t="shared" si="18"/>
        <v>2001_NW_30</v>
      </c>
      <c r="B1211" s="24">
        <v>2001</v>
      </c>
      <c r="C1211" s="24" t="s">
        <v>333</v>
      </c>
      <c r="D1211" s="24" t="str">
        <f>VLOOKUP(C1211,'FHF LUT'!$A$5:$H$81,2,FALSE)</f>
        <v>Windthrow</v>
      </c>
      <c r="E1211" s="24">
        <v>30</v>
      </c>
      <c r="F1211" s="24" t="s">
        <v>35</v>
      </c>
      <c r="G1211" s="24">
        <v>0</v>
      </c>
      <c r="H1211" s="24">
        <v>0</v>
      </c>
    </row>
    <row r="1212" spans="1:8">
      <c r="A1212" s="24" t="str">
        <f t="shared" si="18"/>
        <v>2001_NW_31</v>
      </c>
      <c r="B1212" s="24">
        <v>2001</v>
      </c>
      <c r="C1212" s="24" t="s">
        <v>333</v>
      </c>
      <c r="D1212" s="24" t="str">
        <f>VLOOKUP(C1212,'FHF LUT'!$A$5:$H$81,2,FALSE)</f>
        <v>Windthrow</v>
      </c>
      <c r="E1212" s="24">
        <v>31</v>
      </c>
      <c r="F1212" s="24" t="s">
        <v>34</v>
      </c>
      <c r="G1212" s="24">
        <v>0</v>
      </c>
      <c r="H1212" s="24">
        <v>0</v>
      </c>
    </row>
    <row r="1213" spans="1:8">
      <c r="A1213" s="24" t="str">
        <f t="shared" si="18"/>
        <v>2001_NW_38</v>
      </c>
      <c r="B1213" s="24">
        <v>2001</v>
      </c>
      <c r="C1213" s="24" t="s">
        <v>333</v>
      </c>
      <c r="D1213" s="24" t="str">
        <f>VLOOKUP(C1213,'FHF LUT'!$A$5:$H$81,2,FALSE)</f>
        <v>Windthrow</v>
      </c>
      <c r="E1213" s="24">
        <v>38</v>
      </c>
      <c r="F1213" s="24" t="s">
        <v>8</v>
      </c>
      <c r="G1213" s="24">
        <v>0</v>
      </c>
      <c r="H1213" s="24">
        <v>0</v>
      </c>
    </row>
    <row r="1214" spans="1:8">
      <c r="A1214" s="24" t="str">
        <f t="shared" si="18"/>
        <v>2001_NW_39</v>
      </c>
      <c r="B1214" s="24">
        <v>2001</v>
      </c>
      <c r="C1214" s="24" t="s">
        <v>333</v>
      </c>
      <c r="D1214" s="24" t="str">
        <f>VLOOKUP(C1214,'FHF LUT'!$A$5:$H$81,2,FALSE)</f>
        <v>Windthrow</v>
      </c>
      <c r="E1214" s="24">
        <v>39</v>
      </c>
      <c r="F1214" s="24" t="s">
        <v>36</v>
      </c>
      <c r="G1214" s="24">
        <v>0</v>
      </c>
      <c r="H1214" s="24">
        <v>0</v>
      </c>
    </row>
    <row r="1215" spans="1:8">
      <c r="A1215" s="24" t="str">
        <f t="shared" si="18"/>
        <v>2001_NW_40</v>
      </c>
      <c r="B1215" s="24">
        <v>2001</v>
      </c>
      <c r="C1215" s="24" t="s">
        <v>333</v>
      </c>
      <c r="D1215" s="24" t="str">
        <f>VLOOKUP(C1215,'FHF LUT'!$A$5:$H$81,2,FALSE)</f>
        <v>Windthrow</v>
      </c>
      <c r="E1215" s="24">
        <v>40</v>
      </c>
      <c r="F1215" s="24" t="s">
        <v>31</v>
      </c>
      <c r="G1215" s="24">
        <v>0</v>
      </c>
      <c r="H1215" s="24">
        <v>0</v>
      </c>
    </row>
    <row r="1216" spans="1:8">
      <c r="A1216" s="24" t="str">
        <f t="shared" si="18"/>
        <v>2001_NW_41</v>
      </c>
      <c r="B1216" s="24">
        <v>2001</v>
      </c>
      <c r="C1216" s="24" t="s">
        <v>333</v>
      </c>
      <c r="D1216" s="24" t="str">
        <f>VLOOKUP(C1216,'FHF LUT'!$A$5:$H$81,2,FALSE)</f>
        <v>Windthrow</v>
      </c>
      <c r="E1216" s="24">
        <v>41</v>
      </c>
      <c r="F1216" s="24" t="s">
        <v>26</v>
      </c>
      <c r="G1216" s="24">
        <v>0</v>
      </c>
      <c r="H1216" s="24">
        <v>0</v>
      </c>
    </row>
    <row r="1217" spans="1:8">
      <c r="A1217" s="24" t="str">
        <f t="shared" si="18"/>
        <v>2001_NW_43</v>
      </c>
      <c r="B1217" s="24">
        <v>2001</v>
      </c>
      <c r="C1217" s="24" t="s">
        <v>333</v>
      </c>
      <c r="D1217" s="24" t="str">
        <f>VLOOKUP(C1217,'FHF LUT'!$A$5:$H$81,2,FALSE)</f>
        <v>Windthrow</v>
      </c>
      <c r="E1217" s="24">
        <v>43</v>
      </c>
      <c r="F1217" s="24" t="s">
        <v>20</v>
      </c>
      <c r="G1217" s="24">
        <v>0</v>
      </c>
      <c r="H1217" s="24">
        <v>0</v>
      </c>
    </row>
    <row r="1218" spans="1:8">
      <c r="A1218" s="24" t="str">
        <f t="shared" si="18"/>
        <v>2001_NW_44</v>
      </c>
      <c r="B1218" s="24">
        <v>2001</v>
      </c>
      <c r="C1218" s="24" t="s">
        <v>333</v>
      </c>
      <c r="D1218" s="24" t="str">
        <f>VLOOKUP(C1218,'FHF LUT'!$A$5:$H$81,2,FALSE)</f>
        <v>Windthrow</v>
      </c>
      <c r="E1218" s="24">
        <v>44</v>
      </c>
      <c r="F1218" s="24" t="s">
        <v>3</v>
      </c>
      <c r="G1218" s="24">
        <v>0</v>
      </c>
      <c r="H1218" s="24">
        <v>0</v>
      </c>
    </row>
    <row r="1219" spans="1:8">
      <c r="A1219" s="24" t="str">
        <f t="shared" ref="A1219:A1282" si="19">CONCATENATE(B1219,"_",C1219,"_",E1219)</f>
        <v>2001_NW_45</v>
      </c>
      <c r="B1219" s="24">
        <v>2001</v>
      </c>
      <c r="C1219" s="24" t="s">
        <v>333</v>
      </c>
      <c r="D1219" s="24" t="str">
        <f>VLOOKUP(C1219,'FHF LUT'!$A$5:$H$81,2,FALSE)</f>
        <v>Windthrow</v>
      </c>
      <c r="E1219" s="24">
        <v>45</v>
      </c>
      <c r="F1219" s="24" t="s">
        <v>5</v>
      </c>
      <c r="G1219" s="24">
        <v>0</v>
      </c>
      <c r="H1219" s="24">
        <v>0</v>
      </c>
    </row>
    <row r="1220" spans="1:8">
      <c r="A1220" s="24" t="str">
        <f t="shared" si="19"/>
        <v>2001_NW_46</v>
      </c>
      <c r="B1220" s="24">
        <v>2001</v>
      </c>
      <c r="C1220" s="24" t="s">
        <v>333</v>
      </c>
      <c r="D1220" s="24" t="str">
        <f>VLOOKUP(C1220,'FHF LUT'!$A$5:$H$81,2,FALSE)</f>
        <v>Windthrow</v>
      </c>
      <c r="E1220" s="24">
        <v>46</v>
      </c>
      <c r="F1220" s="24" t="s">
        <v>234</v>
      </c>
      <c r="G1220" s="24">
        <v>0</v>
      </c>
      <c r="H1220" s="24">
        <v>0</v>
      </c>
    </row>
    <row r="1221" spans="1:8">
      <c r="A1221" s="24" t="str">
        <f t="shared" si="19"/>
        <v>2001_NW_47</v>
      </c>
      <c r="B1221" s="24">
        <v>2001</v>
      </c>
      <c r="C1221" s="24" t="s">
        <v>333</v>
      </c>
      <c r="D1221" s="24" t="str">
        <f>VLOOKUP(C1221,'FHF LUT'!$A$5:$H$81,2,FALSE)</f>
        <v>Windthrow</v>
      </c>
      <c r="E1221" s="24">
        <v>47</v>
      </c>
      <c r="F1221" s="24" t="s">
        <v>233</v>
      </c>
      <c r="G1221" s="24">
        <v>0</v>
      </c>
      <c r="H1221" s="24">
        <v>0</v>
      </c>
    </row>
    <row r="1222" spans="1:8">
      <c r="A1222" s="24" t="str">
        <f t="shared" si="19"/>
        <v>2001_NW_48</v>
      </c>
      <c r="B1222" s="24">
        <v>2001</v>
      </c>
      <c r="C1222" s="24" t="s">
        <v>333</v>
      </c>
      <c r="D1222" s="24" t="str">
        <f>VLOOKUP(C1222,'FHF LUT'!$A$5:$H$81,2,FALSE)</f>
        <v>Windthrow</v>
      </c>
      <c r="E1222" s="24">
        <v>48</v>
      </c>
      <c r="F1222" s="24" t="s">
        <v>235</v>
      </c>
      <c r="G1222" s="24">
        <v>0</v>
      </c>
      <c r="H1222" s="24">
        <v>0</v>
      </c>
    </row>
    <row r="1223" spans="1:8">
      <c r="A1223" s="24" t="str">
        <f t="shared" si="19"/>
        <v>2002_IBB_1</v>
      </c>
      <c r="B1223" s="24">
        <v>2002</v>
      </c>
      <c r="C1223" s="24" t="s">
        <v>182</v>
      </c>
      <c r="D1223" s="24" t="str">
        <f>VLOOKUP(C1223,'FHF LUT'!$A$5:$H$81,2,FALSE)</f>
        <v>Western Balsam Bark Beetle</v>
      </c>
      <c r="E1223" s="24">
        <v>1</v>
      </c>
      <c r="F1223" s="24" t="s">
        <v>10</v>
      </c>
      <c r="G1223" s="24">
        <v>0</v>
      </c>
      <c r="H1223" s="24">
        <v>0</v>
      </c>
    </row>
    <row r="1224" spans="1:8">
      <c r="A1224" s="24" t="str">
        <f t="shared" si="19"/>
        <v>2002_IBB_2</v>
      </c>
      <c r="B1224" s="24">
        <v>2002</v>
      </c>
      <c r="C1224" s="24" t="s">
        <v>182</v>
      </c>
      <c r="D1224" s="24" t="str">
        <f>VLOOKUP(C1224,'FHF LUT'!$A$5:$H$81,2,FALSE)</f>
        <v>Western Balsam Bark Beetle</v>
      </c>
      <c r="E1224" s="24">
        <v>2</v>
      </c>
      <c r="F1224" s="24" t="s">
        <v>22</v>
      </c>
      <c r="G1224" s="24">
        <v>0</v>
      </c>
      <c r="H1224" s="24">
        <v>0</v>
      </c>
    </row>
    <row r="1225" spans="1:8">
      <c r="A1225" s="24" t="str">
        <f t="shared" si="19"/>
        <v>2002_IBB_3</v>
      </c>
      <c r="B1225" s="24">
        <v>2002</v>
      </c>
      <c r="C1225" s="24" t="s">
        <v>182</v>
      </c>
      <c r="D1225" s="24" t="str">
        <f>VLOOKUP(C1225,'FHF LUT'!$A$5:$H$81,2,FALSE)</f>
        <v>Western Balsam Bark Beetle</v>
      </c>
      <c r="E1225" s="24">
        <v>3</v>
      </c>
      <c r="F1225" s="24" t="s">
        <v>13</v>
      </c>
      <c r="G1225" s="24">
        <v>36160</v>
      </c>
      <c r="H1225" s="24">
        <v>34763</v>
      </c>
    </row>
    <row r="1226" spans="1:8">
      <c r="A1226" s="24" t="str">
        <f t="shared" si="19"/>
        <v>2002_IBB_4</v>
      </c>
      <c r="B1226" s="24">
        <v>2002</v>
      </c>
      <c r="C1226" s="24" t="s">
        <v>182</v>
      </c>
      <c r="D1226" s="24" t="str">
        <f>VLOOKUP(C1226,'FHF LUT'!$A$5:$H$81,2,FALSE)</f>
        <v>Western Balsam Bark Beetle</v>
      </c>
      <c r="E1226" s="24">
        <v>4</v>
      </c>
      <c r="F1226" s="24" t="s">
        <v>28</v>
      </c>
      <c r="G1226" s="24">
        <v>0</v>
      </c>
      <c r="H1226" s="24">
        <v>0</v>
      </c>
    </row>
    <row r="1227" spans="1:8">
      <c r="A1227" s="24" t="str">
        <f t="shared" si="19"/>
        <v>2002_IBB_5</v>
      </c>
      <c r="B1227" s="24">
        <v>2002</v>
      </c>
      <c r="C1227" s="24" t="s">
        <v>182</v>
      </c>
      <c r="D1227" s="24" t="str">
        <f>VLOOKUP(C1227,'FHF LUT'!$A$5:$H$81,2,FALSE)</f>
        <v>Western Balsam Bark Beetle</v>
      </c>
      <c r="E1227" s="24">
        <v>5</v>
      </c>
      <c r="F1227" s="24" t="s">
        <v>16</v>
      </c>
      <c r="G1227" s="24">
        <v>695</v>
      </c>
      <c r="H1227" s="24">
        <v>226</v>
      </c>
    </row>
    <row r="1228" spans="1:8">
      <c r="A1228" s="24" t="str">
        <f t="shared" si="19"/>
        <v>2002_IBB_7</v>
      </c>
      <c r="B1228" s="24">
        <v>2002</v>
      </c>
      <c r="C1228" s="24" t="s">
        <v>182</v>
      </c>
      <c r="D1228" s="24" t="str">
        <f>VLOOKUP(C1228,'FHF LUT'!$A$5:$H$81,2,FALSE)</f>
        <v>Western Balsam Bark Beetle</v>
      </c>
      <c r="E1228" s="24">
        <v>7</v>
      </c>
      <c r="F1228" s="24" t="s">
        <v>25</v>
      </c>
      <c r="G1228" s="24">
        <v>389</v>
      </c>
      <c r="H1228" s="24">
        <v>389</v>
      </c>
    </row>
    <row r="1229" spans="1:8">
      <c r="A1229" s="24" t="str">
        <f t="shared" si="19"/>
        <v>2002_IBB_8</v>
      </c>
      <c r="B1229" s="24">
        <v>2002</v>
      </c>
      <c r="C1229" s="24" t="s">
        <v>182</v>
      </c>
      <c r="D1229" s="24" t="str">
        <f>VLOOKUP(C1229,'FHF LUT'!$A$5:$H$81,2,FALSE)</f>
        <v>Western Balsam Bark Beetle</v>
      </c>
      <c r="E1229" s="24">
        <v>8</v>
      </c>
      <c r="F1229" s="24" t="s">
        <v>29</v>
      </c>
      <c r="G1229" s="24">
        <v>0</v>
      </c>
      <c r="H1229" s="24">
        <v>0</v>
      </c>
    </row>
    <row r="1230" spans="1:8">
      <c r="A1230" s="24" t="str">
        <f t="shared" si="19"/>
        <v>2002_IBB_9</v>
      </c>
      <c r="B1230" s="24">
        <v>2002</v>
      </c>
      <c r="C1230" s="24" t="s">
        <v>182</v>
      </c>
      <c r="D1230" s="24" t="str">
        <f>VLOOKUP(C1230,'FHF LUT'!$A$5:$H$81,2,FALSE)</f>
        <v>Western Balsam Bark Beetle</v>
      </c>
      <c r="E1230" s="24">
        <v>9</v>
      </c>
      <c r="F1230" s="24" t="s">
        <v>7</v>
      </c>
      <c r="G1230" s="24">
        <v>0</v>
      </c>
      <c r="H1230" s="24">
        <v>0</v>
      </c>
    </row>
    <row r="1231" spans="1:8">
      <c r="A1231" s="24" t="str">
        <f t="shared" si="19"/>
        <v>2002_IBB_10</v>
      </c>
      <c r="B1231" s="24">
        <v>2002</v>
      </c>
      <c r="C1231" s="24" t="s">
        <v>182</v>
      </c>
      <c r="D1231" s="24" t="str">
        <f>VLOOKUP(C1231,'FHF LUT'!$A$5:$H$81,2,FALSE)</f>
        <v>Western Balsam Bark Beetle</v>
      </c>
      <c r="E1231" s="24">
        <v>10</v>
      </c>
      <c r="F1231" s="24" t="s">
        <v>18</v>
      </c>
      <c r="G1231" s="24">
        <v>0</v>
      </c>
      <c r="H1231" s="24">
        <v>0</v>
      </c>
    </row>
    <row r="1232" spans="1:8">
      <c r="A1232" s="24" t="str">
        <f t="shared" si="19"/>
        <v>2002_IBB_11</v>
      </c>
      <c r="B1232" s="24">
        <v>2002</v>
      </c>
      <c r="C1232" s="24" t="s">
        <v>182</v>
      </c>
      <c r="D1232" s="24" t="str">
        <f>VLOOKUP(C1232,'FHF LUT'!$A$5:$H$81,2,FALSE)</f>
        <v>Western Balsam Bark Beetle</v>
      </c>
      <c r="E1232" s="24">
        <v>11</v>
      </c>
      <c r="F1232" s="24" t="s">
        <v>4</v>
      </c>
      <c r="G1232" s="24">
        <v>26406</v>
      </c>
      <c r="H1232" s="24">
        <v>17154</v>
      </c>
    </row>
    <row r="1233" spans="1:8">
      <c r="A1233" s="24" t="str">
        <f t="shared" si="19"/>
        <v>2002_IBB_12</v>
      </c>
      <c r="B1233" s="24">
        <v>2002</v>
      </c>
      <c r="C1233" s="24" t="s">
        <v>182</v>
      </c>
      <c r="D1233" s="24" t="str">
        <f>VLOOKUP(C1233,'FHF LUT'!$A$5:$H$81,2,FALSE)</f>
        <v>Western Balsam Bark Beetle</v>
      </c>
      <c r="E1233" s="24">
        <v>12</v>
      </c>
      <c r="F1233" s="24" t="s">
        <v>11</v>
      </c>
      <c r="G1233" s="24">
        <v>108030</v>
      </c>
      <c r="H1233" s="24">
        <v>106546</v>
      </c>
    </row>
    <row r="1234" spans="1:8">
      <c r="A1234" s="24" t="str">
        <f t="shared" si="19"/>
        <v>2002_IBB_13</v>
      </c>
      <c r="B1234" s="24">
        <v>2002</v>
      </c>
      <c r="C1234" s="24" t="s">
        <v>182</v>
      </c>
      <c r="D1234" s="24" t="str">
        <f>VLOOKUP(C1234,'FHF LUT'!$A$5:$H$81,2,FALSE)</f>
        <v>Western Balsam Bark Beetle</v>
      </c>
      <c r="E1234" s="24">
        <v>13</v>
      </c>
      <c r="F1234" s="24" t="s">
        <v>24</v>
      </c>
      <c r="G1234" s="24">
        <v>172</v>
      </c>
      <c r="H1234" s="24">
        <v>0</v>
      </c>
    </row>
    <row r="1235" spans="1:8">
      <c r="A1235" s="24" t="str">
        <f t="shared" si="19"/>
        <v>2002_IBB_14</v>
      </c>
      <c r="B1235" s="24">
        <v>2002</v>
      </c>
      <c r="C1235" s="24" t="s">
        <v>182</v>
      </c>
      <c r="D1235" s="24" t="str">
        <f>VLOOKUP(C1235,'FHF LUT'!$A$5:$H$81,2,FALSE)</f>
        <v>Western Balsam Bark Beetle</v>
      </c>
      <c r="E1235" s="24">
        <v>14</v>
      </c>
      <c r="F1235" s="24" t="s">
        <v>30</v>
      </c>
      <c r="G1235" s="24">
        <v>27239</v>
      </c>
      <c r="H1235" s="24">
        <v>24707</v>
      </c>
    </row>
    <row r="1236" spans="1:8">
      <c r="A1236" s="24" t="str">
        <f t="shared" si="19"/>
        <v>2002_IBB_15</v>
      </c>
      <c r="B1236" s="24">
        <v>2002</v>
      </c>
      <c r="C1236" s="24" t="s">
        <v>182</v>
      </c>
      <c r="D1236" s="24" t="str">
        <f>VLOOKUP(C1236,'FHF LUT'!$A$5:$H$81,2,FALSE)</f>
        <v>Western Balsam Bark Beetle</v>
      </c>
      <c r="E1236" s="24">
        <v>15</v>
      </c>
      <c r="F1236" s="24" t="s">
        <v>33</v>
      </c>
      <c r="G1236" s="24">
        <v>1610</v>
      </c>
      <c r="H1236" s="24">
        <v>1610</v>
      </c>
    </row>
    <row r="1237" spans="1:8">
      <c r="A1237" s="24" t="str">
        <f t="shared" si="19"/>
        <v>2002_IBB_16</v>
      </c>
      <c r="B1237" s="24">
        <v>2002</v>
      </c>
      <c r="C1237" s="24" t="s">
        <v>182</v>
      </c>
      <c r="D1237" s="24" t="str">
        <f>VLOOKUP(C1237,'FHF LUT'!$A$5:$H$81,2,FALSE)</f>
        <v>Western Balsam Bark Beetle</v>
      </c>
      <c r="E1237" s="24">
        <v>16</v>
      </c>
      <c r="F1237" s="24" t="s">
        <v>12</v>
      </c>
      <c r="G1237" s="24">
        <v>382981</v>
      </c>
      <c r="H1237" s="24">
        <v>362431</v>
      </c>
    </row>
    <row r="1238" spans="1:8">
      <c r="A1238" s="24" t="str">
        <f t="shared" si="19"/>
        <v>2002_IBB_17</v>
      </c>
      <c r="B1238" s="24">
        <v>2002</v>
      </c>
      <c r="C1238" s="24" t="s">
        <v>182</v>
      </c>
      <c r="D1238" s="24" t="str">
        <f>VLOOKUP(C1238,'FHF LUT'!$A$5:$H$81,2,FALSE)</f>
        <v>Western Balsam Bark Beetle</v>
      </c>
      <c r="E1238" s="24">
        <v>17</v>
      </c>
      <c r="F1238" s="24" t="s">
        <v>32</v>
      </c>
      <c r="G1238" s="24">
        <v>73390</v>
      </c>
      <c r="H1238" s="24">
        <v>71521</v>
      </c>
    </row>
    <row r="1239" spans="1:8">
      <c r="A1239" s="24" t="str">
        <f t="shared" si="19"/>
        <v>2002_IBB_18</v>
      </c>
      <c r="B1239" s="24">
        <v>2002</v>
      </c>
      <c r="C1239" s="24" t="s">
        <v>182</v>
      </c>
      <c r="D1239" s="24" t="str">
        <f>VLOOKUP(C1239,'FHF LUT'!$A$5:$H$81,2,FALSE)</f>
        <v>Western Balsam Bark Beetle</v>
      </c>
      <c r="E1239" s="24">
        <v>18</v>
      </c>
      <c r="F1239" s="24" t="s">
        <v>15</v>
      </c>
      <c r="G1239" s="24">
        <v>10506</v>
      </c>
      <c r="H1239" s="24">
        <v>6770</v>
      </c>
    </row>
    <row r="1240" spans="1:8">
      <c r="A1240" s="24" t="str">
        <f t="shared" si="19"/>
        <v>2002_IBB_20</v>
      </c>
      <c r="B1240" s="24">
        <v>2002</v>
      </c>
      <c r="C1240" s="24" t="s">
        <v>182</v>
      </c>
      <c r="D1240" s="24" t="str">
        <f>VLOOKUP(C1240,'FHF LUT'!$A$5:$H$81,2,FALSE)</f>
        <v>Western Balsam Bark Beetle</v>
      </c>
      <c r="E1240" s="24">
        <v>20</v>
      </c>
      <c r="F1240" s="24" t="s">
        <v>6</v>
      </c>
      <c r="G1240" s="24">
        <v>10323</v>
      </c>
      <c r="H1240" s="24">
        <v>9984</v>
      </c>
    </row>
    <row r="1241" spans="1:8">
      <c r="A1241" s="24" t="str">
        <f t="shared" si="19"/>
        <v>2002_IBB_22</v>
      </c>
      <c r="B1241" s="24">
        <v>2002</v>
      </c>
      <c r="C1241" s="24" t="s">
        <v>182</v>
      </c>
      <c r="D1241" s="24" t="str">
        <f>VLOOKUP(C1241,'FHF LUT'!$A$5:$H$81,2,FALSE)</f>
        <v>Western Balsam Bark Beetle</v>
      </c>
      <c r="E1241" s="24">
        <v>22</v>
      </c>
      <c r="F1241" s="24" t="s">
        <v>19</v>
      </c>
      <c r="G1241" s="24">
        <v>4566</v>
      </c>
      <c r="H1241" s="24">
        <v>3822</v>
      </c>
    </row>
    <row r="1242" spans="1:8">
      <c r="A1242" s="24" t="str">
        <f t="shared" si="19"/>
        <v>2002_IBB_23</v>
      </c>
      <c r="B1242" s="24">
        <v>2002</v>
      </c>
      <c r="C1242" s="24" t="s">
        <v>182</v>
      </c>
      <c r="D1242" s="24" t="str">
        <f>VLOOKUP(C1242,'FHF LUT'!$A$5:$H$81,2,FALSE)</f>
        <v>Western Balsam Bark Beetle</v>
      </c>
      <c r="E1242" s="24">
        <v>23</v>
      </c>
      <c r="F1242" s="24" t="s">
        <v>27</v>
      </c>
      <c r="G1242" s="24">
        <v>1010</v>
      </c>
      <c r="H1242" s="24">
        <v>1009</v>
      </c>
    </row>
    <row r="1243" spans="1:8">
      <c r="A1243" s="24" t="str">
        <f t="shared" si="19"/>
        <v>2002_IBB_24</v>
      </c>
      <c r="B1243" s="24">
        <v>2002</v>
      </c>
      <c r="C1243" s="24" t="s">
        <v>182</v>
      </c>
      <c r="D1243" s="24" t="str">
        <f>VLOOKUP(C1243,'FHF LUT'!$A$5:$H$81,2,FALSE)</f>
        <v>Western Balsam Bark Beetle</v>
      </c>
      <c r="E1243" s="24">
        <v>24</v>
      </c>
      <c r="F1243" s="24" t="s">
        <v>17</v>
      </c>
      <c r="G1243" s="24">
        <v>630577</v>
      </c>
      <c r="H1243" s="24">
        <v>580377</v>
      </c>
    </row>
    <row r="1244" spans="1:8">
      <c r="A1244" s="24" t="str">
        <f t="shared" si="19"/>
        <v>2002_IBB_25</v>
      </c>
      <c r="B1244" s="24">
        <v>2002</v>
      </c>
      <c r="C1244" s="24" t="s">
        <v>182</v>
      </c>
      <c r="D1244" s="24" t="str">
        <f>VLOOKUP(C1244,'FHF LUT'!$A$5:$H$81,2,FALSE)</f>
        <v>Western Balsam Bark Beetle</v>
      </c>
      <c r="E1244" s="24">
        <v>25</v>
      </c>
      <c r="F1244" s="24" t="s">
        <v>23</v>
      </c>
      <c r="G1244" s="24">
        <v>0</v>
      </c>
      <c r="H1244" s="24">
        <v>0</v>
      </c>
    </row>
    <row r="1245" spans="1:8">
      <c r="A1245" s="24" t="str">
        <f t="shared" si="19"/>
        <v>2002_IBB_26</v>
      </c>
      <c r="B1245" s="24">
        <v>2002</v>
      </c>
      <c r="C1245" s="24" t="s">
        <v>182</v>
      </c>
      <c r="D1245" s="24" t="str">
        <f>VLOOKUP(C1245,'FHF LUT'!$A$5:$H$81,2,FALSE)</f>
        <v>Western Balsam Bark Beetle</v>
      </c>
      <c r="E1245" s="24">
        <v>26</v>
      </c>
      <c r="F1245" s="24" t="s">
        <v>14</v>
      </c>
      <c r="G1245" s="24">
        <v>99303</v>
      </c>
      <c r="H1245" s="24">
        <v>82871</v>
      </c>
    </row>
    <row r="1246" spans="1:8">
      <c r="A1246" s="24" t="str">
        <f t="shared" si="19"/>
        <v>2002_IBB_27</v>
      </c>
      <c r="B1246" s="24">
        <v>2002</v>
      </c>
      <c r="C1246" s="24" t="s">
        <v>182</v>
      </c>
      <c r="D1246" s="24" t="str">
        <f>VLOOKUP(C1246,'FHF LUT'!$A$5:$H$81,2,FALSE)</f>
        <v>Western Balsam Bark Beetle</v>
      </c>
      <c r="E1246" s="24">
        <v>27</v>
      </c>
      <c r="F1246" s="24" t="s">
        <v>21</v>
      </c>
      <c r="G1246" s="24">
        <v>0</v>
      </c>
      <c r="H1246" s="24">
        <v>0</v>
      </c>
    </row>
    <row r="1247" spans="1:8">
      <c r="A1247" s="24" t="str">
        <f t="shared" si="19"/>
        <v>2002_IBB_29</v>
      </c>
      <c r="B1247" s="24">
        <v>2002</v>
      </c>
      <c r="C1247" s="24" t="s">
        <v>182</v>
      </c>
      <c r="D1247" s="24" t="str">
        <f>VLOOKUP(C1247,'FHF LUT'!$A$5:$H$81,2,FALSE)</f>
        <v>Western Balsam Bark Beetle</v>
      </c>
      <c r="E1247" s="24">
        <v>29</v>
      </c>
      <c r="F1247" s="24" t="s">
        <v>9</v>
      </c>
      <c r="G1247" s="24">
        <v>82502</v>
      </c>
      <c r="H1247" s="24">
        <v>67731</v>
      </c>
    </row>
    <row r="1248" spans="1:8">
      <c r="A1248" s="24" t="str">
        <f t="shared" si="19"/>
        <v>2002_IBB_30</v>
      </c>
      <c r="B1248" s="24">
        <v>2002</v>
      </c>
      <c r="C1248" s="24" t="s">
        <v>182</v>
      </c>
      <c r="D1248" s="24" t="str">
        <f>VLOOKUP(C1248,'FHF LUT'!$A$5:$H$81,2,FALSE)</f>
        <v>Western Balsam Bark Beetle</v>
      </c>
      <c r="E1248" s="24">
        <v>30</v>
      </c>
      <c r="F1248" s="24" t="s">
        <v>35</v>
      </c>
      <c r="G1248" s="24">
        <v>0</v>
      </c>
      <c r="H1248" s="24">
        <v>0</v>
      </c>
    </row>
    <row r="1249" spans="1:8">
      <c r="A1249" s="24" t="str">
        <f t="shared" si="19"/>
        <v>2002_IBB_31</v>
      </c>
      <c r="B1249" s="24">
        <v>2002</v>
      </c>
      <c r="C1249" s="24" t="s">
        <v>182</v>
      </c>
      <c r="D1249" s="24" t="str">
        <f>VLOOKUP(C1249,'FHF LUT'!$A$5:$H$81,2,FALSE)</f>
        <v>Western Balsam Bark Beetle</v>
      </c>
      <c r="E1249" s="24">
        <v>31</v>
      </c>
      <c r="F1249" s="24" t="s">
        <v>34</v>
      </c>
      <c r="G1249" s="24">
        <v>0</v>
      </c>
      <c r="H1249" s="24">
        <v>0</v>
      </c>
    </row>
    <row r="1250" spans="1:8">
      <c r="A1250" s="24" t="str">
        <f t="shared" si="19"/>
        <v>2002_IBB_38</v>
      </c>
      <c r="B1250" s="24">
        <v>2002</v>
      </c>
      <c r="C1250" s="24" t="s">
        <v>182</v>
      </c>
      <c r="D1250" s="24" t="str">
        <f>VLOOKUP(C1250,'FHF LUT'!$A$5:$H$81,2,FALSE)</f>
        <v>Western Balsam Bark Beetle</v>
      </c>
      <c r="E1250" s="24">
        <v>38</v>
      </c>
      <c r="F1250" s="24" t="s">
        <v>8</v>
      </c>
      <c r="G1250" s="24">
        <v>0</v>
      </c>
      <c r="H1250" s="24">
        <v>0</v>
      </c>
    </row>
    <row r="1251" spans="1:8">
      <c r="A1251" s="24" t="str">
        <f t="shared" si="19"/>
        <v>2002_IBB_39</v>
      </c>
      <c r="B1251" s="24">
        <v>2002</v>
      </c>
      <c r="C1251" s="24" t="s">
        <v>182</v>
      </c>
      <c r="D1251" s="24" t="str">
        <f>VLOOKUP(C1251,'FHF LUT'!$A$5:$H$81,2,FALSE)</f>
        <v>Western Balsam Bark Beetle</v>
      </c>
      <c r="E1251" s="24">
        <v>39</v>
      </c>
      <c r="F1251" s="24" t="s">
        <v>36</v>
      </c>
      <c r="G1251" s="24">
        <v>0</v>
      </c>
      <c r="H1251" s="24">
        <v>0</v>
      </c>
    </row>
    <row r="1252" spans="1:8">
      <c r="A1252" s="24" t="str">
        <f t="shared" si="19"/>
        <v>2002_IBB_40</v>
      </c>
      <c r="B1252" s="24">
        <v>2002</v>
      </c>
      <c r="C1252" s="24" t="s">
        <v>182</v>
      </c>
      <c r="D1252" s="24" t="str">
        <f>VLOOKUP(C1252,'FHF LUT'!$A$5:$H$81,2,FALSE)</f>
        <v>Western Balsam Bark Beetle</v>
      </c>
      <c r="E1252" s="24">
        <v>40</v>
      </c>
      <c r="F1252" s="24" t="s">
        <v>31</v>
      </c>
      <c r="G1252" s="24">
        <v>0</v>
      </c>
      <c r="H1252" s="24">
        <v>0</v>
      </c>
    </row>
    <row r="1253" spans="1:8">
      <c r="A1253" s="24" t="str">
        <f t="shared" si="19"/>
        <v>2002_IBB_41</v>
      </c>
      <c r="B1253" s="24">
        <v>2002</v>
      </c>
      <c r="C1253" s="24" t="s">
        <v>182</v>
      </c>
      <c r="D1253" s="24" t="str">
        <f>VLOOKUP(C1253,'FHF LUT'!$A$5:$H$81,2,FALSE)</f>
        <v>Western Balsam Bark Beetle</v>
      </c>
      <c r="E1253" s="24">
        <v>41</v>
      </c>
      <c r="F1253" s="24" t="s">
        <v>26</v>
      </c>
      <c r="G1253" s="24">
        <v>29189</v>
      </c>
      <c r="H1253" s="24">
        <v>29189</v>
      </c>
    </row>
    <row r="1254" spans="1:8">
      <c r="A1254" s="24" t="str">
        <f t="shared" si="19"/>
        <v>2002_IBB_43</v>
      </c>
      <c r="B1254" s="24">
        <v>2002</v>
      </c>
      <c r="C1254" s="24" t="s">
        <v>182</v>
      </c>
      <c r="D1254" s="24" t="str">
        <f>VLOOKUP(C1254,'FHF LUT'!$A$5:$H$81,2,FALSE)</f>
        <v>Western Balsam Bark Beetle</v>
      </c>
      <c r="E1254" s="24">
        <v>43</v>
      </c>
      <c r="F1254" s="24" t="s">
        <v>20</v>
      </c>
      <c r="G1254" s="24">
        <v>20725</v>
      </c>
      <c r="H1254" s="24">
        <v>18900</v>
      </c>
    </row>
    <row r="1255" spans="1:8">
      <c r="A1255" s="24" t="str">
        <f t="shared" si="19"/>
        <v>2002_IBB_44</v>
      </c>
      <c r="B1255" s="24">
        <v>2002</v>
      </c>
      <c r="C1255" s="24" t="s">
        <v>182</v>
      </c>
      <c r="D1255" s="24" t="str">
        <f>VLOOKUP(C1255,'FHF LUT'!$A$5:$H$81,2,FALSE)</f>
        <v>Western Balsam Bark Beetle</v>
      </c>
      <c r="E1255" s="24">
        <v>44</v>
      </c>
      <c r="F1255" s="24" t="s">
        <v>3</v>
      </c>
      <c r="G1255" s="24">
        <v>0</v>
      </c>
      <c r="H1255" s="24">
        <v>0</v>
      </c>
    </row>
    <row r="1256" spans="1:8">
      <c r="A1256" s="24" t="str">
        <f t="shared" si="19"/>
        <v>2002_IBB_45</v>
      </c>
      <c r="B1256" s="24">
        <v>2002</v>
      </c>
      <c r="C1256" s="24" t="s">
        <v>182</v>
      </c>
      <c r="D1256" s="24" t="str">
        <f>VLOOKUP(C1256,'FHF LUT'!$A$5:$H$81,2,FALSE)</f>
        <v>Western Balsam Bark Beetle</v>
      </c>
      <c r="E1256" s="24">
        <v>45</v>
      </c>
      <c r="F1256" s="24" t="s">
        <v>5</v>
      </c>
      <c r="G1256" s="24">
        <v>28099</v>
      </c>
      <c r="H1256" s="24">
        <v>23681</v>
      </c>
    </row>
    <row r="1257" spans="1:8">
      <c r="A1257" s="24" t="str">
        <f t="shared" si="19"/>
        <v>2002_IBB_46</v>
      </c>
      <c r="B1257" s="24">
        <v>2002</v>
      </c>
      <c r="C1257" s="24" t="s">
        <v>182</v>
      </c>
      <c r="D1257" s="24" t="str">
        <f>VLOOKUP(C1257,'FHF LUT'!$A$5:$H$81,2,FALSE)</f>
        <v>Western Balsam Bark Beetle</v>
      </c>
      <c r="E1257" s="24">
        <v>46</v>
      </c>
      <c r="F1257" s="24" t="s">
        <v>234</v>
      </c>
      <c r="G1257" s="24">
        <v>0</v>
      </c>
      <c r="H1257" s="24">
        <v>0</v>
      </c>
    </row>
    <row r="1258" spans="1:8">
      <c r="A1258" s="24" t="str">
        <f t="shared" si="19"/>
        <v>2002_IBB_47</v>
      </c>
      <c r="B1258" s="24">
        <v>2002</v>
      </c>
      <c r="C1258" s="24" t="s">
        <v>182</v>
      </c>
      <c r="D1258" s="24" t="str">
        <f>VLOOKUP(C1258,'FHF LUT'!$A$5:$H$81,2,FALSE)</f>
        <v>Western Balsam Bark Beetle</v>
      </c>
      <c r="E1258" s="24">
        <v>47</v>
      </c>
      <c r="F1258" s="24" t="s">
        <v>233</v>
      </c>
      <c r="G1258" s="24">
        <v>0</v>
      </c>
      <c r="H1258" s="24">
        <v>0</v>
      </c>
    </row>
    <row r="1259" spans="1:8">
      <c r="A1259" s="24" t="str">
        <f t="shared" si="19"/>
        <v>2002_IBB_48</v>
      </c>
      <c r="B1259" s="24">
        <v>2002</v>
      </c>
      <c r="C1259" s="24" t="s">
        <v>182</v>
      </c>
      <c r="D1259" s="24" t="str">
        <f>VLOOKUP(C1259,'FHF LUT'!$A$5:$H$81,2,FALSE)</f>
        <v>Western Balsam Bark Beetle</v>
      </c>
      <c r="E1259" s="24">
        <v>48</v>
      </c>
      <c r="F1259" s="24" t="s">
        <v>235</v>
      </c>
      <c r="G1259" s="24">
        <v>0</v>
      </c>
      <c r="H1259" s="24">
        <v>0</v>
      </c>
    </row>
    <row r="1260" spans="1:8">
      <c r="A1260" s="24" t="str">
        <f t="shared" si="19"/>
        <v>2002_IBD_1</v>
      </c>
      <c r="B1260" s="24">
        <v>2002</v>
      </c>
      <c r="C1260" s="24" t="s">
        <v>183</v>
      </c>
      <c r="D1260" s="24" t="str">
        <f>VLOOKUP(C1260,'FHF LUT'!$A$5:$H$81,2,FALSE)</f>
        <v>Douglas-fir Beetle</v>
      </c>
      <c r="E1260" s="24">
        <v>1</v>
      </c>
      <c r="F1260" s="24" t="s">
        <v>10</v>
      </c>
      <c r="G1260" s="24">
        <v>1260</v>
      </c>
      <c r="H1260" s="24">
        <v>1081</v>
      </c>
    </row>
    <row r="1261" spans="1:8">
      <c r="A1261" s="24" t="str">
        <f t="shared" si="19"/>
        <v>2002_IBD_2</v>
      </c>
      <c r="B1261" s="24">
        <v>2002</v>
      </c>
      <c r="C1261" s="24" t="s">
        <v>183</v>
      </c>
      <c r="D1261" s="24" t="str">
        <f>VLOOKUP(C1261,'FHF LUT'!$A$5:$H$81,2,FALSE)</f>
        <v>Douglas-fir Beetle</v>
      </c>
      <c r="E1261" s="24">
        <v>2</v>
      </c>
      <c r="F1261" s="24" t="s">
        <v>22</v>
      </c>
      <c r="G1261" s="24">
        <v>1712</v>
      </c>
      <c r="H1261" s="24">
        <v>1708</v>
      </c>
    </row>
    <row r="1262" spans="1:8">
      <c r="A1262" s="24" t="str">
        <f t="shared" si="19"/>
        <v>2002_IBD_3</v>
      </c>
      <c r="B1262" s="24">
        <v>2002</v>
      </c>
      <c r="C1262" s="24" t="s">
        <v>183</v>
      </c>
      <c r="D1262" s="24" t="str">
        <f>VLOOKUP(C1262,'FHF LUT'!$A$5:$H$81,2,FALSE)</f>
        <v>Douglas-fir Beetle</v>
      </c>
      <c r="E1262" s="24">
        <v>3</v>
      </c>
      <c r="F1262" s="24" t="s">
        <v>13</v>
      </c>
      <c r="G1262" s="24">
        <v>0</v>
      </c>
      <c r="H1262" s="24">
        <v>0</v>
      </c>
    </row>
    <row r="1263" spans="1:8">
      <c r="A1263" s="24" t="str">
        <f t="shared" si="19"/>
        <v>2002_IBD_4</v>
      </c>
      <c r="B1263" s="24">
        <v>2002</v>
      </c>
      <c r="C1263" s="24" t="s">
        <v>183</v>
      </c>
      <c r="D1263" s="24" t="str">
        <f>VLOOKUP(C1263,'FHF LUT'!$A$5:$H$81,2,FALSE)</f>
        <v>Douglas-fir Beetle</v>
      </c>
      <c r="E1263" s="24">
        <v>4</v>
      </c>
      <c r="F1263" s="24" t="s">
        <v>28</v>
      </c>
      <c r="G1263" s="24">
        <v>0</v>
      </c>
      <c r="H1263" s="24">
        <v>0</v>
      </c>
    </row>
    <row r="1264" spans="1:8">
      <c r="A1264" s="24" t="str">
        <f t="shared" si="19"/>
        <v>2002_IBD_5</v>
      </c>
      <c r="B1264" s="24">
        <v>2002</v>
      </c>
      <c r="C1264" s="24" t="s">
        <v>183</v>
      </c>
      <c r="D1264" s="24" t="str">
        <f>VLOOKUP(C1264,'FHF LUT'!$A$5:$H$81,2,FALSE)</f>
        <v>Douglas-fir Beetle</v>
      </c>
      <c r="E1264" s="24">
        <v>5</v>
      </c>
      <c r="F1264" s="24" t="s">
        <v>16</v>
      </c>
      <c r="G1264" s="24">
        <v>911</v>
      </c>
      <c r="H1264" s="24">
        <v>614</v>
      </c>
    </row>
    <row r="1265" spans="1:8">
      <c r="A1265" s="24" t="str">
        <f t="shared" si="19"/>
        <v>2002_IBD_7</v>
      </c>
      <c r="B1265" s="24">
        <v>2002</v>
      </c>
      <c r="C1265" s="24" t="s">
        <v>183</v>
      </c>
      <c r="D1265" s="24" t="str">
        <f>VLOOKUP(C1265,'FHF LUT'!$A$5:$H$81,2,FALSE)</f>
        <v>Douglas-fir Beetle</v>
      </c>
      <c r="E1265" s="24">
        <v>7</v>
      </c>
      <c r="F1265" s="24" t="s">
        <v>25</v>
      </c>
      <c r="G1265" s="24">
        <v>1111</v>
      </c>
      <c r="H1265" s="24">
        <v>798</v>
      </c>
    </row>
    <row r="1266" spans="1:8">
      <c r="A1266" s="24" t="str">
        <f t="shared" si="19"/>
        <v>2002_IBD_8</v>
      </c>
      <c r="B1266" s="24">
        <v>2002</v>
      </c>
      <c r="C1266" s="24" t="s">
        <v>183</v>
      </c>
      <c r="D1266" s="24" t="str">
        <f>VLOOKUP(C1266,'FHF LUT'!$A$5:$H$81,2,FALSE)</f>
        <v>Douglas-fir Beetle</v>
      </c>
      <c r="E1266" s="24">
        <v>8</v>
      </c>
      <c r="F1266" s="24" t="s">
        <v>29</v>
      </c>
      <c r="G1266" s="24">
        <v>0</v>
      </c>
      <c r="H1266" s="24">
        <v>0</v>
      </c>
    </row>
    <row r="1267" spans="1:8">
      <c r="A1267" s="24" t="str">
        <f t="shared" si="19"/>
        <v>2002_IBD_9</v>
      </c>
      <c r="B1267" s="24">
        <v>2002</v>
      </c>
      <c r="C1267" s="24" t="s">
        <v>183</v>
      </c>
      <c r="D1267" s="24" t="str">
        <f>VLOOKUP(C1267,'FHF LUT'!$A$5:$H$81,2,FALSE)</f>
        <v>Douglas-fir Beetle</v>
      </c>
      <c r="E1267" s="24">
        <v>9</v>
      </c>
      <c r="F1267" s="24" t="s">
        <v>7</v>
      </c>
      <c r="G1267" s="24">
        <v>245</v>
      </c>
      <c r="H1267" s="24">
        <v>116</v>
      </c>
    </row>
    <row r="1268" spans="1:8">
      <c r="A1268" s="24" t="str">
        <f t="shared" si="19"/>
        <v>2002_IBD_10</v>
      </c>
      <c r="B1268" s="24">
        <v>2002</v>
      </c>
      <c r="C1268" s="24" t="s">
        <v>183</v>
      </c>
      <c r="D1268" s="24" t="str">
        <f>VLOOKUP(C1268,'FHF LUT'!$A$5:$H$81,2,FALSE)</f>
        <v>Douglas-fir Beetle</v>
      </c>
      <c r="E1268" s="24">
        <v>10</v>
      </c>
      <c r="F1268" s="24" t="s">
        <v>18</v>
      </c>
      <c r="G1268" s="24">
        <v>0</v>
      </c>
      <c r="H1268" s="24">
        <v>0</v>
      </c>
    </row>
    <row r="1269" spans="1:8">
      <c r="A1269" s="24" t="str">
        <f t="shared" si="19"/>
        <v>2002_IBD_11</v>
      </c>
      <c r="B1269" s="24">
        <v>2002</v>
      </c>
      <c r="C1269" s="24" t="s">
        <v>183</v>
      </c>
      <c r="D1269" s="24" t="str">
        <f>VLOOKUP(C1269,'FHF LUT'!$A$5:$H$81,2,FALSE)</f>
        <v>Douglas-fir Beetle</v>
      </c>
      <c r="E1269" s="24">
        <v>11</v>
      </c>
      <c r="F1269" s="24" t="s">
        <v>4</v>
      </c>
      <c r="G1269" s="24">
        <v>6715</v>
      </c>
      <c r="H1269" s="24">
        <v>5257</v>
      </c>
    </row>
    <row r="1270" spans="1:8">
      <c r="A1270" s="24" t="str">
        <f t="shared" si="19"/>
        <v>2002_IBD_12</v>
      </c>
      <c r="B1270" s="24">
        <v>2002</v>
      </c>
      <c r="C1270" s="24" t="s">
        <v>183</v>
      </c>
      <c r="D1270" s="24" t="str">
        <f>VLOOKUP(C1270,'FHF LUT'!$A$5:$H$81,2,FALSE)</f>
        <v>Douglas-fir Beetle</v>
      </c>
      <c r="E1270" s="24">
        <v>12</v>
      </c>
      <c r="F1270" s="24" t="s">
        <v>11</v>
      </c>
      <c r="G1270" s="24">
        <v>0</v>
      </c>
      <c r="H1270" s="24">
        <v>0</v>
      </c>
    </row>
    <row r="1271" spans="1:8">
      <c r="A1271" s="24" t="str">
        <f t="shared" si="19"/>
        <v>2002_IBD_13</v>
      </c>
      <c r="B1271" s="24">
        <v>2002</v>
      </c>
      <c r="C1271" s="24" t="s">
        <v>183</v>
      </c>
      <c r="D1271" s="24" t="str">
        <f>VLOOKUP(C1271,'FHF LUT'!$A$5:$H$81,2,FALSE)</f>
        <v>Douglas-fir Beetle</v>
      </c>
      <c r="E1271" s="24">
        <v>13</v>
      </c>
      <c r="F1271" s="24" t="s">
        <v>24</v>
      </c>
      <c r="G1271" s="24">
        <v>1412</v>
      </c>
      <c r="H1271" s="24">
        <v>1090</v>
      </c>
    </row>
    <row r="1272" spans="1:8">
      <c r="A1272" s="24" t="str">
        <f t="shared" si="19"/>
        <v>2002_IBD_14</v>
      </c>
      <c r="B1272" s="24">
        <v>2002</v>
      </c>
      <c r="C1272" s="24" t="s">
        <v>183</v>
      </c>
      <c r="D1272" s="24" t="str">
        <f>VLOOKUP(C1272,'FHF LUT'!$A$5:$H$81,2,FALSE)</f>
        <v>Douglas-fir Beetle</v>
      </c>
      <c r="E1272" s="24">
        <v>14</v>
      </c>
      <c r="F1272" s="24" t="s">
        <v>30</v>
      </c>
      <c r="G1272" s="24">
        <v>0</v>
      </c>
      <c r="H1272" s="24">
        <v>0</v>
      </c>
    </row>
    <row r="1273" spans="1:8">
      <c r="A1273" s="24" t="str">
        <f t="shared" si="19"/>
        <v>2002_IBD_15</v>
      </c>
      <c r="B1273" s="24">
        <v>2002</v>
      </c>
      <c r="C1273" s="24" t="s">
        <v>183</v>
      </c>
      <c r="D1273" s="24" t="str">
        <f>VLOOKUP(C1273,'FHF LUT'!$A$5:$H$81,2,FALSE)</f>
        <v>Douglas-fir Beetle</v>
      </c>
      <c r="E1273" s="24">
        <v>15</v>
      </c>
      <c r="F1273" s="24" t="s">
        <v>33</v>
      </c>
      <c r="G1273" s="24">
        <v>3966</v>
      </c>
      <c r="H1273" s="24">
        <v>3690</v>
      </c>
    </row>
    <row r="1274" spans="1:8">
      <c r="A1274" s="24" t="str">
        <f t="shared" si="19"/>
        <v>2002_IBD_16</v>
      </c>
      <c r="B1274" s="24">
        <v>2002</v>
      </c>
      <c r="C1274" s="24" t="s">
        <v>183</v>
      </c>
      <c r="D1274" s="24" t="str">
        <f>VLOOKUP(C1274,'FHF LUT'!$A$5:$H$81,2,FALSE)</f>
        <v>Douglas-fir Beetle</v>
      </c>
      <c r="E1274" s="24">
        <v>16</v>
      </c>
      <c r="F1274" s="24" t="s">
        <v>12</v>
      </c>
      <c r="G1274" s="24">
        <v>0</v>
      </c>
      <c r="H1274" s="24">
        <v>0</v>
      </c>
    </row>
    <row r="1275" spans="1:8">
      <c r="A1275" s="24" t="str">
        <f t="shared" si="19"/>
        <v>2002_IBD_17</v>
      </c>
      <c r="B1275" s="24">
        <v>2002</v>
      </c>
      <c r="C1275" s="24" t="s">
        <v>183</v>
      </c>
      <c r="D1275" s="24" t="str">
        <f>VLOOKUP(C1275,'FHF LUT'!$A$5:$H$81,2,FALSE)</f>
        <v>Douglas-fir Beetle</v>
      </c>
      <c r="E1275" s="24">
        <v>17</v>
      </c>
      <c r="F1275" s="24" t="s">
        <v>32</v>
      </c>
      <c r="G1275" s="24">
        <v>0</v>
      </c>
      <c r="H1275" s="24">
        <v>0</v>
      </c>
    </row>
    <row r="1276" spans="1:8">
      <c r="A1276" s="24" t="str">
        <f t="shared" si="19"/>
        <v>2002_IBD_18</v>
      </c>
      <c r="B1276" s="24">
        <v>2002</v>
      </c>
      <c r="C1276" s="24" t="s">
        <v>183</v>
      </c>
      <c r="D1276" s="24" t="str">
        <f>VLOOKUP(C1276,'FHF LUT'!$A$5:$H$81,2,FALSE)</f>
        <v>Douglas-fir Beetle</v>
      </c>
      <c r="E1276" s="24">
        <v>18</v>
      </c>
      <c r="F1276" s="24" t="s">
        <v>15</v>
      </c>
      <c r="G1276" s="24">
        <v>757</v>
      </c>
      <c r="H1276" s="24">
        <v>734</v>
      </c>
    </row>
    <row r="1277" spans="1:8">
      <c r="A1277" s="24" t="str">
        <f t="shared" si="19"/>
        <v>2002_IBD_20</v>
      </c>
      <c r="B1277" s="24">
        <v>2002</v>
      </c>
      <c r="C1277" s="24" t="s">
        <v>183</v>
      </c>
      <c r="D1277" s="24" t="str">
        <f>VLOOKUP(C1277,'FHF LUT'!$A$5:$H$81,2,FALSE)</f>
        <v>Douglas-fir Beetle</v>
      </c>
      <c r="E1277" s="24">
        <v>20</v>
      </c>
      <c r="F1277" s="24" t="s">
        <v>6</v>
      </c>
      <c r="G1277" s="24">
        <v>0</v>
      </c>
      <c r="H1277" s="24">
        <v>0</v>
      </c>
    </row>
    <row r="1278" spans="1:8">
      <c r="A1278" s="24" t="str">
        <f t="shared" si="19"/>
        <v>2002_IBD_22</v>
      </c>
      <c r="B1278" s="24">
        <v>2002</v>
      </c>
      <c r="C1278" s="24" t="s">
        <v>183</v>
      </c>
      <c r="D1278" s="24" t="str">
        <f>VLOOKUP(C1278,'FHF LUT'!$A$5:$H$81,2,FALSE)</f>
        <v>Douglas-fir Beetle</v>
      </c>
      <c r="E1278" s="24">
        <v>22</v>
      </c>
      <c r="F1278" s="24" t="s">
        <v>19</v>
      </c>
      <c r="G1278" s="24">
        <v>6329</v>
      </c>
      <c r="H1278" s="24">
        <v>4665</v>
      </c>
    </row>
    <row r="1279" spans="1:8">
      <c r="A1279" s="24" t="str">
        <f t="shared" si="19"/>
        <v>2002_IBD_23</v>
      </c>
      <c r="B1279" s="24">
        <v>2002</v>
      </c>
      <c r="C1279" s="24" t="s">
        <v>183</v>
      </c>
      <c r="D1279" s="24" t="str">
        <f>VLOOKUP(C1279,'FHF LUT'!$A$5:$H$81,2,FALSE)</f>
        <v>Douglas-fir Beetle</v>
      </c>
      <c r="E1279" s="24">
        <v>23</v>
      </c>
      <c r="F1279" s="24" t="s">
        <v>27</v>
      </c>
      <c r="G1279" s="24">
        <v>10140</v>
      </c>
      <c r="H1279" s="24">
        <v>9861</v>
      </c>
    </row>
    <row r="1280" spans="1:8">
      <c r="A1280" s="24" t="str">
        <f t="shared" si="19"/>
        <v>2002_IBD_24</v>
      </c>
      <c r="B1280" s="24">
        <v>2002</v>
      </c>
      <c r="C1280" s="24" t="s">
        <v>183</v>
      </c>
      <c r="D1280" s="24" t="str">
        <f>VLOOKUP(C1280,'FHF LUT'!$A$5:$H$81,2,FALSE)</f>
        <v>Douglas-fir Beetle</v>
      </c>
      <c r="E1280" s="24">
        <v>24</v>
      </c>
      <c r="F1280" s="24" t="s">
        <v>17</v>
      </c>
      <c r="G1280" s="24">
        <v>38</v>
      </c>
      <c r="H1280" s="24">
        <v>38</v>
      </c>
    </row>
    <row r="1281" spans="1:8">
      <c r="A1281" s="24" t="str">
        <f t="shared" si="19"/>
        <v>2002_IBD_25</v>
      </c>
      <c r="B1281" s="24">
        <v>2002</v>
      </c>
      <c r="C1281" s="24" t="s">
        <v>183</v>
      </c>
      <c r="D1281" s="24" t="str">
        <f>VLOOKUP(C1281,'FHF LUT'!$A$5:$H$81,2,FALSE)</f>
        <v>Douglas-fir Beetle</v>
      </c>
      <c r="E1281" s="24">
        <v>25</v>
      </c>
      <c r="F1281" s="24" t="s">
        <v>23</v>
      </c>
      <c r="G1281" s="24">
        <v>0</v>
      </c>
      <c r="H1281" s="24">
        <v>0</v>
      </c>
    </row>
    <row r="1282" spans="1:8">
      <c r="A1282" s="24" t="str">
        <f t="shared" si="19"/>
        <v>2002_IBD_26</v>
      </c>
      <c r="B1282" s="24">
        <v>2002</v>
      </c>
      <c r="C1282" s="24" t="s">
        <v>183</v>
      </c>
      <c r="D1282" s="24" t="str">
        <f>VLOOKUP(C1282,'FHF LUT'!$A$5:$H$81,2,FALSE)</f>
        <v>Douglas-fir Beetle</v>
      </c>
      <c r="E1282" s="24">
        <v>26</v>
      </c>
      <c r="F1282" s="24" t="s">
        <v>14</v>
      </c>
      <c r="G1282" s="24">
        <v>0</v>
      </c>
      <c r="H1282" s="24">
        <v>0</v>
      </c>
    </row>
    <row r="1283" spans="1:8">
      <c r="A1283" s="24" t="str">
        <f t="shared" ref="A1283:A1346" si="20">CONCATENATE(B1283,"_",C1283,"_",E1283)</f>
        <v>2002_IBD_27</v>
      </c>
      <c r="B1283" s="24">
        <v>2002</v>
      </c>
      <c r="C1283" s="24" t="s">
        <v>183</v>
      </c>
      <c r="D1283" s="24" t="str">
        <f>VLOOKUP(C1283,'FHF LUT'!$A$5:$H$81,2,FALSE)</f>
        <v>Douglas-fir Beetle</v>
      </c>
      <c r="E1283" s="24">
        <v>27</v>
      </c>
      <c r="F1283" s="24" t="s">
        <v>21</v>
      </c>
      <c r="G1283" s="24">
        <v>127</v>
      </c>
      <c r="H1283" s="24">
        <v>127</v>
      </c>
    </row>
    <row r="1284" spans="1:8">
      <c r="A1284" s="24" t="str">
        <f t="shared" si="20"/>
        <v>2002_IBD_29</v>
      </c>
      <c r="B1284" s="24">
        <v>2002</v>
      </c>
      <c r="C1284" s="24" t="s">
        <v>183</v>
      </c>
      <c r="D1284" s="24" t="str">
        <f>VLOOKUP(C1284,'FHF LUT'!$A$5:$H$81,2,FALSE)</f>
        <v>Douglas-fir Beetle</v>
      </c>
      <c r="E1284" s="24">
        <v>29</v>
      </c>
      <c r="F1284" s="24" t="s">
        <v>9</v>
      </c>
      <c r="G1284" s="24">
        <v>4526</v>
      </c>
      <c r="H1284" s="24">
        <v>3901</v>
      </c>
    </row>
    <row r="1285" spans="1:8">
      <c r="A1285" s="24" t="str">
        <f t="shared" si="20"/>
        <v>2002_IBD_30</v>
      </c>
      <c r="B1285" s="24">
        <v>2002</v>
      </c>
      <c r="C1285" s="24" t="s">
        <v>183</v>
      </c>
      <c r="D1285" s="24" t="str">
        <f>VLOOKUP(C1285,'FHF LUT'!$A$5:$H$81,2,FALSE)</f>
        <v>Douglas-fir Beetle</v>
      </c>
      <c r="E1285" s="24">
        <v>30</v>
      </c>
      <c r="F1285" s="24" t="s">
        <v>35</v>
      </c>
      <c r="G1285" s="24">
        <v>983</v>
      </c>
      <c r="H1285" s="24">
        <v>950</v>
      </c>
    </row>
    <row r="1286" spans="1:8">
      <c r="A1286" s="24" t="str">
        <f t="shared" si="20"/>
        <v>2002_IBD_31</v>
      </c>
      <c r="B1286" s="24">
        <v>2002</v>
      </c>
      <c r="C1286" s="24" t="s">
        <v>183</v>
      </c>
      <c r="D1286" s="24" t="str">
        <f>VLOOKUP(C1286,'FHF LUT'!$A$5:$H$81,2,FALSE)</f>
        <v>Douglas-fir Beetle</v>
      </c>
      <c r="E1286" s="24">
        <v>31</v>
      </c>
      <c r="F1286" s="24" t="s">
        <v>34</v>
      </c>
      <c r="G1286" s="24">
        <v>200</v>
      </c>
      <c r="H1286" s="24">
        <v>200</v>
      </c>
    </row>
    <row r="1287" spans="1:8">
      <c r="A1287" s="24" t="str">
        <f t="shared" si="20"/>
        <v>2002_IBD_38</v>
      </c>
      <c r="B1287" s="24">
        <v>2002</v>
      </c>
      <c r="C1287" s="24" t="s">
        <v>183</v>
      </c>
      <c r="D1287" s="24" t="str">
        <f>VLOOKUP(C1287,'FHF LUT'!$A$5:$H$81,2,FALSE)</f>
        <v>Douglas-fir Beetle</v>
      </c>
      <c r="E1287" s="24">
        <v>38</v>
      </c>
      <c r="F1287" s="24" t="s">
        <v>8</v>
      </c>
      <c r="G1287" s="24">
        <v>0</v>
      </c>
      <c r="H1287" s="24">
        <v>0</v>
      </c>
    </row>
    <row r="1288" spans="1:8">
      <c r="A1288" s="24" t="str">
        <f t="shared" si="20"/>
        <v>2002_IBD_39</v>
      </c>
      <c r="B1288" s="24">
        <v>2002</v>
      </c>
      <c r="C1288" s="24" t="s">
        <v>183</v>
      </c>
      <c r="D1288" s="24" t="str">
        <f>VLOOKUP(C1288,'FHF LUT'!$A$5:$H$81,2,FALSE)</f>
        <v>Douglas-fir Beetle</v>
      </c>
      <c r="E1288" s="24">
        <v>39</v>
      </c>
      <c r="F1288" s="24" t="s">
        <v>36</v>
      </c>
      <c r="G1288" s="24">
        <v>0</v>
      </c>
      <c r="H1288" s="24">
        <v>0</v>
      </c>
    </row>
    <row r="1289" spans="1:8">
      <c r="A1289" s="24" t="str">
        <f t="shared" si="20"/>
        <v>2002_IBD_40</v>
      </c>
      <c r="B1289" s="24">
        <v>2002</v>
      </c>
      <c r="C1289" s="24" t="s">
        <v>183</v>
      </c>
      <c r="D1289" s="24" t="str">
        <f>VLOOKUP(C1289,'FHF LUT'!$A$5:$H$81,2,FALSE)</f>
        <v>Douglas-fir Beetle</v>
      </c>
      <c r="E1289" s="24">
        <v>40</v>
      </c>
      <c r="F1289" s="24" t="s">
        <v>31</v>
      </c>
      <c r="G1289" s="24">
        <v>0</v>
      </c>
      <c r="H1289" s="24">
        <v>0</v>
      </c>
    </row>
    <row r="1290" spans="1:8">
      <c r="A1290" s="24" t="str">
        <f t="shared" si="20"/>
        <v>2002_IBD_41</v>
      </c>
      <c r="B1290" s="24">
        <v>2002</v>
      </c>
      <c r="C1290" s="24" t="s">
        <v>183</v>
      </c>
      <c r="D1290" s="24" t="str">
        <f>VLOOKUP(C1290,'FHF LUT'!$A$5:$H$81,2,FALSE)</f>
        <v>Douglas-fir Beetle</v>
      </c>
      <c r="E1290" s="24">
        <v>41</v>
      </c>
      <c r="F1290" s="24" t="s">
        <v>26</v>
      </c>
      <c r="G1290" s="24">
        <v>0</v>
      </c>
      <c r="H1290" s="24">
        <v>0</v>
      </c>
    </row>
    <row r="1291" spans="1:8">
      <c r="A1291" s="24" t="str">
        <f t="shared" si="20"/>
        <v>2002_IBD_43</v>
      </c>
      <c r="B1291" s="24">
        <v>2002</v>
      </c>
      <c r="C1291" s="24" t="s">
        <v>183</v>
      </c>
      <c r="D1291" s="24" t="str">
        <f>VLOOKUP(C1291,'FHF LUT'!$A$5:$H$81,2,FALSE)</f>
        <v>Douglas-fir Beetle</v>
      </c>
      <c r="E1291" s="24">
        <v>43</v>
      </c>
      <c r="F1291" s="24" t="s">
        <v>20</v>
      </c>
      <c r="G1291" s="24">
        <v>0</v>
      </c>
      <c r="H1291" s="24">
        <v>0</v>
      </c>
    </row>
    <row r="1292" spans="1:8">
      <c r="A1292" s="24" t="str">
        <f t="shared" si="20"/>
        <v>2002_IBD_44</v>
      </c>
      <c r="B1292" s="24">
        <v>2002</v>
      </c>
      <c r="C1292" s="24" t="s">
        <v>183</v>
      </c>
      <c r="D1292" s="24" t="str">
        <f>VLOOKUP(C1292,'FHF LUT'!$A$5:$H$81,2,FALSE)</f>
        <v>Douglas-fir Beetle</v>
      </c>
      <c r="E1292" s="24">
        <v>44</v>
      </c>
      <c r="F1292" s="24" t="s">
        <v>3</v>
      </c>
      <c r="G1292" s="24">
        <v>0</v>
      </c>
      <c r="H1292" s="24">
        <v>0</v>
      </c>
    </row>
    <row r="1293" spans="1:8">
      <c r="A1293" s="24" t="str">
        <f t="shared" si="20"/>
        <v>2002_IBD_45</v>
      </c>
      <c r="B1293" s="24">
        <v>2002</v>
      </c>
      <c r="C1293" s="24" t="s">
        <v>183</v>
      </c>
      <c r="D1293" s="24" t="str">
        <f>VLOOKUP(C1293,'FHF LUT'!$A$5:$H$81,2,FALSE)</f>
        <v>Douglas-fir Beetle</v>
      </c>
      <c r="E1293" s="24">
        <v>45</v>
      </c>
      <c r="F1293" s="24" t="s">
        <v>5</v>
      </c>
      <c r="G1293" s="24">
        <v>0</v>
      </c>
      <c r="H1293" s="24">
        <v>0</v>
      </c>
    </row>
    <row r="1294" spans="1:8">
      <c r="A1294" s="24" t="str">
        <f t="shared" si="20"/>
        <v>2002_IBD_46</v>
      </c>
      <c r="B1294" s="24">
        <v>2002</v>
      </c>
      <c r="C1294" s="24" t="s">
        <v>183</v>
      </c>
      <c r="D1294" s="24" t="str">
        <f>VLOOKUP(C1294,'FHF LUT'!$A$5:$H$81,2,FALSE)</f>
        <v>Douglas-fir Beetle</v>
      </c>
      <c r="E1294" s="24">
        <v>46</v>
      </c>
      <c r="F1294" s="24" t="s">
        <v>234</v>
      </c>
      <c r="G1294" s="24">
        <v>0</v>
      </c>
      <c r="H1294" s="24">
        <v>0</v>
      </c>
    </row>
    <row r="1295" spans="1:8">
      <c r="A1295" s="24" t="str">
        <f t="shared" si="20"/>
        <v>2002_IBD_47</v>
      </c>
      <c r="B1295" s="24">
        <v>2002</v>
      </c>
      <c r="C1295" s="24" t="s">
        <v>183</v>
      </c>
      <c r="D1295" s="24" t="str">
        <f>VLOOKUP(C1295,'FHF LUT'!$A$5:$H$81,2,FALSE)</f>
        <v>Douglas-fir Beetle</v>
      </c>
      <c r="E1295" s="24">
        <v>47</v>
      </c>
      <c r="F1295" s="24" t="s">
        <v>233</v>
      </c>
      <c r="G1295" s="24">
        <v>0</v>
      </c>
      <c r="H1295" s="24">
        <v>0</v>
      </c>
    </row>
    <row r="1296" spans="1:8">
      <c r="A1296" s="24" t="str">
        <f t="shared" si="20"/>
        <v>2002_IBD_48</v>
      </c>
      <c r="B1296" s="24">
        <v>2002</v>
      </c>
      <c r="C1296" s="24" t="s">
        <v>183</v>
      </c>
      <c r="D1296" s="24" t="str">
        <f>VLOOKUP(C1296,'FHF LUT'!$A$5:$H$81,2,FALSE)</f>
        <v>Douglas-fir Beetle</v>
      </c>
      <c r="E1296" s="24">
        <v>48</v>
      </c>
      <c r="F1296" s="24" t="s">
        <v>235</v>
      </c>
      <c r="G1296" s="24">
        <v>0</v>
      </c>
      <c r="H1296" s="24">
        <v>0</v>
      </c>
    </row>
    <row r="1297" spans="1:8">
      <c r="A1297" s="24" t="str">
        <f t="shared" si="20"/>
        <v>2002_IBI_1</v>
      </c>
      <c r="B1297" s="24">
        <v>2002</v>
      </c>
      <c r="C1297" s="24" t="s">
        <v>184</v>
      </c>
      <c r="D1297" s="24" t="str">
        <f>VLOOKUP(C1297,'FHF LUT'!$A$5:$H$81,2,FALSE)</f>
        <v>Engraver Beetle (Ips species)</v>
      </c>
      <c r="E1297" s="24">
        <v>1</v>
      </c>
      <c r="F1297" s="24" t="s">
        <v>10</v>
      </c>
      <c r="G1297" s="24">
        <v>0</v>
      </c>
      <c r="H1297" s="24">
        <v>0</v>
      </c>
    </row>
    <row r="1298" spans="1:8">
      <c r="A1298" s="24" t="str">
        <f t="shared" si="20"/>
        <v>2002_IBI_2</v>
      </c>
      <c r="B1298" s="24">
        <v>2002</v>
      </c>
      <c r="C1298" s="24" t="s">
        <v>184</v>
      </c>
      <c r="D1298" s="24" t="str">
        <f>VLOOKUP(C1298,'FHF LUT'!$A$5:$H$81,2,FALSE)</f>
        <v>Engraver Beetle (Ips species)</v>
      </c>
      <c r="E1298" s="24">
        <v>2</v>
      </c>
      <c r="F1298" s="24" t="s">
        <v>22</v>
      </c>
      <c r="G1298" s="24">
        <v>0</v>
      </c>
      <c r="H1298" s="24">
        <v>0</v>
      </c>
    </row>
    <row r="1299" spans="1:8">
      <c r="A1299" s="24" t="str">
        <f t="shared" si="20"/>
        <v>2002_IBI_3</v>
      </c>
      <c r="B1299" s="24">
        <v>2002</v>
      </c>
      <c r="C1299" s="24" t="s">
        <v>184</v>
      </c>
      <c r="D1299" s="24" t="str">
        <f>VLOOKUP(C1299,'FHF LUT'!$A$5:$H$81,2,FALSE)</f>
        <v>Engraver Beetle (Ips species)</v>
      </c>
      <c r="E1299" s="24">
        <v>3</v>
      </c>
      <c r="F1299" s="24" t="s">
        <v>13</v>
      </c>
      <c r="G1299" s="24">
        <v>0</v>
      </c>
      <c r="H1299" s="24">
        <v>0</v>
      </c>
    </row>
    <row r="1300" spans="1:8">
      <c r="A1300" s="24" t="str">
        <f t="shared" si="20"/>
        <v>2002_IBI_4</v>
      </c>
      <c r="B1300" s="24">
        <v>2002</v>
      </c>
      <c r="C1300" s="24" t="s">
        <v>184</v>
      </c>
      <c r="D1300" s="24" t="str">
        <f>VLOOKUP(C1300,'FHF LUT'!$A$5:$H$81,2,FALSE)</f>
        <v>Engraver Beetle (Ips species)</v>
      </c>
      <c r="E1300" s="24">
        <v>4</v>
      </c>
      <c r="F1300" s="24" t="s">
        <v>28</v>
      </c>
      <c r="G1300" s="24">
        <v>0</v>
      </c>
      <c r="H1300" s="24">
        <v>0</v>
      </c>
    </row>
    <row r="1301" spans="1:8">
      <c r="A1301" s="24" t="str">
        <f t="shared" si="20"/>
        <v>2002_IBI_5</v>
      </c>
      <c r="B1301" s="24">
        <v>2002</v>
      </c>
      <c r="C1301" s="24" t="s">
        <v>184</v>
      </c>
      <c r="D1301" s="24" t="str">
        <f>VLOOKUP(C1301,'FHF LUT'!$A$5:$H$81,2,FALSE)</f>
        <v>Engraver Beetle (Ips species)</v>
      </c>
      <c r="E1301" s="24">
        <v>5</v>
      </c>
      <c r="F1301" s="24" t="s">
        <v>16</v>
      </c>
      <c r="G1301" s="24">
        <v>0</v>
      </c>
      <c r="H1301" s="24">
        <v>0</v>
      </c>
    </row>
    <row r="1302" spans="1:8">
      <c r="A1302" s="24" t="str">
        <f t="shared" si="20"/>
        <v>2002_IBI_7</v>
      </c>
      <c r="B1302" s="24">
        <v>2002</v>
      </c>
      <c r="C1302" s="24" t="s">
        <v>184</v>
      </c>
      <c r="D1302" s="24" t="str">
        <f>VLOOKUP(C1302,'FHF LUT'!$A$5:$H$81,2,FALSE)</f>
        <v>Engraver Beetle (Ips species)</v>
      </c>
      <c r="E1302" s="24">
        <v>7</v>
      </c>
      <c r="F1302" s="24" t="s">
        <v>25</v>
      </c>
      <c r="G1302" s="24">
        <v>0</v>
      </c>
      <c r="H1302" s="24">
        <v>0</v>
      </c>
    </row>
    <row r="1303" spans="1:8">
      <c r="A1303" s="24" t="str">
        <f t="shared" si="20"/>
        <v>2002_IBI_8</v>
      </c>
      <c r="B1303" s="24">
        <v>2002</v>
      </c>
      <c r="C1303" s="24" t="s">
        <v>184</v>
      </c>
      <c r="D1303" s="24" t="str">
        <f>VLOOKUP(C1303,'FHF LUT'!$A$5:$H$81,2,FALSE)</f>
        <v>Engraver Beetle (Ips species)</v>
      </c>
      <c r="E1303" s="24">
        <v>8</v>
      </c>
      <c r="F1303" s="24" t="s">
        <v>29</v>
      </c>
      <c r="G1303" s="24">
        <v>0</v>
      </c>
      <c r="H1303" s="24">
        <v>0</v>
      </c>
    </row>
    <row r="1304" spans="1:8">
      <c r="A1304" s="24" t="str">
        <f t="shared" si="20"/>
        <v>2002_IBI_9</v>
      </c>
      <c r="B1304" s="24">
        <v>2002</v>
      </c>
      <c r="C1304" s="24" t="s">
        <v>184</v>
      </c>
      <c r="D1304" s="24" t="str">
        <f>VLOOKUP(C1304,'FHF LUT'!$A$5:$H$81,2,FALSE)</f>
        <v>Engraver Beetle (Ips species)</v>
      </c>
      <c r="E1304" s="24">
        <v>9</v>
      </c>
      <c r="F1304" s="24" t="s">
        <v>7</v>
      </c>
      <c r="G1304" s="24">
        <v>0</v>
      </c>
      <c r="H1304" s="24">
        <v>0</v>
      </c>
    </row>
    <row r="1305" spans="1:8">
      <c r="A1305" s="24" t="str">
        <f t="shared" si="20"/>
        <v>2002_IBI_10</v>
      </c>
      <c r="B1305" s="24">
        <v>2002</v>
      </c>
      <c r="C1305" s="24" t="s">
        <v>184</v>
      </c>
      <c r="D1305" s="24" t="str">
        <f>VLOOKUP(C1305,'FHF LUT'!$A$5:$H$81,2,FALSE)</f>
        <v>Engraver Beetle (Ips species)</v>
      </c>
      <c r="E1305" s="24">
        <v>10</v>
      </c>
      <c r="F1305" s="24" t="s">
        <v>18</v>
      </c>
      <c r="G1305" s="24">
        <v>0</v>
      </c>
      <c r="H1305" s="24">
        <v>0</v>
      </c>
    </row>
    <row r="1306" spans="1:8">
      <c r="A1306" s="24" t="str">
        <f t="shared" si="20"/>
        <v>2002_IBI_11</v>
      </c>
      <c r="B1306" s="24">
        <v>2002</v>
      </c>
      <c r="C1306" s="24" t="s">
        <v>184</v>
      </c>
      <c r="D1306" s="24" t="str">
        <f>VLOOKUP(C1306,'FHF LUT'!$A$5:$H$81,2,FALSE)</f>
        <v>Engraver Beetle (Ips species)</v>
      </c>
      <c r="E1306" s="24">
        <v>11</v>
      </c>
      <c r="F1306" s="24" t="s">
        <v>4</v>
      </c>
      <c r="G1306" s="24">
        <v>0</v>
      </c>
      <c r="H1306" s="24">
        <v>0</v>
      </c>
    </row>
    <row r="1307" spans="1:8">
      <c r="A1307" s="24" t="str">
        <f t="shared" si="20"/>
        <v>2002_IBI_12</v>
      </c>
      <c r="B1307" s="24">
        <v>2002</v>
      </c>
      <c r="C1307" s="24" t="s">
        <v>184</v>
      </c>
      <c r="D1307" s="24" t="str">
        <f>VLOOKUP(C1307,'FHF LUT'!$A$5:$H$81,2,FALSE)</f>
        <v>Engraver Beetle (Ips species)</v>
      </c>
      <c r="E1307" s="24">
        <v>12</v>
      </c>
      <c r="F1307" s="24" t="s">
        <v>11</v>
      </c>
      <c r="G1307" s="24">
        <v>0</v>
      </c>
      <c r="H1307" s="24">
        <v>0</v>
      </c>
    </row>
    <row r="1308" spans="1:8">
      <c r="A1308" s="24" t="str">
        <f t="shared" si="20"/>
        <v>2002_IBI_13</v>
      </c>
      <c r="B1308" s="24">
        <v>2002</v>
      </c>
      <c r="C1308" s="24" t="s">
        <v>184</v>
      </c>
      <c r="D1308" s="24" t="str">
        <f>VLOOKUP(C1308,'FHF LUT'!$A$5:$H$81,2,FALSE)</f>
        <v>Engraver Beetle (Ips species)</v>
      </c>
      <c r="E1308" s="24">
        <v>13</v>
      </c>
      <c r="F1308" s="24" t="s">
        <v>24</v>
      </c>
      <c r="G1308" s="24">
        <v>0</v>
      </c>
      <c r="H1308" s="24">
        <v>0</v>
      </c>
    </row>
    <row r="1309" spans="1:8">
      <c r="A1309" s="24" t="str">
        <f t="shared" si="20"/>
        <v>2002_IBI_14</v>
      </c>
      <c r="B1309" s="24">
        <v>2002</v>
      </c>
      <c r="C1309" s="24" t="s">
        <v>184</v>
      </c>
      <c r="D1309" s="24" t="str">
        <f>VLOOKUP(C1309,'FHF LUT'!$A$5:$H$81,2,FALSE)</f>
        <v>Engraver Beetle (Ips species)</v>
      </c>
      <c r="E1309" s="24">
        <v>14</v>
      </c>
      <c r="F1309" s="24" t="s">
        <v>30</v>
      </c>
      <c r="G1309" s="24">
        <v>0</v>
      </c>
      <c r="H1309" s="24">
        <v>0</v>
      </c>
    </row>
    <row r="1310" spans="1:8">
      <c r="A1310" s="24" t="str">
        <f t="shared" si="20"/>
        <v>2002_IBI_15</v>
      </c>
      <c r="B1310" s="24">
        <v>2002</v>
      </c>
      <c r="C1310" s="24" t="s">
        <v>184</v>
      </c>
      <c r="D1310" s="24" t="str">
        <f>VLOOKUP(C1310,'FHF LUT'!$A$5:$H$81,2,FALSE)</f>
        <v>Engraver Beetle (Ips species)</v>
      </c>
      <c r="E1310" s="24">
        <v>15</v>
      </c>
      <c r="F1310" s="24" t="s">
        <v>33</v>
      </c>
      <c r="G1310" s="24">
        <v>0</v>
      </c>
      <c r="H1310" s="24">
        <v>0</v>
      </c>
    </row>
    <row r="1311" spans="1:8">
      <c r="A1311" s="24" t="str">
        <f t="shared" si="20"/>
        <v>2002_IBI_16</v>
      </c>
      <c r="B1311" s="24">
        <v>2002</v>
      </c>
      <c r="C1311" s="24" t="s">
        <v>184</v>
      </c>
      <c r="D1311" s="24" t="str">
        <f>VLOOKUP(C1311,'FHF LUT'!$A$5:$H$81,2,FALSE)</f>
        <v>Engraver Beetle (Ips species)</v>
      </c>
      <c r="E1311" s="24">
        <v>16</v>
      </c>
      <c r="F1311" s="24" t="s">
        <v>12</v>
      </c>
      <c r="G1311" s="24">
        <v>0</v>
      </c>
      <c r="H1311" s="24">
        <v>0</v>
      </c>
    </row>
    <row r="1312" spans="1:8">
      <c r="A1312" s="24" t="str">
        <f t="shared" si="20"/>
        <v>2002_IBI_17</v>
      </c>
      <c r="B1312" s="24">
        <v>2002</v>
      </c>
      <c r="C1312" s="24" t="s">
        <v>184</v>
      </c>
      <c r="D1312" s="24" t="str">
        <f>VLOOKUP(C1312,'FHF LUT'!$A$5:$H$81,2,FALSE)</f>
        <v>Engraver Beetle (Ips species)</v>
      </c>
      <c r="E1312" s="24">
        <v>17</v>
      </c>
      <c r="F1312" s="24" t="s">
        <v>32</v>
      </c>
      <c r="G1312" s="24">
        <v>0</v>
      </c>
      <c r="H1312" s="24">
        <v>0</v>
      </c>
    </row>
    <row r="1313" spans="1:8">
      <c r="A1313" s="24" t="str">
        <f t="shared" si="20"/>
        <v>2002_IBI_18</v>
      </c>
      <c r="B1313" s="24">
        <v>2002</v>
      </c>
      <c r="C1313" s="24" t="s">
        <v>184</v>
      </c>
      <c r="D1313" s="24" t="str">
        <f>VLOOKUP(C1313,'FHF LUT'!$A$5:$H$81,2,FALSE)</f>
        <v>Engraver Beetle (Ips species)</v>
      </c>
      <c r="E1313" s="24">
        <v>18</v>
      </c>
      <c r="F1313" s="24" t="s">
        <v>15</v>
      </c>
      <c r="G1313" s="24">
        <v>0</v>
      </c>
      <c r="H1313" s="24">
        <v>0</v>
      </c>
    </row>
    <row r="1314" spans="1:8">
      <c r="A1314" s="24" t="str">
        <f t="shared" si="20"/>
        <v>2002_IBI_20</v>
      </c>
      <c r="B1314" s="24">
        <v>2002</v>
      </c>
      <c r="C1314" s="24" t="s">
        <v>184</v>
      </c>
      <c r="D1314" s="24" t="str">
        <f>VLOOKUP(C1314,'FHF LUT'!$A$5:$H$81,2,FALSE)</f>
        <v>Engraver Beetle (Ips species)</v>
      </c>
      <c r="E1314" s="24">
        <v>20</v>
      </c>
      <c r="F1314" s="24" t="s">
        <v>6</v>
      </c>
      <c r="G1314" s="24">
        <v>0</v>
      </c>
      <c r="H1314" s="24">
        <v>0</v>
      </c>
    </row>
    <row r="1315" spans="1:8">
      <c r="A1315" s="24" t="str">
        <f t="shared" si="20"/>
        <v>2002_IBI_22</v>
      </c>
      <c r="B1315" s="24">
        <v>2002</v>
      </c>
      <c r="C1315" s="24" t="s">
        <v>184</v>
      </c>
      <c r="D1315" s="24" t="str">
        <f>VLOOKUP(C1315,'FHF LUT'!$A$5:$H$81,2,FALSE)</f>
        <v>Engraver Beetle (Ips species)</v>
      </c>
      <c r="E1315" s="24">
        <v>22</v>
      </c>
      <c r="F1315" s="24" t="s">
        <v>19</v>
      </c>
      <c r="G1315" s="24">
        <v>0</v>
      </c>
      <c r="H1315" s="24">
        <v>0</v>
      </c>
    </row>
    <row r="1316" spans="1:8">
      <c r="A1316" s="24" t="str">
        <f t="shared" si="20"/>
        <v>2002_IBI_23</v>
      </c>
      <c r="B1316" s="24">
        <v>2002</v>
      </c>
      <c r="C1316" s="24" t="s">
        <v>184</v>
      </c>
      <c r="D1316" s="24" t="str">
        <f>VLOOKUP(C1316,'FHF LUT'!$A$5:$H$81,2,FALSE)</f>
        <v>Engraver Beetle (Ips species)</v>
      </c>
      <c r="E1316" s="24">
        <v>23</v>
      </c>
      <c r="F1316" s="24" t="s">
        <v>27</v>
      </c>
      <c r="G1316" s="24">
        <v>0</v>
      </c>
      <c r="H1316" s="24">
        <v>0</v>
      </c>
    </row>
    <row r="1317" spans="1:8">
      <c r="A1317" s="24" t="str">
        <f t="shared" si="20"/>
        <v>2002_IBI_24</v>
      </c>
      <c r="B1317" s="24">
        <v>2002</v>
      </c>
      <c r="C1317" s="24" t="s">
        <v>184</v>
      </c>
      <c r="D1317" s="24" t="str">
        <f>VLOOKUP(C1317,'FHF LUT'!$A$5:$H$81,2,FALSE)</f>
        <v>Engraver Beetle (Ips species)</v>
      </c>
      <c r="E1317" s="24">
        <v>24</v>
      </c>
      <c r="F1317" s="24" t="s">
        <v>17</v>
      </c>
      <c r="G1317" s="24">
        <v>0</v>
      </c>
      <c r="H1317" s="24">
        <v>0</v>
      </c>
    </row>
    <row r="1318" spans="1:8">
      <c r="A1318" s="24" t="str">
        <f t="shared" si="20"/>
        <v>2002_IBI_25</v>
      </c>
      <c r="B1318" s="24">
        <v>2002</v>
      </c>
      <c r="C1318" s="24" t="s">
        <v>184</v>
      </c>
      <c r="D1318" s="24" t="str">
        <f>VLOOKUP(C1318,'FHF LUT'!$A$5:$H$81,2,FALSE)</f>
        <v>Engraver Beetle (Ips species)</v>
      </c>
      <c r="E1318" s="24">
        <v>25</v>
      </c>
      <c r="F1318" s="24" t="s">
        <v>23</v>
      </c>
      <c r="G1318" s="24">
        <v>0</v>
      </c>
      <c r="H1318" s="24">
        <v>0</v>
      </c>
    </row>
    <row r="1319" spans="1:8">
      <c r="A1319" s="24" t="str">
        <f t="shared" si="20"/>
        <v>2002_IBI_26</v>
      </c>
      <c r="B1319" s="24">
        <v>2002</v>
      </c>
      <c r="C1319" s="24" t="s">
        <v>184</v>
      </c>
      <c r="D1319" s="24" t="str">
        <f>VLOOKUP(C1319,'FHF LUT'!$A$5:$H$81,2,FALSE)</f>
        <v>Engraver Beetle (Ips species)</v>
      </c>
      <c r="E1319" s="24">
        <v>26</v>
      </c>
      <c r="F1319" s="24" t="s">
        <v>14</v>
      </c>
      <c r="G1319" s="24">
        <v>0</v>
      </c>
      <c r="H1319" s="24">
        <v>0</v>
      </c>
    </row>
    <row r="1320" spans="1:8">
      <c r="A1320" s="24" t="str">
        <f t="shared" si="20"/>
        <v>2002_IBI_27</v>
      </c>
      <c r="B1320" s="24">
        <v>2002</v>
      </c>
      <c r="C1320" s="24" t="s">
        <v>184</v>
      </c>
      <c r="D1320" s="24" t="str">
        <f>VLOOKUP(C1320,'FHF LUT'!$A$5:$H$81,2,FALSE)</f>
        <v>Engraver Beetle (Ips species)</v>
      </c>
      <c r="E1320" s="24">
        <v>27</v>
      </c>
      <c r="F1320" s="24" t="s">
        <v>21</v>
      </c>
      <c r="G1320" s="24">
        <v>0</v>
      </c>
      <c r="H1320" s="24">
        <v>0</v>
      </c>
    </row>
    <row r="1321" spans="1:8">
      <c r="A1321" s="24" t="str">
        <f t="shared" si="20"/>
        <v>2002_IBI_29</v>
      </c>
      <c r="B1321" s="24">
        <v>2002</v>
      </c>
      <c r="C1321" s="24" t="s">
        <v>184</v>
      </c>
      <c r="D1321" s="24" t="str">
        <f>VLOOKUP(C1321,'FHF LUT'!$A$5:$H$81,2,FALSE)</f>
        <v>Engraver Beetle (Ips species)</v>
      </c>
      <c r="E1321" s="24">
        <v>29</v>
      </c>
      <c r="F1321" s="24" t="s">
        <v>9</v>
      </c>
      <c r="G1321" s="24">
        <v>0</v>
      </c>
      <c r="H1321" s="24">
        <v>0</v>
      </c>
    </row>
    <row r="1322" spans="1:8">
      <c r="A1322" s="24" t="str">
        <f t="shared" si="20"/>
        <v>2002_IBI_30</v>
      </c>
      <c r="B1322" s="24">
        <v>2002</v>
      </c>
      <c r="C1322" s="24" t="s">
        <v>184</v>
      </c>
      <c r="D1322" s="24" t="str">
        <f>VLOOKUP(C1322,'FHF LUT'!$A$5:$H$81,2,FALSE)</f>
        <v>Engraver Beetle (Ips species)</v>
      </c>
      <c r="E1322" s="24">
        <v>30</v>
      </c>
      <c r="F1322" s="24" t="s">
        <v>35</v>
      </c>
      <c r="G1322" s="24">
        <v>0</v>
      </c>
      <c r="H1322" s="24">
        <v>0</v>
      </c>
    </row>
    <row r="1323" spans="1:8">
      <c r="A1323" s="24" t="str">
        <f t="shared" si="20"/>
        <v>2002_IBI_31</v>
      </c>
      <c r="B1323" s="24">
        <v>2002</v>
      </c>
      <c r="C1323" s="24" t="s">
        <v>184</v>
      </c>
      <c r="D1323" s="24" t="str">
        <f>VLOOKUP(C1323,'FHF LUT'!$A$5:$H$81,2,FALSE)</f>
        <v>Engraver Beetle (Ips species)</v>
      </c>
      <c r="E1323" s="24">
        <v>31</v>
      </c>
      <c r="F1323" s="24" t="s">
        <v>34</v>
      </c>
      <c r="G1323" s="24">
        <v>0</v>
      </c>
      <c r="H1323" s="24">
        <v>0</v>
      </c>
    </row>
    <row r="1324" spans="1:8">
      <c r="A1324" s="24" t="str">
        <f t="shared" si="20"/>
        <v>2002_IBI_38</v>
      </c>
      <c r="B1324" s="24">
        <v>2002</v>
      </c>
      <c r="C1324" s="24" t="s">
        <v>184</v>
      </c>
      <c r="D1324" s="24" t="str">
        <f>VLOOKUP(C1324,'FHF LUT'!$A$5:$H$81,2,FALSE)</f>
        <v>Engraver Beetle (Ips species)</v>
      </c>
      <c r="E1324" s="24">
        <v>38</v>
      </c>
      <c r="F1324" s="24" t="s">
        <v>8</v>
      </c>
      <c r="G1324" s="24">
        <v>0</v>
      </c>
      <c r="H1324" s="24">
        <v>0</v>
      </c>
    </row>
    <row r="1325" spans="1:8">
      <c r="A1325" s="24" t="str">
        <f t="shared" si="20"/>
        <v>2002_IBI_39</v>
      </c>
      <c r="B1325" s="24">
        <v>2002</v>
      </c>
      <c r="C1325" s="24" t="s">
        <v>184</v>
      </c>
      <c r="D1325" s="24" t="str">
        <f>VLOOKUP(C1325,'FHF LUT'!$A$5:$H$81,2,FALSE)</f>
        <v>Engraver Beetle (Ips species)</v>
      </c>
      <c r="E1325" s="24">
        <v>39</v>
      </c>
      <c r="F1325" s="24" t="s">
        <v>36</v>
      </c>
      <c r="G1325" s="24">
        <v>0</v>
      </c>
      <c r="H1325" s="24">
        <v>0</v>
      </c>
    </row>
    <row r="1326" spans="1:8">
      <c r="A1326" s="24" t="str">
        <f t="shared" si="20"/>
        <v>2002_IBI_40</v>
      </c>
      <c r="B1326" s="24">
        <v>2002</v>
      </c>
      <c r="C1326" s="24" t="s">
        <v>184</v>
      </c>
      <c r="D1326" s="24" t="str">
        <f>VLOOKUP(C1326,'FHF LUT'!$A$5:$H$81,2,FALSE)</f>
        <v>Engraver Beetle (Ips species)</v>
      </c>
      <c r="E1326" s="24">
        <v>40</v>
      </c>
      <c r="F1326" s="24" t="s">
        <v>31</v>
      </c>
      <c r="G1326" s="24">
        <v>0</v>
      </c>
      <c r="H1326" s="24">
        <v>0</v>
      </c>
    </row>
    <row r="1327" spans="1:8">
      <c r="A1327" s="24" t="str">
        <f t="shared" si="20"/>
        <v>2002_IBI_41</v>
      </c>
      <c r="B1327" s="24">
        <v>2002</v>
      </c>
      <c r="C1327" s="24" t="s">
        <v>184</v>
      </c>
      <c r="D1327" s="24" t="str">
        <f>VLOOKUP(C1327,'FHF LUT'!$A$5:$H$81,2,FALSE)</f>
        <v>Engraver Beetle (Ips species)</v>
      </c>
      <c r="E1327" s="24">
        <v>41</v>
      </c>
      <c r="F1327" s="24" t="s">
        <v>26</v>
      </c>
      <c r="G1327" s="24">
        <v>0</v>
      </c>
      <c r="H1327" s="24">
        <v>0</v>
      </c>
    </row>
    <row r="1328" spans="1:8">
      <c r="A1328" s="24" t="str">
        <f t="shared" si="20"/>
        <v>2002_IBI_43</v>
      </c>
      <c r="B1328" s="24">
        <v>2002</v>
      </c>
      <c r="C1328" s="24" t="s">
        <v>184</v>
      </c>
      <c r="D1328" s="24" t="str">
        <f>VLOOKUP(C1328,'FHF LUT'!$A$5:$H$81,2,FALSE)</f>
        <v>Engraver Beetle (Ips species)</v>
      </c>
      <c r="E1328" s="24">
        <v>43</v>
      </c>
      <c r="F1328" s="24" t="s">
        <v>20</v>
      </c>
      <c r="G1328" s="24">
        <v>0</v>
      </c>
      <c r="H1328" s="24">
        <v>0</v>
      </c>
    </row>
    <row r="1329" spans="1:8">
      <c r="A1329" s="24" t="str">
        <f t="shared" si="20"/>
        <v>2002_IBI_44</v>
      </c>
      <c r="B1329" s="24">
        <v>2002</v>
      </c>
      <c r="C1329" s="24" t="s">
        <v>184</v>
      </c>
      <c r="D1329" s="24" t="str">
        <f>VLOOKUP(C1329,'FHF LUT'!$A$5:$H$81,2,FALSE)</f>
        <v>Engraver Beetle (Ips species)</v>
      </c>
      <c r="E1329" s="24">
        <v>44</v>
      </c>
      <c r="F1329" s="24" t="s">
        <v>3</v>
      </c>
      <c r="G1329" s="24">
        <v>0</v>
      </c>
      <c r="H1329" s="24">
        <v>0</v>
      </c>
    </row>
    <row r="1330" spans="1:8">
      <c r="A1330" s="24" t="str">
        <f t="shared" si="20"/>
        <v>2002_IBI_45</v>
      </c>
      <c r="B1330" s="24">
        <v>2002</v>
      </c>
      <c r="C1330" s="24" t="s">
        <v>184</v>
      </c>
      <c r="D1330" s="24" t="str">
        <f>VLOOKUP(C1330,'FHF LUT'!$A$5:$H$81,2,FALSE)</f>
        <v>Engraver Beetle (Ips species)</v>
      </c>
      <c r="E1330" s="24">
        <v>45</v>
      </c>
      <c r="F1330" s="24" t="s">
        <v>5</v>
      </c>
      <c r="G1330" s="24">
        <v>0</v>
      </c>
      <c r="H1330" s="24">
        <v>0</v>
      </c>
    </row>
    <row r="1331" spans="1:8">
      <c r="A1331" s="24" t="str">
        <f t="shared" si="20"/>
        <v>2002_IBI_46</v>
      </c>
      <c r="B1331" s="24">
        <v>2002</v>
      </c>
      <c r="C1331" s="24" t="s">
        <v>184</v>
      </c>
      <c r="D1331" s="24" t="str">
        <f>VLOOKUP(C1331,'FHF LUT'!$A$5:$H$81,2,FALSE)</f>
        <v>Engraver Beetle (Ips species)</v>
      </c>
      <c r="E1331" s="24">
        <v>46</v>
      </c>
      <c r="F1331" s="24" t="s">
        <v>234</v>
      </c>
      <c r="G1331" s="24">
        <v>0</v>
      </c>
      <c r="H1331" s="24">
        <v>0</v>
      </c>
    </row>
    <row r="1332" spans="1:8">
      <c r="A1332" s="24" t="str">
        <f t="shared" si="20"/>
        <v>2002_IBI_47</v>
      </c>
      <c r="B1332" s="24">
        <v>2002</v>
      </c>
      <c r="C1332" s="24" t="s">
        <v>184</v>
      </c>
      <c r="D1332" s="24" t="str">
        <f>VLOOKUP(C1332,'FHF LUT'!$A$5:$H$81,2,FALSE)</f>
        <v>Engraver Beetle (Ips species)</v>
      </c>
      <c r="E1332" s="24">
        <v>47</v>
      </c>
      <c r="F1332" s="24" t="s">
        <v>233</v>
      </c>
      <c r="G1332" s="24">
        <v>0</v>
      </c>
      <c r="H1332" s="24">
        <v>0</v>
      </c>
    </row>
    <row r="1333" spans="1:8">
      <c r="A1333" s="24" t="str">
        <f t="shared" si="20"/>
        <v>2002_IBI_48</v>
      </c>
      <c r="B1333" s="24">
        <v>2002</v>
      </c>
      <c r="C1333" s="24" t="s">
        <v>184</v>
      </c>
      <c r="D1333" s="24" t="str">
        <f>VLOOKUP(C1333,'FHF LUT'!$A$5:$H$81,2,FALSE)</f>
        <v>Engraver Beetle (Ips species)</v>
      </c>
      <c r="E1333" s="24">
        <v>48</v>
      </c>
      <c r="F1333" s="24" t="s">
        <v>235</v>
      </c>
      <c r="G1333" s="24">
        <v>0</v>
      </c>
      <c r="H1333" s="24">
        <v>0</v>
      </c>
    </row>
    <row r="1334" spans="1:8">
      <c r="A1334" s="24" t="str">
        <f t="shared" si="20"/>
        <v>2002_IBL_1</v>
      </c>
      <c r="B1334" s="24">
        <v>2002</v>
      </c>
      <c r="C1334" s="24" t="s">
        <v>194</v>
      </c>
      <c r="D1334" s="24" t="str">
        <f>VLOOKUP(C1334,'FHF LUT'!$A$5:$H$81,2,FALSE)</f>
        <v>Lodgepole Pine Beetle</v>
      </c>
      <c r="E1334" s="24">
        <v>1</v>
      </c>
      <c r="F1334" s="24" t="s">
        <v>10</v>
      </c>
      <c r="G1334" s="24">
        <v>0</v>
      </c>
      <c r="H1334" s="24">
        <v>0</v>
      </c>
    </row>
    <row r="1335" spans="1:8">
      <c r="A1335" s="24" t="str">
        <f t="shared" si="20"/>
        <v>2002_IBL_2</v>
      </c>
      <c r="B1335" s="24">
        <v>2002</v>
      </c>
      <c r="C1335" s="24" t="s">
        <v>194</v>
      </c>
      <c r="D1335" s="24" t="str">
        <f>VLOOKUP(C1335,'FHF LUT'!$A$5:$H$81,2,FALSE)</f>
        <v>Lodgepole Pine Beetle</v>
      </c>
      <c r="E1335" s="24">
        <v>2</v>
      </c>
      <c r="F1335" s="24" t="s">
        <v>22</v>
      </c>
      <c r="G1335" s="24">
        <v>0</v>
      </c>
      <c r="H1335" s="24">
        <v>0</v>
      </c>
    </row>
    <row r="1336" spans="1:8">
      <c r="A1336" s="24" t="str">
        <f t="shared" si="20"/>
        <v>2002_IBL_3</v>
      </c>
      <c r="B1336" s="24">
        <v>2002</v>
      </c>
      <c r="C1336" s="24" t="s">
        <v>194</v>
      </c>
      <c r="D1336" s="24" t="str">
        <f>VLOOKUP(C1336,'FHF LUT'!$A$5:$H$81,2,FALSE)</f>
        <v>Lodgepole Pine Beetle</v>
      </c>
      <c r="E1336" s="24">
        <v>3</v>
      </c>
      <c r="F1336" s="24" t="s">
        <v>13</v>
      </c>
      <c r="G1336" s="24">
        <v>0</v>
      </c>
      <c r="H1336" s="24">
        <v>0</v>
      </c>
    </row>
    <row r="1337" spans="1:8">
      <c r="A1337" s="24" t="str">
        <f t="shared" si="20"/>
        <v>2002_IBL_4</v>
      </c>
      <c r="B1337" s="24">
        <v>2002</v>
      </c>
      <c r="C1337" s="24" t="s">
        <v>194</v>
      </c>
      <c r="D1337" s="24" t="str">
        <f>VLOOKUP(C1337,'FHF LUT'!$A$5:$H$81,2,FALSE)</f>
        <v>Lodgepole Pine Beetle</v>
      </c>
      <c r="E1337" s="24">
        <v>4</v>
      </c>
      <c r="F1337" s="24" t="s">
        <v>28</v>
      </c>
      <c r="G1337" s="24">
        <v>0</v>
      </c>
      <c r="H1337" s="24">
        <v>0</v>
      </c>
    </row>
    <row r="1338" spans="1:8">
      <c r="A1338" s="24" t="str">
        <f t="shared" si="20"/>
        <v>2002_IBL_5</v>
      </c>
      <c r="B1338" s="24">
        <v>2002</v>
      </c>
      <c r="C1338" s="24" t="s">
        <v>194</v>
      </c>
      <c r="D1338" s="24" t="str">
        <f>VLOOKUP(C1338,'FHF LUT'!$A$5:$H$81,2,FALSE)</f>
        <v>Lodgepole Pine Beetle</v>
      </c>
      <c r="E1338" s="24">
        <v>5</v>
      </c>
      <c r="F1338" s="24" t="s">
        <v>16</v>
      </c>
      <c r="G1338" s="24">
        <v>0</v>
      </c>
      <c r="H1338" s="24">
        <v>0</v>
      </c>
    </row>
    <row r="1339" spans="1:8">
      <c r="A1339" s="24" t="str">
        <f t="shared" si="20"/>
        <v>2002_IBL_7</v>
      </c>
      <c r="B1339" s="24">
        <v>2002</v>
      </c>
      <c r="C1339" s="24" t="s">
        <v>194</v>
      </c>
      <c r="D1339" s="24" t="str">
        <f>VLOOKUP(C1339,'FHF LUT'!$A$5:$H$81,2,FALSE)</f>
        <v>Lodgepole Pine Beetle</v>
      </c>
      <c r="E1339" s="24">
        <v>7</v>
      </c>
      <c r="F1339" s="24" t="s">
        <v>25</v>
      </c>
      <c r="G1339" s="24">
        <v>0</v>
      </c>
      <c r="H1339" s="24">
        <v>0</v>
      </c>
    </row>
    <row r="1340" spans="1:8">
      <c r="A1340" s="24" t="str">
        <f t="shared" si="20"/>
        <v>2002_IBL_8</v>
      </c>
      <c r="B1340" s="24">
        <v>2002</v>
      </c>
      <c r="C1340" s="24" t="s">
        <v>194</v>
      </c>
      <c r="D1340" s="24" t="str">
        <f>VLOOKUP(C1340,'FHF LUT'!$A$5:$H$81,2,FALSE)</f>
        <v>Lodgepole Pine Beetle</v>
      </c>
      <c r="E1340" s="24">
        <v>8</v>
      </c>
      <c r="F1340" s="24" t="s">
        <v>29</v>
      </c>
      <c r="G1340" s="24">
        <v>0</v>
      </c>
      <c r="H1340" s="24">
        <v>0</v>
      </c>
    </row>
    <row r="1341" spans="1:8">
      <c r="A1341" s="24" t="str">
        <f t="shared" si="20"/>
        <v>2002_IBL_9</v>
      </c>
      <c r="B1341" s="24">
        <v>2002</v>
      </c>
      <c r="C1341" s="24" t="s">
        <v>194</v>
      </c>
      <c r="D1341" s="24" t="str">
        <f>VLOOKUP(C1341,'FHF LUT'!$A$5:$H$81,2,FALSE)</f>
        <v>Lodgepole Pine Beetle</v>
      </c>
      <c r="E1341" s="24">
        <v>9</v>
      </c>
      <c r="F1341" s="24" t="s">
        <v>7</v>
      </c>
      <c r="G1341" s="24">
        <v>0</v>
      </c>
      <c r="H1341" s="24">
        <v>0</v>
      </c>
    </row>
    <row r="1342" spans="1:8">
      <c r="A1342" s="24" t="str">
        <f t="shared" si="20"/>
        <v>2002_IBL_10</v>
      </c>
      <c r="B1342" s="24">
        <v>2002</v>
      </c>
      <c r="C1342" s="24" t="s">
        <v>194</v>
      </c>
      <c r="D1342" s="24" t="str">
        <f>VLOOKUP(C1342,'FHF LUT'!$A$5:$H$81,2,FALSE)</f>
        <v>Lodgepole Pine Beetle</v>
      </c>
      <c r="E1342" s="24">
        <v>10</v>
      </c>
      <c r="F1342" s="24" t="s">
        <v>18</v>
      </c>
      <c r="G1342" s="24">
        <v>0</v>
      </c>
      <c r="H1342" s="24">
        <v>0</v>
      </c>
    </row>
    <row r="1343" spans="1:8">
      <c r="A1343" s="24" t="str">
        <f t="shared" si="20"/>
        <v>2002_IBL_11</v>
      </c>
      <c r="B1343" s="24">
        <v>2002</v>
      </c>
      <c r="C1343" s="24" t="s">
        <v>194</v>
      </c>
      <c r="D1343" s="24" t="str">
        <f>VLOOKUP(C1343,'FHF LUT'!$A$5:$H$81,2,FALSE)</f>
        <v>Lodgepole Pine Beetle</v>
      </c>
      <c r="E1343" s="24">
        <v>11</v>
      </c>
      <c r="F1343" s="24" t="s">
        <v>4</v>
      </c>
      <c r="G1343" s="24">
        <v>0</v>
      </c>
      <c r="H1343" s="24">
        <v>0</v>
      </c>
    </row>
    <row r="1344" spans="1:8">
      <c r="A1344" s="24" t="str">
        <f t="shared" si="20"/>
        <v>2002_IBL_12</v>
      </c>
      <c r="B1344" s="24">
        <v>2002</v>
      </c>
      <c r="C1344" s="24" t="s">
        <v>194</v>
      </c>
      <c r="D1344" s="24" t="str">
        <f>VLOOKUP(C1344,'FHF LUT'!$A$5:$H$81,2,FALSE)</f>
        <v>Lodgepole Pine Beetle</v>
      </c>
      <c r="E1344" s="24">
        <v>12</v>
      </c>
      <c r="F1344" s="24" t="s">
        <v>11</v>
      </c>
      <c r="G1344" s="24">
        <v>0</v>
      </c>
      <c r="H1344" s="24">
        <v>0</v>
      </c>
    </row>
    <row r="1345" spans="1:8">
      <c r="A1345" s="24" t="str">
        <f t="shared" si="20"/>
        <v>2002_IBL_13</v>
      </c>
      <c r="B1345" s="24">
        <v>2002</v>
      </c>
      <c r="C1345" s="24" t="s">
        <v>194</v>
      </c>
      <c r="D1345" s="24" t="str">
        <f>VLOOKUP(C1345,'FHF LUT'!$A$5:$H$81,2,FALSE)</f>
        <v>Lodgepole Pine Beetle</v>
      </c>
      <c r="E1345" s="24">
        <v>13</v>
      </c>
      <c r="F1345" s="24" t="s">
        <v>24</v>
      </c>
      <c r="G1345" s="24">
        <v>0</v>
      </c>
      <c r="H1345" s="24">
        <v>0</v>
      </c>
    </row>
    <row r="1346" spans="1:8">
      <c r="A1346" s="24" t="str">
        <f t="shared" si="20"/>
        <v>2002_IBL_14</v>
      </c>
      <c r="B1346" s="24">
        <v>2002</v>
      </c>
      <c r="C1346" s="24" t="s">
        <v>194</v>
      </c>
      <c r="D1346" s="24" t="str">
        <f>VLOOKUP(C1346,'FHF LUT'!$A$5:$H$81,2,FALSE)</f>
        <v>Lodgepole Pine Beetle</v>
      </c>
      <c r="E1346" s="24">
        <v>14</v>
      </c>
      <c r="F1346" s="24" t="s">
        <v>30</v>
      </c>
      <c r="G1346" s="24">
        <v>0</v>
      </c>
      <c r="H1346" s="24">
        <v>0</v>
      </c>
    </row>
    <row r="1347" spans="1:8">
      <c r="A1347" s="24" t="str">
        <f t="shared" ref="A1347:A1410" si="21">CONCATENATE(B1347,"_",C1347,"_",E1347)</f>
        <v>2002_IBL_15</v>
      </c>
      <c r="B1347" s="24">
        <v>2002</v>
      </c>
      <c r="C1347" s="24" t="s">
        <v>194</v>
      </c>
      <c r="D1347" s="24" t="str">
        <f>VLOOKUP(C1347,'FHF LUT'!$A$5:$H$81,2,FALSE)</f>
        <v>Lodgepole Pine Beetle</v>
      </c>
      <c r="E1347" s="24">
        <v>15</v>
      </c>
      <c r="F1347" s="24" t="s">
        <v>33</v>
      </c>
      <c r="G1347" s="24">
        <v>0</v>
      </c>
      <c r="H1347" s="24">
        <v>0</v>
      </c>
    </row>
    <row r="1348" spans="1:8">
      <c r="A1348" s="24" t="str">
        <f t="shared" si="21"/>
        <v>2002_IBL_16</v>
      </c>
      <c r="B1348" s="24">
        <v>2002</v>
      </c>
      <c r="C1348" s="24" t="s">
        <v>194</v>
      </c>
      <c r="D1348" s="24" t="str">
        <f>VLOOKUP(C1348,'FHF LUT'!$A$5:$H$81,2,FALSE)</f>
        <v>Lodgepole Pine Beetle</v>
      </c>
      <c r="E1348" s="24">
        <v>16</v>
      </c>
      <c r="F1348" s="24" t="s">
        <v>12</v>
      </c>
      <c r="G1348" s="24">
        <v>0</v>
      </c>
      <c r="H1348" s="24">
        <v>0</v>
      </c>
    </row>
    <row r="1349" spans="1:8">
      <c r="A1349" s="24" t="str">
        <f t="shared" si="21"/>
        <v>2002_IBL_17</v>
      </c>
      <c r="B1349" s="24">
        <v>2002</v>
      </c>
      <c r="C1349" s="24" t="s">
        <v>194</v>
      </c>
      <c r="D1349" s="24" t="str">
        <f>VLOOKUP(C1349,'FHF LUT'!$A$5:$H$81,2,FALSE)</f>
        <v>Lodgepole Pine Beetle</v>
      </c>
      <c r="E1349" s="24">
        <v>17</v>
      </c>
      <c r="F1349" s="24" t="s">
        <v>32</v>
      </c>
      <c r="G1349" s="24">
        <v>0</v>
      </c>
      <c r="H1349" s="24">
        <v>0</v>
      </c>
    </row>
    <row r="1350" spans="1:8">
      <c r="A1350" s="24" t="str">
        <f t="shared" si="21"/>
        <v>2002_IBL_18</v>
      </c>
      <c r="B1350" s="24">
        <v>2002</v>
      </c>
      <c r="C1350" s="24" t="s">
        <v>194</v>
      </c>
      <c r="D1350" s="24" t="str">
        <f>VLOOKUP(C1350,'FHF LUT'!$A$5:$H$81,2,FALSE)</f>
        <v>Lodgepole Pine Beetle</v>
      </c>
      <c r="E1350" s="24">
        <v>18</v>
      </c>
      <c r="F1350" s="24" t="s">
        <v>15</v>
      </c>
      <c r="G1350" s="24">
        <v>0</v>
      </c>
      <c r="H1350" s="24">
        <v>0</v>
      </c>
    </row>
    <row r="1351" spans="1:8">
      <c r="A1351" s="24" t="str">
        <f t="shared" si="21"/>
        <v>2002_IBL_20</v>
      </c>
      <c r="B1351" s="24">
        <v>2002</v>
      </c>
      <c r="C1351" s="24" t="s">
        <v>194</v>
      </c>
      <c r="D1351" s="24" t="str">
        <f>VLOOKUP(C1351,'FHF LUT'!$A$5:$H$81,2,FALSE)</f>
        <v>Lodgepole Pine Beetle</v>
      </c>
      <c r="E1351" s="24">
        <v>20</v>
      </c>
      <c r="F1351" s="24" t="s">
        <v>6</v>
      </c>
      <c r="G1351" s="24">
        <v>0</v>
      </c>
      <c r="H1351" s="24">
        <v>0</v>
      </c>
    </row>
    <row r="1352" spans="1:8">
      <c r="A1352" s="24" t="str">
        <f t="shared" si="21"/>
        <v>2002_IBL_22</v>
      </c>
      <c r="B1352" s="24">
        <v>2002</v>
      </c>
      <c r="C1352" s="24" t="s">
        <v>194</v>
      </c>
      <c r="D1352" s="24" t="str">
        <f>VLOOKUP(C1352,'FHF LUT'!$A$5:$H$81,2,FALSE)</f>
        <v>Lodgepole Pine Beetle</v>
      </c>
      <c r="E1352" s="24">
        <v>22</v>
      </c>
      <c r="F1352" s="24" t="s">
        <v>19</v>
      </c>
      <c r="G1352" s="24">
        <v>0</v>
      </c>
      <c r="H1352" s="24">
        <v>0</v>
      </c>
    </row>
    <row r="1353" spans="1:8">
      <c r="A1353" s="24" t="str">
        <f t="shared" si="21"/>
        <v>2002_IBL_23</v>
      </c>
      <c r="B1353" s="24">
        <v>2002</v>
      </c>
      <c r="C1353" s="24" t="s">
        <v>194</v>
      </c>
      <c r="D1353" s="24" t="str">
        <f>VLOOKUP(C1353,'FHF LUT'!$A$5:$H$81,2,FALSE)</f>
        <v>Lodgepole Pine Beetle</v>
      </c>
      <c r="E1353" s="24">
        <v>23</v>
      </c>
      <c r="F1353" s="24" t="s">
        <v>27</v>
      </c>
      <c r="G1353" s="24">
        <v>0</v>
      </c>
      <c r="H1353" s="24">
        <v>0</v>
      </c>
    </row>
    <row r="1354" spans="1:8">
      <c r="A1354" s="24" t="str">
        <f t="shared" si="21"/>
        <v>2002_IBL_24</v>
      </c>
      <c r="B1354" s="24">
        <v>2002</v>
      </c>
      <c r="C1354" s="24" t="s">
        <v>194</v>
      </c>
      <c r="D1354" s="24" t="str">
        <f>VLOOKUP(C1354,'FHF LUT'!$A$5:$H$81,2,FALSE)</f>
        <v>Lodgepole Pine Beetle</v>
      </c>
      <c r="E1354" s="24">
        <v>24</v>
      </c>
      <c r="F1354" s="24" t="s">
        <v>17</v>
      </c>
      <c r="G1354" s="24">
        <v>0</v>
      </c>
      <c r="H1354" s="24">
        <v>0</v>
      </c>
    </row>
    <row r="1355" spans="1:8">
      <c r="A1355" s="24" t="str">
        <f t="shared" si="21"/>
        <v>2002_IBL_25</v>
      </c>
      <c r="B1355" s="24">
        <v>2002</v>
      </c>
      <c r="C1355" s="24" t="s">
        <v>194</v>
      </c>
      <c r="D1355" s="24" t="str">
        <f>VLOOKUP(C1355,'FHF LUT'!$A$5:$H$81,2,FALSE)</f>
        <v>Lodgepole Pine Beetle</v>
      </c>
      <c r="E1355" s="24">
        <v>25</v>
      </c>
      <c r="F1355" s="24" t="s">
        <v>23</v>
      </c>
      <c r="G1355" s="24">
        <v>0</v>
      </c>
      <c r="H1355" s="24">
        <v>0</v>
      </c>
    </row>
    <row r="1356" spans="1:8">
      <c r="A1356" s="24" t="str">
        <f t="shared" si="21"/>
        <v>2002_IBL_26</v>
      </c>
      <c r="B1356" s="24">
        <v>2002</v>
      </c>
      <c r="C1356" s="24" t="s">
        <v>194</v>
      </c>
      <c r="D1356" s="24" t="str">
        <f>VLOOKUP(C1356,'FHF LUT'!$A$5:$H$81,2,FALSE)</f>
        <v>Lodgepole Pine Beetle</v>
      </c>
      <c r="E1356" s="24">
        <v>26</v>
      </c>
      <c r="F1356" s="24" t="s">
        <v>14</v>
      </c>
      <c r="G1356" s="24">
        <v>0</v>
      </c>
      <c r="H1356" s="24">
        <v>0</v>
      </c>
    </row>
    <row r="1357" spans="1:8">
      <c r="A1357" s="24" t="str">
        <f t="shared" si="21"/>
        <v>2002_IBL_27</v>
      </c>
      <c r="B1357" s="24">
        <v>2002</v>
      </c>
      <c r="C1357" s="24" t="s">
        <v>194</v>
      </c>
      <c r="D1357" s="24" t="str">
        <f>VLOOKUP(C1357,'FHF LUT'!$A$5:$H$81,2,FALSE)</f>
        <v>Lodgepole Pine Beetle</v>
      </c>
      <c r="E1357" s="24">
        <v>27</v>
      </c>
      <c r="F1357" s="24" t="s">
        <v>21</v>
      </c>
      <c r="G1357" s="24">
        <v>0</v>
      </c>
      <c r="H1357" s="24">
        <v>0</v>
      </c>
    </row>
    <row r="1358" spans="1:8">
      <c r="A1358" s="24" t="str">
        <f t="shared" si="21"/>
        <v>2002_IBL_29</v>
      </c>
      <c r="B1358" s="24">
        <v>2002</v>
      </c>
      <c r="C1358" s="24" t="s">
        <v>194</v>
      </c>
      <c r="D1358" s="24" t="str">
        <f>VLOOKUP(C1358,'FHF LUT'!$A$5:$H$81,2,FALSE)</f>
        <v>Lodgepole Pine Beetle</v>
      </c>
      <c r="E1358" s="24">
        <v>29</v>
      </c>
      <c r="F1358" s="24" t="s">
        <v>9</v>
      </c>
      <c r="G1358" s="24">
        <v>0</v>
      </c>
      <c r="H1358" s="24">
        <v>0</v>
      </c>
    </row>
    <row r="1359" spans="1:8">
      <c r="A1359" s="24" t="str">
        <f t="shared" si="21"/>
        <v>2002_IBL_30</v>
      </c>
      <c r="B1359" s="24">
        <v>2002</v>
      </c>
      <c r="C1359" s="24" t="s">
        <v>194</v>
      </c>
      <c r="D1359" s="24" t="str">
        <f>VLOOKUP(C1359,'FHF LUT'!$A$5:$H$81,2,FALSE)</f>
        <v>Lodgepole Pine Beetle</v>
      </c>
      <c r="E1359" s="24">
        <v>30</v>
      </c>
      <c r="F1359" s="24" t="s">
        <v>35</v>
      </c>
      <c r="G1359" s="24">
        <v>0</v>
      </c>
      <c r="H1359" s="24">
        <v>0</v>
      </c>
    </row>
    <row r="1360" spans="1:8">
      <c r="A1360" s="24" t="str">
        <f t="shared" si="21"/>
        <v>2002_IBL_31</v>
      </c>
      <c r="B1360" s="24">
        <v>2002</v>
      </c>
      <c r="C1360" s="24" t="s">
        <v>194</v>
      </c>
      <c r="D1360" s="24" t="str">
        <f>VLOOKUP(C1360,'FHF LUT'!$A$5:$H$81,2,FALSE)</f>
        <v>Lodgepole Pine Beetle</v>
      </c>
      <c r="E1360" s="24">
        <v>31</v>
      </c>
      <c r="F1360" s="24" t="s">
        <v>34</v>
      </c>
      <c r="G1360" s="24">
        <v>0</v>
      </c>
      <c r="H1360" s="24">
        <v>0</v>
      </c>
    </row>
    <row r="1361" spans="1:8">
      <c r="A1361" s="24" t="str">
        <f t="shared" si="21"/>
        <v>2002_IBL_38</v>
      </c>
      <c r="B1361" s="24">
        <v>2002</v>
      </c>
      <c r="C1361" s="24" t="s">
        <v>194</v>
      </c>
      <c r="D1361" s="24" t="str">
        <f>VLOOKUP(C1361,'FHF LUT'!$A$5:$H$81,2,FALSE)</f>
        <v>Lodgepole Pine Beetle</v>
      </c>
      <c r="E1361" s="24">
        <v>38</v>
      </c>
      <c r="F1361" s="24" t="s">
        <v>8</v>
      </c>
      <c r="G1361" s="24">
        <v>0</v>
      </c>
      <c r="H1361" s="24">
        <v>0</v>
      </c>
    </row>
    <row r="1362" spans="1:8">
      <c r="A1362" s="24" t="str">
        <f t="shared" si="21"/>
        <v>2002_IBL_39</v>
      </c>
      <c r="B1362" s="24">
        <v>2002</v>
      </c>
      <c r="C1362" s="24" t="s">
        <v>194</v>
      </c>
      <c r="D1362" s="24" t="str">
        <f>VLOOKUP(C1362,'FHF LUT'!$A$5:$H$81,2,FALSE)</f>
        <v>Lodgepole Pine Beetle</v>
      </c>
      <c r="E1362" s="24">
        <v>39</v>
      </c>
      <c r="F1362" s="24" t="s">
        <v>36</v>
      </c>
      <c r="G1362" s="24">
        <v>0</v>
      </c>
      <c r="H1362" s="24">
        <v>0</v>
      </c>
    </row>
    <row r="1363" spans="1:8">
      <c r="A1363" s="24" t="str">
        <f t="shared" si="21"/>
        <v>2002_IBL_40</v>
      </c>
      <c r="B1363" s="24">
        <v>2002</v>
      </c>
      <c r="C1363" s="24" t="s">
        <v>194</v>
      </c>
      <c r="D1363" s="24" t="str">
        <f>VLOOKUP(C1363,'FHF LUT'!$A$5:$H$81,2,FALSE)</f>
        <v>Lodgepole Pine Beetle</v>
      </c>
      <c r="E1363" s="24">
        <v>40</v>
      </c>
      <c r="F1363" s="24" t="s">
        <v>31</v>
      </c>
      <c r="G1363" s="24">
        <v>0</v>
      </c>
      <c r="H1363" s="24">
        <v>0</v>
      </c>
    </row>
    <row r="1364" spans="1:8">
      <c r="A1364" s="24" t="str">
        <f t="shared" si="21"/>
        <v>2002_IBL_41</v>
      </c>
      <c r="B1364" s="24">
        <v>2002</v>
      </c>
      <c r="C1364" s="24" t="s">
        <v>194</v>
      </c>
      <c r="D1364" s="24" t="str">
        <f>VLOOKUP(C1364,'FHF LUT'!$A$5:$H$81,2,FALSE)</f>
        <v>Lodgepole Pine Beetle</v>
      </c>
      <c r="E1364" s="24">
        <v>41</v>
      </c>
      <c r="F1364" s="24" t="s">
        <v>26</v>
      </c>
      <c r="G1364" s="24">
        <v>0</v>
      </c>
      <c r="H1364" s="24">
        <v>0</v>
      </c>
    </row>
    <row r="1365" spans="1:8">
      <c r="A1365" s="24" t="str">
        <f t="shared" si="21"/>
        <v>2002_IBL_43</v>
      </c>
      <c r="B1365" s="24">
        <v>2002</v>
      </c>
      <c r="C1365" s="24" t="s">
        <v>194</v>
      </c>
      <c r="D1365" s="24" t="str">
        <f>VLOOKUP(C1365,'FHF LUT'!$A$5:$H$81,2,FALSE)</f>
        <v>Lodgepole Pine Beetle</v>
      </c>
      <c r="E1365" s="24">
        <v>43</v>
      </c>
      <c r="F1365" s="24" t="s">
        <v>20</v>
      </c>
      <c r="G1365" s="24">
        <v>0</v>
      </c>
      <c r="H1365" s="24">
        <v>0</v>
      </c>
    </row>
    <row r="1366" spans="1:8">
      <c r="A1366" s="24" t="str">
        <f t="shared" si="21"/>
        <v>2002_IBL_44</v>
      </c>
      <c r="B1366" s="24">
        <v>2002</v>
      </c>
      <c r="C1366" s="24" t="s">
        <v>194</v>
      </c>
      <c r="D1366" s="24" t="str">
        <f>VLOOKUP(C1366,'FHF LUT'!$A$5:$H$81,2,FALSE)</f>
        <v>Lodgepole Pine Beetle</v>
      </c>
      <c r="E1366" s="24">
        <v>44</v>
      </c>
      <c r="F1366" s="24" t="s">
        <v>3</v>
      </c>
      <c r="G1366" s="24">
        <v>0</v>
      </c>
      <c r="H1366" s="24">
        <v>0</v>
      </c>
    </row>
    <row r="1367" spans="1:8">
      <c r="A1367" s="24" t="str">
        <f t="shared" si="21"/>
        <v>2002_IBL_45</v>
      </c>
      <c r="B1367" s="24">
        <v>2002</v>
      </c>
      <c r="C1367" s="24" t="s">
        <v>194</v>
      </c>
      <c r="D1367" s="24" t="str">
        <f>VLOOKUP(C1367,'FHF LUT'!$A$5:$H$81,2,FALSE)</f>
        <v>Lodgepole Pine Beetle</v>
      </c>
      <c r="E1367" s="24">
        <v>45</v>
      </c>
      <c r="F1367" s="24" t="s">
        <v>5</v>
      </c>
      <c r="G1367" s="24">
        <v>0</v>
      </c>
      <c r="H1367" s="24">
        <v>0</v>
      </c>
    </row>
    <row r="1368" spans="1:8">
      <c r="A1368" s="24" t="str">
        <f t="shared" si="21"/>
        <v>2002_IBL_46</v>
      </c>
      <c r="B1368" s="24">
        <v>2002</v>
      </c>
      <c r="C1368" s="24" t="s">
        <v>194</v>
      </c>
      <c r="D1368" s="24" t="str">
        <f>VLOOKUP(C1368,'FHF LUT'!$A$5:$H$81,2,FALSE)</f>
        <v>Lodgepole Pine Beetle</v>
      </c>
      <c r="E1368" s="24">
        <v>46</v>
      </c>
      <c r="F1368" s="24" t="s">
        <v>234</v>
      </c>
      <c r="G1368" s="24">
        <v>0</v>
      </c>
      <c r="H1368" s="24">
        <v>0</v>
      </c>
    </row>
    <row r="1369" spans="1:8">
      <c r="A1369" s="24" t="str">
        <f t="shared" si="21"/>
        <v>2002_IBL_47</v>
      </c>
      <c r="B1369" s="24">
        <v>2002</v>
      </c>
      <c r="C1369" s="24" t="s">
        <v>194</v>
      </c>
      <c r="D1369" s="24" t="str">
        <f>VLOOKUP(C1369,'FHF LUT'!$A$5:$H$81,2,FALSE)</f>
        <v>Lodgepole Pine Beetle</v>
      </c>
      <c r="E1369" s="24">
        <v>47</v>
      </c>
      <c r="F1369" s="24" t="s">
        <v>233</v>
      </c>
      <c r="G1369" s="24">
        <v>0</v>
      </c>
      <c r="H1369" s="24">
        <v>0</v>
      </c>
    </row>
    <row r="1370" spans="1:8">
      <c r="A1370" s="24" t="str">
        <f t="shared" si="21"/>
        <v>2002_IBL_48</v>
      </c>
      <c r="B1370" s="24">
        <v>2002</v>
      </c>
      <c r="C1370" s="24" t="s">
        <v>194</v>
      </c>
      <c r="D1370" s="24" t="str">
        <f>VLOOKUP(C1370,'FHF LUT'!$A$5:$H$81,2,FALSE)</f>
        <v>Lodgepole Pine Beetle</v>
      </c>
      <c r="E1370" s="24">
        <v>48</v>
      </c>
      <c r="F1370" s="24" t="s">
        <v>235</v>
      </c>
      <c r="G1370" s="24">
        <v>0</v>
      </c>
      <c r="H1370" s="24">
        <v>0</v>
      </c>
    </row>
    <row r="1371" spans="1:8">
      <c r="A1371" s="24" t="str">
        <f t="shared" si="21"/>
        <v>2002_IBM_1</v>
      </c>
      <c r="B1371" s="24">
        <v>2002</v>
      </c>
      <c r="C1371" s="24" t="s">
        <v>185</v>
      </c>
      <c r="D1371" s="24" t="str">
        <f>VLOOKUP(C1371,'FHF LUT'!$A$5:$H$81,2,FALSE)</f>
        <v>Mountain Pine Beetle</v>
      </c>
      <c r="E1371" s="24">
        <v>1</v>
      </c>
      <c r="F1371" s="24" t="s">
        <v>10</v>
      </c>
      <c r="G1371" s="24">
        <v>36347</v>
      </c>
      <c r="H1371" s="24">
        <v>26307</v>
      </c>
    </row>
    <row r="1372" spans="1:8">
      <c r="A1372" s="24" t="str">
        <f t="shared" si="21"/>
        <v>2002_IBM_2</v>
      </c>
      <c r="B1372" s="24">
        <v>2002</v>
      </c>
      <c r="C1372" s="24" t="s">
        <v>185</v>
      </c>
      <c r="D1372" s="24" t="str">
        <f>VLOOKUP(C1372,'FHF LUT'!$A$5:$H$81,2,FALSE)</f>
        <v>Mountain Pine Beetle</v>
      </c>
      <c r="E1372" s="24">
        <v>2</v>
      </c>
      <c r="F1372" s="24" t="s">
        <v>22</v>
      </c>
      <c r="G1372" s="24">
        <v>3947</v>
      </c>
      <c r="H1372" s="24">
        <v>2955</v>
      </c>
    </row>
    <row r="1373" spans="1:8">
      <c r="A1373" s="24" t="str">
        <f t="shared" si="21"/>
        <v>2002_IBM_3</v>
      </c>
      <c r="B1373" s="24">
        <v>2002</v>
      </c>
      <c r="C1373" s="24" t="s">
        <v>185</v>
      </c>
      <c r="D1373" s="24" t="str">
        <f>VLOOKUP(C1373,'FHF LUT'!$A$5:$H$81,2,FALSE)</f>
        <v>Mountain Pine Beetle</v>
      </c>
      <c r="E1373" s="24">
        <v>3</v>
      </c>
      <c r="F1373" s="24" t="s">
        <v>13</v>
      </c>
      <c r="G1373" s="24">
        <v>21022</v>
      </c>
      <c r="H1373" s="24">
        <v>16675</v>
      </c>
    </row>
    <row r="1374" spans="1:8">
      <c r="A1374" s="24" t="str">
        <f t="shared" si="21"/>
        <v>2002_IBM_4</v>
      </c>
      <c r="B1374" s="24">
        <v>2002</v>
      </c>
      <c r="C1374" s="24" t="s">
        <v>185</v>
      </c>
      <c r="D1374" s="24" t="str">
        <f>VLOOKUP(C1374,'FHF LUT'!$A$5:$H$81,2,FALSE)</f>
        <v>Mountain Pine Beetle</v>
      </c>
      <c r="E1374" s="24">
        <v>4</v>
      </c>
      <c r="F1374" s="24" t="s">
        <v>28</v>
      </c>
      <c r="G1374" s="24">
        <v>0</v>
      </c>
      <c r="H1374" s="24">
        <v>0</v>
      </c>
    </row>
    <row r="1375" spans="1:8">
      <c r="A1375" s="24" t="str">
        <f t="shared" si="21"/>
        <v>2002_IBM_5</v>
      </c>
      <c r="B1375" s="24">
        <v>2002</v>
      </c>
      <c r="C1375" s="24" t="s">
        <v>185</v>
      </c>
      <c r="D1375" s="24" t="str">
        <f>VLOOKUP(C1375,'FHF LUT'!$A$5:$H$81,2,FALSE)</f>
        <v>Mountain Pine Beetle</v>
      </c>
      <c r="E1375" s="24">
        <v>5</v>
      </c>
      <c r="F1375" s="24" t="s">
        <v>16</v>
      </c>
      <c r="G1375" s="24">
        <v>74235</v>
      </c>
      <c r="H1375" s="24">
        <v>39314</v>
      </c>
    </row>
    <row r="1376" spans="1:8">
      <c r="A1376" s="24" t="str">
        <f t="shared" si="21"/>
        <v>2002_IBM_7</v>
      </c>
      <c r="B1376" s="24">
        <v>2002</v>
      </c>
      <c r="C1376" s="24" t="s">
        <v>185</v>
      </c>
      <c r="D1376" s="24" t="str">
        <f>VLOOKUP(C1376,'FHF LUT'!$A$5:$H$81,2,FALSE)</f>
        <v>Mountain Pine Beetle</v>
      </c>
      <c r="E1376" s="24">
        <v>7</v>
      </c>
      <c r="F1376" s="24" t="s">
        <v>25</v>
      </c>
      <c r="G1376" s="24">
        <v>35402</v>
      </c>
      <c r="H1376" s="24">
        <v>20823</v>
      </c>
    </row>
    <row r="1377" spans="1:8">
      <c r="A1377" s="24" t="str">
        <f t="shared" si="21"/>
        <v>2002_IBM_8</v>
      </c>
      <c r="B1377" s="24">
        <v>2002</v>
      </c>
      <c r="C1377" s="24" t="s">
        <v>185</v>
      </c>
      <c r="D1377" s="24" t="str">
        <f>VLOOKUP(C1377,'FHF LUT'!$A$5:$H$81,2,FALSE)</f>
        <v>Mountain Pine Beetle</v>
      </c>
      <c r="E1377" s="24">
        <v>8</v>
      </c>
      <c r="F1377" s="24" t="s">
        <v>29</v>
      </c>
      <c r="G1377" s="24">
        <v>0</v>
      </c>
      <c r="H1377" s="24">
        <v>0</v>
      </c>
    </row>
    <row r="1378" spans="1:8">
      <c r="A1378" s="24" t="str">
        <f t="shared" si="21"/>
        <v>2002_IBM_9</v>
      </c>
      <c r="B1378" s="24">
        <v>2002</v>
      </c>
      <c r="C1378" s="24" t="s">
        <v>185</v>
      </c>
      <c r="D1378" s="24" t="str">
        <f>VLOOKUP(C1378,'FHF LUT'!$A$5:$H$81,2,FALSE)</f>
        <v>Mountain Pine Beetle</v>
      </c>
      <c r="E1378" s="24">
        <v>9</v>
      </c>
      <c r="F1378" s="24" t="s">
        <v>7</v>
      </c>
      <c r="G1378" s="24">
        <v>22110</v>
      </c>
      <c r="H1378" s="24">
        <v>13028</v>
      </c>
    </row>
    <row r="1379" spans="1:8">
      <c r="A1379" s="24" t="str">
        <f t="shared" si="21"/>
        <v>2002_IBM_10</v>
      </c>
      <c r="B1379" s="24">
        <v>2002</v>
      </c>
      <c r="C1379" s="24" t="s">
        <v>185</v>
      </c>
      <c r="D1379" s="24" t="str">
        <f>VLOOKUP(C1379,'FHF LUT'!$A$5:$H$81,2,FALSE)</f>
        <v>Mountain Pine Beetle</v>
      </c>
      <c r="E1379" s="24">
        <v>10</v>
      </c>
      <c r="F1379" s="24" t="s">
        <v>18</v>
      </c>
      <c r="G1379" s="24">
        <v>225</v>
      </c>
      <c r="H1379" s="24">
        <v>225</v>
      </c>
    </row>
    <row r="1380" spans="1:8">
      <c r="A1380" s="24" t="str">
        <f t="shared" si="21"/>
        <v>2002_IBM_11</v>
      </c>
      <c r="B1380" s="24">
        <v>2002</v>
      </c>
      <c r="C1380" s="24" t="s">
        <v>185</v>
      </c>
      <c r="D1380" s="24" t="str">
        <f>VLOOKUP(C1380,'FHF LUT'!$A$5:$H$81,2,FALSE)</f>
        <v>Mountain Pine Beetle</v>
      </c>
      <c r="E1380" s="24">
        <v>11</v>
      </c>
      <c r="F1380" s="24" t="s">
        <v>4</v>
      </c>
      <c r="G1380" s="24">
        <v>382376</v>
      </c>
      <c r="H1380" s="24">
        <v>223047</v>
      </c>
    </row>
    <row r="1381" spans="1:8">
      <c r="A1381" s="24" t="str">
        <f t="shared" si="21"/>
        <v>2002_IBM_12</v>
      </c>
      <c r="B1381" s="24">
        <v>2002</v>
      </c>
      <c r="C1381" s="24" t="s">
        <v>185</v>
      </c>
      <c r="D1381" s="24" t="str">
        <f>VLOOKUP(C1381,'FHF LUT'!$A$5:$H$81,2,FALSE)</f>
        <v>Mountain Pine Beetle</v>
      </c>
      <c r="E1381" s="24">
        <v>12</v>
      </c>
      <c r="F1381" s="24" t="s">
        <v>11</v>
      </c>
      <c r="G1381" s="24">
        <v>209</v>
      </c>
      <c r="H1381" s="24">
        <v>209</v>
      </c>
    </row>
    <row r="1382" spans="1:8">
      <c r="A1382" s="24" t="str">
        <f t="shared" si="21"/>
        <v>2002_IBM_13</v>
      </c>
      <c r="B1382" s="24">
        <v>2002</v>
      </c>
      <c r="C1382" s="24" t="s">
        <v>185</v>
      </c>
      <c r="D1382" s="24" t="str">
        <f>VLOOKUP(C1382,'FHF LUT'!$A$5:$H$81,2,FALSE)</f>
        <v>Mountain Pine Beetle</v>
      </c>
      <c r="E1382" s="24">
        <v>13</v>
      </c>
      <c r="F1382" s="24" t="s">
        <v>24</v>
      </c>
      <c r="G1382" s="24">
        <v>36175</v>
      </c>
      <c r="H1382" s="24">
        <v>30811</v>
      </c>
    </row>
    <row r="1383" spans="1:8">
      <c r="A1383" s="24" t="str">
        <f t="shared" si="21"/>
        <v>2002_IBM_14</v>
      </c>
      <c r="B1383" s="24">
        <v>2002</v>
      </c>
      <c r="C1383" s="24" t="s">
        <v>185</v>
      </c>
      <c r="D1383" s="24" t="str">
        <f>VLOOKUP(C1383,'FHF LUT'!$A$5:$H$81,2,FALSE)</f>
        <v>Mountain Pine Beetle</v>
      </c>
      <c r="E1383" s="24">
        <v>14</v>
      </c>
      <c r="F1383" s="24" t="s">
        <v>30</v>
      </c>
      <c r="G1383" s="24">
        <v>5119621</v>
      </c>
      <c r="H1383" s="24">
        <v>3744434</v>
      </c>
    </row>
    <row r="1384" spans="1:8">
      <c r="A1384" s="24" t="str">
        <f t="shared" si="21"/>
        <v>2002_IBM_15</v>
      </c>
      <c r="B1384" s="24">
        <v>2002</v>
      </c>
      <c r="C1384" s="24" t="s">
        <v>185</v>
      </c>
      <c r="D1384" s="24" t="str">
        <f>VLOOKUP(C1384,'FHF LUT'!$A$5:$H$81,2,FALSE)</f>
        <v>Mountain Pine Beetle</v>
      </c>
      <c r="E1384" s="24">
        <v>15</v>
      </c>
      <c r="F1384" s="24" t="s">
        <v>33</v>
      </c>
      <c r="G1384" s="24">
        <v>43096</v>
      </c>
      <c r="H1384" s="24">
        <v>40144</v>
      </c>
    </row>
    <row r="1385" spans="1:8">
      <c r="A1385" s="24" t="str">
        <f t="shared" si="21"/>
        <v>2002_IBM_16</v>
      </c>
      <c r="B1385" s="24">
        <v>2002</v>
      </c>
      <c r="C1385" s="24" t="s">
        <v>185</v>
      </c>
      <c r="D1385" s="24" t="str">
        <f>VLOOKUP(C1385,'FHF LUT'!$A$5:$H$81,2,FALSE)</f>
        <v>Mountain Pine Beetle</v>
      </c>
      <c r="E1385" s="24">
        <v>16</v>
      </c>
      <c r="F1385" s="24" t="s">
        <v>12</v>
      </c>
      <c r="G1385" s="24">
        <v>70328</v>
      </c>
      <c r="H1385" s="24">
        <v>49343</v>
      </c>
    </row>
    <row r="1386" spans="1:8">
      <c r="A1386" s="24" t="str">
        <f t="shared" si="21"/>
        <v>2002_IBM_17</v>
      </c>
      <c r="B1386" s="24">
        <v>2002</v>
      </c>
      <c r="C1386" s="24" t="s">
        <v>185</v>
      </c>
      <c r="D1386" s="24" t="str">
        <f>VLOOKUP(C1386,'FHF LUT'!$A$5:$H$81,2,FALSE)</f>
        <v>Mountain Pine Beetle</v>
      </c>
      <c r="E1386" s="24">
        <v>17</v>
      </c>
      <c r="F1386" s="24" t="s">
        <v>32</v>
      </c>
      <c r="G1386" s="24">
        <v>35427</v>
      </c>
      <c r="H1386" s="24">
        <v>23253</v>
      </c>
    </row>
    <row r="1387" spans="1:8">
      <c r="A1387" s="24" t="str">
        <f t="shared" si="21"/>
        <v>2002_IBM_18</v>
      </c>
      <c r="B1387" s="24">
        <v>2002</v>
      </c>
      <c r="C1387" s="24" t="s">
        <v>185</v>
      </c>
      <c r="D1387" s="24" t="str">
        <f>VLOOKUP(C1387,'FHF LUT'!$A$5:$H$81,2,FALSE)</f>
        <v>Mountain Pine Beetle</v>
      </c>
      <c r="E1387" s="24">
        <v>18</v>
      </c>
      <c r="F1387" s="24" t="s">
        <v>15</v>
      </c>
      <c r="G1387" s="24">
        <v>262354</v>
      </c>
      <c r="H1387" s="24">
        <v>174009</v>
      </c>
    </row>
    <row r="1388" spans="1:8">
      <c r="A1388" s="24" t="str">
        <f t="shared" si="21"/>
        <v>2002_IBM_20</v>
      </c>
      <c r="B1388" s="24">
        <v>2002</v>
      </c>
      <c r="C1388" s="24" t="s">
        <v>185</v>
      </c>
      <c r="D1388" s="24" t="str">
        <f>VLOOKUP(C1388,'FHF LUT'!$A$5:$H$81,2,FALSE)</f>
        <v>Mountain Pine Beetle</v>
      </c>
      <c r="E1388" s="24">
        <v>20</v>
      </c>
      <c r="F1388" s="24" t="s">
        <v>6</v>
      </c>
      <c r="G1388" s="24">
        <v>289456</v>
      </c>
      <c r="H1388" s="24">
        <v>197385</v>
      </c>
    </row>
    <row r="1389" spans="1:8">
      <c r="A1389" s="24" t="str">
        <f t="shared" si="21"/>
        <v>2002_IBM_22</v>
      </c>
      <c r="B1389" s="24">
        <v>2002</v>
      </c>
      <c r="C1389" s="24" t="s">
        <v>185</v>
      </c>
      <c r="D1389" s="24" t="str">
        <f>VLOOKUP(C1389,'FHF LUT'!$A$5:$H$81,2,FALSE)</f>
        <v>Mountain Pine Beetle</v>
      </c>
      <c r="E1389" s="24">
        <v>22</v>
      </c>
      <c r="F1389" s="24" t="s">
        <v>19</v>
      </c>
      <c r="G1389" s="24">
        <v>121005</v>
      </c>
      <c r="H1389" s="24">
        <v>68203</v>
      </c>
    </row>
    <row r="1390" spans="1:8">
      <c r="A1390" s="24" t="str">
        <f t="shared" si="21"/>
        <v>2002_IBM_23</v>
      </c>
      <c r="B1390" s="24">
        <v>2002</v>
      </c>
      <c r="C1390" s="24" t="s">
        <v>185</v>
      </c>
      <c r="D1390" s="24" t="str">
        <f>VLOOKUP(C1390,'FHF LUT'!$A$5:$H$81,2,FALSE)</f>
        <v>Mountain Pine Beetle</v>
      </c>
      <c r="E1390" s="24">
        <v>23</v>
      </c>
      <c r="F1390" s="24" t="s">
        <v>27</v>
      </c>
      <c r="G1390" s="24">
        <v>251854</v>
      </c>
      <c r="H1390" s="24">
        <v>150948</v>
      </c>
    </row>
    <row r="1391" spans="1:8">
      <c r="A1391" s="24" t="str">
        <f t="shared" si="21"/>
        <v>2002_IBM_24</v>
      </c>
      <c r="B1391" s="24">
        <v>2002</v>
      </c>
      <c r="C1391" s="24" t="s">
        <v>185</v>
      </c>
      <c r="D1391" s="24" t="str">
        <f>VLOOKUP(C1391,'FHF LUT'!$A$5:$H$81,2,FALSE)</f>
        <v>Mountain Pine Beetle</v>
      </c>
      <c r="E1391" s="24">
        <v>24</v>
      </c>
      <c r="F1391" s="24" t="s">
        <v>17</v>
      </c>
      <c r="G1391" s="24">
        <v>8752807</v>
      </c>
      <c r="H1391" s="24">
        <v>5614671</v>
      </c>
    </row>
    <row r="1392" spans="1:8">
      <c r="A1392" s="24" t="str">
        <f t="shared" si="21"/>
        <v>2002_IBM_25</v>
      </c>
      <c r="B1392" s="24">
        <v>2002</v>
      </c>
      <c r="C1392" s="24" t="s">
        <v>185</v>
      </c>
      <c r="D1392" s="24" t="str">
        <f>VLOOKUP(C1392,'FHF LUT'!$A$5:$H$81,2,FALSE)</f>
        <v>Mountain Pine Beetle</v>
      </c>
      <c r="E1392" s="24">
        <v>25</v>
      </c>
      <c r="F1392" s="24" t="s">
        <v>23</v>
      </c>
      <c r="G1392" s="24">
        <v>0</v>
      </c>
      <c r="H1392" s="24">
        <v>0</v>
      </c>
    </row>
    <row r="1393" spans="1:8">
      <c r="A1393" s="24" t="str">
        <f t="shared" si="21"/>
        <v>2002_IBM_26</v>
      </c>
      <c r="B1393" s="24">
        <v>2002</v>
      </c>
      <c r="C1393" s="24" t="s">
        <v>185</v>
      </c>
      <c r="D1393" s="24" t="str">
        <f>VLOOKUP(C1393,'FHF LUT'!$A$5:$H$81,2,FALSE)</f>
        <v>Mountain Pine Beetle</v>
      </c>
      <c r="E1393" s="24">
        <v>26</v>
      </c>
      <c r="F1393" s="24" t="s">
        <v>14</v>
      </c>
      <c r="G1393" s="24">
        <v>6037257</v>
      </c>
      <c r="H1393" s="24">
        <v>3682205</v>
      </c>
    </row>
    <row r="1394" spans="1:8">
      <c r="A1394" s="24" t="str">
        <f t="shared" si="21"/>
        <v>2002_IBM_27</v>
      </c>
      <c r="B1394" s="24">
        <v>2002</v>
      </c>
      <c r="C1394" s="24" t="s">
        <v>185</v>
      </c>
      <c r="D1394" s="24" t="str">
        <f>VLOOKUP(C1394,'FHF LUT'!$A$5:$H$81,2,FALSE)</f>
        <v>Mountain Pine Beetle</v>
      </c>
      <c r="E1394" s="24">
        <v>27</v>
      </c>
      <c r="F1394" s="24" t="s">
        <v>21</v>
      </c>
      <c r="G1394" s="24">
        <v>76</v>
      </c>
      <c r="H1394" s="24">
        <v>44</v>
      </c>
    </row>
    <row r="1395" spans="1:8">
      <c r="A1395" s="24" t="str">
        <f t="shared" si="21"/>
        <v>2002_IBM_29</v>
      </c>
      <c r="B1395" s="24">
        <v>2002</v>
      </c>
      <c r="C1395" s="24" t="s">
        <v>185</v>
      </c>
      <c r="D1395" s="24" t="str">
        <f>VLOOKUP(C1395,'FHF LUT'!$A$5:$H$81,2,FALSE)</f>
        <v>Mountain Pine Beetle</v>
      </c>
      <c r="E1395" s="24">
        <v>29</v>
      </c>
      <c r="F1395" s="24" t="s">
        <v>9</v>
      </c>
      <c r="G1395" s="24">
        <v>1433961</v>
      </c>
      <c r="H1395" s="24">
        <v>920424</v>
      </c>
    </row>
    <row r="1396" spans="1:8">
      <c r="A1396" s="24" t="str">
        <f t="shared" si="21"/>
        <v>2002_IBM_30</v>
      </c>
      <c r="B1396" s="24">
        <v>2002</v>
      </c>
      <c r="C1396" s="24" t="s">
        <v>185</v>
      </c>
      <c r="D1396" s="24" t="str">
        <f>VLOOKUP(C1396,'FHF LUT'!$A$5:$H$81,2,FALSE)</f>
        <v>Mountain Pine Beetle</v>
      </c>
      <c r="E1396" s="24">
        <v>30</v>
      </c>
      <c r="F1396" s="24" t="s">
        <v>35</v>
      </c>
      <c r="G1396" s="24">
        <v>2681</v>
      </c>
      <c r="H1396" s="24">
        <v>2441</v>
      </c>
    </row>
    <row r="1397" spans="1:8">
      <c r="A1397" s="24" t="str">
        <f t="shared" si="21"/>
        <v>2002_IBM_31</v>
      </c>
      <c r="B1397" s="24">
        <v>2002</v>
      </c>
      <c r="C1397" s="24" t="s">
        <v>185</v>
      </c>
      <c r="D1397" s="24" t="str">
        <f>VLOOKUP(C1397,'FHF LUT'!$A$5:$H$81,2,FALSE)</f>
        <v>Mountain Pine Beetle</v>
      </c>
      <c r="E1397" s="24">
        <v>31</v>
      </c>
      <c r="F1397" s="24" t="s">
        <v>34</v>
      </c>
      <c r="G1397" s="24">
        <v>13963</v>
      </c>
      <c r="H1397" s="24">
        <v>11526</v>
      </c>
    </row>
    <row r="1398" spans="1:8">
      <c r="A1398" s="24" t="str">
        <f t="shared" si="21"/>
        <v>2002_IBM_38</v>
      </c>
      <c r="B1398" s="24">
        <v>2002</v>
      </c>
      <c r="C1398" s="24" t="s">
        <v>185</v>
      </c>
      <c r="D1398" s="24" t="str">
        <f>VLOOKUP(C1398,'FHF LUT'!$A$5:$H$81,2,FALSE)</f>
        <v>Mountain Pine Beetle</v>
      </c>
      <c r="E1398" s="24">
        <v>38</v>
      </c>
      <c r="F1398" s="24" t="s">
        <v>8</v>
      </c>
      <c r="G1398" s="24">
        <v>0</v>
      </c>
      <c r="H1398" s="24">
        <v>0</v>
      </c>
    </row>
    <row r="1399" spans="1:8">
      <c r="A1399" s="24" t="str">
        <f t="shared" si="21"/>
        <v>2002_IBM_39</v>
      </c>
      <c r="B1399" s="24">
        <v>2002</v>
      </c>
      <c r="C1399" s="24" t="s">
        <v>185</v>
      </c>
      <c r="D1399" s="24" t="str">
        <f>VLOOKUP(C1399,'FHF LUT'!$A$5:$H$81,2,FALSE)</f>
        <v>Mountain Pine Beetle</v>
      </c>
      <c r="E1399" s="24">
        <v>39</v>
      </c>
      <c r="F1399" s="24" t="s">
        <v>36</v>
      </c>
      <c r="G1399" s="24">
        <v>0</v>
      </c>
      <c r="H1399" s="24">
        <v>0</v>
      </c>
    </row>
    <row r="1400" spans="1:8">
      <c r="A1400" s="24" t="str">
        <f t="shared" si="21"/>
        <v>2002_IBM_40</v>
      </c>
      <c r="B1400" s="24">
        <v>2002</v>
      </c>
      <c r="C1400" s="24" t="s">
        <v>185</v>
      </c>
      <c r="D1400" s="24" t="str">
        <f>VLOOKUP(C1400,'FHF LUT'!$A$5:$H$81,2,FALSE)</f>
        <v>Mountain Pine Beetle</v>
      </c>
      <c r="E1400" s="24">
        <v>40</v>
      </c>
      <c r="F1400" s="24" t="s">
        <v>31</v>
      </c>
      <c r="G1400" s="24">
        <v>0</v>
      </c>
      <c r="H1400" s="24">
        <v>0</v>
      </c>
    </row>
    <row r="1401" spans="1:8">
      <c r="A1401" s="24" t="str">
        <f t="shared" si="21"/>
        <v>2002_IBM_41</v>
      </c>
      <c r="B1401" s="24">
        <v>2002</v>
      </c>
      <c r="C1401" s="24" t="s">
        <v>185</v>
      </c>
      <c r="D1401" s="24" t="str">
        <f>VLOOKUP(C1401,'FHF LUT'!$A$5:$H$81,2,FALSE)</f>
        <v>Mountain Pine Beetle</v>
      </c>
      <c r="E1401" s="24">
        <v>41</v>
      </c>
      <c r="F1401" s="24" t="s">
        <v>26</v>
      </c>
      <c r="G1401" s="24">
        <v>72</v>
      </c>
      <c r="H1401" s="24">
        <v>14</v>
      </c>
    </row>
    <row r="1402" spans="1:8">
      <c r="A1402" s="24" t="str">
        <f t="shared" si="21"/>
        <v>2002_IBM_43</v>
      </c>
      <c r="B1402" s="24">
        <v>2002</v>
      </c>
      <c r="C1402" s="24" t="s">
        <v>185</v>
      </c>
      <c r="D1402" s="24" t="str">
        <f>VLOOKUP(C1402,'FHF LUT'!$A$5:$H$81,2,FALSE)</f>
        <v>Mountain Pine Beetle</v>
      </c>
      <c r="E1402" s="24">
        <v>43</v>
      </c>
      <c r="F1402" s="24" t="s">
        <v>20</v>
      </c>
      <c r="G1402" s="24">
        <v>200</v>
      </c>
      <c r="H1402" s="24">
        <v>200</v>
      </c>
    </row>
    <row r="1403" spans="1:8">
      <c r="A1403" s="24" t="str">
        <f t="shared" si="21"/>
        <v>2002_IBM_44</v>
      </c>
      <c r="B1403" s="24">
        <v>2002</v>
      </c>
      <c r="C1403" s="24" t="s">
        <v>185</v>
      </c>
      <c r="D1403" s="24" t="str">
        <f>VLOOKUP(C1403,'FHF LUT'!$A$5:$H$81,2,FALSE)</f>
        <v>Mountain Pine Beetle</v>
      </c>
      <c r="E1403" s="24">
        <v>44</v>
      </c>
      <c r="F1403" s="24" t="s">
        <v>3</v>
      </c>
      <c r="G1403" s="24">
        <v>0</v>
      </c>
      <c r="H1403" s="24">
        <v>0</v>
      </c>
    </row>
    <row r="1404" spans="1:8">
      <c r="A1404" s="24" t="str">
        <f t="shared" si="21"/>
        <v>2002_IBM_45</v>
      </c>
      <c r="B1404" s="24">
        <v>2002</v>
      </c>
      <c r="C1404" s="24" t="s">
        <v>185</v>
      </c>
      <c r="D1404" s="24" t="str">
        <f>VLOOKUP(C1404,'FHF LUT'!$A$5:$H$81,2,FALSE)</f>
        <v>Mountain Pine Beetle</v>
      </c>
      <c r="E1404" s="24">
        <v>45</v>
      </c>
      <c r="F1404" s="24" t="s">
        <v>5</v>
      </c>
      <c r="G1404" s="24">
        <v>21266</v>
      </c>
      <c r="H1404" s="24">
        <v>17084</v>
      </c>
    </row>
    <row r="1405" spans="1:8">
      <c r="A1405" s="24" t="str">
        <f t="shared" si="21"/>
        <v>2002_IBM_46</v>
      </c>
      <c r="B1405" s="24">
        <v>2002</v>
      </c>
      <c r="C1405" s="24" t="s">
        <v>185</v>
      </c>
      <c r="D1405" s="24" t="str">
        <f>VLOOKUP(C1405,'FHF LUT'!$A$5:$H$81,2,FALSE)</f>
        <v>Mountain Pine Beetle</v>
      </c>
      <c r="E1405" s="24">
        <v>46</v>
      </c>
      <c r="F1405" s="24" t="s">
        <v>234</v>
      </c>
      <c r="G1405" s="24">
        <v>942</v>
      </c>
      <c r="H1405" s="24">
        <v>942</v>
      </c>
    </row>
    <row r="1406" spans="1:8">
      <c r="A1406" s="24" t="str">
        <f t="shared" si="21"/>
        <v>2002_IBM_47</v>
      </c>
      <c r="B1406" s="24">
        <v>2002</v>
      </c>
      <c r="C1406" s="24" t="s">
        <v>185</v>
      </c>
      <c r="D1406" s="24" t="str">
        <f>VLOOKUP(C1406,'FHF LUT'!$A$5:$H$81,2,FALSE)</f>
        <v>Mountain Pine Beetle</v>
      </c>
      <c r="E1406" s="24">
        <v>47</v>
      </c>
      <c r="F1406" s="24" t="s">
        <v>233</v>
      </c>
      <c r="G1406" s="24">
        <v>0</v>
      </c>
      <c r="H1406" s="24">
        <v>0</v>
      </c>
    </row>
    <row r="1407" spans="1:8">
      <c r="A1407" s="24" t="str">
        <f t="shared" si="21"/>
        <v>2002_IBM_48</v>
      </c>
      <c r="B1407" s="24">
        <v>2002</v>
      </c>
      <c r="C1407" s="24" t="s">
        <v>185</v>
      </c>
      <c r="D1407" s="24" t="str">
        <f>VLOOKUP(C1407,'FHF LUT'!$A$5:$H$81,2,FALSE)</f>
        <v>Mountain Pine Beetle</v>
      </c>
      <c r="E1407" s="24">
        <v>48</v>
      </c>
      <c r="F1407" s="24" t="s">
        <v>235</v>
      </c>
      <c r="G1407" s="24">
        <v>0</v>
      </c>
      <c r="H1407" s="24">
        <v>0</v>
      </c>
    </row>
    <row r="1408" spans="1:8">
      <c r="A1408" s="24" t="str">
        <f t="shared" si="21"/>
        <v>2002_IBS_1</v>
      </c>
      <c r="B1408" s="24">
        <v>2002</v>
      </c>
      <c r="C1408" s="24" t="s">
        <v>186</v>
      </c>
      <c r="D1408" s="24" t="str">
        <f>VLOOKUP(C1408,'FHF LUT'!$A$5:$H$81,2,FALSE)</f>
        <v>Spruce Beetle</v>
      </c>
      <c r="E1408" s="24">
        <v>1</v>
      </c>
      <c r="F1408" s="24" t="s">
        <v>10</v>
      </c>
      <c r="G1408" s="24">
        <v>0</v>
      </c>
      <c r="H1408" s="24">
        <v>0</v>
      </c>
    </row>
    <row r="1409" spans="1:8">
      <c r="A1409" s="24" t="str">
        <f t="shared" si="21"/>
        <v>2002_IBS_2</v>
      </c>
      <c r="B1409" s="24">
        <v>2002</v>
      </c>
      <c r="C1409" s="24" t="s">
        <v>186</v>
      </c>
      <c r="D1409" s="24" t="str">
        <f>VLOOKUP(C1409,'FHF LUT'!$A$5:$H$81,2,FALSE)</f>
        <v>Spruce Beetle</v>
      </c>
      <c r="E1409" s="24">
        <v>2</v>
      </c>
      <c r="F1409" s="24" t="s">
        <v>22</v>
      </c>
      <c r="G1409" s="24">
        <v>0</v>
      </c>
      <c r="H1409" s="24">
        <v>0</v>
      </c>
    </row>
    <row r="1410" spans="1:8">
      <c r="A1410" s="24" t="str">
        <f t="shared" si="21"/>
        <v>2002_IBS_3</v>
      </c>
      <c r="B1410" s="24">
        <v>2002</v>
      </c>
      <c r="C1410" s="24" t="s">
        <v>186</v>
      </c>
      <c r="D1410" s="24" t="str">
        <f>VLOOKUP(C1410,'FHF LUT'!$A$5:$H$81,2,FALSE)</f>
        <v>Spruce Beetle</v>
      </c>
      <c r="E1410" s="24">
        <v>3</v>
      </c>
      <c r="F1410" s="24" t="s">
        <v>13</v>
      </c>
      <c r="G1410" s="24">
        <v>19254</v>
      </c>
      <c r="H1410" s="24">
        <v>17696</v>
      </c>
    </row>
    <row r="1411" spans="1:8">
      <c r="A1411" s="24" t="str">
        <f t="shared" ref="A1411:A1474" si="22">CONCATENATE(B1411,"_",C1411,"_",E1411)</f>
        <v>2002_IBS_4</v>
      </c>
      <c r="B1411" s="24">
        <v>2002</v>
      </c>
      <c r="C1411" s="24" t="s">
        <v>186</v>
      </c>
      <c r="D1411" s="24" t="str">
        <f>VLOOKUP(C1411,'FHF LUT'!$A$5:$H$81,2,FALSE)</f>
        <v>Spruce Beetle</v>
      </c>
      <c r="E1411" s="24">
        <v>4</v>
      </c>
      <c r="F1411" s="24" t="s">
        <v>28</v>
      </c>
      <c r="G1411" s="24">
        <v>0</v>
      </c>
      <c r="H1411" s="24">
        <v>0</v>
      </c>
    </row>
    <row r="1412" spans="1:8">
      <c r="A1412" s="24" t="str">
        <f t="shared" si="22"/>
        <v>2002_IBS_5</v>
      </c>
      <c r="B1412" s="24">
        <v>2002</v>
      </c>
      <c r="C1412" s="24" t="s">
        <v>186</v>
      </c>
      <c r="D1412" s="24" t="str">
        <f>VLOOKUP(C1412,'FHF LUT'!$A$5:$H$81,2,FALSE)</f>
        <v>Spruce Beetle</v>
      </c>
      <c r="E1412" s="24">
        <v>5</v>
      </c>
      <c r="F1412" s="24" t="s">
        <v>16</v>
      </c>
      <c r="G1412" s="24">
        <v>0</v>
      </c>
      <c r="H1412" s="24">
        <v>0</v>
      </c>
    </row>
    <row r="1413" spans="1:8">
      <c r="A1413" s="24" t="str">
        <f t="shared" si="22"/>
        <v>2002_IBS_7</v>
      </c>
      <c r="B1413" s="24">
        <v>2002</v>
      </c>
      <c r="C1413" s="24" t="s">
        <v>186</v>
      </c>
      <c r="D1413" s="24" t="str">
        <f>VLOOKUP(C1413,'FHF LUT'!$A$5:$H$81,2,FALSE)</f>
        <v>Spruce Beetle</v>
      </c>
      <c r="E1413" s="24">
        <v>7</v>
      </c>
      <c r="F1413" s="24" t="s">
        <v>25</v>
      </c>
      <c r="G1413" s="24">
        <v>0</v>
      </c>
      <c r="H1413" s="24">
        <v>0</v>
      </c>
    </row>
    <row r="1414" spans="1:8">
      <c r="A1414" s="24" t="str">
        <f t="shared" si="22"/>
        <v>2002_IBS_8</v>
      </c>
      <c r="B1414" s="24">
        <v>2002</v>
      </c>
      <c r="C1414" s="24" t="s">
        <v>186</v>
      </c>
      <c r="D1414" s="24" t="str">
        <f>VLOOKUP(C1414,'FHF LUT'!$A$5:$H$81,2,FALSE)</f>
        <v>Spruce Beetle</v>
      </c>
      <c r="E1414" s="24">
        <v>8</v>
      </c>
      <c r="F1414" s="24" t="s">
        <v>29</v>
      </c>
      <c r="G1414" s="24">
        <v>0</v>
      </c>
      <c r="H1414" s="24">
        <v>0</v>
      </c>
    </row>
    <row r="1415" spans="1:8">
      <c r="A1415" s="24" t="str">
        <f t="shared" si="22"/>
        <v>2002_IBS_9</v>
      </c>
      <c r="B1415" s="24">
        <v>2002</v>
      </c>
      <c r="C1415" s="24" t="s">
        <v>186</v>
      </c>
      <c r="D1415" s="24" t="str">
        <f>VLOOKUP(C1415,'FHF LUT'!$A$5:$H$81,2,FALSE)</f>
        <v>Spruce Beetle</v>
      </c>
      <c r="E1415" s="24">
        <v>9</v>
      </c>
      <c r="F1415" s="24" t="s">
        <v>7</v>
      </c>
      <c r="G1415" s="24">
        <v>0</v>
      </c>
      <c r="H1415" s="24">
        <v>0</v>
      </c>
    </row>
    <row r="1416" spans="1:8">
      <c r="A1416" s="24" t="str">
        <f t="shared" si="22"/>
        <v>2002_IBS_10</v>
      </c>
      <c r="B1416" s="24">
        <v>2002</v>
      </c>
      <c r="C1416" s="24" t="s">
        <v>186</v>
      </c>
      <c r="D1416" s="24" t="str">
        <f>VLOOKUP(C1416,'FHF LUT'!$A$5:$H$81,2,FALSE)</f>
        <v>Spruce Beetle</v>
      </c>
      <c r="E1416" s="24">
        <v>10</v>
      </c>
      <c r="F1416" s="24" t="s">
        <v>18</v>
      </c>
      <c r="G1416" s="24">
        <v>0</v>
      </c>
      <c r="H1416" s="24">
        <v>0</v>
      </c>
    </row>
    <row r="1417" spans="1:8">
      <c r="A1417" s="24" t="str">
        <f t="shared" si="22"/>
        <v>2002_IBS_11</v>
      </c>
      <c r="B1417" s="24">
        <v>2002</v>
      </c>
      <c r="C1417" s="24" t="s">
        <v>186</v>
      </c>
      <c r="D1417" s="24" t="str">
        <f>VLOOKUP(C1417,'FHF LUT'!$A$5:$H$81,2,FALSE)</f>
        <v>Spruce Beetle</v>
      </c>
      <c r="E1417" s="24">
        <v>11</v>
      </c>
      <c r="F1417" s="24" t="s">
        <v>4</v>
      </c>
      <c r="G1417" s="24">
        <v>169</v>
      </c>
      <c r="H1417" s="24">
        <v>134</v>
      </c>
    </row>
    <row r="1418" spans="1:8">
      <c r="A1418" s="24" t="str">
        <f t="shared" si="22"/>
        <v>2002_IBS_12</v>
      </c>
      <c r="B1418" s="24">
        <v>2002</v>
      </c>
      <c r="C1418" s="24" t="s">
        <v>186</v>
      </c>
      <c r="D1418" s="24" t="str">
        <f>VLOOKUP(C1418,'FHF LUT'!$A$5:$H$81,2,FALSE)</f>
        <v>Spruce Beetle</v>
      </c>
      <c r="E1418" s="24">
        <v>12</v>
      </c>
      <c r="F1418" s="24" t="s">
        <v>11</v>
      </c>
      <c r="G1418" s="24">
        <v>0</v>
      </c>
      <c r="H1418" s="24">
        <v>0</v>
      </c>
    </row>
    <row r="1419" spans="1:8">
      <c r="A1419" s="24" t="str">
        <f t="shared" si="22"/>
        <v>2002_IBS_13</v>
      </c>
      <c r="B1419" s="24">
        <v>2002</v>
      </c>
      <c r="C1419" s="24" t="s">
        <v>186</v>
      </c>
      <c r="D1419" s="24" t="str">
        <f>VLOOKUP(C1419,'FHF LUT'!$A$5:$H$81,2,FALSE)</f>
        <v>Spruce Beetle</v>
      </c>
      <c r="E1419" s="24">
        <v>13</v>
      </c>
      <c r="F1419" s="24" t="s">
        <v>24</v>
      </c>
      <c r="G1419" s="24">
        <v>0</v>
      </c>
      <c r="H1419" s="24">
        <v>0</v>
      </c>
    </row>
    <row r="1420" spans="1:8">
      <c r="A1420" s="24" t="str">
        <f t="shared" si="22"/>
        <v>2002_IBS_14</v>
      </c>
      <c r="B1420" s="24">
        <v>2002</v>
      </c>
      <c r="C1420" s="24" t="s">
        <v>186</v>
      </c>
      <c r="D1420" s="24" t="str">
        <f>VLOOKUP(C1420,'FHF LUT'!$A$5:$H$81,2,FALSE)</f>
        <v>Spruce Beetle</v>
      </c>
      <c r="E1420" s="24">
        <v>14</v>
      </c>
      <c r="F1420" s="24" t="s">
        <v>30</v>
      </c>
      <c r="G1420" s="24">
        <v>16075</v>
      </c>
      <c r="H1420" s="24">
        <v>11790</v>
      </c>
    </row>
    <row r="1421" spans="1:8">
      <c r="A1421" s="24" t="str">
        <f t="shared" si="22"/>
        <v>2002_IBS_15</v>
      </c>
      <c r="B1421" s="24">
        <v>2002</v>
      </c>
      <c r="C1421" s="24" t="s">
        <v>186</v>
      </c>
      <c r="D1421" s="24" t="str">
        <f>VLOOKUP(C1421,'FHF LUT'!$A$5:$H$81,2,FALSE)</f>
        <v>Spruce Beetle</v>
      </c>
      <c r="E1421" s="24">
        <v>15</v>
      </c>
      <c r="F1421" s="24" t="s">
        <v>33</v>
      </c>
      <c r="G1421" s="24">
        <v>6221</v>
      </c>
      <c r="H1421" s="24">
        <v>6221</v>
      </c>
    </row>
    <row r="1422" spans="1:8">
      <c r="A1422" s="24" t="str">
        <f t="shared" si="22"/>
        <v>2002_IBS_16</v>
      </c>
      <c r="B1422" s="24">
        <v>2002</v>
      </c>
      <c r="C1422" s="24" t="s">
        <v>186</v>
      </c>
      <c r="D1422" s="24" t="str">
        <f>VLOOKUP(C1422,'FHF LUT'!$A$5:$H$81,2,FALSE)</f>
        <v>Spruce Beetle</v>
      </c>
      <c r="E1422" s="24">
        <v>16</v>
      </c>
      <c r="F1422" s="24" t="s">
        <v>12</v>
      </c>
      <c r="G1422" s="24">
        <v>295626</v>
      </c>
      <c r="H1422" s="24">
        <v>250293</v>
      </c>
    </row>
    <row r="1423" spans="1:8">
      <c r="A1423" s="24" t="str">
        <f t="shared" si="22"/>
        <v>2002_IBS_17</v>
      </c>
      <c r="B1423" s="24">
        <v>2002</v>
      </c>
      <c r="C1423" s="24" t="s">
        <v>186</v>
      </c>
      <c r="D1423" s="24" t="str">
        <f>VLOOKUP(C1423,'FHF LUT'!$A$5:$H$81,2,FALSE)</f>
        <v>Spruce Beetle</v>
      </c>
      <c r="E1423" s="24">
        <v>17</v>
      </c>
      <c r="F1423" s="24" t="s">
        <v>32</v>
      </c>
      <c r="G1423" s="24">
        <v>325681</v>
      </c>
      <c r="H1423" s="24">
        <v>318418</v>
      </c>
    </row>
    <row r="1424" spans="1:8">
      <c r="A1424" s="24" t="str">
        <f t="shared" si="22"/>
        <v>2002_IBS_18</v>
      </c>
      <c r="B1424" s="24">
        <v>2002</v>
      </c>
      <c r="C1424" s="24" t="s">
        <v>186</v>
      </c>
      <c r="D1424" s="24" t="str">
        <f>VLOOKUP(C1424,'FHF LUT'!$A$5:$H$81,2,FALSE)</f>
        <v>Spruce Beetle</v>
      </c>
      <c r="E1424" s="24">
        <v>18</v>
      </c>
      <c r="F1424" s="24" t="s">
        <v>15</v>
      </c>
      <c r="G1424" s="24">
        <v>0</v>
      </c>
      <c r="H1424" s="24">
        <v>0</v>
      </c>
    </row>
    <row r="1425" spans="1:8">
      <c r="A1425" s="24" t="str">
        <f t="shared" si="22"/>
        <v>2002_IBS_20</v>
      </c>
      <c r="B1425" s="24">
        <v>2002</v>
      </c>
      <c r="C1425" s="24" t="s">
        <v>186</v>
      </c>
      <c r="D1425" s="24" t="str">
        <f>VLOOKUP(C1425,'FHF LUT'!$A$5:$H$81,2,FALSE)</f>
        <v>Spruce Beetle</v>
      </c>
      <c r="E1425" s="24">
        <v>20</v>
      </c>
      <c r="F1425" s="24" t="s">
        <v>6</v>
      </c>
      <c r="G1425" s="24">
        <v>7735</v>
      </c>
      <c r="H1425" s="24">
        <v>6072</v>
      </c>
    </row>
    <row r="1426" spans="1:8">
      <c r="A1426" s="24" t="str">
        <f t="shared" si="22"/>
        <v>2002_IBS_22</v>
      </c>
      <c r="B1426" s="24">
        <v>2002</v>
      </c>
      <c r="C1426" s="24" t="s">
        <v>186</v>
      </c>
      <c r="D1426" s="24" t="str">
        <f>VLOOKUP(C1426,'FHF LUT'!$A$5:$H$81,2,FALSE)</f>
        <v>Spruce Beetle</v>
      </c>
      <c r="E1426" s="24">
        <v>22</v>
      </c>
      <c r="F1426" s="24" t="s">
        <v>19</v>
      </c>
      <c r="G1426" s="24">
        <v>0</v>
      </c>
      <c r="H1426" s="24">
        <v>0</v>
      </c>
    </row>
    <row r="1427" spans="1:8">
      <c r="A1427" s="24" t="str">
        <f t="shared" si="22"/>
        <v>2002_IBS_23</v>
      </c>
      <c r="B1427" s="24">
        <v>2002</v>
      </c>
      <c r="C1427" s="24" t="s">
        <v>186</v>
      </c>
      <c r="D1427" s="24" t="str">
        <f>VLOOKUP(C1427,'FHF LUT'!$A$5:$H$81,2,FALSE)</f>
        <v>Spruce Beetle</v>
      </c>
      <c r="E1427" s="24">
        <v>23</v>
      </c>
      <c r="F1427" s="24" t="s">
        <v>27</v>
      </c>
      <c r="G1427" s="24">
        <v>39222</v>
      </c>
      <c r="H1427" s="24">
        <v>31622</v>
      </c>
    </row>
    <row r="1428" spans="1:8">
      <c r="A1428" s="24" t="str">
        <f t="shared" si="22"/>
        <v>2002_IBS_24</v>
      </c>
      <c r="B1428" s="24">
        <v>2002</v>
      </c>
      <c r="C1428" s="24" t="s">
        <v>186</v>
      </c>
      <c r="D1428" s="24" t="str">
        <f>VLOOKUP(C1428,'FHF LUT'!$A$5:$H$81,2,FALSE)</f>
        <v>Spruce Beetle</v>
      </c>
      <c r="E1428" s="24">
        <v>24</v>
      </c>
      <c r="F1428" s="24" t="s">
        <v>17</v>
      </c>
      <c r="G1428" s="24">
        <v>2482619</v>
      </c>
      <c r="H1428" s="24">
        <v>1964039</v>
      </c>
    </row>
    <row r="1429" spans="1:8">
      <c r="A1429" s="24" t="str">
        <f t="shared" si="22"/>
        <v>2002_IBS_25</v>
      </c>
      <c r="B1429" s="24">
        <v>2002</v>
      </c>
      <c r="C1429" s="24" t="s">
        <v>186</v>
      </c>
      <c r="D1429" s="24" t="str">
        <f>VLOOKUP(C1429,'FHF LUT'!$A$5:$H$81,2,FALSE)</f>
        <v>Spruce Beetle</v>
      </c>
      <c r="E1429" s="24">
        <v>25</v>
      </c>
      <c r="F1429" s="24" t="s">
        <v>23</v>
      </c>
      <c r="G1429" s="24">
        <v>0</v>
      </c>
      <c r="H1429" s="24">
        <v>0</v>
      </c>
    </row>
    <row r="1430" spans="1:8">
      <c r="A1430" s="24" t="str">
        <f t="shared" si="22"/>
        <v>2002_IBS_26</v>
      </c>
      <c r="B1430" s="24">
        <v>2002</v>
      </c>
      <c r="C1430" s="24" t="s">
        <v>186</v>
      </c>
      <c r="D1430" s="24" t="str">
        <f>VLOOKUP(C1430,'FHF LUT'!$A$5:$H$81,2,FALSE)</f>
        <v>Spruce Beetle</v>
      </c>
      <c r="E1430" s="24">
        <v>26</v>
      </c>
      <c r="F1430" s="24" t="s">
        <v>14</v>
      </c>
      <c r="G1430" s="24">
        <v>17</v>
      </c>
      <c r="H1430" s="24">
        <v>17</v>
      </c>
    </row>
    <row r="1431" spans="1:8">
      <c r="A1431" s="24" t="str">
        <f t="shared" si="22"/>
        <v>2002_IBS_27</v>
      </c>
      <c r="B1431" s="24">
        <v>2002</v>
      </c>
      <c r="C1431" s="24" t="s">
        <v>186</v>
      </c>
      <c r="D1431" s="24" t="str">
        <f>VLOOKUP(C1431,'FHF LUT'!$A$5:$H$81,2,FALSE)</f>
        <v>Spruce Beetle</v>
      </c>
      <c r="E1431" s="24">
        <v>27</v>
      </c>
      <c r="F1431" s="24" t="s">
        <v>21</v>
      </c>
      <c r="G1431" s="24">
        <v>0</v>
      </c>
      <c r="H1431" s="24">
        <v>0</v>
      </c>
    </row>
    <row r="1432" spans="1:8">
      <c r="A1432" s="24" t="str">
        <f t="shared" si="22"/>
        <v>2002_IBS_29</v>
      </c>
      <c r="B1432" s="24">
        <v>2002</v>
      </c>
      <c r="C1432" s="24" t="s">
        <v>186</v>
      </c>
      <c r="D1432" s="24" t="str">
        <f>VLOOKUP(C1432,'FHF LUT'!$A$5:$H$81,2,FALSE)</f>
        <v>Spruce Beetle</v>
      </c>
      <c r="E1432" s="24">
        <v>29</v>
      </c>
      <c r="F1432" s="24" t="s">
        <v>9</v>
      </c>
      <c r="G1432" s="24">
        <v>5231</v>
      </c>
      <c r="H1432" s="24">
        <v>1339</v>
      </c>
    </row>
    <row r="1433" spans="1:8">
      <c r="A1433" s="24" t="str">
        <f t="shared" si="22"/>
        <v>2002_IBS_30</v>
      </c>
      <c r="B1433" s="24">
        <v>2002</v>
      </c>
      <c r="C1433" s="24" t="s">
        <v>186</v>
      </c>
      <c r="D1433" s="24" t="str">
        <f>VLOOKUP(C1433,'FHF LUT'!$A$5:$H$81,2,FALSE)</f>
        <v>Spruce Beetle</v>
      </c>
      <c r="E1433" s="24">
        <v>30</v>
      </c>
      <c r="F1433" s="24" t="s">
        <v>35</v>
      </c>
      <c r="G1433" s="24">
        <v>0</v>
      </c>
      <c r="H1433" s="24">
        <v>0</v>
      </c>
    </row>
    <row r="1434" spans="1:8">
      <c r="A1434" s="24" t="str">
        <f t="shared" si="22"/>
        <v>2002_IBS_31</v>
      </c>
      <c r="B1434" s="24">
        <v>2002</v>
      </c>
      <c r="C1434" s="24" t="s">
        <v>186</v>
      </c>
      <c r="D1434" s="24" t="str">
        <f>VLOOKUP(C1434,'FHF LUT'!$A$5:$H$81,2,FALSE)</f>
        <v>Spruce Beetle</v>
      </c>
      <c r="E1434" s="24">
        <v>31</v>
      </c>
      <c r="F1434" s="24" t="s">
        <v>34</v>
      </c>
      <c r="G1434" s="24">
        <v>1389</v>
      </c>
      <c r="H1434" s="24">
        <v>1389</v>
      </c>
    </row>
    <row r="1435" spans="1:8">
      <c r="A1435" s="24" t="str">
        <f t="shared" si="22"/>
        <v>2002_IBS_38</v>
      </c>
      <c r="B1435" s="24">
        <v>2002</v>
      </c>
      <c r="C1435" s="24" t="s">
        <v>186</v>
      </c>
      <c r="D1435" s="24" t="str">
        <f>VLOOKUP(C1435,'FHF LUT'!$A$5:$H$81,2,FALSE)</f>
        <v>Spruce Beetle</v>
      </c>
      <c r="E1435" s="24">
        <v>38</v>
      </c>
      <c r="F1435" s="24" t="s">
        <v>8</v>
      </c>
      <c r="G1435" s="24">
        <v>0</v>
      </c>
      <c r="H1435" s="24">
        <v>0</v>
      </c>
    </row>
    <row r="1436" spans="1:8">
      <c r="A1436" s="24" t="str">
        <f t="shared" si="22"/>
        <v>2002_IBS_39</v>
      </c>
      <c r="B1436" s="24">
        <v>2002</v>
      </c>
      <c r="C1436" s="24" t="s">
        <v>186</v>
      </c>
      <c r="D1436" s="24" t="str">
        <f>VLOOKUP(C1436,'FHF LUT'!$A$5:$H$81,2,FALSE)</f>
        <v>Spruce Beetle</v>
      </c>
      <c r="E1436" s="24">
        <v>39</v>
      </c>
      <c r="F1436" s="24" t="s">
        <v>36</v>
      </c>
      <c r="G1436" s="24">
        <v>0</v>
      </c>
      <c r="H1436" s="24">
        <v>0</v>
      </c>
    </row>
    <row r="1437" spans="1:8">
      <c r="A1437" s="24" t="str">
        <f t="shared" si="22"/>
        <v>2002_IBS_40</v>
      </c>
      <c r="B1437" s="24">
        <v>2002</v>
      </c>
      <c r="C1437" s="24" t="s">
        <v>186</v>
      </c>
      <c r="D1437" s="24" t="str">
        <f>VLOOKUP(C1437,'FHF LUT'!$A$5:$H$81,2,FALSE)</f>
        <v>Spruce Beetle</v>
      </c>
      <c r="E1437" s="24">
        <v>40</v>
      </c>
      <c r="F1437" s="24" t="s">
        <v>31</v>
      </c>
      <c r="G1437" s="24">
        <v>15</v>
      </c>
      <c r="H1437" s="24">
        <v>15</v>
      </c>
    </row>
    <row r="1438" spans="1:8">
      <c r="A1438" s="24" t="str">
        <f t="shared" si="22"/>
        <v>2002_IBS_41</v>
      </c>
      <c r="B1438" s="24">
        <v>2002</v>
      </c>
      <c r="C1438" s="24" t="s">
        <v>186</v>
      </c>
      <c r="D1438" s="24" t="str">
        <f>VLOOKUP(C1438,'FHF LUT'!$A$5:$H$81,2,FALSE)</f>
        <v>Spruce Beetle</v>
      </c>
      <c r="E1438" s="24">
        <v>41</v>
      </c>
      <c r="F1438" s="24" t="s">
        <v>26</v>
      </c>
      <c r="G1438" s="24">
        <v>16356</v>
      </c>
      <c r="H1438" s="24">
        <v>15414</v>
      </c>
    </row>
    <row r="1439" spans="1:8">
      <c r="A1439" s="24" t="str">
        <f t="shared" si="22"/>
        <v>2002_IBS_43</v>
      </c>
      <c r="B1439" s="24">
        <v>2002</v>
      </c>
      <c r="C1439" s="24" t="s">
        <v>186</v>
      </c>
      <c r="D1439" s="24" t="str">
        <f>VLOOKUP(C1439,'FHF LUT'!$A$5:$H$81,2,FALSE)</f>
        <v>Spruce Beetle</v>
      </c>
      <c r="E1439" s="24">
        <v>43</v>
      </c>
      <c r="F1439" s="24" t="s">
        <v>20</v>
      </c>
      <c r="G1439" s="24">
        <v>0</v>
      </c>
      <c r="H1439" s="24">
        <v>0</v>
      </c>
    </row>
    <row r="1440" spans="1:8">
      <c r="A1440" s="24" t="str">
        <f t="shared" si="22"/>
        <v>2002_IBS_44</v>
      </c>
      <c r="B1440" s="24">
        <v>2002</v>
      </c>
      <c r="C1440" s="24" t="s">
        <v>186</v>
      </c>
      <c r="D1440" s="24" t="str">
        <f>VLOOKUP(C1440,'FHF LUT'!$A$5:$H$81,2,FALSE)</f>
        <v>Spruce Beetle</v>
      </c>
      <c r="E1440" s="24">
        <v>44</v>
      </c>
      <c r="F1440" s="24" t="s">
        <v>3</v>
      </c>
      <c r="G1440" s="24">
        <v>0</v>
      </c>
      <c r="H1440" s="24">
        <v>0</v>
      </c>
    </row>
    <row r="1441" spans="1:8">
      <c r="A1441" s="24" t="str">
        <f t="shared" si="22"/>
        <v>2002_IBS_45</v>
      </c>
      <c r="B1441" s="24">
        <v>2002</v>
      </c>
      <c r="C1441" s="24" t="s">
        <v>186</v>
      </c>
      <c r="D1441" s="24" t="str">
        <f>VLOOKUP(C1441,'FHF LUT'!$A$5:$H$81,2,FALSE)</f>
        <v>Spruce Beetle</v>
      </c>
      <c r="E1441" s="24">
        <v>45</v>
      </c>
      <c r="F1441" s="24" t="s">
        <v>5</v>
      </c>
      <c r="G1441" s="24">
        <v>0</v>
      </c>
      <c r="H1441" s="24">
        <v>0</v>
      </c>
    </row>
    <row r="1442" spans="1:8">
      <c r="A1442" s="24" t="str">
        <f t="shared" si="22"/>
        <v>2002_IBS_46</v>
      </c>
      <c r="B1442" s="24">
        <v>2002</v>
      </c>
      <c r="C1442" s="24" t="s">
        <v>186</v>
      </c>
      <c r="D1442" s="24" t="str">
        <f>VLOOKUP(C1442,'FHF LUT'!$A$5:$H$81,2,FALSE)</f>
        <v>Spruce Beetle</v>
      </c>
      <c r="E1442" s="24">
        <v>46</v>
      </c>
      <c r="F1442" s="24" t="s">
        <v>234</v>
      </c>
      <c r="G1442" s="24">
        <v>0</v>
      </c>
      <c r="H1442" s="24">
        <v>0</v>
      </c>
    </row>
    <row r="1443" spans="1:8">
      <c r="A1443" s="24" t="str">
        <f t="shared" si="22"/>
        <v>2002_IBS_47</v>
      </c>
      <c r="B1443" s="24">
        <v>2002</v>
      </c>
      <c r="C1443" s="24" t="s">
        <v>186</v>
      </c>
      <c r="D1443" s="24" t="str">
        <f>VLOOKUP(C1443,'FHF LUT'!$A$5:$H$81,2,FALSE)</f>
        <v>Spruce Beetle</v>
      </c>
      <c r="E1443" s="24">
        <v>47</v>
      </c>
      <c r="F1443" s="24" t="s">
        <v>233</v>
      </c>
      <c r="G1443" s="24">
        <v>0</v>
      </c>
      <c r="H1443" s="24">
        <v>0</v>
      </c>
    </row>
    <row r="1444" spans="1:8">
      <c r="A1444" s="24" t="str">
        <f t="shared" si="22"/>
        <v>2002_IBS_48</v>
      </c>
      <c r="B1444" s="24">
        <v>2002</v>
      </c>
      <c r="C1444" s="24" t="s">
        <v>186</v>
      </c>
      <c r="D1444" s="24" t="str">
        <f>VLOOKUP(C1444,'FHF LUT'!$A$5:$H$81,2,FALSE)</f>
        <v>Spruce Beetle</v>
      </c>
      <c r="E1444" s="24">
        <v>48</v>
      </c>
      <c r="F1444" s="24" t="s">
        <v>235</v>
      </c>
      <c r="G1444" s="24">
        <v>0</v>
      </c>
      <c r="H1444" s="24">
        <v>0</v>
      </c>
    </row>
    <row r="1445" spans="1:8">
      <c r="A1445" s="24" t="str">
        <f t="shared" si="22"/>
        <v>2002_IBT_1</v>
      </c>
      <c r="B1445" s="24">
        <v>2002</v>
      </c>
      <c r="C1445" s="24" t="s">
        <v>192</v>
      </c>
      <c r="D1445" s="24" t="str">
        <f>VLOOKUP(C1445,'FHF LUT'!$A$5:$H$81,2,FALSE)</f>
        <v>Red Turpentine Beetle</v>
      </c>
      <c r="E1445" s="24">
        <v>1</v>
      </c>
      <c r="F1445" s="24" t="s">
        <v>10</v>
      </c>
      <c r="G1445" s="24">
        <v>0</v>
      </c>
      <c r="H1445" s="24">
        <v>0</v>
      </c>
    </row>
    <row r="1446" spans="1:8">
      <c r="A1446" s="24" t="str">
        <f t="shared" si="22"/>
        <v>2002_IBT_2</v>
      </c>
      <c r="B1446" s="24">
        <v>2002</v>
      </c>
      <c r="C1446" s="24" t="s">
        <v>192</v>
      </c>
      <c r="D1446" s="24" t="str">
        <f>VLOOKUP(C1446,'FHF LUT'!$A$5:$H$81,2,FALSE)</f>
        <v>Red Turpentine Beetle</v>
      </c>
      <c r="E1446" s="24">
        <v>2</v>
      </c>
      <c r="F1446" s="24" t="s">
        <v>22</v>
      </c>
      <c r="G1446" s="24">
        <v>0</v>
      </c>
      <c r="H1446" s="24">
        <v>0</v>
      </c>
    </row>
    <row r="1447" spans="1:8">
      <c r="A1447" s="24" t="str">
        <f t="shared" si="22"/>
        <v>2002_IBT_3</v>
      </c>
      <c r="B1447" s="24">
        <v>2002</v>
      </c>
      <c r="C1447" s="24" t="s">
        <v>192</v>
      </c>
      <c r="D1447" s="24" t="str">
        <f>VLOOKUP(C1447,'FHF LUT'!$A$5:$H$81,2,FALSE)</f>
        <v>Red Turpentine Beetle</v>
      </c>
      <c r="E1447" s="24">
        <v>3</v>
      </c>
      <c r="F1447" s="24" t="s">
        <v>13</v>
      </c>
      <c r="G1447" s="24">
        <v>0</v>
      </c>
      <c r="H1447" s="24">
        <v>0</v>
      </c>
    </row>
    <row r="1448" spans="1:8">
      <c r="A1448" s="24" t="str">
        <f t="shared" si="22"/>
        <v>2002_IBT_4</v>
      </c>
      <c r="B1448" s="24">
        <v>2002</v>
      </c>
      <c r="C1448" s="24" t="s">
        <v>192</v>
      </c>
      <c r="D1448" s="24" t="str">
        <f>VLOOKUP(C1448,'FHF LUT'!$A$5:$H$81,2,FALSE)</f>
        <v>Red Turpentine Beetle</v>
      </c>
      <c r="E1448" s="24">
        <v>4</v>
      </c>
      <c r="F1448" s="24" t="s">
        <v>28</v>
      </c>
      <c r="G1448" s="24">
        <v>0</v>
      </c>
      <c r="H1448" s="24">
        <v>0</v>
      </c>
    </row>
    <row r="1449" spans="1:8">
      <c r="A1449" s="24" t="str">
        <f t="shared" si="22"/>
        <v>2002_IBT_5</v>
      </c>
      <c r="B1449" s="24">
        <v>2002</v>
      </c>
      <c r="C1449" s="24" t="s">
        <v>192</v>
      </c>
      <c r="D1449" s="24" t="str">
        <f>VLOOKUP(C1449,'FHF LUT'!$A$5:$H$81,2,FALSE)</f>
        <v>Red Turpentine Beetle</v>
      </c>
      <c r="E1449" s="24">
        <v>5</v>
      </c>
      <c r="F1449" s="24" t="s">
        <v>16</v>
      </c>
      <c r="G1449" s="24">
        <v>0</v>
      </c>
      <c r="H1449" s="24">
        <v>0</v>
      </c>
    </row>
    <row r="1450" spans="1:8">
      <c r="A1450" s="24" t="str">
        <f t="shared" si="22"/>
        <v>2002_IBT_7</v>
      </c>
      <c r="B1450" s="24">
        <v>2002</v>
      </c>
      <c r="C1450" s="24" t="s">
        <v>192</v>
      </c>
      <c r="D1450" s="24" t="str">
        <f>VLOOKUP(C1450,'FHF LUT'!$A$5:$H$81,2,FALSE)</f>
        <v>Red Turpentine Beetle</v>
      </c>
      <c r="E1450" s="24">
        <v>7</v>
      </c>
      <c r="F1450" s="24" t="s">
        <v>25</v>
      </c>
      <c r="G1450" s="24">
        <v>0</v>
      </c>
      <c r="H1450" s="24">
        <v>0</v>
      </c>
    </row>
    <row r="1451" spans="1:8">
      <c r="A1451" s="24" t="str">
        <f t="shared" si="22"/>
        <v>2002_IBT_8</v>
      </c>
      <c r="B1451" s="24">
        <v>2002</v>
      </c>
      <c r="C1451" s="24" t="s">
        <v>192</v>
      </c>
      <c r="D1451" s="24" t="str">
        <f>VLOOKUP(C1451,'FHF LUT'!$A$5:$H$81,2,FALSE)</f>
        <v>Red Turpentine Beetle</v>
      </c>
      <c r="E1451" s="24">
        <v>8</v>
      </c>
      <c r="F1451" s="24" t="s">
        <v>29</v>
      </c>
      <c r="G1451" s="24">
        <v>0</v>
      </c>
      <c r="H1451" s="24">
        <v>0</v>
      </c>
    </row>
    <row r="1452" spans="1:8">
      <c r="A1452" s="24" t="str">
        <f t="shared" si="22"/>
        <v>2002_IBT_9</v>
      </c>
      <c r="B1452" s="24">
        <v>2002</v>
      </c>
      <c r="C1452" s="24" t="s">
        <v>192</v>
      </c>
      <c r="D1452" s="24" t="str">
        <f>VLOOKUP(C1452,'FHF LUT'!$A$5:$H$81,2,FALSE)</f>
        <v>Red Turpentine Beetle</v>
      </c>
      <c r="E1452" s="24">
        <v>9</v>
      </c>
      <c r="F1452" s="24" t="s">
        <v>7</v>
      </c>
      <c r="G1452" s="24">
        <v>0</v>
      </c>
      <c r="H1452" s="24">
        <v>0</v>
      </c>
    </row>
    <row r="1453" spans="1:8">
      <c r="A1453" s="24" t="str">
        <f t="shared" si="22"/>
        <v>2002_IBT_10</v>
      </c>
      <c r="B1453" s="24">
        <v>2002</v>
      </c>
      <c r="C1453" s="24" t="s">
        <v>192</v>
      </c>
      <c r="D1453" s="24" t="str">
        <f>VLOOKUP(C1453,'FHF LUT'!$A$5:$H$81,2,FALSE)</f>
        <v>Red Turpentine Beetle</v>
      </c>
      <c r="E1453" s="24">
        <v>10</v>
      </c>
      <c r="F1453" s="24" t="s">
        <v>18</v>
      </c>
      <c r="G1453" s="24">
        <v>0</v>
      </c>
      <c r="H1453" s="24">
        <v>0</v>
      </c>
    </row>
    <row r="1454" spans="1:8">
      <c r="A1454" s="24" t="str">
        <f t="shared" si="22"/>
        <v>2002_IBT_11</v>
      </c>
      <c r="B1454" s="24">
        <v>2002</v>
      </c>
      <c r="C1454" s="24" t="s">
        <v>192</v>
      </c>
      <c r="D1454" s="24" t="str">
        <f>VLOOKUP(C1454,'FHF LUT'!$A$5:$H$81,2,FALSE)</f>
        <v>Red Turpentine Beetle</v>
      </c>
      <c r="E1454" s="24">
        <v>11</v>
      </c>
      <c r="F1454" s="24" t="s">
        <v>4</v>
      </c>
      <c r="G1454" s="24">
        <v>0</v>
      </c>
      <c r="H1454" s="24">
        <v>0</v>
      </c>
    </row>
    <row r="1455" spans="1:8">
      <c r="A1455" s="24" t="str">
        <f t="shared" si="22"/>
        <v>2002_IBT_12</v>
      </c>
      <c r="B1455" s="24">
        <v>2002</v>
      </c>
      <c r="C1455" s="24" t="s">
        <v>192</v>
      </c>
      <c r="D1455" s="24" t="str">
        <f>VLOOKUP(C1455,'FHF LUT'!$A$5:$H$81,2,FALSE)</f>
        <v>Red Turpentine Beetle</v>
      </c>
      <c r="E1455" s="24">
        <v>12</v>
      </c>
      <c r="F1455" s="24" t="s">
        <v>11</v>
      </c>
      <c r="G1455" s="24">
        <v>0</v>
      </c>
      <c r="H1455" s="24">
        <v>0</v>
      </c>
    </row>
    <row r="1456" spans="1:8">
      <c r="A1456" s="24" t="str">
        <f t="shared" si="22"/>
        <v>2002_IBT_13</v>
      </c>
      <c r="B1456" s="24">
        <v>2002</v>
      </c>
      <c r="C1456" s="24" t="s">
        <v>192</v>
      </c>
      <c r="D1456" s="24" t="str">
        <f>VLOOKUP(C1456,'FHF LUT'!$A$5:$H$81,2,FALSE)</f>
        <v>Red Turpentine Beetle</v>
      </c>
      <c r="E1456" s="24">
        <v>13</v>
      </c>
      <c r="F1456" s="24" t="s">
        <v>24</v>
      </c>
      <c r="G1456" s="24">
        <v>0</v>
      </c>
      <c r="H1456" s="24">
        <v>0</v>
      </c>
    </row>
    <row r="1457" spans="1:8">
      <c r="A1457" s="24" t="str">
        <f t="shared" si="22"/>
        <v>2002_IBT_14</v>
      </c>
      <c r="B1457" s="24">
        <v>2002</v>
      </c>
      <c r="C1457" s="24" t="s">
        <v>192</v>
      </c>
      <c r="D1457" s="24" t="str">
        <f>VLOOKUP(C1457,'FHF LUT'!$A$5:$H$81,2,FALSE)</f>
        <v>Red Turpentine Beetle</v>
      </c>
      <c r="E1457" s="24">
        <v>14</v>
      </c>
      <c r="F1457" s="24" t="s">
        <v>30</v>
      </c>
      <c r="G1457" s="24">
        <v>0</v>
      </c>
      <c r="H1457" s="24">
        <v>0</v>
      </c>
    </row>
    <row r="1458" spans="1:8">
      <c r="A1458" s="24" t="str">
        <f t="shared" si="22"/>
        <v>2002_IBT_15</v>
      </c>
      <c r="B1458" s="24">
        <v>2002</v>
      </c>
      <c r="C1458" s="24" t="s">
        <v>192</v>
      </c>
      <c r="D1458" s="24" t="str">
        <f>VLOOKUP(C1458,'FHF LUT'!$A$5:$H$81,2,FALSE)</f>
        <v>Red Turpentine Beetle</v>
      </c>
      <c r="E1458" s="24">
        <v>15</v>
      </c>
      <c r="F1458" s="24" t="s">
        <v>33</v>
      </c>
      <c r="G1458" s="24">
        <v>0</v>
      </c>
      <c r="H1458" s="24">
        <v>0</v>
      </c>
    </row>
    <row r="1459" spans="1:8">
      <c r="A1459" s="24" t="str">
        <f t="shared" si="22"/>
        <v>2002_IBT_16</v>
      </c>
      <c r="B1459" s="24">
        <v>2002</v>
      </c>
      <c r="C1459" s="24" t="s">
        <v>192</v>
      </c>
      <c r="D1459" s="24" t="str">
        <f>VLOOKUP(C1459,'FHF LUT'!$A$5:$H$81,2,FALSE)</f>
        <v>Red Turpentine Beetle</v>
      </c>
      <c r="E1459" s="24">
        <v>16</v>
      </c>
      <c r="F1459" s="24" t="s">
        <v>12</v>
      </c>
      <c r="G1459" s="24">
        <v>0</v>
      </c>
      <c r="H1459" s="24">
        <v>0</v>
      </c>
    </row>
    <row r="1460" spans="1:8">
      <c r="A1460" s="24" t="str">
        <f t="shared" si="22"/>
        <v>2002_IBT_17</v>
      </c>
      <c r="B1460" s="24">
        <v>2002</v>
      </c>
      <c r="C1460" s="24" t="s">
        <v>192</v>
      </c>
      <c r="D1460" s="24" t="str">
        <f>VLOOKUP(C1460,'FHF LUT'!$A$5:$H$81,2,FALSE)</f>
        <v>Red Turpentine Beetle</v>
      </c>
      <c r="E1460" s="24">
        <v>17</v>
      </c>
      <c r="F1460" s="24" t="s">
        <v>32</v>
      </c>
      <c r="G1460" s="24">
        <v>0</v>
      </c>
      <c r="H1460" s="24">
        <v>0</v>
      </c>
    </row>
    <row r="1461" spans="1:8">
      <c r="A1461" s="24" t="str">
        <f t="shared" si="22"/>
        <v>2002_IBT_18</v>
      </c>
      <c r="B1461" s="24">
        <v>2002</v>
      </c>
      <c r="C1461" s="24" t="s">
        <v>192</v>
      </c>
      <c r="D1461" s="24" t="str">
        <f>VLOOKUP(C1461,'FHF LUT'!$A$5:$H$81,2,FALSE)</f>
        <v>Red Turpentine Beetle</v>
      </c>
      <c r="E1461" s="24">
        <v>18</v>
      </c>
      <c r="F1461" s="24" t="s">
        <v>15</v>
      </c>
      <c r="G1461" s="24">
        <v>0</v>
      </c>
      <c r="H1461" s="24">
        <v>0</v>
      </c>
    </row>
    <row r="1462" spans="1:8">
      <c r="A1462" s="24" t="str">
        <f t="shared" si="22"/>
        <v>2002_IBT_20</v>
      </c>
      <c r="B1462" s="24">
        <v>2002</v>
      </c>
      <c r="C1462" s="24" t="s">
        <v>192</v>
      </c>
      <c r="D1462" s="24" t="str">
        <f>VLOOKUP(C1462,'FHF LUT'!$A$5:$H$81,2,FALSE)</f>
        <v>Red Turpentine Beetle</v>
      </c>
      <c r="E1462" s="24">
        <v>20</v>
      </c>
      <c r="F1462" s="24" t="s">
        <v>6</v>
      </c>
      <c r="G1462" s="24">
        <v>0</v>
      </c>
      <c r="H1462" s="24">
        <v>0</v>
      </c>
    </row>
    <row r="1463" spans="1:8">
      <c r="A1463" s="24" t="str">
        <f t="shared" si="22"/>
        <v>2002_IBT_22</v>
      </c>
      <c r="B1463" s="24">
        <v>2002</v>
      </c>
      <c r="C1463" s="24" t="s">
        <v>192</v>
      </c>
      <c r="D1463" s="24" t="str">
        <f>VLOOKUP(C1463,'FHF LUT'!$A$5:$H$81,2,FALSE)</f>
        <v>Red Turpentine Beetle</v>
      </c>
      <c r="E1463" s="24">
        <v>22</v>
      </c>
      <c r="F1463" s="24" t="s">
        <v>19</v>
      </c>
      <c r="G1463" s="24">
        <v>0</v>
      </c>
      <c r="H1463" s="24">
        <v>0</v>
      </c>
    </row>
    <row r="1464" spans="1:8">
      <c r="A1464" s="24" t="str">
        <f t="shared" si="22"/>
        <v>2002_IBT_23</v>
      </c>
      <c r="B1464" s="24">
        <v>2002</v>
      </c>
      <c r="C1464" s="24" t="s">
        <v>192</v>
      </c>
      <c r="D1464" s="24" t="str">
        <f>VLOOKUP(C1464,'FHF LUT'!$A$5:$H$81,2,FALSE)</f>
        <v>Red Turpentine Beetle</v>
      </c>
      <c r="E1464" s="24">
        <v>23</v>
      </c>
      <c r="F1464" s="24" t="s">
        <v>27</v>
      </c>
      <c r="G1464" s="24">
        <v>0</v>
      </c>
      <c r="H1464" s="24">
        <v>0</v>
      </c>
    </row>
    <row r="1465" spans="1:8">
      <c r="A1465" s="24" t="str">
        <f t="shared" si="22"/>
        <v>2002_IBT_24</v>
      </c>
      <c r="B1465" s="24">
        <v>2002</v>
      </c>
      <c r="C1465" s="24" t="s">
        <v>192</v>
      </c>
      <c r="D1465" s="24" t="str">
        <f>VLOOKUP(C1465,'FHF LUT'!$A$5:$H$81,2,FALSE)</f>
        <v>Red Turpentine Beetle</v>
      </c>
      <c r="E1465" s="24">
        <v>24</v>
      </c>
      <c r="F1465" s="24" t="s">
        <v>17</v>
      </c>
      <c r="G1465" s="24">
        <v>0</v>
      </c>
      <c r="H1465" s="24">
        <v>0</v>
      </c>
    </row>
    <row r="1466" spans="1:8">
      <c r="A1466" s="24" t="str">
        <f t="shared" si="22"/>
        <v>2002_IBT_25</v>
      </c>
      <c r="B1466" s="24">
        <v>2002</v>
      </c>
      <c r="C1466" s="24" t="s">
        <v>192</v>
      </c>
      <c r="D1466" s="24" t="str">
        <f>VLOOKUP(C1466,'FHF LUT'!$A$5:$H$81,2,FALSE)</f>
        <v>Red Turpentine Beetle</v>
      </c>
      <c r="E1466" s="24">
        <v>25</v>
      </c>
      <c r="F1466" s="24" t="s">
        <v>23</v>
      </c>
      <c r="G1466" s="24">
        <v>0</v>
      </c>
      <c r="H1466" s="24">
        <v>0</v>
      </c>
    </row>
    <row r="1467" spans="1:8">
      <c r="A1467" s="24" t="str">
        <f t="shared" si="22"/>
        <v>2002_IBT_26</v>
      </c>
      <c r="B1467" s="24">
        <v>2002</v>
      </c>
      <c r="C1467" s="24" t="s">
        <v>192</v>
      </c>
      <c r="D1467" s="24" t="str">
        <f>VLOOKUP(C1467,'FHF LUT'!$A$5:$H$81,2,FALSE)</f>
        <v>Red Turpentine Beetle</v>
      </c>
      <c r="E1467" s="24">
        <v>26</v>
      </c>
      <c r="F1467" s="24" t="s">
        <v>14</v>
      </c>
      <c r="G1467" s="24">
        <v>0</v>
      </c>
      <c r="H1467" s="24">
        <v>0</v>
      </c>
    </row>
    <row r="1468" spans="1:8">
      <c r="A1468" s="24" t="str">
        <f t="shared" si="22"/>
        <v>2002_IBT_27</v>
      </c>
      <c r="B1468" s="24">
        <v>2002</v>
      </c>
      <c r="C1468" s="24" t="s">
        <v>192</v>
      </c>
      <c r="D1468" s="24" t="str">
        <f>VLOOKUP(C1468,'FHF LUT'!$A$5:$H$81,2,FALSE)</f>
        <v>Red Turpentine Beetle</v>
      </c>
      <c r="E1468" s="24">
        <v>27</v>
      </c>
      <c r="F1468" s="24" t="s">
        <v>21</v>
      </c>
      <c r="G1468" s="24">
        <v>0</v>
      </c>
      <c r="H1468" s="24">
        <v>0</v>
      </c>
    </row>
    <row r="1469" spans="1:8">
      <c r="A1469" s="24" t="str">
        <f t="shared" si="22"/>
        <v>2002_IBT_29</v>
      </c>
      <c r="B1469" s="24">
        <v>2002</v>
      </c>
      <c r="C1469" s="24" t="s">
        <v>192</v>
      </c>
      <c r="D1469" s="24" t="str">
        <f>VLOOKUP(C1469,'FHF LUT'!$A$5:$H$81,2,FALSE)</f>
        <v>Red Turpentine Beetle</v>
      </c>
      <c r="E1469" s="24">
        <v>29</v>
      </c>
      <c r="F1469" s="24" t="s">
        <v>9</v>
      </c>
      <c r="G1469" s="24">
        <v>0</v>
      </c>
      <c r="H1469" s="24">
        <v>0</v>
      </c>
    </row>
    <row r="1470" spans="1:8">
      <c r="A1470" s="24" t="str">
        <f t="shared" si="22"/>
        <v>2002_IBT_30</v>
      </c>
      <c r="B1470" s="24">
        <v>2002</v>
      </c>
      <c r="C1470" s="24" t="s">
        <v>192</v>
      </c>
      <c r="D1470" s="24" t="str">
        <f>VLOOKUP(C1470,'FHF LUT'!$A$5:$H$81,2,FALSE)</f>
        <v>Red Turpentine Beetle</v>
      </c>
      <c r="E1470" s="24">
        <v>30</v>
      </c>
      <c r="F1470" s="24" t="s">
        <v>35</v>
      </c>
      <c r="G1470" s="24">
        <v>0</v>
      </c>
      <c r="H1470" s="24">
        <v>0</v>
      </c>
    </row>
    <row r="1471" spans="1:8">
      <c r="A1471" s="24" t="str">
        <f t="shared" si="22"/>
        <v>2002_IBT_31</v>
      </c>
      <c r="B1471" s="24">
        <v>2002</v>
      </c>
      <c r="C1471" s="24" t="s">
        <v>192</v>
      </c>
      <c r="D1471" s="24" t="str">
        <f>VLOOKUP(C1471,'FHF LUT'!$A$5:$H$81,2,FALSE)</f>
        <v>Red Turpentine Beetle</v>
      </c>
      <c r="E1471" s="24">
        <v>31</v>
      </c>
      <c r="F1471" s="24" t="s">
        <v>34</v>
      </c>
      <c r="G1471" s="24">
        <v>0</v>
      </c>
      <c r="H1471" s="24">
        <v>0</v>
      </c>
    </row>
    <row r="1472" spans="1:8">
      <c r="A1472" s="24" t="str">
        <f t="shared" si="22"/>
        <v>2002_IBT_38</v>
      </c>
      <c r="B1472" s="24">
        <v>2002</v>
      </c>
      <c r="C1472" s="24" t="s">
        <v>192</v>
      </c>
      <c r="D1472" s="24" t="str">
        <f>VLOOKUP(C1472,'FHF LUT'!$A$5:$H$81,2,FALSE)</f>
        <v>Red Turpentine Beetle</v>
      </c>
      <c r="E1472" s="24">
        <v>38</v>
      </c>
      <c r="F1472" s="24" t="s">
        <v>8</v>
      </c>
      <c r="G1472" s="24">
        <v>0</v>
      </c>
      <c r="H1472" s="24">
        <v>0</v>
      </c>
    </row>
    <row r="1473" spans="1:8">
      <c r="A1473" s="24" t="str">
        <f t="shared" si="22"/>
        <v>2002_IBT_39</v>
      </c>
      <c r="B1473" s="24">
        <v>2002</v>
      </c>
      <c r="C1473" s="24" t="s">
        <v>192</v>
      </c>
      <c r="D1473" s="24" t="str">
        <f>VLOOKUP(C1473,'FHF LUT'!$A$5:$H$81,2,FALSE)</f>
        <v>Red Turpentine Beetle</v>
      </c>
      <c r="E1473" s="24">
        <v>39</v>
      </c>
      <c r="F1473" s="24" t="s">
        <v>36</v>
      </c>
      <c r="G1473" s="24">
        <v>0</v>
      </c>
      <c r="H1473" s="24">
        <v>0</v>
      </c>
    </row>
    <row r="1474" spans="1:8">
      <c r="A1474" s="24" t="str">
        <f t="shared" si="22"/>
        <v>2002_IBT_40</v>
      </c>
      <c r="B1474" s="24">
        <v>2002</v>
      </c>
      <c r="C1474" s="24" t="s">
        <v>192</v>
      </c>
      <c r="D1474" s="24" t="str">
        <f>VLOOKUP(C1474,'FHF LUT'!$A$5:$H$81,2,FALSE)</f>
        <v>Red Turpentine Beetle</v>
      </c>
      <c r="E1474" s="24">
        <v>40</v>
      </c>
      <c r="F1474" s="24" t="s">
        <v>31</v>
      </c>
      <c r="G1474" s="24">
        <v>0</v>
      </c>
      <c r="H1474" s="24">
        <v>0</v>
      </c>
    </row>
    <row r="1475" spans="1:8">
      <c r="A1475" s="24" t="str">
        <f t="shared" ref="A1475:A1538" si="23">CONCATENATE(B1475,"_",C1475,"_",E1475)</f>
        <v>2002_IBT_41</v>
      </c>
      <c r="B1475" s="24">
        <v>2002</v>
      </c>
      <c r="C1475" s="24" t="s">
        <v>192</v>
      </c>
      <c r="D1475" s="24" t="str">
        <f>VLOOKUP(C1475,'FHF LUT'!$A$5:$H$81,2,FALSE)</f>
        <v>Red Turpentine Beetle</v>
      </c>
      <c r="E1475" s="24">
        <v>41</v>
      </c>
      <c r="F1475" s="24" t="s">
        <v>26</v>
      </c>
      <c r="G1475" s="24">
        <v>0</v>
      </c>
      <c r="H1475" s="24">
        <v>0</v>
      </c>
    </row>
    <row r="1476" spans="1:8">
      <c r="A1476" s="24" t="str">
        <f t="shared" si="23"/>
        <v>2002_IBT_43</v>
      </c>
      <c r="B1476" s="24">
        <v>2002</v>
      </c>
      <c r="C1476" s="24" t="s">
        <v>192</v>
      </c>
      <c r="D1476" s="24" t="str">
        <f>VLOOKUP(C1476,'FHF LUT'!$A$5:$H$81,2,FALSE)</f>
        <v>Red Turpentine Beetle</v>
      </c>
      <c r="E1476" s="24">
        <v>43</v>
      </c>
      <c r="F1476" s="24" t="s">
        <v>20</v>
      </c>
      <c r="G1476" s="24">
        <v>0</v>
      </c>
      <c r="H1476" s="24">
        <v>0</v>
      </c>
    </row>
    <row r="1477" spans="1:8">
      <c r="A1477" s="24" t="str">
        <f t="shared" si="23"/>
        <v>2002_IBT_44</v>
      </c>
      <c r="B1477" s="24">
        <v>2002</v>
      </c>
      <c r="C1477" s="24" t="s">
        <v>192</v>
      </c>
      <c r="D1477" s="24" t="str">
        <f>VLOOKUP(C1477,'FHF LUT'!$A$5:$H$81,2,FALSE)</f>
        <v>Red Turpentine Beetle</v>
      </c>
      <c r="E1477" s="24">
        <v>44</v>
      </c>
      <c r="F1477" s="24" t="s">
        <v>3</v>
      </c>
      <c r="G1477" s="24">
        <v>0</v>
      </c>
      <c r="H1477" s="24">
        <v>0</v>
      </c>
    </row>
    <row r="1478" spans="1:8">
      <c r="A1478" s="24" t="str">
        <f t="shared" si="23"/>
        <v>2002_IBT_45</v>
      </c>
      <c r="B1478" s="24">
        <v>2002</v>
      </c>
      <c r="C1478" s="24" t="s">
        <v>192</v>
      </c>
      <c r="D1478" s="24" t="str">
        <f>VLOOKUP(C1478,'FHF LUT'!$A$5:$H$81,2,FALSE)</f>
        <v>Red Turpentine Beetle</v>
      </c>
      <c r="E1478" s="24">
        <v>45</v>
      </c>
      <c r="F1478" s="24" t="s">
        <v>5</v>
      </c>
      <c r="G1478" s="24">
        <v>0</v>
      </c>
      <c r="H1478" s="24">
        <v>0</v>
      </c>
    </row>
    <row r="1479" spans="1:8">
      <c r="A1479" s="24" t="str">
        <f t="shared" si="23"/>
        <v>2002_IBT_46</v>
      </c>
      <c r="B1479" s="24">
        <v>2002</v>
      </c>
      <c r="C1479" s="24" t="s">
        <v>192</v>
      </c>
      <c r="D1479" s="24" t="str">
        <f>VLOOKUP(C1479,'FHF LUT'!$A$5:$H$81,2,FALSE)</f>
        <v>Red Turpentine Beetle</v>
      </c>
      <c r="E1479" s="24">
        <v>46</v>
      </c>
      <c r="F1479" s="24" t="s">
        <v>234</v>
      </c>
      <c r="G1479" s="24">
        <v>0</v>
      </c>
      <c r="H1479" s="24">
        <v>0</v>
      </c>
    </row>
    <row r="1480" spans="1:8">
      <c r="A1480" s="24" t="str">
        <f t="shared" si="23"/>
        <v>2002_IBT_47</v>
      </c>
      <c r="B1480" s="24">
        <v>2002</v>
      </c>
      <c r="C1480" s="24" t="s">
        <v>192</v>
      </c>
      <c r="D1480" s="24" t="str">
        <f>VLOOKUP(C1480,'FHF LUT'!$A$5:$H$81,2,FALSE)</f>
        <v>Red Turpentine Beetle</v>
      </c>
      <c r="E1480" s="24">
        <v>47</v>
      </c>
      <c r="F1480" s="24" t="s">
        <v>233</v>
      </c>
      <c r="G1480" s="24">
        <v>0</v>
      </c>
      <c r="H1480" s="24">
        <v>0</v>
      </c>
    </row>
    <row r="1481" spans="1:8">
      <c r="A1481" s="24" t="str">
        <f t="shared" si="23"/>
        <v>2002_IBT_48</v>
      </c>
      <c r="B1481" s="24">
        <v>2002</v>
      </c>
      <c r="C1481" s="24" t="s">
        <v>192</v>
      </c>
      <c r="D1481" s="24" t="str">
        <f>VLOOKUP(C1481,'FHF LUT'!$A$5:$H$81,2,FALSE)</f>
        <v>Red Turpentine Beetle</v>
      </c>
      <c r="E1481" s="24">
        <v>48</v>
      </c>
      <c r="F1481" s="24" t="s">
        <v>235</v>
      </c>
      <c r="G1481" s="24">
        <v>0</v>
      </c>
      <c r="H1481" s="24">
        <v>0</v>
      </c>
    </row>
    <row r="1482" spans="1:8">
      <c r="A1482" s="24" t="str">
        <f t="shared" si="23"/>
        <v>2002_IBW_1</v>
      </c>
      <c r="B1482" s="24">
        <v>2002</v>
      </c>
      <c r="C1482" s="24" t="s">
        <v>187</v>
      </c>
      <c r="D1482" s="24" t="str">
        <f>VLOOKUP(C1482,'FHF LUT'!$A$5:$H$81,2,FALSE)</f>
        <v>Western Pine Beetle</v>
      </c>
      <c r="E1482" s="24">
        <v>1</v>
      </c>
      <c r="F1482" s="24" t="s">
        <v>10</v>
      </c>
      <c r="G1482" s="24">
        <v>0</v>
      </c>
      <c r="H1482" s="24">
        <v>0</v>
      </c>
    </row>
    <row r="1483" spans="1:8">
      <c r="A1483" s="24" t="str">
        <f t="shared" si="23"/>
        <v>2002_IBW_2</v>
      </c>
      <c r="B1483" s="24">
        <v>2002</v>
      </c>
      <c r="C1483" s="24" t="s">
        <v>187</v>
      </c>
      <c r="D1483" s="24" t="str">
        <f>VLOOKUP(C1483,'FHF LUT'!$A$5:$H$81,2,FALSE)</f>
        <v>Western Pine Beetle</v>
      </c>
      <c r="E1483" s="24">
        <v>2</v>
      </c>
      <c r="F1483" s="24" t="s">
        <v>22</v>
      </c>
      <c r="G1483" s="24">
        <v>0</v>
      </c>
      <c r="H1483" s="24">
        <v>0</v>
      </c>
    </row>
    <row r="1484" spans="1:8">
      <c r="A1484" s="24" t="str">
        <f t="shared" si="23"/>
        <v>2002_IBW_3</v>
      </c>
      <c r="B1484" s="24">
        <v>2002</v>
      </c>
      <c r="C1484" s="24" t="s">
        <v>187</v>
      </c>
      <c r="D1484" s="24" t="str">
        <f>VLOOKUP(C1484,'FHF LUT'!$A$5:$H$81,2,FALSE)</f>
        <v>Western Pine Beetle</v>
      </c>
      <c r="E1484" s="24">
        <v>3</v>
      </c>
      <c r="F1484" s="24" t="s">
        <v>13</v>
      </c>
      <c r="G1484" s="24">
        <v>0</v>
      </c>
      <c r="H1484" s="24">
        <v>0</v>
      </c>
    </row>
    <row r="1485" spans="1:8">
      <c r="A1485" s="24" t="str">
        <f t="shared" si="23"/>
        <v>2002_IBW_4</v>
      </c>
      <c r="B1485" s="24">
        <v>2002</v>
      </c>
      <c r="C1485" s="24" t="s">
        <v>187</v>
      </c>
      <c r="D1485" s="24" t="str">
        <f>VLOOKUP(C1485,'FHF LUT'!$A$5:$H$81,2,FALSE)</f>
        <v>Western Pine Beetle</v>
      </c>
      <c r="E1485" s="24">
        <v>4</v>
      </c>
      <c r="F1485" s="24" t="s">
        <v>28</v>
      </c>
      <c r="G1485" s="24">
        <v>0</v>
      </c>
      <c r="H1485" s="24">
        <v>0</v>
      </c>
    </row>
    <row r="1486" spans="1:8">
      <c r="A1486" s="24" t="str">
        <f t="shared" si="23"/>
        <v>2002_IBW_5</v>
      </c>
      <c r="B1486" s="24">
        <v>2002</v>
      </c>
      <c r="C1486" s="24" t="s">
        <v>187</v>
      </c>
      <c r="D1486" s="24" t="str">
        <f>VLOOKUP(C1486,'FHF LUT'!$A$5:$H$81,2,FALSE)</f>
        <v>Western Pine Beetle</v>
      </c>
      <c r="E1486" s="24">
        <v>5</v>
      </c>
      <c r="F1486" s="24" t="s">
        <v>16</v>
      </c>
      <c r="G1486" s="24">
        <v>6</v>
      </c>
      <c r="H1486" s="24">
        <v>6</v>
      </c>
    </row>
    <row r="1487" spans="1:8">
      <c r="A1487" s="24" t="str">
        <f t="shared" si="23"/>
        <v>2002_IBW_7</v>
      </c>
      <c r="B1487" s="24">
        <v>2002</v>
      </c>
      <c r="C1487" s="24" t="s">
        <v>187</v>
      </c>
      <c r="D1487" s="24" t="str">
        <f>VLOOKUP(C1487,'FHF LUT'!$A$5:$H$81,2,FALSE)</f>
        <v>Western Pine Beetle</v>
      </c>
      <c r="E1487" s="24">
        <v>7</v>
      </c>
      <c r="F1487" s="24" t="s">
        <v>25</v>
      </c>
      <c r="G1487" s="24">
        <v>0</v>
      </c>
      <c r="H1487" s="24">
        <v>0</v>
      </c>
    </row>
    <row r="1488" spans="1:8">
      <c r="A1488" s="24" t="str">
        <f t="shared" si="23"/>
        <v>2002_IBW_8</v>
      </c>
      <c r="B1488" s="24">
        <v>2002</v>
      </c>
      <c r="C1488" s="24" t="s">
        <v>187</v>
      </c>
      <c r="D1488" s="24" t="str">
        <f>VLOOKUP(C1488,'FHF LUT'!$A$5:$H$81,2,FALSE)</f>
        <v>Western Pine Beetle</v>
      </c>
      <c r="E1488" s="24">
        <v>8</v>
      </c>
      <c r="F1488" s="24" t="s">
        <v>29</v>
      </c>
      <c r="G1488" s="24">
        <v>0</v>
      </c>
      <c r="H1488" s="24">
        <v>0</v>
      </c>
    </row>
    <row r="1489" spans="1:8">
      <c r="A1489" s="24" t="str">
        <f t="shared" si="23"/>
        <v>2002_IBW_9</v>
      </c>
      <c r="B1489" s="24">
        <v>2002</v>
      </c>
      <c r="C1489" s="24" t="s">
        <v>187</v>
      </c>
      <c r="D1489" s="24" t="str">
        <f>VLOOKUP(C1489,'FHF LUT'!$A$5:$H$81,2,FALSE)</f>
        <v>Western Pine Beetle</v>
      </c>
      <c r="E1489" s="24">
        <v>9</v>
      </c>
      <c r="F1489" s="24" t="s">
        <v>7</v>
      </c>
      <c r="G1489" s="24">
        <v>0</v>
      </c>
      <c r="H1489" s="24">
        <v>0</v>
      </c>
    </row>
    <row r="1490" spans="1:8">
      <c r="A1490" s="24" t="str">
        <f t="shared" si="23"/>
        <v>2002_IBW_10</v>
      </c>
      <c r="B1490" s="24">
        <v>2002</v>
      </c>
      <c r="C1490" s="24" t="s">
        <v>187</v>
      </c>
      <c r="D1490" s="24" t="str">
        <f>VLOOKUP(C1490,'FHF LUT'!$A$5:$H$81,2,FALSE)</f>
        <v>Western Pine Beetle</v>
      </c>
      <c r="E1490" s="24">
        <v>10</v>
      </c>
      <c r="F1490" s="24" t="s">
        <v>18</v>
      </c>
      <c r="G1490" s="24">
        <v>0</v>
      </c>
      <c r="H1490" s="24">
        <v>0</v>
      </c>
    </row>
    <row r="1491" spans="1:8">
      <c r="A1491" s="24" t="str">
        <f t="shared" si="23"/>
        <v>2002_IBW_11</v>
      </c>
      <c r="B1491" s="24">
        <v>2002</v>
      </c>
      <c r="C1491" s="24" t="s">
        <v>187</v>
      </c>
      <c r="D1491" s="24" t="str">
        <f>VLOOKUP(C1491,'FHF LUT'!$A$5:$H$81,2,FALSE)</f>
        <v>Western Pine Beetle</v>
      </c>
      <c r="E1491" s="24">
        <v>11</v>
      </c>
      <c r="F1491" s="24" t="s">
        <v>4</v>
      </c>
      <c r="G1491" s="24">
        <v>0</v>
      </c>
      <c r="H1491" s="24">
        <v>0</v>
      </c>
    </row>
    <row r="1492" spans="1:8">
      <c r="A1492" s="24" t="str">
        <f t="shared" si="23"/>
        <v>2002_IBW_12</v>
      </c>
      <c r="B1492" s="24">
        <v>2002</v>
      </c>
      <c r="C1492" s="24" t="s">
        <v>187</v>
      </c>
      <c r="D1492" s="24" t="str">
        <f>VLOOKUP(C1492,'FHF LUT'!$A$5:$H$81,2,FALSE)</f>
        <v>Western Pine Beetle</v>
      </c>
      <c r="E1492" s="24">
        <v>12</v>
      </c>
      <c r="F1492" s="24" t="s">
        <v>11</v>
      </c>
      <c r="G1492" s="24">
        <v>0</v>
      </c>
      <c r="H1492" s="24">
        <v>0</v>
      </c>
    </row>
    <row r="1493" spans="1:8">
      <c r="A1493" s="24" t="str">
        <f t="shared" si="23"/>
        <v>2002_IBW_13</v>
      </c>
      <c r="B1493" s="24">
        <v>2002</v>
      </c>
      <c r="C1493" s="24" t="s">
        <v>187</v>
      </c>
      <c r="D1493" s="24" t="str">
        <f>VLOOKUP(C1493,'FHF LUT'!$A$5:$H$81,2,FALSE)</f>
        <v>Western Pine Beetle</v>
      </c>
      <c r="E1493" s="24">
        <v>13</v>
      </c>
      <c r="F1493" s="24" t="s">
        <v>24</v>
      </c>
      <c r="G1493" s="24">
        <v>0</v>
      </c>
      <c r="H1493" s="24">
        <v>0</v>
      </c>
    </row>
    <row r="1494" spans="1:8">
      <c r="A1494" s="24" t="str">
        <f t="shared" si="23"/>
        <v>2002_IBW_14</v>
      </c>
      <c r="B1494" s="24">
        <v>2002</v>
      </c>
      <c r="C1494" s="24" t="s">
        <v>187</v>
      </c>
      <c r="D1494" s="24" t="str">
        <f>VLOOKUP(C1494,'FHF LUT'!$A$5:$H$81,2,FALSE)</f>
        <v>Western Pine Beetle</v>
      </c>
      <c r="E1494" s="24">
        <v>14</v>
      </c>
      <c r="F1494" s="24" t="s">
        <v>30</v>
      </c>
      <c r="G1494" s="24">
        <v>0</v>
      </c>
      <c r="H1494" s="24">
        <v>0</v>
      </c>
    </row>
    <row r="1495" spans="1:8">
      <c r="A1495" s="24" t="str">
        <f t="shared" si="23"/>
        <v>2002_IBW_15</v>
      </c>
      <c r="B1495" s="24">
        <v>2002</v>
      </c>
      <c r="C1495" s="24" t="s">
        <v>187</v>
      </c>
      <c r="D1495" s="24" t="str">
        <f>VLOOKUP(C1495,'FHF LUT'!$A$5:$H$81,2,FALSE)</f>
        <v>Western Pine Beetle</v>
      </c>
      <c r="E1495" s="24">
        <v>15</v>
      </c>
      <c r="F1495" s="24" t="s">
        <v>33</v>
      </c>
      <c r="G1495" s="24">
        <v>0</v>
      </c>
      <c r="H1495" s="24">
        <v>0</v>
      </c>
    </row>
    <row r="1496" spans="1:8">
      <c r="A1496" s="24" t="str">
        <f t="shared" si="23"/>
        <v>2002_IBW_16</v>
      </c>
      <c r="B1496" s="24">
        <v>2002</v>
      </c>
      <c r="C1496" s="24" t="s">
        <v>187</v>
      </c>
      <c r="D1496" s="24" t="str">
        <f>VLOOKUP(C1496,'FHF LUT'!$A$5:$H$81,2,FALSE)</f>
        <v>Western Pine Beetle</v>
      </c>
      <c r="E1496" s="24">
        <v>16</v>
      </c>
      <c r="F1496" s="24" t="s">
        <v>12</v>
      </c>
      <c r="G1496" s="24">
        <v>0</v>
      </c>
      <c r="H1496" s="24">
        <v>0</v>
      </c>
    </row>
    <row r="1497" spans="1:8">
      <c r="A1497" s="24" t="str">
        <f t="shared" si="23"/>
        <v>2002_IBW_17</v>
      </c>
      <c r="B1497" s="24">
        <v>2002</v>
      </c>
      <c r="C1497" s="24" t="s">
        <v>187</v>
      </c>
      <c r="D1497" s="24" t="str">
        <f>VLOOKUP(C1497,'FHF LUT'!$A$5:$H$81,2,FALSE)</f>
        <v>Western Pine Beetle</v>
      </c>
      <c r="E1497" s="24">
        <v>17</v>
      </c>
      <c r="F1497" s="24" t="s">
        <v>32</v>
      </c>
      <c r="G1497" s="24">
        <v>0</v>
      </c>
      <c r="H1497" s="24">
        <v>0</v>
      </c>
    </row>
    <row r="1498" spans="1:8">
      <c r="A1498" s="24" t="str">
        <f t="shared" si="23"/>
        <v>2002_IBW_18</v>
      </c>
      <c r="B1498" s="24">
        <v>2002</v>
      </c>
      <c r="C1498" s="24" t="s">
        <v>187</v>
      </c>
      <c r="D1498" s="24" t="str">
        <f>VLOOKUP(C1498,'FHF LUT'!$A$5:$H$81,2,FALSE)</f>
        <v>Western Pine Beetle</v>
      </c>
      <c r="E1498" s="24">
        <v>18</v>
      </c>
      <c r="F1498" s="24" t="s">
        <v>15</v>
      </c>
      <c r="G1498" s="24">
        <v>0</v>
      </c>
      <c r="H1498" s="24">
        <v>0</v>
      </c>
    </row>
    <row r="1499" spans="1:8">
      <c r="A1499" s="24" t="str">
        <f t="shared" si="23"/>
        <v>2002_IBW_20</v>
      </c>
      <c r="B1499" s="24">
        <v>2002</v>
      </c>
      <c r="C1499" s="24" t="s">
        <v>187</v>
      </c>
      <c r="D1499" s="24" t="str">
        <f>VLOOKUP(C1499,'FHF LUT'!$A$5:$H$81,2,FALSE)</f>
        <v>Western Pine Beetle</v>
      </c>
      <c r="E1499" s="24">
        <v>20</v>
      </c>
      <c r="F1499" s="24" t="s">
        <v>6</v>
      </c>
      <c r="G1499" s="24">
        <v>0</v>
      </c>
      <c r="H1499" s="24">
        <v>0</v>
      </c>
    </row>
    <row r="1500" spans="1:8">
      <c r="A1500" s="24" t="str">
        <f t="shared" si="23"/>
        <v>2002_IBW_22</v>
      </c>
      <c r="B1500" s="24">
        <v>2002</v>
      </c>
      <c r="C1500" s="24" t="s">
        <v>187</v>
      </c>
      <c r="D1500" s="24" t="str">
        <f>VLOOKUP(C1500,'FHF LUT'!$A$5:$H$81,2,FALSE)</f>
        <v>Western Pine Beetle</v>
      </c>
      <c r="E1500" s="24">
        <v>22</v>
      </c>
      <c r="F1500" s="24" t="s">
        <v>19</v>
      </c>
      <c r="G1500" s="24">
        <v>0</v>
      </c>
      <c r="H1500" s="24">
        <v>0</v>
      </c>
    </row>
    <row r="1501" spans="1:8">
      <c r="A1501" s="24" t="str">
        <f t="shared" si="23"/>
        <v>2002_IBW_23</v>
      </c>
      <c r="B1501" s="24">
        <v>2002</v>
      </c>
      <c r="C1501" s="24" t="s">
        <v>187</v>
      </c>
      <c r="D1501" s="24" t="str">
        <f>VLOOKUP(C1501,'FHF LUT'!$A$5:$H$81,2,FALSE)</f>
        <v>Western Pine Beetle</v>
      </c>
      <c r="E1501" s="24">
        <v>23</v>
      </c>
      <c r="F1501" s="24" t="s">
        <v>27</v>
      </c>
      <c r="G1501" s="24">
        <v>0</v>
      </c>
      <c r="H1501" s="24">
        <v>0</v>
      </c>
    </row>
    <row r="1502" spans="1:8">
      <c r="A1502" s="24" t="str">
        <f t="shared" si="23"/>
        <v>2002_IBW_24</v>
      </c>
      <c r="B1502" s="24">
        <v>2002</v>
      </c>
      <c r="C1502" s="24" t="s">
        <v>187</v>
      </c>
      <c r="D1502" s="24" t="str">
        <f>VLOOKUP(C1502,'FHF LUT'!$A$5:$H$81,2,FALSE)</f>
        <v>Western Pine Beetle</v>
      </c>
      <c r="E1502" s="24">
        <v>24</v>
      </c>
      <c r="F1502" s="24" t="s">
        <v>17</v>
      </c>
      <c r="G1502" s="24">
        <v>0</v>
      </c>
      <c r="H1502" s="24">
        <v>0</v>
      </c>
    </row>
    <row r="1503" spans="1:8">
      <c r="A1503" s="24" t="str">
        <f t="shared" si="23"/>
        <v>2002_IBW_25</v>
      </c>
      <c r="B1503" s="24">
        <v>2002</v>
      </c>
      <c r="C1503" s="24" t="s">
        <v>187</v>
      </c>
      <c r="D1503" s="24" t="str">
        <f>VLOOKUP(C1503,'FHF LUT'!$A$5:$H$81,2,FALSE)</f>
        <v>Western Pine Beetle</v>
      </c>
      <c r="E1503" s="24">
        <v>25</v>
      </c>
      <c r="F1503" s="24" t="s">
        <v>23</v>
      </c>
      <c r="G1503" s="24">
        <v>0</v>
      </c>
      <c r="H1503" s="24">
        <v>0</v>
      </c>
    </row>
    <row r="1504" spans="1:8">
      <c r="A1504" s="24" t="str">
        <f t="shared" si="23"/>
        <v>2002_IBW_26</v>
      </c>
      <c r="B1504" s="24">
        <v>2002</v>
      </c>
      <c r="C1504" s="24" t="s">
        <v>187</v>
      </c>
      <c r="D1504" s="24" t="str">
        <f>VLOOKUP(C1504,'FHF LUT'!$A$5:$H$81,2,FALSE)</f>
        <v>Western Pine Beetle</v>
      </c>
      <c r="E1504" s="24">
        <v>26</v>
      </c>
      <c r="F1504" s="24" t="s">
        <v>14</v>
      </c>
      <c r="G1504" s="24">
        <v>0</v>
      </c>
      <c r="H1504" s="24">
        <v>0</v>
      </c>
    </row>
    <row r="1505" spans="1:8">
      <c r="A1505" s="24" t="str">
        <f t="shared" si="23"/>
        <v>2002_IBW_27</v>
      </c>
      <c r="B1505" s="24">
        <v>2002</v>
      </c>
      <c r="C1505" s="24" t="s">
        <v>187</v>
      </c>
      <c r="D1505" s="24" t="str">
        <f>VLOOKUP(C1505,'FHF LUT'!$A$5:$H$81,2,FALSE)</f>
        <v>Western Pine Beetle</v>
      </c>
      <c r="E1505" s="24">
        <v>27</v>
      </c>
      <c r="F1505" s="24" t="s">
        <v>21</v>
      </c>
      <c r="G1505" s="24">
        <v>0</v>
      </c>
      <c r="H1505" s="24">
        <v>0</v>
      </c>
    </row>
    <row r="1506" spans="1:8">
      <c r="A1506" s="24" t="str">
        <f t="shared" si="23"/>
        <v>2002_IBW_29</v>
      </c>
      <c r="B1506" s="24">
        <v>2002</v>
      </c>
      <c r="C1506" s="24" t="s">
        <v>187</v>
      </c>
      <c r="D1506" s="24" t="str">
        <f>VLOOKUP(C1506,'FHF LUT'!$A$5:$H$81,2,FALSE)</f>
        <v>Western Pine Beetle</v>
      </c>
      <c r="E1506" s="24">
        <v>29</v>
      </c>
      <c r="F1506" s="24" t="s">
        <v>9</v>
      </c>
      <c r="G1506" s="24">
        <v>0</v>
      </c>
      <c r="H1506" s="24">
        <v>0</v>
      </c>
    </row>
    <row r="1507" spans="1:8">
      <c r="A1507" s="24" t="str">
        <f t="shared" si="23"/>
        <v>2002_IBW_30</v>
      </c>
      <c r="B1507" s="24">
        <v>2002</v>
      </c>
      <c r="C1507" s="24" t="s">
        <v>187</v>
      </c>
      <c r="D1507" s="24" t="str">
        <f>VLOOKUP(C1507,'FHF LUT'!$A$5:$H$81,2,FALSE)</f>
        <v>Western Pine Beetle</v>
      </c>
      <c r="E1507" s="24">
        <v>30</v>
      </c>
      <c r="F1507" s="24" t="s">
        <v>35</v>
      </c>
      <c r="G1507" s="24">
        <v>0</v>
      </c>
      <c r="H1507" s="24">
        <v>0</v>
      </c>
    </row>
    <row r="1508" spans="1:8">
      <c r="A1508" s="24" t="str">
        <f t="shared" si="23"/>
        <v>2002_IBW_31</v>
      </c>
      <c r="B1508" s="24">
        <v>2002</v>
      </c>
      <c r="C1508" s="24" t="s">
        <v>187</v>
      </c>
      <c r="D1508" s="24" t="str">
        <f>VLOOKUP(C1508,'FHF LUT'!$A$5:$H$81,2,FALSE)</f>
        <v>Western Pine Beetle</v>
      </c>
      <c r="E1508" s="24">
        <v>31</v>
      </c>
      <c r="F1508" s="24" t="s">
        <v>34</v>
      </c>
      <c r="G1508" s="24">
        <v>0</v>
      </c>
      <c r="H1508" s="24">
        <v>0</v>
      </c>
    </row>
    <row r="1509" spans="1:8">
      <c r="A1509" s="24" t="str">
        <f t="shared" si="23"/>
        <v>2002_IBW_38</v>
      </c>
      <c r="B1509" s="24">
        <v>2002</v>
      </c>
      <c r="C1509" s="24" t="s">
        <v>187</v>
      </c>
      <c r="D1509" s="24" t="str">
        <f>VLOOKUP(C1509,'FHF LUT'!$A$5:$H$81,2,FALSE)</f>
        <v>Western Pine Beetle</v>
      </c>
      <c r="E1509" s="24">
        <v>38</v>
      </c>
      <c r="F1509" s="24" t="s">
        <v>8</v>
      </c>
      <c r="G1509" s="24">
        <v>0</v>
      </c>
      <c r="H1509" s="24">
        <v>0</v>
      </c>
    </row>
    <row r="1510" spans="1:8">
      <c r="A1510" s="24" t="str">
        <f t="shared" si="23"/>
        <v>2002_IBW_39</v>
      </c>
      <c r="B1510" s="24">
        <v>2002</v>
      </c>
      <c r="C1510" s="24" t="s">
        <v>187</v>
      </c>
      <c r="D1510" s="24" t="str">
        <f>VLOOKUP(C1510,'FHF LUT'!$A$5:$H$81,2,FALSE)</f>
        <v>Western Pine Beetle</v>
      </c>
      <c r="E1510" s="24">
        <v>39</v>
      </c>
      <c r="F1510" s="24" t="s">
        <v>36</v>
      </c>
      <c r="G1510" s="24">
        <v>0</v>
      </c>
      <c r="H1510" s="24">
        <v>0</v>
      </c>
    </row>
    <row r="1511" spans="1:8">
      <c r="A1511" s="24" t="str">
        <f t="shared" si="23"/>
        <v>2002_IBW_40</v>
      </c>
      <c r="B1511" s="24">
        <v>2002</v>
      </c>
      <c r="C1511" s="24" t="s">
        <v>187</v>
      </c>
      <c r="D1511" s="24" t="str">
        <f>VLOOKUP(C1511,'FHF LUT'!$A$5:$H$81,2,FALSE)</f>
        <v>Western Pine Beetle</v>
      </c>
      <c r="E1511" s="24">
        <v>40</v>
      </c>
      <c r="F1511" s="24" t="s">
        <v>31</v>
      </c>
      <c r="G1511" s="24">
        <v>0</v>
      </c>
      <c r="H1511" s="24">
        <v>0</v>
      </c>
    </row>
    <row r="1512" spans="1:8">
      <c r="A1512" s="24" t="str">
        <f t="shared" si="23"/>
        <v>2002_IBW_41</v>
      </c>
      <c r="B1512" s="24">
        <v>2002</v>
      </c>
      <c r="C1512" s="24" t="s">
        <v>187</v>
      </c>
      <c r="D1512" s="24" t="str">
        <f>VLOOKUP(C1512,'FHF LUT'!$A$5:$H$81,2,FALSE)</f>
        <v>Western Pine Beetle</v>
      </c>
      <c r="E1512" s="24">
        <v>41</v>
      </c>
      <c r="F1512" s="24" t="s">
        <v>26</v>
      </c>
      <c r="G1512" s="24">
        <v>0</v>
      </c>
      <c r="H1512" s="24">
        <v>0</v>
      </c>
    </row>
    <row r="1513" spans="1:8">
      <c r="A1513" s="24" t="str">
        <f t="shared" si="23"/>
        <v>2002_IBW_43</v>
      </c>
      <c r="B1513" s="24">
        <v>2002</v>
      </c>
      <c r="C1513" s="24" t="s">
        <v>187</v>
      </c>
      <c r="D1513" s="24" t="str">
        <f>VLOOKUP(C1513,'FHF LUT'!$A$5:$H$81,2,FALSE)</f>
        <v>Western Pine Beetle</v>
      </c>
      <c r="E1513" s="24">
        <v>43</v>
      </c>
      <c r="F1513" s="24" t="s">
        <v>20</v>
      </c>
      <c r="G1513" s="24">
        <v>0</v>
      </c>
      <c r="H1513" s="24">
        <v>0</v>
      </c>
    </row>
    <row r="1514" spans="1:8">
      <c r="A1514" s="24" t="str">
        <f t="shared" si="23"/>
        <v>2002_IBW_44</v>
      </c>
      <c r="B1514" s="24">
        <v>2002</v>
      </c>
      <c r="C1514" s="24" t="s">
        <v>187</v>
      </c>
      <c r="D1514" s="24" t="str">
        <f>VLOOKUP(C1514,'FHF LUT'!$A$5:$H$81,2,FALSE)</f>
        <v>Western Pine Beetle</v>
      </c>
      <c r="E1514" s="24">
        <v>44</v>
      </c>
      <c r="F1514" s="24" t="s">
        <v>3</v>
      </c>
      <c r="G1514" s="24">
        <v>0</v>
      </c>
      <c r="H1514" s="24">
        <v>0</v>
      </c>
    </row>
    <row r="1515" spans="1:8">
      <c r="A1515" s="24" t="str">
        <f t="shared" si="23"/>
        <v>2002_IBW_45</v>
      </c>
      <c r="B1515" s="24">
        <v>2002</v>
      </c>
      <c r="C1515" s="24" t="s">
        <v>187</v>
      </c>
      <c r="D1515" s="24" t="str">
        <f>VLOOKUP(C1515,'FHF LUT'!$A$5:$H$81,2,FALSE)</f>
        <v>Western Pine Beetle</v>
      </c>
      <c r="E1515" s="24">
        <v>45</v>
      </c>
      <c r="F1515" s="24" t="s">
        <v>5</v>
      </c>
      <c r="G1515" s="24">
        <v>0</v>
      </c>
      <c r="H1515" s="24">
        <v>0</v>
      </c>
    </row>
    <row r="1516" spans="1:8">
      <c r="A1516" s="24" t="str">
        <f t="shared" si="23"/>
        <v>2002_IBW_46</v>
      </c>
      <c r="B1516" s="24">
        <v>2002</v>
      </c>
      <c r="C1516" s="24" t="s">
        <v>187</v>
      </c>
      <c r="D1516" s="24" t="str">
        <f>VLOOKUP(C1516,'FHF LUT'!$A$5:$H$81,2,FALSE)</f>
        <v>Western Pine Beetle</v>
      </c>
      <c r="E1516" s="24">
        <v>46</v>
      </c>
      <c r="F1516" s="24" t="s">
        <v>234</v>
      </c>
      <c r="G1516" s="24">
        <v>0</v>
      </c>
      <c r="H1516" s="24">
        <v>0</v>
      </c>
    </row>
    <row r="1517" spans="1:8">
      <c r="A1517" s="24" t="str">
        <f t="shared" si="23"/>
        <v>2002_IBW_47</v>
      </c>
      <c r="B1517" s="24">
        <v>2002</v>
      </c>
      <c r="C1517" s="24" t="s">
        <v>187</v>
      </c>
      <c r="D1517" s="24" t="str">
        <f>VLOOKUP(C1517,'FHF LUT'!$A$5:$H$81,2,FALSE)</f>
        <v>Western Pine Beetle</v>
      </c>
      <c r="E1517" s="24">
        <v>47</v>
      </c>
      <c r="F1517" s="24" t="s">
        <v>233</v>
      </c>
      <c r="G1517" s="24">
        <v>0</v>
      </c>
      <c r="H1517" s="24">
        <v>0</v>
      </c>
    </row>
    <row r="1518" spans="1:8">
      <c r="A1518" s="24" t="str">
        <f t="shared" si="23"/>
        <v>2002_IBW_48</v>
      </c>
      <c r="B1518" s="24">
        <v>2002</v>
      </c>
      <c r="C1518" s="24" t="s">
        <v>187</v>
      </c>
      <c r="D1518" s="24" t="str">
        <f>VLOOKUP(C1518,'FHF LUT'!$A$5:$H$81,2,FALSE)</f>
        <v>Western Pine Beetle</v>
      </c>
      <c r="E1518" s="24">
        <v>48</v>
      </c>
      <c r="F1518" s="24" t="s">
        <v>235</v>
      </c>
      <c r="G1518" s="24">
        <v>0</v>
      </c>
      <c r="H1518" s="24">
        <v>0</v>
      </c>
    </row>
    <row r="1519" spans="1:8">
      <c r="A1519" s="24" t="str">
        <f t="shared" si="23"/>
        <v>2002_IDT_1</v>
      </c>
      <c r="B1519" s="24">
        <v>2002</v>
      </c>
      <c r="C1519" s="24" t="s">
        <v>193</v>
      </c>
      <c r="D1519" s="24" t="str">
        <f>VLOOKUP(C1519,'FHF LUT'!$A$5:$H$81,2,FALSE)</f>
        <v>Douglas-fir Tussock Moth</v>
      </c>
      <c r="E1519" s="24">
        <v>1</v>
      </c>
      <c r="F1519" s="24" t="s">
        <v>10</v>
      </c>
      <c r="G1519" s="24">
        <v>0</v>
      </c>
      <c r="H1519" s="24">
        <v>0</v>
      </c>
    </row>
    <row r="1520" spans="1:8">
      <c r="A1520" s="24" t="str">
        <f t="shared" si="23"/>
        <v>2002_IDT_2</v>
      </c>
      <c r="B1520" s="24">
        <v>2002</v>
      </c>
      <c r="C1520" s="24" t="s">
        <v>193</v>
      </c>
      <c r="D1520" s="24" t="str">
        <f>VLOOKUP(C1520,'FHF LUT'!$A$5:$H$81,2,FALSE)</f>
        <v>Douglas-fir Tussock Moth</v>
      </c>
      <c r="E1520" s="24">
        <v>2</v>
      </c>
      <c r="F1520" s="24" t="s">
        <v>22</v>
      </c>
      <c r="G1520" s="24">
        <v>0</v>
      </c>
      <c r="H1520" s="24">
        <v>0</v>
      </c>
    </row>
    <row r="1521" spans="1:8">
      <c r="A1521" s="24" t="str">
        <f t="shared" si="23"/>
        <v>2002_IDT_3</v>
      </c>
      <c r="B1521" s="24">
        <v>2002</v>
      </c>
      <c r="C1521" s="24" t="s">
        <v>193</v>
      </c>
      <c r="D1521" s="24" t="str">
        <f>VLOOKUP(C1521,'FHF LUT'!$A$5:$H$81,2,FALSE)</f>
        <v>Douglas-fir Tussock Moth</v>
      </c>
      <c r="E1521" s="24">
        <v>3</v>
      </c>
      <c r="F1521" s="24" t="s">
        <v>13</v>
      </c>
      <c r="G1521" s="24">
        <v>0</v>
      </c>
      <c r="H1521" s="24">
        <v>0</v>
      </c>
    </row>
    <row r="1522" spans="1:8">
      <c r="A1522" s="24" t="str">
        <f t="shared" si="23"/>
        <v>2002_IDT_4</v>
      </c>
      <c r="B1522" s="24">
        <v>2002</v>
      </c>
      <c r="C1522" s="24" t="s">
        <v>193</v>
      </c>
      <c r="D1522" s="24" t="str">
        <f>VLOOKUP(C1522,'FHF LUT'!$A$5:$H$81,2,FALSE)</f>
        <v>Douglas-fir Tussock Moth</v>
      </c>
      <c r="E1522" s="24">
        <v>4</v>
      </c>
      <c r="F1522" s="24" t="s">
        <v>28</v>
      </c>
      <c r="G1522" s="24">
        <v>0</v>
      </c>
      <c r="H1522" s="24">
        <v>0</v>
      </c>
    </row>
    <row r="1523" spans="1:8">
      <c r="A1523" s="24" t="str">
        <f t="shared" si="23"/>
        <v>2002_IDT_5</v>
      </c>
      <c r="B1523" s="24">
        <v>2002</v>
      </c>
      <c r="C1523" s="24" t="s">
        <v>193</v>
      </c>
      <c r="D1523" s="24" t="str">
        <f>VLOOKUP(C1523,'FHF LUT'!$A$5:$H$81,2,FALSE)</f>
        <v>Douglas-fir Tussock Moth</v>
      </c>
      <c r="E1523" s="24">
        <v>5</v>
      </c>
      <c r="F1523" s="24" t="s">
        <v>16</v>
      </c>
      <c r="G1523" s="24">
        <v>0</v>
      </c>
      <c r="H1523" s="24">
        <v>0</v>
      </c>
    </row>
    <row r="1524" spans="1:8">
      <c r="A1524" s="24" t="str">
        <f t="shared" si="23"/>
        <v>2002_IDT_7</v>
      </c>
      <c r="B1524" s="24">
        <v>2002</v>
      </c>
      <c r="C1524" s="24" t="s">
        <v>193</v>
      </c>
      <c r="D1524" s="24" t="str">
        <f>VLOOKUP(C1524,'FHF LUT'!$A$5:$H$81,2,FALSE)</f>
        <v>Douglas-fir Tussock Moth</v>
      </c>
      <c r="E1524" s="24">
        <v>7</v>
      </c>
      <c r="F1524" s="24" t="s">
        <v>25</v>
      </c>
      <c r="G1524" s="24">
        <v>0</v>
      </c>
      <c r="H1524" s="24">
        <v>0</v>
      </c>
    </row>
    <row r="1525" spans="1:8">
      <c r="A1525" s="24" t="str">
        <f t="shared" si="23"/>
        <v>2002_IDT_8</v>
      </c>
      <c r="B1525" s="24">
        <v>2002</v>
      </c>
      <c r="C1525" s="24" t="s">
        <v>193</v>
      </c>
      <c r="D1525" s="24" t="str">
        <f>VLOOKUP(C1525,'FHF LUT'!$A$5:$H$81,2,FALSE)</f>
        <v>Douglas-fir Tussock Moth</v>
      </c>
      <c r="E1525" s="24">
        <v>8</v>
      </c>
      <c r="F1525" s="24" t="s">
        <v>29</v>
      </c>
      <c r="G1525" s="24">
        <v>0</v>
      </c>
      <c r="H1525" s="24">
        <v>0</v>
      </c>
    </row>
    <row r="1526" spans="1:8">
      <c r="A1526" s="24" t="str">
        <f t="shared" si="23"/>
        <v>2002_IDT_9</v>
      </c>
      <c r="B1526" s="24">
        <v>2002</v>
      </c>
      <c r="C1526" s="24" t="s">
        <v>193</v>
      </c>
      <c r="D1526" s="24" t="str">
        <f>VLOOKUP(C1526,'FHF LUT'!$A$5:$H$81,2,FALSE)</f>
        <v>Douglas-fir Tussock Moth</v>
      </c>
      <c r="E1526" s="24">
        <v>9</v>
      </c>
      <c r="F1526" s="24" t="s">
        <v>7</v>
      </c>
      <c r="G1526" s="24">
        <v>0</v>
      </c>
      <c r="H1526" s="24">
        <v>0</v>
      </c>
    </row>
    <row r="1527" spans="1:8">
      <c r="A1527" s="24" t="str">
        <f t="shared" si="23"/>
        <v>2002_IDT_10</v>
      </c>
      <c r="B1527" s="24">
        <v>2002</v>
      </c>
      <c r="C1527" s="24" t="s">
        <v>193</v>
      </c>
      <c r="D1527" s="24" t="str">
        <f>VLOOKUP(C1527,'FHF LUT'!$A$5:$H$81,2,FALSE)</f>
        <v>Douglas-fir Tussock Moth</v>
      </c>
      <c r="E1527" s="24">
        <v>10</v>
      </c>
      <c r="F1527" s="24" t="s">
        <v>18</v>
      </c>
      <c r="G1527" s="24">
        <v>0</v>
      </c>
      <c r="H1527" s="24">
        <v>0</v>
      </c>
    </row>
    <row r="1528" spans="1:8">
      <c r="A1528" s="24" t="str">
        <f t="shared" si="23"/>
        <v>2002_IDT_11</v>
      </c>
      <c r="B1528" s="24">
        <v>2002</v>
      </c>
      <c r="C1528" s="24" t="s">
        <v>193</v>
      </c>
      <c r="D1528" s="24" t="str">
        <f>VLOOKUP(C1528,'FHF LUT'!$A$5:$H$81,2,FALSE)</f>
        <v>Douglas-fir Tussock Moth</v>
      </c>
      <c r="E1528" s="24">
        <v>11</v>
      </c>
      <c r="F1528" s="24" t="s">
        <v>4</v>
      </c>
      <c r="G1528" s="24">
        <v>0</v>
      </c>
      <c r="H1528" s="24">
        <v>0</v>
      </c>
    </row>
    <row r="1529" spans="1:8">
      <c r="A1529" s="24" t="str">
        <f t="shared" si="23"/>
        <v>2002_IDT_12</v>
      </c>
      <c r="B1529" s="24">
        <v>2002</v>
      </c>
      <c r="C1529" s="24" t="s">
        <v>193</v>
      </c>
      <c r="D1529" s="24" t="str">
        <f>VLOOKUP(C1529,'FHF LUT'!$A$5:$H$81,2,FALSE)</f>
        <v>Douglas-fir Tussock Moth</v>
      </c>
      <c r="E1529" s="24">
        <v>12</v>
      </c>
      <c r="F1529" s="24" t="s">
        <v>11</v>
      </c>
      <c r="G1529" s="24">
        <v>0</v>
      </c>
      <c r="H1529" s="24">
        <v>0</v>
      </c>
    </row>
    <row r="1530" spans="1:8">
      <c r="A1530" s="24" t="str">
        <f t="shared" si="23"/>
        <v>2002_IDT_13</v>
      </c>
      <c r="B1530" s="24">
        <v>2002</v>
      </c>
      <c r="C1530" s="24" t="s">
        <v>193</v>
      </c>
      <c r="D1530" s="24" t="str">
        <f>VLOOKUP(C1530,'FHF LUT'!$A$5:$H$81,2,FALSE)</f>
        <v>Douglas-fir Tussock Moth</v>
      </c>
      <c r="E1530" s="24">
        <v>13</v>
      </c>
      <c r="F1530" s="24" t="s">
        <v>24</v>
      </c>
      <c r="G1530" s="24">
        <v>0</v>
      </c>
      <c r="H1530" s="24">
        <v>0</v>
      </c>
    </row>
    <row r="1531" spans="1:8">
      <c r="A1531" s="24" t="str">
        <f t="shared" si="23"/>
        <v>2002_IDT_14</v>
      </c>
      <c r="B1531" s="24">
        <v>2002</v>
      </c>
      <c r="C1531" s="24" t="s">
        <v>193</v>
      </c>
      <c r="D1531" s="24" t="str">
        <f>VLOOKUP(C1531,'FHF LUT'!$A$5:$H$81,2,FALSE)</f>
        <v>Douglas-fir Tussock Moth</v>
      </c>
      <c r="E1531" s="24">
        <v>14</v>
      </c>
      <c r="F1531" s="24" t="s">
        <v>30</v>
      </c>
      <c r="G1531" s="24">
        <v>0</v>
      </c>
      <c r="H1531" s="24">
        <v>0</v>
      </c>
    </row>
    <row r="1532" spans="1:8">
      <c r="A1532" s="24" t="str">
        <f t="shared" si="23"/>
        <v>2002_IDT_15</v>
      </c>
      <c r="B1532" s="24">
        <v>2002</v>
      </c>
      <c r="C1532" s="24" t="s">
        <v>193</v>
      </c>
      <c r="D1532" s="24" t="str">
        <f>VLOOKUP(C1532,'FHF LUT'!$A$5:$H$81,2,FALSE)</f>
        <v>Douglas-fir Tussock Moth</v>
      </c>
      <c r="E1532" s="24">
        <v>15</v>
      </c>
      <c r="F1532" s="24" t="s">
        <v>33</v>
      </c>
      <c r="G1532" s="24">
        <v>0</v>
      </c>
      <c r="H1532" s="24">
        <v>0</v>
      </c>
    </row>
    <row r="1533" spans="1:8">
      <c r="A1533" s="24" t="str">
        <f t="shared" si="23"/>
        <v>2002_IDT_16</v>
      </c>
      <c r="B1533" s="24">
        <v>2002</v>
      </c>
      <c r="C1533" s="24" t="s">
        <v>193</v>
      </c>
      <c r="D1533" s="24" t="str">
        <f>VLOOKUP(C1533,'FHF LUT'!$A$5:$H$81,2,FALSE)</f>
        <v>Douglas-fir Tussock Moth</v>
      </c>
      <c r="E1533" s="24">
        <v>16</v>
      </c>
      <c r="F1533" s="24" t="s">
        <v>12</v>
      </c>
      <c r="G1533" s="24">
        <v>0</v>
      </c>
      <c r="H1533" s="24">
        <v>0</v>
      </c>
    </row>
    <row r="1534" spans="1:8">
      <c r="A1534" s="24" t="str">
        <f t="shared" si="23"/>
        <v>2002_IDT_17</v>
      </c>
      <c r="B1534" s="24">
        <v>2002</v>
      </c>
      <c r="C1534" s="24" t="s">
        <v>193</v>
      </c>
      <c r="D1534" s="24" t="str">
        <f>VLOOKUP(C1534,'FHF LUT'!$A$5:$H$81,2,FALSE)</f>
        <v>Douglas-fir Tussock Moth</v>
      </c>
      <c r="E1534" s="24">
        <v>17</v>
      </c>
      <c r="F1534" s="24" t="s">
        <v>32</v>
      </c>
      <c r="G1534" s="24">
        <v>0</v>
      </c>
      <c r="H1534" s="24">
        <v>0</v>
      </c>
    </row>
    <row r="1535" spans="1:8">
      <c r="A1535" s="24" t="str">
        <f t="shared" si="23"/>
        <v>2002_IDT_18</v>
      </c>
      <c r="B1535" s="24">
        <v>2002</v>
      </c>
      <c r="C1535" s="24" t="s">
        <v>193</v>
      </c>
      <c r="D1535" s="24" t="str">
        <f>VLOOKUP(C1535,'FHF LUT'!$A$5:$H$81,2,FALSE)</f>
        <v>Douglas-fir Tussock Moth</v>
      </c>
      <c r="E1535" s="24">
        <v>18</v>
      </c>
      <c r="F1535" s="24" t="s">
        <v>15</v>
      </c>
      <c r="G1535" s="24">
        <v>0</v>
      </c>
      <c r="H1535" s="24">
        <v>0</v>
      </c>
    </row>
    <row r="1536" spans="1:8">
      <c r="A1536" s="24" t="str">
        <f t="shared" si="23"/>
        <v>2002_IDT_20</v>
      </c>
      <c r="B1536" s="24">
        <v>2002</v>
      </c>
      <c r="C1536" s="24" t="s">
        <v>193</v>
      </c>
      <c r="D1536" s="24" t="str">
        <f>VLOOKUP(C1536,'FHF LUT'!$A$5:$H$81,2,FALSE)</f>
        <v>Douglas-fir Tussock Moth</v>
      </c>
      <c r="E1536" s="24">
        <v>20</v>
      </c>
      <c r="F1536" s="24" t="s">
        <v>6</v>
      </c>
      <c r="G1536" s="24">
        <v>0</v>
      </c>
      <c r="H1536" s="24">
        <v>0</v>
      </c>
    </row>
    <row r="1537" spans="1:8">
      <c r="A1537" s="24" t="str">
        <f t="shared" si="23"/>
        <v>2002_IDT_22</v>
      </c>
      <c r="B1537" s="24">
        <v>2002</v>
      </c>
      <c r="C1537" s="24" t="s">
        <v>193</v>
      </c>
      <c r="D1537" s="24" t="str">
        <f>VLOOKUP(C1537,'FHF LUT'!$A$5:$H$81,2,FALSE)</f>
        <v>Douglas-fir Tussock Moth</v>
      </c>
      <c r="E1537" s="24">
        <v>22</v>
      </c>
      <c r="F1537" s="24" t="s">
        <v>19</v>
      </c>
      <c r="G1537" s="24">
        <v>0</v>
      </c>
      <c r="H1537" s="24">
        <v>0</v>
      </c>
    </row>
    <row r="1538" spans="1:8">
      <c r="A1538" s="24" t="str">
        <f t="shared" si="23"/>
        <v>2002_IDT_23</v>
      </c>
      <c r="B1538" s="24">
        <v>2002</v>
      </c>
      <c r="C1538" s="24" t="s">
        <v>193</v>
      </c>
      <c r="D1538" s="24" t="str">
        <f>VLOOKUP(C1538,'FHF LUT'!$A$5:$H$81,2,FALSE)</f>
        <v>Douglas-fir Tussock Moth</v>
      </c>
      <c r="E1538" s="24">
        <v>23</v>
      </c>
      <c r="F1538" s="24" t="s">
        <v>27</v>
      </c>
      <c r="G1538" s="24">
        <v>0</v>
      </c>
      <c r="H1538" s="24">
        <v>0</v>
      </c>
    </row>
    <row r="1539" spans="1:8">
      <c r="A1539" s="24" t="str">
        <f t="shared" ref="A1539:A1602" si="24">CONCATENATE(B1539,"_",C1539,"_",E1539)</f>
        <v>2002_IDT_24</v>
      </c>
      <c r="B1539" s="24">
        <v>2002</v>
      </c>
      <c r="C1539" s="24" t="s">
        <v>193</v>
      </c>
      <c r="D1539" s="24" t="str">
        <f>VLOOKUP(C1539,'FHF LUT'!$A$5:$H$81,2,FALSE)</f>
        <v>Douglas-fir Tussock Moth</v>
      </c>
      <c r="E1539" s="24">
        <v>24</v>
      </c>
      <c r="F1539" s="24" t="s">
        <v>17</v>
      </c>
      <c r="G1539" s="24">
        <v>0</v>
      </c>
      <c r="H1539" s="24">
        <v>0</v>
      </c>
    </row>
    <row r="1540" spans="1:8">
      <c r="A1540" s="24" t="str">
        <f t="shared" si="24"/>
        <v>2002_IDT_25</v>
      </c>
      <c r="B1540" s="24">
        <v>2002</v>
      </c>
      <c r="C1540" s="24" t="s">
        <v>193</v>
      </c>
      <c r="D1540" s="24" t="str">
        <f>VLOOKUP(C1540,'FHF LUT'!$A$5:$H$81,2,FALSE)</f>
        <v>Douglas-fir Tussock Moth</v>
      </c>
      <c r="E1540" s="24">
        <v>25</v>
      </c>
      <c r="F1540" s="24" t="s">
        <v>23</v>
      </c>
      <c r="G1540" s="24">
        <v>0</v>
      </c>
      <c r="H1540" s="24">
        <v>0</v>
      </c>
    </row>
    <row r="1541" spans="1:8">
      <c r="A1541" s="24" t="str">
        <f t="shared" si="24"/>
        <v>2002_IDT_26</v>
      </c>
      <c r="B1541" s="24">
        <v>2002</v>
      </c>
      <c r="C1541" s="24" t="s">
        <v>193</v>
      </c>
      <c r="D1541" s="24" t="str">
        <f>VLOOKUP(C1541,'FHF LUT'!$A$5:$H$81,2,FALSE)</f>
        <v>Douglas-fir Tussock Moth</v>
      </c>
      <c r="E1541" s="24">
        <v>26</v>
      </c>
      <c r="F1541" s="24" t="s">
        <v>14</v>
      </c>
      <c r="G1541" s="24">
        <v>0</v>
      </c>
      <c r="H1541" s="24">
        <v>0</v>
      </c>
    </row>
    <row r="1542" spans="1:8">
      <c r="A1542" s="24" t="str">
        <f t="shared" si="24"/>
        <v>2002_IDT_27</v>
      </c>
      <c r="B1542" s="24">
        <v>2002</v>
      </c>
      <c r="C1542" s="24" t="s">
        <v>193</v>
      </c>
      <c r="D1542" s="24" t="str">
        <f>VLOOKUP(C1542,'FHF LUT'!$A$5:$H$81,2,FALSE)</f>
        <v>Douglas-fir Tussock Moth</v>
      </c>
      <c r="E1542" s="24">
        <v>27</v>
      </c>
      <c r="F1542" s="24" t="s">
        <v>21</v>
      </c>
      <c r="G1542" s="24">
        <v>0</v>
      </c>
      <c r="H1542" s="24">
        <v>0</v>
      </c>
    </row>
    <row r="1543" spans="1:8">
      <c r="A1543" s="24" t="str">
        <f t="shared" si="24"/>
        <v>2002_IDT_29</v>
      </c>
      <c r="B1543" s="24">
        <v>2002</v>
      </c>
      <c r="C1543" s="24" t="s">
        <v>193</v>
      </c>
      <c r="D1543" s="24" t="str">
        <f>VLOOKUP(C1543,'FHF LUT'!$A$5:$H$81,2,FALSE)</f>
        <v>Douglas-fir Tussock Moth</v>
      </c>
      <c r="E1543" s="24">
        <v>29</v>
      </c>
      <c r="F1543" s="24" t="s">
        <v>9</v>
      </c>
      <c r="G1543" s="24">
        <v>0</v>
      </c>
      <c r="H1543" s="24">
        <v>0</v>
      </c>
    </row>
    <row r="1544" spans="1:8">
      <c r="A1544" s="24" t="str">
        <f t="shared" si="24"/>
        <v>2002_IDT_30</v>
      </c>
      <c r="B1544" s="24">
        <v>2002</v>
      </c>
      <c r="C1544" s="24" t="s">
        <v>193</v>
      </c>
      <c r="D1544" s="24" t="str">
        <f>VLOOKUP(C1544,'FHF LUT'!$A$5:$H$81,2,FALSE)</f>
        <v>Douglas-fir Tussock Moth</v>
      </c>
      <c r="E1544" s="24">
        <v>30</v>
      </c>
      <c r="F1544" s="24" t="s">
        <v>35</v>
      </c>
      <c r="G1544" s="24">
        <v>0</v>
      </c>
      <c r="H1544" s="24">
        <v>0</v>
      </c>
    </row>
    <row r="1545" spans="1:8">
      <c r="A1545" s="24" t="str">
        <f t="shared" si="24"/>
        <v>2002_IDT_31</v>
      </c>
      <c r="B1545" s="24">
        <v>2002</v>
      </c>
      <c r="C1545" s="24" t="s">
        <v>193</v>
      </c>
      <c r="D1545" s="24" t="str">
        <f>VLOOKUP(C1545,'FHF LUT'!$A$5:$H$81,2,FALSE)</f>
        <v>Douglas-fir Tussock Moth</v>
      </c>
      <c r="E1545" s="24">
        <v>31</v>
      </c>
      <c r="F1545" s="24" t="s">
        <v>34</v>
      </c>
      <c r="G1545" s="24">
        <v>0</v>
      </c>
      <c r="H1545" s="24">
        <v>0</v>
      </c>
    </row>
    <row r="1546" spans="1:8">
      <c r="A1546" s="24" t="str">
        <f t="shared" si="24"/>
        <v>2002_IDT_38</v>
      </c>
      <c r="B1546" s="24">
        <v>2002</v>
      </c>
      <c r="C1546" s="24" t="s">
        <v>193</v>
      </c>
      <c r="D1546" s="24" t="str">
        <f>VLOOKUP(C1546,'FHF LUT'!$A$5:$H$81,2,FALSE)</f>
        <v>Douglas-fir Tussock Moth</v>
      </c>
      <c r="E1546" s="24">
        <v>38</v>
      </c>
      <c r="F1546" s="24" t="s">
        <v>8</v>
      </c>
      <c r="G1546" s="24">
        <v>0</v>
      </c>
      <c r="H1546" s="24">
        <v>0</v>
      </c>
    </row>
    <row r="1547" spans="1:8">
      <c r="A1547" s="24" t="str">
        <f t="shared" si="24"/>
        <v>2002_IDT_39</v>
      </c>
      <c r="B1547" s="24">
        <v>2002</v>
      </c>
      <c r="C1547" s="24" t="s">
        <v>193</v>
      </c>
      <c r="D1547" s="24" t="str">
        <f>VLOOKUP(C1547,'FHF LUT'!$A$5:$H$81,2,FALSE)</f>
        <v>Douglas-fir Tussock Moth</v>
      </c>
      <c r="E1547" s="24">
        <v>39</v>
      </c>
      <c r="F1547" s="24" t="s">
        <v>36</v>
      </c>
      <c r="G1547" s="24">
        <v>0</v>
      </c>
      <c r="H1547" s="24">
        <v>0</v>
      </c>
    </row>
    <row r="1548" spans="1:8">
      <c r="A1548" s="24" t="str">
        <f t="shared" si="24"/>
        <v>2002_IDT_40</v>
      </c>
      <c r="B1548" s="24">
        <v>2002</v>
      </c>
      <c r="C1548" s="24" t="s">
        <v>193</v>
      </c>
      <c r="D1548" s="24" t="str">
        <f>VLOOKUP(C1548,'FHF LUT'!$A$5:$H$81,2,FALSE)</f>
        <v>Douglas-fir Tussock Moth</v>
      </c>
      <c r="E1548" s="24">
        <v>40</v>
      </c>
      <c r="F1548" s="24" t="s">
        <v>31</v>
      </c>
      <c r="G1548" s="24">
        <v>0</v>
      </c>
      <c r="H1548" s="24">
        <v>0</v>
      </c>
    </row>
    <row r="1549" spans="1:8">
      <c r="A1549" s="24" t="str">
        <f t="shared" si="24"/>
        <v>2002_IDT_41</v>
      </c>
      <c r="B1549" s="24">
        <v>2002</v>
      </c>
      <c r="C1549" s="24" t="s">
        <v>193</v>
      </c>
      <c r="D1549" s="24" t="str">
        <f>VLOOKUP(C1549,'FHF LUT'!$A$5:$H$81,2,FALSE)</f>
        <v>Douglas-fir Tussock Moth</v>
      </c>
      <c r="E1549" s="24">
        <v>41</v>
      </c>
      <c r="F1549" s="24" t="s">
        <v>26</v>
      </c>
      <c r="G1549" s="24">
        <v>0</v>
      </c>
      <c r="H1549" s="24">
        <v>0</v>
      </c>
    </row>
    <row r="1550" spans="1:8">
      <c r="A1550" s="24" t="str">
        <f t="shared" si="24"/>
        <v>2002_IDT_43</v>
      </c>
      <c r="B1550" s="24">
        <v>2002</v>
      </c>
      <c r="C1550" s="24" t="s">
        <v>193</v>
      </c>
      <c r="D1550" s="24" t="str">
        <f>VLOOKUP(C1550,'FHF LUT'!$A$5:$H$81,2,FALSE)</f>
        <v>Douglas-fir Tussock Moth</v>
      </c>
      <c r="E1550" s="24">
        <v>43</v>
      </c>
      <c r="F1550" s="24" t="s">
        <v>20</v>
      </c>
      <c r="G1550" s="24">
        <v>0</v>
      </c>
      <c r="H1550" s="24">
        <v>0</v>
      </c>
    </row>
    <row r="1551" spans="1:8">
      <c r="A1551" s="24" t="str">
        <f t="shared" si="24"/>
        <v>2002_IDT_44</v>
      </c>
      <c r="B1551" s="24">
        <v>2002</v>
      </c>
      <c r="C1551" s="24" t="s">
        <v>193</v>
      </c>
      <c r="D1551" s="24" t="str">
        <f>VLOOKUP(C1551,'FHF LUT'!$A$5:$H$81,2,FALSE)</f>
        <v>Douglas-fir Tussock Moth</v>
      </c>
      <c r="E1551" s="24">
        <v>44</v>
      </c>
      <c r="F1551" s="24" t="s">
        <v>3</v>
      </c>
      <c r="G1551" s="24">
        <v>0</v>
      </c>
      <c r="H1551" s="24">
        <v>0</v>
      </c>
    </row>
    <row r="1552" spans="1:8">
      <c r="A1552" s="24" t="str">
        <f t="shared" si="24"/>
        <v>2002_IDT_45</v>
      </c>
      <c r="B1552" s="24">
        <v>2002</v>
      </c>
      <c r="C1552" s="24" t="s">
        <v>193</v>
      </c>
      <c r="D1552" s="24" t="str">
        <f>VLOOKUP(C1552,'FHF LUT'!$A$5:$H$81,2,FALSE)</f>
        <v>Douglas-fir Tussock Moth</v>
      </c>
      <c r="E1552" s="24">
        <v>45</v>
      </c>
      <c r="F1552" s="24" t="s">
        <v>5</v>
      </c>
      <c r="G1552" s="24">
        <v>0</v>
      </c>
      <c r="H1552" s="24">
        <v>0</v>
      </c>
    </row>
    <row r="1553" spans="1:8">
      <c r="A1553" s="24" t="str">
        <f t="shared" si="24"/>
        <v>2002_IDT_46</v>
      </c>
      <c r="B1553" s="24">
        <v>2002</v>
      </c>
      <c r="C1553" s="24" t="s">
        <v>193</v>
      </c>
      <c r="D1553" s="24" t="str">
        <f>VLOOKUP(C1553,'FHF LUT'!$A$5:$H$81,2,FALSE)</f>
        <v>Douglas-fir Tussock Moth</v>
      </c>
      <c r="E1553" s="24">
        <v>46</v>
      </c>
      <c r="F1553" s="24" t="s">
        <v>234</v>
      </c>
      <c r="G1553" s="24">
        <v>0</v>
      </c>
      <c r="H1553" s="24">
        <v>0</v>
      </c>
    </row>
    <row r="1554" spans="1:8">
      <c r="A1554" s="24" t="str">
        <f t="shared" si="24"/>
        <v>2002_IDT_47</v>
      </c>
      <c r="B1554" s="24">
        <v>2002</v>
      </c>
      <c r="C1554" s="24" t="s">
        <v>193</v>
      </c>
      <c r="D1554" s="24" t="str">
        <f>VLOOKUP(C1554,'FHF LUT'!$A$5:$H$81,2,FALSE)</f>
        <v>Douglas-fir Tussock Moth</v>
      </c>
      <c r="E1554" s="24">
        <v>47</v>
      </c>
      <c r="F1554" s="24" t="s">
        <v>233</v>
      </c>
      <c r="G1554" s="24">
        <v>0</v>
      </c>
      <c r="H1554" s="24">
        <v>0</v>
      </c>
    </row>
    <row r="1555" spans="1:8">
      <c r="A1555" s="24" t="str">
        <f t="shared" si="24"/>
        <v>2002_IDT_48</v>
      </c>
      <c r="B1555" s="24">
        <v>2002</v>
      </c>
      <c r="C1555" s="24" t="s">
        <v>193</v>
      </c>
      <c r="D1555" s="24" t="str">
        <f>VLOOKUP(C1555,'FHF LUT'!$A$5:$H$81,2,FALSE)</f>
        <v>Douglas-fir Tussock Moth</v>
      </c>
      <c r="E1555" s="24">
        <v>48</v>
      </c>
      <c r="F1555" s="24" t="s">
        <v>235</v>
      </c>
      <c r="G1555" s="24">
        <v>0</v>
      </c>
      <c r="H1555" s="24">
        <v>0</v>
      </c>
    </row>
    <row r="1556" spans="1:8">
      <c r="A1556" s="24" t="str">
        <f t="shared" si="24"/>
        <v>2002_NB_1</v>
      </c>
      <c r="B1556" s="24">
        <v>2002</v>
      </c>
      <c r="C1556" s="24" t="s">
        <v>188</v>
      </c>
      <c r="D1556" s="24" t="str">
        <f>VLOOKUP(C1556,'FHF LUT'!$A$5:$H$81,2,FALSE)</f>
        <v>Fire</v>
      </c>
      <c r="E1556" s="24">
        <v>1</v>
      </c>
      <c r="F1556" s="24" t="s">
        <v>10</v>
      </c>
      <c r="G1556" s="24">
        <v>0</v>
      </c>
      <c r="H1556" s="24">
        <v>0</v>
      </c>
    </row>
    <row r="1557" spans="1:8">
      <c r="A1557" s="24" t="str">
        <f t="shared" si="24"/>
        <v>2002_NB_2</v>
      </c>
      <c r="B1557" s="24">
        <v>2002</v>
      </c>
      <c r="C1557" s="24" t="s">
        <v>188</v>
      </c>
      <c r="D1557" s="24" t="str">
        <f>VLOOKUP(C1557,'FHF LUT'!$A$5:$H$81,2,FALSE)</f>
        <v>Fire</v>
      </c>
      <c r="E1557" s="24">
        <v>2</v>
      </c>
      <c r="F1557" s="24" t="s">
        <v>22</v>
      </c>
      <c r="G1557" s="24">
        <v>0</v>
      </c>
      <c r="H1557" s="24">
        <v>0</v>
      </c>
    </row>
    <row r="1558" spans="1:8">
      <c r="A1558" s="24" t="str">
        <f t="shared" si="24"/>
        <v>2002_NB_3</v>
      </c>
      <c r="B1558" s="24">
        <v>2002</v>
      </c>
      <c r="C1558" s="24" t="s">
        <v>188</v>
      </c>
      <c r="D1558" s="24" t="str">
        <f>VLOOKUP(C1558,'FHF LUT'!$A$5:$H$81,2,FALSE)</f>
        <v>Fire</v>
      </c>
      <c r="E1558" s="24">
        <v>3</v>
      </c>
      <c r="F1558" s="24" t="s">
        <v>13</v>
      </c>
      <c r="G1558" s="24">
        <v>0</v>
      </c>
      <c r="H1558" s="24">
        <v>0</v>
      </c>
    </row>
    <row r="1559" spans="1:8">
      <c r="A1559" s="24" t="str">
        <f t="shared" si="24"/>
        <v>2002_NB_4</v>
      </c>
      <c r="B1559" s="24">
        <v>2002</v>
      </c>
      <c r="C1559" s="24" t="s">
        <v>188</v>
      </c>
      <c r="D1559" s="24" t="str">
        <f>VLOOKUP(C1559,'FHF LUT'!$A$5:$H$81,2,FALSE)</f>
        <v>Fire</v>
      </c>
      <c r="E1559" s="24">
        <v>4</v>
      </c>
      <c r="F1559" s="24" t="s">
        <v>28</v>
      </c>
      <c r="G1559" s="24">
        <v>0</v>
      </c>
      <c r="H1559" s="24">
        <v>0</v>
      </c>
    </row>
    <row r="1560" spans="1:8">
      <c r="A1560" s="24" t="str">
        <f t="shared" si="24"/>
        <v>2002_NB_5</v>
      </c>
      <c r="B1560" s="24">
        <v>2002</v>
      </c>
      <c r="C1560" s="24" t="s">
        <v>188</v>
      </c>
      <c r="D1560" s="24" t="str">
        <f>VLOOKUP(C1560,'FHF LUT'!$A$5:$H$81,2,FALSE)</f>
        <v>Fire</v>
      </c>
      <c r="E1560" s="24">
        <v>5</v>
      </c>
      <c r="F1560" s="24" t="s">
        <v>16</v>
      </c>
      <c r="G1560" s="24">
        <v>0</v>
      </c>
      <c r="H1560" s="24">
        <v>0</v>
      </c>
    </row>
    <row r="1561" spans="1:8">
      <c r="A1561" s="24" t="str">
        <f t="shared" si="24"/>
        <v>2002_NB_7</v>
      </c>
      <c r="B1561" s="24">
        <v>2002</v>
      </c>
      <c r="C1561" s="24" t="s">
        <v>188</v>
      </c>
      <c r="D1561" s="24" t="str">
        <f>VLOOKUP(C1561,'FHF LUT'!$A$5:$H$81,2,FALSE)</f>
        <v>Fire</v>
      </c>
      <c r="E1561" s="24">
        <v>7</v>
      </c>
      <c r="F1561" s="24" t="s">
        <v>25</v>
      </c>
      <c r="G1561" s="24">
        <v>0</v>
      </c>
      <c r="H1561" s="24">
        <v>0</v>
      </c>
    </row>
    <row r="1562" spans="1:8">
      <c r="A1562" s="24" t="str">
        <f t="shared" si="24"/>
        <v>2002_NB_8</v>
      </c>
      <c r="B1562" s="24">
        <v>2002</v>
      </c>
      <c r="C1562" s="24" t="s">
        <v>188</v>
      </c>
      <c r="D1562" s="24" t="str">
        <f>VLOOKUP(C1562,'FHF LUT'!$A$5:$H$81,2,FALSE)</f>
        <v>Fire</v>
      </c>
      <c r="E1562" s="24">
        <v>8</v>
      </c>
      <c r="F1562" s="24" t="s">
        <v>29</v>
      </c>
      <c r="G1562" s="24">
        <v>0</v>
      </c>
      <c r="H1562" s="24">
        <v>0</v>
      </c>
    </row>
    <row r="1563" spans="1:8">
      <c r="A1563" s="24" t="str">
        <f t="shared" si="24"/>
        <v>2002_NB_9</v>
      </c>
      <c r="B1563" s="24">
        <v>2002</v>
      </c>
      <c r="C1563" s="24" t="s">
        <v>188</v>
      </c>
      <c r="D1563" s="24" t="str">
        <f>VLOOKUP(C1563,'FHF LUT'!$A$5:$H$81,2,FALSE)</f>
        <v>Fire</v>
      </c>
      <c r="E1563" s="24">
        <v>9</v>
      </c>
      <c r="F1563" s="24" t="s">
        <v>7</v>
      </c>
      <c r="G1563" s="24">
        <v>0</v>
      </c>
      <c r="H1563" s="24">
        <v>0</v>
      </c>
    </row>
    <row r="1564" spans="1:8">
      <c r="A1564" s="24" t="str">
        <f t="shared" si="24"/>
        <v>2002_NB_10</v>
      </c>
      <c r="B1564" s="24">
        <v>2002</v>
      </c>
      <c r="C1564" s="24" t="s">
        <v>188</v>
      </c>
      <c r="D1564" s="24" t="str">
        <f>VLOOKUP(C1564,'FHF LUT'!$A$5:$H$81,2,FALSE)</f>
        <v>Fire</v>
      </c>
      <c r="E1564" s="24">
        <v>10</v>
      </c>
      <c r="F1564" s="24" t="s">
        <v>18</v>
      </c>
      <c r="G1564" s="24">
        <v>0</v>
      </c>
      <c r="H1564" s="24">
        <v>0</v>
      </c>
    </row>
    <row r="1565" spans="1:8">
      <c r="A1565" s="24" t="str">
        <f t="shared" si="24"/>
        <v>2002_NB_11</v>
      </c>
      <c r="B1565" s="24">
        <v>2002</v>
      </c>
      <c r="C1565" s="24" t="s">
        <v>188</v>
      </c>
      <c r="D1565" s="24" t="str">
        <f>VLOOKUP(C1565,'FHF LUT'!$A$5:$H$81,2,FALSE)</f>
        <v>Fire</v>
      </c>
      <c r="E1565" s="24">
        <v>11</v>
      </c>
      <c r="F1565" s="24" t="s">
        <v>4</v>
      </c>
      <c r="G1565" s="24">
        <v>321</v>
      </c>
      <c r="H1565" s="24">
        <v>223</v>
      </c>
    </row>
    <row r="1566" spans="1:8">
      <c r="A1566" s="24" t="str">
        <f t="shared" si="24"/>
        <v>2002_NB_12</v>
      </c>
      <c r="B1566" s="24">
        <v>2002</v>
      </c>
      <c r="C1566" s="24" t="s">
        <v>188</v>
      </c>
      <c r="D1566" s="24" t="str">
        <f>VLOOKUP(C1566,'FHF LUT'!$A$5:$H$81,2,FALSE)</f>
        <v>Fire</v>
      </c>
      <c r="E1566" s="24">
        <v>12</v>
      </c>
      <c r="F1566" s="24" t="s">
        <v>11</v>
      </c>
      <c r="G1566" s="24">
        <v>0</v>
      </c>
      <c r="H1566" s="24">
        <v>0</v>
      </c>
    </row>
    <row r="1567" spans="1:8">
      <c r="A1567" s="24" t="str">
        <f t="shared" si="24"/>
        <v>2002_NB_13</v>
      </c>
      <c r="B1567" s="24">
        <v>2002</v>
      </c>
      <c r="C1567" s="24" t="s">
        <v>188</v>
      </c>
      <c r="D1567" s="24" t="str">
        <f>VLOOKUP(C1567,'FHF LUT'!$A$5:$H$81,2,FALSE)</f>
        <v>Fire</v>
      </c>
      <c r="E1567" s="24">
        <v>13</v>
      </c>
      <c r="F1567" s="24" t="s">
        <v>24</v>
      </c>
      <c r="G1567" s="24">
        <v>0</v>
      </c>
      <c r="H1567" s="24">
        <v>0</v>
      </c>
    </row>
    <row r="1568" spans="1:8">
      <c r="A1568" s="24" t="str">
        <f t="shared" si="24"/>
        <v>2002_NB_14</v>
      </c>
      <c r="B1568" s="24">
        <v>2002</v>
      </c>
      <c r="C1568" s="24" t="s">
        <v>188</v>
      </c>
      <c r="D1568" s="24" t="str">
        <f>VLOOKUP(C1568,'FHF LUT'!$A$5:$H$81,2,FALSE)</f>
        <v>Fire</v>
      </c>
      <c r="E1568" s="24">
        <v>14</v>
      </c>
      <c r="F1568" s="24" t="s">
        <v>30</v>
      </c>
      <c r="G1568" s="24">
        <v>2403</v>
      </c>
      <c r="H1568" s="24">
        <v>2090</v>
      </c>
    </row>
    <row r="1569" spans="1:8">
      <c r="A1569" s="24" t="str">
        <f t="shared" si="24"/>
        <v>2002_NB_15</v>
      </c>
      <c r="B1569" s="24">
        <v>2002</v>
      </c>
      <c r="C1569" s="24" t="s">
        <v>188</v>
      </c>
      <c r="D1569" s="24" t="str">
        <f>VLOOKUP(C1569,'FHF LUT'!$A$5:$H$81,2,FALSE)</f>
        <v>Fire</v>
      </c>
      <c r="E1569" s="24">
        <v>15</v>
      </c>
      <c r="F1569" s="24" t="s">
        <v>33</v>
      </c>
      <c r="G1569" s="24">
        <v>51441</v>
      </c>
      <c r="H1569" s="24">
        <v>51441</v>
      </c>
    </row>
    <row r="1570" spans="1:8">
      <c r="A1570" s="24" t="str">
        <f t="shared" si="24"/>
        <v>2002_NB_16</v>
      </c>
      <c r="B1570" s="24">
        <v>2002</v>
      </c>
      <c r="C1570" s="24" t="s">
        <v>188</v>
      </c>
      <c r="D1570" s="24" t="str">
        <f>VLOOKUP(C1570,'FHF LUT'!$A$5:$H$81,2,FALSE)</f>
        <v>Fire</v>
      </c>
      <c r="E1570" s="24">
        <v>16</v>
      </c>
      <c r="F1570" s="24" t="s">
        <v>12</v>
      </c>
      <c r="G1570" s="24">
        <v>10500</v>
      </c>
      <c r="H1570" s="24">
        <v>10214</v>
      </c>
    </row>
    <row r="1571" spans="1:8">
      <c r="A1571" s="24" t="str">
        <f t="shared" si="24"/>
        <v>2002_NB_17</v>
      </c>
      <c r="B1571" s="24">
        <v>2002</v>
      </c>
      <c r="C1571" s="24" t="s">
        <v>188</v>
      </c>
      <c r="D1571" s="24" t="str">
        <f>VLOOKUP(C1571,'FHF LUT'!$A$5:$H$81,2,FALSE)</f>
        <v>Fire</v>
      </c>
      <c r="E1571" s="24">
        <v>17</v>
      </c>
      <c r="F1571" s="24" t="s">
        <v>32</v>
      </c>
      <c r="G1571" s="24">
        <v>0</v>
      </c>
      <c r="H1571" s="24">
        <v>0</v>
      </c>
    </row>
    <row r="1572" spans="1:8">
      <c r="A1572" s="24" t="str">
        <f t="shared" si="24"/>
        <v>2002_NB_18</v>
      </c>
      <c r="B1572" s="24">
        <v>2002</v>
      </c>
      <c r="C1572" s="24" t="s">
        <v>188</v>
      </c>
      <c r="D1572" s="24" t="str">
        <f>VLOOKUP(C1572,'FHF LUT'!$A$5:$H$81,2,FALSE)</f>
        <v>Fire</v>
      </c>
      <c r="E1572" s="24">
        <v>18</v>
      </c>
      <c r="F1572" s="24" t="s">
        <v>15</v>
      </c>
      <c r="G1572" s="24">
        <v>66</v>
      </c>
      <c r="H1572" s="24">
        <v>66</v>
      </c>
    </row>
    <row r="1573" spans="1:8">
      <c r="A1573" s="24" t="str">
        <f t="shared" si="24"/>
        <v>2002_NB_20</v>
      </c>
      <c r="B1573" s="24">
        <v>2002</v>
      </c>
      <c r="C1573" s="24" t="s">
        <v>188</v>
      </c>
      <c r="D1573" s="24" t="str">
        <f>VLOOKUP(C1573,'FHF LUT'!$A$5:$H$81,2,FALSE)</f>
        <v>Fire</v>
      </c>
      <c r="E1573" s="24">
        <v>20</v>
      </c>
      <c r="F1573" s="24" t="s">
        <v>6</v>
      </c>
      <c r="G1573" s="24">
        <v>956</v>
      </c>
      <c r="H1573" s="24">
        <v>324</v>
      </c>
    </row>
    <row r="1574" spans="1:8">
      <c r="A1574" s="24" t="str">
        <f t="shared" si="24"/>
        <v>2002_NB_22</v>
      </c>
      <c r="B1574" s="24">
        <v>2002</v>
      </c>
      <c r="C1574" s="24" t="s">
        <v>188</v>
      </c>
      <c r="D1574" s="24" t="str">
        <f>VLOOKUP(C1574,'FHF LUT'!$A$5:$H$81,2,FALSE)</f>
        <v>Fire</v>
      </c>
      <c r="E1574" s="24">
        <v>22</v>
      </c>
      <c r="F1574" s="24" t="s">
        <v>19</v>
      </c>
      <c r="G1574" s="24">
        <v>296</v>
      </c>
      <c r="H1574" s="24">
        <v>100</v>
      </c>
    </row>
    <row r="1575" spans="1:8">
      <c r="A1575" s="24" t="str">
        <f t="shared" si="24"/>
        <v>2002_NB_23</v>
      </c>
      <c r="B1575" s="24">
        <v>2002</v>
      </c>
      <c r="C1575" s="24" t="s">
        <v>188</v>
      </c>
      <c r="D1575" s="24" t="str">
        <f>VLOOKUP(C1575,'FHF LUT'!$A$5:$H$81,2,FALSE)</f>
        <v>Fire</v>
      </c>
      <c r="E1575" s="24">
        <v>23</v>
      </c>
      <c r="F1575" s="24" t="s">
        <v>27</v>
      </c>
      <c r="G1575" s="24">
        <v>0</v>
      </c>
      <c r="H1575" s="24">
        <v>0</v>
      </c>
    </row>
    <row r="1576" spans="1:8">
      <c r="A1576" s="24" t="str">
        <f t="shared" si="24"/>
        <v>2002_NB_24</v>
      </c>
      <c r="B1576" s="24">
        <v>2002</v>
      </c>
      <c r="C1576" s="24" t="s">
        <v>188</v>
      </c>
      <c r="D1576" s="24" t="str">
        <f>VLOOKUP(C1576,'FHF LUT'!$A$5:$H$81,2,FALSE)</f>
        <v>Fire</v>
      </c>
      <c r="E1576" s="24">
        <v>24</v>
      </c>
      <c r="F1576" s="24" t="s">
        <v>17</v>
      </c>
      <c r="G1576" s="24">
        <v>4620</v>
      </c>
      <c r="H1576" s="24">
        <v>2883</v>
      </c>
    </row>
    <row r="1577" spans="1:8">
      <c r="A1577" s="24" t="str">
        <f t="shared" si="24"/>
        <v>2002_NB_25</v>
      </c>
      <c r="B1577" s="24">
        <v>2002</v>
      </c>
      <c r="C1577" s="24" t="s">
        <v>188</v>
      </c>
      <c r="D1577" s="24" t="str">
        <f>VLOOKUP(C1577,'FHF LUT'!$A$5:$H$81,2,FALSE)</f>
        <v>Fire</v>
      </c>
      <c r="E1577" s="24">
        <v>25</v>
      </c>
      <c r="F1577" s="24" t="s">
        <v>23</v>
      </c>
      <c r="G1577" s="24">
        <v>0</v>
      </c>
      <c r="H1577" s="24">
        <v>0</v>
      </c>
    </row>
    <row r="1578" spans="1:8">
      <c r="A1578" s="24" t="str">
        <f t="shared" si="24"/>
        <v>2002_NB_26</v>
      </c>
      <c r="B1578" s="24">
        <v>2002</v>
      </c>
      <c r="C1578" s="24" t="s">
        <v>188</v>
      </c>
      <c r="D1578" s="24" t="str">
        <f>VLOOKUP(C1578,'FHF LUT'!$A$5:$H$81,2,FALSE)</f>
        <v>Fire</v>
      </c>
      <c r="E1578" s="24">
        <v>26</v>
      </c>
      <c r="F1578" s="24" t="s">
        <v>14</v>
      </c>
      <c r="G1578" s="24">
        <v>0</v>
      </c>
      <c r="H1578" s="24">
        <v>0</v>
      </c>
    </row>
    <row r="1579" spans="1:8">
      <c r="A1579" s="24" t="str">
        <f t="shared" si="24"/>
        <v>2002_NB_27</v>
      </c>
      <c r="B1579" s="24">
        <v>2002</v>
      </c>
      <c r="C1579" s="24" t="s">
        <v>188</v>
      </c>
      <c r="D1579" s="24" t="str">
        <f>VLOOKUP(C1579,'FHF LUT'!$A$5:$H$81,2,FALSE)</f>
        <v>Fire</v>
      </c>
      <c r="E1579" s="24">
        <v>27</v>
      </c>
      <c r="F1579" s="24" t="s">
        <v>21</v>
      </c>
      <c r="G1579" s="24">
        <v>0</v>
      </c>
      <c r="H1579" s="24">
        <v>0</v>
      </c>
    </row>
    <row r="1580" spans="1:8">
      <c r="A1580" s="24" t="str">
        <f t="shared" si="24"/>
        <v>2002_NB_29</v>
      </c>
      <c r="B1580" s="24">
        <v>2002</v>
      </c>
      <c r="C1580" s="24" t="s">
        <v>188</v>
      </c>
      <c r="D1580" s="24" t="str">
        <f>VLOOKUP(C1580,'FHF LUT'!$A$5:$H$81,2,FALSE)</f>
        <v>Fire</v>
      </c>
      <c r="E1580" s="24">
        <v>29</v>
      </c>
      <c r="F1580" s="24" t="s">
        <v>9</v>
      </c>
      <c r="G1580" s="24">
        <v>0</v>
      </c>
      <c r="H1580" s="24">
        <v>0</v>
      </c>
    </row>
    <row r="1581" spans="1:8">
      <c r="A1581" s="24" t="str">
        <f t="shared" si="24"/>
        <v>2002_NB_30</v>
      </c>
      <c r="B1581" s="24">
        <v>2002</v>
      </c>
      <c r="C1581" s="24" t="s">
        <v>188</v>
      </c>
      <c r="D1581" s="24" t="str">
        <f>VLOOKUP(C1581,'FHF LUT'!$A$5:$H$81,2,FALSE)</f>
        <v>Fire</v>
      </c>
      <c r="E1581" s="24">
        <v>30</v>
      </c>
      <c r="F1581" s="24" t="s">
        <v>35</v>
      </c>
      <c r="G1581" s="24">
        <v>0</v>
      </c>
      <c r="H1581" s="24">
        <v>0</v>
      </c>
    </row>
    <row r="1582" spans="1:8">
      <c r="A1582" s="24" t="str">
        <f t="shared" si="24"/>
        <v>2002_NB_31</v>
      </c>
      <c r="B1582" s="24">
        <v>2002</v>
      </c>
      <c r="C1582" s="24" t="s">
        <v>188</v>
      </c>
      <c r="D1582" s="24" t="str">
        <f>VLOOKUP(C1582,'FHF LUT'!$A$5:$H$81,2,FALSE)</f>
        <v>Fire</v>
      </c>
      <c r="E1582" s="24">
        <v>31</v>
      </c>
      <c r="F1582" s="24" t="s">
        <v>34</v>
      </c>
      <c r="G1582" s="24">
        <v>0</v>
      </c>
      <c r="H1582" s="24">
        <v>0</v>
      </c>
    </row>
    <row r="1583" spans="1:8">
      <c r="A1583" s="24" t="str">
        <f t="shared" si="24"/>
        <v>2002_NB_38</v>
      </c>
      <c r="B1583" s="24">
        <v>2002</v>
      </c>
      <c r="C1583" s="24" t="s">
        <v>188</v>
      </c>
      <c r="D1583" s="24" t="str">
        <f>VLOOKUP(C1583,'FHF LUT'!$A$5:$H$81,2,FALSE)</f>
        <v>Fire</v>
      </c>
      <c r="E1583" s="24">
        <v>38</v>
      </c>
      <c r="F1583" s="24" t="s">
        <v>8</v>
      </c>
      <c r="G1583" s="24">
        <v>0</v>
      </c>
      <c r="H1583" s="24">
        <v>0</v>
      </c>
    </row>
    <row r="1584" spans="1:8">
      <c r="A1584" s="24" t="str">
        <f t="shared" si="24"/>
        <v>2002_NB_39</v>
      </c>
      <c r="B1584" s="24">
        <v>2002</v>
      </c>
      <c r="C1584" s="24" t="s">
        <v>188</v>
      </c>
      <c r="D1584" s="24" t="str">
        <f>VLOOKUP(C1584,'FHF LUT'!$A$5:$H$81,2,FALSE)</f>
        <v>Fire</v>
      </c>
      <c r="E1584" s="24">
        <v>39</v>
      </c>
      <c r="F1584" s="24" t="s">
        <v>36</v>
      </c>
      <c r="G1584" s="24">
        <v>0</v>
      </c>
      <c r="H1584" s="24">
        <v>0</v>
      </c>
    </row>
    <row r="1585" spans="1:8">
      <c r="A1585" s="24" t="str">
        <f t="shared" si="24"/>
        <v>2002_NB_40</v>
      </c>
      <c r="B1585" s="24">
        <v>2002</v>
      </c>
      <c r="C1585" s="24" t="s">
        <v>188</v>
      </c>
      <c r="D1585" s="24" t="str">
        <f>VLOOKUP(C1585,'FHF LUT'!$A$5:$H$81,2,FALSE)</f>
        <v>Fire</v>
      </c>
      <c r="E1585" s="24">
        <v>40</v>
      </c>
      <c r="F1585" s="24" t="s">
        <v>31</v>
      </c>
      <c r="G1585" s="24">
        <v>808</v>
      </c>
      <c r="H1585" s="24">
        <v>808</v>
      </c>
    </row>
    <row r="1586" spans="1:8">
      <c r="A1586" s="24" t="str">
        <f t="shared" si="24"/>
        <v>2002_NB_41</v>
      </c>
      <c r="B1586" s="24">
        <v>2002</v>
      </c>
      <c r="C1586" s="24" t="s">
        <v>188</v>
      </c>
      <c r="D1586" s="24" t="str">
        <f>VLOOKUP(C1586,'FHF LUT'!$A$5:$H$81,2,FALSE)</f>
        <v>Fire</v>
      </c>
      <c r="E1586" s="24">
        <v>41</v>
      </c>
      <c r="F1586" s="24" t="s">
        <v>26</v>
      </c>
      <c r="G1586" s="24">
        <v>1026</v>
      </c>
      <c r="H1586" s="24">
        <v>1026</v>
      </c>
    </row>
    <row r="1587" spans="1:8">
      <c r="A1587" s="24" t="str">
        <f t="shared" si="24"/>
        <v>2002_NB_43</v>
      </c>
      <c r="B1587" s="24">
        <v>2002</v>
      </c>
      <c r="C1587" s="24" t="s">
        <v>188</v>
      </c>
      <c r="D1587" s="24" t="str">
        <f>VLOOKUP(C1587,'FHF LUT'!$A$5:$H$81,2,FALSE)</f>
        <v>Fire</v>
      </c>
      <c r="E1587" s="24">
        <v>43</v>
      </c>
      <c r="F1587" s="24" t="s">
        <v>20</v>
      </c>
      <c r="G1587" s="24">
        <v>0</v>
      </c>
      <c r="H1587" s="24">
        <v>0</v>
      </c>
    </row>
    <row r="1588" spans="1:8">
      <c r="A1588" s="24" t="str">
        <f t="shared" si="24"/>
        <v>2002_NB_44</v>
      </c>
      <c r="B1588" s="24">
        <v>2002</v>
      </c>
      <c r="C1588" s="24" t="s">
        <v>188</v>
      </c>
      <c r="D1588" s="24" t="str">
        <f>VLOOKUP(C1588,'FHF LUT'!$A$5:$H$81,2,FALSE)</f>
        <v>Fire</v>
      </c>
      <c r="E1588" s="24">
        <v>44</v>
      </c>
      <c r="F1588" s="24" t="s">
        <v>3</v>
      </c>
      <c r="G1588" s="24">
        <v>0</v>
      </c>
      <c r="H1588" s="24">
        <v>0</v>
      </c>
    </row>
    <row r="1589" spans="1:8">
      <c r="A1589" s="24" t="str">
        <f t="shared" si="24"/>
        <v>2002_NB_45</v>
      </c>
      <c r="B1589" s="24">
        <v>2002</v>
      </c>
      <c r="C1589" s="24" t="s">
        <v>188</v>
      </c>
      <c r="D1589" s="24" t="str">
        <f>VLOOKUP(C1589,'FHF LUT'!$A$5:$H$81,2,FALSE)</f>
        <v>Fire</v>
      </c>
      <c r="E1589" s="24">
        <v>45</v>
      </c>
      <c r="F1589" s="24" t="s">
        <v>5</v>
      </c>
      <c r="G1589" s="24">
        <v>0</v>
      </c>
      <c r="H1589" s="24">
        <v>0</v>
      </c>
    </row>
    <row r="1590" spans="1:8">
      <c r="A1590" s="24" t="str">
        <f t="shared" si="24"/>
        <v>2002_NB_46</v>
      </c>
      <c r="B1590" s="24">
        <v>2002</v>
      </c>
      <c r="C1590" s="24" t="s">
        <v>188</v>
      </c>
      <c r="D1590" s="24" t="str">
        <f>VLOOKUP(C1590,'FHF LUT'!$A$5:$H$81,2,FALSE)</f>
        <v>Fire</v>
      </c>
      <c r="E1590" s="24">
        <v>46</v>
      </c>
      <c r="F1590" s="24" t="s">
        <v>234</v>
      </c>
      <c r="G1590" s="24">
        <v>0</v>
      </c>
      <c r="H1590" s="24">
        <v>0</v>
      </c>
    </row>
    <row r="1591" spans="1:8">
      <c r="A1591" s="24" t="str">
        <f t="shared" si="24"/>
        <v>2002_NB_47</v>
      </c>
      <c r="B1591" s="24">
        <v>2002</v>
      </c>
      <c r="C1591" s="24" t="s">
        <v>188</v>
      </c>
      <c r="D1591" s="24" t="str">
        <f>VLOOKUP(C1591,'FHF LUT'!$A$5:$H$81,2,FALSE)</f>
        <v>Fire</v>
      </c>
      <c r="E1591" s="24">
        <v>47</v>
      </c>
      <c r="F1591" s="24" t="s">
        <v>233</v>
      </c>
      <c r="G1591" s="24">
        <v>0</v>
      </c>
      <c r="H1591" s="24">
        <v>0</v>
      </c>
    </row>
    <row r="1592" spans="1:8">
      <c r="A1592" s="24" t="str">
        <f t="shared" si="24"/>
        <v>2002_NB_48</v>
      </c>
      <c r="B1592" s="24">
        <v>2002</v>
      </c>
      <c r="C1592" s="24" t="s">
        <v>188</v>
      </c>
      <c r="D1592" s="24" t="str">
        <f>VLOOKUP(C1592,'FHF LUT'!$A$5:$H$81,2,FALSE)</f>
        <v>Fire</v>
      </c>
      <c r="E1592" s="24">
        <v>48</v>
      </c>
      <c r="F1592" s="24" t="s">
        <v>235</v>
      </c>
      <c r="G1592" s="24">
        <v>0</v>
      </c>
      <c r="H1592" s="24">
        <v>0</v>
      </c>
    </row>
    <row r="1593" spans="1:8">
      <c r="A1593" s="24" t="str">
        <f t="shared" si="24"/>
        <v>2002_NDM_1</v>
      </c>
      <c r="B1593" s="24">
        <v>2002</v>
      </c>
      <c r="C1593" s="24" t="s">
        <v>332</v>
      </c>
      <c r="D1593" s="24" t="str">
        <f>VLOOKUP(C1593,'FHF LUT'!$A$5:$H$81,2,FALSE)</f>
        <v>Drought-caused Mortality</v>
      </c>
      <c r="E1593" s="24">
        <v>1</v>
      </c>
      <c r="F1593" s="24" t="s">
        <v>10</v>
      </c>
      <c r="G1593" s="24">
        <v>0</v>
      </c>
      <c r="H1593" s="24">
        <v>0</v>
      </c>
    </row>
    <row r="1594" spans="1:8">
      <c r="A1594" s="24" t="str">
        <f t="shared" si="24"/>
        <v>2002_NDM_2</v>
      </c>
      <c r="B1594" s="24">
        <v>2002</v>
      </c>
      <c r="C1594" s="24" t="s">
        <v>332</v>
      </c>
      <c r="D1594" s="24" t="str">
        <f>VLOOKUP(C1594,'FHF LUT'!$A$5:$H$81,2,FALSE)</f>
        <v>Drought-caused Mortality</v>
      </c>
      <c r="E1594" s="24">
        <v>2</v>
      </c>
      <c r="F1594" s="24" t="s">
        <v>22</v>
      </c>
      <c r="G1594" s="24">
        <v>0</v>
      </c>
      <c r="H1594" s="24">
        <v>0</v>
      </c>
    </row>
    <row r="1595" spans="1:8">
      <c r="A1595" s="24" t="str">
        <f t="shared" si="24"/>
        <v>2002_NDM_3</v>
      </c>
      <c r="B1595" s="24">
        <v>2002</v>
      </c>
      <c r="C1595" s="24" t="s">
        <v>332</v>
      </c>
      <c r="D1595" s="24" t="str">
        <f>VLOOKUP(C1595,'FHF LUT'!$A$5:$H$81,2,FALSE)</f>
        <v>Drought-caused Mortality</v>
      </c>
      <c r="E1595" s="24">
        <v>3</v>
      </c>
      <c r="F1595" s="24" t="s">
        <v>13</v>
      </c>
      <c r="G1595" s="24">
        <v>0</v>
      </c>
      <c r="H1595" s="24">
        <v>0</v>
      </c>
    </row>
    <row r="1596" spans="1:8">
      <c r="A1596" s="24" t="str">
        <f t="shared" si="24"/>
        <v>2002_NDM_4</v>
      </c>
      <c r="B1596" s="24">
        <v>2002</v>
      </c>
      <c r="C1596" s="24" t="s">
        <v>332</v>
      </c>
      <c r="D1596" s="24" t="str">
        <f>VLOOKUP(C1596,'FHF LUT'!$A$5:$H$81,2,FALSE)</f>
        <v>Drought-caused Mortality</v>
      </c>
      <c r="E1596" s="24">
        <v>4</v>
      </c>
      <c r="F1596" s="24" t="s">
        <v>28</v>
      </c>
      <c r="G1596" s="24">
        <v>0</v>
      </c>
      <c r="H1596" s="24">
        <v>0</v>
      </c>
    </row>
    <row r="1597" spans="1:8">
      <c r="A1597" s="24" t="str">
        <f t="shared" si="24"/>
        <v>2002_NDM_5</v>
      </c>
      <c r="B1597" s="24">
        <v>2002</v>
      </c>
      <c r="C1597" s="24" t="s">
        <v>332</v>
      </c>
      <c r="D1597" s="24" t="str">
        <f>VLOOKUP(C1597,'FHF LUT'!$A$5:$H$81,2,FALSE)</f>
        <v>Drought-caused Mortality</v>
      </c>
      <c r="E1597" s="24">
        <v>5</v>
      </c>
      <c r="F1597" s="24" t="s">
        <v>16</v>
      </c>
      <c r="G1597" s="24">
        <v>0</v>
      </c>
      <c r="H1597" s="24">
        <v>0</v>
      </c>
    </row>
    <row r="1598" spans="1:8">
      <c r="A1598" s="24" t="str">
        <f t="shared" si="24"/>
        <v>2002_NDM_7</v>
      </c>
      <c r="B1598" s="24">
        <v>2002</v>
      </c>
      <c r="C1598" s="24" t="s">
        <v>332</v>
      </c>
      <c r="D1598" s="24" t="str">
        <f>VLOOKUP(C1598,'FHF LUT'!$A$5:$H$81,2,FALSE)</f>
        <v>Drought-caused Mortality</v>
      </c>
      <c r="E1598" s="24">
        <v>7</v>
      </c>
      <c r="F1598" s="24" t="s">
        <v>25</v>
      </c>
      <c r="G1598" s="24">
        <v>0</v>
      </c>
      <c r="H1598" s="24">
        <v>0</v>
      </c>
    </row>
    <row r="1599" spans="1:8">
      <c r="A1599" s="24" t="str">
        <f t="shared" si="24"/>
        <v>2002_NDM_8</v>
      </c>
      <c r="B1599" s="24">
        <v>2002</v>
      </c>
      <c r="C1599" s="24" t="s">
        <v>332</v>
      </c>
      <c r="D1599" s="24" t="str">
        <f>VLOOKUP(C1599,'FHF LUT'!$A$5:$H$81,2,FALSE)</f>
        <v>Drought-caused Mortality</v>
      </c>
      <c r="E1599" s="24">
        <v>8</v>
      </c>
      <c r="F1599" s="24" t="s">
        <v>29</v>
      </c>
      <c r="G1599" s="24">
        <v>0</v>
      </c>
      <c r="H1599" s="24">
        <v>0</v>
      </c>
    </row>
    <row r="1600" spans="1:8">
      <c r="A1600" s="24" t="str">
        <f t="shared" si="24"/>
        <v>2002_NDM_9</v>
      </c>
      <c r="B1600" s="24">
        <v>2002</v>
      </c>
      <c r="C1600" s="24" t="s">
        <v>332</v>
      </c>
      <c r="D1600" s="24" t="str">
        <f>VLOOKUP(C1600,'FHF LUT'!$A$5:$H$81,2,FALSE)</f>
        <v>Drought-caused Mortality</v>
      </c>
      <c r="E1600" s="24">
        <v>9</v>
      </c>
      <c r="F1600" s="24" t="s">
        <v>7</v>
      </c>
      <c r="G1600" s="24">
        <v>0</v>
      </c>
      <c r="H1600" s="24">
        <v>0</v>
      </c>
    </row>
    <row r="1601" spans="1:8">
      <c r="A1601" s="24" t="str">
        <f t="shared" si="24"/>
        <v>2002_NDM_10</v>
      </c>
      <c r="B1601" s="24">
        <v>2002</v>
      </c>
      <c r="C1601" s="24" t="s">
        <v>332</v>
      </c>
      <c r="D1601" s="24" t="str">
        <f>VLOOKUP(C1601,'FHF LUT'!$A$5:$H$81,2,FALSE)</f>
        <v>Drought-caused Mortality</v>
      </c>
      <c r="E1601" s="24">
        <v>10</v>
      </c>
      <c r="F1601" s="24" t="s">
        <v>18</v>
      </c>
      <c r="G1601" s="24">
        <v>0</v>
      </c>
      <c r="H1601" s="24">
        <v>0</v>
      </c>
    </row>
    <row r="1602" spans="1:8">
      <c r="A1602" s="24" t="str">
        <f t="shared" si="24"/>
        <v>2002_NDM_11</v>
      </c>
      <c r="B1602" s="24">
        <v>2002</v>
      </c>
      <c r="C1602" s="24" t="s">
        <v>332</v>
      </c>
      <c r="D1602" s="24" t="str">
        <f>VLOOKUP(C1602,'FHF LUT'!$A$5:$H$81,2,FALSE)</f>
        <v>Drought-caused Mortality</v>
      </c>
      <c r="E1602" s="24">
        <v>11</v>
      </c>
      <c r="F1602" s="24" t="s">
        <v>4</v>
      </c>
      <c r="G1602" s="24">
        <v>0</v>
      </c>
      <c r="H1602" s="24">
        <v>0</v>
      </c>
    </row>
    <row r="1603" spans="1:8">
      <c r="A1603" s="24" t="str">
        <f t="shared" ref="A1603:A1666" si="25">CONCATENATE(B1603,"_",C1603,"_",E1603)</f>
        <v>2002_NDM_12</v>
      </c>
      <c r="B1603" s="24">
        <v>2002</v>
      </c>
      <c r="C1603" s="24" t="s">
        <v>332</v>
      </c>
      <c r="D1603" s="24" t="str">
        <f>VLOOKUP(C1603,'FHF LUT'!$A$5:$H$81,2,FALSE)</f>
        <v>Drought-caused Mortality</v>
      </c>
      <c r="E1603" s="24">
        <v>12</v>
      </c>
      <c r="F1603" s="24" t="s">
        <v>11</v>
      </c>
      <c r="G1603" s="24">
        <v>0</v>
      </c>
      <c r="H1603" s="24">
        <v>0</v>
      </c>
    </row>
    <row r="1604" spans="1:8">
      <c r="A1604" s="24" t="str">
        <f t="shared" si="25"/>
        <v>2002_NDM_13</v>
      </c>
      <c r="B1604" s="24">
        <v>2002</v>
      </c>
      <c r="C1604" s="24" t="s">
        <v>332</v>
      </c>
      <c r="D1604" s="24" t="str">
        <f>VLOOKUP(C1604,'FHF LUT'!$A$5:$H$81,2,FALSE)</f>
        <v>Drought-caused Mortality</v>
      </c>
      <c r="E1604" s="24">
        <v>13</v>
      </c>
      <c r="F1604" s="24" t="s">
        <v>24</v>
      </c>
      <c r="G1604" s="24">
        <v>0</v>
      </c>
      <c r="H1604" s="24">
        <v>0</v>
      </c>
    </row>
    <row r="1605" spans="1:8">
      <c r="A1605" s="24" t="str">
        <f t="shared" si="25"/>
        <v>2002_NDM_14</v>
      </c>
      <c r="B1605" s="24">
        <v>2002</v>
      </c>
      <c r="C1605" s="24" t="s">
        <v>332</v>
      </c>
      <c r="D1605" s="24" t="str">
        <f>VLOOKUP(C1605,'FHF LUT'!$A$5:$H$81,2,FALSE)</f>
        <v>Drought-caused Mortality</v>
      </c>
      <c r="E1605" s="24">
        <v>14</v>
      </c>
      <c r="F1605" s="24" t="s">
        <v>30</v>
      </c>
      <c r="G1605" s="24">
        <v>0</v>
      </c>
      <c r="H1605" s="24">
        <v>0</v>
      </c>
    </row>
    <row r="1606" spans="1:8">
      <c r="A1606" s="24" t="str">
        <f t="shared" si="25"/>
        <v>2002_NDM_15</v>
      </c>
      <c r="B1606" s="24">
        <v>2002</v>
      </c>
      <c r="C1606" s="24" t="s">
        <v>332</v>
      </c>
      <c r="D1606" s="24" t="str">
        <f>VLOOKUP(C1606,'FHF LUT'!$A$5:$H$81,2,FALSE)</f>
        <v>Drought-caused Mortality</v>
      </c>
      <c r="E1606" s="24">
        <v>15</v>
      </c>
      <c r="F1606" s="24" t="s">
        <v>33</v>
      </c>
      <c r="G1606" s="24">
        <v>0</v>
      </c>
      <c r="H1606" s="24">
        <v>0</v>
      </c>
    </row>
    <row r="1607" spans="1:8">
      <c r="A1607" s="24" t="str">
        <f t="shared" si="25"/>
        <v>2002_NDM_16</v>
      </c>
      <c r="B1607" s="24">
        <v>2002</v>
      </c>
      <c r="C1607" s="24" t="s">
        <v>332</v>
      </c>
      <c r="D1607" s="24" t="str">
        <f>VLOOKUP(C1607,'FHF LUT'!$A$5:$H$81,2,FALSE)</f>
        <v>Drought-caused Mortality</v>
      </c>
      <c r="E1607" s="24">
        <v>16</v>
      </c>
      <c r="F1607" s="24" t="s">
        <v>12</v>
      </c>
      <c r="G1607" s="24">
        <v>0</v>
      </c>
      <c r="H1607" s="24">
        <v>0</v>
      </c>
    </row>
    <row r="1608" spans="1:8">
      <c r="A1608" s="24" t="str">
        <f t="shared" si="25"/>
        <v>2002_NDM_17</v>
      </c>
      <c r="B1608" s="24">
        <v>2002</v>
      </c>
      <c r="C1608" s="24" t="s">
        <v>332</v>
      </c>
      <c r="D1608" s="24" t="str">
        <f>VLOOKUP(C1608,'FHF LUT'!$A$5:$H$81,2,FALSE)</f>
        <v>Drought-caused Mortality</v>
      </c>
      <c r="E1608" s="24">
        <v>17</v>
      </c>
      <c r="F1608" s="24" t="s">
        <v>32</v>
      </c>
      <c r="G1608" s="24">
        <v>0</v>
      </c>
      <c r="H1608" s="24">
        <v>0</v>
      </c>
    </row>
    <row r="1609" spans="1:8">
      <c r="A1609" s="24" t="str">
        <f t="shared" si="25"/>
        <v>2002_NDM_18</v>
      </c>
      <c r="B1609" s="24">
        <v>2002</v>
      </c>
      <c r="C1609" s="24" t="s">
        <v>332</v>
      </c>
      <c r="D1609" s="24" t="str">
        <f>VLOOKUP(C1609,'FHF LUT'!$A$5:$H$81,2,FALSE)</f>
        <v>Drought-caused Mortality</v>
      </c>
      <c r="E1609" s="24">
        <v>18</v>
      </c>
      <c r="F1609" s="24" t="s">
        <v>15</v>
      </c>
      <c r="G1609" s="24">
        <v>0</v>
      </c>
      <c r="H1609" s="24">
        <v>0</v>
      </c>
    </row>
    <row r="1610" spans="1:8">
      <c r="A1610" s="24" t="str">
        <f t="shared" si="25"/>
        <v>2002_NDM_20</v>
      </c>
      <c r="B1610" s="24">
        <v>2002</v>
      </c>
      <c r="C1610" s="24" t="s">
        <v>332</v>
      </c>
      <c r="D1610" s="24" t="str">
        <f>VLOOKUP(C1610,'FHF LUT'!$A$5:$H$81,2,FALSE)</f>
        <v>Drought-caused Mortality</v>
      </c>
      <c r="E1610" s="24">
        <v>20</v>
      </c>
      <c r="F1610" s="24" t="s">
        <v>6</v>
      </c>
      <c r="G1610" s="24">
        <v>0</v>
      </c>
      <c r="H1610" s="24">
        <v>0</v>
      </c>
    </row>
    <row r="1611" spans="1:8">
      <c r="A1611" s="24" t="str">
        <f t="shared" si="25"/>
        <v>2002_NDM_22</v>
      </c>
      <c r="B1611" s="24">
        <v>2002</v>
      </c>
      <c r="C1611" s="24" t="s">
        <v>332</v>
      </c>
      <c r="D1611" s="24" t="str">
        <f>VLOOKUP(C1611,'FHF LUT'!$A$5:$H$81,2,FALSE)</f>
        <v>Drought-caused Mortality</v>
      </c>
      <c r="E1611" s="24">
        <v>22</v>
      </c>
      <c r="F1611" s="24" t="s">
        <v>19</v>
      </c>
      <c r="G1611" s="24">
        <v>0</v>
      </c>
      <c r="H1611" s="24">
        <v>0</v>
      </c>
    </row>
    <row r="1612" spans="1:8">
      <c r="A1612" s="24" t="str">
        <f t="shared" si="25"/>
        <v>2002_NDM_23</v>
      </c>
      <c r="B1612" s="24">
        <v>2002</v>
      </c>
      <c r="C1612" s="24" t="s">
        <v>332</v>
      </c>
      <c r="D1612" s="24" t="str">
        <f>VLOOKUP(C1612,'FHF LUT'!$A$5:$H$81,2,FALSE)</f>
        <v>Drought-caused Mortality</v>
      </c>
      <c r="E1612" s="24">
        <v>23</v>
      </c>
      <c r="F1612" s="24" t="s">
        <v>27</v>
      </c>
      <c r="G1612" s="24">
        <v>0</v>
      </c>
      <c r="H1612" s="24">
        <v>0</v>
      </c>
    </row>
    <row r="1613" spans="1:8">
      <c r="A1613" s="24" t="str">
        <f t="shared" si="25"/>
        <v>2002_NDM_24</v>
      </c>
      <c r="B1613" s="24">
        <v>2002</v>
      </c>
      <c r="C1613" s="24" t="s">
        <v>332</v>
      </c>
      <c r="D1613" s="24" t="str">
        <f>VLOOKUP(C1613,'FHF LUT'!$A$5:$H$81,2,FALSE)</f>
        <v>Drought-caused Mortality</v>
      </c>
      <c r="E1613" s="24">
        <v>24</v>
      </c>
      <c r="F1613" s="24" t="s">
        <v>17</v>
      </c>
      <c r="G1613" s="24">
        <v>0</v>
      </c>
      <c r="H1613" s="24">
        <v>0</v>
      </c>
    </row>
    <row r="1614" spans="1:8">
      <c r="A1614" s="24" t="str">
        <f t="shared" si="25"/>
        <v>2002_NDM_25</v>
      </c>
      <c r="B1614" s="24">
        <v>2002</v>
      </c>
      <c r="C1614" s="24" t="s">
        <v>332</v>
      </c>
      <c r="D1614" s="24" t="str">
        <f>VLOOKUP(C1614,'FHF LUT'!$A$5:$H$81,2,FALSE)</f>
        <v>Drought-caused Mortality</v>
      </c>
      <c r="E1614" s="24">
        <v>25</v>
      </c>
      <c r="F1614" s="24" t="s">
        <v>23</v>
      </c>
      <c r="G1614" s="24">
        <v>0</v>
      </c>
      <c r="H1614" s="24">
        <v>0</v>
      </c>
    </row>
    <row r="1615" spans="1:8">
      <c r="A1615" s="24" t="str">
        <f t="shared" si="25"/>
        <v>2002_NDM_26</v>
      </c>
      <c r="B1615" s="24">
        <v>2002</v>
      </c>
      <c r="C1615" s="24" t="s">
        <v>332</v>
      </c>
      <c r="D1615" s="24" t="str">
        <f>VLOOKUP(C1615,'FHF LUT'!$A$5:$H$81,2,FALSE)</f>
        <v>Drought-caused Mortality</v>
      </c>
      <c r="E1615" s="24">
        <v>26</v>
      </c>
      <c r="F1615" s="24" t="s">
        <v>14</v>
      </c>
      <c r="G1615" s="24">
        <v>0</v>
      </c>
      <c r="H1615" s="24">
        <v>0</v>
      </c>
    </row>
    <row r="1616" spans="1:8">
      <c r="A1616" s="24" t="str">
        <f t="shared" si="25"/>
        <v>2002_NDM_27</v>
      </c>
      <c r="B1616" s="24">
        <v>2002</v>
      </c>
      <c r="C1616" s="24" t="s">
        <v>332</v>
      </c>
      <c r="D1616" s="24" t="str">
        <f>VLOOKUP(C1616,'FHF LUT'!$A$5:$H$81,2,FALSE)</f>
        <v>Drought-caused Mortality</v>
      </c>
      <c r="E1616" s="24">
        <v>27</v>
      </c>
      <c r="F1616" s="24" t="s">
        <v>21</v>
      </c>
      <c r="G1616" s="24">
        <v>0</v>
      </c>
      <c r="H1616" s="24">
        <v>0</v>
      </c>
    </row>
    <row r="1617" spans="1:8">
      <c r="A1617" s="24" t="str">
        <f t="shared" si="25"/>
        <v>2002_NDM_29</v>
      </c>
      <c r="B1617" s="24">
        <v>2002</v>
      </c>
      <c r="C1617" s="24" t="s">
        <v>332</v>
      </c>
      <c r="D1617" s="24" t="str">
        <f>VLOOKUP(C1617,'FHF LUT'!$A$5:$H$81,2,FALSE)</f>
        <v>Drought-caused Mortality</v>
      </c>
      <c r="E1617" s="24">
        <v>29</v>
      </c>
      <c r="F1617" s="24" t="s">
        <v>9</v>
      </c>
      <c r="G1617" s="24">
        <v>0</v>
      </c>
      <c r="H1617" s="24">
        <v>0</v>
      </c>
    </row>
    <row r="1618" spans="1:8">
      <c r="A1618" s="24" t="str">
        <f t="shared" si="25"/>
        <v>2002_NDM_30</v>
      </c>
      <c r="B1618" s="24">
        <v>2002</v>
      </c>
      <c r="C1618" s="24" t="s">
        <v>332</v>
      </c>
      <c r="D1618" s="24" t="str">
        <f>VLOOKUP(C1618,'FHF LUT'!$A$5:$H$81,2,FALSE)</f>
        <v>Drought-caused Mortality</v>
      </c>
      <c r="E1618" s="24">
        <v>30</v>
      </c>
      <c r="F1618" s="24" t="s">
        <v>35</v>
      </c>
      <c r="G1618" s="24">
        <v>0</v>
      </c>
      <c r="H1618" s="24">
        <v>0</v>
      </c>
    </row>
    <row r="1619" spans="1:8">
      <c r="A1619" s="24" t="str">
        <f t="shared" si="25"/>
        <v>2002_NDM_31</v>
      </c>
      <c r="B1619" s="24">
        <v>2002</v>
      </c>
      <c r="C1619" s="24" t="s">
        <v>332</v>
      </c>
      <c r="D1619" s="24" t="str">
        <f>VLOOKUP(C1619,'FHF LUT'!$A$5:$H$81,2,FALSE)</f>
        <v>Drought-caused Mortality</v>
      </c>
      <c r="E1619" s="24">
        <v>31</v>
      </c>
      <c r="F1619" s="24" t="s">
        <v>34</v>
      </c>
      <c r="G1619" s="24">
        <v>0</v>
      </c>
      <c r="H1619" s="24">
        <v>0</v>
      </c>
    </row>
    <row r="1620" spans="1:8">
      <c r="A1620" s="24" t="str">
        <f t="shared" si="25"/>
        <v>2002_NDM_38</v>
      </c>
      <c r="B1620" s="24">
        <v>2002</v>
      </c>
      <c r="C1620" s="24" t="s">
        <v>332</v>
      </c>
      <c r="D1620" s="24" t="str">
        <f>VLOOKUP(C1620,'FHF LUT'!$A$5:$H$81,2,FALSE)</f>
        <v>Drought-caused Mortality</v>
      </c>
      <c r="E1620" s="24">
        <v>38</v>
      </c>
      <c r="F1620" s="24" t="s">
        <v>8</v>
      </c>
      <c r="G1620" s="24">
        <v>0</v>
      </c>
      <c r="H1620" s="24">
        <v>0</v>
      </c>
    </row>
    <row r="1621" spans="1:8">
      <c r="A1621" s="24" t="str">
        <f t="shared" si="25"/>
        <v>2002_NDM_39</v>
      </c>
      <c r="B1621" s="24">
        <v>2002</v>
      </c>
      <c r="C1621" s="24" t="s">
        <v>332</v>
      </c>
      <c r="D1621" s="24" t="str">
        <f>VLOOKUP(C1621,'FHF LUT'!$A$5:$H$81,2,FALSE)</f>
        <v>Drought-caused Mortality</v>
      </c>
      <c r="E1621" s="24">
        <v>39</v>
      </c>
      <c r="F1621" s="24" t="s">
        <v>36</v>
      </c>
      <c r="G1621" s="24">
        <v>0</v>
      </c>
      <c r="H1621" s="24">
        <v>0</v>
      </c>
    </row>
    <row r="1622" spans="1:8">
      <c r="A1622" s="24" t="str">
        <f t="shared" si="25"/>
        <v>2002_NDM_40</v>
      </c>
      <c r="B1622" s="24">
        <v>2002</v>
      </c>
      <c r="C1622" s="24" t="s">
        <v>332</v>
      </c>
      <c r="D1622" s="24" t="str">
        <f>VLOOKUP(C1622,'FHF LUT'!$A$5:$H$81,2,FALSE)</f>
        <v>Drought-caused Mortality</v>
      </c>
      <c r="E1622" s="24">
        <v>40</v>
      </c>
      <c r="F1622" s="24" t="s">
        <v>31</v>
      </c>
      <c r="G1622" s="24">
        <v>0</v>
      </c>
      <c r="H1622" s="24">
        <v>0</v>
      </c>
    </row>
    <row r="1623" spans="1:8">
      <c r="A1623" s="24" t="str">
        <f t="shared" si="25"/>
        <v>2002_NDM_41</v>
      </c>
      <c r="B1623" s="24">
        <v>2002</v>
      </c>
      <c r="C1623" s="24" t="s">
        <v>332</v>
      </c>
      <c r="D1623" s="24" t="str">
        <f>VLOOKUP(C1623,'FHF LUT'!$A$5:$H$81,2,FALSE)</f>
        <v>Drought-caused Mortality</v>
      </c>
      <c r="E1623" s="24">
        <v>41</v>
      </c>
      <c r="F1623" s="24" t="s">
        <v>26</v>
      </c>
      <c r="G1623" s="24">
        <v>0</v>
      </c>
      <c r="H1623" s="24">
        <v>0</v>
      </c>
    </row>
    <row r="1624" spans="1:8">
      <c r="A1624" s="24" t="str">
        <f t="shared" si="25"/>
        <v>2002_NDM_43</v>
      </c>
      <c r="B1624" s="24">
        <v>2002</v>
      </c>
      <c r="C1624" s="24" t="s">
        <v>332</v>
      </c>
      <c r="D1624" s="24" t="str">
        <f>VLOOKUP(C1624,'FHF LUT'!$A$5:$H$81,2,FALSE)</f>
        <v>Drought-caused Mortality</v>
      </c>
      <c r="E1624" s="24">
        <v>43</v>
      </c>
      <c r="F1624" s="24" t="s">
        <v>20</v>
      </c>
      <c r="G1624" s="24">
        <v>0</v>
      </c>
      <c r="H1624" s="24">
        <v>0</v>
      </c>
    </row>
    <row r="1625" spans="1:8">
      <c r="A1625" s="24" t="str">
        <f t="shared" si="25"/>
        <v>2002_NDM_44</v>
      </c>
      <c r="B1625" s="24">
        <v>2002</v>
      </c>
      <c r="C1625" s="24" t="s">
        <v>332</v>
      </c>
      <c r="D1625" s="24" t="str">
        <f>VLOOKUP(C1625,'FHF LUT'!$A$5:$H$81,2,FALSE)</f>
        <v>Drought-caused Mortality</v>
      </c>
      <c r="E1625" s="24">
        <v>44</v>
      </c>
      <c r="F1625" s="24" t="s">
        <v>3</v>
      </c>
      <c r="G1625" s="24">
        <v>0</v>
      </c>
      <c r="H1625" s="24">
        <v>0</v>
      </c>
    </row>
    <row r="1626" spans="1:8">
      <c r="A1626" s="24" t="str">
        <f t="shared" si="25"/>
        <v>2002_NDM_45</v>
      </c>
      <c r="B1626" s="24">
        <v>2002</v>
      </c>
      <c r="C1626" s="24" t="s">
        <v>332</v>
      </c>
      <c r="D1626" s="24" t="str">
        <f>VLOOKUP(C1626,'FHF LUT'!$A$5:$H$81,2,FALSE)</f>
        <v>Drought-caused Mortality</v>
      </c>
      <c r="E1626" s="24">
        <v>45</v>
      </c>
      <c r="F1626" s="24" t="s">
        <v>5</v>
      </c>
      <c r="G1626" s="24">
        <v>0</v>
      </c>
      <c r="H1626" s="24">
        <v>0</v>
      </c>
    </row>
    <row r="1627" spans="1:8">
      <c r="A1627" s="24" t="str">
        <f t="shared" si="25"/>
        <v>2002_NDM_46</v>
      </c>
      <c r="B1627" s="24">
        <v>2002</v>
      </c>
      <c r="C1627" s="24" t="s">
        <v>332</v>
      </c>
      <c r="D1627" s="24" t="str">
        <f>VLOOKUP(C1627,'FHF LUT'!$A$5:$H$81,2,FALSE)</f>
        <v>Drought-caused Mortality</v>
      </c>
      <c r="E1627" s="24">
        <v>46</v>
      </c>
      <c r="F1627" s="24" t="s">
        <v>234</v>
      </c>
      <c r="G1627" s="24">
        <v>0</v>
      </c>
      <c r="H1627" s="24">
        <v>0</v>
      </c>
    </row>
    <row r="1628" spans="1:8">
      <c r="A1628" s="24" t="str">
        <f t="shared" si="25"/>
        <v>2002_NDM_47</v>
      </c>
      <c r="B1628" s="24">
        <v>2002</v>
      </c>
      <c r="C1628" s="24" t="s">
        <v>332</v>
      </c>
      <c r="D1628" s="24" t="str">
        <f>VLOOKUP(C1628,'FHF LUT'!$A$5:$H$81,2,FALSE)</f>
        <v>Drought-caused Mortality</v>
      </c>
      <c r="E1628" s="24">
        <v>47</v>
      </c>
      <c r="F1628" s="24" t="s">
        <v>233</v>
      </c>
      <c r="G1628" s="24">
        <v>0</v>
      </c>
      <c r="H1628" s="24">
        <v>0</v>
      </c>
    </row>
    <row r="1629" spans="1:8">
      <c r="A1629" s="24" t="str">
        <f t="shared" si="25"/>
        <v>2002_NDM_48</v>
      </c>
      <c r="B1629" s="24">
        <v>2002</v>
      </c>
      <c r="C1629" s="24" t="s">
        <v>332</v>
      </c>
      <c r="D1629" s="24" t="str">
        <f>VLOOKUP(C1629,'FHF LUT'!$A$5:$H$81,2,FALSE)</f>
        <v>Drought-caused Mortality</v>
      </c>
      <c r="E1629" s="24">
        <v>48</v>
      </c>
      <c r="F1629" s="24" t="s">
        <v>235</v>
      </c>
      <c r="G1629" s="24">
        <v>0</v>
      </c>
      <c r="H1629" s="24">
        <v>0</v>
      </c>
    </row>
    <row r="1630" spans="1:8">
      <c r="A1630" s="24" t="str">
        <f t="shared" si="25"/>
        <v>2002_NF_1</v>
      </c>
      <c r="B1630" s="24">
        <v>2002</v>
      </c>
      <c r="C1630" s="24" t="s">
        <v>190</v>
      </c>
      <c r="D1630" s="24" t="str">
        <f>VLOOKUP(C1630,'FHF LUT'!$A$5:$H$81,2,FALSE)</f>
        <v>Flooding</v>
      </c>
      <c r="E1630" s="24">
        <v>1</v>
      </c>
      <c r="F1630" s="24" t="s">
        <v>10</v>
      </c>
      <c r="G1630" s="24">
        <v>0</v>
      </c>
      <c r="H1630" s="24">
        <v>0</v>
      </c>
    </row>
    <row r="1631" spans="1:8">
      <c r="A1631" s="24" t="str">
        <f t="shared" si="25"/>
        <v>2002_NF_2</v>
      </c>
      <c r="B1631" s="24">
        <v>2002</v>
      </c>
      <c r="C1631" s="24" t="s">
        <v>190</v>
      </c>
      <c r="D1631" s="24" t="str">
        <f>VLOOKUP(C1631,'FHF LUT'!$A$5:$H$81,2,FALSE)</f>
        <v>Flooding</v>
      </c>
      <c r="E1631" s="24">
        <v>2</v>
      </c>
      <c r="F1631" s="24" t="s">
        <v>22</v>
      </c>
      <c r="G1631" s="24">
        <v>0</v>
      </c>
      <c r="H1631" s="24">
        <v>0</v>
      </c>
    </row>
    <row r="1632" spans="1:8">
      <c r="A1632" s="24" t="str">
        <f t="shared" si="25"/>
        <v>2002_NF_3</v>
      </c>
      <c r="B1632" s="24">
        <v>2002</v>
      </c>
      <c r="C1632" s="24" t="s">
        <v>190</v>
      </c>
      <c r="D1632" s="24" t="str">
        <f>VLOOKUP(C1632,'FHF LUT'!$A$5:$H$81,2,FALSE)</f>
        <v>Flooding</v>
      </c>
      <c r="E1632" s="24">
        <v>3</v>
      </c>
      <c r="F1632" s="24" t="s">
        <v>13</v>
      </c>
      <c r="G1632" s="24">
        <v>4353</v>
      </c>
      <c r="H1632" s="24">
        <v>2507</v>
      </c>
    </row>
    <row r="1633" spans="1:8">
      <c r="A1633" s="24" t="str">
        <f t="shared" si="25"/>
        <v>2002_NF_4</v>
      </c>
      <c r="B1633" s="24">
        <v>2002</v>
      </c>
      <c r="C1633" s="24" t="s">
        <v>190</v>
      </c>
      <c r="D1633" s="24" t="str">
        <f>VLOOKUP(C1633,'FHF LUT'!$A$5:$H$81,2,FALSE)</f>
        <v>Flooding</v>
      </c>
      <c r="E1633" s="24">
        <v>4</v>
      </c>
      <c r="F1633" s="24" t="s">
        <v>28</v>
      </c>
      <c r="G1633" s="24">
        <v>2180</v>
      </c>
      <c r="H1633" s="24">
        <v>2180</v>
      </c>
    </row>
    <row r="1634" spans="1:8">
      <c r="A1634" s="24" t="str">
        <f t="shared" si="25"/>
        <v>2002_NF_5</v>
      </c>
      <c r="B1634" s="24">
        <v>2002</v>
      </c>
      <c r="C1634" s="24" t="s">
        <v>190</v>
      </c>
      <c r="D1634" s="24" t="str">
        <f>VLOOKUP(C1634,'FHF LUT'!$A$5:$H$81,2,FALSE)</f>
        <v>Flooding</v>
      </c>
      <c r="E1634" s="24">
        <v>5</v>
      </c>
      <c r="F1634" s="24" t="s">
        <v>16</v>
      </c>
      <c r="G1634" s="24">
        <v>0</v>
      </c>
      <c r="H1634" s="24">
        <v>0</v>
      </c>
    </row>
    <row r="1635" spans="1:8">
      <c r="A1635" s="24" t="str">
        <f t="shared" si="25"/>
        <v>2002_NF_7</v>
      </c>
      <c r="B1635" s="24">
        <v>2002</v>
      </c>
      <c r="C1635" s="24" t="s">
        <v>190</v>
      </c>
      <c r="D1635" s="24" t="str">
        <f>VLOOKUP(C1635,'FHF LUT'!$A$5:$H$81,2,FALSE)</f>
        <v>Flooding</v>
      </c>
      <c r="E1635" s="24">
        <v>7</v>
      </c>
      <c r="F1635" s="24" t="s">
        <v>25</v>
      </c>
      <c r="G1635" s="24">
        <v>0</v>
      </c>
      <c r="H1635" s="24">
        <v>0</v>
      </c>
    </row>
    <row r="1636" spans="1:8">
      <c r="A1636" s="24" t="str">
        <f t="shared" si="25"/>
        <v>2002_NF_8</v>
      </c>
      <c r="B1636" s="24">
        <v>2002</v>
      </c>
      <c r="C1636" s="24" t="s">
        <v>190</v>
      </c>
      <c r="D1636" s="24" t="str">
        <f>VLOOKUP(C1636,'FHF LUT'!$A$5:$H$81,2,FALSE)</f>
        <v>Flooding</v>
      </c>
      <c r="E1636" s="24">
        <v>8</v>
      </c>
      <c r="F1636" s="24" t="s">
        <v>29</v>
      </c>
      <c r="G1636" s="24">
        <v>0</v>
      </c>
      <c r="H1636" s="24">
        <v>0</v>
      </c>
    </row>
    <row r="1637" spans="1:8">
      <c r="A1637" s="24" t="str">
        <f t="shared" si="25"/>
        <v>2002_NF_9</v>
      </c>
      <c r="B1637" s="24">
        <v>2002</v>
      </c>
      <c r="C1637" s="24" t="s">
        <v>190</v>
      </c>
      <c r="D1637" s="24" t="str">
        <f>VLOOKUP(C1637,'FHF LUT'!$A$5:$H$81,2,FALSE)</f>
        <v>Flooding</v>
      </c>
      <c r="E1637" s="24">
        <v>9</v>
      </c>
      <c r="F1637" s="24" t="s">
        <v>7</v>
      </c>
      <c r="G1637" s="24">
        <v>0</v>
      </c>
      <c r="H1637" s="24">
        <v>0</v>
      </c>
    </row>
    <row r="1638" spans="1:8">
      <c r="A1638" s="24" t="str">
        <f t="shared" si="25"/>
        <v>2002_NF_10</v>
      </c>
      <c r="B1638" s="24">
        <v>2002</v>
      </c>
      <c r="C1638" s="24" t="s">
        <v>190</v>
      </c>
      <c r="D1638" s="24" t="str">
        <f>VLOOKUP(C1638,'FHF LUT'!$A$5:$H$81,2,FALSE)</f>
        <v>Flooding</v>
      </c>
      <c r="E1638" s="24">
        <v>10</v>
      </c>
      <c r="F1638" s="24" t="s">
        <v>18</v>
      </c>
      <c r="G1638" s="24">
        <v>1338</v>
      </c>
      <c r="H1638" s="24">
        <v>1338</v>
      </c>
    </row>
    <row r="1639" spans="1:8">
      <c r="A1639" s="24" t="str">
        <f t="shared" si="25"/>
        <v>2002_NF_11</v>
      </c>
      <c r="B1639" s="24">
        <v>2002</v>
      </c>
      <c r="C1639" s="24" t="s">
        <v>190</v>
      </c>
      <c r="D1639" s="24" t="str">
        <f>VLOOKUP(C1639,'FHF LUT'!$A$5:$H$81,2,FALSE)</f>
        <v>Flooding</v>
      </c>
      <c r="E1639" s="24">
        <v>11</v>
      </c>
      <c r="F1639" s="24" t="s">
        <v>4</v>
      </c>
      <c r="G1639" s="24">
        <v>0</v>
      </c>
      <c r="H1639" s="24">
        <v>0</v>
      </c>
    </row>
    <row r="1640" spans="1:8">
      <c r="A1640" s="24" t="str">
        <f t="shared" si="25"/>
        <v>2002_NF_12</v>
      </c>
      <c r="B1640" s="24">
        <v>2002</v>
      </c>
      <c r="C1640" s="24" t="s">
        <v>190</v>
      </c>
      <c r="D1640" s="24" t="str">
        <f>VLOOKUP(C1640,'FHF LUT'!$A$5:$H$81,2,FALSE)</f>
        <v>Flooding</v>
      </c>
      <c r="E1640" s="24">
        <v>12</v>
      </c>
      <c r="F1640" s="24" t="s">
        <v>11</v>
      </c>
      <c r="G1640" s="24">
        <v>2419</v>
      </c>
      <c r="H1640" s="24">
        <v>2419</v>
      </c>
    </row>
    <row r="1641" spans="1:8">
      <c r="A1641" s="24" t="str">
        <f t="shared" si="25"/>
        <v>2002_NF_13</v>
      </c>
      <c r="B1641" s="24">
        <v>2002</v>
      </c>
      <c r="C1641" s="24" t="s">
        <v>190</v>
      </c>
      <c r="D1641" s="24" t="str">
        <f>VLOOKUP(C1641,'FHF LUT'!$A$5:$H$81,2,FALSE)</f>
        <v>Flooding</v>
      </c>
      <c r="E1641" s="24">
        <v>13</v>
      </c>
      <c r="F1641" s="24" t="s">
        <v>24</v>
      </c>
      <c r="G1641" s="24">
        <v>0</v>
      </c>
      <c r="H1641" s="24">
        <v>0</v>
      </c>
    </row>
    <row r="1642" spans="1:8">
      <c r="A1642" s="24" t="str">
        <f t="shared" si="25"/>
        <v>2002_NF_14</v>
      </c>
      <c r="B1642" s="24">
        <v>2002</v>
      </c>
      <c r="C1642" s="24" t="s">
        <v>190</v>
      </c>
      <c r="D1642" s="24" t="str">
        <f>VLOOKUP(C1642,'FHF LUT'!$A$5:$H$81,2,FALSE)</f>
        <v>Flooding</v>
      </c>
      <c r="E1642" s="24">
        <v>14</v>
      </c>
      <c r="F1642" s="24" t="s">
        <v>30</v>
      </c>
      <c r="G1642" s="24">
        <v>2423</v>
      </c>
      <c r="H1642" s="24">
        <v>2140</v>
      </c>
    </row>
    <row r="1643" spans="1:8">
      <c r="A1643" s="24" t="str">
        <f t="shared" si="25"/>
        <v>2002_NF_15</v>
      </c>
      <c r="B1643" s="24">
        <v>2002</v>
      </c>
      <c r="C1643" s="24" t="s">
        <v>190</v>
      </c>
      <c r="D1643" s="24" t="str">
        <f>VLOOKUP(C1643,'FHF LUT'!$A$5:$H$81,2,FALSE)</f>
        <v>Flooding</v>
      </c>
      <c r="E1643" s="24">
        <v>15</v>
      </c>
      <c r="F1643" s="24" t="s">
        <v>33</v>
      </c>
      <c r="G1643" s="24">
        <v>0</v>
      </c>
      <c r="H1643" s="24">
        <v>0</v>
      </c>
    </row>
    <row r="1644" spans="1:8">
      <c r="A1644" s="24" t="str">
        <f t="shared" si="25"/>
        <v>2002_NF_16</v>
      </c>
      <c r="B1644" s="24">
        <v>2002</v>
      </c>
      <c r="C1644" s="24" t="s">
        <v>190</v>
      </c>
      <c r="D1644" s="24" t="str">
        <f>VLOOKUP(C1644,'FHF LUT'!$A$5:$H$81,2,FALSE)</f>
        <v>Flooding</v>
      </c>
      <c r="E1644" s="24">
        <v>16</v>
      </c>
      <c r="F1644" s="24" t="s">
        <v>12</v>
      </c>
      <c r="G1644" s="24">
        <v>3908</v>
      </c>
      <c r="H1644" s="24">
        <v>2657</v>
      </c>
    </row>
    <row r="1645" spans="1:8">
      <c r="A1645" s="24" t="str">
        <f t="shared" si="25"/>
        <v>2002_NF_17</v>
      </c>
      <c r="B1645" s="24">
        <v>2002</v>
      </c>
      <c r="C1645" s="24" t="s">
        <v>190</v>
      </c>
      <c r="D1645" s="24" t="str">
        <f>VLOOKUP(C1645,'FHF LUT'!$A$5:$H$81,2,FALSE)</f>
        <v>Flooding</v>
      </c>
      <c r="E1645" s="24">
        <v>17</v>
      </c>
      <c r="F1645" s="24" t="s">
        <v>32</v>
      </c>
      <c r="G1645" s="24">
        <v>0</v>
      </c>
      <c r="H1645" s="24">
        <v>0</v>
      </c>
    </row>
    <row r="1646" spans="1:8">
      <c r="A1646" s="24" t="str">
        <f t="shared" si="25"/>
        <v>2002_NF_18</v>
      </c>
      <c r="B1646" s="24">
        <v>2002</v>
      </c>
      <c r="C1646" s="24" t="s">
        <v>190</v>
      </c>
      <c r="D1646" s="24" t="str">
        <f>VLOOKUP(C1646,'FHF LUT'!$A$5:$H$81,2,FALSE)</f>
        <v>Flooding</v>
      </c>
      <c r="E1646" s="24">
        <v>18</v>
      </c>
      <c r="F1646" s="24" t="s">
        <v>15</v>
      </c>
      <c r="G1646" s="24">
        <v>0</v>
      </c>
      <c r="H1646" s="24">
        <v>0</v>
      </c>
    </row>
    <row r="1647" spans="1:8">
      <c r="A1647" s="24" t="str">
        <f t="shared" si="25"/>
        <v>2002_NF_20</v>
      </c>
      <c r="B1647" s="24">
        <v>2002</v>
      </c>
      <c r="C1647" s="24" t="s">
        <v>190</v>
      </c>
      <c r="D1647" s="24" t="str">
        <f>VLOOKUP(C1647,'FHF LUT'!$A$5:$H$81,2,FALSE)</f>
        <v>Flooding</v>
      </c>
      <c r="E1647" s="24">
        <v>20</v>
      </c>
      <c r="F1647" s="24" t="s">
        <v>6</v>
      </c>
      <c r="G1647" s="24">
        <v>7462</v>
      </c>
      <c r="H1647" s="24">
        <v>4939</v>
      </c>
    </row>
    <row r="1648" spans="1:8">
      <c r="A1648" s="24" t="str">
        <f t="shared" si="25"/>
        <v>2002_NF_22</v>
      </c>
      <c r="B1648" s="24">
        <v>2002</v>
      </c>
      <c r="C1648" s="24" t="s">
        <v>190</v>
      </c>
      <c r="D1648" s="24" t="str">
        <f>VLOOKUP(C1648,'FHF LUT'!$A$5:$H$81,2,FALSE)</f>
        <v>Flooding</v>
      </c>
      <c r="E1648" s="24">
        <v>22</v>
      </c>
      <c r="F1648" s="24" t="s">
        <v>19</v>
      </c>
      <c r="G1648" s="24">
        <v>215</v>
      </c>
      <c r="H1648" s="24">
        <v>215</v>
      </c>
    </row>
    <row r="1649" spans="1:8">
      <c r="A1649" s="24" t="str">
        <f t="shared" si="25"/>
        <v>2002_NF_23</v>
      </c>
      <c r="B1649" s="24">
        <v>2002</v>
      </c>
      <c r="C1649" s="24" t="s">
        <v>190</v>
      </c>
      <c r="D1649" s="24" t="str">
        <f>VLOOKUP(C1649,'FHF LUT'!$A$5:$H$81,2,FALSE)</f>
        <v>Flooding</v>
      </c>
      <c r="E1649" s="24">
        <v>23</v>
      </c>
      <c r="F1649" s="24" t="s">
        <v>27</v>
      </c>
      <c r="G1649" s="24">
        <v>362</v>
      </c>
      <c r="H1649" s="24">
        <v>111</v>
      </c>
    </row>
    <row r="1650" spans="1:8">
      <c r="A1650" s="24" t="str">
        <f t="shared" si="25"/>
        <v>2002_NF_24</v>
      </c>
      <c r="B1650" s="24">
        <v>2002</v>
      </c>
      <c r="C1650" s="24" t="s">
        <v>190</v>
      </c>
      <c r="D1650" s="24" t="str">
        <f>VLOOKUP(C1650,'FHF LUT'!$A$5:$H$81,2,FALSE)</f>
        <v>Flooding</v>
      </c>
      <c r="E1650" s="24">
        <v>24</v>
      </c>
      <c r="F1650" s="24" t="s">
        <v>17</v>
      </c>
      <c r="G1650" s="24">
        <v>25316</v>
      </c>
      <c r="H1650" s="24">
        <v>17435</v>
      </c>
    </row>
    <row r="1651" spans="1:8">
      <c r="A1651" s="24" t="str">
        <f t="shared" si="25"/>
        <v>2002_NF_25</v>
      </c>
      <c r="B1651" s="24">
        <v>2002</v>
      </c>
      <c r="C1651" s="24" t="s">
        <v>190</v>
      </c>
      <c r="D1651" s="24" t="str">
        <f>VLOOKUP(C1651,'FHF LUT'!$A$5:$H$81,2,FALSE)</f>
        <v>Flooding</v>
      </c>
      <c r="E1651" s="24">
        <v>25</v>
      </c>
      <c r="F1651" s="24" t="s">
        <v>23</v>
      </c>
      <c r="G1651" s="24">
        <v>0</v>
      </c>
      <c r="H1651" s="24">
        <v>0</v>
      </c>
    </row>
    <row r="1652" spans="1:8">
      <c r="A1652" s="24" t="str">
        <f t="shared" si="25"/>
        <v>2002_NF_26</v>
      </c>
      <c r="B1652" s="24">
        <v>2002</v>
      </c>
      <c r="C1652" s="24" t="s">
        <v>190</v>
      </c>
      <c r="D1652" s="24" t="str">
        <f>VLOOKUP(C1652,'FHF LUT'!$A$5:$H$81,2,FALSE)</f>
        <v>Flooding</v>
      </c>
      <c r="E1652" s="24">
        <v>26</v>
      </c>
      <c r="F1652" s="24" t="s">
        <v>14</v>
      </c>
      <c r="G1652" s="24">
        <v>294</v>
      </c>
      <c r="H1652" s="24">
        <v>294</v>
      </c>
    </row>
    <row r="1653" spans="1:8">
      <c r="A1653" s="24" t="str">
        <f t="shared" si="25"/>
        <v>2002_NF_27</v>
      </c>
      <c r="B1653" s="24">
        <v>2002</v>
      </c>
      <c r="C1653" s="24" t="s">
        <v>190</v>
      </c>
      <c r="D1653" s="24" t="str">
        <f>VLOOKUP(C1653,'FHF LUT'!$A$5:$H$81,2,FALSE)</f>
        <v>Flooding</v>
      </c>
      <c r="E1653" s="24">
        <v>27</v>
      </c>
      <c r="F1653" s="24" t="s">
        <v>21</v>
      </c>
      <c r="G1653" s="24">
        <v>0</v>
      </c>
      <c r="H1653" s="24">
        <v>0</v>
      </c>
    </row>
    <row r="1654" spans="1:8">
      <c r="A1654" s="24" t="str">
        <f t="shared" si="25"/>
        <v>2002_NF_29</v>
      </c>
      <c r="B1654" s="24">
        <v>2002</v>
      </c>
      <c r="C1654" s="24" t="s">
        <v>190</v>
      </c>
      <c r="D1654" s="24" t="str">
        <f>VLOOKUP(C1654,'FHF LUT'!$A$5:$H$81,2,FALSE)</f>
        <v>Flooding</v>
      </c>
      <c r="E1654" s="24">
        <v>29</v>
      </c>
      <c r="F1654" s="24" t="s">
        <v>9</v>
      </c>
      <c r="G1654" s="24">
        <v>4804</v>
      </c>
      <c r="H1654" s="24">
        <v>4500</v>
      </c>
    </row>
    <row r="1655" spans="1:8">
      <c r="A1655" s="24" t="str">
        <f t="shared" si="25"/>
        <v>2002_NF_30</v>
      </c>
      <c r="B1655" s="24">
        <v>2002</v>
      </c>
      <c r="C1655" s="24" t="s">
        <v>190</v>
      </c>
      <c r="D1655" s="24" t="str">
        <f>VLOOKUP(C1655,'FHF LUT'!$A$5:$H$81,2,FALSE)</f>
        <v>Flooding</v>
      </c>
      <c r="E1655" s="24">
        <v>30</v>
      </c>
      <c r="F1655" s="24" t="s">
        <v>35</v>
      </c>
      <c r="G1655" s="24">
        <v>0</v>
      </c>
      <c r="H1655" s="24">
        <v>0</v>
      </c>
    </row>
    <row r="1656" spans="1:8">
      <c r="A1656" s="24" t="str">
        <f t="shared" si="25"/>
        <v>2002_NF_31</v>
      </c>
      <c r="B1656" s="24">
        <v>2002</v>
      </c>
      <c r="C1656" s="24" t="s">
        <v>190</v>
      </c>
      <c r="D1656" s="24" t="str">
        <f>VLOOKUP(C1656,'FHF LUT'!$A$5:$H$81,2,FALSE)</f>
        <v>Flooding</v>
      </c>
      <c r="E1656" s="24">
        <v>31</v>
      </c>
      <c r="F1656" s="24" t="s">
        <v>34</v>
      </c>
      <c r="G1656" s="24">
        <v>0</v>
      </c>
      <c r="H1656" s="24">
        <v>0</v>
      </c>
    </row>
    <row r="1657" spans="1:8">
      <c r="A1657" s="24" t="str">
        <f t="shared" si="25"/>
        <v>2002_NF_38</v>
      </c>
      <c r="B1657" s="24">
        <v>2002</v>
      </c>
      <c r="C1657" s="24" t="s">
        <v>190</v>
      </c>
      <c r="D1657" s="24" t="str">
        <f>VLOOKUP(C1657,'FHF LUT'!$A$5:$H$81,2,FALSE)</f>
        <v>Flooding</v>
      </c>
      <c r="E1657" s="24">
        <v>38</v>
      </c>
      <c r="F1657" s="24" t="s">
        <v>8</v>
      </c>
      <c r="G1657" s="24">
        <v>0</v>
      </c>
      <c r="H1657" s="24">
        <v>0</v>
      </c>
    </row>
    <row r="1658" spans="1:8">
      <c r="A1658" s="24" t="str">
        <f t="shared" si="25"/>
        <v>2002_NF_39</v>
      </c>
      <c r="B1658" s="24">
        <v>2002</v>
      </c>
      <c r="C1658" s="24" t="s">
        <v>190</v>
      </c>
      <c r="D1658" s="24" t="str">
        <f>VLOOKUP(C1658,'FHF LUT'!$A$5:$H$81,2,FALSE)</f>
        <v>Flooding</v>
      </c>
      <c r="E1658" s="24">
        <v>39</v>
      </c>
      <c r="F1658" s="24" t="s">
        <v>36</v>
      </c>
      <c r="G1658" s="24">
        <v>0</v>
      </c>
      <c r="H1658" s="24">
        <v>0</v>
      </c>
    </row>
    <row r="1659" spans="1:8">
      <c r="A1659" s="24" t="str">
        <f t="shared" si="25"/>
        <v>2002_NF_40</v>
      </c>
      <c r="B1659" s="24">
        <v>2002</v>
      </c>
      <c r="C1659" s="24" t="s">
        <v>190</v>
      </c>
      <c r="D1659" s="24" t="str">
        <f>VLOOKUP(C1659,'FHF LUT'!$A$5:$H$81,2,FALSE)</f>
        <v>Flooding</v>
      </c>
      <c r="E1659" s="24">
        <v>40</v>
      </c>
      <c r="F1659" s="24" t="s">
        <v>31</v>
      </c>
      <c r="G1659" s="24">
        <v>1359</v>
      </c>
      <c r="H1659" s="24">
        <v>1261</v>
      </c>
    </row>
    <row r="1660" spans="1:8">
      <c r="A1660" s="24" t="str">
        <f t="shared" si="25"/>
        <v>2002_NF_41</v>
      </c>
      <c r="B1660" s="24">
        <v>2002</v>
      </c>
      <c r="C1660" s="24" t="s">
        <v>190</v>
      </c>
      <c r="D1660" s="24" t="str">
        <f>VLOOKUP(C1660,'FHF LUT'!$A$5:$H$81,2,FALSE)</f>
        <v>Flooding</v>
      </c>
      <c r="E1660" s="24">
        <v>41</v>
      </c>
      <c r="F1660" s="24" t="s">
        <v>26</v>
      </c>
      <c r="G1660" s="24">
        <v>1434</v>
      </c>
      <c r="H1660" s="24">
        <v>1434</v>
      </c>
    </row>
    <row r="1661" spans="1:8">
      <c r="A1661" s="24" t="str">
        <f t="shared" si="25"/>
        <v>2002_NF_43</v>
      </c>
      <c r="B1661" s="24">
        <v>2002</v>
      </c>
      <c r="C1661" s="24" t="s">
        <v>190</v>
      </c>
      <c r="D1661" s="24" t="str">
        <f>VLOOKUP(C1661,'FHF LUT'!$A$5:$H$81,2,FALSE)</f>
        <v>Flooding</v>
      </c>
      <c r="E1661" s="24">
        <v>43</v>
      </c>
      <c r="F1661" s="24" t="s">
        <v>20</v>
      </c>
      <c r="G1661" s="24">
        <v>614</v>
      </c>
      <c r="H1661" s="24">
        <v>614</v>
      </c>
    </row>
    <row r="1662" spans="1:8">
      <c r="A1662" s="24" t="str">
        <f t="shared" si="25"/>
        <v>2002_NF_44</v>
      </c>
      <c r="B1662" s="24">
        <v>2002</v>
      </c>
      <c r="C1662" s="24" t="s">
        <v>190</v>
      </c>
      <c r="D1662" s="24" t="str">
        <f>VLOOKUP(C1662,'FHF LUT'!$A$5:$H$81,2,FALSE)</f>
        <v>Flooding</v>
      </c>
      <c r="E1662" s="24">
        <v>44</v>
      </c>
      <c r="F1662" s="24" t="s">
        <v>3</v>
      </c>
      <c r="G1662" s="24">
        <v>0</v>
      </c>
      <c r="H1662" s="24">
        <v>0</v>
      </c>
    </row>
    <row r="1663" spans="1:8">
      <c r="A1663" s="24" t="str">
        <f t="shared" si="25"/>
        <v>2002_NF_45</v>
      </c>
      <c r="B1663" s="24">
        <v>2002</v>
      </c>
      <c r="C1663" s="24" t="s">
        <v>190</v>
      </c>
      <c r="D1663" s="24" t="str">
        <f>VLOOKUP(C1663,'FHF LUT'!$A$5:$H$81,2,FALSE)</f>
        <v>Flooding</v>
      </c>
      <c r="E1663" s="24">
        <v>45</v>
      </c>
      <c r="F1663" s="24" t="s">
        <v>5</v>
      </c>
      <c r="G1663" s="24">
        <v>0</v>
      </c>
      <c r="H1663" s="24">
        <v>0</v>
      </c>
    </row>
    <row r="1664" spans="1:8">
      <c r="A1664" s="24" t="str">
        <f t="shared" si="25"/>
        <v>2002_NF_46</v>
      </c>
      <c r="B1664" s="24">
        <v>2002</v>
      </c>
      <c r="C1664" s="24" t="s">
        <v>190</v>
      </c>
      <c r="D1664" s="24" t="str">
        <f>VLOOKUP(C1664,'FHF LUT'!$A$5:$H$81,2,FALSE)</f>
        <v>Flooding</v>
      </c>
      <c r="E1664" s="24">
        <v>46</v>
      </c>
      <c r="F1664" s="24" t="s">
        <v>234</v>
      </c>
      <c r="G1664" s="24">
        <v>0</v>
      </c>
      <c r="H1664" s="24">
        <v>0</v>
      </c>
    </row>
    <row r="1665" spans="1:8">
      <c r="A1665" s="24" t="str">
        <f t="shared" si="25"/>
        <v>2002_NF_47</v>
      </c>
      <c r="B1665" s="24">
        <v>2002</v>
      </c>
      <c r="C1665" s="24" t="s">
        <v>190</v>
      </c>
      <c r="D1665" s="24" t="str">
        <f>VLOOKUP(C1665,'FHF LUT'!$A$5:$H$81,2,FALSE)</f>
        <v>Flooding</v>
      </c>
      <c r="E1665" s="24">
        <v>47</v>
      </c>
      <c r="F1665" s="24" t="s">
        <v>233</v>
      </c>
      <c r="G1665" s="24">
        <v>0</v>
      </c>
      <c r="H1665" s="24">
        <v>0</v>
      </c>
    </row>
    <row r="1666" spans="1:8">
      <c r="A1666" s="24" t="str">
        <f t="shared" si="25"/>
        <v>2002_NF_48</v>
      </c>
      <c r="B1666" s="24">
        <v>2002</v>
      </c>
      <c r="C1666" s="24" t="s">
        <v>190</v>
      </c>
      <c r="D1666" s="24" t="str">
        <f>VLOOKUP(C1666,'FHF LUT'!$A$5:$H$81,2,FALSE)</f>
        <v>Flooding</v>
      </c>
      <c r="E1666" s="24">
        <v>48</v>
      </c>
      <c r="F1666" s="24" t="s">
        <v>235</v>
      </c>
      <c r="G1666" s="24">
        <v>0</v>
      </c>
      <c r="H1666" s="24">
        <v>0</v>
      </c>
    </row>
    <row r="1667" spans="1:8">
      <c r="A1667" s="24" t="str">
        <f t="shared" ref="A1667:A1730" si="26">CONCATENATE(B1667,"_",C1667,"_",E1667)</f>
        <v>2002_NW_1</v>
      </c>
      <c r="B1667" s="24">
        <v>2002</v>
      </c>
      <c r="C1667" s="24" t="s">
        <v>333</v>
      </c>
      <c r="D1667" s="24" t="str">
        <f>VLOOKUP(C1667,'FHF LUT'!$A$5:$H$81,2,FALSE)</f>
        <v>Windthrow</v>
      </c>
      <c r="E1667" s="24">
        <v>1</v>
      </c>
      <c r="F1667" s="24" t="s">
        <v>10</v>
      </c>
      <c r="G1667" s="24">
        <v>0</v>
      </c>
      <c r="H1667" s="24">
        <v>0</v>
      </c>
    </row>
    <row r="1668" spans="1:8">
      <c r="A1668" s="24" t="str">
        <f t="shared" si="26"/>
        <v>2002_NW_2</v>
      </c>
      <c r="B1668" s="24">
        <v>2002</v>
      </c>
      <c r="C1668" s="24" t="s">
        <v>333</v>
      </c>
      <c r="D1668" s="24" t="str">
        <f>VLOOKUP(C1668,'FHF LUT'!$A$5:$H$81,2,FALSE)</f>
        <v>Windthrow</v>
      </c>
      <c r="E1668" s="24">
        <v>2</v>
      </c>
      <c r="F1668" s="24" t="s">
        <v>22</v>
      </c>
      <c r="G1668" s="24">
        <v>0</v>
      </c>
      <c r="H1668" s="24">
        <v>0</v>
      </c>
    </row>
    <row r="1669" spans="1:8">
      <c r="A1669" s="24" t="str">
        <f t="shared" si="26"/>
        <v>2002_NW_3</v>
      </c>
      <c r="B1669" s="24">
        <v>2002</v>
      </c>
      <c r="C1669" s="24" t="s">
        <v>333</v>
      </c>
      <c r="D1669" s="24" t="str">
        <f>VLOOKUP(C1669,'FHF LUT'!$A$5:$H$81,2,FALSE)</f>
        <v>Windthrow</v>
      </c>
      <c r="E1669" s="24">
        <v>3</v>
      </c>
      <c r="F1669" s="24" t="s">
        <v>13</v>
      </c>
      <c r="G1669" s="24">
        <v>522</v>
      </c>
      <c r="H1669" s="24">
        <v>522</v>
      </c>
    </row>
    <row r="1670" spans="1:8">
      <c r="A1670" s="24" t="str">
        <f t="shared" si="26"/>
        <v>2002_NW_4</v>
      </c>
      <c r="B1670" s="24">
        <v>2002</v>
      </c>
      <c r="C1670" s="24" t="s">
        <v>333</v>
      </c>
      <c r="D1670" s="24" t="str">
        <f>VLOOKUP(C1670,'FHF LUT'!$A$5:$H$81,2,FALSE)</f>
        <v>Windthrow</v>
      </c>
      <c r="E1670" s="24">
        <v>4</v>
      </c>
      <c r="F1670" s="24" t="s">
        <v>28</v>
      </c>
      <c r="G1670" s="24">
        <v>0</v>
      </c>
      <c r="H1670" s="24">
        <v>0</v>
      </c>
    </row>
    <row r="1671" spans="1:8">
      <c r="A1671" s="24" t="str">
        <f t="shared" si="26"/>
        <v>2002_NW_5</v>
      </c>
      <c r="B1671" s="24">
        <v>2002</v>
      </c>
      <c r="C1671" s="24" t="s">
        <v>333</v>
      </c>
      <c r="D1671" s="24" t="str">
        <f>VLOOKUP(C1671,'FHF LUT'!$A$5:$H$81,2,FALSE)</f>
        <v>Windthrow</v>
      </c>
      <c r="E1671" s="24">
        <v>5</v>
      </c>
      <c r="F1671" s="24" t="s">
        <v>16</v>
      </c>
      <c r="G1671" s="24">
        <v>0</v>
      </c>
      <c r="H1671" s="24">
        <v>0</v>
      </c>
    </row>
    <row r="1672" spans="1:8">
      <c r="A1672" s="24" t="str">
        <f t="shared" si="26"/>
        <v>2002_NW_7</v>
      </c>
      <c r="B1672" s="24">
        <v>2002</v>
      </c>
      <c r="C1672" s="24" t="s">
        <v>333</v>
      </c>
      <c r="D1672" s="24" t="str">
        <f>VLOOKUP(C1672,'FHF LUT'!$A$5:$H$81,2,FALSE)</f>
        <v>Windthrow</v>
      </c>
      <c r="E1672" s="24">
        <v>7</v>
      </c>
      <c r="F1672" s="24" t="s">
        <v>25</v>
      </c>
      <c r="G1672" s="24">
        <v>54</v>
      </c>
      <c r="H1672" s="24">
        <v>54</v>
      </c>
    </row>
    <row r="1673" spans="1:8">
      <c r="A1673" s="24" t="str">
        <f t="shared" si="26"/>
        <v>2002_NW_8</v>
      </c>
      <c r="B1673" s="24">
        <v>2002</v>
      </c>
      <c r="C1673" s="24" t="s">
        <v>333</v>
      </c>
      <c r="D1673" s="24" t="str">
        <f>VLOOKUP(C1673,'FHF LUT'!$A$5:$H$81,2,FALSE)</f>
        <v>Windthrow</v>
      </c>
      <c r="E1673" s="24">
        <v>8</v>
      </c>
      <c r="F1673" s="24" t="s">
        <v>29</v>
      </c>
      <c r="G1673" s="24">
        <v>0</v>
      </c>
      <c r="H1673" s="24">
        <v>0</v>
      </c>
    </row>
    <row r="1674" spans="1:8">
      <c r="A1674" s="24" t="str">
        <f t="shared" si="26"/>
        <v>2002_NW_9</v>
      </c>
      <c r="B1674" s="24">
        <v>2002</v>
      </c>
      <c r="C1674" s="24" t="s">
        <v>333</v>
      </c>
      <c r="D1674" s="24" t="str">
        <f>VLOOKUP(C1674,'FHF LUT'!$A$5:$H$81,2,FALSE)</f>
        <v>Windthrow</v>
      </c>
      <c r="E1674" s="24">
        <v>9</v>
      </c>
      <c r="F1674" s="24" t="s">
        <v>7</v>
      </c>
      <c r="G1674" s="24">
        <v>0</v>
      </c>
      <c r="H1674" s="24">
        <v>0</v>
      </c>
    </row>
    <row r="1675" spans="1:8">
      <c r="A1675" s="24" t="str">
        <f t="shared" si="26"/>
        <v>2002_NW_10</v>
      </c>
      <c r="B1675" s="24">
        <v>2002</v>
      </c>
      <c r="C1675" s="24" t="s">
        <v>333</v>
      </c>
      <c r="D1675" s="24" t="str">
        <f>VLOOKUP(C1675,'FHF LUT'!$A$5:$H$81,2,FALSE)</f>
        <v>Windthrow</v>
      </c>
      <c r="E1675" s="24">
        <v>10</v>
      </c>
      <c r="F1675" s="24" t="s">
        <v>18</v>
      </c>
      <c r="G1675" s="24">
        <v>757</v>
      </c>
      <c r="H1675" s="24">
        <v>757</v>
      </c>
    </row>
    <row r="1676" spans="1:8">
      <c r="A1676" s="24" t="str">
        <f t="shared" si="26"/>
        <v>2002_NW_11</v>
      </c>
      <c r="B1676" s="24">
        <v>2002</v>
      </c>
      <c r="C1676" s="24" t="s">
        <v>333</v>
      </c>
      <c r="D1676" s="24" t="str">
        <f>VLOOKUP(C1676,'FHF LUT'!$A$5:$H$81,2,FALSE)</f>
        <v>Windthrow</v>
      </c>
      <c r="E1676" s="24">
        <v>11</v>
      </c>
      <c r="F1676" s="24" t="s">
        <v>4</v>
      </c>
      <c r="G1676" s="24">
        <v>0</v>
      </c>
      <c r="H1676" s="24">
        <v>0</v>
      </c>
    </row>
    <row r="1677" spans="1:8">
      <c r="A1677" s="24" t="str">
        <f t="shared" si="26"/>
        <v>2002_NW_12</v>
      </c>
      <c r="B1677" s="24">
        <v>2002</v>
      </c>
      <c r="C1677" s="24" t="s">
        <v>333</v>
      </c>
      <c r="D1677" s="24" t="str">
        <f>VLOOKUP(C1677,'FHF LUT'!$A$5:$H$81,2,FALSE)</f>
        <v>Windthrow</v>
      </c>
      <c r="E1677" s="24">
        <v>12</v>
      </c>
      <c r="F1677" s="24" t="s">
        <v>11</v>
      </c>
      <c r="G1677" s="24">
        <v>0</v>
      </c>
      <c r="H1677" s="24">
        <v>0</v>
      </c>
    </row>
    <row r="1678" spans="1:8">
      <c r="A1678" s="24" t="str">
        <f t="shared" si="26"/>
        <v>2002_NW_13</v>
      </c>
      <c r="B1678" s="24">
        <v>2002</v>
      </c>
      <c r="C1678" s="24" t="s">
        <v>333</v>
      </c>
      <c r="D1678" s="24" t="str">
        <f>VLOOKUP(C1678,'FHF LUT'!$A$5:$H$81,2,FALSE)</f>
        <v>Windthrow</v>
      </c>
      <c r="E1678" s="24">
        <v>13</v>
      </c>
      <c r="F1678" s="24" t="s">
        <v>24</v>
      </c>
      <c r="G1678" s="24">
        <v>0</v>
      </c>
      <c r="H1678" s="24">
        <v>0</v>
      </c>
    </row>
    <row r="1679" spans="1:8">
      <c r="A1679" s="24" t="str">
        <f t="shared" si="26"/>
        <v>2002_NW_14</v>
      </c>
      <c r="B1679" s="24">
        <v>2002</v>
      </c>
      <c r="C1679" s="24" t="s">
        <v>333</v>
      </c>
      <c r="D1679" s="24" t="str">
        <f>VLOOKUP(C1679,'FHF LUT'!$A$5:$H$81,2,FALSE)</f>
        <v>Windthrow</v>
      </c>
      <c r="E1679" s="24">
        <v>14</v>
      </c>
      <c r="F1679" s="24" t="s">
        <v>30</v>
      </c>
      <c r="G1679" s="24">
        <v>0</v>
      </c>
      <c r="H1679" s="24">
        <v>0</v>
      </c>
    </row>
    <row r="1680" spans="1:8">
      <c r="A1680" s="24" t="str">
        <f t="shared" si="26"/>
        <v>2002_NW_15</v>
      </c>
      <c r="B1680" s="24">
        <v>2002</v>
      </c>
      <c r="C1680" s="24" t="s">
        <v>333</v>
      </c>
      <c r="D1680" s="24" t="str">
        <f>VLOOKUP(C1680,'FHF LUT'!$A$5:$H$81,2,FALSE)</f>
        <v>Windthrow</v>
      </c>
      <c r="E1680" s="24">
        <v>15</v>
      </c>
      <c r="F1680" s="24" t="s">
        <v>33</v>
      </c>
      <c r="G1680" s="24">
        <v>0</v>
      </c>
      <c r="H1680" s="24">
        <v>0</v>
      </c>
    </row>
    <row r="1681" spans="1:8">
      <c r="A1681" s="24" t="str">
        <f t="shared" si="26"/>
        <v>2002_NW_16</v>
      </c>
      <c r="B1681" s="24">
        <v>2002</v>
      </c>
      <c r="C1681" s="24" t="s">
        <v>333</v>
      </c>
      <c r="D1681" s="24" t="str">
        <f>VLOOKUP(C1681,'FHF LUT'!$A$5:$H$81,2,FALSE)</f>
        <v>Windthrow</v>
      </c>
      <c r="E1681" s="24">
        <v>16</v>
      </c>
      <c r="F1681" s="24" t="s">
        <v>12</v>
      </c>
      <c r="G1681" s="24">
        <v>242</v>
      </c>
      <c r="H1681" s="24">
        <v>242</v>
      </c>
    </row>
    <row r="1682" spans="1:8">
      <c r="A1682" s="24" t="str">
        <f t="shared" si="26"/>
        <v>2002_NW_17</v>
      </c>
      <c r="B1682" s="24">
        <v>2002</v>
      </c>
      <c r="C1682" s="24" t="s">
        <v>333</v>
      </c>
      <c r="D1682" s="24" t="str">
        <f>VLOOKUP(C1682,'FHF LUT'!$A$5:$H$81,2,FALSE)</f>
        <v>Windthrow</v>
      </c>
      <c r="E1682" s="24">
        <v>17</v>
      </c>
      <c r="F1682" s="24" t="s">
        <v>32</v>
      </c>
      <c r="G1682" s="24">
        <v>0</v>
      </c>
      <c r="H1682" s="24">
        <v>0</v>
      </c>
    </row>
    <row r="1683" spans="1:8">
      <c r="A1683" s="24" t="str">
        <f t="shared" si="26"/>
        <v>2002_NW_18</v>
      </c>
      <c r="B1683" s="24">
        <v>2002</v>
      </c>
      <c r="C1683" s="24" t="s">
        <v>333</v>
      </c>
      <c r="D1683" s="24" t="str">
        <f>VLOOKUP(C1683,'FHF LUT'!$A$5:$H$81,2,FALSE)</f>
        <v>Windthrow</v>
      </c>
      <c r="E1683" s="24">
        <v>18</v>
      </c>
      <c r="F1683" s="24" t="s">
        <v>15</v>
      </c>
      <c r="G1683" s="24">
        <v>93</v>
      </c>
      <c r="H1683" s="24">
        <v>93</v>
      </c>
    </row>
    <row r="1684" spans="1:8">
      <c r="A1684" s="24" t="str">
        <f t="shared" si="26"/>
        <v>2002_NW_20</v>
      </c>
      <c r="B1684" s="24">
        <v>2002</v>
      </c>
      <c r="C1684" s="24" t="s">
        <v>333</v>
      </c>
      <c r="D1684" s="24" t="str">
        <f>VLOOKUP(C1684,'FHF LUT'!$A$5:$H$81,2,FALSE)</f>
        <v>Windthrow</v>
      </c>
      <c r="E1684" s="24">
        <v>20</v>
      </c>
      <c r="F1684" s="24" t="s">
        <v>6</v>
      </c>
      <c r="G1684" s="24">
        <v>0</v>
      </c>
      <c r="H1684" s="24">
        <v>0</v>
      </c>
    </row>
    <row r="1685" spans="1:8">
      <c r="A1685" s="24" t="str">
        <f t="shared" si="26"/>
        <v>2002_NW_22</v>
      </c>
      <c r="B1685" s="24">
        <v>2002</v>
      </c>
      <c r="C1685" s="24" t="s">
        <v>333</v>
      </c>
      <c r="D1685" s="24" t="str">
        <f>VLOOKUP(C1685,'FHF LUT'!$A$5:$H$81,2,FALSE)</f>
        <v>Windthrow</v>
      </c>
      <c r="E1685" s="24">
        <v>22</v>
      </c>
      <c r="F1685" s="24" t="s">
        <v>19</v>
      </c>
      <c r="G1685" s="24">
        <v>78</v>
      </c>
      <c r="H1685" s="24">
        <v>78</v>
      </c>
    </row>
    <row r="1686" spans="1:8">
      <c r="A1686" s="24" t="str">
        <f t="shared" si="26"/>
        <v>2002_NW_23</v>
      </c>
      <c r="B1686" s="24">
        <v>2002</v>
      </c>
      <c r="C1686" s="24" t="s">
        <v>333</v>
      </c>
      <c r="D1686" s="24" t="str">
        <f>VLOOKUP(C1686,'FHF LUT'!$A$5:$H$81,2,FALSE)</f>
        <v>Windthrow</v>
      </c>
      <c r="E1686" s="24">
        <v>23</v>
      </c>
      <c r="F1686" s="24" t="s">
        <v>27</v>
      </c>
      <c r="G1686" s="24">
        <v>0</v>
      </c>
      <c r="H1686" s="24">
        <v>0</v>
      </c>
    </row>
    <row r="1687" spans="1:8">
      <c r="A1687" s="24" t="str">
        <f t="shared" si="26"/>
        <v>2002_NW_24</v>
      </c>
      <c r="B1687" s="24">
        <v>2002</v>
      </c>
      <c r="C1687" s="24" t="s">
        <v>333</v>
      </c>
      <c r="D1687" s="24" t="str">
        <f>VLOOKUP(C1687,'FHF LUT'!$A$5:$H$81,2,FALSE)</f>
        <v>Windthrow</v>
      </c>
      <c r="E1687" s="24">
        <v>24</v>
      </c>
      <c r="F1687" s="24" t="s">
        <v>17</v>
      </c>
      <c r="G1687" s="24">
        <v>646</v>
      </c>
      <c r="H1687" s="24">
        <v>177</v>
      </c>
    </row>
    <row r="1688" spans="1:8">
      <c r="A1688" s="24" t="str">
        <f t="shared" si="26"/>
        <v>2002_NW_25</v>
      </c>
      <c r="B1688" s="24">
        <v>2002</v>
      </c>
      <c r="C1688" s="24" t="s">
        <v>333</v>
      </c>
      <c r="D1688" s="24" t="str">
        <f>VLOOKUP(C1688,'FHF LUT'!$A$5:$H$81,2,FALSE)</f>
        <v>Windthrow</v>
      </c>
      <c r="E1688" s="24">
        <v>25</v>
      </c>
      <c r="F1688" s="24" t="s">
        <v>23</v>
      </c>
      <c r="G1688" s="24">
        <v>0</v>
      </c>
      <c r="H1688" s="24">
        <v>0</v>
      </c>
    </row>
    <row r="1689" spans="1:8">
      <c r="A1689" s="24" t="str">
        <f t="shared" si="26"/>
        <v>2002_NW_26</v>
      </c>
      <c r="B1689" s="24">
        <v>2002</v>
      </c>
      <c r="C1689" s="24" t="s">
        <v>333</v>
      </c>
      <c r="D1689" s="24" t="str">
        <f>VLOOKUP(C1689,'FHF LUT'!$A$5:$H$81,2,FALSE)</f>
        <v>Windthrow</v>
      </c>
      <c r="E1689" s="24">
        <v>26</v>
      </c>
      <c r="F1689" s="24" t="s">
        <v>14</v>
      </c>
      <c r="G1689" s="24">
        <v>0</v>
      </c>
      <c r="H1689" s="24">
        <v>0</v>
      </c>
    </row>
    <row r="1690" spans="1:8">
      <c r="A1690" s="24" t="str">
        <f t="shared" si="26"/>
        <v>2002_NW_27</v>
      </c>
      <c r="B1690" s="24">
        <v>2002</v>
      </c>
      <c r="C1690" s="24" t="s">
        <v>333</v>
      </c>
      <c r="D1690" s="24" t="str">
        <f>VLOOKUP(C1690,'FHF LUT'!$A$5:$H$81,2,FALSE)</f>
        <v>Windthrow</v>
      </c>
      <c r="E1690" s="24">
        <v>27</v>
      </c>
      <c r="F1690" s="24" t="s">
        <v>21</v>
      </c>
      <c r="G1690" s="24">
        <v>0</v>
      </c>
      <c r="H1690" s="24">
        <v>0</v>
      </c>
    </row>
    <row r="1691" spans="1:8">
      <c r="A1691" s="24" t="str">
        <f t="shared" si="26"/>
        <v>2002_NW_29</v>
      </c>
      <c r="B1691" s="24">
        <v>2002</v>
      </c>
      <c r="C1691" s="24" t="s">
        <v>333</v>
      </c>
      <c r="D1691" s="24" t="str">
        <f>VLOOKUP(C1691,'FHF LUT'!$A$5:$H$81,2,FALSE)</f>
        <v>Windthrow</v>
      </c>
      <c r="E1691" s="24">
        <v>29</v>
      </c>
      <c r="F1691" s="24" t="s">
        <v>9</v>
      </c>
      <c r="G1691" s="24">
        <v>0</v>
      </c>
      <c r="H1691" s="24">
        <v>0</v>
      </c>
    </row>
    <row r="1692" spans="1:8">
      <c r="A1692" s="24" t="str">
        <f t="shared" si="26"/>
        <v>2002_NW_30</v>
      </c>
      <c r="B1692" s="24">
        <v>2002</v>
      </c>
      <c r="C1692" s="24" t="s">
        <v>333</v>
      </c>
      <c r="D1692" s="24" t="str">
        <f>VLOOKUP(C1692,'FHF LUT'!$A$5:$H$81,2,FALSE)</f>
        <v>Windthrow</v>
      </c>
      <c r="E1692" s="24">
        <v>30</v>
      </c>
      <c r="F1692" s="24" t="s">
        <v>35</v>
      </c>
      <c r="G1692" s="24">
        <v>0</v>
      </c>
      <c r="H1692" s="24">
        <v>0</v>
      </c>
    </row>
    <row r="1693" spans="1:8">
      <c r="A1693" s="24" t="str">
        <f t="shared" si="26"/>
        <v>2002_NW_31</v>
      </c>
      <c r="B1693" s="24">
        <v>2002</v>
      </c>
      <c r="C1693" s="24" t="s">
        <v>333</v>
      </c>
      <c r="D1693" s="24" t="str">
        <f>VLOOKUP(C1693,'FHF LUT'!$A$5:$H$81,2,FALSE)</f>
        <v>Windthrow</v>
      </c>
      <c r="E1693" s="24">
        <v>31</v>
      </c>
      <c r="F1693" s="24" t="s">
        <v>34</v>
      </c>
      <c r="G1693" s="24">
        <v>0</v>
      </c>
      <c r="H1693" s="24">
        <v>0</v>
      </c>
    </row>
    <row r="1694" spans="1:8">
      <c r="A1694" s="24" t="str">
        <f t="shared" si="26"/>
        <v>2002_NW_38</v>
      </c>
      <c r="B1694" s="24">
        <v>2002</v>
      </c>
      <c r="C1694" s="24" t="s">
        <v>333</v>
      </c>
      <c r="D1694" s="24" t="str">
        <f>VLOOKUP(C1694,'FHF LUT'!$A$5:$H$81,2,FALSE)</f>
        <v>Windthrow</v>
      </c>
      <c r="E1694" s="24">
        <v>38</v>
      </c>
      <c r="F1694" s="24" t="s">
        <v>8</v>
      </c>
      <c r="G1694" s="24">
        <v>0</v>
      </c>
      <c r="H1694" s="24">
        <v>0</v>
      </c>
    </row>
    <row r="1695" spans="1:8">
      <c r="A1695" s="24" t="str">
        <f t="shared" si="26"/>
        <v>2002_NW_39</v>
      </c>
      <c r="B1695" s="24">
        <v>2002</v>
      </c>
      <c r="C1695" s="24" t="s">
        <v>333</v>
      </c>
      <c r="D1695" s="24" t="str">
        <f>VLOOKUP(C1695,'FHF LUT'!$A$5:$H$81,2,FALSE)</f>
        <v>Windthrow</v>
      </c>
      <c r="E1695" s="24">
        <v>39</v>
      </c>
      <c r="F1695" s="24" t="s">
        <v>36</v>
      </c>
      <c r="G1695" s="24">
        <v>0</v>
      </c>
      <c r="H1695" s="24">
        <v>0</v>
      </c>
    </row>
    <row r="1696" spans="1:8">
      <c r="A1696" s="24" t="str">
        <f t="shared" si="26"/>
        <v>2002_NW_40</v>
      </c>
      <c r="B1696" s="24">
        <v>2002</v>
      </c>
      <c r="C1696" s="24" t="s">
        <v>333</v>
      </c>
      <c r="D1696" s="24" t="str">
        <f>VLOOKUP(C1696,'FHF LUT'!$A$5:$H$81,2,FALSE)</f>
        <v>Windthrow</v>
      </c>
      <c r="E1696" s="24">
        <v>40</v>
      </c>
      <c r="F1696" s="24" t="s">
        <v>31</v>
      </c>
      <c r="G1696" s="24">
        <v>0</v>
      </c>
      <c r="H1696" s="24">
        <v>0</v>
      </c>
    </row>
    <row r="1697" spans="1:8">
      <c r="A1697" s="24" t="str">
        <f t="shared" si="26"/>
        <v>2002_NW_41</v>
      </c>
      <c r="B1697" s="24">
        <v>2002</v>
      </c>
      <c r="C1697" s="24" t="s">
        <v>333</v>
      </c>
      <c r="D1697" s="24" t="str">
        <f>VLOOKUP(C1697,'FHF LUT'!$A$5:$H$81,2,FALSE)</f>
        <v>Windthrow</v>
      </c>
      <c r="E1697" s="24">
        <v>41</v>
      </c>
      <c r="F1697" s="24" t="s">
        <v>26</v>
      </c>
      <c r="G1697" s="24">
        <v>0</v>
      </c>
      <c r="H1697" s="24">
        <v>0</v>
      </c>
    </row>
    <row r="1698" spans="1:8">
      <c r="A1698" s="24" t="str">
        <f t="shared" si="26"/>
        <v>2002_NW_43</v>
      </c>
      <c r="B1698" s="24">
        <v>2002</v>
      </c>
      <c r="C1698" s="24" t="s">
        <v>333</v>
      </c>
      <c r="D1698" s="24" t="str">
        <f>VLOOKUP(C1698,'FHF LUT'!$A$5:$H$81,2,FALSE)</f>
        <v>Windthrow</v>
      </c>
      <c r="E1698" s="24">
        <v>43</v>
      </c>
      <c r="F1698" s="24" t="s">
        <v>20</v>
      </c>
      <c r="G1698" s="24">
        <v>0</v>
      </c>
      <c r="H1698" s="24">
        <v>0</v>
      </c>
    </row>
    <row r="1699" spans="1:8">
      <c r="A1699" s="24" t="str">
        <f t="shared" si="26"/>
        <v>2002_NW_44</v>
      </c>
      <c r="B1699" s="24">
        <v>2002</v>
      </c>
      <c r="C1699" s="24" t="s">
        <v>333</v>
      </c>
      <c r="D1699" s="24" t="str">
        <f>VLOOKUP(C1699,'FHF LUT'!$A$5:$H$81,2,FALSE)</f>
        <v>Windthrow</v>
      </c>
      <c r="E1699" s="24">
        <v>44</v>
      </c>
      <c r="F1699" s="24" t="s">
        <v>3</v>
      </c>
      <c r="G1699" s="24">
        <v>0</v>
      </c>
      <c r="H1699" s="24">
        <v>0</v>
      </c>
    </row>
    <row r="1700" spans="1:8">
      <c r="A1700" s="24" t="str">
        <f t="shared" si="26"/>
        <v>2002_NW_45</v>
      </c>
      <c r="B1700" s="24">
        <v>2002</v>
      </c>
      <c r="C1700" s="24" t="s">
        <v>333</v>
      </c>
      <c r="D1700" s="24" t="str">
        <f>VLOOKUP(C1700,'FHF LUT'!$A$5:$H$81,2,FALSE)</f>
        <v>Windthrow</v>
      </c>
      <c r="E1700" s="24">
        <v>45</v>
      </c>
      <c r="F1700" s="24" t="s">
        <v>5</v>
      </c>
      <c r="G1700" s="24">
        <v>0</v>
      </c>
      <c r="H1700" s="24">
        <v>0</v>
      </c>
    </row>
    <row r="1701" spans="1:8">
      <c r="A1701" s="24" t="str">
        <f t="shared" si="26"/>
        <v>2002_NW_46</v>
      </c>
      <c r="B1701" s="24">
        <v>2002</v>
      </c>
      <c r="C1701" s="24" t="s">
        <v>333</v>
      </c>
      <c r="D1701" s="24" t="str">
        <f>VLOOKUP(C1701,'FHF LUT'!$A$5:$H$81,2,FALSE)</f>
        <v>Windthrow</v>
      </c>
      <c r="E1701" s="24">
        <v>46</v>
      </c>
      <c r="F1701" s="24" t="s">
        <v>234</v>
      </c>
      <c r="G1701" s="24">
        <v>0</v>
      </c>
      <c r="H1701" s="24">
        <v>0</v>
      </c>
    </row>
    <row r="1702" spans="1:8">
      <c r="A1702" s="24" t="str">
        <f t="shared" si="26"/>
        <v>2002_NW_47</v>
      </c>
      <c r="B1702" s="24">
        <v>2002</v>
      </c>
      <c r="C1702" s="24" t="s">
        <v>333</v>
      </c>
      <c r="D1702" s="24" t="str">
        <f>VLOOKUP(C1702,'FHF LUT'!$A$5:$H$81,2,FALSE)</f>
        <v>Windthrow</v>
      </c>
      <c r="E1702" s="24">
        <v>47</v>
      </c>
      <c r="F1702" s="24" t="s">
        <v>233</v>
      </c>
      <c r="G1702" s="24">
        <v>0</v>
      </c>
      <c r="H1702" s="24">
        <v>0</v>
      </c>
    </row>
    <row r="1703" spans="1:8">
      <c r="A1703" s="24" t="str">
        <f t="shared" si="26"/>
        <v>2002_NW_48</v>
      </c>
      <c r="B1703" s="24">
        <v>2002</v>
      </c>
      <c r="C1703" s="24" t="s">
        <v>333</v>
      </c>
      <c r="D1703" s="24" t="str">
        <f>VLOOKUP(C1703,'FHF LUT'!$A$5:$H$81,2,FALSE)</f>
        <v>Windthrow</v>
      </c>
      <c r="E1703" s="24">
        <v>48</v>
      </c>
      <c r="F1703" s="24" t="s">
        <v>235</v>
      </c>
      <c r="G1703" s="24">
        <v>0</v>
      </c>
      <c r="H1703" s="24">
        <v>0</v>
      </c>
    </row>
    <row r="1704" spans="1:8">
      <c r="A1704" s="24" t="str">
        <f t="shared" si="26"/>
        <v>2003_IBB_1</v>
      </c>
      <c r="B1704" s="24">
        <v>2003</v>
      </c>
      <c r="C1704" s="24" t="s">
        <v>182</v>
      </c>
      <c r="D1704" s="24" t="str">
        <f>VLOOKUP(C1704,'FHF LUT'!$A$5:$H$81,2,FALSE)</f>
        <v>Western Balsam Bark Beetle</v>
      </c>
      <c r="E1704" s="24">
        <v>1</v>
      </c>
      <c r="F1704" s="24" t="s">
        <v>10</v>
      </c>
      <c r="G1704" s="24">
        <v>11847</v>
      </c>
      <c r="H1704" s="24">
        <v>7333</v>
      </c>
    </row>
    <row r="1705" spans="1:8">
      <c r="A1705" s="24" t="str">
        <f t="shared" si="26"/>
        <v>2003_IBB_2</v>
      </c>
      <c r="B1705" s="24">
        <v>2003</v>
      </c>
      <c r="C1705" s="24" t="s">
        <v>182</v>
      </c>
      <c r="D1705" s="24" t="str">
        <f>VLOOKUP(C1705,'FHF LUT'!$A$5:$H$81,2,FALSE)</f>
        <v>Western Balsam Bark Beetle</v>
      </c>
      <c r="E1705" s="24">
        <v>2</v>
      </c>
      <c r="F1705" s="24" t="s">
        <v>22</v>
      </c>
      <c r="G1705" s="24">
        <v>331</v>
      </c>
      <c r="H1705" s="24">
        <v>331</v>
      </c>
    </row>
    <row r="1706" spans="1:8">
      <c r="A1706" s="24" t="str">
        <f t="shared" si="26"/>
        <v>2003_IBB_3</v>
      </c>
      <c r="B1706" s="24">
        <v>2003</v>
      </c>
      <c r="C1706" s="24" t="s">
        <v>182</v>
      </c>
      <c r="D1706" s="24" t="str">
        <f>VLOOKUP(C1706,'FHF LUT'!$A$5:$H$81,2,FALSE)</f>
        <v>Western Balsam Bark Beetle</v>
      </c>
      <c r="E1706" s="24">
        <v>3</v>
      </c>
      <c r="F1706" s="24" t="s">
        <v>13</v>
      </c>
      <c r="G1706" s="24">
        <v>25441</v>
      </c>
      <c r="H1706" s="24">
        <v>24334</v>
      </c>
    </row>
    <row r="1707" spans="1:8">
      <c r="A1707" s="24" t="str">
        <f t="shared" si="26"/>
        <v>2003_IBB_4</v>
      </c>
      <c r="B1707" s="24">
        <v>2003</v>
      </c>
      <c r="C1707" s="24" t="s">
        <v>182</v>
      </c>
      <c r="D1707" s="24" t="str">
        <f>VLOOKUP(C1707,'FHF LUT'!$A$5:$H$81,2,FALSE)</f>
        <v>Western Balsam Bark Beetle</v>
      </c>
      <c r="E1707" s="24">
        <v>4</v>
      </c>
      <c r="F1707" s="24" t="s">
        <v>28</v>
      </c>
      <c r="G1707" s="24">
        <v>0</v>
      </c>
      <c r="H1707" s="24">
        <v>0</v>
      </c>
    </row>
    <row r="1708" spans="1:8">
      <c r="A1708" s="24" t="str">
        <f t="shared" si="26"/>
        <v>2003_IBB_5</v>
      </c>
      <c r="B1708" s="24">
        <v>2003</v>
      </c>
      <c r="C1708" s="24" t="s">
        <v>182</v>
      </c>
      <c r="D1708" s="24" t="str">
        <f>VLOOKUP(C1708,'FHF LUT'!$A$5:$H$81,2,FALSE)</f>
        <v>Western Balsam Bark Beetle</v>
      </c>
      <c r="E1708" s="24">
        <v>5</v>
      </c>
      <c r="F1708" s="24" t="s">
        <v>16</v>
      </c>
      <c r="G1708" s="24">
        <v>4367</v>
      </c>
      <c r="H1708" s="24">
        <v>3490</v>
      </c>
    </row>
    <row r="1709" spans="1:8">
      <c r="A1709" s="24" t="str">
        <f t="shared" si="26"/>
        <v>2003_IBB_7</v>
      </c>
      <c r="B1709" s="24">
        <v>2003</v>
      </c>
      <c r="C1709" s="24" t="s">
        <v>182</v>
      </c>
      <c r="D1709" s="24" t="str">
        <f>VLOOKUP(C1709,'FHF LUT'!$A$5:$H$81,2,FALSE)</f>
        <v>Western Balsam Bark Beetle</v>
      </c>
      <c r="E1709" s="24">
        <v>7</v>
      </c>
      <c r="F1709" s="24" t="s">
        <v>25</v>
      </c>
      <c r="G1709" s="24">
        <v>310</v>
      </c>
      <c r="H1709" s="24">
        <v>277</v>
      </c>
    </row>
    <row r="1710" spans="1:8">
      <c r="A1710" s="24" t="str">
        <f t="shared" si="26"/>
        <v>2003_IBB_8</v>
      </c>
      <c r="B1710" s="24">
        <v>2003</v>
      </c>
      <c r="C1710" s="24" t="s">
        <v>182</v>
      </c>
      <c r="D1710" s="24" t="str">
        <f>VLOOKUP(C1710,'FHF LUT'!$A$5:$H$81,2,FALSE)</f>
        <v>Western Balsam Bark Beetle</v>
      </c>
      <c r="E1710" s="24">
        <v>8</v>
      </c>
      <c r="F1710" s="24" t="s">
        <v>29</v>
      </c>
      <c r="G1710" s="24">
        <v>3630</v>
      </c>
      <c r="H1710" s="24">
        <v>3630</v>
      </c>
    </row>
    <row r="1711" spans="1:8">
      <c r="A1711" s="24" t="str">
        <f t="shared" si="26"/>
        <v>2003_IBB_9</v>
      </c>
      <c r="B1711" s="24">
        <v>2003</v>
      </c>
      <c r="C1711" s="24" t="s">
        <v>182</v>
      </c>
      <c r="D1711" s="24" t="str">
        <f>VLOOKUP(C1711,'FHF LUT'!$A$5:$H$81,2,FALSE)</f>
        <v>Western Balsam Bark Beetle</v>
      </c>
      <c r="E1711" s="24">
        <v>9</v>
      </c>
      <c r="F1711" s="24" t="s">
        <v>7</v>
      </c>
      <c r="G1711" s="24">
        <v>1067</v>
      </c>
      <c r="H1711" s="24">
        <v>888</v>
      </c>
    </row>
    <row r="1712" spans="1:8">
      <c r="A1712" s="24" t="str">
        <f t="shared" si="26"/>
        <v>2003_IBB_10</v>
      </c>
      <c r="B1712" s="24">
        <v>2003</v>
      </c>
      <c r="C1712" s="24" t="s">
        <v>182</v>
      </c>
      <c r="D1712" s="24" t="str">
        <f>VLOOKUP(C1712,'FHF LUT'!$A$5:$H$81,2,FALSE)</f>
        <v>Western Balsam Bark Beetle</v>
      </c>
      <c r="E1712" s="24">
        <v>10</v>
      </c>
      <c r="F1712" s="24" t="s">
        <v>18</v>
      </c>
      <c r="G1712" s="24">
        <v>0</v>
      </c>
      <c r="H1712" s="24">
        <v>0</v>
      </c>
    </row>
    <row r="1713" spans="1:8">
      <c r="A1713" s="24" t="str">
        <f t="shared" si="26"/>
        <v>2003_IBB_11</v>
      </c>
      <c r="B1713" s="24">
        <v>2003</v>
      </c>
      <c r="C1713" s="24" t="s">
        <v>182</v>
      </c>
      <c r="D1713" s="24" t="str">
        <f>VLOOKUP(C1713,'FHF LUT'!$A$5:$H$81,2,FALSE)</f>
        <v>Western Balsam Bark Beetle</v>
      </c>
      <c r="E1713" s="24">
        <v>11</v>
      </c>
      <c r="F1713" s="24" t="s">
        <v>4</v>
      </c>
      <c r="G1713" s="24">
        <v>40226</v>
      </c>
      <c r="H1713" s="24">
        <v>29777</v>
      </c>
    </row>
    <row r="1714" spans="1:8">
      <c r="A1714" s="24" t="str">
        <f t="shared" si="26"/>
        <v>2003_IBB_12</v>
      </c>
      <c r="B1714" s="24">
        <v>2003</v>
      </c>
      <c r="C1714" s="24" t="s">
        <v>182</v>
      </c>
      <c r="D1714" s="24" t="str">
        <f>VLOOKUP(C1714,'FHF LUT'!$A$5:$H$81,2,FALSE)</f>
        <v>Western Balsam Bark Beetle</v>
      </c>
      <c r="E1714" s="24">
        <v>12</v>
      </c>
      <c r="F1714" s="24" t="s">
        <v>11</v>
      </c>
      <c r="G1714" s="24">
        <v>155817</v>
      </c>
      <c r="H1714" s="24">
        <v>154277</v>
      </c>
    </row>
    <row r="1715" spans="1:8">
      <c r="A1715" s="24" t="str">
        <f t="shared" si="26"/>
        <v>2003_IBB_13</v>
      </c>
      <c r="B1715" s="24">
        <v>2003</v>
      </c>
      <c r="C1715" s="24" t="s">
        <v>182</v>
      </c>
      <c r="D1715" s="24" t="str">
        <f>VLOOKUP(C1715,'FHF LUT'!$A$5:$H$81,2,FALSE)</f>
        <v>Western Balsam Bark Beetle</v>
      </c>
      <c r="E1715" s="24">
        <v>13</v>
      </c>
      <c r="F1715" s="24" t="s">
        <v>24</v>
      </c>
      <c r="G1715" s="24">
        <v>6883</v>
      </c>
      <c r="H1715" s="24">
        <v>5113</v>
      </c>
    </row>
    <row r="1716" spans="1:8">
      <c r="A1716" s="24" t="str">
        <f t="shared" si="26"/>
        <v>2003_IBB_14</v>
      </c>
      <c r="B1716" s="24">
        <v>2003</v>
      </c>
      <c r="C1716" s="24" t="s">
        <v>182</v>
      </c>
      <c r="D1716" s="24" t="str">
        <f>VLOOKUP(C1716,'FHF LUT'!$A$5:$H$81,2,FALSE)</f>
        <v>Western Balsam Bark Beetle</v>
      </c>
      <c r="E1716" s="24">
        <v>14</v>
      </c>
      <c r="F1716" s="24" t="s">
        <v>30</v>
      </c>
      <c r="G1716" s="24">
        <v>21803</v>
      </c>
      <c r="H1716" s="24">
        <v>20990</v>
      </c>
    </row>
    <row r="1717" spans="1:8">
      <c r="A1717" s="24" t="str">
        <f t="shared" si="26"/>
        <v>2003_IBB_15</v>
      </c>
      <c r="B1717" s="24">
        <v>2003</v>
      </c>
      <c r="C1717" s="24" t="s">
        <v>182</v>
      </c>
      <c r="D1717" s="24" t="str">
        <f>VLOOKUP(C1717,'FHF LUT'!$A$5:$H$81,2,FALSE)</f>
        <v>Western Balsam Bark Beetle</v>
      </c>
      <c r="E1717" s="24">
        <v>15</v>
      </c>
      <c r="F1717" s="24" t="s">
        <v>33</v>
      </c>
      <c r="G1717" s="24">
        <v>79</v>
      </c>
      <c r="H1717" s="24">
        <v>79</v>
      </c>
    </row>
    <row r="1718" spans="1:8">
      <c r="A1718" s="24" t="str">
        <f t="shared" si="26"/>
        <v>2003_IBB_16</v>
      </c>
      <c r="B1718" s="24">
        <v>2003</v>
      </c>
      <c r="C1718" s="24" t="s">
        <v>182</v>
      </c>
      <c r="D1718" s="24" t="str">
        <f>VLOOKUP(C1718,'FHF LUT'!$A$5:$H$81,2,FALSE)</f>
        <v>Western Balsam Bark Beetle</v>
      </c>
      <c r="E1718" s="24">
        <v>16</v>
      </c>
      <c r="F1718" s="24" t="s">
        <v>12</v>
      </c>
      <c r="G1718" s="24">
        <v>913677</v>
      </c>
      <c r="H1718" s="24">
        <v>861607</v>
      </c>
    </row>
    <row r="1719" spans="1:8">
      <c r="A1719" s="24" t="str">
        <f t="shared" si="26"/>
        <v>2003_IBB_17</v>
      </c>
      <c r="B1719" s="24">
        <v>2003</v>
      </c>
      <c r="C1719" s="24" t="s">
        <v>182</v>
      </c>
      <c r="D1719" s="24" t="str">
        <f>VLOOKUP(C1719,'FHF LUT'!$A$5:$H$81,2,FALSE)</f>
        <v>Western Balsam Bark Beetle</v>
      </c>
      <c r="E1719" s="24">
        <v>17</v>
      </c>
      <c r="F1719" s="24" t="s">
        <v>32</v>
      </c>
      <c r="G1719" s="24">
        <v>9056</v>
      </c>
      <c r="H1719" s="24">
        <v>9043</v>
      </c>
    </row>
    <row r="1720" spans="1:8">
      <c r="A1720" s="24" t="str">
        <f t="shared" si="26"/>
        <v>2003_IBB_18</v>
      </c>
      <c r="B1720" s="24">
        <v>2003</v>
      </c>
      <c r="C1720" s="24" t="s">
        <v>182</v>
      </c>
      <c r="D1720" s="24" t="str">
        <f>VLOOKUP(C1720,'FHF LUT'!$A$5:$H$81,2,FALSE)</f>
        <v>Western Balsam Bark Beetle</v>
      </c>
      <c r="E1720" s="24">
        <v>18</v>
      </c>
      <c r="F1720" s="24" t="s">
        <v>15</v>
      </c>
      <c r="G1720" s="24">
        <v>6295</v>
      </c>
      <c r="H1720" s="24">
        <v>4545</v>
      </c>
    </row>
    <row r="1721" spans="1:8">
      <c r="A1721" s="24" t="str">
        <f t="shared" si="26"/>
        <v>2003_IBB_20</v>
      </c>
      <c r="B1721" s="24">
        <v>2003</v>
      </c>
      <c r="C1721" s="24" t="s">
        <v>182</v>
      </c>
      <c r="D1721" s="24" t="str">
        <f>VLOOKUP(C1721,'FHF LUT'!$A$5:$H$81,2,FALSE)</f>
        <v>Western Balsam Bark Beetle</v>
      </c>
      <c r="E1721" s="24">
        <v>20</v>
      </c>
      <c r="F1721" s="24" t="s">
        <v>6</v>
      </c>
      <c r="G1721" s="24">
        <v>123061</v>
      </c>
      <c r="H1721" s="24">
        <v>111802</v>
      </c>
    </row>
    <row r="1722" spans="1:8">
      <c r="A1722" s="24" t="str">
        <f t="shared" si="26"/>
        <v>2003_IBB_22</v>
      </c>
      <c r="B1722" s="24">
        <v>2003</v>
      </c>
      <c r="C1722" s="24" t="s">
        <v>182</v>
      </c>
      <c r="D1722" s="24" t="str">
        <f>VLOOKUP(C1722,'FHF LUT'!$A$5:$H$81,2,FALSE)</f>
        <v>Western Balsam Bark Beetle</v>
      </c>
      <c r="E1722" s="24">
        <v>22</v>
      </c>
      <c r="F1722" s="24" t="s">
        <v>19</v>
      </c>
      <c r="G1722" s="24">
        <v>5944</v>
      </c>
      <c r="H1722" s="24">
        <v>5071</v>
      </c>
    </row>
    <row r="1723" spans="1:8">
      <c r="A1723" s="24" t="str">
        <f t="shared" si="26"/>
        <v>2003_IBB_23</v>
      </c>
      <c r="B1723" s="24">
        <v>2003</v>
      </c>
      <c r="C1723" s="24" t="s">
        <v>182</v>
      </c>
      <c r="D1723" s="24" t="str">
        <f>VLOOKUP(C1723,'FHF LUT'!$A$5:$H$81,2,FALSE)</f>
        <v>Western Balsam Bark Beetle</v>
      </c>
      <c r="E1723" s="24">
        <v>23</v>
      </c>
      <c r="F1723" s="24" t="s">
        <v>27</v>
      </c>
      <c r="G1723" s="24">
        <v>19877</v>
      </c>
      <c r="H1723" s="24">
        <v>14239</v>
      </c>
    </row>
    <row r="1724" spans="1:8">
      <c r="A1724" s="24" t="str">
        <f t="shared" si="26"/>
        <v>2003_IBB_24</v>
      </c>
      <c r="B1724" s="24">
        <v>2003</v>
      </c>
      <c r="C1724" s="24" t="s">
        <v>182</v>
      </c>
      <c r="D1724" s="24" t="str">
        <f>VLOOKUP(C1724,'FHF LUT'!$A$5:$H$81,2,FALSE)</f>
        <v>Western Balsam Bark Beetle</v>
      </c>
      <c r="E1724" s="24">
        <v>24</v>
      </c>
      <c r="F1724" s="24" t="s">
        <v>17</v>
      </c>
      <c r="G1724" s="24">
        <v>1067281</v>
      </c>
      <c r="H1724" s="24">
        <v>1004494</v>
      </c>
    </row>
    <row r="1725" spans="1:8">
      <c r="A1725" s="24" t="str">
        <f t="shared" si="26"/>
        <v>2003_IBB_25</v>
      </c>
      <c r="B1725" s="24">
        <v>2003</v>
      </c>
      <c r="C1725" s="24" t="s">
        <v>182</v>
      </c>
      <c r="D1725" s="24" t="str">
        <f>VLOOKUP(C1725,'FHF LUT'!$A$5:$H$81,2,FALSE)</f>
        <v>Western Balsam Bark Beetle</v>
      </c>
      <c r="E1725" s="24">
        <v>25</v>
      </c>
      <c r="F1725" s="24" t="s">
        <v>23</v>
      </c>
      <c r="G1725" s="24">
        <v>0</v>
      </c>
      <c r="H1725" s="24">
        <v>0</v>
      </c>
    </row>
    <row r="1726" spans="1:8">
      <c r="A1726" s="24" t="str">
        <f t="shared" si="26"/>
        <v>2003_IBB_26</v>
      </c>
      <c r="B1726" s="24">
        <v>2003</v>
      </c>
      <c r="C1726" s="24" t="s">
        <v>182</v>
      </c>
      <c r="D1726" s="24" t="str">
        <f>VLOOKUP(C1726,'FHF LUT'!$A$5:$H$81,2,FALSE)</f>
        <v>Western Balsam Bark Beetle</v>
      </c>
      <c r="E1726" s="24">
        <v>26</v>
      </c>
      <c r="F1726" s="24" t="s">
        <v>14</v>
      </c>
      <c r="G1726" s="24">
        <v>245149</v>
      </c>
      <c r="H1726" s="24">
        <v>202305</v>
      </c>
    </row>
    <row r="1727" spans="1:8">
      <c r="A1727" s="24" t="str">
        <f t="shared" si="26"/>
        <v>2003_IBB_27</v>
      </c>
      <c r="B1727" s="24">
        <v>2003</v>
      </c>
      <c r="C1727" s="24" t="s">
        <v>182</v>
      </c>
      <c r="D1727" s="24" t="str">
        <f>VLOOKUP(C1727,'FHF LUT'!$A$5:$H$81,2,FALSE)</f>
        <v>Western Balsam Bark Beetle</v>
      </c>
      <c r="E1727" s="24">
        <v>27</v>
      </c>
      <c r="F1727" s="24" t="s">
        <v>21</v>
      </c>
      <c r="G1727" s="24">
        <v>0</v>
      </c>
      <c r="H1727" s="24">
        <v>0</v>
      </c>
    </row>
    <row r="1728" spans="1:8">
      <c r="A1728" s="24" t="str">
        <f t="shared" si="26"/>
        <v>2003_IBB_29</v>
      </c>
      <c r="B1728" s="24">
        <v>2003</v>
      </c>
      <c r="C1728" s="24" t="s">
        <v>182</v>
      </c>
      <c r="D1728" s="24" t="str">
        <f>VLOOKUP(C1728,'FHF LUT'!$A$5:$H$81,2,FALSE)</f>
        <v>Western Balsam Bark Beetle</v>
      </c>
      <c r="E1728" s="24">
        <v>29</v>
      </c>
      <c r="F1728" s="24" t="s">
        <v>9</v>
      </c>
      <c r="G1728" s="24">
        <v>59642</v>
      </c>
      <c r="H1728" s="24">
        <v>51674</v>
      </c>
    </row>
    <row r="1729" spans="1:8">
      <c r="A1729" s="24" t="str">
        <f t="shared" si="26"/>
        <v>2003_IBB_30</v>
      </c>
      <c r="B1729" s="24">
        <v>2003</v>
      </c>
      <c r="C1729" s="24" t="s">
        <v>182</v>
      </c>
      <c r="D1729" s="24" t="str">
        <f>VLOOKUP(C1729,'FHF LUT'!$A$5:$H$81,2,FALSE)</f>
        <v>Western Balsam Bark Beetle</v>
      </c>
      <c r="E1729" s="24">
        <v>30</v>
      </c>
      <c r="F1729" s="24" t="s">
        <v>35</v>
      </c>
      <c r="G1729" s="24">
        <v>12</v>
      </c>
      <c r="H1729" s="24">
        <v>12</v>
      </c>
    </row>
    <row r="1730" spans="1:8">
      <c r="A1730" s="24" t="str">
        <f t="shared" si="26"/>
        <v>2003_IBB_31</v>
      </c>
      <c r="B1730" s="24">
        <v>2003</v>
      </c>
      <c r="C1730" s="24" t="s">
        <v>182</v>
      </c>
      <c r="D1730" s="24" t="str">
        <f>VLOOKUP(C1730,'FHF LUT'!$A$5:$H$81,2,FALSE)</f>
        <v>Western Balsam Bark Beetle</v>
      </c>
      <c r="E1730" s="24">
        <v>31</v>
      </c>
      <c r="F1730" s="24" t="s">
        <v>34</v>
      </c>
      <c r="G1730" s="24">
        <v>0</v>
      </c>
      <c r="H1730" s="24">
        <v>0</v>
      </c>
    </row>
    <row r="1731" spans="1:8">
      <c r="A1731" s="24" t="str">
        <f t="shared" ref="A1731:A1794" si="27">CONCATENATE(B1731,"_",C1731,"_",E1731)</f>
        <v>2003_IBB_38</v>
      </c>
      <c r="B1731" s="24">
        <v>2003</v>
      </c>
      <c r="C1731" s="24" t="s">
        <v>182</v>
      </c>
      <c r="D1731" s="24" t="str">
        <f>VLOOKUP(C1731,'FHF LUT'!$A$5:$H$81,2,FALSE)</f>
        <v>Western Balsam Bark Beetle</v>
      </c>
      <c r="E1731" s="24">
        <v>38</v>
      </c>
      <c r="F1731" s="24" t="s">
        <v>8</v>
      </c>
      <c r="G1731" s="24">
        <v>0</v>
      </c>
      <c r="H1731" s="24">
        <v>0</v>
      </c>
    </row>
    <row r="1732" spans="1:8">
      <c r="A1732" s="24" t="str">
        <f t="shared" si="27"/>
        <v>2003_IBB_39</v>
      </c>
      <c r="B1732" s="24">
        <v>2003</v>
      </c>
      <c r="C1732" s="24" t="s">
        <v>182</v>
      </c>
      <c r="D1732" s="24" t="str">
        <f>VLOOKUP(C1732,'FHF LUT'!$A$5:$H$81,2,FALSE)</f>
        <v>Western Balsam Bark Beetle</v>
      </c>
      <c r="E1732" s="24">
        <v>39</v>
      </c>
      <c r="F1732" s="24" t="s">
        <v>36</v>
      </c>
      <c r="G1732" s="24">
        <v>0</v>
      </c>
      <c r="H1732" s="24">
        <v>0</v>
      </c>
    </row>
    <row r="1733" spans="1:8">
      <c r="A1733" s="24" t="str">
        <f t="shared" si="27"/>
        <v>2003_IBB_40</v>
      </c>
      <c r="B1733" s="24">
        <v>2003</v>
      </c>
      <c r="C1733" s="24" t="s">
        <v>182</v>
      </c>
      <c r="D1733" s="24" t="str">
        <f>VLOOKUP(C1733,'FHF LUT'!$A$5:$H$81,2,FALSE)</f>
        <v>Western Balsam Bark Beetle</v>
      </c>
      <c r="E1733" s="24">
        <v>40</v>
      </c>
      <c r="F1733" s="24" t="s">
        <v>31</v>
      </c>
      <c r="G1733" s="24">
        <v>260</v>
      </c>
      <c r="H1733" s="24">
        <v>260</v>
      </c>
    </row>
    <row r="1734" spans="1:8">
      <c r="A1734" s="24" t="str">
        <f t="shared" si="27"/>
        <v>2003_IBB_41</v>
      </c>
      <c r="B1734" s="24">
        <v>2003</v>
      </c>
      <c r="C1734" s="24" t="s">
        <v>182</v>
      </c>
      <c r="D1734" s="24" t="str">
        <f>VLOOKUP(C1734,'FHF LUT'!$A$5:$H$81,2,FALSE)</f>
        <v>Western Balsam Bark Beetle</v>
      </c>
      <c r="E1734" s="24">
        <v>41</v>
      </c>
      <c r="F1734" s="24" t="s">
        <v>26</v>
      </c>
      <c r="G1734" s="24">
        <v>105068</v>
      </c>
      <c r="H1734" s="24">
        <v>104828</v>
      </c>
    </row>
    <row r="1735" spans="1:8">
      <c r="A1735" s="24" t="str">
        <f t="shared" si="27"/>
        <v>2003_IBB_43</v>
      </c>
      <c r="B1735" s="24">
        <v>2003</v>
      </c>
      <c r="C1735" s="24" t="s">
        <v>182</v>
      </c>
      <c r="D1735" s="24" t="str">
        <f>VLOOKUP(C1735,'FHF LUT'!$A$5:$H$81,2,FALSE)</f>
        <v>Western Balsam Bark Beetle</v>
      </c>
      <c r="E1735" s="24">
        <v>43</v>
      </c>
      <c r="F1735" s="24" t="s">
        <v>20</v>
      </c>
      <c r="G1735" s="24">
        <v>4366</v>
      </c>
      <c r="H1735" s="24">
        <v>4366</v>
      </c>
    </row>
    <row r="1736" spans="1:8">
      <c r="A1736" s="24" t="str">
        <f t="shared" si="27"/>
        <v>2003_IBB_44</v>
      </c>
      <c r="B1736" s="24">
        <v>2003</v>
      </c>
      <c r="C1736" s="24" t="s">
        <v>182</v>
      </c>
      <c r="D1736" s="24" t="str">
        <f>VLOOKUP(C1736,'FHF LUT'!$A$5:$H$81,2,FALSE)</f>
        <v>Western Balsam Bark Beetle</v>
      </c>
      <c r="E1736" s="24">
        <v>44</v>
      </c>
      <c r="F1736" s="24" t="s">
        <v>3</v>
      </c>
      <c r="G1736" s="24">
        <v>0</v>
      </c>
      <c r="H1736" s="24">
        <v>0</v>
      </c>
    </row>
    <row r="1737" spans="1:8">
      <c r="A1737" s="24" t="str">
        <f t="shared" si="27"/>
        <v>2003_IBB_45</v>
      </c>
      <c r="B1737" s="24">
        <v>2003</v>
      </c>
      <c r="C1737" s="24" t="s">
        <v>182</v>
      </c>
      <c r="D1737" s="24" t="str">
        <f>VLOOKUP(C1737,'FHF LUT'!$A$5:$H$81,2,FALSE)</f>
        <v>Western Balsam Bark Beetle</v>
      </c>
      <c r="E1737" s="24">
        <v>45</v>
      </c>
      <c r="F1737" s="24" t="s">
        <v>5</v>
      </c>
      <c r="G1737" s="24">
        <v>78823</v>
      </c>
      <c r="H1737" s="24">
        <v>64153</v>
      </c>
    </row>
    <row r="1738" spans="1:8">
      <c r="A1738" s="24" t="str">
        <f t="shared" si="27"/>
        <v>2003_IBB_46</v>
      </c>
      <c r="B1738" s="24">
        <v>2003</v>
      </c>
      <c r="C1738" s="24" t="s">
        <v>182</v>
      </c>
      <c r="D1738" s="24" t="str">
        <f>VLOOKUP(C1738,'FHF LUT'!$A$5:$H$81,2,FALSE)</f>
        <v>Western Balsam Bark Beetle</v>
      </c>
      <c r="E1738" s="24">
        <v>46</v>
      </c>
      <c r="F1738" s="24" t="s">
        <v>234</v>
      </c>
      <c r="G1738" s="24">
        <v>0</v>
      </c>
      <c r="H1738" s="24">
        <v>0</v>
      </c>
    </row>
    <row r="1739" spans="1:8">
      <c r="A1739" s="24" t="str">
        <f t="shared" si="27"/>
        <v>2003_IBB_47</v>
      </c>
      <c r="B1739" s="24">
        <v>2003</v>
      </c>
      <c r="C1739" s="24" t="s">
        <v>182</v>
      </c>
      <c r="D1739" s="24" t="str">
        <f>VLOOKUP(C1739,'FHF LUT'!$A$5:$H$81,2,FALSE)</f>
        <v>Western Balsam Bark Beetle</v>
      </c>
      <c r="E1739" s="24">
        <v>47</v>
      </c>
      <c r="F1739" s="24" t="s">
        <v>233</v>
      </c>
      <c r="G1739" s="24">
        <v>0</v>
      </c>
      <c r="H1739" s="24">
        <v>0</v>
      </c>
    </row>
    <row r="1740" spans="1:8">
      <c r="A1740" s="24" t="str">
        <f t="shared" si="27"/>
        <v>2003_IBB_48</v>
      </c>
      <c r="B1740" s="24">
        <v>2003</v>
      </c>
      <c r="C1740" s="24" t="s">
        <v>182</v>
      </c>
      <c r="D1740" s="24" t="str">
        <f>VLOOKUP(C1740,'FHF LUT'!$A$5:$H$81,2,FALSE)</f>
        <v>Western Balsam Bark Beetle</v>
      </c>
      <c r="E1740" s="24">
        <v>48</v>
      </c>
      <c r="F1740" s="24" t="s">
        <v>235</v>
      </c>
      <c r="G1740" s="24">
        <v>0</v>
      </c>
      <c r="H1740" s="24">
        <v>0</v>
      </c>
    </row>
    <row r="1741" spans="1:8">
      <c r="A1741" s="24" t="str">
        <f t="shared" si="27"/>
        <v>2003_IBD_1</v>
      </c>
      <c r="B1741" s="24">
        <v>2003</v>
      </c>
      <c r="C1741" s="24" t="s">
        <v>183</v>
      </c>
      <c r="D1741" s="24" t="str">
        <f>VLOOKUP(C1741,'FHF LUT'!$A$5:$H$81,2,FALSE)</f>
        <v>Douglas-fir Beetle</v>
      </c>
      <c r="E1741" s="24">
        <v>1</v>
      </c>
      <c r="F1741" s="24" t="s">
        <v>10</v>
      </c>
      <c r="G1741" s="24">
        <v>880</v>
      </c>
      <c r="H1741" s="24">
        <v>676</v>
      </c>
    </row>
    <row r="1742" spans="1:8">
      <c r="A1742" s="24" t="str">
        <f t="shared" si="27"/>
        <v>2003_IBD_2</v>
      </c>
      <c r="B1742" s="24">
        <v>2003</v>
      </c>
      <c r="C1742" s="24" t="s">
        <v>183</v>
      </c>
      <c r="D1742" s="24" t="str">
        <f>VLOOKUP(C1742,'FHF LUT'!$A$5:$H$81,2,FALSE)</f>
        <v>Douglas-fir Beetle</v>
      </c>
      <c r="E1742" s="24">
        <v>2</v>
      </c>
      <c r="F1742" s="24" t="s">
        <v>22</v>
      </c>
      <c r="G1742" s="24">
        <v>1664</v>
      </c>
      <c r="H1742" s="24">
        <v>1615</v>
      </c>
    </row>
    <row r="1743" spans="1:8">
      <c r="A1743" s="24" t="str">
        <f t="shared" si="27"/>
        <v>2003_IBD_3</v>
      </c>
      <c r="B1743" s="24">
        <v>2003</v>
      </c>
      <c r="C1743" s="24" t="s">
        <v>183</v>
      </c>
      <c r="D1743" s="24" t="str">
        <f>VLOOKUP(C1743,'FHF LUT'!$A$5:$H$81,2,FALSE)</f>
        <v>Douglas-fir Beetle</v>
      </c>
      <c r="E1743" s="24">
        <v>3</v>
      </c>
      <c r="F1743" s="24" t="s">
        <v>13</v>
      </c>
      <c r="G1743" s="24">
        <v>0</v>
      </c>
      <c r="H1743" s="24">
        <v>0</v>
      </c>
    </row>
    <row r="1744" spans="1:8">
      <c r="A1744" s="24" t="str">
        <f t="shared" si="27"/>
        <v>2003_IBD_4</v>
      </c>
      <c r="B1744" s="24">
        <v>2003</v>
      </c>
      <c r="C1744" s="24" t="s">
        <v>183</v>
      </c>
      <c r="D1744" s="24" t="str">
        <f>VLOOKUP(C1744,'FHF LUT'!$A$5:$H$81,2,FALSE)</f>
        <v>Douglas-fir Beetle</v>
      </c>
      <c r="E1744" s="24">
        <v>4</v>
      </c>
      <c r="F1744" s="24" t="s">
        <v>28</v>
      </c>
      <c r="G1744" s="24">
        <v>0</v>
      </c>
      <c r="H1744" s="24">
        <v>0</v>
      </c>
    </row>
    <row r="1745" spans="1:8">
      <c r="A1745" s="24" t="str">
        <f t="shared" si="27"/>
        <v>2003_IBD_5</v>
      </c>
      <c r="B1745" s="24">
        <v>2003</v>
      </c>
      <c r="C1745" s="24" t="s">
        <v>183</v>
      </c>
      <c r="D1745" s="24" t="str">
        <f>VLOOKUP(C1745,'FHF LUT'!$A$5:$H$81,2,FALSE)</f>
        <v>Douglas-fir Beetle</v>
      </c>
      <c r="E1745" s="24">
        <v>5</v>
      </c>
      <c r="F1745" s="24" t="s">
        <v>16</v>
      </c>
      <c r="G1745" s="24">
        <v>2409</v>
      </c>
      <c r="H1745" s="24">
        <v>1831</v>
      </c>
    </row>
    <row r="1746" spans="1:8">
      <c r="A1746" s="24" t="str">
        <f t="shared" si="27"/>
        <v>2003_IBD_7</v>
      </c>
      <c r="B1746" s="24">
        <v>2003</v>
      </c>
      <c r="C1746" s="24" t="s">
        <v>183</v>
      </c>
      <c r="D1746" s="24" t="str">
        <f>VLOOKUP(C1746,'FHF LUT'!$A$5:$H$81,2,FALSE)</f>
        <v>Douglas-fir Beetle</v>
      </c>
      <c r="E1746" s="24">
        <v>7</v>
      </c>
      <c r="F1746" s="24" t="s">
        <v>25</v>
      </c>
      <c r="G1746" s="24">
        <v>118</v>
      </c>
      <c r="H1746" s="24">
        <v>118</v>
      </c>
    </row>
    <row r="1747" spans="1:8">
      <c r="A1747" s="24" t="str">
        <f t="shared" si="27"/>
        <v>2003_IBD_8</v>
      </c>
      <c r="B1747" s="24">
        <v>2003</v>
      </c>
      <c r="C1747" s="24" t="s">
        <v>183</v>
      </c>
      <c r="D1747" s="24" t="str">
        <f>VLOOKUP(C1747,'FHF LUT'!$A$5:$H$81,2,FALSE)</f>
        <v>Douglas-fir Beetle</v>
      </c>
      <c r="E1747" s="24">
        <v>8</v>
      </c>
      <c r="F1747" s="24" t="s">
        <v>29</v>
      </c>
      <c r="G1747" s="24">
        <v>0</v>
      </c>
      <c r="H1747" s="24">
        <v>0</v>
      </c>
    </row>
    <row r="1748" spans="1:8">
      <c r="A1748" s="24" t="str">
        <f t="shared" si="27"/>
        <v>2003_IBD_9</v>
      </c>
      <c r="B1748" s="24">
        <v>2003</v>
      </c>
      <c r="C1748" s="24" t="s">
        <v>183</v>
      </c>
      <c r="D1748" s="24" t="str">
        <f>VLOOKUP(C1748,'FHF LUT'!$A$5:$H$81,2,FALSE)</f>
        <v>Douglas-fir Beetle</v>
      </c>
      <c r="E1748" s="24">
        <v>9</v>
      </c>
      <c r="F1748" s="24" t="s">
        <v>7</v>
      </c>
      <c r="G1748" s="24">
        <v>1780</v>
      </c>
      <c r="H1748" s="24">
        <v>1611</v>
      </c>
    </row>
    <row r="1749" spans="1:8">
      <c r="A1749" s="24" t="str">
        <f t="shared" si="27"/>
        <v>2003_IBD_10</v>
      </c>
      <c r="B1749" s="24">
        <v>2003</v>
      </c>
      <c r="C1749" s="24" t="s">
        <v>183</v>
      </c>
      <c r="D1749" s="24" t="str">
        <f>VLOOKUP(C1749,'FHF LUT'!$A$5:$H$81,2,FALSE)</f>
        <v>Douglas-fir Beetle</v>
      </c>
      <c r="E1749" s="24">
        <v>10</v>
      </c>
      <c r="F1749" s="24" t="s">
        <v>18</v>
      </c>
      <c r="G1749" s="24">
        <v>0</v>
      </c>
      <c r="H1749" s="24">
        <v>0</v>
      </c>
    </row>
    <row r="1750" spans="1:8">
      <c r="A1750" s="24" t="str">
        <f t="shared" si="27"/>
        <v>2003_IBD_11</v>
      </c>
      <c r="B1750" s="24">
        <v>2003</v>
      </c>
      <c r="C1750" s="24" t="s">
        <v>183</v>
      </c>
      <c r="D1750" s="24" t="str">
        <f>VLOOKUP(C1750,'FHF LUT'!$A$5:$H$81,2,FALSE)</f>
        <v>Douglas-fir Beetle</v>
      </c>
      <c r="E1750" s="24">
        <v>11</v>
      </c>
      <c r="F1750" s="24" t="s">
        <v>4</v>
      </c>
      <c r="G1750" s="24">
        <v>2919</v>
      </c>
      <c r="H1750" s="24">
        <v>2365</v>
      </c>
    </row>
    <row r="1751" spans="1:8">
      <c r="A1751" s="24" t="str">
        <f t="shared" si="27"/>
        <v>2003_IBD_12</v>
      </c>
      <c r="B1751" s="24">
        <v>2003</v>
      </c>
      <c r="C1751" s="24" t="s">
        <v>183</v>
      </c>
      <c r="D1751" s="24" t="str">
        <f>VLOOKUP(C1751,'FHF LUT'!$A$5:$H$81,2,FALSE)</f>
        <v>Douglas-fir Beetle</v>
      </c>
      <c r="E1751" s="24">
        <v>12</v>
      </c>
      <c r="F1751" s="24" t="s">
        <v>11</v>
      </c>
      <c r="G1751" s="24">
        <v>0</v>
      </c>
      <c r="H1751" s="24">
        <v>0</v>
      </c>
    </row>
    <row r="1752" spans="1:8">
      <c r="A1752" s="24" t="str">
        <f t="shared" si="27"/>
        <v>2003_IBD_13</v>
      </c>
      <c r="B1752" s="24">
        <v>2003</v>
      </c>
      <c r="C1752" s="24" t="s">
        <v>183</v>
      </c>
      <c r="D1752" s="24" t="str">
        <f>VLOOKUP(C1752,'FHF LUT'!$A$5:$H$81,2,FALSE)</f>
        <v>Douglas-fir Beetle</v>
      </c>
      <c r="E1752" s="24">
        <v>13</v>
      </c>
      <c r="F1752" s="24" t="s">
        <v>24</v>
      </c>
      <c r="G1752" s="24">
        <v>673</v>
      </c>
      <c r="H1752" s="24">
        <v>519</v>
      </c>
    </row>
    <row r="1753" spans="1:8">
      <c r="A1753" s="24" t="str">
        <f t="shared" si="27"/>
        <v>2003_IBD_14</v>
      </c>
      <c r="B1753" s="24">
        <v>2003</v>
      </c>
      <c r="C1753" s="24" t="s">
        <v>183</v>
      </c>
      <c r="D1753" s="24" t="str">
        <f>VLOOKUP(C1753,'FHF LUT'!$A$5:$H$81,2,FALSE)</f>
        <v>Douglas-fir Beetle</v>
      </c>
      <c r="E1753" s="24">
        <v>14</v>
      </c>
      <c r="F1753" s="24" t="s">
        <v>30</v>
      </c>
      <c r="G1753" s="24">
        <v>0</v>
      </c>
      <c r="H1753" s="24">
        <v>0</v>
      </c>
    </row>
    <row r="1754" spans="1:8">
      <c r="A1754" s="24" t="str">
        <f t="shared" si="27"/>
        <v>2003_IBD_15</v>
      </c>
      <c r="B1754" s="24">
        <v>2003</v>
      </c>
      <c r="C1754" s="24" t="s">
        <v>183</v>
      </c>
      <c r="D1754" s="24" t="str">
        <f>VLOOKUP(C1754,'FHF LUT'!$A$5:$H$81,2,FALSE)</f>
        <v>Douglas-fir Beetle</v>
      </c>
      <c r="E1754" s="24">
        <v>15</v>
      </c>
      <c r="F1754" s="24" t="s">
        <v>33</v>
      </c>
      <c r="G1754" s="24">
        <v>1657</v>
      </c>
      <c r="H1754" s="24">
        <v>1531</v>
      </c>
    </row>
    <row r="1755" spans="1:8">
      <c r="A1755" s="24" t="str">
        <f t="shared" si="27"/>
        <v>2003_IBD_16</v>
      </c>
      <c r="B1755" s="24">
        <v>2003</v>
      </c>
      <c r="C1755" s="24" t="s">
        <v>183</v>
      </c>
      <c r="D1755" s="24" t="str">
        <f>VLOOKUP(C1755,'FHF LUT'!$A$5:$H$81,2,FALSE)</f>
        <v>Douglas-fir Beetle</v>
      </c>
      <c r="E1755" s="24">
        <v>16</v>
      </c>
      <c r="F1755" s="24" t="s">
        <v>12</v>
      </c>
      <c r="G1755" s="24">
        <v>0</v>
      </c>
      <c r="H1755" s="24">
        <v>0</v>
      </c>
    </row>
    <row r="1756" spans="1:8">
      <c r="A1756" s="24" t="str">
        <f t="shared" si="27"/>
        <v>2003_IBD_17</v>
      </c>
      <c r="B1756" s="24">
        <v>2003</v>
      </c>
      <c r="C1756" s="24" t="s">
        <v>183</v>
      </c>
      <c r="D1756" s="24" t="str">
        <f>VLOOKUP(C1756,'FHF LUT'!$A$5:$H$81,2,FALSE)</f>
        <v>Douglas-fir Beetle</v>
      </c>
      <c r="E1756" s="24">
        <v>17</v>
      </c>
      <c r="F1756" s="24" t="s">
        <v>32</v>
      </c>
      <c r="G1756" s="24">
        <v>56</v>
      </c>
      <c r="H1756" s="24">
        <v>56</v>
      </c>
    </row>
    <row r="1757" spans="1:8">
      <c r="A1757" s="24" t="str">
        <f t="shared" si="27"/>
        <v>2003_IBD_18</v>
      </c>
      <c r="B1757" s="24">
        <v>2003</v>
      </c>
      <c r="C1757" s="24" t="s">
        <v>183</v>
      </c>
      <c r="D1757" s="24" t="str">
        <f>VLOOKUP(C1757,'FHF LUT'!$A$5:$H$81,2,FALSE)</f>
        <v>Douglas-fir Beetle</v>
      </c>
      <c r="E1757" s="24">
        <v>18</v>
      </c>
      <c r="F1757" s="24" t="s">
        <v>15</v>
      </c>
      <c r="G1757" s="24">
        <v>547</v>
      </c>
      <c r="H1757" s="24">
        <v>507</v>
      </c>
    </row>
    <row r="1758" spans="1:8">
      <c r="A1758" s="24" t="str">
        <f t="shared" si="27"/>
        <v>2003_IBD_20</v>
      </c>
      <c r="B1758" s="24">
        <v>2003</v>
      </c>
      <c r="C1758" s="24" t="s">
        <v>183</v>
      </c>
      <c r="D1758" s="24" t="str">
        <f>VLOOKUP(C1758,'FHF LUT'!$A$5:$H$81,2,FALSE)</f>
        <v>Douglas-fir Beetle</v>
      </c>
      <c r="E1758" s="24">
        <v>20</v>
      </c>
      <c r="F1758" s="24" t="s">
        <v>6</v>
      </c>
      <c r="G1758" s="24">
        <v>0</v>
      </c>
      <c r="H1758" s="24">
        <v>0</v>
      </c>
    </row>
    <row r="1759" spans="1:8">
      <c r="A1759" s="24" t="str">
        <f t="shared" si="27"/>
        <v>2003_IBD_22</v>
      </c>
      <c r="B1759" s="24">
        <v>2003</v>
      </c>
      <c r="C1759" s="24" t="s">
        <v>183</v>
      </c>
      <c r="D1759" s="24" t="str">
        <f>VLOOKUP(C1759,'FHF LUT'!$A$5:$H$81,2,FALSE)</f>
        <v>Douglas-fir Beetle</v>
      </c>
      <c r="E1759" s="24">
        <v>22</v>
      </c>
      <c r="F1759" s="24" t="s">
        <v>19</v>
      </c>
      <c r="G1759" s="24">
        <v>4201</v>
      </c>
      <c r="H1759" s="24">
        <v>3021</v>
      </c>
    </row>
    <row r="1760" spans="1:8">
      <c r="A1760" s="24" t="str">
        <f t="shared" si="27"/>
        <v>2003_IBD_23</v>
      </c>
      <c r="B1760" s="24">
        <v>2003</v>
      </c>
      <c r="C1760" s="24" t="s">
        <v>183</v>
      </c>
      <c r="D1760" s="24" t="str">
        <f>VLOOKUP(C1760,'FHF LUT'!$A$5:$H$81,2,FALSE)</f>
        <v>Douglas-fir Beetle</v>
      </c>
      <c r="E1760" s="24">
        <v>23</v>
      </c>
      <c r="F1760" s="24" t="s">
        <v>27</v>
      </c>
      <c r="G1760" s="24">
        <v>26579</v>
      </c>
      <c r="H1760" s="24">
        <v>22612</v>
      </c>
    </row>
    <row r="1761" spans="1:8">
      <c r="A1761" s="24" t="str">
        <f t="shared" si="27"/>
        <v>2003_IBD_24</v>
      </c>
      <c r="B1761" s="24">
        <v>2003</v>
      </c>
      <c r="C1761" s="24" t="s">
        <v>183</v>
      </c>
      <c r="D1761" s="24" t="str">
        <f>VLOOKUP(C1761,'FHF LUT'!$A$5:$H$81,2,FALSE)</f>
        <v>Douglas-fir Beetle</v>
      </c>
      <c r="E1761" s="24">
        <v>24</v>
      </c>
      <c r="F1761" s="24" t="s">
        <v>17</v>
      </c>
      <c r="G1761" s="24">
        <v>0</v>
      </c>
      <c r="H1761" s="24">
        <v>0</v>
      </c>
    </row>
    <row r="1762" spans="1:8">
      <c r="A1762" s="24" t="str">
        <f t="shared" si="27"/>
        <v>2003_IBD_25</v>
      </c>
      <c r="B1762" s="24">
        <v>2003</v>
      </c>
      <c r="C1762" s="24" t="s">
        <v>183</v>
      </c>
      <c r="D1762" s="24" t="str">
        <f>VLOOKUP(C1762,'FHF LUT'!$A$5:$H$81,2,FALSE)</f>
        <v>Douglas-fir Beetle</v>
      </c>
      <c r="E1762" s="24">
        <v>25</v>
      </c>
      <c r="F1762" s="24" t="s">
        <v>23</v>
      </c>
      <c r="G1762" s="24">
        <v>0</v>
      </c>
      <c r="H1762" s="24">
        <v>0</v>
      </c>
    </row>
    <row r="1763" spans="1:8">
      <c r="A1763" s="24" t="str">
        <f t="shared" si="27"/>
        <v>2003_IBD_26</v>
      </c>
      <c r="B1763" s="24">
        <v>2003</v>
      </c>
      <c r="C1763" s="24" t="s">
        <v>183</v>
      </c>
      <c r="D1763" s="24" t="str">
        <f>VLOOKUP(C1763,'FHF LUT'!$A$5:$H$81,2,FALSE)</f>
        <v>Douglas-fir Beetle</v>
      </c>
      <c r="E1763" s="24">
        <v>26</v>
      </c>
      <c r="F1763" s="24" t="s">
        <v>14</v>
      </c>
      <c r="G1763" s="24">
        <v>1316</v>
      </c>
      <c r="H1763" s="24">
        <v>1316</v>
      </c>
    </row>
    <row r="1764" spans="1:8">
      <c r="A1764" s="24" t="str">
        <f t="shared" si="27"/>
        <v>2003_IBD_27</v>
      </c>
      <c r="B1764" s="24">
        <v>2003</v>
      </c>
      <c r="C1764" s="24" t="s">
        <v>183</v>
      </c>
      <c r="D1764" s="24" t="str">
        <f>VLOOKUP(C1764,'FHF LUT'!$A$5:$H$81,2,FALSE)</f>
        <v>Douglas-fir Beetle</v>
      </c>
      <c r="E1764" s="24">
        <v>27</v>
      </c>
      <c r="F1764" s="24" t="s">
        <v>21</v>
      </c>
      <c r="G1764" s="24">
        <v>1537</v>
      </c>
      <c r="H1764" s="24">
        <v>870</v>
      </c>
    </row>
    <row r="1765" spans="1:8">
      <c r="A1765" s="24" t="str">
        <f t="shared" si="27"/>
        <v>2003_IBD_29</v>
      </c>
      <c r="B1765" s="24">
        <v>2003</v>
      </c>
      <c r="C1765" s="24" t="s">
        <v>183</v>
      </c>
      <c r="D1765" s="24" t="str">
        <f>VLOOKUP(C1765,'FHF LUT'!$A$5:$H$81,2,FALSE)</f>
        <v>Douglas-fir Beetle</v>
      </c>
      <c r="E1765" s="24">
        <v>29</v>
      </c>
      <c r="F1765" s="24" t="s">
        <v>9</v>
      </c>
      <c r="G1765" s="24">
        <v>30612</v>
      </c>
      <c r="H1765" s="24">
        <v>24951</v>
      </c>
    </row>
    <row r="1766" spans="1:8">
      <c r="A1766" s="24" t="str">
        <f t="shared" si="27"/>
        <v>2003_IBD_30</v>
      </c>
      <c r="B1766" s="24">
        <v>2003</v>
      </c>
      <c r="C1766" s="24" t="s">
        <v>183</v>
      </c>
      <c r="D1766" s="24" t="str">
        <f>VLOOKUP(C1766,'FHF LUT'!$A$5:$H$81,2,FALSE)</f>
        <v>Douglas-fir Beetle</v>
      </c>
      <c r="E1766" s="24">
        <v>30</v>
      </c>
      <c r="F1766" s="24" t="s">
        <v>35</v>
      </c>
      <c r="G1766" s="24">
        <v>298</v>
      </c>
      <c r="H1766" s="24">
        <v>118</v>
      </c>
    </row>
    <row r="1767" spans="1:8">
      <c r="A1767" s="24" t="str">
        <f t="shared" si="27"/>
        <v>2003_IBD_31</v>
      </c>
      <c r="B1767" s="24">
        <v>2003</v>
      </c>
      <c r="C1767" s="24" t="s">
        <v>183</v>
      </c>
      <c r="D1767" s="24" t="str">
        <f>VLOOKUP(C1767,'FHF LUT'!$A$5:$H$81,2,FALSE)</f>
        <v>Douglas-fir Beetle</v>
      </c>
      <c r="E1767" s="24">
        <v>31</v>
      </c>
      <c r="F1767" s="24" t="s">
        <v>34</v>
      </c>
      <c r="G1767" s="24">
        <v>639</v>
      </c>
      <c r="H1767" s="24">
        <v>439</v>
      </c>
    </row>
    <row r="1768" spans="1:8">
      <c r="A1768" s="24" t="str">
        <f t="shared" si="27"/>
        <v>2003_IBD_38</v>
      </c>
      <c r="B1768" s="24">
        <v>2003</v>
      </c>
      <c r="C1768" s="24" t="s">
        <v>183</v>
      </c>
      <c r="D1768" s="24" t="str">
        <f>VLOOKUP(C1768,'FHF LUT'!$A$5:$H$81,2,FALSE)</f>
        <v>Douglas-fir Beetle</v>
      </c>
      <c r="E1768" s="24">
        <v>38</v>
      </c>
      <c r="F1768" s="24" t="s">
        <v>8</v>
      </c>
      <c r="G1768" s="24">
        <v>0</v>
      </c>
      <c r="H1768" s="24">
        <v>0</v>
      </c>
    </row>
    <row r="1769" spans="1:8">
      <c r="A1769" s="24" t="str">
        <f t="shared" si="27"/>
        <v>2003_IBD_39</v>
      </c>
      <c r="B1769" s="24">
        <v>2003</v>
      </c>
      <c r="C1769" s="24" t="s">
        <v>183</v>
      </c>
      <c r="D1769" s="24" t="str">
        <f>VLOOKUP(C1769,'FHF LUT'!$A$5:$H$81,2,FALSE)</f>
        <v>Douglas-fir Beetle</v>
      </c>
      <c r="E1769" s="24">
        <v>39</v>
      </c>
      <c r="F1769" s="24" t="s">
        <v>36</v>
      </c>
      <c r="G1769" s="24">
        <v>0</v>
      </c>
      <c r="H1769" s="24">
        <v>0</v>
      </c>
    </row>
    <row r="1770" spans="1:8">
      <c r="A1770" s="24" t="str">
        <f t="shared" si="27"/>
        <v>2003_IBD_40</v>
      </c>
      <c r="B1770" s="24">
        <v>2003</v>
      </c>
      <c r="C1770" s="24" t="s">
        <v>183</v>
      </c>
      <c r="D1770" s="24" t="str">
        <f>VLOOKUP(C1770,'FHF LUT'!$A$5:$H$81,2,FALSE)</f>
        <v>Douglas-fir Beetle</v>
      </c>
      <c r="E1770" s="24">
        <v>40</v>
      </c>
      <c r="F1770" s="24" t="s">
        <v>31</v>
      </c>
      <c r="G1770" s="24">
        <v>0</v>
      </c>
      <c r="H1770" s="24">
        <v>0</v>
      </c>
    </row>
    <row r="1771" spans="1:8">
      <c r="A1771" s="24" t="str">
        <f t="shared" si="27"/>
        <v>2003_IBD_41</v>
      </c>
      <c r="B1771" s="24">
        <v>2003</v>
      </c>
      <c r="C1771" s="24" t="s">
        <v>183</v>
      </c>
      <c r="D1771" s="24" t="str">
        <f>VLOOKUP(C1771,'FHF LUT'!$A$5:$H$81,2,FALSE)</f>
        <v>Douglas-fir Beetle</v>
      </c>
      <c r="E1771" s="24">
        <v>41</v>
      </c>
      <c r="F1771" s="24" t="s">
        <v>26</v>
      </c>
      <c r="G1771" s="24">
        <v>0</v>
      </c>
      <c r="H1771" s="24">
        <v>0</v>
      </c>
    </row>
    <row r="1772" spans="1:8">
      <c r="A1772" s="24" t="str">
        <f t="shared" si="27"/>
        <v>2003_IBD_43</v>
      </c>
      <c r="B1772" s="24">
        <v>2003</v>
      </c>
      <c r="C1772" s="24" t="s">
        <v>183</v>
      </c>
      <c r="D1772" s="24" t="str">
        <f>VLOOKUP(C1772,'FHF LUT'!$A$5:$H$81,2,FALSE)</f>
        <v>Douglas-fir Beetle</v>
      </c>
      <c r="E1772" s="24">
        <v>43</v>
      </c>
      <c r="F1772" s="24" t="s">
        <v>20</v>
      </c>
      <c r="G1772" s="24">
        <v>0</v>
      </c>
      <c r="H1772" s="24">
        <v>0</v>
      </c>
    </row>
    <row r="1773" spans="1:8">
      <c r="A1773" s="24" t="str">
        <f t="shared" si="27"/>
        <v>2003_IBD_44</v>
      </c>
      <c r="B1773" s="24">
        <v>2003</v>
      </c>
      <c r="C1773" s="24" t="s">
        <v>183</v>
      </c>
      <c r="D1773" s="24" t="str">
        <f>VLOOKUP(C1773,'FHF LUT'!$A$5:$H$81,2,FALSE)</f>
        <v>Douglas-fir Beetle</v>
      </c>
      <c r="E1773" s="24">
        <v>44</v>
      </c>
      <c r="F1773" s="24" t="s">
        <v>3</v>
      </c>
      <c r="G1773" s="24">
        <v>0</v>
      </c>
      <c r="H1773" s="24">
        <v>0</v>
      </c>
    </row>
    <row r="1774" spans="1:8">
      <c r="A1774" s="24" t="str">
        <f t="shared" si="27"/>
        <v>2003_IBD_45</v>
      </c>
      <c r="B1774" s="24">
        <v>2003</v>
      </c>
      <c r="C1774" s="24" t="s">
        <v>183</v>
      </c>
      <c r="D1774" s="24" t="str">
        <f>VLOOKUP(C1774,'FHF LUT'!$A$5:$H$81,2,FALSE)</f>
        <v>Douglas-fir Beetle</v>
      </c>
      <c r="E1774" s="24">
        <v>45</v>
      </c>
      <c r="F1774" s="24" t="s">
        <v>5</v>
      </c>
      <c r="G1774" s="24">
        <v>355</v>
      </c>
      <c r="H1774" s="24">
        <v>236</v>
      </c>
    </row>
    <row r="1775" spans="1:8">
      <c r="A1775" s="24" t="str">
        <f t="shared" si="27"/>
        <v>2003_IBD_46</v>
      </c>
      <c r="B1775" s="24">
        <v>2003</v>
      </c>
      <c r="C1775" s="24" t="s">
        <v>183</v>
      </c>
      <c r="D1775" s="24" t="str">
        <f>VLOOKUP(C1775,'FHF LUT'!$A$5:$H$81,2,FALSE)</f>
        <v>Douglas-fir Beetle</v>
      </c>
      <c r="E1775" s="24">
        <v>46</v>
      </c>
      <c r="F1775" s="24" t="s">
        <v>234</v>
      </c>
      <c r="G1775" s="24">
        <v>0</v>
      </c>
      <c r="H1775" s="24">
        <v>0</v>
      </c>
    </row>
    <row r="1776" spans="1:8">
      <c r="A1776" s="24" t="str">
        <f t="shared" si="27"/>
        <v>2003_IBD_47</v>
      </c>
      <c r="B1776" s="24">
        <v>2003</v>
      </c>
      <c r="C1776" s="24" t="s">
        <v>183</v>
      </c>
      <c r="D1776" s="24" t="str">
        <f>VLOOKUP(C1776,'FHF LUT'!$A$5:$H$81,2,FALSE)</f>
        <v>Douglas-fir Beetle</v>
      </c>
      <c r="E1776" s="24">
        <v>47</v>
      </c>
      <c r="F1776" s="24" t="s">
        <v>233</v>
      </c>
      <c r="G1776" s="24">
        <v>0</v>
      </c>
      <c r="H1776" s="24">
        <v>0</v>
      </c>
    </row>
    <row r="1777" spans="1:8">
      <c r="A1777" s="24" t="str">
        <f t="shared" si="27"/>
        <v>2003_IBD_48</v>
      </c>
      <c r="B1777" s="24">
        <v>2003</v>
      </c>
      <c r="C1777" s="24" t="s">
        <v>183</v>
      </c>
      <c r="D1777" s="24" t="str">
        <f>VLOOKUP(C1777,'FHF LUT'!$A$5:$H$81,2,FALSE)</f>
        <v>Douglas-fir Beetle</v>
      </c>
      <c r="E1777" s="24">
        <v>48</v>
      </c>
      <c r="F1777" s="24" t="s">
        <v>235</v>
      </c>
      <c r="G1777" s="24">
        <v>0</v>
      </c>
      <c r="H1777" s="24">
        <v>0</v>
      </c>
    </row>
    <row r="1778" spans="1:8">
      <c r="A1778" s="24" t="str">
        <f t="shared" si="27"/>
        <v>2003_IBI_1</v>
      </c>
      <c r="B1778" s="24">
        <v>2003</v>
      </c>
      <c r="C1778" s="24" t="s">
        <v>184</v>
      </c>
      <c r="D1778" s="24" t="str">
        <f>VLOOKUP(C1778,'FHF LUT'!$A$5:$H$81,2,FALSE)</f>
        <v>Engraver Beetle (Ips species)</v>
      </c>
      <c r="E1778" s="24">
        <v>1</v>
      </c>
      <c r="F1778" s="24" t="s">
        <v>10</v>
      </c>
      <c r="G1778" s="24">
        <v>2972</v>
      </c>
      <c r="H1778" s="24">
        <v>2913</v>
      </c>
    </row>
    <row r="1779" spans="1:8">
      <c r="A1779" s="24" t="str">
        <f t="shared" si="27"/>
        <v>2003_IBI_2</v>
      </c>
      <c r="B1779" s="24">
        <v>2003</v>
      </c>
      <c r="C1779" s="24" t="s">
        <v>184</v>
      </c>
      <c r="D1779" s="24" t="str">
        <f>VLOOKUP(C1779,'FHF LUT'!$A$5:$H$81,2,FALSE)</f>
        <v>Engraver Beetle (Ips species)</v>
      </c>
      <c r="E1779" s="24">
        <v>2</v>
      </c>
      <c r="F1779" s="24" t="s">
        <v>22</v>
      </c>
      <c r="G1779" s="24">
        <v>0</v>
      </c>
      <c r="H1779" s="24">
        <v>0</v>
      </c>
    </row>
    <row r="1780" spans="1:8">
      <c r="A1780" s="24" t="str">
        <f t="shared" si="27"/>
        <v>2003_IBI_3</v>
      </c>
      <c r="B1780" s="24">
        <v>2003</v>
      </c>
      <c r="C1780" s="24" t="s">
        <v>184</v>
      </c>
      <c r="D1780" s="24" t="str">
        <f>VLOOKUP(C1780,'FHF LUT'!$A$5:$H$81,2,FALSE)</f>
        <v>Engraver Beetle (Ips species)</v>
      </c>
      <c r="E1780" s="24">
        <v>3</v>
      </c>
      <c r="F1780" s="24" t="s">
        <v>13</v>
      </c>
      <c r="G1780" s="24">
        <v>0</v>
      </c>
      <c r="H1780" s="24">
        <v>0</v>
      </c>
    </row>
    <row r="1781" spans="1:8">
      <c r="A1781" s="24" t="str">
        <f t="shared" si="27"/>
        <v>2003_IBI_4</v>
      </c>
      <c r="B1781" s="24">
        <v>2003</v>
      </c>
      <c r="C1781" s="24" t="s">
        <v>184</v>
      </c>
      <c r="D1781" s="24" t="str">
        <f>VLOOKUP(C1781,'FHF LUT'!$A$5:$H$81,2,FALSE)</f>
        <v>Engraver Beetle (Ips species)</v>
      </c>
      <c r="E1781" s="24">
        <v>4</v>
      </c>
      <c r="F1781" s="24" t="s">
        <v>28</v>
      </c>
      <c r="G1781" s="24">
        <v>0</v>
      </c>
      <c r="H1781" s="24">
        <v>0</v>
      </c>
    </row>
    <row r="1782" spans="1:8">
      <c r="A1782" s="24" t="str">
        <f t="shared" si="27"/>
        <v>2003_IBI_5</v>
      </c>
      <c r="B1782" s="24">
        <v>2003</v>
      </c>
      <c r="C1782" s="24" t="s">
        <v>184</v>
      </c>
      <c r="D1782" s="24" t="str">
        <f>VLOOKUP(C1782,'FHF LUT'!$A$5:$H$81,2,FALSE)</f>
        <v>Engraver Beetle (Ips species)</v>
      </c>
      <c r="E1782" s="24">
        <v>5</v>
      </c>
      <c r="F1782" s="24" t="s">
        <v>16</v>
      </c>
      <c r="G1782" s="24">
        <v>0</v>
      </c>
      <c r="H1782" s="24">
        <v>0</v>
      </c>
    </row>
    <row r="1783" spans="1:8">
      <c r="A1783" s="24" t="str">
        <f t="shared" si="27"/>
        <v>2003_IBI_7</v>
      </c>
      <c r="B1783" s="24">
        <v>2003</v>
      </c>
      <c r="C1783" s="24" t="s">
        <v>184</v>
      </c>
      <c r="D1783" s="24" t="str">
        <f>VLOOKUP(C1783,'FHF LUT'!$A$5:$H$81,2,FALSE)</f>
        <v>Engraver Beetle (Ips species)</v>
      </c>
      <c r="E1783" s="24">
        <v>7</v>
      </c>
      <c r="F1783" s="24" t="s">
        <v>25</v>
      </c>
      <c r="G1783" s="24">
        <v>0</v>
      </c>
      <c r="H1783" s="24">
        <v>0</v>
      </c>
    </row>
    <row r="1784" spans="1:8">
      <c r="A1784" s="24" t="str">
        <f t="shared" si="27"/>
        <v>2003_IBI_8</v>
      </c>
      <c r="B1784" s="24">
        <v>2003</v>
      </c>
      <c r="C1784" s="24" t="s">
        <v>184</v>
      </c>
      <c r="D1784" s="24" t="str">
        <f>VLOOKUP(C1784,'FHF LUT'!$A$5:$H$81,2,FALSE)</f>
        <v>Engraver Beetle (Ips species)</v>
      </c>
      <c r="E1784" s="24">
        <v>8</v>
      </c>
      <c r="F1784" s="24" t="s">
        <v>29</v>
      </c>
      <c r="G1784" s="24">
        <v>0</v>
      </c>
      <c r="H1784" s="24">
        <v>0</v>
      </c>
    </row>
    <row r="1785" spans="1:8">
      <c r="A1785" s="24" t="str">
        <f t="shared" si="27"/>
        <v>2003_IBI_9</v>
      </c>
      <c r="B1785" s="24">
        <v>2003</v>
      </c>
      <c r="C1785" s="24" t="s">
        <v>184</v>
      </c>
      <c r="D1785" s="24" t="str">
        <f>VLOOKUP(C1785,'FHF LUT'!$A$5:$H$81,2,FALSE)</f>
        <v>Engraver Beetle (Ips species)</v>
      </c>
      <c r="E1785" s="24">
        <v>9</v>
      </c>
      <c r="F1785" s="24" t="s">
        <v>7</v>
      </c>
      <c r="G1785" s="24">
        <v>0</v>
      </c>
      <c r="H1785" s="24">
        <v>0</v>
      </c>
    </row>
    <row r="1786" spans="1:8">
      <c r="A1786" s="24" t="str">
        <f t="shared" si="27"/>
        <v>2003_IBI_10</v>
      </c>
      <c r="B1786" s="24">
        <v>2003</v>
      </c>
      <c r="C1786" s="24" t="s">
        <v>184</v>
      </c>
      <c r="D1786" s="24" t="str">
        <f>VLOOKUP(C1786,'FHF LUT'!$A$5:$H$81,2,FALSE)</f>
        <v>Engraver Beetle (Ips species)</v>
      </c>
      <c r="E1786" s="24">
        <v>10</v>
      </c>
      <c r="F1786" s="24" t="s">
        <v>18</v>
      </c>
      <c r="G1786" s="24">
        <v>0</v>
      </c>
      <c r="H1786" s="24">
        <v>0</v>
      </c>
    </row>
    <row r="1787" spans="1:8">
      <c r="A1787" s="24" t="str">
        <f t="shared" si="27"/>
        <v>2003_IBI_11</v>
      </c>
      <c r="B1787" s="24">
        <v>2003</v>
      </c>
      <c r="C1787" s="24" t="s">
        <v>184</v>
      </c>
      <c r="D1787" s="24" t="str">
        <f>VLOOKUP(C1787,'FHF LUT'!$A$5:$H$81,2,FALSE)</f>
        <v>Engraver Beetle (Ips species)</v>
      </c>
      <c r="E1787" s="24">
        <v>11</v>
      </c>
      <c r="F1787" s="24" t="s">
        <v>4</v>
      </c>
      <c r="G1787" s="24">
        <v>0</v>
      </c>
      <c r="H1787" s="24">
        <v>0</v>
      </c>
    </row>
    <row r="1788" spans="1:8">
      <c r="A1788" s="24" t="str">
        <f t="shared" si="27"/>
        <v>2003_IBI_12</v>
      </c>
      <c r="B1788" s="24">
        <v>2003</v>
      </c>
      <c r="C1788" s="24" t="s">
        <v>184</v>
      </c>
      <c r="D1788" s="24" t="str">
        <f>VLOOKUP(C1788,'FHF LUT'!$A$5:$H$81,2,FALSE)</f>
        <v>Engraver Beetle (Ips species)</v>
      </c>
      <c r="E1788" s="24">
        <v>12</v>
      </c>
      <c r="F1788" s="24" t="s">
        <v>11</v>
      </c>
      <c r="G1788" s="24">
        <v>0</v>
      </c>
      <c r="H1788" s="24">
        <v>0</v>
      </c>
    </row>
    <row r="1789" spans="1:8">
      <c r="A1789" s="24" t="str">
        <f t="shared" si="27"/>
        <v>2003_IBI_13</v>
      </c>
      <c r="B1789" s="24">
        <v>2003</v>
      </c>
      <c r="C1789" s="24" t="s">
        <v>184</v>
      </c>
      <c r="D1789" s="24" t="str">
        <f>VLOOKUP(C1789,'FHF LUT'!$A$5:$H$81,2,FALSE)</f>
        <v>Engraver Beetle (Ips species)</v>
      </c>
      <c r="E1789" s="24">
        <v>13</v>
      </c>
      <c r="F1789" s="24" t="s">
        <v>24</v>
      </c>
      <c r="G1789" s="24">
        <v>0</v>
      </c>
      <c r="H1789" s="24">
        <v>0</v>
      </c>
    </row>
    <row r="1790" spans="1:8">
      <c r="A1790" s="24" t="str">
        <f t="shared" si="27"/>
        <v>2003_IBI_14</v>
      </c>
      <c r="B1790" s="24">
        <v>2003</v>
      </c>
      <c r="C1790" s="24" t="s">
        <v>184</v>
      </c>
      <c r="D1790" s="24" t="str">
        <f>VLOOKUP(C1790,'FHF LUT'!$A$5:$H$81,2,FALSE)</f>
        <v>Engraver Beetle (Ips species)</v>
      </c>
      <c r="E1790" s="24">
        <v>14</v>
      </c>
      <c r="F1790" s="24" t="s">
        <v>30</v>
      </c>
      <c r="G1790" s="24">
        <v>0</v>
      </c>
      <c r="H1790" s="24">
        <v>0</v>
      </c>
    </row>
    <row r="1791" spans="1:8">
      <c r="A1791" s="24" t="str">
        <f t="shared" si="27"/>
        <v>2003_IBI_15</v>
      </c>
      <c r="B1791" s="24">
        <v>2003</v>
      </c>
      <c r="C1791" s="24" t="s">
        <v>184</v>
      </c>
      <c r="D1791" s="24" t="str">
        <f>VLOOKUP(C1791,'FHF LUT'!$A$5:$H$81,2,FALSE)</f>
        <v>Engraver Beetle (Ips species)</v>
      </c>
      <c r="E1791" s="24">
        <v>15</v>
      </c>
      <c r="F1791" s="24" t="s">
        <v>33</v>
      </c>
      <c r="G1791" s="24">
        <v>0</v>
      </c>
      <c r="H1791" s="24">
        <v>0</v>
      </c>
    </row>
    <row r="1792" spans="1:8">
      <c r="A1792" s="24" t="str">
        <f t="shared" si="27"/>
        <v>2003_IBI_16</v>
      </c>
      <c r="B1792" s="24">
        <v>2003</v>
      </c>
      <c r="C1792" s="24" t="s">
        <v>184</v>
      </c>
      <c r="D1792" s="24" t="str">
        <f>VLOOKUP(C1792,'FHF LUT'!$A$5:$H$81,2,FALSE)</f>
        <v>Engraver Beetle (Ips species)</v>
      </c>
      <c r="E1792" s="24">
        <v>16</v>
      </c>
      <c r="F1792" s="24" t="s">
        <v>12</v>
      </c>
      <c r="G1792" s="24">
        <v>552</v>
      </c>
      <c r="H1792" s="24">
        <v>552</v>
      </c>
    </row>
    <row r="1793" spans="1:8">
      <c r="A1793" s="24" t="str">
        <f t="shared" si="27"/>
        <v>2003_IBI_17</v>
      </c>
      <c r="B1793" s="24">
        <v>2003</v>
      </c>
      <c r="C1793" s="24" t="s">
        <v>184</v>
      </c>
      <c r="D1793" s="24" t="str">
        <f>VLOOKUP(C1793,'FHF LUT'!$A$5:$H$81,2,FALSE)</f>
        <v>Engraver Beetle (Ips species)</v>
      </c>
      <c r="E1793" s="24">
        <v>17</v>
      </c>
      <c r="F1793" s="24" t="s">
        <v>32</v>
      </c>
      <c r="G1793" s="24">
        <v>0</v>
      </c>
      <c r="H1793" s="24">
        <v>0</v>
      </c>
    </row>
    <row r="1794" spans="1:8">
      <c r="A1794" s="24" t="str">
        <f t="shared" si="27"/>
        <v>2003_IBI_18</v>
      </c>
      <c r="B1794" s="24">
        <v>2003</v>
      </c>
      <c r="C1794" s="24" t="s">
        <v>184</v>
      </c>
      <c r="D1794" s="24" t="str">
        <f>VLOOKUP(C1794,'FHF LUT'!$A$5:$H$81,2,FALSE)</f>
        <v>Engraver Beetle (Ips species)</v>
      </c>
      <c r="E1794" s="24">
        <v>18</v>
      </c>
      <c r="F1794" s="24" t="s">
        <v>15</v>
      </c>
      <c r="G1794" s="24">
        <v>0</v>
      </c>
      <c r="H1794" s="24">
        <v>0</v>
      </c>
    </row>
    <row r="1795" spans="1:8">
      <c r="A1795" s="24" t="str">
        <f t="shared" ref="A1795:A1858" si="28">CONCATENATE(B1795,"_",C1795,"_",E1795)</f>
        <v>2003_IBI_20</v>
      </c>
      <c r="B1795" s="24">
        <v>2003</v>
      </c>
      <c r="C1795" s="24" t="s">
        <v>184</v>
      </c>
      <c r="D1795" s="24" t="str">
        <f>VLOOKUP(C1795,'FHF LUT'!$A$5:$H$81,2,FALSE)</f>
        <v>Engraver Beetle (Ips species)</v>
      </c>
      <c r="E1795" s="24">
        <v>20</v>
      </c>
      <c r="F1795" s="24" t="s">
        <v>6</v>
      </c>
      <c r="G1795" s="24">
        <v>0</v>
      </c>
      <c r="H1795" s="24">
        <v>0</v>
      </c>
    </row>
    <row r="1796" spans="1:8">
      <c r="A1796" s="24" t="str">
        <f t="shared" si="28"/>
        <v>2003_IBI_22</v>
      </c>
      <c r="B1796" s="24">
        <v>2003</v>
      </c>
      <c r="C1796" s="24" t="s">
        <v>184</v>
      </c>
      <c r="D1796" s="24" t="str">
        <f>VLOOKUP(C1796,'FHF LUT'!$A$5:$H$81,2,FALSE)</f>
        <v>Engraver Beetle (Ips species)</v>
      </c>
      <c r="E1796" s="24">
        <v>22</v>
      </c>
      <c r="F1796" s="24" t="s">
        <v>19</v>
      </c>
      <c r="G1796" s="24">
        <v>0</v>
      </c>
      <c r="H1796" s="24">
        <v>0</v>
      </c>
    </row>
    <row r="1797" spans="1:8">
      <c r="A1797" s="24" t="str">
        <f t="shared" si="28"/>
        <v>2003_IBI_23</v>
      </c>
      <c r="B1797" s="24">
        <v>2003</v>
      </c>
      <c r="C1797" s="24" t="s">
        <v>184</v>
      </c>
      <c r="D1797" s="24" t="str">
        <f>VLOOKUP(C1797,'FHF LUT'!$A$5:$H$81,2,FALSE)</f>
        <v>Engraver Beetle (Ips species)</v>
      </c>
      <c r="E1797" s="24">
        <v>23</v>
      </c>
      <c r="F1797" s="24" t="s">
        <v>27</v>
      </c>
      <c r="G1797" s="24">
        <v>0</v>
      </c>
      <c r="H1797" s="24">
        <v>0</v>
      </c>
    </row>
    <row r="1798" spans="1:8">
      <c r="A1798" s="24" t="str">
        <f t="shared" si="28"/>
        <v>2003_IBI_24</v>
      </c>
      <c r="B1798" s="24">
        <v>2003</v>
      </c>
      <c r="C1798" s="24" t="s">
        <v>184</v>
      </c>
      <c r="D1798" s="24" t="str">
        <f>VLOOKUP(C1798,'FHF LUT'!$A$5:$H$81,2,FALSE)</f>
        <v>Engraver Beetle (Ips species)</v>
      </c>
      <c r="E1798" s="24">
        <v>24</v>
      </c>
      <c r="F1798" s="24" t="s">
        <v>17</v>
      </c>
      <c r="G1798" s="24">
        <v>0</v>
      </c>
      <c r="H1798" s="24">
        <v>0</v>
      </c>
    </row>
    <row r="1799" spans="1:8">
      <c r="A1799" s="24" t="str">
        <f t="shared" si="28"/>
        <v>2003_IBI_25</v>
      </c>
      <c r="B1799" s="24">
        <v>2003</v>
      </c>
      <c r="C1799" s="24" t="s">
        <v>184</v>
      </c>
      <c r="D1799" s="24" t="str">
        <f>VLOOKUP(C1799,'FHF LUT'!$A$5:$H$81,2,FALSE)</f>
        <v>Engraver Beetle (Ips species)</v>
      </c>
      <c r="E1799" s="24">
        <v>25</v>
      </c>
      <c r="F1799" s="24" t="s">
        <v>23</v>
      </c>
      <c r="G1799" s="24">
        <v>0</v>
      </c>
      <c r="H1799" s="24">
        <v>0</v>
      </c>
    </row>
    <row r="1800" spans="1:8">
      <c r="A1800" s="24" t="str">
        <f t="shared" si="28"/>
        <v>2003_IBI_26</v>
      </c>
      <c r="B1800" s="24">
        <v>2003</v>
      </c>
      <c r="C1800" s="24" t="s">
        <v>184</v>
      </c>
      <c r="D1800" s="24" t="str">
        <f>VLOOKUP(C1800,'FHF LUT'!$A$5:$H$81,2,FALSE)</f>
        <v>Engraver Beetle (Ips species)</v>
      </c>
      <c r="E1800" s="24">
        <v>26</v>
      </c>
      <c r="F1800" s="24" t="s">
        <v>14</v>
      </c>
      <c r="G1800" s="24">
        <v>0</v>
      </c>
      <c r="H1800" s="24">
        <v>0</v>
      </c>
    </row>
    <row r="1801" spans="1:8">
      <c r="A1801" s="24" t="str">
        <f t="shared" si="28"/>
        <v>2003_IBI_27</v>
      </c>
      <c r="B1801" s="24">
        <v>2003</v>
      </c>
      <c r="C1801" s="24" t="s">
        <v>184</v>
      </c>
      <c r="D1801" s="24" t="str">
        <f>VLOOKUP(C1801,'FHF LUT'!$A$5:$H$81,2,FALSE)</f>
        <v>Engraver Beetle (Ips species)</v>
      </c>
      <c r="E1801" s="24">
        <v>27</v>
      </c>
      <c r="F1801" s="24" t="s">
        <v>21</v>
      </c>
      <c r="G1801" s="24">
        <v>0</v>
      </c>
      <c r="H1801" s="24">
        <v>0</v>
      </c>
    </row>
    <row r="1802" spans="1:8">
      <c r="A1802" s="24" t="str">
        <f t="shared" si="28"/>
        <v>2003_IBI_29</v>
      </c>
      <c r="B1802" s="24">
        <v>2003</v>
      </c>
      <c r="C1802" s="24" t="s">
        <v>184</v>
      </c>
      <c r="D1802" s="24" t="str">
        <f>VLOOKUP(C1802,'FHF LUT'!$A$5:$H$81,2,FALSE)</f>
        <v>Engraver Beetle (Ips species)</v>
      </c>
      <c r="E1802" s="24">
        <v>29</v>
      </c>
      <c r="F1802" s="24" t="s">
        <v>9</v>
      </c>
      <c r="G1802" s="24">
        <v>0</v>
      </c>
      <c r="H1802" s="24">
        <v>0</v>
      </c>
    </row>
    <row r="1803" spans="1:8">
      <c r="A1803" s="24" t="str">
        <f t="shared" si="28"/>
        <v>2003_IBI_30</v>
      </c>
      <c r="B1803" s="24">
        <v>2003</v>
      </c>
      <c r="C1803" s="24" t="s">
        <v>184</v>
      </c>
      <c r="D1803" s="24" t="str">
        <f>VLOOKUP(C1803,'FHF LUT'!$A$5:$H$81,2,FALSE)</f>
        <v>Engraver Beetle (Ips species)</v>
      </c>
      <c r="E1803" s="24">
        <v>30</v>
      </c>
      <c r="F1803" s="24" t="s">
        <v>35</v>
      </c>
      <c r="G1803" s="24">
        <v>0</v>
      </c>
      <c r="H1803" s="24">
        <v>0</v>
      </c>
    </row>
    <row r="1804" spans="1:8">
      <c r="A1804" s="24" t="str">
        <f t="shared" si="28"/>
        <v>2003_IBI_31</v>
      </c>
      <c r="B1804" s="24">
        <v>2003</v>
      </c>
      <c r="C1804" s="24" t="s">
        <v>184</v>
      </c>
      <c r="D1804" s="24" t="str">
        <f>VLOOKUP(C1804,'FHF LUT'!$A$5:$H$81,2,FALSE)</f>
        <v>Engraver Beetle (Ips species)</v>
      </c>
      <c r="E1804" s="24">
        <v>31</v>
      </c>
      <c r="F1804" s="24" t="s">
        <v>34</v>
      </c>
      <c r="G1804" s="24">
        <v>0</v>
      </c>
      <c r="H1804" s="24">
        <v>0</v>
      </c>
    </row>
    <row r="1805" spans="1:8">
      <c r="A1805" s="24" t="str">
        <f t="shared" si="28"/>
        <v>2003_IBI_38</v>
      </c>
      <c r="B1805" s="24">
        <v>2003</v>
      </c>
      <c r="C1805" s="24" t="s">
        <v>184</v>
      </c>
      <c r="D1805" s="24" t="str">
        <f>VLOOKUP(C1805,'FHF LUT'!$A$5:$H$81,2,FALSE)</f>
        <v>Engraver Beetle (Ips species)</v>
      </c>
      <c r="E1805" s="24">
        <v>38</v>
      </c>
      <c r="F1805" s="24" t="s">
        <v>8</v>
      </c>
      <c r="G1805" s="24">
        <v>0</v>
      </c>
      <c r="H1805" s="24">
        <v>0</v>
      </c>
    </row>
    <row r="1806" spans="1:8">
      <c r="A1806" s="24" t="str">
        <f t="shared" si="28"/>
        <v>2003_IBI_39</v>
      </c>
      <c r="B1806" s="24">
        <v>2003</v>
      </c>
      <c r="C1806" s="24" t="s">
        <v>184</v>
      </c>
      <c r="D1806" s="24" t="str">
        <f>VLOOKUP(C1806,'FHF LUT'!$A$5:$H$81,2,FALSE)</f>
        <v>Engraver Beetle (Ips species)</v>
      </c>
      <c r="E1806" s="24">
        <v>39</v>
      </c>
      <c r="F1806" s="24" t="s">
        <v>36</v>
      </c>
      <c r="G1806" s="24">
        <v>0</v>
      </c>
      <c r="H1806" s="24">
        <v>0</v>
      </c>
    </row>
    <row r="1807" spans="1:8">
      <c r="A1807" s="24" t="str">
        <f t="shared" si="28"/>
        <v>2003_IBI_40</v>
      </c>
      <c r="B1807" s="24">
        <v>2003</v>
      </c>
      <c r="C1807" s="24" t="s">
        <v>184</v>
      </c>
      <c r="D1807" s="24" t="str">
        <f>VLOOKUP(C1807,'FHF LUT'!$A$5:$H$81,2,FALSE)</f>
        <v>Engraver Beetle (Ips species)</v>
      </c>
      <c r="E1807" s="24">
        <v>40</v>
      </c>
      <c r="F1807" s="24" t="s">
        <v>31</v>
      </c>
      <c r="G1807" s="24">
        <v>0</v>
      </c>
      <c r="H1807" s="24">
        <v>0</v>
      </c>
    </row>
    <row r="1808" spans="1:8">
      <c r="A1808" s="24" t="str">
        <f t="shared" si="28"/>
        <v>2003_IBI_41</v>
      </c>
      <c r="B1808" s="24">
        <v>2003</v>
      </c>
      <c r="C1808" s="24" t="s">
        <v>184</v>
      </c>
      <c r="D1808" s="24" t="str">
        <f>VLOOKUP(C1808,'FHF LUT'!$A$5:$H$81,2,FALSE)</f>
        <v>Engraver Beetle (Ips species)</v>
      </c>
      <c r="E1808" s="24">
        <v>41</v>
      </c>
      <c r="F1808" s="24" t="s">
        <v>26</v>
      </c>
      <c r="G1808" s="24">
        <v>0</v>
      </c>
      <c r="H1808" s="24">
        <v>0</v>
      </c>
    </row>
    <row r="1809" spans="1:8">
      <c r="A1809" s="24" t="str">
        <f t="shared" si="28"/>
        <v>2003_IBI_43</v>
      </c>
      <c r="B1809" s="24">
        <v>2003</v>
      </c>
      <c r="C1809" s="24" t="s">
        <v>184</v>
      </c>
      <c r="D1809" s="24" t="str">
        <f>VLOOKUP(C1809,'FHF LUT'!$A$5:$H$81,2,FALSE)</f>
        <v>Engraver Beetle (Ips species)</v>
      </c>
      <c r="E1809" s="24">
        <v>43</v>
      </c>
      <c r="F1809" s="24" t="s">
        <v>20</v>
      </c>
      <c r="G1809" s="24">
        <v>0</v>
      </c>
      <c r="H1809" s="24">
        <v>0</v>
      </c>
    </row>
    <row r="1810" spans="1:8">
      <c r="A1810" s="24" t="str">
        <f t="shared" si="28"/>
        <v>2003_IBI_44</v>
      </c>
      <c r="B1810" s="24">
        <v>2003</v>
      </c>
      <c r="C1810" s="24" t="s">
        <v>184</v>
      </c>
      <c r="D1810" s="24" t="str">
        <f>VLOOKUP(C1810,'FHF LUT'!$A$5:$H$81,2,FALSE)</f>
        <v>Engraver Beetle (Ips species)</v>
      </c>
      <c r="E1810" s="24">
        <v>44</v>
      </c>
      <c r="F1810" s="24" t="s">
        <v>3</v>
      </c>
      <c r="G1810" s="24">
        <v>0</v>
      </c>
      <c r="H1810" s="24">
        <v>0</v>
      </c>
    </row>
    <row r="1811" spans="1:8">
      <c r="A1811" s="24" t="str">
        <f t="shared" si="28"/>
        <v>2003_IBI_45</v>
      </c>
      <c r="B1811" s="24">
        <v>2003</v>
      </c>
      <c r="C1811" s="24" t="s">
        <v>184</v>
      </c>
      <c r="D1811" s="24" t="str">
        <f>VLOOKUP(C1811,'FHF LUT'!$A$5:$H$81,2,FALSE)</f>
        <v>Engraver Beetle (Ips species)</v>
      </c>
      <c r="E1811" s="24">
        <v>45</v>
      </c>
      <c r="F1811" s="24" t="s">
        <v>5</v>
      </c>
      <c r="G1811" s="24">
        <v>0</v>
      </c>
      <c r="H1811" s="24">
        <v>0</v>
      </c>
    </row>
    <row r="1812" spans="1:8">
      <c r="A1812" s="24" t="str">
        <f t="shared" si="28"/>
        <v>2003_IBI_46</v>
      </c>
      <c r="B1812" s="24">
        <v>2003</v>
      </c>
      <c r="C1812" s="24" t="s">
        <v>184</v>
      </c>
      <c r="D1812" s="24" t="str">
        <f>VLOOKUP(C1812,'FHF LUT'!$A$5:$H$81,2,FALSE)</f>
        <v>Engraver Beetle (Ips species)</v>
      </c>
      <c r="E1812" s="24">
        <v>46</v>
      </c>
      <c r="F1812" s="24" t="s">
        <v>234</v>
      </c>
      <c r="G1812" s="24">
        <v>0</v>
      </c>
      <c r="H1812" s="24">
        <v>0</v>
      </c>
    </row>
    <row r="1813" spans="1:8">
      <c r="A1813" s="24" t="str">
        <f t="shared" si="28"/>
        <v>2003_IBI_47</v>
      </c>
      <c r="B1813" s="24">
        <v>2003</v>
      </c>
      <c r="C1813" s="24" t="s">
        <v>184</v>
      </c>
      <c r="D1813" s="24" t="str">
        <f>VLOOKUP(C1813,'FHF LUT'!$A$5:$H$81,2,FALSE)</f>
        <v>Engraver Beetle (Ips species)</v>
      </c>
      <c r="E1813" s="24">
        <v>47</v>
      </c>
      <c r="F1813" s="24" t="s">
        <v>233</v>
      </c>
      <c r="G1813" s="24">
        <v>0</v>
      </c>
      <c r="H1813" s="24">
        <v>0</v>
      </c>
    </row>
    <row r="1814" spans="1:8">
      <c r="A1814" s="24" t="str">
        <f t="shared" si="28"/>
        <v>2003_IBI_48</v>
      </c>
      <c r="B1814" s="24">
        <v>2003</v>
      </c>
      <c r="C1814" s="24" t="s">
        <v>184</v>
      </c>
      <c r="D1814" s="24" t="str">
        <f>VLOOKUP(C1814,'FHF LUT'!$A$5:$H$81,2,FALSE)</f>
        <v>Engraver Beetle (Ips species)</v>
      </c>
      <c r="E1814" s="24">
        <v>48</v>
      </c>
      <c r="F1814" s="24" t="s">
        <v>235</v>
      </c>
      <c r="G1814" s="24">
        <v>0</v>
      </c>
      <c r="H1814" s="24">
        <v>0</v>
      </c>
    </row>
    <row r="1815" spans="1:8">
      <c r="A1815" s="24" t="str">
        <f t="shared" si="28"/>
        <v>2003_IBL_1</v>
      </c>
      <c r="B1815" s="24">
        <v>2003</v>
      </c>
      <c r="C1815" s="24" t="s">
        <v>194</v>
      </c>
      <c r="D1815" s="24" t="str">
        <f>VLOOKUP(C1815,'FHF LUT'!$A$5:$H$81,2,FALSE)</f>
        <v>Lodgepole Pine Beetle</v>
      </c>
      <c r="E1815" s="24">
        <v>1</v>
      </c>
      <c r="F1815" s="24" t="s">
        <v>10</v>
      </c>
      <c r="G1815" s="24">
        <v>0</v>
      </c>
      <c r="H1815" s="24">
        <v>0</v>
      </c>
    </row>
    <row r="1816" spans="1:8">
      <c r="A1816" s="24" t="str">
        <f t="shared" si="28"/>
        <v>2003_IBL_2</v>
      </c>
      <c r="B1816" s="24">
        <v>2003</v>
      </c>
      <c r="C1816" s="24" t="s">
        <v>194</v>
      </c>
      <c r="D1816" s="24" t="str">
        <f>VLOOKUP(C1816,'FHF LUT'!$A$5:$H$81,2,FALSE)</f>
        <v>Lodgepole Pine Beetle</v>
      </c>
      <c r="E1816" s="24">
        <v>2</v>
      </c>
      <c r="F1816" s="24" t="s">
        <v>22</v>
      </c>
      <c r="G1816" s="24">
        <v>0</v>
      </c>
      <c r="H1816" s="24">
        <v>0</v>
      </c>
    </row>
    <row r="1817" spans="1:8">
      <c r="A1817" s="24" t="str">
        <f t="shared" si="28"/>
        <v>2003_IBL_3</v>
      </c>
      <c r="B1817" s="24">
        <v>2003</v>
      </c>
      <c r="C1817" s="24" t="s">
        <v>194</v>
      </c>
      <c r="D1817" s="24" t="str">
        <f>VLOOKUP(C1817,'FHF LUT'!$A$5:$H$81,2,FALSE)</f>
        <v>Lodgepole Pine Beetle</v>
      </c>
      <c r="E1817" s="24">
        <v>3</v>
      </c>
      <c r="F1817" s="24" t="s">
        <v>13</v>
      </c>
      <c r="G1817" s="24">
        <v>0</v>
      </c>
      <c r="H1817" s="24">
        <v>0</v>
      </c>
    </row>
    <row r="1818" spans="1:8">
      <c r="A1818" s="24" t="str">
        <f t="shared" si="28"/>
        <v>2003_IBL_4</v>
      </c>
      <c r="B1818" s="24">
        <v>2003</v>
      </c>
      <c r="C1818" s="24" t="s">
        <v>194</v>
      </c>
      <c r="D1818" s="24" t="str">
        <f>VLOOKUP(C1818,'FHF LUT'!$A$5:$H$81,2,FALSE)</f>
        <v>Lodgepole Pine Beetle</v>
      </c>
      <c r="E1818" s="24">
        <v>4</v>
      </c>
      <c r="F1818" s="24" t="s">
        <v>28</v>
      </c>
      <c r="G1818" s="24">
        <v>0</v>
      </c>
      <c r="H1818" s="24">
        <v>0</v>
      </c>
    </row>
    <row r="1819" spans="1:8">
      <c r="A1819" s="24" t="str">
        <f t="shared" si="28"/>
        <v>2003_IBL_5</v>
      </c>
      <c r="B1819" s="24">
        <v>2003</v>
      </c>
      <c r="C1819" s="24" t="s">
        <v>194</v>
      </c>
      <c r="D1819" s="24" t="str">
        <f>VLOOKUP(C1819,'FHF LUT'!$A$5:$H$81,2,FALSE)</f>
        <v>Lodgepole Pine Beetle</v>
      </c>
      <c r="E1819" s="24">
        <v>5</v>
      </c>
      <c r="F1819" s="24" t="s">
        <v>16</v>
      </c>
      <c r="G1819" s="24">
        <v>0</v>
      </c>
      <c r="H1819" s="24">
        <v>0</v>
      </c>
    </row>
    <row r="1820" spans="1:8">
      <c r="A1820" s="24" t="str">
        <f t="shared" si="28"/>
        <v>2003_IBL_7</v>
      </c>
      <c r="B1820" s="24">
        <v>2003</v>
      </c>
      <c r="C1820" s="24" t="s">
        <v>194</v>
      </c>
      <c r="D1820" s="24" t="str">
        <f>VLOOKUP(C1820,'FHF LUT'!$A$5:$H$81,2,FALSE)</f>
        <v>Lodgepole Pine Beetle</v>
      </c>
      <c r="E1820" s="24">
        <v>7</v>
      </c>
      <c r="F1820" s="24" t="s">
        <v>25</v>
      </c>
      <c r="G1820" s="24">
        <v>0</v>
      </c>
      <c r="H1820" s="24">
        <v>0</v>
      </c>
    </row>
    <row r="1821" spans="1:8">
      <c r="A1821" s="24" t="str">
        <f t="shared" si="28"/>
        <v>2003_IBL_8</v>
      </c>
      <c r="B1821" s="24">
        <v>2003</v>
      </c>
      <c r="C1821" s="24" t="s">
        <v>194</v>
      </c>
      <c r="D1821" s="24" t="str">
        <f>VLOOKUP(C1821,'FHF LUT'!$A$5:$H$81,2,FALSE)</f>
        <v>Lodgepole Pine Beetle</v>
      </c>
      <c r="E1821" s="24">
        <v>8</v>
      </c>
      <c r="F1821" s="24" t="s">
        <v>29</v>
      </c>
      <c r="G1821" s="24">
        <v>0</v>
      </c>
      <c r="H1821" s="24">
        <v>0</v>
      </c>
    </row>
    <row r="1822" spans="1:8">
      <c r="A1822" s="24" t="str">
        <f t="shared" si="28"/>
        <v>2003_IBL_9</v>
      </c>
      <c r="B1822" s="24">
        <v>2003</v>
      </c>
      <c r="C1822" s="24" t="s">
        <v>194</v>
      </c>
      <c r="D1822" s="24" t="str">
        <f>VLOOKUP(C1822,'FHF LUT'!$A$5:$H$81,2,FALSE)</f>
        <v>Lodgepole Pine Beetle</v>
      </c>
      <c r="E1822" s="24">
        <v>9</v>
      </c>
      <c r="F1822" s="24" t="s">
        <v>7</v>
      </c>
      <c r="G1822" s="24">
        <v>0</v>
      </c>
      <c r="H1822" s="24">
        <v>0</v>
      </c>
    </row>
    <row r="1823" spans="1:8">
      <c r="A1823" s="24" t="str">
        <f t="shared" si="28"/>
        <v>2003_IBL_10</v>
      </c>
      <c r="B1823" s="24">
        <v>2003</v>
      </c>
      <c r="C1823" s="24" t="s">
        <v>194</v>
      </c>
      <c r="D1823" s="24" t="str">
        <f>VLOOKUP(C1823,'FHF LUT'!$A$5:$H$81,2,FALSE)</f>
        <v>Lodgepole Pine Beetle</v>
      </c>
      <c r="E1823" s="24">
        <v>10</v>
      </c>
      <c r="F1823" s="24" t="s">
        <v>18</v>
      </c>
      <c r="G1823" s="24">
        <v>0</v>
      </c>
      <c r="H1823" s="24">
        <v>0</v>
      </c>
    </row>
    <row r="1824" spans="1:8">
      <c r="A1824" s="24" t="str">
        <f t="shared" si="28"/>
        <v>2003_IBL_11</v>
      </c>
      <c r="B1824" s="24">
        <v>2003</v>
      </c>
      <c r="C1824" s="24" t="s">
        <v>194</v>
      </c>
      <c r="D1824" s="24" t="str">
        <f>VLOOKUP(C1824,'FHF LUT'!$A$5:$H$81,2,FALSE)</f>
        <v>Lodgepole Pine Beetle</v>
      </c>
      <c r="E1824" s="24">
        <v>11</v>
      </c>
      <c r="F1824" s="24" t="s">
        <v>4</v>
      </c>
      <c r="G1824" s="24">
        <v>0</v>
      </c>
      <c r="H1824" s="24">
        <v>0</v>
      </c>
    </row>
    <row r="1825" spans="1:8">
      <c r="A1825" s="24" t="str">
        <f t="shared" si="28"/>
        <v>2003_IBL_12</v>
      </c>
      <c r="B1825" s="24">
        <v>2003</v>
      </c>
      <c r="C1825" s="24" t="s">
        <v>194</v>
      </c>
      <c r="D1825" s="24" t="str">
        <f>VLOOKUP(C1825,'FHF LUT'!$A$5:$H$81,2,FALSE)</f>
        <v>Lodgepole Pine Beetle</v>
      </c>
      <c r="E1825" s="24">
        <v>12</v>
      </c>
      <c r="F1825" s="24" t="s">
        <v>11</v>
      </c>
      <c r="G1825" s="24">
        <v>0</v>
      </c>
      <c r="H1825" s="24">
        <v>0</v>
      </c>
    </row>
    <row r="1826" spans="1:8">
      <c r="A1826" s="24" t="str">
        <f t="shared" si="28"/>
        <v>2003_IBL_13</v>
      </c>
      <c r="B1826" s="24">
        <v>2003</v>
      </c>
      <c r="C1826" s="24" t="s">
        <v>194</v>
      </c>
      <c r="D1826" s="24" t="str">
        <f>VLOOKUP(C1826,'FHF LUT'!$A$5:$H$81,2,FALSE)</f>
        <v>Lodgepole Pine Beetle</v>
      </c>
      <c r="E1826" s="24">
        <v>13</v>
      </c>
      <c r="F1826" s="24" t="s">
        <v>24</v>
      </c>
      <c r="G1826" s="24">
        <v>0</v>
      </c>
      <c r="H1826" s="24">
        <v>0</v>
      </c>
    </row>
    <row r="1827" spans="1:8">
      <c r="A1827" s="24" t="str">
        <f t="shared" si="28"/>
        <v>2003_IBL_14</v>
      </c>
      <c r="B1827" s="24">
        <v>2003</v>
      </c>
      <c r="C1827" s="24" t="s">
        <v>194</v>
      </c>
      <c r="D1827" s="24" t="str">
        <f>VLOOKUP(C1827,'FHF LUT'!$A$5:$H$81,2,FALSE)</f>
        <v>Lodgepole Pine Beetle</v>
      </c>
      <c r="E1827" s="24">
        <v>14</v>
      </c>
      <c r="F1827" s="24" t="s">
        <v>30</v>
      </c>
      <c r="G1827" s="24">
        <v>0</v>
      </c>
      <c r="H1827" s="24">
        <v>0</v>
      </c>
    </row>
    <row r="1828" spans="1:8">
      <c r="A1828" s="24" t="str">
        <f t="shared" si="28"/>
        <v>2003_IBL_15</v>
      </c>
      <c r="B1828" s="24">
        <v>2003</v>
      </c>
      <c r="C1828" s="24" t="s">
        <v>194</v>
      </c>
      <c r="D1828" s="24" t="str">
        <f>VLOOKUP(C1828,'FHF LUT'!$A$5:$H$81,2,FALSE)</f>
        <v>Lodgepole Pine Beetle</v>
      </c>
      <c r="E1828" s="24">
        <v>15</v>
      </c>
      <c r="F1828" s="24" t="s">
        <v>33</v>
      </c>
      <c r="G1828" s="24">
        <v>0</v>
      </c>
      <c r="H1828" s="24">
        <v>0</v>
      </c>
    </row>
    <row r="1829" spans="1:8">
      <c r="A1829" s="24" t="str">
        <f t="shared" si="28"/>
        <v>2003_IBL_16</v>
      </c>
      <c r="B1829" s="24">
        <v>2003</v>
      </c>
      <c r="C1829" s="24" t="s">
        <v>194</v>
      </c>
      <c r="D1829" s="24" t="str">
        <f>VLOOKUP(C1829,'FHF LUT'!$A$5:$H$81,2,FALSE)</f>
        <v>Lodgepole Pine Beetle</v>
      </c>
      <c r="E1829" s="24">
        <v>16</v>
      </c>
      <c r="F1829" s="24" t="s">
        <v>12</v>
      </c>
      <c r="G1829" s="24">
        <v>0</v>
      </c>
      <c r="H1829" s="24">
        <v>0</v>
      </c>
    </row>
    <row r="1830" spans="1:8">
      <c r="A1830" s="24" t="str">
        <f t="shared" si="28"/>
        <v>2003_IBL_17</v>
      </c>
      <c r="B1830" s="24">
        <v>2003</v>
      </c>
      <c r="C1830" s="24" t="s">
        <v>194</v>
      </c>
      <c r="D1830" s="24" t="str">
        <f>VLOOKUP(C1830,'FHF LUT'!$A$5:$H$81,2,FALSE)</f>
        <v>Lodgepole Pine Beetle</v>
      </c>
      <c r="E1830" s="24">
        <v>17</v>
      </c>
      <c r="F1830" s="24" t="s">
        <v>32</v>
      </c>
      <c r="G1830" s="24">
        <v>0</v>
      </c>
      <c r="H1830" s="24">
        <v>0</v>
      </c>
    </row>
    <row r="1831" spans="1:8">
      <c r="A1831" s="24" t="str">
        <f t="shared" si="28"/>
        <v>2003_IBL_18</v>
      </c>
      <c r="B1831" s="24">
        <v>2003</v>
      </c>
      <c r="C1831" s="24" t="s">
        <v>194</v>
      </c>
      <c r="D1831" s="24" t="str">
        <f>VLOOKUP(C1831,'FHF LUT'!$A$5:$H$81,2,FALSE)</f>
        <v>Lodgepole Pine Beetle</v>
      </c>
      <c r="E1831" s="24">
        <v>18</v>
      </c>
      <c r="F1831" s="24" t="s">
        <v>15</v>
      </c>
      <c r="G1831" s="24">
        <v>0</v>
      </c>
      <c r="H1831" s="24">
        <v>0</v>
      </c>
    </row>
    <row r="1832" spans="1:8">
      <c r="A1832" s="24" t="str">
        <f t="shared" si="28"/>
        <v>2003_IBL_20</v>
      </c>
      <c r="B1832" s="24">
        <v>2003</v>
      </c>
      <c r="C1832" s="24" t="s">
        <v>194</v>
      </c>
      <c r="D1832" s="24" t="str">
        <f>VLOOKUP(C1832,'FHF LUT'!$A$5:$H$81,2,FALSE)</f>
        <v>Lodgepole Pine Beetle</v>
      </c>
      <c r="E1832" s="24">
        <v>20</v>
      </c>
      <c r="F1832" s="24" t="s">
        <v>6</v>
      </c>
      <c r="G1832" s="24">
        <v>0</v>
      </c>
      <c r="H1832" s="24">
        <v>0</v>
      </c>
    </row>
    <row r="1833" spans="1:8">
      <c r="A1833" s="24" t="str">
        <f t="shared" si="28"/>
        <v>2003_IBL_22</v>
      </c>
      <c r="B1833" s="24">
        <v>2003</v>
      </c>
      <c r="C1833" s="24" t="s">
        <v>194</v>
      </c>
      <c r="D1833" s="24" t="str">
        <f>VLOOKUP(C1833,'FHF LUT'!$A$5:$H$81,2,FALSE)</f>
        <v>Lodgepole Pine Beetle</v>
      </c>
      <c r="E1833" s="24">
        <v>22</v>
      </c>
      <c r="F1833" s="24" t="s">
        <v>19</v>
      </c>
      <c r="G1833" s="24">
        <v>0</v>
      </c>
      <c r="H1833" s="24">
        <v>0</v>
      </c>
    </row>
    <row r="1834" spans="1:8">
      <c r="A1834" s="24" t="str">
        <f t="shared" si="28"/>
        <v>2003_IBL_23</v>
      </c>
      <c r="B1834" s="24">
        <v>2003</v>
      </c>
      <c r="C1834" s="24" t="s">
        <v>194</v>
      </c>
      <c r="D1834" s="24" t="str">
        <f>VLOOKUP(C1834,'FHF LUT'!$A$5:$H$81,2,FALSE)</f>
        <v>Lodgepole Pine Beetle</v>
      </c>
      <c r="E1834" s="24">
        <v>23</v>
      </c>
      <c r="F1834" s="24" t="s">
        <v>27</v>
      </c>
      <c r="G1834" s="24">
        <v>0</v>
      </c>
      <c r="H1834" s="24">
        <v>0</v>
      </c>
    </row>
    <row r="1835" spans="1:8">
      <c r="A1835" s="24" t="str">
        <f t="shared" si="28"/>
        <v>2003_IBL_24</v>
      </c>
      <c r="B1835" s="24">
        <v>2003</v>
      </c>
      <c r="C1835" s="24" t="s">
        <v>194</v>
      </c>
      <c r="D1835" s="24" t="str">
        <f>VLOOKUP(C1835,'FHF LUT'!$A$5:$H$81,2,FALSE)</f>
        <v>Lodgepole Pine Beetle</v>
      </c>
      <c r="E1835" s="24">
        <v>24</v>
      </c>
      <c r="F1835" s="24" t="s">
        <v>17</v>
      </c>
      <c r="G1835" s="24">
        <v>0</v>
      </c>
      <c r="H1835" s="24">
        <v>0</v>
      </c>
    </row>
    <row r="1836" spans="1:8">
      <c r="A1836" s="24" t="str">
        <f t="shared" si="28"/>
        <v>2003_IBL_25</v>
      </c>
      <c r="B1836" s="24">
        <v>2003</v>
      </c>
      <c r="C1836" s="24" t="s">
        <v>194</v>
      </c>
      <c r="D1836" s="24" t="str">
        <f>VLOOKUP(C1836,'FHF LUT'!$A$5:$H$81,2,FALSE)</f>
        <v>Lodgepole Pine Beetle</v>
      </c>
      <c r="E1836" s="24">
        <v>25</v>
      </c>
      <c r="F1836" s="24" t="s">
        <v>23</v>
      </c>
      <c r="G1836" s="24">
        <v>0</v>
      </c>
      <c r="H1836" s="24">
        <v>0</v>
      </c>
    </row>
    <row r="1837" spans="1:8">
      <c r="A1837" s="24" t="str">
        <f t="shared" si="28"/>
        <v>2003_IBL_26</v>
      </c>
      <c r="B1837" s="24">
        <v>2003</v>
      </c>
      <c r="C1837" s="24" t="s">
        <v>194</v>
      </c>
      <c r="D1837" s="24" t="str">
        <f>VLOOKUP(C1837,'FHF LUT'!$A$5:$H$81,2,FALSE)</f>
        <v>Lodgepole Pine Beetle</v>
      </c>
      <c r="E1837" s="24">
        <v>26</v>
      </c>
      <c r="F1837" s="24" t="s">
        <v>14</v>
      </c>
      <c r="G1837" s="24">
        <v>0</v>
      </c>
      <c r="H1837" s="24">
        <v>0</v>
      </c>
    </row>
    <row r="1838" spans="1:8">
      <c r="A1838" s="24" t="str">
        <f t="shared" si="28"/>
        <v>2003_IBL_27</v>
      </c>
      <c r="B1838" s="24">
        <v>2003</v>
      </c>
      <c r="C1838" s="24" t="s">
        <v>194</v>
      </c>
      <c r="D1838" s="24" t="str">
        <f>VLOOKUP(C1838,'FHF LUT'!$A$5:$H$81,2,FALSE)</f>
        <v>Lodgepole Pine Beetle</v>
      </c>
      <c r="E1838" s="24">
        <v>27</v>
      </c>
      <c r="F1838" s="24" t="s">
        <v>21</v>
      </c>
      <c r="G1838" s="24">
        <v>0</v>
      </c>
      <c r="H1838" s="24">
        <v>0</v>
      </c>
    </row>
    <row r="1839" spans="1:8">
      <c r="A1839" s="24" t="str">
        <f t="shared" si="28"/>
        <v>2003_IBL_29</v>
      </c>
      <c r="B1839" s="24">
        <v>2003</v>
      </c>
      <c r="C1839" s="24" t="s">
        <v>194</v>
      </c>
      <c r="D1839" s="24" t="str">
        <f>VLOOKUP(C1839,'FHF LUT'!$A$5:$H$81,2,FALSE)</f>
        <v>Lodgepole Pine Beetle</v>
      </c>
      <c r="E1839" s="24">
        <v>29</v>
      </c>
      <c r="F1839" s="24" t="s">
        <v>9</v>
      </c>
      <c r="G1839" s="24">
        <v>0</v>
      </c>
      <c r="H1839" s="24">
        <v>0</v>
      </c>
    </row>
    <row r="1840" spans="1:8">
      <c r="A1840" s="24" t="str">
        <f t="shared" si="28"/>
        <v>2003_IBL_30</v>
      </c>
      <c r="B1840" s="24">
        <v>2003</v>
      </c>
      <c r="C1840" s="24" t="s">
        <v>194</v>
      </c>
      <c r="D1840" s="24" t="str">
        <f>VLOOKUP(C1840,'FHF LUT'!$A$5:$H$81,2,FALSE)</f>
        <v>Lodgepole Pine Beetle</v>
      </c>
      <c r="E1840" s="24">
        <v>30</v>
      </c>
      <c r="F1840" s="24" t="s">
        <v>35</v>
      </c>
      <c r="G1840" s="24">
        <v>0</v>
      </c>
      <c r="H1840" s="24">
        <v>0</v>
      </c>
    </row>
    <row r="1841" spans="1:8">
      <c r="A1841" s="24" t="str">
        <f t="shared" si="28"/>
        <v>2003_IBL_31</v>
      </c>
      <c r="B1841" s="24">
        <v>2003</v>
      </c>
      <c r="C1841" s="24" t="s">
        <v>194</v>
      </c>
      <c r="D1841" s="24" t="str">
        <f>VLOOKUP(C1841,'FHF LUT'!$A$5:$H$81,2,FALSE)</f>
        <v>Lodgepole Pine Beetle</v>
      </c>
      <c r="E1841" s="24">
        <v>31</v>
      </c>
      <c r="F1841" s="24" t="s">
        <v>34</v>
      </c>
      <c r="G1841" s="24">
        <v>0</v>
      </c>
      <c r="H1841" s="24">
        <v>0</v>
      </c>
    </row>
    <row r="1842" spans="1:8">
      <c r="A1842" s="24" t="str">
        <f t="shared" si="28"/>
        <v>2003_IBL_38</v>
      </c>
      <c r="B1842" s="24">
        <v>2003</v>
      </c>
      <c r="C1842" s="24" t="s">
        <v>194</v>
      </c>
      <c r="D1842" s="24" t="str">
        <f>VLOOKUP(C1842,'FHF LUT'!$A$5:$H$81,2,FALSE)</f>
        <v>Lodgepole Pine Beetle</v>
      </c>
      <c r="E1842" s="24">
        <v>38</v>
      </c>
      <c r="F1842" s="24" t="s">
        <v>8</v>
      </c>
      <c r="G1842" s="24">
        <v>0</v>
      </c>
      <c r="H1842" s="24">
        <v>0</v>
      </c>
    </row>
    <row r="1843" spans="1:8">
      <c r="A1843" s="24" t="str">
        <f t="shared" si="28"/>
        <v>2003_IBL_39</v>
      </c>
      <c r="B1843" s="24">
        <v>2003</v>
      </c>
      <c r="C1843" s="24" t="s">
        <v>194</v>
      </c>
      <c r="D1843" s="24" t="str">
        <f>VLOOKUP(C1843,'FHF LUT'!$A$5:$H$81,2,FALSE)</f>
        <v>Lodgepole Pine Beetle</v>
      </c>
      <c r="E1843" s="24">
        <v>39</v>
      </c>
      <c r="F1843" s="24" t="s">
        <v>36</v>
      </c>
      <c r="G1843" s="24">
        <v>0</v>
      </c>
      <c r="H1843" s="24">
        <v>0</v>
      </c>
    </row>
    <row r="1844" spans="1:8">
      <c r="A1844" s="24" t="str">
        <f t="shared" si="28"/>
        <v>2003_IBL_40</v>
      </c>
      <c r="B1844" s="24">
        <v>2003</v>
      </c>
      <c r="C1844" s="24" t="s">
        <v>194</v>
      </c>
      <c r="D1844" s="24" t="str">
        <f>VLOOKUP(C1844,'FHF LUT'!$A$5:$H$81,2,FALSE)</f>
        <v>Lodgepole Pine Beetle</v>
      </c>
      <c r="E1844" s="24">
        <v>40</v>
      </c>
      <c r="F1844" s="24" t="s">
        <v>31</v>
      </c>
      <c r="G1844" s="24">
        <v>0</v>
      </c>
      <c r="H1844" s="24">
        <v>0</v>
      </c>
    </row>
    <row r="1845" spans="1:8">
      <c r="A1845" s="24" t="str">
        <f t="shared" si="28"/>
        <v>2003_IBL_41</v>
      </c>
      <c r="B1845" s="24">
        <v>2003</v>
      </c>
      <c r="C1845" s="24" t="s">
        <v>194</v>
      </c>
      <c r="D1845" s="24" t="str">
        <f>VLOOKUP(C1845,'FHF LUT'!$A$5:$H$81,2,FALSE)</f>
        <v>Lodgepole Pine Beetle</v>
      </c>
      <c r="E1845" s="24">
        <v>41</v>
      </c>
      <c r="F1845" s="24" t="s">
        <v>26</v>
      </c>
      <c r="G1845" s="24">
        <v>0</v>
      </c>
      <c r="H1845" s="24">
        <v>0</v>
      </c>
    </row>
    <row r="1846" spans="1:8">
      <c r="A1846" s="24" t="str">
        <f t="shared" si="28"/>
        <v>2003_IBL_43</v>
      </c>
      <c r="B1846" s="24">
        <v>2003</v>
      </c>
      <c r="C1846" s="24" t="s">
        <v>194</v>
      </c>
      <c r="D1846" s="24" t="str">
        <f>VLOOKUP(C1846,'FHF LUT'!$A$5:$H$81,2,FALSE)</f>
        <v>Lodgepole Pine Beetle</v>
      </c>
      <c r="E1846" s="24">
        <v>43</v>
      </c>
      <c r="F1846" s="24" t="s">
        <v>20</v>
      </c>
      <c r="G1846" s="24">
        <v>0</v>
      </c>
      <c r="H1846" s="24">
        <v>0</v>
      </c>
    </row>
    <row r="1847" spans="1:8">
      <c r="A1847" s="24" t="str">
        <f t="shared" si="28"/>
        <v>2003_IBL_44</v>
      </c>
      <c r="B1847" s="24">
        <v>2003</v>
      </c>
      <c r="C1847" s="24" t="s">
        <v>194</v>
      </c>
      <c r="D1847" s="24" t="str">
        <f>VLOOKUP(C1847,'FHF LUT'!$A$5:$H$81,2,FALSE)</f>
        <v>Lodgepole Pine Beetle</v>
      </c>
      <c r="E1847" s="24">
        <v>44</v>
      </c>
      <c r="F1847" s="24" t="s">
        <v>3</v>
      </c>
      <c r="G1847" s="24">
        <v>0</v>
      </c>
      <c r="H1847" s="24">
        <v>0</v>
      </c>
    </row>
    <row r="1848" spans="1:8">
      <c r="A1848" s="24" t="str">
        <f t="shared" si="28"/>
        <v>2003_IBL_45</v>
      </c>
      <c r="B1848" s="24">
        <v>2003</v>
      </c>
      <c r="C1848" s="24" t="s">
        <v>194</v>
      </c>
      <c r="D1848" s="24" t="str">
        <f>VLOOKUP(C1848,'FHF LUT'!$A$5:$H$81,2,FALSE)</f>
        <v>Lodgepole Pine Beetle</v>
      </c>
      <c r="E1848" s="24">
        <v>45</v>
      </c>
      <c r="F1848" s="24" t="s">
        <v>5</v>
      </c>
      <c r="G1848" s="24">
        <v>0</v>
      </c>
      <c r="H1848" s="24">
        <v>0</v>
      </c>
    </row>
    <row r="1849" spans="1:8">
      <c r="A1849" s="24" t="str">
        <f t="shared" si="28"/>
        <v>2003_IBL_46</v>
      </c>
      <c r="B1849" s="24">
        <v>2003</v>
      </c>
      <c r="C1849" s="24" t="s">
        <v>194</v>
      </c>
      <c r="D1849" s="24" t="str">
        <f>VLOOKUP(C1849,'FHF LUT'!$A$5:$H$81,2,FALSE)</f>
        <v>Lodgepole Pine Beetle</v>
      </c>
      <c r="E1849" s="24">
        <v>46</v>
      </c>
      <c r="F1849" s="24" t="s">
        <v>234</v>
      </c>
      <c r="G1849" s="24">
        <v>0</v>
      </c>
      <c r="H1849" s="24">
        <v>0</v>
      </c>
    </row>
    <row r="1850" spans="1:8">
      <c r="A1850" s="24" t="str">
        <f t="shared" si="28"/>
        <v>2003_IBL_47</v>
      </c>
      <c r="B1850" s="24">
        <v>2003</v>
      </c>
      <c r="C1850" s="24" t="s">
        <v>194</v>
      </c>
      <c r="D1850" s="24" t="str">
        <f>VLOOKUP(C1850,'FHF LUT'!$A$5:$H$81,2,FALSE)</f>
        <v>Lodgepole Pine Beetle</v>
      </c>
      <c r="E1850" s="24">
        <v>47</v>
      </c>
      <c r="F1850" s="24" t="s">
        <v>233</v>
      </c>
      <c r="G1850" s="24">
        <v>0</v>
      </c>
      <c r="H1850" s="24">
        <v>0</v>
      </c>
    </row>
    <row r="1851" spans="1:8">
      <c r="A1851" s="24" t="str">
        <f t="shared" si="28"/>
        <v>2003_IBL_48</v>
      </c>
      <c r="B1851" s="24">
        <v>2003</v>
      </c>
      <c r="C1851" s="24" t="s">
        <v>194</v>
      </c>
      <c r="D1851" s="24" t="str">
        <f>VLOOKUP(C1851,'FHF LUT'!$A$5:$H$81,2,FALSE)</f>
        <v>Lodgepole Pine Beetle</v>
      </c>
      <c r="E1851" s="24">
        <v>48</v>
      </c>
      <c r="F1851" s="24" t="s">
        <v>235</v>
      </c>
      <c r="G1851" s="24">
        <v>0</v>
      </c>
      <c r="H1851" s="24">
        <v>0</v>
      </c>
    </row>
    <row r="1852" spans="1:8">
      <c r="A1852" s="24" t="str">
        <f t="shared" si="28"/>
        <v>2003_IBM_1</v>
      </c>
      <c r="B1852" s="24">
        <v>2003</v>
      </c>
      <c r="C1852" s="24" t="s">
        <v>185</v>
      </c>
      <c r="D1852" s="24" t="str">
        <f>VLOOKUP(C1852,'FHF LUT'!$A$5:$H$81,2,FALSE)</f>
        <v>Mountain Pine Beetle</v>
      </c>
      <c r="E1852" s="24">
        <v>1</v>
      </c>
      <c r="F1852" s="24" t="s">
        <v>10</v>
      </c>
      <c r="G1852" s="24">
        <v>64697</v>
      </c>
      <c r="H1852" s="24">
        <v>44488</v>
      </c>
    </row>
    <row r="1853" spans="1:8">
      <c r="A1853" s="24" t="str">
        <f t="shared" si="28"/>
        <v>2003_IBM_2</v>
      </c>
      <c r="B1853" s="24">
        <v>2003</v>
      </c>
      <c r="C1853" s="24" t="s">
        <v>185</v>
      </c>
      <c r="D1853" s="24" t="str">
        <f>VLOOKUP(C1853,'FHF LUT'!$A$5:$H$81,2,FALSE)</f>
        <v>Mountain Pine Beetle</v>
      </c>
      <c r="E1853" s="24">
        <v>2</v>
      </c>
      <c r="F1853" s="24" t="s">
        <v>22</v>
      </c>
      <c r="G1853" s="24">
        <v>11515</v>
      </c>
      <c r="H1853" s="24">
        <v>7023</v>
      </c>
    </row>
    <row r="1854" spans="1:8">
      <c r="A1854" s="24" t="str">
        <f t="shared" si="28"/>
        <v>2003_IBM_3</v>
      </c>
      <c r="B1854" s="24">
        <v>2003</v>
      </c>
      <c r="C1854" s="24" t="s">
        <v>185</v>
      </c>
      <c r="D1854" s="24" t="str">
        <f>VLOOKUP(C1854,'FHF LUT'!$A$5:$H$81,2,FALSE)</f>
        <v>Mountain Pine Beetle</v>
      </c>
      <c r="E1854" s="24">
        <v>3</v>
      </c>
      <c r="F1854" s="24" t="s">
        <v>13</v>
      </c>
      <c r="G1854" s="24">
        <v>25679</v>
      </c>
      <c r="H1854" s="24">
        <v>19171</v>
      </c>
    </row>
    <row r="1855" spans="1:8">
      <c r="A1855" s="24" t="str">
        <f t="shared" si="28"/>
        <v>2003_IBM_4</v>
      </c>
      <c r="B1855" s="24">
        <v>2003</v>
      </c>
      <c r="C1855" s="24" t="s">
        <v>185</v>
      </c>
      <c r="D1855" s="24" t="str">
        <f>VLOOKUP(C1855,'FHF LUT'!$A$5:$H$81,2,FALSE)</f>
        <v>Mountain Pine Beetle</v>
      </c>
      <c r="E1855" s="24">
        <v>4</v>
      </c>
      <c r="F1855" s="24" t="s">
        <v>28</v>
      </c>
      <c r="G1855" s="24">
        <v>0</v>
      </c>
      <c r="H1855" s="24">
        <v>0</v>
      </c>
    </row>
    <row r="1856" spans="1:8">
      <c r="A1856" s="24" t="str">
        <f t="shared" si="28"/>
        <v>2003_IBM_5</v>
      </c>
      <c r="B1856" s="24">
        <v>2003</v>
      </c>
      <c r="C1856" s="24" t="s">
        <v>185</v>
      </c>
      <c r="D1856" s="24" t="str">
        <f>VLOOKUP(C1856,'FHF LUT'!$A$5:$H$81,2,FALSE)</f>
        <v>Mountain Pine Beetle</v>
      </c>
      <c r="E1856" s="24">
        <v>5</v>
      </c>
      <c r="F1856" s="24" t="s">
        <v>16</v>
      </c>
      <c r="G1856" s="24">
        <v>105328</v>
      </c>
      <c r="H1856" s="24">
        <v>61495</v>
      </c>
    </row>
    <row r="1857" spans="1:8">
      <c r="A1857" s="24" t="str">
        <f t="shared" si="28"/>
        <v>2003_IBM_7</v>
      </c>
      <c r="B1857" s="24">
        <v>2003</v>
      </c>
      <c r="C1857" s="24" t="s">
        <v>185</v>
      </c>
      <c r="D1857" s="24" t="str">
        <f>VLOOKUP(C1857,'FHF LUT'!$A$5:$H$81,2,FALSE)</f>
        <v>Mountain Pine Beetle</v>
      </c>
      <c r="E1857" s="24">
        <v>7</v>
      </c>
      <c r="F1857" s="24" t="s">
        <v>25</v>
      </c>
      <c r="G1857" s="24">
        <v>39955</v>
      </c>
      <c r="H1857" s="24">
        <v>26182</v>
      </c>
    </row>
    <row r="1858" spans="1:8">
      <c r="A1858" s="24" t="str">
        <f t="shared" si="28"/>
        <v>2003_IBM_8</v>
      </c>
      <c r="B1858" s="24">
        <v>2003</v>
      </c>
      <c r="C1858" s="24" t="s">
        <v>185</v>
      </c>
      <c r="D1858" s="24" t="str">
        <f>VLOOKUP(C1858,'FHF LUT'!$A$5:$H$81,2,FALSE)</f>
        <v>Mountain Pine Beetle</v>
      </c>
      <c r="E1858" s="24">
        <v>8</v>
      </c>
      <c r="F1858" s="24" t="s">
        <v>29</v>
      </c>
      <c r="G1858" s="24">
        <v>0</v>
      </c>
      <c r="H1858" s="24">
        <v>0</v>
      </c>
    </row>
    <row r="1859" spans="1:8">
      <c r="A1859" s="24" t="str">
        <f t="shared" ref="A1859:A1922" si="29">CONCATENATE(B1859,"_",C1859,"_",E1859)</f>
        <v>2003_IBM_9</v>
      </c>
      <c r="B1859" s="24">
        <v>2003</v>
      </c>
      <c r="C1859" s="24" t="s">
        <v>185</v>
      </c>
      <c r="D1859" s="24" t="str">
        <f>VLOOKUP(C1859,'FHF LUT'!$A$5:$H$81,2,FALSE)</f>
        <v>Mountain Pine Beetle</v>
      </c>
      <c r="E1859" s="24">
        <v>9</v>
      </c>
      <c r="F1859" s="24" t="s">
        <v>7</v>
      </c>
      <c r="G1859" s="24">
        <v>43792</v>
      </c>
      <c r="H1859" s="24">
        <v>26345</v>
      </c>
    </row>
    <row r="1860" spans="1:8">
      <c r="A1860" s="24" t="str">
        <f t="shared" si="29"/>
        <v>2003_IBM_10</v>
      </c>
      <c r="B1860" s="24">
        <v>2003</v>
      </c>
      <c r="C1860" s="24" t="s">
        <v>185</v>
      </c>
      <c r="D1860" s="24" t="str">
        <f>VLOOKUP(C1860,'FHF LUT'!$A$5:$H$81,2,FALSE)</f>
        <v>Mountain Pine Beetle</v>
      </c>
      <c r="E1860" s="24">
        <v>10</v>
      </c>
      <c r="F1860" s="24" t="s">
        <v>18</v>
      </c>
      <c r="G1860" s="24">
        <v>0</v>
      </c>
      <c r="H1860" s="24">
        <v>0</v>
      </c>
    </row>
    <row r="1861" spans="1:8">
      <c r="A1861" s="24" t="str">
        <f t="shared" si="29"/>
        <v>2003_IBM_11</v>
      </c>
      <c r="B1861" s="24">
        <v>2003</v>
      </c>
      <c r="C1861" s="24" t="s">
        <v>185</v>
      </c>
      <c r="D1861" s="24" t="str">
        <f>VLOOKUP(C1861,'FHF LUT'!$A$5:$H$81,2,FALSE)</f>
        <v>Mountain Pine Beetle</v>
      </c>
      <c r="E1861" s="24">
        <v>11</v>
      </c>
      <c r="F1861" s="24" t="s">
        <v>4</v>
      </c>
      <c r="G1861" s="24">
        <v>744715</v>
      </c>
      <c r="H1861" s="24">
        <v>435924</v>
      </c>
    </row>
    <row r="1862" spans="1:8">
      <c r="A1862" s="24" t="str">
        <f t="shared" si="29"/>
        <v>2003_IBM_12</v>
      </c>
      <c r="B1862" s="24">
        <v>2003</v>
      </c>
      <c r="C1862" s="24" t="s">
        <v>185</v>
      </c>
      <c r="D1862" s="24" t="str">
        <f>VLOOKUP(C1862,'FHF LUT'!$A$5:$H$81,2,FALSE)</f>
        <v>Mountain Pine Beetle</v>
      </c>
      <c r="E1862" s="24">
        <v>12</v>
      </c>
      <c r="F1862" s="24" t="s">
        <v>11</v>
      </c>
      <c r="G1862" s="24">
        <v>375</v>
      </c>
      <c r="H1862" s="24">
        <v>375</v>
      </c>
    </row>
    <row r="1863" spans="1:8">
      <c r="A1863" s="24" t="str">
        <f t="shared" si="29"/>
        <v>2003_IBM_13</v>
      </c>
      <c r="B1863" s="24">
        <v>2003</v>
      </c>
      <c r="C1863" s="24" t="s">
        <v>185</v>
      </c>
      <c r="D1863" s="24" t="str">
        <f>VLOOKUP(C1863,'FHF LUT'!$A$5:$H$81,2,FALSE)</f>
        <v>Mountain Pine Beetle</v>
      </c>
      <c r="E1863" s="24">
        <v>13</v>
      </c>
      <c r="F1863" s="24" t="s">
        <v>24</v>
      </c>
      <c r="G1863" s="24">
        <v>57383</v>
      </c>
      <c r="H1863" s="24">
        <v>48372</v>
      </c>
    </row>
    <row r="1864" spans="1:8">
      <c r="A1864" s="24" t="str">
        <f t="shared" si="29"/>
        <v>2003_IBM_14</v>
      </c>
      <c r="B1864" s="24">
        <v>2003</v>
      </c>
      <c r="C1864" s="24" t="s">
        <v>185</v>
      </c>
      <c r="D1864" s="24" t="str">
        <f>VLOOKUP(C1864,'FHF LUT'!$A$5:$H$81,2,FALSE)</f>
        <v>Mountain Pine Beetle</v>
      </c>
      <c r="E1864" s="24">
        <v>14</v>
      </c>
      <c r="F1864" s="24" t="s">
        <v>30</v>
      </c>
      <c r="G1864" s="24">
        <v>5534046</v>
      </c>
      <c r="H1864" s="24">
        <v>3792527</v>
      </c>
    </row>
    <row r="1865" spans="1:8">
      <c r="A1865" s="24" t="str">
        <f t="shared" si="29"/>
        <v>2003_IBM_15</v>
      </c>
      <c r="B1865" s="24">
        <v>2003</v>
      </c>
      <c r="C1865" s="24" t="s">
        <v>185</v>
      </c>
      <c r="D1865" s="24" t="str">
        <f>VLOOKUP(C1865,'FHF LUT'!$A$5:$H$81,2,FALSE)</f>
        <v>Mountain Pine Beetle</v>
      </c>
      <c r="E1865" s="24">
        <v>15</v>
      </c>
      <c r="F1865" s="24" t="s">
        <v>33</v>
      </c>
      <c r="G1865" s="24">
        <v>45197</v>
      </c>
      <c r="H1865" s="24">
        <v>41622</v>
      </c>
    </row>
    <row r="1866" spans="1:8">
      <c r="A1866" s="24" t="str">
        <f t="shared" si="29"/>
        <v>2003_IBM_16</v>
      </c>
      <c r="B1866" s="24">
        <v>2003</v>
      </c>
      <c r="C1866" s="24" t="s">
        <v>185</v>
      </c>
      <c r="D1866" s="24" t="str">
        <f>VLOOKUP(C1866,'FHF LUT'!$A$5:$H$81,2,FALSE)</f>
        <v>Mountain Pine Beetle</v>
      </c>
      <c r="E1866" s="24">
        <v>16</v>
      </c>
      <c r="F1866" s="24" t="s">
        <v>12</v>
      </c>
      <c r="G1866" s="24">
        <v>205154</v>
      </c>
      <c r="H1866" s="24">
        <v>135091</v>
      </c>
    </row>
    <row r="1867" spans="1:8">
      <c r="A1867" s="24" t="str">
        <f t="shared" si="29"/>
        <v>2003_IBM_17</v>
      </c>
      <c r="B1867" s="24">
        <v>2003</v>
      </c>
      <c r="C1867" s="24" t="s">
        <v>185</v>
      </c>
      <c r="D1867" s="24" t="str">
        <f>VLOOKUP(C1867,'FHF LUT'!$A$5:$H$81,2,FALSE)</f>
        <v>Mountain Pine Beetle</v>
      </c>
      <c r="E1867" s="24">
        <v>17</v>
      </c>
      <c r="F1867" s="24" t="s">
        <v>32</v>
      </c>
      <c r="G1867" s="24">
        <v>16101</v>
      </c>
      <c r="H1867" s="24">
        <v>10298</v>
      </c>
    </row>
    <row r="1868" spans="1:8">
      <c r="A1868" s="24" t="str">
        <f t="shared" si="29"/>
        <v>2003_IBM_18</v>
      </c>
      <c r="B1868" s="24">
        <v>2003</v>
      </c>
      <c r="C1868" s="24" t="s">
        <v>185</v>
      </c>
      <c r="D1868" s="24" t="str">
        <f>VLOOKUP(C1868,'FHF LUT'!$A$5:$H$81,2,FALSE)</f>
        <v>Mountain Pine Beetle</v>
      </c>
      <c r="E1868" s="24">
        <v>18</v>
      </c>
      <c r="F1868" s="24" t="s">
        <v>15</v>
      </c>
      <c r="G1868" s="24">
        <v>181620</v>
      </c>
      <c r="H1868" s="24">
        <v>125982</v>
      </c>
    </row>
    <row r="1869" spans="1:8">
      <c r="A1869" s="24" t="str">
        <f t="shared" si="29"/>
        <v>2003_IBM_20</v>
      </c>
      <c r="B1869" s="24">
        <v>2003</v>
      </c>
      <c r="C1869" s="24" t="s">
        <v>185</v>
      </c>
      <c r="D1869" s="24" t="str">
        <f>VLOOKUP(C1869,'FHF LUT'!$A$5:$H$81,2,FALSE)</f>
        <v>Mountain Pine Beetle</v>
      </c>
      <c r="E1869" s="24">
        <v>20</v>
      </c>
      <c r="F1869" s="24" t="s">
        <v>6</v>
      </c>
      <c r="G1869" s="24">
        <v>192664</v>
      </c>
      <c r="H1869" s="24">
        <v>136582</v>
      </c>
    </row>
    <row r="1870" spans="1:8">
      <c r="A1870" s="24" t="str">
        <f t="shared" si="29"/>
        <v>2003_IBM_22</v>
      </c>
      <c r="B1870" s="24">
        <v>2003</v>
      </c>
      <c r="C1870" s="24" t="s">
        <v>185</v>
      </c>
      <c r="D1870" s="24" t="str">
        <f>VLOOKUP(C1870,'FHF LUT'!$A$5:$H$81,2,FALSE)</f>
        <v>Mountain Pine Beetle</v>
      </c>
      <c r="E1870" s="24">
        <v>22</v>
      </c>
      <c r="F1870" s="24" t="s">
        <v>19</v>
      </c>
      <c r="G1870" s="24">
        <v>149995</v>
      </c>
      <c r="H1870" s="24">
        <v>86811</v>
      </c>
    </row>
    <row r="1871" spans="1:8">
      <c r="A1871" s="24" t="str">
        <f t="shared" si="29"/>
        <v>2003_IBM_23</v>
      </c>
      <c r="B1871" s="24">
        <v>2003</v>
      </c>
      <c r="C1871" s="24" t="s">
        <v>185</v>
      </c>
      <c r="D1871" s="24" t="str">
        <f>VLOOKUP(C1871,'FHF LUT'!$A$5:$H$81,2,FALSE)</f>
        <v>Mountain Pine Beetle</v>
      </c>
      <c r="E1871" s="24">
        <v>23</v>
      </c>
      <c r="F1871" s="24" t="s">
        <v>27</v>
      </c>
      <c r="G1871" s="24">
        <v>824953</v>
      </c>
      <c r="H1871" s="24">
        <v>493665</v>
      </c>
    </row>
    <row r="1872" spans="1:8">
      <c r="A1872" s="24" t="str">
        <f t="shared" si="29"/>
        <v>2003_IBM_24</v>
      </c>
      <c r="B1872" s="24">
        <v>2003</v>
      </c>
      <c r="C1872" s="24" t="s">
        <v>185</v>
      </c>
      <c r="D1872" s="24" t="str">
        <f>VLOOKUP(C1872,'FHF LUT'!$A$5:$H$81,2,FALSE)</f>
        <v>Mountain Pine Beetle</v>
      </c>
      <c r="E1872" s="24">
        <v>24</v>
      </c>
      <c r="F1872" s="24" t="s">
        <v>17</v>
      </c>
      <c r="G1872" s="24">
        <v>18487224</v>
      </c>
      <c r="H1872" s="24">
        <v>12075142</v>
      </c>
    </row>
    <row r="1873" spans="1:8">
      <c r="A1873" s="24" t="str">
        <f t="shared" si="29"/>
        <v>2003_IBM_25</v>
      </c>
      <c r="B1873" s="24">
        <v>2003</v>
      </c>
      <c r="C1873" s="24" t="s">
        <v>185</v>
      </c>
      <c r="D1873" s="24" t="str">
        <f>VLOOKUP(C1873,'FHF LUT'!$A$5:$H$81,2,FALSE)</f>
        <v>Mountain Pine Beetle</v>
      </c>
      <c r="E1873" s="24">
        <v>25</v>
      </c>
      <c r="F1873" s="24" t="s">
        <v>23</v>
      </c>
      <c r="G1873" s="24">
        <v>0</v>
      </c>
      <c r="H1873" s="24">
        <v>0</v>
      </c>
    </row>
    <row r="1874" spans="1:8">
      <c r="A1874" s="24" t="str">
        <f t="shared" si="29"/>
        <v>2003_IBM_26</v>
      </c>
      <c r="B1874" s="24">
        <v>2003</v>
      </c>
      <c r="C1874" s="24" t="s">
        <v>185</v>
      </c>
      <c r="D1874" s="24" t="str">
        <f>VLOOKUP(C1874,'FHF LUT'!$A$5:$H$81,2,FALSE)</f>
        <v>Mountain Pine Beetle</v>
      </c>
      <c r="E1874" s="24">
        <v>26</v>
      </c>
      <c r="F1874" s="24" t="s">
        <v>14</v>
      </c>
      <c r="G1874" s="24">
        <v>14040043</v>
      </c>
      <c r="H1874" s="24">
        <v>8867171</v>
      </c>
    </row>
    <row r="1875" spans="1:8">
      <c r="A1875" s="24" t="str">
        <f t="shared" si="29"/>
        <v>2003_IBM_27</v>
      </c>
      <c r="B1875" s="24">
        <v>2003</v>
      </c>
      <c r="C1875" s="24" t="s">
        <v>185</v>
      </c>
      <c r="D1875" s="24" t="str">
        <f>VLOOKUP(C1875,'FHF LUT'!$A$5:$H$81,2,FALSE)</f>
        <v>Mountain Pine Beetle</v>
      </c>
      <c r="E1875" s="24">
        <v>27</v>
      </c>
      <c r="F1875" s="24" t="s">
        <v>21</v>
      </c>
      <c r="G1875" s="24">
        <v>38</v>
      </c>
      <c r="H1875" s="24">
        <v>38</v>
      </c>
    </row>
    <row r="1876" spans="1:8">
      <c r="A1876" s="24" t="str">
        <f t="shared" si="29"/>
        <v>2003_IBM_29</v>
      </c>
      <c r="B1876" s="24">
        <v>2003</v>
      </c>
      <c r="C1876" s="24" t="s">
        <v>185</v>
      </c>
      <c r="D1876" s="24" t="str">
        <f>VLOOKUP(C1876,'FHF LUT'!$A$5:$H$81,2,FALSE)</f>
        <v>Mountain Pine Beetle</v>
      </c>
      <c r="E1876" s="24">
        <v>29</v>
      </c>
      <c r="F1876" s="24" t="s">
        <v>9</v>
      </c>
      <c r="G1876" s="24">
        <v>4371505</v>
      </c>
      <c r="H1876" s="24">
        <v>3124206</v>
      </c>
    </row>
    <row r="1877" spans="1:8">
      <c r="A1877" s="24" t="str">
        <f t="shared" si="29"/>
        <v>2003_IBM_30</v>
      </c>
      <c r="B1877" s="24">
        <v>2003</v>
      </c>
      <c r="C1877" s="24" t="s">
        <v>185</v>
      </c>
      <c r="D1877" s="24" t="str">
        <f>VLOOKUP(C1877,'FHF LUT'!$A$5:$H$81,2,FALSE)</f>
        <v>Mountain Pine Beetle</v>
      </c>
      <c r="E1877" s="24">
        <v>30</v>
      </c>
      <c r="F1877" s="24" t="s">
        <v>35</v>
      </c>
      <c r="G1877" s="24">
        <v>940</v>
      </c>
      <c r="H1877" s="24">
        <v>933</v>
      </c>
    </row>
    <row r="1878" spans="1:8">
      <c r="A1878" s="24" t="str">
        <f t="shared" si="29"/>
        <v>2003_IBM_31</v>
      </c>
      <c r="B1878" s="24">
        <v>2003</v>
      </c>
      <c r="C1878" s="24" t="s">
        <v>185</v>
      </c>
      <c r="D1878" s="24" t="str">
        <f>VLOOKUP(C1878,'FHF LUT'!$A$5:$H$81,2,FALSE)</f>
        <v>Mountain Pine Beetle</v>
      </c>
      <c r="E1878" s="24">
        <v>31</v>
      </c>
      <c r="F1878" s="24" t="s">
        <v>34</v>
      </c>
      <c r="G1878" s="24">
        <v>12718</v>
      </c>
      <c r="H1878" s="24">
        <v>9451</v>
      </c>
    </row>
    <row r="1879" spans="1:8">
      <c r="A1879" s="24" t="str">
        <f t="shared" si="29"/>
        <v>2003_IBM_38</v>
      </c>
      <c r="B1879" s="24">
        <v>2003</v>
      </c>
      <c r="C1879" s="24" t="s">
        <v>185</v>
      </c>
      <c r="D1879" s="24" t="str">
        <f>VLOOKUP(C1879,'FHF LUT'!$A$5:$H$81,2,FALSE)</f>
        <v>Mountain Pine Beetle</v>
      </c>
      <c r="E1879" s="24">
        <v>38</v>
      </c>
      <c r="F1879" s="24" t="s">
        <v>8</v>
      </c>
      <c r="G1879" s="24">
        <v>0</v>
      </c>
      <c r="H1879" s="24">
        <v>0</v>
      </c>
    </row>
    <row r="1880" spans="1:8">
      <c r="A1880" s="24" t="str">
        <f t="shared" si="29"/>
        <v>2003_IBM_39</v>
      </c>
      <c r="B1880" s="24">
        <v>2003</v>
      </c>
      <c r="C1880" s="24" t="s">
        <v>185</v>
      </c>
      <c r="D1880" s="24" t="str">
        <f>VLOOKUP(C1880,'FHF LUT'!$A$5:$H$81,2,FALSE)</f>
        <v>Mountain Pine Beetle</v>
      </c>
      <c r="E1880" s="24">
        <v>39</v>
      </c>
      <c r="F1880" s="24" t="s">
        <v>36</v>
      </c>
      <c r="G1880" s="24">
        <v>0</v>
      </c>
      <c r="H1880" s="24">
        <v>0</v>
      </c>
    </row>
    <row r="1881" spans="1:8">
      <c r="A1881" s="24" t="str">
        <f t="shared" si="29"/>
        <v>2003_IBM_40</v>
      </c>
      <c r="B1881" s="24">
        <v>2003</v>
      </c>
      <c r="C1881" s="24" t="s">
        <v>185</v>
      </c>
      <c r="D1881" s="24" t="str">
        <f>VLOOKUP(C1881,'FHF LUT'!$A$5:$H$81,2,FALSE)</f>
        <v>Mountain Pine Beetle</v>
      </c>
      <c r="E1881" s="24">
        <v>40</v>
      </c>
      <c r="F1881" s="24" t="s">
        <v>31</v>
      </c>
      <c r="G1881" s="24">
        <v>0</v>
      </c>
      <c r="H1881" s="24">
        <v>0</v>
      </c>
    </row>
    <row r="1882" spans="1:8">
      <c r="A1882" s="24" t="str">
        <f t="shared" si="29"/>
        <v>2003_IBM_41</v>
      </c>
      <c r="B1882" s="24">
        <v>2003</v>
      </c>
      <c r="C1882" s="24" t="s">
        <v>185</v>
      </c>
      <c r="D1882" s="24" t="str">
        <f>VLOOKUP(C1882,'FHF LUT'!$A$5:$H$81,2,FALSE)</f>
        <v>Mountain Pine Beetle</v>
      </c>
      <c r="E1882" s="24">
        <v>41</v>
      </c>
      <c r="F1882" s="24" t="s">
        <v>26</v>
      </c>
      <c r="G1882" s="24">
        <v>0</v>
      </c>
      <c r="H1882" s="24">
        <v>0</v>
      </c>
    </row>
    <row r="1883" spans="1:8">
      <c r="A1883" s="24" t="str">
        <f t="shared" si="29"/>
        <v>2003_IBM_43</v>
      </c>
      <c r="B1883" s="24">
        <v>2003</v>
      </c>
      <c r="C1883" s="24" t="s">
        <v>185</v>
      </c>
      <c r="D1883" s="24" t="str">
        <f>VLOOKUP(C1883,'FHF LUT'!$A$5:$H$81,2,FALSE)</f>
        <v>Mountain Pine Beetle</v>
      </c>
      <c r="E1883" s="24">
        <v>43</v>
      </c>
      <c r="F1883" s="24" t="s">
        <v>20</v>
      </c>
      <c r="G1883" s="24">
        <v>0</v>
      </c>
      <c r="H1883" s="24">
        <v>0</v>
      </c>
    </row>
    <row r="1884" spans="1:8">
      <c r="A1884" s="24" t="str">
        <f t="shared" si="29"/>
        <v>2003_IBM_44</v>
      </c>
      <c r="B1884" s="24">
        <v>2003</v>
      </c>
      <c r="C1884" s="24" t="s">
        <v>185</v>
      </c>
      <c r="D1884" s="24" t="str">
        <f>VLOOKUP(C1884,'FHF LUT'!$A$5:$H$81,2,FALSE)</f>
        <v>Mountain Pine Beetle</v>
      </c>
      <c r="E1884" s="24">
        <v>44</v>
      </c>
      <c r="F1884" s="24" t="s">
        <v>3</v>
      </c>
      <c r="G1884" s="24">
        <v>0</v>
      </c>
      <c r="H1884" s="24">
        <v>0</v>
      </c>
    </row>
    <row r="1885" spans="1:8">
      <c r="A1885" s="24" t="str">
        <f t="shared" si="29"/>
        <v>2003_IBM_45</v>
      </c>
      <c r="B1885" s="24">
        <v>2003</v>
      </c>
      <c r="C1885" s="24" t="s">
        <v>185</v>
      </c>
      <c r="D1885" s="24" t="str">
        <f>VLOOKUP(C1885,'FHF LUT'!$A$5:$H$81,2,FALSE)</f>
        <v>Mountain Pine Beetle</v>
      </c>
      <c r="E1885" s="24">
        <v>45</v>
      </c>
      <c r="F1885" s="24" t="s">
        <v>5</v>
      </c>
      <c r="G1885" s="24">
        <v>158486</v>
      </c>
      <c r="H1885" s="24">
        <v>129770</v>
      </c>
    </row>
    <row r="1886" spans="1:8">
      <c r="A1886" s="24" t="str">
        <f t="shared" si="29"/>
        <v>2003_IBM_46</v>
      </c>
      <c r="B1886" s="24">
        <v>2003</v>
      </c>
      <c r="C1886" s="24" t="s">
        <v>185</v>
      </c>
      <c r="D1886" s="24" t="str">
        <f>VLOOKUP(C1886,'FHF LUT'!$A$5:$H$81,2,FALSE)</f>
        <v>Mountain Pine Beetle</v>
      </c>
      <c r="E1886" s="24">
        <v>46</v>
      </c>
      <c r="F1886" s="24" t="s">
        <v>234</v>
      </c>
      <c r="G1886" s="24">
        <v>59</v>
      </c>
      <c r="H1886" s="24">
        <v>59</v>
      </c>
    </row>
    <row r="1887" spans="1:8">
      <c r="A1887" s="24" t="str">
        <f t="shared" si="29"/>
        <v>2003_IBM_47</v>
      </c>
      <c r="B1887" s="24">
        <v>2003</v>
      </c>
      <c r="C1887" s="24" t="s">
        <v>185</v>
      </c>
      <c r="D1887" s="24" t="str">
        <f>VLOOKUP(C1887,'FHF LUT'!$A$5:$H$81,2,FALSE)</f>
        <v>Mountain Pine Beetle</v>
      </c>
      <c r="E1887" s="24">
        <v>47</v>
      </c>
      <c r="F1887" s="24" t="s">
        <v>233</v>
      </c>
      <c r="G1887" s="24">
        <v>0</v>
      </c>
      <c r="H1887" s="24">
        <v>0</v>
      </c>
    </row>
    <row r="1888" spans="1:8">
      <c r="A1888" s="24" t="str">
        <f t="shared" si="29"/>
        <v>2003_IBM_48</v>
      </c>
      <c r="B1888" s="24">
        <v>2003</v>
      </c>
      <c r="C1888" s="24" t="s">
        <v>185</v>
      </c>
      <c r="D1888" s="24" t="str">
        <f>VLOOKUP(C1888,'FHF LUT'!$A$5:$H$81,2,FALSE)</f>
        <v>Mountain Pine Beetle</v>
      </c>
      <c r="E1888" s="24">
        <v>48</v>
      </c>
      <c r="F1888" s="24" t="s">
        <v>235</v>
      </c>
      <c r="G1888" s="24">
        <v>0</v>
      </c>
      <c r="H1888" s="24">
        <v>0</v>
      </c>
    </row>
    <row r="1889" spans="1:8">
      <c r="A1889" s="24" t="str">
        <f t="shared" si="29"/>
        <v>2003_IBS_1</v>
      </c>
      <c r="B1889" s="24">
        <v>2003</v>
      </c>
      <c r="C1889" s="24" t="s">
        <v>186</v>
      </c>
      <c r="D1889" s="24" t="str">
        <f>VLOOKUP(C1889,'FHF LUT'!$A$5:$H$81,2,FALSE)</f>
        <v>Spruce Beetle</v>
      </c>
      <c r="E1889" s="24">
        <v>1</v>
      </c>
      <c r="F1889" s="24" t="s">
        <v>10</v>
      </c>
      <c r="G1889" s="24">
        <v>0</v>
      </c>
      <c r="H1889" s="24">
        <v>0</v>
      </c>
    </row>
    <row r="1890" spans="1:8">
      <c r="A1890" s="24" t="str">
        <f t="shared" si="29"/>
        <v>2003_IBS_2</v>
      </c>
      <c r="B1890" s="24">
        <v>2003</v>
      </c>
      <c r="C1890" s="24" t="s">
        <v>186</v>
      </c>
      <c r="D1890" s="24" t="str">
        <f>VLOOKUP(C1890,'FHF LUT'!$A$5:$H$81,2,FALSE)</f>
        <v>Spruce Beetle</v>
      </c>
      <c r="E1890" s="24">
        <v>2</v>
      </c>
      <c r="F1890" s="24" t="s">
        <v>22</v>
      </c>
      <c r="G1890" s="24">
        <v>0</v>
      </c>
      <c r="H1890" s="24">
        <v>0</v>
      </c>
    </row>
    <row r="1891" spans="1:8">
      <c r="A1891" s="24" t="str">
        <f t="shared" si="29"/>
        <v>2003_IBS_3</v>
      </c>
      <c r="B1891" s="24">
        <v>2003</v>
      </c>
      <c r="C1891" s="24" t="s">
        <v>186</v>
      </c>
      <c r="D1891" s="24" t="str">
        <f>VLOOKUP(C1891,'FHF LUT'!$A$5:$H$81,2,FALSE)</f>
        <v>Spruce Beetle</v>
      </c>
      <c r="E1891" s="24">
        <v>3</v>
      </c>
      <c r="F1891" s="24" t="s">
        <v>13</v>
      </c>
      <c r="G1891" s="24">
        <v>18430</v>
      </c>
      <c r="H1891" s="24">
        <v>17598</v>
      </c>
    </row>
    <row r="1892" spans="1:8">
      <c r="A1892" s="24" t="str">
        <f t="shared" si="29"/>
        <v>2003_IBS_4</v>
      </c>
      <c r="B1892" s="24">
        <v>2003</v>
      </c>
      <c r="C1892" s="24" t="s">
        <v>186</v>
      </c>
      <c r="D1892" s="24" t="str">
        <f>VLOOKUP(C1892,'FHF LUT'!$A$5:$H$81,2,FALSE)</f>
        <v>Spruce Beetle</v>
      </c>
      <c r="E1892" s="24">
        <v>4</v>
      </c>
      <c r="F1892" s="24" t="s">
        <v>28</v>
      </c>
      <c r="G1892" s="24">
        <v>0</v>
      </c>
      <c r="H1892" s="24">
        <v>0</v>
      </c>
    </row>
    <row r="1893" spans="1:8">
      <c r="A1893" s="24" t="str">
        <f t="shared" si="29"/>
        <v>2003_IBS_5</v>
      </c>
      <c r="B1893" s="24">
        <v>2003</v>
      </c>
      <c r="C1893" s="24" t="s">
        <v>186</v>
      </c>
      <c r="D1893" s="24" t="str">
        <f>VLOOKUP(C1893,'FHF LUT'!$A$5:$H$81,2,FALSE)</f>
        <v>Spruce Beetle</v>
      </c>
      <c r="E1893" s="24">
        <v>5</v>
      </c>
      <c r="F1893" s="24" t="s">
        <v>16</v>
      </c>
      <c r="G1893" s="24">
        <v>0</v>
      </c>
      <c r="H1893" s="24">
        <v>0</v>
      </c>
    </row>
    <row r="1894" spans="1:8">
      <c r="A1894" s="24" t="str">
        <f t="shared" si="29"/>
        <v>2003_IBS_7</v>
      </c>
      <c r="B1894" s="24">
        <v>2003</v>
      </c>
      <c r="C1894" s="24" t="s">
        <v>186</v>
      </c>
      <c r="D1894" s="24" t="str">
        <f>VLOOKUP(C1894,'FHF LUT'!$A$5:$H$81,2,FALSE)</f>
        <v>Spruce Beetle</v>
      </c>
      <c r="E1894" s="24">
        <v>7</v>
      </c>
      <c r="F1894" s="24" t="s">
        <v>25</v>
      </c>
      <c r="G1894" s="24">
        <v>0</v>
      </c>
      <c r="H1894" s="24">
        <v>0</v>
      </c>
    </row>
    <row r="1895" spans="1:8">
      <c r="A1895" s="24" t="str">
        <f t="shared" si="29"/>
        <v>2003_IBS_8</v>
      </c>
      <c r="B1895" s="24">
        <v>2003</v>
      </c>
      <c r="C1895" s="24" t="s">
        <v>186</v>
      </c>
      <c r="D1895" s="24" t="str">
        <f>VLOOKUP(C1895,'FHF LUT'!$A$5:$H$81,2,FALSE)</f>
        <v>Spruce Beetle</v>
      </c>
      <c r="E1895" s="24">
        <v>8</v>
      </c>
      <c r="F1895" s="24" t="s">
        <v>29</v>
      </c>
      <c r="G1895" s="24">
        <v>15033</v>
      </c>
      <c r="H1895" s="24">
        <v>15033</v>
      </c>
    </row>
    <row r="1896" spans="1:8">
      <c r="A1896" s="24" t="str">
        <f t="shared" si="29"/>
        <v>2003_IBS_9</v>
      </c>
      <c r="B1896" s="24">
        <v>2003</v>
      </c>
      <c r="C1896" s="24" t="s">
        <v>186</v>
      </c>
      <c r="D1896" s="24" t="str">
        <f>VLOOKUP(C1896,'FHF LUT'!$A$5:$H$81,2,FALSE)</f>
        <v>Spruce Beetle</v>
      </c>
      <c r="E1896" s="24">
        <v>9</v>
      </c>
      <c r="F1896" s="24" t="s">
        <v>7</v>
      </c>
      <c r="G1896" s="24">
        <v>150</v>
      </c>
      <c r="H1896" s="24">
        <v>150</v>
      </c>
    </row>
    <row r="1897" spans="1:8">
      <c r="A1897" s="24" t="str">
        <f t="shared" si="29"/>
        <v>2003_IBS_10</v>
      </c>
      <c r="B1897" s="24">
        <v>2003</v>
      </c>
      <c r="C1897" s="24" t="s">
        <v>186</v>
      </c>
      <c r="D1897" s="24" t="str">
        <f>VLOOKUP(C1897,'FHF LUT'!$A$5:$H$81,2,FALSE)</f>
        <v>Spruce Beetle</v>
      </c>
      <c r="E1897" s="24">
        <v>10</v>
      </c>
      <c r="F1897" s="24" t="s">
        <v>18</v>
      </c>
      <c r="G1897" s="24">
        <v>0</v>
      </c>
      <c r="H1897" s="24">
        <v>0</v>
      </c>
    </row>
    <row r="1898" spans="1:8">
      <c r="A1898" s="24" t="str">
        <f t="shared" si="29"/>
        <v>2003_IBS_11</v>
      </c>
      <c r="B1898" s="24">
        <v>2003</v>
      </c>
      <c r="C1898" s="24" t="s">
        <v>186</v>
      </c>
      <c r="D1898" s="24" t="str">
        <f>VLOOKUP(C1898,'FHF LUT'!$A$5:$H$81,2,FALSE)</f>
        <v>Spruce Beetle</v>
      </c>
      <c r="E1898" s="24">
        <v>11</v>
      </c>
      <c r="F1898" s="24" t="s">
        <v>4</v>
      </c>
      <c r="G1898" s="24">
        <v>9482</v>
      </c>
      <c r="H1898" s="24">
        <v>9431</v>
      </c>
    </row>
    <row r="1899" spans="1:8">
      <c r="A1899" s="24" t="str">
        <f t="shared" si="29"/>
        <v>2003_IBS_12</v>
      </c>
      <c r="B1899" s="24">
        <v>2003</v>
      </c>
      <c r="C1899" s="24" t="s">
        <v>186</v>
      </c>
      <c r="D1899" s="24" t="str">
        <f>VLOOKUP(C1899,'FHF LUT'!$A$5:$H$81,2,FALSE)</f>
        <v>Spruce Beetle</v>
      </c>
      <c r="E1899" s="24">
        <v>12</v>
      </c>
      <c r="F1899" s="24" t="s">
        <v>11</v>
      </c>
      <c r="G1899" s="24">
        <v>572</v>
      </c>
      <c r="H1899" s="24">
        <v>572</v>
      </c>
    </row>
    <row r="1900" spans="1:8">
      <c r="A1900" s="24" t="str">
        <f t="shared" si="29"/>
        <v>2003_IBS_13</v>
      </c>
      <c r="B1900" s="24">
        <v>2003</v>
      </c>
      <c r="C1900" s="24" t="s">
        <v>186</v>
      </c>
      <c r="D1900" s="24" t="str">
        <f>VLOOKUP(C1900,'FHF LUT'!$A$5:$H$81,2,FALSE)</f>
        <v>Spruce Beetle</v>
      </c>
      <c r="E1900" s="24">
        <v>13</v>
      </c>
      <c r="F1900" s="24" t="s">
        <v>24</v>
      </c>
      <c r="G1900" s="24">
        <v>46</v>
      </c>
      <c r="H1900" s="24">
        <v>46</v>
      </c>
    </row>
    <row r="1901" spans="1:8">
      <c r="A1901" s="24" t="str">
        <f t="shared" si="29"/>
        <v>2003_IBS_14</v>
      </c>
      <c r="B1901" s="24">
        <v>2003</v>
      </c>
      <c r="C1901" s="24" t="s">
        <v>186</v>
      </c>
      <c r="D1901" s="24" t="str">
        <f>VLOOKUP(C1901,'FHF LUT'!$A$5:$H$81,2,FALSE)</f>
        <v>Spruce Beetle</v>
      </c>
      <c r="E1901" s="24">
        <v>14</v>
      </c>
      <c r="F1901" s="24" t="s">
        <v>30</v>
      </c>
      <c r="G1901" s="24">
        <v>66526</v>
      </c>
      <c r="H1901" s="24">
        <v>57797</v>
      </c>
    </row>
    <row r="1902" spans="1:8">
      <c r="A1902" s="24" t="str">
        <f t="shared" si="29"/>
        <v>2003_IBS_15</v>
      </c>
      <c r="B1902" s="24">
        <v>2003</v>
      </c>
      <c r="C1902" s="24" t="s">
        <v>186</v>
      </c>
      <c r="D1902" s="24" t="str">
        <f>VLOOKUP(C1902,'FHF LUT'!$A$5:$H$81,2,FALSE)</f>
        <v>Spruce Beetle</v>
      </c>
      <c r="E1902" s="24">
        <v>15</v>
      </c>
      <c r="F1902" s="24" t="s">
        <v>33</v>
      </c>
      <c r="G1902" s="24">
        <v>5773</v>
      </c>
      <c r="H1902" s="24">
        <v>5773</v>
      </c>
    </row>
    <row r="1903" spans="1:8">
      <c r="A1903" s="24" t="str">
        <f t="shared" si="29"/>
        <v>2003_IBS_16</v>
      </c>
      <c r="B1903" s="24">
        <v>2003</v>
      </c>
      <c r="C1903" s="24" t="s">
        <v>186</v>
      </c>
      <c r="D1903" s="24" t="str">
        <f>VLOOKUP(C1903,'FHF LUT'!$A$5:$H$81,2,FALSE)</f>
        <v>Spruce Beetle</v>
      </c>
      <c r="E1903" s="24">
        <v>16</v>
      </c>
      <c r="F1903" s="24" t="s">
        <v>12</v>
      </c>
      <c r="G1903" s="24">
        <v>443512</v>
      </c>
      <c r="H1903" s="24">
        <v>405460</v>
      </c>
    </row>
    <row r="1904" spans="1:8">
      <c r="A1904" s="24" t="str">
        <f t="shared" si="29"/>
        <v>2003_IBS_17</v>
      </c>
      <c r="B1904" s="24">
        <v>2003</v>
      </c>
      <c r="C1904" s="24" t="s">
        <v>186</v>
      </c>
      <c r="D1904" s="24" t="str">
        <f>VLOOKUP(C1904,'FHF LUT'!$A$5:$H$81,2,FALSE)</f>
        <v>Spruce Beetle</v>
      </c>
      <c r="E1904" s="24">
        <v>17</v>
      </c>
      <c r="F1904" s="24" t="s">
        <v>32</v>
      </c>
      <c r="G1904" s="24">
        <v>210</v>
      </c>
      <c r="H1904" s="24">
        <v>210</v>
      </c>
    </row>
    <row r="1905" spans="1:8">
      <c r="A1905" s="24" t="str">
        <f t="shared" si="29"/>
        <v>2003_IBS_18</v>
      </c>
      <c r="B1905" s="24">
        <v>2003</v>
      </c>
      <c r="C1905" s="24" t="s">
        <v>186</v>
      </c>
      <c r="D1905" s="24" t="str">
        <f>VLOOKUP(C1905,'FHF LUT'!$A$5:$H$81,2,FALSE)</f>
        <v>Spruce Beetle</v>
      </c>
      <c r="E1905" s="24">
        <v>18</v>
      </c>
      <c r="F1905" s="24" t="s">
        <v>15</v>
      </c>
      <c r="G1905" s="24">
        <v>490</v>
      </c>
      <c r="H1905" s="24">
        <v>490</v>
      </c>
    </row>
    <row r="1906" spans="1:8">
      <c r="A1906" s="24" t="str">
        <f t="shared" si="29"/>
        <v>2003_IBS_20</v>
      </c>
      <c r="B1906" s="24">
        <v>2003</v>
      </c>
      <c r="C1906" s="24" t="s">
        <v>186</v>
      </c>
      <c r="D1906" s="24" t="str">
        <f>VLOOKUP(C1906,'FHF LUT'!$A$5:$H$81,2,FALSE)</f>
        <v>Spruce Beetle</v>
      </c>
      <c r="E1906" s="24">
        <v>20</v>
      </c>
      <c r="F1906" s="24" t="s">
        <v>6</v>
      </c>
      <c r="G1906" s="24">
        <v>61372</v>
      </c>
      <c r="H1906" s="24">
        <v>56227</v>
      </c>
    </row>
    <row r="1907" spans="1:8">
      <c r="A1907" s="24" t="str">
        <f t="shared" si="29"/>
        <v>2003_IBS_22</v>
      </c>
      <c r="B1907" s="24">
        <v>2003</v>
      </c>
      <c r="C1907" s="24" t="s">
        <v>186</v>
      </c>
      <c r="D1907" s="24" t="str">
        <f>VLOOKUP(C1907,'FHF LUT'!$A$5:$H$81,2,FALSE)</f>
        <v>Spruce Beetle</v>
      </c>
      <c r="E1907" s="24">
        <v>22</v>
      </c>
      <c r="F1907" s="24" t="s">
        <v>19</v>
      </c>
      <c r="G1907" s="24">
        <v>198</v>
      </c>
      <c r="H1907" s="24">
        <v>198</v>
      </c>
    </row>
    <row r="1908" spans="1:8">
      <c r="A1908" s="24" t="str">
        <f t="shared" si="29"/>
        <v>2003_IBS_23</v>
      </c>
      <c r="B1908" s="24">
        <v>2003</v>
      </c>
      <c r="C1908" s="24" t="s">
        <v>186</v>
      </c>
      <c r="D1908" s="24" t="str">
        <f>VLOOKUP(C1908,'FHF LUT'!$A$5:$H$81,2,FALSE)</f>
        <v>Spruce Beetle</v>
      </c>
      <c r="E1908" s="24">
        <v>23</v>
      </c>
      <c r="F1908" s="24" t="s">
        <v>27</v>
      </c>
      <c r="G1908" s="24">
        <v>416425</v>
      </c>
      <c r="H1908" s="24">
        <v>326381</v>
      </c>
    </row>
    <row r="1909" spans="1:8">
      <c r="A1909" s="24" t="str">
        <f t="shared" si="29"/>
        <v>2003_IBS_24</v>
      </c>
      <c r="B1909" s="24">
        <v>2003</v>
      </c>
      <c r="C1909" s="24" t="s">
        <v>186</v>
      </c>
      <c r="D1909" s="24" t="str">
        <f>VLOOKUP(C1909,'FHF LUT'!$A$5:$H$81,2,FALSE)</f>
        <v>Spruce Beetle</v>
      </c>
      <c r="E1909" s="24">
        <v>24</v>
      </c>
      <c r="F1909" s="24" t="s">
        <v>17</v>
      </c>
      <c r="G1909" s="24">
        <v>537381</v>
      </c>
      <c r="H1909" s="24">
        <v>468671</v>
      </c>
    </row>
    <row r="1910" spans="1:8">
      <c r="A1910" s="24" t="str">
        <f t="shared" si="29"/>
        <v>2003_IBS_25</v>
      </c>
      <c r="B1910" s="24">
        <v>2003</v>
      </c>
      <c r="C1910" s="24" t="s">
        <v>186</v>
      </c>
      <c r="D1910" s="24" t="str">
        <f>VLOOKUP(C1910,'FHF LUT'!$A$5:$H$81,2,FALSE)</f>
        <v>Spruce Beetle</v>
      </c>
      <c r="E1910" s="24">
        <v>25</v>
      </c>
      <c r="F1910" s="24" t="s">
        <v>23</v>
      </c>
      <c r="G1910" s="24">
        <v>0</v>
      </c>
      <c r="H1910" s="24">
        <v>0</v>
      </c>
    </row>
    <row r="1911" spans="1:8">
      <c r="A1911" s="24" t="str">
        <f t="shared" si="29"/>
        <v>2003_IBS_26</v>
      </c>
      <c r="B1911" s="24">
        <v>2003</v>
      </c>
      <c r="C1911" s="24" t="s">
        <v>186</v>
      </c>
      <c r="D1911" s="24" t="str">
        <f>VLOOKUP(C1911,'FHF LUT'!$A$5:$H$81,2,FALSE)</f>
        <v>Spruce Beetle</v>
      </c>
      <c r="E1911" s="24">
        <v>26</v>
      </c>
      <c r="F1911" s="24" t="s">
        <v>14</v>
      </c>
      <c r="G1911" s="24">
        <v>1790</v>
      </c>
      <c r="H1911" s="24">
        <v>905</v>
      </c>
    </row>
    <row r="1912" spans="1:8">
      <c r="A1912" s="24" t="str">
        <f t="shared" si="29"/>
        <v>2003_IBS_27</v>
      </c>
      <c r="B1912" s="24">
        <v>2003</v>
      </c>
      <c r="C1912" s="24" t="s">
        <v>186</v>
      </c>
      <c r="D1912" s="24" t="str">
        <f>VLOOKUP(C1912,'FHF LUT'!$A$5:$H$81,2,FALSE)</f>
        <v>Spruce Beetle</v>
      </c>
      <c r="E1912" s="24">
        <v>27</v>
      </c>
      <c r="F1912" s="24" t="s">
        <v>21</v>
      </c>
      <c r="G1912" s="24">
        <v>86</v>
      </c>
      <c r="H1912" s="24">
        <v>86</v>
      </c>
    </row>
    <row r="1913" spans="1:8">
      <c r="A1913" s="24" t="str">
        <f t="shared" si="29"/>
        <v>2003_IBS_29</v>
      </c>
      <c r="B1913" s="24">
        <v>2003</v>
      </c>
      <c r="C1913" s="24" t="s">
        <v>186</v>
      </c>
      <c r="D1913" s="24" t="str">
        <f>VLOOKUP(C1913,'FHF LUT'!$A$5:$H$81,2,FALSE)</f>
        <v>Spruce Beetle</v>
      </c>
      <c r="E1913" s="24">
        <v>29</v>
      </c>
      <c r="F1913" s="24" t="s">
        <v>9</v>
      </c>
      <c r="G1913" s="24">
        <v>78466</v>
      </c>
      <c r="H1913" s="24">
        <v>49626</v>
      </c>
    </row>
    <row r="1914" spans="1:8">
      <c r="A1914" s="24" t="str">
        <f t="shared" si="29"/>
        <v>2003_IBS_30</v>
      </c>
      <c r="B1914" s="24">
        <v>2003</v>
      </c>
      <c r="C1914" s="24" t="s">
        <v>186</v>
      </c>
      <c r="D1914" s="24" t="str">
        <f>VLOOKUP(C1914,'FHF LUT'!$A$5:$H$81,2,FALSE)</f>
        <v>Spruce Beetle</v>
      </c>
      <c r="E1914" s="24">
        <v>30</v>
      </c>
      <c r="F1914" s="24" t="s">
        <v>35</v>
      </c>
      <c r="G1914" s="24">
        <v>272</v>
      </c>
      <c r="H1914" s="24">
        <v>272</v>
      </c>
    </row>
    <row r="1915" spans="1:8">
      <c r="A1915" s="24" t="str">
        <f t="shared" si="29"/>
        <v>2003_IBS_31</v>
      </c>
      <c r="B1915" s="24">
        <v>2003</v>
      </c>
      <c r="C1915" s="24" t="s">
        <v>186</v>
      </c>
      <c r="D1915" s="24" t="str">
        <f>VLOOKUP(C1915,'FHF LUT'!$A$5:$H$81,2,FALSE)</f>
        <v>Spruce Beetle</v>
      </c>
      <c r="E1915" s="24">
        <v>31</v>
      </c>
      <c r="F1915" s="24" t="s">
        <v>34</v>
      </c>
      <c r="G1915" s="24">
        <v>1545</v>
      </c>
      <c r="H1915" s="24">
        <v>915</v>
      </c>
    </row>
    <row r="1916" spans="1:8">
      <c r="A1916" s="24" t="str">
        <f t="shared" si="29"/>
        <v>2003_IBS_38</v>
      </c>
      <c r="B1916" s="24">
        <v>2003</v>
      </c>
      <c r="C1916" s="24" t="s">
        <v>186</v>
      </c>
      <c r="D1916" s="24" t="str">
        <f>VLOOKUP(C1916,'FHF LUT'!$A$5:$H$81,2,FALSE)</f>
        <v>Spruce Beetle</v>
      </c>
      <c r="E1916" s="24">
        <v>38</v>
      </c>
      <c r="F1916" s="24" t="s">
        <v>8</v>
      </c>
      <c r="G1916" s="24">
        <v>0</v>
      </c>
      <c r="H1916" s="24">
        <v>0</v>
      </c>
    </row>
    <row r="1917" spans="1:8">
      <c r="A1917" s="24" t="str">
        <f t="shared" si="29"/>
        <v>2003_IBS_39</v>
      </c>
      <c r="B1917" s="24">
        <v>2003</v>
      </c>
      <c r="C1917" s="24" t="s">
        <v>186</v>
      </c>
      <c r="D1917" s="24" t="str">
        <f>VLOOKUP(C1917,'FHF LUT'!$A$5:$H$81,2,FALSE)</f>
        <v>Spruce Beetle</v>
      </c>
      <c r="E1917" s="24">
        <v>39</v>
      </c>
      <c r="F1917" s="24" t="s">
        <v>36</v>
      </c>
      <c r="G1917" s="24">
        <v>0</v>
      </c>
      <c r="H1917" s="24">
        <v>0</v>
      </c>
    </row>
    <row r="1918" spans="1:8">
      <c r="A1918" s="24" t="str">
        <f t="shared" si="29"/>
        <v>2003_IBS_40</v>
      </c>
      <c r="B1918" s="24">
        <v>2003</v>
      </c>
      <c r="C1918" s="24" t="s">
        <v>186</v>
      </c>
      <c r="D1918" s="24" t="str">
        <f>VLOOKUP(C1918,'FHF LUT'!$A$5:$H$81,2,FALSE)</f>
        <v>Spruce Beetle</v>
      </c>
      <c r="E1918" s="24">
        <v>40</v>
      </c>
      <c r="F1918" s="24" t="s">
        <v>31</v>
      </c>
      <c r="G1918" s="24">
        <v>2492</v>
      </c>
      <c r="H1918" s="24">
        <v>2125</v>
      </c>
    </row>
    <row r="1919" spans="1:8">
      <c r="A1919" s="24" t="str">
        <f t="shared" si="29"/>
        <v>2003_IBS_41</v>
      </c>
      <c r="B1919" s="24">
        <v>2003</v>
      </c>
      <c r="C1919" s="24" t="s">
        <v>186</v>
      </c>
      <c r="D1919" s="24" t="str">
        <f>VLOOKUP(C1919,'FHF LUT'!$A$5:$H$81,2,FALSE)</f>
        <v>Spruce Beetle</v>
      </c>
      <c r="E1919" s="24">
        <v>41</v>
      </c>
      <c r="F1919" s="24" t="s">
        <v>26</v>
      </c>
      <c r="G1919" s="24">
        <v>3954</v>
      </c>
      <c r="H1919" s="24">
        <v>3932</v>
      </c>
    </row>
    <row r="1920" spans="1:8">
      <c r="A1920" s="24" t="str">
        <f t="shared" si="29"/>
        <v>2003_IBS_43</v>
      </c>
      <c r="B1920" s="24">
        <v>2003</v>
      </c>
      <c r="C1920" s="24" t="s">
        <v>186</v>
      </c>
      <c r="D1920" s="24" t="str">
        <f>VLOOKUP(C1920,'FHF LUT'!$A$5:$H$81,2,FALSE)</f>
        <v>Spruce Beetle</v>
      </c>
      <c r="E1920" s="24">
        <v>43</v>
      </c>
      <c r="F1920" s="24" t="s">
        <v>20</v>
      </c>
      <c r="G1920" s="24">
        <v>0</v>
      </c>
      <c r="H1920" s="24">
        <v>0</v>
      </c>
    </row>
    <row r="1921" spans="1:8">
      <c r="A1921" s="24" t="str">
        <f t="shared" si="29"/>
        <v>2003_IBS_44</v>
      </c>
      <c r="B1921" s="24">
        <v>2003</v>
      </c>
      <c r="C1921" s="24" t="s">
        <v>186</v>
      </c>
      <c r="D1921" s="24" t="str">
        <f>VLOOKUP(C1921,'FHF LUT'!$A$5:$H$81,2,FALSE)</f>
        <v>Spruce Beetle</v>
      </c>
      <c r="E1921" s="24">
        <v>44</v>
      </c>
      <c r="F1921" s="24" t="s">
        <v>3</v>
      </c>
      <c r="G1921" s="24">
        <v>0</v>
      </c>
      <c r="H1921" s="24">
        <v>0</v>
      </c>
    </row>
    <row r="1922" spans="1:8">
      <c r="A1922" s="24" t="str">
        <f t="shared" si="29"/>
        <v>2003_IBS_45</v>
      </c>
      <c r="B1922" s="24">
        <v>2003</v>
      </c>
      <c r="C1922" s="24" t="s">
        <v>186</v>
      </c>
      <c r="D1922" s="24" t="str">
        <f>VLOOKUP(C1922,'FHF LUT'!$A$5:$H$81,2,FALSE)</f>
        <v>Spruce Beetle</v>
      </c>
      <c r="E1922" s="24">
        <v>45</v>
      </c>
      <c r="F1922" s="24" t="s">
        <v>5</v>
      </c>
      <c r="G1922" s="24">
        <v>0</v>
      </c>
      <c r="H1922" s="24">
        <v>0</v>
      </c>
    </row>
    <row r="1923" spans="1:8">
      <c r="A1923" s="24" t="str">
        <f t="shared" ref="A1923:A1986" si="30">CONCATENATE(B1923,"_",C1923,"_",E1923)</f>
        <v>2003_IBS_46</v>
      </c>
      <c r="B1923" s="24">
        <v>2003</v>
      </c>
      <c r="C1923" s="24" t="s">
        <v>186</v>
      </c>
      <c r="D1923" s="24" t="str">
        <f>VLOOKUP(C1923,'FHF LUT'!$A$5:$H$81,2,FALSE)</f>
        <v>Spruce Beetle</v>
      </c>
      <c r="E1923" s="24">
        <v>46</v>
      </c>
      <c r="F1923" s="24" t="s">
        <v>234</v>
      </c>
      <c r="G1923" s="24">
        <v>144</v>
      </c>
      <c r="H1923" s="24">
        <v>144</v>
      </c>
    </row>
    <row r="1924" spans="1:8">
      <c r="A1924" s="24" t="str">
        <f t="shared" si="30"/>
        <v>2003_IBS_47</v>
      </c>
      <c r="B1924" s="24">
        <v>2003</v>
      </c>
      <c r="C1924" s="24" t="s">
        <v>186</v>
      </c>
      <c r="D1924" s="24" t="str">
        <f>VLOOKUP(C1924,'FHF LUT'!$A$5:$H$81,2,FALSE)</f>
        <v>Spruce Beetle</v>
      </c>
      <c r="E1924" s="24">
        <v>47</v>
      </c>
      <c r="F1924" s="24" t="s">
        <v>233</v>
      </c>
      <c r="G1924" s="24">
        <v>0</v>
      </c>
      <c r="H1924" s="24">
        <v>0</v>
      </c>
    </row>
    <row r="1925" spans="1:8">
      <c r="A1925" s="24" t="str">
        <f t="shared" si="30"/>
        <v>2003_IBS_48</v>
      </c>
      <c r="B1925" s="24">
        <v>2003</v>
      </c>
      <c r="C1925" s="24" t="s">
        <v>186</v>
      </c>
      <c r="D1925" s="24" t="str">
        <f>VLOOKUP(C1925,'FHF LUT'!$A$5:$H$81,2,FALSE)</f>
        <v>Spruce Beetle</v>
      </c>
      <c r="E1925" s="24">
        <v>48</v>
      </c>
      <c r="F1925" s="24" t="s">
        <v>235</v>
      </c>
      <c r="G1925" s="24">
        <v>0</v>
      </c>
      <c r="H1925" s="24">
        <v>0</v>
      </c>
    </row>
    <row r="1926" spans="1:8">
      <c r="A1926" s="24" t="str">
        <f t="shared" si="30"/>
        <v>2003_IBW_1</v>
      </c>
      <c r="B1926" s="24">
        <v>2003</v>
      </c>
      <c r="C1926" s="24" t="s">
        <v>187</v>
      </c>
      <c r="D1926" s="24" t="str">
        <f>VLOOKUP(C1926,'FHF LUT'!$A$5:$H$81,2,FALSE)</f>
        <v>Western Pine Beetle</v>
      </c>
      <c r="E1926" s="24">
        <v>1</v>
      </c>
      <c r="F1926" s="24" t="s">
        <v>10</v>
      </c>
      <c r="G1926" s="24">
        <v>0</v>
      </c>
      <c r="H1926" s="24">
        <v>0</v>
      </c>
    </row>
    <row r="1927" spans="1:8">
      <c r="A1927" s="24" t="str">
        <f t="shared" si="30"/>
        <v>2003_IBW_2</v>
      </c>
      <c r="B1927" s="24">
        <v>2003</v>
      </c>
      <c r="C1927" s="24" t="s">
        <v>187</v>
      </c>
      <c r="D1927" s="24" t="str">
        <f>VLOOKUP(C1927,'FHF LUT'!$A$5:$H$81,2,FALSE)</f>
        <v>Western Pine Beetle</v>
      </c>
      <c r="E1927" s="24">
        <v>2</v>
      </c>
      <c r="F1927" s="24" t="s">
        <v>22</v>
      </c>
      <c r="G1927" s="24">
        <v>0</v>
      </c>
      <c r="H1927" s="24">
        <v>0</v>
      </c>
    </row>
    <row r="1928" spans="1:8">
      <c r="A1928" s="24" t="str">
        <f t="shared" si="30"/>
        <v>2003_IBW_3</v>
      </c>
      <c r="B1928" s="24">
        <v>2003</v>
      </c>
      <c r="C1928" s="24" t="s">
        <v>187</v>
      </c>
      <c r="D1928" s="24" t="str">
        <f>VLOOKUP(C1928,'FHF LUT'!$A$5:$H$81,2,FALSE)</f>
        <v>Western Pine Beetle</v>
      </c>
      <c r="E1928" s="24">
        <v>3</v>
      </c>
      <c r="F1928" s="24" t="s">
        <v>13</v>
      </c>
      <c r="G1928" s="24">
        <v>0</v>
      </c>
      <c r="H1928" s="24">
        <v>0</v>
      </c>
    </row>
    <row r="1929" spans="1:8">
      <c r="A1929" s="24" t="str">
        <f t="shared" si="30"/>
        <v>2003_IBW_4</v>
      </c>
      <c r="B1929" s="24">
        <v>2003</v>
      </c>
      <c r="C1929" s="24" t="s">
        <v>187</v>
      </c>
      <c r="D1929" s="24" t="str">
        <f>VLOOKUP(C1929,'FHF LUT'!$A$5:$H$81,2,FALSE)</f>
        <v>Western Pine Beetle</v>
      </c>
      <c r="E1929" s="24">
        <v>4</v>
      </c>
      <c r="F1929" s="24" t="s">
        <v>28</v>
      </c>
      <c r="G1929" s="24">
        <v>0</v>
      </c>
      <c r="H1929" s="24">
        <v>0</v>
      </c>
    </row>
    <row r="1930" spans="1:8">
      <c r="A1930" s="24" t="str">
        <f t="shared" si="30"/>
        <v>2003_IBW_5</v>
      </c>
      <c r="B1930" s="24">
        <v>2003</v>
      </c>
      <c r="C1930" s="24" t="s">
        <v>187</v>
      </c>
      <c r="D1930" s="24" t="str">
        <f>VLOOKUP(C1930,'FHF LUT'!$A$5:$H$81,2,FALSE)</f>
        <v>Western Pine Beetle</v>
      </c>
      <c r="E1930" s="24">
        <v>5</v>
      </c>
      <c r="F1930" s="24" t="s">
        <v>16</v>
      </c>
      <c r="G1930" s="24">
        <v>0</v>
      </c>
      <c r="H1930" s="24">
        <v>0</v>
      </c>
    </row>
    <row r="1931" spans="1:8">
      <c r="A1931" s="24" t="str">
        <f t="shared" si="30"/>
        <v>2003_IBW_7</v>
      </c>
      <c r="B1931" s="24">
        <v>2003</v>
      </c>
      <c r="C1931" s="24" t="s">
        <v>187</v>
      </c>
      <c r="D1931" s="24" t="str">
        <f>VLOOKUP(C1931,'FHF LUT'!$A$5:$H$81,2,FALSE)</f>
        <v>Western Pine Beetle</v>
      </c>
      <c r="E1931" s="24">
        <v>7</v>
      </c>
      <c r="F1931" s="24" t="s">
        <v>25</v>
      </c>
      <c r="G1931" s="24">
        <v>0</v>
      </c>
      <c r="H1931" s="24">
        <v>0</v>
      </c>
    </row>
    <row r="1932" spans="1:8">
      <c r="A1932" s="24" t="str">
        <f t="shared" si="30"/>
        <v>2003_IBW_8</v>
      </c>
      <c r="B1932" s="24">
        <v>2003</v>
      </c>
      <c r="C1932" s="24" t="s">
        <v>187</v>
      </c>
      <c r="D1932" s="24" t="str">
        <f>VLOOKUP(C1932,'FHF LUT'!$A$5:$H$81,2,FALSE)</f>
        <v>Western Pine Beetle</v>
      </c>
      <c r="E1932" s="24">
        <v>8</v>
      </c>
      <c r="F1932" s="24" t="s">
        <v>29</v>
      </c>
      <c r="G1932" s="24">
        <v>0</v>
      </c>
      <c r="H1932" s="24">
        <v>0</v>
      </c>
    </row>
    <row r="1933" spans="1:8">
      <c r="A1933" s="24" t="str">
        <f t="shared" si="30"/>
        <v>2003_IBW_9</v>
      </c>
      <c r="B1933" s="24">
        <v>2003</v>
      </c>
      <c r="C1933" s="24" t="s">
        <v>187</v>
      </c>
      <c r="D1933" s="24" t="str">
        <f>VLOOKUP(C1933,'FHF LUT'!$A$5:$H$81,2,FALSE)</f>
        <v>Western Pine Beetle</v>
      </c>
      <c r="E1933" s="24">
        <v>9</v>
      </c>
      <c r="F1933" s="24" t="s">
        <v>7</v>
      </c>
      <c r="G1933" s="24">
        <v>0</v>
      </c>
      <c r="H1933" s="24">
        <v>0</v>
      </c>
    </row>
    <row r="1934" spans="1:8">
      <c r="A1934" s="24" t="str">
        <f t="shared" si="30"/>
        <v>2003_IBW_10</v>
      </c>
      <c r="B1934" s="24">
        <v>2003</v>
      </c>
      <c r="C1934" s="24" t="s">
        <v>187</v>
      </c>
      <c r="D1934" s="24" t="str">
        <f>VLOOKUP(C1934,'FHF LUT'!$A$5:$H$81,2,FALSE)</f>
        <v>Western Pine Beetle</v>
      </c>
      <c r="E1934" s="24">
        <v>10</v>
      </c>
      <c r="F1934" s="24" t="s">
        <v>18</v>
      </c>
      <c r="G1934" s="24">
        <v>0</v>
      </c>
      <c r="H1934" s="24">
        <v>0</v>
      </c>
    </row>
    <row r="1935" spans="1:8">
      <c r="A1935" s="24" t="str">
        <f t="shared" si="30"/>
        <v>2003_IBW_11</v>
      </c>
      <c r="B1935" s="24">
        <v>2003</v>
      </c>
      <c r="C1935" s="24" t="s">
        <v>187</v>
      </c>
      <c r="D1935" s="24" t="str">
        <f>VLOOKUP(C1935,'FHF LUT'!$A$5:$H$81,2,FALSE)</f>
        <v>Western Pine Beetle</v>
      </c>
      <c r="E1935" s="24">
        <v>11</v>
      </c>
      <c r="F1935" s="24" t="s">
        <v>4</v>
      </c>
      <c r="G1935" s="24">
        <v>0</v>
      </c>
      <c r="H1935" s="24">
        <v>0</v>
      </c>
    </row>
    <row r="1936" spans="1:8">
      <c r="A1936" s="24" t="str">
        <f t="shared" si="30"/>
        <v>2003_IBW_12</v>
      </c>
      <c r="B1936" s="24">
        <v>2003</v>
      </c>
      <c r="C1936" s="24" t="s">
        <v>187</v>
      </c>
      <c r="D1936" s="24" t="str">
        <f>VLOOKUP(C1936,'FHF LUT'!$A$5:$H$81,2,FALSE)</f>
        <v>Western Pine Beetle</v>
      </c>
      <c r="E1936" s="24">
        <v>12</v>
      </c>
      <c r="F1936" s="24" t="s">
        <v>11</v>
      </c>
      <c r="G1936" s="24">
        <v>0</v>
      </c>
      <c r="H1936" s="24">
        <v>0</v>
      </c>
    </row>
    <row r="1937" spans="1:8">
      <c r="A1937" s="24" t="str">
        <f t="shared" si="30"/>
        <v>2003_IBW_13</v>
      </c>
      <c r="B1937" s="24">
        <v>2003</v>
      </c>
      <c r="C1937" s="24" t="s">
        <v>187</v>
      </c>
      <c r="D1937" s="24" t="str">
        <f>VLOOKUP(C1937,'FHF LUT'!$A$5:$H$81,2,FALSE)</f>
        <v>Western Pine Beetle</v>
      </c>
      <c r="E1937" s="24">
        <v>13</v>
      </c>
      <c r="F1937" s="24" t="s">
        <v>24</v>
      </c>
      <c r="G1937" s="24">
        <v>0</v>
      </c>
      <c r="H1937" s="24">
        <v>0</v>
      </c>
    </row>
    <row r="1938" spans="1:8">
      <c r="A1938" s="24" t="str">
        <f t="shared" si="30"/>
        <v>2003_IBW_14</v>
      </c>
      <c r="B1938" s="24">
        <v>2003</v>
      </c>
      <c r="C1938" s="24" t="s">
        <v>187</v>
      </c>
      <c r="D1938" s="24" t="str">
        <f>VLOOKUP(C1938,'FHF LUT'!$A$5:$H$81,2,FALSE)</f>
        <v>Western Pine Beetle</v>
      </c>
      <c r="E1938" s="24">
        <v>14</v>
      </c>
      <c r="F1938" s="24" t="s">
        <v>30</v>
      </c>
      <c r="G1938" s="24">
        <v>0</v>
      </c>
      <c r="H1938" s="24">
        <v>0</v>
      </c>
    </row>
    <row r="1939" spans="1:8">
      <c r="A1939" s="24" t="str">
        <f t="shared" si="30"/>
        <v>2003_IBW_15</v>
      </c>
      <c r="B1939" s="24">
        <v>2003</v>
      </c>
      <c r="C1939" s="24" t="s">
        <v>187</v>
      </c>
      <c r="D1939" s="24" t="str">
        <f>VLOOKUP(C1939,'FHF LUT'!$A$5:$H$81,2,FALSE)</f>
        <v>Western Pine Beetle</v>
      </c>
      <c r="E1939" s="24">
        <v>15</v>
      </c>
      <c r="F1939" s="24" t="s">
        <v>33</v>
      </c>
      <c r="G1939" s="24">
        <v>0</v>
      </c>
      <c r="H1939" s="24">
        <v>0</v>
      </c>
    </row>
    <row r="1940" spans="1:8">
      <c r="A1940" s="24" t="str">
        <f t="shared" si="30"/>
        <v>2003_IBW_16</v>
      </c>
      <c r="B1940" s="24">
        <v>2003</v>
      </c>
      <c r="C1940" s="24" t="s">
        <v>187</v>
      </c>
      <c r="D1940" s="24" t="str">
        <f>VLOOKUP(C1940,'FHF LUT'!$A$5:$H$81,2,FALSE)</f>
        <v>Western Pine Beetle</v>
      </c>
      <c r="E1940" s="24">
        <v>16</v>
      </c>
      <c r="F1940" s="24" t="s">
        <v>12</v>
      </c>
      <c r="G1940" s="24">
        <v>0</v>
      </c>
      <c r="H1940" s="24">
        <v>0</v>
      </c>
    </row>
    <row r="1941" spans="1:8">
      <c r="A1941" s="24" t="str">
        <f t="shared" si="30"/>
        <v>2003_IBW_17</v>
      </c>
      <c r="B1941" s="24">
        <v>2003</v>
      </c>
      <c r="C1941" s="24" t="s">
        <v>187</v>
      </c>
      <c r="D1941" s="24" t="str">
        <f>VLOOKUP(C1941,'FHF LUT'!$A$5:$H$81,2,FALSE)</f>
        <v>Western Pine Beetle</v>
      </c>
      <c r="E1941" s="24">
        <v>17</v>
      </c>
      <c r="F1941" s="24" t="s">
        <v>32</v>
      </c>
      <c r="G1941" s="24">
        <v>0</v>
      </c>
      <c r="H1941" s="24">
        <v>0</v>
      </c>
    </row>
    <row r="1942" spans="1:8">
      <c r="A1942" s="24" t="str">
        <f t="shared" si="30"/>
        <v>2003_IBW_18</v>
      </c>
      <c r="B1942" s="24">
        <v>2003</v>
      </c>
      <c r="C1942" s="24" t="s">
        <v>187</v>
      </c>
      <c r="D1942" s="24" t="str">
        <f>VLOOKUP(C1942,'FHF LUT'!$A$5:$H$81,2,FALSE)</f>
        <v>Western Pine Beetle</v>
      </c>
      <c r="E1942" s="24">
        <v>18</v>
      </c>
      <c r="F1942" s="24" t="s">
        <v>15</v>
      </c>
      <c r="G1942" s="24">
        <v>0</v>
      </c>
      <c r="H1942" s="24">
        <v>0</v>
      </c>
    </row>
    <row r="1943" spans="1:8">
      <c r="A1943" s="24" t="str">
        <f t="shared" si="30"/>
        <v>2003_IBW_20</v>
      </c>
      <c r="B1943" s="24">
        <v>2003</v>
      </c>
      <c r="C1943" s="24" t="s">
        <v>187</v>
      </c>
      <c r="D1943" s="24" t="str">
        <f>VLOOKUP(C1943,'FHF LUT'!$A$5:$H$81,2,FALSE)</f>
        <v>Western Pine Beetle</v>
      </c>
      <c r="E1943" s="24">
        <v>20</v>
      </c>
      <c r="F1943" s="24" t="s">
        <v>6</v>
      </c>
      <c r="G1943" s="24">
        <v>0</v>
      </c>
      <c r="H1943" s="24">
        <v>0</v>
      </c>
    </row>
    <row r="1944" spans="1:8">
      <c r="A1944" s="24" t="str">
        <f t="shared" si="30"/>
        <v>2003_IBW_22</v>
      </c>
      <c r="B1944" s="24">
        <v>2003</v>
      </c>
      <c r="C1944" s="24" t="s">
        <v>187</v>
      </c>
      <c r="D1944" s="24" t="str">
        <f>VLOOKUP(C1944,'FHF LUT'!$A$5:$H$81,2,FALSE)</f>
        <v>Western Pine Beetle</v>
      </c>
      <c r="E1944" s="24">
        <v>22</v>
      </c>
      <c r="F1944" s="24" t="s">
        <v>19</v>
      </c>
      <c r="G1944" s="24">
        <v>0</v>
      </c>
      <c r="H1944" s="24">
        <v>0</v>
      </c>
    </row>
    <row r="1945" spans="1:8">
      <c r="A1945" s="24" t="str">
        <f t="shared" si="30"/>
        <v>2003_IBW_23</v>
      </c>
      <c r="B1945" s="24">
        <v>2003</v>
      </c>
      <c r="C1945" s="24" t="s">
        <v>187</v>
      </c>
      <c r="D1945" s="24" t="str">
        <f>VLOOKUP(C1945,'FHF LUT'!$A$5:$H$81,2,FALSE)</f>
        <v>Western Pine Beetle</v>
      </c>
      <c r="E1945" s="24">
        <v>23</v>
      </c>
      <c r="F1945" s="24" t="s">
        <v>27</v>
      </c>
      <c r="G1945" s="24">
        <v>0</v>
      </c>
      <c r="H1945" s="24">
        <v>0</v>
      </c>
    </row>
    <row r="1946" spans="1:8">
      <c r="A1946" s="24" t="str">
        <f t="shared" si="30"/>
        <v>2003_IBW_24</v>
      </c>
      <c r="B1946" s="24">
        <v>2003</v>
      </c>
      <c r="C1946" s="24" t="s">
        <v>187</v>
      </c>
      <c r="D1946" s="24" t="str">
        <f>VLOOKUP(C1946,'FHF LUT'!$A$5:$H$81,2,FALSE)</f>
        <v>Western Pine Beetle</v>
      </c>
      <c r="E1946" s="24">
        <v>24</v>
      </c>
      <c r="F1946" s="24" t="s">
        <v>17</v>
      </c>
      <c r="G1946" s="24">
        <v>0</v>
      </c>
      <c r="H1946" s="24">
        <v>0</v>
      </c>
    </row>
    <row r="1947" spans="1:8">
      <c r="A1947" s="24" t="str">
        <f t="shared" si="30"/>
        <v>2003_IBW_25</v>
      </c>
      <c r="B1947" s="24">
        <v>2003</v>
      </c>
      <c r="C1947" s="24" t="s">
        <v>187</v>
      </c>
      <c r="D1947" s="24" t="str">
        <f>VLOOKUP(C1947,'FHF LUT'!$A$5:$H$81,2,FALSE)</f>
        <v>Western Pine Beetle</v>
      </c>
      <c r="E1947" s="24">
        <v>25</v>
      </c>
      <c r="F1947" s="24" t="s">
        <v>23</v>
      </c>
      <c r="G1947" s="24">
        <v>0</v>
      </c>
      <c r="H1947" s="24">
        <v>0</v>
      </c>
    </row>
    <row r="1948" spans="1:8">
      <c r="A1948" s="24" t="str">
        <f t="shared" si="30"/>
        <v>2003_IBW_26</v>
      </c>
      <c r="B1948" s="24">
        <v>2003</v>
      </c>
      <c r="C1948" s="24" t="s">
        <v>187</v>
      </c>
      <c r="D1948" s="24" t="str">
        <f>VLOOKUP(C1948,'FHF LUT'!$A$5:$H$81,2,FALSE)</f>
        <v>Western Pine Beetle</v>
      </c>
      <c r="E1948" s="24">
        <v>26</v>
      </c>
      <c r="F1948" s="24" t="s">
        <v>14</v>
      </c>
      <c r="G1948" s="24">
        <v>0</v>
      </c>
      <c r="H1948" s="24">
        <v>0</v>
      </c>
    </row>
    <row r="1949" spans="1:8">
      <c r="A1949" s="24" t="str">
        <f t="shared" si="30"/>
        <v>2003_IBW_27</v>
      </c>
      <c r="B1949" s="24">
        <v>2003</v>
      </c>
      <c r="C1949" s="24" t="s">
        <v>187</v>
      </c>
      <c r="D1949" s="24" t="str">
        <f>VLOOKUP(C1949,'FHF LUT'!$A$5:$H$81,2,FALSE)</f>
        <v>Western Pine Beetle</v>
      </c>
      <c r="E1949" s="24">
        <v>27</v>
      </c>
      <c r="F1949" s="24" t="s">
        <v>21</v>
      </c>
      <c r="G1949" s="24">
        <v>0</v>
      </c>
      <c r="H1949" s="24">
        <v>0</v>
      </c>
    </row>
    <row r="1950" spans="1:8">
      <c r="A1950" s="24" t="str">
        <f t="shared" si="30"/>
        <v>2003_IBW_29</v>
      </c>
      <c r="B1950" s="24">
        <v>2003</v>
      </c>
      <c r="C1950" s="24" t="s">
        <v>187</v>
      </c>
      <c r="D1950" s="24" t="str">
        <f>VLOOKUP(C1950,'FHF LUT'!$A$5:$H$81,2,FALSE)</f>
        <v>Western Pine Beetle</v>
      </c>
      <c r="E1950" s="24">
        <v>29</v>
      </c>
      <c r="F1950" s="24" t="s">
        <v>9</v>
      </c>
      <c r="G1950" s="24">
        <v>0</v>
      </c>
      <c r="H1950" s="24">
        <v>0</v>
      </c>
    </row>
    <row r="1951" spans="1:8">
      <c r="A1951" s="24" t="str">
        <f t="shared" si="30"/>
        <v>2003_IBW_30</v>
      </c>
      <c r="B1951" s="24">
        <v>2003</v>
      </c>
      <c r="C1951" s="24" t="s">
        <v>187</v>
      </c>
      <c r="D1951" s="24" t="str">
        <f>VLOOKUP(C1951,'FHF LUT'!$A$5:$H$81,2,FALSE)</f>
        <v>Western Pine Beetle</v>
      </c>
      <c r="E1951" s="24">
        <v>30</v>
      </c>
      <c r="F1951" s="24" t="s">
        <v>35</v>
      </c>
      <c r="G1951" s="24">
        <v>0</v>
      </c>
      <c r="H1951" s="24">
        <v>0</v>
      </c>
    </row>
    <row r="1952" spans="1:8">
      <c r="A1952" s="24" t="str">
        <f t="shared" si="30"/>
        <v>2003_IBW_31</v>
      </c>
      <c r="B1952" s="24">
        <v>2003</v>
      </c>
      <c r="C1952" s="24" t="s">
        <v>187</v>
      </c>
      <c r="D1952" s="24" t="str">
        <f>VLOOKUP(C1952,'FHF LUT'!$A$5:$H$81,2,FALSE)</f>
        <v>Western Pine Beetle</v>
      </c>
      <c r="E1952" s="24">
        <v>31</v>
      </c>
      <c r="F1952" s="24" t="s">
        <v>34</v>
      </c>
      <c r="G1952" s="24">
        <v>0</v>
      </c>
      <c r="H1952" s="24">
        <v>0</v>
      </c>
    </row>
    <row r="1953" spans="1:8">
      <c r="A1953" s="24" t="str">
        <f t="shared" si="30"/>
        <v>2003_IBW_38</v>
      </c>
      <c r="B1953" s="24">
        <v>2003</v>
      </c>
      <c r="C1953" s="24" t="s">
        <v>187</v>
      </c>
      <c r="D1953" s="24" t="str">
        <f>VLOOKUP(C1953,'FHF LUT'!$A$5:$H$81,2,FALSE)</f>
        <v>Western Pine Beetle</v>
      </c>
      <c r="E1953" s="24">
        <v>38</v>
      </c>
      <c r="F1953" s="24" t="s">
        <v>8</v>
      </c>
      <c r="G1953" s="24">
        <v>0</v>
      </c>
      <c r="H1953" s="24">
        <v>0</v>
      </c>
    </row>
    <row r="1954" spans="1:8">
      <c r="A1954" s="24" t="str">
        <f t="shared" si="30"/>
        <v>2003_IBW_39</v>
      </c>
      <c r="B1954" s="24">
        <v>2003</v>
      </c>
      <c r="C1954" s="24" t="s">
        <v>187</v>
      </c>
      <c r="D1954" s="24" t="str">
        <f>VLOOKUP(C1954,'FHF LUT'!$A$5:$H$81,2,FALSE)</f>
        <v>Western Pine Beetle</v>
      </c>
      <c r="E1954" s="24">
        <v>39</v>
      </c>
      <c r="F1954" s="24" t="s">
        <v>36</v>
      </c>
      <c r="G1954" s="24">
        <v>0</v>
      </c>
      <c r="H1954" s="24">
        <v>0</v>
      </c>
    </row>
    <row r="1955" spans="1:8">
      <c r="A1955" s="24" t="str">
        <f t="shared" si="30"/>
        <v>2003_IBW_40</v>
      </c>
      <c r="B1955" s="24">
        <v>2003</v>
      </c>
      <c r="C1955" s="24" t="s">
        <v>187</v>
      </c>
      <c r="D1955" s="24" t="str">
        <f>VLOOKUP(C1955,'FHF LUT'!$A$5:$H$81,2,FALSE)</f>
        <v>Western Pine Beetle</v>
      </c>
      <c r="E1955" s="24">
        <v>40</v>
      </c>
      <c r="F1955" s="24" t="s">
        <v>31</v>
      </c>
      <c r="G1955" s="24">
        <v>0</v>
      </c>
      <c r="H1955" s="24">
        <v>0</v>
      </c>
    </row>
    <row r="1956" spans="1:8">
      <c r="A1956" s="24" t="str">
        <f t="shared" si="30"/>
        <v>2003_IBW_41</v>
      </c>
      <c r="B1956" s="24">
        <v>2003</v>
      </c>
      <c r="C1956" s="24" t="s">
        <v>187</v>
      </c>
      <c r="D1956" s="24" t="str">
        <f>VLOOKUP(C1956,'FHF LUT'!$A$5:$H$81,2,FALSE)</f>
        <v>Western Pine Beetle</v>
      </c>
      <c r="E1956" s="24">
        <v>41</v>
      </c>
      <c r="F1956" s="24" t="s">
        <v>26</v>
      </c>
      <c r="G1956" s="24">
        <v>0</v>
      </c>
      <c r="H1956" s="24">
        <v>0</v>
      </c>
    </row>
    <row r="1957" spans="1:8">
      <c r="A1957" s="24" t="str">
        <f t="shared" si="30"/>
        <v>2003_IBW_43</v>
      </c>
      <c r="B1957" s="24">
        <v>2003</v>
      </c>
      <c r="C1957" s="24" t="s">
        <v>187</v>
      </c>
      <c r="D1957" s="24" t="str">
        <f>VLOOKUP(C1957,'FHF LUT'!$A$5:$H$81,2,FALSE)</f>
        <v>Western Pine Beetle</v>
      </c>
      <c r="E1957" s="24">
        <v>43</v>
      </c>
      <c r="F1957" s="24" t="s">
        <v>20</v>
      </c>
      <c r="G1957" s="24">
        <v>0</v>
      </c>
      <c r="H1957" s="24">
        <v>0</v>
      </c>
    </row>
    <row r="1958" spans="1:8">
      <c r="A1958" s="24" t="str">
        <f t="shared" si="30"/>
        <v>2003_IBW_44</v>
      </c>
      <c r="B1958" s="24">
        <v>2003</v>
      </c>
      <c r="C1958" s="24" t="s">
        <v>187</v>
      </c>
      <c r="D1958" s="24" t="str">
        <f>VLOOKUP(C1958,'FHF LUT'!$A$5:$H$81,2,FALSE)</f>
        <v>Western Pine Beetle</v>
      </c>
      <c r="E1958" s="24">
        <v>44</v>
      </c>
      <c r="F1958" s="24" t="s">
        <v>3</v>
      </c>
      <c r="G1958" s="24">
        <v>0</v>
      </c>
      <c r="H1958" s="24">
        <v>0</v>
      </c>
    </row>
    <row r="1959" spans="1:8">
      <c r="A1959" s="24" t="str">
        <f t="shared" si="30"/>
        <v>2003_IBW_45</v>
      </c>
      <c r="B1959" s="24">
        <v>2003</v>
      </c>
      <c r="C1959" s="24" t="s">
        <v>187</v>
      </c>
      <c r="D1959" s="24" t="str">
        <f>VLOOKUP(C1959,'FHF LUT'!$A$5:$H$81,2,FALSE)</f>
        <v>Western Pine Beetle</v>
      </c>
      <c r="E1959" s="24">
        <v>45</v>
      </c>
      <c r="F1959" s="24" t="s">
        <v>5</v>
      </c>
      <c r="G1959" s="24">
        <v>0</v>
      </c>
      <c r="H1959" s="24">
        <v>0</v>
      </c>
    </row>
    <row r="1960" spans="1:8">
      <c r="A1960" s="24" t="str">
        <f t="shared" si="30"/>
        <v>2003_IBW_46</v>
      </c>
      <c r="B1960" s="24">
        <v>2003</v>
      </c>
      <c r="C1960" s="24" t="s">
        <v>187</v>
      </c>
      <c r="D1960" s="24" t="str">
        <f>VLOOKUP(C1960,'FHF LUT'!$A$5:$H$81,2,FALSE)</f>
        <v>Western Pine Beetle</v>
      </c>
      <c r="E1960" s="24">
        <v>46</v>
      </c>
      <c r="F1960" s="24" t="s">
        <v>234</v>
      </c>
      <c r="G1960" s="24">
        <v>0</v>
      </c>
      <c r="H1960" s="24">
        <v>0</v>
      </c>
    </row>
    <row r="1961" spans="1:8">
      <c r="A1961" s="24" t="str">
        <f t="shared" si="30"/>
        <v>2003_IBW_47</v>
      </c>
      <c r="B1961" s="24">
        <v>2003</v>
      </c>
      <c r="C1961" s="24" t="s">
        <v>187</v>
      </c>
      <c r="D1961" s="24" t="str">
        <f>VLOOKUP(C1961,'FHF LUT'!$A$5:$H$81,2,FALSE)</f>
        <v>Western Pine Beetle</v>
      </c>
      <c r="E1961" s="24">
        <v>47</v>
      </c>
      <c r="F1961" s="24" t="s">
        <v>233</v>
      </c>
      <c r="G1961" s="24">
        <v>0</v>
      </c>
      <c r="H1961" s="24">
        <v>0</v>
      </c>
    </row>
    <row r="1962" spans="1:8">
      <c r="A1962" s="24" t="str">
        <f t="shared" si="30"/>
        <v>2003_IBW_48</v>
      </c>
      <c r="B1962" s="24">
        <v>2003</v>
      </c>
      <c r="C1962" s="24" t="s">
        <v>187</v>
      </c>
      <c r="D1962" s="24" t="str">
        <f>VLOOKUP(C1962,'FHF LUT'!$A$5:$H$81,2,FALSE)</f>
        <v>Western Pine Beetle</v>
      </c>
      <c r="E1962" s="24">
        <v>48</v>
      </c>
      <c r="F1962" s="24" t="s">
        <v>235</v>
      </c>
      <c r="G1962" s="24">
        <v>0</v>
      </c>
      <c r="H1962" s="24">
        <v>0</v>
      </c>
    </row>
    <row r="1963" spans="1:8">
      <c r="A1963" s="24" t="str">
        <f t="shared" si="30"/>
        <v>2003_IDT_1</v>
      </c>
      <c r="B1963" s="24">
        <v>2003</v>
      </c>
      <c r="C1963" s="24" t="s">
        <v>193</v>
      </c>
      <c r="D1963" s="24" t="str">
        <f>VLOOKUP(C1963,'FHF LUT'!$A$5:$H$81,2,FALSE)</f>
        <v>Douglas-fir Tussock Moth</v>
      </c>
      <c r="E1963" s="24">
        <v>1</v>
      </c>
      <c r="F1963" s="24" t="s">
        <v>10</v>
      </c>
      <c r="G1963" s="24">
        <v>0</v>
      </c>
      <c r="H1963" s="24">
        <v>0</v>
      </c>
    </row>
    <row r="1964" spans="1:8">
      <c r="A1964" s="24" t="str">
        <f t="shared" si="30"/>
        <v>2003_IDT_2</v>
      </c>
      <c r="B1964" s="24">
        <v>2003</v>
      </c>
      <c r="C1964" s="24" t="s">
        <v>193</v>
      </c>
      <c r="D1964" s="24" t="str">
        <f>VLOOKUP(C1964,'FHF LUT'!$A$5:$H$81,2,FALSE)</f>
        <v>Douglas-fir Tussock Moth</v>
      </c>
      <c r="E1964" s="24">
        <v>2</v>
      </c>
      <c r="F1964" s="24" t="s">
        <v>22</v>
      </c>
      <c r="G1964" s="24">
        <v>0</v>
      </c>
      <c r="H1964" s="24">
        <v>0</v>
      </c>
    </row>
    <row r="1965" spans="1:8">
      <c r="A1965" s="24" t="str">
        <f t="shared" si="30"/>
        <v>2003_IDT_3</v>
      </c>
      <c r="B1965" s="24">
        <v>2003</v>
      </c>
      <c r="C1965" s="24" t="s">
        <v>193</v>
      </c>
      <c r="D1965" s="24" t="str">
        <f>VLOOKUP(C1965,'FHF LUT'!$A$5:$H$81,2,FALSE)</f>
        <v>Douglas-fir Tussock Moth</v>
      </c>
      <c r="E1965" s="24">
        <v>3</v>
      </c>
      <c r="F1965" s="24" t="s">
        <v>13</v>
      </c>
      <c r="G1965" s="24">
        <v>0</v>
      </c>
      <c r="H1965" s="24">
        <v>0</v>
      </c>
    </row>
    <row r="1966" spans="1:8">
      <c r="A1966" s="24" t="str">
        <f t="shared" si="30"/>
        <v>2003_IDT_4</v>
      </c>
      <c r="B1966" s="24">
        <v>2003</v>
      </c>
      <c r="C1966" s="24" t="s">
        <v>193</v>
      </c>
      <c r="D1966" s="24" t="str">
        <f>VLOOKUP(C1966,'FHF LUT'!$A$5:$H$81,2,FALSE)</f>
        <v>Douglas-fir Tussock Moth</v>
      </c>
      <c r="E1966" s="24">
        <v>4</v>
      </c>
      <c r="F1966" s="24" t="s">
        <v>28</v>
      </c>
      <c r="G1966" s="24">
        <v>0</v>
      </c>
      <c r="H1966" s="24">
        <v>0</v>
      </c>
    </row>
    <row r="1967" spans="1:8">
      <c r="A1967" s="24" t="str">
        <f t="shared" si="30"/>
        <v>2003_IDT_5</v>
      </c>
      <c r="B1967" s="24">
        <v>2003</v>
      </c>
      <c r="C1967" s="24" t="s">
        <v>193</v>
      </c>
      <c r="D1967" s="24" t="str">
        <f>VLOOKUP(C1967,'FHF LUT'!$A$5:$H$81,2,FALSE)</f>
        <v>Douglas-fir Tussock Moth</v>
      </c>
      <c r="E1967" s="24">
        <v>5</v>
      </c>
      <c r="F1967" s="24" t="s">
        <v>16</v>
      </c>
      <c r="G1967" s="24">
        <v>0</v>
      </c>
      <c r="H1967" s="24">
        <v>0</v>
      </c>
    </row>
    <row r="1968" spans="1:8">
      <c r="A1968" s="24" t="str">
        <f t="shared" si="30"/>
        <v>2003_IDT_7</v>
      </c>
      <c r="B1968" s="24">
        <v>2003</v>
      </c>
      <c r="C1968" s="24" t="s">
        <v>193</v>
      </c>
      <c r="D1968" s="24" t="str">
        <f>VLOOKUP(C1968,'FHF LUT'!$A$5:$H$81,2,FALSE)</f>
        <v>Douglas-fir Tussock Moth</v>
      </c>
      <c r="E1968" s="24">
        <v>7</v>
      </c>
      <c r="F1968" s="24" t="s">
        <v>25</v>
      </c>
      <c r="G1968" s="24">
        <v>0</v>
      </c>
      <c r="H1968" s="24">
        <v>0</v>
      </c>
    </row>
    <row r="1969" spans="1:8">
      <c r="A1969" s="24" t="str">
        <f t="shared" si="30"/>
        <v>2003_IDT_8</v>
      </c>
      <c r="B1969" s="24">
        <v>2003</v>
      </c>
      <c r="C1969" s="24" t="s">
        <v>193</v>
      </c>
      <c r="D1969" s="24" t="str">
        <f>VLOOKUP(C1969,'FHF LUT'!$A$5:$H$81,2,FALSE)</f>
        <v>Douglas-fir Tussock Moth</v>
      </c>
      <c r="E1969" s="24">
        <v>8</v>
      </c>
      <c r="F1969" s="24" t="s">
        <v>29</v>
      </c>
      <c r="G1969" s="24">
        <v>0</v>
      </c>
      <c r="H1969" s="24">
        <v>0</v>
      </c>
    </row>
    <row r="1970" spans="1:8">
      <c r="A1970" s="24" t="str">
        <f t="shared" si="30"/>
        <v>2003_IDT_9</v>
      </c>
      <c r="B1970" s="24">
        <v>2003</v>
      </c>
      <c r="C1970" s="24" t="s">
        <v>193</v>
      </c>
      <c r="D1970" s="24" t="str">
        <f>VLOOKUP(C1970,'FHF LUT'!$A$5:$H$81,2,FALSE)</f>
        <v>Douglas-fir Tussock Moth</v>
      </c>
      <c r="E1970" s="24">
        <v>9</v>
      </c>
      <c r="F1970" s="24" t="s">
        <v>7</v>
      </c>
      <c r="G1970" s="24">
        <v>0</v>
      </c>
      <c r="H1970" s="24">
        <v>0</v>
      </c>
    </row>
    <row r="1971" spans="1:8">
      <c r="A1971" s="24" t="str">
        <f t="shared" si="30"/>
        <v>2003_IDT_10</v>
      </c>
      <c r="B1971" s="24">
        <v>2003</v>
      </c>
      <c r="C1971" s="24" t="s">
        <v>193</v>
      </c>
      <c r="D1971" s="24" t="str">
        <f>VLOOKUP(C1971,'FHF LUT'!$A$5:$H$81,2,FALSE)</f>
        <v>Douglas-fir Tussock Moth</v>
      </c>
      <c r="E1971" s="24">
        <v>10</v>
      </c>
      <c r="F1971" s="24" t="s">
        <v>18</v>
      </c>
      <c r="G1971" s="24">
        <v>0</v>
      </c>
      <c r="H1971" s="24">
        <v>0</v>
      </c>
    </row>
    <row r="1972" spans="1:8">
      <c r="A1972" s="24" t="str">
        <f t="shared" si="30"/>
        <v>2003_IDT_11</v>
      </c>
      <c r="B1972" s="24">
        <v>2003</v>
      </c>
      <c r="C1972" s="24" t="s">
        <v>193</v>
      </c>
      <c r="D1972" s="24" t="str">
        <f>VLOOKUP(C1972,'FHF LUT'!$A$5:$H$81,2,FALSE)</f>
        <v>Douglas-fir Tussock Moth</v>
      </c>
      <c r="E1972" s="24">
        <v>11</v>
      </c>
      <c r="F1972" s="24" t="s">
        <v>4</v>
      </c>
      <c r="G1972" s="24">
        <v>870</v>
      </c>
      <c r="H1972" s="24">
        <v>870</v>
      </c>
    </row>
    <row r="1973" spans="1:8">
      <c r="A1973" s="24" t="str">
        <f t="shared" si="30"/>
        <v>2003_IDT_12</v>
      </c>
      <c r="B1973" s="24">
        <v>2003</v>
      </c>
      <c r="C1973" s="24" t="s">
        <v>193</v>
      </c>
      <c r="D1973" s="24" t="str">
        <f>VLOOKUP(C1973,'FHF LUT'!$A$5:$H$81,2,FALSE)</f>
        <v>Douglas-fir Tussock Moth</v>
      </c>
      <c r="E1973" s="24">
        <v>12</v>
      </c>
      <c r="F1973" s="24" t="s">
        <v>11</v>
      </c>
      <c r="G1973" s="24">
        <v>0</v>
      </c>
      <c r="H1973" s="24">
        <v>0</v>
      </c>
    </row>
    <row r="1974" spans="1:8">
      <c r="A1974" s="24" t="str">
        <f t="shared" si="30"/>
        <v>2003_IDT_13</v>
      </c>
      <c r="B1974" s="24">
        <v>2003</v>
      </c>
      <c r="C1974" s="24" t="s">
        <v>193</v>
      </c>
      <c r="D1974" s="24" t="str">
        <f>VLOOKUP(C1974,'FHF LUT'!$A$5:$H$81,2,FALSE)</f>
        <v>Douglas-fir Tussock Moth</v>
      </c>
      <c r="E1974" s="24">
        <v>13</v>
      </c>
      <c r="F1974" s="24" t="s">
        <v>24</v>
      </c>
      <c r="G1974" s="24">
        <v>0</v>
      </c>
      <c r="H1974" s="24">
        <v>0</v>
      </c>
    </row>
    <row r="1975" spans="1:8">
      <c r="A1975" s="24" t="str">
        <f t="shared" si="30"/>
        <v>2003_IDT_14</v>
      </c>
      <c r="B1975" s="24">
        <v>2003</v>
      </c>
      <c r="C1975" s="24" t="s">
        <v>193</v>
      </c>
      <c r="D1975" s="24" t="str">
        <f>VLOOKUP(C1975,'FHF LUT'!$A$5:$H$81,2,FALSE)</f>
        <v>Douglas-fir Tussock Moth</v>
      </c>
      <c r="E1975" s="24">
        <v>14</v>
      </c>
      <c r="F1975" s="24" t="s">
        <v>30</v>
      </c>
      <c r="G1975" s="24">
        <v>0</v>
      </c>
      <c r="H1975" s="24">
        <v>0</v>
      </c>
    </row>
    <row r="1976" spans="1:8">
      <c r="A1976" s="24" t="str">
        <f t="shared" si="30"/>
        <v>2003_IDT_15</v>
      </c>
      <c r="B1976" s="24">
        <v>2003</v>
      </c>
      <c r="C1976" s="24" t="s">
        <v>193</v>
      </c>
      <c r="D1976" s="24" t="str">
        <f>VLOOKUP(C1976,'FHF LUT'!$A$5:$H$81,2,FALSE)</f>
        <v>Douglas-fir Tussock Moth</v>
      </c>
      <c r="E1976" s="24">
        <v>15</v>
      </c>
      <c r="F1976" s="24" t="s">
        <v>33</v>
      </c>
      <c r="G1976" s="24">
        <v>0</v>
      </c>
      <c r="H1976" s="24">
        <v>0</v>
      </c>
    </row>
    <row r="1977" spans="1:8">
      <c r="A1977" s="24" t="str">
        <f t="shared" si="30"/>
        <v>2003_IDT_16</v>
      </c>
      <c r="B1977" s="24">
        <v>2003</v>
      </c>
      <c r="C1977" s="24" t="s">
        <v>193</v>
      </c>
      <c r="D1977" s="24" t="str">
        <f>VLOOKUP(C1977,'FHF LUT'!$A$5:$H$81,2,FALSE)</f>
        <v>Douglas-fir Tussock Moth</v>
      </c>
      <c r="E1977" s="24">
        <v>16</v>
      </c>
      <c r="F1977" s="24" t="s">
        <v>12</v>
      </c>
      <c r="G1977" s="24">
        <v>0</v>
      </c>
      <c r="H1977" s="24">
        <v>0</v>
      </c>
    </row>
    <row r="1978" spans="1:8">
      <c r="A1978" s="24" t="str">
        <f t="shared" si="30"/>
        <v>2003_IDT_17</v>
      </c>
      <c r="B1978" s="24">
        <v>2003</v>
      </c>
      <c r="C1978" s="24" t="s">
        <v>193</v>
      </c>
      <c r="D1978" s="24" t="str">
        <f>VLOOKUP(C1978,'FHF LUT'!$A$5:$H$81,2,FALSE)</f>
        <v>Douglas-fir Tussock Moth</v>
      </c>
      <c r="E1978" s="24">
        <v>17</v>
      </c>
      <c r="F1978" s="24" t="s">
        <v>32</v>
      </c>
      <c r="G1978" s="24">
        <v>0</v>
      </c>
      <c r="H1978" s="24">
        <v>0</v>
      </c>
    </row>
    <row r="1979" spans="1:8">
      <c r="A1979" s="24" t="str">
        <f t="shared" si="30"/>
        <v>2003_IDT_18</v>
      </c>
      <c r="B1979" s="24">
        <v>2003</v>
      </c>
      <c r="C1979" s="24" t="s">
        <v>193</v>
      </c>
      <c r="D1979" s="24" t="str">
        <f>VLOOKUP(C1979,'FHF LUT'!$A$5:$H$81,2,FALSE)</f>
        <v>Douglas-fir Tussock Moth</v>
      </c>
      <c r="E1979" s="24">
        <v>18</v>
      </c>
      <c r="F1979" s="24" t="s">
        <v>15</v>
      </c>
      <c r="G1979" s="24">
        <v>0</v>
      </c>
      <c r="H1979" s="24">
        <v>0</v>
      </c>
    </row>
    <row r="1980" spans="1:8">
      <c r="A1980" s="24" t="str">
        <f t="shared" si="30"/>
        <v>2003_IDT_20</v>
      </c>
      <c r="B1980" s="24">
        <v>2003</v>
      </c>
      <c r="C1980" s="24" t="s">
        <v>193</v>
      </c>
      <c r="D1980" s="24" t="str">
        <f>VLOOKUP(C1980,'FHF LUT'!$A$5:$H$81,2,FALSE)</f>
        <v>Douglas-fir Tussock Moth</v>
      </c>
      <c r="E1980" s="24">
        <v>20</v>
      </c>
      <c r="F1980" s="24" t="s">
        <v>6</v>
      </c>
      <c r="G1980" s="24">
        <v>0</v>
      </c>
      <c r="H1980" s="24">
        <v>0</v>
      </c>
    </row>
    <row r="1981" spans="1:8">
      <c r="A1981" s="24" t="str">
        <f t="shared" si="30"/>
        <v>2003_IDT_22</v>
      </c>
      <c r="B1981" s="24">
        <v>2003</v>
      </c>
      <c r="C1981" s="24" t="s">
        <v>193</v>
      </c>
      <c r="D1981" s="24" t="str">
        <f>VLOOKUP(C1981,'FHF LUT'!$A$5:$H$81,2,FALSE)</f>
        <v>Douglas-fir Tussock Moth</v>
      </c>
      <c r="E1981" s="24">
        <v>22</v>
      </c>
      <c r="F1981" s="24" t="s">
        <v>19</v>
      </c>
      <c r="G1981" s="24">
        <v>0</v>
      </c>
      <c r="H1981" s="24">
        <v>0</v>
      </c>
    </row>
    <row r="1982" spans="1:8">
      <c r="A1982" s="24" t="str">
        <f t="shared" si="30"/>
        <v>2003_IDT_23</v>
      </c>
      <c r="B1982" s="24">
        <v>2003</v>
      </c>
      <c r="C1982" s="24" t="s">
        <v>193</v>
      </c>
      <c r="D1982" s="24" t="str">
        <f>VLOOKUP(C1982,'FHF LUT'!$A$5:$H$81,2,FALSE)</f>
        <v>Douglas-fir Tussock Moth</v>
      </c>
      <c r="E1982" s="24">
        <v>23</v>
      </c>
      <c r="F1982" s="24" t="s">
        <v>27</v>
      </c>
      <c r="G1982" s="24">
        <v>0</v>
      </c>
      <c r="H1982" s="24">
        <v>0</v>
      </c>
    </row>
    <row r="1983" spans="1:8">
      <c r="A1983" s="24" t="str">
        <f t="shared" si="30"/>
        <v>2003_IDT_24</v>
      </c>
      <c r="B1983" s="24">
        <v>2003</v>
      </c>
      <c r="C1983" s="24" t="s">
        <v>193</v>
      </c>
      <c r="D1983" s="24" t="str">
        <f>VLOOKUP(C1983,'FHF LUT'!$A$5:$H$81,2,FALSE)</f>
        <v>Douglas-fir Tussock Moth</v>
      </c>
      <c r="E1983" s="24">
        <v>24</v>
      </c>
      <c r="F1983" s="24" t="s">
        <v>17</v>
      </c>
      <c r="G1983" s="24">
        <v>0</v>
      </c>
      <c r="H1983" s="24">
        <v>0</v>
      </c>
    </row>
    <row r="1984" spans="1:8">
      <c r="A1984" s="24" t="str">
        <f t="shared" si="30"/>
        <v>2003_IDT_25</v>
      </c>
      <c r="B1984" s="24">
        <v>2003</v>
      </c>
      <c r="C1984" s="24" t="s">
        <v>193</v>
      </c>
      <c r="D1984" s="24" t="str">
        <f>VLOOKUP(C1984,'FHF LUT'!$A$5:$H$81,2,FALSE)</f>
        <v>Douglas-fir Tussock Moth</v>
      </c>
      <c r="E1984" s="24">
        <v>25</v>
      </c>
      <c r="F1984" s="24" t="s">
        <v>23</v>
      </c>
      <c r="G1984" s="24">
        <v>0</v>
      </c>
      <c r="H1984" s="24">
        <v>0</v>
      </c>
    </row>
    <row r="1985" spans="1:8">
      <c r="A1985" s="24" t="str">
        <f t="shared" si="30"/>
        <v>2003_IDT_26</v>
      </c>
      <c r="B1985" s="24">
        <v>2003</v>
      </c>
      <c r="C1985" s="24" t="s">
        <v>193</v>
      </c>
      <c r="D1985" s="24" t="str">
        <f>VLOOKUP(C1985,'FHF LUT'!$A$5:$H$81,2,FALSE)</f>
        <v>Douglas-fir Tussock Moth</v>
      </c>
      <c r="E1985" s="24">
        <v>26</v>
      </c>
      <c r="F1985" s="24" t="s">
        <v>14</v>
      </c>
      <c r="G1985" s="24">
        <v>0</v>
      </c>
      <c r="H1985" s="24">
        <v>0</v>
      </c>
    </row>
    <row r="1986" spans="1:8">
      <c r="A1986" s="24" t="str">
        <f t="shared" si="30"/>
        <v>2003_IDT_27</v>
      </c>
      <c r="B1986" s="24">
        <v>2003</v>
      </c>
      <c r="C1986" s="24" t="s">
        <v>193</v>
      </c>
      <c r="D1986" s="24" t="str">
        <f>VLOOKUP(C1986,'FHF LUT'!$A$5:$H$81,2,FALSE)</f>
        <v>Douglas-fir Tussock Moth</v>
      </c>
      <c r="E1986" s="24">
        <v>27</v>
      </c>
      <c r="F1986" s="24" t="s">
        <v>21</v>
      </c>
      <c r="G1986" s="24">
        <v>0</v>
      </c>
      <c r="H1986" s="24">
        <v>0</v>
      </c>
    </row>
    <row r="1987" spans="1:8">
      <c r="A1987" s="24" t="str">
        <f t="shared" ref="A1987:A2050" si="31">CONCATENATE(B1987,"_",C1987,"_",E1987)</f>
        <v>2003_IDT_29</v>
      </c>
      <c r="B1987" s="24">
        <v>2003</v>
      </c>
      <c r="C1987" s="24" t="s">
        <v>193</v>
      </c>
      <c r="D1987" s="24" t="str">
        <f>VLOOKUP(C1987,'FHF LUT'!$A$5:$H$81,2,FALSE)</f>
        <v>Douglas-fir Tussock Moth</v>
      </c>
      <c r="E1987" s="24">
        <v>29</v>
      </c>
      <c r="F1987" s="24" t="s">
        <v>9</v>
      </c>
      <c r="G1987" s="24">
        <v>0</v>
      </c>
      <c r="H1987" s="24">
        <v>0</v>
      </c>
    </row>
    <row r="1988" spans="1:8">
      <c r="A1988" s="24" t="str">
        <f t="shared" si="31"/>
        <v>2003_IDT_30</v>
      </c>
      <c r="B1988" s="24">
        <v>2003</v>
      </c>
      <c r="C1988" s="24" t="s">
        <v>193</v>
      </c>
      <c r="D1988" s="24" t="str">
        <f>VLOOKUP(C1988,'FHF LUT'!$A$5:$H$81,2,FALSE)</f>
        <v>Douglas-fir Tussock Moth</v>
      </c>
      <c r="E1988" s="24">
        <v>30</v>
      </c>
      <c r="F1988" s="24" t="s">
        <v>35</v>
      </c>
      <c r="G1988" s="24">
        <v>0</v>
      </c>
      <c r="H1988" s="24">
        <v>0</v>
      </c>
    </row>
    <row r="1989" spans="1:8">
      <c r="A1989" s="24" t="str">
        <f t="shared" si="31"/>
        <v>2003_IDT_31</v>
      </c>
      <c r="B1989" s="24">
        <v>2003</v>
      </c>
      <c r="C1989" s="24" t="s">
        <v>193</v>
      </c>
      <c r="D1989" s="24" t="str">
        <f>VLOOKUP(C1989,'FHF LUT'!$A$5:$H$81,2,FALSE)</f>
        <v>Douglas-fir Tussock Moth</v>
      </c>
      <c r="E1989" s="24">
        <v>31</v>
      </c>
      <c r="F1989" s="24" t="s">
        <v>34</v>
      </c>
      <c r="G1989" s="24">
        <v>0</v>
      </c>
      <c r="H1989" s="24">
        <v>0</v>
      </c>
    </row>
    <row r="1990" spans="1:8">
      <c r="A1990" s="24" t="str">
        <f t="shared" si="31"/>
        <v>2003_IDT_38</v>
      </c>
      <c r="B1990" s="24">
        <v>2003</v>
      </c>
      <c r="C1990" s="24" t="s">
        <v>193</v>
      </c>
      <c r="D1990" s="24" t="str">
        <f>VLOOKUP(C1990,'FHF LUT'!$A$5:$H$81,2,FALSE)</f>
        <v>Douglas-fir Tussock Moth</v>
      </c>
      <c r="E1990" s="24">
        <v>38</v>
      </c>
      <c r="F1990" s="24" t="s">
        <v>8</v>
      </c>
      <c r="G1990" s="24">
        <v>0</v>
      </c>
      <c r="H1990" s="24">
        <v>0</v>
      </c>
    </row>
    <row r="1991" spans="1:8">
      <c r="A1991" s="24" t="str">
        <f t="shared" si="31"/>
        <v>2003_IDT_39</v>
      </c>
      <c r="B1991" s="24">
        <v>2003</v>
      </c>
      <c r="C1991" s="24" t="s">
        <v>193</v>
      </c>
      <c r="D1991" s="24" t="str">
        <f>VLOOKUP(C1991,'FHF LUT'!$A$5:$H$81,2,FALSE)</f>
        <v>Douglas-fir Tussock Moth</v>
      </c>
      <c r="E1991" s="24">
        <v>39</v>
      </c>
      <c r="F1991" s="24" t="s">
        <v>36</v>
      </c>
      <c r="G1991" s="24">
        <v>0</v>
      </c>
      <c r="H1991" s="24">
        <v>0</v>
      </c>
    </row>
    <row r="1992" spans="1:8">
      <c r="A1992" s="24" t="str">
        <f t="shared" si="31"/>
        <v>2003_IDT_40</v>
      </c>
      <c r="B1992" s="24">
        <v>2003</v>
      </c>
      <c r="C1992" s="24" t="s">
        <v>193</v>
      </c>
      <c r="D1992" s="24" t="str">
        <f>VLOOKUP(C1992,'FHF LUT'!$A$5:$H$81,2,FALSE)</f>
        <v>Douglas-fir Tussock Moth</v>
      </c>
      <c r="E1992" s="24">
        <v>40</v>
      </c>
      <c r="F1992" s="24" t="s">
        <v>31</v>
      </c>
      <c r="G1992" s="24">
        <v>0</v>
      </c>
      <c r="H1992" s="24">
        <v>0</v>
      </c>
    </row>
    <row r="1993" spans="1:8">
      <c r="A1993" s="24" t="str">
        <f t="shared" si="31"/>
        <v>2003_IDT_41</v>
      </c>
      <c r="B1993" s="24">
        <v>2003</v>
      </c>
      <c r="C1993" s="24" t="s">
        <v>193</v>
      </c>
      <c r="D1993" s="24" t="str">
        <f>VLOOKUP(C1993,'FHF LUT'!$A$5:$H$81,2,FALSE)</f>
        <v>Douglas-fir Tussock Moth</v>
      </c>
      <c r="E1993" s="24">
        <v>41</v>
      </c>
      <c r="F1993" s="24" t="s">
        <v>26</v>
      </c>
      <c r="G1993" s="24">
        <v>0</v>
      </c>
      <c r="H1993" s="24">
        <v>0</v>
      </c>
    </row>
    <row r="1994" spans="1:8">
      <c r="A1994" s="24" t="str">
        <f t="shared" si="31"/>
        <v>2003_IDT_43</v>
      </c>
      <c r="B1994" s="24">
        <v>2003</v>
      </c>
      <c r="C1994" s="24" t="s">
        <v>193</v>
      </c>
      <c r="D1994" s="24" t="str">
        <f>VLOOKUP(C1994,'FHF LUT'!$A$5:$H$81,2,FALSE)</f>
        <v>Douglas-fir Tussock Moth</v>
      </c>
      <c r="E1994" s="24">
        <v>43</v>
      </c>
      <c r="F1994" s="24" t="s">
        <v>20</v>
      </c>
      <c r="G1994" s="24">
        <v>0</v>
      </c>
      <c r="H1994" s="24">
        <v>0</v>
      </c>
    </row>
    <row r="1995" spans="1:8">
      <c r="A1995" s="24" t="str">
        <f t="shared" si="31"/>
        <v>2003_IDT_44</v>
      </c>
      <c r="B1995" s="24">
        <v>2003</v>
      </c>
      <c r="C1995" s="24" t="s">
        <v>193</v>
      </c>
      <c r="D1995" s="24" t="str">
        <f>VLOOKUP(C1995,'FHF LUT'!$A$5:$H$81,2,FALSE)</f>
        <v>Douglas-fir Tussock Moth</v>
      </c>
      <c r="E1995" s="24">
        <v>44</v>
      </c>
      <c r="F1995" s="24" t="s">
        <v>3</v>
      </c>
      <c r="G1995" s="24">
        <v>0</v>
      </c>
      <c r="H1995" s="24">
        <v>0</v>
      </c>
    </row>
    <row r="1996" spans="1:8">
      <c r="A1996" s="24" t="str">
        <f t="shared" si="31"/>
        <v>2003_IDT_45</v>
      </c>
      <c r="B1996" s="24">
        <v>2003</v>
      </c>
      <c r="C1996" s="24" t="s">
        <v>193</v>
      </c>
      <c r="D1996" s="24" t="str">
        <f>VLOOKUP(C1996,'FHF LUT'!$A$5:$H$81,2,FALSE)</f>
        <v>Douglas-fir Tussock Moth</v>
      </c>
      <c r="E1996" s="24">
        <v>45</v>
      </c>
      <c r="F1996" s="24" t="s">
        <v>5</v>
      </c>
      <c r="G1996" s="24">
        <v>0</v>
      </c>
      <c r="H1996" s="24">
        <v>0</v>
      </c>
    </row>
    <row r="1997" spans="1:8">
      <c r="A1997" s="24" t="str">
        <f t="shared" si="31"/>
        <v>2003_IDT_46</v>
      </c>
      <c r="B1997" s="24">
        <v>2003</v>
      </c>
      <c r="C1997" s="24" t="s">
        <v>193</v>
      </c>
      <c r="D1997" s="24" t="str">
        <f>VLOOKUP(C1997,'FHF LUT'!$A$5:$H$81,2,FALSE)</f>
        <v>Douglas-fir Tussock Moth</v>
      </c>
      <c r="E1997" s="24">
        <v>46</v>
      </c>
      <c r="F1997" s="24" t="s">
        <v>234</v>
      </c>
      <c r="G1997" s="24">
        <v>0</v>
      </c>
      <c r="H1997" s="24">
        <v>0</v>
      </c>
    </row>
    <row r="1998" spans="1:8">
      <c r="A1998" s="24" t="str">
        <f t="shared" si="31"/>
        <v>2003_IDT_47</v>
      </c>
      <c r="B1998" s="24">
        <v>2003</v>
      </c>
      <c r="C1998" s="24" t="s">
        <v>193</v>
      </c>
      <c r="D1998" s="24" t="str">
        <f>VLOOKUP(C1998,'FHF LUT'!$A$5:$H$81,2,FALSE)</f>
        <v>Douglas-fir Tussock Moth</v>
      </c>
      <c r="E1998" s="24">
        <v>47</v>
      </c>
      <c r="F1998" s="24" t="s">
        <v>233</v>
      </c>
      <c r="G1998" s="24">
        <v>0</v>
      </c>
      <c r="H1998" s="24">
        <v>0</v>
      </c>
    </row>
    <row r="1999" spans="1:8">
      <c r="A1999" s="24" t="str">
        <f t="shared" si="31"/>
        <v>2003_IDT_48</v>
      </c>
      <c r="B1999" s="24">
        <v>2003</v>
      </c>
      <c r="C1999" s="24" t="s">
        <v>193</v>
      </c>
      <c r="D1999" s="24" t="str">
        <f>VLOOKUP(C1999,'FHF LUT'!$A$5:$H$81,2,FALSE)</f>
        <v>Douglas-fir Tussock Moth</v>
      </c>
      <c r="E1999" s="24">
        <v>48</v>
      </c>
      <c r="F1999" s="24" t="s">
        <v>235</v>
      </c>
      <c r="G1999" s="24">
        <v>0</v>
      </c>
      <c r="H1999" s="24">
        <v>0</v>
      </c>
    </row>
    <row r="2000" spans="1:8">
      <c r="A2000" s="24" t="str">
        <f t="shared" si="31"/>
        <v>2003_NB_1</v>
      </c>
      <c r="B2000" s="24">
        <v>2003</v>
      </c>
      <c r="C2000" s="24" t="s">
        <v>188</v>
      </c>
      <c r="D2000" s="24" t="str">
        <f>VLOOKUP(C2000,'FHF LUT'!$A$5:$H$81,2,FALSE)</f>
        <v>Fire</v>
      </c>
      <c r="E2000" s="24">
        <v>1</v>
      </c>
      <c r="F2000" s="24" t="s">
        <v>10</v>
      </c>
      <c r="G2000" s="24">
        <v>0</v>
      </c>
      <c r="H2000" s="24">
        <v>0</v>
      </c>
    </row>
    <row r="2001" spans="1:8">
      <c r="A2001" s="24" t="str">
        <f t="shared" si="31"/>
        <v>2003_NB_2</v>
      </c>
      <c r="B2001" s="24">
        <v>2003</v>
      </c>
      <c r="C2001" s="24" t="s">
        <v>188</v>
      </c>
      <c r="D2001" s="24" t="str">
        <f>VLOOKUP(C2001,'FHF LUT'!$A$5:$H$81,2,FALSE)</f>
        <v>Fire</v>
      </c>
      <c r="E2001" s="24">
        <v>2</v>
      </c>
      <c r="F2001" s="24" t="s">
        <v>22</v>
      </c>
      <c r="G2001" s="24">
        <v>120</v>
      </c>
      <c r="H2001" s="24">
        <v>120</v>
      </c>
    </row>
    <row r="2002" spans="1:8">
      <c r="A2002" s="24" t="str">
        <f t="shared" si="31"/>
        <v>2003_NB_3</v>
      </c>
      <c r="B2002" s="24">
        <v>2003</v>
      </c>
      <c r="C2002" s="24" t="s">
        <v>188</v>
      </c>
      <c r="D2002" s="24" t="str">
        <f>VLOOKUP(C2002,'FHF LUT'!$A$5:$H$81,2,FALSE)</f>
        <v>Fire</v>
      </c>
      <c r="E2002" s="24">
        <v>3</v>
      </c>
      <c r="F2002" s="24" t="s">
        <v>13</v>
      </c>
      <c r="G2002" s="24">
        <v>0</v>
      </c>
      <c r="H2002" s="24">
        <v>0</v>
      </c>
    </row>
    <row r="2003" spans="1:8">
      <c r="A2003" s="24" t="str">
        <f t="shared" si="31"/>
        <v>2003_NB_4</v>
      </c>
      <c r="B2003" s="24">
        <v>2003</v>
      </c>
      <c r="C2003" s="24" t="s">
        <v>188</v>
      </c>
      <c r="D2003" s="24" t="str">
        <f>VLOOKUP(C2003,'FHF LUT'!$A$5:$H$81,2,FALSE)</f>
        <v>Fire</v>
      </c>
      <c r="E2003" s="24">
        <v>4</v>
      </c>
      <c r="F2003" s="24" t="s">
        <v>28</v>
      </c>
      <c r="G2003" s="24">
        <v>0</v>
      </c>
      <c r="H2003" s="24">
        <v>0</v>
      </c>
    </row>
    <row r="2004" spans="1:8">
      <c r="A2004" s="24" t="str">
        <f t="shared" si="31"/>
        <v>2003_NB_5</v>
      </c>
      <c r="B2004" s="24">
        <v>2003</v>
      </c>
      <c r="C2004" s="24" t="s">
        <v>188</v>
      </c>
      <c r="D2004" s="24" t="str">
        <f>VLOOKUP(C2004,'FHF LUT'!$A$5:$H$81,2,FALSE)</f>
        <v>Fire</v>
      </c>
      <c r="E2004" s="24">
        <v>5</v>
      </c>
      <c r="F2004" s="24" t="s">
        <v>16</v>
      </c>
      <c r="G2004" s="24">
        <v>293</v>
      </c>
      <c r="H2004" s="24">
        <v>293</v>
      </c>
    </row>
    <row r="2005" spans="1:8">
      <c r="A2005" s="24" t="str">
        <f t="shared" si="31"/>
        <v>2003_NB_7</v>
      </c>
      <c r="B2005" s="24">
        <v>2003</v>
      </c>
      <c r="C2005" s="24" t="s">
        <v>188</v>
      </c>
      <c r="D2005" s="24" t="str">
        <f>VLOOKUP(C2005,'FHF LUT'!$A$5:$H$81,2,FALSE)</f>
        <v>Fire</v>
      </c>
      <c r="E2005" s="24">
        <v>7</v>
      </c>
      <c r="F2005" s="24" t="s">
        <v>25</v>
      </c>
      <c r="G2005" s="24">
        <v>125</v>
      </c>
      <c r="H2005" s="24">
        <v>125</v>
      </c>
    </row>
    <row r="2006" spans="1:8">
      <c r="A2006" s="24" t="str">
        <f t="shared" si="31"/>
        <v>2003_NB_8</v>
      </c>
      <c r="B2006" s="24">
        <v>2003</v>
      </c>
      <c r="C2006" s="24" t="s">
        <v>188</v>
      </c>
      <c r="D2006" s="24" t="str">
        <f>VLOOKUP(C2006,'FHF LUT'!$A$5:$H$81,2,FALSE)</f>
        <v>Fire</v>
      </c>
      <c r="E2006" s="24">
        <v>8</v>
      </c>
      <c r="F2006" s="24" t="s">
        <v>29</v>
      </c>
      <c r="G2006" s="24">
        <v>847</v>
      </c>
      <c r="H2006" s="24">
        <v>847</v>
      </c>
    </row>
    <row r="2007" spans="1:8">
      <c r="A2007" s="24" t="str">
        <f t="shared" si="31"/>
        <v>2003_NB_9</v>
      </c>
      <c r="B2007" s="24">
        <v>2003</v>
      </c>
      <c r="C2007" s="24" t="s">
        <v>188</v>
      </c>
      <c r="D2007" s="24" t="str">
        <f>VLOOKUP(C2007,'FHF LUT'!$A$5:$H$81,2,FALSE)</f>
        <v>Fire</v>
      </c>
      <c r="E2007" s="24">
        <v>9</v>
      </c>
      <c r="F2007" s="24" t="s">
        <v>7</v>
      </c>
      <c r="G2007" s="24">
        <v>928</v>
      </c>
      <c r="H2007" s="24">
        <v>925</v>
      </c>
    </row>
    <row r="2008" spans="1:8">
      <c r="A2008" s="24" t="str">
        <f t="shared" si="31"/>
        <v>2003_NB_10</v>
      </c>
      <c r="B2008" s="24">
        <v>2003</v>
      </c>
      <c r="C2008" s="24" t="s">
        <v>188</v>
      </c>
      <c r="D2008" s="24" t="str">
        <f>VLOOKUP(C2008,'FHF LUT'!$A$5:$H$81,2,FALSE)</f>
        <v>Fire</v>
      </c>
      <c r="E2008" s="24">
        <v>10</v>
      </c>
      <c r="F2008" s="24" t="s">
        <v>18</v>
      </c>
      <c r="G2008" s="24">
        <v>0</v>
      </c>
      <c r="H2008" s="24">
        <v>0</v>
      </c>
    </row>
    <row r="2009" spans="1:8">
      <c r="A2009" s="24" t="str">
        <f t="shared" si="31"/>
        <v>2003_NB_11</v>
      </c>
      <c r="B2009" s="24">
        <v>2003</v>
      </c>
      <c r="C2009" s="24" t="s">
        <v>188</v>
      </c>
      <c r="D2009" s="24" t="str">
        <f>VLOOKUP(C2009,'FHF LUT'!$A$5:$H$81,2,FALSE)</f>
        <v>Fire</v>
      </c>
      <c r="E2009" s="24">
        <v>11</v>
      </c>
      <c r="F2009" s="24" t="s">
        <v>4</v>
      </c>
      <c r="G2009" s="24">
        <v>0</v>
      </c>
      <c r="H2009" s="24">
        <v>0</v>
      </c>
    </row>
    <row r="2010" spans="1:8">
      <c r="A2010" s="24" t="str">
        <f t="shared" si="31"/>
        <v>2003_NB_12</v>
      </c>
      <c r="B2010" s="24">
        <v>2003</v>
      </c>
      <c r="C2010" s="24" t="s">
        <v>188</v>
      </c>
      <c r="D2010" s="24" t="str">
        <f>VLOOKUP(C2010,'FHF LUT'!$A$5:$H$81,2,FALSE)</f>
        <v>Fire</v>
      </c>
      <c r="E2010" s="24">
        <v>12</v>
      </c>
      <c r="F2010" s="24" t="s">
        <v>11</v>
      </c>
      <c r="G2010" s="24">
        <v>0</v>
      </c>
      <c r="H2010" s="24">
        <v>0</v>
      </c>
    </row>
    <row r="2011" spans="1:8">
      <c r="A2011" s="24" t="str">
        <f t="shared" si="31"/>
        <v>2003_NB_13</v>
      </c>
      <c r="B2011" s="24">
        <v>2003</v>
      </c>
      <c r="C2011" s="24" t="s">
        <v>188</v>
      </c>
      <c r="D2011" s="24" t="str">
        <f>VLOOKUP(C2011,'FHF LUT'!$A$5:$H$81,2,FALSE)</f>
        <v>Fire</v>
      </c>
      <c r="E2011" s="24">
        <v>13</v>
      </c>
      <c r="F2011" s="24" t="s">
        <v>24</v>
      </c>
      <c r="G2011" s="24">
        <v>0</v>
      </c>
      <c r="H2011" s="24">
        <v>0</v>
      </c>
    </row>
    <row r="2012" spans="1:8">
      <c r="A2012" s="24" t="str">
        <f t="shared" si="31"/>
        <v>2003_NB_14</v>
      </c>
      <c r="B2012" s="24">
        <v>2003</v>
      </c>
      <c r="C2012" s="24" t="s">
        <v>188</v>
      </c>
      <c r="D2012" s="24" t="str">
        <f>VLOOKUP(C2012,'FHF LUT'!$A$5:$H$81,2,FALSE)</f>
        <v>Fire</v>
      </c>
      <c r="E2012" s="24">
        <v>14</v>
      </c>
      <c r="F2012" s="24" t="s">
        <v>30</v>
      </c>
      <c r="G2012" s="24">
        <v>0</v>
      </c>
      <c r="H2012" s="24">
        <v>0</v>
      </c>
    </row>
    <row r="2013" spans="1:8">
      <c r="A2013" s="24" t="str">
        <f t="shared" si="31"/>
        <v>2003_NB_15</v>
      </c>
      <c r="B2013" s="24">
        <v>2003</v>
      </c>
      <c r="C2013" s="24" t="s">
        <v>188</v>
      </c>
      <c r="D2013" s="24" t="str">
        <f>VLOOKUP(C2013,'FHF LUT'!$A$5:$H$81,2,FALSE)</f>
        <v>Fire</v>
      </c>
      <c r="E2013" s="24">
        <v>15</v>
      </c>
      <c r="F2013" s="24" t="s">
        <v>33</v>
      </c>
      <c r="G2013" s="24">
        <v>0</v>
      </c>
      <c r="H2013" s="24">
        <v>0</v>
      </c>
    </row>
    <row r="2014" spans="1:8">
      <c r="A2014" s="24" t="str">
        <f t="shared" si="31"/>
        <v>2003_NB_16</v>
      </c>
      <c r="B2014" s="24">
        <v>2003</v>
      </c>
      <c r="C2014" s="24" t="s">
        <v>188</v>
      </c>
      <c r="D2014" s="24" t="str">
        <f>VLOOKUP(C2014,'FHF LUT'!$A$5:$H$81,2,FALSE)</f>
        <v>Fire</v>
      </c>
      <c r="E2014" s="24">
        <v>16</v>
      </c>
      <c r="F2014" s="24" t="s">
        <v>12</v>
      </c>
      <c r="G2014" s="24">
        <v>0</v>
      </c>
      <c r="H2014" s="24">
        <v>0</v>
      </c>
    </row>
    <row r="2015" spans="1:8">
      <c r="A2015" s="24" t="str">
        <f t="shared" si="31"/>
        <v>2003_NB_17</v>
      </c>
      <c r="B2015" s="24">
        <v>2003</v>
      </c>
      <c r="C2015" s="24" t="s">
        <v>188</v>
      </c>
      <c r="D2015" s="24" t="str">
        <f>VLOOKUP(C2015,'FHF LUT'!$A$5:$H$81,2,FALSE)</f>
        <v>Fire</v>
      </c>
      <c r="E2015" s="24">
        <v>17</v>
      </c>
      <c r="F2015" s="24" t="s">
        <v>32</v>
      </c>
      <c r="G2015" s="24">
        <v>0</v>
      </c>
      <c r="H2015" s="24">
        <v>0</v>
      </c>
    </row>
    <row r="2016" spans="1:8">
      <c r="A2016" s="24" t="str">
        <f t="shared" si="31"/>
        <v>2003_NB_18</v>
      </c>
      <c r="B2016" s="24">
        <v>2003</v>
      </c>
      <c r="C2016" s="24" t="s">
        <v>188</v>
      </c>
      <c r="D2016" s="24" t="str">
        <f>VLOOKUP(C2016,'FHF LUT'!$A$5:$H$81,2,FALSE)</f>
        <v>Fire</v>
      </c>
      <c r="E2016" s="24">
        <v>18</v>
      </c>
      <c r="F2016" s="24" t="s">
        <v>15</v>
      </c>
      <c r="G2016" s="24">
        <v>0</v>
      </c>
      <c r="H2016" s="24">
        <v>0</v>
      </c>
    </row>
    <row r="2017" spans="1:8">
      <c r="A2017" s="24" t="str">
        <f t="shared" si="31"/>
        <v>2003_NB_20</v>
      </c>
      <c r="B2017" s="24">
        <v>2003</v>
      </c>
      <c r="C2017" s="24" t="s">
        <v>188</v>
      </c>
      <c r="D2017" s="24" t="str">
        <f>VLOOKUP(C2017,'FHF LUT'!$A$5:$H$81,2,FALSE)</f>
        <v>Fire</v>
      </c>
      <c r="E2017" s="24">
        <v>20</v>
      </c>
      <c r="F2017" s="24" t="s">
        <v>6</v>
      </c>
      <c r="G2017" s="24">
        <v>0</v>
      </c>
      <c r="H2017" s="24">
        <v>0</v>
      </c>
    </row>
    <row r="2018" spans="1:8">
      <c r="A2018" s="24" t="str">
        <f t="shared" si="31"/>
        <v>2003_NB_22</v>
      </c>
      <c r="B2018" s="24">
        <v>2003</v>
      </c>
      <c r="C2018" s="24" t="s">
        <v>188</v>
      </c>
      <c r="D2018" s="24" t="str">
        <f>VLOOKUP(C2018,'FHF LUT'!$A$5:$H$81,2,FALSE)</f>
        <v>Fire</v>
      </c>
      <c r="E2018" s="24">
        <v>22</v>
      </c>
      <c r="F2018" s="24" t="s">
        <v>19</v>
      </c>
      <c r="G2018" s="24">
        <v>0</v>
      </c>
      <c r="H2018" s="24">
        <v>0</v>
      </c>
    </row>
    <row r="2019" spans="1:8">
      <c r="A2019" s="24" t="str">
        <f t="shared" si="31"/>
        <v>2003_NB_23</v>
      </c>
      <c r="B2019" s="24">
        <v>2003</v>
      </c>
      <c r="C2019" s="24" t="s">
        <v>188</v>
      </c>
      <c r="D2019" s="24" t="str">
        <f>VLOOKUP(C2019,'FHF LUT'!$A$5:$H$81,2,FALSE)</f>
        <v>Fire</v>
      </c>
      <c r="E2019" s="24">
        <v>23</v>
      </c>
      <c r="F2019" s="24" t="s">
        <v>27</v>
      </c>
      <c r="G2019" s="24">
        <v>28676</v>
      </c>
      <c r="H2019" s="24">
        <v>21088</v>
      </c>
    </row>
    <row r="2020" spans="1:8">
      <c r="A2020" s="24" t="str">
        <f t="shared" si="31"/>
        <v>2003_NB_24</v>
      </c>
      <c r="B2020" s="24">
        <v>2003</v>
      </c>
      <c r="C2020" s="24" t="s">
        <v>188</v>
      </c>
      <c r="D2020" s="24" t="str">
        <f>VLOOKUP(C2020,'FHF LUT'!$A$5:$H$81,2,FALSE)</f>
        <v>Fire</v>
      </c>
      <c r="E2020" s="24">
        <v>24</v>
      </c>
      <c r="F2020" s="24" t="s">
        <v>17</v>
      </c>
      <c r="G2020" s="24">
        <v>0</v>
      </c>
      <c r="H2020" s="24">
        <v>0</v>
      </c>
    </row>
    <row r="2021" spans="1:8">
      <c r="A2021" s="24" t="str">
        <f t="shared" si="31"/>
        <v>2003_NB_25</v>
      </c>
      <c r="B2021" s="24">
        <v>2003</v>
      </c>
      <c r="C2021" s="24" t="s">
        <v>188</v>
      </c>
      <c r="D2021" s="24" t="str">
        <f>VLOOKUP(C2021,'FHF LUT'!$A$5:$H$81,2,FALSE)</f>
        <v>Fire</v>
      </c>
      <c r="E2021" s="24">
        <v>25</v>
      </c>
      <c r="F2021" s="24" t="s">
        <v>23</v>
      </c>
      <c r="G2021" s="24">
        <v>0</v>
      </c>
      <c r="H2021" s="24">
        <v>0</v>
      </c>
    </row>
    <row r="2022" spans="1:8">
      <c r="A2022" s="24" t="str">
        <f t="shared" si="31"/>
        <v>2003_NB_26</v>
      </c>
      <c r="B2022" s="24">
        <v>2003</v>
      </c>
      <c r="C2022" s="24" t="s">
        <v>188</v>
      </c>
      <c r="D2022" s="24" t="str">
        <f>VLOOKUP(C2022,'FHF LUT'!$A$5:$H$81,2,FALSE)</f>
        <v>Fire</v>
      </c>
      <c r="E2022" s="24">
        <v>26</v>
      </c>
      <c r="F2022" s="24" t="s">
        <v>14</v>
      </c>
      <c r="G2022" s="24">
        <v>171</v>
      </c>
      <c r="H2022" s="24">
        <v>171</v>
      </c>
    </row>
    <row r="2023" spans="1:8">
      <c r="A2023" s="24" t="str">
        <f t="shared" si="31"/>
        <v>2003_NB_27</v>
      </c>
      <c r="B2023" s="24">
        <v>2003</v>
      </c>
      <c r="C2023" s="24" t="s">
        <v>188</v>
      </c>
      <c r="D2023" s="24" t="str">
        <f>VLOOKUP(C2023,'FHF LUT'!$A$5:$H$81,2,FALSE)</f>
        <v>Fire</v>
      </c>
      <c r="E2023" s="24">
        <v>27</v>
      </c>
      <c r="F2023" s="24" t="s">
        <v>21</v>
      </c>
      <c r="G2023" s="24">
        <v>0</v>
      </c>
      <c r="H2023" s="24">
        <v>0</v>
      </c>
    </row>
    <row r="2024" spans="1:8">
      <c r="A2024" s="24" t="str">
        <f t="shared" si="31"/>
        <v>2003_NB_29</v>
      </c>
      <c r="B2024" s="24">
        <v>2003</v>
      </c>
      <c r="C2024" s="24" t="s">
        <v>188</v>
      </c>
      <c r="D2024" s="24" t="str">
        <f>VLOOKUP(C2024,'FHF LUT'!$A$5:$H$81,2,FALSE)</f>
        <v>Fire</v>
      </c>
      <c r="E2024" s="24">
        <v>29</v>
      </c>
      <c r="F2024" s="24" t="s">
        <v>9</v>
      </c>
      <c r="G2024" s="24">
        <v>184376</v>
      </c>
      <c r="H2024" s="24">
        <v>184373</v>
      </c>
    </row>
    <row r="2025" spans="1:8">
      <c r="A2025" s="24" t="str">
        <f t="shared" si="31"/>
        <v>2003_NB_30</v>
      </c>
      <c r="B2025" s="24">
        <v>2003</v>
      </c>
      <c r="C2025" s="24" t="s">
        <v>188</v>
      </c>
      <c r="D2025" s="24" t="str">
        <f>VLOOKUP(C2025,'FHF LUT'!$A$5:$H$81,2,FALSE)</f>
        <v>Fire</v>
      </c>
      <c r="E2025" s="24">
        <v>30</v>
      </c>
      <c r="F2025" s="24" t="s">
        <v>35</v>
      </c>
      <c r="G2025" s="24">
        <v>0</v>
      </c>
      <c r="H2025" s="24">
        <v>0</v>
      </c>
    </row>
    <row r="2026" spans="1:8">
      <c r="A2026" s="24" t="str">
        <f t="shared" si="31"/>
        <v>2003_NB_31</v>
      </c>
      <c r="B2026" s="24">
        <v>2003</v>
      </c>
      <c r="C2026" s="24" t="s">
        <v>188</v>
      </c>
      <c r="D2026" s="24" t="str">
        <f>VLOOKUP(C2026,'FHF LUT'!$A$5:$H$81,2,FALSE)</f>
        <v>Fire</v>
      </c>
      <c r="E2026" s="24">
        <v>31</v>
      </c>
      <c r="F2026" s="24" t="s">
        <v>34</v>
      </c>
      <c r="G2026" s="24">
        <v>0</v>
      </c>
      <c r="H2026" s="24">
        <v>0</v>
      </c>
    </row>
    <row r="2027" spans="1:8">
      <c r="A2027" s="24" t="str">
        <f t="shared" si="31"/>
        <v>2003_NB_38</v>
      </c>
      <c r="B2027" s="24">
        <v>2003</v>
      </c>
      <c r="C2027" s="24" t="s">
        <v>188</v>
      </c>
      <c r="D2027" s="24" t="str">
        <f>VLOOKUP(C2027,'FHF LUT'!$A$5:$H$81,2,FALSE)</f>
        <v>Fire</v>
      </c>
      <c r="E2027" s="24">
        <v>38</v>
      </c>
      <c r="F2027" s="24" t="s">
        <v>8</v>
      </c>
      <c r="G2027" s="24">
        <v>0</v>
      </c>
      <c r="H2027" s="24">
        <v>0</v>
      </c>
    </row>
    <row r="2028" spans="1:8">
      <c r="A2028" s="24" t="str">
        <f t="shared" si="31"/>
        <v>2003_NB_39</v>
      </c>
      <c r="B2028" s="24">
        <v>2003</v>
      </c>
      <c r="C2028" s="24" t="s">
        <v>188</v>
      </c>
      <c r="D2028" s="24" t="str">
        <f>VLOOKUP(C2028,'FHF LUT'!$A$5:$H$81,2,FALSE)</f>
        <v>Fire</v>
      </c>
      <c r="E2028" s="24">
        <v>39</v>
      </c>
      <c r="F2028" s="24" t="s">
        <v>36</v>
      </c>
      <c r="G2028" s="24">
        <v>0</v>
      </c>
      <c r="H2028" s="24">
        <v>0</v>
      </c>
    </row>
    <row r="2029" spans="1:8">
      <c r="A2029" s="24" t="str">
        <f t="shared" si="31"/>
        <v>2003_NB_40</v>
      </c>
      <c r="B2029" s="24">
        <v>2003</v>
      </c>
      <c r="C2029" s="24" t="s">
        <v>188</v>
      </c>
      <c r="D2029" s="24" t="str">
        <f>VLOOKUP(C2029,'FHF LUT'!$A$5:$H$81,2,FALSE)</f>
        <v>Fire</v>
      </c>
      <c r="E2029" s="24">
        <v>40</v>
      </c>
      <c r="F2029" s="24" t="s">
        <v>31</v>
      </c>
      <c r="G2029" s="24">
        <v>0</v>
      </c>
      <c r="H2029" s="24">
        <v>0</v>
      </c>
    </row>
    <row r="2030" spans="1:8">
      <c r="A2030" s="24" t="str">
        <f t="shared" si="31"/>
        <v>2003_NB_41</v>
      </c>
      <c r="B2030" s="24">
        <v>2003</v>
      </c>
      <c r="C2030" s="24" t="s">
        <v>188</v>
      </c>
      <c r="D2030" s="24" t="str">
        <f>VLOOKUP(C2030,'FHF LUT'!$A$5:$H$81,2,FALSE)</f>
        <v>Fire</v>
      </c>
      <c r="E2030" s="24">
        <v>41</v>
      </c>
      <c r="F2030" s="24" t="s">
        <v>26</v>
      </c>
      <c r="G2030" s="24">
        <v>0</v>
      </c>
      <c r="H2030" s="24">
        <v>0</v>
      </c>
    </row>
    <row r="2031" spans="1:8">
      <c r="A2031" s="24" t="str">
        <f t="shared" si="31"/>
        <v>2003_NB_43</v>
      </c>
      <c r="B2031" s="24">
        <v>2003</v>
      </c>
      <c r="C2031" s="24" t="s">
        <v>188</v>
      </c>
      <c r="D2031" s="24" t="str">
        <f>VLOOKUP(C2031,'FHF LUT'!$A$5:$H$81,2,FALSE)</f>
        <v>Fire</v>
      </c>
      <c r="E2031" s="24">
        <v>43</v>
      </c>
      <c r="F2031" s="24" t="s">
        <v>20</v>
      </c>
      <c r="G2031" s="24">
        <v>0</v>
      </c>
      <c r="H2031" s="24">
        <v>0</v>
      </c>
    </row>
    <row r="2032" spans="1:8">
      <c r="A2032" s="24" t="str">
        <f t="shared" si="31"/>
        <v>2003_NB_44</v>
      </c>
      <c r="B2032" s="24">
        <v>2003</v>
      </c>
      <c r="C2032" s="24" t="s">
        <v>188</v>
      </c>
      <c r="D2032" s="24" t="str">
        <f>VLOOKUP(C2032,'FHF LUT'!$A$5:$H$81,2,FALSE)</f>
        <v>Fire</v>
      </c>
      <c r="E2032" s="24">
        <v>44</v>
      </c>
      <c r="F2032" s="24" t="s">
        <v>3</v>
      </c>
      <c r="G2032" s="24">
        <v>0</v>
      </c>
      <c r="H2032" s="24">
        <v>0</v>
      </c>
    </row>
    <row r="2033" spans="1:8">
      <c r="A2033" s="24" t="str">
        <f t="shared" si="31"/>
        <v>2003_NB_45</v>
      </c>
      <c r="B2033" s="24">
        <v>2003</v>
      </c>
      <c r="C2033" s="24" t="s">
        <v>188</v>
      </c>
      <c r="D2033" s="24" t="str">
        <f>VLOOKUP(C2033,'FHF LUT'!$A$5:$H$81,2,FALSE)</f>
        <v>Fire</v>
      </c>
      <c r="E2033" s="24">
        <v>45</v>
      </c>
      <c r="F2033" s="24" t="s">
        <v>5</v>
      </c>
      <c r="G2033" s="24">
        <v>0</v>
      </c>
      <c r="H2033" s="24">
        <v>0</v>
      </c>
    </row>
    <row r="2034" spans="1:8">
      <c r="A2034" s="24" t="str">
        <f t="shared" si="31"/>
        <v>2003_NB_46</v>
      </c>
      <c r="B2034" s="24">
        <v>2003</v>
      </c>
      <c r="C2034" s="24" t="s">
        <v>188</v>
      </c>
      <c r="D2034" s="24" t="str">
        <f>VLOOKUP(C2034,'FHF LUT'!$A$5:$H$81,2,FALSE)</f>
        <v>Fire</v>
      </c>
      <c r="E2034" s="24">
        <v>46</v>
      </c>
      <c r="F2034" s="24" t="s">
        <v>234</v>
      </c>
      <c r="G2034" s="24">
        <v>0</v>
      </c>
      <c r="H2034" s="24">
        <v>0</v>
      </c>
    </row>
    <row r="2035" spans="1:8">
      <c r="A2035" s="24" t="str">
        <f t="shared" si="31"/>
        <v>2003_NB_47</v>
      </c>
      <c r="B2035" s="24">
        <v>2003</v>
      </c>
      <c r="C2035" s="24" t="s">
        <v>188</v>
      </c>
      <c r="D2035" s="24" t="str">
        <f>VLOOKUP(C2035,'FHF LUT'!$A$5:$H$81,2,FALSE)</f>
        <v>Fire</v>
      </c>
      <c r="E2035" s="24">
        <v>47</v>
      </c>
      <c r="F2035" s="24" t="s">
        <v>233</v>
      </c>
      <c r="G2035" s="24">
        <v>0</v>
      </c>
      <c r="H2035" s="24">
        <v>0</v>
      </c>
    </row>
    <row r="2036" spans="1:8">
      <c r="A2036" s="24" t="str">
        <f t="shared" si="31"/>
        <v>2003_NB_48</v>
      </c>
      <c r="B2036" s="24">
        <v>2003</v>
      </c>
      <c r="C2036" s="24" t="s">
        <v>188</v>
      </c>
      <c r="D2036" s="24" t="str">
        <f>VLOOKUP(C2036,'FHF LUT'!$A$5:$H$81,2,FALSE)</f>
        <v>Fire</v>
      </c>
      <c r="E2036" s="24">
        <v>48</v>
      </c>
      <c r="F2036" s="24" t="s">
        <v>235</v>
      </c>
      <c r="G2036" s="24">
        <v>0</v>
      </c>
      <c r="H2036" s="24">
        <v>0</v>
      </c>
    </row>
    <row r="2037" spans="1:8">
      <c r="A2037" s="24" t="str">
        <f t="shared" si="31"/>
        <v>2003_NDM_1</v>
      </c>
      <c r="B2037" s="24">
        <v>2003</v>
      </c>
      <c r="C2037" s="24" t="s">
        <v>332</v>
      </c>
      <c r="D2037" s="24" t="str">
        <f>VLOOKUP(C2037,'FHF LUT'!$A$5:$H$81,2,FALSE)</f>
        <v>Drought-caused Mortality</v>
      </c>
      <c r="E2037" s="24">
        <v>1</v>
      </c>
      <c r="F2037" s="24" t="s">
        <v>10</v>
      </c>
      <c r="G2037" s="24">
        <v>13</v>
      </c>
      <c r="H2037" s="24">
        <v>13</v>
      </c>
    </row>
    <row r="2038" spans="1:8">
      <c r="A2038" s="24" t="str">
        <f t="shared" si="31"/>
        <v>2003_NDM_2</v>
      </c>
      <c r="B2038" s="24">
        <v>2003</v>
      </c>
      <c r="C2038" s="24" t="s">
        <v>332</v>
      </c>
      <c r="D2038" s="24" t="str">
        <f>VLOOKUP(C2038,'FHF LUT'!$A$5:$H$81,2,FALSE)</f>
        <v>Drought-caused Mortality</v>
      </c>
      <c r="E2038" s="24">
        <v>2</v>
      </c>
      <c r="F2038" s="24" t="s">
        <v>22</v>
      </c>
      <c r="G2038" s="24">
        <v>617</v>
      </c>
      <c r="H2038" s="24">
        <v>617</v>
      </c>
    </row>
    <row r="2039" spans="1:8">
      <c r="A2039" s="24" t="str">
        <f t="shared" si="31"/>
        <v>2003_NDM_3</v>
      </c>
      <c r="B2039" s="24">
        <v>2003</v>
      </c>
      <c r="C2039" s="24" t="s">
        <v>332</v>
      </c>
      <c r="D2039" s="24" t="str">
        <f>VLOOKUP(C2039,'FHF LUT'!$A$5:$H$81,2,FALSE)</f>
        <v>Drought-caused Mortality</v>
      </c>
      <c r="E2039" s="24">
        <v>3</v>
      </c>
      <c r="F2039" s="24" t="s">
        <v>13</v>
      </c>
      <c r="G2039" s="24">
        <v>0</v>
      </c>
      <c r="H2039" s="24">
        <v>0</v>
      </c>
    </row>
    <row r="2040" spans="1:8">
      <c r="A2040" s="24" t="str">
        <f t="shared" si="31"/>
        <v>2003_NDM_4</v>
      </c>
      <c r="B2040" s="24">
        <v>2003</v>
      </c>
      <c r="C2040" s="24" t="s">
        <v>332</v>
      </c>
      <c r="D2040" s="24" t="str">
        <f>VLOOKUP(C2040,'FHF LUT'!$A$5:$H$81,2,FALSE)</f>
        <v>Drought-caused Mortality</v>
      </c>
      <c r="E2040" s="24">
        <v>4</v>
      </c>
      <c r="F2040" s="24" t="s">
        <v>28</v>
      </c>
      <c r="G2040" s="24">
        <v>0</v>
      </c>
      <c r="H2040" s="24">
        <v>0</v>
      </c>
    </row>
    <row r="2041" spans="1:8">
      <c r="A2041" s="24" t="str">
        <f t="shared" si="31"/>
        <v>2003_NDM_5</v>
      </c>
      <c r="B2041" s="24">
        <v>2003</v>
      </c>
      <c r="C2041" s="24" t="s">
        <v>332</v>
      </c>
      <c r="D2041" s="24" t="str">
        <f>VLOOKUP(C2041,'FHF LUT'!$A$5:$H$81,2,FALSE)</f>
        <v>Drought-caused Mortality</v>
      </c>
      <c r="E2041" s="24">
        <v>5</v>
      </c>
      <c r="F2041" s="24" t="s">
        <v>16</v>
      </c>
      <c r="G2041" s="24">
        <v>2083</v>
      </c>
      <c r="H2041" s="24">
        <v>2083</v>
      </c>
    </row>
    <row r="2042" spans="1:8">
      <c r="A2042" s="24" t="str">
        <f t="shared" si="31"/>
        <v>2003_NDM_7</v>
      </c>
      <c r="B2042" s="24">
        <v>2003</v>
      </c>
      <c r="C2042" s="24" t="s">
        <v>332</v>
      </c>
      <c r="D2042" s="24" t="str">
        <f>VLOOKUP(C2042,'FHF LUT'!$A$5:$H$81,2,FALSE)</f>
        <v>Drought-caused Mortality</v>
      </c>
      <c r="E2042" s="24">
        <v>7</v>
      </c>
      <c r="F2042" s="24" t="s">
        <v>25</v>
      </c>
      <c r="G2042" s="24">
        <v>0</v>
      </c>
      <c r="H2042" s="24">
        <v>0</v>
      </c>
    </row>
    <row r="2043" spans="1:8">
      <c r="A2043" s="24" t="str">
        <f t="shared" si="31"/>
        <v>2003_NDM_8</v>
      </c>
      <c r="B2043" s="24">
        <v>2003</v>
      </c>
      <c r="C2043" s="24" t="s">
        <v>332</v>
      </c>
      <c r="D2043" s="24" t="str">
        <f>VLOOKUP(C2043,'FHF LUT'!$A$5:$H$81,2,FALSE)</f>
        <v>Drought-caused Mortality</v>
      </c>
      <c r="E2043" s="24">
        <v>8</v>
      </c>
      <c r="F2043" s="24" t="s">
        <v>29</v>
      </c>
      <c r="G2043" s="24">
        <v>0</v>
      </c>
      <c r="H2043" s="24">
        <v>0</v>
      </c>
    </row>
    <row r="2044" spans="1:8">
      <c r="A2044" s="24" t="str">
        <f t="shared" si="31"/>
        <v>2003_NDM_9</v>
      </c>
      <c r="B2044" s="24">
        <v>2003</v>
      </c>
      <c r="C2044" s="24" t="s">
        <v>332</v>
      </c>
      <c r="D2044" s="24" t="str">
        <f>VLOOKUP(C2044,'FHF LUT'!$A$5:$H$81,2,FALSE)</f>
        <v>Drought-caused Mortality</v>
      </c>
      <c r="E2044" s="24">
        <v>9</v>
      </c>
      <c r="F2044" s="24" t="s">
        <v>7</v>
      </c>
      <c r="G2044" s="24">
        <v>0</v>
      </c>
      <c r="H2044" s="24">
        <v>0</v>
      </c>
    </row>
    <row r="2045" spans="1:8">
      <c r="A2045" s="24" t="str">
        <f t="shared" si="31"/>
        <v>2003_NDM_10</v>
      </c>
      <c r="B2045" s="24">
        <v>2003</v>
      </c>
      <c r="C2045" s="24" t="s">
        <v>332</v>
      </c>
      <c r="D2045" s="24" t="str">
        <f>VLOOKUP(C2045,'FHF LUT'!$A$5:$H$81,2,FALSE)</f>
        <v>Drought-caused Mortality</v>
      </c>
      <c r="E2045" s="24">
        <v>10</v>
      </c>
      <c r="F2045" s="24" t="s">
        <v>18</v>
      </c>
      <c r="G2045" s="24">
        <v>0</v>
      </c>
      <c r="H2045" s="24">
        <v>0</v>
      </c>
    </row>
    <row r="2046" spans="1:8">
      <c r="A2046" s="24" t="str">
        <f t="shared" si="31"/>
        <v>2003_NDM_11</v>
      </c>
      <c r="B2046" s="24">
        <v>2003</v>
      </c>
      <c r="C2046" s="24" t="s">
        <v>332</v>
      </c>
      <c r="D2046" s="24" t="str">
        <f>VLOOKUP(C2046,'FHF LUT'!$A$5:$H$81,2,FALSE)</f>
        <v>Drought-caused Mortality</v>
      </c>
      <c r="E2046" s="24">
        <v>11</v>
      </c>
      <c r="F2046" s="24" t="s">
        <v>4</v>
      </c>
      <c r="G2046" s="24">
        <v>0</v>
      </c>
      <c r="H2046" s="24">
        <v>0</v>
      </c>
    </row>
    <row r="2047" spans="1:8">
      <c r="A2047" s="24" t="str">
        <f t="shared" si="31"/>
        <v>2003_NDM_12</v>
      </c>
      <c r="B2047" s="24">
        <v>2003</v>
      </c>
      <c r="C2047" s="24" t="s">
        <v>332</v>
      </c>
      <c r="D2047" s="24" t="str">
        <f>VLOOKUP(C2047,'FHF LUT'!$A$5:$H$81,2,FALSE)</f>
        <v>Drought-caused Mortality</v>
      </c>
      <c r="E2047" s="24">
        <v>12</v>
      </c>
      <c r="F2047" s="24" t="s">
        <v>11</v>
      </c>
      <c r="G2047" s="24">
        <v>0</v>
      </c>
      <c r="H2047" s="24">
        <v>0</v>
      </c>
    </row>
    <row r="2048" spans="1:8">
      <c r="A2048" s="24" t="str">
        <f t="shared" si="31"/>
        <v>2003_NDM_13</v>
      </c>
      <c r="B2048" s="24">
        <v>2003</v>
      </c>
      <c r="C2048" s="24" t="s">
        <v>332</v>
      </c>
      <c r="D2048" s="24" t="str">
        <f>VLOOKUP(C2048,'FHF LUT'!$A$5:$H$81,2,FALSE)</f>
        <v>Drought-caused Mortality</v>
      </c>
      <c r="E2048" s="24">
        <v>13</v>
      </c>
      <c r="F2048" s="24" t="s">
        <v>24</v>
      </c>
      <c r="G2048" s="24">
        <v>0</v>
      </c>
      <c r="H2048" s="24">
        <v>0</v>
      </c>
    </row>
    <row r="2049" spans="1:8">
      <c r="A2049" s="24" t="str">
        <f t="shared" si="31"/>
        <v>2003_NDM_14</v>
      </c>
      <c r="B2049" s="24">
        <v>2003</v>
      </c>
      <c r="C2049" s="24" t="s">
        <v>332</v>
      </c>
      <c r="D2049" s="24" t="str">
        <f>VLOOKUP(C2049,'FHF LUT'!$A$5:$H$81,2,FALSE)</f>
        <v>Drought-caused Mortality</v>
      </c>
      <c r="E2049" s="24">
        <v>14</v>
      </c>
      <c r="F2049" s="24" t="s">
        <v>30</v>
      </c>
      <c r="G2049" s="24">
        <v>0</v>
      </c>
      <c r="H2049" s="24">
        <v>0</v>
      </c>
    </row>
    <row r="2050" spans="1:8">
      <c r="A2050" s="24" t="str">
        <f t="shared" si="31"/>
        <v>2003_NDM_15</v>
      </c>
      <c r="B2050" s="24">
        <v>2003</v>
      </c>
      <c r="C2050" s="24" t="s">
        <v>332</v>
      </c>
      <c r="D2050" s="24" t="str">
        <f>VLOOKUP(C2050,'FHF LUT'!$A$5:$H$81,2,FALSE)</f>
        <v>Drought-caused Mortality</v>
      </c>
      <c r="E2050" s="24">
        <v>15</v>
      </c>
      <c r="F2050" s="24" t="s">
        <v>33</v>
      </c>
      <c r="G2050" s="24">
        <v>0</v>
      </c>
      <c r="H2050" s="24">
        <v>0</v>
      </c>
    </row>
    <row r="2051" spans="1:8">
      <c r="A2051" s="24" t="str">
        <f t="shared" ref="A2051:A2114" si="32">CONCATENATE(B2051,"_",C2051,"_",E2051)</f>
        <v>2003_NDM_16</v>
      </c>
      <c r="B2051" s="24">
        <v>2003</v>
      </c>
      <c r="C2051" s="24" t="s">
        <v>332</v>
      </c>
      <c r="D2051" s="24" t="str">
        <f>VLOOKUP(C2051,'FHF LUT'!$A$5:$H$81,2,FALSE)</f>
        <v>Drought-caused Mortality</v>
      </c>
      <c r="E2051" s="24">
        <v>16</v>
      </c>
      <c r="F2051" s="24" t="s">
        <v>12</v>
      </c>
      <c r="G2051" s="24">
        <v>0</v>
      </c>
      <c r="H2051" s="24">
        <v>0</v>
      </c>
    </row>
    <row r="2052" spans="1:8">
      <c r="A2052" s="24" t="str">
        <f t="shared" si="32"/>
        <v>2003_NDM_17</v>
      </c>
      <c r="B2052" s="24">
        <v>2003</v>
      </c>
      <c r="C2052" s="24" t="s">
        <v>332</v>
      </c>
      <c r="D2052" s="24" t="str">
        <f>VLOOKUP(C2052,'FHF LUT'!$A$5:$H$81,2,FALSE)</f>
        <v>Drought-caused Mortality</v>
      </c>
      <c r="E2052" s="24">
        <v>17</v>
      </c>
      <c r="F2052" s="24" t="s">
        <v>32</v>
      </c>
      <c r="G2052" s="24">
        <v>0</v>
      </c>
      <c r="H2052" s="24">
        <v>0</v>
      </c>
    </row>
    <row r="2053" spans="1:8">
      <c r="A2053" s="24" t="str">
        <f t="shared" si="32"/>
        <v>2003_NDM_18</v>
      </c>
      <c r="B2053" s="24">
        <v>2003</v>
      </c>
      <c r="C2053" s="24" t="s">
        <v>332</v>
      </c>
      <c r="D2053" s="24" t="str">
        <f>VLOOKUP(C2053,'FHF LUT'!$A$5:$H$81,2,FALSE)</f>
        <v>Drought-caused Mortality</v>
      </c>
      <c r="E2053" s="24">
        <v>18</v>
      </c>
      <c r="F2053" s="24" t="s">
        <v>15</v>
      </c>
      <c r="G2053" s="24">
        <v>0</v>
      </c>
      <c r="H2053" s="24">
        <v>0</v>
      </c>
    </row>
    <row r="2054" spans="1:8">
      <c r="A2054" s="24" t="str">
        <f t="shared" si="32"/>
        <v>2003_NDM_20</v>
      </c>
      <c r="B2054" s="24">
        <v>2003</v>
      </c>
      <c r="C2054" s="24" t="s">
        <v>332</v>
      </c>
      <c r="D2054" s="24" t="str">
        <f>VLOOKUP(C2054,'FHF LUT'!$A$5:$H$81,2,FALSE)</f>
        <v>Drought-caused Mortality</v>
      </c>
      <c r="E2054" s="24">
        <v>20</v>
      </c>
      <c r="F2054" s="24" t="s">
        <v>6</v>
      </c>
      <c r="G2054" s="24">
        <v>0</v>
      </c>
      <c r="H2054" s="24">
        <v>0</v>
      </c>
    </row>
    <row r="2055" spans="1:8">
      <c r="A2055" s="24" t="str">
        <f t="shared" si="32"/>
        <v>2003_NDM_22</v>
      </c>
      <c r="B2055" s="24">
        <v>2003</v>
      </c>
      <c r="C2055" s="24" t="s">
        <v>332</v>
      </c>
      <c r="D2055" s="24" t="str">
        <f>VLOOKUP(C2055,'FHF LUT'!$A$5:$H$81,2,FALSE)</f>
        <v>Drought-caused Mortality</v>
      </c>
      <c r="E2055" s="24">
        <v>22</v>
      </c>
      <c r="F2055" s="24" t="s">
        <v>19</v>
      </c>
      <c r="G2055" s="24">
        <v>0</v>
      </c>
      <c r="H2055" s="24">
        <v>0</v>
      </c>
    </row>
    <row r="2056" spans="1:8">
      <c r="A2056" s="24" t="str">
        <f t="shared" si="32"/>
        <v>2003_NDM_23</v>
      </c>
      <c r="B2056" s="24">
        <v>2003</v>
      </c>
      <c r="C2056" s="24" t="s">
        <v>332</v>
      </c>
      <c r="D2056" s="24" t="str">
        <f>VLOOKUP(C2056,'FHF LUT'!$A$5:$H$81,2,FALSE)</f>
        <v>Drought-caused Mortality</v>
      </c>
      <c r="E2056" s="24">
        <v>23</v>
      </c>
      <c r="F2056" s="24" t="s">
        <v>27</v>
      </c>
      <c r="G2056" s="24">
        <v>0</v>
      </c>
      <c r="H2056" s="24">
        <v>0</v>
      </c>
    </row>
    <row r="2057" spans="1:8">
      <c r="A2057" s="24" t="str">
        <f t="shared" si="32"/>
        <v>2003_NDM_24</v>
      </c>
      <c r="B2057" s="24">
        <v>2003</v>
      </c>
      <c r="C2057" s="24" t="s">
        <v>332</v>
      </c>
      <c r="D2057" s="24" t="str">
        <f>VLOOKUP(C2057,'FHF LUT'!$A$5:$H$81,2,FALSE)</f>
        <v>Drought-caused Mortality</v>
      </c>
      <c r="E2057" s="24">
        <v>24</v>
      </c>
      <c r="F2057" s="24" t="s">
        <v>17</v>
      </c>
      <c r="G2057" s="24">
        <v>0</v>
      </c>
      <c r="H2057" s="24">
        <v>0</v>
      </c>
    </row>
    <row r="2058" spans="1:8">
      <c r="A2058" s="24" t="str">
        <f t="shared" si="32"/>
        <v>2003_NDM_25</v>
      </c>
      <c r="B2058" s="24">
        <v>2003</v>
      </c>
      <c r="C2058" s="24" t="s">
        <v>332</v>
      </c>
      <c r="D2058" s="24" t="str">
        <f>VLOOKUP(C2058,'FHF LUT'!$A$5:$H$81,2,FALSE)</f>
        <v>Drought-caused Mortality</v>
      </c>
      <c r="E2058" s="24">
        <v>25</v>
      </c>
      <c r="F2058" s="24" t="s">
        <v>23</v>
      </c>
      <c r="G2058" s="24">
        <v>0</v>
      </c>
      <c r="H2058" s="24">
        <v>0</v>
      </c>
    </row>
    <row r="2059" spans="1:8">
      <c r="A2059" s="24" t="str">
        <f t="shared" si="32"/>
        <v>2003_NDM_26</v>
      </c>
      <c r="B2059" s="24">
        <v>2003</v>
      </c>
      <c r="C2059" s="24" t="s">
        <v>332</v>
      </c>
      <c r="D2059" s="24" t="str">
        <f>VLOOKUP(C2059,'FHF LUT'!$A$5:$H$81,2,FALSE)</f>
        <v>Drought-caused Mortality</v>
      </c>
      <c r="E2059" s="24">
        <v>26</v>
      </c>
      <c r="F2059" s="24" t="s">
        <v>14</v>
      </c>
      <c r="G2059" s="24">
        <v>0</v>
      </c>
      <c r="H2059" s="24">
        <v>0</v>
      </c>
    </row>
    <row r="2060" spans="1:8">
      <c r="A2060" s="24" t="str">
        <f t="shared" si="32"/>
        <v>2003_NDM_27</v>
      </c>
      <c r="B2060" s="24">
        <v>2003</v>
      </c>
      <c r="C2060" s="24" t="s">
        <v>332</v>
      </c>
      <c r="D2060" s="24" t="str">
        <f>VLOOKUP(C2060,'FHF LUT'!$A$5:$H$81,2,FALSE)</f>
        <v>Drought-caused Mortality</v>
      </c>
      <c r="E2060" s="24">
        <v>27</v>
      </c>
      <c r="F2060" s="24" t="s">
        <v>21</v>
      </c>
      <c r="G2060" s="24">
        <v>0</v>
      </c>
      <c r="H2060" s="24">
        <v>0</v>
      </c>
    </row>
    <row r="2061" spans="1:8">
      <c r="A2061" s="24" t="str">
        <f t="shared" si="32"/>
        <v>2003_NDM_29</v>
      </c>
      <c r="B2061" s="24">
        <v>2003</v>
      </c>
      <c r="C2061" s="24" t="s">
        <v>332</v>
      </c>
      <c r="D2061" s="24" t="str">
        <f>VLOOKUP(C2061,'FHF LUT'!$A$5:$H$81,2,FALSE)</f>
        <v>Drought-caused Mortality</v>
      </c>
      <c r="E2061" s="24">
        <v>29</v>
      </c>
      <c r="F2061" s="24" t="s">
        <v>9</v>
      </c>
      <c r="G2061" s="24">
        <v>0</v>
      </c>
      <c r="H2061" s="24">
        <v>0</v>
      </c>
    </row>
    <row r="2062" spans="1:8">
      <c r="A2062" s="24" t="str">
        <f t="shared" si="32"/>
        <v>2003_NDM_30</v>
      </c>
      <c r="B2062" s="24">
        <v>2003</v>
      </c>
      <c r="C2062" s="24" t="s">
        <v>332</v>
      </c>
      <c r="D2062" s="24" t="str">
        <f>VLOOKUP(C2062,'FHF LUT'!$A$5:$H$81,2,FALSE)</f>
        <v>Drought-caused Mortality</v>
      </c>
      <c r="E2062" s="24">
        <v>30</v>
      </c>
      <c r="F2062" s="24" t="s">
        <v>35</v>
      </c>
      <c r="G2062" s="24">
        <v>0</v>
      </c>
      <c r="H2062" s="24">
        <v>0</v>
      </c>
    </row>
    <row r="2063" spans="1:8">
      <c r="A2063" s="24" t="str">
        <f t="shared" si="32"/>
        <v>2003_NDM_31</v>
      </c>
      <c r="B2063" s="24">
        <v>2003</v>
      </c>
      <c r="C2063" s="24" t="s">
        <v>332</v>
      </c>
      <c r="D2063" s="24" t="str">
        <f>VLOOKUP(C2063,'FHF LUT'!$A$5:$H$81,2,FALSE)</f>
        <v>Drought-caused Mortality</v>
      </c>
      <c r="E2063" s="24">
        <v>31</v>
      </c>
      <c r="F2063" s="24" t="s">
        <v>34</v>
      </c>
      <c r="G2063" s="24">
        <v>35</v>
      </c>
      <c r="H2063" s="24">
        <v>35</v>
      </c>
    </row>
    <row r="2064" spans="1:8">
      <c r="A2064" s="24" t="str">
        <f t="shared" si="32"/>
        <v>2003_NDM_38</v>
      </c>
      <c r="B2064" s="24">
        <v>2003</v>
      </c>
      <c r="C2064" s="24" t="s">
        <v>332</v>
      </c>
      <c r="D2064" s="24" t="str">
        <f>VLOOKUP(C2064,'FHF LUT'!$A$5:$H$81,2,FALSE)</f>
        <v>Drought-caused Mortality</v>
      </c>
      <c r="E2064" s="24">
        <v>38</v>
      </c>
      <c r="F2064" s="24" t="s">
        <v>8</v>
      </c>
      <c r="G2064" s="24">
        <v>0</v>
      </c>
      <c r="H2064" s="24">
        <v>0</v>
      </c>
    </row>
    <row r="2065" spans="1:8">
      <c r="A2065" s="24" t="str">
        <f t="shared" si="32"/>
        <v>2003_NDM_39</v>
      </c>
      <c r="B2065" s="24">
        <v>2003</v>
      </c>
      <c r="C2065" s="24" t="s">
        <v>332</v>
      </c>
      <c r="D2065" s="24" t="str">
        <f>VLOOKUP(C2065,'FHF LUT'!$A$5:$H$81,2,FALSE)</f>
        <v>Drought-caused Mortality</v>
      </c>
      <c r="E2065" s="24">
        <v>39</v>
      </c>
      <c r="F2065" s="24" t="s">
        <v>36</v>
      </c>
      <c r="G2065" s="24">
        <v>0</v>
      </c>
      <c r="H2065" s="24">
        <v>0</v>
      </c>
    </row>
    <row r="2066" spans="1:8">
      <c r="A2066" s="24" t="str">
        <f t="shared" si="32"/>
        <v>2003_NDM_40</v>
      </c>
      <c r="B2066" s="24">
        <v>2003</v>
      </c>
      <c r="C2066" s="24" t="s">
        <v>332</v>
      </c>
      <c r="D2066" s="24" t="str">
        <f>VLOOKUP(C2066,'FHF LUT'!$A$5:$H$81,2,FALSE)</f>
        <v>Drought-caused Mortality</v>
      </c>
      <c r="E2066" s="24">
        <v>40</v>
      </c>
      <c r="F2066" s="24" t="s">
        <v>31</v>
      </c>
      <c r="G2066" s="24">
        <v>0</v>
      </c>
      <c r="H2066" s="24">
        <v>0</v>
      </c>
    </row>
    <row r="2067" spans="1:8">
      <c r="A2067" s="24" t="str">
        <f t="shared" si="32"/>
        <v>2003_NDM_41</v>
      </c>
      <c r="B2067" s="24">
        <v>2003</v>
      </c>
      <c r="C2067" s="24" t="s">
        <v>332</v>
      </c>
      <c r="D2067" s="24" t="str">
        <f>VLOOKUP(C2067,'FHF LUT'!$A$5:$H$81,2,FALSE)</f>
        <v>Drought-caused Mortality</v>
      </c>
      <c r="E2067" s="24">
        <v>41</v>
      </c>
      <c r="F2067" s="24" t="s">
        <v>26</v>
      </c>
      <c r="G2067" s="24">
        <v>0</v>
      </c>
      <c r="H2067" s="24">
        <v>0</v>
      </c>
    </row>
    <row r="2068" spans="1:8">
      <c r="A2068" s="24" t="str">
        <f t="shared" si="32"/>
        <v>2003_NDM_43</v>
      </c>
      <c r="B2068" s="24">
        <v>2003</v>
      </c>
      <c r="C2068" s="24" t="s">
        <v>332</v>
      </c>
      <c r="D2068" s="24" t="str">
        <f>VLOOKUP(C2068,'FHF LUT'!$A$5:$H$81,2,FALSE)</f>
        <v>Drought-caused Mortality</v>
      </c>
      <c r="E2068" s="24">
        <v>43</v>
      </c>
      <c r="F2068" s="24" t="s">
        <v>20</v>
      </c>
      <c r="G2068" s="24">
        <v>0</v>
      </c>
      <c r="H2068" s="24">
        <v>0</v>
      </c>
    </row>
    <row r="2069" spans="1:8">
      <c r="A2069" s="24" t="str">
        <f t="shared" si="32"/>
        <v>2003_NDM_44</v>
      </c>
      <c r="B2069" s="24">
        <v>2003</v>
      </c>
      <c r="C2069" s="24" t="s">
        <v>332</v>
      </c>
      <c r="D2069" s="24" t="str">
        <f>VLOOKUP(C2069,'FHF LUT'!$A$5:$H$81,2,FALSE)</f>
        <v>Drought-caused Mortality</v>
      </c>
      <c r="E2069" s="24">
        <v>44</v>
      </c>
      <c r="F2069" s="24" t="s">
        <v>3</v>
      </c>
      <c r="G2069" s="24">
        <v>0</v>
      </c>
      <c r="H2069" s="24">
        <v>0</v>
      </c>
    </row>
    <row r="2070" spans="1:8">
      <c r="A2070" s="24" t="str">
        <f t="shared" si="32"/>
        <v>2003_NDM_45</v>
      </c>
      <c r="B2070" s="24">
        <v>2003</v>
      </c>
      <c r="C2070" s="24" t="s">
        <v>332</v>
      </c>
      <c r="D2070" s="24" t="str">
        <f>VLOOKUP(C2070,'FHF LUT'!$A$5:$H$81,2,FALSE)</f>
        <v>Drought-caused Mortality</v>
      </c>
      <c r="E2070" s="24">
        <v>45</v>
      </c>
      <c r="F2070" s="24" t="s">
        <v>5</v>
      </c>
      <c r="G2070" s="24">
        <v>0</v>
      </c>
      <c r="H2070" s="24">
        <v>0</v>
      </c>
    </row>
    <row r="2071" spans="1:8">
      <c r="A2071" s="24" t="str">
        <f t="shared" si="32"/>
        <v>2003_NDM_46</v>
      </c>
      <c r="B2071" s="24">
        <v>2003</v>
      </c>
      <c r="C2071" s="24" t="s">
        <v>332</v>
      </c>
      <c r="D2071" s="24" t="str">
        <f>VLOOKUP(C2071,'FHF LUT'!$A$5:$H$81,2,FALSE)</f>
        <v>Drought-caused Mortality</v>
      </c>
      <c r="E2071" s="24">
        <v>46</v>
      </c>
      <c r="F2071" s="24" t="s">
        <v>234</v>
      </c>
      <c r="G2071" s="24">
        <v>0</v>
      </c>
      <c r="H2071" s="24">
        <v>0</v>
      </c>
    </row>
    <row r="2072" spans="1:8">
      <c r="A2072" s="24" t="str">
        <f t="shared" si="32"/>
        <v>2003_NDM_47</v>
      </c>
      <c r="B2072" s="24">
        <v>2003</v>
      </c>
      <c r="C2072" s="24" t="s">
        <v>332</v>
      </c>
      <c r="D2072" s="24" t="str">
        <f>VLOOKUP(C2072,'FHF LUT'!$A$5:$H$81,2,FALSE)</f>
        <v>Drought-caused Mortality</v>
      </c>
      <c r="E2072" s="24">
        <v>47</v>
      </c>
      <c r="F2072" s="24" t="s">
        <v>233</v>
      </c>
      <c r="G2072" s="24">
        <v>0</v>
      </c>
      <c r="H2072" s="24">
        <v>0</v>
      </c>
    </row>
    <row r="2073" spans="1:8">
      <c r="A2073" s="24" t="str">
        <f t="shared" si="32"/>
        <v>2003_NDM_48</v>
      </c>
      <c r="B2073" s="24">
        <v>2003</v>
      </c>
      <c r="C2073" s="24" t="s">
        <v>332</v>
      </c>
      <c r="D2073" s="24" t="str">
        <f>VLOOKUP(C2073,'FHF LUT'!$A$5:$H$81,2,FALSE)</f>
        <v>Drought-caused Mortality</v>
      </c>
      <c r="E2073" s="24">
        <v>48</v>
      </c>
      <c r="F2073" s="24" t="s">
        <v>235</v>
      </c>
      <c r="G2073" s="24">
        <v>0</v>
      </c>
      <c r="H2073" s="24">
        <v>0</v>
      </c>
    </row>
    <row r="2074" spans="1:8">
      <c r="A2074" s="24" t="str">
        <f t="shared" si="32"/>
        <v>2003_NF_1</v>
      </c>
      <c r="B2074" s="24">
        <v>2003</v>
      </c>
      <c r="C2074" s="24" t="s">
        <v>190</v>
      </c>
      <c r="D2074" s="24" t="str">
        <f>VLOOKUP(C2074,'FHF LUT'!$A$5:$H$81,2,FALSE)</f>
        <v>Flooding</v>
      </c>
      <c r="E2074" s="24">
        <v>1</v>
      </c>
      <c r="F2074" s="24" t="s">
        <v>10</v>
      </c>
      <c r="G2074" s="24">
        <v>0</v>
      </c>
      <c r="H2074" s="24">
        <v>0</v>
      </c>
    </row>
    <row r="2075" spans="1:8">
      <c r="A2075" s="24" t="str">
        <f t="shared" si="32"/>
        <v>2003_NF_2</v>
      </c>
      <c r="B2075" s="24">
        <v>2003</v>
      </c>
      <c r="C2075" s="24" t="s">
        <v>190</v>
      </c>
      <c r="D2075" s="24" t="str">
        <f>VLOOKUP(C2075,'FHF LUT'!$A$5:$H$81,2,FALSE)</f>
        <v>Flooding</v>
      </c>
      <c r="E2075" s="24">
        <v>2</v>
      </c>
      <c r="F2075" s="24" t="s">
        <v>22</v>
      </c>
      <c r="G2075" s="24">
        <v>0</v>
      </c>
      <c r="H2075" s="24">
        <v>0</v>
      </c>
    </row>
    <row r="2076" spans="1:8">
      <c r="A2076" s="24" t="str">
        <f t="shared" si="32"/>
        <v>2003_NF_3</v>
      </c>
      <c r="B2076" s="24">
        <v>2003</v>
      </c>
      <c r="C2076" s="24" t="s">
        <v>190</v>
      </c>
      <c r="D2076" s="24" t="str">
        <f>VLOOKUP(C2076,'FHF LUT'!$A$5:$H$81,2,FALSE)</f>
        <v>Flooding</v>
      </c>
      <c r="E2076" s="24">
        <v>3</v>
      </c>
      <c r="F2076" s="24" t="s">
        <v>13</v>
      </c>
      <c r="G2076" s="24">
        <v>2012</v>
      </c>
      <c r="H2076" s="24">
        <v>1173</v>
      </c>
    </row>
    <row r="2077" spans="1:8">
      <c r="A2077" s="24" t="str">
        <f t="shared" si="32"/>
        <v>2003_NF_4</v>
      </c>
      <c r="B2077" s="24">
        <v>2003</v>
      </c>
      <c r="C2077" s="24" t="s">
        <v>190</v>
      </c>
      <c r="D2077" s="24" t="str">
        <f>VLOOKUP(C2077,'FHF LUT'!$A$5:$H$81,2,FALSE)</f>
        <v>Flooding</v>
      </c>
      <c r="E2077" s="24">
        <v>4</v>
      </c>
      <c r="F2077" s="24" t="s">
        <v>28</v>
      </c>
      <c r="G2077" s="24">
        <v>0</v>
      </c>
      <c r="H2077" s="24">
        <v>0</v>
      </c>
    </row>
    <row r="2078" spans="1:8">
      <c r="A2078" s="24" t="str">
        <f t="shared" si="32"/>
        <v>2003_NF_5</v>
      </c>
      <c r="B2078" s="24">
        <v>2003</v>
      </c>
      <c r="C2078" s="24" t="s">
        <v>190</v>
      </c>
      <c r="D2078" s="24" t="str">
        <f>VLOOKUP(C2078,'FHF LUT'!$A$5:$H$81,2,FALSE)</f>
        <v>Flooding</v>
      </c>
      <c r="E2078" s="24">
        <v>5</v>
      </c>
      <c r="F2078" s="24" t="s">
        <v>16</v>
      </c>
      <c r="G2078" s="24">
        <v>0</v>
      </c>
      <c r="H2078" s="24">
        <v>0</v>
      </c>
    </row>
    <row r="2079" spans="1:8">
      <c r="A2079" s="24" t="str">
        <f t="shared" si="32"/>
        <v>2003_NF_7</v>
      </c>
      <c r="B2079" s="24">
        <v>2003</v>
      </c>
      <c r="C2079" s="24" t="s">
        <v>190</v>
      </c>
      <c r="D2079" s="24" t="str">
        <f>VLOOKUP(C2079,'FHF LUT'!$A$5:$H$81,2,FALSE)</f>
        <v>Flooding</v>
      </c>
      <c r="E2079" s="24">
        <v>7</v>
      </c>
      <c r="F2079" s="24" t="s">
        <v>25</v>
      </c>
      <c r="G2079" s="24">
        <v>0</v>
      </c>
      <c r="H2079" s="24">
        <v>0</v>
      </c>
    </row>
    <row r="2080" spans="1:8">
      <c r="A2080" s="24" t="str">
        <f t="shared" si="32"/>
        <v>2003_NF_8</v>
      </c>
      <c r="B2080" s="24">
        <v>2003</v>
      </c>
      <c r="C2080" s="24" t="s">
        <v>190</v>
      </c>
      <c r="D2080" s="24" t="str">
        <f>VLOOKUP(C2080,'FHF LUT'!$A$5:$H$81,2,FALSE)</f>
        <v>Flooding</v>
      </c>
      <c r="E2080" s="24">
        <v>8</v>
      </c>
      <c r="F2080" s="24" t="s">
        <v>29</v>
      </c>
      <c r="G2080" s="24">
        <v>19233</v>
      </c>
      <c r="H2080" s="24">
        <v>19031</v>
      </c>
    </row>
    <row r="2081" spans="1:8">
      <c r="A2081" s="24" t="str">
        <f t="shared" si="32"/>
        <v>2003_NF_9</v>
      </c>
      <c r="B2081" s="24">
        <v>2003</v>
      </c>
      <c r="C2081" s="24" t="s">
        <v>190</v>
      </c>
      <c r="D2081" s="24" t="str">
        <f>VLOOKUP(C2081,'FHF LUT'!$A$5:$H$81,2,FALSE)</f>
        <v>Flooding</v>
      </c>
      <c r="E2081" s="24">
        <v>9</v>
      </c>
      <c r="F2081" s="24" t="s">
        <v>7</v>
      </c>
      <c r="G2081" s="24">
        <v>0</v>
      </c>
      <c r="H2081" s="24">
        <v>0</v>
      </c>
    </row>
    <row r="2082" spans="1:8">
      <c r="A2082" s="24" t="str">
        <f t="shared" si="32"/>
        <v>2003_NF_10</v>
      </c>
      <c r="B2082" s="24">
        <v>2003</v>
      </c>
      <c r="C2082" s="24" t="s">
        <v>190</v>
      </c>
      <c r="D2082" s="24" t="str">
        <f>VLOOKUP(C2082,'FHF LUT'!$A$5:$H$81,2,FALSE)</f>
        <v>Flooding</v>
      </c>
      <c r="E2082" s="24">
        <v>10</v>
      </c>
      <c r="F2082" s="24" t="s">
        <v>18</v>
      </c>
      <c r="G2082" s="24">
        <v>0</v>
      </c>
      <c r="H2082" s="24">
        <v>0</v>
      </c>
    </row>
    <row r="2083" spans="1:8">
      <c r="A2083" s="24" t="str">
        <f t="shared" si="32"/>
        <v>2003_NF_11</v>
      </c>
      <c r="B2083" s="24">
        <v>2003</v>
      </c>
      <c r="C2083" s="24" t="s">
        <v>190</v>
      </c>
      <c r="D2083" s="24" t="str">
        <f>VLOOKUP(C2083,'FHF LUT'!$A$5:$H$81,2,FALSE)</f>
        <v>Flooding</v>
      </c>
      <c r="E2083" s="24">
        <v>11</v>
      </c>
      <c r="F2083" s="24" t="s">
        <v>4</v>
      </c>
      <c r="G2083" s="24">
        <v>0</v>
      </c>
      <c r="H2083" s="24">
        <v>0</v>
      </c>
    </row>
    <row r="2084" spans="1:8">
      <c r="A2084" s="24" t="str">
        <f t="shared" si="32"/>
        <v>2003_NF_12</v>
      </c>
      <c r="B2084" s="24">
        <v>2003</v>
      </c>
      <c r="C2084" s="24" t="s">
        <v>190</v>
      </c>
      <c r="D2084" s="24" t="str">
        <f>VLOOKUP(C2084,'FHF LUT'!$A$5:$H$81,2,FALSE)</f>
        <v>Flooding</v>
      </c>
      <c r="E2084" s="24">
        <v>12</v>
      </c>
      <c r="F2084" s="24" t="s">
        <v>11</v>
      </c>
      <c r="G2084" s="24">
        <v>0</v>
      </c>
      <c r="H2084" s="24">
        <v>0</v>
      </c>
    </row>
    <row r="2085" spans="1:8">
      <c r="A2085" s="24" t="str">
        <f t="shared" si="32"/>
        <v>2003_NF_13</v>
      </c>
      <c r="B2085" s="24">
        <v>2003</v>
      </c>
      <c r="C2085" s="24" t="s">
        <v>190</v>
      </c>
      <c r="D2085" s="24" t="str">
        <f>VLOOKUP(C2085,'FHF LUT'!$A$5:$H$81,2,FALSE)</f>
        <v>Flooding</v>
      </c>
      <c r="E2085" s="24">
        <v>13</v>
      </c>
      <c r="F2085" s="24" t="s">
        <v>24</v>
      </c>
      <c r="G2085" s="24">
        <v>0</v>
      </c>
      <c r="H2085" s="24">
        <v>0</v>
      </c>
    </row>
    <row r="2086" spans="1:8">
      <c r="A2086" s="24" t="str">
        <f t="shared" si="32"/>
        <v>2003_NF_14</v>
      </c>
      <c r="B2086" s="24">
        <v>2003</v>
      </c>
      <c r="C2086" s="24" t="s">
        <v>190</v>
      </c>
      <c r="D2086" s="24" t="str">
        <f>VLOOKUP(C2086,'FHF LUT'!$A$5:$H$81,2,FALSE)</f>
        <v>Flooding</v>
      </c>
      <c r="E2086" s="24">
        <v>14</v>
      </c>
      <c r="F2086" s="24" t="s">
        <v>30</v>
      </c>
      <c r="G2086" s="24">
        <v>66</v>
      </c>
      <c r="H2086" s="24">
        <v>66</v>
      </c>
    </row>
    <row r="2087" spans="1:8">
      <c r="A2087" s="24" t="str">
        <f t="shared" si="32"/>
        <v>2003_NF_15</v>
      </c>
      <c r="B2087" s="24">
        <v>2003</v>
      </c>
      <c r="C2087" s="24" t="s">
        <v>190</v>
      </c>
      <c r="D2087" s="24" t="str">
        <f>VLOOKUP(C2087,'FHF LUT'!$A$5:$H$81,2,FALSE)</f>
        <v>Flooding</v>
      </c>
      <c r="E2087" s="24">
        <v>15</v>
      </c>
      <c r="F2087" s="24" t="s">
        <v>33</v>
      </c>
      <c r="G2087" s="24">
        <v>32</v>
      </c>
      <c r="H2087" s="24">
        <v>32</v>
      </c>
    </row>
    <row r="2088" spans="1:8">
      <c r="A2088" s="24" t="str">
        <f t="shared" si="32"/>
        <v>2003_NF_16</v>
      </c>
      <c r="B2088" s="24">
        <v>2003</v>
      </c>
      <c r="C2088" s="24" t="s">
        <v>190</v>
      </c>
      <c r="D2088" s="24" t="str">
        <f>VLOOKUP(C2088,'FHF LUT'!$A$5:$H$81,2,FALSE)</f>
        <v>Flooding</v>
      </c>
      <c r="E2088" s="24">
        <v>16</v>
      </c>
      <c r="F2088" s="24" t="s">
        <v>12</v>
      </c>
      <c r="G2088" s="24">
        <v>1202</v>
      </c>
      <c r="H2088" s="24">
        <v>1202</v>
      </c>
    </row>
    <row r="2089" spans="1:8">
      <c r="A2089" s="24" t="str">
        <f t="shared" si="32"/>
        <v>2003_NF_17</v>
      </c>
      <c r="B2089" s="24">
        <v>2003</v>
      </c>
      <c r="C2089" s="24" t="s">
        <v>190</v>
      </c>
      <c r="D2089" s="24" t="str">
        <f>VLOOKUP(C2089,'FHF LUT'!$A$5:$H$81,2,FALSE)</f>
        <v>Flooding</v>
      </c>
      <c r="E2089" s="24">
        <v>17</v>
      </c>
      <c r="F2089" s="24" t="s">
        <v>32</v>
      </c>
      <c r="G2089" s="24">
        <v>0</v>
      </c>
      <c r="H2089" s="24">
        <v>0</v>
      </c>
    </row>
    <row r="2090" spans="1:8">
      <c r="A2090" s="24" t="str">
        <f t="shared" si="32"/>
        <v>2003_NF_18</v>
      </c>
      <c r="B2090" s="24">
        <v>2003</v>
      </c>
      <c r="C2090" s="24" t="s">
        <v>190</v>
      </c>
      <c r="D2090" s="24" t="str">
        <f>VLOOKUP(C2090,'FHF LUT'!$A$5:$H$81,2,FALSE)</f>
        <v>Flooding</v>
      </c>
      <c r="E2090" s="24">
        <v>18</v>
      </c>
      <c r="F2090" s="24" t="s">
        <v>15</v>
      </c>
      <c r="G2090" s="24">
        <v>0</v>
      </c>
      <c r="H2090" s="24">
        <v>0</v>
      </c>
    </row>
    <row r="2091" spans="1:8">
      <c r="A2091" s="24" t="str">
        <f t="shared" si="32"/>
        <v>2003_NF_20</v>
      </c>
      <c r="B2091" s="24">
        <v>2003</v>
      </c>
      <c r="C2091" s="24" t="s">
        <v>190</v>
      </c>
      <c r="D2091" s="24" t="str">
        <f>VLOOKUP(C2091,'FHF LUT'!$A$5:$H$81,2,FALSE)</f>
        <v>Flooding</v>
      </c>
      <c r="E2091" s="24">
        <v>20</v>
      </c>
      <c r="F2091" s="24" t="s">
        <v>6</v>
      </c>
      <c r="G2091" s="24">
        <v>3420</v>
      </c>
      <c r="H2091" s="24">
        <v>3420</v>
      </c>
    </row>
    <row r="2092" spans="1:8">
      <c r="A2092" s="24" t="str">
        <f t="shared" si="32"/>
        <v>2003_NF_22</v>
      </c>
      <c r="B2092" s="24">
        <v>2003</v>
      </c>
      <c r="C2092" s="24" t="s">
        <v>190</v>
      </c>
      <c r="D2092" s="24" t="str">
        <f>VLOOKUP(C2092,'FHF LUT'!$A$5:$H$81,2,FALSE)</f>
        <v>Flooding</v>
      </c>
      <c r="E2092" s="24">
        <v>22</v>
      </c>
      <c r="F2092" s="24" t="s">
        <v>19</v>
      </c>
      <c r="G2092" s="24">
        <v>0</v>
      </c>
      <c r="H2092" s="24">
        <v>0</v>
      </c>
    </row>
    <row r="2093" spans="1:8">
      <c r="A2093" s="24" t="str">
        <f t="shared" si="32"/>
        <v>2003_NF_23</v>
      </c>
      <c r="B2093" s="24">
        <v>2003</v>
      </c>
      <c r="C2093" s="24" t="s">
        <v>190</v>
      </c>
      <c r="D2093" s="24" t="str">
        <f>VLOOKUP(C2093,'FHF LUT'!$A$5:$H$81,2,FALSE)</f>
        <v>Flooding</v>
      </c>
      <c r="E2093" s="24">
        <v>23</v>
      </c>
      <c r="F2093" s="24" t="s">
        <v>27</v>
      </c>
      <c r="G2093" s="24">
        <v>0</v>
      </c>
      <c r="H2093" s="24">
        <v>0</v>
      </c>
    </row>
    <row r="2094" spans="1:8">
      <c r="A2094" s="24" t="str">
        <f t="shared" si="32"/>
        <v>2003_NF_24</v>
      </c>
      <c r="B2094" s="24">
        <v>2003</v>
      </c>
      <c r="C2094" s="24" t="s">
        <v>190</v>
      </c>
      <c r="D2094" s="24" t="str">
        <f>VLOOKUP(C2094,'FHF LUT'!$A$5:$H$81,2,FALSE)</f>
        <v>Flooding</v>
      </c>
      <c r="E2094" s="24">
        <v>24</v>
      </c>
      <c r="F2094" s="24" t="s">
        <v>17</v>
      </c>
      <c r="G2094" s="24">
        <v>7500</v>
      </c>
      <c r="H2094" s="24">
        <v>6828</v>
      </c>
    </row>
    <row r="2095" spans="1:8">
      <c r="A2095" s="24" t="str">
        <f t="shared" si="32"/>
        <v>2003_NF_25</v>
      </c>
      <c r="B2095" s="24">
        <v>2003</v>
      </c>
      <c r="C2095" s="24" t="s">
        <v>190</v>
      </c>
      <c r="D2095" s="24" t="str">
        <f>VLOOKUP(C2095,'FHF LUT'!$A$5:$H$81,2,FALSE)</f>
        <v>Flooding</v>
      </c>
      <c r="E2095" s="24">
        <v>25</v>
      </c>
      <c r="F2095" s="24" t="s">
        <v>23</v>
      </c>
      <c r="G2095" s="24">
        <v>0</v>
      </c>
      <c r="H2095" s="24">
        <v>0</v>
      </c>
    </row>
    <row r="2096" spans="1:8">
      <c r="A2096" s="24" t="str">
        <f t="shared" si="32"/>
        <v>2003_NF_26</v>
      </c>
      <c r="B2096" s="24">
        <v>2003</v>
      </c>
      <c r="C2096" s="24" t="s">
        <v>190</v>
      </c>
      <c r="D2096" s="24" t="str">
        <f>VLOOKUP(C2096,'FHF LUT'!$A$5:$H$81,2,FALSE)</f>
        <v>Flooding</v>
      </c>
      <c r="E2096" s="24">
        <v>26</v>
      </c>
      <c r="F2096" s="24" t="s">
        <v>14</v>
      </c>
      <c r="G2096" s="24">
        <v>27</v>
      </c>
      <c r="H2096" s="24">
        <v>27</v>
      </c>
    </row>
    <row r="2097" spans="1:8">
      <c r="A2097" s="24" t="str">
        <f t="shared" si="32"/>
        <v>2003_NF_27</v>
      </c>
      <c r="B2097" s="24">
        <v>2003</v>
      </c>
      <c r="C2097" s="24" t="s">
        <v>190</v>
      </c>
      <c r="D2097" s="24" t="str">
        <f>VLOOKUP(C2097,'FHF LUT'!$A$5:$H$81,2,FALSE)</f>
        <v>Flooding</v>
      </c>
      <c r="E2097" s="24">
        <v>27</v>
      </c>
      <c r="F2097" s="24" t="s">
        <v>21</v>
      </c>
      <c r="G2097" s="24">
        <v>0</v>
      </c>
      <c r="H2097" s="24">
        <v>0</v>
      </c>
    </row>
    <row r="2098" spans="1:8">
      <c r="A2098" s="24" t="str">
        <f t="shared" si="32"/>
        <v>2003_NF_29</v>
      </c>
      <c r="B2098" s="24">
        <v>2003</v>
      </c>
      <c r="C2098" s="24" t="s">
        <v>190</v>
      </c>
      <c r="D2098" s="24" t="str">
        <f>VLOOKUP(C2098,'FHF LUT'!$A$5:$H$81,2,FALSE)</f>
        <v>Flooding</v>
      </c>
      <c r="E2098" s="24">
        <v>29</v>
      </c>
      <c r="F2098" s="24" t="s">
        <v>9</v>
      </c>
      <c r="G2098" s="24">
        <v>633</v>
      </c>
      <c r="H2098" s="24">
        <v>531</v>
      </c>
    </row>
    <row r="2099" spans="1:8">
      <c r="A2099" s="24" t="str">
        <f t="shared" si="32"/>
        <v>2003_NF_30</v>
      </c>
      <c r="B2099" s="24">
        <v>2003</v>
      </c>
      <c r="C2099" s="24" t="s">
        <v>190</v>
      </c>
      <c r="D2099" s="24" t="str">
        <f>VLOOKUP(C2099,'FHF LUT'!$A$5:$H$81,2,FALSE)</f>
        <v>Flooding</v>
      </c>
      <c r="E2099" s="24">
        <v>30</v>
      </c>
      <c r="F2099" s="24" t="s">
        <v>35</v>
      </c>
      <c r="G2099" s="24">
        <v>0</v>
      </c>
      <c r="H2099" s="24">
        <v>0</v>
      </c>
    </row>
    <row r="2100" spans="1:8">
      <c r="A2100" s="24" t="str">
        <f t="shared" si="32"/>
        <v>2003_NF_31</v>
      </c>
      <c r="B2100" s="24">
        <v>2003</v>
      </c>
      <c r="C2100" s="24" t="s">
        <v>190</v>
      </c>
      <c r="D2100" s="24" t="str">
        <f>VLOOKUP(C2100,'FHF LUT'!$A$5:$H$81,2,FALSE)</f>
        <v>Flooding</v>
      </c>
      <c r="E2100" s="24">
        <v>31</v>
      </c>
      <c r="F2100" s="24" t="s">
        <v>34</v>
      </c>
      <c r="G2100" s="24">
        <v>0</v>
      </c>
      <c r="H2100" s="24">
        <v>0</v>
      </c>
    </row>
    <row r="2101" spans="1:8">
      <c r="A2101" s="24" t="str">
        <f t="shared" si="32"/>
        <v>2003_NF_38</v>
      </c>
      <c r="B2101" s="24">
        <v>2003</v>
      </c>
      <c r="C2101" s="24" t="s">
        <v>190</v>
      </c>
      <c r="D2101" s="24" t="str">
        <f>VLOOKUP(C2101,'FHF LUT'!$A$5:$H$81,2,FALSE)</f>
        <v>Flooding</v>
      </c>
      <c r="E2101" s="24">
        <v>38</v>
      </c>
      <c r="F2101" s="24" t="s">
        <v>8</v>
      </c>
      <c r="G2101" s="24">
        <v>0</v>
      </c>
      <c r="H2101" s="24">
        <v>0</v>
      </c>
    </row>
    <row r="2102" spans="1:8">
      <c r="A2102" s="24" t="str">
        <f t="shared" si="32"/>
        <v>2003_NF_39</v>
      </c>
      <c r="B2102" s="24">
        <v>2003</v>
      </c>
      <c r="C2102" s="24" t="s">
        <v>190</v>
      </c>
      <c r="D2102" s="24" t="str">
        <f>VLOOKUP(C2102,'FHF LUT'!$A$5:$H$81,2,FALSE)</f>
        <v>Flooding</v>
      </c>
      <c r="E2102" s="24">
        <v>39</v>
      </c>
      <c r="F2102" s="24" t="s">
        <v>36</v>
      </c>
      <c r="G2102" s="24">
        <v>0</v>
      </c>
      <c r="H2102" s="24">
        <v>0</v>
      </c>
    </row>
    <row r="2103" spans="1:8">
      <c r="A2103" s="24" t="str">
        <f t="shared" si="32"/>
        <v>2003_NF_40</v>
      </c>
      <c r="B2103" s="24">
        <v>2003</v>
      </c>
      <c r="C2103" s="24" t="s">
        <v>190</v>
      </c>
      <c r="D2103" s="24" t="str">
        <f>VLOOKUP(C2103,'FHF LUT'!$A$5:$H$81,2,FALSE)</f>
        <v>Flooding</v>
      </c>
      <c r="E2103" s="24">
        <v>40</v>
      </c>
      <c r="F2103" s="24" t="s">
        <v>31</v>
      </c>
      <c r="G2103" s="24">
        <v>3177</v>
      </c>
      <c r="H2103" s="24">
        <v>3177</v>
      </c>
    </row>
    <row r="2104" spans="1:8">
      <c r="A2104" s="24" t="str">
        <f t="shared" si="32"/>
        <v>2003_NF_41</v>
      </c>
      <c r="B2104" s="24">
        <v>2003</v>
      </c>
      <c r="C2104" s="24" t="s">
        <v>190</v>
      </c>
      <c r="D2104" s="24" t="str">
        <f>VLOOKUP(C2104,'FHF LUT'!$A$5:$H$81,2,FALSE)</f>
        <v>Flooding</v>
      </c>
      <c r="E2104" s="24">
        <v>41</v>
      </c>
      <c r="F2104" s="24" t="s">
        <v>26</v>
      </c>
      <c r="G2104" s="24">
        <v>11418</v>
      </c>
      <c r="H2104" s="24">
        <v>11159</v>
      </c>
    </row>
    <row r="2105" spans="1:8">
      <c r="A2105" s="24" t="str">
        <f t="shared" si="32"/>
        <v>2003_NF_43</v>
      </c>
      <c r="B2105" s="24">
        <v>2003</v>
      </c>
      <c r="C2105" s="24" t="s">
        <v>190</v>
      </c>
      <c r="D2105" s="24" t="str">
        <f>VLOOKUP(C2105,'FHF LUT'!$A$5:$H$81,2,FALSE)</f>
        <v>Flooding</v>
      </c>
      <c r="E2105" s="24">
        <v>43</v>
      </c>
      <c r="F2105" s="24" t="s">
        <v>20</v>
      </c>
      <c r="G2105" s="24">
        <v>0</v>
      </c>
      <c r="H2105" s="24">
        <v>0</v>
      </c>
    </row>
    <row r="2106" spans="1:8">
      <c r="A2106" s="24" t="str">
        <f t="shared" si="32"/>
        <v>2003_NF_44</v>
      </c>
      <c r="B2106" s="24">
        <v>2003</v>
      </c>
      <c r="C2106" s="24" t="s">
        <v>190</v>
      </c>
      <c r="D2106" s="24" t="str">
        <f>VLOOKUP(C2106,'FHF LUT'!$A$5:$H$81,2,FALSE)</f>
        <v>Flooding</v>
      </c>
      <c r="E2106" s="24">
        <v>44</v>
      </c>
      <c r="F2106" s="24" t="s">
        <v>3</v>
      </c>
      <c r="G2106" s="24">
        <v>0</v>
      </c>
      <c r="H2106" s="24">
        <v>0</v>
      </c>
    </row>
    <row r="2107" spans="1:8">
      <c r="A2107" s="24" t="str">
        <f t="shared" si="32"/>
        <v>2003_NF_45</v>
      </c>
      <c r="B2107" s="24">
        <v>2003</v>
      </c>
      <c r="C2107" s="24" t="s">
        <v>190</v>
      </c>
      <c r="D2107" s="24" t="str">
        <f>VLOOKUP(C2107,'FHF LUT'!$A$5:$H$81,2,FALSE)</f>
        <v>Flooding</v>
      </c>
      <c r="E2107" s="24">
        <v>45</v>
      </c>
      <c r="F2107" s="24" t="s">
        <v>5</v>
      </c>
      <c r="G2107" s="24">
        <v>120</v>
      </c>
      <c r="H2107" s="24">
        <v>120</v>
      </c>
    </row>
    <row r="2108" spans="1:8">
      <c r="A2108" s="24" t="str">
        <f t="shared" si="32"/>
        <v>2003_NF_46</v>
      </c>
      <c r="B2108" s="24">
        <v>2003</v>
      </c>
      <c r="C2108" s="24" t="s">
        <v>190</v>
      </c>
      <c r="D2108" s="24" t="str">
        <f>VLOOKUP(C2108,'FHF LUT'!$A$5:$H$81,2,FALSE)</f>
        <v>Flooding</v>
      </c>
      <c r="E2108" s="24">
        <v>46</v>
      </c>
      <c r="F2108" s="24" t="s">
        <v>234</v>
      </c>
      <c r="G2108" s="24">
        <v>0</v>
      </c>
      <c r="H2108" s="24">
        <v>0</v>
      </c>
    </row>
    <row r="2109" spans="1:8">
      <c r="A2109" s="24" t="str">
        <f t="shared" si="32"/>
        <v>2003_NF_47</v>
      </c>
      <c r="B2109" s="24">
        <v>2003</v>
      </c>
      <c r="C2109" s="24" t="s">
        <v>190</v>
      </c>
      <c r="D2109" s="24" t="str">
        <f>VLOOKUP(C2109,'FHF LUT'!$A$5:$H$81,2,FALSE)</f>
        <v>Flooding</v>
      </c>
      <c r="E2109" s="24">
        <v>47</v>
      </c>
      <c r="F2109" s="24" t="s">
        <v>233</v>
      </c>
      <c r="G2109" s="24">
        <v>0</v>
      </c>
      <c r="H2109" s="24">
        <v>0</v>
      </c>
    </row>
    <row r="2110" spans="1:8">
      <c r="A2110" s="24" t="str">
        <f t="shared" si="32"/>
        <v>2003_NF_48</v>
      </c>
      <c r="B2110" s="24">
        <v>2003</v>
      </c>
      <c r="C2110" s="24" t="s">
        <v>190</v>
      </c>
      <c r="D2110" s="24" t="str">
        <f>VLOOKUP(C2110,'FHF LUT'!$A$5:$H$81,2,FALSE)</f>
        <v>Flooding</v>
      </c>
      <c r="E2110" s="24">
        <v>48</v>
      </c>
      <c r="F2110" s="24" t="s">
        <v>235</v>
      </c>
      <c r="G2110" s="24">
        <v>0</v>
      </c>
      <c r="H2110" s="24">
        <v>0</v>
      </c>
    </row>
    <row r="2111" spans="1:8">
      <c r="A2111" s="24" t="str">
        <f t="shared" si="32"/>
        <v>2003_NW_1</v>
      </c>
      <c r="B2111" s="24">
        <v>2003</v>
      </c>
      <c r="C2111" s="24" t="s">
        <v>333</v>
      </c>
      <c r="D2111" s="24" t="str">
        <f>VLOOKUP(C2111,'FHF LUT'!$A$5:$H$81,2,FALSE)</f>
        <v>Windthrow</v>
      </c>
      <c r="E2111" s="24">
        <v>1</v>
      </c>
      <c r="F2111" s="24" t="s">
        <v>10</v>
      </c>
      <c r="G2111" s="24">
        <v>18</v>
      </c>
      <c r="H2111" s="24">
        <v>6</v>
      </c>
    </row>
    <row r="2112" spans="1:8">
      <c r="A2112" s="24" t="str">
        <f t="shared" si="32"/>
        <v>2003_NW_2</v>
      </c>
      <c r="B2112" s="24">
        <v>2003</v>
      </c>
      <c r="C2112" s="24" t="s">
        <v>333</v>
      </c>
      <c r="D2112" s="24" t="str">
        <f>VLOOKUP(C2112,'FHF LUT'!$A$5:$H$81,2,FALSE)</f>
        <v>Windthrow</v>
      </c>
      <c r="E2112" s="24">
        <v>2</v>
      </c>
      <c r="F2112" s="24" t="s">
        <v>22</v>
      </c>
      <c r="G2112" s="24">
        <v>0</v>
      </c>
      <c r="H2112" s="24">
        <v>0</v>
      </c>
    </row>
    <row r="2113" spans="1:8">
      <c r="A2113" s="24" t="str">
        <f t="shared" si="32"/>
        <v>2003_NW_3</v>
      </c>
      <c r="B2113" s="24">
        <v>2003</v>
      </c>
      <c r="C2113" s="24" t="s">
        <v>333</v>
      </c>
      <c r="D2113" s="24" t="str">
        <f>VLOOKUP(C2113,'FHF LUT'!$A$5:$H$81,2,FALSE)</f>
        <v>Windthrow</v>
      </c>
      <c r="E2113" s="24">
        <v>3</v>
      </c>
      <c r="F2113" s="24" t="s">
        <v>13</v>
      </c>
      <c r="G2113" s="24">
        <v>0</v>
      </c>
      <c r="H2113" s="24">
        <v>0</v>
      </c>
    </row>
    <row r="2114" spans="1:8">
      <c r="A2114" s="24" t="str">
        <f t="shared" si="32"/>
        <v>2003_NW_4</v>
      </c>
      <c r="B2114" s="24">
        <v>2003</v>
      </c>
      <c r="C2114" s="24" t="s">
        <v>333</v>
      </c>
      <c r="D2114" s="24" t="str">
        <f>VLOOKUP(C2114,'FHF LUT'!$A$5:$H$81,2,FALSE)</f>
        <v>Windthrow</v>
      </c>
      <c r="E2114" s="24">
        <v>4</v>
      </c>
      <c r="F2114" s="24" t="s">
        <v>28</v>
      </c>
      <c r="G2114" s="24">
        <v>0</v>
      </c>
      <c r="H2114" s="24">
        <v>0</v>
      </c>
    </row>
    <row r="2115" spans="1:8">
      <c r="A2115" s="24" t="str">
        <f t="shared" ref="A2115:A2178" si="33">CONCATENATE(B2115,"_",C2115,"_",E2115)</f>
        <v>2003_NW_5</v>
      </c>
      <c r="B2115" s="24">
        <v>2003</v>
      </c>
      <c r="C2115" s="24" t="s">
        <v>333</v>
      </c>
      <c r="D2115" s="24" t="str">
        <f>VLOOKUP(C2115,'FHF LUT'!$A$5:$H$81,2,FALSE)</f>
        <v>Windthrow</v>
      </c>
      <c r="E2115" s="24">
        <v>5</v>
      </c>
      <c r="F2115" s="24" t="s">
        <v>16</v>
      </c>
      <c r="G2115" s="24">
        <v>0</v>
      </c>
      <c r="H2115" s="24">
        <v>0</v>
      </c>
    </row>
    <row r="2116" spans="1:8">
      <c r="A2116" s="24" t="str">
        <f t="shared" si="33"/>
        <v>2003_NW_7</v>
      </c>
      <c r="B2116" s="24">
        <v>2003</v>
      </c>
      <c r="C2116" s="24" t="s">
        <v>333</v>
      </c>
      <c r="D2116" s="24" t="str">
        <f>VLOOKUP(C2116,'FHF LUT'!$A$5:$H$81,2,FALSE)</f>
        <v>Windthrow</v>
      </c>
      <c r="E2116" s="24">
        <v>7</v>
      </c>
      <c r="F2116" s="24" t="s">
        <v>25</v>
      </c>
      <c r="G2116" s="24">
        <v>156</v>
      </c>
      <c r="H2116" s="24">
        <v>156</v>
      </c>
    </row>
    <row r="2117" spans="1:8">
      <c r="A2117" s="24" t="str">
        <f t="shared" si="33"/>
        <v>2003_NW_8</v>
      </c>
      <c r="B2117" s="24">
        <v>2003</v>
      </c>
      <c r="C2117" s="24" t="s">
        <v>333</v>
      </c>
      <c r="D2117" s="24" t="str">
        <f>VLOOKUP(C2117,'FHF LUT'!$A$5:$H$81,2,FALSE)</f>
        <v>Windthrow</v>
      </c>
      <c r="E2117" s="24">
        <v>8</v>
      </c>
      <c r="F2117" s="24" t="s">
        <v>29</v>
      </c>
      <c r="G2117" s="24">
        <v>0</v>
      </c>
      <c r="H2117" s="24">
        <v>0</v>
      </c>
    </row>
    <row r="2118" spans="1:8">
      <c r="A2118" s="24" t="str">
        <f t="shared" si="33"/>
        <v>2003_NW_9</v>
      </c>
      <c r="B2118" s="24">
        <v>2003</v>
      </c>
      <c r="C2118" s="24" t="s">
        <v>333</v>
      </c>
      <c r="D2118" s="24" t="str">
        <f>VLOOKUP(C2118,'FHF LUT'!$A$5:$H$81,2,FALSE)</f>
        <v>Windthrow</v>
      </c>
      <c r="E2118" s="24">
        <v>9</v>
      </c>
      <c r="F2118" s="24" t="s">
        <v>7</v>
      </c>
      <c r="G2118" s="24">
        <v>12</v>
      </c>
      <c r="H2118" s="24">
        <v>0</v>
      </c>
    </row>
    <row r="2119" spans="1:8">
      <c r="A2119" s="24" t="str">
        <f t="shared" si="33"/>
        <v>2003_NW_10</v>
      </c>
      <c r="B2119" s="24">
        <v>2003</v>
      </c>
      <c r="C2119" s="24" t="s">
        <v>333</v>
      </c>
      <c r="D2119" s="24" t="str">
        <f>VLOOKUP(C2119,'FHF LUT'!$A$5:$H$81,2,FALSE)</f>
        <v>Windthrow</v>
      </c>
      <c r="E2119" s="24">
        <v>10</v>
      </c>
      <c r="F2119" s="24" t="s">
        <v>18</v>
      </c>
      <c r="G2119" s="24">
        <v>0</v>
      </c>
      <c r="H2119" s="24">
        <v>0</v>
      </c>
    </row>
    <row r="2120" spans="1:8">
      <c r="A2120" s="24" t="str">
        <f t="shared" si="33"/>
        <v>2003_NW_11</v>
      </c>
      <c r="B2120" s="24">
        <v>2003</v>
      </c>
      <c r="C2120" s="24" t="s">
        <v>333</v>
      </c>
      <c r="D2120" s="24" t="str">
        <f>VLOOKUP(C2120,'FHF LUT'!$A$5:$H$81,2,FALSE)</f>
        <v>Windthrow</v>
      </c>
      <c r="E2120" s="24">
        <v>11</v>
      </c>
      <c r="F2120" s="24" t="s">
        <v>4</v>
      </c>
      <c r="G2120" s="24">
        <v>0</v>
      </c>
      <c r="H2120" s="24">
        <v>0</v>
      </c>
    </row>
    <row r="2121" spans="1:8">
      <c r="A2121" s="24" t="str">
        <f t="shared" si="33"/>
        <v>2003_NW_12</v>
      </c>
      <c r="B2121" s="24">
        <v>2003</v>
      </c>
      <c r="C2121" s="24" t="s">
        <v>333</v>
      </c>
      <c r="D2121" s="24" t="str">
        <f>VLOOKUP(C2121,'FHF LUT'!$A$5:$H$81,2,FALSE)</f>
        <v>Windthrow</v>
      </c>
      <c r="E2121" s="24">
        <v>12</v>
      </c>
      <c r="F2121" s="24" t="s">
        <v>11</v>
      </c>
      <c r="G2121" s="24">
        <v>0</v>
      </c>
      <c r="H2121" s="24">
        <v>0</v>
      </c>
    </row>
    <row r="2122" spans="1:8">
      <c r="A2122" s="24" t="str">
        <f t="shared" si="33"/>
        <v>2003_NW_13</v>
      </c>
      <c r="B2122" s="24">
        <v>2003</v>
      </c>
      <c r="C2122" s="24" t="s">
        <v>333</v>
      </c>
      <c r="D2122" s="24" t="str">
        <f>VLOOKUP(C2122,'FHF LUT'!$A$5:$H$81,2,FALSE)</f>
        <v>Windthrow</v>
      </c>
      <c r="E2122" s="24">
        <v>13</v>
      </c>
      <c r="F2122" s="24" t="s">
        <v>24</v>
      </c>
      <c r="G2122" s="24">
        <v>0</v>
      </c>
      <c r="H2122" s="24">
        <v>0</v>
      </c>
    </row>
    <row r="2123" spans="1:8">
      <c r="A2123" s="24" t="str">
        <f t="shared" si="33"/>
        <v>2003_NW_14</v>
      </c>
      <c r="B2123" s="24">
        <v>2003</v>
      </c>
      <c r="C2123" s="24" t="s">
        <v>333</v>
      </c>
      <c r="D2123" s="24" t="str">
        <f>VLOOKUP(C2123,'FHF LUT'!$A$5:$H$81,2,FALSE)</f>
        <v>Windthrow</v>
      </c>
      <c r="E2123" s="24">
        <v>14</v>
      </c>
      <c r="F2123" s="24" t="s">
        <v>30</v>
      </c>
      <c r="G2123" s="24">
        <v>0</v>
      </c>
      <c r="H2123" s="24">
        <v>0</v>
      </c>
    </row>
    <row r="2124" spans="1:8">
      <c r="A2124" s="24" t="str">
        <f t="shared" si="33"/>
        <v>2003_NW_15</v>
      </c>
      <c r="B2124" s="24">
        <v>2003</v>
      </c>
      <c r="C2124" s="24" t="s">
        <v>333</v>
      </c>
      <c r="D2124" s="24" t="str">
        <f>VLOOKUP(C2124,'FHF LUT'!$A$5:$H$81,2,FALSE)</f>
        <v>Windthrow</v>
      </c>
      <c r="E2124" s="24">
        <v>15</v>
      </c>
      <c r="F2124" s="24" t="s">
        <v>33</v>
      </c>
      <c r="G2124" s="24">
        <v>0</v>
      </c>
      <c r="H2124" s="24">
        <v>0</v>
      </c>
    </row>
    <row r="2125" spans="1:8">
      <c r="A2125" s="24" t="str">
        <f t="shared" si="33"/>
        <v>2003_NW_16</v>
      </c>
      <c r="B2125" s="24">
        <v>2003</v>
      </c>
      <c r="C2125" s="24" t="s">
        <v>333</v>
      </c>
      <c r="D2125" s="24" t="str">
        <f>VLOOKUP(C2125,'FHF LUT'!$A$5:$H$81,2,FALSE)</f>
        <v>Windthrow</v>
      </c>
      <c r="E2125" s="24">
        <v>16</v>
      </c>
      <c r="F2125" s="24" t="s">
        <v>12</v>
      </c>
      <c r="G2125" s="24">
        <v>0</v>
      </c>
      <c r="H2125" s="24">
        <v>0</v>
      </c>
    </row>
    <row r="2126" spans="1:8">
      <c r="A2126" s="24" t="str">
        <f t="shared" si="33"/>
        <v>2003_NW_17</v>
      </c>
      <c r="B2126" s="24">
        <v>2003</v>
      </c>
      <c r="C2126" s="24" t="s">
        <v>333</v>
      </c>
      <c r="D2126" s="24" t="str">
        <f>VLOOKUP(C2126,'FHF LUT'!$A$5:$H$81,2,FALSE)</f>
        <v>Windthrow</v>
      </c>
      <c r="E2126" s="24">
        <v>17</v>
      </c>
      <c r="F2126" s="24" t="s">
        <v>32</v>
      </c>
      <c r="G2126" s="24">
        <v>0</v>
      </c>
      <c r="H2126" s="24">
        <v>0</v>
      </c>
    </row>
    <row r="2127" spans="1:8">
      <c r="A2127" s="24" t="str">
        <f t="shared" si="33"/>
        <v>2003_NW_18</v>
      </c>
      <c r="B2127" s="24">
        <v>2003</v>
      </c>
      <c r="C2127" s="24" t="s">
        <v>333</v>
      </c>
      <c r="D2127" s="24" t="str">
        <f>VLOOKUP(C2127,'FHF LUT'!$A$5:$H$81,2,FALSE)</f>
        <v>Windthrow</v>
      </c>
      <c r="E2127" s="24">
        <v>18</v>
      </c>
      <c r="F2127" s="24" t="s">
        <v>15</v>
      </c>
      <c r="G2127" s="24">
        <v>0</v>
      </c>
      <c r="H2127" s="24">
        <v>0</v>
      </c>
    </row>
    <row r="2128" spans="1:8">
      <c r="A2128" s="24" t="str">
        <f t="shared" si="33"/>
        <v>2003_NW_20</v>
      </c>
      <c r="B2128" s="24">
        <v>2003</v>
      </c>
      <c r="C2128" s="24" t="s">
        <v>333</v>
      </c>
      <c r="D2128" s="24" t="str">
        <f>VLOOKUP(C2128,'FHF LUT'!$A$5:$H$81,2,FALSE)</f>
        <v>Windthrow</v>
      </c>
      <c r="E2128" s="24">
        <v>20</v>
      </c>
      <c r="F2128" s="24" t="s">
        <v>6</v>
      </c>
      <c r="G2128" s="24">
        <v>0</v>
      </c>
      <c r="H2128" s="24">
        <v>0</v>
      </c>
    </row>
    <row r="2129" spans="1:8">
      <c r="A2129" s="24" t="str">
        <f t="shared" si="33"/>
        <v>2003_NW_22</v>
      </c>
      <c r="B2129" s="24">
        <v>2003</v>
      </c>
      <c r="C2129" s="24" t="s">
        <v>333</v>
      </c>
      <c r="D2129" s="24" t="str">
        <f>VLOOKUP(C2129,'FHF LUT'!$A$5:$H$81,2,FALSE)</f>
        <v>Windthrow</v>
      </c>
      <c r="E2129" s="24">
        <v>22</v>
      </c>
      <c r="F2129" s="24" t="s">
        <v>19</v>
      </c>
      <c r="G2129" s="24">
        <v>0</v>
      </c>
      <c r="H2129" s="24">
        <v>0</v>
      </c>
    </row>
    <row r="2130" spans="1:8">
      <c r="A2130" s="24" t="str">
        <f t="shared" si="33"/>
        <v>2003_NW_23</v>
      </c>
      <c r="B2130" s="24">
        <v>2003</v>
      </c>
      <c r="C2130" s="24" t="s">
        <v>333</v>
      </c>
      <c r="D2130" s="24" t="str">
        <f>VLOOKUP(C2130,'FHF LUT'!$A$5:$H$81,2,FALSE)</f>
        <v>Windthrow</v>
      </c>
      <c r="E2130" s="24">
        <v>23</v>
      </c>
      <c r="F2130" s="24" t="s">
        <v>27</v>
      </c>
      <c r="G2130" s="24">
        <v>0</v>
      </c>
      <c r="H2130" s="24">
        <v>0</v>
      </c>
    </row>
    <row r="2131" spans="1:8">
      <c r="A2131" s="24" t="str">
        <f t="shared" si="33"/>
        <v>2003_NW_24</v>
      </c>
      <c r="B2131" s="24">
        <v>2003</v>
      </c>
      <c r="C2131" s="24" t="s">
        <v>333</v>
      </c>
      <c r="D2131" s="24" t="str">
        <f>VLOOKUP(C2131,'FHF LUT'!$A$5:$H$81,2,FALSE)</f>
        <v>Windthrow</v>
      </c>
      <c r="E2131" s="24">
        <v>24</v>
      </c>
      <c r="F2131" s="24" t="s">
        <v>17</v>
      </c>
      <c r="G2131" s="24">
        <v>152</v>
      </c>
      <c r="H2131" s="24">
        <v>0</v>
      </c>
    </row>
    <row r="2132" spans="1:8">
      <c r="A2132" s="24" t="str">
        <f t="shared" si="33"/>
        <v>2003_NW_25</v>
      </c>
      <c r="B2132" s="24">
        <v>2003</v>
      </c>
      <c r="C2132" s="24" t="s">
        <v>333</v>
      </c>
      <c r="D2132" s="24" t="str">
        <f>VLOOKUP(C2132,'FHF LUT'!$A$5:$H$81,2,FALSE)</f>
        <v>Windthrow</v>
      </c>
      <c r="E2132" s="24">
        <v>25</v>
      </c>
      <c r="F2132" s="24" t="s">
        <v>23</v>
      </c>
      <c r="G2132" s="24">
        <v>0</v>
      </c>
      <c r="H2132" s="24">
        <v>0</v>
      </c>
    </row>
    <row r="2133" spans="1:8">
      <c r="A2133" s="24" t="str">
        <f t="shared" si="33"/>
        <v>2003_NW_26</v>
      </c>
      <c r="B2133" s="24">
        <v>2003</v>
      </c>
      <c r="C2133" s="24" t="s">
        <v>333</v>
      </c>
      <c r="D2133" s="24" t="str">
        <f>VLOOKUP(C2133,'FHF LUT'!$A$5:$H$81,2,FALSE)</f>
        <v>Windthrow</v>
      </c>
      <c r="E2133" s="24">
        <v>26</v>
      </c>
      <c r="F2133" s="24" t="s">
        <v>14</v>
      </c>
      <c r="G2133" s="24">
        <v>0</v>
      </c>
      <c r="H2133" s="24">
        <v>0</v>
      </c>
    </row>
    <row r="2134" spans="1:8">
      <c r="A2134" s="24" t="str">
        <f t="shared" si="33"/>
        <v>2003_NW_27</v>
      </c>
      <c r="B2134" s="24">
        <v>2003</v>
      </c>
      <c r="C2134" s="24" t="s">
        <v>333</v>
      </c>
      <c r="D2134" s="24" t="str">
        <f>VLOOKUP(C2134,'FHF LUT'!$A$5:$H$81,2,FALSE)</f>
        <v>Windthrow</v>
      </c>
      <c r="E2134" s="24">
        <v>27</v>
      </c>
      <c r="F2134" s="24" t="s">
        <v>21</v>
      </c>
      <c r="G2134" s="24">
        <v>0</v>
      </c>
      <c r="H2134" s="24">
        <v>0</v>
      </c>
    </row>
    <row r="2135" spans="1:8">
      <c r="A2135" s="24" t="str">
        <f t="shared" si="33"/>
        <v>2003_NW_29</v>
      </c>
      <c r="B2135" s="24">
        <v>2003</v>
      </c>
      <c r="C2135" s="24" t="s">
        <v>333</v>
      </c>
      <c r="D2135" s="24" t="str">
        <f>VLOOKUP(C2135,'FHF LUT'!$A$5:$H$81,2,FALSE)</f>
        <v>Windthrow</v>
      </c>
      <c r="E2135" s="24">
        <v>29</v>
      </c>
      <c r="F2135" s="24" t="s">
        <v>9</v>
      </c>
      <c r="G2135" s="24">
        <v>0</v>
      </c>
      <c r="H2135" s="24">
        <v>0</v>
      </c>
    </row>
    <row r="2136" spans="1:8">
      <c r="A2136" s="24" t="str">
        <f t="shared" si="33"/>
        <v>2003_NW_30</v>
      </c>
      <c r="B2136" s="24">
        <v>2003</v>
      </c>
      <c r="C2136" s="24" t="s">
        <v>333</v>
      </c>
      <c r="D2136" s="24" t="str">
        <f>VLOOKUP(C2136,'FHF LUT'!$A$5:$H$81,2,FALSE)</f>
        <v>Windthrow</v>
      </c>
      <c r="E2136" s="24">
        <v>30</v>
      </c>
      <c r="F2136" s="24" t="s">
        <v>35</v>
      </c>
      <c r="G2136" s="24">
        <v>0</v>
      </c>
      <c r="H2136" s="24">
        <v>0</v>
      </c>
    </row>
    <row r="2137" spans="1:8">
      <c r="A2137" s="24" t="str">
        <f t="shared" si="33"/>
        <v>2003_NW_31</v>
      </c>
      <c r="B2137" s="24">
        <v>2003</v>
      </c>
      <c r="C2137" s="24" t="s">
        <v>333</v>
      </c>
      <c r="D2137" s="24" t="str">
        <f>VLOOKUP(C2137,'FHF LUT'!$A$5:$H$81,2,FALSE)</f>
        <v>Windthrow</v>
      </c>
      <c r="E2137" s="24">
        <v>31</v>
      </c>
      <c r="F2137" s="24" t="s">
        <v>34</v>
      </c>
      <c r="G2137" s="24">
        <v>0</v>
      </c>
      <c r="H2137" s="24">
        <v>0</v>
      </c>
    </row>
    <row r="2138" spans="1:8">
      <c r="A2138" s="24" t="str">
        <f t="shared" si="33"/>
        <v>2003_NW_38</v>
      </c>
      <c r="B2138" s="24">
        <v>2003</v>
      </c>
      <c r="C2138" s="24" t="s">
        <v>333</v>
      </c>
      <c r="D2138" s="24" t="str">
        <f>VLOOKUP(C2138,'FHF LUT'!$A$5:$H$81,2,FALSE)</f>
        <v>Windthrow</v>
      </c>
      <c r="E2138" s="24">
        <v>38</v>
      </c>
      <c r="F2138" s="24" t="s">
        <v>8</v>
      </c>
      <c r="G2138" s="24">
        <v>0</v>
      </c>
      <c r="H2138" s="24">
        <v>0</v>
      </c>
    </row>
    <row r="2139" spans="1:8">
      <c r="A2139" s="24" t="str">
        <f t="shared" si="33"/>
        <v>2003_NW_39</v>
      </c>
      <c r="B2139" s="24">
        <v>2003</v>
      </c>
      <c r="C2139" s="24" t="s">
        <v>333</v>
      </c>
      <c r="D2139" s="24" t="str">
        <f>VLOOKUP(C2139,'FHF LUT'!$A$5:$H$81,2,FALSE)</f>
        <v>Windthrow</v>
      </c>
      <c r="E2139" s="24">
        <v>39</v>
      </c>
      <c r="F2139" s="24" t="s">
        <v>36</v>
      </c>
      <c r="G2139" s="24">
        <v>0</v>
      </c>
      <c r="H2139" s="24">
        <v>0</v>
      </c>
    </row>
    <row r="2140" spans="1:8">
      <c r="A2140" s="24" t="str">
        <f t="shared" si="33"/>
        <v>2003_NW_40</v>
      </c>
      <c r="B2140" s="24">
        <v>2003</v>
      </c>
      <c r="C2140" s="24" t="s">
        <v>333</v>
      </c>
      <c r="D2140" s="24" t="str">
        <f>VLOOKUP(C2140,'FHF LUT'!$A$5:$H$81,2,FALSE)</f>
        <v>Windthrow</v>
      </c>
      <c r="E2140" s="24">
        <v>40</v>
      </c>
      <c r="F2140" s="24" t="s">
        <v>31</v>
      </c>
      <c r="G2140" s="24">
        <v>0</v>
      </c>
      <c r="H2140" s="24">
        <v>0</v>
      </c>
    </row>
    <row r="2141" spans="1:8">
      <c r="A2141" s="24" t="str">
        <f t="shared" si="33"/>
        <v>2003_NW_41</v>
      </c>
      <c r="B2141" s="24">
        <v>2003</v>
      </c>
      <c r="C2141" s="24" t="s">
        <v>333</v>
      </c>
      <c r="D2141" s="24" t="str">
        <f>VLOOKUP(C2141,'FHF LUT'!$A$5:$H$81,2,FALSE)</f>
        <v>Windthrow</v>
      </c>
      <c r="E2141" s="24">
        <v>41</v>
      </c>
      <c r="F2141" s="24" t="s">
        <v>26</v>
      </c>
      <c r="G2141" s="24">
        <v>84</v>
      </c>
      <c r="H2141" s="24">
        <v>84</v>
      </c>
    </row>
    <row r="2142" spans="1:8">
      <c r="A2142" s="24" t="str">
        <f t="shared" si="33"/>
        <v>2003_NW_43</v>
      </c>
      <c r="B2142" s="24">
        <v>2003</v>
      </c>
      <c r="C2142" s="24" t="s">
        <v>333</v>
      </c>
      <c r="D2142" s="24" t="str">
        <f>VLOOKUP(C2142,'FHF LUT'!$A$5:$H$81,2,FALSE)</f>
        <v>Windthrow</v>
      </c>
      <c r="E2142" s="24">
        <v>43</v>
      </c>
      <c r="F2142" s="24" t="s">
        <v>20</v>
      </c>
      <c r="G2142" s="24">
        <v>0</v>
      </c>
      <c r="H2142" s="24">
        <v>0</v>
      </c>
    </row>
    <row r="2143" spans="1:8">
      <c r="A2143" s="24" t="str">
        <f t="shared" si="33"/>
        <v>2003_NW_44</v>
      </c>
      <c r="B2143" s="24">
        <v>2003</v>
      </c>
      <c r="C2143" s="24" t="s">
        <v>333</v>
      </c>
      <c r="D2143" s="24" t="str">
        <f>VLOOKUP(C2143,'FHF LUT'!$A$5:$H$81,2,FALSE)</f>
        <v>Windthrow</v>
      </c>
      <c r="E2143" s="24">
        <v>44</v>
      </c>
      <c r="F2143" s="24" t="s">
        <v>3</v>
      </c>
      <c r="G2143" s="24">
        <v>0</v>
      </c>
      <c r="H2143" s="24">
        <v>0</v>
      </c>
    </row>
    <row r="2144" spans="1:8">
      <c r="A2144" s="24" t="str">
        <f t="shared" si="33"/>
        <v>2003_NW_45</v>
      </c>
      <c r="B2144" s="24">
        <v>2003</v>
      </c>
      <c r="C2144" s="24" t="s">
        <v>333</v>
      </c>
      <c r="D2144" s="24" t="str">
        <f>VLOOKUP(C2144,'FHF LUT'!$A$5:$H$81,2,FALSE)</f>
        <v>Windthrow</v>
      </c>
      <c r="E2144" s="24">
        <v>45</v>
      </c>
      <c r="F2144" s="24" t="s">
        <v>5</v>
      </c>
      <c r="G2144" s="24">
        <v>0</v>
      </c>
      <c r="H2144" s="24">
        <v>0</v>
      </c>
    </row>
    <row r="2145" spans="1:8">
      <c r="A2145" s="24" t="str">
        <f t="shared" si="33"/>
        <v>2003_NW_46</v>
      </c>
      <c r="B2145" s="24">
        <v>2003</v>
      </c>
      <c r="C2145" s="24" t="s">
        <v>333</v>
      </c>
      <c r="D2145" s="24" t="str">
        <f>VLOOKUP(C2145,'FHF LUT'!$A$5:$H$81,2,FALSE)</f>
        <v>Windthrow</v>
      </c>
      <c r="E2145" s="24">
        <v>46</v>
      </c>
      <c r="F2145" s="24" t="s">
        <v>234</v>
      </c>
      <c r="G2145" s="24">
        <v>0</v>
      </c>
      <c r="H2145" s="24">
        <v>0</v>
      </c>
    </row>
    <row r="2146" spans="1:8">
      <c r="A2146" s="24" t="str">
        <f t="shared" si="33"/>
        <v>2003_NW_47</v>
      </c>
      <c r="B2146" s="24">
        <v>2003</v>
      </c>
      <c r="C2146" s="24" t="s">
        <v>333</v>
      </c>
      <c r="D2146" s="24" t="str">
        <f>VLOOKUP(C2146,'FHF LUT'!$A$5:$H$81,2,FALSE)</f>
        <v>Windthrow</v>
      </c>
      <c r="E2146" s="24">
        <v>47</v>
      </c>
      <c r="F2146" s="24" t="s">
        <v>233</v>
      </c>
      <c r="G2146" s="24">
        <v>0</v>
      </c>
      <c r="H2146" s="24">
        <v>0</v>
      </c>
    </row>
    <row r="2147" spans="1:8">
      <c r="A2147" s="24" t="str">
        <f t="shared" si="33"/>
        <v>2003_NW_48</v>
      </c>
      <c r="B2147" s="24">
        <v>2003</v>
      </c>
      <c r="C2147" s="24" t="s">
        <v>333</v>
      </c>
      <c r="D2147" s="24" t="str">
        <f>VLOOKUP(C2147,'FHF LUT'!$A$5:$H$81,2,FALSE)</f>
        <v>Windthrow</v>
      </c>
      <c r="E2147" s="24">
        <v>48</v>
      </c>
      <c r="F2147" s="24" t="s">
        <v>235</v>
      </c>
      <c r="G2147" s="24">
        <v>0</v>
      </c>
      <c r="H2147" s="24">
        <v>0</v>
      </c>
    </row>
    <row r="2148" spans="1:8">
      <c r="A2148" s="24" t="str">
        <f t="shared" si="33"/>
        <v>2004_IBB_1</v>
      </c>
      <c r="B2148" s="24">
        <v>2004</v>
      </c>
      <c r="C2148" s="24" t="s">
        <v>182</v>
      </c>
      <c r="D2148" s="24" t="str">
        <f>VLOOKUP(C2148,'FHF LUT'!$A$5:$H$81,2,FALSE)</f>
        <v>Western Balsam Bark Beetle</v>
      </c>
      <c r="E2148" s="24">
        <v>1</v>
      </c>
      <c r="F2148" s="24" t="s">
        <v>10</v>
      </c>
      <c r="G2148" s="24">
        <v>6764</v>
      </c>
      <c r="H2148" s="24">
        <v>4175</v>
      </c>
    </row>
    <row r="2149" spans="1:8">
      <c r="A2149" s="24" t="str">
        <f t="shared" si="33"/>
        <v>2004_IBB_2</v>
      </c>
      <c r="B2149" s="24">
        <v>2004</v>
      </c>
      <c r="C2149" s="24" t="s">
        <v>182</v>
      </c>
      <c r="D2149" s="24" t="str">
        <f>VLOOKUP(C2149,'FHF LUT'!$A$5:$H$81,2,FALSE)</f>
        <v>Western Balsam Bark Beetle</v>
      </c>
      <c r="E2149" s="24">
        <v>2</v>
      </c>
      <c r="F2149" s="24" t="s">
        <v>22</v>
      </c>
      <c r="G2149" s="24">
        <v>3410</v>
      </c>
      <c r="H2149" s="24">
        <v>2785</v>
      </c>
    </row>
    <row r="2150" spans="1:8">
      <c r="A2150" s="24" t="str">
        <f t="shared" si="33"/>
        <v>2004_IBB_3</v>
      </c>
      <c r="B2150" s="24">
        <v>2004</v>
      </c>
      <c r="C2150" s="24" t="s">
        <v>182</v>
      </c>
      <c r="D2150" s="24" t="str">
        <f>VLOOKUP(C2150,'FHF LUT'!$A$5:$H$81,2,FALSE)</f>
        <v>Western Balsam Bark Beetle</v>
      </c>
      <c r="E2150" s="24">
        <v>3</v>
      </c>
      <c r="F2150" s="24" t="s">
        <v>13</v>
      </c>
      <c r="G2150" s="24">
        <v>11656</v>
      </c>
      <c r="H2150" s="24">
        <v>10849</v>
      </c>
    </row>
    <row r="2151" spans="1:8">
      <c r="A2151" s="24" t="str">
        <f t="shared" si="33"/>
        <v>2004_IBB_4</v>
      </c>
      <c r="B2151" s="24">
        <v>2004</v>
      </c>
      <c r="C2151" s="24" t="s">
        <v>182</v>
      </c>
      <c r="D2151" s="24" t="str">
        <f>VLOOKUP(C2151,'FHF LUT'!$A$5:$H$81,2,FALSE)</f>
        <v>Western Balsam Bark Beetle</v>
      </c>
      <c r="E2151" s="24">
        <v>4</v>
      </c>
      <c r="F2151" s="24" t="s">
        <v>28</v>
      </c>
      <c r="G2151" s="24">
        <v>0</v>
      </c>
      <c r="H2151" s="24">
        <v>0</v>
      </c>
    </row>
    <row r="2152" spans="1:8">
      <c r="A2152" s="24" t="str">
        <f t="shared" si="33"/>
        <v>2004_IBB_5</v>
      </c>
      <c r="B2152" s="24">
        <v>2004</v>
      </c>
      <c r="C2152" s="24" t="s">
        <v>182</v>
      </c>
      <c r="D2152" s="24" t="str">
        <f>VLOOKUP(C2152,'FHF LUT'!$A$5:$H$81,2,FALSE)</f>
        <v>Western Balsam Bark Beetle</v>
      </c>
      <c r="E2152" s="24">
        <v>5</v>
      </c>
      <c r="F2152" s="24" t="s">
        <v>16</v>
      </c>
      <c r="G2152" s="24">
        <v>1267</v>
      </c>
      <c r="H2152" s="24">
        <v>968</v>
      </c>
    </row>
    <row r="2153" spans="1:8">
      <c r="A2153" s="24" t="str">
        <f t="shared" si="33"/>
        <v>2004_IBB_7</v>
      </c>
      <c r="B2153" s="24">
        <v>2004</v>
      </c>
      <c r="C2153" s="24" t="s">
        <v>182</v>
      </c>
      <c r="D2153" s="24" t="str">
        <f>VLOOKUP(C2153,'FHF LUT'!$A$5:$H$81,2,FALSE)</f>
        <v>Western Balsam Bark Beetle</v>
      </c>
      <c r="E2153" s="24">
        <v>7</v>
      </c>
      <c r="F2153" s="24" t="s">
        <v>25</v>
      </c>
      <c r="G2153" s="24">
        <v>643</v>
      </c>
      <c r="H2153" s="24">
        <v>643</v>
      </c>
    </row>
    <row r="2154" spans="1:8">
      <c r="A2154" s="24" t="str">
        <f t="shared" si="33"/>
        <v>2004_IBB_8</v>
      </c>
      <c r="B2154" s="24">
        <v>2004</v>
      </c>
      <c r="C2154" s="24" t="s">
        <v>182</v>
      </c>
      <c r="D2154" s="24" t="str">
        <f>VLOOKUP(C2154,'FHF LUT'!$A$5:$H$81,2,FALSE)</f>
        <v>Western Balsam Bark Beetle</v>
      </c>
      <c r="E2154" s="24">
        <v>8</v>
      </c>
      <c r="F2154" s="24" t="s">
        <v>29</v>
      </c>
      <c r="G2154" s="24">
        <v>4988</v>
      </c>
      <c r="H2154" s="24">
        <v>4988</v>
      </c>
    </row>
    <row r="2155" spans="1:8">
      <c r="A2155" s="24" t="str">
        <f t="shared" si="33"/>
        <v>2004_IBB_9</v>
      </c>
      <c r="B2155" s="24">
        <v>2004</v>
      </c>
      <c r="C2155" s="24" t="s">
        <v>182</v>
      </c>
      <c r="D2155" s="24" t="str">
        <f>VLOOKUP(C2155,'FHF LUT'!$A$5:$H$81,2,FALSE)</f>
        <v>Western Balsam Bark Beetle</v>
      </c>
      <c r="E2155" s="24">
        <v>9</v>
      </c>
      <c r="F2155" s="24" t="s">
        <v>7</v>
      </c>
      <c r="G2155" s="24">
        <v>1692</v>
      </c>
      <c r="H2155" s="24">
        <v>1692</v>
      </c>
    </row>
    <row r="2156" spans="1:8">
      <c r="A2156" s="24" t="str">
        <f t="shared" si="33"/>
        <v>2004_IBB_10</v>
      </c>
      <c r="B2156" s="24">
        <v>2004</v>
      </c>
      <c r="C2156" s="24" t="s">
        <v>182</v>
      </c>
      <c r="D2156" s="24" t="str">
        <f>VLOOKUP(C2156,'FHF LUT'!$A$5:$H$81,2,FALSE)</f>
        <v>Western Balsam Bark Beetle</v>
      </c>
      <c r="E2156" s="24">
        <v>10</v>
      </c>
      <c r="F2156" s="24" t="s">
        <v>18</v>
      </c>
      <c r="G2156" s="24">
        <v>0</v>
      </c>
      <c r="H2156" s="24">
        <v>0</v>
      </c>
    </row>
    <row r="2157" spans="1:8">
      <c r="A2157" s="24" t="str">
        <f t="shared" si="33"/>
        <v>2004_IBB_11</v>
      </c>
      <c r="B2157" s="24">
        <v>2004</v>
      </c>
      <c r="C2157" s="24" t="s">
        <v>182</v>
      </c>
      <c r="D2157" s="24" t="str">
        <f>VLOOKUP(C2157,'FHF LUT'!$A$5:$H$81,2,FALSE)</f>
        <v>Western Balsam Bark Beetle</v>
      </c>
      <c r="E2157" s="24">
        <v>11</v>
      </c>
      <c r="F2157" s="24" t="s">
        <v>4</v>
      </c>
      <c r="G2157" s="24">
        <v>30864</v>
      </c>
      <c r="H2157" s="24">
        <v>18574</v>
      </c>
    </row>
    <row r="2158" spans="1:8">
      <c r="A2158" s="24" t="str">
        <f t="shared" si="33"/>
        <v>2004_IBB_12</v>
      </c>
      <c r="B2158" s="24">
        <v>2004</v>
      </c>
      <c r="C2158" s="24" t="s">
        <v>182</v>
      </c>
      <c r="D2158" s="24" t="str">
        <f>VLOOKUP(C2158,'FHF LUT'!$A$5:$H$81,2,FALSE)</f>
        <v>Western Balsam Bark Beetle</v>
      </c>
      <c r="E2158" s="24">
        <v>12</v>
      </c>
      <c r="F2158" s="24" t="s">
        <v>11</v>
      </c>
      <c r="G2158" s="24">
        <v>35741</v>
      </c>
      <c r="H2158" s="24">
        <v>35181</v>
      </c>
    </row>
    <row r="2159" spans="1:8">
      <c r="A2159" s="24" t="str">
        <f t="shared" si="33"/>
        <v>2004_IBB_13</v>
      </c>
      <c r="B2159" s="24">
        <v>2004</v>
      </c>
      <c r="C2159" s="24" t="s">
        <v>182</v>
      </c>
      <c r="D2159" s="24" t="str">
        <f>VLOOKUP(C2159,'FHF LUT'!$A$5:$H$81,2,FALSE)</f>
        <v>Western Balsam Bark Beetle</v>
      </c>
      <c r="E2159" s="24">
        <v>13</v>
      </c>
      <c r="F2159" s="24" t="s">
        <v>24</v>
      </c>
      <c r="G2159" s="24">
        <v>526</v>
      </c>
      <c r="H2159" s="24">
        <v>390</v>
      </c>
    </row>
    <row r="2160" spans="1:8">
      <c r="A2160" s="24" t="str">
        <f t="shared" si="33"/>
        <v>2004_IBB_14</v>
      </c>
      <c r="B2160" s="24">
        <v>2004</v>
      </c>
      <c r="C2160" s="24" t="s">
        <v>182</v>
      </c>
      <c r="D2160" s="24" t="str">
        <f>VLOOKUP(C2160,'FHF LUT'!$A$5:$H$81,2,FALSE)</f>
        <v>Western Balsam Bark Beetle</v>
      </c>
      <c r="E2160" s="24">
        <v>14</v>
      </c>
      <c r="F2160" s="24" t="s">
        <v>30</v>
      </c>
      <c r="G2160" s="24">
        <v>11171</v>
      </c>
      <c r="H2160" s="24">
        <v>10583</v>
      </c>
    </row>
    <row r="2161" spans="1:8">
      <c r="A2161" s="24" t="str">
        <f t="shared" si="33"/>
        <v>2004_IBB_15</v>
      </c>
      <c r="B2161" s="24">
        <v>2004</v>
      </c>
      <c r="C2161" s="24" t="s">
        <v>182</v>
      </c>
      <c r="D2161" s="24" t="str">
        <f>VLOOKUP(C2161,'FHF LUT'!$A$5:$H$81,2,FALSE)</f>
        <v>Western Balsam Bark Beetle</v>
      </c>
      <c r="E2161" s="24">
        <v>15</v>
      </c>
      <c r="F2161" s="24" t="s">
        <v>33</v>
      </c>
      <c r="G2161" s="24">
        <v>113</v>
      </c>
      <c r="H2161" s="24">
        <v>113</v>
      </c>
    </row>
    <row r="2162" spans="1:8">
      <c r="A2162" s="24" t="str">
        <f t="shared" si="33"/>
        <v>2004_IBB_16</v>
      </c>
      <c r="B2162" s="24">
        <v>2004</v>
      </c>
      <c r="C2162" s="24" t="s">
        <v>182</v>
      </c>
      <c r="D2162" s="24" t="str">
        <f>VLOOKUP(C2162,'FHF LUT'!$A$5:$H$81,2,FALSE)</f>
        <v>Western Balsam Bark Beetle</v>
      </c>
      <c r="E2162" s="24">
        <v>16</v>
      </c>
      <c r="F2162" s="24" t="s">
        <v>12</v>
      </c>
      <c r="G2162" s="24">
        <v>472968</v>
      </c>
      <c r="H2162" s="24">
        <v>446346</v>
      </c>
    </row>
    <row r="2163" spans="1:8">
      <c r="A2163" s="24" t="str">
        <f t="shared" si="33"/>
        <v>2004_IBB_17</v>
      </c>
      <c r="B2163" s="24">
        <v>2004</v>
      </c>
      <c r="C2163" s="24" t="s">
        <v>182</v>
      </c>
      <c r="D2163" s="24" t="str">
        <f>VLOOKUP(C2163,'FHF LUT'!$A$5:$H$81,2,FALSE)</f>
        <v>Western Balsam Bark Beetle</v>
      </c>
      <c r="E2163" s="24">
        <v>17</v>
      </c>
      <c r="F2163" s="24" t="s">
        <v>32</v>
      </c>
      <c r="G2163" s="24">
        <v>42108</v>
      </c>
      <c r="H2163" s="24">
        <v>41594</v>
      </c>
    </row>
    <row r="2164" spans="1:8">
      <c r="A2164" s="24" t="str">
        <f t="shared" si="33"/>
        <v>2004_IBB_18</v>
      </c>
      <c r="B2164" s="24">
        <v>2004</v>
      </c>
      <c r="C2164" s="24" t="s">
        <v>182</v>
      </c>
      <c r="D2164" s="24" t="str">
        <f>VLOOKUP(C2164,'FHF LUT'!$A$5:$H$81,2,FALSE)</f>
        <v>Western Balsam Bark Beetle</v>
      </c>
      <c r="E2164" s="24">
        <v>18</v>
      </c>
      <c r="F2164" s="24" t="s">
        <v>15</v>
      </c>
      <c r="G2164" s="24">
        <v>6021</v>
      </c>
      <c r="H2164" s="24">
        <v>5101</v>
      </c>
    </row>
    <row r="2165" spans="1:8">
      <c r="A2165" s="24" t="str">
        <f t="shared" si="33"/>
        <v>2004_IBB_20</v>
      </c>
      <c r="B2165" s="24">
        <v>2004</v>
      </c>
      <c r="C2165" s="24" t="s">
        <v>182</v>
      </c>
      <c r="D2165" s="24" t="str">
        <f>VLOOKUP(C2165,'FHF LUT'!$A$5:$H$81,2,FALSE)</f>
        <v>Western Balsam Bark Beetle</v>
      </c>
      <c r="E2165" s="24">
        <v>20</v>
      </c>
      <c r="F2165" s="24" t="s">
        <v>6</v>
      </c>
      <c r="G2165" s="24">
        <v>17940</v>
      </c>
      <c r="H2165" s="24">
        <v>15718</v>
      </c>
    </row>
    <row r="2166" spans="1:8">
      <c r="A2166" s="24" t="str">
        <f t="shared" si="33"/>
        <v>2004_IBB_22</v>
      </c>
      <c r="B2166" s="24">
        <v>2004</v>
      </c>
      <c r="C2166" s="24" t="s">
        <v>182</v>
      </c>
      <c r="D2166" s="24" t="str">
        <f>VLOOKUP(C2166,'FHF LUT'!$A$5:$H$81,2,FALSE)</f>
        <v>Western Balsam Bark Beetle</v>
      </c>
      <c r="E2166" s="24">
        <v>22</v>
      </c>
      <c r="F2166" s="24" t="s">
        <v>19</v>
      </c>
      <c r="G2166" s="24">
        <v>12659</v>
      </c>
      <c r="H2166" s="24">
        <v>10258</v>
      </c>
    </row>
    <row r="2167" spans="1:8">
      <c r="A2167" s="24" t="str">
        <f t="shared" si="33"/>
        <v>2004_IBB_23</v>
      </c>
      <c r="B2167" s="24">
        <v>2004</v>
      </c>
      <c r="C2167" s="24" t="s">
        <v>182</v>
      </c>
      <c r="D2167" s="24" t="str">
        <f>VLOOKUP(C2167,'FHF LUT'!$A$5:$H$81,2,FALSE)</f>
        <v>Western Balsam Bark Beetle</v>
      </c>
      <c r="E2167" s="24">
        <v>23</v>
      </c>
      <c r="F2167" s="24" t="s">
        <v>27</v>
      </c>
      <c r="G2167" s="24">
        <v>4532</v>
      </c>
      <c r="H2167" s="24">
        <v>3414</v>
      </c>
    </row>
    <row r="2168" spans="1:8">
      <c r="A2168" s="24" t="str">
        <f t="shared" si="33"/>
        <v>2004_IBB_24</v>
      </c>
      <c r="B2168" s="24">
        <v>2004</v>
      </c>
      <c r="C2168" s="24" t="s">
        <v>182</v>
      </c>
      <c r="D2168" s="24" t="str">
        <f>VLOOKUP(C2168,'FHF LUT'!$A$5:$H$81,2,FALSE)</f>
        <v>Western Balsam Bark Beetle</v>
      </c>
      <c r="E2168" s="24">
        <v>24</v>
      </c>
      <c r="F2168" s="24" t="s">
        <v>17</v>
      </c>
      <c r="G2168" s="24">
        <v>303644</v>
      </c>
      <c r="H2168" s="24">
        <v>294265</v>
      </c>
    </row>
    <row r="2169" spans="1:8">
      <c r="A2169" s="24" t="str">
        <f t="shared" si="33"/>
        <v>2004_IBB_25</v>
      </c>
      <c r="B2169" s="24">
        <v>2004</v>
      </c>
      <c r="C2169" s="24" t="s">
        <v>182</v>
      </c>
      <c r="D2169" s="24" t="str">
        <f>VLOOKUP(C2169,'FHF LUT'!$A$5:$H$81,2,FALSE)</f>
        <v>Western Balsam Bark Beetle</v>
      </c>
      <c r="E2169" s="24">
        <v>25</v>
      </c>
      <c r="F2169" s="24" t="s">
        <v>23</v>
      </c>
      <c r="G2169" s="24">
        <v>0</v>
      </c>
      <c r="H2169" s="24">
        <v>0</v>
      </c>
    </row>
    <row r="2170" spans="1:8">
      <c r="A2170" s="24" t="str">
        <f t="shared" si="33"/>
        <v>2004_IBB_26</v>
      </c>
      <c r="B2170" s="24">
        <v>2004</v>
      </c>
      <c r="C2170" s="24" t="s">
        <v>182</v>
      </c>
      <c r="D2170" s="24" t="str">
        <f>VLOOKUP(C2170,'FHF LUT'!$A$5:$H$81,2,FALSE)</f>
        <v>Western Balsam Bark Beetle</v>
      </c>
      <c r="E2170" s="24">
        <v>26</v>
      </c>
      <c r="F2170" s="24" t="s">
        <v>14</v>
      </c>
      <c r="G2170" s="24">
        <v>41912</v>
      </c>
      <c r="H2170" s="24">
        <v>31865</v>
      </c>
    </row>
    <row r="2171" spans="1:8">
      <c r="A2171" s="24" t="str">
        <f t="shared" si="33"/>
        <v>2004_IBB_27</v>
      </c>
      <c r="B2171" s="24">
        <v>2004</v>
      </c>
      <c r="C2171" s="24" t="s">
        <v>182</v>
      </c>
      <c r="D2171" s="24" t="str">
        <f>VLOOKUP(C2171,'FHF LUT'!$A$5:$H$81,2,FALSE)</f>
        <v>Western Balsam Bark Beetle</v>
      </c>
      <c r="E2171" s="24">
        <v>27</v>
      </c>
      <c r="F2171" s="24" t="s">
        <v>21</v>
      </c>
      <c r="G2171" s="24">
        <v>418</v>
      </c>
      <c r="H2171" s="24">
        <v>418</v>
      </c>
    </row>
    <row r="2172" spans="1:8">
      <c r="A2172" s="24" t="str">
        <f t="shared" si="33"/>
        <v>2004_IBB_29</v>
      </c>
      <c r="B2172" s="24">
        <v>2004</v>
      </c>
      <c r="C2172" s="24" t="s">
        <v>182</v>
      </c>
      <c r="D2172" s="24" t="str">
        <f>VLOOKUP(C2172,'FHF LUT'!$A$5:$H$81,2,FALSE)</f>
        <v>Western Balsam Bark Beetle</v>
      </c>
      <c r="E2172" s="24">
        <v>29</v>
      </c>
      <c r="F2172" s="24" t="s">
        <v>9</v>
      </c>
      <c r="G2172" s="24">
        <v>30042</v>
      </c>
      <c r="H2172" s="24">
        <v>22852</v>
      </c>
    </row>
    <row r="2173" spans="1:8">
      <c r="A2173" s="24" t="str">
        <f t="shared" si="33"/>
        <v>2004_IBB_30</v>
      </c>
      <c r="B2173" s="24">
        <v>2004</v>
      </c>
      <c r="C2173" s="24" t="s">
        <v>182</v>
      </c>
      <c r="D2173" s="24" t="str">
        <f>VLOOKUP(C2173,'FHF LUT'!$A$5:$H$81,2,FALSE)</f>
        <v>Western Balsam Bark Beetle</v>
      </c>
      <c r="E2173" s="24">
        <v>30</v>
      </c>
      <c r="F2173" s="24" t="s">
        <v>35</v>
      </c>
      <c r="G2173" s="24">
        <v>0</v>
      </c>
      <c r="H2173" s="24">
        <v>0</v>
      </c>
    </row>
    <row r="2174" spans="1:8">
      <c r="A2174" s="24" t="str">
        <f t="shared" si="33"/>
        <v>2004_IBB_31</v>
      </c>
      <c r="B2174" s="24">
        <v>2004</v>
      </c>
      <c r="C2174" s="24" t="s">
        <v>182</v>
      </c>
      <c r="D2174" s="24" t="str">
        <f>VLOOKUP(C2174,'FHF LUT'!$A$5:$H$81,2,FALSE)</f>
        <v>Western Balsam Bark Beetle</v>
      </c>
      <c r="E2174" s="24">
        <v>31</v>
      </c>
      <c r="F2174" s="24" t="s">
        <v>34</v>
      </c>
      <c r="G2174" s="24">
        <v>0</v>
      </c>
      <c r="H2174" s="24">
        <v>0</v>
      </c>
    </row>
    <row r="2175" spans="1:8">
      <c r="A2175" s="24" t="str">
        <f t="shared" si="33"/>
        <v>2004_IBB_38</v>
      </c>
      <c r="B2175" s="24">
        <v>2004</v>
      </c>
      <c r="C2175" s="24" t="s">
        <v>182</v>
      </c>
      <c r="D2175" s="24" t="str">
        <f>VLOOKUP(C2175,'FHF LUT'!$A$5:$H$81,2,FALSE)</f>
        <v>Western Balsam Bark Beetle</v>
      </c>
      <c r="E2175" s="24">
        <v>38</v>
      </c>
      <c r="F2175" s="24" t="s">
        <v>8</v>
      </c>
      <c r="G2175" s="24">
        <v>0</v>
      </c>
      <c r="H2175" s="24">
        <v>0</v>
      </c>
    </row>
    <row r="2176" spans="1:8">
      <c r="A2176" s="24" t="str">
        <f t="shared" si="33"/>
        <v>2004_IBB_39</v>
      </c>
      <c r="B2176" s="24">
        <v>2004</v>
      </c>
      <c r="C2176" s="24" t="s">
        <v>182</v>
      </c>
      <c r="D2176" s="24" t="str">
        <f>VLOOKUP(C2176,'FHF LUT'!$A$5:$H$81,2,FALSE)</f>
        <v>Western Balsam Bark Beetle</v>
      </c>
      <c r="E2176" s="24">
        <v>39</v>
      </c>
      <c r="F2176" s="24" t="s">
        <v>36</v>
      </c>
      <c r="G2176" s="24">
        <v>0</v>
      </c>
      <c r="H2176" s="24">
        <v>0</v>
      </c>
    </row>
    <row r="2177" spans="1:8">
      <c r="A2177" s="24" t="str">
        <f t="shared" si="33"/>
        <v>2004_IBB_40</v>
      </c>
      <c r="B2177" s="24">
        <v>2004</v>
      </c>
      <c r="C2177" s="24" t="s">
        <v>182</v>
      </c>
      <c r="D2177" s="24" t="str">
        <f>VLOOKUP(C2177,'FHF LUT'!$A$5:$H$81,2,FALSE)</f>
        <v>Western Balsam Bark Beetle</v>
      </c>
      <c r="E2177" s="24">
        <v>40</v>
      </c>
      <c r="F2177" s="24" t="s">
        <v>31</v>
      </c>
      <c r="G2177" s="24">
        <v>2277</v>
      </c>
      <c r="H2177" s="24">
        <v>2240</v>
      </c>
    </row>
    <row r="2178" spans="1:8">
      <c r="A2178" s="24" t="str">
        <f t="shared" si="33"/>
        <v>2004_IBB_41</v>
      </c>
      <c r="B2178" s="24">
        <v>2004</v>
      </c>
      <c r="C2178" s="24" t="s">
        <v>182</v>
      </c>
      <c r="D2178" s="24" t="str">
        <f>VLOOKUP(C2178,'FHF LUT'!$A$5:$H$81,2,FALSE)</f>
        <v>Western Balsam Bark Beetle</v>
      </c>
      <c r="E2178" s="24">
        <v>41</v>
      </c>
      <c r="F2178" s="24" t="s">
        <v>26</v>
      </c>
      <c r="G2178" s="24">
        <v>18687</v>
      </c>
      <c r="H2178" s="24">
        <v>18640</v>
      </c>
    </row>
    <row r="2179" spans="1:8">
      <c r="A2179" s="24" t="str">
        <f t="shared" ref="A2179:A2242" si="34">CONCATENATE(B2179,"_",C2179,"_",E2179)</f>
        <v>2004_IBB_43</v>
      </c>
      <c r="B2179" s="24">
        <v>2004</v>
      </c>
      <c r="C2179" s="24" t="s">
        <v>182</v>
      </c>
      <c r="D2179" s="24" t="str">
        <f>VLOOKUP(C2179,'FHF LUT'!$A$5:$H$81,2,FALSE)</f>
        <v>Western Balsam Bark Beetle</v>
      </c>
      <c r="E2179" s="24">
        <v>43</v>
      </c>
      <c r="F2179" s="24" t="s">
        <v>20</v>
      </c>
      <c r="G2179" s="24">
        <v>3667</v>
      </c>
      <c r="H2179" s="24">
        <v>3655</v>
      </c>
    </row>
    <row r="2180" spans="1:8">
      <c r="A2180" s="24" t="str">
        <f t="shared" si="34"/>
        <v>2004_IBB_44</v>
      </c>
      <c r="B2180" s="24">
        <v>2004</v>
      </c>
      <c r="C2180" s="24" t="s">
        <v>182</v>
      </c>
      <c r="D2180" s="24" t="str">
        <f>VLOOKUP(C2180,'FHF LUT'!$A$5:$H$81,2,FALSE)</f>
        <v>Western Balsam Bark Beetle</v>
      </c>
      <c r="E2180" s="24">
        <v>44</v>
      </c>
      <c r="F2180" s="24" t="s">
        <v>3</v>
      </c>
      <c r="G2180" s="24">
        <v>0</v>
      </c>
      <c r="H2180" s="24">
        <v>0</v>
      </c>
    </row>
    <row r="2181" spans="1:8">
      <c r="A2181" s="24" t="str">
        <f t="shared" si="34"/>
        <v>2004_IBB_45</v>
      </c>
      <c r="B2181" s="24">
        <v>2004</v>
      </c>
      <c r="C2181" s="24" t="s">
        <v>182</v>
      </c>
      <c r="D2181" s="24" t="str">
        <f>VLOOKUP(C2181,'FHF LUT'!$A$5:$H$81,2,FALSE)</f>
        <v>Western Balsam Bark Beetle</v>
      </c>
      <c r="E2181" s="24">
        <v>45</v>
      </c>
      <c r="F2181" s="24" t="s">
        <v>5</v>
      </c>
      <c r="G2181" s="24">
        <v>9875</v>
      </c>
      <c r="H2181" s="24">
        <v>8318</v>
      </c>
    </row>
    <row r="2182" spans="1:8">
      <c r="A2182" s="24" t="str">
        <f t="shared" si="34"/>
        <v>2004_IBB_46</v>
      </c>
      <c r="B2182" s="24">
        <v>2004</v>
      </c>
      <c r="C2182" s="24" t="s">
        <v>182</v>
      </c>
      <c r="D2182" s="24" t="str">
        <f>VLOOKUP(C2182,'FHF LUT'!$A$5:$H$81,2,FALSE)</f>
        <v>Western Balsam Bark Beetle</v>
      </c>
      <c r="E2182" s="24">
        <v>46</v>
      </c>
      <c r="F2182" s="24" t="s">
        <v>234</v>
      </c>
      <c r="G2182" s="24">
        <v>0</v>
      </c>
      <c r="H2182" s="24">
        <v>0</v>
      </c>
    </row>
    <row r="2183" spans="1:8">
      <c r="A2183" s="24" t="str">
        <f t="shared" si="34"/>
        <v>2004_IBB_47</v>
      </c>
      <c r="B2183" s="24">
        <v>2004</v>
      </c>
      <c r="C2183" s="24" t="s">
        <v>182</v>
      </c>
      <c r="D2183" s="24" t="str">
        <f>VLOOKUP(C2183,'FHF LUT'!$A$5:$H$81,2,FALSE)</f>
        <v>Western Balsam Bark Beetle</v>
      </c>
      <c r="E2183" s="24">
        <v>47</v>
      </c>
      <c r="F2183" s="24" t="s">
        <v>233</v>
      </c>
      <c r="G2183" s="24">
        <v>0</v>
      </c>
      <c r="H2183" s="24">
        <v>0</v>
      </c>
    </row>
    <row r="2184" spans="1:8">
      <c r="A2184" s="24" t="str">
        <f t="shared" si="34"/>
        <v>2004_IBB_48</v>
      </c>
      <c r="B2184" s="24">
        <v>2004</v>
      </c>
      <c r="C2184" s="24" t="s">
        <v>182</v>
      </c>
      <c r="D2184" s="24" t="str">
        <f>VLOOKUP(C2184,'FHF LUT'!$A$5:$H$81,2,FALSE)</f>
        <v>Western Balsam Bark Beetle</v>
      </c>
      <c r="E2184" s="24">
        <v>48</v>
      </c>
      <c r="F2184" s="24" t="s">
        <v>235</v>
      </c>
      <c r="G2184" s="24">
        <v>0</v>
      </c>
      <c r="H2184" s="24">
        <v>0</v>
      </c>
    </row>
    <row r="2185" spans="1:8">
      <c r="A2185" s="24" t="str">
        <f t="shared" si="34"/>
        <v>2004_IBD_1</v>
      </c>
      <c r="B2185" s="24">
        <v>2004</v>
      </c>
      <c r="C2185" s="24" t="s">
        <v>183</v>
      </c>
      <c r="D2185" s="24" t="str">
        <f>VLOOKUP(C2185,'FHF LUT'!$A$5:$H$81,2,FALSE)</f>
        <v>Douglas-fir Beetle</v>
      </c>
      <c r="E2185" s="24">
        <v>1</v>
      </c>
      <c r="F2185" s="24" t="s">
        <v>10</v>
      </c>
      <c r="G2185" s="24">
        <v>299</v>
      </c>
      <c r="H2185" s="24">
        <v>271</v>
      </c>
    </row>
    <row r="2186" spans="1:8">
      <c r="A2186" s="24" t="str">
        <f t="shared" si="34"/>
        <v>2004_IBD_2</v>
      </c>
      <c r="B2186" s="24">
        <v>2004</v>
      </c>
      <c r="C2186" s="24" t="s">
        <v>183</v>
      </c>
      <c r="D2186" s="24" t="str">
        <f>VLOOKUP(C2186,'FHF LUT'!$A$5:$H$81,2,FALSE)</f>
        <v>Douglas-fir Beetle</v>
      </c>
      <c r="E2186" s="24">
        <v>2</v>
      </c>
      <c r="F2186" s="24" t="s">
        <v>22</v>
      </c>
      <c r="G2186" s="24">
        <v>0</v>
      </c>
      <c r="H2186" s="24">
        <v>0</v>
      </c>
    </row>
    <row r="2187" spans="1:8">
      <c r="A2187" s="24" t="str">
        <f t="shared" si="34"/>
        <v>2004_IBD_3</v>
      </c>
      <c r="B2187" s="24">
        <v>2004</v>
      </c>
      <c r="C2187" s="24" t="s">
        <v>183</v>
      </c>
      <c r="D2187" s="24" t="str">
        <f>VLOOKUP(C2187,'FHF LUT'!$A$5:$H$81,2,FALSE)</f>
        <v>Douglas-fir Beetle</v>
      </c>
      <c r="E2187" s="24">
        <v>3</v>
      </c>
      <c r="F2187" s="24" t="s">
        <v>13</v>
      </c>
      <c r="G2187" s="24">
        <v>0</v>
      </c>
      <c r="H2187" s="24">
        <v>0</v>
      </c>
    </row>
    <row r="2188" spans="1:8">
      <c r="A2188" s="24" t="str">
        <f t="shared" si="34"/>
        <v>2004_IBD_4</v>
      </c>
      <c r="B2188" s="24">
        <v>2004</v>
      </c>
      <c r="C2188" s="24" t="s">
        <v>183</v>
      </c>
      <c r="D2188" s="24" t="str">
        <f>VLOOKUP(C2188,'FHF LUT'!$A$5:$H$81,2,FALSE)</f>
        <v>Douglas-fir Beetle</v>
      </c>
      <c r="E2188" s="24">
        <v>4</v>
      </c>
      <c r="F2188" s="24" t="s">
        <v>28</v>
      </c>
      <c r="G2188" s="24">
        <v>0</v>
      </c>
      <c r="H2188" s="24">
        <v>0</v>
      </c>
    </row>
    <row r="2189" spans="1:8">
      <c r="A2189" s="24" t="str">
        <f t="shared" si="34"/>
        <v>2004_IBD_5</v>
      </c>
      <c r="B2189" s="24">
        <v>2004</v>
      </c>
      <c r="C2189" s="24" t="s">
        <v>183</v>
      </c>
      <c r="D2189" s="24" t="str">
        <f>VLOOKUP(C2189,'FHF LUT'!$A$5:$H$81,2,FALSE)</f>
        <v>Douglas-fir Beetle</v>
      </c>
      <c r="E2189" s="24">
        <v>5</v>
      </c>
      <c r="F2189" s="24" t="s">
        <v>16</v>
      </c>
      <c r="G2189" s="24">
        <v>2344</v>
      </c>
      <c r="H2189" s="24">
        <v>2247</v>
      </c>
    </row>
    <row r="2190" spans="1:8">
      <c r="A2190" s="24" t="str">
        <f t="shared" si="34"/>
        <v>2004_IBD_7</v>
      </c>
      <c r="B2190" s="24">
        <v>2004</v>
      </c>
      <c r="C2190" s="24" t="s">
        <v>183</v>
      </c>
      <c r="D2190" s="24" t="str">
        <f>VLOOKUP(C2190,'FHF LUT'!$A$5:$H$81,2,FALSE)</f>
        <v>Douglas-fir Beetle</v>
      </c>
      <c r="E2190" s="24">
        <v>7</v>
      </c>
      <c r="F2190" s="24" t="s">
        <v>25</v>
      </c>
      <c r="G2190" s="24">
        <v>0</v>
      </c>
      <c r="H2190" s="24">
        <v>0</v>
      </c>
    </row>
    <row r="2191" spans="1:8">
      <c r="A2191" s="24" t="str">
        <f t="shared" si="34"/>
        <v>2004_IBD_8</v>
      </c>
      <c r="B2191" s="24">
        <v>2004</v>
      </c>
      <c r="C2191" s="24" t="s">
        <v>183</v>
      </c>
      <c r="D2191" s="24" t="str">
        <f>VLOOKUP(C2191,'FHF LUT'!$A$5:$H$81,2,FALSE)</f>
        <v>Douglas-fir Beetle</v>
      </c>
      <c r="E2191" s="24">
        <v>8</v>
      </c>
      <c r="F2191" s="24" t="s">
        <v>29</v>
      </c>
      <c r="G2191" s="24">
        <v>0</v>
      </c>
      <c r="H2191" s="24">
        <v>0</v>
      </c>
    </row>
    <row r="2192" spans="1:8">
      <c r="A2192" s="24" t="str">
        <f t="shared" si="34"/>
        <v>2004_IBD_9</v>
      </c>
      <c r="B2192" s="24">
        <v>2004</v>
      </c>
      <c r="C2192" s="24" t="s">
        <v>183</v>
      </c>
      <c r="D2192" s="24" t="str">
        <f>VLOOKUP(C2192,'FHF LUT'!$A$5:$H$81,2,FALSE)</f>
        <v>Douglas-fir Beetle</v>
      </c>
      <c r="E2192" s="24">
        <v>9</v>
      </c>
      <c r="F2192" s="24" t="s">
        <v>7</v>
      </c>
      <c r="G2192" s="24">
        <v>553</v>
      </c>
      <c r="H2192" s="24">
        <v>267</v>
      </c>
    </row>
    <row r="2193" spans="1:8">
      <c r="A2193" s="24" t="str">
        <f t="shared" si="34"/>
        <v>2004_IBD_10</v>
      </c>
      <c r="B2193" s="24">
        <v>2004</v>
      </c>
      <c r="C2193" s="24" t="s">
        <v>183</v>
      </c>
      <c r="D2193" s="24" t="str">
        <f>VLOOKUP(C2193,'FHF LUT'!$A$5:$H$81,2,FALSE)</f>
        <v>Douglas-fir Beetle</v>
      </c>
      <c r="E2193" s="24">
        <v>10</v>
      </c>
      <c r="F2193" s="24" t="s">
        <v>18</v>
      </c>
      <c r="G2193" s="24">
        <v>0</v>
      </c>
      <c r="H2193" s="24">
        <v>0</v>
      </c>
    </row>
    <row r="2194" spans="1:8">
      <c r="A2194" s="24" t="str">
        <f t="shared" si="34"/>
        <v>2004_IBD_11</v>
      </c>
      <c r="B2194" s="24">
        <v>2004</v>
      </c>
      <c r="C2194" s="24" t="s">
        <v>183</v>
      </c>
      <c r="D2194" s="24" t="str">
        <f>VLOOKUP(C2194,'FHF LUT'!$A$5:$H$81,2,FALSE)</f>
        <v>Douglas-fir Beetle</v>
      </c>
      <c r="E2194" s="24">
        <v>11</v>
      </c>
      <c r="F2194" s="24" t="s">
        <v>4</v>
      </c>
      <c r="G2194" s="24">
        <v>5991</v>
      </c>
      <c r="H2194" s="24">
        <v>5071</v>
      </c>
    </row>
    <row r="2195" spans="1:8">
      <c r="A2195" s="24" t="str">
        <f t="shared" si="34"/>
        <v>2004_IBD_12</v>
      </c>
      <c r="B2195" s="24">
        <v>2004</v>
      </c>
      <c r="C2195" s="24" t="s">
        <v>183</v>
      </c>
      <c r="D2195" s="24" t="str">
        <f>VLOOKUP(C2195,'FHF LUT'!$A$5:$H$81,2,FALSE)</f>
        <v>Douglas-fir Beetle</v>
      </c>
      <c r="E2195" s="24">
        <v>12</v>
      </c>
      <c r="F2195" s="24" t="s">
        <v>11</v>
      </c>
      <c r="G2195" s="24">
        <v>0</v>
      </c>
      <c r="H2195" s="24">
        <v>0</v>
      </c>
    </row>
    <row r="2196" spans="1:8">
      <c r="A2196" s="24" t="str">
        <f t="shared" si="34"/>
        <v>2004_IBD_13</v>
      </c>
      <c r="B2196" s="24">
        <v>2004</v>
      </c>
      <c r="C2196" s="24" t="s">
        <v>183</v>
      </c>
      <c r="D2196" s="24" t="str">
        <f>VLOOKUP(C2196,'FHF LUT'!$A$5:$H$81,2,FALSE)</f>
        <v>Douglas-fir Beetle</v>
      </c>
      <c r="E2196" s="24">
        <v>13</v>
      </c>
      <c r="F2196" s="24" t="s">
        <v>24</v>
      </c>
      <c r="G2196" s="24">
        <v>0</v>
      </c>
      <c r="H2196" s="24">
        <v>0</v>
      </c>
    </row>
    <row r="2197" spans="1:8">
      <c r="A2197" s="24" t="str">
        <f t="shared" si="34"/>
        <v>2004_IBD_14</v>
      </c>
      <c r="B2197" s="24">
        <v>2004</v>
      </c>
      <c r="C2197" s="24" t="s">
        <v>183</v>
      </c>
      <c r="D2197" s="24" t="str">
        <f>VLOOKUP(C2197,'FHF LUT'!$A$5:$H$81,2,FALSE)</f>
        <v>Douglas-fir Beetle</v>
      </c>
      <c r="E2197" s="24">
        <v>14</v>
      </c>
      <c r="F2197" s="24" t="s">
        <v>30</v>
      </c>
      <c r="G2197" s="24">
        <v>0</v>
      </c>
      <c r="H2197" s="24">
        <v>0</v>
      </c>
    </row>
    <row r="2198" spans="1:8">
      <c r="A2198" s="24" t="str">
        <f t="shared" si="34"/>
        <v>2004_IBD_15</v>
      </c>
      <c r="B2198" s="24">
        <v>2004</v>
      </c>
      <c r="C2198" s="24" t="s">
        <v>183</v>
      </c>
      <c r="D2198" s="24" t="str">
        <f>VLOOKUP(C2198,'FHF LUT'!$A$5:$H$81,2,FALSE)</f>
        <v>Douglas-fir Beetle</v>
      </c>
      <c r="E2198" s="24">
        <v>15</v>
      </c>
      <c r="F2198" s="24" t="s">
        <v>33</v>
      </c>
      <c r="G2198" s="24">
        <v>4428</v>
      </c>
      <c r="H2198" s="24">
        <v>4234</v>
      </c>
    </row>
    <row r="2199" spans="1:8">
      <c r="A2199" s="24" t="str">
        <f t="shared" si="34"/>
        <v>2004_IBD_16</v>
      </c>
      <c r="B2199" s="24">
        <v>2004</v>
      </c>
      <c r="C2199" s="24" t="s">
        <v>183</v>
      </c>
      <c r="D2199" s="24" t="str">
        <f>VLOOKUP(C2199,'FHF LUT'!$A$5:$H$81,2,FALSE)</f>
        <v>Douglas-fir Beetle</v>
      </c>
      <c r="E2199" s="24">
        <v>16</v>
      </c>
      <c r="F2199" s="24" t="s">
        <v>12</v>
      </c>
      <c r="G2199" s="24">
        <v>0</v>
      </c>
      <c r="H2199" s="24">
        <v>0</v>
      </c>
    </row>
    <row r="2200" spans="1:8">
      <c r="A2200" s="24" t="str">
        <f t="shared" si="34"/>
        <v>2004_IBD_17</v>
      </c>
      <c r="B2200" s="24">
        <v>2004</v>
      </c>
      <c r="C2200" s="24" t="s">
        <v>183</v>
      </c>
      <c r="D2200" s="24" t="str">
        <f>VLOOKUP(C2200,'FHF LUT'!$A$5:$H$81,2,FALSE)</f>
        <v>Douglas-fir Beetle</v>
      </c>
      <c r="E2200" s="24">
        <v>17</v>
      </c>
      <c r="F2200" s="24" t="s">
        <v>32</v>
      </c>
      <c r="G2200" s="24">
        <v>0</v>
      </c>
      <c r="H2200" s="24">
        <v>0</v>
      </c>
    </row>
    <row r="2201" spans="1:8">
      <c r="A2201" s="24" t="str">
        <f t="shared" si="34"/>
        <v>2004_IBD_18</v>
      </c>
      <c r="B2201" s="24">
        <v>2004</v>
      </c>
      <c r="C2201" s="24" t="s">
        <v>183</v>
      </c>
      <c r="D2201" s="24" t="str">
        <f>VLOOKUP(C2201,'FHF LUT'!$A$5:$H$81,2,FALSE)</f>
        <v>Douglas-fir Beetle</v>
      </c>
      <c r="E2201" s="24">
        <v>18</v>
      </c>
      <c r="F2201" s="24" t="s">
        <v>15</v>
      </c>
      <c r="G2201" s="24">
        <v>72</v>
      </c>
      <c r="H2201" s="24">
        <v>8</v>
      </c>
    </row>
    <row r="2202" spans="1:8">
      <c r="A2202" s="24" t="str">
        <f t="shared" si="34"/>
        <v>2004_IBD_20</v>
      </c>
      <c r="B2202" s="24">
        <v>2004</v>
      </c>
      <c r="C2202" s="24" t="s">
        <v>183</v>
      </c>
      <c r="D2202" s="24" t="str">
        <f>VLOOKUP(C2202,'FHF LUT'!$A$5:$H$81,2,FALSE)</f>
        <v>Douglas-fir Beetle</v>
      </c>
      <c r="E2202" s="24">
        <v>20</v>
      </c>
      <c r="F2202" s="24" t="s">
        <v>6</v>
      </c>
      <c r="G2202" s="24">
        <v>0</v>
      </c>
      <c r="H2202" s="24">
        <v>0</v>
      </c>
    </row>
    <row r="2203" spans="1:8">
      <c r="A2203" s="24" t="str">
        <f t="shared" si="34"/>
        <v>2004_IBD_22</v>
      </c>
      <c r="B2203" s="24">
        <v>2004</v>
      </c>
      <c r="C2203" s="24" t="s">
        <v>183</v>
      </c>
      <c r="D2203" s="24" t="str">
        <f>VLOOKUP(C2203,'FHF LUT'!$A$5:$H$81,2,FALSE)</f>
        <v>Douglas-fir Beetle</v>
      </c>
      <c r="E2203" s="24">
        <v>22</v>
      </c>
      <c r="F2203" s="24" t="s">
        <v>19</v>
      </c>
      <c r="G2203" s="24">
        <v>7332</v>
      </c>
      <c r="H2203" s="24">
        <v>6388</v>
      </c>
    </row>
    <row r="2204" spans="1:8">
      <c r="A2204" s="24" t="str">
        <f t="shared" si="34"/>
        <v>2004_IBD_23</v>
      </c>
      <c r="B2204" s="24">
        <v>2004</v>
      </c>
      <c r="C2204" s="24" t="s">
        <v>183</v>
      </c>
      <c r="D2204" s="24" t="str">
        <f>VLOOKUP(C2204,'FHF LUT'!$A$5:$H$81,2,FALSE)</f>
        <v>Douglas-fir Beetle</v>
      </c>
      <c r="E2204" s="24">
        <v>23</v>
      </c>
      <c r="F2204" s="24" t="s">
        <v>27</v>
      </c>
      <c r="G2204" s="24">
        <v>21151</v>
      </c>
      <c r="H2204" s="24">
        <v>19544</v>
      </c>
    </row>
    <row r="2205" spans="1:8">
      <c r="A2205" s="24" t="str">
        <f t="shared" si="34"/>
        <v>2004_IBD_24</v>
      </c>
      <c r="B2205" s="24">
        <v>2004</v>
      </c>
      <c r="C2205" s="24" t="s">
        <v>183</v>
      </c>
      <c r="D2205" s="24" t="str">
        <f>VLOOKUP(C2205,'FHF LUT'!$A$5:$H$81,2,FALSE)</f>
        <v>Douglas-fir Beetle</v>
      </c>
      <c r="E2205" s="24">
        <v>24</v>
      </c>
      <c r="F2205" s="24" t="s">
        <v>17</v>
      </c>
      <c r="G2205" s="24">
        <v>0</v>
      </c>
      <c r="H2205" s="24">
        <v>0</v>
      </c>
    </row>
    <row r="2206" spans="1:8">
      <c r="A2206" s="24" t="str">
        <f t="shared" si="34"/>
        <v>2004_IBD_25</v>
      </c>
      <c r="B2206" s="24">
        <v>2004</v>
      </c>
      <c r="C2206" s="24" t="s">
        <v>183</v>
      </c>
      <c r="D2206" s="24" t="str">
        <f>VLOOKUP(C2206,'FHF LUT'!$A$5:$H$81,2,FALSE)</f>
        <v>Douglas-fir Beetle</v>
      </c>
      <c r="E2206" s="24">
        <v>25</v>
      </c>
      <c r="F2206" s="24" t="s">
        <v>23</v>
      </c>
      <c r="G2206" s="24">
        <v>0</v>
      </c>
      <c r="H2206" s="24">
        <v>0</v>
      </c>
    </row>
    <row r="2207" spans="1:8">
      <c r="A2207" s="24" t="str">
        <f t="shared" si="34"/>
        <v>2004_IBD_26</v>
      </c>
      <c r="B2207" s="24">
        <v>2004</v>
      </c>
      <c r="C2207" s="24" t="s">
        <v>183</v>
      </c>
      <c r="D2207" s="24" t="str">
        <f>VLOOKUP(C2207,'FHF LUT'!$A$5:$H$81,2,FALSE)</f>
        <v>Douglas-fir Beetle</v>
      </c>
      <c r="E2207" s="24">
        <v>26</v>
      </c>
      <c r="F2207" s="24" t="s">
        <v>14</v>
      </c>
      <c r="G2207" s="24">
        <v>4381</v>
      </c>
      <c r="H2207" s="24">
        <v>3965</v>
      </c>
    </row>
    <row r="2208" spans="1:8">
      <c r="A2208" s="24" t="str">
        <f t="shared" si="34"/>
        <v>2004_IBD_27</v>
      </c>
      <c r="B2208" s="24">
        <v>2004</v>
      </c>
      <c r="C2208" s="24" t="s">
        <v>183</v>
      </c>
      <c r="D2208" s="24" t="str">
        <f>VLOOKUP(C2208,'FHF LUT'!$A$5:$H$81,2,FALSE)</f>
        <v>Douglas-fir Beetle</v>
      </c>
      <c r="E2208" s="24">
        <v>27</v>
      </c>
      <c r="F2208" s="24" t="s">
        <v>21</v>
      </c>
      <c r="G2208" s="24">
        <v>0</v>
      </c>
      <c r="H2208" s="24">
        <v>0</v>
      </c>
    </row>
    <row r="2209" spans="1:8">
      <c r="A2209" s="24" t="str">
        <f t="shared" si="34"/>
        <v>2004_IBD_29</v>
      </c>
      <c r="B2209" s="24">
        <v>2004</v>
      </c>
      <c r="C2209" s="24" t="s">
        <v>183</v>
      </c>
      <c r="D2209" s="24" t="str">
        <f>VLOOKUP(C2209,'FHF LUT'!$A$5:$H$81,2,FALSE)</f>
        <v>Douglas-fir Beetle</v>
      </c>
      <c r="E2209" s="24">
        <v>29</v>
      </c>
      <c r="F2209" s="24" t="s">
        <v>9</v>
      </c>
      <c r="G2209" s="24">
        <v>11245</v>
      </c>
      <c r="H2209" s="24">
        <v>11132</v>
      </c>
    </row>
    <row r="2210" spans="1:8">
      <c r="A2210" s="24" t="str">
        <f t="shared" si="34"/>
        <v>2004_IBD_30</v>
      </c>
      <c r="B2210" s="24">
        <v>2004</v>
      </c>
      <c r="C2210" s="24" t="s">
        <v>183</v>
      </c>
      <c r="D2210" s="24" t="str">
        <f>VLOOKUP(C2210,'FHF LUT'!$A$5:$H$81,2,FALSE)</f>
        <v>Douglas-fir Beetle</v>
      </c>
      <c r="E2210" s="24">
        <v>30</v>
      </c>
      <c r="F2210" s="24" t="s">
        <v>35</v>
      </c>
      <c r="G2210" s="24">
        <v>6627</v>
      </c>
      <c r="H2210" s="24">
        <v>5488</v>
      </c>
    </row>
    <row r="2211" spans="1:8">
      <c r="A2211" s="24" t="str">
        <f t="shared" si="34"/>
        <v>2004_IBD_31</v>
      </c>
      <c r="B2211" s="24">
        <v>2004</v>
      </c>
      <c r="C2211" s="24" t="s">
        <v>183</v>
      </c>
      <c r="D2211" s="24" t="str">
        <f>VLOOKUP(C2211,'FHF LUT'!$A$5:$H$81,2,FALSE)</f>
        <v>Douglas-fir Beetle</v>
      </c>
      <c r="E2211" s="24">
        <v>31</v>
      </c>
      <c r="F2211" s="24" t="s">
        <v>34</v>
      </c>
      <c r="G2211" s="24">
        <v>9231</v>
      </c>
      <c r="H2211" s="24">
        <v>8269</v>
      </c>
    </row>
    <row r="2212" spans="1:8">
      <c r="A2212" s="24" t="str">
        <f t="shared" si="34"/>
        <v>2004_IBD_38</v>
      </c>
      <c r="B2212" s="24">
        <v>2004</v>
      </c>
      <c r="C2212" s="24" t="s">
        <v>183</v>
      </c>
      <c r="D2212" s="24" t="str">
        <f>VLOOKUP(C2212,'FHF LUT'!$A$5:$H$81,2,FALSE)</f>
        <v>Douglas-fir Beetle</v>
      </c>
      <c r="E2212" s="24">
        <v>38</v>
      </c>
      <c r="F2212" s="24" t="s">
        <v>8</v>
      </c>
      <c r="G2212" s="24">
        <v>0</v>
      </c>
      <c r="H2212" s="24">
        <v>0</v>
      </c>
    </row>
    <row r="2213" spans="1:8">
      <c r="A2213" s="24" t="str">
        <f t="shared" si="34"/>
        <v>2004_IBD_39</v>
      </c>
      <c r="B2213" s="24">
        <v>2004</v>
      </c>
      <c r="C2213" s="24" t="s">
        <v>183</v>
      </c>
      <c r="D2213" s="24" t="str">
        <f>VLOOKUP(C2213,'FHF LUT'!$A$5:$H$81,2,FALSE)</f>
        <v>Douglas-fir Beetle</v>
      </c>
      <c r="E2213" s="24">
        <v>39</v>
      </c>
      <c r="F2213" s="24" t="s">
        <v>36</v>
      </c>
      <c r="G2213" s="24">
        <v>0</v>
      </c>
      <c r="H2213" s="24">
        <v>0</v>
      </c>
    </row>
    <row r="2214" spans="1:8">
      <c r="A2214" s="24" t="str">
        <f t="shared" si="34"/>
        <v>2004_IBD_40</v>
      </c>
      <c r="B2214" s="24">
        <v>2004</v>
      </c>
      <c r="C2214" s="24" t="s">
        <v>183</v>
      </c>
      <c r="D2214" s="24" t="str">
        <f>VLOOKUP(C2214,'FHF LUT'!$A$5:$H$81,2,FALSE)</f>
        <v>Douglas-fir Beetle</v>
      </c>
      <c r="E2214" s="24">
        <v>40</v>
      </c>
      <c r="F2214" s="24" t="s">
        <v>31</v>
      </c>
      <c r="G2214" s="24">
        <v>0</v>
      </c>
      <c r="H2214" s="24">
        <v>0</v>
      </c>
    </row>
    <row r="2215" spans="1:8">
      <c r="A2215" s="24" t="str">
        <f t="shared" si="34"/>
        <v>2004_IBD_41</v>
      </c>
      <c r="B2215" s="24">
        <v>2004</v>
      </c>
      <c r="C2215" s="24" t="s">
        <v>183</v>
      </c>
      <c r="D2215" s="24" t="str">
        <f>VLOOKUP(C2215,'FHF LUT'!$A$5:$H$81,2,FALSE)</f>
        <v>Douglas-fir Beetle</v>
      </c>
      <c r="E2215" s="24">
        <v>41</v>
      </c>
      <c r="F2215" s="24" t="s">
        <v>26</v>
      </c>
      <c r="G2215" s="24">
        <v>0</v>
      </c>
      <c r="H2215" s="24">
        <v>0</v>
      </c>
    </row>
    <row r="2216" spans="1:8">
      <c r="A2216" s="24" t="str">
        <f t="shared" si="34"/>
        <v>2004_IBD_43</v>
      </c>
      <c r="B2216" s="24">
        <v>2004</v>
      </c>
      <c r="C2216" s="24" t="s">
        <v>183</v>
      </c>
      <c r="D2216" s="24" t="str">
        <f>VLOOKUP(C2216,'FHF LUT'!$A$5:$H$81,2,FALSE)</f>
        <v>Douglas-fir Beetle</v>
      </c>
      <c r="E2216" s="24">
        <v>43</v>
      </c>
      <c r="F2216" s="24" t="s">
        <v>20</v>
      </c>
      <c r="G2216" s="24">
        <v>0</v>
      </c>
      <c r="H2216" s="24">
        <v>0</v>
      </c>
    </row>
    <row r="2217" spans="1:8">
      <c r="A2217" s="24" t="str">
        <f t="shared" si="34"/>
        <v>2004_IBD_44</v>
      </c>
      <c r="B2217" s="24">
        <v>2004</v>
      </c>
      <c r="C2217" s="24" t="s">
        <v>183</v>
      </c>
      <c r="D2217" s="24" t="str">
        <f>VLOOKUP(C2217,'FHF LUT'!$A$5:$H$81,2,FALSE)</f>
        <v>Douglas-fir Beetle</v>
      </c>
      <c r="E2217" s="24">
        <v>44</v>
      </c>
      <c r="F2217" s="24" t="s">
        <v>3</v>
      </c>
      <c r="G2217" s="24">
        <v>0</v>
      </c>
      <c r="H2217" s="24">
        <v>0</v>
      </c>
    </row>
    <row r="2218" spans="1:8">
      <c r="A2218" s="24" t="str">
        <f t="shared" si="34"/>
        <v>2004_IBD_45</v>
      </c>
      <c r="B2218" s="24">
        <v>2004</v>
      </c>
      <c r="C2218" s="24" t="s">
        <v>183</v>
      </c>
      <c r="D2218" s="24" t="str">
        <f>VLOOKUP(C2218,'FHF LUT'!$A$5:$H$81,2,FALSE)</f>
        <v>Douglas-fir Beetle</v>
      </c>
      <c r="E2218" s="24">
        <v>45</v>
      </c>
      <c r="F2218" s="24" t="s">
        <v>5</v>
      </c>
      <c r="G2218" s="24">
        <v>108</v>
      </c>
      <c r="H2218" s="24">
        <v>108</v>
      </c>
    </row>
    <row r="2219" spans="1:8">
      <c r="A2219" s="24" t="str">
        <f t="shared" si="34"/>
        <v>2004_IBD_46</v>
      </c>
      <c r="B2219" s="24">
        <v>2004</v>
      </c>
      <c r="C2219" s="24" t="s">
        <v>183</v>
      </c>
      <c r="D2219" s="24" t="str">
        <f>VLOOKUP(C2219,'FHF LUT'!$A$5:$H$81,2,FALSE)</f>
        <v>Douglas-fir Beetle</v>
      </c>
      <c r="E2219" s="24">
        <v>46</v>
      </c>
      <c r="F2219" s="24" t="s">
        <v>234</v>
      </c>
      <c r="G2219" s="24">
        <v>0</v>
      </c>
      <c r="H2219" s="24">
        <v>0</v>
      </c>
    </row>
    <row r="2220" spans="1:8">
      <c r="A2220" s="24" t="str">
        <f t="shared" si="34"/>
        <v>2004_IBD_47</v>
      </c>
      <c r="B2220" s="24">
        <v>2004</v>
      </c>
      <c r="C2220" s="24" t="s">
        <v>183</v>
      </c>
      <c r="D2220" s="24" t="str">
        <f>VLOOKUP(C2220,'FHF LUT'!$A$5:$H$81,2,FALSE)</f>
        <v>Douglas-fir Beetle</v>
      </c>
      <c r="E2220" s="24">
        <v>47</v>
      </c>
      <c r="F2220" s="24" t="s">
        <v>233</v>
      </c>
      <c r="G2220" s="24">
        <v>0</v>
      </c>
      <c r="H2220" s="24">
        <v>0</v>
      </c>
    </row>
    <row r="2221" spans="1:8">
      <c r="A2221" s="24" t="str">
        <f t="shared" si="34"/>
        <v>2004_IBD_48</v>
      </c>
      <c r="B2221" s="24">
        <v>2004</v>
      </c>
      <c r="C2221" s="24" t="s">
        <v>183</v>
      </c>
      <c r="D2221" s="24" t="str">
        <f>VLOOKUP(C2221,'FHF LUT'!$A$5:$H$81,2,FALSE)</f>
        <v>Douglas-fir Beetle</v>
      </c>
      <c r="E2221" s="24">
        <v>48</v>
      </c>
      <c r="F2221" s="24" t="s">
        <v>235</v>
      </c>
      <c r="G2221" s="24">
        <v>0</v>
      </c>
      <c r="H2221" s="24">
        <v>0</v>
      </c>
    </row>
    <row r="2222" spans="1:8">
      <c r="A2222" s="24" t="str">
        <f t="shared" si="34"/>
        <v>2004_IBF_1</v>
      </c>
      <c r="B2222" s="24">
        <v>2004</v>
      </c>
      <c r="C2222" s="24" t="s">
        <v>195</v>
      </c>
      <c r="D2222" s="24" t="str">
        <f>VLOOKUP(C2222,'FHF LUT'!$A$5:$H$81,2,FALSE)</f>
        <v>Fir engraver Beetle</v>
      </c>
      <c r="E2222" s="24">
        <v>1</v>
      </c>
      <c r="F2222" s="24" t="s">
        <v>10</v>
      </c>
      <c r="G2222" s="24">
        <v>0</v>
      </c>
      <c r="H2222" s="24">
        <v>0</v>
      </c>
    </row>
    <row r="2223" spans="1:8">
      <c r="A2223" s="24" t="str">
        <f t="shared" si="34"/>
        <v>2004_IBF_2</v>
      </c>
      <c r="B2223" s="24">
        <v>2004</v>
      </c>
      <c r="C2223" s="24" t="s">
        <v>195</v>
      </c>
      <c r="D2223" s="24" t="str">
        <f>VLOOKUP(C2223,'FHF LUT'!$A$5:$H$81,2,FALSE)</f>
        <v>Fir engraver Beetle</v>
      </c>
      <c r="E2223" s="24">
        <v>2</v>
      </c>
      <c r="F2223" s="24" t="s">
        <v>22</v>
      </c>
      <c r="G2223" s="24">
        <v>0</v>
      </c>
      <c r="H2223" s="24">
        <v>0</v>
      </c>
    </row>
    <row r="2224" spans="1:8">
      <c r="A2224" s="24" t="str">
        <f t="shared" si="34"/>
        <v>2004_IBF_3</v>
      </c>
      <c r="B2224" s="24">
        <v>2004</v>
      </c>
      <c r="C2224" s="24" t="s">
        <v>195</v>
      </c>
      <c r="D2224" s="24" t="str">
        <f>VLOOKUP(C2224,'FHF LUT'!$A$5:$H$81,2,FALSE)</f>
        <v>Fir engraver Beetle</v>
      </c>
      <c r="E2224" s="24">
        <v>3</v>
      </c>
      <c r="F2224" s="24" t="s">
        <v>13</v>
      </c>
      <c r="G2224" s="24">
        <v>0</v>
      </c>
      <c r="H2224" s="24">
        <v>0</v>
      </c>
    </row>
    <row r="2225" spans="1:8">
      <c r="A2225" s="24" t="str">
        <f t="shared" si="34"/>
        <v>2004_IBF_4</v>
      </c>
      <c r="B2225" s="24">
        <v>2004</v>
      </c>
      <c r="C2225" s="24" t="s">
        <v>195</v>
      </c>
      <c r="D2225" s="24" t="str">
        <f>VLOOKUP(C2225,'FHF LUT'!$A$5:$H$81,2,FALSE)</f>
        <v>Fir engraver Beetle</v>
      </c>
      <c r="E2225" s="24">
        <v>4</v>
      </c>
      <c r="F2225" s="24" t="s">
        <v>28</v>
      </c>
      <c r="G2225" s="24">
        <v>0</v>
      </c>
      <c r="H2225" s="24">
        <v>0</v>
      </c>
    </row>
    <row r="2226" spans="1:8">
      <c r="A2226" s="24" t="str">
        <f t="shared" si="34"/>
        <v>2004_IBF_5</v>
      </c>
      <c r="B2226" s="24">
        <v>2004</v>
      </c>
      <c r="C2226" s="24" t="s">
        <v>195</v>
      </c>
      <c r="D2226" s="24" t="str">
        <f>VLOOKUP(C2226,'FHF LUT'!$A$5:$H$81,2,FALSE)</f>
        <v>Fir engraver Beetle</v>
      </c>
      <c r="E2226" s="24">
        <v>5</v>
      </c>
      <c r="F2226" s="24" t="s">
        <v>16</v>
      </c>
      <c r="G2226" s="24">
        <v>0</v>
      </c>
      <c r="H2226" s="24">
        <v>0</v>
      </c>
    </row>
    <row r="2227" spans="1:8">
      <c r="A2227" s="24" t="str">
        <f t="shared" si="34"/>
        <v>2004_IBF_7</v>
      </c>
      <c r="B2227" s="24">
        <v>2004</v>
      </c>
      <c r="C2227" s="24" t="s">
        <v>195</v>
      </c>
      <c r="D2227" s="24" t="str">
        <f>VLOOKUP(C2227,'FHF LUT'!$A$5:$H$81,2,FALSE)</f>
        <v>Fir engraver Beetle</v>
      </c>
      <c r="E2227" s="24">
        <v>7</v>
      </c>
      <c r="F2227" s="24" t="s">
        <v>25</v>
      </c>
      <c r="G2227" s="24">
        <v>0</v>
      </c>
      <c r="H2227" s="24">
        <v>0</v>
      </c>
    </row>
    <row r="2228" spans="1:8">
      <c r="A2228" s="24" t="str">
        <f t="shared" si="34"/>
        <v>2004_IBF_8</v>
      </c>
      <c r="B2228" s="24">
        <v>2004</v>
      </c>
      <c r="C2228" s="24" t="s">
        <v>195</v>
      </c>
      <c r="D2228" s="24" t="str">
        <f>VLOOKUP(C2228,'FHF LUT'!$A$5:$H$81,2,FALSE)</f>
        <v>Fir engraver Beetle</v>
      </c>
      <c r="E2228" s="24">
        <v>8</v>
      </c>
      <c r="F2228" s="24" t="s">
        <v>29</v>
      </c>
      <c r="G2228" s="24">
        <v>0</v>
      </c>
      <c r="H2228" s="24">
        <v>0</v>
      </c>
    </row>
    <row r="2229" spans="1:8">
      <c r="A2229" s="24" t="str">
        <f t="shared" si="34"/>
        <v>2004_IBF_9</v>
      </c>
      <c r="B2229" s="24">
        <v>2004</v>
      </c>
      <c r="C2229" s="24" t="s">
        <v>195</v>
      </c>
      <c r="D2229" s="24" t="str">
        <f>VLOOKUP(C2229,'FHF LUT'!$A$5:$H$81,2,FALSE)</f>
        <v>Fir engraver Beetle</v>
      </c>
      <c r="E2229" s="24">
        <v>9</v>
      </c>
      <c r="F2229" s="24" t="s">
        <v>7</v>
      </c>
      <c r="G2229" s="24">
        <v>0</v>
      </c>
      <c r="H2229" s="24">
        <v>0</v>
      </c>
    </row>
    <row r="2230" spans="1:8">
      <c r="A2230" s="24" t="str">
        <f t="shared" si="34"/>
        <v>2004_IBF_10</v>
      </c>
      <c r="B2230" s="24">
        <v>2004</v>
      </c>
      <c r="C2230" s="24" t="s">
        <v>195</v>
      </c>
      <c r="D2230" s="24" t="str">
        <f>VLOOKUP(C2230,'FHF LUT'!$A$5:$H$81,2,FALSE)</f>
        <v>Fir engraver Beetle</v>
      </c>
      <c r="E2230" s="24">
        <v>10</v>
      </c>
      <c r="F2230" s="24" t="s">
        <v>18</v>
      </c>
      <c r="G2230" s="24">
        <v>0</v>
      </c>
      <c r="H2230" s="24">
        <v>0</v>
      </c>
    </row>
    <row r="2231" spans="1:8">
      <c r="A2231" s="24" t="str">
        <f t="shared" si="34"/>
        <v>2004_IBF_11</v>
      </c>
      <c r="B2231" s="24">
        <v>2004</v>
      </c>
      <c r="C2231" s="24" t="s">
        <v>195</v>
      </c>
      <c r="D2231" s="24" t="str">
        <f>VLOOKUP(C2231,'FHF LUT'!$A$5:$H$81,2,FALSE)</f>
        <v>Fir engraver Beetle</v>
      </c>
      <c r="E2231" s="24">
        <v>11</v>
      </c>
      <c r="F2231" s="24" t="s">
        <v>4</v>
      </c>
      <c r="G2231" s="24">
        <v>0</v>
      </c>
      <c r="H2231" s="24">
        <v>0</v>
      </c>
    </row>
    <row r="2232" spans="1:8">
      <c r="A2232" s="24" t="str">
        <f t="shared" si="34"/>
        <v>2004_IBF_12</v>
      </c>
      <c r="B2232" s="24">
        <v>2004</v>
      </c>
      <c r="C2232" s="24" t="s">
        <v>195</v>
      </c>
      <c r="D2232" s="24" t="str">
        <f>VLOOKUP(C2232,'FHF LUT'!$A$5:$H$81,2,FALSE)</f>
        <v>Fir engraver Beetle</v>
      </c>
      <c r="E2232" s="24">
        <v>12</v>
      </c>
      <c r="F2232" s="24" t="s">
        <v>11</v>
      </c>
      <c r="G2232" s="24">
        <v>0</v>
      </c>
      <c r="H2232" s="24">
        <v>0</v>
      </c>
    </row>
    <row r="2233" spans="1:8">
      <c r="A2233" s="24" t="str">
        <f t="shared" si="34"/>
        <v>2004_IBF_13</v>
      </c>
      <c r="B2233" s="24">
        <v>2004</v>
      </c>
      <c r="C2233" s="24" t="s">
        <v>195</v>
      </c>
      <c r="D2233" s="24" t="str">
        <f>VLOOKUP(C2233,'FHF LUT'!$A$5:$H$81,2,FALSE)</f>
        <v>Fir engraver Beetle</v>
      </c>
      <c r="E2233" s="24">
        <v>13</v>
      </c>
      <c r="F2233" s="24" t="s">
        <v>24</v>
      </c>
      <c r="G2233" s="24">
        <v>0</v>
      </c>
      <c r="H2233" s="24">
        <v>0</v>
      </c>
    </row>
    <row r="2234" spans="1:8">
      <c r="A2234" s="24" t="str">
        <f t="shared" si="34"/>
        <v>2004_IBF_14</v>
      </c>
      <c r="B2234" s="24">
        <v>2004</v>
      </c>
      <c r="C2234" s="24" t="s">
        <v>195</v>
      </c>
      <c r="D2234" s="24" t="str">
        <f>VLOOKUP(C2234,'FHF LUT'!$A$5:$H$81,2,FALSE)</f>
        <v>Fir engraver Beetle</v>
      </c>
      <c r="E2234" s="24">
        <v>14</v>
      </c>
      <c r="F2234" s="24" t="s">
        <v>30</v>
      </c>
      <c r="G2234" s="24">
        <v>0</v>
      </c>
      <c r="H2234" s="24">
        <v>0</v>
      </c>
    </row>
    <row r="2235" spans="1:8">
      <c r="A2235" s="24" t="str">
        <f t="shared" si="34"/>
        <v>2004_IBF_15</v>
      </c>
      <c r="B2235" s="24">
        <v>2004</v>
      </c>
      <c r="C2235" s="24" t="s">
        <v>195</v>
      </c>
      <c r="D2235" s="24" t="str">
        <f>VLOOKUP(C2235,'FHF LUT'!$A$5:$H$81,2,FALSE)</f>
        <v>Fir engraver Beetle</v>
      </c>
      <c r="E2235" s="24">
        <v>15</v>
      </c>
      <c r="F2235" s="24" t="s">
        <v>33</v>
      </c>
      <c r="G2235" s="24">
        <v>0</v>
      </c>
      <c r="H2235" s="24">
        <v>0</v>
      </c>
    </row>
    <row r="2236" spans="1:8">
      <c r="A2236" s="24" t="str">
        <f t="shared" si="34"/>
        <v>2004_IBF_16</v>
      </c>
      <c r="B2236" s="24">
        <v>2004</v>
      </c>
      <c r="C2236" s="24" t="s">
        <v>195</v>
      </c>
      <c r="D2236" s="24" t="str">
        <f>VLOOKUP(C2236,'FHF LUT'!$A$5:$H$81,2,FALSE)</f>
        <v>Fir engraver Beetle</v>
      </c>
      <c r="E2236" s="24">
        <v>16</v>
      </c>
      <c r="F2236" s="24" t="s">
        <v>12</v>
      </c>
      <c r="G2236" s="24">
        <v>0</v>
      </c>
      <c r="H2236" s="24">
        <v>0</v>
      </c>
    </row>
    <row r="2237" spans="1:8">
      <c r="A2237" s="24" t="str">
        <f t="shared" si="34"/>
        <v>2004_IBF_17</v>
      </c>
      <c r="B2237" s="24">
        <v>2004</v>
      </c>
      <c r="C2237" s="24" t="s">
        <v>195</v>
      </c>
      <c r="D2237" s="24" t="str">
        <f>VLOOKUP(C2237,'FHF LUT'!$A$5:$H$81,2,FALSE)</f>
        <v>Fir engraver Beetle</v>
      </c>
      <c r="E2237" s="24">
        <v>17</v>
      </c>
      <c r="F2237" s="24" t="s">
        <v>32</v>
      </c>
      <c r="G2237" s="24">
        <v>0</v>
      </c>
      <c r="H2237" s="24">
        <v>0</v>
      </c>
    </row>
    <row r="2238" spans="1:8">
      <c r="A2238" s="24" t="str">
        <f t="shared" si="34"/>
        <v>2004_IBF_18</v>
      </c>
      <c r="B2238" s="24">
        <v>2004</v>
      </c>
      <c r="C2238" s="24" t="s">
        <v>195</v>
      </c>
      <c r="D2238" s="24" t="str">
        <f>VLOOKUP(C2238,'FHF LUT'!$A$5:$H$81,2,FALSE)</f>
        <v>Fir engraver Beetle</v>
      </c>
      <c r="E2238" s="24">
        <v>18</v>
      </c>
      <c r="F2238" s="24" t="s">
        <v>15</v>
      </c>
      <c r="G2238" s="24">
        <v>0</v>
      </c>
      <c r="H2238" s="24">
        <v>0</v>
      </c>
    </row>
    <row r="2239" spans="1:8">
      <c r="A2239" s="24" t="str">
        <f t="shared" si="34"/>
        <v>2004_IBF_20</v>
      </c>
      <c r="B2239" s="24">
        <v>2004</v>
      </c>
      <c r="C2239" s="24" t="s">
        <v>195</v>
      </c>
      <c r="D2239" s="24" t="str">
        <f>VLOOKUP(C2239,'FHF LUT'!$A$5:$H$81,2,FALSE)</f>
        <v>Fir engraver Beetle</v>
      </c>
      <c r="E2239" s="24">
        <v>20</v>
      </c>
      <c r="F2239" s="24" t="s">
        <v>6</v>
      </c>
      <c r="G2239" s="24">
        <v>0</v>
      </c>
      <c r="H2239" s="24">
        <v>0</v>
      </c>
    </row>
    <row r="2240" spans="1:8">
      <c r="A2240" s="24" t="str">
        <f t="shared" si="34"/>
        <v>2004_IBF_22</v>
      </c>
      <c r="B2240" s="24">
        <v>2004</v>
      </c>
      <c r="C2240" s="24" t="s">
        <v>195</v>
      </c>
      <c r="D2240" s="24" t="str">
        <f>VLOOKUP(C2240,'FHF LUT'!$A$5:$H$81,2,FALSE)</f>
        <v>Fir engraver Beetle</v>
      </c>
      <c r="E2240" s="24">
        <v>22</v>
      </c>
      <c r="F2240" s="24" t="s">
        <v>19</v>
      </c>
      <c r="G2240" s="24">
        <v>0</v>
      </c>
      <c r="H2240" s="24">
        <v>0</v>
      </c>
    </row>
    <row r="2241" spans="1:8">
      <c r="A2241" s="24" t="str">
        <f t="shared" si="34"/>
        <v>2004_IBF_23</v>
      </c>
      <c r="B2241" s="24">
        <v>2004</v>
      </c>
      <c r="C2241" s="24" t="s">
        <v>195</v>
      </c>
      <c r="D2241" s="24" t="str">
        <f>VLOOKUP(C2241,'FHF LUT'!$A$5:$H$81,2,FALSE)</f>
        <v>Fir engraver Beetle</v>
      </c>
      <c r="E2241" s="24">
        <v>23</v>
      </c>
      <c r="F2241" s="24" t="s">
        <v>27</v>
      </c>
      <c r="G2241" s="24">
        <v>0</v>
      </c>
      <c r="H2241" s="24">
        <v>0</v>
      </c>
    </row>
    <row r="2242" spans="1:8">
      <c r="A2242" s="24" t="str">
        <f t="shared" si="34"/>
        <v>2004_IBF_24</v>
      </c>
      <c r="B2242" s="24">
        <v>2004</v>
      </c>
      <c r="C2242" s="24" t="s">
        <v>195</v>
      </c>
      <c r="D2242" s="24" t="str">
        <f>VLOOKUP(C2242,'FHF LUT'!$A$5:$H$81,2,FALSE)</f>
        <v>Fir engraver Beetle</v>
      </c>
      <c r="E2242" s="24">
        <v>24</v>
      </c>
      <c r="F2242" s="24" t="s">
        <v>17</v>
      </c>
      <c r="G2242" s="24">
        <v>0</v>
      </c>
      <c r="H2242" s="24">
        <v>0</v>
      </c>
    </row>
    <row r="2243" spans="1:8">
      <c r="A2243" s="24" t="str">
        <f t="shared" ref="A2243:A2306" si="35">CONCATENATE(B2243,"_",C2243,"_",E2243)</f>
        <v>2004_IBF_25</v>
      </c>
      <c r="B2243" s="24">
        <v>2004</v>
      </c>
      <c r="C2243" s="24" t="s">
        <v>195</v>
      </c>
      <c r="D2243" s="24" t="str">
        <f>VLOOKUP(C2243,'FHF LUT'!$A$5:$H$81,2,FALSE)</f>
        <v>Fir engraver Beetle</v>
      </c>
      <c r="E2243" s="24">
        <v>25</v>
      </c>
      <c r="F2243" s="24" t="s">
        <v>23</v>
      </c>
      <c r="G2243" s="24">
        <v>0</v>
      </c>
      <c r="H2243" s="24">
        <v>0</v>
      </c>
    </row>
    <row r="2244" spans="1:8">
      <c r="A2244" s="24" t="str">
        <f t="shared" si="35"/>
        <v>2004_IBF_26</v>
      </c>
      <c r="B2244" s="24">
        <v>2004</v>
      </c>
      <c r="C2244" s="24" t="s">
        <v>195</v>
      </c>
      <c r="D2244" s="24" t="str">
        <f>VLOOKUP(C2244,'FHF LUT'!$A$5:$H$81,2,FALSE)</f>
        <v>Fir engraver Beetle</v>
      </c>
      <c r="E2244" s="24">
        <v>26</v>
      </c>
      <c r="F2244" s="24" t="s">
        <v>14</v>
      </c>
      <c r="G2244" s="24">
        <v>0</v>
      </c>
      <c r="H2244" s="24">
        <v>0</v>
      </c>
    </row>
    <row r="2245" spans="1:8">
      <c r="A2245" s="24" t="str">
        <f t="shared" si="35"/>
        <v>2004_IBF_27</v>
      </c>
      <c r="B2245" s="24">
        <v>2004</v>
      </c>
      <c r="C2245" s="24" t="s">
        <v>195</v>
      </c>
      <c r="D2245" s="24" t="str">
        <f>VLOOKUP(C2245,'FHF LUT'!$A$5:$H$81,2,FALSE)</f>
        <v>Fir engraver Beetle</v>
      </c>
      <c r="E2245" s="24">
        <v>27</v>
      </c>
      <c r="F2245" s="24" t="s">
        <v>21</v>
      </c>
      <c r="G2245" s="24">
        <v>0</v>
      </c>
      <c r="H2245" s="24">
        <v>0</v>
      </c>
    </row>
    <row r="2246" spans="1:8">
      <c r="A2246" s="24" t="str">
        <f t="shared" si="35"/>
        <v>2004_IBF_29</v>
      </c>
      <c r="B2246" s="24">
        <v>2004</v>
      </c>
      <c r="C2246" s="24" t="s">
        <v>195</v>
      </c>
      <c r="D2246" s="24" t="str">
        <f>VLOOKUP(C2246,'FHF LUT'!$A$5:$H$81,2,FALSE)</f>
        <v>Fir engraver Beetle</v>
      </c>
      <c r="E2246" s="24">
        <v>29</v>
      </c>
      <c r="F2246" s="24" t="s">
        <v>9</v>
      </c>
      <c r="G2246" s="24">
        <v>0</v>
      </c>
      <c r="H2246" s="24">
        <v>0</v>
      </c>
    </row>
    <row r="2247" spans="1:8">
      <c r="A2247" s="24" t="str">
        <f t="shared" si="35"/>
        <v>2004_IBF_30</v>
      </c>
      <c r="B2247" s="24">
        <v>2004</v>
      </c>
      <c r="C2247" s="24" t="s">
        <v>195</v>
      </c>
      <c r="D2247" s="24" t="str">
        <f>VLOOKUP(C2247,'FHF LUT'!$A$5:$H$81,2,FALSE)</f>
        <v>Fir engraver Beetle</v>
      </c>
      <c r="E2247" s="24">
        <v>30</v>
      </c>
      <c r="F2247" s="24" t="s">
        <v>35</v>
      </c>
      <c r="G2247" s="24">
        <v>0</v>
      </c>
      <c r="H2247" s="24">
        <v>0</v>
      </c>
    </row>
    <row r="2248" spans="1:8">
      <c r="A2248" s="24" t="str">
        <f t="shared" si="35"/>
        <v>2004_IBF_31</v>
      </c>
      <c r="B2248" s="24">
        <v>2004</v>
      </c>
      <c r="C2248" s="24" t="s">
        <v>195</v>
      </c>
      <c r="D2248" s="24" t="str">
        <f>VLOOKUP(C2248,'FHF LUT'!$A$5:$H$81,2,FALSE)</f>
        <v>Fir engraver Beetle</v>
      </c>
      <c r="E2248" s="24">
        <v>31</v>
      </c>
      <c r="F2248" s="24" t="s">
        <v>34</v>
      </c>
      <c r="G2248" s="24">
        <v>0</v>
      </c>
      <c r="H2248" s="24">
        <v>0</v>
      </c>
    </row>
    <row r="2249" spans="1:8">
      <c r="A2249" s="24" t="str">
        <f t="shared" si="35"/>
        <v>2004_IBF_38</v>
      </c>
      <c r="B2249" s="24">
        <v>2004</v>
      </c>
      <c r="C2249" s="24" t="s">
        <v>195</v>
      </c>
      <c r="D2249" s="24" t="str">
        <f>VLOOKUP(C2249,'FHF LUT'!$A$5:$H$81,2,FALSE)</f>
        <v>Fir engraver Beetle</v>
      </c>
      <c r="E2249" s="24">
        <v>38</v>
      </c>
      <c r="F2249" s="24" t="s">
        <v>8</v>
      </c>
      <c r="G2249" s="24">
        <v>0</v>
      </c>
      <c r="H2249" s="24">
        <v>0</v>
      </c>
    </row>
    <row r="2250" spans="1:8">
      <c r="A2250" s="24" t="str">
        <f t="shared" si="35"/>
        <v>2004_IBF_39</v>
      </c>
      <c r="B2250" s="24">
        <v>2004</v>
      </c>
      <c r="C2250" s="24" t="s">
        <v>195</v>
      </c>
      <c r="D2250" s="24" t="str">
        <f>VLOOKUP(C2250,'FHF LUT'!$A$5:$H$81,2,FALSE)</f>
        <v>Fir engraver Beetle</v>
      </c>
      <c r="E2250" s="24">
        <v>39</v>
      </c>
      <c r="F2250" s="24" t="s">
        <v>36</v>
      </c>
      <c r="G2250" s="24">
        <v>0</v>
      </c>
      <c r="H2250" s="24">
        <v>0</v>
      </c>
    </row>
    <row r="2251" spans="1:8">
      <c r="A2251" s="24" t="str">
        <f t="shared" si="35"/>
        <v>2004_IBF_40</v>
      </c>
      <c r="B2251" s="24">
        <v>2004</v>
      </c>
      <c r="C2251" s="24" t="s">
        <v>195</v>
      </c>
      <c r="D2251" s="24" t="str">
        <f>VLOOKUP(C2251,'FHF LUT'!$A$5:$H$81,2,FALSE)</f>
        <v>Fir engraver Beetle</v>
      </c>
      <c r="E2251" s="24">
        <v>40</v>
      </c>
      <c r="F2251" s="24" t="s">
        <v>31</v>
      </c>
      <c r="G2251" s="24">
        <v>0</v>
      </c>
      <c r="H2251" s="24">
        <v>0</v>
      </c>
    </row>
    <row r="2252" spans="1:8">
      <c r="A2252" s="24" t="str">
        <f t="shared" si="35"/>
        <v>2004_IBF_41</v>
      </c>
      <c r="B2252" s="24">
        <v>2004</v>
      </c>
      <c r="C2252" s="24" t="s">
        <v>195</v>
      </c>
      <c r="D2252" s="24" t="str">
        <f>VLOOKUP(C2252,'FHF LUT'!$A$5:$H$81,2,FALSE)</f>
        <v>Fir engraver Beetle</v>
      </c>
      <c r="E2252" s="24">
        <v>41</v>
      </c>
      <c r="F2252" s="24" t="s">
        <v>26</v>
      </c>
      <c r="G2252" s="24">
        <v>0</v>
      </c>
      <c r="H2252" s="24">
        <v>0</v>
      </c>
    </row>
    <row r="2253" spans="1:8">
      <c r="A2253" s="24" t="str">
        <f t="shared" si="35"/>
        <v>2004_IBF_43</v>
      </c>
      <c r="B2253" s="24">
        <v>2004</v>
      </c>
      <c r="C2253" s="24" t="s">
        <v>195</v>
      </c>
      <c r="D2253" s="24" t="str">
        <f>VLOOKUP(C2253,'FHF LUT'!$A$5:$H$81,2,FALSE)</f>
        <v>Fir engraver Beetle</v>
      </c>
      <c r="E2253" s="24">
        <v>43</v>
      </c>
      <c r="F2253" s="24" t="s">
        <v>20</v>
      </c>
      <c r="G2253" s="24">
        <v>0</v>
      </c>
      <c r="H2253" s="24">
        <v>0</v>
      </c>
    </row>
    <row r="2254" spans="1:8">
      <c r="A2254" s="24" t="str">
        <f t="shared" si="35"/>
        <v>2004_IBF_44</v>
      </c>
      <c r="B2254" s="24">
        <v>2004</v>
      </c>
      <c r="C2254" s="24" t="s">
        <v>195</v>
      </c>
      <c r="D2254" s="24" t="str">
        <f>VLOOKUP(C2254,'FHF LUT'!$A$5:$H$81,2,FALSE)</f>
        <v>Fir engraver Beetle</v>
      </c>
      <c r="E2254" s="24">
        <v>44</v>
      </c>
      <c r="F2254" s="24" t="s">
        <v>3</v>
      </c>
      <c r="G2254" s="24">
        <v>0</v>
      </c>
      <c r="H2254" s="24">
        <v>0</v>
      </c>
    </row>
    <row r="2255" spans="1:8">
      <c r="A2255" s="24" t="str">
        <f t="shared" si="35"/>
        <v>2004_IBF_45</v>
      </c>
      <c r="B2255" s="24">
        <v>2004</v>
      </c>
      <c r="C2255" s="24" t="s">
        <v>195</v>
      </c>
      <c r="D2255" s="24" t="str">
        <f>VLOOKUP(C2255,'FHF LUT'!$A$5:$H$81,2,FALSE)</f>
        <v>Fir engraver Beetle</v>
      </c>
      <c r="E2255" s="24">
        <v>45</v>
      </c>
      <c r="F2255" s="24" t="s">
        <v>5</v>
      </c>
      <c r="G2255" s="24">
        <v>0</v>
      </c>
      <c r="H2255" s="24">
        <v>0</v>
      </c>
    </row>
    <row r="2256" spans="1:8">
      <c r="A2256" s="24" t="str">
        <f t="shared" si="35"/>
        <v>2004_IBF_46</v>
      </c>
      <c r="B2256" s="24">
        <v>2004</v>
      </c>
      <c r="C2256" s="24" t="s">
        <v>195</v>
      </c>
      <c r="D2256" s="24" t="str">
        <f>VLOOKUP(C2256,'FHF LUT'!$A$5:$H$81,2,FALSE)</f>
        <v>Fir engraver Beetle</v>
      </c>
      <c r="E2256" s="24">
        <v>46</v>
      </c>
      <c r="F2256" s="24" t="s">
        <v>234</v>
      </c>
      <c r="G2256" s="24">
        <v>0</v>
      </c>
      <c r="H2256" s="24">
        <v>0</v>
      </c>
    </row>
    <row r="2257" spans="1:8">
      <c r="A2257" s="24" t="str">
        <f t="shared" si="35"/>
        <v>2004_IBF_47</v>
      </c>
      <c r="B2257" s="24">
        <v>2004</v>
      </c>
      <c r="C2257" s="24" t="s">
        <v>195</v>
      </c>
      <c r="D2257" s="24" t="str">
        <f>VLOOKUP(C2257,'FHF LUT'!$A$5:$H$81,2,FALSE)</f>
        <v>Fir engraver Beetle</v>
      </c>
      <c r="E2257" s="24">
        <v>47</v>
      </c>
      <c r="F2257" s="24" t="s">
        <v>233</v>
      </c>
      <c r="G2257" s="24">
        <v>0</v>
      </c>
      <c r="H2257" s="24">
        <v>0</v>
      </c>
    </row>
    <row r="2258" spans="1:8">
      <c r="A2258" s="24" t="str">
        <f t="shared" si="35"/>
        <v>2004_IBF_48</v>
      </c>
      <c r="B2258" s="24">
        <v>2004</v>
      </c>
      <c r="C2258" s="24" t="s">
        <v>195</v>
      </c>
      <c r="D2258" s="24" t="str">
        <f>VLOOKUP(C2258,'FHF LUT'!$A$5:$H$81,2,FALSE)</f>
        <v>Fir engraver Beetle</v>
      </c>
      <c r="E2258" s="24">
        <v>48</v>
      </c>
      <c r="F2258" s="24" t="s">
        <v>235</v>
      </c>
      <c r="G2258" s="24">
        <v>0</v>
      </c>
      <c r="H2258" s="24">
        <v>0</v>
      </c>
    </row>
    <row r="2259" spans="1:8">
      <c r="A2259" s="24" t="str">
        <f t="shared" si="35"/>
        <v>2004_IBM_1</v>
      </c>
      <c r="B2259" s="24">
        <v>2004</v>
      </c>
      <c r="C2259" s="24" t="s">
        <v>185</v>
      </c>
      <c r="D2259" s="24" t="str">
        <f>VLOOKUP(C2259,'FHF LUT'!$A$5:$H$81,2,FALSE)</f>
        <v>Mountain Pine Beetle</v>
      </c>
      <c r="E2259" s="24">
        <v>1</v>
      </c>
      <c r="F2259" s="24" t="s">
        <v>10</v>
      </c>
      <c r="G2259" s="24">
        <v>245118</v>
      </c>
      <c r="H2259" s="24">
        <v>190148</v>
      </c>
    </row>
    <row r="2260" spans="1:8">
      <c r="A2260" s="24" t="str">
        <f t="shared" si="35"/>
        <v>2004_IBM_2</v>
      </c>
      <c r="B2260" s="24">
        <v>2004</v>
      </c>
      <c r="C2260" s="24" t="s">
        <v>185</v>
      </c>
      <c r="D2260" s="24" t="str">
        <f>VLOOKUP(C2260,'FHF LUT'!$A$5:$H$81,2,FALSE)</f>
        <v>Mountain Pine Beetle</v>
      </c>
      <c r="E2260" s="24">
        <v>2</v>
      </c>
      <c r="F2260" s="24" t="s">
        <v>22</v>
      </c>
      <c r="G2260" s="24">
        <v>67004</v>
      </c>
      <c r="H2260" s="24">
        <v>52556</v>
      </c>
    </row>
    <row r="2261" spans="1:8">
      <c r="A2261" s="24" t="str">
        <f t="shared" si="35"/>
        <v>2004_IBM_3</v>
      </c>
      <c r="B2261" s="24">
        <v>2004</v>
      </c>
      <c r="C2261" s="24" t="s">
        <v>185</v>
      </c>
      <c r="D2261" s="24" t="str">
        <f>VLOOKUP(C2261,'FHF LUT'!$A$5:$H$81,2,FALSE)</f>
        <v>Mountain Pine Beetle</v>
      </c>
      <c r="E2261" s="24">
        <v>3</v>
      </c>
      <c r="F2261" s="24" t="s">
        <v>13</v>
      </c>
      <c r="G2261" s="24">
        <v>42222</v>
      </c>
      <c r="H2261" s="24">
        <v>33565</v>
      </c>
    </row>
    <row r="2262" spans="1:8">
      <c r="A2262" s="24" t="str">
        <f t="shared" si="35"/>
        <v>2004_IBM_4</v>
      </c>
      <c r="B2262" s="24">
        <v>2004</v>
      </c>
      <c r="C2262" s="24" t="s">
        <v>185</v>
      </c>
      <c r="D2262" s="24" t="str">
        <f>VLOOKUP(C2262,'FHF LUT'!$A$5:$H$81,2,FALSE)</f>
        <v>Mountain Pine Beetle</v>
      </c>
      <c r="E2262" s="24">
        <v>4</v>
      </c>
      <c r="F2262" s="24" t="s">
        <v>28</v>
      </c>
      <c r="G2262" s="24">
        <v>0</v>
      </c>
      <c r="H2262" s="24">
        <v>0</v>
      </c>
    </row>
    <row r="2263" spans="1:8">
      <c r="A2263" s="24" t="str">
        <f t="shared" si="35"/>
        <v>2004_IBM_5</v>
      </c>
      <c r="B2263" s="24">
        <v>2004</v>
      </c>
      <c r="C2263" s="24" t="s">
        <v>185</v>
      </c>
      <c r="D2263" s="24" t="str">
        <f>VLOOKUP(C2263,'FHF LUT'!$A$5:$H$81,2,FALSE)</f>
        <v>Mountain Pine Beetle</v>
      </c>
      <c r="E2263" s="24">
        <v>5</v>
      </c>
      <c r="F2263" s="24" t="s">
        <v>16</v>
      </c>
      <c r="G2263" s="24">
        <v>233391</v>
      </c>
      <c r="H2263" s="24">
        <v>132175</v>
      </c>
    </row>
    <row r="2264" spans="1:8">
      <c r="A2264" s="24" t="str">
        <f t="shared" si="35"/>
        <v>2004_IBM_7</v>
      </c>
      <c r="B2264" s="24">
        <v>2004</v>
      </c>
      <c r="C2264" s="24" t="s">
        <v>185</v>
      </c>
      <c r="D2264" s="24" t="str">
        <f>VLOOKUP(C2264,'FHF LUT'!$A$5:$H$81,2,FALSE)</f>
        <v>Mountain Pine Beetle</v>
      </c>
      <c r="E2264" s="24">
        <v>7</v>
      </c>
      <c r="F2264" s="24" t="s">
        <v>25</v>
      </c>
      <c r="G2264" s="24">
        <v>38177</v>
      </c>
      <c r="H2264" s="24">
        <v>25857</v>
      </c>
    </row>
    <row r="2265" spans="1:8">
      <c r="A2265" s="24" t="str">
        <f t="shared" si="35"/>
        <v>2004_IBM_8</v>
      </c>
      <c r="B2265" s="24">
        <v>2004</v>
      </c>
      <c r="C2265" s="24" t="s">
        <v>185</v>
      </c>
      <c r="D2265" s="24" t="str">
        <f>VLOOKUP(C2265,'FHF LUT'!$A$5:$H$81,2,FALSE)</f>
        <v>Mountain Pine Beetle</v>
      </c>
      <c r="E2265" s="24">
        <v>8</v>
      </c>
      <c r="F2265" s="24" t="s">
        <v>29</v>
      </c>
      <c r="G2265" s="24">
        <v>0</v>
      </c>
      <c r="H2265" s="24">
        <v>0</v>
      </c>
    </row>
    <row r="2266" spans="1:8">
      <c r="A2266" s="24" t="str">
        <f t="shared" si="35"/>
        <v>2004_IBM_9</v>
      </c>
      <c r="B2266" s="24">
        <v>2004</v>
      </c>
      <c r="C2266" s="24" t="s">
        <v>185</v>
      </c>
      <c r="D2266" s="24" t="str">
        <f>VLOOKUP(C2266,'FHF LUT'!$A$5:$H$81,2,FALSE)</f>
        <v>Mountain Pine Beetle</v>
      </c>
      <c r="E2266" s="24">
        <v>9</v>
      </c>
      <c r="F2266" s="24" t="s">
        <v>7</v>
      </c>
      <c r="G2266" s="24">
        <v>100869</v>
      </c>
      <c r="H2266" s="24">
        <v>56613</v>
      </c>
    </row>
    <row r="2267" spans="1:8">
      <c r="A2267" s="24" t="str">
        <f t="shared" si="35"/>
        <v>2004_IBM_10</v>
      </c>
      <c r="B2267" s="24">
        <v>2004</v>
      </c>
      <c r="C2267" s="24" t="s">
        <v>185</v>
      </c>
      <c r="D2267" s="24" t="str">
        <f>VLOOKUP(C2267,'FHF LUT'!$A$5:$H$81,2,FALSE)</f>
        <v>Mountain Pine Beetle</v>
      </c>
      <c r="E2267" s="24">
        <v>10</v>
      </c>
      <c r="F2267" s="24" t="s">
        <v>18</v>
      </c>
      <c r="G2267" s="24">
        <v>0</v>
      </c>
      <c r="H2267" s="24">
        <v>0</v>
      </c>
    </row>
    <row r="2268" spans="1:8">
      <c r="A2268" s="24" t="str">
        <f t="shared" si="35"/>
        <v>2004_IBM_11</v>
      </c>
      <c r="B2268" s="24">
        <v>2004</v>
      </c>
      <c r="C2268" s="24" t="s">
        <v>185</v>
      </c>
      <c r="D2268" s="24" t="str">
        <f>VLOOKUP(C2268,'FHF LUT'!$A$5:$H$81,2,FALSE)</f>
        <v>Mountain Pine Beetle</v>
      </c>
      <c r="E2268" s="24">
        <v>11</v>
      </c>
      <c r="F2268" s="24" t="s">
        <v>4</v>
      </c>
      <c r="G2268" s="24">
        <v>2437556</v>
      </c>
      <c r="H2268" s="24">
        <v>1427272</v>
      </c>
    </row>
    <row r="2269" spans="1:8">
      <c r="A2269" s="24" t="str">
        <f t="shared" si="35"/>
        <v>2004_IBM_12</v>
      </c>
      <c r="B2269" s="24">
        <v>2004</v>
      </c>
      <c r="C2269" s="24" t="s">
        <v>185</v>
      </c>
      <c r="D2269" s="24" t="str">
        <f>VLOOKUP(C2269,'FHF LUT'!$A$5:$H$81,2,FALSE)</f>
        <v>Mountain Pine Beetle</v>
      </c>
      <c r="E2269" s="24">
        <v>12</v>
      </c>
      <c r="F2269" s="24" t="s">
        <v>11</v>
      </c>
      <c r="G2269" s="24">
        <v>1085</v>
      </c>
      <c r="H2269" s="24">
        <v>1085</v>
      </c>
    </row>
    <row r="2270" spans="1:8">
      <c r="A2270" s="24" t="str">
        <f t="shared" si="35"/>
        <v>2004_IBM_13</v>
      </c>
      <c r="B2270" s="24">
        <v>2004</v>
      </c>
      <c r="C2270" s="24" t="s">
        <v>185</v>
      </c>
      <c r="D2270" s="24" t="str">
        <f>VLOOKUP(C2270,'FHF LUT'!$A$5:$H$81,2,FALSE)</f>
        <v>Mountain Pine Beetle</v>
      </c>
      <c r="E2270" s="24">
        <v>13</v>
      </c>
      <c r="F2270" s="24" t="s">
        <v>24</v>
      </c>
      <c r="G2270" s="24">
        <v>110811</v>
      </c>
      <c r="H2270" s="24">
        <v>91704</v>
      </c>
    </row>
    <row r="2271" spans="1:8">
      <c r="A2271" s="24" t="str">
        <f t="shared" si="35"/>
        <v>2004_IBM_14</v>
      </c>
      <c r="B2271" s="24">
        <v>2004</v>
      </c>
      <c r="C2271" s="24" t="s">
        <v>185</v>
      </c>
      <c r="D2271" s="24" t="str">
        <f>VLOOKUP(C2271,'FHF LUT'!$A$5:$H$81,2,FALSE)</f>
        <v>Mountain Pine Beetle</v>
      </c>
      <c r="E2271" s="24">
        <v>14</v>
      </c>
      <c r="F2271" s="24" t="s">
        <v>30</v>
      </c>
      <c r="G2271" s="24">
        <v>3899716</v>
      </c>
      <c r="H2271" s="24">
        <v>2594447</v>
      </c>
    </row>
    <row r="2272" spans="1:8">
      <c r="A2272" s="24" t="str">
        <f t="shared" si="35"/>
        <v>2004_IBM_15</v>
      </c>
      <c r="B2272" s="24">
        <v>2004</v>
      </c>
      <c r="C2272" s="24" t="s">
        <v>185</v>
      </c>
      <c r="D2272" s="24" t="str">
        <f>VLOOKUP(C2272,'FHF LUT'!$A$5:$H$81,2,FALSE)</f>
        <v>Mountain Pine Beetle</v>
      </c>
      <c r="E2272" s="24">
        <v>15</v>
      </c>
      <c r="F2272" s="24" t="s">
        <v>33</v>
      </c>
      <c r="G2272" s="24">
        <v>68080</v>
      </c>
      <c r="H2272" s="24">
        <v>62844</v>
      </c>
    </row>
    <row r="2273" spans="1:8">
      <c r="A2273" s="24" t="str">
        <f t="shared" si="35"/>
        <v>2004_IBM_16</v>
      </c>
      <c r="B2273" s="24">
        <v>2004</v>
      </c>
      <c r="C2273" s="24" t="s">
        <v>185</v>
      </c>
      <c r="D2273" s="24" t="str">
        <f>VLOOKUP(C2273,'FHF LUT'!$A$5:$H$81,2,FALSE)</f>
        <v>Mountain Pine Beetle</v>
      </c>
      <c r="E2273" s="24">
        <v>16</v>
      </c>
      <c r="F2273" s="24" t="s">
        <v>12</v>
      </c>
      <c r="G2273" s="24">
        <v>138317</v>
      </c>
      <c r="H2273" s="24">
        <v>93112</v>
      </c>
    </row>
    <row r="2274" spans="1:8">
      <c r="A2274" s="24" t="str">
        <f t="shared" si="35"/>
        <v>2004_IBM_17</v>
      </c>
      <c r="B2274" s="24">
        <v>2004</v>
      </c>
      <c r="C2274" s="24" t="s">
        <v>185</v>
      </c>
      <c r="D2274" s="24" t="str">
        <f>VLOOKUP(C2274,'FHF LUT'!$A$5:$H$81,2,FALSE)</f>
        <v>Mountain Pine Beetle</v>
      </c>
      <c r="E2274" s="24">
        <v>17</v>
      </c>
      <c r="F2274" s="24" t="s">
        <v>32</v>
      </c>
      <c r="G2274" s="24">
        <v>22785</v>
      </c>
      <c r="H2274" s="24">
        <v>16375</v>
      </c>
    </row>
    <row r="2275" spans="1:8">
      <c r="A2275" s="24" t="str">
        <f t="shared" si="35"/>
        <v>2004_IBM_18</v>
      </c>
      <c r="B2275" s="24">
        <v>2004</v>
      </c>
      <c r="C2275" s="24" t="s">
        <v>185</v>
      </c>
      <c r="D2275" s="24" t="str">
        <f>VLOOKUP(C2275,'FHF LUT'!$A$5:$H$81,2,FALSE)</f>
        <v>Mountain Pine Beetle</v>
      </c>
      <c r="E2275" s="24">
        <v>18</v>
      </c>
      <c r="F2275" s="24" t="s">
        <v>15</v>
      </c>
      <c r="G2275" s="24">
        <v>580170</v>
      </c>
      <c r="H2275" s="24">
        <v>384463</v>
      </c>
    </row>
    <row r="2276" spans="1:8">
      <c r="A2276" s="24" t="str">
        <f t="shared" si="35"/>
        <v>2004_IBM_20</v>
      </c>
      <c r="B2276" s="24">
        <v>2004</v>
      </c>
      <c r="C2276" s="24" t="s">
        <v>185</v>
      </c>
      <c r="D2276" s="24" t="str">
        <f>VLOOKUP(C2276,'FHF LUT'!$A$5:$H$81,2,FALSE)</f>
        <v>Mountain Pine Beetle</v>
      </c>
      <c r="E2276" s="24">
        <v>20</v>
      </c>
      <c r="F2276" s="24" t="s">
        <v>6</v>
      </c>
      <c r="G2276" s="24">
        <v>400247</v>
      </c>
      <c r="H2276" s="24">
        <v>291987</v>
      </c>
    </row>
    <row r="2277" spans="1:8">
      <c r="A2277" s="24" t="str">
        <f t="shared" si="35"/>
        <v>2004_IBM_22</v>
      </c>
      <c r="B2277" s="24">
        <v>2004</v>
      </c>
      <c r="C2277" s="24" t="s">
        <v>185</v>
      </c>
      <c r="D2277" s="24" t="str">
        <f>VLOOKUP(C2277,'FHF LUT'!$A$5:$H$81,2,FALSE)</f>
        <v>Mountain Pine Beetle</v>
      </c>
      <c r="E2277" s="24">
        <v>22</v>
      </c>
      <c r="F2277" s="24" t="s">
        <v>19</v>
      </c>
      <c r="G2277" s="24">
        <v>476423</v>
      </c>
      <c r="H2277" s="24">
        <v>271835</v>
      </c>
    </row>
    <row r="2278" spans="1:8">
      <c r="A2278" s="24" t="str">
        <f t="shared" si="35"/>
        <v>2004_IBM_23</v>
      </c>
      <c r="B2278" s="24">
        <v>2004</v>
      </c>
      <c r="C2278" s="24" t="s">
        <v>185</v>
      </c>
      <c r="D2278" s="24" t="str">
        <f>VLOOKUP(C2278,'FHF LUT'!$A$5:$H$81,2,FALSE)</f>
        <v>Mountain Pine Beetle</v>
      </c>
      <c r="E2278" s="24">
        <v>23</v>
      </c>
      <c r="F2278" s="24" t="s">
        <v>27</v>
      </c>
      <c r="G2278" s="24">
        <v>3270324</v>
      </c>
      <c r="H2278" s="24">
        <v>2086807</v>
      </c>
    </row>
    <row r="2279" spans="1:8">
      <c r="A2279" s="24" t="str">
        <f t="shared" si="35"/>
        <v>2004_IBM_24</v>
      </c>
      <c r="B2279" s="24">
        <v>2004</v>
      </c>
      <c r="C2279" s="24" t="s">
        <v>185</v>
      </c>
      <c r="D2279" s="24" t="str">
        <f>VLOOKUP(C2279,'FHF LUT'!$A$5:$H$81,2,FALSE)</f>
        <v>Mountain Pine Beetle</v>
      </c>
      <c r="E2279" s="24">
        <v>24</v>
      </c>
      <c r="F2279" s="24" t="s">
        <v>17</v>
      </c>
      <c r="G2279" s="24">
        <v>21036902</v>
      </c>
      <c r="H2279" s="24">
        <v>13576773</v>
      </c>
    </row>
    <row r="2280" spans="1:8">
      <c r="A2280" s="24" t="str">
        <f t="shared" si="35"/>
        <v>2004_IBM_25</v>
      </c>
      <c r="B2280" s="24">
        <v>2004</v>
      </c>
      <c r="C2280" s="24" t="s">
        <v>185</v>
      </c>
      <c r="D2280" s="24" t="str">
        <f>VLOOKUP(C2280,'FHF LUT'!$A$5:$H$81,2,FALSE)</f>
        <v>Mountain Pine Beetle</v>
      </c>
      <c r="E2280" s="24">
        <v>25</v>
      </c>
      <c r="F2280" s="24" t="s">
        <v>23</v>
      </c>
      <c r="G2280" s="24">
        <v>0</v>
      </c>
      <c r="H2280" s="24">
        <v>0</v>
      </c>
    </row>
    <row r="2281" spans="1:8">
      <c r="A2281" s="24" t="str">
        <f t="shared" si="35"/>
        <v>2004_IBM_26</v>
      </c>
      <c r="B2281" s="24">
        <v>2004</v>
      </c>
      <c r="C2281" s="24" t="s">
        <v>185</v>
      </c>
      <c r="D2281" s="24" t="str">
        <f>VLOOKUP(C2281,'FHF LUT'!$A$5:$H$81,2,FALSE)</f>
        <v>Mountain Pine Beetle</v>
      </c>
      <c r="E2281" s="24">
        <v>26</v>
      </c>
      <c r="F2281" s="24" t="s">
        <v>14</v>
      </c>
      <c r="G2281" s="24">
        <v>20948628</v>
      </c>
      <c r="H2281" s="24">
        <v>12436153</v>
      </c>
    </row>
    <row r="2282" spans="1:8">
      <c r="A2282" s="24" t="str">
        <f t="shared" si="35"/>
        <v>2004_IBM_27</v>
      </c>
      <c r="B2282" s="24">
        <v>2004</v>
      </c>
      <c r="C2282" s="24" t="s">
        <v>185</v>
      </c>
      <c r="D2282" s="24" t="str">
        <f>VLOOKUP(C2282,'FHF LUT'!$A$5:$H$81,2,FALSE)</f>
        <v>Mountain Pine Beetle</v>
      </c>
      <c r="E2282" s="24">
        <v>27</v>
      </c>
      <c r="F2282" s="24" t="s">
        <v>21</v>
      </c>
      <c r="G2282" s="24">
        <v>152</v>
      </c>
      <c r="H2282" s="24">
        <v>137</v>
      </c>
    </row>
    <row r="2283" spans="1:8">
      <c r="A2283" s="24" t="str">
        <f t="shared" si="35"/>
        <v>2004_IBM_29</v>
      </c>
      <c r="B2283" s="24">
        <v>2004</v>
      </c>
      <c r="C2283" s="24" t="s">
        <v>185</v>
      </c>
      <c r="D2283" s="24" t="str">
        <f>VLOOKUP(C2283,'FHF LUT'!$A$5:$H$81,2,FALSE)</f>
        <v>Mountain Pine Beetle</v>
      </c>
      <c r="E2283" s="24">
        <v>29</v>
      </c>
      <c r="F2283" s="24" t="s">
        <v>9</v>
      </c>
      <c r="G2283" s="24">
        <v>9389416</v>
      </c>
      <c r="H2283" s="24">
        <v>6347872</v>
      </c>
    </row>
    <row r="2284" spans="1:8">
      <c r="A2284" s="24" t="str">
        <f t="shared" si="35"/>
        <v>2004_IBM_30</v>
      </c>
      <c r="B2284" s="24">
        <v>2004</v>
      </c>
      <c r="C2284" s="24" t="s">
        <v>185</v>
      </c>
      <c r="D2284" s="24" t="str">
        <f>VLOOKUP(C2284,'FHF LUT'!$A$5:$H$81,2,FALSE)</f>
        <v>Mountain Pine Beetle</v>
      </c>
      <c r="E2284" s="24">
        <v>30</v>
      </c>
      <c r="F2284" s="24" t="s">
        <v>35</v>
      </c>
      <c r="G2284" s="24">
        <v>2735</v>
      </c>
      <c r="H2284" s="24">
        <v>2509</v>
      </c>
    </row>
    <row r="2285" spans="1:8">
      <c r="A2285" s="24" t="str">
        <f t="shared" si="35"/>
        <v>2004_IBM_31</v>
      </c>
      <c r="B2285" s="24">
        <v>2004</v>
      </c>
      <c r="C2285" s="24" t="s">
        <v>185</v>
      </c>
      <c r="D2285" s="24" t="str">
        <f>VLOOKUP(C2285,'FHF LUT'!$A$5:$H$81,2,FALSE)</f>
        <v>Mountain Pine Beetle</v>
      </c>
      <c r="E2285" s="24">
        <v>31</v>
      </c>
      <c r="F2285" s="24" t="s">
        <v>34</v>
      </c>
      <c r="G2285" s="24">
        <v>14399</v>
      </c>
      <c r="H2285" s="24">
        <v>11704</v>
      </c>
    </row>
    <row r="2286" spans="1:8">
      <c r="A2286" s="24" t="str">
        <f t="shared" si="35"/>
        <v>2004_IBM_38</v>
      </c>
      <c r="B2286" s="24">
        <v>2004</v>
      </c>
      <c r="C2286" s="24" t="s">
        <v>185</v>
      </c>
      <c r="D2286" s="24" t="str">
        <f>VLOOKUP(C2286,'FHF LUT'!$A$5:$H$81,2,FALSE)</f>
        <v>Mountain Pine Beetle</v>
      </c>
      <c r="E2286" s="24">
        <v>38</v>
      </c>
      <c r="F2286" s="24" t="s">
        <v>8</v>
      </c>
      <c r="G2286" s="24">
        <v>0</v>
      </c>
      <c r="H2286" s="24">
        <v>0</v>
      </c>
    </row>
    <row r="2287" spans="1:8">
      <c r="A2287" s="24" t="str">
        <f t="shared" si="35"/>
        <v>2004_IBM_39</v>
      </c>
      <c r="B2287" s="24">
        <v>2004</v>
      </c>
      <c r="C2287" s="24" t="s">
        <v>185</v>
      </c>
      <c r="D2287" s="24" t="str">
        <f>VLOOKUP(C2287,'FHF LUT'!$A$5:$H$81,2,FALSE)</f>
        <v>Mountain Pine Beetle</v>
      </c>
      <c r="E2287" s="24">
        <v>39</v>
      </c>
      <c r="F2287" s="24" t="s">
        <v>36</v>
      </c>
      <c r="G2287" s="24">
        <v>0</v>
      </c>
      <c r="H2287" s="24">
        <v>0</v>
      </c>
    </row>
    <row r="2288" spans="1:8">
      <c r="A2288" s="24" t="str">
        <f t="shared" si="35"/>
        <v>2004_IBM_40</v>
      </c>
      <c r="B2288" s="24">
        <v>2004</v>
      </c>
      <c r="C2288" s="24" t="s">
        <v>185</v>
      </c>
      <c r="D2288" s="24" t="str">
        <f>VLOOKUP(C2288,'FHF LUT'!$A$5:$H$81,2,FALSE)</f>
        <v>Mountain Pine Beetle</v>
      </c>
      <c r="E2288" s="24">
        <v>40</v>
      </c>
      <c r="F2288" s="24" t="s">
        <v>31</v>
      </c>
      <c r="G2288" s="24">
        <v>6933</v>
      </c>
      <c r="H2288" s="24">
        <v>6933</v>
      </c>
    </row>
    <row r="2289" spans="1:8">
      <c r="A2289" s="24" t="str">
        <f t="shared" si="35"/>
        <v>2004_IBM_41</v>
      </c>
      <c r="B2289" s="24">
        <v>2004</v>
      </c>
      <c r="C2289" s="24" t="s">
        <v>185</v>
      </c>
      <c r="D2289" s="24" t="str">
        <f>VLOOKUP(C2289,'FHF LUT'!$A$5:$H$81,2,FALSE)</f>
        <v>Mountain Pine Beetle</v>
      </c>
      <c r="E2289" s="24">
        <v>41</v>
      </c>
      <c r="F2289" s="24" t="s">
        <v>26</v>
      </c>
      <c r="G2289" s="24">
        <v>17192</v>
      </c>
      <c r="H2289" s="24">
        <v>12243</v>
      </c>
    </row>
    <row r="2290" spans="1:8">
      <c r="A2290" s="24" t="str">
        <f t="shared" si="35"/>
        <v>2004_IBM_43</v>
      </c>
      <c r="B2290" s="24">
        <v>2004</v>
      </c>
      <c r="C2290" s="24" t="s">
        <v>185</v>
      </c>
      <c r="D2290" s="24" t="str">
        <f>VLOOKUP(C2290,'FHF LUT'!$A$5:$H$81,2,FALSE)</f>
        <v>Mountain Pine Beetle</v>
      </c>
      <c r="E2290" s="24">
        <v>43</v>
      </c>
      <c r="F2290" s="24" t="s">
        <v>20</v>
      </c>
      <c r="G2290" s="24">
        <v>0</v>
      </c>
      <c r="H2290" s="24">
        <v>0</v>
      </c>
    </row>
    <row r="2291" spans="1:8">
      <c r="A2291" s="24" t="str">
        <f t="shared" si="35"/>
        <v>2004_IBM_44</v>
      </c>
      <c r="B2291" s="24">
        <v>2004</v>
      </c>
      <c r="C2291" s="24" t="s">
        <v>185</v>
      </c>
      <c r="D2291" s="24" t="str">
        <f>VLOOKUP(C2291,'FHF LUT'!$A$5:$H$81,2,FALSE)</f>
        <v>Mountain Pine Beetle</v>
      </c>
      <c r="E2291" s="24">
        <v>44</v>
      </c>
      <c r="F2291" s="24" t="s">
        <v>3</v>
      </c>
      <c r="G2291" s="24">
        <v>0</v>
      </c>
      <c r="H2291" s="24">
        <v>0</v>
      </c>
    </row>
    <row r="2292" spans="1:8">
      <c r="A2292" s="24" t="str">
        <f t="shared" si="35"/>
        <v>2004_IBM_45</v>
      </c>
      <c r="B2292" s="24">
        <v>2004</v>
      </c>
      <c r="C2292" s="24" t="s">
        <v>185</v>
      </c>
      <c r="D2292" s="24" t="str">
        <f>VLOOKUP(C2292,'FHF LUT'!$A$5:$H$81,2,FALSE)</f>
        <v>Mountain Pine Beetle</v>
      </c>
      <c r="E2292" s="24">
        <v>45</v>
      </c>
      <c r="F2292" s="24" t="s">
        <v>5</v>
      </c>
      <c r="G2292" s="24">
        <v>350372</v>
      </c>
      <c r="H2292" s="24">
        <v>267227</v>
      </c>
    </row>
    <row r="2293" spans="1:8">
      <c r="A2293" s="24" t="str">
        <f t="shared" si="35"/>
        <v>2004_IBM_46</v>
      </c>
      <c r="B2293" s="24">
        <v>2004</v>
      </c>
      <c r="C2293" s="24" t="s">
        <v>185</v>
      </c>
      <c r="D2293" s="24" t="str">
        <f>VLOOKUP(C2293,'FHF LUT'!$A$5:$H$81,2,FALSE)</f>
        <v>Mountain Pine Beetle</v>
      </c>
      <c r="E2293" s="24">
        <v>46</v>
      </c>
      <c r="F2293" s="24" t="s">
        <v>234</v>
      </c>
      <c r="G2293" s="24">
        <v>349</v>
      </c>
      <c r="H2293" s="24">
        <v>293</v>
      </c>
    </row>
    <row r="2294" spans="1:8">
      <c r="A2294" s="24" t="str">
        <f t="shared" si="35"/>
        <v>2004_IBM_47</v>
      </c>
      <c r="B2294" s="24">
        <v>2004</v>
      </c>
      <c r="C2294" s="24" t="s">
        <v>185</v>
      </c>
      <c r="D2294" s="24" t="str">
        <f>VLOOKUP(C2294,'FHF LUT'!$A$5:$H$81,2,FALSE)</f>
        <v>Mountain Pine Beetle</v>
      </c>
      <c r="E2294" s="24">
        <v>47</v>
      </c>
      <c r="F2294" s="24" t="s">
        <v>233</v>
      </c>
      <c r="G2294" s="24">
        <v>0</v>
      </c>
      <c r="H2294" s="24">
        <v>0</v>
      </c>
    </row>
    <row r="2295" spans="1:8">
      <c r="A2295" s="24" t="str">
        <f t="shared" si="35"/>
        <v>2004_IBM_48</v>
      </c>
      <c r="B2295" s="24">
        <v>2004</v>
      </c>
      <c r="C2295" s="24" t="s">
        <v>185</v>
      </c>
      <c r="D2295" s="24" t="str">
        <f>VLOOKUP(C2295,'FHF LUT'!$A$5:$H$81,2,FALSE)</f>
        <v>Mountain Pine Beetle</v>
      </c>
      <c r="E2295" s="24">
        <v>48</v>
      </c>
      <c r="F2295" s="24" t="s">
        <v>235</v>
      </c>
      <c r="G2295" s="24">
        <v>0</v>
      </c>
      <c r="H2295" s="24">
        <v>0</v>
      </c>
    </row>
    <row r="2296" spans="1:8">
      <c r="A2296" s="24" t="str">
        <f t="shared" si="35"/>
        <v>2004_IBS_1</v>
      </c>
      <c r="B2296" s="24">
        <v>2004</v>
      </c>
      <c r="C2296" s="24" t="s">
        <v>186</v>
      </c>
      <c r="D2296" s="24" t="str">
        <f>VLOOKUP(C2296,'FHF LUT'!$A$5:$H$81,2,FALSE)</f>
        <v>Spruce Beetle</v>
      </c>
      <c r="E2296" s="24">
        <v>1</v>
      </c>
      <c r="F2296" s="24" t="s">
        <v>10</v>
      </c>
      <c r="G2296" s="24">
        <v>0</v>
      </c>
      <c r="H2296" s="24">
        <v>0</v>
      </c>
    </row>
    <row r="2297" spans="1:8">
      <c r="A2297" s="24" t="str">
        <f t="shared" si="35"/>
        <v>2004_IBS_2</v>
      </c>
      <c r="B2297" s="24">
        <v>2004</v>
      </c>
      <c r="C2297" s="24" t="s">
        <v>186</v>
      </c>
      <c r="D2297" s="24" t="str">
        <f>VLOOKUP(C2297,'FHF LUT'!$A$5:$H$81,2,FALSE)</f>
        <v>Spruce Beetle</v>
      </c>
      <c r="E2297" s="24">
        <v>2</v>
      </c>
      <c r="F2297" s="24" t="s">
        <v>22</v>
      </c>
      <c r="G2297" s="24">
        <v>0</v>
      </c>
      <c r="H2297" s="24">
        <v>0</v>
      </c>
    </row>
    <row r="2298" spans="1:8">
      <c r="A2298" s="24" t="str">
        <f t="shared" si="35"/>
        <v>2004_IBS_3</v>
      </c>
      <c r="B2298" s="24">
        <v>2004</v>
      </c>
      <c r="C2298" s="24" t="s">
        <v>186</v>
      </c>
      <c r="D2298" s="24" t="str">
        <f>VLOOKUP(C2298,'FHF LUT'!$A$5:$H$81,2,FALSE)</f>
        <v>Spruce Beetle</v>
      </c>
      <c r="E2298" s="24">
        <v>3</v>
      </c>
      <c r="F2298" s="24" t="s">
        <v>13</v>
      </c>
      <c r="G2298" s="24">
        <v>248</v>
      </c>
      <c r="H2298" s="24">
        <v>248</v>
      </c>
    </row>
    <row r="2299" spans="1:8">
      <c r="A2299" s="24" t="str">
        <f t="shared" si="35"/>
        <v>2004_IBS_4</v>
      </c>
      <c r="B2299" s="24">
        <v>2004</v>
      </c>
      <c r="C2299" s="24" t="s">
        <v>186</v>
      </c>
      <c r="D2299" s="24" t="str">
        <f>VLOOKUP(C2299,'FHF LUT'!$A$5:$H$81,2,FALSE)</f>
        <v>Spruce Beetle</v>
      </c>
      <c r="E2299" s="24">
        <v>4</v>
      </c>
      <c r="F2299" s="24" t="s">
        <v>28</v>
      </c>
      <c r="G2299" s="24">
        <v>2</v>
      </c>
      <c r="H2299" s="24">
        <v>2</v>
      </c>
    </row>
    <row r="2300" spans="1:8">
      <c r="A2300" s="24" t="str">
        <f t="shared" si="35"/>
        <v>2004_IBS_5</v>
      </c>
      <c r="B2300" s="24">
        <v>2004</v>
      </c>
      <c r="C2300" s="24" t="s">
        <v>186</v>
      </c>
      <c r="D2300" s="24" t="str">
        <f>VLOOKUP(C2300,'FHF LUT'!$A$5:$H$81,2,FALSE)</f>
        <v>Spruce Beetle</v>
      </c>
      <c r="E2300" s="24">
        <v>5</v>
      </c>
      <c r="F2300" s="24" t="s">
        <v>16</v>
      </c>
      <c r="G2300" s="24">
        <v>913</v>
      </c>
      <c r="H2300" s="24">
        <v>913</v>
      </c>
    </row>
    <row r="2301" spans="1:8">
      <c r="A2301" s="24" t="str">
        <f t="shared" si="35"/>
        <v>2004_IBS_7</v>
      </c>
      <c r="B2301" s="24">
        <v>2004</v>
      </c>
      <c r="C2301" s="24" t="s">
        <v>186</v>
      </c>
      <c r="D2301" s="24" t="str">
        <f>VLOOKUP(C2301,'FHF LUT'!$A$5:$H$81,2,FALSE)</f>
        <v>Spruce Beetle</v>
      </c>
      <c r="E2301" s="24">
        <v>7</v>
      </c>
      <c r="F2301" s="24" t="s">
        <v>25</v>
      </c>
      <c r="G2301" s="24">
        <v>0</v>
      </c>
      <c r="H2301" s="24">
        <v>0</v>
      </c>
    </row>
    <row r="2302" spans="1:8">
      <c r="A2302" s="24" t="str">
        <f t="shared" si="35"/>
        <v>2004_IBS_8</v>
      </c>
      <c r="B2302" s="24">
        <v>2004</v>
      </c>
      <c r="C2302" s="24" t="s">
        <v>186</v>
      </c>
      <c r="D2302" s="24" t="str">
        <f>VLOOKUP(C2302,'FHF LUT'!$A$5:$H$81,2,FALSE)</f>
        <v>Spruce Beetle</v>
      </c>
      <c r="E2302" s="24">
        <v>8</v>
      </c>
      <c r="F2302" s="24" t="s">
        <v>29</v>
      </c>
      <c r="G2302" s="24">
        <v>13755</v>
      </c>
      <c r="H2302" s="24">
        <v>13755</v>
      </c>
    </row>
    <row r="2303" spans="1:8">
      <c r="A2303" s="24" t="str">
        <f t="shared" si="35"/>
        <v>2004_IBS_9</v>
      </c>
      <c r="B2303" s="24">
        <v>2004</v>
      </c>
      <c r="C2303" s="24" t="s">
        <v>186</v>
      </c>
      <c r="D2303" s="24" t="str">
        <f>VLOOKUP(C2303,'FHF LUT'!$A$5:$H$81,2,FALSE)</f>
        <v>Spruce Beetle</v>
      </c>
      <c r="E2303" s="24">
        <v>9</v>
      </c>
      <c r="F2303" s="24" t="s">
        <v>7</v>
      </c>
      <c r="G2303" s="24">
        <v>245</v>
      </c>
      <c r="H2303" s="24">
        <v>245</v>
      </c>
    </row>
    <row r="2304" spans="1:8">
      <c r="A2304" s="24" t="str">
        <f t="shared" si="35"/>
        <v>2004_IBS_10</v>
      </c>
      <c r="B2304" s="24">
        <v>2004</v>
      </c>
      <c r="C2304" s="24" t="s">
        <v>186</v>
      </c>
      <c r="D2304" s="24" t="str">
        <f>VLOOKUP(C2304,'FHF LUT'!$A$5:$H$81,2,FALSE)</f>
        <v>Spruce Beetle</v>
      </c>
      <c r="E2304" s="24">
        <v>10</v>
      </c>
      <c r="F2304" s="24" t="s">
        <v>18</v>
      </c>
      <c r="G2304" s="24">
        <v>0</v>
      </c>
      <c r="H2304" s="24">
        <v>0</v>
      </c>
    </row>
    <row r="2305" spans="1:8">
      <c r="A2305" s="24" t="str">
        <f t="shared" si="35"/>
        <v>2004_IBS_11</v>
      </c>
      <c r="B2305" s="24">
        <v>2004</v>
      </c>
      <c r="C2305" s="24" t="s">
        <v>186</v>
      </c>
      <c r="D2305" s="24" t="str">
        <f>VLOOKUP(C2305,'FHF LUT'!$A$5:$H$81,2,FALSE)</f>
        <v>Spruce Beetle</v>
      </c>
      <c r="E2305" s="24">
        <v>11</v>
      </c>
      <c r="F2305" s="24" t="s">
        <v>4</v>
      </c>
      <c r="G2305" s="24">
        <v>119035</v>
      </c>
      <c r="H2305" s="24">
        <v>114973</v>
      </c>
    </row>
    <row r="2306" spans="1:8">
      <c r="A2306" s="24" t="str">
        <f t="shared" si="35"/>
        <v>2004_IBS_12</v>
      </c>
      <c r="B2306" s="24">
        <v>2004</v>
      </c>
      <c r="C2306" s="24" t="s">
        <v>186</v>
      </c>
      <c r="D2306" s="24" t="str">
        <f>VLOOKUP(C2306,'FHF LUT'!$A$5:$H$81,2,FALSE)</f>
        <v>Spruce Beetle</v>
      </c>
      <c r="E2306" s="24">
        <v>12</v>
      </c>
      <c r="F2306" s="24" t="s">
        <v>11</v>
      </c>
      <c r="G2306" s="24">
        <v>152</v>
      </c>
      <c r="H2306" s="24">
        <v>152</v>
      </c>
    </row>
    <row r="2307" spans="1:8">
      <c r="A2307" s="24" t="str">
        <f t="shared" ref="A2307:A2370" si="36">CONCATENATE(B2307,"_",C2307,"_",E2307)</f>
        <v>2004_IBS_13</v>
      </c>
      <c r="B2307" s="24">
        <v>2004</v>
      </c>
      <c r="C2307" s="24" t="s">
        <v>186</v>
      </c>
      <c r="D2307" s="24" t="str">
        <f>VLOOKUP(C2307,'FHF LUT'!$A$5:$H$81,2,FALSE)</f>
        <v>Spruce Beetle</v>
      </c>
      <c r="E2307" s="24">
        <v>13</v>
      </c>
      <c r="F2307" s="24" t="s">
        <v>24</v>
      </c>
      <c r="G2307" s="24">
        <v>177</v>
      </c>
      <c r="H2307" s="24">
        <v>177</v>
      </c>
    </row>
    <row r="2308" spans="1:8">
      <c r="A2308" s="24" t="str">
        <f t="shared" si="36"/>
        <v>2004_IBS_14</v>
      </c>
      <c r="B2308" s="24">
        <v>2004</v>
      </c>
      <c r="C2308" s="24" t="s">
        <v>186</v>
      </c>
      <c r="D2308" s="24" t="str">
        <f>VLOOKUP(C2308,'FHF LUT'!$A$5:$H$81,2,FALSE)</f>
        <v>Spruce Beetle</v>
      </c>
      <c r="E2308" s="24">
        <v>14</v>
      </c>
      <c r="F2308" s="24" t="s">
        <v>30</v>
      </c>
      <c r="G2308" s="24">
        <v>0</v>
      </c>
      <c r="H2308" s="24">
        <v>0</v>
      </c>
    </row>
    <row r="2309" spans="1:8">
      <c r="A2309" s="24" t="str">
        <f t="shared" si="36"/>
        <v>2004_IBS_15</v>
      </c>
      <c r="B2309" s="24">
        <v>2004</v>
      </c>
      <c r="C2309" s="24" t="s">
        <v>186</v>
      </c>
      <c r="D2309" s="24" t="str">
        <f>VLOOKUP(C2309,'FHF LUT'!$A$5:$H$81,2,FALSE)</f>
        <v>Spruce Beetle</v>
      </c>
      <c r="E2309" s="24">
        <v>15</v>
      </c>
      <c r="F2309" s="24" t="s">
        <v>33</v>
      </c>
      <c r="G2309" s="24">
        <v>33707</v>
      </c>
      <c r="H2309" s="24">
        <v>33707</v>
      </c>
    </row>
    <row r="2310" spans="1:8">
      <c r="A2310" s="24" t="str">
        <f t="shared" si="36"/>
        <v>2004_IBS_16</v>
      </c>
      <c r="B2310" s="24">
        <v>2004</v>
      </c>
      <c r="C2310" s="24" t="s">
        <v>186</v>
      </c>
      <c r="D2310" s="24" t="str">
        <f>VLOOKUP(C2310,'FHF LUT'!$A$5:$H$81,2,FALSE)</f>
        <v>Spruce Beetle</v>
      </c>
      <c r="E2310" s="24">
        <v>16</v>
      </c>
      <c r="F2310" s="24" t="s">
        <v>12</v>
      </c>
      <c r="G2310" s="24">
        <v>250</v>
      </c>
      <c r="H2310" s="24">
        <v>250</v>
      </c>
    </row>
    <row r="2311" spans="1:8">
      <c r="A2311" s="24" t="str">
        <f t="shared" si="36"/>
        <v>2004_IBS_17</v>
      </c>
      <c r="B2311" s="24">
        <v>2004</v>
      </c>
      <c r="C2311" s="24" t="s">
        <v>186</v>
      </c>
      <c r="D2311" s="24" t="str">
        <f>VLOOKUP(C2311,'FHF LUT'!$A$5:$H$81,2,FALSE)</f>
        <v>Spruce Beetle</v>
      </c>
      <c r="E2311" s="24">
        <v>17</v>
      </c>
      <c r="F2311" s="24" t="s">
        <v>32</v>
      </c>
      <c r="G2311" s="24">
        <v>2025</v>
      </c>
      <c r="H2311" s="24">
        <v>2025</v>
      </c>
    </row>
    <row r="2312" spans="1:8">
      <c r="A2312" s="24" t="str">
        <f t="shared" si="36"/>
        <v>2004_IBS_18</v>
      </c>
      <c r="B2312" s="24">
        <v>2004</v>
      </c>
      <c r="C2312" s="24" t="s">
        <v>186</v>
      </c>
      <c r="D2312" s="24" t="str">
        <f>VLOOKUP(C2312,'FHF LUT'!$A$5:$H$81,2,FALSE)</f>
        <v>Spruce Beetle</v>
      </c>
      <c r="E2312" s="24">
        <v>18</v>
      </c>
      <c r="F2312" s="24" t="s">
        <v>15</v>
      </c>
      <c r="G2312" s="24">
        <v>0</v>
      </c>
      <c r="H2312" s="24">
        <v>0</v>
      </c>
    </row>
    <row r="2313" spans="1:8">
      <c r="A2313" s="24" t="str">
        <f t="shared" si="36"/>
        <v>2004_IBS_20</v>
      </c>
      <c r="B2313" s="24">
        <v>2004</v>
      </c>
      <c r="C2313" s="24" t="s">
        <v>186</v>
      </c>
      <c r="D2313" s="24" t="str">
        <f>VLOOKUP(C2313,'FHF LUT'!$A$5:$H$81,2,FALSE)</f>
        <v>Spruce Beetle</v>
      </c>
      <c r="E2313" s="24">
        <v>20</v>
      </c>
      <c r="F2313" s="24" t="s">
        <v>6</v>
      </c>
      <c r="G2313" s="24">
        <v>3528</v>
      </c>
      <c r="H2313" s="24">
        <v>2900</v>
      </c>
    </row>
    <row r="2314" spans="1:8">
      <c r="A2314" s="24" t="str">
        <f t="shared" si="36"/>
        <v>2004_IBS_22</v>
      </c>
      <c r="B2314" s="24">
        <v>2004</v>
      </c>
      <c r="C2314" s="24" t="s">
        <v>186</v>
      </c>
      <c r="D2314" s="24" t="str">
        <f>VLOOKUP(C2314,'FHF LUT'!$A$5:$H$81,2,FALSE)</f>
        <v>Spruce Beetle</v>
      </c>
      <c r="E2314" s="24">
        <v>22</v>
      </c>
      <c r="F2314" s="24" t="s">
        <v>19</v>
      </c>
      <c r="G2314" s="24">
        <v>1026</v>
      </c>
      <c r="H2314" s="24">
        <v>956</v>
      </c>
    </row>
    <row r="2315" spans="1:8">
      <c r="A2315" s="24" t="str">
        <f t="shared" si="36"/>
        <v>2004_IBS_23</v>
      </c>
      <c r="B2315" s="24">
        <v>2004</v>
      </c>
      <c r="C2315" s="24" t="s">
        <v>186</v>
      </c>
      <c r="D2315" s="24" t="str">
        <f>VLOOKUP(C2315,'FHF LUT'!$A$5:$H$81,2,FALSE)</f>
        <v>Spruce Beetle</v>
      </c>
      <c r="E2315" s="24">
        <v>23</v>
      </c>
      <c r="F2315" s="24" t="s">
        <v>27</v>
      </c>
      <c r="G2315" s="24">
        <v>639306</v>
      </c>
      <c r="H2315" s="24">
        <v>519940</v>
      </c>
    </row>
    <row r="2316" spans="1:8">
      <c r="A2316" s="24" t="str">
        <f t="shared" si="36"/>
        <v>2004_IBS_24</v>
      </c>
      <c r="B2316" s="24">
        <v>2004</v>
      </c>
      <c r="C2316" s="24" t="s">
        <v>186</v>
      </c>
      <c r="D2316" s="24" t="str">
        <f>VLOOKUP(C2316,'FHF LUT'!$A$5:$H$81,2,FALSE)</f>
        <v>Spruce Beetle</v>
      </c>
      <c r="E2316" s="24">
        <v>24</v>
      </c>
      <c r="F2316" s="24" t="s">
        <v>17</v>
      </c>
      <c r="G2316" s="24">
        <v>7190</v>
      </c>
      <c r="H2316" s="24">
        <v>5843</v>
      </c>
    </row>
    <row r="2317" spans="1:8">
      <c r="A2317" s="24" t="str">
        <f t="shared" si="36"/>
        <v>2004_IBS_25</v>
      </c>
      <c r="B2317" s="24">
        <v>2004</v>
      </c>
      <c r="C2317" s="24" t="s">
        <v>186</v>
      </c>
      <c r="D2317" s="24" t="str">
        <f>VLOOKUP(C2317,'FHF LUT'!$A$5:$H$81,2,FALSE)</f>
        <v>Spruce Beetle</v>
      </c>
      <c r="E2317" s="24">
        <v>25</v>
      </c>
      <c r="F2317" s="24" t="s">
        <v>23</v>
      </c>
      <c r="G2317" s="24">
        <v>0</v>
      </c>
      <c r="H2317" s="24">
        <v>0</v>
      </c>
    </row>
    <row r="2318" spans="1:8">
      <c r="A2318" s="24" t="str">
        <f t="shared" si="36"/>
        <v>2004_IBS_26</v>
      </c>
      <c r="B2318" s="24">
        <v>2004</v>
      </c>
      <c r="C2318" s="24" t="s">
        <v>186</v>
      </c>
      <c r="D2318" s="24" t="str">
        <f>VLOOKUP(C2318,'FHF LUT'!$A$5:$H$81,2,FALSE)</f>
        <v>Spruce Beetle</v>
      </c>
      <c r="E2318" s="24">
        <v>26</v>
      </c>
      <c r="F2318" s="24" t="s">
        <v>14</v>
      </c>
      <c r="G2318" s="24">
        <v>11214</v>
      </c>
      <c r="H2318" s="24">
        <v>7581</v>
      </c>
    </row>
    <row r="2319" spans="1:8">
      <c r="A2319" s="24" t="str">
        <f t="shared" si="36"/>
        <v>2004_IBS_27</v>
      </c>
      <c r="B2319" s="24">
        <v>2004</v>
      </c>
      <c r="C2319" s="24" t="s">
        <v>186</v>
      </c>
      <c r="D2319" s="24" t="str">
        <f>VLOOKUP(C2319,'FHF LUT'!$A$5:$H$81,2,FALSE)</f>
        <v>Spruce Beetle</v>
      </c>
      <c r="E2319" s="24">
        <v>27</v>
      </c>
      <c r="F2319" s="24" t="s">
        <v>21</v>
      </c>
      <c r="G2319" s="24">
        <v>0</v>
      </c>
      <c r="H2319" s="24">
        <v>0</v>
      </c>
    </row>
    <row r="2320" spans="1:8">
      <c r="A2320" s="24" t="str">
        <f t="shared" si="36"/>
        <v>2004_IBS_29</v>
      </c>
      <c r="B2320" s="24">
        <v>2004</v>
      </c>
      <c r="C2320" s="24" t="s">
        <v>186</v>
      </c>
      <c r="D2320" s="24" t="str">
        <f>VLOOKUP(C2320,'FHF LUT'!$A$5:$H$81,2,FALSE)</f>
        <v>Spruce Beetle</v>
      </c>
      <c r="E2320" s="24">
        <v>29</v>
      </c>
      <c r="F2320" s="24" t="s">
        <v>9</v>
      </c>
      <c r="G2320" s="24">
        <v>453977</v>
      </c>
      <c r="H2320" s="24">
        <v>318151</v>
      </c>
    </row>
    <row r="2321" spans="1:8">
      <c r="A2321" s="24" t="str">
        <f t="shared" si="36"/>
        <v>2004_IBS_30</v>
      </c>
      <c r="B2321" s="24">
        <v>2004</v>
      </c>
      <c r="C2321" s="24" t="s">
        <v>186</v>
      </c>
      <c r="D2321" s="24" t="str">
        <f>VLOOKUP(C2321,'FHF LUT'!$A$5:$H$81,2,FALSE)</f>
        <v>Spruce Beetle</v>
      </c>
      <c r="E2321" s="24">
        <v>30</v>
      </c>
      <c r="F2321" s="24" t="s">
        <v>35</v>
      </c>
      <c r="G2321" s="24">
        <v>130</v>
      </c>
      <c r="H2321" s="24">
        <v>130</v>
      </c>
    </row>
    <row r="2322" spans="1:8">
      <c r="A2322" s="24" t="str">
        <f t="shared" si="36"/>
        <v>2004_IBS_31</v>
      </c>
      <c r="B2322" s="24">
        <v>2004</v>
      </c>
      <c r="C2322" s="24" t="s">
        <v>186</v>
      </c>
      <c r="D2322" s="24" t="str">
        <f>VLOOKUP(C2322,'FHF LUT'!$A$5:$H$81,2,FALSE)</f>
        <v>Spruce Beetle</v>
      </c>
      <c r="E2322" s="24">
        <v>31</v>
      </c>
      <c r="F2322" s="24" t="s">
        <v>34</v>
      </c>
      <c r="G2322" s="24">
        <v>0</v>
      </c>
      <c r="H2322" s="24">
        <v>0</v>
      </c>
    </row>
    <row r="2323" spans="1:8">
      <c r="A2323" s="24" t="str">
        <f t="shared" si="36"/>
        <v>2004_IBS_38</v>
      </c>
      <c r="B2323" s="24">
        <v>2004</v>
      </c>
      <c r="C2323" s="24" t="s">
        <v>186</v>
      </c>
      <c r="D2323" s="24" t="str">
        <f>VLOOKUP(C2323,'FHF LUT'!$A$5:$H$81,2,FALSE)</f>
        <v>Spruce Beetle</v>
      </c>
      <c r="E2323" s="24">
        <v>38</v>
      </c>
      <c r="F2323" s="24" t="s">
        <v>8</v>
      </c>
      <c r="G2323" s="24">
        <v>0</v>
      </c>
      <c r="H2323" s="24">
        <v>0</v>
      </c>
    </row>
    <row r="2324" spans="1:8">
      <c r="A2324" s="24" t="str">
        <f t="shared" si="36"/>
        <v>2004_IBS_39</v>
      </c>
      <c r="B2324" s="24">
        <v>2004</v>
      </c>
      <c r="C2324" s="24" t="s">
        <v>186</v>
      </c>
      <c r="D2324" s="24" t="str">
        <f>VLOOKUP(C2324,'FHF LUT'!$A$5:$H$81,2,FALSE)</f>
        <v>Spruce Beetle</v>
      </c>
      <c r="E2324" s="24">
        <v>39</v>
      </c>
      <c r="F2324" s="24" t="s">
        <v>36</v>
      </c>
      <c r="G2324" s="24">
        <v>0</v>
      </c>
      <c r="H2324" s="24">
        <v>0</v>
      </c>
    </row>
    <row r="2325" spans="1:8">
      <c r="A2325" s="24" t="str">
        <f t="shared" si="36"/>
        <v>2004_IBS_40</v>
      </c>
      <c r="B2325" s="24">
        <v>2004</v>
      </c>
      <c r="C2325" s="24" t="s">
        <v>186</v>
      </c>
      <c r="D2325" s="24" t="str">
        <f>VLOOKUP(C2325,'FHF LUT'!$A$5:$H$81,2,FALSE)</f>
        <v>Spruce Beetle</v>
      </c>
      <c r="E2325" s="24">
        <v>40</v>
      </c>
      <c r="F2325" s="24" t="s">
        <v>31</v>
      </c>
      <c r="G2325" s="24">
        <v>30302</v>
      </c>
      <c r="H2325" s="24">
        <v>30302</v>
      </c>
    </row>
    <row r="2326" spans="1:8">
      <c r="A2326" s="24" t="str">
        <f t="shared" si="36"/>
        <v>2004_IBS_41</v>
      </c>
      <c r="B2326" s="24">
        <v>2004</v>
      </c>
      <c r="C2326" s="24" t="s">
        <v>186</v>
      </c>
      <c r="D2326" s="24" t="str">
        <f>VLOOKUP(C2326,'FHF LUT'!$A$5:$H$81,2,FALSE)</f>
        <v>Spruce Beetle</v>
      </c>
      <c r="E2326" s="24">
        <v>41</v>
      </c>
      <c r="F2326" s="24" t="s">
        <v>26</v>
      </c>
      <c r="G2326" s="24">
        <v>361</v>
      </c>
      <c r="H2326" s="24">
        <v>346</v>
      </c>
    </row>
    <row r="2327" spans="1:8">
      <c r="A2327" s="24" t="str">
        <f t="shared" si="36"/>
        <v>2004_IBS_43</v>
      </c>
      <c r="B2327" s="24">
        <v>2004</v>
      </c>
      <c r="C2327" s="24" t="s">
        <v>186</v>
      </c>
      <c r="D2327" s="24" t="str">
        <f>VLOOKUP(C2327,'FHF LUT'!$A$5:$H$81,2,FALSE)</f>
        <v>Spruce Beetle</v>
      </c>
      <c r="E2327" s="24">
        <v>43</v>
      </c>
      <c r="F2327" s="24" t="s">
        <v>20</v>
      </c>
      <c r="G2327" s="24">
        <v>0</v>
      </c>
      <c r="H2327" s="24">
        <v>0</v>
      </c>
    </row>
    <row r="2328" spans="1:8">
      <c r="A2328" s="24" t="str">
        <f t="shared" si="36"/>
        <v>2004_IBS_44</v>
      </c>
      <c r="B2328" s="24">
        <v>2004</v>
      </c>
      <c r="C2328" s="24" t="s">
        <v>186</v>
      </c>
      <c r="D2328" s="24" t="str">
        <f>VLOOKUP(C2328,'FHF LUT'!$A$5:$H$81,2,FALSE)</f>
        <v>Spruce Beetle</v>
      </c>
      <c r="E2328" s="24">
        <v>44</v>
      </c>
      <c r="F2328" s="24" t="s">
        <v>3</v>
      </c>
      <c r="G2328" s="24">
        <v>0</v>
      </c>
      <c r="H2328" s="24">
        <v>0</v>
      </c>
    </row>
    <row r="2329" spans="1:8">
      <c r="A2329" s="24" t="str">
        <f t="shared" si="36"/>
        <v>2004_IBS_45</v>
      </c>
      <c r="B2329" s="24">
        <v>2004</v>
      </c>
      <c r="C2329" s="24" t="s">
        <v>186</v>
      </c>
      <c r="D2329" s="24" t="str">
        <f>VLOOKUP(C2329,'FHF LUT'!$A$5:$H$81,2,FALSE)</f>
        <v>Spruce Beetle</v>
      </c>
      <c r="E2329" s="24">
        <v>45</v>
      </c>
      <c r="F2329" s="24" t="s">
        <v>5</v>
      </c>
      <c r="G2329" s="24">
        <v>3569</v>
      </c>
      <c r="H2329" s="24">
        <v>2831</v>
      </c>
    </row>
    <row r="2330" spans="1:8">
      <c r="A2330" s="24" t="str">
        <f t="shared" si="36"/>
        <v>2004_IBS_46</v>
      </c>
      <c r="B2330" s="24">
        <v>2004</v>
      </c>
      <c r="C2330" s="24" t="s">
        <v>186</v>
      </c>
      <c r="D2330" s="24" t="str">
        <f>VLOOKUP(C2330,'FHF LUT'!$A$5:$H$81,2,FALSE)</f>
        <v>Spruce Beetle</v>
      </c>
      <c r="E2330" s="24">
        <v>46</v>
      </c>
      <c r="F2330" s="24" t="s">
        <v>234</v>
      </c>
      <c r="G2330" s="24">
        <v>7386</v>
      </c>
      <c r="H2330" s="24">
        <v>7386</v>
      </c>
    </row>
    <row r="2331" spans="1:8">
      <c r="A2331" s="24" t="str">
        <f t="shared" si="36"/>
        <v>2004_IBS_47</v>
      </c>
      <c r="B2331" s="24">
        <v>2004</v>
      </c>
      <c r="C2331" s="24" t="s">
        <v>186</v>
      </c>
      <c r="D2331" s="24" t="str">
        <f>VLOOKUP(C2331,'FHF LUT'!$A$5:$H$81,2,FALSE)</f>
        <v>Spruce Beetle</v>
      </c>
      <c r="E2331" s="24">
        <v>47</v>
      </c>
      <c r="F2331" s="24" t="s">
        <v>233</v>
      </c>
      <c r="G2331" s="24">
        <v>0</v>
      </c>
      <c r="H2331" s="24">
        <v>0</v>
      </c>
    </row>
    <row r="2332" spans="1:8">
      <c r="A2332" s="24" t="str">
        <f t="shared" si="36"/>
        <v>2004_IBS_48</v>
      </c>
      <c r="B2332" s="24">
        <v>2004</v>
      </c>
      <c r="C2332" s="24" t="s">
        <v>186</v>
      </c>
      <c r="D2332" s="24" t="str">
        <f>VLOOKUP(C2332,'FHF LUT'!$A$5:$H$81,2,FALSE)</f>
        <v>Spruce Beetle</v>
      </c>
      <c r="E2332" s="24">
        <v>48</v>
      </c>
      <c r="F2332" s="24" t="s">
        <v>235</v>
      </c>
      <c r="G2332" s="24">
        <v>0</v>
      </c>
      <c r="H2332" s="24">
        <v>0</v>
      </c>
    </row>
    <row r="2333" spans="1:8">
      <c r="A2333" s="24" t="str">
        <f t="shared" si="36"/>
        <v>2004_IBW_1</v>
      </c>
      <c r="B2333" s="24">
        <v>2004</v>
      </c>
      <c r="C2333" s="24" t="s">
        <v>187</v>
      </c>
      <c r="D2333" s="24" t="str">
        <f>VLOOKUP(C2333,'FHF LUT'!$A$5:$H$81,2,FALSE)</f>
        <v>Western Pine Beetle</v>
      </c>
      <c r="E2333" s="24">
        <v>1</v>
      </c>
      <c r="F2333" s="24" t="s">
        <v>10</v>
      </c>
      <c r="G2333" s="24">
        <v>0</v>
      </c>
      <c r="H2333" s="24">
        <v>0</v>
      </c>
    </row>
    <row r="2334" spans="1:8">
      <c r="A2334" s="24" t="str">
        <f t="shared" si="36"/>
        <v>2004_IBW_2</v>
      </c>
      <c r="B2334" s="24">
        <v>2004</v>
      </c>
      <c r="C2334" s="24" t="s">
        <v>187</v>
      </c>
      <c r="D2334" s="24" t="str">
        <f>VLOOKUP(C2334,'FHF LUT'!$A$5:$H$81,2,FALSE)</f>
        <v>Western Pine Beetle</v>
      </c>
      <c r="E2334" s="24">
        <v>2</v>
      </c>
      <c r="F2334" s="24" t="s">
        <v>22</v>
      </c>
      <c r="G2334" s="24">
        <v>0</v>
      </c>
      <c r="H2334" s="24">
        <v>0</v>
      </c>
    </row>
    <row r="2335" spans="1:8">
      <c r="A2335" s="24" t="str">
        <f t="shared" si="36"/>
        <v>2004_IBW_3</v>
      </c>
      <c r="B2335" s="24">
        <v>2004</v>
      </c>
      <c r="C2335" s="24" t="s">
        <v>187</v>
      </c>
      <c r="D2335" s="24" t="str">
        <f>VLOOKUP(C2335,'FHF LUT'!$A$5:$H$81,2,FALSE)</f>
        <v>Western Pine Beetle</v>
      </c>
      <c r="E2335" s="24">
        <v>3</v>
      </c>
      <c r="F2335" s="24" t="s">
        <v>13</v>
      </c>
      <c r="G2335" s="24">
        <v>0</v>
      </c>
      <c r="H2335" s="24">
        <v>0</v>
      </c>
    </row>
    <row r="2336" spans="1:8">
      <c r="A2336" s="24" t="str">
        <f t="shared" si="36"/>
        <v>2004_IBW_4</v>
      </c>
      <c r="B2336" s="24">
        <v>2004</v>
      </c>
      <c r="C2336" s="24" t="s">
        <v>187</v>
      </c>
      <c r="D2336" s="24" t="str">
        <f>VLOOKUP(C2336,'FHF LUT'!$A$5:$H$81,2,FALSE)</f>
        <v>Western Pine Beetle</v>
      </c>
      <c r="E2336" s="24">
        <v>4</v>
      </c>
      <c r="F2336" s="24" t="s">
        <v>28</v>
      </c>
      <c r="G2336" s="24">
        <v>0</v>
      </c>
      <c r="H2336" s="24">
        <v>0</v>
      </c>
    </row>
    <row r="2337" spans="1:8">
      <c r="A2337" s="24" t="str">
        <f t="shared" si="36"/>
        <v>2004_IBW_5</v>
      </c>
      <c r="B2337" s="24">
        <v>2004</v>
      </c>
      <c r="C2337" s="24" t="s">
        <v>187</v>
      </c>
      <c r="D2337" s="24" t="str">
        <f>VLOOKUP(C2337,'FHF LUT'!$A$5:$H$81,2,FALSE)</f>
        <v>Western Pine Beetle</v>
      </c>
      <c r="E2337" s="24">
        <v>5</v>
      </c>
      <c r="F2337" s="24" t="s">
        <v>16</v>
      </c>
      <c r="G2337" s="24">
        <v>706</v>
      </c>
      <c r="H2337" s="24">
        <v>74</v>
      </c>
    </row>
    <row r="2338" spans="1:8">
      <c r="A2338" s="24" t="str">
        <f t="shared" si="36"/>
        <v>2004_IBW_7</v>
      </c>
      <c r="B2338" s="24">
        <v>2004</v>
      </c>
      <c r="C2338" s="24" t="s">
        <v>187</v>
      </c>
      <c r="D2338" s="24" t="str">
        <f>VLOOKUP(C2338,'FHF LUT'!$A$5:$H$81,2,FALSE)</f>
        <v>Western Pine Beetle</v>
      </c>
      <c r="E2338" s="24">
        <v>7</v>
      </c>
      <c r="F2338" s="24" t="s">
        <v>25</v>
      </c>
      <c r="G2338" s="24">
        <v>0</v>
      </c>
      <c r="H2338" s="24">
        <v>0</v>
      </c>
    </row>
    <row r="2339" spans="1:8">
      <c r="A2339" s="24" t="str">
        <f t="shared" si="36"/>
        <v>2004_IBW_8</v>
      </c>
      <c r="B2339" s="24">
        <v>2004</v>
      </c>
      <c r="C2339" s="24" t="s">
        <v>187</v>
      </c>
      <c r="D2339" s="24" t="str">
        <f>VLOOKUP(C2339,'FHF LUT'!$A$5:$H$81,2,FALSE)</f>
        <v>Western Pine Beetle</v>
      </c>
      <c r="E2339" s="24">
        <v>8</v>
      </c>
      <c r="F2339" s="24" t="s">
        <v>29</v>
      </c>
      <c r="G2339" s="24">
        <v>0</v>
      </c>
      <c r="H2339" s="24">
        <v>0</v>
      </c>
    </row>
    <row r="2340" spans="1:8">
      <c r="A2340" s="24" t="str">
        <f t="shared" si="36"/>
        <v>2004_IBW_9</v>
      </c>
      <c r="B2340" s="24">
        <v>2004</v>
      </c>
      <c r="C2340" s="24" t="s">
        <v>187</v>
      </c>
      <c r="D2340" s="24" t="str">
        <f>VLOOKUP(C2340,'FHF LUT'!$A$5:$H$81,2,FALSE)</f>
        <v>Western Pine Beetle</v>
      </c>
      <c r="E2340" s="24">
        <v>9</v>
      </c>
      <c r="F2340" s="24" t="s">
        <v>7</v>
      </c>
      <c r="G2340" s="24">
        <v>3</v>
      </c>
      <c r="H2340" s="24">
        <v>3</v>
      </c>
    </row>
    <row r="2341" spans="1:8">
      <c r="A2341" s="24" t="str">
        <f t="shared" si="36"/>
        <v>2004_IBW_10</v>
      </c>
      <c r="B2341" s="24">
        <v>2004</v>
      </c>
      <c r="C2341" s="24" t="s">
        <v>187</v>
      </c>
      <c r="D2341" s="24" t="str">
        <f>VLOOKUP(C2341,'FHF LUT'!$A$5:$H$81,2,FALSE)</f>
        <v>Western Pine Beetle</v>
      </c>
      <c r="E2341" s="24">
        <v>10</v>
      </c>
      <c r="F2341" s="24" t="s">
        <v>18</v>
      </c>
      <c r="G2341" s="24">
        <v>0</v>
      </c>
      <c r="H2341" s="24">
        <v>0</v>
      </c>
    </row>
    <row r="2342" spans="1:8">
      <c r="A2342" s="24" t="str">
        <f t="shared" si="36"/>
        <v>2004_IBW_11</v>
      </c>
      <c r="B2342" s="24">
        <v>2004</v>
      </c>
      <c r="C2342" s="24" t="s">
        <v>187</v>
      </c>
      <c r="D2342" s="24" t="str">
        <f>VLOOKUP(C2342,'FHF LUT'!$A$5:$H$81,2,FALSE)</f>
        <v>Western Pine Beetle</v>
      </c>
      <c r="E2342" s="24">
        <v>11</v>
      </c>
      <c r="F2342" s="24" t="s">
        <v>4</v>
      </c>
      <c r="G2342" s="24">
        <v>0</v>
      </c>
      <c r="H2342" s="24">
        <v>0</v>
      </c>
    </row>
    <row r="2343" spans="1:8">
      <c r="A2343" s="24" t="str">
        <f t="shared" si="36"/>
        <v>2004_IBW_12</v>
      </c>
      <c r="B2343" s="24">
        <v>2004</v>
      </c>
      <c r="C2343" s="24" t="s">
        <v>187</v>
      </c>
      <c r="D2343" s="24" t="str">
        <f>VLOOKUP(C2343,'FHF LUT'!$A$5:$H$81,2,FALSE)</f>
        <v>Western Pine Beetle</v>
      </c>
      <c r="E2343" s="24">
        <v>12</v>
      </c>
      <c r="F2343" s="24" t="s">
        <v>11</v>
      </c>
      <c r="G2343" s="24">
        <v>0</v>
      </c>
      <c r="H2343" s="24">
        <v>0</v>
      </c>
    </row>
    <row r="2344" spans="1:8">
      <c r="A2344" s="24" t="str">
        <f t="shared" si="36"/>
        <v>2004_IBW_13</v>
      </c>
      <c r="B2344" s="24">
        <v>2004</v>
      </c>
      <c r="C2344" s="24" t="s">
        <v>187</v>
      </c>
      <c r="D2344" s="24" t="str">
        <f>VLOOKUP(C2344,'FHF LUT'!$A$5:$H$81,2,FALSE)</f>
        <v>Western Pine Beetle</v>
      </c>
      <c r="E2344" s="24">
        <v>13</v>
      </c>
      <c r="F2344" s="24" t="s">
        <v>24</v>
      </c>
      <c r="G2344" s="24">
        <v>0</v>
      </c>
      <c r="H2344" s="24">
        <v>0</v>
      </c>
    </row>
    <row r="2345" spans="1:8">
      <c r="A2345" s="24" t="str">
        <f t="shared" si="36"/>
        <v>2004_IBW_14</v>
      </c>
      <c r="B2345" s="24">
        <v>2004</v>
      </c>
      <c r="C2345" s="24" t="s">
        <v>187</v>
      </c>
      <c r="D2345" s="24" t="str">
        <f>VLOOKUP(C2345,'FHF LUT'!$A$5:$H$81,2,FALSE)</f>
        <v>Western Pine Beetle</v>
      </c>
      <c r="E2345" s="24">
        <v>14</v>
      </c>
      <c r="F2345" s="24" t="s">
        <v>30</v>
      </c>
      <c r="G2345" s="24">
        <v>0</v>
      </c>
      <c r="H2345" s="24">
        <v>0</v>
      </c>
    </row>
    <row r="2346" spans="1:8">
      <c r="A2346" s="24" t="str">
        <f t="shared" si="36"/>
        <v>2004_IBW_15</v>
      </c>
      <c r="B2346" s="24">
        <v>2004</v>
      </c>
      <c r="C2346" s="24" t="s">
        <v>187</v>
      </c>
      <c r="D2346" s="24" t="str">
        <f>VLOOKUP(C2346,'FHF LUT'!$A$5:$H$81,2,FALSE)</f>
        <v>Western Pine Beetle</v>
      </c>
      <c r="E2346" s="24">
        <v>15</v>
      </c>
      <c r="F2346" s="24" t="s">
        <v>33</v>
      </c>
      <c r="G2346" s="24">
        <v>0</v>
      </c>
      <c r="H2346" s="24">
        <v>0</v>
      </c>
    </row>
    <row r="2347" spans="1:8">
      <c r="A2347" s="24" t="str">
        <f t="shared" si="36"/>
        <v>2004_IBW_16</v>
      </c>
      <c r="B2347" s="24">
        <v>2004</v>
      </c>
      <c r="C2347" s="24" t="s">
        <v>187</v>
      </c>
      <c r="D2347" s="24" t="str">
        <f>VLOOKUP(C2347,'FHF LUT'!$A$5:$H$81,2,FALSE)</f>
        <v>Western Pine Beetle</v>
      </c>
      <c r="E2347" s="24">
        <v>16</v>
      </c>
      <c r="F2347" s="24" t="s">
        <v>12</v>
      </c>
      <c r="G2347" s="24">
        <v>0</v>
      </c>
      <c r="H2347" s="24">
        <v>0</v>
      </c>
    </row>
    <row r="2348" spans="1:8">
      <c r="A2348" s="24" t="str">
        <f t="shared" si="36"/>
        <v>2004_IBW_17</v>
      </c>
      <c r="B2348" s="24">
        <v>2004</v>
      </c>
      <c r="C2348" s="24" t="s">
        <v>187</v>
      </c>
      <c r="D2348" s="24" t="str">
        <f>VLOOKUP(C2348,'FHF LUT'!$A$5:$H$81,2,FALSE)</f>
        <v>Western Pine Beetle</v>
      </c>
      <c r="E2348" s="24">
        <v>17</v>
      </c>
      <c r="F2348" s="24" t="s">
        <v>32</v>
      </c>
      <c r="G2348" s="24">
        <v>0</v>
      </c>
      <c r="H2348" s="24">
        <v>0</v>
      </c>
    </row>
    <row r="2349" spans="1:8">
      <c r="A2349" s="24" t="str">
        <f t="shared" si="36"/>
        <v>2004_IBW_18</v>
      </c>
      <c r="B2349" s="24">
        <v>2004</v>
      </c>
      <c r="C2349" s="24" t="s">
        <v>187</v>
      </c>
      <c r="D2349" s="24" t="str">
        <f>VLOOKUP(C2349,'FHF LUT'!$A$5:$H$81,2,FALSE)</f>
        <v>Western Pine Beetle</v>
      </c>
      <c r="E2349" s="24">
        <v>18</v>
      </c>
      <c r="F2349" s="24" t="s">
        <v>15</v>
      </c>
      <c r="G2349" s="24">
        <v>0</v>
      </c>
      <c r="H2349" s="24">
        <v>0</v>
      </c>
    </row>
    <row r="2350" spans="1:8">
      <c r="A2350" s="24" t="str">
        <f t="shared" si="36"/>
        <v>2004_IBW_20</v>
      </c>
      <c r="B2350" s="24">
        <v>2004</v>
      </c>
      <c r="C2350" s="24" t="s">
        <v>187</v>
      </c>
      <c r="D2350" s="24" t="str">
        <f>VLOOKUP(C2350,'FHF LUT'!$A$5:$H$81,2,FALSE)</f>
        <v>Western Pine Beetle</v>
      </c>
      <c r="E2350" s="24">
        <v>20</v>
      </c>
      <c r="F2350" s="24" t="s">
        <v>6</v>
      </c>
      <c r="G2350" s="24">
        <v>0</v>
      </c>
      <c r="H2350" s="24">
        <v>0</v>
      </c>
    </row>
    <row r="2351" spans="1:8">
      <c r="A2351" s="24" t="str">
        <f t="shared" si="36"/>
        <v>2004_IBW_22</v>
      </c>
      <c r="B2351" s="24">
        <v>2004</v>
      </c>
      <c r="C2351" s="24" t="s">
        <v>187</v>
      </c>
      <c r="D2351" s="24" t="str">
        <f>VLOOKUP(C2351,'FHF LUT'!$A$5:$H$81,2,FALSE)</f>
        <v>Western Pine Beetle</v>
      </c>
      <c r="E2351" s="24">
        <v>22</v>
      </c>
      <c r="F2351" s="24" t="s">
        <v>19</v>
      </c>
      <c r="G2351" s="24">
        <v>0</v>
      </c>
      <c r="H2351" s="24">
        <v>0</v>
      </c>
    </row>
    <row r="2352" spans="1:8">
      <c r="A2352" s="24" t="str">
        <f t="shared" si="36"/>
        <v>2004_IBW_23</v>
      </c>
      <c r="B2352" s="24">
        <v>2004</v>
      </c>
      <c r="C2352" s="24" t="s">
        <v>187</v>
      </c>
      <c r="D2352" s="24" t="str">
        <f>VLOOKUP(C2352,'FHF LUT'!$A$5:$H$81,2,FALSE)</f>
        <v>Western Pine Beetle</v>
      </c>
      <c r="E2352" s="24">
        <v>23</v>
      </c>
      <c r="F2352" s="24" t="s">
        <v>27</v>
      </c>
      <c r="G2352" s="24">
        <v>0</v>
      </c>
      <c r="H2352" s="24">
        <v>0</v>
      </c>
    </row>
    <row r="2353" spans="1:8">
      <c r="A2353" s="24" t="str">
        <f t="shared" si="36"/>
        <v>2004_IBW_24</v>
      </c>
      <c r="B2353" s="24">
        <v>2004</v>
      </c>
      <c r="C2353" s="24" t="s">
        <v>187</v>
      </c>
      <c r="D2353" s="24" t="str">
        <f>VLOOKUP(C2353,'FHF LUT'!$A$5:$H$81,2,FALSE)</f>
        <v>Western Pine Beetle</v>
      </c>
      <c r="E2353" s="24">
        <v>24</v>
      </c>
      <c r="F2353" s="24" t="s">
        <v>17</v>
      </c>
      <c r="G2353" s="24">
        <v>0</v>
      </c>
      <c r="H2353" s="24">
        <v>0</v>
      </c>
    </row>
    <row r="2354" spans="1:8">
      <c r="A2354" s="24" t="str">
        <f t="shared" si="36"/>
        <v>2004_IBW_25</v>
      </c>
      <c r="B2354" s="24">
        <v>2004</v>
      </c>
      <c r="C2354" s="24" t="s">
        <v>187</v>
      </c>
      <c r="D2354" s="24" t="str">
        <f>VLOOKUP(C2354,'FHF LUT'!$A$5:$H$81,2,FALSE)</f>
        <v>Western Pine Beetle</v>
      </c>
      <c r="E2354" s="24">
        <v>25</v>
      </c>
      <c r="F2354" s="24" t="s">
        <v>23</v>
      </c>
      <c r="G2354" s="24">
        <v>0</v>
      </c>
      <c r="H2354" s="24">
        <v>0</v>
      </c>
    </row>
    <row r="2355" spans="1:8">
      <c r="A2355" s="24" t="str">
        <f t="shared" si="36"/>
        <v>2004_IBW_26</v>
      </c>
      <c r="B2355" s="24">
        <v>2004</v>
      </c>
      <c r="C2355" s="24" t="s">
        <v>187</v>
      </c>
      <c r="D2355" s="24" t="str">
        <f>VLOOKUP(C2355,'FHF LUT'!$A$5:$H$81,2,FALSE)</f>
        <v>Western Pine Beetle</v>
      </c>
      <c r="E2355" s="24">
        <v>26</v>
      </c>
      <c r="F2355" s="24" t="s">
        <v>14</v>
      </c>
      <c r="G2355" s="24">
        <v>0</v>
      </c>
      <c r="H2355" s="24">
        <v>0</v>
      </c>
    </row>
    <row r="2356" spans="1:8">
      <c r="A2356" s="24" t="str">
        <f t="shared" si="36"/>
        <v>2004_IBW_27</v>
      </c>
      <c r="B2356" s="24">
        <v>2004</v>
      </c>
      <c r="C2356" s="24" t="s">
        <v>187</v>
      </c>
      <c r="D2356" s="24" t="str">
        <f>VLOOKUP(C2356,'FHF LUT'!$A$5:$H$81,2,FALSE)</f>
        <v>Western Pine Beetle</v>
      </c>
      <c r="E2356" s="24">
        <v>27</v>
      </c>
      <c r="F2356" s="24" t="s">
        <v>21</v>
      </c>
      <c r="G2356" s="24">
        <v>0</v>
      </c>
      <c r="H2356" s="24">
        <v>0</v>
      </c>
    </row>
    <row r="2357" spans="1:8">
      <c r="A2357" s="24" t="str">
        <f t="shared" si="36"/>
        <v>2004_IBW_29</v>
      </c>
      <c r="B2357" s="24">
        <v>2004</v>
      </c>
      <c r="C2357" s="24" t="s">
        <v>187</v>
      </c>
      <c r="D2357" s="24" t="str">
        <f>VLOOKUP(C2357,'FHF LUT'!$A$5:$H$81,2,FALSE)</f>
        <v>Western Pine Beetle</v>
      </c>
      <c r="E2357" s="24">
        <v>29</v>
      </c>
      <c r="F2357" s="24" t="s">
        <v>9</v>
      </c>
      <c r="G2357" s="24">
        <v>0</v>
      </c>
      <c r="H2357" s="24">
        <v>0</v>
      </c>
    </row>
    <row r="2358" spans="1:8">
      <c r="A2358" s="24" t="str">
        <f t="shared" si="36"/>
        <v>2004_IBW_30</v>
      </c>
      <c r="B2358" s="24">
        <v>2004</v>
      </c>
      <c r="C2358" s="24" t="s">
        <v>187</v>
      </c>
      <c r="D2358" s="24" t="str">
        <f>VLOOKUP(C2358,'FHF LUT'!$A$5:$H$81,2,FALSE)</f>
        <v>Western Pine Beetle</v>
      </c>
      <c r="E2358" s="24">
        <v>30</v>
      </c>
      <c r="F2358" s="24" t="s">
        <v>35</v>
      </c>
      <c r="G2358" s="24">
        <v>0</v>
      </c>
      <c r="H2358" s="24">
        <v>0</v>
      </c>
    </row>
    <row r="2359" spans="1:8">
      <c r="A2359" s="24" t="str">
        <f t="shared" si="36"/>
        <v>2004_IBW_31</v>
      </c>
      <c r="B2359" s="24">
        <v>2004</v>
      </c>
      <c r="C2359" s="24" t="s">
        <v>187</v>
      </c>
      <c r="D2359" s="24" t="str">
        <f>VLOOKUP(C2359,'FHF LUT'!$A$5:$H$81,2,FALSE)</f>
        <v>Western Pine Beetle</v>
      </c>
      <c r="E2359" s="24">
        <v>31</v>
      </c>
      <c r="F2359" s="24" t="s">
        <v>34</v>
      </c>
      <c r="G2359" s="24">
        <v>0</v>
      </c>
      <c r="H2359" s="24">
        <v>0</v>
      </c>
    </row>
    <row r="2360" spans="1:8">
      <c r="A2360" s="24" t="str">
        <f t="shared" si="36"/>
        <v>2004_IBW_38</v>
      </c>
      <c r="B2360" s="24">
        <v>2004</v>
      </c>
      <c r="C2360" s="24" t="s">
        <v>187</v>
      </c>
      <c r="D2360" s="24" t="str">
        <f>VLOOKUP(C2360,'FHF LUT'!$A$5:$H$81,2,FALSE)</f>
        <v>Western Pine Beetle</v>
      </c>
      <c r="E2360" s="24">
        <v>38</v>
      </c>
      <c r="F2360" s="24" t="s">
        <v>8</v>
      </c>
      <c r="G2360" s="24">
        <v>0</v>
      </c>
      <c r="H2360" s="24">
        <v>0</v>
      </c>
    </row>
    <row r="2361" spans="1:8">
      <c r="A2361" s="24" t="str">
        <f t="shared" si="36"/>
        <v>2004_IBW_39</v>
      </c>
      <c r="B2361" s="24">
        <v>2004</v>
      </c>
      <c r="C2361" s="24" t="s">
        <v>187</v>
      </c>
      <c r="D2361" s="24" t="str">
        <f>VLOOKUP(C2361,'FHF LUT'!$A$5:$H$81,2,FALSE)</f>
        <v>Western Pine Beetle</v>
      </c>
      <c r="E2361" s="24">
        <v>39</v>
      </c>
      <c r="F2361" s="24" t="s">
        <v>36</v>
      </c>
      <c r="G2361" s="24">
        <v>0</v>
      </c>
      <c r="H2361" s="24">
        <v>0</v>
      </c>
    </row>
    <row r="2362" spans="1:8">
      <c r="A2362" s="24" t="str">
        <f t="shared" si="36"/>
        <v>2004_IBW_40</v>
      </c>
      <c r="B2362" s="24">
        <v>2004</v>
      </c>
      <c r="C2362" s="24" t="s">
        <v>187</v>
      </c>
      <c r="D2362" s="24" t="str">
        <f>VLOOKUP(C2362,'FHF LUT'!$A$5:$H$81,2,FALSE)</f>
        <v>Western Pine Beetle</v>
      </c>
      <c r="E2362" s="24">
        <v>40</v>
      </c>
      <c r="F2362" s="24" t="s">
        <v>31</v>
      </c>
      <c r="G2362" s="24">
        <v>0</v>
      </c>
      <c r="H2362" s="24">
        <v>0</v>
      </c>
    </row>
    <row r="2363" spans="1:8">
      <c r="A2363" s="24" t="str">
        <f t="shared" si="36"/>
        <v>2004_IBW_41</v>
      </c>
      <c r="B2363" s="24">
        <v>2004</v>
      </c>
      <c r="C2363" s="24" t="s">
        <v>187</v>
      </c>
      <c r="D2363" s="24" t="str">
        <f>VLOOKUP(C2363,'FHF LUT'!$A$5:$H$81,2,FALSE)</f>
        <v>Western Pine Beetle</v>
      </c>
      <c r="E2363" s="24">
        <v>41</v>
      </c>
      <c r="F2363" s="24" t="s">
        <v>26</v>
      </c>
      <c r="G2363" s="24">
        <v>0</v>
      </c>
      <c r="H2363" s="24">
        <v>0</v>
      </c>
    </row>
    <row r="2364" spans="1:8">
      <c r="A2364" s="24" t="str">
        <f t="shared" si="36"/>
        <v>2004_IBW_43</v>
      </c>
      <c r="B2364" s="24">
        <v>2004</v>
      </c>
      <c r="C2364" s="24" t="s">
        <v>187</v>
      </c>
      <c r="D2364" s="24" t="str">
        <f>VLOOKUP(C2364,'FHF LUT'!$A$5:$H$81,2,FALSE)</f>
        <v>Western Pine Beetle</v>
      </c>
      <c r="E2364" s="24">
        <v>43</v>
      </c>
      <c r="F2364" s="24" t="s">
        <v>20</v>
      </c>
      <c r="G2364" s="24">
        <v>0</v>
      </c>
      <c r="H2364" s="24">
        <v>0</v>
      </c>
    </row>
    <row r="2365" spans="1:8">
      <c r="A2365" s="24" t="str">
        <f t="shared" si="36"/>
        <v>2004_IBW_44</v>
      </c>
      <c r="B2365" s="24">
        <v>2004</v>
      </c>
      <c r="C2365" s="24" t="s">
        <v>187</v>
      </c>
      <c r="D2365" s="24" t="str">
        <f>VLOOKUP(C2365,'FHF LUT'!$A$5:$H$81,2,FALSE)</f>
        <v>Western Pine Beetle</v>
      </c>
      <c r="E2365" s="24">
        <v>44</v>
      </c>
      <c r="F2365" s="24" t="s">
        <v>3</v>
      </c>
      <c r="G2365" s="24">
        <v>0</v>
      </c>
      <c r="H2365" s="24">
        <v>0</v>
      </c>
    </row>
    <row r="2366" spans="1:8">
      <c r="A2366" s="24" t="str">
        <f t="shared" si="36"/>
        <v>2004_IBW_45</v>
      </c>
      <c r="B2366" s="24">
        <v>2004</v>
      </c>
      <c r="C2366" s="24" t="s">
        <v>187</v>
      </c>
      <c r="D2366" s="24" t="str">
        <f>VLOOKUP(C2366,'FHF LUT'!$A$5:$H$81,2,FALSE)</f>
        <v>Western Pine Beetle</v>
      </c>
      <c r="E2366" s="24">
        <v>45</v>
      </c>
      <c r="F2366" s="24" t="s">
        <v>5</v>
      </c>
      <c r="G2366" s="24">
        <v>0</v>
      </c>
      <c r="H2366" s="24">
        <v>0</v>
      </c>
    </row>
    <row r="2367" spans="1:8">
      <c r="A2367" s="24" t="str">
        <f t="shared" si="36"/>
        <v>2004_IBW_46</v>
      </c>
      <c r="B2367" s="24">
        <v>2004</v>
      </c>
      <c r="C2367" s="24" t="s">
        <v>187</v>
      </c>
      <c r="D2367" s="24" t="str">
        <f>VLOOKUP(C2367,'FHF LUT'!$A$5:$H$81,2,FALSE)</f>
        <v>Western Pine Beetle</v>
      </c>
      <c r="E2367" s="24">
        <v>46</v>
      </c>
      <c r="F2367" s="24" t="s">
        <v>234</v>
      </c>
      <c r="G2367" s="24">
        <v>0</v>
      </c>
      <c r="H2367" s="24">
        <v>0</v>
      </c>
    </row>
    <row r="2368" spans="1:8">
      <c r="A2368" s="24" t="str">
        <f t="shared" si="36"/>
        <v>2004_IBW_47</v>
      </c>
      <c r="B2368" s="24">
        <v>2004</v>
      </c>
      <c r="C2368" s="24" t="s">
        <v>187</v>
      </c>
      <c r="D2368" s="24" t="str">
        <f>VLOOKUP(C2368,'FHF LUT'!$A$5:$H$81,2,FALSE)</f>
        <v>Western Pine Beetle</v>
      </c>
      <c r="E2368" s="24">
        <v>47</v>
      </c>
      <c r="F2368" s="24" t="s">
        <v>233</v>
      </c>
      <c r="G2368" s="24">
        <v>0</v>
      </c>
      <c r="H2368" s="24">
        <v>0</v>
      </c>
    </row>
    <row r="2369" spans="1:8">
      <c r="A2369" s="24" t="str">
        <f t="shared" si="36"/>
        <v>2004_IBW_48</v>
      </c>
      <c r="B2369" s="24">
        <v>2004</v>
      </c>
      <c r="C2369" s="24" t="s">
        <v>187</v>
      </c>
      <c r="D2369" s="24" t="str">
        <f>VLOOKUP(C2369,'FHF LUT'!$A$5:$H$81,2,FALSE)</f>
        <v>Western Pine Beetle</v>
      </c>
      <c r="E2369" s="24">
        <v>48</v>
      </c>
      <c r="F2369" s="24" t="s">
        <v>235</v>
      </c>
      <c r="G2369" s="24">
        <v>0</v>
      </c>
      <c r="H2369" s="24">
        <v>0</v>
      </c>
    </row>
    <row r="2370" spans="1:8">
      <c r="A2370" s="24" t="str">
        <f t="shared" si="36"/>
        <v>2004_NB_1</v>
      </c>
      <c r="B2370" s="24">
        <v>2004</v>
      </c>
      <c r="C2370" s="24" t="s">
        <v>188</v>
      </c>
      <c r="D2370" s="24" t="str">
        <f>VLOOKUP(C2370,'FHF LUT'!$A$5:$H$81,2,FALSE)</f>
        <v>Fire</v>
      </c>
      <c r="E2370" s="24">
        <v>1</v>
      </c>
      <c r="F2370" s="24" t="s">
        <v>10</v>
      </c>
      <c r="G2370" s="24">
        <v>0</v>
      </c>
      <c r="H2370" s="24">
        <v>0</v>
      </c>
    </row>
    <row r="2371" spans="1:8">
      <c r="A2371" s="24" t="str">
        <f t="shared" ref="A2371:A2434" si="37">CONCATENATE(B2371,"_",C2371,"_",E2371)</f>
        <v>2004_NB_2</v>
      </c>
      <c r="B2371" s="24">
        <v>2004</v>
      </c>
      <c r="C2371" s="24" t="s">
        <v>188</v>
      </c>
      <c r="D2371" s="24" t="str">
        <f>VLOOKUP(C2371,'FHF LUT'!$A$5:$H$81,2,FALSE)</f>
        <v>Fire</v>
      </c>
      <c r="E2371" s="24">
        <v>2</v>
      </c>
      <c r="F2371" s="24" t="s">
        <v>22</v>
      </c>
      <c r="G2371" s="24">
        <v>293</v>
      </c>
      <c r="H2371" s="24">
        <v>293</v>
      </c>
    </row>
    <row r="2372" spans="1:8">
      <c r="A2372" s="24" t="str">
        <f t="shared" si="37"/>
        <v>2004_NB_3</v>
      </c>
      <c r="B2372" s="24">
        <v>2004</v>
      </c>
      <c r="C2372" s="24" t="s">
        <v>188</v>
      </c>
      <c r="D2372" s="24" t="str">
        <f>VLOOKUP(C2372,'FHF LUT'!$A$5:$H$81,2,FALSE)</f>
        <v>Fire</v>
      </c>
      <c r="E2372" s="24">
        <v>3</v>
      </c>
      <c r="F2372" s="24" t="s">
        <v>13</v>
      </c>
      <c r="G2372" s="24">
        <v>4180</v>
      </c>
      <c r="H2372" s="24">
        <v>3745</v>
      </c>
    </row>
    <row r="2373" spans="1:8">
      <c r="A2373" s="24" t="str">
        <f t="shared" si="37"/>
        <v>2004_NB_4</v>
      </c>
      <c r="B2373" s="24">
        <v>2004</v>
      </c>
      <c r="C2373" s="24" t="s">
        <v>188</v>
      </c>
      <c r="D2373" s="24" t="str">
        <f>VLOOKUP(C2373,'FHF LUT'!$A$5:$H$81,2,FALSE)</f>
        <v>Fire</v>
      </c>
      <c r="E2373" s="24">
        <v>4</v>
      </c>
      <c r="F2373" s="24" t="s">
        <v>28</v>
      </c>
      <c r="G2373" s="24">
        <v>163589</v>
      </c>
      <c r="H2373" s="24">
        <v>163589</v>
      </c>
    </row>
    <row r="2374" spans="1:8">
      <c r="A2374" s="24" t="str">
        <f t="shared" si="37"/>
        <v>2004_NB_5</v>
      </c>
      <c r="B2374" s="24">
        <v>2004</v>
      </c>
      <c r="C2374" s="24" t="s">
        <v>188</v>
      </c>
      <c r="D2374" s="24" t="str">
        <f>VLOOKUP(C2374,'FHF LUT'!$A$5:$H$81,2,FALSE)</f>
        <v>Fire</v>
      </c>
      <c r="E2374" s="24">
        <v>5</v>
      </c>
      <c r="F2374" s="24" t="s">
        <v>16</v>
      </c>
      <c r="G2374" s="24">
        <v>0</v>
      </c>
      <c r="H2374" s="24">
        <v>0</v>
      </c>
    </row>
    <row r="2375" spans="1:8">
      <c r="A2375" s="24" t="str">
        <f t="shared" si="37"/>
        <v>2004_NB_7</v>
      </c>
      <c r="B2375" s="24">
        <v>2004</v>
      </c>
      <c r="C2375" s="24" t="s">
        <v>188</v>
      </c>
      <c r="D2375" s="24" t="str">
        <f>VLOOKUP(C2375,'FHF LUT'!$A$5:$H$81,2,FALSE)</f>
        <v>Fire</v>
      </c>
      <c r="E2375" s="24">
        <v>7</v>
      </c>
      <c r="F2375" s="24" t="s">
        <v>25</v>
      </c>
      <c r="G2375" s="24">
        <v>0</v>
      </c>
      <c r="H2375" s="24">
        <v>0</v>
      </c>
    </row>
    <row r="2376" spans="1:8">
      <c r="A2376" s="24" t="str">
        <f t="shared" si="37"/>
        <v>2004_NB_8</v>
      </c>
      <c r="B2376" s="24">
        <v>2004</v>
      </c>
      <c r="C2376" s="24" t="s">
        <v>188</v>
      </c>
      <c r="D2376" s="24" t="str">
        <f>VLOOKUP(C2376,'FHF LUT'!$A$5:$H$81,2,FALSE)</f>
        <v>Fire</v>
      </c>
      <c r="E2376" s="24">
        <v>8</v>
      </c>
      <c r="F2376" s="24" t="s">
        <v>29</v>
      </c>
      <c r="G2376" s="24">
        <v>8196</v>
      </c>
      <c r="H2376" s="24">
        <v>8196</v>
      </c>
    </row>
    <row r="2377" spans="1:8">
      <c r="A2377" s="24" t="str">
        <f t="shared" si="37"/>
        <v>2004_NB_9</v>
      </c>
      <c r="B2377" s="24">
        <v>2004</v>
      </c>
      <c r="C2377" s="24" t="s">
        <v>188</v>
      </c>
      <c r="D2377" s="24" t="str">
        <f>VLOOKUP(C2377,'FHF LUT'!$A$5:$H$81,2,FALSE)</f>
        <v>Fire</v>
      </c>
      <c r="E2377" s="24">
        <v>9</v>
      </c>
      <c r="F2377" s="24" t="s">
        <v>7</v>
      </c>
      <c r="G2377" s="24">
        <v>0</v>
      </c>
      <c r="H2377" s="24">
        <v>0</v>
      </c>
    </row>
    <row r="2378" spans="1:8">
      <c r="A2378" s="24" t="str">
        <f t="shared" si="37"/>
        <v>2004_NB_10</v>
      </c>
      <c r="B2378" s="24">
        <v>2004</v>
      </c>
      <c r="C2378" s="24" t="s">
        <v>188</v>
      </c>
      <c r="D2378" s="24" t="str">
        <f>VLOOKUP(C2378,'FHF LUT'!$A$5:$H$81,2,FALSE)</f>
        <v>Fire</v>
      </c>
      <c r="E2378" s="24">
        <v>10</v>
      </c>
      <c r="F2378" s="24" t="s">
        <v>18</v>
      </c>
      <c r="G2378" s="24">
        <v>5233</v>
      </c>
      <c r="H2378" s="24">
        <v>5233</v>
      </c>
    </row>
    <row r="2379" spans="1:8">
      <c r="A2379" s="24" t="str">
        <f t="shared" si="37"/>
        <v>2004_NB_11</v>
      </c>
      <c r="B2379" s="24">
        <v>2004</v>
      </c>
      <c r="C2379" s="24" t="s">
        <v>188</v>
      </c>
      <c r="D2379" s="24" t="str">
        <f>VLOOKUP(C2379,'FHF LUT'!$A$5:$H$81,2,FALSE)</f>
        <v>Fire</v>
      </c>
      <c r="E2379" s="24">
        <v>11</v>
      </c>
      <c r="F2379" s="24" t="s">
        <v>4</v>
      </c>
      <c r="G2379" s="24">
        <v>17532</v>
      </c>
      <c r="H2379" s="24">
        <v>12797</v>
      </c>
    </row>
    <row r="2380" spans="1:8">
      <c r="A2380" s="24" t="str">
        <f t="shared" si="37"/>
        <v>2004_NB_12</v>
      </c>
      <c r="B2380" s="24">
        <v>2004</v>
      </c>
      <c r="C2380" s="24" t="s">
        <v>188</v>
      </c>
      <c r="D2380" s="24" t="str">
        <f>VLOOKUP(C2380,'FHF LUT'!$A$5:$H$81,2,FALSE)</f>
        <v>Fire</v>
      </c>
      <c r="E2380" s="24">
        <v>12</v>
      </c>
      <c r="F2380" s="24" t="s">
        <v>11</v>
      </c>
      <c r="G2380" s="24">
        <v>14573</v>
      </c>
      <c r="H2380" s="24">
        <v>12821</v>
      </c>
    </row>
    <row r="2381" spans="1:8">
      <c r="A2381" s="24" t="str">
        <f t="shared" si="37"/>
        <v>2004_NB_13</v>
      </c>
      <c r="B2381" s="24">
        <v>2004</v>
      </c>
      <c r="C2381" s="24" t="s">
        <v>188</v>
      </c>
      <c r="D2381" s="24" t="str">
        <f>VLOOKUP(C2381,'FHF LUT'!$A$5:$H$81,2,FALSE)</f>
        <v>Fire</v>
      </c>
      <c r="E2381" s="24">
        <v>13</v>
      </c>
      <c r="F2381" s="24" t="s">
        <v>24</v>
      </c>
      <c r="G2381" s="24">
        <v>10346</v>
      </c>
      <c r="H2381" s="24">
        <v>10346</v>
      </c>
    </row>
    <row r="2382" spans="1:8">
      <c r="A2382" s="24" t="str">
        <f t="shared" si="37"/>
        <v>2004_NB_14</v>
      </c>
      <c r="B2382" s="24">
        <v>2004</v>
      </c>
      <c r="C2382" s="24" t="s">
        <v>188</v>
      </c>
      <c r="D2382" s="24" t="str">
        <f>VLOOKUP(C2382,'FHF LUT'!$A$5:$H$81,2,FALSE)</f>
        <v>Fire</v>
      </c>
      <c r="E2382" s="24">
        <v>14</v>
      </c>
      <c r="F2382" s="24" t="s">
        <v>30</v>
      </c>
      <c r="G2382" s="24">
        <v>2547</v>
      </c>
      <c r="H2382" s="24">
        <v>2547</v>
      </c>
    </row>
    <row r="2383" spans="1:8">
      <c r="A2383" s="24" t="str">
        <f t="shared" si="37"/>
        <v>2004_NB_15</v>
      </c>
      <c r="B2383" s="24">
        <v>2004</v>
      </c>
      <c r="C2383" s="24" t="s">
        <v>188</v>
      </c>
      <c r="D2383" s="24" t="str">
        <f>VLOOKUP(C2383,'FHF LUT'!$A$5:$H$81,2,FALSE)</f>
        <v>Fire</v>
      </c>
      <c r="E2383" s="24">
        <v>15</v>
      </c>
      <c r="F2383" s="24" t="s">
        <v>33</v>
      </c>
      <c r="G2383" s="24">
        <v>93455</v>
      </c>
      <c r="H2383" s="24">
        <v>87947</v>
      </c>
    </row>
    <row r="2384" spans="1:8">
      <c r="A2384" s="24" t="str">
        <f t="shared" si="37"/>
        <v>2004_NB_16</v>
      </c>
      <c r="B2384" s="24">
        <v>2004</v>
      </c>
      <c r="C2384" s="24" t="s">
        <v>188</v>
      </c>
      <c r="D2384" s="24" t="str">
        <f>VLOOKUP(C2384,'FHF LUT'!$A$5:$H$81,2,FALSE)</f>
        <v>Fire</v>
      </c>
      <c r="E2384" s="24">
        <v>16</v>
      </c>
      <c r="F2384" s="24" t="s">
        <v>12</v>
      </c>
      <c r="G2384" s="24">
        <v>1640</v>
      </c>
      <c r="H2384" s="24">
        <v>1640</v>
      </c>
    </row>
    <row r="2385" spans="1:8">
      <c r="A2385" s="24" t="str">
        <f t="shared" si="37"/>
        <v>2004_NB_17</v>
      </c>
      <c r="B2385" s="24">
        <v>2004</v>
      </c>
      <c r="C2385" s="24" t="s">
        <v>188</v>
      </c>
      <c r="D2385" s="24" t="str">
        <f>VLOOKUP(C2385,'FHF LUT'!$A$5:$H$81,2,FALSE)</f>
        <v>Fire</v>
      </c>
      <c r="E2385" s="24">
        <v>17</v>
      </c>
      <c r="F2385" s="24" t="s">
        <v>32</v>
      </c>
      <c r="G2385" s="24">
        <v>0</v>
      </c>
      <c r="H2385" s="24">
        <v>0</v>
      </c>
    </row>
    <row r="2386" spans="1:8">
      <c r="A2386" s="24" t="str">
        <f t="shared" si="37"/>
        <v>2004_NB_18</v>
      </c>
      <c r="B2386" s="24">
        <v>2004</v>
      </c>
      <c r="C2386" s="24" t="s">
        <v>188</v>
      </c>
      <c r="D2386" s="24" t="str">
        <f>VLOOKUP(C2386,'FHF LUT'!$A$5:$H$81,2,FALSE)</f>
        <v>Fire</v>
      </c>
      <c r="E2386" s="24">
        <v>18</v>
      </c>
      <c r="F2386" s="24" t="s">
        <v>15</v>
      </c>
      <c r="G2386" s="24">
        <v>6940</v>
      </c>
      <c r="H2386" s="24">
        <v>6718</v>
      </c>
    </row>
    <row r="2387" spans="1:8">
      <c r="A2387" s="24" t="str">
        <f t="shared" si="37"/>
        <v>2004_NB_20</v>
      </c>
      <c r="B2387" s="24">
        <v>2004</v>
      </c>
      <c r="C2387" s="24" t="s">
        <v>188</v>
      </c>
      <c r="D2387" s="24" t="str">
        <f>VLOOKUP(C2387,'FHF LUT'!$A$5:$H$81,2,FALSE)</f>
        <v>Fire</v>
      </c>
      <c r="E2387" s="24">
        <v>20</v>
      </c>
      <c r="F2387" s="24" t="s">
        <v>6</v>
      </c>
      <c r="G2387" s="24">
        <v>16343</v>
      </c>
      <c r="H2387" s="24">
        <v>13585</v>
      </c>
    </row>
    <row r="2388" spans="1:8">
      <c r="A2388" s="24" t="str">
        <f t="shared" si="37"/>
        <v>2004_NB_22</v>
      </c>
      <c r="B2388" s="24">
        <v>2004</v>
      </c>
      <c r="C2388" s="24" t="s">
        <v>188</v>
      </c>
      <c r="D2388" s="24" t="str">
        <f>VLOOKUP(C2388,'FHF LUT'!$A$5:$H$81,2,FALSE)</f>
        <v>Fire</v>
      </c>
      <c r="E2388" s="24">
        <v>22</v>
      </c>
      <c r="F2388" s="24" t="s">
        <v>19</v>
      </c>
      <c r="G2388" s="24">
        <v>9734</v>
      </c>
      <c r="H2388" s="24">
        <v>8311</v>
      </c>
    </row>
    <row r="2389" spans="1:8">
      <c r="A2389" s="24" t="str">
        <f t="shared" si="37"/>
        <v>2004_NB_23</v>
      </c>
      <c r="B2389" s="24">
        <v>2004</v>
      </c>
      <c r="C2389" s="24" t="s">
        <v>188</v>
      </c>
      <c r="D2389" s="24" t="str">
        <f>VLOOKUP(C2389,'FHF LUT'!$A$5:$H$81,2,FALSE)</f>
        <v>Fire</v>
      </c>
      <c r="E2389" s="24">
        <v>23</v>
      </c>
      <c r="F2389" s="24" t="s">
        <v>27</v>
      </c>
      <c r="G2389" s="24">
        <v>68234</v>
      </c>
      <c r="H2389" s="24">
        <v>48324</v>
      </c>
    </row>
    <row r="2390" spans="1:8">
      <c r="A2390" s="24" t="str">
        <f t="shared" si="37"/>
        <v>2004_NB_24</v>
      </c>
      <c r="B2390" s="24">
        <v>2004</v>
      </c>
      <c r="C2390" s="24" t="s">
        <v>188</v>
      </c>
      <c r="D2390" s="24" t="str">
        <f>VLOOKUP(C2390,'FHF LUT'!$A$5:$H$81,2,FALSE)</f>
        <v>Fire</v>
      </c>
      <c r="E2390" s="24">
        <v>24</v>
      </c>
      <c r="F2390" s="24" t="s">
        <v>17</v>
      </c>
      <c r="G2390" s="24">
        <v>271606</v>
      </c>
      <c r="H2390" s="24">
        <v>253712</v>
      </c>
    </row>
    <row r="2391" spans="1:8">
      <c r="A2391" s="24" t="str">
        <f t="shared" si="37"/>
        <v>2004_NB_25</v>
      </c>
      <c r="B2391" s="24">
        <v>2004</v>
      </c>
      <c r="C2391" s="24" t="s">
        <v>188</v>
      </c>
      <c r="D2391" s="24" t="str">
        <f>VLOOKUP(C2391,'FHF LUT'!$A$5:$H$81,2,FALSE)</f>
        <v>Fire</v>
      </c>
      <c r="E2391" s="24">
        <v>25</v>
      </c>
      <c r="F2391" s="24" t="s">
        <v>23</v>
      </c>
      <c r="G2391" s="24">
        <v>0</v>
      </c>
      <c r="H2391" s="24">
        <v>0</v>
      </c>
    </row>
    <row r="2392" spans="1:8">
      <c r="A2392" s="24" t="str">
        <f t="shared" si="37"/>
        <v>2004_NB_26</v>
      </c>
      <c r="B2392" s="24">
        <v>2004</v>
      </c>
      <c r="C2392" s="24" t="s">
        <v>188</v>
      </c>
      <c r="D2392" s="24" t="str">
        <f>VLOOKUP(C2392,'FHF LUT'!$A$5:$H$81,2,FALSE)</f>
        <v>Fire</v>
      </c>
      <c r="E2392" s="24">
        <v>26</v>
      </c>
      <c r="F2392" s="24" t="s">
        <v>14</v>
      </c>
      <c r="G2392" s="24">
        <v>45847</v>
      </c>
      <c r="H2392" s="24">
        <v>38493</v>
      </c>
    </row>
    <row r="2393" spans="1:8">
      <c r="A2393" s="24" t="str">
        <f t="shared" si="37"/>
        <v>2004_NB_27</v>
      </c>
      <c r="B2393" s="24">
        <v>2004</v>
      </c>
      <c r="C2393" s="24" t="s">
        <v>188</v>
      </c>
      <c r="D2393" s="24" t="str">
        <f>VLOOKUP(C2393,'FHF LUT'!$A$5:$H$81,2,FALSE)</f>
        <v>Fire</v>
      </c>
      <c r="E2393" s="24">
        <v>27</v>
      </c>
      <c r="F2393" s="24" t="s">
        <v>21</v>
      </c>
      <c r="G2393" s="24">
        <v>3264</v>
      </c>
      <c r="H2393" s="24">
        <v>1551</v>
      </c>
    </row>
    <row r="2394" spans="1:8">
      <c r="A2394" s="24" t="str">
        <f t="shared" si="37"/>
        <v>2004_NB_29</v>
      </c>
      <c r="B2394" s="24">
        <v>2004</v>
      </c>
      <c r="C2394" s="24" t="s">
        <v>188</v>
      </c>
      <c r="D2394" s="24" t="str">
        <f>VLOOKUP(C2394,'FHF LUT'!$A$5:$H$81,2,FALSE)</f>
        <v>Fire</v>
      </c>
      <c r="E2394" s="24">
        <v>29</v>
      </c>
      <c r="F2394" s="24" t="s">
        <v>9</v>
      </c>
      <c r="G2394" s="24">
        <v>407622</v>
      </c>
      <c r="H2394" s="24">
        <v>407622</v>
      </c>
    </row>
    <row r="2395" spans="1:8">
      <c r="A2395" s="24" t="str">
        <f t="shared" si="37"/>
        <v>2004_NB_30</v>
      </c>
      <c r="B2395" s="24">
        <v>2004</v>
      </c>
      <c r="C2395" s="24" t="s">
        <v>188</v>
      </c>
      <c r="D2395" s="24" t="str">
        <f>VLOOKUP(C2395,'FHF LUT'!$A$5:$H$81,2,FALSE)</f>
        <v>Fire</v>
      </c>
      <c r="E2395" s="24">
        <v>30</v>
      </c>
      <c r="F2395" s="24" t="s">
        <v>35</v>
      </c>
      <c r="G2395" s="24">
        <v>80580</v>
      </c>
      <c r="H2395" s="24">
        <v>76366</v>
      </c>
    </row>
    <row r="2396" spans="1:8">
      <c r="A2396" s="24" t="str">
        <f t="shared" si="37"/>
        <v>2004_NB_31</v>
      </c>
      <c r="B2396" s="24">
        <v>2004</v>
      </c>
      <c r="C2396" s="24" t="s">
        <v>188</v>
      </c>
      <c r="D2396" s="24" t="str">
        <f>VLOOKUP(C2396,'FHF LUT'!$A$5:$H$81,2,FALSE)</f>
        <v>Fire</v>
      </c>
      <c r="E2396" s="24">
        <v>31</v>
      </c>
      <c r="F2396" s="24" t="s">
        <v>34</v>
      </c>
      <c r="G2396" s="24">
        <v>0</v>
      </c>
      <c r="H2396" s="24">
        <v>0</v>
      </c>
    </row>
    <row r="2397" spans="1:8">
      <c r="A2397" s="24" t="str">
        <f t="shared" si="37"/>
        <v>2004_NB_38</v>
      </c>
      <c r="B2397" s="24">
        <v>2004</v>
      </c>
      <c r="C2397" s="24" t="s">
        <v>188</v>
      </c>
      <c r="D2397" s="24" t="str">
        <f>VLOOKUP(C2397,'FHF LUT'!$A$5:$H$81,2,FALSE)</f>
        <v>Fire</v>
      </c>
      <c r="E2397" s="24">
        <v>38</v>
      </c>
      <c r="F2397" s="24" t="s">
        <v>8</v>
      </c>
      <c r="G2397" s="24">
        <v>0</v>
      </c>
      <c r="H2397" s="24">
        <v>0</v>
      </c>
    </row>
    <row r="2398" spans="1:8">
      <c r="A2398" s="24" t="str">
        <f t="shared" si="37"/>
        <v>2004_NB_39</v>
      </c>
      <c r="B2398" s="24">
        <v>2004</v>
      </c>
      <c r="C2398" s="24" t="s">
        <v>188</v>
      </c>
      <c r="D2398" s="24" t="str">
        <f>VLOOKUP(C2398,'FHF LUT'!$A$5:$H$81,2,FALSE)</f>
        <v>Fire</v>
      </c>
      <c r="E2398" s="24">
        <v>39</v>
      </c>
      <c r="F2398" s="24" t="s">
        <v>36</v>
      </c>
      <c r="G2398" s="24">
        <v>0</v>
      </c>
      <c r="H2398" s="24">
        <v>0</v>
      </c>
    </row>
    <row r="2399" spans="1:8">
      <c r="A2399" s="24" t="str">
        <f t="shared" si="37"/>
        <v>2004_NB_40</v>
      </c>
      <c r="B2399" s="24">
        <v>2004</v>
      </c>
      <c r="C2399" s="24" t="s">
        <v>188</v>
      </c>
      <c r="D2399" s="24" t="str">
        <f>VLOOKUP(C2399,'FHF LUT'!$A$5:$H$81,2,FALSE)</f>
        <v>Fire</v>
      </c>
      <c r="E2399" s="24">
        <v>40</v>
      </c>
      <c r="F2399" s="24" t="s">
        <v>31</v>
      </c>
      <c r="G2399" s="24">
        <v>13549</v>
      </c>
      <c r="H2399" s="24">
        <v>9669</v>
      </c>
    </row>
    <row r="2400" spans="1:8">
      <c r="A2400" s="24" t="str">
        <f t="shared" si="37"/>
        <v>2004_NB_41</v>
      </c>
      <c r="B2400" s="24">
        <v>2004</v>
      </c>
      <c r="C2400" s="24" t="s">
        <v>188</v>
      </c>
      <c r="D2400" s="24" t="str">
        <f>VLOOKUP(C2400,'FHF LUT'!$A$5:$H$81,2,FALSE)</f>
        <v>Fire</v>
      </c>
      <c r="E2400" s="24">
        <v>41</v>
      </c>
      <c r="F2400" s="24" t="s">
        <v>26</v>
      </c>
      <c r="G2400" s="24">
        <v>0</v>
      </c>
      <c r="H2400" s="24">
        <v>0</v>
      </c>
    </row>
    <row r="2401" spans="1:8">
      <c r="A2401" s="24" t="str">
        <f t="shared" si="37"/>
        <v>2004_NB_43</v>
      </c>
      <c r="B2401" s="24">
        <v>2004</v>
      </c>
      <c r="C2401" s="24" t="s">
        <v>188</v>
      </c>
      <c r="D2401" s="24" t="str">
        <f>VLOOKUP(C2401,'FHF LUT'!$A$5:$H$81,2,FALSE)</f>
        <v>Fire</v>
      </c>
      <c r="E2401" s="24">
        <v>43</v>
      </c>
      <c r="F2401" s="24" t="s">
        <v>20</v>
      </c>
      <c r="G2401" s="24">
        <v>0</v>
      </c>
      <c r="H2401" s="24">
        <v>0</v>
      </c>
    </row>
    <row r="2402" spans="1:8">
      <c r="A2402" s="24" t="str">
        <f t="shared" si="37"/>
        <v>2004_NB_44</v>
      </c>
      <c r="B2402" s="24">
        <v>2004</v>
      </c>
      <c r="C2402" s="24" t="s">
        <v>188</v>
      </c>
      <c r="D2402" s="24" t="str">
        <f>VLOOKUP(C2402,'FHF LUT'!$A$5:$H$81,2,FALSE)</f>
        <v>Fire</v>
      </c>
      <c r="E2402" s="24">
        <v>44</v>
      </c>
      <c r="F2402" s="24" t="s">
        <v>3</v>
      </c>
      <c r="G2402" s="24">
        <v>0</v>
      </c>
      <c r="H2402" s="24">
        <v>0</v>
      </c>
    </row>
    <row r="2403" spans="1:8">
      <c r="A2403" s="24" t="str">
        <f t="shared" si="37"/>
        <v>2004_NB_45</v>
      </c>
      <c r="B2403" s="24">
        <v>2004</v>
      </c>
      <c r="C2403" s="24" t="s">
        <v>188</v>
      </c>
      <c r="D2403" s="24" t="str">
        <f>VLOOKUP(C2403,'FHF LUT'!$A$5:$H$81,2,FALSE)</f>
        <v>Fire</v>
      </c>
      <c r="E2403" s="24">
        <v>45</v>
      </c>
      <c r="F2403" s="24" t="s">
        <v>5</v>
      </c>
      <c r="G2403" s="24">
        <v>2004</v>
      </c>
      <c r="H2403" s="24">
        <v>2004</v>
      </c>
    </row>
    <row r="2404" spans="1:8">
      <c r="A2404" s="24" t="str">
        <f t="shared" si="37"/>
        <v>2004_NB_46</v>
      </c>
      <c r="B2404" s="24">
        <v>2004</v>
      </c>
      <c r="C2404" s="24" t="s">
        <v>188</v>
      </c>
      <c r="D2404" s="24" t="str">
        <f>VLOOKUP(C2404,'FHF LUT'!$A$5:$H$81,2,FALSE)</f>
        <v>Fire</v>
      </c>
      <c r="E2404" s="24">
        <v>46</v>
      </c>
      <c r="F2404" s="24" t="s">
        <v>234</v>
      </c>
      <c r="G2404" s="24">
        <v>0</v>
      </c>
      <c r="H2404" s="24">
        <v>0</v>
      </c>
    </row>
    <row r="2405" spans="1:8">
      <c r="A2405" s="24" t="str">
        <f t="shared" si="37"/>
        <v>2004_NB_47</v>
      </c>
      <c r="B2405" s="24">
        <v>2004</v>
      </c>
      <c r="C2405" s="24" t="s">
        <v>188</v>
      </c>
      <c r="D2405" s="24" t="str">
        <f>VLOOKUP(C2405,'FHF LUT'!$A$5:$H$81,2,FALSE)</f>
        <v>Fire</v>
      </c>
      <c r="E2405" s="24">
        <v>47</v>
      </c>
      <c r="F2405" s="24" t="s">
        <v>233</v>
      </c>
      <c r="G2405" s="24">
        <v>0</v>
      </c>
      <c r="H2405" s="24">
        <v>0</v>
      </c>
    </row>
    <row r="2406" spans="1:8">
      <c r="A2406" s="24" t="str">
        <f t="shared" si="37"/>
        <v>2004_NB_48</v>
      </c>
      <c r="B2406" s="24">
        <v>2004</v>
      </c>
      <c r="C2406" s="24" t="s">
        <v>188</v>
      </c>
      <c r="D2406" s="24" t="str">
        <f>VLOOKUP(C2406,'FHF LUT'!$A$5:$H$81,2,FALSE)</f>
        <v>Fire</v>
      </c>
      <c r="E2406" s="24">
        <v>48</v>
      </c>
      <c r="F2406" s="24" t="s">
        <v>235</v>
      </c>
      <c r="G2406" s="24">
        <v>0</v>
      </c>
      <c r="H2406" s="24">
        <v>0</v>
      </c>
    </row>
    <row r="2407" spans="1:8">
      <c r="A2407" s="24" t="str">
        <f t="shared" si="37"/>
        <v>2004_NDM_1</v>
      </c>
      <c r="B2407" s="24">
        <v>2004</v>
      </c>
      <c r="C2407" s="24" t="s">
        <v>332</v>
      </c>
      <c r="D2407" s="24" t="str">
        <f>VLOOKUP(C2407,'FHF LUT'!$A$5:$H$81,2,FALSE)</f>
        <v>Drought-caused Mortality</v>
      </c>
      <c r="E2407" s="24">
        <v>1</v>
      </c>
      <c r="F2407" s="24" t="s">
        <v>10</v>
      </c>
      <c r="G2407" s="24">
        <v>0</v>
      </c>
      <c r="H2407" s="24">
        <v>0</v>
      </c>
    </row>
    <row r="2408" spans="1:8">
      <c r="A2408" s="24" t="str">
        <f t="shared" si="37"/>
        <v>2004_NDM_2</v>
      </c>
      <c r="B2408" s="24">
        <v>2004</v>
      </c>
      <c r="C2408" s="24" t="s">
        <v>332</v>
      </c>
      <c r="D2408" s="24" t="str">
        <f>VLOOKUP(C2408,'FHF LUT'!$A$5:$H$81,2,FALSE)</f>
        <v>Drought-caused Mortality</v>
      </c>
      <c r="E2408" s="24">
        <v>2</v>
      </c>
      <c r="F2408" s="24" t="s">
        <v>22</v>
      </c>
      <c r="G2408" s="24">
        <v>1548</v>
      </c>
      <c r="H2408" s="24">
        <v>1345</v>
      </c>
    </row>
    <row r="2409" spans="1:8">
      <c r="A2409" s="24" t="str">
        <f t="shared" si="37"/>
        <v>2004_NDM_3</v>
      </c>
      <c r="B2409" s="24">
        <v>2004</v>
      </c>
      <c r="C2409" s="24" t="s">
        <v>332</v>
      </c>
      <c r="D2409" s="24" t="str">
        <f>VLOOKUP(C2409,'FHF LUT'!$A$5:$H$81,2,FALSE)</f>
        <v>Drought-caused Mortality</v>
      </c>
      <c r="E2409" s="24">
        <v>3</v>
      </c>
      <c r="F2409" s="24" t="s">
        <v>13</v>
      </c>
      <c r="G2409" s="24">
        <v>0</v>
      </c>
      <c r="H2409" s="24">
        <v>0</v>
      </c>
    </row>
    <row r="2410" spans="1:8">
      <c r="A2410" s="24" t="str">
        <f t="shared" si="37"/>
        <v>2004_NDM_4</v>
      </c>
      <c r="B2410" s="24">
        <v>2004</v>
      </c>
      <c r="C2410" s="24" t="s">
        <v>332</v>
      </c>
      <c r="D2410" s="24" t="str">
        <f>VLOOKUP(C2410,'FHF LUT'!$A$5:$H$81,2,FALSE)</f>
        <v>Drought-caused Mortality</v>
      </c>
      <c r="E2410" s="24">
        <v>4</v>
      </c>
      <c r="F2410" s="24" t="s">
        <v>28</v>
      </c>
      <c r="G2410" s="24">
        <v>0</v>
      </c>
      <c r="H2410" s="24">
        <v>0</v>
      </c>
    </row>
    <row r="2411" spans="1:8">
      <c r="A2411" s="24" t="str">
        <f t="shared" si="37"/>
        <v>2004_NDM_5</v>
      </c>
      <c r="B2411" s="24">
        <v>2004</v>
      </c>
      <c r="C2411" s="24" t="s">
        <v>332</v>
      </c>
      <c r="D2411" s="24" t="str">
        <f>VLOOKUP(C2411,'FHF LUT'!$A$5:$H$81,2,FALSE)</f>
        <v>Drought-caused Mortality</v>
      </c>
      <c r="E2411" s="24">
        <v>5</v>
      </c>
      <c r="F2411" s="24" t="s">
        <v>16</v>
      </c>
      <c r="G2411" s="24">
        <v>0</v>
      </c>
      <c r="H2411" s="24">
        <v>0</v>
      </c>
    </row>
    <row r="2412" spans="1:8">
      <c r="A2412" s="24" t="str">
        <f t="shared" si="37"/>
        <v>2004_NDM_7</v>
      </c>
      <c r="B2412" s="24">
        <v>2004</v>
      </c>
      <c r="C2412" s="24" t="s">
        <v>332</v>
      </c>
      <c r="D2412" s="24" t="str">
        <f>VLOOKUP(C2412,'FHF LUT'!$A$5:$H$81,2,FALSE)</f>
        <v>Drought-caused Mortality</v>
      </c>
      <c r="E2412" s="24">
        <v>7</v>
      </c>
      <c r="F2412" s="24" t="s">
        <v>25</v>
      </c>
      <c r="G2412" s="24">
        <v>0</v>
      </c>
      <c r="H2412" s="24">
        <v>0</v>
      </c>
    </row>
    <row r="2413" spans="1:8">
      <c r="A2413" s="24" t="str">
        <f t="shared" si="37"/>
        <v>2004_NDM_8</v>
      </c>
      <c r="B2413" s="24">
        <v>2004</v>
      </c>
      <c r="C2413" s="24" t="s">
        <v>332</v>
      </c>
      <c r="D2413" s="24" t="str">
        <f>VLOOKUP(C2413,'FHF LUT'!$A$5:$H$81,2,FALSE)</f>
        <v>Drought-caused Mortality</v>
      </c>
      <c r="E2413" s="24">
        <v>8</v>
      </c>
      <c r="F2413" s="24" t="s">
        <v>29</v>
      </c>
      <c r="G2413" s="24">
        <v>0</v>
      </c>
      <c r="H2413" s="24">
        <v>0</v>
      </c>
    </row>
    <row r="2414" spans="1:8">
      <c r="A2414" s="24" t="str">
        <f t="shared" si="37"/>
        <v>2004_NDM_9</v>
      </c>
      <c r="B2414" s="24">
        <v>2004</v>
      </c>
      <c r="C2414" s="24" t="s">
        <v>332</v>
      </c>
      <c r="D2414" s="24" t="str">
        <f>VLOOKUP(C2414,'FHF LUT'!$A$5:$H$81,2,FALSE)</f>
        <v>Drought-caused Mortality</v>
      </c>
      <c r="E2414" s="24">
        <v>9</v>
      </c>
      <c r="F2414" s="24" t="s">
        <v>7</v>
      </c>
      <c r="G2414" s="24">
        <v>0</v>
      </c>
      <c r="H2414" s="24">
        <v>0</v>
      </c>
    </row>
    <row r="2415" spans="1:8">
      <c r="A2415" s="24" t="str">
        <f t="shared" si="37"/>
        <v>2004_NDM_10</v>
      </c>
      <c r="B2415" s="24">
        <v>2004</v>
      </c>
      <c r="C2415" s="24" t="s">
        <v>332</v>
      </c>
      <c r="D2415" s="24" t="str">
        <f>VLOOKUP(C2415,'FHF LUT'!$A$5:$H$81,2,FALSE)</f>
        <v>Drought-caused Mortality</v>
      </c>
      <c r="E2415" s="24">
        <v>10</v>
      </c>
      <c r="F2415" s="24" t="s">
        <v>18</v>
      </c>
      <c r="G2415" s="24">
        <v>0</v>
      </c>
      <c r="H2415" s="24">
        <v>0</v>
      </c>
    </row>
    <row r="2416" spans="1:8">
      <c r="A2416" s="24" t="str">
        <f t="shared" si="37"/>
        <v>2004_NDM_11</v>
      </c>
      <c r="B2416" s="24">
        <v>2004</v>
      </c>
      <c r="C2416" s="24" t="s">
        <v>332</v>
      </c>
      <c r="D2416" s="24" t="str">
        <f>VLOOKUP(C2416,'FHF LUT'!$A$5:$H$81,2,FALSE)</f>
        <v>Drought-caused Mortality</v>
      </c>
      <c r="E2416" s="24">
        <v>11</v>
      </c>
      <c r="F2416" s="24" t="s">
        <v>4</v>
      </c>
      <c r="G2416" s="24">
        <v>11481</v>
      </c>
      <c r="H2416" s="24">
        <v>10069</v>
      </c>
    </row>
    <row r="2417" spans="1:8">
      <c r="A2417" s="24" t="str">
        <f t="shared" si="37"/>
        <v>2004_NDM_12</v>
      </c>
      <c r="B2417" s="24">
        <v>2004</v>
      </c>
      <c r="C2417" s="24" t="s">
        <v>332</v>
      </c>
      <c r="D2417" s="24" t="str">
        <f>VLOOKUP(C2417,'FHF LUT'!$A$5:$H$81,2,FALSE)</f>
        <v>Drought-caused Mortality</v>
      </c>
      <c r="E2417" s="24">
        <v>12</v>
      </c>
      <c r="F2417" s="24" t="s">
        <v>11</v>
      </c>
      <c r="G2417" s="24">
        <v>0</v>
      </c>
      <c r="H2417" s="24">
        <v>0</v>
      </c>
    </row>
    <row r="2418" spans="1:8">
      <c r="A2418" s="24" t="str">
        <f t="shared" si="37"/>
        <v>2004_NDM_13</v>
      </c>
      <c r="B2418" s="24">
        <v>2004</v>
      </c>
      <c r="C2418" s="24" t="s">
        <v>332</v>
      </c>
      <c r="D2418" s="24" t="str">
        <f>VLOOKUP(C2418,'FHF LUT'!$A$5:$H$81,2,FALSE)</f>
        <v>Drought-caused Mortality</v>
      </c>
      <c r="E2418" s="24">
        <v>13</v>
      </c>
      <c r="F2418" s="24" t="s">
        <v>24</v>
      </c>
      <c r="G2418" s="24">
        <v>0</v>
      </c>
      <c r="H2418" s="24">
        <v>0</v>
      </c>
    </row>
    <row r="2419" spans="1:8">
      <c r="A2419" s="24" t="str">
        <f t="shared" si="37"/>
        <v>2004_NDM_14</v>
      </c>
      <c r="B2419" s="24">
        <v>2004</v>
      </c>
      <c r="C2419" s="24" t="s">
        <v>332</v>
      </c>
      <c r="D2419" s="24" t="str">
        <f>VLOOKUP(C2419,'FHF LUT'!$A$5:$H$81,2,FALSE)</f>
        <v>Drought-caused Mortality</v>
      </c>
      <c r="E2419" s="24">
        <v>14</v>
      </c>
      <c r="F2419" s="24" t="s">
        <v>30</v>
      </c>
      <c r="G2419" s="24">
        <v>0</v>
      </c>
      <c r="H2419" s="24">
        <v>0</v>
      </c>
    </row>
    <row r="2420" spans="1:8">
      <c r="A2420" s="24" t="str">
        <f t="shared" si="37"/>
        <v>2004_NDM_15</v>
      </c>
      <c r="B2420" s="24">
        <v>2004</v>
      </c>
      <c r="C2420" s="24" t="s">
        <v>332</v>
      </c>
      <c r="D2420" s="24" t="str">
        <f>VLOOKUP(C2420,'FHF LUT'!$A$5:$H$81,2,FALSE)</f>
        <v>Drought-caused Mortality</v>
      </c>
      <c r="E2420" s="24">
        <v>15</v>
      </c>
      <c r="F2420" s="24" t="s">
        <v>33</v>
      </c>
      <c r="G2420" s="24">
        <v>303</v>
      </c>
      <c r="H2420" s="24">
        <v>303</v>
      </c>
    </row>
    <row r="2421" spans="1:8">
      <c r="A2421" s="24" t="str">
        <f t="shared" si="37"/>
        <v>2004_NDM_16</v>
      </c>
      <c r="B2421" s="24">
        <v>2004</v>
      </c>
      <c r="C2421" s="24" t="s">
        <v>332</v>
      </c>
      <c r="D2421" s="24" t="str">
        <f>VLOOKUP(C2421,'FHF LUT'!$A$5:$H$81,2,FALSE)</f>
        <v>Drought-caused Mortality</v>
      </c>
      <c r="E2421" s="24">
        <v>16</v>
      </c>
      <c r="F2421" s="24" t="s">
        <v>12</v>
      </c>
      <c r="G2421" s="24">
        <v>0</v>
      </c>
      <c r="H2421" s="24">
        <v>0</v>
      </c>
    </row>
    <row r="2422" spans="1:8">
      <c r="A2422" s="24" t="str">
        <f t="shared" si="37"/>
        <v>2004_NDM_17</v>
      </c>
      <c r="B2422" s="24">
        <v>2004</v>
      </c>
      <c r="C2422" s="24" t="s">
        <v>332</v>
      </c>
      <c r="D2422" s="24" t="str">
        <f>VLOOKUP(C2422,'FHF LUT'!$A$5:$H$81,2,FALSE)</f>
        <v>Drought-caused Mortality</v>
      </c>
      <c r="E2422" s="24">
        <v>17</v>
      </c>
      <c r="F2422" s="24" t="s">
        <v>32</v>
      </c>
      <c r="G2422" s="24">
        <v>0</v>
      </c>
      <c r="H2422" s="24">
        <v>0</v>
      </c>
    </row>
    <row r="2423" spans="1:8">
      <c r="A2423" s="24" t="str">
        <f t="shared" si="37"/>
        <v>2004_NDM_18</v>
      </c>
      <c r="B2423" s="24">
        <v>2004</v>
      </c>
      <c r="C2423" s="24" t="s">
        <v>332</v>
      </c>
      <c r="D2423" s="24" t="str">
        <f>VLOOKUP(C2423,'FHF LUT'!$A$5:$H$81,2,FALSE)</f>
        <v>Drought-caused Mortality</v>
      </c>
      <c r="E2423" s="24">
        <v>18</v>
      </c>
      <c r="F2423" s="24" t="s">
        <v>15</v>
      </c>
      <c r="G2423" s="24">
        <v>923</v>
      </c>
      <c r="H2423" s="24">
        <v>727</v>
      </c>
    </row>
    <row r="2424" spans="1:8">
      <c r="A2424" s="24" t="str">
        <f t="shared" si="37"/>
        <v>2004_NDM_20</v>
      </c>
      <c r="B2424" s="24">
        <v>2004</v>
      </c>
      <c r="C2424" s="24" t="s">
        <v>332</v>
      </c>
      <c r="D2424" s="24" t="str">
        <f>VLOOKUP(C2424,'FHF LUT'!$A$5:$H$81,2,FALSE)</f>
        <v>Drought-caused Mortality</v>
      </c>
      <c r="E2424" s="24">
        <v>20</v>
      </c>
      <c r="F2424" s="24" t="s">
        <v>6</v>
      </c>
      <c r="G2424" s="24">
        <v>0</v>
      </c>
      <c r="H2424" s="24">
        <v>0</v>
      </c>
    </row>
    <row r="2425" spans="1:8">
      <c r="A2425" s="24" t="str">
        <f t="shared" si="37"/>
        <v>2004_NDM_22</v>
      </c>
      <c r="B2425" s="24">
        <v>2004</v>
      </c>
      <c r="C2425" s="24" t="s">
        <v>332</v>
      </c>
      <c r="D2425" s="24" t="str">
        <f>VLOOKUP(C2425,'FHF LUT'!$A$5:$H$81,2,FALSE)</f>
        <v>Drought-caused Mortality</v>
      </c>
      <c r="E2425" s="24">
        <v>22</v>
      </c>
      <c r="F2425" s="24" t="s">
        <v>19</v>
      </c>
      <c r="G2425" s="24">
        <v>5812</v>
      </c>
      <c r="H2425" s="24">
        <v>5022</v>
      </c>
    </row>
    <row r="2426" spans="1:8">
      <c r="A2426" s="24" t="str">
        <f t="shared" si="37"/>
        <v>2004_NDM_23</v>
      </c>
      <c r="B2426" s="24">
        <v>2004</v>
      </c>
      <c r="C2426" s="24" t="s">
        <v>332</v>
      </c>
      <c r="D2426" s="24" t="str">
        <f>VLOOKUP(C2426,'FHF LUT'!$A$5:$H$81,2,FALSE)</f>
        <v>Drought-caused Mortality</v>
      </c>
      <c r="E2426" s="24">
        <v>23</v>
      </c>
      <c r="F2426" s="24" t="s">
        <v>27</v>
      </c>
      <c r="G2426" s="24">
        <v>0</v>
      </c>
      <c r="H2426" s="24">
        <v>0</v>
      </c>
    </row>
    <row r="2427" spans="1:8">
      <c r="A2427" s="24" t="str">
        <f t="shared" si="37"/>
        <v>2004_NDM_24</v>
      </c>
      <c r="B2427" s="24">
        <v>2004</v>
      </c>
      <c r="C2427" s="24" t="s">
        <v>332</v>
      </c>
      <c r="D2427" s="24" t="str">
        <f>VLOOKUP(C2427,'FHF LUT'!$A$5:$H$81,2,FALSE)</f>
        <v>Drought-caused Mortality</v>
      </c>
      <c r="E2427" s="24">
        <v>24</v>
      </c>
      <c r="F2427" s="24" t="s">
        <v>17</v>
      </c>
      <c r="G2427" s="24">
        <v>0</v>
      </c>
      <c r="H2427" s="24">
        <v>0</v>
      </c>
    </row>
    <row r="2428" spans="1:8">
      <c r="A2428" s="24" t="str">
        <f t="shared" si="37"/>
        <v>2004_NDM_25</v>
      </c>
      <c r="B2428" s="24">
        <v>2004</v>
      </c>
      <c r="C2428" s="24" t="s">
        <v>332</v>
      </c>
      <c r="D2428" s="24" t="str">
        <f>VLOOKUP(C2428,'FHF LUT'!$A$5:$H$81,2,FALSE)</f>
        <v>Drought-caused Mortality</v>
      </c>
      <c r="E2428" s="24">
        <v>25</v>
      </c>
      <c r="F2428" s="24" t="s">
        <v>23</v>
      </c>
      <c r="G2428" s="24">
        <v>0</v>
      </c>
      <c r="H2428" s="24">
        <v>0</v>
      </c>
    </row>
    <row r="2429" spans="1:8">
      <c r="A2429" s="24" t="str">
        <f t="shared" si="37"/>
        <v>2004_NDM_26</v>
      </c>
      <c r="B2429" s="24">
        <v>2004</v>
      </c>
      <c r="C2429" s="24" t="s">
        <v>332</v>
      </c>
      <c r="D2429" s="24" t="str">
        <f>VLOOKUP(C2429,'FHF LUT'!$A$5:$H$81,2,FALSE)</f>
        <v>Drought-caused Mortality</v>
      </c>
      <c r="E2429" s="24">
        <v>26</v>
      </c>
      <c r="F2429" s="24" t="s">
        <v>14</v>
      </c>
      <c r="G2429" s="24">
        <v>0</v>
      </c>
      <c r="H2429" s="24">
        <v>0</v>
      </c>
    </row>
    <row r="2430" spans="1:8">
      <c r="A2430" s="24" t="str">
        <f t="shared" si="37"/>
        <v>2004_NDM_27</v>
      </c>
      <c r="B2430" s="24">
        <v>2004</v>
      </c>
      <c r="C2430" s="24" t="s">
        <v>332</v>
      </c>
      <c r="D2430" s="24" t="str">
        <f>VLOOKUP(C2430,'FHF LUT'!$A$5:$H$81,2,FALSE)</f>
        <v>Drought-caused Mortality</v>
      </c>
      <c r="E2430" s="24">
        <v>27</v>
      </c>
      <c r="F2430" s="24" t="s">
        <v>21</v>
      </c>
      <c r="G2430" s="24">
        <v>0</v>
      </c>
      <c r="H2430" s="24">
        <v>0</v>
      </c>
    </row>
    <row r="2431" spans="1:8">
      <c r="A2431" s="24" t="str">
        <f t="shared" si="37"/>
        <v>2004_NDM_29</v>
      </c>
      <c r="B2431" s="24">
        <v>2004</v>
      </c>
      <c r="C2431" s="24" t="s">
        <v>332</v>
      </c>
      <c r="D2431" s="24" t="str">
        <f>VLOOKUP(C2431,'FHF LUT'!$A$5:$H$81,2,FALSE)</f>
        <v>Drought-caused Mortality</v>
      </c>
      <c r="E2431" s="24">
        <v>29</v>
      </c>
      <c r="F2431" s="24" t="s">
        <v>9</v>
      </c>
      <c r="G2431" s="24">
        <v>5322</v>
      </c>
      <c r="H2431" s="24">
        <v>5322</v>
      </c>
    </row>
    <row r="2432" spans="1:8">
      <c r="A2432" s="24" t="str">
        <f t="shared" si="37"/>
        <v>2004_NDM_30</v>
      </c>
      <c r="B2432" s="24">
        <v>2004</v>
      </c>
      <c r="C2432" s="24" t="s">
        <v>332</v>
      </c>
      <c r="D2432" s="24" t="str">
        <f>VLOOKUP(C2432,'FHF LUT'!$A$5:$H$81,2,FALSE)</f>
        <v>Drought-caused Mortality</v>
      </c>
      <c r="E2432" s="24">
        <v>30</v>
      </c>
      <c r="F2432" s="24" t="s">
        <v>35</v>
      </c>
      <c r="G2432" s="24">
        <v>0</v>
      </c>
      <c r="H2432" s="24">
        <v>0</v>
      </c>
    </row>
    <row r="2433" spans="1:8">
      <c r="A2433" s="24" t="str">
        <f t="shared" si="37"/>
        <v>2004_NDM_31</v>
      </c>
      <c r="B2433" s="24">
        <v>2004</v>
      </c>
      <c r="C2433" s="24" t="s">
        <v>332</v>
      </c>
      <c r="D2433" s="24" t="str">
        <f>VLOOKUP(C2433,'FHF LUT'!$A$5:$H$81,2,FALSE)</f>
        <v>Drought-caused Mortality</v>
      </c>
      <c r="E2433" s="24">
        <v>31</v>
      </c>
      <c r="F2433" s="24" t="s">
        <v>34</v>
      </c>
      <c r="G2433" s="24">
        <v>0</v>
      </c>
      <c r="H2433" s="24">
        <v>0</v>
      </c>
    </row>
    <row r="2434" spans="1:8">
      <c r="A2434" s="24" t="str">
        <f t="shared" si="37"/>
        <v>2004_NDM_38</v>
      </c>
      <c r="B2434" s="24">
        <v>2004</v>
      </c>
      <c r="C2434" s="24" t="s">
        <v>332</v>
      </c>
      <c r="D2434" s="24" t="str">
        <f>VLOOKUP(C2434,'FHF LUT'!$A$5:$H$81,2,FALSE)</f>
        <v>Drought-caused Mortality</v>
      </c>
      <c r="E2434" s="24">
        <v>38</v>
      </c>
      <c r="F2434" s="24" t="s">
        <v>8</v>
      </c>
      <c r="G2434" s="24">
        <v>0</v>
      </c>
      <c r="H2434" s="24">
        <v>0</v>
      </c>
    </row>
    <row r="2435" spans="1:8">
      <c r="A2435" s="24" t="str">
        <f t="shared" ref="A2435:A2498" si="38">CONCATENATE(B2435,"_",C2435,"_",E2435)</f>
        <v>2004_NDM_39</v>
      </c>
      <c r="B2435" s="24">
        <v>2004</v>
      </c>
      <c r="C2435" s="24" t="s">
        <v>332</v>
      </c>
      <c r="D2435" s="24" t="str">
        <f>VLOOKUP(C2435,'FHF LUT'!$A$5:$H$81,2,FALSE)</f>
        <v>Drought-caused Mortality</v>
      </c>
      <c r="E2435" s="24">
        <v>39</v>
      </c>
      <c r="F2435" s="24" t="s">
        <v>36</v>
      </c>
      <c r="G2435" s="24">
        <v>0</v>
      </c>
      <c r="H2435" s="24">
        <v>0</v>
      </c>
    </row>
    <row r="2436" spans="1:8">
      <c r="A2436" s="24" t="str">
        <f t="shared" si="38"/>
        <v>2004_NDM_40</v>
      </c>
      <c r="B2436" s="24">
        <v>2004</v>
      </c>
      <c r="C2436" s="24" t="s">
        <v>332</v>
      </c>
      <c r="D2436" s="24" t="str">
        <f>VLOOKUP(C2436,'FHF LUT'!$A$5:$H$81,2,FALSE)</f>
        <v>Drought-caused Mortality</v>
      </c>
      <c r="E2436" s="24">
        <v>40</v>
      </c>
      <c r="F2436" s="24" t="s">
        <v>31</v>
      </c>
      <c r="G2436" s="24">
        <v>0</v>
      </c>
      <c r="H2436" s="24">
        <v>0</v>
      </c>
    </row>
    <row r="2437" spans="1:8">
      <c r="A2437" s="24" t="str">
        <f t="shared" si="38"/>
        <v>2004_NDM_41</v>
      </c>
      <c r="B2437" s="24">
        <v>2004</v>
      </c>
      <c r="C2437" s="24" t="s">
        <v>332</v>
      </c>
      <c r="D2437" s="24" t="str">
        <f>VLOOKUP(C2437,'FHF LUT'!$A$5:$H$81,2,FALSE)</f>
        <v>Drought-caused Mortality</v>
      </c>
      <c r="E2437" s="24">
        <v>41</v>
      </c>
      <c r="F2437" s="24" t="s">
        <v>26</v>
      </c>
      <c r="G2437" s="24">
        <v>0</v>
      </c>
      <c r="H2437" s="24">
        <v>0</v>
      </c>
    </row>
    <row r="2438" spans="1:8">
      <c r="A2438" s="24" t="str">
        <f t="shared" si="38"/>
        <v>2004_NDM_43</v>
      </c>
      <c r="B2438" s="24">
        <v>2004</v>
      </c>
      <c r="C2438" s="24" t="s">
        <v>332</v>
      </c>
      <c r="D2438" s="24" t="str">
        <f>VLOOKUP(C2438,'FHF LUT'!$A$5:$H$81,2,FALSE)</f>
        <v>Drought-caused Mortality</v>
      </c>
      <c r="E2438" s="24">
        <v>43</v>
      </c>
      <c r="F2438" s="24" t="s">
        <v>20</v>
      </c>
      <c r="G2438" s="24">
        <v>0</v>
      </c>
      <c r="H2438" s="24">
        <v>0</v>
      </c>
    </row>
    <row r="2439" spans="1:8">
      <c r="A2439" s="24" t="str">
        <f t="shared" si="38"/>
        <v>2004_NDM_44</v>
      </c>
      <c r="B2439" s="24">
        <v>2004</v>
      </c>
      <c r="C2439" s="24" t="s">
        <v>332</v>
      </c>
      <c r="D2439" s="24" t="str">
        <f>VLOOKUP(C2439,'FHF LUT'!$A$5:$H$81,2,FALSE)</f>
        <v>Drought-caused Mortality</v>
      </c>
      <c r="E2439" s="24">
        <v>44</v>
      </c>
      <c r="F2439" s="24" t="s">
        <v>3</v>
      </c>
      <c r="G2439" s="24">
        <v>0</v>
      </c>
      <c r="H2439" s="24">
        <v>0</v>
      </c>
    </row>
    <row r="2440" spans="1:8">
      <c r="A2440" s="24" t="str">
        <f t="shared" si="38"/>
        <v>2004_NDM_45</v>
      </c>
      <c r="B2440" s="24">
        <v>2004</v>
      </c>
      <c r="C2440" s="24" t="s">
        <v>332</v>
      </c>
      <c r="D2440" s="24" t="str">
        <f>VLOOKUP(C2440,'FHF LUT'!$A$5:$H$81,2,FALSE)</f>
        <v>Drought-caused Mortality</v>
      </c>
      <c r="E2440" s="24">
        <v>45</v>
      </c>
      <c r="F2440" s="24" t="s">
        <v>5</v>
      </c>
      <c r="G2440" s="24">
        <v>0</v>
      </c>
      <c r="H2440" s="24">
        <v>0</v>
      </c>
    </row>
    <row r="2441" spans="1:8">
      <c r="A2441" s="24" t="str">
        <f t="shared" si="38"/>
        <v>2004_NDM_46</v>
      </c>
      <c r="B2441" s="24">
        <v>2004</v>
      </c>
      <c r="C2441" s="24" t="s">
        <v>332</v>
      </c>
      <c r="D2441" s="24" t="str">
        <f>VLOOKUP(C2441,'FHF LUT'!$A$5:$H$81,2,FALSE)</f>
        <v>Drought-caused Mortality</v>
      </c>
      <c r="E2441" s="24">
        <v>46</v>
      </c>
      <c r="F2441" s="24" t="s">
        <v>234</v>
      </c>
      <c r="G2441" s="24">
        <v>0</v>
      </c>
      <c r="H2441" s="24">
        <v>0</v>
      </c>
    </row>
    <row r="2442" spans="1:8">
      <c r="A2442" s="24" t="str">
        <f t="shared" si="38"/>
        <v>2004_NDM_47</v>
      </c>
      <c r="B2442" s="24">
        <v>2004</v>
      </c>
      <c r="C2442" s="24" t="s">
        <v>332</v>
      </c>
      <c r="D2442" s="24" t="str">
        <f>VLOOKUP(C2442,'FHF LUT'!$A$5:$H$81,2,FALSE)</f>
        <v>Drought-caused Mortality</v>
      </c>
      <c r="E2442" s="24">
        <v>47</v>
      </c>
      <c r="F2442" s="24" t="s">
        <v>233</v>
      </c>
      <c r="G2442" s="24">
        <v>0</v>
      </c>
      <c r="H2442" s="24">
        <v>0</v>
      </c>
    </row>
    <row r="2443" spans="1:8">
      <c r="A2443" s="24" t="str">
        <f t="shared" si="38"/>
        <v>2004_NDM_48</v>
      </c>
      <c r="B2443" s="24">
        <v>2004</v>
      </c>
      <c r="C2443" s="24" t="s">
        <v>332</v>
      </c>
      <c r="D2443" s="24" t="str">
        <f>VLOOKUP(C2443,'FHF LUT'!$A$5:$H$81,2,FALSE)</f>
        <v>Drought-caused Mortality</v>
      </c>
      <c r="E2443" s="24">
        <v>48</v>
      </c>
      <c r="F2443" s="24" t="s">
        <v>235</v>
      </c>
      <c r="G2443" s="24">
        <v>0</v>
      </c>
      <c r="H2443" s="24">
        <v>0</v>
      </c>
    </row>
    <row r="2444" spans="1:8">
      <c r="A2444" s="24" t="str">
        <f t="shared" si="38"/>
        <v>2004_NF_1</v>
      </c>
      <c r="B2444" s="24">
        <v>2004</v>
      </c>
      <c r="C2444" s="24" t="s">
        <v>190</v>
      </c>
      <c r="D2444" s="24" t="str">
        <f>VLOOKUP(C2444,'FHF LUT'!$A$5:$H$81,2,FALSE)</f>
        <v>Flooding</v>
      </c>
      <c r="E2444" s="24">
        <v>1</v>
      </c>
      <c r="F2444" s="24" t="s">
        <v>10</v>
      </c>
      <c r="G2444" s="24">
        <v>0</v>
      </c>
      <c r="H2444" s="24">
        <v>0</v>
      </c>
    </row>
    <row r="2445" spans="1:8">
      <c r="A2445" s="24" t="str">
        <f t="shared" si="38"/>
        <v>2004_NF_2</v>
      </c>
      <c r="B2445" s="24">
        <v>2004</v>
      </c>
      <c r="C2445" s="24" t="s">
        <v>190</v>
      </c>
      <c r="D2445" s="24" t="str">
        <f>VLOOKUP(C2445,'FHF LUT'!$A$5:$H$81,2,FALSE)</f>
        <v>Flooding</v>
      </c>
      <c r="E2445" s="24">
        <v>2</v>
      </c>
      <c r="F2445" s="24" t="s">
        <v>22</v>
      </c>
      <c r="G2445" s="24">
        <v>0</v>
      </c>
      <c r="H2445" s="24">
        <v>0</v>
      </c>
    </row>
    <row r="2446" spans="1:8">
      <c r="A2446" s="24" t="str">
        <f t="shared" si="38"/>
        <v>2004_NF_3</v>
      </c>
      <c r="B2446" s="24">
        <v>2004</v>
      </c>
      <c r="C2446" s="24" t="s">
        <v>190</v>
      </c>
      <c r="D2446" s="24" t="str">
        <f>VLOOKUP(C2446,'FHF LUT'!$A$5:$H$81,2,FALSE)</f>
        <v>Flooding</v>
      </c>
      <c r="E2446" s="24">
        <v>3</v>
      </c>
      <c r="F2446" s="24" t="s">
        <v>13</v>
      </c>
      <c r="G2446" s="24">
        <v>138</v>
      </c>
      <c r="H2446" s="24">
        <v>138</v>
      </c>
    </row>
    <row r="2447" spans="1:8">
      <c r="A2447" s="24" t="str">
        <f t="shared" si="38"/>
        <v>2004_NF_4</v>
      </c>
      <c r="B2447" s="24">
        <v>2004</v>
      </c>
      <c r="C2447" s="24" t="s">
        <v>190</v>
      </c>
      <c r="D2447" s="24" t="str">
        <f>VLOOKUP(C2447,'FHF LUT'!$A$5:$H$81,2,FALSE)</f>
        <v>Flooding</v>
      </c>
      <c r="E2447" s="24">
        <v>4</v>
      </c>
      <c r="F2447" s="24" t="s">
        <v>28</v>
      </c>
      <c r="G2447" s="24">
        <v>0</v>
      </c>
      <c r="H2447" s="24">
        <v>0</v>
      </c>
    </row>
    <row r="2448" spans="1:8">
      <c r="A2448" s="24" t="str">
        <f t="shared" si="38"/>
        <v>2004_NF_5</v>
      </c>
      <c r="B2448" s="24">
        <v>2004</v>
      </c>
      <c r="C2448" s="24" t="s">
        <v>190</v>
      </c>
      <c r="D2448" s="24" t="str">
        <f>VLOOKUP(C2448,'FHF LUT'!$A$5:$H$81,2,FALSE)</f>
        <v>Flooding</v>
      </c>
      <c r="E2448" s="24">
        <v>5</v>
      </c>
      <c r="F2448" s="24" t="s">
        <v>16</v>
      </c>
      <c r="G2448" s="24">
        <v>0</v>
      </c>
      <c r="H2448" s="24">
        <v>0</v>
      </c>
    </row>
    <row r="2449" spans="1:8">
      <c r="A2449" s="24" t="str">
        <f t="shared" si="38"/>
        <v>2004_NF_7</v>
      </c>
      <c r="B2449" s="24">
        <v>2004</v>
      </c>
      <c r="C2449" s="24" t="s">
        <v>190</v>
      </c>
      <c r="D2449" s="24" t="str">
        <f>VLOOKUP(C2449,'FHF LUT'!$A$5:$H$81,2,FALSE)</f>
        <v>Flooding</v>
      </c>
      <c r="E2449" s="24">
        <v>7</v>
      </c>
      <c r="F2449" s="24" t="s">
        <v>25</v>
      </c>
      <c r="G2449" s="24">
        <v>0</v>
      </c>
      <c r="H2449" s="24">
        <v>0</v>
      </c>
    </row>
    <row r="2450" spans="1:8">
      <c r="A2450" s="24" t="str">
        <f t="shared" si="38"/>
        <v>2004_NF_8</v>
      </c>
      <c r="B2450" s="24">
        <v>2004</v>
      </c>
      <c r="C2450" s="24" t="s">
        <v>190</v>
      </c>
      <c r="D2450" s="24" t="str">
        <f>VLOOKUP(C2450,'FHF LUT'!$A$5:$H$81,2,FALSE)</f>
        <v>Flooding</v>
      </c>
      <c r="E2450" s="24">
        <v>8</v>
      </c>
      <c r="F2450" s="24" t="s">
        <v>29</v>
      </c>
      <c r="G2450" s="24">
        <v>5003</v>
      </c>
      <c r="H2450" s="24">
        <v>5003</v>
      </c>
    </row>
    <row r="2451" spans="1:8">
      <c r="A2451" s="24" t="str">
        <f t="shared" si="38"/>
        <v>2004_NF_9</v>
      </c>
      <c r="B2451" s="24">
        <v>2004</v>
      </c>
      <c r="C2451" s="24" t="s">
        <v>190</v>
      </c>
      <c r="D2451" s="24" t="str">
        <f>VLOOKUP(C2451,'FHF LUT'!$A$5:$H$81,2,FALSE)</f>
        <v>Flooding</v>
      </c>
      <c r="E2451" s="24">
        <v>9</v>
      </c>
      <c r="F2451" s="24" t="s">
        <v>7</v>
      </c>
      <c r="G2451" s="24">
        <v>0</v>
      </c>
      <c r="H2451" s="24">
        <v>0</v>
      </c>
    </row>
    <row r="2452" spans="1:8">
      <c r="A2452" s="24" t="str">
        <f t="shared" si="38"/>
        <v>2004_NF_10</v>
      </c>
      <c r="B2452" s="24">
        <v>2004</v>
      </c>
      <c r="C2452" s="24" t="s">
        <v>190</v>
      </c>
      <c r="D2452" s="24" t="str">
        <f>VLOOKUP(C2452,'FHF LUT'!$A$5:$H$81,2,FALSE)</f>
        <v>Flooding</v>
      </c>
      <c r="E2452" s="24">
        <v>10</v>
      </c>
      <c r="F2452" s="24" t="s">
        <v>18</v>
      </c>
      <c r="G2452" s="24">
        <v>0</v>
      </c>
      <c r="H2452" s="24">
        <v>0</v>
      </c>
    </row>
    <row r="2453" spans="1:8">
      <c r="A2453" s="24" t="str">
        <f t="shared" si="38"/>
        <v>2004_NF_11</v>
      </c>
      <c r="B2453" s="24">
        <v>2004</v>
      </c>
      <c r="C2453" s="24" t="s">
        <v>190</v>
      </c>
      <c r="D2453" s="24" t="str">
        <f>VLOOKUP(C2453,'FHF LUT'!$A$5:$H$81,2,FALSE)</f>
        <v>Flooding</v>
      </c>
      <c r="E2453" s="24">
        <v>11</v>
      </c>
      <c r="F2453" s="24" t="s">
        <v>4</v>
      </c>
      <c r="G2453" s="24">
        <v>0</v>
      </c>
      <c r="H2453" s="24">
        <v>0</v>
      </c>
    </row>
    <row r="2454" spans="1:8">
      <c r="A2454" s="24" t="str">
        <f t="shared" si="38"/>
        <v>2004_NF_12</v>
      </c>
      <c r="B2454" s="24">
        <v>2004</v>
      </c>
      <c r="C2454" s="24" t="s">
        <v>190</v>
      </c>
      <c r="D2454" s="24" t="str">
        <f>VLOOKUP(C2454,'FHF LUT'!$A$5:$H$81,2,FALSE)</f>
        <v>Flooding</v>
      </c>
      <c r="E2454" s="24">
        <v>12</v>
      </c>
      <c r="F2454" s="24" t="s">
        <v>11</v>
      </c>
      <c r="G2454" s="24">
        <v>567</v>
      </c>
      <c r="H2454" s="24">
        <v>567</v>
      </c>
    </row>
    <row r="2455" spans="1:8">
      <c r="A2455" s="24" t="str">
        <f t="shared" si="38"/>
        <v>2004_NF_13</v>
      </c>
      <c r="B2455" s="24">
        <v>2004</v>
      </c>
      <c r="C2455" s="24" t="s">
        <v>190</v>
      </c>
      <c r="D2455" s="24" t="str">
        <f>VLOOKUP(C2455,'FHF LUT'!$A$5:$H$81,2,FALSE)</f>
        <v>Flooding</v>
      </c>
      <c r="E2455" s="24">
        <v>13</v>
      </c>
      <c r="F2455" s="24" t="s">
        <v>24</v>
      </c>
      <c r="G2455" s="24">
        <v>0</v>
      </c>
      <c r="H2455" s="24">
        <v>0</v>
      </c>
    </row>
    <row r="2456" spans="1:8">
      <c r="A2456" s="24" t="str">
        <f t="shared" si="38"/>
        <v>2004_NF_14</v>
      </c>
      <c r="B2456" s="24">
        <v>2004</v>
      </c>
      <c r="C2456" s="24" t="s">
        <v>190</v>
      </c>
      <c r="D2456" s="24" t="str">
        <f>VLOOKUP(C2456,'FHF LUT'!$A$5:$H$81,2,FALSE)</f>
        <v>Flooding</v>
      </c>
      <c r="E2456" s="24">
        <v>14</v>
      </c>
      <c r="F2456" s="24" t="s">
        <v>30</v>
      </c>
      <c r="G2456" s="24">
        <v>0</v>
      </c>
      <c r="H2456" s="24">
        <v>0</v>
      </c>
    </row>
    <row r="2457" spans="1:8">
      <c r="A2457" s="24" t="str">
        <f t="shared" si="38"/>
        <v>2004_NF_15</v>
      </c>
      <c r="B2457" s="24">
        <v>2004</v>
      </c>
      <c r="C2457" s="24" t="s">
        <v>190</v>
      </c>
      <c r="D2457" s="24" t="str">
        <f>VLOOKUP(C2457,'FHF LUT'!$A$5:$H$81,2,FALSE)</f>
        <v>Flooding</v>
      </c>
      <c r="E2457" s="24">
        <v>15</v>
      </c>
      <c r="F2457" s="24" t="s">
        <v>33</v>
      </c>
      <c r="G2457" s="24">
        <v>0</v>
      </c>
      <c r="H2457" s="24">
        <v>0</v>
      </c>
    </row>
    <row r="2458" spans="1:8">
      <c r="A2458" s="24" t="str">
        <f t="shared" si="38"/>
        <v>2004_NF_16</v>
      </c>
      <c r="B2458" s="24">
        <v>2004</v>
      </c>
      <c r="C2458" s="24" t="s">
        <v>190</v>
      </c>
      <c r="D2458" s="24" t="str">
        <f>VLOOKUP(C2458,'FHF LUT'!$A$5:$H$81,2,FALSE)</f>
        <v>Flooding</v>
      </c>
      <c r="E2458" s="24">
        <v>16</v>
      </c>
      <c r="F2458" s="24" t="s">
        <v>12</v>
      </c>
      <c r="G2458" s="24">
        <v>4148</v>
      </c>
      <c r="H2458" s="24">
        <v>3704</v>
      </c>
    </row>
    <row r="2459" spans="1:8">
      <c r="A2459" s="24" t="str">
        <f t="shared" si="38"/>
        <v>2004_NF_17</v>
      </c>
      <c r="B2459" s="24">
        <v>2004</v>
      </c>
      <c r="C2459" s="24" t="s">
        <v>190</v>
      </c>
      <c r="D2459" s="24" t="str">
        <f>VLOOKUP(C2459,'FHF LUT'!$A$5:$H$81,2,FALSE)</f>
        <v>Flooding</v>
      </c>
      <c r="E2459" s="24">
        <v>17</v>
      </c>
      <c r="F2459" s="24" t="s">
        <v>32</v>
      </c>
      <c r="G2459" s="24">
        <v>0</v>
      </c>
      <c r="H2459" s="24">
        <v>0</v>
      </c>
    </row>
    <row r="2460" spans="1:8">
      <c r="A2460" s="24" t="str">
        <f t="shared" si="38"/>
        <v>2004_NF_18</v>
      </c>
      <c r="B2460" s="24">
        <v>2004</v>
      </c>
      <c r="C2460" s="24" t="s">
        <v>190</v>
      </c>
      <c r="D2460" s="24" t="str">
        <f>VLOOKUP(C2460,'FHF LUT'!$A$5:$H$81,2,FALSE)</f>
        <v>Flooding</v>
      </c>
      <c r="E2460" s="24">
        <v>18</v>
      </c>
      <c r="F2460" s="24" t="s">
        <v>15</v>
      </c>
      <c r="G2460" s="24">
        <v>0</v>
      </c>
      <c r="H2460" s="24">
        <v>0</v>
      </c>
    </row>
    <row r="2461" spans="1:8">
      <c r="A2461" s="24" t="str">
        <f t="shared" si="38"/>
        <v>2004_NF_20</v>
      </c>
      <c r="B2461" s="24">
        <v>2004</v>
      </c>
      <c r="C2461" s="24" t="s">
        <v>190</v>
      </c>
      <c r="D2461" s="24" t="str">
        <f>VLOOKUP(C2461,'FHF LUT'!$A$5:$H$81,2,FALSE)</f>
        <v>Flooding</v>
      </c>
      <c r="E2461" s="24">
        <v>20</v>
      </c>
      <c r="F2461" s="24" t="s">
        <v>6</v>
      </c>
      <c r="G2461" s="24">
        <v>1262</v>
      </c>
      <c r="H2461" s="24">
        <v>1106</v>
      </c>
    </row>
    <row r="2462" spans="1:8">
      <c r="A2462" s="24" t="str">
        <f t="shared" si="38"/>
        <v>2004_NF_22</v>
      </c>
      <c r="B2462" s="24">
        <v>2004</v>
      </c>
      <c r="C2462" s="24" t="s">
        <v>190</v>
      </c>
      <c r="D2462" s="24" t="str">
        <f>VLOOKUP(C2462,'FHF LUT'!$A$5:$H$81,2,FALSE)</f>
        <v>Flooding</v>
      </c>
      <c r="E2462" s="24">
        <v>22</v>
      </c>
      <c r="F2462" s="24" t="s">
        <v>19</v>
      </c>
      <c r="G2462" s="24">
        <v>0</v>
      </c>
      <c r="H2462" s="24">
        <v>0</v>
      </c>
    </row>
    <row r="2463" spans="1:8">
      <c r="A2463" s="24" t="str">
        <f t="shared" si="38"/>
        <v>2004_NF_23</v>
      </c>
      <c r="B2463" s="24">
        <v>2004</v>
      </c>
      <c r="C2463" s="24" t="s">
        <v>190</v>
      </c>
      <c r="D2463" s="24" t="str">
        <f>VLOOKUP(C2463,'FHF LUT'!$A$5:$H$81,2,FALSE)</f>
        <v>Flooding</v>
      </c>
      <c r="E2463" s="24">
        <v>23</v>
      </c>
      <c r="F2463" s="24" t="s">
        <v>27</v>
      </c>
      <c r="G2463" s="24">
        <v>0</v>
      </c>
      <c r="H2463" s="24">
        <v>0</v>
      </c>
    </row>
    <row r="2464" spans="1:8">
      <c r="A2464" s="24" t="str">
        <f t="shared" si="38"/>
        <v>2004_NF_24</v>
      </c>
      <c r="B2464" s="24">
        <v>2004</v>
      </c>
      <c r="C2464" s="24" t="s">
        <v>190</v>
      </c>
      <c r="D2464" s="24" t="str">
        <f>VLOOKUP(C2464,'FHF LUT'!$A$5:$H$81,2,FALSE)</f>
        <v>Flooding</v>
      </c>
      <c r="E2464" s="24">
        <v>24</v>
      </c>
      <c r="F2464" s="24" t="s">
        <v>17</v>
      </c>
      <c r="G2464" s="24">
        <v>1835</v>
      </c>
      <c r="H2464" s="24">
        <v>1835</v>
      </c>
    </row>
    <row r="2465" spans="1:8">
      <c r="A2465" s="24" t="str">
        <f t="shared" si="38"/>
        <v>2004_NF_25</v>
      </c>
      <c r="B2465" s="24">
        <v>2004</v>
      </c>
      <c r="C2465" s="24" t="s">
        <v>190</v>
      </c>
      <c r="D2465" s="24" t="str">
        <f>VLOOKUP(C2465,'FHF LUT'!$A$5:$H$81,2,FALSE)</f>
        <v>Flooding</v>
      </c>
      <c r="E2465" s="24">
        <v>25</v>
      </c>
      <c r="F2465" s="24" t="s">
        <v>23</v>
      </c>
      <c r="G2465" s="24">
        <v>0</v>
      </c>
      <c r="H2465" s="24">
        <v>0</v>
      </c>
    </row>
    <row r="2466" spans="1:8">
      <c r="A2466" s="24" t="str">
        <f t="shared" si="38"/>
        <v>2004_NF_26</v>
      </c>
      <c r="B2466" s="24">
        <v>2004</v>
      </c>
      <c r="C2466" s="24" t="s">
        <v>190</v>
      </c>
      <c r="D2466" s="24" t="str">
        <f>VLOOKUP(C2466,'FHF LUT'!$A$5:$H$81,2,FALSE)</f>
        <v>Flooding</v>
      </c>
      <c r="E2466" s="24">
        <v>26</v>
      </c>
      <c r="F2466" s="24" t="s">
        <v>14</v>
      </c>
      <c r="G2466" s="24">
        <v>2928</v>
      </c>
      <c r="H2466" s="24">
        <v>2191</v>
      </c>
    </row>
    <row r="2467" spans="1:8">
      <c r="A2467" s="24" t="str">
        <f t="shared" si="38"/>
        <v>2004_NF_27</v>
      </c>
      <c r="B2467" s="24">
        <v>2004</v>
      </c>
      <c r="C2467" s="24" t="s">
        <v>190</v>
      </c>
      <c r="D2467" s="24" t="str">
        <f>VLOOKUP(C2467,'FHF LUT'!$A$5:$H$81,2,FALSE)</f>
        <v>Flooding</v>
      </c>
      <c r="E2467" s="24">
        <v>27</v>
      </c>
      <c r="F2467" s="24" t="s">
        <v>21</v>
      </c>
      <c r="G2467" s="24">
        <v>0</v>
      </c>
      <c r="H2467" s="24">
        <v>0</v>
      </c>
    </row>
    <row r="2468" spans="1:8">
      <c r="A2468" s="24" t="str">
        <f t="shared" si="38"/>
        <v>2004_NF_29</v>
      </c>
      <c r="B2468" s="24">
        <v>2004</v>
      </c>
      <c r="C2468" s="24" t="s">
        <v>190</v>
      </c>
      <c r="D2468" s="24" t="str">
        <f>VLOOKUP(C2468,'FHF LUT'!$A$5:$H$81,2,FALSE)</f>
        <v>Flooding</v>
      </c>
      <c r="E2468" s="24">
        <v>29</v>
      </c>
      <c r="F2468" s="24" t="s">
        <v>9</v>
      </c>
      <c r="G2468" s="24">
        <v>1513</v>
      </c>
      <c r="H2468" s="24">
        <v>1513</v>
      </c>
    </row>
    <row r="2469" spans="1:8">
      <c r="A2469" s="24" t="str">
        <f t="shared" si="38"/>
        <v>2004_NF_30</v>
      </c>
      <c r="B2469" s="24">
        <v>2004</v>
      </c>
      <c r="C2469" s="24" t="s">
        <v>190</v>
      </c>
      <c r="D2469" s="24" t="str">
        <f>VLOOKUP(C2469,'FHF LUT'!$A$5:$H$81,2,FALSE)</f>
        <v>Flooding</v>
      </c>
      <c r="E2469" s="24">
        <v>30</v>
      </c>
      <c r="F2469" s="24" t="s">
        <v>35</v>
      </c>
      <c r="G2469" s="24">
        <v>0</v>
      </c>
      <c r="H2469" s="24">
        <v>0</v>
      </c>
    </row>
    <row r="2470" spans="1:8">
      <c r="A2470" s="24" t="str">
        <f t="shared" si="38"/>
        <v>2004_NF_31</v>
      </c>
      <c r="B2470" s="24">
        <v>2004</v>
      </c>
      <c r="C2470" s="24" t="s">
        <v>190</v>
      </c>
      <c r="D2470" s="24" t="str">
        <f>VLOOKUP(C2470,'FHF LUT'!$A$5:$H$81,2,FALSE)</f>
        <v>Flooding</v>
      </c>
      <c r="E2470" s="24">
        <v>31</v>
      </c>
      <c r="F2470" s="24" t="s">
        <v>34</v>
      </c>
      <c r="G2470" s="24">
        <v>0</v>
      </c>
      <c r="H2470" s="24">
        <v>0</v>
      </c>
    </row>
    <row r="2471" spans="1:8">
      <c r="A2471" s="24" t="str">
        <f t="shared" si="38"/>
        <v>2004_NF_38</v>
      </c>
      <c r="B2471" s="24">
        <v>2004</v>
      </c>
      <c r="C2471" s="24" t="s">
        <v>190</v>
      </c>
      <c r="D2471" s="24" t="str">
        <f>VLOOKUP(C2471,'FHF LUT'!$A$5:$H$81,2,FALSE)</f>
        <v>Flooding</v>
      </c>
      <c r="E2471" s="24">
        <v>38</v>
      </c>
      <c r="F2471" s="24" t="s">
        <v>8</v>
      </c>
      <c r="G2471" s="24">
        <v>0</v>
      </c>
      <c r="H2471" s="24">
        <v>0</v>
      </c>
    </row>
    <row r="2472" spans="1:8">
      <c r="A2472" s="24" t="str">
        <f t="shared" si="38"/>
        <v>2004_NF_39</v>
      </c>
      <c r="B2472" s="24">
        <v>2004</v>
      </c>
      <c r="C2472" s="24" t="s">
        <v>190</v>
      </c>
      <c r="D2472" s="24" t="str">
        <f>VLOOKUP(C2472,'FHF LUT'!$A$5:$H$81,2,FALSE)</f>
        <v>Flooding</v>
      </c>
      <c r="E2472" s="24">
        <v>39</v>
      </c>
      <c r="F2472" s="24" t="s">
        <v>36</v>
      </c>
      <c r="G2472" s="24">
        <v>0</v>
      </c>
      <c r="H2472" s="24">
        <v>0</v>
      </c>
    </row>
    <row r="2473" spans="1:8">
      <c r="A2473" s="24" t="str">
        <f t="shared" si="38"/>
        <v>2004_NF_40</v>
      </c>
      <c r="B2473" s="24">
        <v>2004</v>
      </c>
      <c r="C2473" s="24" t="s">
        <v>190</v>
      </c>
      <c r="D2473" s="24" t="str">
        <f>VLOOKUP(C2473,'FHF LUT'!$A$5:$H$81,2,FALSE)</f>
        <v>Flooding</v>
      </c>
      <c r="E2473" s="24">
        <v>40</v>
      </c>
      <c r="F2473" s="24" t="s">
        <v>31</v>
      </c>
      <c r="G2473" s="24">
        <v>8835</v>
      </c>
      <c r="H2473" s="24">
        <v>8288</v>
      </c>
    </row>
    <row r="2474" spans="1:8">
      <c r="A2474" s="24" t="str">
        <f t="shared" si="38"/>
        <v>2004_NF_41</v>
      </c>
      <c r="B2474" s="24">
        <v>2004</v>
      </c>
      <c r="C2474" s="24" t="s">
        <v>190</v>
      </c>
      <c r="D2474" s="24" t="str">
        <f>VLOOKUP(C2474,'FHF LUT'!$A$5:$H$81,2,FALSE)</f>
        <v>Flooding</v>
      </c>
      <c r="E2474" s="24">
        <v>41</v>
      </c>
      <c r="F2474" s="24" t="s">
        <v>26</v>
      </c>
      <c r="G2474" s="24">
        <v>0</v>
      </c>
      <c r="H2474" s="24">
        <v>0</v>
      </c>
    </row>
    <row r="2475" spans="1:8">
      <c r="A2475" s="24" t="str">
        <f t="shared" si="38"/>
        <v>2004_NF_43</v>
      </c>
      <c r="B2475" s="24">
        <v>2004</v>
      </c>
      <c r="C2475" s="24" t="s">
        <v>190</v>
      </c>
      <c r="D2475" s="24" t="str">
        <f>VLOOKUP(C2475,'FHF LUT'!$A$5:$H$81,2,FALSE)</f>
        <v>Flooding</v>
      </c>
      <c r="E2475" s="24">
        <v>43</v>
      </c>
      <c r="F2475" s="24" t="s">
        <v>20</v>
      </c>
      <c r="G2475" s="24">
        <v>0</v>
      </c>
      <c r="H2475" s="24">
        <v>0</v>
      </c>
    </row>
    <row r="2476" spans="1:8">
      <c r="A2476" s="24" t="str">
        <f t="shared" si="38"/>
        <v>2004_NF_44</v>
      </c>
      <c r="B2476" s="24">
        <v>2004</v>
      </c>
      <c r="C2476" s="24" t="s">
        <v>190</v>
      </c>
      <c r="D2476" s="24" t="str">
        <f>VLOOKUP(C2476,'FHF LUT'!$A$5:$H$81,2,FALSE)</f>
        <v>Flooding</v>
      </c>
      <c r="E2476" s="24">
        <v>44</v>
      </c>
      <c r="F2476" s="24" t="s">
        <v>3</v>
      </c>
      <c r="G2476" s="24">
        <v>0</v>
      </c>
      <c r="H2476" s="24">
        <v>0</v>
      </c>
    </row>
    <row r="2477" spans="1:8">
      <c r="A2477" s="24" t="str">
        <f t="shared" si="38"/>
        <v>2004_NF_45</v>
      </c>
      <c r="B2477" s="24">
        <v>2004</v>
      </c>
      <c r="C2477" s="24" t="s">
        <v>190</v>
      </c>
      <c r="D2477" s="24" t="str">
        <f>VLOOKUP(C2477,'FHF LUT'!$A$5:$H$81,2,FALSE)</f>
        <v>Flooding</v>
      </c>
      <c r="E2477" s="24">
        <v>45</v>
      </c>
      <c r="F2477" s="24" t="s">
        <v>5</v>
      </c>
      <c r="G2477" s="24">
        <v>0</v>
      </c>
      <c r="H2477" s="24">
        <v>0</v>
      </c>
    </row>
    <row r="2478" spans="1:8">
      <c r="A2478" s="24" t="str">
        <f t="shared" si="38"/>
        <v>2004_NF_46</v>
      </c>
      <c r="B2478" s="24">
        <v>2004</v>
      </c>
      <c r="C2478" s="24" t="s">
        <v>190</v>
      </c>
      <c r="D2478" s="24" t="str">
        <f>VLOOKUP(C2478,'FHF LUT'!$A$5:$H$81,2,FALSE)</f>
        <v>Flooding</v>
      </c>
      <c r="E2478" s="24">
        <v>46</v>
      </c>
      <c r="F2478" s="24" t="s">
        <v>234</v>
      </c>
      <c r="G2478" s="24">
        <v>0</v>
      </c>
      <c r="H2478" s="24">
        <v>0</v>
      </c>
    </row>
    <row r="2479" spans="1:8">
      <c r="A2479" s="24" t="str">
        <f t="shared" si="38"/>
        <v>2004_NF_47</v>
      </c>
      <c r="B2479" s="24">
        <v>2004</v>
      </c>
      <c r="C2479" s="24" t="s">
        <v>190</v>
      </c>
      <c r="D2479" s="24" t="str">
        <f>VLOOKUP(C2479,'FHF LUT'!$A$5:$H$81,2,FALSE)</f>
        <v>Flooding</v>
      </c>
      <c r="E2479" s="24">
        <v>47</v>
      </c>
      <c r="F2479" s="24" t="s">
        <v>233</v>
      </c>
      <c r="G2479" s="24">
        <v>0</v>
      </c>
      <c r="H2479" s="24">
        <v>0</v>
      </c>
    </row>
    <row r="2480" spans="1:8">
      <c r="A2480" s="24" t="str">
        <f t="shared" si="38"/>
        <v>2004_NF_48</v>
      </c>
      <c r="B2480" s="24">
        <v>2004</v>
      </c>
      <c r="C2480" s="24" t="s">
        <v>190</v>
      </c>
      <c r="D2480" s="24" t="str">
        <f>VLOOKUP(C2480,'FHF LUT'!$A$5:$H$81,2,FALSE)</f>
        <v>Flooding</v>
      </c>
      <c r="E2480" s="24">
        <v>48</v>
      </c>
      <c r="F2480" s="24" t="s">
        <v>235</v>
      </c>
      <c r="G2480" s="24">
        <v>0</v>
      </c>
      <c r="H2480" s="24">
        <v>0</v>
      </c>
    </row>
    <row r="2481" spans="1:8">
      <c r="A2481" s="24" t="str">
        <f t="shared" si="38"/>
        <v>2004_NW_1</v>
      </c>
      <c r="B2481" s="24">
        <v>2004</v>
      </c>
      <c r="C2481" s="24" t="s">
        <v>333</v>
      </c>
      <c r="D2481" s="24" t="str">
        <f>VLOOKUP(C2481,'FHF LUT'!$A$5:$H$81,2,FALSE)</f>
        <v>Windthrow</v>
      </c>
      <c r="E2481" s="24">
        <v>1</v>
      </c>
      <c r="F2481" s="24" t="s">
        <v>10</v>
      </c>
      <c r="G2481" s="24">
        <v>0</v>
      </c>
      <c r="H2481" s="24">
        <v>0</v>
      </c>
    </row>
    <row r="2482" spans="1:8">
      <c r="A2482" s="24" t="str">
        <f t="shared" si="38"/>
        <v>2004_NW_2</v>
      </c>
      <c r="B2482" s="24">
        <v>2004</v>
      </c>
      <c r="C2482" s="24" t="s">
        <v>333</v>
      </c>
      <c r="D2482" s="24" t="str">
        <f>VLOOKUP(C2482,'FHF LUT'!$A$5:$H$81,2,FALSE)</f>
        <v>Windthrow</v>
      </c>
      <c r="E2482" s="24">
        <v>2</v>
      </c>
      <c r="F2482" s="24" t="s">
        <v>22</v>
      </c>
      <c r="G2482" s="24">
        <v>0</v>
      </c>
      <c r="H2482" s="24">
        <v>0</v>
      </c>
    </row>
    <row r="2483" spans="1:8">
      <c r="A2483" s="24" t="str">
        <f t="shared" si="38"/>
        <v>2004_NW_3</v>
      </c>
      <c r="B2483" s="24">
        <v>2004</v>
      </c>
      <c r="C2483" s="24" t="s">
        <v>333</v>
      </c>
      <c r="D2483" s="24" t="str">
        <f>VLOOKUP(C2483,'FHF LUT'!$A$5:$H$81,2,FALSE)</f>
        <v>Windthrow</v>
      </c>
      <c r="E2483" s="24">
        <v>3</v>
      </c>
      <c r="F2483" s="24" t="s">
        <v>13</v>
      </c>
      <c r="G2483" s="24">
        <v>0</v>
      </c>
      <c r="H2483" s="24">
        <v>0</v>
      </c>
    </row>
    <row r="2484" spans="1:8">
      <c r="A2484" s="24" t="str">
        <f t="shared" si="38"/>
        <v>2004_NW_4</v>
      </c>
      <c r="B2484" s="24">
        <v>2004</v>
      </c>
      <c r="C2484" s="24" t="s">
        <v>333</v>
      </c>
      <c r="D2484" s="24" t="str">
        <f>VLOOKUP(C2484,'FHF LUT'!$A$5:$H$81,2,FALSE)</f>
        <v>Windthrow</v>
      </c>
      <c r="E2484" s="24">
        <v>4</v>
      </c>
      <c r="F2484" s="24" t="s">
        <v>28</v>
      </c>
      <c r="G2484" s="24">
        <v>0</v>
      </c>
      <c r="H2484" s="24">
        <v>0</v>
      </c>
    </row>
    <row r="2485" spans="1:8">
      <c r="A2485" s="24" t="str">
        <f t="shared" si="38"/>
        <v>2004_NW_5</v>
      </c>
      <c r="B2485" s="24">
        <v>2004</v>
      </c>
      <c r="C2485" s="24" t="s">
        <v>333</v>
      </c>
      <c r="D2485" s="24" t="str">
        <f>VLOOKUP(C2485,'FHF LUT'!$A$5:$H$81,2,FALSE)</f>
        <v>Windthrow</v>
      </c>
      <c r="E2485" s="24">
        <v>5</v>
      </c>
      <c r="F2485" s="24" t="s">
        <v>16</v>
      </c>
      <c r="G2485" s="24">
        <v>20</v>
      </c>
      <c r="H2485" s="24">
        <v>0</v>
      </c>
    </row>
    <row r="2486" spans="1:8">
      <c r="A2486" s="24" t="str">
        <f t="shared" si="38"/>
        <v>2004_NW_7</v>
      </c>
      <c r="B2486" s="24">
        <v>2004</v>
      </c>
      <c r="C2486" s="24" t="s">
        <v>333</v>
      </c>
      <c r="D2486" s="24" t="str">
        <f>VLOOKUP(C2486,'FHF LUT'!$A$5:$H$81,2,FALSE)</f>
        <v>Windthrow</v>
      </c>
      <c r="E2486" s="24">
        <v>7</v>
      </c>
      <c r="F2486" s="24" t="s">
        <v>25</v>
      </c>
      <c r="G2486" s="24">
        <v>0</v>
      </c>
      <c r="H2486" s="24">
        <v>0</v>
      </c>
    </row>
    <row r="2487" spans="1:8">
      <c r="A2487" s="24" t="str">
        <f t="shared" si="38"/>
        <v>2004_NW_8</v>
      </c>
      <c r="B2487" s="24">
        <v>2004</v>
      </c>
      <c r="C2487" s="24" t="s">
        <v>333</v>
      </c>
      <c r="D2487" s="24" t="str">
        <f>VLOOKUP(C2487,'FHF LUT'!$A$5:$H$81,2,FALSE)</f>
        <v>Windthrow</v>
      </c>
      <c r="E2487" s="24">
        <v>8</v>
      </c>
      <c r="F2487" s="24" t="s">
        <v>29</v>
      </c>
      <c r="G2487" s="24">
        <v>0</v>
      </c>
      <c r="H2487" s="24">
        <v>0</v>
      </c>
    </row>
    <row r="2488" spans="1:8">
      <c r="A2488" s="24" t="str">
        <f t="shared" si="38"/>
        <v>2004_NW_9</v>
      </c>
      <c r="B2488" s="24">
        <v>2004</v>
      </c>
      <c r="C2488" s="24" t="s">
        <v>333</v>
      </c>
      <c r="D2488" s="24" t="str">
        <f>VLOOKUP(C2488,'FHF LUT'!$A$5:$H$81,2,FALSE)</f>
        <v>Windthrow</v>
      </c>
      <c r="E2488" s="24">
        <v>9</v>
      </c>
      <c r="F2488" s="24" t="s">
        <v>7</v>
      </c>
      <c r="G2488" s="24">
        <v>0</v>
      </c>
      <c r="H2488" s="24">
        <v>0</v>
      </c>
    </row>
    <row r="2489" spans="1:8">
      <c r="A2489" s="24" t="str">
        <f t="shared" si="38"/>
        <v>2004_NW_10</v>
      </c>
      <c r="B2489" s="24">
        <v>2004</v>
      </c>
      <c r="C2489" s="24" t="s">
        <v>333</v>
      </c>
      <c r="D2489" s="24" t="str">
        <f>VLOOKUP(C2489,'FHF LUT'!$A$5:$H$81,2,FALSE)</f>
        <v>Windthrow</v>
      </c>
      <c r="E2489" s="24">
        <v>10</v>
      </c>
      <c r="F2489" s="24" t="s">
        <v>18</v>
      </c>
      <c r="G2489" s="24">
        <v>0</v>
      </c>
      <c r="H2489" s="24">
        <v>0</v>
      </c>
    </row>
    <row r="2490" spans="1:8">
      <c r="A2490" s="24" t="str">
        <f t="shared" si="38"/>
        <v>2004_NW_11</v>
      </c>
      <c r="B2490" s="24">
        <v>2004</v>
      </c>
      <c r="C2490" s="24" t="s">
        <v>333</v>
      </c>
      <c r="D2490" s="24" t="str">
        <f>VLOOKUP(C2490,'FHF LUT'!$A$5:$H$81,2,FALSE)</f>
        <v>Windthrow</v>
      </c>
      <c r="E2490" s="24">
        <v>11</v>
      </c>
      <c r="F2490" s="24" t="s">
        <v>4</v>
      </c>
      <c r="G2490" s="24">
        <v>0</v>
      </c>
      <c r="H2490" s="24">
        <v>0</v>
      </c>
    </row>
    <row r="2491" spans="1:8">
      <c r="A2491" s="24" t="str">
        <f t="shared" si="38"/>
        <v>2004_NW_12</v>
      </c>
      <c r="B2491" s="24">
        <v>2004</v>
      </c>
      <c r="C2491" s="24" t="s">
        <v>333</v>
      </c>
      <c r="D2491" s="24" t="str">
        <f>VLOOKUP(C2491,'FHF LUT'!$A$5:$H$81,2,FALSE)</f>
        <v>Windthrow</v>
      </c>
      <c r="E2491" s="24">
        <v>12</v>
      </c>
      <c r="F2491" s="24" t="s">
        <v>11</v>
      </c>
      <c r="G2491" s="24">
        <v>1680</v>
      </c>
      <c r="H2491" s="24">
        <v>722</v>
      </c>
    </row>
    <row r="2492" spans="1:8">
      <c r="A2492" s="24" t="str">
        <f t="shared" si="38"/>
        <v>2004_NW_13</v>
      </c>
      <c r="B2492" s="24">
        <v>2004</v>
      </c>
      <c r="C2492" s="24" t="s">
        <v>333</v>
      </c>
      <c r="D2492" s="24" t="str">
        <f>VLOOKUP(C2492,'FHF LUT'!$A$5:$H$81,2,FALSE)</f>
        <v>Windthrow</v>
      </c>
      <c r="E2492" s="24">
        <v>13</v>
      </c>
      <c r="F2492" s="24" t="s">
        <v>24</v>
      </c>
      <c r="G2492" s="24">
        <v>0</v>
      </c>
      <c r="H2492" s="24">
        <v>0</v>
      </c>
    </row>
    <row r="2493" spans="1:8">
      <c r="A2493" s="24" t="str">
        <f t="shared" si="38"/>
        <v>2004_NW_14</v>
      </c>
      <c r="B2493" s="24">
        <v>2004</v>
      </c>
      <c r="C2493" s="24" t="s">
        <v>333</v>
      </c>
      <c r="D2493" s="24" t="str">
        <f>VLOOKUP(C2493,'FHF LUT'!$A$5:$H$81,2,FALSE)</f>
        <v>Windthrow</v>
      </c>
      <c r="E2493" s="24">
        <v>14</v>
      </c>
      <c r="F2493" s="24" t="s">
        <v>30</v>
      </c>
      <c r="G2493" s="24">
        <v>0</v>
      </c>
      <c r="H2493" s="24">
        <v>0</v>
      </c>
    </row>
    <row r="2494" spans="1:8">
      <c r="A2494" s="24" t="str">
        <f t="shared" si="38"/>
        <v>2004_NW_15</v>
      </c>
      <c r="B2494" s="24">
        <v>2004</v>
      </c>
      <c r="C2494" s="24" t="s">
        <v>333</v>
      </c>
      <c r="D2494" s="24" t="str">
        <f>VLOOKUP(C2494,'FHF LUT'!$A$5:$H$81,2,FALSE)</f>
        <v>Windthrow</v>
      </c>
      <c r="E2494" s="24">
        <v>15</v>
      </c>
      <c r="F2494" s="24" t="s">
        <v>33</v>
      </c>
      <c r="G2494" s="24">
        <v>0</v>
      </c>
      <c r="H2494" s="24">
        <v>0</v>
      </c>
    </row>
    <row r="2495" spans="1:8">
      <c r="A2495" s="24" t="str">
        <f t="shared" si="38"/>
        <v>2004_NW_16</v>
      </c>
      <c r="B2495" s="24">
        <v>2004</v>
      </c>
      <c r="C2495" s="24" t="s">
        <v>333</v>
      </c>
      <c r="D2495" s="24" t="str">
        <f>VLOOKUP(C2495,'FHF LUT'!$A$5:$H$81,2,FALSE)</f>
        <v>Windthrow</v>
      </c>
      <c r="E2495" s="24">
        <v>16</v>
      </c>
      <c r="F2495" s="24" t="s">
        <v>12</v>
      </c>
      <c r="G2495" s="24">
        <v>0</v>
      </c>
      <c r="H2495" s="24">
        <v>0</v>
      </c>
    </row>
    <row r="2496" spans="1:8">
      <c r="A2496" s="24" t="str">
        <f t="shared" si="38"/>
        <v>2004_NW_17</v>
      </c>
      <c r="B2496" s="24">
        <v>2004</v>
      </c>
      <c r="C2496" s="24" t="s">
        <v>333</v>
      </c>
      <c r="D2496" s="24" t="str">
        <f>VLOOKUP(C2496,'FHF LUT'!$A$5:$H$81,2,FALSE)</f>
        <v>Windthrow</v>
      </c>
      <c r="E2496" s="24">
        <v>17</v>
      </c>
      <c r="F2496" s="24" t="s">
        <v>32</v>
      </c>
      <c r="G2496" s="24">
        <v>0</v>
      </c>
      <c r="H2496" s="24">
        <v>0</v>
      </c>
    </row>
    <row r="2497" spans="1:8">
      <c r="A2497" s="24" t="str">
        <f t="shared" si="38"/>
        <v>2004_NW_18</v>
      </c>
      <c r="B2497" s="24">
        <v>2004</v>
      </c>
      <c r="C2497" s="24" t="s">
        <v>333</v>
      </c>
      <c r="D2497" s="24" t="str">
        <f>VLOOKUP(C2497,'FHF LUT'!$A$5:$H$81,2,FALSE)</f>
        <v>Windthrow</v>
      </c>
      <c r="E2497" s="24">
        <v>18</v>
      </c>
      <c r="F2497" s="24" t="s">
        <v>15</v>
      </c>
      <c r="G2497" s="24">
        <v>0</v>
      </c>
      <c r="H2497" s="24">
        <v>0</v>
      </c>
    </row>
    <row r="2498" spans="1:8">
      <c r="A2498" s="24" t="str">
        <f t="shared" si="38"/>
        <v>2004_NW_20</v>
      </c>
      <c r="B2498" s="24">
        <v>2004</v>
      </c>
      <c r="C2498" s="24" t="s">
        <v>333</v>
      </c>
      <c r="D2498" s="24" t="str">
        <f>VLOOKUP(C2498,'FHF LUT'!$A$5:$H$81,2,FALSE)</f>
        <v>Windthrow</v>
      </c>
      <c r="E2498" s="24">
        <v>20</v>
      </c>
      <c r="F2498" s="24" t="s">
        <v>6</v>
      </c>
      <c r="G2498" s="24">
        <v>0</v>
      </c>
      <c r="H2498" s="24">
        <v>0</v>
      </c>
    </row>
    <row r="2499" spans="1:8">
      <c r="A2499" s="24" t="str">
        <f t="shared" ref="A2499:A2562" si="39">CONCATENATE(B2499,"_",C2499,"_",E2499)</f>
        <v>2004_NW_22</v>
      </c>
      <c r="B2499" s="24">
        <v>2004</v>
      </c>
      <c r="C2499" s="24" t="s">
        <v>333</v>
      </c>
      <c r="D2499" s="24" t="str">
        <f>VLOOKUP(C2499,'FHF LUT'!$A$5:$H$81,2,FALSE)</f>
        <v>Windthrow</v>
      </c>
      <c r="E2499" s="24">
        <v>22</v>
      </c>
      <c r="F2499" s="24" t="s">
        <v>19</v>
      </c>
      <c r="G2499" s="24">
        <v>0</v>
      </c>
      <c r="H2499" s="24">
        <v>0</v>
      </c>
    </row>
    <row r="2500" spans="1:8">
      <c r="A2500" s="24" t="str">
        <f t="shared" si="39"/>
        <v>2004_NW_23</v>
      </c>
      <c r="B2500" s="24">
        <v>2004</v>
      </c>
      <c r="C2500" s="24" t="s">
        <v>333</v>
      </c>
      <c r="D2500" s="24" t="str">
        <f>VLOOKUP(C2500,'FHF LUT'!$A$5:$H$81,2,FALSE)</f>
        <v>Windthrow</v>
      </c>
      <c r="E2500" s="24">
        <v>23</v>
      </c>
      <c r="F2500" s="24" t="s">
        <v>27</v>
      </c>
      <c r="G2500" s="24">
        <v>193561</v>
      </c>
      <c r="H2500" s="24">
        <v>111450</v>
      </c>
    </row>
    <row r="2501" spans="1:8">
      <c r="A2501" s="24" t="str">
        <f t="shared" si="39"/>
        <v>2004_NW_24</v>
      </c>
      <c r="B2501" s="24">
        <v>2004</v>
      </c>
      <c r="C2501" s="24" t="s">
        <v>333</v>
      </c>
      <c r="D2501" s="24" t="str">
        <f>VLOOKUP(C2501,'FHF LUT'!$A$5:$H$81,2,FALSE)</f>
        <v>Windthrow</v>
      </c>
      <c r="E2501" s="24">
        <v>24</v>
      </c>
      <c r="F2501" s="24" t="s">
        <v>17</v>
      </c>
      <c r="G2501" s="24">
        <v>46617</v>
      </c>
      <c r="H2501" s="24">
        <v>46617</v>
      </c>
    </row>
    <row r="2502" spans="1:8">
      <c r="A2502" s="24" t="str">
        <f t="shared" si="39"/>
        <v>2004_NW_25</v>
      </c>
      <c r="B2502" s="24">
        <v>2004</v>
      </c>
      <c r="C2502" s="24" t="s">
        <v>333</v>
      </c>
      <c r="D2502" s="24" t="str">
        <f>VLOOKUP(C2502,'FHF LUT'!$A$5:$H$81,2,FALSE)</f>
        <v>Windthrow</v>
      </c>
      <c r="E2502" s="24">
        <v>25</v>
      </c>
      <c r="F2502" s="24" t="s">
        <v>23</v>
      </c>
      <c r="G2502" s="24">
        <v>0</v>
      </c>
      <c r="H2502" s="24">
        <v>0</v>
      </c>
    </row>
    <row r="2503" spans="1:8">
      <c r="A2503" s="24" t="str">
        <f t="shared" si="39"/>
        <v>2004_NW_26</v>
      </c>
      <c r="B2503" s="24">
        <v>2004</v>
      </c>
      <c r="C2503" s="24" t="s">
        <v>333</v>
      </c>
      <c r="D2503" s="24" t="str">
        <f>VLOOKUP(C2503,'FHF LUT'!$A$5:$H$81,2,FALSE)</f>
        <v>Windthrow</v>
      </c>
      <c r="E2503" s="24">
        <v>26</v>
      </c>
      <c r="F2503" s="24" t="s">
        <v>14</v>
      </c>
      <c r="G2503" s="24">
        <v>30732</v>
      </c>
      <c r="H2503" s="24">
        <v>25036</v>
      </c>
    </row>
    <row r="2504" spans="1:8">
      <c r="A2504" s="24" t="str">
        <f t="shared" si="39"/>
        <v>2004_NW_27</v>
      </c>
      <c r="B2504" s="24">
        <v>2004</v>
      </c>
      <c r="C2504" s="24" t="s">
        <v>333</v>
      </c>
      <c r="D2504" s="24" t="str">
        <f>VLOOKUP(C2504,'FHF LUT'!$A$5:$H$81,2,FALSE)</f>
        <v>Windthrow</v>
      </c>
      <c r="E2504" s="24">
        <v>27</v>
      </c>
      <c r="F2504" s="24" t="s">
        <v>21</v>
      </c>
      <c r="G2504" s="24">
        <v>0</v>
      </c>
      <c r="H2504" s="24">
        <v>0</v>
      </c>
    </row>
    <row r="2505" spans="1:8">
      <c r="A2505" s="24" t="str">
        <f t="shared" si="39"/>
        <v>2004_NW_29</v>
      </c>
      <c r="B2505" s="24">
        <v>2004</v>
      </c>
      <c r="C2505" s="24" t="s">
        <v>333</v>
      </c>
      <c r="D2505" s="24" t="str">
        <f>VLOOKUP(C2505,'FHF LUT'!$A$5:$H$81,2,FALSE)</f>
        <v>Windthrow</v>
      </c>
      <c r="E2505" s="24">
        <v>29</v>
      </c>
      <c r="F2505" s="24" t="s">
        <v>9</v>
      </c>
      <c r="G2505" s="24">
        <v>225825</v>
      </c>
      <c r="H2505" s="24">
        <v>170938</v>
      </c>
    </row>
    <row r="2506" spans="1:8">
      <c r="A2506" s="24" t="str">
        <f t="shared" si="39"/>
        <v>2004_NW_30</v>
      </c>
      <c r="B2506" s="24">
        <v>2004</v>
      </c>
      <c r="C2506" s="24" t="s">
        <v>333</v>
      </c>
      <c r="D2506" s="24" t="str">
        <f>VLOOKUP(C2506,'FHF LUT'!$A$5:$H$81,2,FALSE)</f>
        <v>Windthrow</v>
      </c>
      <c r="E2506" s="24">
        <v>30</v>
      </c>
      <c r="F2506" s="24" t="s">
        <v>35</v>
      </c>
      <c r="G2506" s="24">
        <v>0</v>
      </c>
      <c r="H2506" s="24">
        <v>0</v>
      </c>
    </row>
    <row r="2507" spans="1:8">
      <c r="A2507" s="24" t="str">
        <f t="shared" si="39"/>
        <v>2004_NW_31</v>
      </c>
      <c r="B2507" s="24">
        <v>2004</v>
      </c>
      <c r="C2507" s="24" t="s">
        <v>333</v>
      </c>
      <c r="D2507" s="24" t="str">
        <f>VLOOKUP(C2507,'FHF LUT'!$A$5:$H$81,2,FALSE)</f>
        <v>Windthrow</v>
      </c>
      <c r="E2507" s="24">
        <v>31</v>
      </c>
      <c r="F2507" s="24" t="s">
        <v>34</v>
      </c>
      <c r="G2507" s="24">
        <v>0</v>
      </c>
      <c r="H2507" s="24">
        <v>0</v>
      </c>
    </row>
    <row r="2508" spans="1:8">
      <c r="A2508" s="24" t="str">
        <f t="shared" si="39"/>
        <v>2004_NW_38</v>
      </c>
      <c r="B2508" s="24">
        <v>2004</v>
      </c>
      <c r="C2508" s="24" t="s">
        <v>333</v>
      </c>
      <c r="D2508" s="24" t="str">
        <f>VLOOKUP(C2508,'FHF LUT'!$A$5:$H$81,2,FALSE)</f>
        <v>Windthrow</v>
      </c>
      <c r="E2508" s="24">
        <v>38</v>
      </c>
      <c r="F2508" s="24" t="s">
        <v>8</v>
      </c>
      <c r="G2508" s="24">
        <v>0</v>
      </c>
      <c r="H2508" s="24">
        <v>0</v>
      </c>
    </row>
    <row r="2509" spans="1:8">
      <c r="A2509" s="24" t="str">
        <f t="shared" si="39"/>
        <v>2004_NW_39</v>
      </c>
      <c r="B2509" s="24">
        <v>2004</v>
      </c>
      <c r="C2509" s="24" t="s">
        <v>333</v>
      </c>
      <c r="D2509" s="24" t="str">
        <f>VLOOKUP(C2509,'FHF LUT'!$A$5:$H$81,2,FALSE)</f>
        <v>Windthrow</v>
      </c>
      <c r="E2509" s="24">
        <v>39</v>
      </c>
      <c r="F2509" s="24" t="s">
        <v>36</v>
      </c>
      <c r="G2509" s="24">
        <v>0</v>
      </c>
      <c r="H2509" s="24">
        <v>0</v>
      </c>
    </row>
    <row r="2510" spans="1:8">
      <c r="A2510" s="24" t="str">
        <f t="shared" si="39"/>
        <v>2004_NW_40</v>
      </c>
      <c r="B2510" s="24">
        <v>2004</v>
      </c>
      <c r="C2510" s="24" t="s">
        <v>333</v>
      </c>
      <c r="D2510" s="24" t="str">
        <f>VLOOKUP(C2510,'FHF LUT'!$A$5:$H$81,2,FALSE)</f>
        <v>Windthrow</v>
      </c>
      <c r="E2510" s="24">
        <v>40</v>
      </c>
      <c r="F2510" s="24" t="s">
        <v>31</v>
      </c>
      <c r="G2510" s="24">
        <v>0</v>
      </c>
      <c r="H2510" s="24">
        <v>0</v>
      </c>
    </row>
    <row r="2511" spans="1:8">
      <c r="A2511" s="24" t="str">
        <f t="shared" si="39"/>
        <v>2004_NW_41</v>
      </c>
      <c r="B2511" s="24">
        <v>2004</v>
      </c>
      <c r="C2511" s="24" t="s">
        <v>333</v>
      </c>
      <c r="D2511" s="24" t="str">
        <f>VLOOKUP(C2511,'FHF LUT'!$A$5:$H$81,2,FALSE)</f>
        <v>Windthrow</v>
      </c>
      <c r="E2511" s="24">
        <v>41</v>
      </c>
      <c r="F2511" s="24" t="s">
        <v>26</v>
      </c>
      <c r="G2511" s="24">
        <v>879</v>
      </c>
      <c r="H2511" s="24">
        <v>879</v>
      </c>
    </row>
    <row r="2512" spans="1:8">
      <c r="A2512" s="24" t="str">
        <f t="shared" si="39"/>
        <v>2004_NW_43</v>
      </c>
      <c r="B2512" s="24">
        <v>2004</v>
      </c>
      <c r="C2512" s="24" t="s">
        <v>333</v>
      </c>
      <c r="D2512" s="24" t="str">
        <f>VLOOKUP(C2512,'FHF LUT'!$A$5:$H$81,2,FALSE)</f>
        <v>Windthrow</v>
      </c>
      <c r="E2512" s="24">
        <v>43</v>
      </c>
      <c r="F2512" s="24" t="s">
        <v>20</v>
      </c>
      <c r="G2512" s="24">
        <v>0</v>
      </c>
      <c r="H2512" s="24">
        <v>0</v>
      </c>
    </row>
    <row r="2513" spans="1:8">
      <c r="A2513" s="24" t="str">
        <f t="shared" si="39"/>
        <v>2004_NW_44</v>
      </c>
      <c r="B2513" s="24">
        <v>2004</v>
      </c>
      <c r="C2513" s="24" t="s">
        <v>333</v>
      </c>
      <c r="D2513" s="24" t="str">
        <f>VLOOKUP(C2513,'FHF LUT'!$A$5:$H$81,2,FALSE)</f>
        <v>Windthrow</v>
      </c>
      <c r="E2513" s="24">
        <v>44</v>
      </c>
      <c r="F2513" s="24" t="s">
        <v>3</v>
      </c>
      <c r="G2513" s="24">
        <v>0</v>
      </c>
      <c r="H2513" s="24">
        <v>0</v>
      </c>
    </row>
    <row r="2514" spans="1:8">
      <c r="A2514" s="24" t="str">
        <f t="shared" si="39"/>
        <v>2004_NW_45</v>
      </c>
      <c r="B2514" s="24">
        <v>2004</v>
      </c>
      <c r="C2514" s="24" t="s">
        <v>333</v>
      </c>
      <c r="D2514" s="24" t="str">
        <f>VLOOKUP(C2514,'FHF LUT'!$A$5:$H$81,2,FALSE)</f>
        <v>Windthrow</v>
      </c>
      <c r="E2514" s="24">
        <v>45</v>
      </c>
      <c r="F2514" s="24" t="s">
        <v>5</v>
      </c>
      <c r="G2514" s="24">
        <v>2284</v>
      </c>
      <c r="H2514" s="24">
        <v>1609</v>
      </c>
    </row>
    <row r="2515" spans="1:8">
      <c r="A2515" s="24" t="str">
        <f t="shared" si="39"/>
        <v>2004_NW_46</v>
      </c>
      <c r="B2515" s="24">
        <v>2004</v>
      </c>
      <c r="C2515" s="24" t="s">
        <v>333</v>
      </c>
      <c r="D2515" s="24" t="str">
        <f>VLOOKUP(C2515,'FHF LUT'!$A$5:$H$81,2,FALSE)</f>
        <v>Windthrow</v>
      </c>
      <c r="E2515" s="24">
        <v>46</v>
      </c>
      <c r="F2515" s="24" t="s">
        <v>234</v>
      </c>
      <c r="G2515" s="24">
        <v>0</v>
      </c>
      <c r="H2515" s="24">
        <v>0</v>
      </c>
    </row>
    <row r="2516" spans="1:8">
      <c r="A2516" s="24" t="str">
        <f t="shared" si="39"/>
        <v>2004_NW_47</v>
      </c>
      <c r="B2516" s="24">
        <v>2004</v>
      </c>
      <c r="C2516" s="24" t="s">
        <v>333</v>
      </c>
      <c r="D2516" s="24" t="str">
        <f>VLOOKUP(C2516,'FHF LUT'!$A$5:$H$81,2,FALSE)</f>
        <v>Windthrow</v>
      </c>
      <c r="E2516" s="24">
        <v>47</v>
      </c>
      <c r="F2516" s="24" t="s">
        <v>233</v>
      </c>
      <c r="G2516" s="24">
        <v>0</v>
      </c>
      <c r="H2516" s="24">
        <v>0</v>
      </c>
    </row>
    <row r="2517" spans="1:8">
      <c r="A2517" s="24" t="str">
        <f t="shared" si="39"/>
        <v>2004_NW_48</v>
      </c>
      <c r="B2517" s="24">
        <v>2004</v>
      </c>
      <c r="C2517" s="24" t="s">
        <v>333</v>
      </c>
      <c r="D2517" s="24" t="str">
        <f>VLOOKUP(C2517,'FHF LUT'!$A$5:$H$81,2,FALSE)</f>
        <v>Windthrow</v>
      </c>
      <c r="E2517" s="24">
        <v>48</v>
      </c>
      <c r="F2517" s="24" t="s">
        <v>235</v>
      </c>
      <c r="G2517" s="24">
        <v>0</v>
      </c>
      <c r="H2517" s="24">
        <v>0</v>
      </c>
    </row>
    <row r="2518" spans="1:8">
      <c r="A2518" s="24" t="str">
        <f t="shared" si="39"/>
        <v>2005_IBB_1</v>
      </c>
      <c r="B2518" s="24">
        <v>2005</v>
      </c>
      <c r="C2518" s="24" t="s">
        <v>182</v>
      </c>
      <c r="D2518" s="24" t="str">
        <f>VLOOKUP(C2518,'FHF LUT'!$A$5:$H$81,2,FALSE)</f>
        <v>Western Balsam Bark Beetle</v>
      </c>
      <c r="E2518" s="24">
        <v>1</v>
      </c>
      <c r="F2518" s="24" t="s">
        <v>10</v>
      </c>
      <c r="G2518" s="24">
        <v>6330</v>
      </c>
      <c r="H2518" s="24">
        <v>4542</v>
      </c>
    </row>
    <row r="2519" spans="1:8">
      <c r="A2519" s="24" t="str">
        <f t="shared" si="39"/>
        <v>2005_IBB_2</v>
      </c>
      <c r="B2519" s="24">
        <v>2005</v>
      </c>
      <c r="C2519" s="24" t="s">
        <v>182</v>
      </c>
      <c r="D2519" s="24" t="str">
        <f>VLOOKUP(C2519,'FHF LUT'!$A$5:$H$81,2,FALSE)</f>
        <v>Western Balsam Bark Beetle</v>
      </c>
      <c r="E2519" s="24">
        <v>2</v>
      </c>
      <c r="F2519" s="24" t="s">
        <v>22</v>
      </c>
      <c r="G2519" s="24">
        <v>20372</v>
      </c>
      <c r="H2519" s="24">
        <v>18816</v>
      </c>
    </row>
    <row r="2520" spans="1:8">
      <c r="A2520" s="24" t="str">
        <f t="shared" si="39"/>
        <v>2005_IBB_3</v>
      </c>
      <c r="B2520" s="24">
        <v>2005</v>
      </c>
      <c r="C2520" s="24" t="s">
        <v>182</v>
      </c>
      <c r="D2520" s="24" t="str">
        <f>VLOOKUP(C2520,'FHF LUT'!$A$5:$H$81,2,FALSE)</f>
        <v>Western Balsam Bark Beetle</v>
      </c>
      <c r="E2520" s="24">
        <v>3</v>
      </c>
      <c r="F2520" s="24" t="s">
        <v>13</v>
      </c>
      <c r="G2520" s="24">
        <v>7184</v>
      </c>
      <c r="H2520" s="24">
        <v>6971</v>
      </c>
    </row>
    <row r="2521" spans="1:8">
      <c r="A2521" s="24" t="str">
        <f t="shared" si="39"/>
        <v>2005_IBB_4</v>
      </c>
      <c r="B2521" s="24">
        <v>2005</v>
      </c>
      <c r="C2521" s="24" t="s">
        <v>182</v>
      </c>
      <c r="D2521" s="24" t="str">
        <f>VLOOKUP(C2521,'FHF LUT'!$A$5:$H$81,2,FALSE)</f>
        <v>Western Balsam Bark Beetle</v>
      </c>
      <c r="E2521" s="24">
        <v>4</v>
      </c>
      <c r="F2521" s="24" t="s">
        <v>28</v>
      </c>
      <c r="G2521" s="24">
        <v>103</v>
      </c>
      <c r="H2521" s="24">
        <v>103</v>
      </c>
    </row>
    <row r="2522" spans="1:8">
      <c r="A2522" s="24" t="str">
        <f t="shared" si="39"/>
        <v>2005_IBB_5</v>
      </c>
      <c r="B2522" s="24">
        <v>2005</v>
      </c>
      <c r="C2522" s="24" t="s">
        <v>182</v>
      </c>
      <c r="D2522" s="24" t="str">
        <f>VLOOKUP(C2522,'FHF LUT'!$A$5:$H$81,2,FALSE)</f>
        <v>Western Balsam Bark Beetle</v>
      </c>
      <c r="E2522" s="24">
        <v>5</v>
      </c>
      <c r="F2522" s="24" t="s">
        <v>16</v>
      </c>
      <c r="G2522" s="24">
        <v>7673</v>
      </c>
      <c r="H2522" s="24">
        <v>6423</v>
      </c>
    </row>
    <row r="2523" spans="1:8">
      <c r="A2523" s="24" t="str">
        <f t="shared" si="39"/>
        <v>2005_IBB_7</v>
      </c>
      <c r="B2523" s="24">
        <v>2005</v>
      </c>
      <c r="C2523" s="24" t="s">
        <v>182</v>
      </c>
      <c r="D2523" s="24" t="str">
        <f>VLOOKUP(C2523,'FHF LUT'!$A$5:$H$81,2,FALSE)</f>
        <v>Western Balsam Bark Beetle</v>
      </c>
      <c r="E2523" s="24">
        <v>7</v>
      </c>
      <c r="F2523" s="24" t="s">
        <v>25</v>
      </c>
      <c r="G2523" s="24">
        <v>6441</v>
      </c>
      <c r="H2523" s="24">
        <v>6254</v>
      </c>
    </row>
    <row r="2524" spans="1:8">
      <c r="A2524" s="24" t="str">
        <f t="shared" si="39"/>
        <v>2005_IBB_8</v>
      </c>
      <c r="B2524" s="24">
        <v>2005</v>
      </c>
      <c r="C2524" s="24" t="s">
        <v>182</v>
      </c>
      <c r="D2524" s="24" t="str">
        <f>VLOOKUP(C2524,'FHF LUT'!$A$5:$H$81,2,FALSE)</f>
        <v>Western Balsam Bark Beetle</v>
      </c>
      <c r="E2524" s="24">
        <v>8</v>
      </c>
      <c r="F2524" s="24" t="s">
        <v>29</v>
      </c>
      <c r="G2524" s="24">
        <v>130</v>
      </c>
      <c r="H2524" s="24">
        <v>130</v>
      </c>
    </row>
    <row r="2525" spans="1:8">
      <c r="A2525" s="24" t="str">
        <f t="shared" si="39"/>
        <v>2005_IBB_9</v>
      </c>
      <c r="B2525" s="24">
        <v>2005</v>
      </c>
      <c r="C2525" s="24" t="s">
        <v>182</v>
      </c>
      <c r="D2525" s="24" t="str">
        <f>VLOOKUP(C2525,'FHF LUT'!$A$5:$H$81,2,FALSE)</f>
        <v>Western Balsam Bark Beetle</v>
      </c>
      <c r="E2525" s="24">
        <v>9</v>
      </c>
      <c r="F2525" s="24" t="s">
        <v>7</v>
      </c>
      <c r="G2525" s="24">
        <v>4406</v>
      </c>
      <c r="H2525" s="24">
        <v>3627</v>
      </c>
    </row>
    <row r="2526" spans="1:8">
      <c r="A2526" s="24" t="str">
        <f t="shared" si="39"/>
        <v>2005_IBB_10</v>
      </c>
      <c r="B2526" s="24">
        <v>2005</v>
      </c>
      <c r="C2526" s="24" t="s">
        <v>182</v>
      </c>
      <c r="D2526" s="24" t="str">
        <f>VLOOKUP(C2526,'FHF LUT'!$A$5:$H$81,2,FALSE)</f>
        <v>Western Balsam Bark Beetle</v>
      </c>
      <c r="E2526" s="24">
        <v>10</v>
      </c>
      <c r="F2526" s="24" t="s">
        <v>18</v>
      </c>
      <c r="G2526" s="24">
        <v>0</v>
      </c>
      <c r="H2526" s="24">
        <v>0</v>
      </c>
    </row>
    <row r="2527" spans="1:8">
      <c r="A2527" s="24" t="str">
        <f t="shared" si="39"/>
        <v>2005_IBB_11</v>
      </c>
      <c r="B2527" s="24">
        <v>2005</v>
      </c>
      <c r="C2527" s="24" t="s">
        <v>182</v>
      </c>
      <c r="D2527" s="24" t="str">
        <f>VLOOKUP(C2527,'FHF LUT'!$A$5:$H$81,2,FALSE)</f>
        <v>Western Balsam Bark Beetle</v>
      </c>
      <c r="E2527" s="24">
        <v>11</v>
      </c>
      <c r="F2527" s="24" t="s">
        <v>4</v>
      </c>
      <c r="G2527" s="24">
        <v>18006</v>
      </c>
      <c r="H2527" s="24">
        <v>15539</v>
      </c>
    </row>
    <row r="2528" spans="1:8">
      <c r="A2528" s="24" t="str">
        <f t="shared" si="39"/>
        <v>2005_IBB_12</v>
      </c>
      <c r="B2528" s="24">
        <v>2005</v>
      </c>
      <c r="C2528" s="24" t="s">
        <v>182</v>
      </c>
      <c r="D2528" s="24" t="str">
        <f>VLOOKUP(C2528,'FHF LUT'!$A$5:$H$81,2,FALSE)</f>
        <v>Western Balsam Bark Beetle</v>
      </c>
      <c r="E2528" s="24">
        <v>12</v>
      </c>
      <c r="F2528" s="24" t="s">
        <v>11</v>
      </c>
      <c r="G2528" s="24">
        <v>42324</v>
      </c>
      <c r="H2528" s="24">
        <v>41976</v>
      </c>
    </row>
    <row r="2529" spans="1:8">
      <c r="A2529" s="24" t="str">
        <f t="shared" si="39"/>
        <v>2005_IBB_13</v>
      </c>
      <c r="B2529" s="24">
        <v>2005</v>
      </c>
      <c r="C2529" s="24" t="s">
        <v>182</v>
      </c>
      <c r="D2529" s="24" t="str">
        <f>VLOOKUP(C2529,'FHF LUT'!$A$5:$H$81,2,FALSE)</f>
        <v>Western Balsam Bark Beetle</v>
      </c>
      <c r="E2529" s="24">
        <v>13</v>
      </c>
      <c r="F2529" s="24" t="s">
        <v>24</v>
      </c>
      <c r="G2529" s="24">
        <v>2182</v>
      </c>
      <c r="H2529" s="24">
        <v>2034</v>
      </c>
    </row>
    <row r="2530" spans="1:8">
      <c r="A2530" s="24" t="str">
        <f t="shared" si="39"/>
        <v>2005_IBB_14</v>
      </c>
      <c r="B2530" s="24">
        <v>2005</v>
      </c>
      <c r="C2530" s="24" t="s">
        <v>182</v>
      </c>
      <c r="D2530" s="24" t="str">
        <f>VLOOKUP(C2530,'FHF LUT'!$A$5:$H$81,2,FALSE)</f>
        <v>Western Balsam Bark Beetle</v>
      </c>
      <c r="E2530" s="24">
        <v>14</v>
      </c>
      <c r="F2530" s="24" t="s">
        <v>30</v>
      </c>
      <c r="G2530" s="24">
        <v>20808</v>
      </c>
      <c r="H2530" s="24">
        <v>20511</v>
      </c>
    </row>
    <row r="2531" spans="1:8">
      <c r="A2531" s="24" t="str">
        <f t="shared" si="39"/>
        <v>2005_IBB_15</v>
      </c>
      <c r="B2531" s="24">
        <v>2005</v>
      </c>
      <c r="C2531" s="24" t="s">
        <v>182</v>
      </c>
      <c r="D2531" s="24" t="str">
        <f>VLOOKUP(C2531,'FHF LUT'!$A$5:$H$81,2,FALSE)</f>
        <v>Western Balsam Bark Beetle</v>
      </c>
      <c r="E2531" s="24">
        <v>15</v>
      </c>
      <c r="F2531" s="24" t="s">
        <v>33</v>
      </c>
      <c r="G2531" s="24">
        <v>3804</v>
      </c>
      <c r="H2531" s="24">
        <v>3791</v>
      </c>
    </row>
    <row r="2532" spans="1:8">
      <c r="A2532" s="24" t="str">
        <f t="shared" si="39"/>
        <v>2005_IBB_16</v>
      </c>
      <c r="B2532" s="24">
        <v>2005</v>
      </c>
      <c r="C2532" s="24" t="s">
        <v>182</v>
      </c>
      <c r="D2532" s="24" t="str">
        <f>VLOOKUP(C2532,'FHF LUT'!$A$5:$H$81,2,FALSE)</f>
        <v>Western Balsam Bark Beetle</v>
      </c>
      <c r="E2532" s="24">
        <v>16</v>
      </c>
      <c r="F2532" s="24" t="s">
        <v>12</v>
      </c>
      <c r="G2532" s="24">
        <v>333651</v>
      </c>
      <c r="H2532" s="24">
        <v>322498</v>
      </c>
    </row>
    <row r="2533" spans="1:8">
      <c r="A2533" s="24" t="str">
        <f t="shared" si="39"/>
        <v>2005_IBB_17</v>
      </c>
      <c r="B2533" s="24">
        <v>2005</v>
      </c>
      <c r="C2533" s="24" t="s">
        <v>182</v>
      </c>
      <c r="D2533" s="24" t="str">
        <f>VLOOKUP(C2533,'FHF LUT'!$A$5:$H$81,2,FALSE)</f>
        <v>Western Balsam Bark Beetle</v>
      </c>
      <c r="E2533" s="24">
        <v>17</v>
      </c>
      <c r="F2533" s="24" t="s">
        <v>32</v>
      </c>
      <c r="G2533" s="24">
        <v>16881</v>
      </c>
      <c r="H2533" s="24">
        <v>16043</v>
      </c>
    </row>
    <row r="2534" spans="1:8">
      <c r="A2534" s="24" t="str">
        <f t="shared" si="39"/>
        <v>2005_IBB_18</v>
      </c>
      <c r="B2534" s="24">
        <v>2005</v>
      </c>
      <c r="C2534" s="24" t="s">
        <v>182</v>
      </c>
      <c r="D2534" s="24" t="str">
        <f>VLOOKUP(C2534,'FHF LUT'!$A$5:$H$81,2,FALSE)</f>
        <v>Western Balsam Bark Beetle</v>
      </c>
      <c r="E2534" s="24">
        <v>18</v>
      </c>
      <c r="F2534" s="24" t="s">
        <v>15</v>
      </c>
      <c r="G2534" s="24">
        <v>6144</v>
      </c>
      <c r="H2534" s="24">
        <v>4103</v>
      </c>
    </row>
    <row r="2535" spans="1:8">
      <c r="A2535" s="24" t="str">
        <f t="shared" si="39"/>
        <v>2005_IBB_20</v>
      </c>
      <c r="B2535" s="24">
        <v>2005</v>
      </c>
      <c r="C2535" s="24" t="s">
        <v>182</v>
      </c>
      <c r="D2535" s="24" t="str">
        <f>VLOOKUP(C2535,'FHF LUT'!$A$5:$H$81,2,FALSE)</f>
        <v>Western Balsam Bark Beetle</v>
      </c>
      <c r="E2535" s="24">
        <v>20</v>
      </c>
      <c r="F2535" s="24" t="s">
        <v>6</v>
      </c>
      <c r="G2535" s="24">
        <v>94131</v>
      </c>
      <c r="H2535" s="24">
        <v>77046</v>
      </c>
    </row>
    <row r="2536" spans="1:8">
      <c r="A2536" s="24" t="str">
        <f t="shared" si="39"/>
        <v>2005_IBB_22</v>
      </c>
      <c r="B2536" s="24">
        <v>2005</v>
      </c>
      <c r="C2536" s="24" t="s">
        <v>182</v>
      </c>
      <c r="D2536" s="24" t="str">
        <f>VLOOKUP(C2536,'FHF LUT'!$A$5:$H$81,2,FALSE)</f>
        <v>Western Balsam Bark Beetle</v>
      </c>
      <c r="E2536" s="24">
        <v>22</v>
      </c>
      <c r="F2536" s="24" t="s">
        <v>19</v>
      </c>
      <c r="G2536" s="24">
        <v>9486</v>
      </c>
      <c r="H2536" s="24">
        <v>6875</v>
      </c>
    </row>
    <row r="2537" spans="1:8">
      <c r="A2537" s="24" t="str">
        <f t="shared" si="39"/>
        <v>2005_IBB_23</v>
      </c>
      <c r="B2537" s="24">
        <v>2005</v>
      </c>
      <c r="C2537" s="24" t="s">
        <v>182</v>
      </c>
      <c r="D2537" s="24" t="str">
        <f>VLOOKUP(C2537,'FHF LUT'!$A$5:$H$81,2,FALSE)</f>
        <v>Western Balsam Bark Beetle</v>
      </c>
      <c r="E2537" s="24">
        <v>23</v>
      </c>
      <c r="F2537" s="24" t="s">
        <v>27</v>
      </c>
      <c r="G2537" s="24">
        <v>317</v>
      </c>
      <c r="H2537" s="24">
        <v>317</v>
      </c>
    </row>
    <row r="2538" spans="1:8">
      <c r="A2538" s="24" t="str">
        <f t="shared" si="39"/>
        <v>2005_IBB_24</v>
      </c>
      <c r="B2538" s="24">
        <v>2005</v>
      </c>
      <c r="C2538" s="24" t="s">
        <v>182</v>
      </c>
      <c r="D2538" s="24" t="str">
        <f>VLOOKUP(C2538,'FHF LUT'!$A$5:$H$81,2,FALSE)</f>
        <v>Western Balsam Bark Beetle</v>
      </c>
      <c r="E2538" s="24">
        <v>24</v>
      </c>
      <c r="F2538" s="24" t="s">
        <v>17</v>
      </c>
      <c r="G2538" s="24">
        <v>296802</v>
      </c>
      <c r="H2538" s="24">
        <v>273009</v>
      </c>
    </row>
    <row r="2539" spans="1:8">
      <c r="A2539" s="24" t="str">
        <f t="shared" si="39"/>
        <v>2005_IBB_25</v>
      </c>
      <c r="B2539" s="24">
        <v>2005</v>
      </c>
      <c r="C2539" s="24" t="s">
        <v>182</v>
      </c>
      <c r="D2539" s="24" t="str">
        <f>VLOOKUP(C2539,'FHF LUT'!$A$5:$H$81,2,FALSE)</f>
        <v>Western Balsam Bark Beetle</v>
      </c>
      <c r="E2539" s="24">
        <v>25</v>
      </c>
      <c r="F2539" s="24" t="s">
        <v>23</v>
      </c>
      <c r="G2539" s="24">
        <v>0</v>
      </c>
      <c r="H2539" s="24">
        <v>0</v>
      </c>
    </row>
    <row r="2540" spans="1:8">
      <c r="A2540" s="24" t="str">
        <f t="shared" si="39"/>
        <v>2005_IBB_26</v>
      </c>
      <c r="B2540" s="24">
        <v>2005</v>
      </c>
      <c r="C2540" s="24" t="s">
        <v>182</v>
      </c>
      <c r="D2540" s="24" t="str">
        <f>VLOOKUP(C2540,'FHF LUT'!$A$5:$H$81,2,FALSE)</f>
        <v>Western Balsam Bark Beetle</v>
      </c>
      <c r="E2540" s="24">
        <v>26</v>
      </c>
      <c r="F2540" s="24" t="s">
        <v>14</v>
      </c>
      <c r="G2540" s="24">
        <v>15417</v>
      </c>
      <c r="H2540" s="24">
        <v>13502</v>
      </c>
    </row>
    <row r="2541" spans="1:8">
      <c r="A2541" s="24" t="str">
        <f t="shared" si="39"/>
        <v>2005_IBB_27</v>
      </c>
      <c r="B2541" s="24">
        <v>2005</v>
      </c>
      <c r="C2541" s="24" t="s">
        <v>182</v>
      </c>
      <c r="D2541" s="24" t="str">
        <f>VLOOKUP(C2541,'FHF LUT'!$A$5:$H$81,2,FALSE)</f>
        <v>Western Balsam Bark Beetle</v>
      </c>
      <c r="E2541" s="24">
        <v>27</v>
      </c>
      <c r="F2541" s="24" t="s">
        <v>21</v>
      </c>
      <c r="G2541" s="24">
        <v>68</v>
      </c>
      <c r="H2541" s="24">
        <v>68</v>
      </c>
    </row>
    <row r="2542" spans="1:8">
      <c r="A2542" s="24" t="str">
        <f t="shared" si="39"/>
        <v>2005_IBB_29</v>
      </c>
      <c r="B2542" s="24">
        <v>2005</v>
      </c>
      <c r="C2542" s="24" t="s">
        <v>182</v>
      </c>
      <c r="D2542" s="24" t="str">
        <f>VLOOKUP(C2542,'FHF LUT'!$A$5:$H$81,2,FALSE)</f>
        <v>Western Balsam Bark Beetle</v>
      </c>
      <c r="E2542" s="24">
        <v>29</v>
      </c>
      <c r="F2542" s="24" t="s">
        <v>9</v>
      </c>
      <c r="G2542" s="24">
        <v>3835</v>
      </c>
      <c r="H2542" s="24">
        <v>3765</v>
      </c>
    </row>
    <row r="2543" spans="1:8">
      <c r="A2543" s="24" t="str">
        <f t="shared" si="39"/>
        <v>2005_IBB_30</v>
      </c>
      <c r="B2543" s="24">
        <v>2005</v>
      </c>
      <c r="C2543" s="24" t="s">
        <v>182</v>
      </c>
      <c r="D2543" s="24" t="str">
        <f>VLOOKUP(C2543,'FHF LUT'!$A$5:$H$81,2,FALSE)</f>
        <v>Western Balsam Bark Beetle</v>
      </c>
      <c r="E2543" s="24">
        <v>30</v>
      </c>
      <c r="F2543" s="24" t="s">
        <v>35</v>
      </c>
      <c r="G2543" s="24">
        <v>962</v>
      </c>
      <c r="H2543" s="24">
        <v>962</v>
      </c>
    </row>
    <row r="2544" spans="1:8">
      <c r="A2544" s="24" t="str">
        <f t="shared" si="39"/>
        <v>2005_IBB_31</v>
      </c>
      <c r="B2544" s="24">
        <v>2005</v>
      </c>
      <c r="C2544" s="24" t="s">
        <v>182</v>
      </c>
      <c r="D2544" s="24" t="str">
        <f>VLOOKUP(C2544,'FHF LUT'!$A$5:$H$81,2,FALSE)</f>
        <v>Western Balsam Bark Beetle</v>
      </c>
      <c r="E2544" s="24">
        <v>31</v>
      </c>
      <c r="F2544" s="24" t="s">
        <v>34</v>
      </c>
      <c r="G2544" s="24">
        <v>0</v>
      </c>
      <c r="H2544" s="24">
        <v>0</v>
      </c>
    </row>
    <row r="2545" spans="1:8">
      <c r="A2545" s="24" t="str">
        <f t="shared" si="39"/>
        <v>2005_IBB_38</v>
      </c>
      <c r="B2545" s="24">
        <v>2005</v>
      </c>
      <c r="C2545" s="24" t="s">
        <v>182</v>
      </c>
      <c r="D2545" s="24" t="str">
        <f>VLOOKUP(C2545,'FHF LUT'!$A$5:$H$81,2,FALSE)</f>
        <v>Western Balsam Bark Beetle</v>
      </c>
      <c r="E2545" s="24">
        <v>38</v>
      </c>
      <c r="F2545" s="24" t="s">
        <v>8</v>
      </c>
      <c r="G2545" s="24">
        <v>0</v>
      </c>
      <c r="H2545" s="24">
        <v>0</v>
      </c>
    </row>
    <row r="2546" spans="1:8">
      <c r="A2546" s="24" t="str">
        <f t="shared" si="39"/>
        <v>2005_IBB_39</v>
      </c>
      <c r="B2546" s="24">
        <v>2005</v>
      </c>
      <c r="C2546" s="24" t="s">
        <v>182</v>
      </c>
      <c r="D2546" s="24" t="str">
        <f>VLOOKUP(C2546,'FHF LUT'!$A$5:$H$81,2,FALSE)</f>
        <v>Western Balsam Bark Beetle</v>
      </c>
      <c r="E2546" s="24">
        <v>39</v>
      </c>
      <c r="F2546" s="24" t="s">
        <v>36</v>
      </c>
      <c r="G2546" s="24">
        <v>0</v>
      </c>
      <c r="H2546" s="24">
        <v>0</v>
      </c>
    </row>
    <row r="2547" spans="1:8">
      <c r="A2547" s="24" t="str">
        <f t="shared" si="39"/>
        <v>2005_IBB_40</v>
      </c>
      <c r="B2547" s="24">
        <v>2005</v>
      </c>
      <c r="C2547" s="24" t="s">
        <v>182</v>
      </c>
      <c r="D2547" s="24" t="str">
        <f>VLOOKUP(C2547,'FHF LUT'!$A$5:$H$81,2,FALSE)</f>
        <v>Western Balsam Bark Beetle</v>
      </c>
      <c r="E2547" s="24">
        <v>40</v>
      </c>
      <c r="F2547" s="24" t="s">
        <v>31</v>
      </c>
      <c r="G2547" s="24">
        <v>129</v>
      </c>
      <c r="H2547" s="24">
        <v>129</v>
      </c>
    </row>
    <row r="2548" spans="1:8">
      <c r="A2548" s="24" t="str">
        <f t="shared" si="39"/>
        <v>2005_IBB_41</v>
      </c>
      <c r="B2548" s="24">
        <v>2005</v>
      </c>
      <c r="C2548" s="24" t="s">
        <v>182</v>
      </c>
      <c r="D2548" s="24" t="str">
        <f>VLOOKUP(C2548,'FHF LUT'!$A$5:$H$81,2,FALSE)</f>
        <v>Western Balsam Bark Beetle</v>
      </c>
      <c r="E2548" s="24">
        <v>41</v>
      </c>
      <c r="F2548" s="24" t="s">
        <v>26</v>
      </c>
      <c r="G2548" s="24">
        <v>17574</v>
      </c>
      <c r="H2548" s="24">
        <v>17394</v>
      </c>
    </row>
    <row r="2549" spans="1:8">
      <c r="A2549" s="24" t="str">
        <f t="shared" si="39"/>
        <v>2005_IBB_43</v>
      </c>
      <c r="B2549" s="24">
        <v>2005</v>
      </c>
      <c r="C2549" s="24" t="s">
        <v>182</v>
      </c>
      <c r="D2549" s="24" t="str">
        <f>VLOOKUP(C2549,'FHF LUT'!$A$5:$H$81,2,FALSE)</f>
        <v>Western Balsam Bark Beetle</v>
      </c>
      <c r="E2549" s="24">
        <v>43</v>
      </c>
      <c r="F2549" s="24" t="s">
        <v>20</v>
      </c>
      <c r="G2549" s="24">
        <v>2157</v>
      </c>
      <c r="H2549" s="24">
        <v>1943</v>
      </c>
    </row>
    <row r="2550" spans="1:8">
      <c r="A2550" s="24" t="str">
        <f t="shared" si="39"/>
        <v>2005_IBB_44</v>
      </c>
      <c r="B2550" s="24">
        <v>2005</v>
      </c>
      <c r="C2550" s="24" t="s">
        <v>182</v>
      </c>
      <c r="D2550" s="24" t="str">
        <f>VLOOKUP(C2550,'FHF LUT'!$A$5:$H$81,2,FALSE)</f>
        <v>Western Balsam Bark Beetle</v>
      </c>
      <c r="E2550" s="24">
        <v>44</v>
      </c>
      <c r="F2550" s="24" t="s">
        <v>3</v>
      </c>
      <c r="G2550" s="24">
        <v>0</v>
      </c>
      <c r="H2550" s="24">
        <v>0</v>
      </c>
    </row>
    <row r="2551" spans="1:8">
      <c r="A2551" s="24" t="str">
        <f t="shared" si="39"/>
        <v>2005_IBB_45</v>
      </c>
      <c r="B2551" s="24">
        <v>2005</v>
      </c>
      <c r="C2551" s="24" t="s">
        <v>182</v>
      </c>
      <c r="D2551" s="24" t="str">
        <f>VLOOKUP(C2551,'FHF LUT'!$A$5:$H$81,2,FALSE)</f>
        <v>Western Balsam Bark Beetle</v>
      </c>
      <c r="E2551" s="24">
        <v>45</v>
      </c>
      <c r="F2551" s="24" t="s">
        <v>5</v>
      </c>
      <c r="G2551" s="24">
        <v>15164</v>
      </c>
      <c r="H2551" s="24">
        <v>13575</v>
      </c>
    </row>
    <row r="2552" spans="1:8">
      <c r="A2552" s="24" t="str">
        <f t="shared" si="39"/>
        <v>2005_IBB_46</v>
      </c>
      <c r="B2552" s="24">
        <v>2005</v>
      </c>
      <c r="C2552" s="24" t="s">
        <v>182</v>
      </c>
      <c r="D2552" s="24" t="str">
        <f>VLOOKUP(C2552,'FHF LUT'!$A$5:$H$81,2,FALSE)</f>
        <v>Western Balsam Bark Beetle</v>
      </c>
      <c r="E2552" s="24">
        <v>46</v>
      </c>
      <c r="F2552" s="24" t="s">
        <v>234</v>
      </c>
      <c r="G2552" s="24">
        <v>0</v>
      </c>
      <c r="H2552" s="24">
        <v>0</v>
      </c>
    </row>
    <row r="2553" spans="1:8">
      <c r="A2553" s="24" t="str">
        <f t="shared" si="39"/>
        <v>2005_IBB_47</v>
      </c>
      <c r="B2553" s="24">
        <v>2005</v>
      </c>
      <c r="C2553" s="24" t="s">
        <v>182</v>
      </c>
      <c r="D2553" s="24" t="str">
        <f>VLOOKUP(C2553,'FHF LUT'!$A$5:$H$81,2,FALSE)</f>
        <v>Western Balsam Bark Beetle</v>
      </c>
      <c r="E2553" s="24">
        <v>47</v>
      </c>
      <c r="F2553" s="24" t="s">
        <v>233</v>
      </c>
      <c r="G2553" s="24">
        <v>0</v>
      </c>
      <c r="H2553" s="24">
        <v>0</v>
      </c>
    </row>
    <row r="2554" spans="1:8">
      <c r="A2554" s="24" t="str">
        <f t="shared" si="39"/>
        <v>2005_IBB_48</v>
      </c>
      <c r="B2554" s="24">
        <v>2005</v>
      </c>
      <c r="C2554" s="24" t="s">
        <v>182</v>
      </c>
      <c r="D2554" s="24" t="str">
        <f>VLOOKUP(C2554,'FHF LUT'!$A$5:$H$81,2,FALSE)</f>
        <v>Western Balsam Bark Beetle</v>
      </c>
      <c r="E2554" s="24">
        <v>48</v>
      </c>
      <c r="F2554" s="24" t="s">
        <v>235</v>
      </c>
      <c r="G2554" s="24">
        <v>0</v>
      </c>
      <c r="H2554" s="24">
        <v>0</v>
      </c>
    </row>
    <row r="2555" spans="1:8">
      <c r="A2555" s="24" t="str">
        <f t="shared" si="39"/>
        <v>2005_IBD_1</v>
      </c>
      <c r="B2555" s="24">
        <v>2005</v>
      </c>
      <c r="C2555" s="24" t="s">
        <v>183</v>
      </c>
      <c r="D2555" s="24" t="str">
        <f>VLOOKUP(C2555,'FHF LUT'!$A$5:$H$81,2,FALSE)</f>
        <v>Douglas-fir Beetle</v>
      </c>
      <c r="E2555" s="24">
        <v>1</v>
      </c>
      <c r="F2555" s="24" t="s">
        <v>10</v>
      </c>
      <c r="G2555" s="24">
        <v>483</v>
      </c>
      <c r="H2555" s="24">
        <v>483</v>
      </c>
    </row>
    <row r="2556" spans="1:8">
      <c r="A2556" s="24" t="str">
        <f t="shared" si="39"/>
        <v>2005_IBD_2</v>
      </c>
      <c r="B2556" s="24">
        <v>2005</v>
      </c>
      <c r="C2556" s="24" t="s">
        <v>183</v>
      </c>
      <c r="D2556" s="24" t="str">
        <f>VLOOKUP(C2556,'FHF LUT'!$A$5:$H$81,2,FALSE)</f>
        <v>Douglas-fir Beetle</v>
      </c>
      <c r="E2556" s="24">
        <v>2</v>
      </c>
      <c r="F2556" s="24" t="s">
        <v>22</v>
      </c>
      <c r="G2556" s="24">
        <v>2767</v>
      </c>
      <c r="H2556" s="24">
        <v>2293</v>
      </c>
    </row>
    <row r="2557" spans="1:8">
      <c r="A2557" s="24" t="str">
        <f t="shared" si="39"/>
        <v>2005_IBD_3</v>
      </c>
      <c r="B2557" s="24">
        <v>2005</v>
      </c>
      <c r="C2557" s="24" t="s">
        <v>183</v>
      </c>
      <c r="D2557" s="24" t="str">
        <f>VLOOKUP(C2557,'FHF LUT'!$A$5:$H$81,2,FALSE)</f>
        <v>Douglas-fir Beetle</v>
      </c>
      <c r="E2557" s="24">
        <v>3</v>
      </c>
      <c r="F2557" s="24" t="s">
        <v>13</v>
      </c>
      <c r="G2557" s="24">
        <v>0</v>
      </c>
      <c r="H2557" s="24">
        <v>0</v>
      </c>
    </row>
    <row r="2558" spans="1:8">
      <c r="A2558" s="24" t="str">
        <f t="shared" si="39"/>
        <v>2005_IBD_4</v>
      </c>
      <c r="B2558" s="24">
        <v>2005</v>
      </c>
      <c r="C2558" s="24" t="s">
        <v>183</v>
      </c>
      <c r="D2558" s="24" t="str">
        <f>VLOOKUP(C2558,'FHF LUT'!$A$5:$H$81,2,FALSE)</f>
        <v>Douglas-fir Beetle</v>
      </c>
      <c r="E2558" s="24">
        <v>4</v>
      </c>
      <c r="F2558" s="24" t="s">
        <v>28</v>
      </c>
      <c r="G2558" s="24">
        <v>0</v>
      </c>
      <c r="H2558" s="24">
        <v>0</v>
      </c>
    </row>
    <row r="2559" spans="1:8">
      <c r="A2559" s="24" t="str">
        <f t="shared" si="39"/>
        <v>2005_IBD_5</v>
      </c>
      <c r="B2559" s="24">
        <v>2005</v>
      </c>
      <c r="C2559" s="24" t="s">
        <v>183</v>
      </c>
      <c r="D2559" s="24" t="str">
        <f>VLOOKUP(C2559,'FHF LUT'!$A$5:$H$81,2,FALSE)</f>
        <v>Douglas-fir Beetle</v>
      </c>
      <c r="E2559" s="24">
        <v>5</v>
      </c>
      <c r="F2559" s="24" t="s">
        <v>16</v>
      </c>
      <c r="G2559" s="24">
        <v>770</v>
      </c>
      <c r="H2559" s="24">
        <v>770</v>
      </c>
    </row>
    <row r="2560" spans="1:8">
      <c r="A2560" s="24" t="str">
        <f t="shared" si="39"/>
        <v>2005_IBD_7</v>
      </c>
      <c r="B2560" s="24">
        <v>2005</v>
      </c>
      <c r="C2560" s="24" t="s">
        <v>183</v>
      </c>
      <c r="D2560" s="24" t="str">
        <f>VLOOKUP(C2560,'FHF LUT'!$A$5:$H$81,2,FALSE)</f>
        <v>Douglas-fir Beetle</v>
      </c>
      <c r="E2560" s="24">
        <v>7</v>
      </c>
      <c r="F2560" s="24" t="s">
        <v>25</v>
      </c>
      <c r="G2560" s="24">
        <v>0</v>
      </c>
      <c r="H2560" s="24">
        <v>0</v>
      </c>
    </row>
    <row r="2561" spans="1:8">
      <c r="A2561" s="24" t="str">
        <f t="shared" si="39"/>
        <v>2005_IBD_8</v>
      </c>
      <c r="B2561" s="24">
        <v>2005</v>
      </c>
      <c r="C2561" s="24" t="s">
        <v>183</v>
      </c>
      <c r="D2561" s="24" t="str">
        <f>VLOOKUP(C2561,'FHF LUT'!$A$5:$H$81,2,FALSE)</f>
        <v>Douglas-fir Beetle</v>
      </c>
      <c r="E2561" s="24">
        <v>8</v>
      </c>
      <c r="F2561" s="24" t="s">
        <v>29</v>
      </c>
      <c r="G2561" s="24">
        <v>0</v>
      </c>
      <c r="H2561" s="24">
        <v>0</v>
      </c>
    </row>
    <row r="2562" spans="1:8">
      <c r="A2562" s="24" t="str">
        <f t="shared" si="39"/>
        <v>2005_IBD_9</v>
      </c>
      <c r="B2562" s="24">
        <v>2005</v>
      </c>
      <c r="C2562" s="24" t="s">
        <v>183</v>
      </c>
      <c r="D2562" s="24" t="str">
        <f>VLOOKUP(C2562,'FHF LUT'!$A$5:$H$81,2,FALSE)</f>
        <v>Douglas-fir Beetle</v>
      </c>
      <c r="E2562" s="24">
        <v>9</v>
      </c>
      <c r="F2562" s="24" t="s">
        <v>7</v>
      </c>
      <c r="G2562" s="24">
        <v>1443</v>
      </c>
      <c r="H2562" s="24">
        <v>1033</v>
      </c>
    </row>
    <row r="2563" spans="1:8">
      <c r="A2563" s="24" t="str">
        <f t="shared" ref="A2563:A2626" si="40">CONCATENATE(B2563,"_",C2563,"_",E2563)</f>
        <v>2005_IBD_10</v>
      </c>
      <c r="B2563" s="24">
        <v>2005</v>
      </c>
      <c r="C2563" s="24" t="s">
        <v>183</v>
      </c>
      <c r="D2563" s="24" t="str">
        <f>VLOOKUP(C2563,'FHF LUT'!$A$5:$H$81,2,FALSE)</f>
        <v>Douglas-fir Beetle</v>
      </c>
      <c r="E2563" s="24">
        <v>10</v>
      </c>
      <c r="F2563" s="24" t="s">
        <v>18</v>
      </c>
      <c r="G2563" s="24">
        <v>0</v>
      </c>
      <c r="H2563" s="24">
        <v>0</v>
      </c>
    </row>
    <row r="2564" spans="1:8">
      <c r="A2564" s="24" t="str">
        <f t="shared" si="40"/>
        <v>2005_IBD_11</v>
      </c>
      <c r="B2564" s="24">
        <v>2005</v>
      </c>
      <c r="C2564" s="24" t="s">
        <v>183</v>
      </c>
      <c r="D2564" s="24" t="str">
        <f>VLOOKUP(C2564,'FHF LUT'!$A$5:$H$81,2,FALSE)</f>
        <v>Douglas-fir Beetle</v>
      </c>
      <c r="E2564" s="24">
        <v>11</v>
      </c>
      <c r="F2564" s="24" t="s">
        <v>4</v>
      </c>
      <c r="G2564" s="24">
        <v>979</v>
      </c>
      <c r="H2564" s="24">
        <v>955</v>
      </c>
    </row>
    <row r="2565" spans="1:8">
      <c r="A2565" s="24" t="str">
        <f t="shared" si="40"/>
        <v>2005_IBD_12</v>
      </c>
      <c r="B2565" s="24">
        <v>2005</v>
      </c>
      <c r="C2565" s="24" t="s">
        <v>183</v>
      </c>
      <c r="D2565" s="24" t="str">
        <f>VLOOKUP(C2565,'FHF LUT'!$A$5:$H$81,2,FALSE)</f>
        <v>Douglas-fir Beetle</v>
      </c>
      <c r="E2565" s="24">
        <v>12</v>
      </c>
      <c r="F2565" s="24" t="s">
        <v>11</v>
      </c>
      <c r="G2565" s="24">
        <v>0</v>
      </c>
      <c r="H2565" s="24">
        <v>0</v>
      </c>
    </row>
    <row r="2566" spans="1:8">
      <c r="A2566" s="24" t="str">
        <f t="shared" si="40"/>
        <v>2005_IBD_13</v>
      </c>
      <c r="B2566" s="24">
        <v>2005</v>
      </c>
      <c r="C2566" s="24" t="s">
        <v>183</v>
      </c>
      <c r="D2566" s="24" t="str">
        <f>VLOOKUP(C2566,'FHF LUT'!$A$5:$H$81,2,FALSE)</f>
        <v>Douglas-fir Beetle</v>
      </c>
      <c r="E2566" s="24">
        <v>13</v>
      </c>
      <c r="F2566" s="24" t="s">
        <v>24</v>
      </c>
      <c r="G2566" s="24">
        <v>401</v>
      </c>
      <c r="H2566" s="24">
        <v>251</v>
      </c>
    </row>
    <row r="2567" spans="1:8">
      <c r="A2567" s="24" t="str">
        <f t="shared" si="40"/>
        <v>2005_IBD_14</v>
      </c>
      <c r="B2567" s="24">
        <v>2005</v>
      </c>
      <c r="C2567" s="24" t="s">
        <v>183</v>
      </c>
      <c r="D2567" s="24" t="str">
        <f>VLOOKUP(C2567,'FHF LUT'!$A$5:$H$81,2,FALSE)</f>
        <v>Douglas-fir Beetle</v>
      </c>
      <c r="E2567" s="24">
        <v>14</v>
      </c>
      <c r="F2567" s="24" t="s">
        <v>30</v>
      </c>
      <c r="G2567" s="24">
        <v>0</v>
      </c>
      <c r="H2567" s="24">
        <v>0</v>
      </c>
    </row>
    <row r="2568" spans="1:8">
      <c r="A2568" s="24" t="str">
        <f t="shared" si="40"/>
        <v>2005_IBD_15</v>
      </c>
      <c r="B2568" s="24">
        <v>2005</v>
      </c>
      <c r="C2568" s="24" t="s">
        <v>183</v>
      </c>
      <c r="D2568" s="24" t="str">
        <f>VLOOKUP(C2568,'FHF LUT'!$A$5:$H$81,2,FALSE)</f>
        <v>Douglas-fir Beetle</v>
      </c>
      <c r="E2568" s="24">
        <v>15</v>
      </c>
      <c r="F2568" s="24" t="s">
        <v>33</v>
      </c>
      <c r="G2568" s="24">
        <v>939</v>
      </c>
      <c r="H2568" s="24">
        <v>939</v>
      </c>
    </row>
    <row r="2569" spans="1:8">
      <c r="A2569" s="24" t="str">
        <f t="shared" si="40"/>
        <v>2005_IBD_16</v>
      </c>
      <c r="B2569" s="24">
        <v>2005</v>
      </c>
      <c r="C2569" s="24" t="s">
        <v>183</v>
      </c>
      <c r="D2569" s="24" t="str">
        <f>VLOOKUP(C2569,'FHF LUT'!$A$5:$H$81,2,FALSE)</f>
        <v>Douglas-fir Beetle</v>
      </c>
      <c r="E2569" s="24">
        <v>16</v>
      </c>
      <c r="F2569" s="24" t="s">
        <v>12</v>
      </c>
      <c r="G2569" s="24">
        <v>0</v>
      </c>
      <c r="H2569" s="24">
        <v>0</v>
      </c>
    </row>
    <row r="2570" spans="1:8">
      <c r="A2570" s="24" t="str">
        <f t="shared" si="40"/>
        <v>2005_IBD_17</v>
      </c>
      <c r="B2570" s="24">
        <v>2005</v>
      </c>
      <c r="C2570" s="24" t="s">
        <v>183</v>
      </c>
      <c r="D2570" s="24" t="str">
        <f>VLOOKUP(C2570,'FHF LUT'!$A$5:$H$81,2,FALSE)</f>
        <v>Douglas-fir Beetle</v>
      </c>
      <c r="E2570" s="24">
        <v>17</v>
      </c>
      <c r="F2570" s="24" t="s">
        <v>32</v>
      </c>
      <c r="G2570" s="24">
        <v>0</v>
      </c>
      <c r="H2570" s="24">
        <v>0</v>
      </c>
    </row>
    <row r="2571" spans="1:8">
      <c r="A2571" s="24" t="str">
        <f t="shared" si="40"/>
        <v>2005_IBD_18</v>
      </c>
      <c r="B2571" s="24">
        <v>2005</v>
      </c>
      <c r="C2571" s="24" t="s">
        <v>183</v>
      </c>
      <c r="D2571" s="24" t="str">
        <f>VLOOKUP(C2571,'FHF LUT'!$A$5:$H$81,2,FALSE)</f>
        <v>Douglas-fir Beetle</v>
      </c>
      <c r="E2571" s="24">
        <v>18</v>
      </c>
      <c r="F2571" s="24" t="s">
        <v>15</v>
      </c>
      <c r="G2571" s="24">
        <v>239</v>
      </c>
      <c r="H2571" s="24">
        <v>239</v>
      </c>
    </row>
    <row r="2572" spans="1:8">
      <c r="A2572" s="24" t="str">
        <f t="shared" si="40"/>
        <v>2005_IBD_20</v>
      </c>
      <c r="B2572" s="24">
        <v>2005</v>
      </c>
      <c r="C2572" s="24" t="s">
        <v>183</v>
      </c>
      <c r="D2572" s="24" t="str">
        <f>VLOOKUP(C2572,'FHF LUT'!$A$5:$H$81,2,FALSE)</f>
        <v>Douglas-fir Beetle</v>
      </c>
      <c r="E2572" s="24">
        <v>20</v>
      </c>
      <c r="F2572" s="24" t="s">
        <v>6</v>
      </c>
      <c r="G2572" s="24">
        <v>0</v>
      </c>
      <c r="H2572" s="24">
        <v>0</v>
      </c>
    </row>
    <row r="2573" spans="1:8">
      <c r="A2573" s="24" t="str">
        <f t="shared" si="40"/>
        <v>2005_IBD_22</v>
      </c>
      <c r="B2573" s="24">
        <v>2005</v>
      </c>
      <c r="C2573" s="24" t="s">
        <v>183</v>
      </c>
      <c r="D2573" s="24" t="str">
        <f>VLOOKUP(C2573,'FHF LUT'!$A$5:$H$81,2,FALSE)</f>
        <v>Douglas-fir Beetle</v>
      </c>
      <c r="E2573" s="24">
        <v>22</v>
      </c>
      <c r="F2573" s="24" t="s">
        <v>19</v>
      </c>
      <c r="G2573" s="24">
        <v>1683</v>
      </c>
      <c r="H2573" s="24">
        <v>1613</v>
      </c>
    </row>
    <row r="2574" spans="1:8">
      <c r="A2574" s="24" t="str">
        <f t="shared" si="40"/>
        <v>2005_IBD_23</v>
      </c>
      <c r="B2574" s="24">
        <v>2005</v>
      </c>
      <c r="C2574" s="24" t="s">
        <v>183</v>
      </c>
      <c r="D2574" s="24" t="str">
        <f>VLOOKUP(C2574,'FHF LUT'!$A$5:$H$81,2,FALSE)</f>
        <v>Douglas-fir Beetle</v>
      </c>
      <c r="E2574" s="24">
        <v>23</v>
      </c>
      <c r="F2574" s="24" t="s">
        <v>27</v>
      </c>
      <c r="G2574" s="24">
        <v>1187</v>
      </c>
      <c r="H2574" s="24">
        <v>1187</v>
      </c>
    </row>
    <row r="2575" spans="1:8">
      <c r="A2575" s="24" t="str">
        <f t="shared" si="40"/>
        <v>2005_IBD_24</v>
      </c>
      <c r="B2575" s="24">
        <v>2005</v>
      </c>
      <c r="C2575" s="24" t="s">
        <v>183</v>
      </c>
      <c r="D2575" s="24" t="str">
        <f>VLOOKUP(C2575,'FHF LUT'!$A$5:$H$81,2,FALSE)</f>
        <v>Douglas-fir Beetle</v>
      </c>
      <c r="E2575" s="24">
        <v>24</v>
      </c>
      <c r="F2575" s="24" t="s">
        <v>17</v>
      </c>
      <c r="G2575" s="24">
        <v>0</v>
      </c>
      <c r="H2575" s="24">
        <v>0</v>
      </c>
    </row>
    <row r="2576" spans="1:8">
      <c r="A2576" s="24" t="str">
        <f t="shared" si="40"/>
        <v>2005_IBD_25</v>
      </c>
      <c r="B2576" s="24">
        <v>2005</v>
      </c>
      <c r="C2576" s="24" t="s">
        <v>183</v>
      </c>
      <c r="D2576" s="24" t="str">
        <f>VLOOKUP(C2576,'FHF LUT'!$A$5:$H$81,2,FALSE)</f>
        <v>Douglas-fir Beetle</v>
      </c>
      <c r="E2576" s="24">
        <v>25</v>
      </c>
      <c r="F2576" s="24" t="s">
        <v>23</v>
      </c>
      <c r="G2576" s="24">
        <v>0</v>
      </c>
      <c r="H2576" s="24">
        <v>0</v>
      </c>
    </row>
    <row r="2577" spans="1:8">
      <c r="A2577" s="24" t="str">
        <f t="shared" si="40"/>
        <v>2005_IBD_26</v>
      </c>
      <c r="B2577" s="24">
        <v>2005</v>
      </c>
      <c r="C2577" s="24" t="s">
        <v>183</v>
      </c>
      <c r="D2577" s="24" t="str">
        <f>VLOOKUP(C2577,'FHF LUT'!$A$5:$H$81,2,FALSE)</f>
        <v>Douglas-fir Beetle</v>
      </c>
      <c r="E2577" s="24">
        <v>26</v>
      </c>
      <c r="F2577" s="24" t="s">
        <v>14</v>
      </c>
      <c r="G2577" s="24">
        <v>0</v>
      </c>
      <c r="H2577" s="24">
        <v>0</v>
      </c>
    </row>
    <row r="2578" spans="1:8">
      <c r="A2578" s="24" t="str">
        <f t="shared" si="40"/>
        <v>2005_IBD_27</v>
      </c>
      <c r="B2578" s="24">
        <v>2005</v>
      </c>
      <c r="C2578" s="24" t="s">
        <v>183</v>
      </c>
      <c r="D2578" s="24" t="str">
        <f>VLOOKUP(C2578,'FHF LUT'!$A$5:$H$81,2,FALSE)</f>
        <v>Douglas-fir Beetle</v>
      </c>
      <c r="E2578" s="24">
        <v>27</v>
      </c>
      <c r="F2578" s="24" t="s">
        <v>21</v>
      </c>
      <c r="G2578" s="24">
        <v>2</v>
      </c>
      <c r="H2578" s="24">
        <v>2</v>
      </c>
    </row>
    <row r="2579" spans="1:8">
      <c r="A2579" s="24" t="str">
        <f t="shared" si="40"/>
        <v>2005_IBD_29</v>
      </c>
      <c r="B2579" s="24">
        <v>2005</v>
      </c>
      <c r="C2579" s="24" t="s">
        <v>183</v>
      </c>
      <c r="D2579" s="24" t="str">
        <f>VLOOKUP(C2579,'FHF LUT'!$A$5:$H$81,2,FALSE)</f>
        <v>Douglas-fir Beetle</v>
      </c>
      <c r="E2579" s="24">
        <v>29</v>
      </c>
      <c r="F2579" s="24" t="s">
        <v>9</v>
      </c>
      <c r="G2579" s="24">
        <v>108020</v>
      </c>
      <c r="H2579" s="24">
        <v>93484</v>
      </c>
    </row>
    <row r="2580" spans="1:8">
      <c r="A2580" s="24" t="str">
        <f t="shared" si="40"/>
        <v>2005_IBD_30</v>
      </c>
      <c r="B2580" s="24">
        <v>2005</v>
      </c>
      <c r="C2580" s="24" t="s">
        <v>183</v>
      </c>
      <c r="D2580" s="24" t="str">
        <f>VLOOKUP(C2580,'FHF LUT'!$A$5:$H$81,2,FALSE)</f>
        <v>Douglas-fir Beetle</v>
      </c>
      <c r="E2580" s="24">
        <v>30</v>
      </c>
      <c r="F2580" s="24" t="s">
        <v>35</v>
      </c>
      <c r="G2580" s="24">
        <v>4948</v>
      </c>
      <c r="H2580" s="24">
        <v>3972</v>
      </c>
    </row>
    <row r="2581" spans="1:8">
      <c r="A2581" s="24" t="str">
        <f t="shared" si="40"/>
        <v>2005_IBD_31</v>
      </c>
      <c r="B2581" s="24">
        <v>2005</v>
      </c>
      <c r="C2581" s="24" t="s">
        <v>183</v>
      </c>
      <c r="D2581" s="24" t="str">
        <f>VLOOKUP(C2581,'FHF LUT'!$A$5:$H$81,2,FALSE)</f>
        <v>Douglas-fir Beetle</v>
      </c>
      <c r="E2581" s="24">
        <v>31</v>
      </c>
      <c r="F2581" s="24" t="s">
        <v>34</v>
      </c>
      <c r="G2581" s="24">
        <v>5310</v>
      </c>
      <c r="H2581" s="24">
        <v>5093</v>
      </c>
    </row>
    <row r="2582" spans="1:8">
      <c r="A2582" s="24" t="str">
        <f t="shared" si="40"/>
        <v>2005_IBD_38</v>
      </c>
      <c r="B2582" s="24">
        <v>2005</v>
      </c>
      <c r="C2582" s="24" t="s">
        <v>183</v>
      </c>
      <c r="D2582" s="24" t="str">
        <f>VLOOKUP(C2582,'FHF LUT'!$A$5:$H$81,2,FALSE)</f>
        <v>Douglas-fir Beetle</v>
      </c>
      <c r="E2582" s="24">
        <v>38</v>
      </c>
      <c r="F2582" s="24" t="s">
        <v>8</v>
      </c>
      <c r="G2582" s="24">
        <v>0</v>
      </c>
      <c r="H2582" s="24">
        <v>0</v>
      </c>
    </row>
    <row r="2583" spans="1:8">
      <c r="A2583" s="24" t="str">
        <f t="shared" si="40"/>
        <v>2005_IBD_39</v>
      </c>
      <c r="B2583" s="24">
        <v>2005</v>
      </c>
      <c r="C2583" s="24" t="s">
        <v>183</v>
      </c>
      <c r="D2583" s="24" t="str">
        <f>VLOOKUP(C2583,'FHF LUT'!$A$5:$H$81,2,FALSE)</f>
        <v>Douglas-fir Beetle</v>
      </c>
      <c r="E2583" s="24">
        <v>39</v>
      </c>
      <c r="F2583" s="24" t="s">
        <v>36</v>
      </c>
      <c r="G2583" s="24">
        <v>0</v>
      </c>
      <c r="H2583" s="24">
        <v>0</v>
      </c>
    </row>
    <row r="2584" spans="1:8">
      <c r="A2584" s="24" t="str">
        <f t="shared" si="40"/>
        <v>2005_IBD_40</v>
      </c>
      <c r="B2584" s="24">
        <v>2005</v>
      </c>
      <c r="C2584" s="24" t="s">
        <v>183</v>
      </c>
      <c r="D2584" s="24" t="str">
        <f>VLOOKUP(C2584,'FHF LUT'!$A$5:$H$81,2,FALSE)</f>
        <v>Douglas-fir Beetle</v>
      </c>
      <c r="E2584" s="24">
        <v>40</v>
      </c>
      <c r="F2584" s="24" t="s">
        <v>31</v>
      </c>
      <c r="G2584" s="24">
        <v>0</v>
      </c>
      <c r="H2584" s="24">
        <v>0</v>
      </c>
    </row>
    <row r="2585" spans="1:8">
      <c r="A2585" s="24" t="str">
        <f t="shared" si="40"/>
        <v>2005_IBD_41</v>
      </c>
      <c r="B2585" s="24">
        <v>2005</v>
      </c>
      <c r="C2585" s="24" t="s">
        <v>183</v>
      </c>
      <c r="D2585" s="24" t="str">
        <f>VLOOKUP(C2585,'FHF LUT'!$A$5:$H$81,2,FALSE)</f>
        <v>Douglas-fir Beetle</v>
      </c>
      <c r="E2585" s="24">
        <v>41</v>
      </c>
      <c r="F2585" s="24" t="s">
        <v>26</v>
      </c>
      <c r="G2585" s="24">
        <v>0</v>
      </c>
      <c r="H2585" s="24">
        <v>0</v>
      </c>
    </row>
    <row r="2586" spans="1:8">
      <c r="A2586" s="24" t="str">
        <f t="shared" si="40"/>
        <v>2005_IBD_43</v>
      </c>
      <c r="B2586" s="24">
        <v>2005</v>
      </c>
      <c r="C2586" s="24" t="s">
        <v>183</v>
      </c>
      <c r="D2586" s="24" t="str">
        <f>VLOOKUP(C2586,'FHF LUT'!$A$5:$H$81,2,FALSE)</f>
        <v>Douglas-fir Beetle</v>
      </c>
      <c r="E2586" s="24">
        <v>43</v>
      </c>
      <c r="F2586" s="24" t="s">
        <v>20</v>
      </c>
      <c r="G2586" s="24">
        <v>0</v>
      </c>
      <c r="H2586" s="24">
        <v>0</v>
      </c>
    </row>
    <row r="2587" spans="1:8">
      <c r="A2587" s="24" t="str">
        <f t="shared" si="40"/>
        <v>2005_IBD_44</v>
      </c>
      <c r="B2587" s="24">
        <v>2005</v>
      </c>
      <c r="C2587" s="24" t="s">
        <v>183</v>
      </c>
      <c r="D2587" s="24" t="str">
        <f>VLOOKUP(C2587,'FHF LUT'!$A$5:$H$81,2,FALSE)</f>
        <v>Douglas-fir Beetle</v>
      </c>
      <c r="E2587" s="24">
        <v>44</v>
      </c>
      <c r="F2587" s="24" t="s">
        <v>3</v>
      </c>
      <c r="G2587" s="24">
        <v>0</v>
      </c>
      <c r="H2587" s="24">
        <v>0</v>
      </c>
    </row>
    <row r="2588" spans="1:8">
      <c r="A2588" s="24" t="str">
        <f t="shared" si="40"/>
        <v>2005_IBD_45</v>
      </c>
      <c r="B2588" s="24">
        <v>2005</v>
      </c>
      <c r="C2588" s="24" t="s">
        <v>183</v>
      </c>
      <c r="D2588" s="24" t="str">
        <f>VLOOKUP(C2588,'FHF LUT'!$A$5:$H$81,2,FALSE)</f>
        <v>Douglas-fir Beetle</v>
      </c>
      <c r="E2588" s="24">
        <v>45</v>
      </c>
      <c r="F2588" s="24" t="s">
        <v>5</v>
      </c>
      <c r="G2588" s="24">
        <v>166</v>
      </c>
      <c r="H2588" s="24">
        <v>166</v>
      </c>
    </row>
    <row r="2589" spans="1:8">
      <c r="A2589" s="24" t="str">
        <f t="shared" si="40"/>
        <v>2005_IBD_46</v>
      </c>
      <c r="B2589" s="24">
        <v>2005</v>
      </c>
      <c r="C2589" s="24" t="s">
        <v>183</v>
      </c>
      <c r="D2589" s="24" t="str">
        <f>VLOOKUP(C2589,'FHF LUT'!$A$5:$H$81,2,FALSE)</f>
        <v>Douglas-fir Beetle</v>
      </c>
      <c r="E2589" s="24">
        <v>46</v>
      </c>
      <c r="F2589" s="24" t="s">
        <v>234</v>
      </c>
      <c r="G2589" s="24">
        <v>0</v>
      </c>
      <c r="H2589" s="24">
        <v>0</v>
      </c>
    </row>
    <row r="2590" spans="1:8">
      <c r="A2590" s="24" t="str">
        <f t="shared" si="40"/>
        <v>2005_IBD_47</v>
      </c>
      <c r="B2590" s="24">
        <v>2005</v>
      </c>
      <c r="C2590" s="24" t="s">
        <v>183</v>
      </c>
      <c r="D2590" s="24" t="str">
        <f>VLOOKUP(C2590,'FHF LUT'!$A$5:$H$81,2,FALSE)</f>
        <v>Douglas-fir Beetle</v>
      </c>
      <c r="E2590" s="24">
        <v>47</v>
      </c>
      <c r="F2590" s="24" t="s">
        <v>233</v>
      </c>
      <c r="G2590" s="24">
        <v>0</v>
      </c>
      <c r="H2590" s="24">
        <v>0</v>
      </c>
    </row>
    <row r="2591" spans="1:8">
      <c r="A2591" s="24" t="str">
        <f t="shared" si="40"/>
        <v>2005_IBD_48</v>
      </c>
      <c r="B2591" s="24">
        <v>2005</v>
      </c>
      <c r="C2591" s="24" t="s">
        <v>183</v>
      </c>
      <c r="D2591" s="24" t="str">
        <f>VLOOKUP(C2591,'FHF LUT'!$A$5:$H$81,2,FALSE)</f>
        <v>Douglas-fir Beetle</v>
      </c>
      <c r="E2591" s="24">
        <v>48</v>
      </c>
      <c r="F2591" s="24" t="s">
        <v>235</v>
      </c>
      <c r="G2591" s="24">
        <v>0</v>
      </c>
      <c r="H2591" s="24">
        <v>0</v>
      </c>
    </row>
    <row r="2592" spans="1:8">
      <c r="A2592" s="24" t="str">
        <f t="shared" si="40"/>
        <v>2005_IBF_1</v>
      </c>
      <c r="B2592" s="24">
        <v>2005</v>
      </c>
      <c r="C2592" s="24" t="s">
        <v>195</v>
      </c>
      <c r="D2592" s="24" t="str">
        <f>VLOOKUP(C2592,'FHF LUT'!$A$5:$H$81,2,FALSE)</f>
        <v>Fir engraver Beetle</v>
      </c>
      <c r="E2592" s="24">
        <v>1</v>
      </c>
      <c r="F2592" s="24" t="s">
        <v>10</v>
      </c>
      <c r="G2592" s="24">
        <v>113</v>
      </c>
      <c r="H2592" s="24">
        <v>113</v>
      </c>
    </row>
    <row r="2593" spans="1:8">
      <c r="A2593" s="24" t="str">
        <f t="shared" si="40"/>
        <v>2005_IBF_2</v>
      </c>
      <c r="B2593" s="24">
        <v>2005</v>
      </c>
      <c r="C2593" s="24" t="s">
        <v>195</v>
      </c>
      <c r="D2593" s="24" t="str">
        <f>VLOOKUP(C2593,'FHF LUT'!$A$5:$H$81,2,FALSE)</f>
        <v>Fir engraver Beetle</v>
      </c>
      <c r="E2593" s="24">
        <v>2</v>
      </c>
      <c r="F2593" s="24" t="s">
        <v>22</v>
      </c>
      <c r="G2593" s="24">
        <v>0</v>
      </c>
      <c r="H2593" s="24">
        <v>0</v>
      </c>
    </row>
    <row r="2594" spans="1:8">
      <c r="A2594" s="24" t="str">
        <f t="shared" si="40"/>
        <v>2005_IBF_3</v>
      </c>
      <c r="B2594" s="24">
        <v>2005</v>
      </c>
      <c r="C2594" s="24" t="s">
        <v>195</v>
      </c>
      <c r="D2594" s="24" t="str">
        <f>VLOOKUP(C2594,'FHF LUT'!$A$5:$H$81,2,FALSE)</f>
        <v>Fir engraver Beetle</v>
      </c>
      <c r="E2594" s="24">
        <v>3</v>
      </c>
      <c r="F2594" s="24" t="s">
        <v>13</v>
      </c>
      <c r="G2594" s="24">
        <v>0</v>
      </c>
      <c r="H2594" s="24">
        <v>0</v>
      </c>
    </row>
    <row r="2595" spans="1:8">
      <c r="A2595" s="24" t="str">
        <f t="shared" si="40"/>
        <v>2005_IBF_4</v>
      </c>
      <c r="B2595" s="24">
        <v>2005</v>
      </c>
      <c r="C2595" s="24" t="s">
        <v>195</v>
      </c>
      <c r="D2595" s="24" t="str">
        <f>VLOOKUP(C2595,'FHF LUT'!$A$5:$H$81,2,FALSE)</f>
        <v>Fir engraver Beetle</v>
      </c>
      <c r="E2595" s="24">
        <v>4</v>
      </c>
      <c r="F2595" s="24" t="s">
        <v>28</v>
      </c>
      <c r="G2595" s="24">
        <v>0</v>
      </c>
      <c r="H2595" s="24">
        <v>0</v>
      </c>
    </row>
    <row r="2596" spans="1:8">
      <c r="A2596" s="24" t="str">
        <f t="shared" si="40"/>
        <v>2005_IBF_5</v>
      </c>
      <c r="B2596" s="24">
        <v>2005</v>
      </c>
      <c r="C2596" s="24" t="s">
        <v>195</v>
      </c>
      <c r="D2596" s="24" t="str">
        <f>VLOOKUP(C2596,'FHF LUT'!$A$5:$H$81,2,FALSE)</f>
        <v>Fir engraver Beetle</v>
      </c>
      <c r="E2596" s="24">
        <v>5</v>
      </c>
      <c r="F2596" s="24" t="s">
        <v>16</v>
      </c>
      <c r="G2596" s="24">
        <v>486</v>
      </c>
      <c r="H2596" s="24">
        <v>483</v>
      </c>
    </row>
    <row r="2597" spans="1:8">
      <c r="A2597" s="24" t="str">
        <f t="shared" si="40"/>
        <v>2005_IBF_7</v>
      </c>
      <c r="B2597" s="24">
        <v>2005</v>
      </c>
      <c r="C2597" s="24" t="s">
        <v>195</v>
      </c>
      <c r="D2597" s="24" t="str">
        <f>VLOOKUP(C2597,'FHF LUT'!$A$5:$H$81,2,FALSE)</f>
        <v>Fir engraver Beetle</v>
      </c>
      <c r="E2597" s="24">
        <v>7</v>
      </c>
      <c r="F2597" s="24" t="s">
        <v>25</v>
      </c>
      <c r="G2597" s="24">
        <v>0</v>
      </c>
      <c r="H2597" s="24">
        <v>0</v>
      </c>
    </row>
    <row r="2598" spans="1:8">
      <c r="A2598" s="24" t="str">
        <f t="shared" si="40"/>
        <v>2005_IBF_8</v>
      </c>
      <c r="B2598" s="24">
        <v>2005</v>
      </c>
      <c r="C2598" s="24" t="s">
        <v>195</v>
      </c>
      <c r="D2598" s="24" t="str">
        <f>VLOOKUP(C2598,'FHF LUT'!$A$5:$H$81,2,FALSE)</f>
        <v>Fir engraver Beetle</v>
      </c>
      <c r="E2598" s="24">
        <v>8</v>
      </c>
      <c r="F2598" s="24" t="s">
        <v>29</v>
      </c>
      <c r="G2598" s="24">
        <v>0</v>
      </c>
      <c r="H2598" s="24">
        <v>0</v>
      </c>
    </row>
    <row r="2599" spans="1:8">
      <c r="A2599" s="24" t="str">
        <f t="shared" si="40"/>
        <v>2005_IBF_9</v>
      </c>
      <c r="B2599" s="24">
        <v>2005</v>
      </c>
      <c r="C2599" s="24" t="s">
        <v>195</v>
      </c>
      <c r="D2599" s="24" t="str">
        <f>VLOOKUP(C2599,'FHF LUT'!$A$5:$H$81,2,FALSE)</f>
        <v>Fir engraver Beetle</v>
      </c>
      <c r="E2599" s="24">
        <v>9</v>
      </c>
      <c r="F2599" s="24" t="s">
        <v>7</v>
      </c>
      <c r="G2599" s="24">
        <v>167</v>
      </c>
      <c r="H2599" s="24">
        <v>49</v>
      </c>
    </row>
    <row r="2600" spans="1:8">
      <c r="A2600" s="24" t="str">
        <f t="shared" si="40"/>
        <v>2005_IBF_10</v>
      </c>
      <c r="B2600" s="24">
        <v>2005</v>
      </c>
      <c r="C2600" s="24" t="s">
        <v>195</v>
      </c>
      <c r="D2600" s="24" t="str">
        <f>VLOOKUP(C2600,'FHF LUT'!$A$5:$H$81,2,FALSE)</f>
        <v>Fir engraver Beetle</v>
      </c>
      <c r="E2600" s="24">
        <v>10</v>
      </c>
      <c r="F2600" s="24" t="s">
        <v>18</v>
      </c>
      <c r="G2600" s="24">
        <v>0</v>
      </c>
      <c r="H2600" s="24">
        <v>0</v>
      </c>
    </row>
    <row r="2601" spans="1:8">
      <c r="A2601" s="24" t="str">
        <f t="shared" si="40"/>
        <v>2005_IBF_11</v>
      </c>
      <c r="B2601" s="24">
        <v>2005</v>
      </c>
      <c r="C2601" s="24" t="s">
        <v>195</v>
      </c>
      <c r="D2601" s="24" t="str">
        <f>VLOOKUP(C2601,'FHF LUT'!$A$5:$H$81,2,FALSE)</f>
        <v>Fir engraver Beetle</v>
      </c>
      <c r="E2601" s="24">
        <v>11</v>
      </c>
      <c r="F2601" s="24" t="s">
        <v>4</v>
      </c>
      <c r="G2601" s="24">
        <v>0</v>
      </c>
      <c r="H2601" s="24">
        <v>0</v>
      </c>
    </row>
    <row r="2602" spans="1:8">
      <c r="A2602" s="24" t="str">
        <f t="shared" si="40"/>
        <v>2005_IBF_12</v>
      </c>
      <c r="B2602" s="24">
        <v>2005</v>
      </c>
      <c r="C2602" s="24" t="s">
        <v>195</v>
      </c>
      <c r="D2602" s="24" t="str">
        <f>VLOOKUP(C2602,'FHF LUT'!$A$5:$H$81,2,FALSE)</f>
        <v>Fir engraver Beetle</v>
      </c>
      <c r="E2602" s="24">
        <v>12</v>
      </c>
      <c r="F2602" s="24" t="s">
        <v>11</v>
      </c>
      <c r="G2602" s="24">
        <v>0</v>
      </c>
      <c r="H2602" s="24">
        <v>0</v>
      </c>
    </row>
    <row r="2603" spans="1:8">
      <c r="A2603" s="24" t="str">
        <f t="shared" si="40"/>
        <v>2005_IBF_13</v>
      </c>
      <c r="B2603" s="24">
        <v>2005</v>
      </c>
      <c r="C2603" s="24" t="s">
        <v>195</v>
      </c>
      <c r="D2603" s="24" t="str">
        <f>VLOOKUP(C2603,'FHF LUT'!$A$5:$H$81,2,FALSE)</f>
        <v>Fir engraver Beetle</v>
      </c>
      <c r="E2603" s="24">
        <v>13</v>
      </c>
      <c r="F2603" s="24" t="s">
        <v>24</v>
      </c>
      <c r="G2603" s="24">
        <v>0</v>
      </c>
      <c r="H2603" s="24">
        <v>0</v>
      </c>
    </row>
    <row r="2604" spans="1:8">
      <c r="A2604" s="24" t="str">
        <f t="shared" si="40"/>
        <v>2005_IBF_14</v>
      </c>
      <c r="B2604" s="24">
        <v>2005</v>
      </c>
      <c r="C2604" s="24" t="s">
        <v>195</v>
      </c>
      <c r="D2604" s="24" t="str">
        <f>VLOOKUP(C2604,'FHF LUT'!$A$5:$H$81,2,FALSE)</f>
        <v>Fir engraver Beetle</v>
      </c>
      <c r="E2604" s="24">
        <v>14</v>
      </c>
      <c r="F2604" s="24" t="s">
        <v>30</v>
      </c>
      <c r="G2604" s="24">
        <v>0</v>
      </c>
      <c r="H2604" s="24">
        <v>0</v>
      </c>
    </row>
    <row r="2605" spans="1:8">
      <c r="A2605" s="24" t="str">
        <f t="shared" si="40"/>
        <v>2005_IBF_15</v>
      </c>
      <c r="B2605" s="24">
        <v>2005</v>
      </c>
      <c r="C2605" s="24" t="s">
        <v>195</v>
      </c>
      <c r="D2605" s="24" t="str">
        <f>VLOOKUP(C2605,'FHF LUT'!$A$5:$H$81,2,FALSE)</f>
        <v>Fir engraver Beetle</v>
      </c>
      <c r="E2605" s="24">
        <v>15</v>
      </c>
      <c r="F2605" s="24" t="s">
        <v>33</v>
      </c>
      <c r="G2605" s="24">
        <v>0</v>
      </c>
      <c r="H2605" s="24">
        <v>0</v>
      </c>
    </row>
    <row r="2606" spans="1:8">
      <c r="A2606" s="24" t="str">
        <f t="shared" si="40"/>
        <v>2005_IBF_16</v>
      </c>
      <c r="B2606" s="24">
        <v>2005</v>
      </c>
      <c r="C2606" s="24" t="s">
        <v>195</v>
      </c>
      <c r="D2606" s="24" t="str">
        <f>VLOOKUP(C2606,'FHF LUT'!$A$5:$H$81,2,FALSE)</f>
        <v>Fir engraver Beetle</v>
      </c>
      <c r="E2606" s="24">
        <v>16</v>
      </c>
      <c r="F2606" s="24" t="s">
        <v>12</v>
      </c>
      <c r="G2606" s="24">
        <v>0</v>
      </c>
      <c r="H2606" s="24">
        <v>0</v>
      </c>
    </row>
    <row r="2607" spans="1:8">
      <c r="A2607" s="24" t="str">
        <f t="shared" si="40"/>
        <v>2005_IBF_17</v>
      </c>
      <c r="B2607" s="24">
        <v>2005</v>
      </c>
      <c r="C2607" s="24" t="s">
        <v>195</v>
      </c>
      <c r="D2607" s="24" t="str">
        <f>VLOOKUP(C2607,'FHF LUT'!$A$5:$H$81,2,FALSE)</f>
        <v>Fir engraver Beetle</v>
      </c>
      <c r="E2607" s="24">
        <v>17</v>
      </c>
      <c r="F2607" s="24" t="s">
        <v>32</v>
      </c>
      <c r="G2607" s="24">
        <v>0</v>
      </c>
      <c r="H2607" s="24">
        <v>0</v>
      </c>
    </row>
    <row r="2608" spans="1:8">
      <c r="A2608" s="24" t="str">
        <f t="shared" si="40"/>
        <v>2005_IBF_18</v>
      </c>
      <c r="B2608" s="24">
        <v>2005</v>
      </c>
      <c r="C2608" s="24" t="s">
        <v>195</v>
      </c>
      <c r="D2608" s="24" t="str">
        <f>VLOOKUP(C2608,'FHF LUT'!$A$5:$H$81,2,FALSE)</f>
        <v>Fir engraver Beetle</v>
      </c>
      <c r="E2608" s="24">
        <v>18</v>
      </c>
      <c r="F2608" s="24" t="s">
        <v>15</v>
      </c>
      <c r="G2608" s="24">
        <v>0</v>
      </c>
      <c r="H2608" s="24">
        <v>0</v>
      </c>
    </row>
    <row r="2609" spans="1:8">
      <c r="A2609" s="24" t="str">
        <f t="shared" si="40"/>
        <v>2005_IBF_20</v>
      </c>
      <c r="B2609" s="24">
        <v>2005</v>
      </c>
      <c r="C2609" s="24" t="s">
        <v>195</v>
      </c>
      <c r="D2609" s="24" t="str">
        <f>VLOOKUP(C2609,'FHF LUT'!$A$5:$H$81,2,FALSE)</f>
        <v>Fir engraver Beetle</v>
      </c>
      <c r="E2609" s="24">
        <v>20</v>
      </c>
      <c r="F2609" s="24" t="s">
        <v>6</v>
      </c>
      <c r="G2609" s="24">
        <v>0</v>
      </c>
      <c r="H2609" s="24">
        <v>0</v>
      </c>
    </row>
    <row r="2610" spans="1:8">
      <c r="A2610" s="24" t="str">
        <f t="shared" si="40"/>
        <v>2005_IBF_22</v>
      </c>
      <c r="B2610" s="24">
        <v>2005</v>
      </c>
      <c r="C2610" s="24" t="s">
        <v>195</v>
      </c>
      <c r="D2610" s="24" t="str">
        <f>VLOOKUP(C2610,'FHF LUT'!$A$5:$H$81,2,FALSE)</f>
        <v>Fir engraver Beetle</v>
      </c>
      <c r="E2610" s="24">
        <v>22</v>
      </c>
      <c r="F2610" s="24" t="s">
        <v>19</v>
      </c>
      <c r="G2610" s="24">
        <v>0</v>
      </c>
      <c r="H2610" s="24">
        <v>0</v>
      </c>
    </row>
    <row r="2611" spans="1:8">
      <c r="A2611" s="24" t="str">
        <f t="shared" si="40"/>
        <v>2005_IBF_23</v>
      </c>
      <c r="B2611" s="24">
        <v>2005</v>
      </c>
      <c r="C2611" s="24" t="s">
        <v>195</v>
      </c>
      <c r="D2611" s="24" t="str">
        <f>VLOOKUP(C2611,'FHF LUT'!$A$5:$H$81,2,FALSE)</f>
        <v>Fir engraver Beetle</v>
      </c>
      <c r="E2611" s="24">
        <v>23</v>
      </c>
      <c r="F2611" s="24" t="s">
        <v>27</v>
      </c>
      <c r="G2611" s="24">
        <v>0</v>
      </c>
      <c r="H2611" s="24">
        <v>0</v>
      </c>
    </row>
    <row r="2612" spans="1:8">
      <c r="A2612" s="24" t="str">
        <f t="shared" si="40"/>
        <v>2005_IBF_24</v>
      </c>
      <c r="B2612" s="24">
        <v>2005</v>
      </c>
      <c r="C2612" s="24" t="s">
        <v>195</v>
      </c>
      <c r="D2612" s="24" t="str">
        <f>VLOOKUP(C2612,'FHF LUT'!$A$5:$H$81,2,FALSE)</f>
        <v>Fir engraver Beetle</v>
      </c>
      <c r="E2612" s="24">
        <v>24</v>
      </c>
      <c r="F2612" s="24" t="s">
        <v>17</v>
      </c>
      <c r="G2612" s="24">
        <v>0</v>
      </c>
      <c r="H2612" s="24">
        <v>0</v>
      </c>
    </row>
    <row r="2613" spans="1:8">
      <c r="A2613" s="24" t="str">
        <f t="shared" si="40"/>
        <v>2005_IBF_25</v>
      </c>
      <c r="B2613" s="24">
        <v>2005</v>
      </c>
      <c r="C2613" s="24" t="s">
        <v>195</v>
      </c>
      <c r="D2613" s="24" t="str">
        <f>VLOOKUP(C2613,'FHF LUT'!$A$5:$H$81,2,FALSE)</f>
        <v>Fir engraver Beetle</v>
      </c>
      <c r="E2613" s="24">
        <v>25</v>
      </c>
      <c r="F2613" s="24" t="s">
        <v>23</v>
      </c>
      <c r="G2613" s="24">
        <v>0</v>
      </c>
      <c r="H2613" s="24">
        <v>0</v>
      </c>
    </row>
    <row r="2614" spans="1:8">
      <c r="A2614" s="24" t="str">
        <f t="shared" si="40"/>
        <v>2005_IBF_26</v>
      </c>
      <c r="B2614" s="24">
        <v>2005</v>
      </c>
      <c r="C2614" s="24" t="s">
        <v>195</v>
      </c>
      <c r="D2614" s="24" t="str">
        <f>VLOOKUP(C2614,'FHF LUT'!$A$5:$H$81,2,FALSE)</f>
        <v>Fir engraver Beetle</v>
      </c>
      <c r="E2614" s="24">
        <v>26</v>
      </c>
      <c r="F2614" s="24" t="s">
        <v>14</v>
      </c>
      <c r="G2614" s="24">
        <v>0</v>
      </c>
      <c r="H2614" s="24">
        <v>0</v>
      </c>
    </row>
    <row r="2615" spans="1:8">
      <c r="A2615" s="24" t="str">
        <f t="shared" si="40"/>
        <v>2005_IBF_27</v>
      </c>
      <c r="B2615" s="24">
        <v>2005</v>
      </c>
      <c r="C2615" s="24" t="s">
        <v>195</v>
      </c>
      <c r="D2615" s="24" t="str">
        <f>VLOOKUP(C2615,'FHF LUT'!$A$5:$H$81,2,FALSE)</f>
        <v>Fir engraver Beetle</v>
      </c>
      <c r="E2615" s="24">
        <v>27</v>
      </c>
      <c r="F2615" s="24" t="s">
        <v>21</v>
      </c>
      <c r="G2615" s="24">
        <v>0</v>
      </c>
      <c r="H2615" s="24">
        <v>0</v>
      </c>
    </row>
    <row r="2616" spans="1:8">
      <c r="A2616" s="24" t="str">
        <f t="shared" si="40"/>
        <v>2005_IBF_29</v>
      </c>
      <c r="B2616" s="24">
        <v>2005</v>
      </c>
      <c r="C2616" s="24" t="s">
        <v>195</v>
      </c>
      <c r="D2616" s="24" t="str">
        <f>VLOOKUP(C2616,'FHF LUT'!$A$5:$H$81,2,FALSE)</f>
        <v>Fir engraver Beetle</v>
      </c>
      <c r="E2616" s="24">
        <v>29</v>
      </c>
      <c r="F2616" s="24" t="s">
        <v>9</v>
      </c>
      <c r="G2616" s="24">
        <v>0</v>
      </c>
      <c r="H2616" s="24">
        <v>0</v>
      </c>
    </row>
    <row r="2617" spans="1:8">
      <c r="A2617" s="24" t="str">
        <f t="shared" si="40"/>
        <v>2005_IBF_30</v>
      </c>
      <c r="B2617" s="24">
        <v>2005</v>
      </c>
      <c r="C2617" s="24" t="s">
        <v>195</v>
      </c>
      <c r="D2617" s="24" t="str">
        <f>VLOOKUP(C2617,'FHF LUT'!$A$5:$H$81,2,FALSE)</f>
        <v>Fir engraver Beetle</v>
      </c>
      <c r="E2617" s="24">
        <v>30</v>
      </c>
      <c r="F2617" s="24" t="s">
        <v>35</v>
      </c>
      <c r="G2617" s="24">
        <v>0</v>
      </c>
      <c r="H2617" s="24">
        <v>0</v>
      </c>
    </row>
    <row r="2618" spans="1:8">
      <c r="A2618" s="24" t="str">
        <f t="shared" si="40"/>
        <v>2005_IBF_31</v>
      </c>
      <c r="B2618" s="24">
        <v>2005</v>
      </c>
      <c r="C2618" s="24" t="s">
        <v>195</v>
      </c>
      <c r="D2618" s="24" t="str">
        <f>VLOOKUP(C2618,'FHF LUT'!$A$5:$H$81,2,FALSE)</f>
        <v>Fir engraver Beetle</v>
      </c>
      <c r="E2618" s="24">
        <v>31</v>
      </c>
      <c r="F2618" s="24" t="s">
        <v>34</v>
      </c>
      <c r="G2618" s="24">
        <v>0</v>
      </c>
      <c r="H2618" s="24">
        <v>0</v>
      </c>
    </row>
    <row r="2619" spans="1:8">
      <c r="A2619" s="24" t="str">
        <f t="shared" si="40"/>
        <v>2005_IBF_38</v>
      </c>
      <c r="B2619" s="24">
        <v>2005</v>
      </c>
      <c r="C2619" s="24" t="s">
        <v>195</v>
      </c>
      <c r="D2619" s="24" t="str">
        <f>VLOOKUP(C2619,'FHF LUT'!$A$5:$H$81,2,FALSE)</f>
        <v>Fir engraver Beetle</v>
      </c>
      <c r="E2619" s="24">
        <v>38</v>
      </c>
      <c r="F2619" s="24" t="s">
        <v>8</v>
      </c>
      <c r="G2619" s="24">
        <v>0</v>
      </c>
      <c r="H2619" s="24">
        <v>0</v>
      </c>
    </row>
    <row r="2620" spans="1:8">
      <c r="A2620" s="24" t="str">
        <f t="shared" si="40"/>
        <v>2005_IBF_39</v>
      </c>
      <c r="B2620" s="24">
        <v>2005</v>
      </c>
      <c r="C2620" s="24" t="s">
        <v>195</v>
      </c>
      <c r="D2620" s="24" t="str">
        <f>VLOOKUP(C2620,'FHF LUT'!$A$5:$H$81,2,FALSE)</f>
        <v>Fir engraver Beetle</v>
      </c>
      <c r="E2620" s="24">
        <v>39</v>
      </c>
      <c r="F2620" s="24" t="s">
        <v>36</v>
      </c>
      <c r="G2620" s="24">
        <v>0</v>
      </c>
      <c r="H2620" s="24">
        <v>0</v>
      </c>
    </row>
    <row r="2621" spans="1:8">
      <c r="A2621" s="24" t="str">
        <f t="shared" si="40"/>
        <v>2005_IBF_40</v>
      </c>
      <c r="B2621" s="24">
        <v>2005</v>
      </c>
      <c r="C2621" s="24" t="s">
        <v>195</v>
      </c>
      <c r="D2621" s="24" t="str">
        <f>VLOOKUP(C2621,'FHF LUT'!$A$5:$H$81,2,FALSE)</f>
        <v>Fir engraver Beetle</v>
      </c>
      <c r="E2621" s="24">
        <v>40</v>
      </c>
      <c r="F2621" s="24" t="s">
        <v>31</v>
      </c>
      <c r="G2621" s="24">
        <v>0</v>
      </c>
      <c r="H2621" s="24">
        <v>0</v>
      </c>
    </row>
    <row r="2622" spans="1:8">
      <c r="A2622" s="24" t="str">
        <f t="shared" si="40"/>
        <v>2005_IBF_41</v>
      </c>
      <c r="B2622" s="24">
        <v>2005</v>
      </c>
      <c r="C2622" s="24" t="s">
        <v>195</v>
      </c>
      <c r="D2622" s="24" t="str">
        <f>VLOOKUP(C2622,'FHF LUT'!$A$5:$H$81,2,FALSE)</f>
        <v>Fir engraver Beetle</v>
      </c>
      <c r="E2622" s="24">
        <v>41</v>
      </c>
      <c r="F2622" s="24" t="s">
        <v>26</v>
      </c>
      <c r="G2622" s="24">
        <v>0</v>
      </c>
      <c r="H2622" s="24">
        <v>0</v>
      </c>
    </row>
    <row r="2623" spans="1:8">
      <c r="A2623" s="24" t="str">
        <f t="shared" si="40"/>
        <v>2005_IBF_43</v>
      </c>
      <c r="B2623" s="24">
        <v>2005</v>
      </c>
      <c r="C2623" s="24" t="s">
        <v>195</v>
      </c>
      <c r="D2623" s="24" t="str">
        <f>VLOOKUP(C2623,'FHF LUT'!$A$5:$H$81,2,FALSE)</f>
        <v>Fir engraver Beetle</v>
      </c>
      <c r="E2623" s="24">
        <v>43</v>
      </c>
      <c r="F2623" s="24" t="s">
        <v>20</v>
      </c>
      <c r="G2623" s="24">
        <v>0</v>
      </c>
      <c r="H2623" s="24">
        <v>0</v>
      </c>
    </row>
    <row r="2624" spans="1:8">
      <c r="A2624" s="24" t="str">
        <f t="shared" si="40"/>
        <v>2005_IBF_44</v>
      </c>
      <c r="B2624" s="24">
        <v>2005</v>
      </c>
      <c r="C2624" s="24" t="s">
        <v>195</v>
      </c>
      <c r="D2624" s="24" t="str">
        <f>VLOOKUP(C2624,'FHF LUT'!$A$5:$H$81,2,FALSE)</f>
        <v>Fir engraver Beetle</v>
      </c>
      <c r="E2624" s="24">
        <v>44</v>
      </c>
      <c r="F2624" s="24" t="s">
        <v>3</v>
      </c>
      <c r="G2624" s="24">
        <v>0</v>
      </c>
      <c r="H2624" s="24">
        <v>0</v>
      </c>
    </row>
    <row r="2625" spans="1:8">
      <c r="A2625" s="24" t="str">
        <f t="shared" si="40"/>
        <v>2005_IBF_45</v>
      </c>
      <c r="B2625" s="24">
        <v>2005</v>
      </c>
      <c r="C2625" s="24" t="s">
        <v>195</v>
      </c>
      <c r="D2625" s="24" t="str">
        <f>VLOOKUP(C2625,'FHF LUT'!$A$5:$H$81,2,FALSE)</f>
        <v>Fir engraver Beetle</v>
      </c>
      <c r="E2625" s="24">
        <v>45</v>
      </c>
      <c r="F2625" s="24" t="s">
        <v>5</v>
      </c>
      <c r="G2625" s="24">
        <v>0</v>
      </c>
      <c r="H2625" s="24">
        <v>0</v>
      </c>
    </row>
    <row r="2626" spans="1:8">
      <c r="A2626" s="24" t="str">
        <f t="shared" si="40"/>
        <v>2005_IBF_46</v>
      </c>
      <c r="B2626" s="24">
        <v>2005</v>
      </c>
      <c r="C2626" s="24" t="s">
        <v>195</v>
      </c>
      <c r="D2626" s="24" t="str">
        <f>VLOOKUP(C2626,'FHF LUT'!$A$5:$H$81,2,FALSE)</f>
        <v>Fir engraver Beetle</v>
      </c>
      <c r="E2626" s="24">
        <v>46</v>
      </c>
      <c r="F2626" s="24" t="s">
        <v>234</v>
      </c>
      <c r="G2626" s="24">
        <v>0</v>
      </c>
      <c r="H2626" s="24">
        <v>0</v>
      </c>
    </row>
    <row r="2627" spans="1:8">
      <c r="A2627" s="24" t="str">
        <f t="shared" ref="A2627:A2690" si="41">CONCATENATE(B2627,"_",C2627,"_",E2627)</f>
        <v>2005_IBF_47</v>
      </c>
      <c r="B2627" s="24">
        <v>2005</v>
      </c>
      <c r="C2627" s="24" t="s">
        <v>195</v>
      </c>
      <c r="D2627" s="24" t="str">
        <f>VLOOKUP(C2627,'FHF LUT'!$A$5:$H$81,2,FALSE)</f>
        <v>Fir engraver Beetle</v>
      </c>
      <c r="E2627" s="24">
        <v>47</v>
      </c>
      <c r="F2627" s="24" t="s">
        <v>233</v>
      </c>
      <c r="G2627" s="24">
        <v>0</v>
      </c>
      <c r="H2627" s="24">
        <v>0</v>
      </c>
    </row>
    <row r="2628" spans="1:8">
      <c r="A2628" s="24" t="str">
        <f t="shared" si="41"/>
        <v>2005_IBF_48</v>
      </c>
      <c r="B2628" s="24">
        <v>2005</v>
      </c>
      <c r="C2628" s="24" t="s">
        <v>195</v>
      </c>
      <c r="D2628" s="24" t="str">
        <f>VLOOKUP(C2628,'FHF LUT'!$A$5:$H$81,2,FALSE)</f>
        <v>Fir engraver Beetle</v>
      </c>
      <c r="E2628" s="24">
        <v>48</v>
      </c>
      <c r="F2628" s="24" t="s">
        <v>235</v>
      </c>
      <c r="G2628" s="24">
        <v>0</v>
      </c>
      <c r="H2628" s="24">
        <v>0</v>
      </c>
    </row>
    <row r="2629" spans="1:8">
      <c r="A2629" s="24" t="str">
        <f t="shared" si="41"/>
        <v>2005_IBM_1</v>
      </c>
      <c r="B2629" s="24">
        <v>2005</v>
      </c>
      <c r="C2629" s="24" t="s">
        <v>185</v>
      </c>
      <c r="D2629" s="24" t="str">
        <f>VLOOKUP(C2629,'FHF LUT'!$A$5:$H$81,2,FALSE)</f>
        <v>Mountain Pine Beetle</v>
      </c>
      <c r="E2629" s="24">
        <v>1</v>
      </c>
      <c r="F2629" s="24" t="s">
        <v>10</v>
      </c>
      <c r="G2629" s="24">
        <v>314256</v>
      </c>
      <c r="H2629" s="24">
        <v>250331</v>
      </c>
    </row>
    <row r="2630" spans="1:8">
      <c r="A2630" s="24" t="str">
        <f t="shared" si="41"/>
        <v>2005_IBM_2</v>
      </c>
      <c r="B2630" s="24">
        <v>2005</v>
      </c>
      <c r="C2630" s="24" t="s">
        <v>185</v>
      </c>
      <c r="D2630" s="24" t="str">
        <f>VLOOKUP(C2630,'FHF LUT'!$A$5:$H$81,2,FALSE)</f>
        <v>Mountain Pine Beetle</v>
      </c>
      <c r="E2630" s="24">
        <v>2</v>
      </c>
      <c r="F2630" s="24" t="s">
        <v>22</v>
      </c>
      <c r="G2630" s="24">
        <v>104082</v>
      </c>
      <c r="H2630" s="24">
        <v>77153</v>
      </c>
    </row>
    <row r="2631" spans="1:8">
      <c r="A2631" s="24" t="str">
        <f t="shared" si="41"/>
        <v>2005_IBM_3</v>
      </c>
      <c r="B2631" s="24">
        <v>2005</v>
      </c>
      <c r="C2631" s="24" t="s">
        <v>185</v>
      </c>
      <c r="D2631" s="24" t="str">
        <f>VLOOKUP(C2631,'FHF LUT'!$A$5:$H$81,2,FALSE)</f>
        <v>Mountain Pine Beetle</v>
      </c>
      <c r="E2631" s="24">
        <v>3</v>
      </c>
      <c r="F2631" s="24" t="s">
        <v>13</v>
      </c>
      <c r="G2631" s="24">
        <v>87884</v>
      </c>
      <c r="H2631" s="24">
        <v>70707</v>
      </c>
    </row>
    <row r="2632" spans="1:8">
      <c r="A2632" s="24" t="str">
        <f t="shared" si="41"/>
        <v>2005_IBM_4</v>
      </c>
      <c r="B2632" s="24">
        <v>2005</v>
      </c>
      <c r="C2632" s="24" t="s">
        <v>185</v>
      </c>
      <c r="D2632" s="24" t="str">
        <f>VLOOKUP(C2632,'FHF LUT'!$A$5:$H$81,2,FALSE)</f>
        <v>Mountain Pine Beetle</v>
      </c>
      <c r="E2632" s="24">
        <v>4</v>
      </c>
      <c r="F2632" s="24" t="s">
        <v>28</v>
      </c>
      <c r="G2632" s="24">
        <v>0</v>
      </c>
      <c r="H2632" s="24">
        <v>0</v>
      </c>
    </row>
    <row r="2633" spans="1:8">
      <c r="A2633" s="24" t="str">
        <f t="shared" si="41"/>
        <v>2005_IBM_5</v>
      </c>
      <c r="B2633" s="24">
        <v>2005</v>
      </c>
      <c r="C2633" s="24" t="s">
        <v>185</v>
      </c>
      <c r="D2633" s="24" t="str">
        <f>VLOOKUP(C2633,'FHF LUT'!$A$5:$H$81,2,FALSE)</f>
        <v>Mountain Pine Beetle</v>
      </c>
      <c r="E2633" s="24">
        <v>5</v>
      </c>
      <c r="F2633" s="24" t="s">
        <v>16</v>
      </c>
      <c r="G2633" s="24">
        <v>315469</v>
      </c>
      <c r="H2633" s="24">
        <v>196884</v>
      </c>
    </row>
    <row r="2634" spans="1:8">
      <c r="A2634" s="24" t="str">
        <f t="shared" si="41"/>
        <v>2005_IBM_7</v>
      </c>
      <c r="B2634" s="24">
        <v>2005</v>
      </c>
      <c r="C2634" s="24" t="s">
        <v>185</v>
      </c>
      <c r="D2634" s="24" t="str">
        <f>VLOOKUP(C2634,'FHF LUT'!$A$5:$H$81,2,FALSE)</f>
        <v>Mountain Pine Beetle</v>
      </c>
      <c r="E2634" s="24">
        <v>7</v>
      </c>
      <c r="F2634" s="24" t="s">
        <v>25</v>
      </c>
      <c r="G2634" s="24">
        <v>116749</v>
      </c>
      <c r="H2634" s="24">
        <v>82006</v>
      </c>
    </row>
    <row r="2635" spans="1:8">
      <c r="A2635" s="24" t="str">
        <f t="shared" si="41"/>
        <v>2005_IBM_8</v>
      </c>
      <c r="B2635" s="24">
        <v>2005</v>
      </c>
      <c r="C2635" s="24" t="s">
        <v>185</v>
      </c>
      <c r="D2635" s="24" t="str">
        <f>VLOOKUP(C2635,'FHF LUT'!$A$5:$H$81,2,FALSE)</f>
        <v>Mountain Pine Beetle</v>
      </c>
      <c r="E2635" s="24">
        <v>8</v>
      </c>
      <c r="F2635" s="24" t="s">
        <v>29</v>
      </c>
      <c r="G2635" s="24">
        <v>0</v>
      </c>
      <c r="H2635" s="24">
        <v>0</v>
      </c>
    </row>
    <row r="2636" spans="1:8">
      <c r="A2636" s="24" t="str">
        <f t="shared" si="41"/>
        <v>2005_IBM_9</v>
      </c>
      <c r="B2636" s="24">
        <v>2005</v>
      </c>
      <c r="C2636" s="24" t="s">
        <v>185</v>
      </c>
      <c r="D2636" s="24" t="str">
        <f>VLOOKUP(C2636,'FHF LUT'!$A$5:$H$81,2,FALSE)</f>
        <v>Mountain Pine Beetle</v>
      </c>
      <c r="E2636" s="24">
        <v>9</v>
      </c>
      <c r="F2636" s="24" t="s">
        <v>7</v>
      </c>
      <c r="G2636" s="24">
        <v>143464</v>
      </c>
      <c r="H2636" s="24">
        <v>86346</v>
      </c>
    </row>
    <row r="2637" spans="1:8">
      <c r="A2637" s="24" t="str">
        <f t="shared" si="41"/>
        <v>2005_IBM_10</v>
      </c>
      <c r="B2637" s="24">
        <v>2005</v>
      </c>
      <c r="C2637" s="24" t="s">
        <v>185</v>
      </c>
      <c r="D2637" s="24" t="str">
        <f>VLOOKUP(C2637,'FHF LUT'!$A$5:$H$81,2,FALSE)</f>
        <v>Mountain Pine Beetle</v>
      </c>
      <c r="E2637" s="24">
        <v>10</v>
      </c>
      <c r="F2637" s="24" t="s">
        <v>18</v>
      </c>
      <c r="G2637" s="24">
        <v>0</v>
      </c>
      <c r="H2637" s="24">
        <v>0</v>
      </c>
    </row>
    <row r="2638" spans="1:8">
      <c r="A2638" s="24" t="str">
        <f t="shared" si="41"/>
        <v>2005_IBM_11</v>
      </c>
      <c r="B2638" s="24">
        <v>2005</v>
      </c>
      <c r="C2638" s="24" t="s">
        <v>185</v>
      </c>
      <c r="D2638" s="24" t="str">
        <f>VLOOKUP(C2638,'FHF LUT'!$A$5:$H$81,2,FALSE)</f>
        <v>Mountain Pine Beetle</v>
      </c>
      <c r="E2638" s="24">
        <v>11</v>
      </c>
      <c r="F2638" s="24" t="s">
        <v>4</v>
      </c>
      <c r="G2638" s="24">
        <v>5398042</v>
      </c>
      <c r="H2638" s="24">
        <v>3012155</v>
      </c>
    </row>
    <row r="2639" spans="1:8">
      <c r="A2639" s="24" t="str">
        <f t="shared" si="41"/>
        <v>2005_IBM_12</v>
      </c>
      <c r="B2639" s="24">
        <v>2005</v>
      </c>
      <c r="C2639" s="24" t="s">
        <v>185</v>
      </c>
      <c r="D2639" s="24" t="str">
        <f>VLOOKUP(C2639,'FHF LUT'!$A$5:$H$81,2,FALSE)</f>
        <v>Mountain Pine Beetle</v>
      </c>
      <c r="E2639" s="24">
        <v>12</v>
      </c>
      <c r="F2639" s="24" t="s">
        <v>11</v>
      </c>
      <c r="G2639" s="24">
        <v>183</v>
      </c>
      <c r="H2639" s="24">
        <v>183</v>
      </c>
    </row>
    <row r="2640" spans="1:8">
      <c r="A2640" s="24" t="str">
        <f t="shared" si="41"/>
        <v>2005_IBM_13</v>
      </c>
      <c r="B2640" s="24">
        <v>2005</v>
      </c>
      <c r="C2640" s="24" t="s">
        <v>185</v>
      </c>
      <c r="D2640" s="24" t="str">
        <f>VLOOKUP(C2640,'FHF LUT'!$A$5:$H$81,2,FALSE)</f>
        <v>Mountain Pine Beetle</v>
      </c>
      <c r="E2640" s="24">
        <v>13</v>
      </c>
      <c r="F2640" s="24" t="s">
        <v>24</v>
      </c>
      <c r="G2640" s="24">
        <v>214642</v>
      </c>
      <c r="H2640" s="24">
        <v>171784</v>
      </c>
    </row>
    <row r="2641" spans="1:8">
      <c r="A2641" s="24" t="str">
        <f t="shared" si="41"/>
        <v>2005_IBM_14</v>
      </c>
      <c r="B2641" s="24">
        <v>2005</v>
      </c>
      <c r="C2641" s="24" t="s">
        <v>185</v>
      </c>
      <c r="D2641" s="24" t="str">
        <f>VLOOKUP(C2641,'FHF LUT'!$A$5:$H$81,2,FALSE)</f>
        <v>Mountain Pine Beetle</v>
      </c>
      <c r="E2641" s="24">
        <v>14</v>
      </c>
      <c r="F2641" s="24" t="s">
        <v>30</v>
      </c>
      <c r="G2641" s="24">
        <v>13850009</v>
      </c>
      <c r="H2641" s="24">
        <v>9202640</v>
      </c>
    </row>
    <row r="2642" spans="1:8">
      <c r="A2642" s="24" t="str">
        <f t="shared" si="41"/>
        <v>2005_IBM_15</v>
      </c>
      <c r="B2642" s="24">
        <v>2005</v>
      </c>
      <c r="C2642" s="24" t="s">
        <v>185</v>
      </c>
      <c r="D2642" s="24" t="str">
        <f>VLOOKUP(C2642,'FHF LUT'!$A$5:$H$81,2,FALSE)</f>
        <v>Mountain Pine Beetle</v>
      </c>
      <c r="E2642" s="24">
        <v>15</v>
      </c>
      <c r="F2642" s="24" t="s">
        <v>33</v>
      </c>
      <c r="G2642" s="24">
        <v>342943</v>
      </c>
      <c r="H2642" s="24">
        <v>319525</v>
      </c>
    </row>
    <row r="2643" spans="1:8">
      <c r="A2643" s="24" t="str">
        <f t="shared" si="41"/>
        <v>2005_IBM_16</v>
      </c>
      <c r="B2643" s="24">
        <v>2005</v>
      </c>
      <c r="C2643" s="24" t="s">
        <v>185</v>
      </c>
      <c r="D2643" s="24" t="str">
        <f>VLOOKUP(C2643,'FHF LUT'!$A$5:$H$81,2,FALSE)</f>
        <v>Mountain Pine Beetle</v>
      </c>
      <c r="E2643" s="24">
        <v>16</v>
      </c>
      <c r="F2643" s="24" t="s">
        <v>12</v>
      </c>
      <c r="G2643" s="24">
        <v>614884</v>
      </c>
      <c r="H2643" s="24">
        <v>416735</v>
      </c>
    </row>
    <row r="2644" spans="1:8">
      <c r="A2644" s="24" t="str">
        <f t="shared" si="41"/>
        <v>2005_IBM_17</v>
      </c>
      <c r="B2644" s="24">
        <v>2005</v>
      </c>
      <c r="C2644" s="24" t="s">
        <v>185</v>
      </c>
      <c r="D2644" s="24" t="str">
        <f>VLOOKUP(C2644,'FHF LUT'!$A$5:$H$81,2,FALSE)</f>
        <v>Mountain Pine Beetle</v>
      </c>
      <c r="E2644" s="24">
        <v>17</v>
      </c>
      <c r="F2644" s="24" t="s">
        <v>32</v>
      </c>
      <c r="G2644" s="24">
        <v>61669</v>
      </c>
      <c r="H2644" s="24">
        <v>49041</v>
      </c>
    </row>
    <row r="2645" spans="1:8">
      <c r="A2645" s="24" t="str">
        <f t="shared" si="41"/>
        <v>2005_IBM_18</v>
      </c>
      <c r="B2645" s="24">
        <v>2005</v>
      </c>
      <c r="C2645" s="24" t="s">
        <v>185</v>
      </c>
      <c r="D2645" s="24" t="str">
        <f>VLOOKUP(C2645,'FHF LUT'!$A$5:$H$81,2,FALSE)</f>
        <v>Mountain Pine Beetle</v>
      </c>
      <c r="E2645" s="24">
        <v>18</v>
      </c>
      <c r="F2645" s="24" t="s">
        <v>15</v>
      </c>
      <c r="G2645" s="24">
        <v>1152203</v>
      </c>
      <c r="H2645" s="24">
        <v>727765</v>
      </c>
    </row>
    <row r="2646" spans="1:8">
      <c r="A2646" s="24" t="str">
        <f t="shared" si="41"/>
        <v>2005_IBM_20</v>
      </c>
      <c r="B2646" s="24">
        <v>2005</v>
      </c>
      <c r="C2646" s="24" t="s">
        <v>185</v>
      </c>
      <c r="D2646" s="24" t="str">
        <f>VLOOKUP(C2646,'FHF LUT'!$A$5:$H$81,2,FALSE)</f>
        <v>Mountain Pine Beetle</v>
      </c>
      <c r="E2646" s="24">
        <v>20</v>
      </c>
      <c r="F2646" s="24" t="s">
        <v>6</v>
      </c>
      <c r="G2646" s="24">
        <v>3310878</v>
      </c>
      <c r="H2646" s="24">
        <v>2220219</v>
      </c>
    </row>
    <row r="2647" spans="1:8">
      <c r="A2647" s="24" t="str">
        <f t="shared" si="41"/>
        <v>2005_IBM_22</v>
      </c>
      <c r="B2647" s="24">
        <v>2005</v>
      </c>
      <c r="C2647" s="24" t="s">
        <v>185</v>
      </c>
      <c r="D2647" s="24" t="str">
        <f>VLOOKUP(C2647,'FHF LUT'!$A$5:$H$81,2,FALSE)</f>
        <v>Mountain Pine Beetle</v>
      </c>
      <c r="E2647" s="24">
        <v>22</v>
      </c>
      <c r="F2647" s="24" t="s">
        <v>19</v>
      </c>
      <c r="G2647" s="24">
        <v>770650</v>
      </c>
      <c r="H2647" s="24">
        <v>443231</v>
      </c>
    </row>
    <row r="2648" spans="1:8">
      <c r="A2648" s="24" t="str">
        <f t="shared" si="41"/>
        <v>2005_IBM_23</v>
      </c>
      <c r="B2648" s="24">
        <v>2005</v>
      </c>
      <c r="C2648" s="24" t="s">
        <v>185</v>
      </c>
      <c r="D2648" s="24" t="str">
        <f>VLOOKUP(C2648,'FHF LUT'!$A$5:$H$81,2,FALSE)</f>
        <v>Mountain Pine Beetle</v>
      </c>
      <c r="E2648" s="24">
        <v>23</v>
      </c>
      <c r="F2648" s="24" t="s">
        <v>27</v>
      </c>
      <c r="G2648" s="24">
        <v>7761242</v>
      </c>
      <c r="H2648" s="24">
        <v>4777239</v>
      </c>
    </row>
    <row r="2649" spans="1:8">
      <c r="A2649" s="24" t="str">
        <f t="shared" si="41"/>
        <v>2005_IBM_24</v>
      </c>
      <c r="B2649" s="24">
        <v>2005</v>
      </c>
      <c r="C2649" s="24" t="s">
        <v>185</v>
      </c>
      <c r="D2649" s="24" t="str">
        <f>VLOOKUP(C2649,'FHF LUT'!$A$5:$H$81,2,FALSE)</f>
        <v>Mountain Pine Beetle</v>
      </c>
      <c r="E2649" s="24">
        <v>24</v>
      </c>
      <c r="F2649" s="24" t="s">
        <v>17</v>
      </c>
      <c r="G2649" s="24">
        <v>44127032</v>
      </c>
      <c r="H2649" s="24">
        <v>26290768</v>
      </c>
    </row>
    <row r="2650" spans="1:8">
      <c r="A2650" s="24" t="str">
        <f t="shared" si="41"/>
        <v>2005_IBM_25</v>
      </c>
      <c r="B2650" s="24">
        <v>2005</v>
      </c>
      <c r="C2650" s="24" t="s">
        <v>185</v>
      </c>
      <c r="D2650" s="24" t="str">
        <f>VLOOKUP(C2650,'FHF LUT'!$A$5:$H$81,2,FALSE)</f>
        <v>Mountain Pine Beetle</v>
      </c>
      <c r="E2650" s="24">
        <v>25</v>
      </c>
      <c r="F2650" s="24" t="s">
        <v>23</v>
      </c>
      <c r="G2650" s="24">
        <v>0</v>
      </c>
      <c r="H2650" s="24">
        <v>0</v>
      </c>
    </row>
    <row r="2651" spans="1:8">
      <c r="A2651" s="24" t="str">
        <f t="shared" si="41"/>
        <v>2005_IBM_26</v>
      </c>
      <c r="B2651" s="24">
        <v>2005</v>
      </c>
      <c r="C2651" s="24" t="s">
        <v>185</v>
      </c>
      <c r="D2651" s="24" t="str">
        <f>VLOOKUP(C2651,'FHF LUT'!$A$5:$H$81,2,FALSE)</f>
        <v>Mountain Pine Beetle</v>
      </c>
      <c r="E2651" s="24">
        <v>26</v>
      </c>
      <c r="F2651" s="24" t="s">
        <v>14</v>
      </c>
      <c r="G2651" s="24">
        <v>23419440</v>
      </c>
      <c r="H2651" s="24">
        <v>14287519</v>
      </c>
    </row>
    <row r="2652" spans="1:8">
      <c r="A2652" s="24" t="str">
        <f t="shared" si="41"/>
        <v>2005_IBM_27</v>
      </c>
      <c r="B2652" s="24">
        <v>2005</v>
      </c>
      <c r="C2652" s="24" t="s">
        <v>185</v>
      </c>
      <c r="D2652" s="24" t="str">
        <f>VLOOKUP(C2652,'FHF LUT'!$A$5:$H$81,2,FALSE)</f>
        <v>Mountain Pine Beetle</v>
      </c>
      <c r="E2652" s="24">
        <v>27</v>
      </c>
      <c r="F2652" s="24" t="s">
        <v>21</v>
      </c>
      <c r="G2652" s="24">
        <v>409</v>
      </c>
      <c r="H2652" s="24">
        <v>304</v>
      </c>
    </row>
    <row r="2653" spans="1:8">
      <c r="A2653" s="24" t="str">
        <f t="shared" si="41"/>
        <v>2005_IBM_29</v>
      </c>
      <c r="B2653" s="24">
        <v>2005</v>
      </c>
      <c r="C2653" s="24" t="s">
        <v>185</v>
      </c>
      <c r="D2653" s="24" t="str">
        <f>VLOOKUP(C2653,'FHF LUT'!$A$5:$H$81,2,FALSE)</f>
        <v>Mountain Pine Beetle</v>
      </c>
      <c r="E2653" s="24">
        <v>29</v>
      </c>
      <c r="F2653" s="24" t="s">
        <v>9</v>
      </c>
      <c r="G2653" s="24">
        <v>15382681</v>
      </c>
      <c r="H2653" s="24">
        <v>10187345</v>
      </c>
    </row>
    <row r="2654" spans="1:8">
      <c r="A2654" s="24" t="str">
        <f t="shared" si="41"/>
        <v>2005_IBM_30</v>
      </c>
      <c r="B2654" s="24">
        <v>2005</v>
      </c>
      <c r="C2654" s="24" t="s">
        <v>185</v>
      </c>
      <c r="D2654" s="24" t="str">
        <f>VLOOKUP(C2654,'FHF LUT'!$A$5:$H$81,2,FALSE)</f>
        <v>Mountain Pine Beetle</v>
      </c>
      <c r="E2654" s="24">
        <v>30</v>
      </c>
      <c r="F2654" s="24" t="s">
        <v>35</v>
      </c>
      <c r="G2654" s="24">
        <v>2308</v>
      </c>
      <c r="H2654" s="24">
        <v>2254</v>
      </c>
    </row>
    <row r="2655" spans="1:8">
      <c r="A2655" s="24" t="str">
        <f t="shared" si="41"/>
        <v>2005_IBM_31</v>
      </c>
      <c r="B2655" s="24">
        <v>2005</v>
      </c>
      <c r="C2655" s="24" t="s">
        <v>185</v>
      </c>
      <c r="D2655" s="24" t="str">
        <f>VLOOKUP(C2655,'FHF LUT'!$A$5:$H$81,2,FALSE)</f>
        <v>Mountain Pine Beetle</v>
      </c>
      <c r="E2655" s="24">
        <v>31</v>
      </c>
      <c r="F2655" s="24" t="s">
        <v>34</v>
      </c>
      <c r="G2655" s="24">
        <v>4147</v>
      </c>
      <c r="H2655" s="24">
        <v>3841</v>
      </c>
    </row>
    <row r="2656" spans="1:8">
      <c r="A2656" s="24" t="str">
        <f t="shared" si="41"/>
        <v>2005_IBM_38</v>
      </c>
      <c r="B2656" s="24">
        <v>2005</v>
      </c>
      <c r="C2656" s="24" t="s">
        <v>185</v>
      </c>
      <c r="D2656" s="24" t="str">
        <f>VLOOKUP(C2656,'FHF LUT'!$A$5:$H$81,2,FALSE)</f>
        <v>Mountain Pine Beetle</v>
      </c>
      <c r="E2656" s="24">
        <v>38</v>
      </c>
      <c r="F2656" s="24" t="s">
        <v>8</v>
      </c>
      <c r="G2656" s="24">
        <v>0</v>
      </c>
      <c r="H2656" s="24">
        <v>0</v>
      </c>
    </row>
    <row r="2657" spans="1:8">
      <c r="A2657" s="24" t="str">
        <f t="shared" si="41"/>
        <v>2005_IBM_39</v>
      </c>
      <c r="B2657" s="24">
        <v>2005</v>
      </c>
      <c r="C2657" s="24" t="s">
        <v>185</v>
      </c>
      <c r="D2657" s="24" t="str">
        <f>VLOOKUP(C2657,'FHF LUT'!$A$5:$H$81,2,FALSE)</f>
        <v>Mountain Pine Beetle</v>
      </c>
      <c r="E2657" s="24">
        <v>39</v>
      </c>
      <c r="F2657" s="24" t="s">
        <v>36</v>
      </c>
      <c r="G2657" s="24">
        <v>0</v>
      </c>
      <c r="H2657" s="24">
        <v>0</v>
      </c>
    </row>
    <row r="2658" spans="1:8">
      <c r="A2658" s="24" t="str">
        <f t="shared" si="41"/>
        <v>2005_IBM_40</v>
      </c>
      <c r="B2658" s="24">
        <v>2005</v>
      </c>
      <c r="C2658" s="24" t="s">
        <v>185</v>
      </c>
      <c r="D2658" s="24" t="str">
        <f>VLOOKUP(C2658,'FHF LUT'!$A$5:$H$81,2,FALSE)</f>
        <v>Mountain Pine Beetle</v>
      </c>
      <c r="E2658" s="24">
        <v>40</v>
      </c>
      <c r="F2658" s="24" t="s">
        <v>31</v>
      </c>
      <c r="G2658" s="24">
        <v>89</v>
      </c>
      <c r="H2658" s="24">
        <v>89</v>
      </c>
    </row>
    <row r="2659" spans="1:8">
      <c r="A2659" s="24" t="str">
        <f t="shared" si="41"/>
        <v>2005_IBM_41</v>
      </c>
      <c r="B2659" s="24">
        <v>2005</v>
      </c>
      <c r="C2659" s="24" t="s">
        <v>185</v>
      </c>
      <c r="D2659" s="24" t="str">
        <f>VLOOKUP(C2659,'FHF LUT'!$A$5:$H$81,2,FALSE)</f>
        <v>Mountain Pine Beetle</v>
      </c>
      <c r="E2659" s="24">
        <v>41</v>
      </c>
      <c r="F2659" s="24" t="s">
        <v>26</v>
      </c>
      <c r="G2659" s="24">
        <v>24991</v>
      </c>
      <c r="H2659" s="24">
        <v>19006</v>
      </c>
    </row>
    <row r="2660" spans="1:8">
      <c r="A2660" s="24" t="str">
        <f t="shared" si="41"/>
        <v>2005_IBM_43</v>
      </c>
      <c r="B2660" s="24">
        <v>2005</v>
      </c>
      <c r="C2660" s="24" t="s">
        <v>185</v>
      </c>
      <c r="D2660" s="24" t="str">
        <f>VLOOKUP(C2660,'FHF LUT'!$A$5:$H$81,2,FALSE)</f>
        <v>Mountain Pine Beetle</v>
      </c>
      <c r="E2660" s="24">
        <v>43</v>
      </c>
      <c r="F2660" s="24" t="s">
        <v>20</v>
      </c>
      <c r="G2660" s="24">
        <v>2439</v>
      </c>
      <c r="H2660" s="24">
        <v>2439</v>
      </c>
    </row>
    <row r="2661" spans="1:8">
      <c r="A2661" s="24" t="str">
        <f t="shared" si="41"/>
        <v>2005_IBM_44</v>
      </c>
      <c r="B2661" s="24">
        <v>2005</v>
      </c>
      <c r="C2661" s="24" t="s">
        <v>185</v>
      </c>
      <c r="D2661" s="24" t="str">
        <f>VLOOKUP(C2661,'FHF LUT'!$A$5:$H$81,2,FALSE)</f>
        <v>Mountain Pine Beetle</v>
      </c>
      <c r="E2661" s="24">
        <v>44</v>
      </c>
      <c r="F2661" s="24" t="s">
        <v>3</v>
      </c>
      <c r="G2661" s="24">
        <v>0</v>
      </c>
      <c r="H2661" s="24">
        <v>0</v>
      </c>
    </row>
    <row r="2662" spans="1:8">
      <c r="A2662" s="24" t="str">
        <f t="shared" si="41"/>
        <v>2005_IBM_45</v>
      </c>
      <c r="B2662" s="24">
        <v>2005</v>
      </c>
      <c r="C2662" s="24" t="s">
        <v>185</v>
      </c>
      <c r="D2662" s="24" t="str">
        <f>VLOOKUP(C2662,'FHF LUT'!$A$5:$H$81,2,FALSE)</f>
        <v>Mountain Pine Beetle</v>
      </c>
      <c r="E2662" s="24">
        <v>45</v>
      </c>
      <c r="F2662" s="24" t="s">
        <v>5</v>
      </c>
      <c r="G2662" s="24">
        <v>401996</v>
      </c>
      <c r="H2662" s="24">
        <v>299192</v>
      </c>
    </row>
    <row r="2663" spans="1:8">
      <c r="A2663" s="24" t="str">
        <f t="shared" si="41"/>
        <v>2005_IBM_46</v>
      </c>
      <c r="B2663" s="24">
        <v>2005</v>
      </c>
      <c r="C2663" s="24" t="s">
        <v>185</v>
      </c>
      <c r="D2663" s="24" t="str">
        <f>VLOOKUP(C2663,'FHF LUT'!$A$5:$H$81,2,FALSE)</f>
        <v>Mountain Pine Beetle</v>
      </c>
      <c r="E2663" s="24">
        <v>46</v>
      </c>
      <c r="F2663" s="24" t="s">
        <v>234</v>
      </c>
      <c r="G2663" s="24">
        <v>373</v>
      </c>
      <c r="H2663" s="24">
        <v>373</v>
      </c>
    </row>
    <row r="2664" spans="1:8">
      <c r="A2664" s="24" t="str">
        <f t="shared" si="41"/>
        <v>2005_IBM_47</v>
      </c>
      <c r="B2664" s="24">
        <v>2005</v>
      </c>
      <c r="C2664" s="24" t="s">
        <v>185</v>
      </c>
      <c r="D2664" s="24" t="str">
        <f>VLOOKUP(C2664,'FHF LUT'!$A$5:$H$81,2,FALSE)</f>
        <v>Mountain Pine Beetle</v>
      </c>
      <c r="E2664" s="24">
        <v>47</v>
      </c>
      <c r="F2664" s="24" t="s">
        <v>233</v>
      </c>
      <c r="G2664" s="24">
        <v>0</v>
      </c>
      <c r="H2664" s="24">
        <v>0</v>
      </c>
    </row>
    <row r="2665" spans="1:8">
      <c r="A2665" s="24" t="str">
        <f t="shared" si="41"/>
        <v>2005_IBM_48</v>
      </c>
      <c r="B2665" s="24">
        <v>2005</v>
      </c>
      <c r="C2665" s="24" t="s">
        <v>185</v>
      </c>
      <c r="D2665" s="24" t="str">
        <f>VLOOKUP(C2665,'FHF LUT'!$A$5:$H$81,2,FALSE)</f>
        <v>Mountain Pine Beetle</v>
      </c>
      <c r="E2665" s="24">
        <v>48</v>
      </c>
      <c r="F2665" s="24" t="s">
        <v>235</v>
      </c>
      <c r="G2665" s="24">
        <v>0</v>
      </c>
      <c r="H2665" s="24">
        <v>0</v>
      </c>
    </row>
    <row r="2666" spans="1:8">
      <c r="A2666" s="24" t="str">
        <f t="shared" si="41"/>
        <v>2005_IBS_1</v>
      </c>
      <c r="B2666" s="24">
        <v>2005</v>
      </c>
      <c r="C2666" s="24" t="s">
        <v>186</v>
      </c>
      <c r="D2666" s="24" t="str">
        <f>VLOOKUP(C2666,'FHF LUT'!$A$5:$H$81,2,FALSE)</f>
        <v>Spruce Beetle</v>
      </c>
      <c r="E2666" s="24">
        <v>1</v>
      </c>
      <c r="F2666" s="24" t="s">
        <v>10</v>
      </c>
      <c r="G2666" s="24">
        <v>0</v>
      </c>
      <c r="H2666" s="24">
        <v>0</v>
      </c>
    </row>
    <row r="2667" spans="1:8">
      <c r="A2667" s="24" t="str">
        <f t="shared" si="41"/>
        <v>2005_IBS_2</v>
      </c>
      <c r="B2667" s="24">
        <v>2005</v>
      </c>
      <c r="C2667" s="24" t="s">
        <v>186</v>
      </c>
      <c r="D2667" s="24" t="str">
        <f>VLOOKUP(C2667,'FHF LUT'!$A$5:$H$81,2,FALSE)</f>
        <v>Spruce Beetle</v>
      </c>
      <c r="E2667" s="24">
        <v>2</v>
      </c>
      <c r="F2667" s="24" t="s">
        <v>22</v>
      </c>
      <c r="G2667" s="24">
        <v>0</v>
      </c>
      <c r="H2667" s="24">
        <v>0</v>
      </c>
    </row>
    <row r="2668" spans="1:8">
      <c r="A2668" s="24" t="str">
        <f t="shared" si="41"/>
        <v>2005_IBS_3</v>
      </c>
      <c r="B2668" s="24">
        <v>2005</v>
      </c>
      <c r="C2668" s="24" t="s">
        <v>186</v>
      </c>
      <c r="D2668" s="24" t="str">
        <f>VLOOKUP(C2668,'FHF LUT'!$A$5:$H$81,2,FALSE)</f>
        <v>Spruce Beetle</v>
      </c>
      <c r="E2668" s="24">
        <v>3</v>
      </c>
      <c r="F2668" s="24" t="s">
        <v>13</v>
      </c>
      <c r="G2668" s="24">
        <v>86</v>
      </c>
      <c r="H2668" s="24">
        <v>86</v>
      </c>
    </row>
    <row r="2669" spans="1:8">
      <c r="A2669" s="24" t="str">
        <f t="shared" si="41"/>
        <v>2005_IBS_4</v>
      </c>
      <c r="B2669" s="24">
        <v>2005</v>
      </c>
      <c r="C2669" s="24" t="s">
        <v>186</v>
      </c>
      <c r="D2669" s="24" t="str">
        <f>VLOOKUP(C2669,'FHF LUT'!$A$5:$H$81,2,FALSE)</f>
        <v>Spruce Beetle</v>
      </c>
      <c r="E2669" s="24">
        <v>4</v>
      </c>
      <c r="F2669" s="24" t="s">
        <v>28</v>
      </c>
      <c r="G2669" s="24">
        <v>0</v>
      </c>
      <c r="H2669" s="24">
        <v>0</v>
      </c>
    </row>
    <row r="2670" spans="1:8">
      <c r="A2670" s="24" t="str">
        <f t="shared" si="41"/>
        <v>2005_IBS_5</v>
      </c>
      <c r="B2670" s="24">
        <v>2005</v>
      </c>
      <c r="C2670" s="24" t="s">
        <v>186</v>
      </c>
      <c r="D2670" s="24" t="str">
        <f>VLOOKUP(C2670,'FHF LUT'!$A$5:$H$81,2,FALSE)</f>
        <v>Spruce Beetle</v>
      </c>
      <c r="E2670" s="24">
        <v>5</v>
      </c>
      <c r="F2670" s="24" t="s">
        <v>16</v>
      </c>
      <c r="G2670" s="24">
        <v>0</v>
      </c>
      <c r="H2670" s="24">
        <v>0</v>
      </c>
    </row>
    <row r="2671" spans="1:8">
      <c r="A2671" s="24" t="str">
        <f t="shared" si="41"/>
        <v>2005_IBS_7</v>
      </c>
      <c r="B2671" s="24">
        <v>2005</v>
      </c>
      <c r="C2671" s="24" t="s">
        <v>186</v>
      </c>
      <c r="D2671" s="24" t="str">
        <f>VLOOKUP(C2671,'FHF LUT'!$A$5:$H$81,2,FALSE)</f>
        <v>Spruce Beetle</v>
      </c>
      <c r="E2671" s="24">
        <v>7</v>
      </c>
      <c r="F2671" s="24" t="s">
        <v>25</v>
      </c>
      <c r="G2671" s="24">
        <v>0</v>
      </c>
      <c r="H2671" s="24">
        <v>0</v>
      </c>
    </row>
    <row r="2672" spans="1:8">
      <c r="A2672" s="24" t="str">
        <f t="shared" si="41"/>
        <v>2005_IBS_8</v>
      </c>
      <c r="B2672" s="24">
        <v>2005</v>
      </c>
      <c r="C2672" s="24" t="s">
        <v>186</v>
      </c>
      <c r="D2672" s="24" t="str">
        <f>VLOOKUP(C2672,'FHF LUT'!$A$5:$H$81,2,FALSE)</f>
        <v>Spruce Beetle</v>
      </c>
      <c r="E2672" s="24">
        <v>8</v>
      </c>
      <c r="F2672" s="24" t="s">
        <v>29</v>
      </c>
      <c r="G2672" s="24">
        <v>0</v>
      </c>
      <c r="H2672" s="24">
        <v>0</v>
      </c>
    </row>
    <row r="2673" spans="1:8">
      <c r="A2673" s="24" t="str">
        <f t="shared" si="41"/>
        <v>2005_IBS_9</v>
      </c>
      <c r="B2673" s="24">
        <v>2005</v>
      </c>
      <c r="C2673" s="24" t="s">
        <v>186</v>
      </c>
      <c r="D2673" s="24" t="str">
        <f>VLOOKUP(C2673,'FHF LUT'!$A$5:$H$81,2,FALSE)</f>
        <v>Spruce Beetle</v>
      </c>
      <c r="E2673" s="24">
        <v>9</v>
      </c>
      <c r="F2673" s="24" t="s">
        <v>7</v>
      </c>
      <c r="G2673" s="24">
        <v>0</v>
      </c>
      <c r="H2673" s="24">
        <v>0</v>
      </c>
    </row>
    <row r="2674" spans="1:8">
      <c r="A2674" s="24" t="str">
        <f t="shared" si="41"/>
        <v>2005_IBS_10</v>
      </c>
      <c r="B2674" s="24">
        <v>2005</v>
      </c>
      <c r="C2674" s="24" t="s">
        <v>186</v>
      </c>
      <c r="D2674" s="24" t="str">
        <f>VLOOKUP(C2674,'FHF LUT'!$A$5:$H$81,2,FALSE)</f>
        <v>Spruce Beetle</v>
      </c>
      <c r="E2674" s="24">
        <v>10</v>
      </c>
      <c r="F2674" s="24" t="s">
        <v>18</v>
      </c>
      <c r="G2674" s="24">
        <v>0</v>
      </c>
      <c r="H2674" s="24">
        <v>0</v>
      </c>
    </row>
    <row r="2675" spans="1:8">
      <c r="A2675" s="24" t="str">
        <f t="shared" si="41"/>
        <v>2005_IBS_11</v>
      </c>
      <c r="B2675" s="24">
        <v>2005</v>
      </c>
      <c r="C2675" s="24" t="s">
        <v>186</v>
      </c>
      <c r="D2675" s="24" t="str">
        <f>VLOOKUP(C2675,'FHF LUT'!$A$5:$H$81,2,FALSE)</f>
        <v>Spruce Beetle</v>
      </c>
      <c r="E2675" s="24">
        <v>11</v>
      </c>
      <c r="F2675" s="24" t="s">
        <v>4</v>
      </c>
      <c r="G2675" s="24">
        <v>5114</v>
      </c>
      <c r="H2675" s="24">
        <v>3063</v>
      </c>
    </row>
    <row r="2676" spans="1:8">
      <c r="A2676" s="24" t="str">
        <f t="shared" si="41"/>
        <v>2005_IBS_12</v>
      </c>
      <c r="B2676" s="24">
        <v>2005</v>
      </c>
      <c r="C2676" s="24" t="s">
        <v>186</v>
      </c>
      <c r="D2676" s="24" t="str">
        <f>VLOOKUP(C2676,'FHF LUT'!$A$5:$H$81,2,FALSE)</f>
        <v>Spruce Beetle</v>
      </c>
      <c r="E2676" s="24">
        <v>12</v>
      </c>
      <c r="F2676" s="24" t="s">
        <v>11</v>
      </c>
      <c r="G2676" s="24">
        <v>4</v>
      </c>
      <c r="H2676" s="24">
        <v>4</v>
      </c>
    </row>
    <row r="2677" spans="1:8">
      <c r="A2677" s="24" t="str">
        <f t="shared" si="41"/>
        <v>2005_IBS_13</v>
      </c>
      <c r="B2677" s="24">
        <v>2005</v>
      </c>
      <c r="C2677" s="24" t="s">
        <v>186</v>
      </c>
      <c r="D2677" s="24" t="str">
        <f>VLOOKUP(C2677,'FHF LUT'!$A$5:$H$81,2,FALSE)</f>
        <v>Spruce Beetle</v>
      </c>
      <c r="E2677" s="24">
        <v>13</v>
      </c>
      <c r="F2677" s="24" t="s">
        <v>24</v>
      </c>
      <c r="G2677" s="24">
        <v>0</v>
      </c>
      <c r="H2677" s="24">
        <v>0</v>
      </c>
    </row>
    <row r="2678" spans="1:8">
      <c r="A2678" s="24" t="str">
        <f t="shared" si="41"/>
        <v>2005_IBS_14</v>
      </c>
      <c r="B2678" s="24">
        <v>2005</v>
      </c>
      <c r="C2678" s="24" t="s">
        <v>186</v>
      </c>
      <c r="D2678" s="24" t="str">
        <f>VLOOKUP(C2678,'FHF LUT'!$A$5:$H$81,2,FALSE)</f>
        <v>Spruce Beetle</v>
      </c>
      <c r="E2678" s="24">
        <v>14</v>
      </c>
      <c r="F2678" s="24" t="s">
        <v>30</v>
      </c>
      <c r="G2678" s="24">
        <v>0</v>
      </c>
      <c r="H2678" s="24">
        <v>0</v>
      </c>
    </row>
    <row r="2679" spans="1:8">
      <c r="A2679" s="24" t="str">
        <f t="shared" si="41"/>
        <v>2005_IBS_15</v>
      </c>
      <c r="B2679" s="24">
        <v>2005</v>
      </c>
      <c r="C2679" s="24" t="s">
        <v>186</v>
      </c>
      <c r="D2679" s="24" t="str">
        <f>VLOOKUP(C2679,'FHF LUT'!$A$5:$H$81,2,FALSE)</f>
        <v>Spruce Beetle</v>
      </c>
      <c r="E2679" s="24">
        <v>15</v>
      </c>
      <c r="F2679" s="24" t="s">
        <v>33</v>
      </c>
      <c r="G2679" s="24">
        <v>32681</v>
      </c>
      <c r="H2679" s="24">
        <v>32681</v>
      </c>
    </row>
    <row r="2680" spans="1:8">
      <c r="A2680" s="24" t="str">
        <f t="shared" si="41"/>
        <v>2005_IBS_16</v>
      </c>
      <c r="B2680" s="24">
        <v>2005</v>
      </c>
      <c r="C2680" s="24" t="s">
        <v>186</v>
      </c>
      <c r="D2680" s="24" t="str">
        <f>VLOOKUP(C2680,'FHF LUT'!$A$5:$H$81,2,FALSE)</f>
        <v>Spruce Beetle</v>
      </c>
      <c r="E2680" s="24">
        <v>16</v>
      </c>
      <c r="F2680" s="24" t="s">
        <v>12</v>
      </c>
      <c r="G2680" s="24">
        <v>11</v>
      </c>
      <c r="H2680" s="24">
        <v>11</v>
      </c>
    </row>
    <row r="2681" spans="1:8">
      <c r="A2681" s="24" t="str">
        <f t="shared" si="41"/>
        <v>2005_IBS_17</v>
      </c>
      <c r="B2681" s="24">
        <v>2005</v>
      </c>
      <c r="C2681" s="24" t="s">
        <v>186</v>
      </c>
      <c r="D2681" s="24" t="str">
        <f>VLOOKUP(C2681,'FHF LUT'!$A$5:$H$81,2,FALSE)</f>
        <v>Spruce Beetle</v>
      </c>
      <c r="E2681" s="24">
        <v>17</v>
      </c>
      <c r="F2681" s="24" t="s">
        <v>32</v>
      </c>
      <c r="G2681" s="24">
        <v>59196</v>
      </c>
      <c r="H2681" s="24">
        <v>55533</v>
      </c>
    </row>
    <row r="2682" spans="1:8">
      <c r="A2682" s="24" t="str">
        <f t="shared" si="41"/>
        <v>2005_IBS_18</v>
      </c>
      <c r="B2682" s="24">
        <v>2005</v>
      </c>
      <c r="C2682" s="24" t="s">
        <v>186</v>
      </c>
      <c r="D2682" s="24" t="str">
        <f>VLOOKUP(C2682,'FHF LUT'!$A$5:$H$81,2,FALSE)</f>
        <v>Spruce Beetle</v>
      </c>
      <c r="E2682" s="24">
        <v>18</v>
      </c>
      <c r="F2682" s="24" t="s">
        <v>15</v>
      </c>
      <c r="G2682" s="24">
        <v>3851</v>
      </c>
      <c r="H2682" s="24">
        <v>1524</v>
      </c>
    </row>
    <row r="2683" spans="1:8">
      <c r="A2683" s="24" t="str">
        <f t="shared" si="41"/>
        <v>2005_IBS_20</v>
      </c>
      <c r="B2683" s="24">
        <v>2005</v>
      </c>
      <c r="C2683" s="24" t="s">
        <v>186</v>
      </c>
      <c r="D2683" s="24" t="str">
        <f>VLOOKUP(C2683,'FHF LUT'!$A$5:$H$81,2,FALSE)</f>
        <v>Spruce Beetle</v>
      </c>
      <c r="E2683" s="24">
        <v>20</v>
      </c>
      <c r="F2683" s="24" t="s">
        <v>6</v>
      </c>
      <c r="G2683" s="24">
        <v>1646</v>
      </c>
      <c r="H2683" s="24">
        <v>1490</v>
      </c>
    </row>
    <row r="2684" spans="1:8">
      <c r="A2684" s="24" t="str">
        <f t="shared" si="41"/>
        <v>2005_IBS_22</v>
      </c>
      <c r="B2684" s="24">
        <v>2005</v>
      </c>
      <c r="C2684" s="24" t="s">
        <v>186</v>
      </c>
      <c r="D2684" s="24" t="str">
        <f>VLOOKUP(C2684,'FHF LUT'!$A$5:$H$81,2,FALSE)</f>
        <v>Spruce Beetle</v>
      </c>
      <c r="E2684" s="24">
        <v>22</v>
      </c>
      <c r="F2684" s="24" t="s">
        <v>19</v>
      </c>
      <c r="G2684" s="24">
        <v>443</v>
      </c>
      <c r="H2684" s="24">
        <v>443</v>
      </c>
    </row>
    <row r="2685" spans="1:8">
      <c r="A2685" s="24" t="str">
        <f t="shared" si="41"/>
        <v>2005_IBS_23</v>
      </c>
      <c r="B2685" s="24">
        <v>2005</v>
      </c>
      <c r="C2685" s="24" t="s">
        <v>186</v>
      </c>
      <c r="D2685" s="24" t="str">
        <f>VLOOKUP(C2685,'FHF LUT'!$A$5:$H$81,2,FALSE)</f>
        <v>Spruce Beetle</v>
      </c>
      <c r="E2685" s="24">
        <v>23</v>
      </c>
      <c r="F2685" s="24" t="s">
        <v>27</v>
      </c>
      <c r="G2685" s="24">
        <v>212816</v>
      </c>
      <c r="H2685" s="24">
        <v>185609</v>
      </c>
    </row>
    <row r="2686" spans="1:8">
      <c r="A2686" s="24" t="str">
        <f t="shared" si="41"/>
        <v>2005_IBS_24</v>
      </c>
      <c r="B2686" s="24">
        <v>2005</v>
      </c>
      <c r="C2686" s="24" t="s">
        <v>186</v>
      </c>
      <c r="D2686" s="24" t="str">
        <f>VLOOKUP(C2686,'FHF LUT'!$A$5:$H$81,2,FALSE)</f>
        <v>Spruce Beetle</v>
      </c>
      <c r="E2686" s="24">
        <v>24</v>
      </c>
      <c r="F2686" s="24" t="s">
        <v>17</v>
      </c>
      <c r="G2686" s="24">
        <v>11601</v>
      </c>
      <c r="H2686" s="24">
        <v>7496</v>
      </c>
    </row>
    <row r="2687" spans="1:8">
      <c r="A2687" s="24" t="str">
        <f t="shared" si="41"/>
        <v>2005_IBS_25</v>
      </c>
      <c r="B2687" s="24">
        <v>2005</v>
      </c>
      <c r="C2687" s="24" t="s">
        <v>186</v>
      </c>
      <c r="D2687" s="24" t="str">
        <f>VLOOKUP(C2687,'FHF LUT'!$A$5:$H$81,2,FALSE)</f>
        <v>Spruce Beetle</v>
      </c>
      <c r="E2687" s="24">
        <v>25</v>
      </c>
      <c r="F2687" s="24" t="s">
        <v>23</v>
      </c>
      <c r="G2687" s="24">
        <v>0</v>
      </c>
      <c r="H2687" s="24">
        <v>0</v>
      </c>
    </row>
    <row r="2688" spans="1:8">
      <c r="A2688" s="24" t="str">
        <f t="shared" si="41"/>
        <v>2005_IBS_26</v>
      </c>
      <c r="B2688" s="24">
        <v>2005</v>
      </c>
      <c r="C2688" s="24" t="s">
        <v>186</v>
      </c>
      <c r="D2688" s="24" t="str">
        <f>VLOOKUP(C2688,'FHF LUT'!$A$5:$H$81,2,FALSE)</f>
        <v>Spruce Beetle</v>
      </c>
      <c r="E2688" s="24">
        <v>26</v>
      </c>
      <c r="F2688" s="24" t="s">
        <v>14</v>
      </c>
      <c r="G2688" s="24">
        <v>12982</v>
      </c>
      <c r="H2688" s="24">
        <v>12982</v>
      </c>
    </row>
    <row r="2689" spans="1:8">
      <c r="A2689" s="24" t="str">
        <f t="shared" si="41"/>
        <v>2005_IBS_27</v>
      </c>
      <c r="B2689" s="24">
        <v>2005</v>
      </c>
      <c r="C2689" s="24" t="s">
        <v>186</v>
      </c>
      <c r="D2689" s="24" t="str">
        <f>VLOOKUP(C2689,'FHF LUT'!$A$5:$H$81,2,FALSE)</f>
        <v>Spruce Beetle</v>
      </c>
      <c r="E2689" s="24">
        <v>27</v>
      </c>
      <c r="F2689" s="24" t="s">
        <v>21</v>
      </c>
      <c r="G2689" s="24">
        <v>0</v>
      </c>
      <c r="H2689" s="24">
        <v>0</v>
      </c>
    </row>
    <row r="2690" spans="1:8">
      <c r="A2690" s="24" t="str">
        <f t="shared" si="41"/>
        <v>2005_IBS_29</v>
      </c>
      <c r="B2690" s="24">
        <v>2005</v>
      </c>
      <c r="C2690" s="24" t="s">
        <v>186</v>
      </c>
      <c r="D2690" s="24" t="str">
        <f>VLOOKUP(C2690,'FHF LUT'!$A$5:$H$81,2,FALSE)</f>
        <v>Spruce Beetle</v>
      </c>
      <c r="E2690" s="24">
        <v>29</v>
      </c>
      <c r="F2690" s="24" t="s">
        <v>9</v>
      </c>
      <c r="G2690" s="24">
        <v>91342</v>
      </c>
      <c r="H2690" s="24">
        <v>75903</v>
      </c>
    </row>
    <row r="2691" spans="1:8">
      <c r="A2691" s="24" t="str">
        <f t="shared" ref="A2691:A2754" si="42">CONCATENATE(B2691,"_",C2691,"_",E2691)</f>
        <v>2005_IBS_30</v>
      </c>
      <c r="B2691" s="24">
        <v>2005</v>
      </c>
      <c r="C2691" s="24" t="s">
        <v>186</v>
      </c>
      <c r="D2691" s="24" t="str">
        <f>VLOOKUP(C2691,'FHF LUT'!$A$5:$H$81,2,FALSE)</f>
        <v>Spruce Beetle</v>
      </c>
      <c r="E2691" s="24">
        <v>30</v>
      </c>
      <c r="F2691" s="24" t="s">
        <v>35</v>
      </c>
      <c r="G2691" s="24">
        <v>0</v>
      </c>
      <c r="H2691" s="24">
        <v>0</v>
      </c>
    </row>
    <row r="2692" spans="1:8">
      <c r="A2692" s="24" t="str">
        <f t="shared" si="42"/>
        <v>2005_IBS_31</v>
      </c>
      <c r="B2692" s="24">
        <v>2005</v>
      </c>
      <c r="C2692" s="24" t="s">
        <v>186</v>
      </c>
      <c r="D2692" s="24" t="str">
        <f>VLOOKUP(C2692,'FHF LUT'!$A$5:$H$81,2,FALSE)</f>
        <v>Spruce Beetle</v>
      </c>
      <c r="E2692" s="24">
        <v>31</v>
      </c>
      <c r="F2692" s="24" t="s">
        <v>34</v>
      </c>
      <c r="G2692" s="24">
        <v>149</v>
      </c>
      <c r="H2692" s="24">
        <v>149</v>
      </c>
    </row>
    <row r="2693" spans="1:8">
      <c r="A2693" s="24" t="str">
        <f t="shared" si="42"/>
        <v>2005_IBS_38</v>
      </c>
      <c r="B2693" s="24">
        <v>2005</v>
      </c>
      <c r="C2693" s="24" t="s">
        <v>186</v>
      </c>
      <c r="D2693" s="24" t="str">
        <f>VLOOKUP(C2693,'FHF LUT'!$A$5:$H$81,2,FALSE)</f>
        <v>Spruce Beetle</v>
      </c>
      <c r="E2693" s="24">
        <v>38</v>
      </c>
      <c r="F2693" s="24" t="s">
        <v>8</v>
      </c>
      <c r="G2693" s="24">
        <v>0</v>
      </c>
      <c r="H2693" s="24">
        <v>0</v>
      </c>
    </row>
    <row r="2694" spans="1:8">
      <c r="A2694" s="24" t="str">
        <f t="shared" si="42"/>
        <v>2005_IBS_39</v>
      </c>
      <c r="B2694" s="24">
        <v>2005</v>
      </c>
      <c r="C2694" s="24" t="s">
        <v>186</v>
      </c>
      <c r="D2694" s="24" t="str">
        <f>VLOOKUP(C2694,'FHF LUT'!$A$5:$H$81,2,FALSE)</f>
        <v>Spruce Beetle</v>
      </c>
      <c r="E2694" s="24">
        <v>39</v>
      </c>
      <c r="F2694" s="24" t="s">
        <v>36</v>
      </c>
      <c r="G2694" s="24">
        <v>0</v>
      </c>
      <c r="H2694" s="24">
        <v>0</v>
      </c>
    </row>
    <row r="2695" spans="1:8">
      <c r="A2695" s="24" t="str">
        <f t="shared" si="42"/>
        <v>2005_IBS_40</v>
      </c>
      <c r="B2695" s="24">
        <v>2005</v>
      </c>
      <c r="C2695" s="24" t="s">
        <v>186</v>
      </c>
      <c r="D2695" s="24" t="str">
        <f>VLOOKUP(C2695,'FHF LUT'!$A$5:$H$81,2,FALSE)</f>
        <v>Spruce Beetle</v>
      </c>
      <c r="E2695" s="24">
        <v>40</v>
      </c>
      <c r="F2695" s="24" t="s">
        <v>31</v>
      </c>
      <c r="G2695" s="24">
        <v>15368</v>
      </c>
      <c r="H2695" s="24">
        <v>13659</v>
      </c>
    </row>
    <row r="2696" spans="1:8">
      <c r="A2696" s="24" t="str">
        <f t="shared" si="42"/>
        <v>2005_IBS_41</v>
      </c>
      <c r="B2696" s="24">
        <v>2005</v>
      </c>
      <c r="C2696" s="24" t="s">
        <v>186</v>
      </c>
      <c r="D2696" s="24" t="str">
        <f>VLOOKUP(C2696,'FHF LUT'!$A$5:$H$81,2,FALSE)</f>
        <v>Spruce Beetle</v>
      </c>
      <c r="E2696" s="24">
        <v>41</v>
      </c>
      <c r="F2696" s="24" t="s">
        <v>26</v>
      </c>
      <c r="G2696" s="24">
        <v>242</v>
      </c>
      <c r="H2696" s="24">
        <v>242</v>
      </c>
    </row>
    <row r="2697" spans="1:8">
      <c r="A2697" s="24" t="str">
        <f t="shared" si="42"/>
        <v>2005_IBS_43</v>
      </c>
      <c r="B2697" s="24">
        <v>2005</v>
      </c>
      <c r="C2697" s="24" t="s">
        <v>186</v>
      </c>
      <c r="D2697" s="24" t="str">
        <f>VLOOKUP(C2697,'FHF LUT'!$A$5:$H$81,2,FALSE)</f>
        <v>Spruce Beetle</v>
      </c>
      <c r="E2697" s="24">
        <v>43</v>
      </c>
      <c r="F2697" s="24" t="s">
        <v>20</v>
      </c>
      <c r="G2697" s="24">
        <v>0</v>
      </c>
      <c r="H2697" s="24">
        <v>0</v>
      </c>
    </row>
    <row r="2698" spans="1:8">
      <c r="A2698" s="24" t="str">
        <f t="shared" si="42"/>
        <v>2005_IBS_44</v>
      </c>
      <c r="B2698" s="24">
        <v>2005</v>
      </c>
      <c r="C2698" s="24" t="s">
        <v>186</v>
      </c>
      <c r="D2698" s="24" t="str">
        <f>VLOOKUP(C2698,'FHF LUT'!$A$5:$H$81,2,FALSE)</f>
        <v>Spruce Beetle</v>
      </c>
      <c r="E2698" s="24">
        <v>44</v>
      </c>
      <c r="F2698" s="24" t="s">
        <v>3</v>
      </c>
      <c r="G2698" s="24">
        <v>0</v>
      </c>
      <c r="H2698" s="24">
        <v>0</v>
      </c>
    </row>
    <row r="2699" spans="1:8">
      <c r="A2699" s="24" t="str">
        <f t="shared" si="42"/>
        <v>2005_IBS_45</v>
      </c>
      <c r="B2699" s="24">
        <v>2005</v>
      </c>
      <c r="C2699" s="24" t="s">
        <v>186</v>
      </c>
      <c r="D2699" s="24" t="str">
        <f>VLOOKUP(C2699,'FHF LUT'!$A$5:$H$81,2,FALSE)</f>
        <v>Spruce Beetle</v>
      </c>
      <c r="E2699" s="24">
        <v>45</v>
      </c>
      <c r="F2699" s="24" t="s">
        <v>5</v>
      </c>
      <c r="G2699" s="24">
        <v>89</v>
      </c>
      <c r="H2699" s="24">
        <v>82</v>
      </c>
    </row>
    <row r="2700" spans="1:8">
      <c r="A2700" s="24" t="str">
        <f t="shared" si="42"/>
        <v>2005_IBS_46</v>
      </c>
      <c r="B2700" s="24">
        <v>2005</v>
      </c>
      <c r="C2700" s="24" t="s">
        <v>186</v>
      </c>
      <c r="D2700" s="24" t="str">
        <f>VLOOKUP(C2700,'FHF LUT'!$A$5:$H$81,2,FALSE)</f>
        <v>Spruce Beetle</v>
      </c>
      <c r="E2700" s="24">
        <v>46</v>
      </c>
      <c r="F2700" s="24" t="s">
        <v>234</v>
      </c>
      <c r="G2700" s="24">
        <v>515</v>
      </c>
      <c r="H2700" s="24">
        <v>407</v>
      </c>
    </row>
    <row r="2701" spans="1:8">
      <c r="A2701" s="24" t="str">
        <f t="shared" si="42"/>
        <v>2005_IBS_47</v>
      </c>
      <c r="B2701" s="24">
        <v>2005</v>
      </c>
      <c r="C2701" s="24" t="s">
        <v>186</v>
      </c>
      <c r="D2701" s="24" t="str">
        <f>VLOOKUP(C2701,'FHF LUT'!$A$5:$H$81,2,FALSE)</f>
        <v>Spruce Beetle</v>
      </c>
      <c r="E2701" s="24">
        <v>47</v>
      </c>
      <c r="F2701" s="24" t="s">
        <v>233</v>
      </c>
      <c r="G2701" s="24">
        <v>0</v>
      </c>
      <c r="H2701" s="24">
        <v>0</v>
      </c>
    </row>
    <row r="2702" spans="1:8">
      <c r="A2702" s="24" t="str">
        <f t="shared" si="42"/>
        <v>2005_IBS_48</v>
      </c>
      <c r="B2702" s="24">
        <v>2005</v>
      </c>
      <c r="C2702" s="24" t="s">
        <v>186</v>
      </c>
      <c r="D2702" s="24" t="str">
        <f>VLOOKUP(C2702,'FHF LUT'!$A$5:$H$81,2,FALSE)</f>
        <v>Spruce Beetle</v>
      </c>
      <c r="E2702" s="24">
        <v>48</v>
      </c>
      <c r="F2702" s="24" t="s">
        <v>235</v>
      </c>
      <c r="G2702" s="24">
        <v>0</v>
      </c>
      <c r="H2702" s="24">
        <v>0</v>
      </c>
    </row>
    <row r="2703" spans="1:8">
      <c r="A2703" s="24" t="str">
        <f t="shared" si="42"/>
        <v>2005_IBW_1</v>
      </c>
      <c r="B2703" s="24">
        <v>2005</v>
      </c>
      <c r="C2703" s="24" t="s">
        <v>187</v>
      </c>
      <c r="D2703" s="24" t="str">
        <f>VLOOKUP(C2703,'FHF LUT'!$A$5:$H$81,2,FALSE)</f>
        <v>Western Pine Beetle</v>
      </c>
      <c r="E2703" s="24">
        <v>1</v>
      </c>
      <c r="F2703" s="24" t="s">
        <v>10</v>
      </c>
      <c r="G2703" s="24">
        <v>0</v>
      </c>
      <c r="H2703" s="24">
        <v>0</v>
      </c>
    </row>
    <row r="2704" spans="1:8">
      <c r="A2704" s="24" t="str">
        <f t="shared" si="42"/>
        <v>2005_IBW_2</v>
      </c>
      <c r="B2704" s="24">
        <v>2005</v>
      </c>
      <c r="C2704" s="24" t="s">
        <v>187</v>
      </c>
      <c r="D2704" s="24" t="str">
        <f>VLOOKUP(C2704,'FHF LUT'!$A$5:$H$81,2,FALSE)</f>
        <v>Western Pine Beetle</v>
      </c>
      <c r="E2704" s="24">
        <v>2</v>
      </c>
      <c r="F2704" s="24" t="s">
        <v>22</v>
      </c>
      <c r="G2704" s="24">
        <v>0</v>
      </c>
      <c r="H2704" s="24">
        <v>0</v>
      </c>
    </row>
    <row r="2705" spans="1:8">
      <c r="A2705" s="24" t="str">
        <f t="shared" si="42"/>
        <v>2005_IBW_3</v>
      </c>
      <c r="B2705" s="24">
        <v>2005</v>
      </c>
      <c r="C2705" s="24" t="s">
        <v>187</v>
      </c>
      <c r="D2705" s="24" t="str">
        <f>VLOOKUP(C2705,'FHF LUT'!$A$5:$H$81,2,FALSE)</f>
        <v>Western Pine Beetle</v>
      </c>
      <c r="E2705" s="24">
        <v>3</v>
      </c>
      <c r="F2705" s="24" t="s">
        <v>13</v>
      </c>
      <c r="G2705" s="24">
        <v>0</v>
      </c>
      <c r="H2705" s="24">
        <v>0</v>
      </c>
    </row>
    <row r="2706" spans="1:8">
      <c r="A2706" s="24" t="str">
        <f t="shared" si="42"/>
        <v>2005_IBW_4</v>
      </c>
      <c r="B2706" s="24">
        <v>2005</v>
      </c>
      <c r="C2706" s="24" t="s">
        <v>187</v>
      </c>
      <c r="D2706" s="24" t="str">
        <f>VLOOKUP(C2706,'FHF LUT'!$A$5:$H$81,2,FALSE)</f>
        <v>Western Pine Beetle</v>
      </c>
      <c r="E2706" s="24">
        <v>4</v>
      </c>
      <c r="F2706" s="24" t="s">
        <v>28</v>
      </c>
      <c r="G2706" s="24">
        <v>0</v>
      </c>
      <c r="H2706" s="24">
        <v>0</v>
      </c>
    </row>
    <row r="2707" spans="1:8">
      <c r="A2707" s="24" t="str">
        <f t="shared" si="42"/>
        <v>2005_IBW_5</v>
      </c>
      <c r="B2707" s="24">
        <v>2005</v>
      </c>
      <c r="C2707" s="24" t="s">
        <v>187</v>
      </c>
      <c r="D2707" s="24" t="str">
        <f>VLOOKUP(C2707,'FHF LUT'!$A$5:$H$81,2,FALSE)</f>
        <v>Western Pine Beetle</v>
      </c>
      <c r="E2707" s="24">
        <v>5</v>
      </c>
      <c r="F2707" s="24" t="s">
        <v>16</v>
      </c>
      <c r="G2707" s="24">
        <v>249</v>
      </c>
      <c r="H2707" s="24">
        <v>224</v>
      </c>
    </row>
    <row r="2708" spans="1:8">
      <c r="A2708" s="24" t="str">
        <f t="shared" si="42"/>
        <v>2005_IBW_7</v>
      </c>
      <c r="B2708" s="24">
        <v>2005</v>
      </c>
      <c r="C2708" s="24" t="s">
        <v>187</v>
      </c>
      <c r="D2708" s="24" t="str">
        <f>VLOOKUP(C2708,'FHF LUT'!$A$5:$H$81,2,FALSE)</f>
        <v>Western Pine Beetle</v>
      </c>
      <c r="E2708" s="24">
        <v>7</v>
      </c>
      <c r="F2708" s="24" t="s">
        <v>25</v>
      </c>
      <c r="G2708" s="24">
        <v>0</v>
      </c>
      <c r="H2708" s="24">
        <v>0</v>
      </c>
    </row>
    <row r="2709" spans="1:8">
      <c r="A2709" s="24" t="str">
        <f t="shared" si="42"/>
        <v>2005_IBW_8</v>
      </c>
      <c r="B2709" s="24">
        <v>2005</v>
      </c>
      <c r="C2709" s="24" t="s">
        <v>187</v>
      </c>
      <c r="D2709" s="24" t="str">
        <f>VLOOKUP(C2709,'FHF LUT'!$A$5:$H$81,2,FALSE)</f>
        <v>Western Pine Beetle</v>
      </c>
      <c r="E2709" s="24">
        <v>8</v>
      </c>
      <c r="F2709" s="24" t="s">
        <v>29</v>
      </c>
      <c r="G2709" s="24">
        <v>0</v>
      </c>
      <c r="H2709" s="24">
        <v>0</v>
      </c>
    </row>
    <row r="2710" spans="1:8">
      <c r="A2710" s="24" t="str">
        <f t="shared" si="42"/>
        <v>2005_IBW_9</v>
      </c>
      <c r="B2710" s="24">
        <v>2005</v>
      </c>
      <c r="C2710" s="24" t="s">
        <v>187</v>
      </c>
      <c r="D2710" s="24" t="str">
        <f>VLOOKUP(C2710,'FHF LUT'!$A$5:$H$81,2,FALSE)</f>
        <v>Western Pine Beetle</v>
      </c>
      <c r="E2710" s="24">
        <v>9</v>
      </c>
      <c r="F2710" s="24" t="s">
        <v>7</v>
      </c>
      <c r="G2710" s="24">
        <v>0</v>
      </c>
      <c r="H2710" s="24">
        <v>0</v>
      </c>
    </row>
    <row r="2711" spans="1:8">
      <c r="A2711" s="24" t="str">
        <f t="shared" si="42"/>
        <v>2005_IBW_10</v>
      </c>
      <c r="B2711" s="24">
        <v>2005</v>
      </c>
      <c r="C2711" s="24" t="s">
        <v>187</v>
      </c>
      <c r="D2711" s="24" t="str">
        <f>VLOOKUP(C2711,'FHF LUT'!$A$5:$H$81,2,FALSE)</f>
        <v>Western Pine Beetle</v>
      </c>
      <c r="E2711" s="24">
        <v>10</v>
      </c>
      <c r="F2711" s="24" t="s">
        <v>18</v>
      </c>
      <c r="G2711" s="24">
        <v>0</v>
      </c>
      <c r="H2711" s="24">
        <v>0</v>
      </c>
    </row>
    <row r="2712" spans="1:8">
      <c r="A2712" s="24" t="str">
        <f t="shared" si="42"/>
        <v>2005_IBW_11</v>
      </c>
      <c r="B2712" s="24">
        <v>2005</v>
      </c>
      <c r="C2712" s="24" t="s">
        <v>187</v>
      </c>
      <c r="D2712" s="24" t="str">
        <f>VLOOKUP(C2712,'FHF LUT'!$A$5:$H$81,2,FALSE)</f>
        <v>Western Pine Beetle</v>
      </c>
      <c r="E2712" s="24">
        <v>11</v>
      </c>
      <c r="F2712" s="24" t="s">
        <v>4</v>
      </c>
      <c r="G2712" s="24">
        <v>0</v>
      </c>
      <c r="H2712" s="24">
        <v>0</v>
      </c>
    </row>
    <row r="2713" spans="1:8">
      <c r="A2713" s="24" t="str">
        <f t="shared" si="42"/>
        <v>2005_IBW_12</v>
      </c>
      <c r="B2713" s="24">
        <v>2005</v>
      </c>
      <c r="C2713" s="24" t="s">
        <v>187</v>
      </c>
      <c r="D2713" s="24" t="str">
        <f>VLOOKUP(C2713,'FHF LUT'!$A$5:$H$81,2,FALSE)</f>
        <v>Western Pine Beetle</v>
      </c>
      <c r="E2713" s="24">
        <v>12</v>
      </c>
      <c r="F2713" s="24" t="s">
        <v>11</v>
      </c>
      <c r="G2713" s="24">
        <v>0</v>
      </c>
      <c r="H2713" s="24">
        <v>0</v>
      </c>
    </row>
    <row r="2714" spans="1:8">
      <c r="A2714" s="24" t="str">
        <f t="shared" si="42"/>
        <v>2005_IBW_13</v>
      </c>
      <c r="B2714" s="24">
        <v>2005</v>
      </c>
      <c r="C2714" s="24" t="s">
        <v>187</v>
      </c>
      <c r="D2714" s="24" t="str">
        <f>VLOOKUP(C2714,'FHF LUT'!$A$5:$H$81,2,FALSE)</f>
        <v>Western Pine Beetle</v>
      </c>
      <c r="E2714" s="24">
        <v>13</v>
      </c>
      <c r="F2714" s="24" t="s">
        <v>24</v>
      </c>
      <c r="G2714" s="24">
        <v>0</v>
      </c>
      <c r="H2714" s="24">
        <v>0</v>
      </c>
    </row>
    <row r="2715" spans="1:8">
      <c r="A2715" s="24" t="str">
        <f t="shared" si="42"/>
        <v>2005_IBW_14</v>
      </c>
      <c r="B2715" s="24">
        <v>2005</v>
      </c>
      <c r="C2715" s="24" t="s">
        <v>187</v>
      </c>
      <c r="D2715" s="24" t="str">
        <f>VLOOKUP(C2715,'FHF LUT'!$A$5:$H$81,2,FALSE)</f>
        <v>Western Pine Beetle</v>
      </c>
      <c r="E2715" s="24">
        <v>14</v>
      </c>
      <c r="F2715" s="24" t="s">
        <v>30</v>
      </c>
      <c r="G2715" s="24">
        <v>0</v>
      </c>
      <c r="H2715" s="24">
        <v>0</v>
      </c>
    </row>
    <row r="2716" spans="1:8">
      <c r="A2716" s="24" t="str">
        <f t="shared" si="42"/>
        <v>2005_IBW_15</v>
      </c>
      <c r="B2716" s="24">
        <v>2005</v>
      </c>
      <c r="C2716" s="24" t="s">
        <v>187</v>
      </c>
      <c r="D2716" s="24" t="str">
        <f>VLOOKUP(C2716,'FHF LUT'!$A$5:$H$81,2,FALSE)</f>
        <v>Western Pine Beetle</v>
      </c>
      <c r="E2716" s="24">
        <v>15</v>
      </c>
      <c r="F2716" s="24" t="s">
        <v>33</v>
      </c>
      <c r="G2716" s="24">
        <v>0</v>
      </c>
      <c r="H2716" s="24">
        <v>0</v>
      </c>
    </row>
    <row r="2717" spans="1:8">
      <c r="A2717" s="24" t="str">
        <f t="shared" si="42"/>
        <v>2005_IBW_16</v>
      </c>
      <c r="B2717" s="24">
        <v>2005</v>
      </c>
      <c r="C2717" s="24" t="s">
        <v>187</v>
      </c>
      <c r="D2717" s="24" t="str">
        <f>VLOOKUP(C2717,'FHF LUT'!$A$5:$H$81,2,FALSE)</f>
        <v>Western Pine Beetle</v>
      </c>
      <c r="E2717" s="24">
        <v>16</v>
      </c>
      <c r="F2717" s="24" t="s">
        <v>12</v>
      </c>
      <c r="G2717" s="24">
        <v>0</v>
      </c>
      <c r="H2717" s="24">
        <v>0</v>
      </c>
    </row>
    <row r="2718" spans="1:8">
      <c r="A2718" s="24" t="str">
        <f t="shared" si="42"/>
        <v>2005_IBW_17</v>
      </c>
      <c r="B2718" s="24">
        <v>2005</v>
      </c>
      <c r="C2718" s="24" t="s">
        <v>187</v>
      </c>
      <c r="D2718" s="24" t="str">
        <f>VLOOKUP(C2718,'FHF LUT'!$A$5:$H$81,2,FALSE)</f>
        <v>Western Pine Beetle</v>
      </c>
      <c r="E2718" s="24">
        <v>17</v>
      </c>
      <c r="F2718" s="24" t="s">
        <v>32</v>
      </c>
      <c r="G2718" s="24">
        <v>0</v>
      </c>
      <c r="H2718" s="24">
        <v>0</v>
      </c>
    </row>
    <row r="2719" spans="1:8">
      <c r="A2719" s="24" t="str">
        <f t="shared" si="42"/>
        <v>2005_IBW_18</v>
      </c>
      <c r="B2719" s="24">
        <v>2005</v>
      </c>
      <c r="C2719" s="24" t="s">
        <v>187</v>
      </c>
      <c r="D2719" s="24" t="str">
        <f>VLOOKUP(C2719,'FHF LUT'!$A$5:$H$81,2,FALSE)</f>
        <v>Western Pine Beetle</v>
      </c>
      <c r="E2719" s="24">
        <v>18</v>
      </c>
      <c r="F2719" s="24" t="s">
        <v>15</v>
      </c>
      <c r="G2719" s="24">
        <v>0</v>
      </c>
      <c r="H2719" s="24">
        <v>0</v>
      </c>
    </row>
    <row r="2720" spans="1:8">
      <c r="A2720" s="24" t="str">
        <f t="shared" si="42"/>
        <v>2005_IBW_20</v>
      </c>
      <c r="B2720" s="24">
        <v>2005</v>
      </c>
      <c r="C2720" s="24" t="s">
        <v>187</v>
      </c>
      <c r="D2720" s="24" t="str">
        <f>VLOOKUP(C2720,'FHF LUT'!$A$5:$H$81,2,FALSE)</f>
        <v>Western Pine Beetle</v>
      </c>
      <c r="E2720" s="24">
        <v>20</v>
      </c>
      <c r="F2720" s="24" t="s">
        <v>6</v>
      </c>
      <c r="G2720" s="24">
        <v>0</v>
      </c>
      <c r="H2720" s="24">
        <v>0</v>
      </c>
    </row>
    <row r="2721" spans="1:8">
      <c r="A2721" s="24" t="str">
        <f t="shared" si="42"/>
        <v>2005_IBW_22</v>
      </c>
      <c r="B2721" s="24">
        <v>2005</v>
      </c>
      <c r="C2721" s="24" t="s">
        <v>187</v>
      </c>
      <c r="D2721" s="24" t="str">
        <f>VLOOKUP(C2721,'FHF LUT'!$A$5:$H$81,2,FALSE)</f>
        <v>Western Pine Beetle</v>
      </c>
      <c r="E2721" s="24">
        <v>22</v>
      </c>
      <c r="F2721" s="24" t="s">
        <v>19</v>
      </c>
      <c r="G2721" s="24">
        <v>47</v>
      </c>
      <c r="H2721" s="24">
        <v>47</v>
      </c>
    </row>
    <row r="2722" spans="1:8">
      <c r="A2722" s="24" t="str">
        <f t="shared" si="42"/>
        <v>2005_IBW_23</v>
      </c>
      <c r="B2722" s="24">
        <v>2005</v>
      </c>
      <c r="C2722" s="24" t="s">
        <v>187</v>
      </c>
      <c r="D2722" s="24" t="str">
        <f>VLOOKUP(C2722,'FHF LUT'!$A$5:$H$81,2,FALSE)</f>
        <v>Western Pine Beetle</v>
      </c>
      <c r="E2722" s="24">
        <v>23</v>
      </c>
      <c r="F2722" s="24" t="s">
        <v>27</v>
      </c>
      <c r="G2722" s="24">
        <v>0</v>
      </c>
      <c r="H2722" s="24">
        <v>0</v>
      </c>
    </row>
    <row r="2723" spans="1:8">
      <c r="A2723" s="24" t="str">
        <f t="shared" si="42"/>
        <v>2005_IBW_24</v>
      </c>
      <c r="B2723" s="24">
        <v>2005</v>
      </c>
      <c r="C2723" s="24" t="s">
        <v>187</v>
      </c>
      <c r="D2723" s="24" t="str">
        <f>VLOOKUP(C2723,'FHF LUT'!$A$5:$H$81,2,FALSE)</f>
        <v>Western Pine Beetle</v>
      </c>
      <c r="E2723" s="24">
        <v>24</v>
      </c>
      <c r="F2723" s="24" t="s">
        <v>17</v>
      </c>
      <c r="G2723" s="24">
        <v>0</v>
      </c>
      <c r="H2723" s="24">
        <v>0</v>
      </c>
    </row>
    <row r="2724" spans="1:8">
      <c r="A2724" s="24" t="str">
        <f t="shared" si="42"/>
        <v>2005_IBW_25</v>
      </c>
      <c r="B2724" s="24">
        <v>2005</v>
      </c>
      <c r="C2724" s="24" t="s">
        <v>187</v>
      </c>
      <c r="D2724" s="24" t="str">
        <f>VLOOKUP(C2724,'FHF LUT'!$A$5:$H$81,2,FALSE)</f>
        <v>Western Pine Beetle</v>
      </c>
      <c r="E2724" s="24">
        <v>25</v>
      </c>
      <c r="F2724" s="24" t="s">
        <v>23</v>
      </c>
      <c r="G2724" s="24">
        <v>0</v>
      </c>
      <c r="H2724" s="24">
        <v>0</v>
      </c>
    </row>
    <row r="2725" spans="1:8">
      <c r="A2725" s="24" t="str">
        <f t="shared" si="42"/>
        <v>2005_IBW_26</v>
      </c>
      <c r="B2725" s="24">
        <v>2005</v>
      </c>
      <c r="C2725" s="24" t="s">
        <v>187</v>
      </c>
      <c r="D2725" s="24" t="str">
        <f>VLOOKUP(C2725,'FHF LUT'!$A$5:$H$81,2,FALSE)</f>
        <v>Western Pine Beetle</v>
      </c>
      <c r="E2725" s="24">
        <v>26</v>
      </c>
      <c r="F2725" s="24" t="s">
        <v>14</v>
      </c>
      <c r="G2725" s="24">
        <v>0</v>
      </c>
      <c r="H2725" s="24">
        <v>0</v>
      </c>
    </row>
    <row r="2726" spans="1:8">
      <c r="A2726" s="24" t="str">
        <f t="shared" si="42"/>
        <v>2005_IBW_27</v>
      </c>
      <c r="B2726" s="24">
        <v>2005</v>
      </c>
      <c r="C2726" s="24" t="s">
        <v>187</v>
      </c>
      <c r="D2726" s="24" t="str">
        <f>VLOOKUP(C2726,'FHF LUT'!$A$5:$H$81,2,FALSE)</f>
        <v>Western Pine Beetle</v>
      </c>
      <c r="E2726" s="24">
        <v>27</v>
      </c>
      <c r="F2726" s="24" t="s">
        <v>21</v>
      </c>
      <c r="G2726" s="24">
        <v>0</v>
      </c>
      <c r="H2726" s="24">
        <v>0</v>
      </c>
    </row>
    <row r="2727" spans="1:8">
      <c r="A2727" s="24" t="str">
        <f t="shared" si="42"/>
        <v>2005_IBW_29</v>
      </c>
      <c r="B2727" s="24">
        <v>2005</v>
      </c>
      <c r="C2727" s="24" t="s">
        <v>187</v>
      </c>
      <c r="D2727" s="24" t="str">
        <f>VLOOKUP(C2727,'FHF LUT'!$A$5:$H$81,2,FALSE)</f>
        <v>Western Pine Beetle</v>
      </c>
      <c r="E2727" s="24">
        <v>29</v>
      </c>
      <c r="F2727" s="24" t="s">
        <v>9</v>
      </c>
      <c r="G2727" s="24">
        <v>0</v>
      </c>
      <c r="H2727" s="24">
        <v>0</v>
      </c>
    </row>
    <row r="2728" spans="1:8">
      <c r="A2728" s="24" t="str">
        <f t="shared" si="42"/>
        <v>2005_IBW_30</v>
      </c>
      <c r="B2728" s="24">
        <v>2005</v>
      </c>
      <c r="C2728" s="24" t="s">
        <v>187</v>
      </c>
      <c r="D2728" s="24" t="str">
        <f>VLOOKUP(C2728,'FHF LUT'!$A$5:$H$81,2,FALSE)</f>
        <v>Western Pine Beetle</v>
      </c>
      <c r="E2728" s="24">
        <v>30</v>
      </c>
      <c r="F2728" s="24" t="s">
        <v>35</v>
      </c>
      <c r="G2728" s="24">
        <v>0</v>
      </c>
      <c r="H2728" s="24">
        <v>0</v>
      </c>
    </row>
    <row r="2729" spans="1:8">
      <c r="A2729" s="24" t="str">
        <f t="shared" si="42"/>
        <v>2005_IBW_31</v>
      </c>
      <c r="B2729" s="24">
        <v>2005</v>
      </c>
      <c r="C2729" s="24" t="s">
        <v>187</v>
      </c>
      <c r="D2729" s="24" t="str">
        <f>VLOOKUP(C2729,'FHF LUT'!$A$5:$H$81,2,FALSE)</f>
        <v>Western Pine Beetle</v>
      </c>
      <c r="E2729" s="24">
        <v>31</v>
      </c>
      <c r="F2729" s="24" t="s">
        <v>34</v>
      </c>
      <c r="G2729" s="24">
        <v>0</v>
      </c>
      <c r="H2729" s="24">
        <v>0</v>
      </c>
    </row>
    <row r="2730" spans="1:8">
      <c r="A2730" s="24" t="str">
        <f t="shared" si="42"/>
        <v>2005_IBW_38</v>
      </c>
      <c r="B2730" s="24">
        <v>2005</v>
      </c>
      <c r="C2730" s="24" t="s">
        <v>187</v>
      </c>
      <c r="D2730" s="24" t="str">
        <f>VLOOKUP(C2730,'FHF LUT'!$A$5:$H$81,2,FALSE)</f>
        <v>Western Pine Beetle</v>
      </c>
      <c r="E2730" s="24">
        <v>38</v>
      </c>
      <c r="F2730" s="24" t="s">
        <v>8</v>
      </c>
      <c r="G2730" s="24">
        <v>0</v>
      </c>
      <c r="H2730" s="24">
        <v>0</v>
      </c>
    </row>
    <row r="2731" spans="1:8">
      <c r="A2731" s="24" t="str">
        <f t="shared" si="42"/>
        <v>2005_IBW_39</v>
      </c>
      <c r="B2731" s="24">
        <v>2005</v>
      </c>
      <c r="C2731" s="24" t="s">
        <v>187</v>
      </c>
      <c r="D2731" s="24" t="str">
        <f>VLOOKUP(C2731,'FHF LUT'!$A$5:$H$81,2,FALSE)</f>
        <v>Western Pine Beetle</v>
      </c>
      <c r="E2731" s="24">
        <v>39</v>
      </c>
      <c r="F2731" s="24" t="s">
        <v>36</v>
      </c>
      <c r="G2731" s="24">
        <v>0</v>
      </c>
      <c r="H2731" s="24">
        <v>0</v>
      </c>
    </row>
    <row r="2732" spans="1:8">
      <c r="A2732" s="24" t="str">
        <f t="shared" si="42"/>
        <v>2005_IBW_40</v>
      </c>
      <c r="B2732" s="24">
        <v>2005</v>
      </c>
      <c r="C2732" s="24" t="s">
        <v>187</v>
      </c>
      <c r="D2732" s="24" t="str">
        <f>VLOOKUP(C2732,'FHF LUT'!$A$5:$H$81,2,FALSE)</f>
        <v>Western Pine Beetle</v>
      </c>
      <c r="E2732" s="24">
        <v>40</v>
      </c>
      <c r="F2732" s="24" t="s">
        <v>31</v>
      </c>
      <c r="G2732" s="24">
        <v>0</v>
      </c>
      <c r="H2732" s="24">
        <v>0</v>
      </c>
    </row>
    <row r="2733" spans="1:8">
      <c r="A2733" s="24" t="str">
        <f t="shared" si="42"/>
        <v>2005_IBW_41</v>
      </c>
      <c r="B2733" s="24">
        <v>2005</v>
      </c>
      <c r="C2733" s="24" t="s">
        <v>187</v>
      </c>
      <c r="D2733" s="24" t="str">
        <f>VLOOKUP(C2733,'FHF LUT'!$A$5:$H$81,2,FALSE)</f>
        <v>Western Pine Beetle</v>
      </c>
      <c r="E2733" s="24">
        <v>41</v>
      </c>
      <c r="F2733" s="24" t="s">
        <v>26</v>
      </c>
      <c r="G2733" s="24">
        <v>0</v>
      </c>
      <c r="H2733" s="24">
        <v>0</v>
      </c>
    </row>
    <row r="2734" spans="1:8">
      <c r="A2734" s="24" t="str">
        <f t="shared" si="42"/>
        <v>2005_IBW_43</v>
      </c>
      <c r="B2734" s="24">
        <v>2005</v>
      </c>
      <c r="C2734" s="24" t="s">
        <v>187</v>
      </c>
      <c r="D2734" s="24" t="str">
        <f>VLOOKUP(C2734,'FHF LUT'!$A$5:$H$81,2,FALSE)</f>
        <v>Western Pine Beetle</v>
      </c>
      <c r="E2734" s="24">
        <v>43</v>
      </c>
      <c r="F2734" s="24" t="s">
        <v>20</v>
      </c>
      <c r="G2734" s="24">
        <v>0</v>
      </c>
      <c r="H2734" s="24">
        <v>0</v>
      </c>
    </row>
    <row r="2735" spans="1:8">
      <c r="A2735" s="24" t="str">
        <f t="shared" si="42"/>
        <v>2005_IBW_44</v>
      </c>
      <c r="B2735" s="24">
        <v>2005</v>
      </c>
      <c r="C2735" s="24" t="s">
        <v>187</v>
      </c>
      <c r="D2735" s="24" t="str">
        <f>VLOOKUP(C2735,'FHF LUT'!$A$5:$H$81,2,FALSE)</f>
        <v>Western Pine Beetle</v>
      </c>
      <c r="E2735" s="24">
        <v>44</v>
      </c>
      <c r="F2735" s="24" t="s">
        <v>3</v>
      </c>
      <c r="G2735" s="24">
        <v>0</v>
      </c>
      <c r="H2735" s="24">
        <v>0</v>
      </c>
    </row>
    <row r="2736" spans="1:8">
      <c r="A2736" s="24" t="str">
        <f t="shared" si="42"/>
        <v>2005_IBW_45</v>
      </c>
      <c r="B2736" s="24">
        <v>2005</v>
      </c>
      <c r="C2736" s="24" t="s">
        <v>187</v>
      </c>
      <c r="D2736" s="24" t="str">
        <f>VLOOKUP(C2736,'FHF LUT'!$A$5:$H$81,2,FALSE)</f>
        <v>Western Pine Beetle</v>
      </c>
      <c r="E2736" s="24">
        <v>45</v>
      </c>
      <c r="F2736" s="24" t="s">
        <v>5</v>
      </c>
      <c r="G2736" s="24">
        <v>0</v>
      </c>
      <c r="H2736" s="24">
        <v>0</v>
      </c>
    </row>
    <row r="2737" spans="1:8">
      <c r="A2737" s="24" t="str">
        <f t="shared" si="42"/>
        <v>2005_IBW_46</v>
      </c>
      <c r="B2737" s="24">
        <v>2005</v>
      </c>
      <c r="C2737" s="24" t="s">
        <v>187</v>
      </c>
      <c r="D2737" s="24" t="str">
        <f>VLOOKUP(C2737,'FHF LUT'!$A$5:$H$81,2,FALSE)</f>
        <v>Western Pine Beetle</v>
      </c>
      <c r="E2737" s="24">
        <v>46</v>
      </c>
      <c r="F2737" s="24" t="s">
        <v>234</v>
      </c>
      <c r="G2737" s="24">
        <v>0</v>
      </c>
      <c r="H2737" s="24">
        <v>0</v>
      </c>
    </row>
    <row r="2738" spans="1:8">
      <c r="A2738" s="24" t="str">
        <f t="shared" si="42"/>
        <v>2005_IBW_47</v>
      </c>
      <c r="B2738" s="24">
        <v>2005</v>
      </c>
      <c r="C2738" s="24" t="s">
        <v>187</v>
      </c>
      <c r="D2738" s="24" t="str">
        <f>VLOOKUP(C2738,'FHF LUT'!$A$5:$H$81,2,FALSE)</f>
        <v>Western Pine Beetle</v>
      </c>
      <c r="E2738" s="24">
        <v>47</v>
      </c>
      <c r="F2738" s="24" t="s">
        <v>233</v>
      </c>
      <c r="G2738" s="24">
        <v>0</v>
      </c>
      <c r="H2738" s="24">
        <v>0</v>
      </c>
    </row>
    <row r="2739" spans="1:8">
      <c r="A2739" s="24" t="str">
        <f t="shared" si="42"/>
        <v>2005_IBW_48</v>
      </c>
      <c r="B2739" s="24">
        <v>2005</v>
      </c>
      <c r="C2739" s="24" t="s">
        <v>187</v>
      </c>
      <c r="D2739" s="24" t="str">
        <f>VLOOKUP(C2739,'FHF LUT'!$A$5:$H$81,2,FALSE)</f>
        <v>Western Pine Beetle</v>
      </c>
      <c r="E2739" s="24">
        <v>48</v>
      </c>
      <c r="F2739" s="24" t="s">
        <v>235</v>
      </c>
      <c r="G2739" s="24">
        <v>0</v>
      </c>
      <c r="H2739" s="24">
        <v>0</v>
      </c>
    </row>
    <row r="2740" spans="1:8">
      <c r="A2740" s="24" t="str">
        <f t="shared" si="42"/>
        <v>2005_IDT_1</v>
      </c>
      <c r="B2740" s="24">
        <v>2005</v>
      </c>
      <c r="C2740" s="24" t="s">
        <v>193</v>
      </c>
      <c r="D2740" s="24" t="str">
        <f>VLOOKUP(C2740,'FHF LUT'!$A$5:$H$81,2,FALSE)</f>
        <v>Douglas-fir Tussock Moth</v>
      </c>
      <c r="E2740" s="24">
        <v>1</v>
      </c>
      <c r="F2740" s="24" t="s">
        <v>10</v>
      </c>
      <c r="G2740" s="24">
        <v>0</v>
      </c>
      <c r="H2740" s="24">
        <v>0</v>
      </c>
    </row>
    <row r="2741" spans="1:8">
      <c r="A2741" s="24" t="str">
        <f t="shared" si="42"/>
        <v>2005_IDT_2</v>
      </c>
      <c r="B2741" s="24">
        <v>2005</v>
      </c>
      <c r="C2741" s="24" t="s">
        <v>193</v>
      </c>
      <c r="D2741" s="24" t="str">
        <f>VLOOKUP(C2741,'FHF LUT'!$A$5:$H$81,2,FALSE)</f>
        <v>Douglas-fir Tussock Moth</v>
      </c>
      <c r="E2741" s="24">
        <v>2</v>
      </c>
      <c r="F2741" s="24" t="s">
        <v>22</v>
      </c>
      <c r="G2741" s="24">
        <v>0</v>
      </c>
      <c r="H2741" s="24">
        <v>0</v>
      </c>
    </row>
    <row r="2742" spans="1:8">
      <c r="A2742" s="24" t="str">
        <f t="shared" si="42"/>
        <v>2005_IDT_3</v>
      </c>
      <c r="B2742" s="24">
        <v>2005</v>
      </c>
      <c r="C2742" s="24" t="s">
        <v>193</v>
      </c>
      <c r="D2742" s="24" t="str">
        <f>VLOOKUP(C2742,'FHF LUT'!$A$5:$H$81,2,FALSE)</f>
        <v>Douglas-fir Tussock Moth</v>
      </c>
      <c r="E2742" s="24">
        <v>3</v>
      </c>
      <c r="F2742" s="24" t="s">
        <v>13</v>
      </c>
      <c r="G2742" s="24">
        <v>0</v>
      </c>
      <c r="H2742" s="24">
        <v>0</v>
      </c>
    </row>
    <row r="2743" spans="1:8">
      <c r="A2743" s="24" t="str">
        <f t="shared" si="42"/>
        <v>2005_IDT_4</v>
      </c>
      <c r="B2743" s="24">
        <v>2005</v>
      </c>
      <c r="C2743" s="24" t="s">
        <v>193</v>
      </c>
      <c r="D2743" s="24" t="str">
        <f>VLOOKUP(C2743,'FHF LUT'!$A$5:$H$81,2,FALSE)</f>
        <v>Douglas-fir Tussock Moth</v>
      </c>
      <c r="E2743" s="24">
        <v>4</v>
      </c>
      <c r="F2743" s="24" t="s">
        <v>28</v>
      </c>
      <c r="G2743" s="24">
        <v>0</v>
      </c>
      <c r="H2743" s="24">
        <v>0</v>
      </c>
    </row>
    <row r="2744" spans="1:8">
      <c r="A2744" s="24" t="str">
        <f t="shared" si="42"/>
        <v>2005_IDT_5</v>
      </c>
      <c r="B2744" s="24">
        <v>2005</v>
      </c>
      <c r="C2744" s="24" t="s">
        <v>193</v>
      </c>
      <c r="D2744" s="24" t="str">
        <f>VLOOKUP(C2744,'FHF LUT'!$A$5:$H$81,2,FALSE)</f>
        <v>Douglas-fir Tussock Moth</v>
      </c>
      <c r="E2744" s="24">
        <v>5</v>
      </c>
      <c r="F2744" s="24" t="s">
        <v>16</v>
      </c>
      <c r="G2744" s="24">
        <v>0</v>
      </c>
      <c r="H2744" s="24">
        <v>0</v>
      </c>
    </row>
    <row r="2745" spans="1:8">
      <c r="A2745" s="24" t="str">
        <f t="shared" si="42"/>
        <v>2005_IDT_7</v>
      </c>
      <c r="B2745" s="24">
        <v>2005</v>
      </c>
      <c r="C2745" s="24" t="s">
        <v>193</v>
      </c>
      <c r="D2745" s="24" t="str">
        <f>VLOOKUP(C2745,'FHF LUT'!$A$5:$H$81,2,FALSE)</f>
        <v>Douglas-fir Tussock Moth</v>
      </c>
      <c r="E2745" s="24">
        <v>7</v>
      </c>
      <c r="F2745" s="24" t="s">
        <v>25</v>
      </c>
      <c r="G2745" s="24">
        <v>0</v>
      </c>
      <c r="H2745" s="24">
        <v>0</v>
      </c>
    </row>
    <row r="2746" spans="1:8">
      <c r="A2746" s="24" t="str">
        <f t="shared" si="42"/>
        <v>2005_IDT_8</v>
      </c>
      <c r="B2746" s="24">
        <v>2005</v>
      </c>
      <c r="C2746" s="24" t="s">
        <v>193</v>
      </c>
      <c r="D2746" s="24" t="str">
        <f>VLOOKUP(C2746,'FHF LUT'!$A$5:$H$81,2,FALSE)</f>
        <v>Douglas-fir Tussock Moth</v>
      </c>
      <c r="E2746" s="24">
        <v>8</v>
      </c>
      <c r="F2746" s="24" t="s">
        <v>29</v>
      </c>
      <c r="G2746" s="24">
        <v>0</v>
      </c>
      <c r="H2746" s="24">
        <v>0</v>
      </c>
    </row>
    <row r="2747" spans="1:8">
      <c r="A2747" s="24" t="str">
        <f t="shared" si="42"/>
        <v>2005_IDT_9</v>
      </c>
      <c r="B2747" s="24">
        <v>2005</v>
      </c>
      <c r="C2747" s="24" t="s">
        <v>193</v>
      </c>
      <c r="D2747" s="24" t="str">
        <f>VLOOKUP(C2747,'FHF LUT'!$A$5:$H$81,2,FALSE)</f>
        <v>Douglas-fir Tussock Moth</v>
      </c>
      <c r="E2747" s="24">
        <v>9</v>
      </c>
      <c r="F2747" s="24" t="s">
        <v>7</v>
      </c>
      <c r="G2747" s="24">
        <v>0</v>
      </c>
      <c r="H2747" s="24">
        <v>0</v>
      </c>
    </row>
    <row r="2748" spans="1:8">
      <c r="A2748" s="24" t="str">
        <f t="shared" si="42"/>
        <v>2005_IDT_10</v>
      </c>
      <c r="B2748" s="24">
        <v>2005</v>
      </c>
      <c r="C2748" s="24" t="s">
        <v>193</v>
      </c>
      <c r="D2748" s="24" t="str">
        <f>VLOOKUP(C2748,'FHF LUT'!$A$5:$H$81,2,FALSE)</f>
        <v>Douglas-fir Tussock Moth</v>
      </c>
      <c r="E2748" s="24">
        <v>10</v>
      </c>
      <c r="F2748" s="24" t="s">
        <v>18</v>
      </c>
      <c r="G2748" s="24">
        <v>0</v>
      </c>
      <c r="H2748" s="24">
        <v>0</v>
      </c>
    </row>
    <row r="2749" spans="1:8">
      <c r="A2749" s="24" t="str">
        <f t="shared" si="42"/>
        <v>2005_IDT_11</v>
      </c>
      <c r="B2749" s="24">
        <v>2005</v>
      </c>
      <c r="C2749" s="24" t="s">
        <v>193</v>
      </c>
      <c r="D2749" s="24" t="str">
        <f>VLOOKUP(C2749,'FHF LUT'!$A$5:$H$81,2,FALSE)</f>
        <v>Douglas-fir Tussock Moth</v>
      </c>
      <c r="E2749" s="24">
        <v>11</v>
      </c>
      <c r="F2749" s="24" t="s">
        <v>4</v>
      </c>
      <c r="G2749" s="24">
        <v>0</v>
      </c>
      <c r="H2749" s="24">
        <v>0</v>
      </c>
    </row>
    <row r="2750" spans="1:8">
      <c r="A2750" s="24" t="str">
        <f t="shared" si="42"/>
        <v>2005_IDT_12</v>
      </c>
      <c r="B2750" s="24">
        <v>2005</v>
      </c>
      <c r="C2750" s="24" t="s">
        <v>193</v>
      </c>
      <c r="D2750" s="24" t="str">
        <f>VLOOKUP(C2750,'FHF LUT'!$A$5:$H$81,2,FALSE)</f>
        <v>Douglas-fir Tussock Moth</v>
      </c>
      <c r="E2750" s="24">
        <v>12</v>
      </c>
      <c r="F2750" s="24" t="s">
        <v>11</v>
      </c>
      <c r="G2750" s="24">
        <v>0</v>
      </c>
      <c r="H2750" s="24">
        <v>0</v>
      </c>
    </row>
    <row r="2751" spans="1:8">
      <c r="A2751" s="24" t="str">
        <f t="shared" si="42"/>
        <v>2005_IDT_13</v>
      </c>
      <c r="B2751" s="24">
        <v>2005</v>
      </c>
      <c r="C2751" s="24" t="s">
        <v>193</v>
      </c>
      <c r="D2751" s="24" t="str">
        <f>VLOOKUP(C2751,'FHF LUT'!$A$5:$H$81,2,FALSE)</f>
        <v>Douglas-fir Tussock Moth</v>
      </c>
      <c r="E2751" s="24">
        <v>13</v>
      </c>
      <c r="F2751" s="24" t="s">
        <v>24</v>
      </c>
      <c r="G2751" s="24">
        <v>0</v>
      </c>
      <c r="H2751" s="24">
        <v>0</v>
      </c>
    </row>
    <row r="2752" spans="1:8">
      <c r="A2752" s="24" t="str">
        <f t="shared" si="42"/>
        <v>2005_IDT_14</v>
      </c>
      <c r="B2752" s="24">
        <v>2005</v>
      </c>
      <c r="C2752" s="24" t="s">
        <v>193</v>
      </c>
      <c r="D2752" s="24" t="str">
        <f>VLOOKUP(C2752,'FHF LUT'!$A$5:$H$81,2,FALSE)</f>
        <v>Douglas-fir Tussock Moth</v>
      </c>
      <c r="E2752" s="24">
        <v>14</v>
      </c>
      <c r="F2752" s="24" t="s">
        <v>30</v>
      </c>
      <c r="G2752" s="24">
        <v>0</v>
      </c>
      <c r="H2752" s="24">
        <v>0</v>
      </c>
    </row>
    <row r="2753" spans="1:8">
      <c r="A2753" s="24" t="str">
        <f t="shared" si="42"/>
        <v>2005_IDT_15</v>
      </c>
      <c r="B2753" s="24">
        <v>2005</v>
      </c>
      <c r="C2753" s="24" t="s">
        <v>193</v>
      </c>
      <c r="D2753" s="24" t="str">
        <f>VLOOKUP(C2753,'FHF LUT'!$A$5:$H$81,2,FALSE)</f>
        <v>Douglas-fir Tussock Moth</v>
      </c>
      <c r="E2753" s="24">
        <v>15</v>
      </c>
      <c r="F2753" s="24" t="s">
        <v>33</v>
      </c>
      <c r="G2753" s="24">
        <v>0</v>
      </c>
      <c r="H2753" s="24">
        <v>0</v>
      </c>
    </row>
    <row r="2754" spans="1:8">
      <c r="A2754" s="24" t="str">
        <f t="shared" si="42"/>
        <v>2005_IDT_16</v>
      </c>
      <c r="B2754" s="24">
        <v>2005</v>
      </c>
      <c r="C2754" s="24" t="s">
        <v>193</v>
      </c>
      <c r="D2754" s="24" t="str">
        <f>VLOOKUP(C2754,'FHF LUT'!$A$5:$H$81,2,FALSE)</f>
        <v>Douglas-fir Tussock Moth</v>
      </c>
      <c r="E2754" s="24">
        <v>16</v>
      </c>
      <c r="F2754" s="24" t="s">
        <v>12</v>
      </c>
      <c r="G2754" s="24">
        <v>0</v>
      </c>
      <c r="H2754" s="24">
        <v>0</v>
      </c>
    </row>
    <row r="2755" spans="1:8">
      <c r="A2755" s="24" t="str">
        <f t="shared" ref="A2755:A2818" si="43">CONCATENATE(B2755,"_",C2755,"_",E2755)</f>
        <v>2005_IDT_17</v>
      </c>
      <c r="B2755" s="24">
        <v>2005</v>
      </c>
      <c r="C2755" s="24" t="s">
        <v>193</v>
      </c>
      <c r="D2755" s="24" t="str">
        <f>VLOOKUP(C2755,'FHF LUT'!$A$5:$H$81,2,FALSE)</f>
        <v>Douglas-fir Tussock Moth</v>
      </c>
      <c r="E2755" s="24">
        <v>17</v>
      </c>
      <c r="F2755" s="24" t="s">
        <v>32</v>
      </c>
      <c r="G2755" s="24">
        <v>0</v>
      </c>
      <c r="H2755" s="24">
        <v>0</v>
      </c>
    </row>
    <row r="2756" spans="1:8">
      <c r="A2756" s="24" t="str">
        <f t="shared" si="43"/>
        <v>2005_IDT_18</v>
      </c>
      <c r="B2756" s="24">
        <v>2005</v>
      </c>
      <c r="C2756" s="24" t="s">
        <v>193</v>
      </c>
      <c r="D2756" s="24" t="str">
        <f>VLOOKUP(C2756,'FHF LUT'!$A$5:$H$81,2,FALSE)</f>
        <v>Douglas-fir Tussock Moth</v>
      </c>
      <c r="E2756" s="24">
        <v>18</v>
      </c>
      <c r="F2756" s="24" t="s">
        <v>15</v>
      </c>
      <c r="G2756" s="24">
        <v>0</v>
      </c>
      <c r="H2756" s="24">
        <v>0</v>
      </c>
    </row>
    <row r="2757" spans="1:8">
      <c r="A2757" s="24" t="str">
        <f t="shared" si="43"/>
        <v>2005_IDT_20</v>
      </c>
      <c r="B2757" s="24">
        <v>2005</v>
      </c>
      <c r="C2757" s="24" t="s">
        <v>193</v>
      </c>
      <c r="D2757" s="24" t="str">
        <f>VLOOKUP(C2757,'FHF LUT'!$A$5:$H$81,2,FALSE)</f>
        <v>Douglas-fir Tussock Moth</v>
      </c>
      <c r="E2757" s="24">
        <v>20</v>
      </c>
      <c r="F2757" s="24" t="s">
        <v>6</v>
      </c>
      <c r="G2757" s="24">
        <v>0</v>
      </c>
      <c r="H2757" s="24">
        <v>0</v>
      </c>
    </row>
    <row r="2758" spans="1:8">
      <c r="A2758" s="24" t="str">
        <f t="shared" si="43"/>
        <v>2005_IDT_22</v>
      </c>
      <c r="B2758" s="24">
        <v>2005</v>
      </c>
      <c r="C2758" s="24" t="s">
        <v>193</v>
      </c>
      <c r="D2758" s="24" t="str">
        <f>VLOOKUP(C2758,'FHF LUT'!$A$5:$H$81,2,FALSE)</f>
        <v>Douglas-fir Tussock Moth</v>
      </c>
      <c r="E2758" s="24">
        <v>22</v>
      </c>
      <c r="F2758" s="24" t="s">
        <v>19</v>
      </c>
      <c r="G2758" s="24">
        <v>0</v>
      </c>
      <c r="H2758" s="24">
        <v>0</v>
      </c>
    </row>
    <row r="2759" spans="1:8">
      <c r="A2759" s="24" t="str">
        <f t="shared" si="43"/>
        <v>2005_IDT_23</v>
      </c>
      <c r="B2759" s="24">
        <v>2005</v>
      </c>
      <c r="C2759" s="24" t="s">
        <v>193</v>
      </c>
      <c r="D2759" s="24" t="str">
        <f>VLOOKUP(C2759,'FHF LUT'!$A$5:$H$81,2,FALSE)</f>
        <v>Douglas-fir Tussock Moth</v>
      </c>
      <c r="E2759" s="24">
        <v>23</v>
      </c>
      <c r="F2759" s="24" t="s">
        <v>27</v>
      </c>
      <c r="G2759" s="24">
        <v>0</v>
      </c>
      <c r="H2759" s="24">
        <v>0</v>
      </c>
    </row>
    <row r="2760" spans="1:8">
      <c r="A2760" s="24" t="str">
        <f t="shared" si="43"/>
        <v>2005_IDT_24</v>
      </c>
      <c r="B2760" s="24">
        <v>2005</v>
      </c>
      <c r="C2760" s="24" t="s">
        <v>193</v>
      </c>
      <c r="D2760" s="24" t="str">
        <f>VLOOKUP(C2760,'FHF LUT'!$A$5:$H$81,2,FALSE)</f>
        <v>Douglas-fir Tussock Moth</v>
      </c>
      <c r="E2760" s="24">
        <v>24</v>
      </c>
      <c r="F2760" s="24" t="s">
        <v>17</v>
      </c>
      <c r="G2760" s="24">
        <v>0</v>
      </c>
      <c r="H2760" s="24">
        <v>0</v>
      </c>
    </row>
    <row r="2761" spans="1:8">
      <c r="A2761" s="24" t="str">
        <f t="shared" si="43"/>
        <v>2005_IDT_25</v>
      </c>
      <c r="B2761" s="24">
        <v>2005</v>
      </c>
      <c r="C2761" s="24" t="s">
        <v>193</v>
      </c>
      <c r="D2761" s="24" t="str">
        <f>VLOOKUP(C2761,'FHF LUT'!$A$5:$H$81,2,FALSE)</f>
        <v>Douglas-fir Tussock Moth</v>
      </c>
      <c r="E2761" s="24">
        <v>25</v>
      </c>
      <c r="F2761" s="24" t="s">
        <v>23</v>
      </c>
      <c r="G2761" s="24">
        <v>0</v>
      </c>
      <c r="H2761" s="24">
        <v>0</v>
      </c>
    </row>
    <row r="2762" spans="1:8">
      <c r="A2762" s="24" t="str">
        <f t="shared" si="43"/>
        <v>2005_IDT_26</v>
      </c>
      <c r="B2762" s="24">
        <v>2005</v>
      </c>
      <c r="C2762" s="24" t="s">
        <v>193</v>
      </c>
      <c r="D2762" s="24" t="str">
        <f>VLOOKUP(C2762,'FHF LUT'!$A$5:$H$81,2,FALSE)</f>
        <v>Douglas-fir Tussock Moth</v>
      </c>
      <c r="E2762" s="24">
        <v>26</v>
      </c>
      <c r="F2762" s="24" t="s">
        <v>14</v>
      </c>
      <c r="G2762" s="24">
        <v>0</v>
      </c>
      <c r="H2762" s="24">
        <v>0</v>
      </c>
    </row>
    <row r="2763" spans="1:8">
      <c r="A2763" s="24" t="str">
        <f t="shared" si="43"/>
        <v>2005_IDT_27</v>
      </c>
      <c r="B2763" s="24">
        <v>2005</v>
      </c>
      <c r="C2763" s="24" t="s">
        <v>193</v>
      </c>
      <c r="D2763" s="24" t="str">
        <f>VLOOKUP(C2763,'FHF LUT'!$A$5:$H$81,2,FALSE)</f>
        <v>Douglas-fir Tussock Moth</v>
      </c>
      <c r="E2763" s="24">
        <v>27</v>
      </c>
      <c r="F2763" s="24" t="s">
        <v>21</v>
      </c>
      <c r="G2763" s="24">
        <v>0</v>
      </c>
      <c r="H2763" s="24">
        <v>0</v>
      </c>
    </row>
    <row r="2764" spans="1:8">
      <c r="A2764" s="24" t="str">
        <f t="shared" si="43"/>
        <v>2005_IDT_29</v>
      </c>
      <c r="B2764" s="24">
        <v>2005</v>
      </c>
      <c r="C2764" s="24" t="s">
        <v>193</v>
      </c>
      <c r="D2764" s="24" t="str">
        <f>VLOOKUP(C2764,'FHF LUT'!$A$5:$H$81,2,FALSE)</f>
        <v>Douglas-fir Tussock Moth</v>
      </c>
      <c r="E2764" s="24">
        <v>29</v>
      </c>
      <c r="F2764" s="24" t="s">
        <v>9</v>
      </c>
      <c r="G2764" s="24">
        <v>0</v>
      </c>
      <c r="H2764" s="24">
        <v>0</v>
      </c>
    </row>
    <row r="2765" spans="1:8">
      <c r="A2765" s="24" t="str">
        <f t="shared" si="43"/>
        <v>2005_IDT_30</v>
      </c>
      <c r="B2765" s="24">
        <v>2005</v>
      </c>
      <c r="C2765" s="24" t="s">
        <v>193</v>
      </c>
      <c r="D2765" s="24" t="str">
        <f>VLOOKUP(C2765,'FHF LUT'!$A$5:$H$81,2,FALSE)</f>
        <v>Douglas-fir Tussock Moth</v>
      </c>
      <c r="E2765" s="24">
        <v>30</v>
      </c>
      <c r="F2765" s="24" t="s">
        <v>35</v>
      </c>
      <c r="G2765" s="24">
        <v>0</v>
      </c>
      <c r="H2765" s="24">
        <v>0</v>
      </c>
    </row>
    <row r="2766" spans="1:8">
      <c r="A2766" s="24" t="str">
        <f t="shared" si="43"/>
        <v>2005_IDT_31</v>
      </c>
      <c r="B2766" s="24">
        <v>2005</v>
      </c>
      <c r="C2766" s="24" t="s">
        <v>193</v>
      </c>
      <c r="D2766" s="24" t="str">
        <f>VLOOKUP(C2766,'FHF LUT'!$A$5:$H$81,2,FALSE)</f>
        <v>Douglas-fir Tussock Moth</v>
      </c>
      <c r="E2766" s="24">
        <v>31</v>
      </c>
      <c r="F2766" s="24" t="s">
        <v>34</v>
      </c>
      <c r="G2766" s="24">
        <v>0</v>
      </c>
      <c r="H2766" s="24">
        <v>0</v>
      </c>
    </row>
    <row r="2767" spans="1:8">
      <c r="A2767" s="24" t="str">
        <f t="shared" si="43"/>
        <v>2005_IDT_38</v>
      </c>
      <c r="B2767" s="24">
        <v>2005</v>
      </c>
      <c r="C2767" s="24" t="s">
        <v>193</v>
      </c>
      <c r="D2767" s="24" t="str">
        <f>VLOOKUP(C2767,'FHF LUT'!$A$5:$H$81,2,FALSE)</f>
        <v>Douglas-fir Tussock Moth</v>
      </c>
      <c r="E2767" s="24">
        <v>38</v>
      </c>
      <c r="F2767" s="24" t="s">
        <v>8</v>
      </c>
      <c r="G2767" s="24">
        <v>0</v>
      </c>
      <c r="H2767" s="24">
        <v>0</v>
      </c>
    </row>
    <row r="2768" spans="1:8">
      <c r="A2768" s="24" t="str">
        <f t="shared" si="43"/>
        <v>2005_IDT_39</v>
      </c>
      <c r="B2768" s="24">
        <v>2005</v>
      </c>
      <c r="C2768" s="24" t="s">
        <v>193</v>
      </c>
      <c r="D2768" s="24" t="str">
        <f>VLOOKUP(C2768,'FHF LUT'!$A$5:$H$81,2,FALSE)</f>
        <v>Douglas-fir Tussock Moth</v>
      </c>
      <c r="E2768" s="24">
        <v>39</v>
      </c>
      <c r="F2768" s="24" t="s">
        <v>36</v>
      </c>
      <c r="G2768" s="24">
        <v>0</v>
      </c>
      <c r="H2768" s="24">
        <v>0</v>
      </c>
    </row>
    <row r="2769" spans="1:8">
      <c r="A2769" s="24" t="str">
        <f t="shared" si="43"/>
        <v>2005_IDT_40</v>
      </c>
      <c r="B2769" s="24">
        <v>2005</v>
      </c>
      <c r="C2769" s="24" t="s">
        <v>193</v>
      </c>
      <c r="D2769" s="24" t="str">
        <f>VLOOKUP(C2769,'FHF LUT'!$A$5:$H$81,2,FALSE)</f>
        <v>Douglas-fir Tussock Moth</v>
      </c>
      <c r="E2769" s="24">
        <v>40</v>
      </c>
      <c r="F2769" s="24" t="s">
        <v>31</v>
      </c>
      <c r="G2769" s="24">
        <v>0</v>
      </c>
      <c r="H2769" s="24">
        <v>0</v>
      </c>
    </row>
    <row r="2770" spans="1:8">
      <c r="A2770" s="24" t="str">
        <f t="shared" si="43"/>
        <v>2005_IDT_41</v>
      </c>
      <c r="B2770" s="24">
        <v>2005</v>
      </c>
      <c r="C2770" s="24" t="s">
        <v>193</v>
      </c>
      <c r="D2770" s="24" t="str">
        <f>VLOOKUP(C2770,'FHF LUT'!$A$5:$H$81,2,FALSE)</f>
        <v>Douglas-fir Tussock Moth</v>
      </c>
      <c r="E2770" s="24">
        <v>41</v>
      </c>
      <c r="F2770" s="24" t="s">
        <v>26</v>
      </c>
      <c r="G2770" s="24">
        <v>0</v>
      </c>
      <c r="H2770" s="24">
        <v>0</v>
      </c>
    </row>
    <row r="2771" spans="1:8">
      <c r="A2771" s="24" t="str">
        <f t="shared" si="43"/>
        <v>2005_IDT_43</v>
      </c>
      <c r="B2771" s="24">
        <v>2005</v>
      </c>
      <c r="C2771" s="24" t="s">
        <v>193</v>
      </c>
      <c r="D2771" s="24" t="str">
        <f>VLOOKUP(C2771,'FHF LUT'!$A$5:$H$81,2,FALSE)</f>
        <v>Douglas-fir Tussock Moth</v>
      </c>
      <c r="E2771" s="24">
        <v>43</v>
      </c>
      <c r="F2771" s="24" t="s">
        <v>20</v>
      </c>
      <c r="G2771" s="24">
        <v>0</v>
      </c>
      <c r="H2771" s="24">
        <v>0</v>
      </c>
    </row>
    <row r="2772" spans="1:8">
      <c r="A2772" s="24" t="str">
        <f t="shared" si="43"/>
        <v>2005_IDT_44</v>
      </c>
      <c r="B2772" s="24">
        <v>2005</v>
      </c>
      <c r="C2772" s="24" t="s">
        <v>193</v>
      </c>
      <c r="D2772" s="24" t="str">
        <f>VLOOKUP(C2772,'FHF LUT'!$A$5:$H$81,2,FALSE)</f>
        <v>Douglas-fir Tussock Moth</v>
      </c>
      <c r="E2772" s="24">
        <v>44</v>
      </c>
      <c r="F2772" s="24" t="s">
        <v>3</v>
      </c>
      <c r="G2772" s="24">
        <v>0</v>
      </c>
      <c r="H2772" s="24">
        <v>0</v>
      </c>
    </row>
    <row r="2773" spans="1:8">
      <c r="A2773" s="24" t="str">
        <f t="shared" si="43"/>
        <v>2005_IDT_45</v>
      </c>
      <c r="B2773" s="24">
        <v>2005</v>
      </c>
      <c r="C2773" s="24" t="s">
        <v>193</v>
      </c>
      <c r="D2773" s="24" t="str">
        <f>VLOOKUP(C2773,'FHF LUT'!$A$5:$H$81,2,FALSE)</f>
        <v>Douglas-fir Tussock Moth</v>
      </c>
      <c r="E2773" s="24">
        <v>45</v>
      </c>
      <c r="F2773" s="24" t="s">
        <v>5</v>
      </c>
      <c r="G2773" s="24">
        <v>0</v>
      </c>
      <c r="H2773" s="24">
        <v>0</v>
      </c>
    </row>
    <row r="2774" spans="1:8">
      <c r="A2774" s="24" t="str">
        <f t="shared" si="43"/>
        <v>2005_IDT_46</v>
      </c>
      <c r="B2774" s="24">
        <v>2005</v>
      </c>
      <c r="C2774" s="24" t="s">
        <v>193</v>
      </c>
      <c r="D2774" s="24" t="str">
        <f>VLOOKUP(C2774,'FHF LUT'!$A$5:$H$81,2,FALSE)</f>
        <v>Douglas-fir Tussock Moth</v>
      </c>
      <c r="E2774" s="24">
        <v>46</v>
      </c>
      <c r="F2774" s="24" t="s">
        <v>234</v>
      </c>
      <c r="G2774" s="24">
        <v>0</v>
      </c>
      <c r="H2774" s="24">
        <v>0</v>
      </c>
    </row>
    <row r="2775" spans="1:8">
      <c r="A2775" s="24" t="str">
        <f t="shared" si="43"/>
        <v>2005_IDT_47</v>
      </c>
      <c r="B2775" s="24">
        <v>2005</v>
      </c>
      <c r="C2775" s="24" t="s">
        <v>193</v>
      </c>
      <c r="D2775" s="24" t="str">
        <f>VLOOKUP(C2775,'FHF LUT'!$A$5:$H$81,2,FALSE)</f>
        <v>Douglas-fir Tussock Moth</v>
      </c>
      <c r="E2775" s="24">
        <v>47</v>
      </c>
      <c r="F2775" s="24" t="s">
        <v>233</v>
      </c>
      <c r="G2775" s="24">
        <v>0</v>
      </c>
      <c r="H2775" s="24">
        <v>0</v>
      </c>
    </row>
    <row r="2776" spans="1:8">
      <c r="A2776" s="24" t="str">
        <f t="shared" si="43"/>
        <v>2005_IDT_48</v>
      </c>
      <c r="B2776" s="24">
        <v>2005</v>
      </c>
      <c r="C2776" s="24" t="s">
        <v>193</v>
      </c>
      <c r="D2776" s="24" t="str">
        <f>VLOOKUP(C2776,'FHF LUT'!$A$5:$H$81,2,FALSE)</f>
        <v>Douglas-fir Tussock Moth</v>
      </c>
      <c r="E2776" s="24">
        <v>48</v>
      </c>
      <c r="F2776" s="24" t="s">
        <v>235</v>
      </c>
      <c r="G2776" s="24">
        <v>0</v>
      </c>
      <c r="H2776" s="24">
        <v>0</v>
      </c>
    </row>
    <row r="2777" spans="1:8">
      <c r="A2777" s="24" t="str">
        <f t="shared" si="43"/>
        <v>2005_NB_1</v>
      </c>
      <c r="B2777" s="24">
        <v>2005</v>
      </c>
      <c r="C2777" s="24" t="s">
        <v>188</v>
      </c>
      <c r="D2777" s="24" t="str">
        <f>VLOOKUP(C2777,'FHF LUT'!$A$5:$H$81,2,FALSE)</f>
        <v>Fire</v>
      </c>
      <c r="E2777" s="24">
        <v>1</v>
      </c>
      <c r="F2777" s="24" t="s">
        <v>10</v>
      </c>
      <c r="G2777" s="24">
        <v>6064</v>
      </c>
      <c r="H2777" s="24">
        <v>5530</v>
      </c>
    </row>
    <row r="2778" spans="1:8">
      <c r="A2778" s="24" t="str">
        <f t="shared" si="43"/>
        <v>2005_NB_2</v>
      </c>
      <c r="B2778" s="24">
        <v>2005</v>
      </c>
      <c r="C2778" s="24" t="s">
        <v>188</v>
      </c>
      <c r="D2778" s="24" t="str">
        <f>VLOOKUP(C2778,'FHF LUT'!$A$5:$H$81,2,FALSE)</f>
        <v>Fire</v>
      </c>
      <c r="E2778" s="24">
        <v>2</v>
      </c>
      <c r="F2778" s="24" t="s">
        <v>22</v>
      </c>
      <c r="G2778" s="24">
        <v>441</v>
      </c>
      <c r="H2778" s="24">
        <v>419</v>
      </c>
    </row>
    <row r="2779" spans="1:8">
      <c r="A2779" s="24" t="str">
        <f t="shared" si="43"/>
        <v>2005_NB_3</v>
      </c>
      <c r="B2779" s="24">
        <v>2005</v>
      </c>
      <c r="C2779" s="24" t="s">
        <v>188</v>
      </c>
      <c r="D2779" s="24" t="str">
        <f>VLOOKUP(C2779,'FHF LUT'!$A$5:$H$81,2,FALSE)</f>
        <v>Fire</v>
      </c>
      <c r="E2779" s="24">
        <v>3</v>
      </c>
      <c r="F2779" s="24" t="s">
        <v>13</v>
      </c>
      <c r="G2779" s="24">
        <v>0</v>
      </c>
      <c r="H2779" s="24">
        <v>0</v>
      </c>
    </row>
    <row r="2780" spans="1:8">
      <c r="A2780" s="24" t="str">
        <f t="shared" si="43"/>
        <v>2005_NB_4</v>
      </c>
      <c r="B2780" s="24">
        <v>2005</v>
      </c>
      <c r="C2780" s="24" t="s">
        <v>188</v>
      </c>
      <c r="D2780" s="24" t="str">
        <f>VLOOKUP(C2780,'FHF LUT'!$A$5:$H$81,2,FALSE)</f>
        <v>Fire</v>
      </c>
      <c r="E2780" s="24">
        <v>4</v>
      </c>
      <c r="F2780" s="24" t="s">
        <v>28</v>
      </c>
      <c r="G2780" s="24">
        <v>0</v>
      </c>
      <c r="H2780" s="24">
        <v>0</v>
      </c>
    </row>
    <row r="2781" spans="1:8">
      <c r="A2781" s="24" t="str">
        <f t="shared" si="43"/>
        <v>2005_NB_5</v>
      </c>
      <c r="B2781" s="24">
        <v>2005</v>
      </c>
      <c r="C2781" s="24" t="s">
        <v>188</v>
      </c>
      <c r="D2781" s="24" t="str">
        <f>VLOOKUP(C2781,'FHF LUT'!$A$5:$H$81,2,FALSE)</f>
        <v>Fire</v>
      </c>
      <c r="E2781" s="24">
        <v>5</v>
      </c>
      <c r="F2781" s="24" t="s">
        <v>16</v>
      </c>
      <c r="G2781" s="24">
        <v>11630</v>
      </c>
      <c r="H2781" s="24">
        <v>7374</v>
      </c>
    </row>
    <row r="2782" spans="1:8">
      <c r="A2782" s="24" t="str">
        <f t="shared" si="43"/>
        <v>2005_NB_7</v>
      </c>
      <c r="B2782" s="24">
        <v>2005</v>
      </c>
      <c r="C2782" s="24" t="s">
        <v>188</v>
      </c>
      <c r="D2782" s="24" t="str">
        <f>VLOOKUP(C2782,'FHF LUT'!$A$5:$H$81,2,FALSE)</f>
        <v>Fire</v>
      </c>
      <c r="E2782" s="24">
        <v>7</v>
      </c>
      <c r="F2782" s="24" t="s">
        <v>25</v>
      </c>
      <c r="G2782" s="24">
        <v>383</v>
      </c>
      <c r="H2782" s="24">
        <v>383</v>
      </c>
    </row>
    <row r="2783" spans="1:8">
      <c r="A2783" s="24" t="str">
        <f t="shared" si="43"/>
        <v>2005_NB_8</v>
      </c>
      <c r="B2783" s="24">
        <v>2005</v>
      </c>
      <c r="C2783" s="24" t="s">
        <v>188</v>
      </c>
      <c r="D2783" s="24" t="str">
        <f>VLOOKUP(C2783,'FHF LUT'!$A$5:$H$81,2,FALSE)</f>
        <v>Fire</v>
      </c>
      <c r="E2783" s="24">
        <v>8</v>
      </c>
      <c r="F2783" s="24" t="s">
        <v>29</v>
      </c>
      <c r="G2783" s="24">
        <v>6567</v>
      </c>
      <c r="H2783" s="24">
        <v>6567</v>
      </c>
    </row>
    <row r="2784" spans="1:8">
      <c r="A2784" s="24" t="str">
        <f t="shared" si="43"/>
        <v>2005_NB_9</v>
      </c>
      <c r="B2784" s="24">
        <v>2005</v>
      </c>
      <c r="C2784" s="24" t="s">
        <v>188</v>
      </c>
      <c r="D2784" s="24" t="str">
        <f>VLOOKUP(C2784,'FHF LUT'!$A$5:$H$81,2,FALSE)</f>
        <v>Fire</v>
      </c>
      <c r="E2784" s="24">
        <v>9</v>
      </c>
      <c r="F2784" s="24" t="s">
        <v>7</v>
      </c>
      <c r="G2784" s="24">
        <v>525</v>
      </c>
      <c r="H2784" s="24">
        <v>525</v>
      </c>
    </row>
    <row r="2785" spans="1:8">
      <c r="A2785" s="24" t="str">
        <f t="shared" si="43"/>
        <v>2005_NB_10</v>
      </c>
      <c r="B2785" s="24">
        <v>2005</v>
      </c>
      <c r="C2785" s="24" t="s">
        <v>188</v>
      </c>
      <c r="D2785" s="24" t="str">
        <f>VLOOKUP(C2785,'FHF LUT'!$A$5:$H$81,2,FALSE)</f>
        <v>Fire</v>
      </c>
      <c r="E2785" s="24">
        <v>10</v>
      </c>
      <c r="F2785" s="24" t="s">
        <v>18</v>
      </c>
      <c r="G2785" s="24">
        <v>0</v>
      </c>
      <c r="H2785" s="24">
        <v>0</v>
      </c>
    </row>
    <row r="2786" spans="1:8">
      <c r="A2786" s="24" t="str">
        <f t="shared" si="43"/>
        <v>2005_NB_11</v>
      </c>
      <c r="B2786" s="24">
        <v>2005</v>
      </c>
      <c r="C2786" s="24" t="s">
        <v>188</v>
      </c>
      <c r="D2786" s="24" t="str">
        <f>VLOOKUP(C2786,'FHF LUT'!$A$5:$H$81,2,FALSE)</f>
        <v>Fire</v>
      </c>
      <c r="E2786" s="24">
        <v>11</v>
      </c>
      <c r="F2786" s="24" t="s">
        <v>4</v>
      </c>
      <c r="G2786" s="24">
        <v>0</v>
      </c>
      <c r="H2786" s="24">
        <v>0</v>
      </c>
    </row>
    <row r="2787" spans="1:8">
      <c r="A2787" s="24" t="str">
        <f t="shared" si="43"/>
        <v>2005_NB_12</v>
      </c>
      <c r="B2787" s="24">
        <v>2005</v>
      </c>
      <c r="C2787" s="24" t="s">
        <v>188</v>
      </c>
      <c r="D2787" s="24" t="str">
        <f>VLOOKUP(C2787,'FHF LUT'!$A$5:$H$81,2,FALSE)</f>
        <v>Fire</v>
      </c>
      <c r="E2787" s="24">
        <v>12</v>
      </c>
      <c r="F2787" s="24" t="s">
        <v>11</v>
      </c>
      <c r="G2787" s="24">
        <v>1741</v>
      </c>
      <c r="H2787" s="24">
        <v>1741</v>
      </c>
    </row>
    <row r="2788" spans="1:8">
      <c r="A2788" s="24" t="str">
        <f t="shared" si="43"/>
        <v>2005_NB_13</v>
      </c>
      <c r="B2788" s="24">
        <v>2005</v>
      </c>
      <c r="C2788" s="24" t="s">
        <v>188</v>
      </c>
      <c r="D2788" s="24" t="str">
        <f>VLOOKUP(C2788,'FHF LUT'!$A$5:$H$81,2,FALSE)</f>
        <v>Fire</v>
      </c>
      <c r="E2788" s="24">
        <v>13</v>
      </c>
      <c r="F2788" s="24" t="s">
        <v>24</v>
      </c>
      <c r="G2788" s="24">
        <v>11945</v>
      </c>
      <c r="H2788" s="24">
        <v>11945</v>
      </c>
    </row>
    <row r="2789" spans="1:8">
      <c r="A2789" s="24" t="str">
        <f t="shared" si="43"/>
        <v>2005_NB_14</v>
      </c>
      <c r="B2789" s="24">
        <v>2005</v>
      </c>
      <c r="C2789" s="24" t="s">
        <v>188</v>
      </c>
      <c r="D2789" s="24" t="str">
        <f>VLOOKUP(C2789,'FHF LUT'!$A$5:$H$81,2,FALSE)</f>
        <v>Fire</v>
      </c>
      <c r="E2789" s="24">
        <v>14</v>
      </c>
      <c r="F2789" s="24" t="s">
        <v>30</v>
      </c>
      <c r="G2789" s="24">
        <v>0</v>
      </c>
      <c r="H2789" s="24">
        <v>0</v>
      </c>
    </row>
    <row r="2790" spans="1:8">
      <c r="A2790" s="24" t="str">
        <f t="shared" si="43"/>
        <v>2005_NB_15</v>
      </c>
      <c r="B2790" s="24">
        <v>2005</v>
      </c>
      <c r="C2790" s="24" t="s">
        <v>188</v>
      </c>
      <c r="D2790" s="24" t="str">
        <f>VLOOKUP(C2790,'FHF LUT'!$A$5:$H$81,2,FALSE)</f>
        <v>Fire</v>
      </c>
      <c r="E2790" s="24">
        <v>15</v>
      </c>
      <c r="F2790" s="24" t="s">
        <v>33</v>
      </c>
      <c r="G2790" s="24">
        <v>43306</v>
      </c>
      <c r="H2790" s="24">
        <v>40823</v>
      </c>
    </row>
    <row r="2791" spans="1:8">
      <c r="A2791" s="24" t="str">
        <f t="shared" si="43"/>
        <v>2005_NB_16</v>
      </c>
      <c r="B2791" s="24">
        <v>2005</v>
      </c>
      <c r="C2791" s="24" t="s">
        <v>188</v>
      </c>
      <c r="D2791" s="24" t="str">
        <f>VLOOKUP(C2791,'FHF LUT'!$A$5:$H$81,2,FALSE)</f>
        <v>Fire</v>
      </c>
      <c r="E2791" s="24">
        <v>16</v>
      </c>
      <c r="F2791" s="24" t="s">
        <v>12</v>
      </c>
      <c r="G2791" s="24">
        <v>0</v>
      </c>
      <c r="H2791" s="24">
        <v>0</v>
      </c>
    </row>
    <row r="2792" spans="1:8">
      <c r="A2792" s="24" t="str">
        <f t="shared" si="43"/>
        <v>2005_NB_17</v>
      </c>
      <c r="B2792" s="24">
        <v>2005</v>
      </c>
      <c r="C2792" s="24" t="s">
        <v>188</v>
      </c>
      <c r="D2792" s="24" t="str">
        <f>VLOOKUP(C2792,'FHF LUT'!$A$5:$H$81,2,FALSE)</f>
        <v>Fire</v>
      </c>
      <c r="E2792" s="24">
        <v>17</v>
      </c>
      <c r="F2792" s="24" t="s">
        <v>32</v>
      </c>
      <c r="G2792" s="24">
        <v>625</v>
      </c>
      <c r="H2792" s="24">
        <v>625</v>
      </c>
    </row>
    <row r="2793" spans="1:8">
      <c r="A2793" s="24" t="str">
        <f t="shared" si="43"/>
        <v>2005_NB_18</v>
      </c>
      <c r="B2793" s="24">
        <v>2005</v>
      </c>
      <c r="C2793" s="24" t="s">
        <v>188</v>
      </c>
      <c r="D2793" s="24" t="str">
        <f>VLOOKUP(C2793,'FHF LUT'!$A$5:$H$81,2,FALSE)</f>
        <v>Fire</v>
      </c>
      <c r="E2793" s="24">
        <v>18</v>
      </c>
      <c r="F2793" s="24" t="s">
        <v>15</v>
      </c>
      <c r="G2793" s="24">
        <v>856</v>
      </c>
      <c r="H2793" s="24">
        <v>856</v>
      </c>
    </row>
    <row r="2794" spans="1:8">
      <c r="A2794" s="24" t="str">
        <f t="shared" si="43"/>
        <v>2005_NB_20</v>
      </c>
      <c r="B2794" s="24">
        <v>2005</v>
      </c>
      <c r="C2794" s="24" t="s">
        <v>188</v>
      </c>
      <c r="D2794" s="24" t="str">
        <f>VLOOKUP(C2794,'FHF LUT'!$A$5:$H$81,2,FALSE)</f>
        <v>Fire</v>
      </c>
      <c r="E2794" s="24">
        <v>20</v>
      </c>
      <c r="F2794" s="24" t="s">
        <v>6</v>
      </c>
      <c r="G2794" s="24">
        <v>0</v>
      </c>
      <c r="H2794" s="24">
        <v>0</v>
      </c>
    </row>
    <row r="2795" spans="1:8">
      <c r="A2795" s="24" t="str">
        <f t="shared" si="43"/>
        <v>2005_NB_22</v>
      </c>
      <c r="B2795" s="24">
        <v>2005</v>
      </c>
      <c r="C2795" s="24" t="s">
        <v>188</v>
      </c>
      <c r="D2795" s="24" t="str">
        <f>VLOOKUP(C2795,'FHF LUT'!$A$5:$H$81,2,FALSE)</f>
        <v>Fire</v>
      </c>
      <c r="E2795" s="24">
        <v>22</v>
      </c>
      <c r="F2795" s="24" t="s">
        <v>19</v>
      </c>
      <c r="G2795" s="24">
        <v>1301</v>
      </c>
      <c r="H2795" s="24">
        <v>530</v>
      </c>
    </row>
    <row r="2796" spans="1:8">
      <c r="A2796" s="24" t="str">
        <f t="shared" si="43"/>
        <v>2005_NB_23</v>
      </c>
      <c r="B2796" s="24">
        <v>2005</v>
      </c>
      <c r="C2796" s="24" t="s">
        <v>188</v>
      </c>
      <c r="D2796" s="24" t="str">
        <f>VLOOKUP(C2796,'FHF LUT'!$A$5:$H$81,2,FALSE)</f>
        <v>Fire</v>
      </c>
      <c r="E2796" s="24">
        <v>23</v>
      </c>
      <c r="F2796" s="24" t="s">
        <v>27</v>
      </c>
      <c r="G2796" s="24">
        <v>41</v>
      </c>
      <c r="H2796" s="24">
        <v>41</v>
      </c>
    </row>
    <row r="2797" spans="1:8">
      <c r="A2797" s="24" t="str">
        <f t="shared" si="43"/>
        <v>2005_NB_24</v>
      </c>
      <c r="B2797" s="24">
        <v>2005</v>
      </c>
      <c r="C2797" s="24" t="s">
        <v>188</v>
      </c>
      <c r="D2797" s="24" t="str">
        <f>VLOOKUP(C2797,'FHF LUT'!$A$5:$H$81,2,FALSE)</f>
        <v>Fire</v>
      </c>
      <c r="E2797" s="24">
        <v>24</v>
      </c>
      <c r="F2797" s="24" t="s">
        <v>17</v>
      </c>
      <c r="G2797" s="24">
        <v>135311</v>
      </c>
      <c r="H2797" s="24">
        <v>133773</v>
      </c>
    </row>
    <row r="2798" spans="1:8">
      <c r="A2798" s="24" t="str">
        <f t="shared" si="43"/>
        <v>2005_NB_25</v>
      </c>
      <c r="B2798" s="24">
        <v>2005</v>
      </c>
      <c r="C2798" s="24" t="s">
        <v>188</v>
      </c>
      <c r="D2798" s="24" t="str">
        <f>VLOOKUP(C2798,'FHF LUT'!$A$5:$H$81,2,FALSE)</f>
        <v>Fire</v>
      </c>
      <c r="E2798" s="24">
        <v>25</v>
      </c>
      <c r="F2798" s="24" t="s">
        <v>23</v>
      </c>
      <c r="G2798" s="24">
        <v>0</v>
      </c>
      <c r="H2798" s="24">
        <v>0</v>
      </c>
    </row>
    <row r="2799" spans="1:8">
      <c r="A2799" s="24" t="str">
        <f t="shared" si="43"/>
        <v>2005_NB_26</v>
      </c>
      <c r="B2799" s="24">
        <v>2005</v>
      </c>
      <c r="C2799" s="24" t="s">
        <v>188</v>
      </c>
      <c r="D2799" s="24" t="str">
        <f>VLOOKUP(C2799,'FHF LUT'!$A$5:$H$81,2,FALSE)</f>
        <v>Fire</v>
      </c>
      <c r="E2799" s="24">
        <v>26</v>
      </c>
      <c r="F2799" s="24" t="s">
        <v>14</v>
      </c>
      <c r="G2799" s="24">
        <v>128</v>
      </c>
      <c r="H2799" s="24">
        <v>92</v>
      </c>
    </row>
    <row r="2800" spans="1:8">
      <c r="A2800" s="24" t="str">
        <f t="shared" si="43"/>
        <v>2005_NB_27</v>
      </c>
      <c r="B2800" s="24">
        <v>2005</v>
      </c>
      <c r="C2800" s="24" t="s">
        <v>188</v>
      </c>
      <c r="D2800" s="24" t="str">
        <f>VLOOKUP(C2800,'FHF LUT'!$A$5:$H$81,2,FALSE)</f>
        <v>Fire</v>
      </c>
      <c r="E2800" s="24">
        <v>27</v>
      </c>
      <c r="F2800" s="24" t="s">
        <v>21</v>
      </c>
      <c r="G2800" s="24">
        <v>11943</v>
      </c>
      <c r="H2800" s="24">
        <v>7127</v>
      </c>
    </row>
    <row r="2801" spans="1:8">
      <c r="A2801" s="24" t="str">
        <f t="shared" si="43"/>
        <v>2005_NB_29</v>
      </c>
      <c r="B2801" s="24">
        <v>2005</v>
      </c>
      <c r="C2801" s="24" t="s">
        <v>188</v>
      </c>
      <c r="D2801" s="24" t="str">
        <f>VLOOKUP(C2801,'FHF LUT'!$A$5:$H$81,2,FALSE)</f>
        <v>Fire</v>
      </c>
      <c r="E2801" s="24">
        <v>29</v>
      </c>
      <c r="F2801" s="24" t="s">
        <v>9</v>
      </c>
      <c r="G2801" s="24">
        <v>4346</v>
      </c>
      <c r="H2801" s="24">
        <v>3712</v>
      </c>
    </row>
    <row r="2802" spans="1:8">
      <c r="A2802" s="24" t="str">
        <f t="shared" si="43"/>
        <v>2005_NB_30</v>
      </c>
      <c r="B2802" s="24">
        <v>2005</v>
      </c>
      <c r="C2802" s="24" t="s">
        <v>188</v>
      </c>
      <c r="D2802" s="24" t="str">
        <f>VLOOKUP(C2802,'FHF LUT'!$A$5:$H$81,2,FALSE)</f>
        <v>Fire</v>
      </c>
      <c r="E2802" s="24">
        <v>30</v>
      </c>
      <c r="F2802" s="24" t="s">
        <v>35</v>
      </c>
      <c r="G2802" s="24">
        <v>9286</v>
      </c>
      <c r="H2802" s="24">
        <v>9286</v>
      </c>
    </row>
    <row r="2803" spans="1:8">
      <c r="A2803" s="24" t="str">
        <f t="shared" si="43"/>
        <v>2005_NB_31</v>
      </c>
      <c r="B2803" s="24">
        <v>2005</v>
      </c>
      <c r="C2803" s="24" t="s">
        <v>188</v>
      </c>
      <c r="D2803" s="24" t="str">
        <f>VLOOKUP(C2803,'FHF LUT'!$A$5:$H$81,2,FALSE)</f>
        <v>Fire</v>
      </c>
      <c r="E2803" s="24">
        <v>31</v>
      </c>
      <c r="F2803" s="24" t="s">
        <v>34</v>
      </c>
      <c r="G2803" s="24">
        <v>0</v>
      </c>
      <c r="H2803" s="24">
        <v>0</v>
      </c>
    </row>
    <row r="2804" spans="1:8">
      <c r="A2804" s="24" t="str">
        <f t="shared" si="43"/>
        <v>2005_NB_38</v>
      </c>
      <c r="B2804" s="24">
        <v>2005</v>
      </c>
      <c r="C2804" s="24" t="s">
        <v>188</v>
      </c>
      <c r="D2804" s="24" t="str">
        <f>VLOOKUP(C2804,'FHF LUT'!$A$5:$H$81,2,FALSE)</f>
        <v>Fire</v>
      </c>
      <c r="E2804" s="24">
        <v>38</v>
      </c>
      <c r="F2804" s="24" t="s">
        <v>8</v>
      </c>
      <c r="G2804" s="24">
        <v>0</v>
      </c>
      <c r="H2804" s="24">
        <v>0</v>
      </c>
    </row>
    <row r="2805" spans="1:8">
      <c r="A2805" s="24" t="str">
        <f t="shared" si="43"/>
        <v>2005_NB_39</v>
      </c>
      <c r="B2805" s="24">
        <v>2005</v>
      </c>
      <c r="C2805" s="24" t="s">
        <v>188</v>
      </c>
      <c r="D2805" s="24" t="str">
        <f>VLOOKUP(C2805,'FHF LUT'!$A$5:$H$81,2,FALSE)</f>
        <v>Fire</v>
      </c>
      <c r="E2805" s="24">
        <v>39</v>
      </c>
      <c r="F2805" s="24" t="s">
        <v>36</v>
      </c>
      <c r="G2805" s="24">
        <v>0</v>
      </c>
      <c r="H2805" s="24">
        <v>0</v>
      </c>
    </row>
    <row r="2806" spans="1:8">
      <c r="A2806" s="24" t="str">
        <f t="shared" si="43"/>
        <v>2005_NB_40</v>
      </c>
      <c r="B2806" s="24">
        <v>2005</v>
      </c>
      <c r="C2806" s="24" t="s">
        <v>188</v>
      </c>
      <c r="D2806" s="24" t="str">
        <f>VLOOKUP(C2806,'FHF LUT'!$A$5:$H$81,2,FALSE)</f>
        <v>Fire</v>
      </c>
      <c r="E2806" s="24">
        <v>40</v>
      </c>
      <c r="F2806" s="24" t="s">
        <v>31</v>
      </c>
      <c r="G2806" s="24">
        <v>5414</v>
      </c>
      <c r="H2806" s="24">
        <v>5414</v>
      </c>
    </row>
    <row r="2807" spans="1:8">
      <c r="A2807" s="24" t="str">
        <f t="shared" si="43"/>
        <v>2005_NB_41</v>
      </c>
      <c r="B2807" s="24">
        <v>2005</v>
      </c>
      <c r="C2807" s="24" t="s">
        <v>188</v>
      </c>
      <c r="D2807" s="24" t="str">
        <f>VLOOKUP(C2807,'FHF LUT'!$A$5:$H$81,2,FALSE)</f>
        <v>Fire</v>
      </c>
      <c r="E2807" s="24">
        <v>41</v>
      </c>
      <c r="F2807" s="24" t="s">
        <v>26</v>
      </c>
      <c r="G2807" s="24">
        <v>688</v>
      </c>
      <c r="H2807" s="24">
        <v>688</v>
      </c>
    </row>
    <row r="2808" spans="1:8">
      <c r="A2808" s="24" t="str">
        <f t="shared" si="43"/>
        <v>2005_NB_43</v>
      </c>
      <c r="B2808" s="24">
        <v>2005</v>
      </c>
      <c r="C2808" s="24" t="s">
        <v>188</v>
      </c>
      <c r="D2808" s="24" t="str">
        <f>VLOOKUP(C2808,'FHF LUT'!$A$5:$H$81,2,FALSE)</f>
        <v>Fire</v>
      </c>
      <c r="E2808" s="24">
        <v>43</v>
      </c>
      <c r="F2808" s="24" t="s">
        <v>20</v>
      </c>
      <c r="G2808" s="24">
        <v>0</v>
      </c>
      <c r="H2808" s="24">
        <v>0</v>
      </c>
    </row>
    <row r="2809" spans="1:8">
      <c r="A2809" s="24" t="str">
        <f t="shared" si="43"/>
        <v>2005_NB_44</v>
      </c>
      <c r="B2809" s="24">
        <v>2005</v>
      </c>
      <c r="C2809" s="24" t="s">
        <v>188</v>
      </c>
      <c r="D2809" s="24" t="str">
        <f>VLOOKUP(C2809,'FHF LUT'!$A$5:$H$81,2,FALSE)</f>
        <v>Fire</v>
      </c>
      <c r="E2809" s="24">
        <v>44</v>
      </c>
      <c r="F2809" s="24" t="s">
        <v>3</v>
      </c>
      <c r="G2809" s="24">
        <v>0</v>
      </c>
      <c r="H2809" s="24">
        <v>0</v>
      </c>
    </row>
    <row r="2810" spans="1:8">
      <c r="A2810" s="24" t="str">
        <f t="shared" si="43"/>
        <v>2005_NB_45</v>
      </c>
      <c r="B2810" s="24">
        <v>2005</v>
      </c>
      <c r="C2810" s="24" t="s">
        <v>188</v>
      </c>
      <c r="D2810" s="24" t="str">
        <f>VLOOKUP(C2810,'FHF LUT'!$A$5:$H$81,2,FALSE)</f>
        <v>Fire</v>
      </c>
      <c r="E2810" s="24">
        <v>45</v>
      </c>
      <c r="F2810" s="24" t="s">
        <v>5</v>
      </c>
      <c r="G2810" s="24">
        <v>26459</v>
      </c>
      <c r="H2810" s="24">
        <v>26009</v>
      </c>
    </row>
    <row r="2811" spans="1:8">
      <c r="A2811" s="24" t="str">
        <f t="shared" si="43"/>
        <v>2005_NB_46</v>
      </c>
      <c r="B2811" s="24">
        <v>2005</v>
      </c>
      <c r="C2811" s="24" t="s">
        <v>188</v>
      </c>
      <c r="D2811" s="24" t="str">
        <f>VLOOKUP(C2811,'FHF LUT'!$A$5:$H$81,2,FALSE)</f>
        <v>Fire</v>
      </c>
      <c r="E2811" s="24">
        <v>46</v>
      </c>
      <c r="F2811" s="24" t="s">
        <v>234</v>
      </c>
      <c r="G2811" s="24">
        <v>0</v>
      </c>
      <c r="H2811" s="24">
        <v>0</v>
      </c>
    </row>
    <row r="2812" spans="1:8">
      <c r="A2812" s="24" t="str">
        <f t="shared" si="43"/>
        <v>2005_NB_47</v>
      </c>
      <c r="B2812" s="24">
        <v>2005</v>
      </c>
      <c r="C2812" s="24" t="s">
        <v>188</v>
      </c>
      <c r="D2812" s="24" t="str">
        <f>VLOOKUP(C2812,'FHF LUT'!$A$5:$H$81,2,FALSE)</f>
        <v>Fire</v>
      </c>
      <c r="E2812" s="24">
        <v>47</v>
      </c>
      <c r="F2812" s="24" t="s">
        <v>233</v>
      </c>
      <c r="G2812" s="24">
        <v>0</v>
      </c>
      <c r="H2812" s="24">
        <v>0</v>
      </c>
    </row>
    <row r="2813" spans="1:8">
      <c r="A2813" s="24" t="str">
        <f t="shared" si="43"/>
        <v>2005_NB_48</v>
      </c>
      <c r="B2813" s="24">
        <v>2005</v>
      </c>
      <c r="C2813" s="24" t="s">
        <v>188</v>
      </c>
      <c r="D2813" s="24" t="str">
        <f>VLOOKUP(C2813,'FHF LUT'!$A$5:$H$81,2,FALSE)</f>
        <v>Fire</v>
      </c>
      <c r="E2813" s="24">
        <v>48</v>
      </c>
      <c r="F2813" s="24" t="s">
        <v>235</v>
      </c>
      <c r="G2813" s="24">
        <v>0</v>
      </c>
      <c r="H2813" s="24">
        <v>0</v>
      </c>
    </row>
    <row r="2814" spans="1:8">
      <c r="A2814" s="24" t="str">
        <f t="shared" si="43"/>
        <v>2005_NDM_1</v>
      </c>
      <c r="B2814" s="24">
        <v>2005</v>
      </c>
      <c r="C2814" s="24" t="s">
        <v>332</v>
      </c>
      <c r="D2814" s="24" t="str">
        <f>VLOOKUP(C2814,'FHF LUT'!$A$5:$H$81,2,FALSE)</f>
        <v>Drought-caused Mortality</v>
      </c>
      <c r="E2814" s="24">
        <v>1</v>
      </c>
      <c r="F2814" s="24" t="s">
        <v>10</v>
      </c>
      <c r="G2814" s="24">
        <v>0</v>
      </c>
      <c r="H2814" s="24">
        <v>0</v>
      </c>
    </row>
    <row r="2815" spans="1:8">
      <c r="A2815" s="24" t="str">
        <f t="shared" si="43"/>
        <v>2005_NDM_2</v>
      </c>
      <c r="B2815" s="24">
        <v>2005</v>
      </c>
      <c r="C2815" s="24" t="s">
        <v>332</v>
      </c>
      <c r="D2815" s="24" t="str">
        <f>VLOOKUP(C2815,'FHF LUT'!$A$5:$H$81,2,FALSE)</f>
        <v>Drought-caused Mortality</v>
      </c>
      <c r="E2815" s="24">
        <v>2</v>
      </c>
      <c r="F2815" s="24" t="s">
        <v>22</v>
      </c>
      <c r="G2815" s="24">
        <v>0</v>
      </c>
      <c r="H2815" s="24">
        <v>0</v>
      </c>
    </row>
    <row r="2816" spans="1:8">
      <c r="A2816" s="24" t="str">
        <f t="shared" si="43"/>
        <v>2005_NDM_3</v>
      </c>
      <c r="B2816" s="24">
        <v>2005</v>
      </c>
      <c r="C2816" s="24" t="s">
        <v>332</v>
      </c>
      <c r="D2816" s="24" t="str">
        <f>VLOOKUP(C2816,'FHF LUT'!$A$5:$H$81,2,FALSE)</f>
        <v>Drought-caused Mortality</v>
      </c>
      <c r="E2816" s="24">
        <v>3</v>
      </c>
      <c r="F2816" s="24" t="s">
        <v>13</v>
      </c>
      <c r="G2816" s="24">
        <v>0</v>
      </c>
      <c r="H2816" s="24">
        <v>0</v>
      </c>
    </row>
    <row r="2817" spans="1:8">
      <c r="A2817" s="24" t="str">
        <f t="shared" si="43"/>
        <v>2005_NDM_4</v>
      </c>
      <c r="B2817" s="24">
        <v>2005</v>
      </c>
      <c r="C2817" s="24" t="s">
        <v>332</v>
      </c>
      <c r="D2817" s="24" t="str">
        <f>VLOOKUP(C2817,'FHF LUT'!$A$5:$H$81,2,FALSE)</f>
        <v>Drought-caused Mortality</v>
      </c>
      <c r="E2817" s="24">
        <v>4</v>
      </c>
      <c r="F2817" s="24" t="s">
        <v>28</v>
      </c>
      <c r="G2817" s="24">
        <v>0</v>
      </c>
      <c r="H2817" s="24">
        <v>0</v>
      </c>
    </row>
    <row r="2818" spans="1:8">
      <c r="A2818" s="24" t="str">
        <f t="shared" si="43"/>
        <v>2005_NDM_5</v>
      </c>
      <c r="B2818" s="24">
        <v>2005</v>
      </c>
      <c r="C2818" s="24" t="s">
        <v>332</v>
      </c>
      <c r="D2818" s="24" t="str">
        <f>VLOOKUP(C2818,'FHF LUT'!$A$5:$H$81,2,FALSE)</f>
        <v>Drought-caused Mortality</v>
      </c>
      <c r="E2818" s="24">
        <v>5</v>
      </c>
      <c r="F2818" s="24" t="s">
        <v>16</v>
      </c>
      <c r="G2818" s="24">
        <v>0</v>
      </c>
      <c r="H2818" s="24">
        <v>0</v>
      </c>
    </row>
    <row r="2819" spans="1:8">
      <c r="A2819" s="24" t="str">
        <f t="shared" ref="A2819:A2882" si="44">CONCATENATE(B2819,"_",C2819,"_",E2819)</f>
        <v>2005_NDM_7</v>
      </c>
      <c r="B2819" s="24">
        <v>2005</v>
      </c>
      <c r="C2819" s="24" t="s">
        <v>332</v>
      </c>
      <c r="D2819" s="24" t="str">
        <f>VLOOKUP(C2819,'FHF LUT'!$A$5:$H$81,2,FALSE)</f>
        <v>Drought-caused Mortality</v>
      </c>
      <c r="E2819" s="24">
        <v>7</v>
      </c>
      <c r="F2819" s="24" t="s">
        <v>25</v>
      </c>
      <c r="G2819" s="24">
        <v>0</v>
      </c>
      <c r="H2819" s="24">
        <v>0</v>
      </c>
    </row>
    <row r="2820" spans="1:8">
      <c r="A2820" s="24" t="str">
        <f t="shared" si="44"/>
        <v>2005_NDM_8</v>
      </c>
      <c r="B2820" s="24">
        <v>2005</v>
      </c>
      <c r="C2820" s="24" t="s">
        <v>332</v>
      </c>
      <c r="D2820" s="24" t="str">
        <f>VLOOKUP(C2820,'FHF LUT'!$A$5:$H$81,2,FALSE)</f>
        <v>Drought-caused Mortality</v>
      </c>
      <c r="E2820" s="24">
        <v>8</v>
      </c>
      <c r="F2820" s="24" t="s">
        <v>29</v>
      </c>
      <c r="G2820" s="24">
        <v>0</v>
      </c>
      <c r="H2820" s="24">
        <v>0</v>
      </c>
    </row>
    <row r="2821" spans="1:8">
      <c r="A2821" s="24" t="str">
        <f t="shared" si="44"/>
        <v>2005_NDM_9</v>
      </c>
      <c r="B2821" s="24">
        <v>2005</v>
      </c>
      <c r="C2821" s="24" t="s">
        <v>332</v>
      </c>
      <c r="D2821" s="24" t="str">
        <f>VLOOKUP(C2821,'FHF LUT'!$A$5:$H$81,2,FALSE)</f>
        <v>Drought-caused Mortality</v>
      </c>
      <c r="E2821" s="24">
        <v>9</v>
      </c>
      <c r="F2821" s="24" t="s">
        <v>7</v>
      </c>
      <c r="G2821" s="24">
        <v>0</v>
      </c>
      <c r="H2821" s="24">
        <v>0</v>
      </c>
    </row>
    <row r="2822" spans="1:8">
      <c r="A2822" s="24" t="str">
        <f t="shared" si="44"/>
        <v>2005_NDM_10</v>
      </c>
      <c r="B2822" s="24">
        <v>2005</v>
      </c>
      <c r="C2822" s="24" t="s">
        <v>332</v>
      </c>
      <c r="D2822" s="24" t="str">
        <f>VLOOKUP(C2822,'FHF LUT'!$A$5:$H$81,2,FALSE)</f>
        <v>Drought-caused Mortality</v>
      </c>
      <c r="E2822" s="24">
        <v>10</v>
      </c>
      <c r="F2822" s="24" t="s">
        <v>18</v>
      </c>
      <c r="G2822" s="24">
        <v>0</v>
      </c>
      <c r="H2822" s="24">
        <v>0</v>
      </c>
    </row>
    <row r="2823" spans="1:8">
      <c r="A2823" s="24" t="str">
        <f t="shared" si="44"/>
        <v>2005_NDM_11</v>
      </c>
      <c r="B2823" s="24">
        <v>2005</v>
      </c>
      <c r="C2823" s="24" t="s">
        <v>332</v>
      </c>
      <c r="D2823" s="24" t="str">
        <f>VLOOKUP(C2823,'FHF LUT'!$A$5:$H$81,2,FALSE)</f>
        <v>Drought-caused Mortality</v>
      </c>
      <c r="E2823" s="24">
        <v>11</v>
      </c>
      <c r="F2823" s="24" t="s">
        <v>4</v>
      </c>
      <c r="G2823" s="24">
        <v>0</v>
      </c>
      <c r="H2823" s="24">
        <v>0</v>
      </c>
    </row>
    <row r="2824" spans="1:8">
      <c r="A2824" s="24" t="str">
        <f t="shared" si="44"/>
        <v>2005_NDM_12</v>
      </c>
      <c r="B2824" s="24">
        <v>2005</v>
      </c>
      <c r="C2824" s="24" t="s">
        <v>332</v>
      </c>
      <c r="D2824" s="24" t="str">
        <f>VLOOKUP(C2824,'FHF LUT'!$A$5:$H$81,2,FALSE)</f>
        <v>Drought-caused Mortality</v>
      </c>
      <c r="E2824" s="24">
        <v>12</v>
      </c>
      <c r="F2824" s="24" t="s">
        <v>11</v>
      </c>
      <c r="G2824" s="24">
        <v>0</v>
      </c>
      <c r="H2824" s="24">
        <v>0</v>
      </c>
    </row>
    <row r="2825" spans="1:8">
      <c r="A2825" s="24" t="str">
        <f t="shared" si="44"/>
        <v>2005_NDM_13</v>
      </c>
      <c r="B2825" s="24">
        <v>2005</v>
      </c>
      <c r="C2825" s="24" t="s">
        <v>332</v>
      </c>
      <c r="D2825" s="24" t="str">
        <f>VLOOKUP(C2825,'FHF LUT'!$A$5:$H$81,2,FALSE)</f>
        <v>Drought-caused Mortality</v>
      </c>
      <c r="E2825" s="24">
        <v>13</v>
      </c>
      <c r="F2825" s="24" t="s">
        <v>24</v>
      </c>
      <c r="G2825" s="24">
        <v>0</v>
      </c>
      <c r="H2825" s="24">
        <v>0</v>
      </c>
    </row>
    <row r="2826" spans="1:8">
      <c r="A2826" s="24" t="str">
        <f t="shared" si="44"/>
        <v>2005_NDM_14</v>
      </c>
      <c r="B2826" s="24">
        <v>2005</v>
      </c>
      <c r="C2826" s="24" t="s">
        <v>332</v>
      </c>
      <c r="D2826" s="24" t="str">
        <f>VLOOKUP(C2826,'FHF LUT'!$A$5:$H$81,2,FALSE)</f>
        <v>Drought-caused Mortality</v>
      </c>
      <c r="E2826" s="24">
        <v>14</v>
      </c>
      <c r="F2826" s="24" t="s">
        <v>30</v>
      </c>
      <c r="G2826" s="24">
        <v>0</v>
      </c>
      <c r="H2826" s="24">
        <v>0</v>
      </c>
    </row>
    <row r="2827" spans="1:8">
      <c r="A2827" s="24" t="str">
        <f t="shared" si="44"/>
        <v>2005_NDM_15</v>
      </c>
      <c r="B2827" s="24">
        <v>2005</v>
      </c>
      <c r="C2827" s="24" t="s">
        <v>332</v>
      </c>
      <c r="D2827" s="24" t="str">
        <f>VLOOKUP(C2827,'FHF LUT'!$A$5:$H$81,2,FALSE)</f>
        <v>Drought-caused Mortality</v>
      </c>
      <c r="E2827" s="24">
        <v>15</v>
      </c>
      <c r="F2827" s="24" t="s">
        <v>33</v>
      </c>
      <c r="G2827" s="24">
        <v>0</v>
      </c>
      <c r="H2827" s="24">
        <v>0</v>
      </c>
    </row>
    <row r="2828" spans="1:8">
      <c r="A2828" s="24" t="str">
        <f t="shared" si="44"/>
        <v>2005_NDM_16</v>
      </c>
      <c r="B2828" s="24">
        <v>2005</v>
      </c>
      <c r="C2828" s="24" t="s">
        <v>332</v>
      </c>
      <c r="D2828" s="24" t="str">
        <f>VLOOKUP(C2828,'FHF LUT'!$A$5:$H$81,2,FALSE)</f>
        <v>Drought-caused Mortality</v>
      </c>
      <c r="E2828" s="24">
        <v>16</v>
      </c>
      <c r="F2828" s="24" t="s">
        <v>12</v>
      </c>
      <c r="G2828" s="24">
        <v>0</v>
      </c>
      <c r="H2828" s="24">
        <v>0</v>
      </c>
    </row>
    <row r="2829" spans="1:8">
      <c r="A2829" s="24" t="str">
        <f t="shared" si="44"/>
        <v>2005_NDM_17</v>
      </c>
      <c r="B2829" s="24">
        <v>2005</v>
      </c>
      <c r="C2829" s="24" t="s">
        <v>332</v>
      </c>
      <c r="D2829" s="24" t="str">
        <f>VLOOKUP(C2829,'FHF LUT'!$A$5:$H$81,2,FALSE)</f>
        <v>Drought-caused Mortality</v>
      </c>
      <c r="E2829" s="24">
        <v>17</v>
      </c>
      <c r="F2829" s="24" t="s">
        <v>32</v>
      </c>
      <c r="G2829" s="24">
        <v>0</v>
      </c>
      <c r="H2829" s="24">
        <v>0</v>
      </c>
    </row>
    <row r="2830" spans="1:8">
      <c r="A2830" s="24" t="str">
        <f t="shared" si="44"/>
        <v>2005_NDM_18</v>
      </c>
      <c r="B2830" s="24">
        <v>2005</v>
      </c>
      <c r="C2830" s="24" t="s">
        <v>332</v>
      </c>
      <c r="D2830" s="24" t="str">
        <f>VLOOKUP(C2830,'FHF LUT'!$A$5:$H$81,2,FALSE)</f>
        <v>Drought-caused Mortality</v>
      </c>
      <c r="E2830" s="24">
        <v>18</v>
      </c>
      <c r="F2830" s="24" t="s">
        <v>15</v>
      </c>
      <c r="G2830" s="24">
        <v>0</v>
      </c>
      <c r="H2830" s="24">
        <v>0</v>
      </c>
    </row>
    <row r="2831" spans="1:8">
      <c r="A2831" s="24" t="str">
        <f t="shared" si="44"/>
        <v>2005_NDM_20</v>
      </c>
      <c r="B2831" s="24">
        <v>2005</v>
      </c>
      <c r="C2831" s="24" t="s">
        <v>332</v>
      </c>
      <c r="D2831" s="24" t="str">
        <f>VLOOKUP(C2831,'FHF LUT'!$A$5:$H$81,2,FALSE)</f>
        <v>Drought-caused Mortality</v>
      </c>
      <c r="E2831" s="24">
        <v>20</v>
      </c>
      <c r="F2831" s="24" t="s">
        <v>6</v>
      </c>
      <c r="G2831" s="24">
        <v>0</v>
      </c>
      <c r="H2831" s="24">
        <v>0</v>
      </c>
    </row>
    <row r="2832" spans="1:8">
      <c r="A2832" s="24" t="str">
        <f t="shared" si="44"/>
        <v>2005_NDM_22</v>
      </c>
      <c r="B2832" s="24">
        <v>2005</v>
      </c>
      <c r="C2832" s="24" t="s">
        <v>332</v>
      </c>
      <c r="D2832" s="24" t="str">
        <f>VLOOKUP(C2832,'FHF LUT'!$A$5:$H$81,2,FALSE)</f>
        <v>Drought-caused Mortality</v>
      </c>
      <c r="E2832" s="24">
        <v>22</v>
      </c>
      <c r="F2832" s="24" t="s">
        <v>19</v>
      </c>
      <c r="G2832" s="24">
        <v>0</v>
      </c>
      <c r="H2832" s="24">
        <v>0</v>
      </c>
    </row>
    <row r="2833" spans="1:8">
      <c r="A2833" s="24" t="str">
        <f t="shared" si="44"/>
        <v>2005_NDM_23</v>
      </c>
      <c r="B2833" s="24">
        <v>2005</v>
      </c>
      <c r="C2833" s="24" t="s">
        <v>332</v>
      </c>
      <c r="D2833" s="24" t="str">
        <f>VLOOKUP(C2833,'FHF LUT'!$A$5:$H$81,2,FALSE)</f>
        <v>Drought-caused Mortality</v>
      </c>
      <c r="E2833" s="24">
        <v>23</v>
      </c>
      <c r="F2833" s="24" t="s">
        <v>27</v>
      </c>
      <c r="G2833" s="24">
        <v>0</v>
      </c>
      <c r="H2833" s="24">
        <v>0</v>
      </c>
    </row>
    <row r="2834" spans="1:8">
      <c r="A2834" s="24" t="str">
        <f t="shared" si="44"/>
        <v>2005_NDM_24</v>
      </c>
      <c r="B2834" s="24">
        <v>2005</v>
      </c>
      <c r="C2834" s="24" t="s">
        <v>332</v>
      </c>
      <c r="D2834" s="24" t="str">
        <f>VLOOKUP(C2834,'FHF LUT'!$A$5:$H$81,2,FALSE)</f>
        <v>Drought-caused Mortality</v>
      </c>
      <c r="E2834" s="24">
        <v>24</v>
      </c>
      <c r="F2834" s="24" t="s">
        <v>17</v>
      </c>
      <c r="G2834" s="24">
        <v>74</v>
      </c>
      <c r="H2834" s="24">
        <v>74</v>
      </c>
    </row>
    <row r="2835" spans="1:8">
      <c r="A2835" s="24" t="str">
        <f t="shared" si="44"/>
        <v>2005_NDM_25</v>
      </c>
      <c r="B2835" s="24">
        <v>2005</v>
      </c>
      <c r="C2835" s="24" t="s">
        <v>332</v>
      </c>
      <c r="D2835" s="24" t="str">
        <f>VLOOKUP(C2835,'FHF LUT'!$A$5:$H$81,2,FALSE)</f>
        <v>Drought-caused Mortality</v>
      </c>
      <c r="E2835" s="24">
        <v>25</v>
      </c>
      <c r="F2835" s="24" t="s">
        <v>23</v>
      </c>
      <c r="G2835" s="24">
        <v>0</v>
      </c>
      <c r="H2835" s="24">
        <v>0</v>
      </c>
    </row>
    <row r="2836" spans="1:8">
      <c r="A2836" s="24" t="str">
        <f t="shared" si="44"/>
        <v>2005_NDM_26</v>
      </c>
      <c r="B2836" s="24">
        <v>2005</v>
      </c>
      <c r="C2836" s="24" t="s">
        <v>332</v>
      </c>
      <c r="D2836" s="24" t="str">
        <f>VLOOKUP(C2836,'FHF LUT'!$A$5:$H$81,2,FALSE)</f>
        <v>Drought-caused Mortality</v>
      </c>
      <c r="E2836" s="24">
        <v>26</v>
      </c>
      <c r="F2836" s="24" t="s">
        <v>14</v>
      </c>
      <c r="G2836" s="24">
        <v>0</v>
      </c>
      <c r="H2836" s="24">
        <v>0</v>
      </c>
    </row>
    <row r="2837" spans="1:8">
      <c r="A2837" s="24" t="str">
        <f t="shared" si="44"/>
        <v>2005_NDM_27</v>
      </c>
      <c r="B2837" s="24">
        <v>2005</v>
      </c>
      <c r="C2837" s="24" t="s">
        <v>332</v>
      </c>
      <c r="D2837" s="24" t="str">
        <f>VLOOKUP(C2837,'FHF LUT'!$A$5:$H$81,2,FALSE)</f>
        <v>Drought-caused Mortality</v>
      </c>
      <c r="E2837" s="24">
        <v>27</v>
      </c>
      <c r="F2837" s="24" t="s">
        <v>21</v>
      </c>
      <c r="G2837" s="24">
        <v>0</v>
      </c>
      <c r="H2837" s="24">
        <v>0</v>
      </c>
    </row>
    <row r="2838" spans="1:8">
      <c r="A2838" s="24" t="str">
        <f t="shared" si="44"/>
        <v>2005_NDM_29</v>
      </c>
      <c r="B2838" s="24">
        <v>2005</v>
      </c>
      <c r="C2838" s="24" t="s">
        <v>332</v>
      </c>
      <c r="D2838" s="24" t="str">
        <f>VLOOKUP(C2838,'FHF LUT'!$A$5:$H$81,2,FALSE)</f>
        <v>Drought-caused Mortality</v>
      </c>
      <c r="E2838" s="24">
        <v>29</v>
      </c>
      <c r="F2838" s="24" t="s">
        <v>9</v>
      </c>
      <c r="G2838" s="24">
        <v>1785</v>
      </c>
      <c r="H2838" s="24">
        <v>1785</v>
      </c>
    </row>
    <row r="2839" spans="1:8">
      <c r="A2839" s="24" t="str">
        <f t="shared" si="44"/>
        <v>2005_NDM_30</v>
      </c>
      <c r="B2839" s="24">
        <v>2005</v>
      </c>
      <c r="C2839" s="24" t="s">
        <v>332</v>
      </c>
      <c r="D2839" s="24" t="str">
        <f>VLOOKUP(C2839,'FHF LUT'!$A$5:$H$81,2,FALSE)</f>
        <v>Drought-caused Mortality</v>
      </c>
      <c r="E2839" s="24">
        <v>30</v>
      </c>
      <c r="F2839" s="24" t="s">
        <v>35</v>
      </c>
      <c r="G2839" s="24">
        <v>0</v>
      </c>
      <c r="H2839" s="24">
        <v>0</v>
      </c>
    </row>
    <row r="2840" spans="1:8">
      <c r="A2840" s="24" t="str">
        <f t="shared" si="44"/>
        <v>2005_NDM_31</v>
      </c>
      <c r="B2840" s="24">
        <v>2005</v>
      </c>
      <c r="C2840" s="24" t="s">
        <v>332</v>
      </c>
      <c r="D2840" s="24" t="str">
        <f>VLOOKUP(C2840,'FHF LUT'!$A$5:$H$81,2,FALSE)</f>
        <v>Drought-caused Mortality</v>
      </c>
      <c r="E2840" s="24">
        <v>31</v>
      </c>
      <c r="F2840" s="24" t="s">
        <v>34</v>
      </c>
      <c r="G2840" s="24">
        <v>0</v>
      </c>
      <c r="H2840" s="24">
        <v>0</v>
      </c>
    </row>
    <row r="2841" spans="1:8">
      <c r="A2841" s="24" t="str">
        <f t="shared" si="44"/>
        <v>2005_NDM_38</v>
      </c>
      <c r="B2841" s="24">
        <v>2005</v>
      </c>
      <c r="C2841" s="24" t="s">
        <v>332</v>
      </c>
      <c r="D2841" s="24" t="str">
        <f>VLOOKUP(C2841,'FHF LUT'!$A$5:$H$81,2,FALSE)</f>
        <v>Drought-caused Mortality</v>
      </c>
      <c r="E2841" s="24">
        <v>38</v>
      </c>
      <c r="F2841" s="24" t="s">
        <v>8</v>
      </c>
      <c r="G2841" s="24">
        <v>0</v>
      </c>
      <c r="H2841" s="24">
        <v>0</v>
      </c>
    </row>
    <row r="2842" spans="1:8">
      <c r="A2842" s="24" t="str">
        <f t="shared" si="44"/>
        <v>2005_NDM_39</v>
      </c>
      <c r="B2842" s="24">
        <v>2005</v>
      </c>
      <c r="C2842" s="24" t="s">
        <v>332</v>
      </c>
      <c r="D2842" s="24" t="str">
        <f>VLOOKUP(C2842,'FHF LUT'!$A$5:$H$81,2,FALSE)</f>
        <v>Drought-caused Mortality</v>
      </c>
      <c r="E2842" s="24">
        <v>39</v>
      </c>
      <c r="F2842" s="24" t="s">
        <v>36</v>
      </c>
      <c r="G2842" s="24">
        <v>0</v>
      </c>
      <c r="H2842" s="24">
        <v>0</v>
      </c>
    </row>
    <row r="2843" spans="1:8">
      <c r="A2843" s="24" t="str">
        <f t="shared" si="44"/>
        <v>2005_NDM_40</v>
      </c>
      <c r="B2843" s="24">
        <v>2005</v>
      </c>
      <c r="C2843" s="24" t="s">
        <v>332</v>
      </c>
      <c r="D2843" s="24" t="str">
        <f>VLOOKUP(C2843,'FHF LUT'!$A$5:$H$81,2,FALSE)</f>
        <v>Drought-caused Mortality</v>
      </c>
      <c r="E2843" s="24">
        <v>40</v>
      </c>
      <c r="F2843" s="24" t="s">
        <v>31</v>
      </c>
      <c r="G2843" s="24">
        <v>0</v>
      </c>
      <c r="H2843" s="24">
        <v>0</v>
      </c>
    </row>
    <row r="2844" spans="1:8">
      <c r="A2844" s="24" t="str">
        <f t="shared" si="44"/>
        <v>2005_NDM_41</v>
      </c>
      <c r="B2844" s="24">
        <v>2005</v>
      </c>
      <c r="C2844" s="24" t="s">
        <v>332</v>
      </c>
      <c r="D2844" s="24" t="str">
        <f>VLOOKUP(C2844,'FHF LUT'!$A$5:$H$81,2,FALSE)</f>
        <v>Drought-caused Mortality</v>
      </c>
      <c r="E2844" s="24">
        <v>41</v>
      </c>
      <c r="F2844" s="24" t="s">
        <v>26</v>
      </c>
      <c r="G2844" s="24">
        <v>0</v>
      </c>
      <c r="H2844" s="24">
        <v>0</v>
      </c>
    </row>
    <row r="2845" spans="1:8">
      <c r="A2845" s="24" t="str">
        <f t="shared" si="44"/>
        <v>2005_NDM_43</v>
      </c>
      <c r="B2845" s="24">
        <v>2005</v>
      </c>
      <c r="C2845" s="24" t="s">
        <v>332</v>
      </c>
      <c r="D2845" s="24" t="str">
        <f>VLOOKUP(C2845,'FHF LUT'!$A$5:$H$81,2,FALSE)</f>
        <v>Drought-caused Mortality</v>
      </c>
      <c r="E2845" s="24">
        <v>43</v>
      </c>
      <c r="F2845" s="24" t="s">
        <v>20</v>
      </c>
      <c r="G2845" s="24">
        <v>0</v>
      </c>
      <c r="H2845" s="24">
        <v>0</v>
      </c>
    </row>
    <row r="2846" spans="1:8">
      <c r="A2846" s="24" t="str">
        <f t="shared" si="44"/>
        <v>2005_NDM_44</v>
      </c>
      <c r="B2846" s="24">
        <v>2005</v>
      </c>
      <c r="C2846" s="24" t="s">
        <v>332</v>
      </c>
      <c r="D2846" s="24" t="str">
        <f>VLOOKUP(C2846,'FHF LUT'!$A$5:$H$81,2,FALSE)</f>
        <v>Drought-caused Mortality</v>
      </c>
      <c r="E2846" s="24">
        <v>44</v>
      </c>
      <c r="F2846" s="24" t="s">
        <v>3</v>
      </c>
      <c r="G2846" s="24">
        <v>0</v>
      </c>
      <c r="H2846" s="24">
        <v>0</v>
      </c>
    </row>
    <row r="2847" spans="1:8">
      <c r="A2847" s="24" t="str">
        <f t="shared" si="44"/>
        <v>2005_NDM_45</v>
      </c>
      <c r="B2847" s="24">
        <v>2005</v>
      </c>
      <c r="C2847" s="24" t="s">
        <v>332</v>
      </c>
      <c r="D2847" s="24" t="str">
        <f>VLOOKUP(C2847,'FHF LUT'!$A$5:$H$81,2,FALSE)</f>
        <v>Drought-caused Mortality</v>
      </c>
      <c r="E2847" s="24">
        <v>45</v>
      </c>
      <c r="F2847" s="24" t="s">
        <v>5</v>
      </c>
      <c r="G2847" s="24">
        <v>0</v>
      </c>
      <c r="H2847" s="24">
        <v>0</v>
      </c>
    </row>
    <row r="2848" spans="1:8">
      <c r="A2848" s="24" t="str">
        <f t="shared" si="44"/>
        <v>2005_NDM_46</v>
      </c>
      <c r="B2848" s="24">
        <v>2005</v>
      </c>
      <c r="C2848" s="24" t="s">
        <v>332</v>
      </c>
      <c r="D2848" s="24" t="str">
        <f>VLOOKUP(C2848,'FHF LUT'!$A$5:$H$81,2,FALSE)</f>
        <v>Drought-caused Mortality</v>
      </c>
      <c r="E2848" s="24">
        <v>46</v>
      </c>
      <c r="F2848" s="24" t="s">
        <v>234</v>
      </c>
      <c r="G2848" s="24">
        <v>0</v>
      </c>
      <c r="H2848" s="24">
        <v>0</v>
      </c>
    </row>
    <row r="2849" spans="1:8">
      <c r="A2849" s="24" t="str">
        <f t="shared" si="44"/>
        <v>2005_NDM_47</v>
      </c>
      <c r="B2849" s="24">
        <v>2005</v>
      </c>
      <c r="C2849" s="24" t="s">
        <v>332</v>
      </c>
      <c r="D2849" s="24" t="str">
        <f>VLOOKUP(C2849,'FHF LUT'!$A$5:$H$81,2,FALSE)</f>
        <v>Drought-caused Mortality</v>
      </c>
      <c r="E2849" s="24">
        <v>47</v>
      </c>
      <c r="F2849" s="24" t="s">
        <v>233</v>
      </c>
      <c r="G2849" s="24">
        <v>0</v>
      </c>
      <c r="H2849" s="24">
        <v>0</v>
      </c>
    </row>
    <row r="2850" spans="1:8">
      <c r="A2850" s="24" t="str">
        <f t="shared" si="44"/>
        <v>2005_NDM_48</v>
      </c>
      <c r="B2850" s="24">
        <v>2005</v>
      </c>
      <c r="C2850" s="24" t="s">
        <v>332</v>
      </c>
      <c r="D2850" s="24" t="str">
        <f>VLOOKUP(C2850,'FHF LUT'!$A$5:$H$81,2,FALSE)</f>
        <v>Drought-caused Mortality</v>
      </c>
      <c r="E2850" s="24">
        <v>48</v>
      </c>
      <c r="F2850" s="24" t="s">
        <v>235</v>
      </c>
      <c r="G2850" s="24">
        <v>0</v>
      </c>
      <c r="H2850" s="24">
        <v>0</v>
      </c>
    </row>
    <row r="2851" spans="1:8">
      <c r="A2851" s="24" t="str">
        <f t="shared" si="44"/>
        <v>2005_NF_1</v>
      </c>
      <c r="B2851" s="24">
        <v>2005</v>
      </c>
      <c r="C2851" s="24" t="s">
        <v>190</v>
      </c>
      <c r="D2851" s="24" t="str">
        <f>VLOOKUP(C2851,'FHF LUT'!$A$5:$H$81,2,FALSE)</f>
        <v>Flooding</v>
      </c>
      <c r="E2851" s="24">
        <v>1</v>
      </c>
      <c r="F2851" s="24" t="s">
        <v>10</v>
      </c>
      <c r="G2851" s="24">
        <v>0</v>
      </c>
      <c r="H2851" s="24">
        <v>0</v>
      </c>
    </row>
    <row r="2852" spans="1:8">
      <c r="A2852" s="24" t="str">
        <f t="shared" si="44"/>
        <v>2005_NF_2</v>
      </c>
      <c r="B2852" s="24">
        <v>2005</v>
      </c>
      <c r="C2852" s="24" t="s">
        <v>190</v>
      </c>
      <c r="D2852" s="24" t="str">
        <f>VLOOKUP(C2852,'FHF LUT'!$A$5:$H$81,2,FALSE)</f>
        <v>Flooding</v>
      </c>
      <c r="E2852" s="24">
        <v>2</v>
      </c>
      <c r="F2852" s="24" t="s">
        <v>22</v>
      </c>
      <c r="G2852" s="24">
        <v>0</v>
      </c>
      <c r="H2852" s="24">
        <v>0</v>
      </c>
    </row>
    <row r="2853" spans="1:8">
      <c r="A2853" s="24" t="str">
        <f t="shared" si="44"/>
        <v>2005_NF_3</v>
      </c>
      <c r="B2853" s="24">
        <v>2005</v>
      </c>
      <c r="C2853" s="24" t="s">
        <v>190</v>
      </c>
      <c r="D2853" s="24" t="str">
        <f>VLOOKUP(C2853,'FHF LUT'!$A$5:$H$81,2,FALSE)</f>
        <v>Flooding</v>
      </c>
      <c r="E2853" s="24">
        <v>3</v>
      </c>
      <c r="F2853" s="24" t="s">
        <v>13</v>
      </c>
      <c r="G2853" s="24">
        <v>2882</v>
      </c>
      <c r="H2853" s="24">
        <v>2120</v>
      </c>
    </row>
    <row r="2854" spans="1:8">
      <c r="A2854" s="24" t="str">
        <f t="shared" si="44"/>
        <v>2005_NF_4</v>
      </c>
      <c r="B2854" s="24">
        <v>2005</v>
      </c>
      <c r="C2854" s="24" t="s">
        <v>190</v>
      </c>
      <c r="D2854" s="24" t="str">
        <f>VLOOKUP(C2854,'FHF LUT'!$A$5:$H$81,2,FALSE)</f>
        <v>Flooding</v>
      </c>
      <c r="E2854" s="24">
        <v>4</v>
      </c>
      <c r="F2854" s="24" t="s">
        <v>28</v>
      </c>
      <c r="G2854" s="24">
        <v>0</v>
      </c>
      <c r="H2854" s="24">
        <v>0</v>
      </c>
    </row>
    <row r="2855" spans="1:8">
      <c r="A2855" s="24" t="str">
        <f t="shared" si="44"/>
        <v>2005_NF_5</v>
      </c>
      <c r="B2855" s="24">
        <v>2005</v>
      </c>
      <c r="C2855" s="24" t="s">
        <v>190</v>
      </c>
      <c r="D2855" s="24" t="str">
        <f>VLOOKUP(C2855,'FHF LUT'!$A$5:$H$81,2,FALSE)</f>
        <v>Flooding</v>
      </c>
      <c r="E2855" s="24">
        <v>5</v>
      </c>
      <c r="F2855" s="24" t="s">
        <v>16</v>
      </c>
      <c r="G2855" s="24">
        <v>364</v>
      </c>
      <c r="H2855" s="24">
        <v>364</v>
      </c>
    </row>
    <row r="2856" spans="1:8">
      <c r="A2856" s="24" t="str">
        <f t="shared" si="44"/>
        <v>2005_NF_7</v>
      </c>
      <c r="B2856" s="24">
        <v>2005</v>
      </c>
      <c r="C2856" s="24" t="s">
        <v>190</v>
      </c>
      <c r="D2856" s="24" t="str">
        <f>VLOOKUP(C2856,'FHF LUT'!$A$5:$H$81,2,FALSE)</f>
        <v>Flooding</v>
      </c>
      <c r="E2856" s="24">
        <v>7</v>
      </c>
      <c r="F2856" s="24" t="s">
        <v>25</v>
      </c>
      <c r="G2856" s="24">
        <v>0</v>
      </c>
      <c r="H2856" s="24">
        <v>0</v>
      </c>
    </row>
    <row r="2857" spans="1:8">
      <c r="A2857" s="24" t="str">
        <f t="shared" si="44"/>
        <v>2005_NF_8</v>
      </c>
      <c r="B2857" s="24">
        <v>2005</v>
      </c>
      <c r="C2857" s="24" t="s">
        <v>190</v>
      </c>
      <c r="D2857" s="24" t="str">
        <f>VLOOKUP(C2857,'FHF LUT'!$A$5:$H$81,2,FALSE)</f>
        <v>Flooding</v>
      </c>
      <c r="E2857" s="24">
        <v>8</v>
      </c>
      <c r="F2857" s="24" t="s">
        <v>29</v>
      </c>
      <c r="G2857" s="24">
        <v>2469</v>
      </c>
      <c r="H2857" s="24">
        <v>2469</v>
      </c>
    </row>
    <row r="2858" spans="1:8">
      <c r="A2858" s="24" t="str">
        <f t="shared" si="44"/>
        <v>2005_NF_9</v>
      </c>
      <c r="B2858" s="24">
        <v>2005</v>
      </c>
      <c r="C2858" s="24" t="s">
        <v>190</v>
      </c>
      <c r="D2858" s="24" t="str">
        <f>VLOOKUP(C2858,'FHF LUT'!$A$5:$H$81,2,FALSE)</f>
        <v>Flooding</v>
      </c>
      <c r="E2858" s="24">
        <v>9</v>
      </c>
      <c r="F2858" s="24" t="s">
        <v>7</v>
      </c>
      <c r="G2858" s="24">
        <v>0</v>
      </c>
      <c r="H2858" s="24">
        <v>0</v>
      </c>
    </row>
    <row r="2859" spans="1:8">
      <c r="A2859" s="24" t="str">
        <f t="shared" si="44"/>
        <v>2005_NF_10</v>
      </c>
      <c r="B2859" s="24">
        <v>2005</v>
      </c>
      <c r="C2859" s="24" t="s">
        <v>190</v>
      </c>
      <c r="D2859" s="24" t="str">
        <f>VLOOKUP(C2859,'FHF LUT'!$A$5:$H$81,2,FALSE)</f>
        <v>Flooding</v>
      </c>
      <c r="E2859" s="24">
        <v>10</v>
      </c>
      <c r="F2859" s="24" t="s">
        <v>18</v>
      </c>
      <c r="G2859" s="24">
        <v>0</v>
      </c>
      <c r="H2859" s="24">
        <v>0</v>
      </c>
    </row>
    <row r="2860" spans="1:8">
      <c r="A2860" s="24" t="str">
        <f t="shared" si="44"/>
        <v>2005_NF_11</v>
      </c>
      <c r="B2860" s="24">
        <v>2005</v>
      </c>
      <c r="C2860" s="24" t="s">
        <v>190</v>
      </c>
      <c r="D2860" s="24" t="str">
        <f>VLOOKUP(C2860,'FHF LUT'!$A$5:$H$81,2,FALSE)</f>
        <v>Flooding</v>
      </c>
      <c r="E2860" s="24">
        <v>11</v>
      </c>
      <c r="F2860" s="24" t="s">
        <v>4</v>
      </c>
      <c r="G2860" s="24">
        <v>0</v>
      </c>
      <c r="H2860" s="24">
        <v>0</v>
      </c>
    </row>
    <row r="2861" spans="1:8">
      <c r="A2861" s="24" t="str">
        <f t="shared" si="44"/>
        <v>2005_NF_12</v>
      </c>
      <c r="B2861" s="24">
        <v>2005</v>
      </c>
      <c r="C2861" s="24" t="s">
        <v>190</v>
      </c>
      <c r="D2861" s="24" t="str">
        <f>VLOOKUP(C2861,'FHF LUT'!$A$5:$H$81,2,FALSE)</f>
        <v>Flooding</v>
      </c>
      <c r="E2861" s="24">
        <v>12</v>
      </c>
      <c r="F2861" s="24" t="s">
        <v>11</v>
      </c>
      <c r="G2861" s="24">
        <v>564</v>
      </c>
      <c r="H2861" s="24">
        <v>564</v>
      </c>
    </row>
    <row r="2862" spans="1:8">
      <c r="A2862" s="24" t="str">
        <f t="shared" si="44"/>
        <v>2005_NF_13</v>
      </c>
      <c r="B2862" s="24">
        <v>2005</v>
      </c>
      <c r="C2862" s="24" t="s">
        <v>190</v>
      </c>
      <c r="D2862" s="24" t="str">
        <f>VLOOKUP(C2862,'FHF LUT'!$A$5:$H$81,2,FALSE)</f>
        <v>Flooding</v>
      </c>
      <c r="E2862" s="24">
        <v>13</v>
      </c>
      <c r="F2862" s="24" t="s">
        <v>24</v>
      </c>
      <c r="G2862" s="24">
        <v>0</v>
      </c>
      <c r="H2862" s="24">
        <v>0</v>
      </c>
    </row>
    <row r="2863" spans="1:8">
      <c r="A2863" s="24" t="str">
        <f t="shared" si="44"/>
        <v>2005_NF_14</v>
      </c>
      <c r="B2863" s="24">
        <v>2005</v>
      </c>
      <c r="C2863" s="24" t="s">
        <v>190</v>
      </c>
      <c r="D2863" s="24" t="str">
        <f>VLOOKUP(C2863,'FHF LUT'!$A$5:$H$81,2,FALSE)</f>
        <v>Flooding</v>
      </c>
      <c r="E2863" s="24">
        <v>14</v>
      </c>
      <c r="F2863" s="24" t="s">
        <v>30</v>
      </c>
      <c r="G2863" s="24">
        <v>0</v>
      </c>
      <c r="H2863" s="24">
        <v>0</v>
      </c>
    </row>
    <row r="2864" spans="1:8">
      <c r="A2864" s="24" t="str">
        <f t="shared" si="44"/>
        <v>2005_NF_15</v>
      </c>
      <c r="B2864" s="24">
        <v>2005</v>
      </c>
      <c r="C2864" s="24" t="s">
        <v>190</v>
      </c>
      <c r="D2864" s="24" t="str">
        <f>VLOOKUP(C2864,'FHF LUT'!$A$5:$H$81,2,FALSE)</f>
        <v>Flooding</v>
      </c>
      <c r="E2864" s="24">
        <v>15</v>
      </c>
      <c r="F2864" s="24" t="s">
        <v>33</v>
      </c>
      <c r="G2864" s="24">
        <v>0</v>
      </c>
      <c r="H2864" s="24">
        <v>0</v>
      </c>
    </row>
    <row r="2865" spans="1:8">
      <c r="A2865" s="24" t="str">
        <f t="shared" si="44"/>
        <v>2005_NF_16</v>
      </c>
      <c r="B2865" s="24">
        <v>2005</v>
      </c>
      <c r="C2865" s="24" t="s">
        <v>190</v>
      </c>
      <c r="D2865" s="24" t="str">
        <f>VLOOKUP(C2865,'FHF LUT'!$A$5:$H$81,2,FALSE)</f>
        <v>Flooding</v>
      </c>
      <c r="E2865" s="24">
        <v>16</v>
      </c>
      <c r="F2865" s="24" t="s">
        <v>12</v>
      </c>
      <c r="G2865" s="24">
        <v>1455</v>
      </c>
      <c r="H2865" s="24">
        <v>937</v>
      </c>
    </row>
    <row r="2866" spans="1:8">
      <c r="A2866" s="24" t="str">
        <f t="shared" si="44"/>
        <v>2005_NF_17</v>
      </c>
      <c r="B2866" s="24">
        <v>2005</v>
      </c>
      <c r="C2866" s="24" t="s">
        <v>190</v>
      </c>
      <c r="D2866" s="24" t="str">
        <f>VLOOKUP(C2866,'FHF LUT'!$A$5:$H$81,2,FALSE)</f>
        <v>Flooding</v>
      </c>
      <c r="E2866" s="24">
        <v>17</v>
      </c>
      <c r="F2866" s="24" t="s">
        <v>32</v>
      </c>
      <c r="G2866" s="24">
        <v>0</v>
      </c>
      <c r="H2866" s="24">
        <v>0</v>
      </c>
    </row>
    <row r="2867" spans="1:8">
      <c r="A2867" s="24" t="str">
        <f t="shared" si="44"/>
        <v>2005_NF_18</v>
      </c>
      <c r="B2867" s="24">
        <v>2005</v>
      </c>
      <c r="C2867" s="24" t="s">
        <v>190</v>
      </c>
      <c r="D2867" s="24" t="str">
        <f>VLOOKUP(C2867,'FHF LUT'!$A$5:$H$81,2,FALSE)</f>
        <v>Flooding</v>
      </c>
      <c r="E2867" s="24">
        <v>18</v>
      </c>
      <c r="F2867" s="24" t="s">
        <v>15</v>
      </c>
      <c r="G2867" s="24">
        <v>0</v>
      </c>
      <c r="H2867" s="24">
        <v>0</v>
      </c>
    </row>
    <row r="2868" spans="1:8">
      <c r="A2868" s="24" t="str">
        <f t="shared" si="44"/>
        <v>2005_NF_20</v>
      </c>
      <c r="B2868" s="24">
        <v>2005</v>
      </c>
      <c r="C2868" s="24" t="s">
        <v>190</v>
      </c>
      <c r="D2868" s="24" t="str">
        <f>VLOOKUP(C2868,'FHF LUT'!$A$5:$H$81,2,FALSE)</f>
        <v>Flooding</v>
      </c>
      <c r="E2868" s="24">
        <v>20</v>
      </c>
      <c r="F2868" s="24" t="s">
        <v>6</v>
      </c>
      <c r="G2868" s="24">
        <v>2442</v>
      </c>
      <c r="H2868" s="24">
        <v>1974</v>
      </c>
    </row>
    <row r="2869" spans="1:8">
      <c r="A2869" s="24" t="str">
        <f t="shared" si="44"/>
        <v>2005_NF_22</v>
      </c>
      <c r="B2869" s="24">
        <v>2005</v>
      </c>
      <c r="C2869" s="24" t="s">
        <v>190</v>
      </c>
      <c r="D2869" s="24" t="str">
        <f>VLOOKUP(C2869,'FHF LUT'!$A$5:$H$81,2,FALSE)</f>
        <v>Flooding</v>
      </c>
      <c r="E2869" s="24">
        <v>22</v>
      </c>
      <c r="F2869" s="24" t="s">
        <v>19</v>
      </c>
      <c r="G2869" s="24">
        <v>0</v>
      </c>
      <c r="H2869" s="24">
        <v>0</v>
      </c>
    </row>
    <row r="2870" spans="1:8">
      <c r="A2870" s="24" t="str">
        <f t="shared" si="44"/>
        <v>2005_NF_23</v>
      </c>
      <c r="B2870" s="24">
        <v>2005</v>
      </c>
      <c r="C2870" s="24" t="s">
        <v>190</v>
      </c>
      <c r="D2870" s="24" t="str">
        <f>VLOOKUP(C2870,'FHF LUT'!$A$5:$H$81,2,FALSE)</f>
        <v>Flooding</v>
      </c>
      <c r="E2870" s="24">
        <v>23</v>
      </c>
      <c r="F2870" s="24" t="s">
        <v>27</v>
      </c>
      <c r="G2870" s="24">
        <v>0</v>
      </c>
      <c r="H2870" s="24">
        <v>0</v>
      </c>
    </row>
    <row r="2871" spans="1:8">
      <c r="A2871" s="24" t="str">
        <f t="shared" si="44"/>
        <v>2005_NF_24</v>
      </c>
      <c r="B2871" s="24">
        <v>2005</v>
      </c>
      <c r="C2871" s="24" t="s">
        <v>190</v>
      </c>
      <c r="D2871" s="24" t="str">
        <f>VLOOKUP(C2871,'FHF LUT'!$A$5:$H$81,2,FALSE)</f>
        <v>Flooding</v>
      </c>
      <c r="E2871" s="24">
        <v>24</v>
      </c>
      <c r="F2871" s="24" t="s">
        <v>17</v>
      </c>
      <c r="G2871" s="24">
        <v>688</v>
      </c>
      <c r="H2871" s="24">
        <v>688</v>
      </c>
    </row>
    <row r="2872" spans="1:8">
      <c r="A2872" s="24" t="str">
        <f t="shared" si="44"/>
        <v>2005_NF_25</v>
      </c>
      <c r="B2872" s="24">
        <v>2005</v>
      </c>
      <c r="C2872" s="24" t="s">
        <v>190</v>
      </c>
      <c r="D2872" s="24" t="str">
        <f>VLOOKUP(C2872,'FHF LUT'!$A$5:$H$81,2,FALSE)</f>
        <v>Flooding</v>
      </c>
      <c r="E2872" s="24">
        <v>25</v>
      </c>
      <c r="F2872" s="24" t="s">
        <v>23</v>
      </c>
      <c r="G2872" s="24">
        <v>0</v>
      </c>
      <c r="H2872" s="24">
        <v>0</v>
      </c>
    </row>
    <row r="2873" spans="1:8">
      <c r="A2873" s="24" t="str">
        <f t="shared" si="44"/>
        <v>2005_NF_26</v>
      </c>
      <c r="B2873" s="24">
        <v>2005</v>
      </c>
      <c r="C2873" s="24" t="s">
        <v>190</v>
      </c>
      <c r="D2873" s="24" t="str">
        <f>VLOOKUP(C2873,'FHF LUT'!$A$5:$H$81,2,FALSE)</f>
        <v>Flooding</v>
      </c>
      <c r="E2873" s="24">
        <v>26</v>
      </c>
      <c r="F2873" s="24" t="s">
        <v>14</v>
      </c>
      <c r="G2873" s="24">
        <v>0</v>
      </c>
      <c r="H2873" s="24">
        <v>0</v>
      </c>
    </row>
    <row r="2874" spans="1:8">
      <c r="A2874" s="24" t="str">
        <f t="shared" si="44"/>
        <v>2005_NF_27</v>
      </c>
      <c r="B2874" s="24">
        <v>2005</v>
      </c>
      <c r="C2874" s="24" t="s">
        <v>190</v>
      </c>
      <c r="D2874" s="24" t="str">
        <f>VLOOKUP(C2874,'FHF LUT'!$A$5:$H$81,2,FALSE)</f>
        <v>Flooding</v>
      </c>
      <c r="E2874" s="24">
        <v>27</v>
      </c>
      <c r="F2874" s="24" t="s">
        <v>21</v>
      </c>
      <c r="G2874" s="24">
        <v>0</v>
      </c>
      <c r="H2874" s="24">
        <v>0</v>
      </c>
    </row>
    <row r="2875" spans="1:8">
      <c r="A2875" s="24" t="str">
        <f t="shared" si="44"/>
        <v>2005_NF_29</v>
      </c>
      <c r="B2875" s="24">
        <v>2005</v>
      </c>
      <c r="C2875" s="24" t="s">
        <v>190</v>
      </c>
      <c r="D2875" s="24" t="str">
        <f>VLOOKUP(C2875,'FHF LUT'!$A$5:$H$81,2,FALSE)</f>
        <v>Flooding</v>
      </c>
      <c r="E2875" s="24">
        <v>29</v>
      </c>
      <c r="F2875" s="24" t="s">
        <v>9</v>
      </c>
      <c r="G2875" s="24">
        <v>159</v>
      </c>
      <c r="H2875" s="24">
        <v>159</v>
      </c>
    </row>
    <row r="2876" spans="1:8">
      <c r="A2876" s="24" t="str">
        <f t="shared" si="44"/>
        <v>2005_NF_30</v>
      </c>
      <c r="B2876" s="24">
        <v>2005</v>
      </c>
      <c r="C2876" s="24" t="s">
        <v>190</v>
      </c>
      <c r="D2876" s="24" t="str">
        <f>VLOOKUP(C2876,'FHF LUT'!$A$5:$H$81,2,FALSE)</f>
        <v>Flooding</v>
      </c>
      <c r="E2876" s="24">
        <v>30</v>
      </c>
      <c r="F2876" s="24" t="s">
        <v>35</v>
      </c>
      <c r="G2876" s="24">
        <v>0</v>
      </c>
      <c r="H2876" s="24">
        <v>0</v>
      </c>
    </row>
    <row r="2877" spans="1:8">
      <c r="A2877" s="24" t="str">
        <f t="shared" si="44"/>
        <v>2005_NF_31</v>
      </c>
      <c r="B2877" s="24">
        <v>2005</v>
      </c>
      <c r="C2877" s="24" t="s">
        <v>190</v>
      </c>
      <c r="D2877" s="24" t="str">
        <f>VLOOKUP(C2877,'FHF LUT'!$A$5:$H$81,2,FALSE)</f>
        <v>Flooding</v>
      </c>
      <c r="E2877" s="24">
        <v>31</v>
      </c>
      <c r="F2877" s="24" t="s">
        <v>34</v>
      </c>
      <c r="G2877" s="24">
        <v>0</v>
      </c>
      <c r="H2877" s="24">
        <v>0</v>
      </c>
    </row>
    <row r="2878" spans="1:8">
      <c r="A2878" s="24" t="str">
        <f t="shared" si="44"/>
        <v>2005_NF_38</v>
      </c>
      <c r="B2878" s="24">
        <v>2005</v>
      </c>
      <c r="C2878" s="24" t="s">
        <v>190</v>
      </c>
      <c r="D2878" s="24" t="str">
        <f>VLOOKUP(C2878,'FHF LUT'!$A$5:$H$81,2,FALSE)</f>
        <v>Flooding</v>
      </c>
      <c r="E2878" s="24">
        <v>38</v>
      </c>
      <c r="F2878" s="24" t="s">
        <v>8</v>
      </c>
      <c r="G2878" s="24">
        <v>0</v>
      </c>
      <c r="H2878" s="24">
        <v>0</v>
      </c>
    </row>
    <row r="2879" spans="1:8">
      <c r="A2879" s="24" t="str">
        <f t="shared" si="44"/>
        <v>2005_NF_39</v>
      </c>
      <c r="B2879" s="24">
        <v>2005</v>
      </c>
      <c r="C2879" s="24" t="s">
        <v>190</v>
      </c>
      <c r="D2879" s="24" t="str">
        <f>VLOOKUP(C2879,'FHF LUT'!$A$5:$H$81,2,FALSE)</f>
        <v>Flooding</v>
      </c>
      <c r="E2879" s="24">
        <v>39</v>
      </c>
      <c r="F2879" s="24" t="s">
        <v>36</v>
      </c>
      <c r="G2879" s="24">
        <v>0</v>
      </c>
      <c r="H2879" s="24">
        <v>0</v>
      </c>
    </row>
    <row r="2880" spans="1:8">
      <c r="A2880" s="24" t="str">
        <f t="shared" si="44"/>
        <v>2005_NF_40</v>
      </c>
      <c r="B2880" s="24">
        <v>2005</v>
      </c>
      <c r="C2880" s="24" t="s">
        <v>190</v>
      </c>
      <c r="D2880" s="24" t="str">
        <f>VLOOKUP(C2880,'FHF LUT'!$A$5:$H$81,2,FALSE)</f>
        <v>Flooding</v>
      </c>
      <c r="E2880" s="24">
        <v>40</v>
      </c>
      <c r="F2880" s="24" t="s">
        <v>31</v>
      </c>
      <c r="G2880" s="24">
        <v>2885</v>
      </c>
      <c r="H2880" s="24">
        <v>2885</v>
      </c>
    </row>
    <row r="2881" spans="1:8">
      <c r="A2881" s="24" t="str">
        <f t="shared" si="44"/>
        <v>2005_NF_41</v>
      </c>
      <c r="B2881" s="24">
        <v>2005</v>
      </c>
      <c r="C2881" s="24" t="s">
        <v>190</v>
      </c>
      <c r="D2881" s="24" t="str">
        <f>VLOOKUP(C2881,'FHF LUT'!$A$5:$H$81,2,FALSE)</f>
        <v>Flooding</v>
      </c>
      <c r="E2881" s="24">
        <v>41</v>
      </c>
      <c r="F2881" s="24" t="s">
        <v>26</v>
      </c>
      <c r="G2881" s="24">
        <v>1511</v>
      </c>
      <c r="H2881" s="24">
        <v>1511</v>
      </c>
    </row>
    <row r="2882" spans="1:8">
      <c r="A2882" s="24" t="str">
        <f t="shared" si="44"/>
        <v>2005_NF_43</v>
      </c>
      <c r="B2882" s="24">
        <v>2005</v>
      </c>
      <c r="C2882" s="24" t="s">
        <v>190</v>
      </c>
      <c r="D2882" s="24" t="str">
        <f>VLOOKUP(C2882,'FHF LUT'!$A$5:$H$81,2,FALSE)</f>
        <v>Flooding</v>
      </c>
      <c r="E2882" s="24">
        <v>43</v>
      </c>
      <c r="F2882" s="24" t="s">
        <v>20</v>
      </c>
      <c r="G2882" s="24">
        <v>0</v>
      </c>
      <c r="H2882" s="24">
        <v>0</v>
      </c>
    </row>
    <row r="2883" spans="1:8">
      <c r="A2883" s="24" t="str">
        <f t="shared" ref="A2883:A2946" si="45">CONCATENATE(B2883,"_",C2883,"_",E2883)</f>
        <v>2005_NF_44</v>
      </c>
      <c r="B2883" s="24">
        <v>2005</v>
      </c>
      <c r="C2883" s="24" t="s">
        <v>190</v>
      </c>
      <c r="D2883" s="24" t="str">
        <f>VLOOKUP(C2883,'FHF LUT'!$A$5:$H$81,2,FALSE)</f>
        <v>Flooding</v>
      </c>
      <c r="E2883" s="24">
        <v>44</v>
      </c>
      <c r="F2883" s="24" t="s">
        <v>3</v>
      </c>
      <c r="G2883" s="24">
        <v>0</v>
      </c>
      <c r="H2883" s="24">
        <v>0</v>
      </c>
    </row>
    <row r="2884" spans="1:8">
      <c r="A2884" s="24" t="str">
        <f t="shared" si="45"/>
        <v>2005_NF_45</v>
      </c>
      <c r="B2884" s="24">
        <v>2005</v>
      </c>
      <c r="C2884" s="24" t="s">
        <v>190</v>
      </c>
      <c r="D2884" s="24" t="str">
        <f>VLOOKUP(C2884,'FHF LUT'!$A$5:$H$81,2,FALSE)</f>
        <v>Flooding</v>
      </c>
      <c r="E2884" s="24">
        <v>45</v>
      </c>
      <c r="F2884" s="24" t="s">
        <v>5</v>
      </c>
      <c r="G2884" s="24">
        <v>0</v>
      </c>
      <c r="H2884" s="24">
        <v>0</v>
      </c>
    </row>
    <row r="2885" spans="1:8">
      <c r="A2885" s="24" t="str">
        <f t="shared" si="45"/>
        <v>2005_NF_46</v>
      </c>
      <c r="B2885" s="24">
        <v>2005</v>
      </c>
      <c r="C2885" s="24" t="s">
        <v>190</v>
      </c>
      <c r="D2885" s="24" t="str">
        <f>VLOOKUP(C2885,'FHF LUT'!$A$5:$H$81,2,FALSE)</f>
        <v>Flooding</v>
      </c>
      <c r="E2885" s="24">
        <v>46</v>
      </c>
      <c r="F2885" s="24" t="s">
        <v>234</v>
      </c>
      <c r="G2885" s="24">
        <v>0</v>
      </c>
      <c r="H2885" s="24">
        <v>0</v>
      </c>
    </row>
    <row r="2886" spans="1:8">
      <c r="A2886" s="24" t="str">
        <f t="shared" si="45"/>
        <v>2005_NF_47</v>
      </c>
      <c r="B2886" s="24">
        <v>2005</v>
      </c>
      <c r="C2886" s="24" t="s">
        <v>190</v>
      </c>
      <c r="D2886" s="24" t="str">
        <f>VLOOKUP(C2886,'FHF LUT'!$A$5:$H$81,2,FALSE)</f>
        <v>Flooding</v>
      </c>
      <c r="E2886" s="24">
        <v>47</v>
      </c>
      <c r="F2886" s="24" t="s">
        <v>233</v>
      </c>
      <c r="G2886" s="24">
        <v>0</v>
      </c>
      <c r="H2886" s="24">
        <v>0</v>
      </c>
    </row>
    <row r="2887" spans="1:8">
      <c r="A2887" s="24" t="str">
        <f t="shared" si="45"/>
        <v>2005_NF_48</v>
      </c>
      <c r="B2887" s="24">
        <v>2005</v>
      </c>
      <c r="C2887" s="24" t="s">
        <v>190</v>
      </c>
      <c r="D2887" s="24" t="str">
        <f>VLOOKUP(C2887,'FHF LUT'!$A$5:$H$81,2,FALSE)</f>
        <v>Flooding</v>
      </c>
      <c r="E2887" s="24">
        <v>48</v>
      </c>
      <c r="F2887" s="24" t="s">
        <v>235</v>
      </c>
      <c r="G2887" s="24">
        <v>0</v>
      </c>
      <c r="H2887" s="24">
        <v>0</v>
      </c>
    </row>
    <row r="2888" spans="1:8">
      <c r="A2888" s="24" t="str">
        <f t="shared" si="45"/>
        <v>2005_NW_1</v>
      </c>
      <c r="B2888" s="24">
        <v>2005</v>
      </c>
      <c r="C2888" s="24" t="s">
        <v>333</v>
      </c>
      <c r="D2888" s="24" t="str">
        <f>VLOOKUP(C2888,'FHF LUT'!$A$5:$H$81,2,FALSE)</f>
        <v>Windthrow</v>
      </c>
      <c r="E2888" s="24">
        <v>1</v>
      </c>
      <c r="F2888" s="24" t="s">
        <v>10</v>
      </c>
      <c r="G2888" s="24">
        <v>0</v>
      </c>
      <c r="H2888" s="24">
        <v>0</v>
      </c>
    </row>
    <row r="2889" spans="1:8">
      <c r="A2889" s="24" t="str">
        <f t="shared" si="45"/>
        <v>2005_NW_2</v>
      </c>
      <c r="B2889" s="24">
        <v>2005</v>
      </c>
      <c r="C2889" s="24" t="s">
        <v>333</v>
      </c>
      <c r="D2889" s="24" t="str">
        <f>VLOOKUP(C2889,'FHF LUT'!$A$5:$H$81,2,FALSE)</f>
        <v>Windthrow</v>
      </c>
      <c r="E2889" s="24">
        <v>2</v>
      </c>
      <c r="F2889" s="24" t="s">
        <v>22</v>
      </c>
      <c r="G2889" s="24">
        <v>0</v>
      </c>
      <c r="H2889" s="24">
        <v>0</v>
      </c>
    </row>
    <row r="2890" spans="1:8">
      <c r="A2890" s="24" t="str">
        <f t="shared" si="45"/>
        <v>2005_NW_3</v>
      </c>
      <c r="B2890" s="24">
        <v>2005</v>
      </c>
      <c r="C2890" s="24" t="s">
        <v>333</v>
      </c>
      <c r="D2890" s="24" t="str">
        <f>VLOOKUP(C2890,'FHF LUT'!$A$5:$H$81,2,FALSE)</f>
        <v>Windthrow</v>
      </c>
      <c r="E2890" s="24">
        <v>3</v>
      </c>
      <c r="F2890" s="24" t="s">
        <v>13</v>
      </c>
      <c r="G2890" s="24">
        <v>0</v>
      </c>
      <c r="H2890" s="24">
        <v>0</v>
      </c>
    </row>
    <row r="2891" spans="1:8">
      <c r="A2891" s="24" t="str">
        <f t="shared" si="45"/>
        <v>2005_NW_4</v>
      </c>
      <c r="B2891" s="24">
        <v>2005</v>
      </c>
      <c r="C2891" s="24" t="s">
        <v>333</v>
      </c>
      <c r="D2891" s="24" t="str">
        <f>VLOOKUP(C2891,'FHF LUT'!$A$5:$H$81,2,FALSE)</f>
        <v>Windthrow</v>
      </c>
      <c r="E2891" s="24">
        <v>4</v>
      </c>
      <c r="F2891" s="24" t="s">
        <v>28</v>
      </c>
      <c r="G2891" s="24">
        <v>0</v>
      </c>
      <c r="H2891" s="24">
        <v>0</v>
      </c>
    </row>
    <row r="2892" spans="1:8">
      <c r="A2892" s="24" t="str">
        <f t="shared" si="45"/>
        <v>2005_NW_5</v>
      </c>
      <c r="B2892" s="24">
        <v>2005</v>
      </c>
      <c r="C2892" s="24" t="s">
        <v>333</v>
      </c>
      <c r="D2892" s="24" t="str">
        <f>VLOOKUP(C2892,'FHF LUT'!$A$5:$H$81,2,FALSE)</f>
        <v>Windthrow</v>
      </c>
      <c r="E2892" s="24">
        <v>5</v>
      </c>
      <c r="F2892" s="24" t="s">
        <v>16</v>
      </c>
      <c r="G2892" s="24">
        <v>0</v>
      </c>
      <c r="H2892" s="24">
        <v>0</v>
      </c>
    </row>
    <row r="2893" spans="1:8">
      <c r="A2893" s="24" t="str">
        <f t="shared" si="45"/>
        <v>2005_NW_7</v>
      </c>
      <c r="B2893" s="24">
        <v>2005</v>
      </c>
      <c r="C2893" s="24" t="s">
        <v>333</v>
      </c>
      <c r="D2893" s="24" t="str">
        <f>VLOOKUP(C2893,'FHF LUT'!$A$5:$H$81,2,FALSE)</f>
        <v>Windthrow</v>
      </c>
      <c r="E2893" s="24">
        <v>7</v>
      </c>
      <c r="F2893" s="24" t="s">
        <v>25</v>
      </c>
      <c r="G2893" s="24">
        <v>0</v>
      </c>
      <c r="H2893" s="24">
        <v>0</v>
      </c>
    </row>
    <row r="2894" spans="1:8">
      <c r="A2894" s="24" t="str">
        <f t="shared" si="45"/>
        <v>2005_NW_8</v>
      </c>
      <c r="B2894" s="24">
        <v>2005</v>
      </c>
      <c r="C2894" s="24" t="s">
        <v>333</v>
      </c>
      <c r="D2894" s="24" t="str">
        <f>VLOOKUP(C2894,'FHF LUT'!$A$5:$H$81,2,FALSE)</f>
        <v>Windthrow</v>
      </c>
      <c r="E2894" s="24">
        <v>8</v>
      </c>
      <c r="F2894" s="24" t="s">
        <v>29</v>
      </c>
      <c r="G2894" s="24">
        <v>605</v>
      </c>
      <c r="H2894" s="24">
        <v>605</v>
      </c>
    </row>
    <row r="2895" spans="1:8">
      <c r="A2895" s="24" t="str">
        <f t="shared" si="45"/>
        <v>2005_NW_9</v>
      </c>
      <c r="B2895" s="24">
        <v>2005</v>
      </c>
      <c r="C2895" s="24" t="s">
        <v>333</v>
      </c>
      <c r="D2895" s="24" t="str">
        <f>VLOOKUP(C2895,'FHF LUT'!$A$5:$H$81,2,FALSE)</f>
        <v>Windthrow</v>
      </c>
      <c r="E2895" s="24">
        <v>9</v>
      </c>
      <c r="F2895" s="24" t="s">
        <v>7</v>
      </c>
      <c r="G2895" s="24">
        <v>501</v>
      </c>
      <c r="H2895" s="24">
        <v>501</v>
      </c>
    </row>
    <row r="2896" spans="1:8">
      <c r="A2896" s="24" t="str">
        <f t="shared" si="45"/>
        <v>2005_NW_10</v>
      </c>
      <c r="B2896" s="24">
        <v>2005</v>
      </c>
      <c r="C2896" s="24" t="s">
        <v>333</v>
      </c>
      <c r="D2896" s="24" t="str">
        <f>VLOOKUP(C2896,'FHF LUT'!$A$5:$H$81,2,FALSE)</f>
        <v>Windthrow</v>
      </c>
      <c r="E2896" s="24">
        <v>10</v>
      </c>
      <c r="F2896" s="24" t="s">
        <v>18</v>
      </c>
      <c r="G2896" s="24">
        <v>0</v>
      </c>
      <c r="H2896" s="24">
        <v>0</v>
      </c>
    </row>
    <row r="2897" spans="1:8">
      <c r="A2897" s="24" t="str">
        <f t="shared" si="45"/>
        <v>2005_NW_11</v>
      </c>
      <c r="B2897" s="24">
        <v>2005</v>
      </c>
      <c r="C2897" s="24" t="s">
        <v>333</v>
      </c>
      <c r="D2897" s="24" t="str">
        <f>VLOOKUP(C2897,'FHF LUT'!$A$5:$H$81,2,FALSE)</f>
        <v>Windthrow</v>
      </c>
      <c r="E2897" s="24">
        <v>11</v>
      </c>
      <c r="F2897" s="24" t="s">
        <v>4</v>
      </c>
      <c r="G2897" s="24">
        <v>0</v>
      </c>
      <c r="H2897" s="24">
        <v>0</v>
      </c>
    </row>
    <row r="2898" spans="1:8">
      <c r="A2898" s="24" t="str">
        <f t="shared" si="45"/>
        <v>2005_NW_12</v>
      </c>
      <c r="B2898" s="24">
        <v>2005</v>
      </c>
      <c r="C2898" s="24" t="s">
        <v>333</v>
      </c>
      <c r="D2898" s="24" t="str">
        <f>VLOOKUP(C2898,'FHF LUT'!$A$5:$H$81,2,FALSE)</f>
        <v>Windthrow</v>
      </c>
      <c r="E2898" s="24">
        <v>12</v>
      </c>
      <c r="F2898" s="24" t="s">
        <v>11</v>
      </c>
      <c r="G2898" s="24">
        <v>611</v>
      </c>
      <c r="H2898" s="24">
        <v>611</v>
      </c>
    </row>
    <row r="2899" spans="1:8">
      <c r="A2899" s="24" t="str">
        <f t="shared" si="45"/>
        <v>2005_NW_13</v>
      </c>
      <c r="B2899" s="24">
        <v>2005</v>
      </c>
      <c r="C2899" s="24" t="s">
        <v>333</v>
      </c>
      <c r="D2899" s="24" t="str">
        <f>VLOOKUP(C2899,'FHF LUT'!$A$5:$H$81,2,FALSE)</f>
        <v>Windthrow</v>
      </c>
      <c r="E2899" s="24">
        <v>13</v>
      </c>
      <c r="F2899" s="24" t="s">
        <v>24</v>
      </c>
      <c r="G2899" s="24">
        <v>0</v>
      </c>
      <c r="H2899" s="24">
        <v>0</v>
      </c>
    </row>
    <row r="2900" spans="1:8">
      <c r="A2900" s="24" t="str">
        <f t="shared" si="45"/>
        <v>2005_NW_14</v>
      </c>
      <c r="B2900" s="24">
        <v>2005</v>
      </c>
      <c r="C2900" s="24" t="s">
        <v>333</v>
      </c>
      <c r="D2900" s="24" t="str">
        <f>VLOOKUP(C2900,'FHF LUT'!$A$5:$H$81,2,FALSE)</f>
        <v>Windthrow</v>
      </c>
      <c r="E2900" s="24">
        <v>14</v>
      </c>
      <c r="F2900" s="24" t="s">
        <v>30</v>
      </c>
      <c r="G2900" s="24">
        <v>132699</v>
      </c>
      <c r="H2900" s="24">
        <v>56304</v>
      </c>
    </row>
    <row r="2901" spans="1:8">
      <c r="A2901" s="24" t="str">
        <f t="shared" si="45"/>
        <v>2005_NW_15</v>
      </c>
      <c r="B2901" s="24">
        <v>2005</v>
      </c>
      <c r="C2901" s="24" t="s">
        <v>333</v>
      </c>
      <c r="D2901" s="24" t="str">
        <f>VLOOKUP(C2901,'FHF LUT'!$A$5:$H$81,2,FALSE)</f>
        <v>Windthrow</v>
      </c>
      <c r="E2901" s="24">
        <v>15</v>
      </c>
      <c r="F2901" s="24" t="s">
        <v>33</v>
      </c>
      <c r="G2901" s="24">
        <v>0</v>
      </c>
      <c r="H2901" s="24">
        <v>0</v>
      </c>
    </row>
    <row r="2902" spans="1:8">
      <c r="A2902" s="24" t="str">
        <f t="shared" si="45"/>
        <v>2005_NW_16</v>
      </c>
      <c r="B2902" s="24">
        <v>2005</v>
      </c>
      <c r="C2902" s="24" t="s">
        <v>333</v>
      </c>
      <c r="D2902" s="24" t="str">
        <f>VLOOKUP(C2902,'FHF LUT'!$A$5:$H$81,2,FALSE)</f>
        <v>Windthrow</v>
      </c>
      <c r="E2902" s="24">
        <v>16</v>
      </c>
      <c r="F2902" s="24" t="s">
        <v>12</v>
      </c>
      <c r="G2902" s="24">
        <v>9907</v>
      </c>
      <c r="H2902" s="24">
        <v>7214</v>
      </c>
    </row>
    <row r="2903" spans="1:8">
      <c r="A2903" s="24" t="str">
        <f t="shared" si="45"/>
        <v>2005_NW_17</v>
      </c>
      <c r="B2903" s="24">
        <v>2005</v>
      </c>
      <c r="C2903" s="24" t="s">
        <v>333</v>
      </c>
      <c r="D2903" s="24" t="str">
        <f>VLOOKUP(C2903,'FHF LUT'!$A$5:$H$81,2,FALSE)</f>
        <v>Windthrow</v>
      </c>
      <c r="E2903" s="24">
        <v>17</v>
      </c>
      <c r="F2903" s="24" t="s">
        <v>32</v>
      </c>
      <c r="G2903" s="24">
        <v>0</v>
      </c>
      <c r="H2903" s="24">
        <v>0</v>
      </c>
    </row>
    <row r="2904" spans="1:8">
      <c r="A2904" s="24" t="str">
        <f t="shared" si="45"/>
        <v>2005_NW_18</v>
      </c>
      <c r="B2904" s="24">
        <v>2005</v>
      </c>
      <c r="C2904" s="24" t="s">
        <v>333</v>
      </c>
      <c r="D2904" s="24" t="str">
        <f>VLOOKUP(C2904,'FHF LUT'!$A$5:$H$81,2,FALSE)</f>
        <v>Windthrow</v>
      </c>
      <c r="E2904" s="24">
        <v>18</v>
      </c>
      <c r="F2904" s="24" t="s">
        <v>15</v>
      </c>
      <c r="G2904" s="24">
        <v>0</v>
      </c>
      <c r="H2904" s="24">
        <v>0</v>
      </c>
    </row>
    <row r="2905" spans="1:8">
      <c r="A2905" s="24" t="str">
        <f t="shared" si="45"/>
        <v>2005_NW_20</v>
      </c>
      <c r="B2905" s="24">
        <v>2005</v>
      </c>
      <c r="C2905" s="24" t="s">
        <v>333</v>
      </c>
      <c r="D2905" s="24" t="str">
        <f>VLOOKUP(C2905,'FHF LUT'!$A$5:$H$81,2,FALSE)</f>
        <v>Windthrow</v>
      </c>
      <c r="E2905" s="24">
        <v>20</v>
      </c>
      <c r="F2905" s="24" t="s">
        <v>6</v>
      </c>
      <c r="G2905" s="24">
        <v>976</v>
      </c>
      <c r="H2905" s="24">
        <v>976</v>
      </c>
    </row>
    <row r="2906" spans="1:8">
      <c r="A2906" s="24" t="str">
        <f t="shared" si="45"/>
        <v>2005_NW_22</v>
      </c>
      <c r="B2906" s="24">
        <v>2005</v>
      </c>
      <c r="C2906" s="24" t="s">
        <v>333</v>
      </c>
      <c r="D2906" s="24" t="str">
        <f>VLOOKUP(C2906,'FHF LUT'!$A$5:$H$81,2,FALSE)</f>
        <v>Windthrow</v>
      </c>
      <c r="E2906" s="24">
        <v>22</v>
      </c>
      <c r="F2906" s="24" t="s">
        <v>19</v>
      </c>
      <c r="G2906" s="24">
        <v>0</v>
      </c>
      <c r="H2906" s="24">
        <v>0</v>
      </c>
    </row>
    <row r="2907" spans="1:8">
      <c r="A2907" s="24" t="str">
        <f t="shared" si="45"/>
        <v>2005_NW_23</v>
      </c>
      <c r="B2907" s="24">
        <v>2005</v>
      </c>
      <c r="C2907" s="24" t="s">
        <v>333</v>
      </c>
      <c r="D2907" s="24" t="str">
        <f>VLOOKUP(C2907,'FHF LUT'!$A$5:$H$81,2,FALSE)</f>
        <v>Windthrow</v>
      </c>
      <c r="E2907" s="24">
        <v>23</v>
      </c>
      <c r="F2907" s="24" t="s">
        <v>27</v>
      </c>
      <c r="G2907" s="24">
        <v>19693</v>
      </c>
      <c r="H2907" s="24">
        <v>12807</v>
      </c>
    </row>
    <row r="2908" spans="1:8">
      <c r="A2908" s="24" t="str">
        <f t="shared" si="45"/>
        <v>2005_NW_24</v>
      </c>
      <c r="B2908" s="24">
        <v>2005</v>
      </c>
      <c r="C2908" s="24" t="s">
        <v>333</v>
      </c>
      <c r="D2908" s="24" t="str">
        <f>VLOOKUP(C2908,'FHF LUT'!$A$5:$H$81,2,FALSE)</f>
        <v>Windthrow</v>
      </c>
      <c r="E2908" s="24">
        <v>24</v>
      </c>
      <c r="F2908" s="24" t="s">
        <v>17</v>
      </c>
      <c r="G2908" s="24">
        <v>20503</v>
      </c>
      <c r="H2908" s="24">
        <v>20503</v>
      </c>
    </row>
    <row r="2909" spans="1:8">
      <c r="A2909" s="24" t="str">
        <f t="shared" si="45"/>
        <v>2005_NW_25</v>
      </c>
      <c r="B2909" s="24">
        <v>2005</v>
      </c>
      <c r="C2909" s="24" t="s">
        <v>333</v>
      </c>
      <c r="D2909" s="24" t="str">
        <f>VLOOKUP(C2909,'FHF LUT'!$A$5:$H$81,2,FALSE)</f>
        <v>Windthrow</v>
      </c>
      <c r="E2909" s="24">
        <v>25</v>
      </c>
      <c r="F2909" s="24" t="s">
        <v>23</v>
      </c>
      <c r="G2909" s="24">
        <v>0</v>
      </c>
      <c r="H2909" s="24">
        <v>0</v>
      </c>
    </row>
    <row r="2910" spans="1:8">
      <c r="A2910" s="24" t="str">
        <f t="shared" si="45"/>
        <v>2005_NW_26</v>
      </c>
      <c r="B2910" s="24">
        <v>2005</v>
      </c>
      <c r="C2910" s="24" t="s">
        <v>333</v>
      </c>
      <c r="D2910" s="24" t="str">
        <f>VLOOKUP(C2910,'FHF LUT'!$A$5:$H$81,2,FALSE)</f>
        <v>Windthrow</v>
      </c>
      <c r="E2910" s="24">
        <v>26</v>
      </c>
      <c r="F2910" s="24" t="s">
        <v>14</v>
      </c>
      <c r="G2910" s="24">
        <v>11183</v>
      </c>
      <c r="H2910" s="24">
        <v>5581</v>
      </c>
    </row>
    <row r="2911" spans="1:8">
      <c r="A2911" s="24" t="str">
        <f t="shared" si="45"/>
        <v>2005_NW_27</v>
      </c>
      <c r="B2911" s="24">
        <v>2005</v>
      </c>
      <c r="C2911" s="24" t="s">
        <v>333</v>
      </c>
      <c r="D2911" s="24" t="str">
        <f>VLOOKUP(C2911,'FHF LUT'!$A$5:$H$81,2,FALSE)</f>
        <v>Windthrow</v>
      </c>
      <c r="E2911" s="24">
        <v>27</v>
      </c>
      <c r="F2911" s="24" t="s">
        <v>21</v>
      </c>
      <c r="G2911" s="24">
        <v>1593</v>
      </c>
      <c r="H2911" s="24">
        <v>335</v>
      </c>
    </row>
    <row r="2912" spans="1:8">
      <c r="A2912" s="24" t="str">
        <f t="shared" si="45"/>
        <v>2005_NW_29</v>
      </c>
      <c r="B2912" s="24">
        <v>2005</v>
      </c>
      <c r="C2912" s="24" t="s">
        <v>333</v>
      </c>
      <c r="D2912" s="24" t="str">
        <f>VLOOKUP(C2912,'FHF LUT'!$A$5:$H$81,2,FALSE)</f>
        <v>Windthrow</v>
      </c>
      <c r="E2912" s="24">
        <v>29</v>
      </c>
      <c r="F2912" s="24" t="s">
        <v>9</v>
      </c>
      <c r="G2912" s="24">
        <v>22746</v>
      </c>
      <c r="H2912" s="24">
        <v>16821</v>
      </c>
    </row>
    <row r="2913" spans="1:8">
      <c r="A2913" s="24" t="str">
        <f t="shared" si="45"/>
        <v>2005_NW_30</v>
      </c>
      <c r="B2913" s="24">
        <v>2005</v>
      </c>
      <c r="C2913" s="24" t="s">
        <v>333</v>
      </c>
      <c r="D2913" s="24" t="str">
        <f>VLOOKUP(C2913,'FHF LUT'!$A$5:$H$81,2,FALSE)</f>
        <v>Windthrow</v>
      </c>
      <c r="E2913" s="24">
        <v>30</v>
      </c>
      <c r="F2913" s="24" t="s">
        <v>35</v>
      </c>
      <c r="G2913" s="24">
        <v>0</v>
      </c>
      <c r="H2913" s="24">
        <v>0</v>
      </c>
    </row>
    <row r="2914" spans="1:8">
      <c r="A2914" s="24" t="str">
        <f t="shared" si="45"/>
        <v>2005_NW_31</v>
      </c>
      <c r="B2914" s="24">
        <v>2005</v>
      </c>
      <c r="C2914" s="24" t="s">
        <v>333</v>
      </c>
      <c r="D2914" s="24" t="str">
        <f>VLOOKUP(C2914,'FHF LUT'!$A$5:$H$81,2,FALSE)</f>
        <v>Windthrow</v>
      </c>
      <c r="E2914" s="24">
        <v>31</v>
      </c>
      <c r="F2914" s="24" t="s">
        <v>34</v>
      </c>
      <c r="G2914" s="24">
        <v>0</v>
      </c>
      <c r="H2914" s="24">
        <v>0</v>
      </c>
    </row>
    <row r="2915" spans="1:8">
      <c r="A2915" s="24" t="str">
        <f t="shared" si="45"/>
        <v>2005_NW_38</v>
      </c>
      <c r="B2915" s="24">
        <v>2005</v>
      </c>
      <c r="C2915" s="24" t="s">
        <v>333</v>
      </c>
      <c r="D2915" s="24" t="str">
        <f>VLOOKUP(C2915,'FHF LUT'!$A$5:$H$81,2,FALSE)</f>
        <v>Windthrow</v>
      </c>
      <c r="E2915" s="24">
        <v>38</v>
      </c>
      <c r="F2915" s="24" t="s">
        <v>8</v>
      </c>
      <c r="G2915" s="24">
        <v>0</v>
      </c>
      <c r="H2915" s="24">
        <v>0</v>
      </c>
    </row>
    <row r="2916" spans="1:8">
      <c r="A2916" s="24" t="str">
        <f t="shared" si="45"/>
        <v>2005_NW_39</v>
      </c>
      <c r="B2916" s="24">
        <v>2005</v>
      </c>
      <c r="C2916" s="24" t="s">
        <v>333</v>
      </c>
      <c r="D2916" s="24" t="str">
        <f>VLOOKUP(C2916,'FHF LUT'!$A$5:$H$81,2,FALSE)</f>
        <v>Windthrow</v>
      </c>
      <c r="E2916" s="24">
        <v>39</v>
      </c>
      <c r="F2916" s="24" t="s">
        <v>36</v>
      </c>
      <c r="G2916" s="24">
        <v>0</v>
      </c>
      <c r="H2916" s="24">
        <v>0</v>
      </c>
    </row>
    <row r="2917" spans="1:8">
      <c r="A2917" s="24" t="str">
        <f t="shared" si="45"/>
        <v>2005_NW_40</v>
      </c>
      <c r="B2917" s="24">
        <v>2005</v>
      </c>
      <c r="C2917" s="24" t="s">
        <v>333</v>
      </c>
      <c r="D2917" s="24" t="str">
        <f>VLOOKUP(C2917,'FHF LUT'!$A$5:$H$81,2,FALSE)</f>
        <v>Windthrow</v>
      </c>
      <c r="E2917" s="24">
        <v>40</v>
      </c>
      <c r="F2917" s="24" t="s">
        <v>31</v>
      </c>
      <c r="G2917" s="24">
        <v>11340</v>
      </c>
      <c r="H2917" s="24">
        <v>11194</v>
      </c>
    </row>
    <row r="2918" spans="1:8">
      <c r="A2918" s="24" t="str">
        <f t="shared" si="45"/>
        <v>2005_NW_41</v>
      </c>
      <c r="B2918" s="24">
        <v>2005</v>
      </c>
      <c r="C2918" s="24" t="s">
        <v>333</v>
      </c>
      <c r="D2918" s="24" t="str">
        <f>VLOOKUP(C2918,'FHF LUT'!$A$5:$H$81,2,FALSE)</f>
        <v>Windthrow</v>
      </c>
      <c r="E2918" s="24">
        <v>41</v>
      </c>
      <c r="F2918" s="24" t="s">
        <v>26</v>
      </c>
      <c r="G2918" s="24">
        <v>14519</v>
      </c>
      <c r="H2918" s="24">
        <v>13725</v>
      </c>
    </row>
    <row r="2919" spans="1:8">
      <c r="A2919" s="24" t="str">
        <f t="shared" si="45"/>
        <v>2005_NW_43</v>
      </c>
      <c r="B2919" s="24">
        <v>2005</v>
      </c>
      <c r="C2919" s="24" t="s">
        <v>333</v>
      </c>
      <c r="D2919" s="24" t="str">
        <f>VLOOKUP(C2919,'FHF LUT'!$A$5:$H$81,2,FALSE)</f>
        <v>Windthrow</v>
      </c>
      <c r="E2919" s="24">
        <v>43</v>
      </c>
      <c r="F2919" s="24" t="s">
        <v>20</v>
      </c>
      <c r="G2919" s="24">
        <v>0</v>
      </c>
      <c r="H2919" s="24">
        <v>0</v>
      </c>
    </row>
    <row r="2920" spans="1:8">
      <c r="A2920" s="24" t="str">
        <f t="shared" si="45"/>
        <v>2005_NW_44</v>
      </c>
      <c r="B2920" s="24">
        <v>2005</v>
      </c>
      <c r="C2920" s="24" t="s">
        <v>333</v>
      </c>
      <c r="D2920" s="24" t="str">
        <f>VLOOKUP(C2920,'FHF LUT'!$A$5:$H$81,2,FALSE)</f>
        <v>Windthrow</v>
      </c>
      <c r="E2920" s="24">
        <v>44</v>
      </c>
      <c r="F2920" s="24" t="s">
        <v>3</v>
      </c>
      <c r="G2920" s="24">
        <v>0</v>
      </c>
      <c r="H2920" s="24">
        <v>0</v>
      </c>
    </row>
    <row r="2921" spans="1:8">
      <c r="A2921" s="24" t="str">
        <f t="shared" si="45"/>
        <v>2005_NW_45</v>
      </c>
      <c r="B2921" s="24">
        <v>2005</v>
      </c>
      <c r="C2921" s="24" t="s">
        <v>333</v>
      </c>
      <c r="D2921" s="24" t="str">
        <f>VLOOKUP(C2921,'FHF LUT'!$A$5:$H$81,2,FALSE)</f>
        <v>Windthrow</v>
      </c>
      <c r="E2921" s="24">
        <v>45</v>
      </c>
      <c r="F2921" s="24" t="s">
        <v>5</v>
      </c>
      <c r="G2921" s="24">
        <v>0</v>
      </c>
      <c r="H2921" s="24">
        <v>0</v>
      </c>
    </row>
    <row r="2922" spans="1:8">
      <c r="A2922" s="24" t="str">
        <f t="shared" si="45"/>
        <v>2005_NW_46</v>
      </c>
      <c r="B2922" s="24">
        <v>2005</v>
      </c>
      <c r="C2922" s="24" t="s">
        <v>333</v>
      </c>
      <c r="D2922" s="24" t="str">
        <f>VLOOKUP(C2922,'FHF LUT'!$A$5:$H$81,2,FALSE)</f>
        <v>Windthrow</v>
      </c>
      <c r="E2922" s="24">
        <v>46</v>
      </c>
      <c r="F2922" s="24" t="s">
        <v>234</v>
      </c>
      <c r="G2922" s="24">
        <v>0</v>
      </c>
      <c r="H2922" s="24">
        <v>0</v>
      </c>
    </row>
    <row r="2923" spans="1:8">
      <c r="A2923" s="24" t="str">
        <f t="shared" si="45"/>
        <v>2005_NW_47</v>
      </c>
      <c r="B2923" s="24">
        <v>2005</v>
      </c>
      <c r="C2923" s="24" t="s">
        <v>333</v>
      </c>
      <c r="D2923" s="24" t="str">
        <f>VLOOKUP(C2923,'FHF LUT'!$A$5:$H$81,2,FALSE)</f>
        <v>Windthrow</v>
      </c>
      <c r="E2923" s="24">
        <v>47</v>
      </c>
      <c r="F2923" s="24" t="s">
        <v>233</v>
      </c>
      <c r="G2923" s="24">
        <v>0</v>
      </c>
      <c r="H2923" s="24">
        <v>0</v>
      </c>
    </row>
    <row r="2924" spans="1:8">
      <c r="A2924" s="24" t="str">
        <f t="shared" si="45"/>
        <v>2005_NW_48</v>
      </c>
      <c r="B2924" s="24">
        <v>2005</v>
      </c>
      <c r="C2924" s="24" t="s">
        <v>333</v>
      </c>
      <c r="D2924" s="24" t="str">
        <f>VLOOKUP(C2924,'FHF LUT'!$A$5:$H$81,2,FALSE)</f>
        <v>Windthrow</v>
      </c>
      <c r="E2924" s="24">
        <v>48</v>
      </c>
      <c r="F2924" s="24" t="s">
        <v>235</v>
      </c>
      <c r="G2924" s="24">
        <v>0</v>
      </c>
      <c r="H2924" s="24">
        <v>0</v>
      </c>
    </row>
    <row r="2925" spans="1:8">
      <c r="A2925" s="24" t="str">
        <f t="shared" si="45"/>
        <v>2006_IBB_1</v>
      </c>
      <c r="B2925" s="24">
        <v>2006</v>
      </c>
      <c r="C2925" s="24" t="s">
        <v>182</v>
      </c>
      <c r="D2925" s="24" t="str">
        <f>VLOOKUP(C2925,'FHF LUT'!$A$5:$H$81,2,FALSE)</f>
        <v>Western Balsam Bark Beetle</v>
      </c>
      <c r="E2925" s="24">
        <v>1</v>
      </c>
      <c r="F2925" s="24" t="s">
        <v>10</v>
      </c>
      <c r="G2925" s="24">
        <v>14272</v>
      </c>
      <c r="H2925" s="24">
        <v>9321</v>
      </c>
    </row>
    <row r="2926" spans="1:8">
      <c r="A2926" s="24" t="str">
        <f t="shared" si="45"/>
        <v>2006_IBB_2</v>
      </c>
      <c r="B2926" s="24">
        <v>2006</v>
      </c>
      <c r="C2926" s="24" t="s">
        <v>182</v>
      </c>
      <c r="D2926" s="24" t="str">
        <f>VLOOKUP(C2926,'FHF LUT'!$A$5:$H$81,2,FALSE)</f>
        <v>Western Balsam Bark Beetle</v>
      </c>
      <c r="E2926" s="24">
        <v>2</v>
      </c>
      <c r="F2926" s="24" t="s">
        <v>22</v>
      </c>
      <c r="G2926" s="24">
        <v>5710</v>
      </c>
      <c r="H2926" s="24">
        <v>4443</v>
      </c>
    </row>
    <row r="2927" spans="1:8">
      <c r="A2927" s="24" t="str">
        <f t="shared" si="45"/>
        <v>2006_IBB_3</v>
      </c>
      <c r="B2927" s="24">
        <v>2006</v>
      </c>
      <c r="C2927" s="24" t="s">
        <v>182</v>
      </c>
      <c r="D2927" s="24" t="str">
        <f>VLOOKUP(C2927,'FHF LUT'!$A$5:$H$81,2,FALSE)</f>
        <v>Western Balsam Bark Beetle</v>
      </c>
      <c r="E2927" s="24">
        <v>3</v>
      </c>
      <c r="F2927" s="24" t="s">
        <v>13</v>
      </c>
      <c r="G2927" s="24">
        <v>5460</v>
      </c>
      <c r="H2927" s="24">
        <v>5331</v>
      </c>
    </row>
    <row r="2928" spans="1:8">
      <c r="A2928" s="24" t="str">
        <f t="shared" si="45"/>
        <v>2006_IBB_4</v>
      </c>
      <c r="B2928" s="24">
        <v>2006</v>
      </c>
      <c r="C2928" s="24" t="s">
        <v>182</v>
      </c>
      <c r="D2928" s="24" t="str">
        <f>VLOOKUP(C2928,'FHF LUT'!$A$5:$H$81,2,FALSE)</f>
        <v>Western Balsam Bark Beetle</v>
      </c>
      <c r="E2928" s="24">
        <v>4</v>
      </c>
      <c r="F2928" s="24" t="s">
        <v>28</v>
      </c>
      <c r="G2928" s="24">
        <v>0</v>
      </c>
      <c r="H2928" s="24">
        <v>0</v>
      </c>
    </row>
    <row r="2929" spans="1:8">
      <c r="A2929" s="24" t="str">
        <f t="shared" si="45"/>
        <v>2006_IBB_5</v>
      </c>
      <c r="B2929" s="24">
        <v>2006</v>
      </c>
      <c r="C2929" s="24" t="s">
        <v>182</v>
      </c>
      <c r="D2929" s="24" t="str">
        <f>VLOOKUP(C2929,'FHF LUT'!$A$5:$H$81,2,FALSE)</f>
        <v>Western Balsam Bark Beetle</v>
      </c>
      <c r="E2929" s="24">
        <v>5</v>
      </c>
      <c r="F2929" s="24" t="s">
        <v>16</v>
      </c>
      <c r="G2929" s="24">
        <v>2139</v>
      </c>
      <c r="H2929" s="24">
        <v>1717</v>
      </c>
    </row>
    <row r="2930" spans="1:8">
      <c r="A2930" s="24" t="str">
        <f t="shared" si="45"/>
        <v>2006_IBB_7</v>
      </c>
      <c r="B2930" s="24">
        <v>2006</v>
      </c>
      <c r="C2930" s="24" t="s">
        <v>182</v>
      </c>
      <c r="D2930" s="24" t="str">
        <f>VLOOKUP(C2930,'FHF LUT'!$A$5:$H$81,2,FALSE)</f>
        <v>Western Balsam Bark Beetle</v>
      </c>
      <c r="E2930" s="24">
        <v>7</v>
      </c>
      <c r="F2930" s="24" t="s">
        <v>25</v>
      </c>
      <c r="G2930" s="24">
        <v>1360</v>
      </c>
      <c r="H2930" s="24">
        <v>1275</v>
      </c>
    </row>
    <row r="2931" spans="1:8">
      <c r="A2931" s="24" t="str">
        <f t="shared" si="45"/>
        <v>2006_IBB_8</v>
      </c>
      <c r="B2931" s="24">
        <v>2006</v>
      </c>
      <c r="C2931" s="24" t="s">
        <v>182</v>
      </c>
      <c r="D2931" s="24" t="str">
        <f>VLOOKUP(C2931,'FHF LUT'!$A$5:$H$81,2,FALSE)</f>
        <v>Western Balsam Bark Beetle</v>
      </c>
      <c r="E2931" s="24">
        <v>8</v>
      </c>
      <c r="F2931" s="24" t="s">
        <v>29</v>
      </c>
      <c r="G2931" s="24">
        <v>888</v>
      </c>
      <c r="H2931" s="24">
        <v>888</v>
      </c>
    </row>
    <row r="2932" spans="1:8">
      <c r="A2932" s="24" t="str">
        <f t="shared" si="45"/>
        <v>2006_IBB_9</v>
      </c>
      <c r="B2932" s="24">
        <v>2006</v>
      </c>
      <c r="C2932" s="24" t="s">
        <v>182</v>
      </c>
      <c r="D2932" s="24" t="str">
        <f>VLOOKUP(C2932,'FHF LUT'!$A$5:$H$81,2,FALSE)</f>
        <v>Western Balsam Bark Beetle</v>
      </c>
      <c r="E2932" s="24">
        <v>9</v>
      </c>
      <c r="F2932" s="24" t="s">
        <v>7</v>
      </c>
      <c r="G2932" s="24">
        <v>1346</v>
      </c>
      <c r="H2932" s="24">
        <v>967</v>
      </c>
    </row>
    <row r="2933" spans="1:8">
      <c r="A2933" s="24" t="str">
        <f t="shared" si="45"/>
        <v>2006_IBB_10</v>
      </c>
      <c r="B2933" s="24">
        <v>2006</v>
      </c>
      <c r="C2933" s="24" t="s">
        <v>182</v>
      </c>
      <c r="D2933" s="24" t="str">
        <f>VLOOKUP(C2933,'FHF LUT'!$A$5:$H$81,2,FALSE)</f>
        <v>Western Balsam Bark Beetle</v>
      </c>
      <c r="E2933" s="24">
        <v>10</v>
      </c>
      <c r="F2933" s="24" t="s">
        <v>18</v>
      </c>
      <c r="G2933" s="24">
        <v>0</v>
      </c>
      <c r="H2933" s="24">
        <v>0</v>
      </c>
    </row>
    <row r="2934" spans="1:8">
      <c r="A2934" s="24" t="str">
        <f t="shared" si="45"/>
        <v>2006_IBB_11</v>
      </c>
      <c r="B2934" s="24">
        <v>2006</v>
      </c>
      <c r="C2934" s="24" t="s">
        <v>182</v>
      </c>
      <c r="D2934" s="24" t="str">
        <f>VLOOKUP(C2934,'FHF LUT'!$A$5:$H$81,2,FALSE)</f>
        <v>Western Balsam Bark Beetle</v>
      </c>
      <c r="E2934" s="24">
        <v>11</v>
      </c>
      <c r="F2934" s="24" t="s">
        <v>4</v>
      </c>
      <c r="G2934" s="24">
        <v>25778</v>
      </c>
      <c r="H2934" s="24">
        <v>20372</v>
      </c>
    </row>
    <row r="2935" spans="1:8">
      <c r="A2935" s="24" t="str">
        <f t="shared" si="45"/>
        <v>2006_IBB_12</v>
      </c>
      <c r="B2935" s="24">
        <v>2006</v>
      </c>
      <c r="C2935" s="24" t="s">
        <v>182</v>
      </c>
      <c r="D2935" s="24" t="str">
        <f>VLOOKUP(C2935,'FHF LUT'!$A$5:$H$81,2,FALSE)</f>
        <v>Western Balsam Bark Beetle</v>
      </c>
      <c r="E2935" s="24">
        <v>12</v>
      </c>
      <c r="F2935" s="24" t="s">
        <v>11</v>
      </c>
      <c r="G2935" s="24">
        <v>99090</v>
      </c>
      <c r="H2935" s="24">
        <v>97880</v>
      </c>
    </row>
    <row r="2936" spans="1:8">
      <c r="A2936" s="24" t="str">
        <f t="shared" si="45"/>
        <v>2006_IBB_13</v>
      </c>
      <c r="B2936" s="24">
        <v>2006</v>
      </c>
      <c r="C2936" s="24" t="s">
        <v>182</v>
      </c>
      <c r="D2936" s="24" t="str">
        <f>VLOOKUP(C2936,'FHF LUT'!$A$5:$H$81,2,FALSE)</f>
        <v>Western Balsam Bark Beetle</v>
      </c>
      <c r="E2936" s="24">
        <v>13</v>
      </c>
      <c r="F2936" s="24" t="s">
        <v>24</v>
      </c>
      <c r="G2936" s="24">
        <v>1007</v>
      </c>
      <c r="H2936" s="24">
        <v>851</v>
      </c>
    </row>
    <row r="2937" spans="1:8">
      <c r="A2937" s="24" t="str">
        <f t="shared" si="45"/>
        <v>2006_IBB_14</v>
      </c>
      <c r="B2937" s="24">
        <v>2006</v>
      </c>
      <c r="C2937" s="24" t="s">
        <v>182</v>
      </c>
      <c r="D2937" s="24" t="str">
        <f>VLOOKUP(C2937,'FHF LUT'!$A$5:$H$81,2,FALSE)</f>
        <v>Western Balsam Bark Beetle</v>
      </c>
      <c r="E2937" s="24">
        <v>14</v>
      </c>
      <c r="F2937" s="24" t="s">
        <v>30</v>
      </c>
      <c r="G2937" s="24">
        <v>7928</v>
      </c>
      <c r="H2937" s="24">
        <v>7805</v>
      </c>
    </row>
    <row r="2938" spans="1:8">
      <c r="A2938" s="24" t="str">
        <f t="shared" si="45"/>
        <v>2006_IBB_15</v>
      </c>
      <c r="B2938" s="24">
        <v>2006</v>
      </c>
      <c r="C2938" s="24" t="s">
        <v>182</v>
      </c>
      <c r="D2938" s="24" t="str">
        <f>VLOOKUP(C2938,'FHF LUT'!$A$5:$H$81,2,FALSE)</f>
        <v>Western Balsam Bark Beetle</v>
      </c>
      <c r="E2938" s="24">
        <v>15</v>
      </c>
      <c r="F2938" s="24" t="s">
        <v>33</v>
      </c>
      <c r="G2938" s="24">
        <v>2056</v>
      </c>
      <c r="H2938" s="24">
        <v>1990</v>
      </c>
    </row>
    <row r="2939" spans="1:8">
      <c r="A2939" s="24" t="str">
        <f t="shared" si="45"/>
        <v>2006_IBB_16</v>
      </c>
      <c r="B2939" s="24">
        <v>2006</v>
      </c>
      <c r="C2939" s="24" t="s">
        <v>182</v>
      </c>
      <c r="D2939" s="24" t="str">
        <f>VLOOKUP(C2939,'FHF LUT'!$A$5:$H$81,2,FALSE)</f>
        <v>Western Balsam Bark Beetle</v>
      </c>
      <c r="E2939" s="24">
        <v>16</v>
      </c>
      <c r="F2939" s="24" t="s">
        <v>12</v>
      </c>
      <c r="G2939" s="24">
        <v>253921</v>
      </c>
      <c r="H2939" s="24">
        <v>248699</v>
      </c>
    </row>
    <row r="2940" spans="1:8">
      <c r="A2940" s="24" t="str">
        <f t="shared" si="45"/>
        <v>2006_IBB_17</v>
      </c>
      <c r="B2940" s="24">
        <v>2006</v>
      </c>
      <c r="C2940" s="24" t="s">
        <v>182</v>
      </c>
      <c r="D2940" s="24" t="str">
        <f>VLOOKUP(C2940,'FHF LUT'!$A$5:$H$81,2,FALSE)</f>
        <v>Western Balsam Bark Beetle</v>
      </c>
      <c r="E2940" s="24">
        <v>17</v>
      </c>
      <c r="F2940" s="24" t="s">
        <v>32</v>
      </c>
      <c r="G2940" s="24">
        <v>20278</v>
      </c>
      <c r="H2940" s="24">
        <v>19533</v>
      </c>
    </row>
    <row r="2941" spans="1:8">
      <c r="A2941" s="24" t="str">
        <f t="shared" si="45"/>
        <v>2006_IBB_18</v>
      </c>
      <c r="B2941" s="24">
        <v>2006</v>
      </c>
      <c r="C2941" s="24" t="s">
        <v>182</v>
      </c>
      <c r="D2941" s="24" t="str">
        <f>VLOOKUP(C2941,'FHF LUT'!$A$5:$H$81,2,FALSE)</f>
        <v>Western Balsam Bark Beetle</v>
      </c>
      <c r="E2941" s="24">
        <v>18</v>
      </c>
      <c r="F2941" s="24" t="s">
        <v>15</v>
      </c>
      <c r="G2941" s="24">
        <v>822</v>
      </c>
      <c r="H2941" s="24">
        <v>808</v>
      </c>
    </row>
    <row r="2942" spans="1:8">
      <c r="A2942" s="24" t="str">
        <f t="shared" si="45"/>
        <v>2006_IBB_20</v>
      </c>
      <c r="B2942" s="24">
        <v>2006</v>
      </c>
      <c r="C2942" s="24" t="s">
        <v>182</v>
      </c>
      <c r="D2942" s="24" t="str">
        <f>VLOOKUP(C2942,'FHF LUT'!$A$5:$H$81,2,FALSE)</f>
        <v>Western Balsam Bark Beetle</v>
      </c>
      <c r="E2942" s="24">
        <v>20</v>
      </c>
      <c r="F2942" s="24" t="s">
        <v>6</v>
      </c>
      <c r="G2942" s="24">
        <v>3124</v>
      </c>
      <c r="H2942" s="24">
        <v>2616</v>
      </c>
    </row>
    <row r="2943" spans="1:8">
      <c r="A2943" s="24" t="str">
        <f t="shared" si="45"/>
        <v>2006_IBB_22</v>
      </c>
      <c r="B2943" s="24">
        <v>2006</v>
      </c>
      <c r="C2943" s="24" t="s">
        <v>182</v>
      </c>
      <c r="D2943" s="24" t="str">
        <f>VLOOKUP(C2943,'FHF LUT'!$A$5:$H$81,2,FALSE)</f>
        <v>Western Balsam Bark Beetle</v>
      </c>
      <c r="E2943" s="24">
        <v>22</v>
      </c>
      <c r="F2943" s="24" t="s">
        <v>19</v>
      </c>
      <c r="G2943" s="24">
        <v>16996</v>
      </c>
      <c r="H2943" s="24">
        <v>13108</v>
      </c>
    </row>
    <row r="2944" spans="1:8">
      <c r="A2944" s="24" t="str">
        <f t="shared" si="45"/>
        <v>2006_IBB_23</v>
      </c>
      <c r="B2944" s="24">
        <v>2006</v>
      </c>
      <c r="C2944" s="24" t="s">
        <v>182</v>
      </c>
      <c r="D2944" s="24" t="str">
        <f>VLOOKUP(C2944,'FHF LUT'!$A$5:$H$81,2,FALSE)</f>
        <v>Western Balsam Bark Beetle</v>
      </c>
      <c r="E2944" s="24">
        <v>23</v>
      </c>
      <c r="F2944" s="24" t="s">
        <v>27</v>
      </c>
      <c r="G2944" s="24">
        <v>925</v>
      </c>
      <c r="H2944" s="24">
        <v>835</v>
      </c>
    </row>
    <row r="2945" spans="1:8">
      <c r="A2945" s="24" t="str">
        <f t="shared" si="45"/>
        <v>2006_IBB_24</v>
      </c>
      <c r="B2945" s="24">
        <v>2006</v>
      </c>
      <c r="C2945" s="24" t="s">
        <v>182</v>
      </c>
      <c r="D2945" s="24" t="str">
        <f>VLOOKUP(C2945,'FHF LUT'!$A$5:$H$81,2,FALSE)</f>
        <v>Western Balsam Bark Beetle</v>
      </c>
      <c r="E2945" s="24">
        <v>24</v>
      </c>
      <c r="F2945" s="24" t="s">
        <v>17</v>
      </c>
      <c r="G2945" s="24">
        <v>111315</v>
      </c>
      <c r="H2945" s="24">
        <v>104467</v>
      </c>
    </row>
    <row r="2946" spans="1:8">
      <c r="A2946" s="24" t="str">
        <f t="shared" si="45"/>
        <v>2006_IBB_25</v>
      </c>
      <c r="B2946" s="24">
        <v>2006</v>
      </c>
      <c r="C2946" s="24" t="s">
        <v>182</v>
      </c>
      <c r="D2946" s="24" t="str">
        <f>VLOOKUP(C2946,'FHF LUT'!$A$5:$H$81,2,FALSE)</f>
        <v>Western Balsam Bark Beetle</v>
      </c>
      <c r="E2946" s="24">
        <v>25</v>
      </c>
      <c r="F2946" s="24" t="s">
        <v>23</v>
      </c>
      <c r="G2946" s="24">
        <v>0</v>
      </c>
      <c r="H2946" s="24">
        <v>0</v>
      </c>
    </row>
    <row r="2947" spans="1:8">
      <c r="A2947" s="24" t="str">
        <f t="shared" ref="A2947:A3010" si="46">CONCATENATE(B2947,"_",C2947,"_",E2947)</f>
        <v>2006_IBB_26</v>
      </c>
      <c r="B2947" s="24">
        <v>2006</v>
      </c>
      <c r="C2947" s="24" t="s">
        <v>182</v>
      </c>
      <c r="D2947" s="24" t="str">
        <f>VLOOKUP(C2947,'FHF LUT'!$A$5:$H$81,2,FALSE)</f>
        <v>Western Balsam Bark Beetle</v>
      </c>
      <c r="E2947" s="24">
        <v>26</v>
      </c>
      <c r="F2947" s="24" t="s">
        <v>14</v>
      </c>
      <c r="G2947" s="24">
        <v>9950</v>
      </c>
      <c r="H2947" s="24">
        <v>8938</v>
      </c>
    </row>
    <row r="2948" spans="1:8">
      <c r="A2948" s="24" t="str">
        <f t="shared" si="46"/>
        <v>2006_IBB_27</v>
      </c>
      <c r="B2948" s="24">
        <v>2006</v>
      </c>
      <c r="C2948" s="24" t="s">
        <v>182</v>
      </c>
      <c r="D2948" s="24" t="str">
        <f>VLOOKUP(C2948,'FHF LUT'!$A$5:$H$81,2,FALSE)</f>
        <v>Western Balsam Bark Beetle</v>
      </c>
      <c r="E2948" s="24">
        <v>27</v>
      </c>
      <c r="F2948" s="24" t="s">
        <v>21</v>
      </c>
      <c r="G2948" s="24">
        <v>59</v>
      </c>
      <c r="H2948" s="24">
        <v>59</v>
      </c>
    </row>
    <row r="2949" spans="1:8">
      <c r="A2949" s="24" t="str">
        <f t="shared" si="46"/>
        <v>2006_IBB_29</v>
      </c>
      <c r="B2949" s="24">
        <v>2006</v>
      </c>
      <c r="C2949" s="24" t="s">
        <v>182</v>
      </c>
      <c r="D2949" s="24" t="str">
        <f>VLOOKUP(C2949,'FHF LUT'!$A$5:$H$81,2,FALSE)</f>
        <v>Western Balsam Bark Beetle</v>
      </c>
      <c r="E2949" s="24">
        <v>29</v>
      </c>
      <c r="F2949" s="24" t="s">
        <v>9</v>
      </c>
      <c r="G2949" s="24">
        <v>7857</v>
      </c>
      <c r="H2949" s="24">
        <v>6897</v>
      </c>
    </row>
    <row r="2950" spans="1:8">
      <c r="A2950" s="24" t="str">
        <f t="shared" si="46"/>
        <v>2006_IBB_30</v>
      </c>
      <c r="B2950" s="24">
        <v>2006</v>
      </c>
      <c r="C2950" s="24" t="s">
        <v>182</v>
      </c>
      <c r="D2950" s="24" t="str">
        <f>VLOOKUP(C2950,'FHF LUT'!$A$5:$H$81,2,FALSE)</f>
        <v>Western Balsam Bark Beetle</v>
      </c>
      <c r="E2950" s="24">
        <v>30</v>
      </c>
      <c r="F2950" s="24" t="s">
        <v>35</v>
      </c>
      <c r="G2950" s="24">
        <v>2960</v>
      </c>
      <c r="H2950" s="24">
        <v>2820</v>
      </c>
    </row>
    <row r="2951" spans="1:8">
      <c r="A2951" s="24" t="str">
        <f t="shared" si="46"/>
        <v>2006_IBB_31</v>
      </c>
      <c r="B2951" s="24">
        <v>2006</v>
      </c>
      <c r="C2951" s="24" t="s">
        <v>182</v>
      </c>
      <c r="D2951" s="24" t="str">
        <f>VLOOKUP(C2951,'FHF LUT'!$A$5:$H$81,2,FALSE)</f>
        <v>Western Balsam Bark Beetle</v>
      </c>
      <c r="E2951" s="24">
        <v>31</v>
      </c>
      <c r="F2951" s="24" t="s">
        <v>34</v>
      </c>
      <c r="G2951" s="24">
        <v>0</v>
      </c>
      <c r="H2951" s="24">
        <v>0</v>
      </c>
    </row>
    <row r="2952" spans="1:8">
      <c r="A2952" s="24" t="str">
        <f t="shared" si="46"/>
        <v>2006_IBB_38</v>
      </c>
      <c r="B2952" s="24">
        <v>2006</v>
      </c>
      <c r="C2952" s="24" t="s">
        <v>182</v>
      </c>
      <c r="D2952" s="24" t="str">
        <f>VLOOKUP(C2952,'FHF LUT'!$A$5:$H$81,2,FALSE)</f>
        <v>Western Balsam Bark Beetle</v>
      </c>
      <c r="E2952" s="24">
        <v>38</v>
      </c>
      <c r="F2952" s="24" t="s">
        <v>8</v>
      </c>
      <c r="G2952" s="24">
        <v>0</v>
      </c>
      <c r="H2952" s="24">
        <v>0</v>
      </c>
    </row>
    <row r="2953" spans="1:8">
      <c r="A2953" s="24" t="str">
        <f t="shared" si="46"/>
        <v>2006_IBB_39</v>
      </c>
      <c r="B2953" s="24">
        <v>2006</v>
      </c>
      <c r="C2953" s="24" t="s">
        <v>182</v>
      </c>
      <c r="D2953" s="24" t="str">
        <f>VLOOKUP(C2953,'FHF LUT'!$A$5:$H$81,2,FALSE)</f>
        <v>Western Balsam Bark Beetle</v>
      </c>
      <c r="E2953" s="24">
        <v>39</v>
      </c>
      <c r="F2953" s="24" t="s">
        <v>36</v>
      </c>
      <c r="G2953" s="24">
        <v>0</v>
      </c>
      <c r="H2953" s="24">
        <v>0</v>
      </c>
    </row>
    <row r="2954" spans="1:8">
      <c r="A2954" s="24" t="str">
        <f t="shared" si="46"/>
        <v>2006_IBB_40</v>
      </c>
      <c r="B2954" s="24">
        <v>2006</v>
      </c>
      <c r="C2954" s="24" t="s">
        <v>182</v>
      </c>
      <c r="D2954" s="24" t="str">
        <f>VLOOKUP(C2954,'FHF LUT'!$A$5:$H$81,2,FALSE)</f>
        <v>Western Balsam Bark Beetle</v>
      </c>
      <c r="E2954" s="24">
        <v>40</v>
      </c>
      <c r="F2954" s="24" t="s">
        <v>31</v>
      </c>
      <c r="G2954" s="24">
        <v>2</v>
      </c>
      <c r="H2954" s="24">
        <v>2</v>
      </c>
    </row>
    <row r="2955" spans="1:8">
      <c r="A2955" s="24" t="str">
        <f t="shared" si="46"/>
        <v>2006_IBB_41</v>
      </c>
      <c r="B2955" s="24">
        <v>2006</v>
      </c>
      <c r="C2955" s="24" t="s">
        <v>182</v>
      </c>
      <c r="D2955" s="24" t="str">
        <f>VLOOKUP(C2955,'FHF LUT'!$A$5:$H$81,2,FALSE)</f>
        <v>Western Balsam Bark Beetle</v>
      </c>
      <c r="E2955" s="24">
        <v>41</v>
      </c>
      <c r="F2955" s="24" t="s">
        <v>26</v>
      </c>
      <c r="G2955" s="24">
        <v>36124</v>
      </c>
      <c r="H2955" s="24">
        <v>36083</v>
      </c>
    </row>
    <row r="2956" spans="1:8">
      <c r="A2956" s="24" t="str">
        <f t="shared" si="46"/>
        <v>2006_IBB_43</v>
      </c>
      <c r="B2956" s="24">
        <v>2006</v>
      </c>
      <c r="C2956" s="24" t="s">
        <v>182</v>
      </c>
      <c r="D2956" s="24" t="str">
        <f>VLOOKUP(C2956,'FHF LUT'!$A$5:$H$81,2,FALSE)</f>
        <v>Western Balsam Bark Beetle</v>
      </c>
      <c r="E2956" s="24">
        <v>43</v>
      </c>
      <c r="F2956" s="24" t="s">
        <v>20</v>
      </c>
      <c r="G2956" s="24">
        <v>13214</v>
      </c>
      <c r="H2956" s="24">
        <v>13214</v>
      </c>
    </row>
    <row r="2957" spans="1:8">
      <c r="A2957" s="24" t="str">
        <f t="shared" si="46"/>
        <v>2006_IBB_44</v>
      </c>
      <c r="B2957" s="24">
        <v>2006</v>
      </c>
      <c r="C2957" s="24" t="s">
        <v>182</v>
      </c>
      <c r="D2957" s="24" t="str">
        <f>VLOOKUP(C2957,'FHF LUT'!$A$5:$H$81,2,FALSE)</f>
        <v>Western Balsam Bark Beetle</v>
      </c>
      <c r="E2957" s="24">
        <v>44</v>
      </c>
      <c r="F2957" s="24" t="s">
        <v>3</v>
      </c>
      <c r="G2957" s="24">
        <v>0</v>
      </c>
      <c r="H2957" s="24">
        <v>0</v>
      </c>
    </row>
    <row r="2958" spans="1:8">
      <c r="A2958" s="24" t="str">
        <f t="shared" si="46"/>
        <v>2006_IBB_45</v>
      </c>
      <c r="B2958" s="24">
        <v>2006</v>
      </c>
      <c r="C2958" s="24" t="s">
        <v>182</v>
      </c>
      <c r="D2958" s="24" t="str">
        <f>VLOOKUP(C2958,'FHF LUT'!$A$5:$H$81,2,FALSE)</f>
        <v>Western Balsam Bark Beetle</v>
      </c>
      <c r="E2958" s="24">
        <v>45</v>
      </c>
      <c r="F2958" s="24" t="s">
        <v>5</v>
      </c>
      <c r="G2958" s="24">
        <v>5150</v>
      </c>
      <c r="H2958" s="24">
        <v>4396</v>
      </c>
    </row>
    <row r="2959" spans="1:8">
      <c r="A2959" s="24" t="str">
        <f t="shared" si="46"/>
        <v>2006_IBB_46</v>
      </c>
      <c r="B2959" s="24">
        <v>2006</v>
      </c>
      <c r="C2959" s="24" t="s">
        <v>182</v>
      </c>
      <c r="D2959" s="24" t="str">
        <f>VLOOKUP(C2959,'FHF LUT'!$A$5:$H$81,2,FALSE)</f>
        <v>Western Balsam Bark Beetle</v>
      </c>
      <c r="E2959" s="24">
        <v>46</v>
      </c>
      <c r="F2959" s="24" t="s">
        <v>234</v>
      </c>
      <c r="G2959" s="24">
        <v>0</v>
      </c>
      <c r="H2959" s="24">
        <v>0</v>
      </c>
    </row>
    <row r="2960" spans="1:8">
      <c r="A2960" s="24" t="str">
        <f t="shared" si="46"/>
        <v>2006_IBB_47</v>
      </c>
      <c r="B2960" s="24">
        <v>2006</v>
      </c>
      <c r="C2960" s="24" t="s">
        <v>182</v>
      </c>
      <c r="D2960" s="24" t="str">
        <f>VLOOKUP(C2960,'FHF LUT'!$A$5:$H$81,2,FALSE)</f>
        <v>Western Balsam Bark Beetle</v>
      </c>
      <c r="E2960" s="24">
        <v>47</v>
      </c>
      <c r="F2960" s="24" t="s">
        <v>233</v>
      </c>
      <c r="G2960" s="24">
        <v>0</v>
      </c>
      <c r="H2960" s="24">
        <v>0</v>
      </c>
    </row>
    <row r="2961" spans="1:8">
      <c r="A2961" s="24" t="str">
        <f t="shared" si="46"/>
        <v>2006_IBB_48</v>
      </c>
      <c r="B2961" s="24">
        <v>2006</v>
      </c>
      <c r="C2961" s="24" t="s">
        <v>182</v>
      </c>
      <c r="D2961" s="24" t="str">
        <f>VLOOKUP(C2961,'FHF LUT'!$A$5:$H$81,2,FALSE)</f>
        <v>Western Balsam Bark Beetle</v>
      </c>
      <c r="E2961" s="24">
        <v>48</v>
      </c>
      <c r="F2961" s="24" t="s">
        <v>235</v>
      </c>
      <c r="G2961" s="24">
        <v>0</v>
      </c>
      <c r="H2961" s="24">
        <v>0</v>
      </c>
    </row>
    <row r="2962" spans="1:8">
      <c r="A2962" s="24" t="str">
        <f t="shared" si="46"/>
        <v>2006_IBD_1</v>
      </c>
      <c r="B2962" s="24">
        <v>2006</v>
      </c>
      <c r="C2962" s="24" t="s">
        <v>183</v>
      </c>
      <c r="D2962" s="24" t="str">
        <f>VLOOKUP(C2962,'FHF LUT'!$A$5:$H$81,2,FALSE)</f>
        <v>Douglas-fir Beetle</v>
      </c>
      <c r="E2962" s="24">
        <v>1</v>
      </c>
      <c r="F2962" s="24" t="s">
        <v>10</v>
      </c>
      <c r="G2962" s="24">
        <v>511</v>
      </c>
      <c r="H2962" s="24">
        <v>511</v>
      </c>
    </row>
    <row r="2963" spans="1:8">
      <c r="A2963" s="24" t="str">
        <f t="shared" si="46"/>
        <v>2006_IBD_2</v>
      </c>
      <c r="B2963" s="24">
        <v>2006</v>
      </c>
      <c r="C2963" s="24" t="s">
        <v>183</v>
      </c>
      <c r="D2963" s="24" t="str">
        <f>VLOOKUP(C2963,'FHF LUT'!$A$5:$H$81,2,FALSE)</f>
        <v>Douglas-fir Beetle</v>
      </c>
      <c r="E2963" s="24">
        <v>2</v>
      </c>
      <c r="F2963" s="24" t="s">
        <v>22</v>
      </c>
      <c r="G2963" s="24">
        <v>753</v>
      </c>
      <c r="H2963" s="24">
        <v>700</v>
      </c>
    </row>
    <row r="2964" spans="1:8">
      <c r="A2964" s="24" t="str">
        <f t="shared" si="46"/>
        <v>2006_IBD_3</v>
      </c>
      <c r="B2964" s="24">
        <v>2006</v>
      </c>
      <c r="C2964" s="24" t="s">
        <v>183</v>
      </c>
      <c r="D2964" s="24" t="str">
        <f>VLOOKUP(C2964,'FHF LUT'!$A$5:$H$81,2,FALSE)</f>
        <v>Douglas-fir Beetle</v>
      </c>
      <c r="E2964" s="24">
        <v>3</v>
      </c>
      <c r="F2964" s="24" t="s">
        <v>13</v>
      </c>
      <c r="G2964" s="24">
        <v>0</v>
      </c>
      <c r="H2964" s="24">
        <v>0</v>
      </c>
    </row>
    <row r="2965" spans="1:8">
      <c r="A2965" s="24" t="str">
        <f t="shared" si="46"/>
        <v>2006_IBD_4</v>
      </c>
      <c r="B2965" s="24">
        <v>2006</v>
      </c>
      <c r="C2965" s="24" t="s">
        <v>183</v>
      </c>
      <c r="D2965" s="24" t="str">
        <f>VLOOKUP(C2965,'FHF LUT'!$A$5:$H$81,2,FALSE)</f>
        <v>Douglas-fir Beetle</v>
      </c>
      <c r="E2965" s="24">
        <v>4</v>
      </c>
      <c r="F2965" s="24" t="s">
        <v>28</v>
      </c>
      <c r="G2965" s="24">
        <v>0</v>
      </c>
      <c r="H2965" s="24">
        <v>0</v>
      </c>
    </row>
    <row r="2966" spans="1:8">
      <c r="A2966" s="24" t="str">
        <f t="shared" si="46"/>
        <v>2006_IBD_5</v>
      </c>
      <c r="B2966" s="24">
        <v>2006</v>
      </c>
      <c r="C2966" s="24" t="s">
        <v>183</v>
      </c>
      <c r="D2966" s="24" t="str">
        <f>VLOOKUP(C2966,'FHF LUT'!$A$5:$H$81,2,FALSE)</f>
        <v>Douglas-fir Beetle</v>
      </c>
      <c r="E2966" s="24">
        <v>5</v>
      </c>
      <c r="F2966" s="24" t="s">
        <v>16</v>
      </c>
      <c r="G2966" s="24">
        <v>86</v>
      </c>
      <c r="H2966" s="24">
        <v>86</v>
      </c>
    </row>
    <row r="2967" spans="1:8">
      <c r="A2967" s="24" t="str">
        <f t="shared" si="46"/>
        <v>2006_IBD_7</v>
      </c>
      <c r="B2967" s="24">
        <v>2006</v>
      </c>
      <c r="C2967" s="24" t="s">
        <v>183</v>
      </c>
      <c r="D2967" s="24" t="str">
        <f>VLOOKUP(C2967,'FHF LUT'!$A$5:$H$81,2,FALSE)</f>
        <v>Douglas-fir Beetle</v>
      </c>
      <c r="E2967" s="24">
        <v>7</v>
      </c>
      <c r="F2967" s="24" t="s">
        <v>25</v>
      </c>
      <c r="G2967" s="24">
        <v>1137</v>
      </c>
      <c r="H2967" s="24">
        <v>923</v>
      </c>
    </row>
    <row r="2968" spans="1:8">
      <c r="A2968" s="24" t="str">
        <f t="shared" si="46"/>
        <v>2006_IBD_8</v>
      </c>
      <c r="B2968" s="24">
        <v>2006</v>
      </c>
      <c r="C2968" s="24" t="s">
        <v>183</v>
      </c>
      <c r="D2968" s="24" t="str">
        <f>VLOOKUP(C2968,'FHF LUT'!$A$5:$H$81,2,FALSE)</f>
        <v>Douglas-fir Beetle</v>
      </c>
      <c r="E2968" s="24">
        <v>8</v>
      </c>
      <c r="F2968" s="24" t="s">
        <v>29</v>
      </c>
      <c r="G2968" s="24">
        <v>0</v>
      </c>
      <c r="H2968" s="24">
        <v>0</v>
      </c>
    </row>
    <row r="2969" spans="1:8">
      <c r="A2969" s="24" t="str">
        <f t="shared" si="46"/>
        <v>2006_IBD_9</v>
      </c>
      <c r="B2969" s="24">
        <v>2006</v>
      </c>
      <c r="C2969" s="24" t="s">
        <v>183</v>
      </c>
      <c r="D2969" s="24" t="str">
        <f>VLOOKUP(C2969,'FHF LUT'!$A$5:$H$81,2,FALSE)</f>
        <v>Douglas-fir Beetle</v>
      </c>
      <c r="E2969" s="24">
        <v>9</v>
      </c>
      <c r="F2969" s="24" t="s">
        <v>7</v>
      </c>
      <c r="G2969" s="24">
        <v>1483</v>
      </c>
      <c r="H2969" s="24">
        <v>958</v>
      </c>
    </row>
    <row r="2970" spans="1:8">
      <c r="A2970" s="24" t="str">
        <f t="shared" si="46"/>
        <v>2006_IBD_10</v>
      </c>
      <c r="B2970" s="24">
        <v>2006</v>
      </c>
      <c r="C2970" s="24" t="s">
        <v>183</v>
      </c>
      <c r="D2970" s="24" t="str">
        <f>VLOOKUP(C2970,'FHF LUT'!$A$5:$H$81,2,FALSE)</f>
        <v>Douglas-fir Beetle</v>
      </c>
      <c r="E2970" s="24">
        <v>10</v>
      </c>
      <c r="F2970" s="24" t="s">
        <v>18</v>
      </c>
      <c r="G2970" s="24">
        <v>0</v>
      </c>
      <c r="H2970" s="24">
        <v>0</v>
      </c>
    </row>
    <row r="2971" spans="1:8">
      <c r="A2971" s="24" t="str">
        <f t="shared" si="46"/>
        <v>2006_IBD_11</v>
      </c>
      <c r="B2971" s="24">
        <v>2006</v>
      </c>
      <c r="C2971" s="24" t="s">
        <v>183</v>
      </c>
      <c r="D2971" s="24" t="str">
        <f>VLOOKUP(C2971,'FHF LUT'!$A$5:$H$81,2,FALSE)</f>
        <v>Douglas-fir Beetle</v>
      </c>
      <c r="E2971" s="24">
        <v>11</v>
      </c>
      <c r="F2971" s="24" t="s">
        <v>4</v>
      </c>
      <c r="G2971" s="24">
        <v>3789</v>
      </c>
      <c r="H2971" s="24">
        <v>2284</v>
      </c>
    </row>
    <row r="2972" spans="1:8">
      <c r="A2972" s="24" t="str">
        <f t="shared" si="46"/>
        <v>2006_IBD_12</v>
      </c>
      <c r="B2972" s="24">
        <v>2006</v>
      </c>
      <c r="C2972" s="24" t="s">
        <v>183</v>
      </c>
      <c r="D2972" s="24" t="str">
        <f>VLOOKUP(C2972,'FHF LUT'!$A$5:$H$81,2,FALSE)</f>
        <v>Douglas-fir Beetle</v>
      </c>
      <c r="E2972" s="24">
        <v>12</v>
      </c>
      <c r="F2972" s="24" t="s">
        <v>11</v>
      </c>
      <c r="G2972" s="24">
        <v>0</v>
      </c>
      <c r="H2972" s="24">
        <v>0</v>
      </c>
    </row>
    <row r="2973" spans="1:8">
      <c r="A2973" s="24" t="str">
        <f t="shared" si="46"/>
        <v>2006_IBD_13</v>
      </c>
      <c r="B2973" s="24">
        <v>2006</v>
      </c>
      <c r="C2973" s="24" t="s">
        <v>183</v>
      </c>
      <c r="D2973" s="24" t="str">
        <f>VLOOKUP(C2973,'FHF LUT'!$A$5:$H$81,2,FALSE)</f>
        <v>Douglas-fir Beetle</v>
      </c>
      <c r="E2973" s="24">
        <v>13</v>
      </c>
      <c r="F2973" s="24" t="s">
        <v>24</v>
      </c>
      <c r="G2973" s="24">
        <v>828</v>
      </c>
      <c r="H2973" s="24">
        <v>828</v>
      </c>
    </row>
    <row r="2974" spans="1:8">
      <c r="A2974" s="24" t="str">
        <f t="shared" si="46"/>
        <v>2006_IBD_14</v>
      </c>
      <c r="B2974" s="24">
        <v>2006</v>
      </c>
      <c r="C2974" s="24" t="s">
        <v>183</v>
      </c>
      <c r="D2974" s="24" t="str">
        <f>VLOOKUP(C2974,'FHF LUT'!$A$5:$H$81,2,FALSE)</f>
        <v>Douglas-fir Beetle</v>
      </c>
      <c r="E2974" s="24">
        <v>14</v>
      </c>
      <c r="F2974" s="24" t="s">
        <v>30</v>
      </c>
      <c r="G2974" s="24">
        <v>0</v>
      </c>
      <c r="H2974" s="24">
        <v>0</v>
      </c>
    </row>
    <row r="2975" spans="1:8">
      <c r="A2975" s="24" t="str">
        <f t="shared" si="46"/>
        <v>2006_IBD_15</v>
      </c>
      <c r="B2975" s="24">
        <v>2006</v>
      </c>
      <c r="C2975" s="24" t="s">
        <v>183</v>
      </c>
      <c r="D2975" s="24" t="str">
        <f>VLOOKUP(C2975,'FHF LUT'!$A$5:$H$81,2,FALSE)</f>
        <v>Douglas-fir Beetle</v>
      </c>
      <c r="E2975" s="24">
        <v>15</v>
      </c>
      <c r="F2975" s="24" t="s">
        <v>33</v>
      </c>
      <c r="G2975" s="24">
        <v>266</v>
      </c>
      <c r="H2975" s="24">
        <v>266</v>
      </c>
    </row>
    <row r="2976" spans="1:8">
      <c r="A2976" s="24" t="str">
        <f t="shared" si="46"/>
        <v>2006_IBD_16</v>
      </c>
      <c r="B2976" s="24">
        <v>2006</v>
      </c>
      <c r="C2976" s="24" t="s">
        <v>183</v>
      </c>
      <c r="D2976" s="24" t="str">
        <f>VLOOKUP(C2976,'FHF LUT'!$A$5:$H$81,2,FALSE)</f>
        <v>Douglas-fir Beetle</v>
      </c>
      <c r="E2976" s="24">
        <v>16</v>
      </c>
      <c r="F2976" s="24" t="s">
        <v>12</v>
      </c>
      <c r="G2976" s="24">
        <v>0</v>
      </c>
      <c r="H2976" s="24">
        <v>0</v>
      </c>
    </row>
    <row r="2977" spans="1:8">
      <c r="A2977" s="24" t="str">
        <f t="shared" si="46"/>
        <v>2006_IBD_17</v>
      </c>
      <c r="B2977" s="24">
        <v>2006</v>
      </c>
      <c r="C2977" s="24" t="s">
        <v>183</v>
      </c>
      <c r="D2977" s="24" t="str">
        <f>VLOOKUP(C2977,'FHF LUT'!$A$5:$H$81,2,FALSE)</f>
        <v>Douglas-fir Beetle</v>
      </c>
      <c r="E2977" s="24">
        <v>17</v>
      </c>
      <c r="F2977" s="24" t="s">
        <v>32</v>
      </c>
      <c r="G2977" s="24">
        <v>124</v>
      </c>
      <c r="H2977" s="24">
        <v>124</v>
      </c>
    </row>
    <row r="2978" spans="1:8">
      <c r="A2978" s="24" t="str">
        <f t="shared" si="46"/>
        <v>2006_IBD_18</v>
      </c>
      <c r="B2978" s="24">
        <v>2006</v>
      </c>
      <c r="C2978" s="24" t="s">
        <v>183</v>
      </c>
      <c r="D2978" s="24" t="str">
        <f>VLOOKUP(C2978,'FHF LUT'!$A$5:$H$81,2,FALSE)</f>
        <v>Douglas-fir Beetle</v>
      </c>
      <c r="E2978" s="24">
        <v>18</v>
      </c>
      <c r="F2978" s="24" t="s">
        <v>15</v>
      </c>
      <c r="G2978" s="24">
        <v>89</v>
      </c>
      <c r="H2978" s="24">
        <v>89</v>
      </c>
    </row>
    <row r="2979" spans="1:8">
      <c r="A2979" s="24" t="str">
        <f t="shared" si="46"/>
        <v>2006_IBD_20</v>
      </c>
      <c r="B2979" s="24">
        <v>2006</v>
      </c>
      <c r="C2979" s="24" t="s">
        <v>183</v>
      </c>
      <c r="D2979" s="24" t="str">
        <f>VLOOKUP(C2979,'FHF LUT'!$A$5:$H$81,2,FALSE)</f>
        <v>Douglas-fir Beetle</v>
      </c>
      <c r="E2979" s="24">
        <v>20</v>
      </c>
      <c r="F2979" s="24" t="s">
        <v>6</v>
      </c>
      <c r="G2979" s="24">
        <v>0</v>
      </c>
      <c r="H2979" s="24">
        <v>0</v>
      </c>
    </row>
    <row r="2980" spans="1:8">
      <c r="A2980" s="24" t="str">
        <f t="shared" si="46"/>
        <v>2006_IBD_22</v>
      </c>
      <c r="B2980" s="24">
        <v>2006</v>
      </c>
      <c r="C2980" s="24" t="s">
        <v>183</v>
      </c>
      <c r="D2980" s="24" t="str">
        <f>VLOOKUP(C2980,'FHF LUT'!$A$5:$H$81,2,FALSE)</f>
        <v>Douglas-fir Beetle</v>
      </c>
      <c r="E2980" s="24">
        <v>22</v>
      </c>
      <c r="F2980" s="24" t="s">
        <v>19</v>
      </c>
      <c r="G2980" s="24">
        <v>2207</v>
      </c>
      <c r="H2980" s="24">
        <v>1792</v>
      </c>
    </row>
    <row r="2981" spans="1:8">
      <c r="A2981" s="24" t="str">
        <f t="shared" si="46"/>
        <v>2006_IBD_23</v>
      </c>
      <c r="B2981" s="24">
        <v>2006</v>
      </c>
      <c r="C2981" s="24" t="s">
        <v>183</v>
      </c>
      <c r="D2981" s="24" t="str">
        <f>VLOOKUP(C2981,'FHF LUT'!$A$5:$H$81,2,FALSE)</f>
        <v>Douglas-fir Beetle</v>
      </c>
      <c r="E2981" s="24">
        <v>23</v>
      </c>
      <c r="F2981" s="24" t="s">
        <v>27</v>
      </c>
      <c r="G2981" s="24">
        <v>2840</v>
      </c>
      <c r="H2981" s="24">
        <v>2755</v>
      </c>
    </row>
    <row r="2982" spans="1:8">
      <c r="A2982" s="24" t="str">
        <f t="shared" si="46"/>
        <v>2006_IBD_24</v>
      </c>
      <c r="B2982" s="24">
        <v>2006</v>
      </c>
      <c r="C2982" s="24" t="s">
        <v>183</v>
      </c>
      <c r="D2982" s="24" t="str">
        <f>VLOOKUP(C2982,'FHF LUT'!$A$5:$H$81,2,FALSE)</f>
        <v>Douglas-fir Beetle</v>
      </c>
      <c r="E2982" s="24">
        <v>24</v>
      </c>
      <c r="F2982" s="24" t="s">
        <v>17</v>
      </c>
      <c r="G2982" s="24">
        <v>2821</v>
      </c>
      <c r="H2982" s="24">
        <v>2795</v>
      </c>
    </row>
    <row r="2983" spans="1:8">
      <c r="A2983" s="24" t="str">
        <f t="shared" si="46"/>
        <v>2006_IBD_25</v>
      </c>
      <c r="B2983" s="24">
        <v>2006</v>
      </c>
      <c r="C2983" s="24" t="s">
        <v>183</v>
      </c>
      <c r="D2983" s="24" t="str">
        <f>VLOOKUP(C2983,'FHF LUT'!$A$5:$H$81,2,FALSE)</f>
        <v>Douglas-fir Beetle</v>
      </c>
      <c r="E2983" s="24">
        <v>25</v>
      </c>
      <c r="F2983" s="24" t="s">
        <v>23</v>
      </c>
      <c r="G2983" s="24">
        <v>0</v>
      </c>
      <c r="H2983" s="24">
        <v>0</v>
      </c>
    </row>
    <row r="2984" spans="1:8">
      <c r="A2984" s="24" t="str">
        <f t="shared" si="46"/>
        <v>2006_IBD_26</v>
      </c>
      <c r="B2984" s="24">
        <v>2006</v>
      </c>
      <c r="C2984" s="24" t="s">
        <v>183</v>
      </c>
      <c r="D2984" s="24" t="str">
        <f>VLOOKUP(C2984,'FHF LUT'!$A$5:$H$81,2,FALSE)</f>
        <v>Douglas-fir Beetle</v>
      </c>
      <c r="E2984" s="24">
        <v>26</v>
      </c>
      <c r="F2984" s="24" t="s">
        <v>14</v>
      </c>
      <c r="G2984" s="24">
        <v>12707</v>
      </c>
      <c r="H2984" s="24">
        <v>10351</v>
      </c>
    </row>
    <row r="2985" spans="1:8">
      <c r="A2985" s="24" t="str">
        <f t="shared" si="46"/>
        <v>2006_IBD_27</v>
      </c>
      <c r="B2985" s="24">
        <v>2006</v>
      </c>
      <c r="C2985" s="24" t="s">
        <v>183</v>
      </c>
      <c r="D2985" s="24" t="str">
        <f>VLOOKUP(C2985,'FHF LUT'!$A$5:$H$81,2,FALSE)</f>
        <v>Douglas-fir Beetle</v>
      </c>
      <c r="E2985" s="24">
        <v>27</v>
      </c>
      <c r="F2985" s="24" t="s">
        <v>21</v>
      </c>
      <c r="G2985" s="24">
        <v>0</v>
      </c>
      <c r="H2985" s="24">
        <v>0</v>
      </c>
    </row>
    <row r="2986" spans="1:8">
      <c r="A2986" s="24" t="str">
        <f t="shared" si="46"/>
        <v>2006_IBD_29</v>
      </c>
      <c r="B2986" s="24">
        <v>2006</v>
      </c>
      <c r="C2986" s="24" t="s">
        <v>183</v>
      </c>
      <c r="D2986" s="24" t="str">
        <f>VLOOKUP(C2986,'FHF LUT'!$A$5:$H$81,2,FALSE)</f>
        <v>Douglas-fir Beetle</v>
      </c>
      <c r="E2986" s="24">
        <v>29</v>
      </c>
      <c r="F2986" s="24" t="s">
        <v>9</v>
      </c>
      <c r="G2986" s="24">
        <v>55697</v>
      </c>
      <c r="H2986" s="24">
        <v>50803</v>
      </c>
    </row>
    <row r="2987" spans="1:8">
      <c r="A2987" s="24" t="str">
        <f t="shared" si="46"/>
        <v>2006_IBD_30</v>
      </c>
      <c r="B2987" s="24">
        <v>2006</v>
      </c>
      <c r="C2987" s="24" t="s">
        <v>183</v>
      </c>
      <c r="D2987" s="24" t="str">
        <f>VLOOKUP(C2987,'FHF LUT'!$A$5:$H$81,2,FALSE)</f>
        <v>Douglas-fir Beetle</v>
      </c>
      <c r="E2987" s="24">
        <v>30</v>
      </c>
      <c r="F2987" s="24" t="s">
        <v>35</v>
      </c>
      <c r="G2987" s="24">
        <v>2408</v>
      </c>
      <c r="H2987" s="24">
        <v>2283</v>
      </c>
    </row>
    <row r="2988" spans="1:8">
      <c r="A2988" s="24" t="str">
        <f t="shared" si="46"/>
        <v>2006_IBD_31</v>
      </c>
      <c r="B2988" s="24">
        <v>2006</v>
      </c>
      <c r="C2988" s="24" t="s">
        <v>183</v>
      </c>
      <c r="D2988" s="24" t="str">
        <f>VLOOKUP(C2988,'FHF LUT'!$A$5:$H$81,2,FALSE)</f>
        <v>Douglas-fir Beetle</v>
      </c>
      <c r="E2988" s="24">
        <v>31</v>
      </c>
      <c r="F2988" s="24" t="s">
        <v>34</v>
      </c>
      <c r="G2988" s="24">
        <v>1569</v>
      </c>
      <c r="H2988" s="24">
        <v>1299</v>
      </c>
    </row>
    <row r="2989" spans="1:8">
      <c r="A2989" s="24" t="str">
        <f t="shared" si="46"/>
        <v>2006_IBD_38</v>
      </c>
      <c r="B2989" s="24">
        <v>2006</v>
      </c>
      <c r="C2989" s="24" t="s">
        <v>183</v>
      </c>
      <c r="D2989" s="24" t="str">
        <f>VLOOKUP(C2989,'FHF LUT'!$A$5:$H$81,2,FALSE)</f>
        <v>Douglas-fir Beetle</v>
      </c>
      <c r="E2989" s="24">
        <v>38</v>
      </c>
      <c r="F2989" s="24" t="s">
        <v>8</v>
      </c>
      <c r="G2989" s="24">
        <v>0</v>
      </c>
      <c r="H2989" s="24">
        <v>0</v>
      </c>
    </row>
    <row r="2990" spans="1:8">
      <c r="A2990" s="24" t="str">
        <f t="shared" si="46"/>
        <v>2006_IBD_39</v>
      </c>
      <c r="B2990" s="24">
        <v>2006</v>
      </c>
      <c r="C2990" s="24" t="s">
        <v>183</v>
      </c>
      <c r="D2990" s="24" t="str">
        <f>VLOOKUP(C2990,'FHF LUT'!$A$5:$H$81,2,FALSE)</f>
        <v>Douglas-fir Beetle</v>
      </c>
      <c r="E2990" s="24">
        <v>39</v>
      </c>
      <c r="F2990" s="24" t="s">
        <v>36</v>
      </c>
      <c r="G2990" s="24">
        <v>0</v>
      </c>
      <c r="H2990" s="24">
        <v>0</v>
      </c>
    </row>
    <row r="2991" spans="1:8">
      <c r="A2991" s="24" t="str">
        <f t="shared" si="46"/>
        <v>2006_IBD_40</v>
      </c>
      <c r="B2991" s="24">
        <v>2006</v>
      </c>
      <c r="C2991" s="24" t="s">
        <v>183</v>
      </c>
      <c r="D2991" s="24" t="str">
        <f>VLOOKUP(C2991,'FHF LUT'!$A$5:$H$81,2,FALSE)</f>
        <v>Douglas-fir Beetle</v>
      </c>
      <c r="E2991" s="24">
        <v>40</v>
      </c>
      <c r="F2991" s="24" t="s">
        <v>31</v>
      </c>
      <c r="G2991" s="24">
        <v>0</v>
      </c>
      <c r="H2991" s="24">
        <v>0</v>
      </c>
    </row>
    <row r="2992" spans="1:8">
      <c r="A2992" s="24" t="str">
        <f t="shared" si="46"/>
        <v>2006_IBD_41</v>
      </c>
      <c r="B2992" s="24">
        <v>2006</v>
      </c>
      <c r="C2992" s="24" t="s">
        <v>183</v>
      </c>
      <c r="D2992" s="24" t="str">
        <f>VLOOKUP(C2992,'FHF LUT'!$A$5:$H$81,2,FALSE)</f>
        <v>Douglas-fir Beetle</v>
      </c>
      <c r="E2992" s="24">
        <v>41</v>
      </c>
      <c r="F2992" s="24" t="s">
        <v>26</v>
      </c>
      <c r="G2992" s="24">
        <v>0</v>
      </c>
      <c r="H2992" s="24">
        <v>0</v>
      </c>
    </row>
    <row r="2993" spans="1:8">
      <c r="A2993" s="24" t="str">
        <f t="shared" si="46"/>
        <v>2006_IBD_43</v>
      </c>
      <c r="B2993" s="24">
        <v>2006</v>
      </c>
      <c r="C2993" s="24" t="s">
        <v>183</v>
      </c>
      <c r="D2993" s="24" t="str">
        <f>VLOOKUP(C2993,'FHF LUT'!$A$5:$H$81,2,FALSE)</f>
        <v>Douglas-fir Beetle</v>
      </c>
      <c r="E2993" s="24">
        <v>43</v>
      </c>
      <c r="F2993" s="24" t="s">
        <v>20</v>
      </c>
      <c r="G2993" s="24">
        <v>0</v>
      </c>
      <c r="H2993" s="24">
        <v>0</v>
      </c>
    </row>
    <row r="2994" spans="1:8">
      <c r="A2994" s="24" t="str">
        <f t="shared" si="46"/>
        <v>2006_IBD_44</v>
      </c>
      <c r="B2994" s="24">
        <v>2006</v>
      </c>
      <c r="C2994" s="24" t="s">
        <v>183</v>
      </c>
      <c r="D2994" s="24" t="str">
        <f>VLOOKUP(C2994,'FHF LUT'!$A$5:$H$81,2,FALSE)</f>
        <v>Douglas-fir Beetle</v>
      </c>
      <c r="E2994" s="24">
        <v>44</v>
      </c>
      <c r="F2994" s="24" t="s">
        <v>3</v>
      </c>
      <c r="G2994" s="24">
        <v>0</v>
      </c>
      <c r="H2994" s="24">
        <v>0</v>
      </c>
    </row>
    <row r="2995" spans="1:8">
      <c r="A2995" s="24" t="str">
        <f t="shared" si="46"/>
        <v>2006_IBD_45</v>
      </c>
      <c r="B2995" s="24">
        <v>2006</v>
      </c>
      <c r="C2995" s="24" t="s">
        <v>183</v>
      </c>
      <c r="D2995" s="24" t="str">
        <f>VLOOKUP(C2995,'FHF LUT'!$A$5:$H$81,2,FALSE)</f>
        <v>Douglas-fir Beetle</v>
      </c>
      <c r="E2995" s="24">
        <v>45</v>
      </c>
      <c r="F2995" s="24" t="s">
        <v>5</v>
      </c>
      <c r="G2995" s="24">
        <v>430</v>
      </c>
      <c r="H2995" s="24">
        <v>430</v>
      </c>
    </row>
    <row r="2996" spans="1:8">
      <c r="A2996" s="24" t="str">
        <f t="shared" si="46"/>
        <v>2006_IBD_46</v>
      </c>
      <c r="B2996" s="24">
        <v>2006</v>
      </c>
      <c r="C2996" s="24" t="s">
        <v>183</v>
      </c>
      <c r="D2996" s="24" t="str">
        <f>VLOOKUP(C2996,'FHF LUT'!$A$5:$H$81,2,FALSE)</f>
        <v>Douglas-fir Beetle</v>
      </c>
      <c r="E2996" s="24">
        <v>46</v>
      </c>
      <c r="F2996" s="24" t="s">
        <v>234</v>
      </c>
      <c r="G2996" s="24">
        <v>0</v>
      </c>
      <c r="H2996" s="24">
        <v>0</v>
      </c>
    </row>
    <row r="2997" spans="1:8">
      <c r="A2997" s="24" t="str">
        <f t="shared" si="46"/>
        <v>2006_IBD_47</v>
      </c>
      <c r="B2997" s="24">
        <v>2006</v>
      </c>
      <c r="C2997" s="24" t="s">
        <v>183</v>
      </c>
      <c r="D2997" s="24" t="str">
        <f>VLOOKUP(C2997,'FHF LUT'!$A$5:$H$81,2,FALSE)</f>
        <v>Douglas-fir Beetle</v>
      </c>
      <c r="E2997" s="24">
        <v>47</v>
      </c>
      <c r="F2997" s="24" t="s">
        <v>233</v>
      </c>
      <c r="G2997" s="24">
        <v>0</v>
      </c>
      <c r="H2997" s="24">
        <v>0</v>
      </c>
    </row>
    <row r="2998" spans="1:8">
      <c r="A2998" s="24" t="str">
        <f t="shared" si="46"/>
        <v>2006_IBD_48</v>
      </c>
      <c r="B2998" s="24">
        <v>2006</v>
      </c>
      <c r="C2998" s="24" t="s">
        <v>183</v>
      </c>
      <c r="D2998" s="24" t="str">
        <f>VLOOKUP(C2998,'FHF LUT'!$A$5:$H$81,2,FALSE)</f>
        <v>Douglas-fir Beetle</v>
      </c>
      <c r="E2998" s="24">
        <v>48</v>
      </c>
      <c r="F2998" s="24" t="s">
        <v>235</v>
      </c>
      <c r="G2998" s="24">
        <v>0</v>
      </c>
      <c r="H2998" s="24">
        <v>0</v>
      </c>
    </row>
    <row r="2999" spans="1:8">
      <c r="A2999" s="24" t="str">
        <f t="shared" si="46"/>
        <v>2006_IBM_1</v>
      </c>
      <c r="B2999" s="24">
        <v>2006</v>
      </c>
      <c r="C2999" s="24" t="s">
        <v>185</v>
      </c>
      <c r="D2999" s="24" t="str">
        <f>VLOOKUP(C2999,'FHF LUT'!$A$5:$H$81,2,FALSE)</f>
        <v>Mountain Pine Beetle</v>
      </c>
      <c r="E2999" s="24">
        <v>1</v>
      </c>
      <c r="F2999" s="24" t="s">
        <v>10</v>
      </c>
      <c r="G2999" s="24">
        <v>342057</v>
      </c>
      <c r="H2999" s="24">
        <v>273478</v>
      </c>
    </row>
    <row r="3000" spans="1:8">
      <c r="A3000" s="24" t="str">
        <f t="shared" si="46"/>
        <v>2006_IBM_2</v>
      </c>
      <c r="B3000" s="24">
        <v>2006</v>
      </c>
      <c r="C3000" s="24" t="s">
        <v>185</v>
      </c>
      <c r="D3000" s="24" t="str">
        <f>VLOOKUP(C3000,'FHF LUT'!$A$5:$H$81,2,FALSE)</f>
        <v>Mountain Pine Beetle</v>
      </c>
      <c r="E3000" s="24">
        <v>2</v>
      </c>
      <c r="F3000" s="24" t="s">
        <v>22</v>
      </c>
      <c r="G3000" s="24">
        <v>149190</v>
      </c>
      <c r="H3000" s="24">
        <v>110759</v>
      </c>
    </row>
    <row r="3001" spans="1:8">
      <c r="A3001" s="24" t="str">
        <f t="shared" si="46"/>
        <v>2006_IBM_3</v>
      </c>
      <c r="B3001" s="24">
        <v>2006</v>
      </c>
      <c r="C3001" s="24" t="s">
        <v>185</v>
      </c>
      <c r="D3001" s="24" t="str">
        <f>VLOOKUP(C3001,'FHF LUT'!$A$5:$H$81,2,FALSE)</f>
        <v>Mountain Pine Beetle</v>
      </c>
      <c r="E3001" s="24">
        <v>3</v>
      </c>
      <c r="F3001" s="24" t="s">
        <v>13</v>
      </c>
      <c r="G3001" s="24">
        <v>57027</v>
      </c>
      <c r="H3001" s="24">
        <v>49153</v>
      </c>
    </row>
    <row r="3002" spans="1:8">
      <c r="A3002" s="24" t="str">
        <f t="shared" si="46"/>
        <v>2006_IBM_4</v>
      </c>
      <c r="B3002" s="24">
        <v>2006</v>
      </c>
      <c r="C3002" s="24" t="s">
        <v>185</v>
      </c>
      <c r="D3002" s="24" t="str">
        <f>VLOOKUP(C3002,'FHF LUT'!$A$5:$H$81,2,FALSE)</f>
        <v>Mountain Pine Beetle</v>
      </c>
      <c r="E3002" s="24">
        <v>4</v>
      </c>
      <c r="F3002" s="24" t="s">
        <v>28</v>
      </c>
      <c r="G3002" s="24">
        <v>0</v>
      </c>
      <c r="H3002" s="24">
        <v>0</v>
      </c>
    </row>
    <row r="3003" spans="1:8">
      <c r="A3003" s="24" t="str">
        <f t="shared" si="46"/>
        <v>2006_IBM_5</v>
      </c>
      <c r="B3003" s="24">
        <v>2006</v>
      </c>
      <c r="C3003" s="24" t="s">
        <v>185</v>
      </c>
      <c r="D3003" s="24" t="str">
        <f>VLOOKUP(C3003,'FHF LUT'!$A$5:$H$81,2,FALSE)</f>
        <v>Mountain Pine Beetle</v>
      </c>
      <c r="E3003" s="24">
        <v>5</v>
      </c>
      <c r="F3003" s="24" t="s">
        <v>16</v>
      </c>
      <c r="G3003" s="24">
        <v>274216</v>
      </c>
      <c r="H3003" s="24">
        <v>163571</v>
      </c>
    </row>
    <row r="3004" spans="1:8">
      <c r="A3004" s="24" t="str">
        <f t="shared" si="46"/>
        <v>2006_IBM_7</v>
      </c>
      <c r="B3004" s="24">
        <v>2006</v>
      </c>
      <c r="C3004" s="24" t="s">
        <v>185</v>
      </c>
      <c r="D3004" s="24" t="str">
        <f>VLOOKUP(C3004,'FHF LUT'!$A$5:$H$81,2,FALSE)</f>
        <v>Mountain Pine Beetle</v>
      </c>
      <c r="E3004" s="24">
        <v>7</v>
      </c>
      <c r="F3004" s="24" t="s">
        <v>25</v>
      </c>
      <c r="G3004" s="24">
        <v>208218</v>
      </c>
      <c r="H3004" s="24">
        <v>132054</v>
      </c>
    </row>
    <row r="3005" spans="1:8">
      <c r="A3005" s="24" t="str">
        <f t="shared" si="46"/>
        <v>2006_IBM_8</v>
      </c>
      <c r="B3005" s="24">
        <v>2006</v>
      </c>
      <c r="C3005" s="24" t="s">
        <v>185</v>
      </c>
      <c r="D3005" s="24" t="str">
        <f>VLOOKUP(C3005,'FHF LUT'!$A$5:$H$81,2,FALSE)</f>
        <v>Mountain Pine Beetle</v>
      </c>
      <c r="E3005" s="24">
        <v>8</v>
      </c>
      <c r="F3005" s="24" t="s">
        <v>29</v>
      </c>
      <c r="G3005" s="24">
        <v>0</v>
      </c>
      <c r="H3005" s="24">
        <v>0</v>
      </c>
    </row>
    <row r="3006" spans="1:8">
      <c r="A3006" s="24" t="str">
        <f t="shared" si="46"/>
        <v>2006_IBM_9</v>
      </c>
      <c r="B3006" s="24">
        <v>2006</v>
      </c>
      <c r="C3006" s="24" t="s">
        <v>185</v>
      </c>
      <c r="D3006" s="24" t="str">
        <f>VLOOKUP(C3006,'FHF LUT'!$A$5:$H$81,2,FALSE)</f>
        <v>Mountain Pine Beetle</v>
      </c>
      <c r="E3006" s="24">
        <v>9</v>
      </c>
      <c r="F3006" s="24" t="s">
        <v>7</v>
      </c>
      <c r="G3006" s="24">
        <v>185755</v>
      </c>
      <c r="H3006" s="24">
        <v>122600</v>
      </c>
    </row>
    <row r="3007" spans="1:8">
      <c r="A3007" s="24" t="str">
        <f t="shared" si="46"/>
        <v>2006_IBM_10</v>
      </c>
      <c r="B3007" s="24">
        <v>2006</v>
      </c>
      <c r="C3007" s="24" t="s">
        <v>185</v>
      </c>
      <c r="D3007" s="24" t="str">
        <f>VLOOKUP(C3007,'FHF LUT'!$A$5:$H$81,2,FALSE)</f>
        <v>Mountain Pine Beetle</v>
      </c>
      <c r="E3007" s="24">
        <v>10</v>
      </c>
      <c r="F3007" s="24" t="s">
        <v>18</v>
      </c>
      <c r="G3007" s="24">
        <v>0</v>
      </c>
      <c r="H3007" s="24">
        <v>0</v>
      </c>
    </row>
    <row r="3008" spans="1:8">
      <c r="A3008" s="24" t="str">
        <f t="shared" si="46"/>
        <v>2006_IBM_11</v>
      </c>
      <c r="B3008" s="24">
        <v>2006</v>
      </c>
      <c r="C3008" s="24" t="s">
        <v>185</v>
      </c>
      <c r="D3008" s="24" t="str">
        <f>VLOOKUP(C3008,'FHF LUT'!$A$5:$H$81,2,FALSE)</f>
        <v>Mountain Pine Beetle</v>
      </c>
      <c r="E3008" s="24">
        <v>11</v>
      </c>
      <c r="F3008" s="24" t="s">
        <v>4</v>
      </c>
      <c r="G3008" s="24">
        <v>7664933</v>
      </c>
      <c r="H3008" s="24">
        <v>4456572</v>
      </c>
    </row>
    <row r="3009" spans="1:8">
      <c r="A3009" s="24" t="str">
        <f t="shared" si="46"/>
        <v>2006_IBM_12</v>
      </c>
      <c r="B3009" s="24">
        <v>2006</v>
      </c>
      <c r="C3009" s="24" t="s">
        <v>185</v>
      </c>
      <c r="D3009" s="24" t="str">
        <f>VLOOKUP(C3009,'FHF LUT'!$A$5:$H$81,2,FALSE)</f>
        <v>Mountain Pine Beetle</v>
      </c>
      <c r="E3009" s="24">
        <v>12</v>
      </c>
      <c r="F3009" s="24" t="s">
        <v>11</v>
      </c>
      <c r="G3009" s="24">
        <v>28</v>
      </c>
      <c r="H3009" s="24">
        <v>28</v>
      </c>
    </row>
    <row r="3010" spans="1:8">
      <c r="A3010" s="24" t="str">
        <f t="shared" si="46"/>
        <v>2006_IBM_13</v>
      </c>
      <c r="B3010" s="24">
        <v>2006</v>
      </c>
      <c r="C3010" s="24" t="s">
        <v>185</v>
      </c>
      <c r="D3010" s="24" t="str">
        <f>VLOOKUP(C3010,'FHF LUT'!$A$5:$H$81,2,FALSE)</f>
        <v>Mountain Pine Beetle</v>
      </c>
      <c r="E3010" s="24">
        <v>13</v>
      </c>
      <c r="F3010" s="24" t="s">
        <v>24</v>
      </c>
      <c r="G3010" s="24">
        <v>339794</v>
      </c>
      <c r="H3010" s="24">
        <v>278467</v>
      </c>
    </row>
    <row r="3011" spans="1:8">
      <c r="A3011" s="24" t="str">
        <f t="shared" ref="A3011:A3074" si="47">CONCATENATE(B3011,"_",C3011,"_",E3011)</f>
        <v>2006_IBM_14</v>
      </c>
      <c r="B3011" s="24">
        <v>2006</v>
      </c>
      <c r="C3011" s="24" t="s">
        <v>185</v>
      </c>
      <c r="D3011" s="24" t="str">
        <f>VLOOKUP(C3011,'FHF LUT'!$A$5:$H$81,2,FALSE)</f>
        <v>Mountain Pine Beetle</v>
      </c>
      <c r="E3011" s="24">
        <v>14</v>
      </c>
      <c r="F3011" s="24" t="s">
        <v>30</v>
      </c>
      <c r="G3011" s="24">
        <v>9457045</v>
      </c>
      <c r="H3011" s="24">
        <v>6503519</v>
      </c>
    </row>
    <row r="3012" spans="1:8">
      <c r="A3012" s="24" t="str">
        <f t="shared" si="47"/>
        <v>2006_IBM_15</v>
      </c>
      <c r="B3012" s="24">
        <v>2006</v>
      </c>
      <c r="C3012" s="24" t="s">
        <v>185</v>
      </c>
      <c r="D3012" s="24" t="str">
        <f>VLOOKUP(C3012,'FHF LUT'!$A$5:$H$81,2,FALSE)</f>
        <v>Mountain Pine Beetle</v>
      </c>
      <c r="E3012" s="24">
        <v>15</v>
      </c>
      <c r="F3012" s="24" t="s">
        <v>33</v>
      </c>
      <c r="G3012" s="24">
        <v>795712</v>
      </c>
      <c r="H3012" s="24">
        <v>748006</v>
      </c>
    </row>
    <row r="3013" spans="1:8">
      <c r="A3013" s="24" t="str">
        <f t="shared" si="47"/>
        <v>2006_IBM_16</v>
      </c>
      <c r="B3013" s="24">
        <v>2006</v>
      </c>
      <c r="C3013" s="24" t="s">
        <v>185</v>
      </c>
      <c r="D3013" s="24" t="str">
        <f>VLOOKUP(C3013,'FHF LUT'!$A$5:$H$81,2,FALSE)</f>
        <v>Mountain Pine Beetle</v>
      </c>
      <c r="E3013" s="24">
        <v>16</v>
      </c>
      <c r="F3013" s="24" t="s">
        <v>12</v>
      </c>
      <c r="G3013" s="24">
        <v>1972407</v>
      </c>
      <c r="H3013" s="24">
        <v>1397444</v>
      </c>
    </row>
    <row r="3014" spans="1:8">
      <c r="A3014" s="24" t="str">
        <f t="shared" si="47"/>
        <v>2006_IBM_17</v>
      </c>
      <c r="B3014" s="24">
        <v>2006</v>
      </c>
      <c r="C3014" s="24" t="s">
        <v>185</v>
      </c>
      <c r="D3014" s="24" t="str">
        <f>VLOOKUP(C3014,'FHF LUT'!$A$5:$H$81,2,FALSE)</f>
        <v>Mountain Pine Beetle</v>
      </c>
      <c r="E3014" s="24">
        <v>17</v>
      </c>
      <c r="F3014" s="24" t="s">
        <v>32</v>
      </c>
      <c r="G3014" s="24">
        <v>88038</v>
      </c>
      <c r="H3014" s="24">
        <v>69947</v>
      </c>
    </row>
    <row r="3015" spans="1:8">
      <c r="A3015" s="24" t="str">
        <f t="shared" si="47"/>
        <v>2006_IBM_18</v>
      </c>
      <c r="B3015" s="24">
        <v>2006</v>
      </c>
      <c r="C3015" s="24" t="s">
        <v>185</v>
      </c>
      <c r="D3015" s="24" t="str">
        <f>VLOOKUP(C3015,'FHF LUT'!$A$5:$H$81,2,FALSE)</f>
        <v>Mountain Pine Beetle</v>
      </c>
      <c r="E3015" s="24">
        <v>18</v>
      </c>
      <c r="F3015" s="24" t="s">
        <v>15</v>
      </c>
      <c r="G3015" s="24">
        <v>2234385</v>
      </c>
      <c r="H3015" s="24">
        <v>1369435</v>
      </c>
    </row>
    <row r="3016" spans="1:8">
      <c r="A3016" s="24" t="str">
        <f t="shared" si="47"/>
        <v>2006_IBM_20</v>
      </c>
      <c r="B3016" s="24">
        <v>2006</v>
      </c>
      <c r="C3016" s="24" t="s">
        <v>185</v>
      </c>
      <c r="D3016" s="24" t="str">
        <f>VLOOKUP(C3016,'FHF LUT'!$A$5:$H$81,2,FALSE)</f>
        <v>Mountain Pine Beetle</v>
      </c>
      <c r="E3016" s="24">
        <v>20</v>
      </c>
      <c r="F3016" s="24" t="s">
        <v>6</v>
      </c>
      <c r="G3016" s="24">
        <v>5621210</v>
      </c>
      <c r="H3016" s="24">
        <v>3612083</v>
      </c>
    </row>
    <row r="3017" spans="1:8">
      <c r="A3017" s="24" t="str">
        <f t="shared" si="47"/>
        <v>2006_IBM_22</v>
      </c>
      <c r="B3017" s="24">
        <v>2006</v>
      </c>
      <c r="C3017" s="24" t="s">
        <v>185</v>
      </c>
      <c r="D3017" s="24" t="str">
        <f>VLOOKUP(C3017,'FHF LUT'!$A$5:$H$81,2,FALSE)</f>
        <v>Mountain Pine Beetle</v>
      </c>
      <c r="E3017" s="24">
        <v>22</v>
      </c>
      <c r="F3017" s="24" t="s">
        <v>19</v>
      </c>
      <c r="G3017" s="24">
        <v>947924</v>
      </c>
      <c r="H3017" s="24">
        <v>561788</v>
      </c>
    </row>
    <row r="3018" spans="1:8">
      <c r="A3018" s="24" t="str">
        <f t="shared" si="47"/>
        <v>2006_IBM_23</v>
      </c>
      <c r="B3018" s="24">
        <v>2006</v>
      </c>
      <c r="C3018" s="24" t="s">
        <v>185</v>
      </c>
      <c r="D3018" s="24" t="str">
        <f>VLOOKUP(C3018,'FHF LUT'!$A$5:$H$81,2,FALSE)</f>
        <v>Mountain Pine Beetle</v>
      </c>
      <c r="E3018" s="24">
        <v>23</v>
      </c>
      <c r="F3018" s="24" t="s">
        <v>27</v>
      </c>
      <c r="G3018" s="24">
        <v>16167172</v>
      </c>
      <c r="H3018" s="24">
        <v>9236450</v>
      </c>
    </row>
    <row r="3019" spans="1:8">
      <c r="A3019" s="24" t="str">
        <f t="shared" si="47"/>
        <v>2006_IBM_24</v>
      </c>
      <c r="B3019" s="24">
        <v>2006</v>
      </c>
      <c r="C3019" s="24" t="s">
        <v>185</v>
      </c>
      <c r="D3019" s="24" t="str">
        <f>VLOOKUP(C3019,'FHF LUT'!$A$5:$H$81,2,FALSE)</f>
        <v>Mountain Pine Beetle</v>
      </c>
      <c r="E3019" s="24">
        <v>24</v>
      </c>
      <c r="F3019" s="24" t="s">
        <v>17</v>
      </c>
      <c r="G3019" s="24">
        <v>22676476</v>
      </c>
      <c r="H3019" s="24">
        <v>13613648</v>
      </c>
    </row>
    <row r="3020" spans="1:8">
      <c r="A3020" s="24" t="str">
        <f t="shared" si="47"/>
        <v>2006_IBM_25</v>
      </c>
      <c r="B3020" s="24">
        <v>2006</v>
      </c>
      <c r="C3020" s="24" t="s">
        <v>185</v>
      </c>
      <c r="D3020" s="24" t="str">
        <f>VLOOKUP(C3020,'FHF LUT'!$A$5:$H$81,2,FALSE)</f>
        <v>Mountain Pine Beetle</v>
      </c>
      <c r="E3020" s="24">
        <v>25</v>
      </c>
      <c r="F3020" s="24" t="s">
        <v>23</v>
      </c>
      <c r="G3020" s="24">
        <v>0</v>
      </c>
      <c r="H3020" s="24">
        <v>0</v>
      </c>
    </row>
    <row r="3021" spans="1:8">
      <c r="A3021" s="24" t="str">
        <f t="shared" si="47"/>
        <v>2006_IBM_26</v>
      </c>
      <c r="B3021" s="24">
        <v>2006</v>
      </c>
      <c r="C3021" s="24" t="s">
        <v>185</v>
      </c>
      <c r="D3021" s="24" t="str">
        <f>VLOOKUP(C3021,'FHF LUT'!$A$5:$H$81,2,FALSE)</f>
        <v>Mountain Pine Beetle</v>
      </c>
      <c r="E3021" s="24">
        <v>26</v>
      </c>
      <c r="F3021" s="24" t="s">
        <v>14</v>
      </c>
      <c r="G3021" s="24">
        <v>11822700</v>
      </c>
      <c r="H3021" s="24">
        <v>7490952</v>
      </c>
    </row>
    <row r="3022" spans="1:8">
      <c r="A3022" s="24" t="str">
        <f t="shared" si="47"/>
        <v>2006_IBM_27</v>
      </c>
      <c r="B3022" s="24">
        <v>2006</v>
      </c>
      <c r="C3022" s="24" t="s">
        <v>185</v>
      </c>
      <c r="D3022" s="24" t="str">
        <f>VLOOKUP(C3022,'FHF LUT'!$A$5:$H$81,2,FALSE)</f>
        <v>Mountain Pine Beetle</v>
      </c>
      <c r="E3022" s="24">
        <v>27</v>
      </c>
      <c r="F3022" s="24" t="s">
        <v>21</v>
      </c>
      <c r="G3022" s="24">
        <v>554</v>
      </c>
      <c r="H3022" s="24">
        <v>501</v>
      </c>
    </row>
    <row r="3023" spans="1:8">
      <c r="A3023" s="24" t="str">
        <f t="shared" si="47"/>
        <v>2006_IBM_29</v>
      </c>
      <c r="B3023" s="24">
        <v>2006</v>
      </c>
      <c r="C3023" s="24" t="s">
        <v>185</v>
      </c>
      <c r="D3023" s="24" t="str">
        <f>VLOOKUP(C3023,'FHF LUT'!$A$5:$H$81,2,FALSE)</f>
        <v>Mountain Pine Beetle</v>
      </c>
      <c r="E3023" s="24">
        <v>29</v>
      </c>
      <c r="F3023" s="24" t="s">
        <v>9</v>
      </c>
      <c r="G3023" s="24">
        <v>16492637</v>
      </c>
      <c r="H3023" s="24">
        <v>11860456</v>
      </c>
    </row>
    <row r="3024" spans="1:8">
      <c r="A3024" s="24" t="str">
        <f t="shared" si="47"/>
        <v>2006_IBM_30</v>
      </c>
      <c r="B3024" s="24">
        <v>2006</v>
      </c>
      <c r="C3024" s="24" t="s">
        <v>185</v>
      </c>
      <c r="D3024" s="24" t="str">
        <f>VLOOKUP(C3024,'FHF LUT'!$A$5:$H$81,2,FALSE)</f>
        <v>Mountain Pine Beetle</v>
      </c>
      <c r="E3024" s="24">
        <v>30</v>
      </c>
      <c r="F3024" s="24" t="s">
        <v>35</v>
      </c>
      <c r="G3024" s="24">
        <v>17688</v>
      </c>
      <c r="H3024" s="24">
        <v>14701</v>
      </c>
    </row>
    <row r="3025" spans="1:8">
      <c r="A3025" s="24" t="str">
        <f t="shared" si="47"/>
        <v>2006_IBM_31</v>
      </c>
      <c r="B3025" s="24">
        <v>2006</v>
      </c>
      <c r="C3025" s="24" t="s">
        <v>185</v>
      </c>
      <c r="D3025" s="24" t="str">
        <f>VLOOKUP(C3025,'FHF LUT'!$A$5:$H$81,2,FALSE)</f>
        <v>Mountain Pine Beetle</v>
      </c>
      <c r="E3025" s="24">
        <v>31</v>
      </c>
      <c r="F3025" s="24" t="s">
        <v>34</v>
      </c>
      <c r="G3025" s="24">
        <v>26696</v>
      </c>
      <c r="H3025" s="24">
        <v>23519</v>
      </c>
    </row>
    <row r="3026" spans="1:8">
      <c r="A3026" s="24" t="str">
        <f t="shared" si="47"/>
        <v>2006_IBM_38</v>
      </c>
      <c r="B3026" s="24">
        <v>2006</v>
      </c>
      <c r="C3026" s="24" t="s">
        <v>185</v>
      </c>
      <c r="D3026" s="24" t="str">
        <f>VLOOKUP(C3026,'FHF LUT'!$A$5:$H$81,2,FALSE)</f>
        <v>Mountain Pine Beetle</v>
      </c>
      <c r="E3026" s="24">
        <v>38</v>
      </c>
      <c r="F3026" s="24" t="s">
        <v>8</v>
      </c>
      <c r="G3026" s="24">
        <v>0</v>
      </c>
      <c r="H3026" s="24">
        <v>0</v>
      </c>
    </row>
    <row r="3027" spans="1:8">
      <c r="A3027" s="24" t="str">
        <f t="shared" si="47"/>
        <v>2006_IBM_39</v>
      </c>
      <c r="B3027" s="24">
        <v>2006</v>
      </c>
      <c r="C3027" s="24" t="s">
        <v>185</v>
      </c>
      <c r="D3027" s="24" t="str">
        <f>VLOOKUP(C3027,'FHF LUT'!$A$5:$H$81,2,FALSE)</f>
        <v>Mountain Pine Beetle</v>
      </c>
      <c r="E3027" s="24">
        <v>39</v>
      </c>
      <c r="F3027" s="24" t="s">
        <v>36</v>
      </c>
      <c r="G3027" s="24">
        <v>0</v>
      </c>
      <c r="H3027" s="24">
        <v>0</v>
      </c>
    </row>
    <row r="3028" spans="1:8">
      <c r="A3028" s="24" t="str">
        <f t="shared" si="47"/>
        <v>2006_IBM_40</v>
      </c>
      <c r="B3028" s="24">
        <v>2006</v>
      </c>
      <c r="C3028" s="24" t="s">
        <v>185</v>
      </c>
      <c r="D3028" s="24" t="str">
        <f>VLOOKUP(C3028,'FHF LUT'!$A$5:$H$81,2,FALSE)</f>
        <v>Mountain Pine Beetle</v>
      </c>
      <c r="E3028" s="24">
        <v>40</v>
      </c>
      <c r="F3028" s="24" t="s">
        <v>31</v>
      </c>
      <c r="G3028" s="24">
        <v>0</v>
      </c>
      <c r="H3028" s="24">
        <v>0</v>
      </c>
    </row>
    <row r="3029" spans="1:8">
      <c r="A3029" s="24" t="str">
        <f t="shared" si="47"/>
        <v>2006_IBM_41</v>
      </c>
      <c r="B3029" s="24">
        <v>2006</v>
      </c>
      <c r="C3029" s="24" t="s">
        <v>185</v>
      </c>
      <c r="D3029" s="24" t="str">
        <f>VLOOKUP(C3029,'FHF LUT'!$A$5:$H$81,2,FALSE)</f>
        <v>Mountain Pine Beetle</v>
      </c>
      <c r="E3029" s="24">
        <v>41</v>
      </c>
      <c r="F3029" s="24" t="s">
        <v>26</v>
      </c>
      <c r="G3029" s="24">
        <v>84076</v>
      </c>
      <c r="H3029" s="24">
        <v>71072</v>
      </c>
    </row>
    <row r="3030" spans="1:8">
      <c r="A3030" s="24" t="str">
        <f t="shared" si="47"/>
        <v>2006_IBM_43</v>
      </c>
      <c r="B3030" s="24">
        <v>2006</v>
      </c>
      <c r="C3030" s="24" t="s">
        <v>185</v>
      </c>
      <c r="D3030" s="24" t="str">
        <f>VLOOKUP(C3030,'FHF LUT'!$A$5:$H$81,2,FALSE)</f>
        <v>Mountain Pine Beetle</v>
      </c>
      <c r="E3030" s="24">
        <v>43</v>
      </c>
      <c r="F3030" s="24" t="s">
        <v>20</v>
      </c>
      <c r="G3030" s="24">
        <v>0</v>
      </c>
      <c r="H3030" s="24">
        <v>0</v>
      </c>
    </row>
    <row r="3031" spans="1:8">
      <c r="A3031" s="24" t="str">
        <f t="shared" si="47"/>
        <v>2006_IBM_44</v>
      </c>
      <c r="B3031" s="24">
        <v>2006</v>
      </c>
      <c r="C3031" s="24" t="s">
        <v>185</v>
      </c>
      <c r="D3031" s="24" t="str">
        <f>VLOOKUP(C3031,'FHF LUT'!$A$5:$H$81,2,FALSE)</f>
        <v>Mountain Pine Beetle</v>
      </c>
      <c r="E3031" s="24">
        <v>44</v>
      </c>
      <c r="F3031" s="24" t="s">
        <v>3</v>
      </c>
      <c r="G3031" s="24">
        <v>0</v>
      </c>
      <c r="H3031" s="24">
        <v>0</v>
      </c>
    </row>
    <row r="3032" spans="1:8">
      <c r="A3032" s="24" t="str">
        <f t="shared" si="47"/>
        <v>2006_IBM_45</v>
      </c>
      <c r="B3032" s="24">
        <v>2006</v>
      </c>
      <c r="C3032" s="24" t="s">
        <v>185</v>
      </c>
      <c r="D3032" s="24" t="str">
        <f>VLOOKUP(C3032,'FHF LUT'!$A$5:$H$81,2,FALSE)</f>
        <v>Mountain Pine Beetle</v>
      </c>
      <c r="E3032" s="24">
        <v>45</v>
      </c>
      <c r="F3032" s="24" t="s">
        <v>5</v>
      </c>
      <c r="G3032" s="24">
        <v>131300</v>
      </c>
      <c r="H3032" s="24">
        <v>104757</v>
      </c>
    </row>
    <row r="3033" spans="1:8">
      <c r="A3033" s="24" t="str">
        <f t="shared" si="47"/>
        <v>2006_IBM_46</v>
      </c>
      <c r="B3033" s="24">
        <v>2006</v>
      </c>
      <c r="C3033" s="24" t="s">
        <v>185</v>
      </c>
      <c r="D3033" s="24" t="str">
        <f>VLOOKUP(C3033,'FHF LUT'!$A$5:$H$81,2,FALSE)</f>
        <v>Mountain Pine Beetle</v>
      </c>
      <c r="E3033" s="24">
        <v>46</v>
      </c>
      <c r="F3033" s="24" t="s">
        <v>234</v>
      </c>
      <c r="G3033" s="24">
        <v>143</v>
      </c>
      <c r="H3033" s="24">
        <v>137</v>
      </c>
    </row>
    <row r="3034" spans="1:8">
      <c r="A3034" s="24" t="str">
        <f t="shared" si="47"/>
        <v>2006_IBM_47</v>
      </c>
      <c r="B3034" s="24">
        <v>2006</v>
      </c>
      <c r="C3034" s="24" t="s">
        <v>185</v>
      </c>
      <c r="D3034" s="24" t="str">
        <f>VLOOKUP(C3034,'FHF LUT'!$A$5:$H$81,2,FALSE)</f>
        <v>Mountain Pine Beetle</v>
      </c>
      <c r="E3034" s="24">
        <v>47</v>
      </c>
      <c r="F3034" s="24" t="s">
        <v>233</v>
      </c>
      <c r="G3034" s="24">
        <v>0</v>
      </c>
      <c r="H3034" s="24">
        <v>0</v>
      </c>
    </row>
    <row r="3035" spans="1:8">
      <c r="A3035" s="24" t="str">
        <f t="shared" si="47"/>
        <v>2006_IBM_48</v>
      </c>
      <c r="B3035" s="24">
        <v>2006</v>
      </c>
      <c r="C3035" s="24" t="s">
        <v>185</v>
      </c>
      <c r="D3035" s="24" t="str">
        <f>VLOOKUP(C3035,'FHF LUT'!$A$5:$H$81,2,FALSE)</f>
        <v>Mountain Pine Beetle</v>
      </c>
      <c r="E3035" s="24">
        <v>48</v>
      </c>
      <c r="F3035" s="24" t="s">
        <v>235</v>
      </c>
      <c r="G3035" s="24">
        <v>0</v>
      </c>
      <c r="H3035" s="24">
        <v>0</v>
      </c>
    </row>
    <row r="3036" spans="1:8">
      <c r="A3036" s="24" t="str">
        <f t="shared" si="47"/>
        <v>2006_IBS_1</v>
      </c>
      <c r="B3036" s="24">
        <v>2006</v>
      </c>
      <c r="C3036" s="24" t="s">
        <v>186</v>
      </c>
      <c r="D3036" s="24" t="str">
        <f>VLOOKUP(C3036,'FHF LUT'!$A$5:$H$81,2,FALSE)</f>
        <v>Spruce Beetle</v>
      </c>
      <c r="E3036" s="24">
        <v>1</v>
      </c>
      <c r="F3036" s="24" t="s">
        <v>10</v>
      </c>
      <c r="G3036" s="24">
        <v>0</v>
      </c>
      <c r="H3036" s="24">
        <v>0</v>
      </c>
    </row>
    <row r="3037" spans="1:8">
      <c r="A3037" s="24" t="str">
        <f t="shared" si="47"/>
        <v>2006_IBS_2</v>
      </c>
      <c r="B3037" s="24">
        <v>2006</v>
      </c>
      <c r="C3037" s="24" t="s">
        <v>186</v>
      </c>
      <c r="D3037" s="24" t="str">
        <f>VLOOKUP(C3037,'FHF LUT'!$A$5:$H$81,2,FALSE)</f>
        <v>Spruce Beetle</v>
      </c>
      <c r="E3037" s="24">
        <v>2</v>
      </c>
      <c r="F3037" s="24" t="s">
        <v>22</v>
      </c>
      <c r="G3037" s="24">
        <v>0</v>
      </c>
      <c r="H3037" s="24">
        <v>0</v>
      </c>
    </row>
    <row r="3038" spans="1:8">
      <c r="A3038" s="24" t="str">
        <f t="shared" si="47"/>
        <v>2006_IBS_3</v>
      </c>
      <c r="B3038" s="24">
        <v>2006</v>
      </c>
      <c r="C3038" s="24" t="s">
        <v>186</v>
      </c>
      <c r="D3038" s="24" t="str">
        <f>VLOOKUP(C3038,'FHF LUT'!$A$5:$H$81,2,FALSE)</f>
        <v>Spruce Beetle</v>
      </c>
      <c r="E3038" s="24">
        <v>3</v>
      </c>
      <c r="F3038" s="24" t="s">
        <v>13</v>
      </c>
      <c r="G3038" s="24">
        <v>0</v>
      </c>
      <c r="H3038" s="24">
        <v>0</v>
      </c>
    </row>
    <row r="3039" spans="1:8">
      <c r="A3039" s="24" t="str">
        <f t="shared" si="47"/>
        <v>2006_IBS_4</v>
      </c>
      <c r="B3039" s="24">
        <v>2006</v>
      </c>
      <c r="C3039" s="24" t="s">
        <v>186</v>
      </c>
      <c r="D3039" s="24" t="str">
        <f>VLOOKUP(C3039,'FHF LUT'!$A$5:$H$81,2,FALSE)</f>
        <v>Spruce Beetle</v>
      </c>
      <c r="E3039" s="24">
        <v>4</v>
      </c>
      <c r="F3039" s="24" t="s">
        <v>28</v>
      </c>
      <c r="G3039" s="24">
        <v>0</v>
      </c>
      <c r="H3039" s="24">
        <v>0</v>
      </c>
    </row>
    <row r="3040" spans="1:8">
      <c r="A3040" s="24" t="str">
        <f t="shared" si="47"/>
        <v>2006_IBS_5</v>
      </c>
      <c r="B3040" s="24">
        <v>2006</v>
      </c>
      <c r="C3040" s="24" t="s">
        <v>186</v>
      </c>
      <c r="D3040" s="24" t="str">
        <f>VLOOKUP(C3040,'FHF LUT'!$A$5:$H$81,2,FALSE)</f>
        <v>Spruce Beetle</v>
      </c>
      <c r="E3040" s="24">
        <v>5</v>
      </c>
      <c r="F3040" s="24" t="s">
        <v>16</v>
      </c>
      <c r="G3040" s="24">
        <v>0</v>
      </c>
      <c r="H3040" s="24">
        <v>0</v>
      </c>
    </row>
    <row r="3041" spans="1:8">
      <c r="A3041" s="24" t="str">
        <f t="shared" si="47"/>
        <v>2006_IBS_7</v>
      </c>
      <c r="B3041" s="24">
        <v>2006</v>
      </c>
      <c r="C3041" s="24" t="s">
        <v>186</v>
      </c>
      <c r="D3041" s="24" t="str">
        <f>VLOOKUP(C3041,'FHF LUT'!$A$5:$H$81,2,FALSE)</f>
        <v>Spruce Beetle</v>
      </c>
      <c r="E3041" s="24">
        <v>7</v>
      </c>
      <c r="F3041" s="24" t="s">
        <v>25</v>
      </c>
      <c r="G3041" s="24">
        <v>468</v>
      </c>
      <c r="H3041" s="24">
        <v>468</v>
      </c>
    </row>
    <row r="3042" spans="1:8">
      <c r="A3042" s="24" t="str">
        <f t="shared" si="47"/>
        <v>2006_IBS_8</v>
      </c>
      <c r="B3042" s="24">
        <v>2006</v>
      </c>
      <c r="C3042" s="24" t="s">
        <v>186</v>
      </c>
      <c r="D3042" s="24" t="str">
        <f>VLOOKUP(C3042,'FHF LUT'!$A$5:$H$81,2,FALSE)</f>
        <v>Spruce Beetle</v>
      </c>
      <c r="E3042" s="24">
        <v>8</v>
      </c>
      <c r="F3042" s="24" t="s">
        <v>29</v>
      </c>
      <c r="G3042" s="24">
        <v>16</v>
      </c>
      <c r="H3042" s="24">
        <v>16</v>
      </c>
    </row>
    <row r="3043" spans="1:8">
      <c r="A3043" s="24" t="str">
        <f t="shared" si="47"/>
        <v>2006_IBS_9</v>
      </c>
      <c r="B3043" s="24">
        <v>2006</v>
      </c>
      <c r="C3043" s="24" t="s">
        <v>186</v>
      </c>
      <c r="D3043" s="24" t="str">
        <f>VLOOKUP(C3043,'FHF LUT'!$A$5:$H$81,2,FALSE)</f>
        <v>Spruce Beetle</v>
      </c>
      <c r="E3043" s="24">
        <v>9</v>
      </c>
      <c r="F3043" s="24" t="s">
        <v>7</v>
      </c>
      <c r="G3043" s="24">
        <v>342</v>
      </c>
      <c r="H3043" s="24">
        <v>342</v>
      </c>
    </row>
    <row r="3044" spans="1:8">
      <c r="A3044" s="24" t="str">
        <f t="shared" si="47"/>
        <v>2006_IBS_10</v>
      </c>
      <c r="B3044" s="24">
        <v>2006</v>
      </c>
      <c r="C3044" s="24" t="s">
        <v>186</v>
      </c>
      <c r="D3044" s="24" t="str">
        <f>VLOOKUP(C3044,'FHF LUT'!$A$5:$H$81,2,FALSE)</f>
        <v>Spruce Beetle</v>
      </c>
      <c r="E3044" s="24">
        <v>10</v>
      </c>
      <c r="F3044" s="24" t="s">
        <v>18</v>
      </c>
      <c r="G3044" s="24">
        <v>0</v>
      </c>
      <c r="H3044" s="24">
        <v>0</v>
      </c>
    </row>
    <row r="3045" spans="1:8">
      <c r="A3045" s="24" t="str">
        <f t="shared" si="47"/>
        <v>2006_IBS_11</v>
      </c>
      <c r="B3045" s="24">
        <v>2006</v>
      </c>
      <c r="C3045" s="24" t="s">
        <v>186</v>
      </c>
      <c r="D3045" s="24" t="str">
        <f>VLOOKUP(C3045,'FHF LUT'!$A$5:$H$81,2,FALSE)</f>
        <v>Spruce Beetle</v>
      </c>
      <c r="E3045" s="24">
        <v>11</v>
      </c>
      <c r="F3045" s="24" t="s">
        <v>4</v>
      </c>
      <c r="G3045" s="24">
        <v>12640</v>
      </c>
      <c r="H3045" s="24">
        <v>4886</v>
      </c>
    </row>
    <row r="3046" spans="1:8">
      <c r="A3046" s="24" t="str">
        <f t="shared" si="47"/>
        <v>2006_IBS_12</v>
      </c>
      <c r="B3046" s="24">
        <v>2006</v>
      </c>
      <c r="C3046" s="24" t="s">
        <v>186</v>
      </c>
      <c r="D3046" s="24" t="str">
        <f>VLOOKUP(C3046,'FHF LUT'!$A$5:$H$81,2,FALSE)</f>
        <v>Spruce Beetle</v>
      </c>
      <c r="E3046" s="24">
        <v>12</v>
      </c>
      <c r="F3046" s="24" t="s">
        <v>11</v>
      </c>
      <c r="G3046" s="24">
        <v>0</v>
      </c>
      <c r="H3046" s="24">
        <v>0</v>
      </c>
    </row>
    <row r="3047" spans="1:8">
      <c r="A3047" s="24" t="str">
        <f t="shared" si="47"/>
        <v>2006_IBS_13</v>
      </c>
      <c r="B3047" s="24">
        <v>2006</v>
      </c>
      <c r="C3047" s="24" t="s">
        <v>186</v>
      </c>
      <c r="D3047" s="24" t="str">
        <f>VLOOKUP(C3047,'FHF LUT'!$A$5:$H$81,2,FALSE)</f>
        <v>Spruce Beetle</v>
      </c>
      <c r="E3047" s="24">
        <v>13</v>
      </c>
      <c r="F3047" s="24" t="s">
        <v>24</v>
      </c>
      <c r="G3047" s="24">
        <v>0</v>
      </c>
      <c r="H3047" s="24">
        <v>0</v>
      </c>
    </row>
    <row r="3048" spans="1:8">
      <c r="A3048" s="24" t="str">
        <f t="shared" si="47"/>
        <v>2006_IBS_14</v>
      </c>
      <c r="B3048" s="24">
        <v>2006</v>
      </c>
      <c r="C3048" s="24" t="s">
        <v>186</v>
      </c>
      <c r="D3048" s="24" t="str">
        <f>VLOOKUP(C3048,'FHF LUT'!$A$5:$H$81,2,FALSE)</f>
        <v>Spruce Beetle</v>
      </c>
      <c r="E3048" s="24">
        <v>14</v>
      </c>
      <c r="F3048" s="24" t="s">
        <v>30</v>
      </c>
      <c r="G3048" s="24">
        <v>0</v>
      </c>
      <c r="H3048" s="24">
        <v>0</v>
      </c>
    </row>
    <row r="3049" spans="1:8">
      <c r="A3049" s="24" t="str">
        <f t="shared" si="47"/>
        <v>2006_IBS_15</v>
      </c>
      <c r="B3049" s="24">
        <v>2006</v>
      </c>
      <c r="C3049" s="24" t="s">
        <v>186</v>
      </c>
      <c r="D3049" s="24" t="str">
        <f>VLOOKUP(C3049,'FHF LUT'!$A$5:$H$81,2,FALSE)</f>
        <v>Spruce Beetle</v>
      </c>
      <c r="E3049" s="24">
        <v>15</v>
      </c>
      <c r="F3049" s="24" t="s">
        <v>33</v>
      </c>
      <c r="G3049" s="24">
        <v>50997</v>
      </c>
      <c r="H3049" s="24">
        <v>50551</v>
      </c>
    </row>
    <row r="3050" spans="1:8">
      <c r="A3050" s="24" t="str">
        <f t="shared" si="47"/>
        <v>2006_IBS_16</v>
      </c>
      <c r="B3050" s="24">
        <v>2006</v>
      </c>
      <c r="C3050" s="24" t="s">
        <v>186</v>
      </c>
      <c r="D3050" s="24" t="str">
        <f>VLOOKUP(C3050,'FHF LUT'!$A$5:$H$81,2,FALSE)</f>
        <v>Spruce Beetle</v>
      </c>
      <c r="E3050" s="24">
        <v>16</v>
      </c>
      <c r="F3050" s="24" t="s">
        <v>12</v>
      </c>
      <c r="G3050" s="24">
        <v>0</v>
      </c>
      <c r="H3050" s="24">
        <v>0</v>
      </c>
    </row>
    <row r="3051" spans="1:8">
      <c r="A3051" s="24" t="str">
        <f t="shared" si="47"/>
        <v>2006_IBS_17</v>
      </c>
      <c r="B3051" s="24">
        <v>2006</v>
      </c>
      <c r="C3051" s="24" t="s">
        <v>186</v>
      </c>
      <c r="D3051" s="24" t="str">
        <f>VLOOKUP(C3051,'FHF LUT'!$A$5:$H$81,2,FALSE)</f>
        <v>Spruce Beetle</v>
      </c>
      <c r="E3051" s="24">
        <v>17</v>
      </c>
      <c r="F3051" s="24" t="s">
        <v>32</v>
      </c>
      <c r="G3051" s="24">
        <v>274</v>
      </c>
      <c r="H3051" s="24">
        <v>269</v>
      </c>
    </row>
    <row r="3052" spans="1:8">
      <c r="A3052" s="24" t="str">
        <f t="shared" si="47"/>
        <v>2006_IBS_18</v>
      </c>
      <c r="B3052" s="24">
        <v>2006</v>
      </c>
      <c r="C3052" s="24" t="s">
        <v>186</v>
      </c>
      <c r="D3052" s="24" t="str">
        <f>VLOOKUP(C3052,'FHF LUT'!$A$5:$H$81,2,FALSE)</f>
        <v>Spruce Beetle</v>
      </c>
      <c r="E3052" s="24">
        <v>18</v>
      </c>
      <c r="F3052" s="24" t="s">
        <v>15</v>
      </c>
      <c r="G3052" s="24">
        <v>391</v>
      </c>
      <c r="H3052" s="24">
        <v>105</v>
      </c>
    </row>
    <row r="3053" spans="1:8">
      <c r="A3053" s="24" t="str">
        <f t="shared" si="47"/>
        <v>2006_IBS_20</v>
      </c>
      <c r="B3053" s="24">
        <v>2006</v>
      </c>
      <c r="C3053" s="24" t="s">
        <v>186</v>
      </c>
      <c r="D3053" s="24" t="str">
        <f>VLOOKUP(C3053,'FHF LUT'!$A$5:$H$81,2,FALSE)</f>
        <v>Spruce Beetle</v>
      </c>
      <c r="E3053" s="24">
        <v>20</v>
      </c>
      <c r="F3053" s="24" t="s">
        <v>6</v>
      </c>
      <c r="G3053" s="24">
        <v>0</v>
      </c>
      <c r="H3053" s="24">
        <v>0</v>
      </c>
    </row>
    <row r="3054" spans="1:8">
      <c r="A3054" s="24" t="str">
        <f t="shared" si="47"/>
        <v>2006_IBS_22</v>
      </c>
      <c r="B3054" s="24">
        <v>2006</v>
      </c>
      <c r="C3054" s="24" t="s">
        <v>186</v>
      </c>
      <c r="D3054" s="24" t="str">
        <f>VLOOKUP(C3054,'FHF LUT'!$A$5:$H$81,2,FALSE)</f>
        <v>Spruce Beetle</v>
      </c>
      <c r="E3054" s="24">
        <v>22</v>
      </c>
      <c r="F3054" s="24" t="s">
        <v>19</v>
      </c>
      <c r="G3054" s="24">
        <v>1709</v>
      </c>
      <c r="H3054" s="24">
        <v>234</v>
      </c>
    </row>
    <row r="3055" spans="1:8">
      <c r="A3055" s="24" t="str">
        <f t="shared" si="47"/>
        <v>2006_IBS_23</v>
      </c>
      <c r="B3055" s="24">
        <v>2006</v>
      </c>
      <c r="C3055" s="24" t="s">
        <v>186</v>
      </c>
      <c r="D3055" s="24" t="str">
        <f>VLOOKUP(C3055,'FHF LUT'!$A$5:$H$81,2,FALSE)</f>
        <v>Spruce Beetle</v>
      </c>
      <c r="E3055" s="24">
        <v>23</v>
      </c>
      <c r="F3055" s="24" t="s">
        <v>27</v>
      </c>
      <c r="G3055" s="24">
        <v>93946</v>
      </c>
      <c r="H3055" s="24">
        <v>73738</v>
      </c>
    </row>
    <row r="3056" spans="1:8">
      <c r="A3056" s="24" t="str">
        <f t="shared" si="47"/>
        <v>2006_IBS_24</v>
      </c>
      <c r="B3056" s="24">
        <v>2006</v>
      </c>
      <c r="C3056" s="24" t="s">
        <v>186</v>
      </c>
      <c r="D3056" s="24" t="str">
        <f>VLOOKUP(C3056,'FHF LUT'!$A$5:$H$81,2,FALSE)</f>
        <v>Spruce Beetle</v>
      </c>
      <c r="E3056" s="24">
        <v>24</v>
      </c>
      <c r="F3056" s="24" t="s">
        <v>17</v>
      </c>
      <c r="G3056" s="24">
        <v>0</v>
      </c>
      <c r="H3056" s="24">
        <v>0</v>
      </c>
    </row>
    <row r="3057" spans="1:8">
      <c r="A3057" s="24" t="str">
        <f t="shared" si="47"/>
        <v>2006_IBS_25</v>
      </c>
      <c r="B3057" s="24">
        <v>2006</v>
      </c>
      <c r="C3057" s="24" t="s">
        <v>186</v>
      </c>
      <c r="D3057" s="24" t="str">
        <f>VLOOKUP(C3057,'FHF LUT'!$A$5:$H$81,2,FALSE)</f>
        <v>Spruce Beetle</v>
      </c>
      <c r="E3057" s="24">
        <v>25</v>
      </c>
      <c r="F3057" s="24" t="s">
        <v>23</v>
      </c>
      <c r="G3057" s="24">
        <v>0</v>
      </c>
      <c r="H3057" s="24">
        <v>0</v>
      </c>
    </row>
    <row r="3058" spans="1:8">
      <c r="A3058" s="24" t="str">
        <f t="shared" si="47"/>
        <v>2006_IBS_26</v>
      </c>
      <c r="B3058" s="24">
        <v>2006</v>
      </c>
      <c r="C3058" s="24" t="s">
        <v>186</v>
      </c>
      <c r="D3058" s="24" t="str">
        <f>VLOOKUP(C3058,'FHF LUT'!$A$5:$H$81,2,FALSE)</f>
        <v>Spruce Beetle</v>
      </c>
      <c r="E3058" s="24">
        <v>26</v>
      </c>
      <c r="F3058" s="24" t="s">
        <v>14</v>
      </c>
      <c r="G3058" s="24">
        <v>110586</v>
      </c>
      <c r="H3058" s="24">
        <v>87179</v>
      </c>
    </row>
    <row r="3059" spans="1:8">
      <c r="A3059" s="24" t="str">
        <f t="shared" si="47"/>
        <v>2006_IBS_27</v>
      </c>
      <c r="B3059" s="24">
        <v>2006</v>
      </c>
      <c r="C3059" s="24" t="s">
        <v>186</v>
      </c>
      <c r="D3059" s="24" t="str">
        <f>VLOOKUP(C3059,'FHF LUT'!$A$5:$H$81,2,FALSE)</f>
        <v>Spruce Beetle</v>
      </c>
      <c r="E3059" s="24">
        <v>27</v>
      </c>
      <c r="F3059" s="24" t="s">
        <v>21</v>
      </c>
      <c r="G3059" s="24">
        <v>608</v>
      </c>
      <c r="H3059" s="24">
        <v>608</v>
      </c>
    </row>
    <row r="3060" spans="1:8">
      <c r="A3060" s="24" t="str">
        <f t="shared" si="47"/>
        <v>2006_IBS_29</v>
      </c>
      <c r="B3060" s="24">
        <v>2006</v>
      </c>
      <c r="C3060" s="24" t="s">
        <v>186</v>
      </c>
      <c r="D3060" s="24" t="str">
        <f>VLOOKUP(C3060,'FHF LUT'!$A$5:$H$81,2,FALSE)</f>
        <v>Spruce Beetle</v>
      </c>
      <c r="E3060" s="24">
        <v>29</v>
      </c>
      <c r="F3060" s="24" t="s">
        <v>9</v>
      </c>
      <c r="G3060" s="24">
        <v>72545</v>
      </c>
      <c r="H3060" s="24">
        <v>64980</v>
      </c>
    </row>
    <row r="3061" spans="1:8">
      <c r="A3061" s="24" t="str">
        <f t="shared" si="47"/>
        <v>2006_IBS_30</v>
      </c>
      <c r="B3061" s="24">
        <v>2006</v>
      </c>
      <c r="C3061" s="24" t="s">
        <v>186</v>
      </c>
      <c r="D3061" s="24" t="str">
        <f>VLOOKUP(C3061,'FHF LUT'!$A$5:$H$81,2,FALSE)</f>
        <v>Spruce Beetle</v>
      </c>
      <c r="E3061" s="24">
        <v>30</v>
      </c>
      <c r="F3061" s="24" t="s">
        <v>35</v>
      </c>
      <c r="G3061" s="24">
        <v>639</v>
      </c>
      <c r="H3061" s="24">
        <v>639</v>
      </c>
    </row>
    <row r="3062" spans="1:8">
      <c r="A3062" s="24" t="str">
        <f t="shared" si="47"/>
        <v>2006_IBS_31</v>
      </c>
      <c r="B3062" s="24">
        <v>2006</v>
      </c>
      <c r="C3062" s="24" t="s">
        <v>186</v>
      </c>
      <c r="D3062" s="24" t="str">
        <f>VLOOKUP(C3062,'FHF LUT'!$A$5:$H$81,2,FALSE)</f>
        <v>Spruce Beetle</v>
      </c>
      <c r="E3062" s="24">
        <v>31</v>
      </c>
      <c r="F3062" s="24" t="s">
        <v>34</v>
      </c>
      <c r="G3062" s="24">
        <v>1111</v>
      </c>
      <c r="H3062" s="24">
        <v>1111</v>
      </c>
    </row>
    <row r="3063" spans="1:8">
      <c r="A3063" s="24" t="str">
        <f t="shared" si="47"/>
        <v>2006_IBS_38</v>
      </c>
      <c r="B3063" s="24">
        <v>2006</v>
      </c>
      <c r="C3063" s="24" t="s">
        <v>186</v>
      </c>
      <c r="D3063" s="24" t="str">
        <f>VLOOKUP(C3063,'FHF LUT'!$A$5:$H$81,2,FALSE)</f>
        <v>Spruce Beetle</v>
      </c>
      <c r="E3063" s="24">
        <v>38</v>
      </c>
      <c r="F3063" s="24" t="s">
        <v>8</v>
      </c>
      <c r="G3063" s="24">
        <v>0</v>
      </c>
      <c r="H3063" s="24">
        <v>0</v>
      </c>
    </row>
    <row r="3064" spans="1:8">
      <c r="A3064" s="24" t="str">
        <f t="shared" si="47"/>
        <v>2006_IBS_39</v>
      </c>
      <c r="B3064" s="24">
        <v>2006</v>
      </c>
      <c r="C3064" s="24" t="s">
        <v>186</v>
      </c>
      <c r="D3064" s="24" t="str">
        <f>VLOOKUP(C3064,'FHF LUT'!$A$5:$H$81,2,FALSE)</f>
        <v>Spruce Beetle</v>
      </c>
      <c r="E3064" s="24">
        <v>39</v>
      </c>
      <c r="F3064" s="24" t="s">
        <v>36</v>
      </c>
      <c r="G3064" s="24">
        <v>0</v>
      </c>
      <c r="H3064" s="24">
        <v>0</v>
      </c>
    </row>
    <row r="3065" spans="1:8">
      <c r="A3065" s="24" t="str">
        <f t="shared" si="47"/>
        <v>2006_IBS_40</v>
      </c>
      <c r="B3065" s="24">
        <v>2006</v>
      </c>
      <c r="C3065" s="24" t="s">
        <v>186</v>
      </c>
      <c r="D3065" s="24" t="str">
        <f>VLOOKUP(C3065,'FHF LUT'!$A$5:$H$81,2,FALSE)</f>
        <v>Spruce Beetle</v>
      </c>
      <c r="E3065" s="24">
        <v>40</v>
      </c>
      <c r="F3065" s="24" t="s">
        <v>31</v>
      </c>
      <c r="G3065" s="24">
        <v>0</v>
      </c>
      <c r="H3065" s="24">
        <v>0</v>
      </c>
    </row>
    <row r="3066" spans="1:8">
      <c r="A3066" s="24" t="str">
        <f t="shared" si="47"/>
        <v>2006_IBS_41</v>
      </c>
      <c r="B3066" s="24">
        <v>2006</v>
      </c>
      <c r="C3066" s="24" t="s">
        <v>186</v>
      </c>
      <c r="D3066" s="24" t="str">
        <f>VLOOKUP(C3066,'FHF LUT'!$A$5:$H$81,2,FALSE)</f>
        <v>Spruce Beetle</v>
      </c>
      <c r="E3066" s="24">
        <v>41</v>
      </c>
      <c r="F3066" s="24" t="s">
        <v>26</v>
      </c>
      <c r="G3066" s="24">
        <v>0</v>
      </c>
      <c r="H3066" s="24">
        <v>0</v>
      </c>
    </row>
    <row r="3067" spans="1:8">
      <c r="A3067" s="24" t="str">
        <f t="shared" si="47"/>
        <v>2006_IBS_43</v>
      </c>
      <c r="B3067" s="24">
        <v>2006</v>
      </c>
      <c r="C3067" s="24" t="s">
        <v>186</v>
      </c>
      <c r="D3067" s="24" t="str">
        <f>VLOOKUP(C3067,'FHF LUT'!$A$5:$H$81,2,FALSE)</f>
        <v>Spruce Beetle</v>
      </c>
      <c r="E3067" s="24">
        <v>43</v>
      </c>
      <c r="F3067" s="24" t="s">
        <v>20</v>
      </c>
      <c r="G3067" s="24">
        <v>0</v>
      </c>
      <c r="H3067" s="24">
        <v>0</v>
      </c>
    </row>
    <row r="3068" spans="1:8">
      <c r="A3068" s="24" t="str">
        <f t="shared" si="47"/>
        <v>2006_IBS_44</v>
      </c>
      <c r="B3068" s="24">
        <v>2006</v>
      </c>
      <c r="C3068" s="24" t="s">
        <v>186</v>
      </c>
      <c r="D3068" s="24" t="str">
        <f>VLOOKUP(C3068,'FHF LUT'!$A$5:$H$81,2,FALSE)</f>
        <v>Spruce Beetle</v>
      </c>
      <c r="E3068" s="24">
        <v>44</v>
      </c>
      <c r="F3068" s="24" t="s">
        <v>3</v>
      </c>
      <c r="G3068" s="24">
        <v>0</v>
      </c>
      <c r="H3068" s="24">
        <v>0</v>
      </c>
    </row>
    <row r="3069" spans="1:8">
      <c r="A3069" s="24" t="str">
        <f t="shared" si="47"/>
        <v>2006_IBS_45</v>
      </c>
      <c r="B3069" s="24">
        <v>2006</v>
      </c>
      <c r="C3069" s="24" t="s">
        <v>186</v>
      </c>
      <c r="D3069" s="24" t="str">
        <f>VLOOKUP(C3069,'FHF LUT'!$A$5:$H$81,2,FALSE)</f>
        <v>Spruce Beetle</v>
      </c>
      <c r="E3069" s="24">
        <v>45</v>
      </c>
      <c r="F3069" s="24" t="s">
        <v>5</v>
      </c>
      <c r="G3069" s="24">
        <v>5079</v>
      </c>
      <c r="H3069" s="24">
        <v>4268</v>
      </c>
    </row>
    <row r="3070" spans="1:8">
      <c r="A3070" s="24" t="str">
        <f t="shared" si="47"/>
        <v>2006_IBS_46</v>
      </c>
      <c r="B3070" s="24">
        <v>2006</v>
      </c>
      <c r="C3070" s="24" t="s">
        <v>186</v>
      </c>
      <c r="D3070" s="24" t="str">
        <f>VLOOKUP(C3070,'FHF LUT'!$A$5:$H$81,2,FALSE)</f>
        <v>Spruce Beetle</v>
      </c>
      <c r="E3070" s="24">
        <v>46</v>
      </c>
      <c r="F3070" s="24" t="s">
        <v>234</v>
      </c>
      <c r="G3070" s="24">
        <v>4</v>
      </c>
      <c r="H3070" s="24">
        <v>4</v>
      </c>
    </row>
    <row r="3071" spans="1:8">
      <c r="A3071" s="24" t="str">
        <f t="shared" si="47"/>
        <v>2006_IBS_47</v>
      </c>
      <c r="B3071" s="24">
        <v>2006</v>
      </c>
      <c r="C3071" s="24" t="s">
        <v>186</v>
      </c>
      <c r="D3071" s="24" t="str">
        <f>VLOOKUP(C3071,'FHF LUT'!$A$5:$H$81,2,FALSE)</f>
        <v>Spruce Beetle</v>
      </c>
      <c r="E3071" s="24">
        <v>47</v>
      </c>
      <c r="F3071" s="24" t="s">
        <v>233</v>
      </c>
      <c r="G3071" s="24">
        <v>0</v>
      </c>
      <c r="H3071" s="24">
        <v>0</v>
      </c>
    </row>
    <row r="3072" spans="1:8">
      <c r="A3072" s="24" t="str">
        <f t="shared" si="47"/>
        <v>2006_IBS_48</v>
      </c>
      <c r="B3072" s="24">
        <v>2006</v>
      </c>
      <c r="C3072" s="24" t="s">
        <v>186</v>
      </c>
      <c r="D3072" s="24" t="str">
        <f>VLOOKUP(C3072,'FHF LUT'!$A$5:$H$81,2,FALSE)</f>
        <v>Spruce Beetle</v>
      </c>
      <c r="E3072" s="24">
        <v>48</v>
      </c>
      <c r="F3072" s="24" t="s">
        <v>235</v>
      </c>
      <c r="G3072" s="24">
        <v>0</v>
      </c>
      <c r="H3072" s="24">
        <v>0</v>
      </c>
    </row>
    <row r="3073" spans="1:8">
      <c r="A3073" s="24" t="str">
        <f t="shared" si="47"/>
        <v>2006_IBW_1</v>
      </c>
      <c r="B3073" s="24">
        <v>2006</v>
      </c>
      <c r="C3073" s="24" t="s">
        <v>187</v>
      </c>
      <c r="D3073" s="24" t="str">
        <f>VLOOKUP(C3073,'FHF LUT'!$A$5:$H$81,2,FALSE)</f>
        <v>Western Pine Beetle</v>
      </c>
      <c r="E3073" s="24">
        <v>1</v>
      </c>
      <c r="F3073" s="24" t="s">
        <v>10</v>
      </c>
      <c r="G3073" s="24">
        <v>0</v>
      </c>
      <c r="H3073" s="24">
        <v>0</v>
      </c>
    </row>
    <row r="3074" spans="1:8">
      <c r="A3074" s="24" t="str">
        <f t="shared" si="47"/>
        <v>2006_IBW_2</v>
      </c>
      <c r="B3074" s="24">
        <v>2006</v>
      </c>
      <c r="C3074" s="24" t="s">
        <v>187</v>
      </c>
      <c r="D3074" s="24" t="str">
        <f>VLOOKUP(C3074,'FHF LUT'!$A$5:$H$81,2,FALSE)</f>
        <v>Western Pine Beetle</v>
      </c>
      <c r="E3074" s="24">
        <v>2</v>
      </c>
      <c r="F3074" s="24" t="s">
        <v>22</v>
      </c>
      <c r="G3074" s="24">
        <v>0</v>
      </c>
      <c r="H3074" s="24">
        <v>0</v>
      </c>
    </row>
    <row r="3075" spans="1:8">
      <c r="A3075" s="24" t="str">
        <f t="shared" ref="A3075:A3138" si="48">CONCATENATE(B3075,"_",C3075,"_",E3075)</f>
        <v>2006_IBW_3</v>
      </c>
      <c r="B3075" s="24">
        <v>2006</v>
      </c>
      <c r="C3075" s="24" t="s">
        <v>187</v>
      </c>
      <c r="D3075" s="24" t="str">
        <f>VLOOKUP(C3075,'FHF LUT'!$A$5:$H$81,2,FALSE)</f>
        <v>Western Pine Beetle</v>
      </c>
      <c r="E3075" s="24">
        <v>3</v>
      </c>
      <c r="F3075" s="24" t="s">
        <v>13</v>
      </c>
      <c r="G3075" s="24">
        <v>0</v>
      </c>
      <c r="H3075" s="24">
        <v>0</v>
      </c>
    </row>
    <row r="3076" spans="1:8">
      <c r="A3076" s="24" t="str">
        <f t="shared" si="48"/>
        <v>2006_IBW_4</v>
      </c>
      <c r="B3076" s="24">
        <v>2006</v>
      </c>
      <c r="C3076" s="24" t="s">
        <v>187</v>
      </c>
      <c r="D3076" s="24" t="str">
        <f>VLOOKUP(C3076,'FHF LUT'!$A$5:$H$81,2,FALSE)</f>
        <v>Western Pine Beetle</v>
      </c>
      <c r="E3076" s="24">
        <v>4</v>
      </c>
      <c r="F3076" s="24" t="s">
        <v>28</v>
      </c>
      <c r="G3076" s="24">
        <v>0</v>
      </c>
      <c r="H3076" s="24">
        <v>0</v>
      </c>
    </row>
    <row r="3077" spans="1:8">
      <c r="A3077" s="24" t="str">
        <f t="shared" si="48"/>
        <v>2006_IBW_5</v>
      </c>
      <c r="B3077" s="24">
        <v>2006</v>
      </c>
      <c r="C3077" s="24" t="s">
        <v>187</v>
      </c>
      <c r="D3077" s="24" t="str">
        <f>VLOOKUP(C3077,'FHF LUT'!$A$5:$H$81,2,FALSE)</f>
        <v>Western Pine Beetle</v>
      </c>
      <c r="E3077" s="24">
        <v>5</v>
      </c>
      <c r="F3077" s="24" t="s">
        <v>16</v>
      </c>
      <c r="G3077" s="24">
        <v>0</v>
      </c>
      <c r="H3077" s="24">
        <v>0</v>
      </c>
    </row>
    <row r="3078" spans="1:8">
      <c r="A3078" s="24" t="str">
        <f t="shared" si="48"/>
        <v>2006_IBW_7</v>
      </c>
      <c r="B3078" s="24">
        <v>2006</v>
      </c>
      <c r="C3078" s="24" t="s">
        <v>187</v>
      </c>
      <c r="D3078" s="24" t="str">
        <f>VLOOKUP(C3078,'FHF LUT'!$A$5:$H$81,2,FALSE)</f>
        <v>Western Pine Beetle</v>
      </c>
      <c r="E3078" s="24">
        <v>7</v>
      </c>
      <c r="F3078" s="24" t="s">
        <v>25</v>
      </c>
      <c r="G3078" s="24">
        <v>0</v>
      </c>
      <c r="H3078" s="24">
        <v>0</v>
      </c>
    </row>
    <row r="3079" spans="1:8">
      <c r="A3079" s="24" t="str">
        <f t="shared" si="48"/>
        <v>2006_IBW_8</v>
      </c>
      <c r="B3079" s="24">
        <v>2006</v>
      </c>
      <c r="C3079" s="24" t="s">
        <v>187</v>
      </c>
      <c r="D3079" s="24" t="str">
        <f>VLOOKUP(C3079,'FHF LUT'!$A$5:$H$81,2,FALSE)</f>
        <v>Western Pine Beetle</v>
      </c>
      <c r="E3079" s="24">
        <v>8</v>
      </c>
      <c r="F3079" s="24" t="s">
        <v>29</v>
      </c>
      <c r="G3079" s="24">
        <v>0</v>
      </c>
      <c r="H3079" s="24">
        <v>0</v>
      </c>
    </row>
    <row r="3080" spans="1:8">
      <c r="A3080" s="24" t="str">
        <f t="shared" si="48"/>
        <v>2006_IBW_9</v>
      </c>
      <c r="B3080" s="24">
        <v>2006</v>
      </c>
      <c r="C3080" s="24" t="s">
        <v>187</v>
      </c>
      <c r="D3080" s="24" t="str">
        <f>VLOOKUP(C3080,'FHF LUT'!$A$5:$H$81,2,FALSE)</f>
        <v>Western Pine Beetle</v>
      </c>
      <c r="E3080" s="24">
        <v>9</v>
      </c>
      <c r="F3080" s="24" t="s">
        <v>7</v>
      </c>
      <c r="G3080" s="24">
        <v>0</v>
      </c>
      <c r="H3080" s="24">
        <v>0</v>
      </c>
    </row>
    <row r="3081" spans="1:8">
      <c r="A3081" s="24" t="str">
        <f t="shared" si="48"/>
        <v>2006_IBW_10</v>
      </c>
      <c r="B3081" s="24">
        <v>2006</v>
      </c>
      <c r="C3081" s="24" t="s">
        <v>187</v>
      </c>
      <c r="D3081" s="24" t="str">
        <f>VLOOKUP(C3081,'FHF LUT'!$A$5:$H$81,2,FALSE)</f>
        <v>Western Pine Beetle</v>
      </c>
      <c r="E3081" s="24">
        <v>10</v>
      </c>
      <c r="F3081" s="24" t="s">
        <v>18</v>
      </c>
      <c r="G3081" s="24">
        <v>0</v>
      </c>
      <c r="H3081" s="24">
        <v>0</v>
      </c>
    </row>
    <row r="3082" spans="1:8">
      <c r="A3082" s="24" t="str">
        <f t="shared" si="48"/>
        <v>2006_IBW_11</v>
      </c>
      <c r="B3082" s="24">
        <v>2006</v>
      </c>
      <c r="C3082" s="24" t="s">
        <v>187</v>
      </c>
      <c r="D3082" s="24" t="str">
        <f>VLOOKUP(C3082,'FHF LUT'!$A$5:$H$81,2,FALSE)</f>
        <v>Western Pine Beetle</v>
      </c>
      <c r="E3082" s="24">
        <v>11</v>
      </c>
      <c r="F3082" s="24" t="s">
        <v>4</v>
      </c>
      <c r="G3082" s="24">
        <v>0</v>
      </c>
      <c r="H3082" s="24">
        <v>0</v>
      </c>
    </row>
    <row r="3083" spans="1:8">
      <c r="A3083" s="24" t="str">
        <f t="shared" si="48"/>
        <v>2006_IBW_12</v>
      </c>
      <c r="B3083" s="24">
        <v>2006</v>
      </c>
      <c r="C3083" s="24" t="s">
        <v>187</v>
      </c>
      <c r="D3083" s="24" t="str">
        <f>VLOOKUP(C3083,'FHF LUT'!$A$5:$H$81,2,FALSE)</f>
        <v>Western Pine Beetle</v>
      </c>
      <c r="E3083" s="24">
        <v>12</v>
      </c>
      <c r="F3083" s="24" t="s">
        <v>11</v>
      </c>
      <c r="G3083" s="24">
        <v>0</v>
      </c>
      <c r="H3083" s="24">
        <v>0</v>
      </c>
    </row>
    <row r="3084" spans="1:8">
      <c r="A3084" s="24" t="str">
        <f t="shared" si="48"/>
        <v>2006_IBW_13</v>
      </c>
      <c r="B3084" s="24">
        <v>2006</v>
      </c>
      <c r="C3084" s="24" t="s">
        <v>187</v>
      </c>
      <c r="D3084" s="24" t="str">
        <f>VLOOKUP(C3084,'FHF LUT'!$A$5:$H$81,2,FALSE)</f>
        <v>Western Pine Beetle</v>
      </c>
      <c r="E3084" s="24">
        <v>13</v>
      </c>
      <c r="F3084" s="24" t="s">
        <v>24</v>
      </c>
      <c r="G3084" s="24">
        <v>0</v>
      </c>
      <c r="H3084" s="24">
        <v>0</v>
      </c>
    </row>
    <row r="3085" spans="1:8">
      <c r="A3085" s="24" t="str">
        <f t="shared" si="48"/>
        <v>2006_IBW_14</v>
      </c>
      <c r="B3085" s="24">
        <v>2006</v>
      </c>
      <c r="C3085" s="24" t="s">
        <v>187</v>
      </c>
      <c r="D3085" s="24" t="str">
        <f>VLOOKUP(C3085,'FHF LUT'!$A$5:$H$81,2,FALSE)</f>
        <v>Western Pine Beetle</v>
      </c>
      <c r="E3085" s="24">
        <v>14</v>
      </c>
      <c r="F3085" s="24" t="s">
        <v>30</v>
      </c>
      <c r="G3085" s="24">
        <v>0</v>
      </c>
      <c r="H3085" s="24">
        <v>0</v>
      </c>
    </row>
    <row r="3086" spans="1:8">
      <c r="A3086" s="24" t="str">
        <f t="shared" si="48"/>
        <v>2006_IBW_15</v>
      </c>
      <c r="B3086" s="24">
        <v>2006</v>
      </c>
      <c r="C3086" s="24" t="s">
        <v>187</v>
      </c>
      <c r="D3086" s="24" t="str">
        <f>VLOOKUP(C3086,'FHF LUT'!$A$5:$H$81,2,FALSE)</f>
        <v>Western Pine Beetle</v>
      </c>
      <c r="E3086" s="24">
        <v>15</v>
      </c>
      <c r="F3086" s="24" t="s">
        <v>33</v>
      </c>
      <c r="G3086" s="24">
        <v>0</v>
      </c>
      <c r="H3086" s="24">
        <v>0</v>
      </c>
    </row>
    <row r="3087" spans="1:8">
      <c r="A3087" s="24" t="str">
        <f t="shared" si="48"/>
        <v>2006_IBW_16</v>
      </c>
      <c r="B3087" s="24">
        <v>2006</v>
      </c>
      <c r="C3087" s="24" t="s">
        <v>187</v>
      </c>
      <c r="D3087" s="24" t="str">
        <f>VLOOKUP(C3087,'FHF LUT'!$A$5:$H$81,2,FALSE)</f>
        <v>Western Pine Beetle</v>
      </c>
      <c r="E3087" s="24">
        <v>16</v>
      </c>
      <c r="F3087" s="24" t="s">
        <v>12</v>
      </c>
      <c r="G3087" s="24">
        <v>0</v>
      </c>
      <c r="H3087" s="24">
        <v>0</v>
      </c>
    </row>
    <row r="3088" spans="1:8">
      <c r="A3088" s="24" t="str">
        <f t="shared" si="48"/>
        <v>2006_IBW_17</v>
      </c>
      <c r="B3088" s="24">
        <v>2006</v>
      </c>
      <c r="C3088" s="24" t="s">
        <v>187</v>
      </c>
      <c r="D3088" s="24" t="str">
        <f>VLOOKUP(C3088,'FHF LUT'!$A$5:$H$81,2,FALSE)</f>
        <v>Western Pine Beetle</v>
      </c>
      <c r="E3088" s="24">
        <v>17</v>
      </c>
      <c r="F3088" s="24" t="s">
        <v>32</v>
      </c>
      <c r="G3088" s="24">
        <v>0</v>
      </c>
      <c r="H3088" s="24">
        <v>0</v>
      </c>
    </row>
    <row r="3089" spans="1:8">
      <c r="A3089" s="24" t="str">
        <f t="shared" si="48"/>
        <v>2006_IBW_18</v>
      </c>
      <c r="B3089" s="24">
        <v>2006</v>
      </c>
      <c r="C3089" s="24" t="s">
        <v>187</v>
      </c>
      <c r="D3089" s="24" t="str">
        <f>VLOOKUP(C3089,'FHF LUT'!$A$5:$H$81,2,FALSE)</f>
        <v>Western Pine Beetle</v>
      </c>
      <c r="E3089" s="24">
        <v>18</v>
      </c>
      <c r="F3089" s="24" t="s">
        <v>15</v>
      </c>
      <c r="G3089" s="24">
        <v>0</v>
      </c>
      <c r="H3089" s="24">
        <v>0</v>
      </c>
    </row>
    <row r="3090" spans="1:8">
      <c r="A3090" s="24" t="str">
        <f t="shared" si="48"/>
        <v>2006_IBW_20</v>
      </c>
      <c r="B3090" s="24">
        <v>2006</v>
      </c>
      <c r="C3090" s="24" t="s">
        <v>187</v>
      </c>
      <c r="D3090" s="24" t="str">
        <f>VLOOKUP(C3090,'FHF LUT'!$A$5:$H$81,2,FALSE)</f>
        <v>Western Pine Beetle</v>
      </c>
      <c r="E3090" s="24">
        <v>20</v>
      </c>
      <c r="F3090" s="24" t="s">
        <v>6</v>
      </c>
      <c r="G3090" s="24">
        <v>0</v>
      </c>
      <c r="H3090" s="24">
        <v>0</v>
      </c>
    </row>
    <row r="3091" spans="1:8">
      <c r="A3091" s="24" t="str">
        <f t="shared" si="48"/>
        <v>2006_IBW_22</v>
      </c>
      <c r="B3091" s="24">
        <v>2006</v>
      </c>
      <c r="C3091" s="24" t="s">
        <v>187</v>
      </c>
      <c r="D3091" s="24" t="str">
        <f>VLOOKUP(C3091,'FHF LUT'!$A$5:$H$81,2,FALSE)</f>
        <v>Western Pine Beetle</v>
      </c>
      <c r="E3091" s="24">
        <v>22</v>
      </c>
      <c r="F3091" s="24" t="s">
        <v>19</v>
      </c>
      <c r="G3091" s="24">
        <v>0</v>
      </c>
      <c r="H3091" s="24">
        <v>0</v>
      </c>
    </row>
    <row r="3092" spans="1:8">
      <c r="A3092" s="24" t="str">
        <f t="shared" si="48"/>
        <v>2006_IBW_23</v>
      </c>
      <c r="B3092" s="24">
        <v>2006</v>
      </c>
      <c r="C3092" s="24" t="s">
        <v>187</v>
      </c>
      <c r="D3092" s="24" t="str">
        <f>VLOOKUP(C3092,'FHF LUT'!$A$5:$H$81,2,FALSE)</f>
        <v>Western Pine Beetle</v>
      </c>
      <c r="E3092" s="24">
        <v>23</v>
      </c>
      <c r="F3092" s="24" t="s">
        <v>27</v>
      </c>
      <c r="G3092" s="24">
        <v>0</v>
      </c>
      <c r="H3092" s="24">
        <v>0</v>
      </c>
    </row>
    <row r="3093" spans="1:8">
      <c r="A3093" s="24" t="str">
        <f t="shared" si="48"/>
        <v>2006_IBW_24</v>
      </c>
      <c r="B3093" s="24">
        <v>2006</v>
      </c>
      <c r="C3093" s="24" t="s">
        <v>187</v>
      </c>
      <c r="D3093" s="24" t="str">
        <f>VLOOKUP(C3093,'FHF LUT'!$A$5:$H$81,2,FALSE)</f>
        <v>Western Pine Beetle</v>
      </c>
      <c r="E3093" s="24">
        <v>24</v>
      </c>
      <c r="F3093" s="24" t="s">
        <v>17</v>
      </c>
      <c r="G3093" s="24">
        <v>0</v>
      </c>
      <c r="H3093" s="24">
        <v>0</v>
      </c>
    </row>
    <row r="3094" spans="1:8">
      <c r="A3094" s="24" t="str">
        <f t="shared" si="48"/>
        <v>2006_IBW_25</v>
      </c>
      <c r="B3094" s="24">
        <v>2006</v>
      </c>
      <c r="C3094" s="24" t="s">
        <v>187</v>
      </c>
      <c r="D3094" s="24" t="str">
        <f>VLOOKUP(C3094,'FHF LUT'!$A$5:$H$81,2,FALSE)</f>
        <v>Western Pine Beetle</v>
      </c>
      <c r="E3094" s="24">
        <v>25</v>
      </c>
      <c r="F3094" s="24" t="s">
        <v>23</v>
      </c>
      <c r="G3094" s="24">
        <v>0</v>
      </c>
      <c r="H3094" s="24">
        <v>0</v>
      </c>
    </row>
    <row r="3095" spans="1:8">
      <c r="A3095" s="24" t="str">
        <f t="shared" si="48"/>
        <v>2006_IBW_26</v>
      </c>
      <c r="B3095" s="24">
        <v>2006</v>
      </c>
      <c r="C3095" s="24" t="s">
        <v>187</v>
      </c>
      <c r="D3095" s="24" t="str">
        <f>VLOOKUP(C3095,'FHF LUT'!$A$5:$H$81,2,FALSE)</f>
        <v>Western Pine Beetle</v>
      </c>
      <c r="E3095" s="24">
        <v>26</v>
      </c>
      <c r="F3095" s="24" t="s">
        <v>14</v>
      </c>
      <c r="G3095" s="24">
        <v>0</v>
      </c>
      <c r="H3095" s="24">
        <v>0</v>
      </c>
    </row>
    <row r="3096" spans="1:8">
      <c r="A3096" s="24" t="str">
        <f t="shared" si="48"/>
        <v>2006_IBW_27</v>
      </c>
      <c r="B3096" s="24">
        <v>2006</v>
      </c>
      <c r="C3096" s="24" t="s">
        <v>187</v>
      </c>
      <c r="D3096" s="24" t="str">
        <f>VLOOKUP(C3096,'FHF LUT'!$A$5:$H$81,2,FALSE)</f>
        <v>Western Pine Beetle</v>
      </c>
      <c r="E3096" s="24">
        <v>27</v>
      </c>
      <c r="F3096" s="24" t="s">
        <v>21</v>
      </c>
      <c r="G3096" s="24">
        <v>0</v>
      </c>
      <c r="H3096" s="24">
        <v>0</v>
      </c>
    </row>
    <row r="3097" spans="1:8">
      <c r="A3097" s="24" t="str">
        <f t="shared" si="48"/>
        <v>2006_IBW_29</v>
      </c>
      <c r="B3097" s="24">
        <v>2006</v>
      </c>
      <c r="C3097" s="24" t="s">
        <v>187</v>
      </c>
      <c r="D3097" s="24" t="str">
        <f>VLOOKUP(C3097,'FHF LUT'!$A$5:$H$81,2,FALSE)</f>
        <v>Western Pine Beetle</v>
      </c>
      <c r="E3097" s="24">
        <v>29</v>
      </c>
      <c r="F3097" s="24" t="s">
        <v>9</v>
      </c>
      <c r="G3097" s="24">
        <v>0</v>
      </c>
      <c r="H3097" s="24">
        <v>0</v>
      </c>
    </row>
    <row r="3098" spans="1:8">
      <c r="A3098" s="24" t="str">
        <f t="shared" si="48"/>
        <v>2006_IBW_30</v>
      </c>
      <c r="B3098" s="24">
        <v>2006</v>
      </c>
      <c r="C3098" s="24" t="s">
        <v>187</v>
      </c>
      <c r="D3098" s="24" t="str">
        <f>VLOOKUP(C3098,'FHF LUT'!$A$5:$H$81,2,FALSE)</f>
        <v>Western Pine Beetle</v>
      </c>
      <c r="E3098" s="24">
        <v>30</v>
      </c>
      <c r="F3098" s="24" t="s">
        <v>35</v>
      </c>
      <c r="G3098" s="24">
        <v>0</v>
      </c>
      <c r="H3098" s="24">
        <v>0</v>
      </c>
    </row>
    <row r="3099" spans="1:8">
      <c r="A3099" s="24" t="str">
        <f t="shared" si="48"/>
        <v>2006_IBW_31</v>
      </c>
      <c r="B3099" s="24">
        <v>2006</v>
      </c>
      <c r="C3099" s="24" t="s">
        <v>187</v>
      </c>
      <c r="D3099" s="24" t="str">
        <f>VLOOKUP(C3099,'FHF LUT'!$A$5:$H$81,2,FALSE)</f>
        <v>Western Pine Beetle</v>
      </c>
      <c r="E3099" s="24">
        <v>31</v>
      </c>
      <c r="F3099" s="24" t="s">
        <v>34</v>
      </c>
      <c r="G3099" s="24">
        <v>0</v>
      </c>
      <c r="H3099" s="24">
        <v>0</v>
      </c>
    </row>
    <row r="3100" spans="1:8">
      <c r="A3100" s="24" t="str">
        <f t="shared" si="48"/>
        <v>2006_IBW_38</v>
      </c>
      <c r="B3100" s="24">
        <v>2006</v>
      </c>
      <c r="C3100" s="24" t="s">
        <v>187</v>
      </c>
      <c r="D3100" s="24" t="str">
        <f>VLOOKUP(C3100,'FHF LUT'!$A$5:$H$81,2,FALSE)</f>
        <v>Western Pine Beetle</v>
      </c>
      <c r="E3100" s="24">
        <v>38</v>
      </c>
      <c r="F3100" s="24" t="s">
        <v>8</v>
      </c>
      <c r="G3100" s="24">
        <v>0</v>
      </c>
      <c r="H3100" s="24">
        <v>0</v>
      </c>
    </row>
    <row r="3101" spans="1:8">
      <c r="A3101" s="24" t="str">
        <f t="shared" si="48"/>
        <v>2006_IBW_39</v>
      </c>
      <c r="B3101" s="24">
        <v>2006</v>
      </c>
      <c r="C3101" s="24" t="s">
        <v>187</v>
      </c>
      <c r="D3101" s="24" t="str">
        <f>VLOOKUP(C3101,'FHF LUT'!$A$5:$H$81,2,FALSE)</f>
        <v>Western Pine Beetle</v>
      </c>
      <c r="E3101" s="24">
        <v>39</v>
      </c>
      <c r="F3101" s="24" t="s">
        <v>36</v>
      </c>
      <c r="G3101" s="24">
        <v>0</v>
      </c>
      <c r="H3101" s="24">
        <v>0</v>
      </c>
    </row>
    <row r="3102" spans="1:8">
      <c r="A3102" s="24" t="str">
        <f t="shared" si="48"/>
        <v>2006_IBW_40</v>
      </c>
      <c r="B3102" s="24">
        <v>2006</v>
      </c>
      <c r="C3102" s="24" t="s">
        <v>187</v>
      </c>
      <c r="D3102" s="24" t="str">
        <f>VLOOKUP(C3102,'FHF LUT'!$A$5:$H$81,2,FALSE)</f>
        <v>Western Pine Beetle</v>
      </c>
      <c r="E3102" s="24">
        <v>40</v>
      </c>
      <c r="F3102" s="24" t="s">
        <v>31</v>
      </c>
      <c r="G3102" s="24">
        <v>0</v>
      </c>
      <c r="H3102" s="24">
        <v>0</v>
      </c>
    </row>
    <row r="3103" spans="1:8">
      <c r="A3103" s="24" t="str">
        <f t="shared" si="48"/>
        <v>2006_IBW_41</v>
      </c>
      <c r="B3103" s="24">
        <v>2006</v>
      </c>
      <c r="C3103" s="24" t="s">
        <v>187</v>
      </c>
      <c r="D3103" s="24" t="str">
        <f>VLOOKUP(C3103,'FHF LUT'!$A$5:$H$81,2,FALSE)</f>
        <v>Western Pine Beetle</v>
      </c>
      <c r="E3103" s="24">
        <v>41</v>
      </c>
      <c r="F3103" s="24" t="s">
        <v>26</v>
      </c>
      <c r="G3103" s="24">
        <v>0</v>
      </c>
      <c r="H3103" s="24">
        <v>0</v>
      </c>
    </row>
    <row r="3104" spans="1:8">
      <c r="A3104" s="24" t="str">
        <f t="shared" si="48"/>
        <v>2006_IBW_43</v>
      </c>
      <c r="B3104" s="24">
        <v>2006</v>
      </c>
      <c r="C3104" s="24" t="s">
        <v>187</v>
      </c>
      <c r="D3104" s="24" t="str">
        <f>VLOOKUP(C3104,'FHF LUT'!$A$5:$H$81,2,FALSE)</f>
        <v>Western Pine Beetle</v>
      </c>
      <c r="E3104" s="24">
        <v>43</v>
      </c>
      <c r="F3104" s="24" t="s">
        <v>20</v>
      </c>
      <c r="G3104" s="24">
        <v>0</v>
      </c>
      <c r="H3104" s="24">
        <v>0</v>
      </c>
    </row>
    <row r="3105" spans="1:8">
      <c r="A3105" s="24" t="str">
        <f t="shared" si="48"/>
        <v>2006_IBW_44</v>
      </c>
      <c r="B3105" s="24">
        <v>2006</v>
      </c>
      <c r="C3105" s="24" t="s">
        <v>187</v>
      </c>
      <c r="D3105" s="24" t="str">
        <f>VLOOKUP(C3105,'FHF LUT'!$A$5:$H$81,2,FALSE)</f>
        <v>Western Pine Beetle</v>
      </c>
      <c r="E3105" s="24">
        <v>44</v>
      </c>
      <c r="F3105" s="24" t="s">
        <v>3</v>
      </c>
      <c r="G3105" s="24">
        <v>0</v>
      </c>
      <c r="H3105" s="24">
        <v>0</v>
      </c>
    </row>
    <row r="3106" spans="1:8">
      <c r="A3106" s="24" t="str">
        <f t="shared" si="48"/>
        <v>2006_IBW_45</v>
      </c>
      <c r="B3106" s="24">
        <v>2006</v>
      </c>
      <c r="C3106" s="24" t="s">
        <v>187</v>
      </c>
      <c r="D3106" s="24" t="str">
        <f>VLOOKUP(C3106,'FHF LUT'!$A$5:$H$81,2,FALSE)</f>
        <v>Western Pine Beetle</v>
      </c>
      <c r="E3106" s="24">
        <v>45</v>
      </c>
      <c r="F3106" s="24" t="s">
        <v>5</v>
      </c>
      <c r="G3106" s="24">
        <v>0</v>
      </c>
      <c r="H3106" s="24">
        <v>0</v>
      </c>
    </row>
    <row r="3107" spans="1:8">
      <c r="A3107" s="24" t="str">
        <f t="shared" si="48"/>
        <v>2006_IBW_46</v>
      </c>
      <c r="B3107" s="24">
        <v>2006</v>
      </c>
      <c r="C3107" s="24" t="s">
        <v>187</v>
      </c>
      <c r="D3107" s="24" t="str">
        <f>VLOOKUP(C3107,'FHF LUT'!$A$5:$H$81,2,FALSE)</f>
        <v>Western Pine Beetle</v>
      </c>
      <c r="E3107" s="24">
        <v>46</v>
      </c>
      <c r="F3107" s="24" t="s">
        <v>234</v>
      </c>
      <c r="G3107" s="24">
        <v>0</v>
      </c>
      <c r="H3107" s="24">
        <v>0</v>
      </c>
    </row>
    <row r="3108" spans="1:8">
      <c r="A3108" s="24" t="str">
        <f t="shared" si="48"/>
        <v>2006_IBW_47</v>
      </c>
      <c r="B3108" s="24">
        <v>2006</v>
      </c>
      <c r="C3108" s="24" t="s">
        <v>187</v>
      </c>
      <c r="D3108" s="24" t="str">
        <f>VLOOKUP(C3108,'FHF LUT'!$A$5:$H$81,2,FALSE)</f>
        <v>Western Pine Beetle</v>
      </c>
      <c r="E3108" s="24">
        <v>47</v>
      </c>
      <c r="F3108" s="24" t="s">
        <v>233</v>
      </c>
      <c r="G3108" s="24">
        <v>0</v>
      </c>
      <c r="H3108" s="24">
        <v>0</v>
      </c>
    </row>
    <row r="3109" spans="1:8">
      <c r="A3109" s="24" t="str">
        <f t="shared" si="48"/>
        <v>2006_IBW_48</v>
      </c>
      <c r="B3109" s="24">
        <v>2006</v>
      </c>
      <c r="C3109" s="24" t="s">
        <v>187</v>
      </c>
      <c r="D3109" s="24" t="str">
        <f>VLOOKUP(C3109,'FHF LUT'!$A$5:$H$81,2,FALSE)</f>
        <v>Western Pine Beetle</v>
      </c>
      <c r="E3109" s="24">
        <v>48</v>
      </c>
      <c r="F3109" s="24" t="s">
        <v>235</v>
      </c>
      <c r="G3109" s="24">
        <v>0</v>
      </c>
      <c r="H3109" s="24">
        <v>0</v>
      </c>
    </row>
    <row r="3110" spans="1:8">
      <c r="A3110" s="24" t="str">
        <f t="shared" si="48"/>
        <v>2006_NB_1</v>
      </c>
      <c r="B3110" s="24">
        <v>2006</v>
      </c>
      <c r="C3110" s="24" t="s">
        <v>188</v>
      </c>
      <c r="D3110" s="24" t="str">
        <f>VLOOKUP(C3110,'FHF LUT'!$A$5:$H$81,2,FALSE)</f>
        <v>Fire</v>
      </c>
      <c r="E3110" s="24">
        <v>1</v>
      </c>
      <c r="F3110" s="24" t="s">
        <v>10</v>
      </c>
      <c r="G3110" s="24">
        <v>2303</v>
      </c>
      <c r="H3110" s="24">
        <v>2235</v>
      </c>
    </row>
    <row r="3111" spans="1:8">
      <c r="A3111" s="24" t="str">
        <f t="shared" si="48"/>
        <v>2006_NB_2</v>
      </c>
      <c r="B3111" s="24">
        <v>2006</v>
      </c>
      <c r="C3111" s="24" t="s">
        <v>188</v>
      </c>
      <c r="D3111" s="24" t="str">
        <f>VLOOKUP(C3111,'FHF LUT'!$A$5:$H$81,2,FALSE)</f>
        <v>Fire</v>
      </c>
      <c r="E3111" s="24">
        <v>2</v>
      </c>
      <c r="F3111" s="24" t="s">
        <v>22</v>
      </c>
      <c r="G3111" s="24">
        <v>0</v>
      </c>
      <c r="H3111" s="24">
        <v>0</v>
      </c>
    </row>
    <row r="3112" spans="1:8">
      <c r="A3112" s="24" t="str">
        <f t="shared" si="48"/>
        <v>2006_NB_3</v>
      </c>
      <c r="B3112" s="24">
        <v>2006</v>
      </c>
      <c r="C3112" s="24" t="s">
        <v>188</v>
      </c>
      <c r="D3112" s="24" t="str">
        <f>VLOOKUP(C3112,'FHF LUT'!$A$5:$H$81,2,FALSE)</f>
        <v>Fire</v>
      </c>
      <c r="E3112" s="24">
        <v>3</v>
      </c>
      <c r="F3112" s="24" t="s">
        <v>13</v>
      </c>
      <c r="G3112" s="24">
        <v>0</v>
      </c>
      <c r="H3112" s="24">
        <v>0</v>
      </c>
    </row>
    <row r="3113" spans="1:8">
      <c r="A3113" s="24" t="str">
        <f t="shared" si="48"/>
        <v>2006_NB_4</v>
      </c>
      <c r="B3113" s="24">
        <v>2006</v>
      </c>
      <c r="C3113" s="24" t="s">
        <v>188</v>
      </c>
      <c r="D3113" s="24" t="str">
        <f>VLOOKUP(C3113,'FHF LUT'!$A$5:$H$81,2,FALSE)</f>
        <v>Fire</v>
      </c>
      <c r="E3113" s="24">
        <v>4</v>
      </c>
      <c r="F3113" s="24" t="s">
        <v>28</v>
      </c>
      <c r="G3113" s="24">
        <v>0</v>
      </c>
      <c r="H3113" s="24">
        <v>0</v>
      </c>
    </row>
    <row r="3114" spans="1:8">
      <c r="A3114" s="24" t="str">
        <f t="shared" si="48"/>
        <v>2006_NB_5</v>
      </c>
      <c r="B3114" s="24">
        <v>2006</v>
      </c>
      <c r="C3114" s="24" t="s">
        <v>188</v>
      </c>
      <c r="D3114" s="24" t="str">
        <f>VLOOKUP(C3114,'FHF LUT'!$A$5:$H$81,2,FALSE)</f>
        <v>Fire</v>
      </c>
      <c r="E3114" s="24">
        <v>5</v>
      </c>
      <c r="F3114" s="24" t="s">
        <v>16</v>
      </c>
      <c r="G3114" s="24">
        <v>1914</v>
      </c>
      <c r="H3114" s="24">
        <v>1914</v>
      </c>
    </row>
    <row r="3115" spans="1:8">
      <c r="A3115" s="24" t="str">
        <f t="shared" si="48"/>
        <v>2006_NB_7</v>
      </c>
      <c r="B3115" s="24">
        <v>2006</v>
      </c>
      <c r="C3115" s="24" t="s">
        <v>188</v>
      </c>
      <c r="D3115" s="24" t="str">
        <f>VLOOKUP(C3115,'FHF LUT'!$A$5:$H$81,2,FALSE)</f>
        <v>Fire</v>
      </c>
      <c r="E3115" s="24">
        <v>7</v>
      </c>
      <c r="F3115" s="24" t="s">
        <v>25</v>
      </c>
      <c r="G3115" s="24">
        <v>6622</v>
      </c>
      <c r="H3115" s="24">
        <v>6153</v>
      </c>
    </row>
    <row r="3116" spans="1:8">
      <c r="A3116" s="24" t="str">
        <f t="shared" si="48"/>
        <v>2006_NB_8</v>
      </c>
      <c r="B3116" s="24">
        <v>2006</v>
      </c>
      <c r="C3116" s="24" t="s">
        <v>188</v>
      </c>
      <c r="D3116" s="24" t="str">
        <f>VLOOKUP(C3116,'FHF LUT'!$A$5:$H$81,2,FALSE)</f>
        <v>Fire</v>
      </c>
      <c r="E3116" s="24">
        <v>8</v>
      </c>
      <c r="F3116" s="24" t="s">
        <v>29</v>
      </c>
      <c r="G3116" s="24">
        <v>0</v>
      </c>
      <c r="H3116" s="24">
        <v>0</v>
      </c>
    </row>
    <row r="3117" spans="1:8">
      <c r="A3117" s="24" t="str">
        <f t="shared" si="48"/>
        <v>2006_NB_9</v>
      </c>
      <c r="B3117" s="24">
        <v>2006</v>
      </c>
      <c r="C3117" s="24" t="s">
        <v>188</v>
      </c>
      <c r="D3117" s="24" t="str">
        <f>VLOOKUP(C3117,'FHF LUT'!$A$5:$H$81,2,FALSE)</f>
        <v>Fire</v>
      </c>
      <c r="E3117" s="24">
        <v>9</v>
      </c>
      <c r="F3117" s="24" t="s">
        <v>7</v>
      </c>
      <c r="G3117" s="24">
        <v>689</v>
      </c>
      <c r="H3117" s="24">
        <v>58</v>
      </c>
    </row>
    <row r="3118" spans="1:8">
      <c r="A3118" s="24" t="str">
        <f t="shared" si="48"/>
        <v>2006_NB_10</v>
      </c>
      <c r="B3118" s="24">
        <v>2006</v>
      </c>
      <c r="C3118" s="24" t="s">
        <v>188</v>
      </c>
      <c r="D3118" s="24" t="str">
        <f>VLOOKUP(C3118,'FHF LUT'!$A$5:$H$81,2,FALSE)</f>
        <v>Fire</v>
      </c>
      <c r="E3118" s="24">
        <v>10</v>
      </c>
      <c r="F3118" s="24" t="s">
        <v>18</v>
      </c>
      <c r="G3118" s="24">
        <v>229</v>
      </c>
      <c r="H3118" s="24">
        <v>229</v>
      </c>
    </row>
    <row r="3119" spans="1:8">
      <c r="A3119" s="24" t="str">
        <f t="shared" si="48"/>
        <v>2006_NB_11</v>
      </c>
      <c r="B3119" s="24">
        <v>2006</v>
      </c>
      <c r="C3119" s="24" t="s">
        <v>188</v>
      </c>
      <c r="D3119" s="24" t="str">
        <f>VLOOKUP(C3119,'FHF LUT'!$A$5:$H$81,2,FALSE)</f>
        <v>Fire</v>
      </c>
      <c r="E3119" s="24">
        <v>11</v>
      </c>
      <c r="F3119" s="24" t="s">
        <v>4</v>
      </c>
      <c r="G3119" s="24">
        <v>10060</v>
      </c>
      <c r="H3119" s="24">
        <v>10060</v>
      </c>
    </row>
    <row r="3120" spans="1:8">
      <c r="A3120" s="24" t="str">
        <f t="shared" si="48"/>
        <v>2006_NB_12</v>
      </c>
      <c r="B3120" s="24">
        <v>2006</v>
      </c>
      <c r="C3120" s="24" t="s">
        <v>188</v>
      </c>
      <c r="D3120" s="24" t="str">
        <f>VLOOKUP(C3120,'FHF LUT'!$A$5:$H$81,2,FALSE)</f>
        <v>Fire</v>
      </c>
      <c r="E3120" s="24">
        <v>12</v>
      </c>
      <c r="F3120" s="24" t="s">
        <v>11</v>
      </c>
      <c r="G3120" s="24">
        <v>702</v>
      </c>
      <c r="H3120" s="24">
        <v>702</v>
      </c>
    </row>
    <row r="3121" spans="1:8">
      <c r="A3121" s="24" t="str">
        <f t="shared" si="48"/>
        <v>2006_NB_13</v>
      </c>
      <c r="B3121" s="24">
        <v>2006</v>
      </c>
      <c r="C3121" s="24" t="s">
        <v>188</v>
      </c>
      <c r="D3121" s="24" t="str">
        <f>VLOOKUP(C3121,'FHF LUT'!$A$5:$H$81,2,FALSE)</f>
        <v>Fire</v>
      </c>
      <c r="E3121" s="24">
        <v>13</v>
      </c>
      <c r="F3121" s="24" t="s">
        <v>24</v>
      </c>
      <c r="G3121" s="24">
        <v>3739</v>
      </c>
      <c r="H3121" s="24">
        <v>3739</v>
      </c>
    </row>
    <row r="3122" spans="1:8">
      <c r="A3122" s="24" t="str">
        <f t="shared" si="48"/>
        <v>2006_NB_14</v>
      </c>
      <c r="B3122" s="24">
        <v>2006</v>
      </c>
      <c r="C3122" s="24" t="s">
        <v>188</v>
      </c>
      <c r="D3122" s="24" t="str">
        <f>VLOOKUP(C3122,'FHF LUT'!$A$5:$H$81,2,FALSE)</f>
        <v>Fire</v>
      </c>
      <c r="E3122" s="24">
        <v>14</v>
      </c>
      <c r="F3122" s="24" t="s">
        <v>30</v>
      </c>
      <c r="G3122" s="24">
        <v>0</v>
      </c>
      <c r="H3122" s="24">
        <v>0</v>
      </c>
    </row>
    <row r="3123" spans="1:8">
      <c r="A3123" s="24" t="str">
        <f t="shared" si="48"/>
        <v>2006_NB_15</v>
      </c>
      <c r="B3123" s="24">
        <v>2006</v>
      </c>
      <c r="C3123" s="24" t="s">
        <v>188</v>
      </c>
      <c r="D3123" s="24" t="str">
        <f>VLOOKUP(C3123,'FHF LUT'!$A$5:$H$81,2,FALSE)</f>
        <v>Fire</v>
      </c>
      <c r="E3123" s="24">
        <v>15</v>
      </c>
      <c r="F3123" s="24" t="s">
        <v>33</v>
      </c>
      <c r="G3123" s="24">
        <v>4884</v>
      </c>
      <c r="H3123" s="24">
        <v>4884</v>
      </c>
    </row>
    <row r="3124" spans="1:8">
      <c r="A3124" s="24" t="str">
        <f t="shared" si="48"/>
        <v>2006_NB_16</v>
      </c>
      <c r="B3124" s="24">
        <v>2006</v>
      </c>
      <c r="C3124" s="24" t="s">
        <v>188</v>
      </c>
      <c r="D3124" s="24" t="str">
        <f>VLOOKUP(C3124,'FHF LUT'!$A$5:$H$81,2,FALSE)</f>
        <v>Fire</v>
      </c>
      <c r="E3124" s="24">
        <v>16</v>
      </c>
      <c r="F3124" s="24" t="s">
        <v>12</v>
      </c>
      <c r="G3124" s="24">
        <v>190060</v>
      </c>
      <c r="H3124" s="24">
        <v>157274</v>
      </c>
    </row>
    <row r="3125" spans="1:8">
      <c r="A3125" s="24" t="str">
        <f t="shared" si="48"/>
        <v>2006_NB_17</v>
      </c>
      <c r="B3125" s="24">
        <v>2006</v>
      </c>
      <c r="C3125" s="24" t="s">
        <v>188</v>
      </c>
      <c r="D3125" s="24" t="str">
        <f>VLOOKUP(C3125,'FHF LUT'!$A$5:$H$81,2,FALSE)</f>
        <v>Fire</v>
      </c>
      <c r="E3125" s="24">
        <v>17</v>
      </c>
      <c r="F3125" s="24" t="s">
        <v>32</v>
      </c>
      <c r="G3125" s="24">
        <v>1390</v>
      </c>
      <c r="H3125" s="24">
        <v>1390</v>
      </c>
    </row>
    <row r="3126" spans="1:8">
      <c r="A3126" s="24" t="str">
        <f t="shared" si="48"/>
        <v>2006_NB_18</v>
      </c>
      <c r="B3126" s="24">
        <v>2006</v>
      </c>
      <c r="C3126" s="24" t="s">
        <v>188</v>
      </c>
      <c r="D3126" s="24" t="str">
        <f>VLOOKUP(C3126,'FHF LUT'!$A$5:$H$81,2,FALSE)</f>
        <v>Fire</v>
      </c>
      <c r="E3126" s="24">
        <v>18</v>
      </c>
      <c r="F3126" s="24" t="s">
        <v>15</v>
      </c>
      <c r="G3126" s="24">
        <v>163863</v>
      </c>
      <c r="H3126" s="24">
        <v>163664</v>
      </c>
    </row>
    <row r="3127" spans="1:8">
      <c r="A3127" s="24" t="str">
        <f t="shared" si="48"/>
        <v>2006_NB_20</v>
      </c>
      <c r="B3127" s="24">
        <v>2006</v>
      </c>
      <c r="C3127" s="24" t="s">
        <v>188</v>
      </c>
      <c r="D3127" s="24" t="str">
        <f>VLOOKUP(C3127,'FHF LUT'!$A$5:$H$81,2,FALSE)</f>
        <v>Fire</v>
      </c>
      <c r="E3127" s="24">
        <v>20</v>
      </c>
      <c r="F3127" s="24" t="s">
        <v>6</v>
      </c>
      <c r="G3127" s="24">
        <v>1111</v>
      </c>
      <c r="H3127" s="24">
        <v>763</v>
      </c>
    </row>
    <row r="3128" spans="1:8">
      <c r="A3128" s="24" t="str">
        <f t="shared" si="48"/>
        <v>2006_NB_22</v>
      </c>
      <c r="B3128" s="24">
        <v>2006</v>
      </c>
      <c r="C3128" s="24" t="s">
        <v>188</v>
      </c>
      <c r="D3128" s="24" t="str">
        <f>VLOOKUP(C3128,'FHF LUT'!$A$5:$H$81,2,FALSE)</f>
        <v>Fire</v>
      </c>
      <c r="E3128" s="24">
        <v>22</v>
      </c>
      <c r="F3128" s="24" t="s">
        <v>19</v>
      </c>
      <c r="G3128" s="24">
        <v>10880</v>
      </c>
      <c r="H3128" s="24">
        <v>9312</v>
      </c>
    </row>
    <row r="3129" spans="1:8">
      <c r="A3129" s="24" t="str">
        <f t="shared" si="48"/>
        <v>2006_NB_23</v>
      </c>
      <c r="B3129" s="24">
        <v>2006</v>
      </c>
      <c r="C3129" s="24" t="s">
        <v>188</v>
      </c>
      <c r="D3129" s="24" t="str">
        <f>VLOOKUP(C3129,'FHF LUT'!$A$5:$H$81,2,FALSE)</f>
        <v>Fire</v>
      </c>
      <c r="E3129" s="24">
        <v>23</v>
      </c>
      <c r="F3129" s="24" t="s">
        <v>27</v>
      </c>
      <c r="G3129" s="24">
        <v>749</v>
      </c>
      <c r="H3129" s="24">
        <v>749</v>
      </c>
    </row>
    <row r="3130" spans="1:8">
      <c r="A3130" s="24" t="str">
        <f t="shared" si="48"/>
        <v>2006_NB_24</v>
      </c>
      <c r="B3130" s="24">
        <v>2006</v>
      </c>
      <c r="C3130" s="24" t="s">
        <v>188</v>
      </c>
      <c r="D3130" s="24" t="str">
        <f>VLOOKUP(C3130,'FHF LUT'!$A$5:$H$81,2,FALSE)</f>
        <v>Fire</v>
      </c>
      <c r="E3130" s="24">
        <v>24</v>
      </c>
      <c r="F3130" s="24" t="s">
        <v>17</v>
      </c>
      <c r="G3130" s="24">
        <v>130764</v>
      </c>
      <c r="H3130" s="24">
        <v>120879</v>
      </c>
    </row>
    <row r="3131" spans="1:8">
      <c r="A3131" s="24" t="str">
        <f t="shared" si="48"/>
        <v>2006_NB_25</v>
      </c>
      <c r="B3131" s="24">
        <v>2006</v>
      </c>
      <c r="C3131" s="24" t="s">
        <v>188</v>
      </c>
      <c r="D3131" s="24" t="str">
        <f>VLOOKUP(C3131,'FHF LUT'!$A$5:$H$81,2,FALSE)</f>
        <v>Fire</v>
      </c>
      <c r="E3131" s="24">
        <v>25</v>
      </c>
      <c r="F3131" s="24" t="s">
        <v>23</v>
      </c>
      <c r="G3131" s="24">
        <v>0</v>
      </c>
      <c r="H3131" s="24">
        <v>0</v>
      </c>
    </row>
    <row r="3132" spans="1:8">
      <c r="A3132" s="24" t="str">
        <f t="shared" si="48"/>
        <v>2006_NB_26</v>
      </c>
      <c r="B3132" s="24">
        <v>2006</v>
      </c>
      <c r="C3132" s="24" t="s">
        <v>188</v>
      </c>
      <c r="D3132" s="24" t="str">
        <f>VLOOKUP(C3132,'FHF LUT'!$A$5:$H$81,2,FALSE)</f>
        <v>Fire</v>
      </c>
      <c r="E3132" s="24">
        <v>26</v>
      </c>
      <c r="F3132" s="24" t="s">
        <v>14</v>
      </c>
      <c r="G3132" s="24">
        <v>286506</v>
      </c>
      <c r="H3132" s="24">
        <v>246496</v>
      </c>
    </row>
    <row r="3133" spans="1:8">
      <c r="A3133" s="24" t="str">
        <f t="shared" si="48"/>
        <v>2006_NB_27</v>
      </c>
      <c r="B3133" s="24">
        <v>2006</v>
      </c>
      <c r="C3133" s="24" t="s">
        <v>188</v>
      </c>
      <c r="D3133" s="24" t="str">
        <f>VLOOKUP(C3133,'FHF LUT'!$A$5:$H$81,2,FALSE)</f>
        <v>Fire</v>
      </c>
      <c r="E3133" s="24">
        <v>27</v>
      </c>
      <c r="F3133" s="24" t="s">
        <v>21</v>
      </c>
      <c r="G3133" s="24">
        <v>8471</v>
      </c>
      <c r="H3133" s="24">
        <v>8269</v>
      </c>
    </row>
    <row r="3134" spans="1:8">
      <c r="A3134" s="24" t="str">
        <f t="shared" si="48"/>
        <v>2006_NB_29</v>
      </c>
      <c r="B3134" s="24">
        <v>2006</v>
      </c>
      <c r="C3134" s="24" t="s">
        <v>188</v>
      </c>
      <c r="D3134" s="24" t="str">
        <f>VLOOKUP(C3134,'FHF LUT'!$A$5:$H$81,2,FALSE)</f>
        <v>Fire</v>
      </c>
      <c r="E3134" s="24">
        <v>29</v>
      </c>
      <c r="F3134" s="24" t="s">
        <v>9</v>
      </c>
      <c r="G3134" s="24">
        <v>182628</v>
      </c>
      <c r="H3134" s="24">
        <v>182628</v>
      </c>
    </row>
    <row r="3135" spans="1:8">
      <c r="A3135" s="24" t="str">
        <f t="shared" si="48"/>
        <v>2006_NB_30</v>
      </c>
      <c r="B3135" s="24">
        <v>2006</v>
      </c>
      <c r="C3135" s="24" t="s">
        <v>188</v>
      </c>
      <c r="D3135" s="24" t="str">
        <f>VLOOKUP(C3135,'FHF LUT'!$A$5:$H$81,2,FALSE)</f>
        <v>Fire</v>
      </c>
      <c r="E3135" s="24">
        <v>30</v>
      </c>
      <c r="F3135" s="24" t="s">
        <v>35</v>
      </c>
      <c r="G3135" s="24">
        <v>187</v>
      </c>
      <c r="H3135" s="24">
        <v>187</v>
      </c>
    </row>
    <row r="3136" spans="1:8">
      <c r="A3136" s="24" t="str">
        <f t="shared" si="48"/>
        <v>2006_NB_31</v>
      </c>
      <c r="B3136" s="24">
        <v>2006</v>
      </c>
      <c r="C3136" s="24" t="s">
        <v>188</v>
      </c>
      <c r="D3136" s="24" t="str">
        <f>VLOOKUP(C3136,'FHF LUT'!$A$5:$H$81,2,FALSE)</f>
        <v>Fire</v>
      </c>
      <c r="E3136" s="24">
        <v>31</v>
      </c>
      <c r="F3136" s="24" t="s">
        <v>34</v>
      </c>
      <c r="G3136" s="24">
        <v>2164</v>
      </c>
      <c r="H3136" s="24">
        <v>2164</v>
      </c>
    </row>
    <row r="3137" spans="1:8">
      <c r="A3137" s="24" t="str">
        <f t="shared" si="48"/>
        <v>2006_NB_38</v>
      </c>
      <c r="B3137" s="24">
        <v>2006</v>
      </c>
      <c r="C3137" s="24" t="s">
        <v>188</v>
      </c>
      <c r="D3137" s="24" t="str">
        <f>VLOOKUP(C3137,'FHF LUT'!$A$5:$H$81,2,FALSE)</f>
        <v>Fire</v>
      </c>
      <c r="E3137" s="24">
        <v>38</v>
      </c>
      <c r="F3137" s="24" t="s">
        <v>8</v>
      </c>
      <c r="G3137" s="24">
        <v>0</v>
      </c>
      <c r="H3137" s="24">
        <v>0</v>
      </c>
    </row>
    <row r="3138" spans="1:8">
      <c r="A3138" s="24" t="str">
        <f t="shared" si="48"/>
        <v>2006_NB_39</v>
      </c>
      <c r="B3138" s="24">
        <v>2006</v>
      </c>
      <c r="C3138" s="24" t="s">
        <v>188</v>
      </c>
      <c r="D3138" s="24" t="str">
        <f>VLOOKUP(C3138,'FHF LUT'!$A$5:$H$81,2,FALSE)</f>
        <v>Fire</v>
      </c>
      <c r="E3138" s="24">
        <v>39</v>
      </c>
      <c r="F3138" s="24" t="s">
        <v>36</v>
      </c>
      <c r="G3138" s="24">
        <v>0</v>
      </c>
      <c r="H3138" s="24">
        <v>0</v>
      </c>
    </row>
    <row r="3139" spans="1:8">
      <c r="A3139" s="24" t="str">
        <f t="shared" ref="A3139:A3202" si="49">CONCATENATE(B3139,"_",C3139,"_",E3139)</f>
        <v>2006_NB_40</v>
      </c>
      <c r="B3139" s="24">
        <v>2006</v>
      </c>
      <c r="C3139" s="24" t="s">
        <v>188</v>
      </c>
      <c r="D3139" s="24" t="str">
        <f>VLOOKUP(C3139,'FHF LUT'!$A$5:$H$81,2,FALSE)</f>
        <v>Fire</v>
      </c>
      <c r="E3139" s="24">
        <v>40</v>
      </c>
      <c r="F3139" s="24" t="s">
        <v>31</v>
      </c>
      <c r="G3139" s="24">
        <v>94981</v>
      </c>
      <c r="H3139" s="24">
        <v>73727</v>
      </c>
    </row>
    <row r="3140" spans="1:8">
      <c r="A3140" s="24" t="str">
        <f t="shared" si="49"/>
        <v>2006_NB_41</v>
      </c>
      <c r="B3140" s="24">
        <v>2006</v>
      </c>
      <c r="C3140" s="24" t="s">
        <v>188</v>
      </c>
      <c r="D3140" s="24" t="str">
        <f>VLOOKUP(C3140,'FHF LUT'!$A$5:$H$81,2,FALSE)</f>
        <v>Fire</v>
      </c>
      <c r="E3140" s="24">
        <v>41</v>
      </c>
      <c r="F3140" s="24" t="s">
        <v>26</v>
      </c>
      <c r="G3140" s="24">
        <v>175338</v>
      </c>
      <c r="H3140" s="24">
        <v>149274</v>
      </c>
    </row>
    <row r="3141" spans="1:8">
      <c r="A3141" s="24" t="str">
        <f t="shared" si="49"/>
        <v>2006_NB_43</v>
      </c>
      <c r="B3141" s="24">
        <v>2006</v>
      </c>
      <c r="C3141" s="24" t="s">
        <v>188</v>
      </c>
      <c r="D3141" s="24" t="str">
        <f>VLOOKUP(C3141,'FHF LUT'!$A$5:$H$81,2,FALSE)</f>
        <v>Fire</v>
      </c>
      <c r="E3141" s="24">
        <v>43</v>
      </c>
      <c r="F3141" s="24" t="s">
        <v>20</v>
      </c>
      <c r="G3141" s="24">
        <v>0</v>
      </c>
      <c r="H3141" s="24">
        <v>0</v>
      </c>
    </row>
    <row r="3142" spans="1:8">
      <c r="A3142" s="24" t="str">
        <f t="shared" si="49"/>
        <v>2006_NB_44</v>
      </c>
      <c r="B3142" s="24">
        <v>2006</v>
      </c>
      <c r="C3142" s="24" t="s">
        <v>188</v>
      </c>
      <c r="D3142" s="24" t="str">
        <f>VLOOKUP(C3142,'FHF LUT'!$A$5:$H$81,2,FALSE)</f>
        <v>Fire</v>
      </c>
      <c r="E3142" s="24">
        <v>44</v>
      </c>
      <c r="F3142" s="24" t="s">
        <v>3</v>
      </c>
      <c r="G3142" s="24">
        <v>0</v>
      </c>
      <c r="H3142" s="24">
        <v>0</v>
      </c>
    </row>
    <row r="3143" spans="1:8">
      <c r="A3143" s="24" t="str">
        <f t="shared" si="49"/>
        <v>2006_NB_45</v>
      </c>
      <c r="B3143" s="24">
        <v>2006</v>
      </c>
      <c r="C3143" s="24" t="s">
        <v>188</v>
      </c>
      <c r="D3143" s="24" t="str">
        <f>VLOOKUP(C3143,'FHF LUT'!$A$5:$H$81,2,FALSE)</f>
        <v>Fire</v>
      </c>
      <c r="E3143" s="24">
        <v>45</v>
      </c>
      <c r="F3143" s="24" t="s">
        <v>5</v>
      </c>
      <c r="G3143" s="24">
        <v>3016</v>
      </c>
      <c r="H3143" s="24">
        <v>3016</v>
      </c>
    </row>
    <row r="3144" spans="1:8">
      <c r="A3144" s="24" t="str">
        <f t="shared" si="49"/>
        <v>2006_NB_46</v>
      </c>
      <c r="B3144" s="24">
        <v>2006</v>
      </c>
      <c r="C3144" s="24" t="s">
        <v>188</v>
      </c>
      <c r="D3144" s="24" t="str">
        <f>VLOOKUP(C3144,'FHF LUT'!$A$5:$H$81,2,FALSE)</f>
        <v>Fire</v>
      </c>
      <c r="E3144" s="24">
        <v>46</v>
      </c>
      <c r="F3144" s="24" t="s">
        <v>234</v>
      </c>
      <c r="G3144" s="24">
        <v>1243</v>
      </c>
      <c r="H3144" s="24">
        <v>1243</v>
      </c>
    </row>
    <row r="3145" spans="1:8">
      <c r="A3145" s="24" t="str">
        <f t="shared" si="49"/>
        <v>2006_NB_47</v>
      </c>
      <c r="B3145" s="24">
        <v>2006</v>
      </c>
      <c r="C3145" s="24" t="s">
        <v>188</v>
      </c>
      <c r="D3145" s="24" t="str">
        <f>VLOOKUP(C3145,'FHF LUT'!$A$5:$H$81,2,FALSE)</f>
        <v>Fire</v>
      </c>
      <c r="E3145" s="24">
        <v>47</v>
      </c>
      <c r="F3145" s="24" t="s">
        <v>233</v>
      </c>
      <c r="G3145" s="24">
        <v>0</v>
      </c>
      <c r="H3145" s="24">
        <v>0</v>
      </c>
    </row>
    <row r="3146" spans="1:8">
      <c r="A3146" s="24" t="str">
        <f t="shared" si="49"/>
        <v>2006_NB_48</v>
      </c>
      <c r="B3146" s="24">
        <v>2006</v>
      </c>
      <c r="C3146" s="24" t="s">
        <v>188</v>
      </c>
      <c r="D3146" s="24" t="str">
        <f>VLOOKUP(C3146,'FHF LUT'!$A$5:$H$81,2,FALSE)</f>
        <v>Fire</v>
      </c>
      <c r="E3146" s="24">
        <v>48</v>
      </c>
      <c r="F3146" s="24" t="s">
        <v>235</v>
      </c>
      <c r="G3146" s="24">
        <v>1931</v>
      </c>
      <c r="H3146" s="24">
        <v>1334</v>
      </c>
    </row>
    <row r="3147" spans="1:8">
      <c r="A3147" s="24" t="str">
        <f t="shared" si="49"/>
        <v>2006_NCY_1</v>
      </c>
      <c r="B3147" s="24">
        <v>2006</v>
      </c>
      <c r="C3147" s="24" t="s">
        <v>196</v>
      </c>
      <c r="D3147" s="24" t="str">
        <f>VLOOKUP(C3147,'FHF LUT'!$A$5:$H$81,2,FALSE)</f>
        <v>Yellow cedar decline</v>
      </c>
      <c r="E3147" s="24">
        <v>1</v>
      </c>
      <c r="F3147" s="24" t="s">
        <v>10</v>
      </c>
      <c r="G3147" s="24">
        <v>0</v>
      </c>
      <c r="H3147" s="24">
        <v>0</v>
      </c>
    </row>
    <row r="3148" spans="1:8">
      <c r="A3148" s="24" t="str">
        <f t="shared" si="49"/>
        <v>2006_NCY_2</v>
      </c>
      <c r="B3148" s="24">
        <v>2006</v>
      </c>
      <c r="C3148" s="24" t="s">
        <v>196</v>
      </c>
      <c r="D3148" s="24" t="str">
        <f>VLOOKUP(C3148,'FHF LUT'!$A$5:$H$81,2,FALSE)</f>
        <v>Yellow cedar decline</v>
      </c>
      <c r="E3148" s="24">
        <v>2</v>
      </c>
      <c r="F3148" s="24" t="s">
        <v>22</v>
      </c>
      <c r="G3148" s="24">
        <v>0</v>
      </c>
      <c r="H3148" s="24">
        <v>0</v>
      </c>
    </row>
    <row r="3149" spans="1:8">
      <c r="A3149" s="24" t="str">
        <f t="shared" si="49"/>
        <v>2006_NCY_3</v>
      </c>
      <c r="B3149" s="24">
        <v>2006</v>
      </c>
      <c r="C3149" s="24" t="s">
        <v>196</v>
      </c>
      <c r="D3149" s="24" t="str">
        <f>VLOOKUP(C3149,'FHF LUT'!$A$5:$H$81,2,FALSE)</f>
        <v>Yellow cedar decline</v>
      </c>
      <c r="E3149" s="24">
        <v>3</v>
      </c>
      <c r="F3149" s="24" t="s">
        <v>13</v>
      </c>
      <c r="G3149" s="24">
        <v>0</v>
      </c>
      <c r="H3149" s="24">
        <v>0</v>
      </c>
    </row>
    <row r="3150" spans="1:8">
      <c r="A3150" s="24" t="str">
        <f t="shared" si="49"/>
        <v>2006_NCY_4</v>
      </c>
      <c r="B3150" s="24">
        <v>2006</v>
      </c>
      <c r="C3150" s="24" t="s">
        <v>196</v>
      </c>
      <c r="D3150" s="24" t="str">
        <f>VLOOKUP(C3150,'FHF LUT'!$A$5:$H$81,2,FALSE)</f>
        <v>Yellow cedar decline</v>
      </c>
      <c r="E3150" s="24">
        <v>4</v>
      </c>
      <c r="F3150" s="24" t="s">
        <v>28</v>
      </c>
      <c r="G3150" s="24">
        <v>0</v>
      </c>
      <c r="H3150" s="24">
        <v>0</v>
      </c>
    </row>
    <row r="3151" spans="1:8">
      <c r="A3151" s="24" t="str">
        <f t="shared" si="49"/>
        <v>2006_NCY_5</v>
      </c>
      <c r="B3151" s="24">
        <v>2006</v>
      </c>
      <c r="C3151" s="24" t="s">
        <v>196</v>
      </c>
      <c r="D3151" s="24" t="str">
        <f>VLOOKUP(C3151,'FHF LUT'!$A$5:$H$81,2,FALSE)</f>
        <v>Yellow cedar decline</v>
      </c>
      <c r="E3151" s="24">
        <v>5</v>
      </c>
      <c r="F3151" s="24" t="s">
        <v>16</v>
      </c>
      <c r="G3151" s="24">
        <v>0</v>
      </c>
      <c r="H3151" s="24">
        <v>0</v>
      </c>
    </row>
    <row r="3152" spans="1:8">
      <c r="A3152" s="24" t="str">
        <f t="shared" si="49"/>
        <v>2006_NCY_7</v>
      </c>
      <c r="B3152" s="24">
        <v>2006</v>
      </c>
      <c r="C3152" s="24" t="s">
        <v>196</v>
      </c>
      <c r="D3152" s="24" t="str">
        <f>VLOOKUP(C3152,'FHF LUT'!$A$5:$H$81,2,FALSE)</f>
        <v>Yellow cedar decline</v>
      </c>
      <c r="E3152" s="24">
        <v>7</v>
      </c>
      <c r="F3152" s="24" t="s">
        <v>25</v>
      </c>
      <c r="G3152" s="24">
        <v>0</v>
      </c>
      <c r="H3152" s="24">
        <v>0</v>
      </c>
    </row>
    <row r="3153" spans="1:8">
      <c r="A3153" s="24" t="str">
        <f t="shared" si="49"/>
        <v>2006_NCY_8</v>
      </c>
      <c r="B3153" s="24">
        <v>2006</v>
      </c>
      <c r="C3153" s="24" t="s">
        <v>196</v>
      </c>
      <c r="D3153" s="24" t="str">
        <f>VLOOKUP(C3153,'FHF LUT'!$A$5:$H$81,2,FALSE)</f>
        <v>Yellow cedar decline</v>
      </c>
      <c r="E3153" s="24">
        <v>8</v>
      </c>
      <c r="F3153" s="24" t="s">
        <v>29</v>
      </c>
      <c r="G3153" s="24">
        <v>0</v>
      </c>
      <c r="H3153" s="24">
        <v>0</v>
      </c>
    </row>
    <row r="3154" spans="1:8">
      <c r="A3154" s="24" t="str">
        <f t="shared" si="49"/>
        <v>2006_NCY_9</v>
      </c>
      <c r="B3154" s="24">
        <v>2006</v>
      </c>
      <c r="C3154" s="24" t="s">
        <v>196</v>
      </c>
      <c r="D3154" s="24" t="str">
        <f>VLOOKUP(C3154,'FHF LUT'!$A$5:$H$81,2,FALSE)</f>
        <v>Yellow cedar decline</v>
      </c>
      <c r="E3154" s="24">
        <v>9</v>
      </c>
      <c r="F3154" s="24" t="s">
        <v>7</v>
      </c>
      <c r="G3154" s="24">
        <v>0</v>
      </c>
      <c r="H3154" s="24">
        <v>0</v>
      </c>
    </row>
    <row r="3155" spans="1:8">
      <c r="A3155" s="24" t="str">
        <f t="shared" si="49"/>
        <v>2006_NCY_10</v>
      </c>
      <c r="B3155" s="24">
        <v>2006</v>
      </c>
      <c r="C3155" s="24" t="s">
        <v>196</v>
      </c>
      <c r="D3155" s="24" t="str">
        <f>VLOOKUP(C3155,'FHF LUT'!$A$5:$H$81,2,FALSE)</f>
        <v>Yellow cedar decline</v>
      </c>
      <c r="E3155" s="24">
        <v>10</v>
      </c>
      <c r="F3155" s="24" t="s">
        <v>18</v>
      </c>
      <c r="G3155" s="24">
        <v>0</v>
      </c>
      <c r="H3155" s="24">
        <v>0</v>
      </c>
    </row>
    <row r="3156" spans="1:8">
      <c r="A3156" s="24" t="str">
        <f t="shared" si="49"/>
        <v>2006_NCY_11</v>
      </c>
      <c r="B3156" s="24">
        <v>2006</v>
      </c>
      <c r="C3156" s="24" t="s">
        <v>196</v>
      </c>
      <c r="D3156" s="24" t="str">
        <f>VLOOKUP(C3156,'FHF LUT'!$A$5:$H$81,2,FALSE)</f>
        <v>Yellow cedar decline</v>
      </c>
      <c r="E3156" s="24">
        <v>11</v>
      </c>
      <c r="F3156" s="24" t="s">
        <v>4</v>
      </c>
      <c r="G3156" s="24">
        <v>0</v>
      </c>
      <c r="H3156" s="24">
        <v>0</v>
      </c>
    </row>
    <row r="3157" spans="1:8">
      <c r="A3157" s="24" t="str">
        <f t="shared" si="49"/>
        <v>2006_NCY_12</v>
      </c>
      <c r="B3157" s="24">
        <v>2006</v>
      </c>
      <c r="C3157" s="24" t="s">
        <v>196</v>
      </c>
      <c r="D3157" s="24" t="str">
        <f>VLOOKUP(C3157,'FHF LUT'!$A$5:$H$81,2,FALSE)</f>
        <v>Yellow cedar decline</v>
      </c>
      <c r="E3157" s="24">
        <v>12</v>
      </c>
      <c r="F3157" s="24" t="s">
        <v>11</v>
      </c>
      <c r="G3157" s="24">
        <v>0</v>
      </c>
      <c r="H3157" s="24">
        <v>0</v>
      </c>
    </row>
    <row r="3158" spans="1:8">
      <c r="A3158" s="24" t="str">
        <f t="shared" si="49"/>
        <v>2006_NCY_13</v>
      </c>
      <c r="B3158" s="24">
        <v>2006</v>
      </c>
      <c r="C3158" s="24" t="s">
        <v>196</v>
      </c>
      <c r="D3158" s="24" t="str">
        <f>VLOOKUP(C3158,'FHF LUT'!$A$5:$H$81,2,FALSE)</f>
        <v>Yellow cedar decline</v>
      </c>
      <c r="E3158" s="24">
        <v>13</v>
      </c>
      <c r="F3158" s="24" t="s">
        <v>24</v>
      </c>
      <c r="G3158" s="24">
        <v>0</v>
      </c>
      <c r="H3158" s="24">
        <v>0</v>
      </c>
    </row>
    <row r="3159" spans="1:8">
      <c r="A3159" s="24" t="str">
        <f t="shared" si="49"/>
        <v>2006_NCY_14</v>
      </c>
      <c r="B3159" s="24">
        <v>2006</v>
      </c>
      <c r="C3159" s="24" t="s">
        <v>196</v>
      </c>
      <c r="D3159" s="24" t="str">
        <f>VLOOKUP(C3159,'FHF LUT'!$A$5:$H$81,2,FALSE)</f>
        <v>Yellow cedar decline</v>
      </c>
      <c r="E3159" s="24">
        <v>14</v>
      </c>
      <c r="F3159" s="24" t="s">
        <v>30</v>
      </c>
      <c r="G3159" s="24">
        <v>0</v>
      </c>
      <c r="H3159" s="24">
        <v>0</v>
      </c>
    </row>
    <row r="3160" spans="1:8">
      <c r="A3160" s="24" t="str">
        <f t="shared" si="49"/>
        <v>2006_NCY_15</v>
      </c>
      <c r="B3160" s="24">
        <v>2006</v>
      </c>
      <c r="C3160" s="24" t="s">
        <v>196</v>
      </c>
      <c r="D3160" s="24" t="str">
        <f>VLOOKUP(C3160,'FHF LUT'!$A$5:$H$81,2,FALSE)</f>
        <v>Yellow cedar decline</v>
      </c>
      <c r="E3160" s="24">
        <v>15</v>
      </c>
      <c r="F3160" s="24" t="s">
        <v>33</v>
      </c>
      <c r="G3160" s="24">
        <v>0</v>
      </c>
      <c r="H3160" s="24">
        <v>0</v>
      </c>
    </row>
    <row r="3161" spans="1:8">
      <c r="A3161" s="24" t="str">
        <f t="shared" si="49"/>
        <v>2006_NCY_16</v>
      </c>
      <c r="B3161" s="24">
        <v>2006</v>
      </c>
      <c r="C3161" s="24" t="s">
        <v>196</v>
      </c>
      <c r="D3161" s="24" t="str">
        <f>VLOOKUP(C3161,'FHF LUT'!$A$5:$H$81,2,FALSE)</f>
        <v>Yellow cedar decline</v>
      </c>
      <c r="E3161" s="24">
        <v>16</v>
      </c>
      <c r="F3161" s="24" t="s">
        <v>12</v>
      </c>
      <c r="G3161" s="24">
        <v>0</v>
      </c>
      <c r="H3161" s="24">
        <v>0</v>
      </c>
    </row>
    <row r="3162" spans="1:8">
      <c r="A3162" s="24" t="str">
        <f t="shared" si="49"/>
        <v>2006_NCY_17</v>
      </c>
      <c r="B3162" s="24">
        <v>2006</v>
      </c>
      <c r="C3162" s="24" t="s">
        <v>196</v>
      </c>
      <c r="D3162" s="24" t="str">
        <f>VLOOKUP(C3162,'FHF LUT'!$A$5:$H$81,2,FALSE)</f>
        <v>Yellow cedar decline</v>
      </c>
      <c r="E3162" s="24">
        <v>17</v>
      </c>
      <c r="F3162" s="24" t="s">
        <v>32</v>
      </c>
      <c r="G3162" s="24">
        <v>0</v>
      </c>
      <c r="H3162" s="24">
        <v>0</v>
      </c>
    </row>
    <row r="3163" spans="1:8">
      <c r="A3163" s="24" t="str">
        <f t="shared" si="49"/>
        <v>2006_NCY_18</v>
      </c>
      <c r="B3163" s="24">
        <v>2006</v>
      </c>
      <c r="C3163" s="24" t="s">
        <v>196</v>
      </c>
      <c r="D3163" s="24" t="str">
        <f>VLOOKUP(C3163,'FHF LUT'!$A$5:$H$81,2,FALSE)</f>
        <v>Yellow cedar decline</v>
      </c>
      <c r="E3163" s="24">
        <v>18</v>
      </c>
      <c r="F3163" s="24" t="s">
        <v>15</v>
      </c>
      <c r="G3163" s="24">
        <v>0</v>
      </c>
      <c r="H3163" s="24">
        <v>0</v>
      </c>
    </row>
    <row r="3164" spans="1:8">
      <c r="A3164" s="24" t="str">
        <f t="shared" si="49"/>
        <v>2006_NCY_20</v>
      </c>
      <c r="B3164" s="24">
        <v>2006</v>
      </c>
      <c r="C3164" s="24" t="s">
        <v>196</v>
      </c>
      <c r="D3164" s="24" t="str">
        <f>VLOOKUP(C3164,'FHF LUT'!$A$5:$H$81,2,FALSE)</f>
        <v>Yellow cedar decline</v>
      </c>
      <c r="E3164" s="24">
        <v>20</v>
      </c>
      <c r="F3164" s="24" t="s">
        <v>6</v>
      </c>
      <c r="G3164" s="24">
        <v>0</v>
      </c>
      <c r="H3164" s="24">
        <v>0</v>
      </c>
    </row>
    <row r="3165" spans="1:8">
      <c r="A3165" s="24" t="str">
        <f t="shared" si="49"/>
        <v>2006_NCY_22</v>
      </c>
      <c r="B3165" s="24">
        <v>2006</v>
      </c>
      <c r="C3165" s="24" t="s">
        <v>196</v>
      </c>
      <c r="D3165" s="24" t="str">
        <f>VLOOKUP(C3165,'FHF LUT'!$A$5:$H$81,2,FALSE)</f>
        <v>Yellow cedar decline</v>
      </c>
      <c r="E3165" s="24">
        <v>22</v>
      </c>
      <c r="F3165" s="24" t="s">
        <v>19</v>
      </c>
      <c r="G3165" s="24">
        <v>0</v>
      </c>
      <c r="H3165" s="24">
        <v>0</v>
      </c>
    </row>
    <row r="3166" spans="1:8">
      <c r="A3166" s="24" t="str">
        <f t="shared" si="49"/>
        <v>2006_NCY_23</v>
      </c>
      <c r="B3166" s="24">
        <v>2006</v>
      </c>
      <c r="C3166" s="24" t="s">
        <v>196</v>
      </c>
      <c r="D3166" s="24" t="str">
        <f>VLOOKUP(C3166,'FHF LUT'!$A$5:$H$81,2,FALSE)</f>
        <v>Yellow cedar decline</v>
      </c>
      <c r="E3166" s="24">
        <v>23</v>
      </c>
      <c r="F3166" s="24" t="s">
        <v>27</v>
      </c>
      <c r="G3166" s="24">
        <v>0</v>
      </c>
      <c r="H3166" s="24">
        <v>0</v>
      </c>
    </row>
    <row r="3167" spans="1:8">
      <c r="A3167" s="24" t="str">
        <f t="shared" si="49"/>
        <v>2006_NCY_24</v>
      </c>
      <c r="B3167" s="24">
        <v>2006</v>
      </c>
      <c r="C3167" s="24" t="s">
        <v>196</v>
      </c>
      <c r="D3167" s="24" t="str">
        <f>VLOOKUP(C3167,'FHF LUT'!$A$5:$H$81,2,FALSE)</f>
        <v>Yellow cedar decline</v>
      </c>
      <c r="E3167" s="24">
        <v>24</v>
      </c>
      <c r="F3167" s="24" t="s">
        <v>17</v>
      </c>
      <c r="G3167" s="24">
        <v>0</v>
      </c>
      <c r="H3167" s="24">
        <v>0</v>
      </c>
    </row>
    <row r="3168" spans="1:8">
      <c r="A3168" s="24" t="str">
        <f t="shared" si="49"/>
        <v>2006_NCY_25</v>
      </c>
      <c r="B3168" s="24">
        <v>2006</v>
      </c>
      <c r="C3168" s="24" t="s">
        <v>196</v>
      </c>
      <c r="D3168" s="24" t="str">
        <f>VLOOKUP(C3168,'FHF LUT'!$A$5:$H$81,2,FALSE)</f>
        <v>Yellow cedar decline</v>
      </c>
      <c r="E3168" s="24">
        <v>25</v>
      </c>
      <c r="F3168" s="24" t="s">
        <v>23</v>
      </c>
      <c r="G3168" s="24">
        <v>0</v>
      </c>
      <c r="H3168" s="24">
        <v>0</v>
      </c>
    </row>
    <row r="3169" spans="1:8">
      <c r="A3169" s="24" t="str">
        <f t="shared" si="49"/>
        <v>2006_NCY_26</v>
      </c>
      <c r="B3169" s="24">
        <v>2006</v>
      </c>
      <c r="C3169" s="24" t="s">
        <v>196</v>
      </c>
      <c r="D3169" s="24" t="str">
        <f>VLOOKUP(C3169,'FHF LUT'!$A$5:$H$81,2,FALSE)</f>
        <v>Yellow cedar decline</v>
      </c>
      <c r="E3169" s="24">
        <v>26</v>
      </c>
      <c r="F3169" s="24" t="s">
        <v>14</v>
      </c>
      <c r="G3169" s="24">
        <v>0</v>
      </c>
      <c r="H3169" s="24">
        <v>0</v>
      </c>
    </row>
    <row r="3170" spans="1:8">
      <c r="A3170" s="24" t="str">
        <f t="shared" si="49"/>
        <v>2006_NCY_27</v>
      </c>
      <c r="B3170" s="24">
        <v>2006</v>
      </c>
      <c r="C3170" s="24" t="s">
        <v>196</v>
      </c>
      <c r="D3170" s="24" t="str">
        <f>VLOOKUP(C3170,'FHF LUT'!$A$5:$H$81,2,FALSE)</f>
        <v>Yellow cedar decline</v>
      </c>
      <c r="E3170" s="24">
        <v>27</v>
      </c>
      <c r="F3170" s="24" t="s">
        <v>21</v>
      </c>
      <c r="G3170" s="24">
        <v>0</v>
      </c>
      <c r="H3170" s="24">
        <v>0</v>
      </c>
    </row>
    <row r="3171" spans="1:8">
      <c r="A3171" s="24" t="str">
        <f t="shared" si="49"/>
        <v>2006_NCY_29</v>
      </c>
      <c r="B3171" s="24">
        <v>2006</v>
      </c>
      <c r="C3171" s="24" t="s">
        <v>196</v>
      </c>
      <c r="D3171" s="24" t="str">
        <f>VLOOKUP(C3171,'FHF LUT'!$A$5:$H$81,2,FALSE)</f>
        <v>Yellow cedar decline</v>
      </c>
      <c r="E3171" s="24">
        <v>29</v>
      </c>
      <c r="F3171" s="24" t="s">
        <v>9</v>
      </c>
      <c r="G3171" s="24">
        <v>0</v>
      </c>
      <c r="H3171" s="24">
        <v>0</v>
      </c>
    </row>
    <row r="3172" spans="1:8">
      <c r="A3172" s="24" t="str">
        <f t="shared" si="49"/>
        <v>2006_NCY_30</v>
      </c>
      <c r="B3172" s="24">
        <v>2006</v>
      </c>
      <c r="C3172" s="24" t="s">
        <v>196</v>
      </c>
      <c r="D3172" s="24" t="str">
        <f>VLOOKUP(C3172,'FHF LUT'!$A$5:$H$81,2,FALSE)</f>
        <v>Yellow cedar decline</v>
      </c>
      <c r="E3172" s="24">
        <v>30</v>
      </c>
      <c r="F3172" s="24" t="s">
        <v>35</v>
      </c>
      <c r="G3172" s="24">
        <v>0</v>
      </c>
      <c r="H3172" s="24">
        <v>0</v>
      </c>
    </row>
    <row r="3173" spans="1:8">
      <c r="A3173" s="24" t="str">
        <f t="shared" si="49"/>
        <v>2006_NCY_31</v>
      </c>
      <c r="B3173" s="24">
        <v>2006</v>
      </c>
      <c r="C3173" s="24" t="s">
        <v>196</v>
      </c>
      <c r="D3173" s="24" t="str">
        <f>VLOOKUP(C3173,'FHF LUT'!$A$5:$H$81,2,FALSE)</f>
        <v>Yellow cedar decline</v>
      </c>
      <c r="E3173" s="24">
        <v>31</v>
      </c>
      <c r="F3173" s="24" t="s">
        <v>34</v>
      </c>
      <c r="G3173" s="24">
        <v>0</v>
      </c>
      <c r="H3173" s="24">
        <v>0</v>
      </c>
    </row>
    <row r="3174" spans="1:8">
      <c r="A3174" s="24" t="str">
        <f t="shared" si="49"/>
        <v>2006_NCY_38</v>
      </c>
      <c r="B3174" s="24">
        <v>2006</v>
      </c>
      <c r="C3174" s="24" t="s">
        <v>196</v>
      </c>
      <c r="D3174" s="24" t="str">
        <f>VLOOKUP(C3174,'FHF LUT'!$A$5:$H$81,2,FALSE)</f>
        <v>Yellow cedar decline</v>
      </c>
      <c r="E3174" s="24">
        <v>38</v>
      </c>
      <c r="F3174" s="24" t="s">
        <v>8</v>
      </c>
      <c r="G3174" s="24">
        <v>0</v>
      </c>
      <c r="H3174" s="24">
        <v>0</v>
      </c>
    </row>
    <row r="3175" spans="1:8">
      <c r="A3175" s="24" t="str">
        <f t="shared" si="49"/>
        <v>2006_NCY_39</v>
      </c>
      <c r="B3175" s="24">
        <v>2006</v>
      </c>
      <c r="C3175" s="24" t="s">
        <v>196</v>
      </c>
      <c r="D3175" s="24" t="str">
        <f>VLOOKUP(C3175,'FHF LUT'!$A$5:$H$81,2,FALSE)</f>
        <v>Yellow cedar decline</v>
      </c>
      <c r="E3175" s="24">
        <v>39</v>
      </c>
      <c r="F3175" s="24" t="s">
        <v>36</v>
      </c>
      <c r="G3175" s="24">
        <v>0</v>
      </c>
      <c r="H3175" s="24">
        <v>0</v>
      </c>
    </row>
    <row r="3176" spans="1:8">
      <c r="A3176" s="24" t="str">
        <f t="shared" si="49"/>
        <v>2006_NCY_40</v>
      </c>
      <c r="B3176" s="24">
        <v>2006</v>
      </c>
      <c r="C3176" s="24" t="s">
        <v>196</v>
      </c>
      <c r="D3176" s="24" t="str">
        <f>VLOOKUP(C3176,'FHF LUT'!$A$5:$H$81,2,FALSE)</f>
        <v>Yellow cedar decline</v>
      </c>
      <c r="E3176" s="24">
        <v>40</v>
      </c>
      <c r="F3176" s="24" t="s">
        <v>31</v>
      </c>
      <c r="G3176" s="24">
        <v>0</v>
      </c>
      <c r="H3176" s="24">
        <v>0</v>
      </c>
    </row>
    <row r="3177" spans="1:8">
      <c r="A3177" s="24" t="str">
        <f t="shared" si="49"/>
        <v>2006_NCY_41</v>
      </c>
      <c r="B3177" s="24">
        <v>2006</v>
      </c>
      <c r="C3177" s="24" t="s">
        <v>196</v>
      </c>
      <c r="D3177" s="24" t="str">
        <f>VLOOKUP(C3177,'FHF LUT'!$A$5:$H$81,2,FALSE)</f>
        <v>Yellow cedar decline</v>
      </c>
      <c r="E3177" s="24">
        <v>41</v>
      </c>
      <c r="F3177" s="24" t="s">
        <v>26</v>
      </c>
      <c r="G3177" s="24">
        <v>0</v>
      </c>
      <c r="H3177" s="24">
        <v>0</v>
      </c>
    </row>
    <row r="3178" spans="1:8">
      <c r="A3178" s="24" t="str">
        <f t="shared" si="49"/>
        <v>2006_NCY_43</v>
      </c>
      <c r="B3178" s="24">
        <v>2006</v>
      </c>
      <c r="C3178" s="24" t="s">
        <v>196</v>
      </c>
      <c r="D3178" s="24" t="str">
        <f>VLOOKUP(C3178,'FHF LUT'!$A$5:$H$81,2,FALSE)</f>
        <v>Yellow cedar decline</v>
      </c>
      <c r="E3178" s="24">
        <v>43</v>
      </c>
      <c r="F3178" s="24" t="s">
        <v>20</v>
      </c>
      <c r="G3178" s="24">
        <v>0</v>
      </c>
      <c r="H3178" s="24">
        <v>0</v>
      </c>
    </row>
    <row r="3179" spans="1:8">
      <c r="A3179" s="24" t="str">
        <f t="shared" si="49"/>
        <v>2006_NCY_44</v>
      </c>
      <c r="B3179" s="24">
        <v>2006</v>
      </c>
      <c r="C3179" s="24" t="s">
        <v>196</v>
      </c>
      <c r="D3179" s="24" t="str">
        <f>VLOOKUP(C3179,'FHF LUT'!$A$5:$H$81,2,FALSE)</f>
        <v>Yellow cedar decline</v>
      </c>
      <c r="E3179" s="24">
        <v>44</v>
      </c>
      <c r="F3179" s="24" t="s">
        <v>3</v>
      </c>
      <c r="G3179" s="24">
        <v>0</v>
      </c>
      <c r="H3179" s="24">
        <v>0</v>
      </c>
    </row>
    <row r="3180" spans="1:8">
      <c r="A3180" s="24" t="str">
        <f t="shared" si="49"/>
        <v>2006_NCY_45</v>
      </c>
      <c r="B3180" s="24">
        <v>2006</v>
      </c>
      <c r="C3180" s="24" t="s">
        <v>196</v>
      </c>
      <c r="D3180" s="24" t="str">
        <f>VLOOKUP(C3180,'FHF LUT'!$A$5:$H$81,2,FALSE)</f>
        <v>Yellow cedar decline</v>
      </c>
      <c r="E3180" s="24">
        <v>45</v>
      </c>
      <c r="F3180" s="24" t="s">
        <v>5</v>
      </c>
      <c r="G3180" s="24">
        <v>0</v>
      </c>
      <c r="H3180" s="24">
        <v>0</v>
      </c>
    </row>
    <row r="3181" spans="1:8">
      <c r="A3181" s="24" t="str">
        <f t="shared" si="49"/>
        <v>2006_NCY_46</v>
      </c>
      <c r="B3181" s="24">
        <v>2006</v>
      </c>
      <c r="C3181" s="24" t="s">
        <v>196</v>
      </c>
      <c r="D3181" s="24" t="str">
        <f>VLOOKUP(C3181,'FHF LUT'!$A$5:$H$81,2,FALSE)</f>
        <v>Yellow cedar decline</v>
      </c>
      <c r="E3181" s="24">
        <v>46</v>
      </c>
      <c r="F3181" s="24" t="s">
        <v>234</v>
      </c>
      <c r="G3181" s="24">
        <v>3960</v>
      </c>
      <c r="H3181" s="24">
        <v>3960</v>
      </c>
    </row>
    <row r="3182" spans="1:8">
      <c r="A3182" s="24" t="str">
        <f t="shared" si="49"/>
        <v>2006_NCY_47</v>
      </c>
      <c r="B3182" s="24">
        <v>2006</v>
      </c>
      <c r="C3182" s="24" t="s">
        <v>196</v>
      </c>
      <c r="D3182" s="24" t="str">
        <f>VLOOKUP(C3182,'FHF LUT'!$A$5:$H$81,2,FALSE)</f>
        <v>Yellow cedar decline</v>
      </c>
      <c r="E3182" s="24">
        <v>47</v>
      </c>
      <c r="F3182" s="24" t="s">
        <v>233</v>
      </c>
      <c r="G3182" s="24">
        <v>13779</v>
      </c>
      <c r="H3182" s="24">
        <v>13625</v>
      </c>
    </row>
    <row r="3183" spans="1:8">
      <c r="A3183" s="24" t="str">
        <f t="shared" si="49"/>
        <v>2006_NCY_48</v>
      </c>
      <c r="B3183" s="24">
        <v>2006</v>
      </c>
      <c r="C3183" s="24" t="s">
        <v>196</v>
      </c>
      <c r="D3183" s="24" t="str">
        <f>VLOOKUP(C3183,'FHF LUT'!$A$5:$H$81,2,FALSE)</f>
        <v>Yellow cedar decline</v>
      </c>
      <c r="E3183" s="24">
        <v>48</v>
      </c>
      <c r="F3183" s="24" t="s">
        <v>235</v>
      </c>
      <c r="G3183" s="24">
        <v>0</v>
      </c>
      <c r="H3183" s="24">
        <v>0</v>
      </c>
    </row>
    <row r="3184" spans="1:8">
      <c r="A3184" s="24" t="str">
        <f t="shared" si="49"/>
        <v>2006_NDM_1</v>
      </c>
      <c r="B3184" s="24">
        <v>2006</v>
      </c>
      <c r="C3184" s="24" t="s">
        <v>332</v>
      </c>
      <c r="D3184" s="24" t="str">
        <f>VLOOKUP(C3184,'FHF LUT'!$A$5:$H$81,2,FALSE)</f>
        <v>Drought-caused Mortality</v>
      </c>
      <c r="E3184" s="24">
        <v>1</v>
      </c>
      <c r="F3184" s="24" t="s">
        <v>10</v>
      </c>
      <c r="G3184" s="24">
        <v>0</v>
      </c>
      <c r="H3184" s="24">
        <v>0</v>
      </c>
    </row>
    <row r="3185" spans="1:8">
      <c r="A3185" s="24" t="str">
        <f t="shared" si="49"/>
        <v>2006_NDM_2</v>
      </c>
      <c r="B3185" s="24">
        <v>2006</v>
      </c>
      <c r="C3185" s="24" t="s">
        <v>332</v>
      </c>
      <c r="D3185" s="24" t="str">
        <f>VLOOKUP(C3185,'FHF LUT'!$A$5:$H$81,2,FALSE)</f>
        <v>Drought-caused Mortality</v>
      </c>
      <c r="E3185" s="24">
        <v>2</v>
      </c>
      <c r="F3185" s="24" t="s">
        <v>22</v>
      </c>
      <c r="G3185" s="24">
        <v>0</v>
      </c>
      <c r="H3185" s="24">
        <v>0</v>
      </c>
    </row>
    <row r="3186" spans="1:8">
      <c r="A3186" s="24" t="str">
        <f t="shared" si="49"/>
        <v>2006_NDM_3</v>
      </c>
      <c r="B3186" s="24">
        <v>2006</v>
      </c>
      <c r="C3186" s="24" t="s">
        <v>332</v>
      </c>
      <c r="D3186" s="24" t="str">
        <f>VLOOKUP(C3186,'FHF LUT'!$A$5:$H$81,2,FALSE)</f>
        <v>Drought-caused Mortality</v>
      </c>
      <c r="E3186" s="24">
        <v>3</v>
      </c>
      <c r="F3186" s="24" t="s">
        <v>13</v>
      </c>
      <c r="G3186" s="24">
        <v>4117</v>
      </c>
      <c r="H3186" s="24">
        <v>4117</v>
      </c>
    </row>
    <row r="3187" spans="1:8">
      <c r="A3187" s="24" t="str">
        <f t="shared" si="49"/>
        <v>2006_NDM_4</v>
      </c>
      <c r="B3187" s="24">
        <v>2006</v>
      </c>
      <c r="C3187" s="24" t="s">
        <v>332</v>
      </c>
      <c r="D3187" s="24" t="str">
        <f>VLOOKUP(C3187,'FHF LUT'!$A$5:$H$81,2,FALSE)</f>
        <v>Drought-caused Mortality</v>
      </c>
      <c r="E3187" s="24">
        <v>4</v>
      </c>
      <c r="F3187" s="24" t="s">
        <v>28</v>
      </c>
      <c r="G3187" s="24">
        <v>0</v>
      </c>
      <c r="H3187" s="24">
        <v>0</v>
      </c>
    </row>
    <row r="3188" spans="1:8">
      <c r="A3188" s="24" t="str">
        <f t="shared" si="49"/>
        <v>2006_NDM_5</v>
      </c>
      <c r="B3188" s="24">
        <v>2006</v>
      </c>
      <c r="C3188" s="24" t="s">
        <v>332</v>
      </c>
      <c r="D3188" s="24" t="str">
        <f>VLOOKUP(C3188,'FHF LUT'!$A$5:$H$81,2,FALSE)</f>
        <v>Drought-caused Mortality</v>
      </c>
      <c r="E3188" s="24">
        <v>5</v>
      </c>
      <c r="F3188" s="24" t="s">
        <v>16</v>
      </c>
      <c r="G3188" s="24">
        <v>0</v>
      </c>
      <c r="H3188" s="24">
        <v>0</v>
      </c>
    </row>
    <row r="3189" spans="1:8">
      <c r="A3189" s="24" t="str">
        <f t="shared" si="49"/>
        <v>2006_NDM_7</v>
      </c>
      <c r="B3189" s="24">
        <v>2006</v>
      </c>
      <c r="C3189" s="24" t="s">
        <v>332</v>
      </c>
      <c r="D3189" s="24" t="str">
        <f>VLOOKUP(C3189,'FHF LUT'!$A$5:$H$81,2,FALSE)</f>
        <v>Drought-caused Mortality</v>
      </c>
      <c r="E3189" s="24">
        <v>7</v>
      </c>
      <c r="F3189" s="24" t="s">
        <v>25</v>
      </c>
      <c r="G3189" s="24">
        <v>0</v>
      </c>
      <c r="H3189" s="24">
        <v>0</v>
      </c>
    </row>
    <row r="3190" spans="1:8">
      <c r="A3190" s="24" t="str">
        <f t="shared" si="49"/>
        <v>2006_NDM_8</v>
      </c>
      <c r="B3190" s="24">
        <v>2006</v>
      </c>
      <c r="C3190" s="24" t="s">
        <v>332</v>
      </c>
      <c r="D3190" s="24" t="str">
        <f>VLOOKUP(C3190,'FHF LUT'!$A$5:$H$81,2,FALSE)</f>
        <v>Drought-caused Mortality</v>
      </c>
      <c r="E3190" s="24">
        <v>8</v>
      </c>
      <c r="F3190" s="24" t="s">
        <v>29</v>
      </c>
      <c r="G3190" s="24">
        <v>0</v>
      </c>
      <c r="H3190" s="24">
        <v>0</v>
      </c>
    </row>
    <row r="3191" spans="1:8">
      <c r="A3191" s="24" t="str">
        <f t="shared" si="49"/>
        <v>2006_NDM_9</v>
      </c>
      <c r="B3191" s="24">
        <v>2006</v>
      </c>
      <c r="C3191" s="24" t="s">
        <v>332</v>
      </c>
      <c r="D3191" s="24" t="str">
        <f>VLOOKUP(C3191,'FHF LUT'!$A$5:$H$81,2,FALSE)</f>
        <v>Drought-caused Mortality</v>
      </c>
      <c r="E3191" s="24">
        <v>9</v>
      </c>
      <c r="F3191" s="24" t="s">
        <v>7</v>
      </c>
      <c r="G3191" s="24">
        <v>0</v>
      </c>
      <c r="H3191" s="24">
        <v>0</v>
      </c>
    </row>
    <row r="3192" spans="1:8">
      <c r="A3192" s="24" t="str">
        <f t="shared" si="49"/>
        <v>2006_NDM_10</v>
      </c>
      <c r="B3192" s="24">
        <v>2006</v>
      </c>
      <c r="C3192" s="24" t="s">
        <v>332</v>
      </c>
      <c r="D3192" s="24" t="str">
        <f>VLOOKUP(C3192,'FHF LUT'!$A$5:$H$81,2,FALSE)</f>
        <v>Drought-caused Mortality</v>
      </c>
      <c r="E3192" s="24">
        <v>10</v>
      </c>
      <c r="F3192" s="24" t="s">
        <v>18</v>
      </c>
      <c r="G3192" s="24">
        <v>285</v>
      </c>
      <c r="H3192" s="24">
        <v>285</v>
      </c>
    </row>
    <row r="3193" spans="1:8">
      <c r="A3193" s="24" t="str">
        <f t="shared" si="49"/>
        <v>2006_NDM_11</v>
      </c>
      <c r="B3193" s="24">
        <v>2006</v>
      </c>
      <c r="C3193" s="24" t="s">
        <v>332</v>
      </c>
      <c r="D3193" s="24" t="str">
        <f>VLOOKUP(C3193,'FHF LUT'!$A$5:$H$81,2,FALSE)</f>
        <v>Drought-caused Mortality</v>
      </c>
      <c r="E3193" s="24">
        <v>11</v>
      </c>
      <c r="F3193" s="24" t="s">
        <v>4</v>
      </c>
      <c r="G3193" s="24">
        <v>0</v>
      </c>
      <c r="H3193" s="24">
        <v>0</v>
      </c>
    </row>
    <row r="3194" spans="1:8">
      <c r="A3194" s="24" t="str">
        <f t="shared" si="49"/>
        <v>2006_NDM_12</v>
      </c>
      <c r="B3194" s="24">
        <v>2006</v>
      </c>
      <c r="C3194" s="24" t="s">
        <v>332</v>
      </c>
      <c r="D3194" s="24" t="str">
        <f>VLOOKUP(C3194,'FHF LUT'!$A$5:$H$81,2,FALSE)</f>
        <v>Drought-caused Mortality</v>
      </c>
      <c r="E3194" s="24">
        <v>12</v>
      </c>
      <c r="F3194" s="24" t="s">
        <v>11</v>
      </c>
      <c r="G3194" s="24">
        <v>0</v>
      </c>
      <c r="H3194" s="24">
        <v>0</v>
      </c>
    </row>
    <row r="3195" spans="1:8">
      <c r="A3195" s="24" t="str">
        <f t="shared" si="49"/>
        <v>2006_NDM_13</v>
      </c>
      <c r="B3195" s="24">
        <v>2006</v>
      </c>
      <c r="C3195" s="24" t="s">
        <v>332</v>
      </c>
      <c r="D3195" s="24" t="str">
        <f>VLOOKUP(C3195,'FHF LUT'!$A$5:$H$81,2,FALSE)</f>
        <v>Drought-caused Mortality</v>
      </c>
      <c r="E3195" s="24">
        <v>13</v>
      </c>
      <c r="F3195" s="24" t="s">
        <v>24</v>
      </c>
      <c r="G3195" s="24">
        <v>0</v>
      </c>
      <c r="H3195" s="24">
        <v>0</v>
      </c>
    </row>
    <row r="3196" spans="1:8">
      <c r="A3196" s="24" t="str">
        <f t="shared" si="49"/>
        <v>2006_NDM_14</v>
      </c>
      <c r="B3196" s="24">
        <v>2006</v>
      </c>
      <c r="C3196" s="24" t="s">
        <v>332</v>
      </c>
      <c r="D3196" s="24" t="str">
        <f>VLOOKUP(C3196,'FHF LUT'!$A$5:$H$81,2,FALSE)</f>
        <v>Drought-caused Mortality</v>
      </c>
      <c r="E3196" s="24">
        <v>14</v>
      </c>
      <c r="F3196" s="24" t="s">
        <v>30</v>
      </c>
      <c r="G3196" s="24">
        <v>0</v>
      </c>
      <c r="H3196" s="24">
        <v>0</v>
      </c>
    </row>
    <row r="3197" spans="1:8">
      <c r="A3197" s="24" t="str">
        <f t="shared" si="49"/>
        <v>2006_NDM_15</v>
      </c>
      <c r="B3197" s="24">
        <v>2006</v>
      </c>
      <c r="C3197" s="24" t="s">
        <v>332</v>
      </c>
      <c r="D3197" s="24" t="str">
        <f>VLOOKUP(C3197,'FHF LUT'!$A$5:$H$81,2,FALSE)</f>
        <v>Drought-caused Mortality</v>
      </c>
      <c r="E3197" s="24">
        <v>15</v>
      </c>
      <c r="F3197" s="24" t="s">
        <v>33</v>
      </c>
      <c r="G3197" s="24">
        <v>0</v>
      </c>
      <c r="H3197" s="24">
        <v>0</v>
      </c>
    </row>
    <row r="3198" spans="1:8">
      <c r="A3198" s="24" t="str">
        <f t="shared" si="49"/>
        <v>2006_NDM_16</v>
      </c>
      <c r="B3198" s="24">
        <v>2006</v>
      </c>
      <c r="C3198" s="24" t="s">
        <v>332</v>
      </c>
      <c r="D3198" s="24" t="str">
        <f>VLOOKUP(C3198,'FHF LUT'!$A$5:$H$81,2,FALSE)</f>
        <v>Drought-caused Mortality</v>
      </c>
      <c r="E3198" s="24">
        <v>16</v>
      </c>
      <c r="F3198" s="24" t="s">
        <v>12</v>
      </c>
      <c r="G3198" s="24">
        <v>27844</v>
      </c>
      <c r="H3198" s="24">
        <v>27656</v>
      </c>
    </row>
    <row r="3199" spans="1:8">
      <c r="A3199" s="24" t="str">
        <f t="shared" si="49"/>
        <v>2006_NDM_17</v>
      </c>
      <c r="B3199" s="24">
        <v>2006</v>
      </c>
      <c r="C3199" s="24" t="s">
        <v>332</v>
      </c>
      <c r="D3199" s="24" t="str">
        <f>VLOOKUP(C3199,'FHF LUT'!$A$5:$H$81,2,FALSE)</f>
        <v>Drought-caused Mortality</v>
      </c>
      <c r="E3199" s="24">
        <v>17</v>
      </c>
      <c r="F3199" s="24" t="s">
        <v>32</v>
      </c>
      <c r="G3199" s="24">
        <v>0</v>
      </c>
      <c r="H3199" s="24">
        <v>0</v>
      </c>
    </row>
    <row r="3200" spans="1:8">
      <c r="A3200" s="24" t="str">
        <f t="shared" si="49"/>
        <v>2006_NDM_18</v>
      </c>
      <c r="B3200" s="24">
        <v>2006</v>
      </c>
      <c r="C3200" s="24" t="s">
        <v>332</v>
      </c>
      <c r="D3200" s="24" t="str">
        <f>VLOOKUP(C3200,'FHF LUT'!$A$5:$H$81,2,FALSE)</f>
        <v>Drought-caused Mortality</v>
      </c>
      <c r="E3200" s="24">
        <v>18</v>
      </c>
      <c r="F3200" s="24" t="s">
        <v>15</v>
      </c>
      <c r="G3200" s="24">
        <v>0</v>
      </c>
      <c r="H3200" s="24">
        <v>0</v>
      </c>
    </row>
    <row r="3201" spans="1:8">
      <c r="A3201" s="24" t="str">
        <f t="shared" si="49"/>
        <v>2006_NDM_20</v>
      </c>
      <c r="B3201" s="24">
        <v>2006</v>
      </c>
      <c r="C3201" s="24" t="s">
        <v>332</v>
      </c>
      <c r="D3201" s="24" t="str">
        <f>VLOOKUP(C3201,'FHF LUT'!$A$5:$H$81,2,FALSE)</f>
        <v>Drought-caused Mortality</v>
      </c>
      <c r="E3201" s="24">
        <v>20</v>
      </c>
      <c r="F3201" s="24" t="s">
        <v>6</v>
      </c>
      <c r="G3201" s="24">
        <v>0</v>
      </c>
      <c r="H3201" s="24">
        <v>0</v>
      </c>
    </row>
    <row r="3202" spans="1:8">
      <c r="A3202" s="24" t="str">
        <f t="shared" si="49"/>
        <v>2006_NDM_22</v>
      </c>
      <c r="B3202" s="24">
        <v>2006</v>
      </c>
      <c r="C3202" s="24" t="s">
        <v>332</v>
      </c>
      <c r="D3202" s="24" t="str">
        <f>VLOOKUP(C3202,'FHF LUT'!$A$5:$H$81,2,FALSE)</f>
        <v>Drought-caused Mortality</v>
      </c>
      <c r="E3202" s="24">
        <v>22</v>
      </c>
      <c r="F3202" s="24" t="s">
        <v>19</v>
      </c>
      <c r="G3202" s="24">
        <v>0</v>
      </c>
      <c r="H3202" s="24">
        <v>0</v>
      </c>
    </row>
    <row r="3203" spans="1:8">
      <c r="A3203" s="24" t="str">
        <f t="shared" ref="A3203:A3266" si="50">CONCATENATE(B3203,"_",C3203,"_",E3203)</f>
        <v>2006_NDM_23</v>
      </c>
      <c r="B3203" s="24">
        <v>2006</v>
      </c>
      <c r="C3203" s="24" t="s">
        <v>332</v>
      </c>
      <c r="D3203" s="24" t="str">
        <f>VLOOKUP(C3203,'FHF LUT'!$A$5:$H$81,2,FALSE)</f>
        <v>Drought-caused Mortality</v>
      </c>
      <c r="E3203" s="24">
        <v>23</v>
      </c>
      <c r="F3203" s="24" t="s">
        <v>27</v>
      </c>
      <c r="G3203" s="24">
        <v>0</v>
      </c>
      <c r="H3203" s="24">
        <v>0</v>
      </c>
    </row>
    <row r="3204" spans="1:8">
      <c r="A3204" s="24" t="str">
        <f t="shared" si="50"/>
        <v>2006_NDM_24</v>
      </c>
      <c r="B3204" s="24">
        <v>2006</v>
      </c>
      <c r="C3204" s="24" t="s">
        <v>332</v>
      </c>
      <c r="D3204" s="24" t="str">
        <f>VLOOKUP(C3204,'FHF LUT'!$A$5:$H$81,2,FALSE)</f>
        <v>Drought-caused Mortality</v>
      </c>
      <c r="E3204" s="24">
        <v>24</v>
      </c>
      <c r="F3204" s="24" t="s">
        <v>17</v>
      </c>
      <c r="G3204" s="24">
        <v>0</v>
      </c>
      <c r="H3204" s="24">
        <v>0</v>
      </c>
    </row>
    <row r="3205" spans="1:8">
      <c r="A3205" s="24" t="str">
        <f t="shared" si="50"/>
        <v>2006_NDM_25</v>
      </c>
      <c r="B3205" s="24">
        <v>2006</v>
      </c>
      <c r="C3205" s="24" t="s">
        <v>332</v>
      </c>
      <c r="D3205" s="24" t="str">
        <f>VLOOKUP(C3205,'FHF LUT'!$A$5:$H$81,2,FALSE)</f>
        <v>Drought-caused Mortality</v>
      </c>
      <c r="E3205" s="24">
        <v>25</v>
      </c>
      <c r="F3205" s="24" t="s">
        <v>23</v>
      </c>
      <c r="G3205" s="24">
        <v>0</v>
      </c>
      <c r="H3205" s="24">
        <v>0</v>
      </c>
    </row>
    <row r="3206" spans="1:8">
      <c r="A3206" s="24" t="str">
        <f t="shared" si="50"/>
        <v>2006_NDM_26</v>
      </c>
      <c r="B3206" s="24">
        <v>2006</v>
      </c>
      <c r="C3206" s="24" t="s">
        <v>332</v>
      </c>
      <c r="D3206" s="24" t="str">
        <f>VLOOKUP(C3206,'FHF LUT'!$A$5:$H$81,2,FALSE)</f>
        <v>Drought-caused Mortality</v>
      </c>
      <c r="E3206" s="24">
        <v>26</v>
      </c>
      <c r="F3206" s="24" t="s">
        <v>14</v>
      </c>
      <c r="G3206" s="24">
        <v>0</v>
      </c>
      <c r="H3206" s="24">
        <v>0</v>
      </c>
    </row>
    <row r="3207" spans="1:8">
      <c r="A3207" s="24" t="str">
        <f t="shared" si="50"/>
        <v>2006_NDM_27</v>
      </c>
      <c r="B3207" s="24">
        <v>2006</v>
      </c>
      <c r="C3207" s="24" t="s">
        <v>332</v>
      </c>
      <c r="D3207" s="24" t="str">
        <f>VLOOKUP(C3207,'FHF LUT'!$A$5:$H$81,2,FALSE)</f>
        <v>Drought-caused Mortality</v>
      </c>
      <c r="E3207" s="24">
        <v>27</v>
      </c>
      <c r="F3207" s="24" t="s">
        <v>21</v>
      </c>
      <c r="G3207" s="24">
        <v>0</v>
      </c>
      <c r="H3207" s="24">
        <v>0</v>
      </c>
    </row>
    <row r="3208" spans="1:8">
      <c r="A3208" s="24" t="str">
        <f t="shared" si="50"/>
        <v>2006_NDM_29</v>
      </c>
      <c r="B3208" s="24">
        <v>2006</v>
      </c>
      <c r="C3208" s="24" t="s">
        <v>332</v>
      </c>
      <c r="D3208" s="24" t="str">
        <f>VLOOKUP(C3208,'FHF LUT'!$A$5:$H$81,2,FALSE)</f>
        <v>Drought-caused Mortality</v>
      </c>
      <c r="E3208" s="24">
        <v>29</v>
      </c>
      <c r="F3208" s="24" t="s">
        <v>9</v>
      </c>
      <c r="G3208" s="24">
        <v>3016</v>
      </c>
      <c r="H3208" s="24">
        <v>3016</v>
      </c>
    </row>
    <row r="3209" spans="1:8">
      <c r="A3209" s="24" t="str">
        <f t="shared" si="50"/>
        <v>2006_NDM_30</v>
      </c>
      <c r="B3209" s="24">
        <v>2006</v>
      </c>
      <c r="C3209" s="24" t="s">
        <v>332</v>
      </c>
      <c r="D3209" s="24" t="str">
        <f>VLOOKUP(C3209,'FHF LUT'!$A$5:$H$81,2,FALSE)</f>
        <v>Drought-caused Mortality</v>
      </c>
      <c r="E3209" s="24">
        <v>30</v>
      </c>
      <c r="F3209" s="24" t="s">
        <v>35</v>
      </c>
      <c r="G3209" s="24">
        <v>0</v>
      </c>
      <c r="H3209" s="24">
        <v>0</v>
      </c>
    </row>
    <row r="3210" spans="1:8">
      <c r="A3210" s="24" t="str">
        <f t="shared" si="50"/>
        <v>2006_NDM_31</v>
      </c>
      <c r="B3210" s="24">
        <v>2006</v>
      </c>
      <c r="C3210" s="24" t="s">
        <v>332</v>
      </c>
      <c r="D3210" s="24" t="str">
        <f>VLOOKUP(C3210,'FHF LUT'!$A$5:$H$81,2,FALSE)</f>
        <v>Drought-caused Mortality</v>
      </c>
      <c r="E3210" s="24">
        <v>31</v>
      </c>
      <c r="F3210" s="24" t="s">
        <v>34</v>
      </c>
      <c r="G3210" s="24">
        <v>0</v>
      </c>
      <c r="H3210" s="24">
        <v>0</v>
      </c>
    </row>
    <row r="3211" spans="1:8">
      <c r="A3211" s="24" t="str">
        <f t="shared" si="50"/>
        <v>2006_NDM_38</v>
      </c>
      <c r="B3211" s="24">
        <v>2006</v>
      </c>
      <c r="C3211" s="24" t="s">
        <v>332</v>
      </c>
      <c r="D3211" s="24" t="str">
        <f>VLOOKUP(C3211,'FHF LUT'!$A$5:$H$81,2,FALSE)</f>
        <v>Drought-caused Mortality</v>
      </c>
      <c r="E3211" s="24">
        <v>38</v>
      </c>
      <c r="F3211" s="24" t="s">
        <v>8</v>
      </c>
      <c r="G3211" s="24">
        <v>0</v>
      </c>
      <c r="H3211" s="24">
        <v>0</v>
      </c>
    </row>
    <row r="3212" spans="1:8">
      <c r="A3212" s="24" t="str">
        <f t="shared" si="50"/>
        <v>2006_NDM_39</v>
      </c>
      <c r="B3212" s="24">
        <v>2006</v>
      </c>
      <c r="C3212" s="24" t="s">
        <v>332</v>
      </c>
      <c r="D3212" s="24" t="str">
        <f>VLOOKUP(C3212,'FHF LUT'!$A$5:$H$81,2,FALSE)</f>
        <v>Drought-caused Mortality</v>
      </c>
      <c r="E3212" s="24">
        <v>39</v>
      </c>
      <c r="F3212" s="24" t="s">
        <v>36</v>
      </c>
      <c r="G3212" s="24">
        <v>0</v>
      </c>
      <c r="H3212" s="24">
        <v>0</v>
      </c>
    </row>
    <row r="3213" spans="1:8">
      <c r="A3213" s="24" t="str">
        <f t="shared" si="50"/>
        <v>2006_NDM_40</v>
      </c>
      <c r="B3213" s="24">
        <v>2006</v>
      </c>
      <c r="C3213" s="24" t="s">
        <v>332</v>
      </c>
      <c r="D3213" s="24" t="str">
        <f>VLOOKUP(C3213,'FHF LUT'!$A$5:$H$81,2,FALSE)</f>
        <v>Drought-caused Mortality</v>
      </c>
      <c r="E3213" s="24">
        <v>40</v>
      </c>
      <c r="F3213" s="24" t="s">
        <v>31</v>
      </c>
      <c r="G3213" s="24">
        <v>3360</v>
      </c>
      <c r="H3213" s="24">
        <v>3294</v>
      </c>
    </row>
    <row r="3214" spans="1:8">
      <c r="A3214" s="24" t="str">
        <f t="shared" si="50"/>
        <v>2006_NDM_41</v>
      </c>
      <c r="B3214" s="24">
        <v>2006</v>
      </c>
      <c r="C3214" s="24" t="s">
        <v>332</v>
      </c>
      <c r="D3214" s="24" t="str">
        <f>VLOOKUP(C3214,'FHF LUT'!$A$5:$H$81,2,FALSE)</f>
        <v>Drought-caused Mortality</v>
      </c>
      <c r="E3214" s="24">
        <v>41</v>
      </c>
      <c r="F3214" s="24" t="s">
        <v>26</v>
      </c>
      <c r="G3214" s="24">
        <v>2279</v>
      </c>
      <c r="H3214" s="24">
        <v>2279</v>
      </c>
    </row>
    <row r="3215" spans="1:8">
      <c r="A3215" s="24" t="str">
        <f t="shared" si="50"/>
        <v>2006_NDM_43</v>
      </c>
      <c r="B3215" s="24">
        <v>2006</v>
      </c>
      <c r="C3215" s="24" t="s">
        <v>332</v>
      </c>
      <c r="D3215" s="24" t="str">
        <f>VLOOKUP(C3215,'FHF LUT'!$A$5:$H$81,2,FALSE)</f>
        <v>Drought-caused Mortality</v>
      </c>
      <c r="E3215" s="24">
        <v>43</v>
      </c>
      <c r="F3215" s="24" t="s">
        <v>20</v>
      </c>
      <c r="G3215" s="24">
        <v>0</v>
      </c>
      <c r="H3215" s="24">
        <v>0</v>
      </c>
    </row>
    <row r="3216" spans="1:8">
      <c r="A3216" s="24" t="str">
        <f t="shared" si="50"/>
        <v>2006_NDM_44</v>
      </c>
      <c r="B3216" s="24">
        <v>2006</v>
      </c>
      <c r="C3216" s="24" t="s">
        <v>332</v>
      </c>
      <c r="D3216" s="24" t="str">
        <f>VLOOKUP(C3216,'FHF LUT'!$A$5:$H$81,2,FALSE)</f>
        <v>Drought-caused Mortality</v>
      </c>
      <c r="E3216" s="24">
        <v>44</v>
      </c>
      <c r="F3216" s="24" t="s">
        <v>3</v>
      </c>
      <c r="G3216" s="24">
        <v>0</v>
      </c>
      <c r="H3216" s="24">
        <v>0</v>
      </c>
    </row>
    <row r="3217" spans="1:8">
      <c r="A3217" s="24" t="str">
        <f t="shared" si="50"/>
        <v>2006_NDM_45</v>
      </c>
      <c r="B3217" s="24">
        <v>2006</v>
      </c>
      <c r="C3217" s="24" t="s">
        <v>332</v>
      </c>
      <c r="D3217" s="24" t="str">
        <f>VLOOKUP(C3217,'FHF LUT'!$A$5:$H$81,2,FALSE)</f>
        <v>Drought-caused Mortality</v>
      </c>
      <c r="E3217" s="24">
        <v>45</v>
      </c>
      <c r="F3217" s="24" t="s">
        <v>5</v>
      </c>
      <c r="G3217" s="24">
        <v>0</v>
      </c>
      <c r="H3217" s="24">
        <v>0</v>
      </c>
    </row>
    <row r="3218" spans="1:8">
      <c r="A3218" s="24" t="str">
        <f t="shared" si="50"/>
        <v>2006_NDM_46</v>
      </c>
      <c r="B3218" s="24">
        <v>2006</v>
      </c>
      <c r="C3218" s="24" t="s">
        <v>332</v>
      </c>
      <c r="D3218" s="24" t="str">
        <f>VLOOKUP(C3218,'FHF LUT'!$A$5:$H$81,2,FALSE)</f>
        <v>Drought-caused Mortality</v>
      </c>
      <c r="E3218" s="24">
        <v>46</v>
      </c>
      <c r="F3218" s="24" t="s">
        <v>234</v>
      </c>
      <c r="G3218" s="24">
        <v>15392</v>
      </c>
      <c r="H3218" s="24">
        <v>15392</v>
      </c>
    </row>
    <row r="3219" spans="1:8">
      <c r="A3219" s="24" t="str">
        <f t="shared" si="50"/>
        <v>2006_NDM_47</v>
      </c>
      <c r="B3219" s="24">
        <v>2006</v>
      </c>
      <c r="C3219" s="24" t="s">
        <v>332</v>
      </c>
      <c r="D3219" s="24" t="str">
        <f>VLOOKUP(C3219,'FHF LUT'!$A$5:$H$81,2,FALSE)</f>
        <v>Drought-caused Mortality</v>
      </c>
      <c r="E3219" s="24">
        <v>47</v>
      </c>
      <c r="F3219" s="24" t="s">
        <v>233</v>
      </c>
      <c r="G3219" s="24">
        <v>0</v>
      </c>
      <c r="H3219" s="24">
        <v>0</v>
      </c>
    </row>
    <row r="3220" spans="1:8">
      <c r="A3220" s="24" t="str">
        <f t="shared" si="50"/>
        <v>2006_NDM_48</v>
      </c>
      <c r="B3220" s="24">
        <v>2006</v>
      </c>
      <c r="C3220" s="24" t="s">
        <v>332</v>
      </c>
      <c r="D3220" s="24" t="str">
        <f>VLOOKUP(C3220,'FHF LUT'!$A$5:$H$81,2,FALSE)</f>
        <v>Drought-caused Mortality</v>
      </c>
      <c r="E3220" s="24">
        <v>48</v>
      </c>
      <c r="F3220" s="24" t="s">
        <v>235</v>
      </c>
      <c r="G3220" s="24">
        <v>0</v>
      </c>
      <c r="H3220" s="24">
        <v>0</v>
      </c>
    </row>
    <row r="3221" spans="1:8">
      <c r="A3221" s="24" t="str">
        <f t="shared" si="50"/>
        <v>2006_NF_1</v>
      </c>
      <c r="B3221" s="24">
        <v>2006</v>
      </c>
      <c r="C3221" s="24" t="s">
        <v>190</v>
      </c>
      <c r="D3221" s="24" t="str">
        <f>VLOOKUP(C3221,'FHF LUT'!$A$5:$H$81,2,FALSE)</f>
        <v>Flooding</v>
      </c>
      <c r="E3221" s="24">
        <v>1</v>
      </c>
      <c r="F3221" s="24" t="s">
        <v>10</v>
      </c>
      <c r="G3221" s="24">
        <v>0</v>
      </c>
      <c r="H3221" s="24">
        <v>0</v>
      </c>
    </row>
    <row r="3222" spans="1:8">
      <c r="A3222" s="24" t="str">
        <f t="shared" si="50"/>
        <v>2006_NF_2</v>
      </c>
      <c r="B3222" s="24">
        <v>2006</v>
      </c>
      <c r="C3222" s="24" t="s">
        <v>190</v>
      </c>
      <c r="D3222" s="24" t="str">
        <f>VLOOKUP(C3222,'FHF LUT'!$A$5:$H$81,2,FALSE)</f>
        <v>Flooding</v>
      </c>
      <c r="E3222" s="24">
        <v>2</v>
      </c>
      <c r="F3222" s="24" t="s">
        <v>22</v>
      </c>
      <c r="G3222" s="24">
        <v>0</v>
      </c>
      <c r="H3222" s="24">
        <v>0</v>
      </c>
    </row>
    <row r="3223" spans="1:8">
      <c r="A3223" s="24" t="str">
        <f t="shared" si="50"/>
        <v>2006_NF_3</v>
      </c>
      <c r="B3223" s="24">
        <v>2006</v>
      </c>
      <c r="C3223" s="24" t="s">
        <v>190</v>
      </c>
      <c r="D3223" s="24" t="str">
        <f>VLOOKUP(C3223,'FHF LUT'!$A$5:$H$81,2,FALSE)</f>
        <v>Flooding</v>
      </c>
      <c r="E3223" s="24">
        <v>3</v>
      </c>
      <c r="F3223" s="24" t="s">
        <v>13</v>
      </c>
      <c r="G3223" s="24">
        <v>4615</v>
      </c>
      <c r="H3223" s="24">
        <v>4410</v>
      </c>
    </row>
    <row r="3224" spans="1:8">
      <c r="A3224" s="24" t="str">
        <f t="shared" si="50"/>
        <v>2006_NF_4</v>
      </c>
      <c r="B3224" s="24">
        <v>2006</v>
      </c>
      <c r="C3224" s="24" t="s">
        <v>190</v>
      </c>
      <c r="D3224" s="24" t="str">
        <f>VLOOKUP(C3224,'FHF LUT'!$A$5:$H$81,2,FALSE)</f>
        <v>Flooding</v>
      </c>
      <c r="E3224" s="24">
        <v>4</v>
      </c>
      <c r="F3224" s="24" t="s">
        <v>28</v>
      </c>
      <c r="G3224" s="24">
        <v>0</v>
      </c>
      <c r="H3224" s="24">
        <v>0</v>
      </c>
    </row>
    <row r="3225" spans="1:8">
      <c r="A3225" s="24" t="str">
        <f t="shared" si="50"/>
        <v>2006_NF_5</v>
      </c>
      <c r="B3225" s="24">
        <v>2006</v>
      </c>
      <c r="C3225" s="24" t="s">
        <v>190</v>
      </c>
      <c r="D3225" s="24" t="str">
        <f>VLOOKUP(C3225,'FHF LUT'!$A$5:$H$81,2,FALSE)</f>
        <v>Flooding</v>
      </c>
      <c r="E3225" s="24">
        <v>5</v>
      </c>
      <c r="F3225" s="24" t="s">
        <v>16</v>
      </c>
      <c r="G3225" s="24">
        <v>0</v>
      </c>
      <c r="H3225" s="24">
        <v>0</v>
      </c>
    </row>
    <row r="3226" spans="1:8">
      <c r="A3226" s="24" t="str">
        <f t="shared" si="50"/>
        <v>2006_NF_7</v>
      </c>
      <c r="B3226" s="24">
        <v>2006</v>
      </c>
      <c r="C3226" s="24" t="s">
        <v>190</v>
      </c>
      <c r="D3226" s="24" t="str">
        <f>VLOOKUP(C3226,'FHF LUT'!$A$5:$H$81,2,FALSE)</f>
        <v>Flooding</v>
      </c>
      <c r="E3226" s="24">
        <v>7</v>
      </c>
      <c r="F3226" s="24" t="s">
        <v>25</v>
      </c>
      <c r="G3226" s="24">
        <v>318</v>
      </c>
      <c r="H3226" s="24">
        <v>318</v>
      </c>
    </row>
    <row r="3227" spans="1:8">
      <c r="A3227" s="24" t="str">
        <f t="shared" si="50"/>
        <v>2006_NF_8</v>
      </c>
      <c r="B3227" s="24">
        <v>2006</v>
      </c>
      <c r="C3227" s="24" t="s">
        <v>190</v>
      </c>
      <c r="D3227" s="24" t="str">
        <f>VLOOKUP(C3227,'FHF LUT'!$A$5:$H$81,2,FALSE)</f>
        <v>Flooding</v>
      </c>
      <c r="E3227" s="24">
        <v>8</v>
      </c>
      <c r="F3227" s="24" t="s">
        <v>29</v>
      </c>
      <c r="G3227" s="24">
        <v>5404</v>
      </c>
      <c r="H3227" s="24">
        <v>5404</v>
      </c>
    </row>
    <row r="3228" spans="1:8">
      <c r="A3228" s="24" t="str">
        <f t="shared" si="50"/>
        <v>2006_NF_9</v>
      </c>
      <c r="B3228" s="24">
        <v>2006</v>
      </c>
      <c r="C3228" s="24" t="s">
        <v>190</v>
      </c>
      <c r="D3228" s="24" t="str">
        <f>VLOOKUP(C3228,'FHF LUT'!$A$5:$H$81,2,FALSE)</f>
        <v>Flooding</v>
      </c>
      <c r="E3228" s="24">
        <v>9</v>
      </c>
      <c r="F3228" s="24" t="s">
        <v>7</v>
      </c>
      <c r="G3228" s="24">
        <v>0</v>
      </c>
      <c r="H3228" s="24">
        <v>0</v>
      </c>
    </row>
    <row r="3229" spans="1:8">
      <c r="A3229" s="24" t="str">
        <f t="shared" si="50"/>
        <v>2006_NF_10</v>
      </c>
      <c r="B3229" s="24">
        <v>2006</v>
      </c>
      <c r="C3229" s="24" t="s">
        <v>190</v>
      </c>
      <c r="D3229" s="24" t="str">
        <f>VLOOKUP(C3229,'FHF LUT'!$A$5:$H$81,2,FALSE)</f>
        <v>Flooding</v>
      </c>
      <c r="E3229" s="24">
        <v>10</v>
      </c>
      <c r="F3229" s="24" t="s">
        <v>18</v>
      </c>
      <c r="G3229" s="24">
        <v>0</v>
      </c>
      <c r="H3229" s="24">
        <v>0</v>
      </c>
    </row>
    <row r="3230" spans="1:8">
      <c r="A3230" s="24" t="str">
        <f t="shared" si="50"/>
        <v>2006_NF_11</v>
      </c>
      <c r="B3230" s="24">
        <v>2006</v>
      </c>
      <c r="C3230" s="24" t="s">
        <v>190</v>
      </c>
      <c r="D3230" s="24" t="str">
        <f>VLOOKUP(C3230,'FHF LUT'!$A$5:$H$81,2,FALSE)</f>
        <v>Flooding</v>
      </c>
      <c r="E3230" s="24">
        <v>11</v>
      </c>
      <c r="F3230" s="24" t="s">
        <v>4</v>
      </c>
      <c r="G3230" s="24">
        <v>0</v>
      </c>
      <c r="H3230" s="24">
        <v>0</v>
      </c>
    </row>
    <row r="3231" spans="1:8">
      <c r="A3231" s="24" t="str">
        <f t="shared" si="50"/>
        <v>2006_NF_12</v>
      </c>
      <c r="B3231" s="24">
        <v>2006</v>
      </c>
      <c r="C3231" s="24" t="s">
        <v>190</v>
      </c>
      <c r="D3231" s="24" t="str">
        <f>VLOOKUP(C3231,'FHF LUT'!$A$5:$H$81,2,FALSE)</f>
        <v>Flooding</v>
      </c>
      <c r="E3231" s="24">
        <v>12</v>
      </c>
      <c r="F3231" s="24" t="s">
        <v>11</v>
      </c>
      <c r="G3231" s="24">
        <v>1564</v>
      </c>
      <c r="H3231" s="24">
        <v>1564</v>
      </c>
    </row>
    <row r="3232" spans="1:8">
      <c r="A3232" s="24" t="str">
        <f t="shared" si="50"/>
        <v>2006_NF_13</v>
      </c>
      <c r="B3232" s="24">
        <v>2006</v>
      </c>
      <c r="C3232" s="24" t="s">
        <v>190</v>
      </c>
      <c r="D3232" s="24" t="str">
        <f>VLOOKUP(C3232,'FHF LUT'!$A$5:$H$81,2,FALSE)</f>
        <v>Flooding</v>
      </c>
      <c r="E3232" s="24">
        <v>13</v>
      </c>
      <c r="F3232" s="24" t="s">
        <v>24</v>
      </c>
      <c r="G3232" s="24">
        <v>0</v>
      </c>
      <c r="H3232" s="24">
        <v>0</v>
      </c>
    </row>
    <row r="3233" spans="1:8">
      <c r="A3233" s="24" t="str">
        <f t="shared" si="50"/>
        <v>2006_NF_14</v>
      </c>
      <c r="B3233" s="24">
        <v>2006</v>
      </c>
      <c r="C3233" s="24" t="s">
        <v>190</v>
      </c>
      <c r="D3233" s="24" t="str">
        <f>VLOOKUP(C3233,'FHF LUT'!$A$5:$H$81,2,FALSE)</f>
        <v>Flooding</v>
      </c>
      <c r="E3233" s="24">
        <v>14</v>
      </c>
      <c r="F3233" s="24" t="s">
        <v>30</v>
      </c>
      <c r="G3233" s="24">
        <v>0</v>
      </c>
      <c r="H3233" s="24">
        <v>0</v>
      </c>
    </row>
    <row r="3234" spans="1:8">
      <c r="A3234" s="24" t="str">
        <f t="shared" si="50"/>
        <v>2006_NF_15</v>
      </c>
      <c r="B3234" s="24">
        <v>2006</v>
      </c>
      <c r="C3234" s="24" t="s">
        <v>190</v>
      </c>
      <c r="D3234" s="24" t="str">
        <f>VLOOKUP(C3234,'FHF LUT'!$A$5:$H$81,2,FALSE)</f>
        <v>Flooding</v>
      </c>
      <c r="E3234" s="24">
        <v>15</v>
      </c>
      <c r="F3234" s="24" t="s">
        <v>33</v>
      </c>
      <c r="G3234" s="24">
        <v>0</v>
      </c>
      <c r="H3234" s="24">
        <v>0</v>
      </c>
    </row>
    <row r="3235" spans="1:8">
      <c r="A3235" s="24" t="str">
        <f t="shared" si="50"/>
        <v>2006_NF_16</v>
      </c>
      <c r="B3235" s="24">
        <v>2006</v>
      </c>
      <c r="C3235" s="24" t="s">
        <v>190</v>
      </c>
      <c r="D3235" s="24" t="str">
        <f>VLOOKUP(C3235,'FHF LUT'!$A$5:$H$81,2,FALSE)</f>
        <v>Flooding</v>
      </c>
      <c r="E3235" s="24">
        <v>16</v>
      </c>
      <c r="F3235" s="24" t="s">
        <v>12</v>
      </c>
      <c r="G3235" s="24">
        <v>0</v>
      </c>
      <c r="H3235" s="24">
        <v>0</v>
      </c>
    </row>
    <row r="3236" spans="1:8">
      <c r="A3236" s="24" t="str">
        <f t="shared" si="50"/>
        <v>2006_NF_17</v>
      </c>
      <c r="B3236" s="24">
        <v>2006</v>
      </c>
      <c r="C3236" s="24" t="s">
        <v>190</v>
      </c>
      <c r="D3236" s="24" t="str">
        <f>VLOOKUP(C3236,'FHF LUT'!$A$5:$H$81,2,FALSE)</f>
        <v>Flooding</v>
      </c>
      <c r="E3236" s="24">
        <v>17</v>
      </c>
      <c r="F3236" s="24" t="s">
        <v>32</v>
      </c>
      <c r="G3236" s="24">
        <v>0</v>
      </c>
      <c r="H3236" s="24">
        <v>0</v>
      </c>
    </row>
    <row r="3237" spans="1:8">
      <c r="A3237" s="24" t="str">
        <f t="shared" si="50"/>
        <v>2006_NF_18</v>
      </c>
      <c r="B3237" s="24">
        <v>2006</v>
      </c>
      <c r="C3237" s="24" t="s">
        <v>190</v>
      </c>
      <c r="D3237" s="24" t="str">
        <f>VLOOKUP(C3237,'FHF LUT'!$A$5:$H$81,2,FALSE)</f>
        <v>Flooding</v>
      </c>
      <c r="E3237" s="24">
        <v>18</v>
      </c>
      <c r="F3237" s="24" t="s">
        <v>15</v>
      </c>
      <c r="G3237" s="24">
        <v>0</v>
      </c>
      <c r="H3237" s="24">
        <v>0</v>
      </c>
    </row>
    <row r="3238" spans="1:8">
      <c r="A3238" s="24" t="str">
        <f t="shared" si="50"/>
        <v>2006_NF_20</v>
      </c>
      <c r="B3238" s="24">
        <v>2006</v>
      </c>
      <c r="C3238" s="24" t="s">
        <v>190</v>
      </c>
      <c r="D3238" s="24" t="str">
        <f>VLOOKUP(C3238,'FHF LUT'!$A$5:$H$81,2,FALSE)</f>
        <v>Flooding</v>
      </c>
      <c r="E3238" s="24">
        <v>20</v>
      </c>
      <c r="F3238" s="24" t="s">
        <v>6</v>
      </c>
      <c r="G3238" s="24">
        <v>1300</v>
      </c>
      <c r="H3238" s="24">
        <v>1105</v>
      </c>
    </row>
    <row r="3239" spans="1:8">
      <c r="A3239" s="24" t="str">
        <f t="shared" si="50"/>
        <v>2006_NF_22</v>
      </c>
      <c r="B3239" s="24">
        <v>2006</v>
      </c>
      <c r="C3239" s="24" t="s">
        <v>190</v>
      </c>
      <c r="D3239" s="24" t="str">
        <f>VLOOKUP(C3239,'FHF LUT'!$A$5:$H$81,2,FALSE)</f>
        <v>Flooding</v>
      </c>
      <c r="E3239" s="24">
        <v>22</v>
      </c>
      <c r="F3239" s="24" t="s">
        <v>19</v>
      </c>
      <c r="G3239" s="24">
        <v>0</v>
      </c>
      <c r="H3239" s="24">
        <v>0</v>
      </c>
    </row>
    <row r="3240" spans="1:8">
      <c r="A3240" s="24" t="str">
        <f t="shared" si="50"/>
        <v>2006_NF_23</v>
      </c>
      <c r="B3240" s="24">
        <v>2006</v>
      </c>
      <c r="C3240" s="24" t="s">
        <v>190</v>
      </c>
      <c r="D3240" s="24" t="str">
        <f>VLOOKUP(C3240,'FHF LUT'!$A$5:$H$81,2,FALSE)</f>
        <v>Flooding</v>
      </c>
      <c r="E3240" s="24">
        <v>23</v>
      </c>
      <c r="F3240" s="24" t="s">
        <v>27</v>
      </c>
      <c r="G3240" s="24">
        <v>0</v>
      </c>
      <c r="H3240" s="24">
        <v>0</v>
      </c>
    </row>
    <row r="3241" spans="1:8">
      <c r="A3241" s="24" t="str">
        <f t="shared" si="50"/>
        <v>2006_NF_24</v>
      </c>
      <c r="B3241" s="24">
        <v>2006</v>
      </c>
      <c r="C3241" s="24" t="s">
        <v>190</v>
      </c>
      <c r="D3241" s="24" t="str">
        <f>VLOOKUP(C3241,'FHF LUT'!$A$5:$H$81,2,FALSE)</f>
        <v>Flooding</v>
      </c>
      <c r="E3241" s="24">
        <v>24</v>
      </c>
      <c r="F3241" s="24" t="s">
        <v>17</v>
      </c>
      <c r="G3241" s="24">
        <v>520</v>
      </c>
      <c r="H3241" s="24">
        <v>520</v>
      </c>
    </row>
    <row r="3242" spans="1:8">
      <c r="A3242" s="24" t="str">
        <f t="shared" si="50"/>
        <v>2006_NF_25</v>
      </c>
      <c r="B3242" s="24">
        <v>2006</v>
      </c>
      <c r="C3242" s="24" t="s">
        <v>190</v>
      </c>
      <c r="D3242" s="24" t="str">
        <f>VLOOKUP(C3242,'FHF LUT'!$A$5:$H$81,2,FALSE)</f>
        <v>Flooding</v>
      </c>
      <c r="E3242" s="24">
        <v>25</v>
      </c>
      <c r="F3242" s="24" t="s">
        <v>23</v>
      </c>
      <c r="G3242" s="24">
        <v>0</v>
      </c>
      <c r="H3242" s="24">
        <v>0</v>
      </c>
    </row>
    <row r="3243" spans="1:8">
      <c r="A3243" s="24" t="str">
        <f t="shared" si="50"/>
        <v>2006_NF_26</v>
      </c>
      <c r="B3243" s="24">
        <v>2006</v>
      </c>
      <c r="C3243" s="24" t="s">
        <v>190</v>
      </c>
      <c r="D3243" s="24" t="str">
        <f>VLOOKUP(C3243,'FHF LUT'!$A$5:$H$81,2,FALSE)</f>
        <v>Flooding</v>
      </c>
      <c r="E3243" s="24">
        <v>26</v>
      </c>
      <c r="F3243" s="24" t="s">
        <v>14</v>
      </c>
      <c r="G3243" s="24">
        <v>0</v>
      </c>
      <c r="H3243" s="24">
        <v>0</v>
      </c>
    </row>
    <row r="3244" spans="1:8">
      <c r="A3244" s="24" t="str">
        <f t="shared" si="50"/>
        <v>2006_NF_27</v>
      </c>
      <c r="B3244" s="24">
        <v>2006</v>
      </c>
      <c r="C3244" s="24" t="s">
        <v>190</v>
      </c>
      <c r="D3244" s="24" t="str">
        <f>VLOOKUP(C3244,'FHF LUT'!$A$5:$H$81,2,FALSE)</f>
        <v>Flooding</v>
      </c>
      <c r="E3244" s="24">
        <v>27</v>
      </c>
      <c r="F3244" s="24" t="s">
        <v>21</v>
      </c>
      <c r="G3244" s="24">
        <v>0</v>
      </c>
      <c r="H3244" s="24">
        <v>0</v>
      </c>
    </row>
    <row r="3245" spans="1:8">
      <c r="A3245" s="24" t="str">
        <f t="shared" si="50"/>
        <v>2006_NF_29</v>
      </c>
      <c r="B3245" s="24">
        <v>2006</v>
      </c>
      <c r="C3245" s="24" t="s">
        <v>190</v>
      </c>
      <c r="D3245" s="24" t="str">
        <f>VLOOKUP(C3245,'FHF LUT'!$A$5:$H$81,2,FALSE)</f>
        <v>Flooding</v>
      </c>
      <c r="E3245" s="24">
        <v>29</v>
      </c>
      <c r="F3245" s="24" t="s">
        <v>9</v>
      </c>
      <c r="G3245" s="24">
        <v>63</v>
      </c>
      <c r="H3245" s="24">
        <v>63</v>
      </c>
    </row>
    <row r="3246" spans="1:8">
      <c r="A3246" s="24" t="str">
        <f t="shared" si="50"/>
        <v>2006_NF_30</v>
      </c>
      <c r="B3246" s="24">
        <v>2006</v>
      </c>
      <c r="C3246" s="24" t="s">
        <v>190</v>
      </c>
      <c r="D3246" s="24" t="str">
        <f>VLOOKUP(C3246,'FHF LUT'!$A$5:$H$81,2,FALSE)</f>
        <v>Flooding</v>
      </c>
      <c r="E3246" s="24">
        <v>30</v>
      </c>
      <c r="F3246" s="24" t="s">
        <v>35</v>
      </c>
      <c r="G3246" s="24">
        <v>0</v>
      </c>
      <c r="H3246" s="24">
        <v>0</v>
      </c>
    </row>
    <row r="3247" spans="1:8">
      <c r="A3247" s="24" t="str">
        <f t="shared" si="50"/>
        <v>2006_NF_31</v>
      </c>
      <c r="B3247" s="24">
        <v>2006</v>
      </c>
      <c r="C3247" s="24" t="s">
        <v>190</v>
      </c>
      <c r="D3247" s="24" t="str">
        <f>VLOOKUP(C3247,'FHF LUT'!$A$5:$H$81,2,FALSE)</f>
        <v>Flooding</v>
      </c>
      <c r="E3247" s="24">
        <v>31</v>
      </c>
      <c r="F3247" s="24" t="s">
        <v>34</v>
      </c>
      <c r="G3247" s="24">
        <v>0</v>
      </c>
      <c r="H3247" s="24">
        <v>0</v>
      </c>
    </row>
    <row r="3248" spans="1:8">
      <c r="A3248" s="24" t="str">
        <f t="shared" si="50"/>
        <v>2006_NF_38</v>
      </c>
      <c r="B3248" s="24">
        <v>2006</v>
      </c>
      <c r="C3248" s="24" t="s">
        <v>190</v>
      </c>
      <c r="D3248" s="24" t="str">
        <f>VLOOKUP(C3248,'FHF LUT'!$A$5:$H$81,2,FALSE)</f>
        <v>Flooding</v>
      </c>
      <c r="E3248" s="24">
        <v>38</v>
      </c>
      <c r="F3248" s="24" t="s">
        <v>8</v>
      </c>
      <c r="G3248" s="24">
        <v>0</v>
      </c>
      <c r="H3248" s="24">
        <v>0</v>
      </c>
    </row>
    <row r="3249" spans="1:8">
      <c r="A3249" s="24" t="str">
        <f t="shared" si="50"/>
        <v>2006_NF_39</v>
      </c>
      <c r="B3249" s="24">
        <v>2006</v>
      </c>
      <c r="C3249" s="24" t="s">
        <v>190</v>
      </c>
      <c r="D3249" s="24" t="str">
        <f>VLOOKUP(C3249,'FHF LUT'!$A$5:$H$81,2,FALSE)</f>
        <v>Flooding</v>
      </c>
      <c r="E3249" s="24">
        <v>39</v>
      </c>
      <c r="F3249" s="24" t="s">
        <v>36</v>
      </c>
      <c r="G3249" s="24">
        <v>0</v>
      </c>
      <c r="H3249" s="24">
        <v>0</v>
      </c>
    </row>
    <row r="3250" spans="1:8">
      <c r="A3250" s="24" t="str">
        <f t="shared" si="50"/>
        <v>2006_NF_40</v>
      </c>
      <c r="B3250" s="24">
        <v>2006</v>
      </c>
      <c r="C3250" s="24" t="s">
        <v>190</v>
      </c>
      <c r="D3250" s="24" t="str">
        <f>VLOOKUP(C3250,'FHF LUT'!$A$5:$H$81,2,FALSE)</f>
        <v>Flooding</v>
      </c>
      <c r="E3250" s="24">
        <v>40</v>
      </c>
      <c r="F3250" s="24" t="s">
        <v>31</v>
      </c>
      <c r="G3250" s="24">
        <v>863</v>
      </c>
      <c r="H3250" s="24">
        <v>863</v>
      </c>
    </row>
    <row r="3251" spans="1:8">
      <c r="A3251" s="24" t="str">
        <f t="shared" si="50"/>
        <v>2006_NF_41</v>
      </c>
      <c r="B3251" s="24">
        <v>2006</v>
      </c>
      <c r="C3251" s="24" t="s">
        <v>190</v>
      </c>
      <c r="D3251" s="24" t="str">
        <f>VLOOKUP(C3251,'FHF LUT'!$A$5:$H$81,2,FALSE)</f>
        <v>Flooding</v>
      </c>
      <c r="E3251" s="24">
        <v>41</v>
      </c>
      <c r="F3251" s="24" t="s">
        <v>26</v>
      </c>
      <c r="G3251" s="24">
        <v>877</v>
      </c>
      <c r="H3251" s="24">
        <v>877</v>
      </c>
    </row>
    <row r="3252" spans="1:8">
      <c r="A3252" s="24" t="str">
        <f t="shared" si="50"/>
        <v>2006_NF_43</v>
      </c>
      <c r="B3252" s="24">
        <v>2006</v>
      </c>
      <c r="C3252" s="24" t="s">
        <v>190</v>
      </c>
      <c r="D3252" s="24" t="str">
        <f>VLOOKUP(C3252,'FHF LUT'!$A$5:$H$81,2,FALSE)</f>
        <v>Flooding</v>
      </c>
      <c r="E3252" s="24">
        <v>43</v>
      </c>
      <c r="F3252" s="24" t="s">
        <v>20</v>
      </c>
      <c r="G3252" s="24">
        <v>0</v>
      </c>
      <c r="H3252" s="24">
        <v>0</v>
      </c>
    </row>
    <row r="3253" spans="1:8">
      <c r="A3253" s="24" t="str">
        <f t="shared" si="50"/>
        <v>2006_NF_44</v>
      </c>
      <c r="B3253" s="24">
        <v>2006</v>
      </c>
      <c r="C3253" s="24" t="s">
        <v>190</v>
      </c>
      <c r="D3253" s="24" t="str">
        <f>VLOOKUP(C3253,'FHF LUT'!$A$5:$H$81,2,FALSE)</f>
        <v>Flooding</v>
      </c>
      <c r="E3253" s="24">
        <v>44</v>
      </c>
      <c r="F3253" s="24" t="s">
        <v>3</v>
      </c>
      <c r="G3253" s="24">
        <v>0</v>
      </c>
      <c r="H3253" s="24">
        <v>0</v>
      </c>
    </row>
    <row r="3254" spans="1:8">
      <c r="A3254" s="24" t="str">
        <f t="shared" si="50"/>
        <v>2006_NF_45</v>
      </c>
      <c r="B3254" s="24">
        <v>2006</v>
      </c>
      <c r="C3254" s="24" t="s">
        <v>190</v>
      </c>
      <c r="D3254" s="24" t="str">
        <f>VLOOKUP(C3254,'FHF LUT'!$A$5:$H$81,2,FALSE)</f>
        <v>Flooding</v>
      </c>
      <c r="E3254" s="24">
        <v>45</v>
      </c>
      <c r="F3254" s="24" t="s">
        <v>5</v>
      </c>
      <c r="G3254" s="24">
        <v>0</v>
      </c>
      <c r="H3254" s="24">
        <v>0</v>
      </c>
    </row>
    <row r="3255" spans="1:8">
      <c r="A3255" s="24" t="str">
        <f t="shared" si="50"/>
        <v>2006_NF_46</v>
      </c>
      <c r="B3255" s="24">
        <v>2006</v>
      </c>
      <c r="C3255" s="24" t="s">
        <v>190</v>
      </c>
      <c r="D3255" s="24" t="str">
        <f>VLOOKUP(C3255,'FHF LUT'!$A$5:$H$81,2,FALSE)</f>
        <v>Flooding</v>
      </c>
      <c r="E3255" s="24">
        <v>46</v>
      </c>
      <c r="F3255" s="24" t="s">
        <v>234</v>
      </c>
      <c r="G3255" s="24">
        <v>0</v>
      </c>
      <c r="H3255" s="24">
        <v>0</v>
      </c>
    </row>
    <row r="3256" spans="1:8">
      <c r="A3256" s="24" t="str">
        <f t="shared" si="50"/>
        <v>2006_NF_47</v>
      </c>
      <c r="B3256" s="24">
        <v>2006</v>
      </c>
      <c r="C3256" s="24" t="s">
        <v>190</v>
      </c>
      <c r="D3256" s="24" t="str">
        <f>VLOOKUP(C3256,'FHF LUT'!$A$5:$H$81,2,FALSE)</f>
        <v>Flooding</v>
      </c>
      <c r="E3256" s="24">
        <v>47</v>
      </c>
      <c r="F3256" s="24" t="s">
        <v>233</v>
      </c>
      <c r="G3256" s="24">
        <v>0</v>
      </c>
      <c r="H3256" s="24">
        <v>0</v>
      </c>
    </row>
    <row r="3257" spans="1:8">
      <c r="A3257" s="24" t="str">
        <f t="shared" si="50"/>
        <v>2006_NF_48</v>
      </c>
      <c r="B3257" s="24">
        <v>2006</v>
      </c>
      <c r="C3257" s="24" t="s">
        <v>190</v>
      </c>
      <c r="D3257" s="24" t="str">
        <f>VLOOKUP(C3257,'FHF LUT'!$A$5:$H$81,2,FALSE)</f>
        <v>Flooding</v>
      </c>
      <c r="E3257" s="24">
        <v>48</v>
      </c>
      <c r="F3257" s="24" t="s">
        <v>235</v>
      </c>
      <c r="G3257" s="24">
        <v>0</v>
      </c>
      <c r="H3257" s="24">
        <v>0</v>
      </c>
    </row>
    <row r="3258" spans="1:8">
      <c r="A3258" s="24" t="str">
        <f t="shared" si="50"/>
        <v>2006_NW_1</v>
      </c>
      <c r="B3258" s="24">
        <v>2006</v>
      </c>
      <c r="C3258" s="24" t="s">
        <v>333</v>
      </c>
      <c r="D3258" s="24" t="str">
        <f>VLOOKUP(C3258,'FHF LUT'!$A$5:$H$81,2,FALSE)</f>
        <v>Windthrow</v>
      </c>
      <c r="E3258" s="24">
        <v>1</v>
      </c>
      <c r="F3258" s="24" t="s">
        <v>10</v>
      </c>
      <c r="G3258" s="24">
        <v>0</v>
      </c>
      <c r="H3258" s="24">
        <v>0</v>
      </c>
    </row>
    <row r="3259" spans="1:8">
      <c r="A3259" s="24" t="str">
        <f t="shared" si="50"/>
        <v>2006_NW_2</v>
      </c>
      <c r="B3259" s="24">
        <v>2006</v>
      </c>
      <c r="C3259" s="24" t="s">
        <v>333</v>
      </c>
      <c r="D3259" s="24" t="str">
        <f>VLOOKUP(C3259,'FHF LUT'!$A$5:$H$81,2,FALSE)</f>
        <v>Windthrow</v>
      </c>
      <c r="E3259" s="24">
        <v>2</v>
      </c>
      <c r="F3259" s="24" t="s">
        <v>22</v>
      </c>
      <c r="G3259" s="24">
        <v>0</v>
      </c>
      <c r="H3259" s="24">
        <v>0</v>
      </c>
    </row>
    <row r="3260" spans="1:8">
      <c r="A3260" s="24" t="str">
        <f t="shared" si="50"/>
        <v>2006_NW_3</v>
      </c>
      <c r="B3260" s="24">
        <v>2006</v>
      </c>
      <c r="C3260" s="24" t="s">
        <v>333</v>
      </c>
      <c r="D3260" s="24" t="str">
        <f>VLOOKUP(C3260,'FHF LUT'!$A$5:$H$81,2,FALSE)</f>
        <v>Windthrow</v>
      </c>
      <c r="E3260" s="24">
        <v>3</v>
      </c>
      <c r="F3260" s="24" t="s">
        <v>13</v>
      </c>
      <c r="G3260" s="24">
        <v>0</v>
      </c>
      <c r="H3260" s="24">
        <v>0</v>
      </c>
    </row>
    <row r="3261" spans="1:8">
      <c r="A3261" s="24" t="str">
        <f t="shared" si="50"/>
        <v>2006_NW_4</v>
      </c>
      <c r="B3261" s="24">
        <v>2006</v>
      </c>
      <c r="C3261" s="24" t="s">
        <v>333</v>
      </c>
      <c r="D3261" s="24" t="str">
        <f>VLOOKUP(C3261,'FHF LUT'!$A$5:$H$81,2,FALSE)</f>
        <v>Windthrow</v>
      </c>
      <c r="E3261" s="24">
        <v>4</v>
      </c>
      <c r="F3261" s="24" t="s">
        <v>28</v>
      </c>
      <c r="G3261" s="24">
        <v>0</v>
      </c>
      <c r="H3261" s="24">
        <v>0</v>
      </c>
    </row>
    <row r="3262" spans="1:8">
      <c r="A3262" s="24" t="str">
        <f t="shared" si="50"/>
        <v>2006_NW_5</v>
      </c>
      <c r="B3262" s="24">
        <v>2006</v>
      </c>
      <c r="C3262" s="24" t="s">
        <v>333</v>
      </c>
      <c r="D3262" s="24" t="str">
        <f>VLOOKUP(C3262,'FHF LUT'!$A$5:$H$81,2,FALSE)</f>
        <v>Windthrow</v>
      </c>
      <c r="E3262" s="24">
        <v>5</v>
      </c>
      <c r="F3262" s="24" t="s">
        <v>16</v>
      </c>
      <c r="G3262" s="24">
        <v>0</v>
      </c>
      <c r="H3262" s="24">
        <v>0</v>
      </c>
    </row>
    <row r="3263" spans="1:8">
      <c r="A3263" s="24" t="str">
        <f t="shared" si="50"/>
        <v>2006_NW_7</v>
      </c>
      <c r="B3263" s="24">
        <v>2006</v>
      </c>
      <c r="C3263" s="24" t="s">
        <v>333</v>
      </c>
      <c r="D3263" s="24" t="str">
        <f>VLOOKUP(C3263,'FHF LUT'!$A$5:$H$81,2,FALSE)</f>
        <v>Windthrow</v>
      </c>
      <c r="E3263" s="24">
        <v>7</v>
      </c>
      <c r="F3263" s="24" t="s">
        <v>25</v>
      </c>
      <c r="G3263" s="24">
        <v>0</v>
      </c>
      <c r="H3263" s="24">
        <v>0</v>
      </c>
    </row>
    <row r="3264" spans="1:8">
      <c r="A3264" s="24" t="str">
        <f t="shared" si="50"/>
        <v>2006_NW_8</v>
      </c>
      <c r="B3264" s="24">
        <v>2006</v>
      </c>
      <c r="C3264" s="24" t="s">
        <v>333</v>
      </c>
      <c r="D3264" s="24" t="str">
        <f>VLOOKUP(C3264,'FHF LUT'!$A$5:$H$81,2,FALSE)</f>
        <v>Windthrow</v>
      </c>
      <c r="E3264" s="24">
        <v>8</v>
      </c>
      <c r="F3264" s="24" t="s">
        <v>29</v>
      </c>
      <c r="G3264" s="24">
        <v>0</v>
      </c>
      <c r="H3264" s="24">
        <v>0</v>
      </c>
    </row>
    <row r="3265" spans="1:8">
      <c r="A3265" s="24" t="str">
        <f t="shared" si="50"/>
        <v>2006_NW_9</v>
      </c>
      <c r="B3265" s="24">
        <v>2006</v>
      </c>
      <c r="C3265" s="24" t="s">
        <v>333</v>
      </c>
      <c r="D3265" s="24" t="str">
        <f>VLOOKUP(C3265,'FHF LUT'!$A$5:$H$81,2,FALSE)</f>
        <v>Windthrow</v>
      </c>
      <c r="E3265" s="24">
        <v>9</v>
      </c>
      <c r="F3265" s="24" t="s">
        <v>7</v>
      </c>
      <c r="G3265" s="24">
        <v>234</v>
      </c>
      <c r="H3265" s="24">
        <v>234</v>
      </c>
    </row>
    <row r="3266" spans="1:8">
      <c r="A3266" s="24" t="str">
        <f t="shared" si="50"/>
        <v>2006_NW_10</v>
      </c>
      <c r="B3266" s="24">
        <v>2006</v>
      </c>
      <c r="C3266" s="24" t="s">
        <v>333</v>
      </c>
      <c r="D3266" s="24" t="str">
        <f>VLOOKUP(C3266,'FHF LUT'!$A$5:$H$81,2,FALSE)</f>
        <v>Windthrow</v>
      </c>
      <c r="E3266" s="24">
        <v>10</v>
      </c>
      <c r="F3266" s="24" t="s">
        <v>18</v>
      </c>
      <c r="G3266" s="24">
        <v>0</v>
      </c>
      <c r="H3266" s="24">
        <v>0</v>
      </c>
    </row>
    <row r="3267" spans="1:8">
      <c r="A3267" s="24" t="str">
        <f t="shared" ref="A3267:A3330" si="51">CONCATENATE(B3267,"_",C3267,"_",E3267)</f>
        <v>2006_NW_11</v>
      </c>
      <c r="B3267" s="24">
        <v>2006</v>
      </c>
      <c r="C3267" s="24" t="s">
        <v>333</v>
      </c>
      <c r="D3267" s="24" t="str">
        <f>VLOOKUP(C3267,'FHF LUT'!$A$5:$H$81,2,FALSE)</f>
        <v>Windthrow</v>
      </c>
      <c r="E3267" s="24">
        <v>11</v>
      </c>
      <c r="F3267" s="24" t="s">
        <v>4</v>
      </c>
      <c r="G3267" s="24">
        <v>472</v>
      </c>
      <c r="H3267" s="24">
        <v>472</v>
      </c>
    </row>
    <row r="3268" spans="1:8">
      <c r="A3268" s="24" t="str">
        <f t="shared" si="51"/>
        <v>2006_NW_12</v>
      </c>
      <c r="B3268" s="24">
        <v>2006</v>
      </c>
      <c r="C3268" s="24" t="s">
        <v>333</v>
      </c>
      <c r="D3268" s="24" t="str">
        <f>VLOOKUP(C3268,'FHF LUT'!$A$5:$H$81,2,FALSE)</f>
        <v>Windthrow</v>
      </c>
      <c r="E3268" s="24">
        <v>12</v>
      </c>
      <c r="F3268" s="24" t="s">
        <v>11</v>
      </c>
      <c r="G3268" s="24">
        <v>0</v>
      </c>
      <c r="H3268" s="24">
        <v>0</v>
      </c>
    </row>
    <row r="3269" spans="1:8">
      <c r="A3269" s="24" t="str">
        <f t="shared" si="51"/>
        <v>2006_NW_13</v>
      </c>
      <c r="B3269" s="24">
        <v>2006</v>
      </c>
      <c r="C3269" s="24" t="s">
        <v>333</v>
      </c>
      <c r="D3269" s="24" t="str">
        <f>VLOOKUP(C3269,'FHF LUT'!$A$5:$H$81,2,FALSE)</f>
        <v>Windthrow</v>
      </c>
      <c r="E3269" s="24">
        <v>13</v>
      </c>
      <c r="F3269" s="24" t="s">
        <v>24</v>
      </c>
      <c r="G3269" s="24">
        <v>1323</v>
      </c>
      <c r="H3269" s="24">
        <v>753</v>
      </c>
    </row>
    <row r="3270" spans="1:8">
      <c r="A3270" s="24" t="str">
        <f t="shared" si="51"/>
        <v>2006_NW_14</v>
      </c>
      <c r="B3270" s="24">
        <v>2006</v>
      </c>
      <c r="C3270" s="24" t="s">
        <v>333</v>
      </c>
      <c r="D3270" s="24" t="str">
        <f>VLOOKUP(C3270,'FHF LUT'!$A$5:$H$81,2,FALSE)</f>
        <v>Windthrow</v>
      </c>
      <c r="E3270" s="24">
        <v>14</v>
      </c>
      <c r="F3270" s="24" t="s">
        <v>30</v>
      </c>
      <c r="G3270" s="24">
        <v>1932</v>
      </c>
      <c r="H3270" s="24">
        <v>1932</v>
      </c>
    </row>
    <row r="3271" spans="1:8">
      <c r="A3271" s="24" t="str">
        <f t="shared" si="51"/>
        <v>2006_NW_15</v>
      </c>
      <c r="B3271" s="24">
        <v>2006</v>
      </c>
      <c r="C3271" s="24" t="s">
        <v>333</v>
      </c>
      <c r="D3271" s="24" t="str">
        <f>VLOOKUP(C3271,'FHF LUT'!$A$5:$H$81,2,FALSE)</f>
        <v>Windthrow</v>
      </c>
      <c r="E3271" s="24">
        <v>15</v>
      </c>
      <c r="F3271" s="24" t="s">
        <v>33</v>
      </c>
      <c r="G3271" s="24">
        <v>0</v>
      </c>
      <c r="H3271" s="24">
        <v>0</v>
      </c>
    </row>
    <row r="3272" spans="1:8">
      <c r="A3272" s="24" t="str">
        <f t="shared" si="51"/>
        <v>2006_NW_16</v>
      </c>
      <c r="B3272" s="24">
        <v>2006</v>
      </c>
      <c r="C3272" s="24" t="s">
        <v>333</v>
      </c>
      <c r="D3272" s="24" t="str">
        <f>VLOOKUP(C3272,'FHF LUT'!$A$5:$H$81,2,FALSE)</f>
        <v>Windthrow</v>
      </c>
      <c r="E3272" s="24">
        <v>16</v>
      </c>
      <c r="F3272" s="24" t="s">
        <v>12</v>
      </c>
      <c r="G3272" s="24">
        <v>0</v>
      </c>
      <c r="H3272" s="24">
        <v>0</v>
      </c>
    </row>
    <row r="3273" spans="1:8">
      <c r="A3273" s="24" t="str">
        <f t="shared" si="51"/>
        <v>2006_NW_17</v>
      </c>
      <c r="B3273" s="24">
        <v>2006</v>
      </c>
      <c r="C3273" s="24" t="s">
        <v>333</v>
      </c>
      <c r="D3273" s="24" t="str">
        <f>VLOOKUP(C3273,'FHF LUT'!$A$5:$H$81,2,FALSE)</f>
        <v>Windthrow</v>
      </c>
      <c r="E3273" s="24">
        <v>17</v>
      </c>
      <c r="F3273" s="24" t="s">
        <v>32</v>
      </c>
      <c r="G3273" s="24">
        <v>0</v>
      </c>
      <c r="H3273" s="24">
        <v>0</v>
      </c>
    </row>
    <row r="3274" spans="1:8">
      <c r="A3274" s="24" t="str">
        <f t="shared" si="51"/>
        <v>2006_NW_18</v>
      </c>
      <c r="B3274" s="24">
        <v>2006</v>
      </c>
      <c r="C3274" s="24" t="s">
        <v>333</v>
      </c>
      <c r="D3274" s="24" t="str">
        <f>VLOOKUP(C3274,'FHF LUT'!$A$5:$H$81,2,FALSE)</f>
        <v>Windthrow</v>
      </c>
      <c r="E3274" s="24">
        <v>18</v>
      </c>
      <c r="F3274" s="24" t="s">
        <v>15</v>
      </c>
      <c r="G3274" s="24">
        <v>0</v>
      </c>
      <c r="H3274" s="24">
        <v>0</v>
      </c>
    </row>
    <row r="3275" spans="1:8">
      <c r="A3275" s="24" t="str">
        <f t="shared" si="51"/>
        <v>2006_NW_20</v>
      </c>
      <c r="B3275" s="24">
        <v>2006</v>
      </c>
      <c r="C3275" s="24" t="s">
        <v>333</v>
      </c>
      <c r="D3275" s="24" t="str">
        <f>VLOOKUP(C3275,'FHF LUT'!$A$5:$H$81,2,FALSE)</f>
        <v>Windthrow</v>
      </c>
      <c r="E3275" s="24">
        <v>20</v>
      </c>
      <c r="F3275" s="24" t="s">
        <v>6</v>
      </c>
      <c r="G3275" s="24">
        <v>1224</v>
      </c>
      <c r="H3275" s="24">
        <v>504</v>
      </c>
    </row>
    <row r="3276" spans="1:8">
      <c r="A3276" s="24" t="str">
        <f t="shared" si="51"/>
        <v>2006_NW_22</v>
      </c>
      <c r="B3276" s="24">
        <v>2006</v>
      </c>
      <c r="C3276" s="24" t="s">
        <v>333</v>
      </c>
      <c r="D3276" s="24" t="str">
        <f>VLOOKUP(C3276,'FHF LUT'!$A$5:$H$81,2,FALSE)</f>
        <v>Windthrow</v>
      </c>
      <c r="E3276" s="24">
        <v>22</v>
      </c>
      <c r="F3276" s="24" t="s">
        <v>19</v>
      </c>
      <c r="G3276" s="24">
        <v>0</v>
      </c>
      <c r="H3276" s="24">
        <v>0</v>
      </c>
    </row>
    <row r="3277" spans="1:8">
      <c r="A3277" s="24" t="str">
        <f t="shared" si="51"/>
        <v>2006_NW_23</v>
      </c>
      <c r="B3277" s="24">
        <v>2006</v>
      </c>
      <c r="C3277" s="24" t="s">
        <v>333</v>
      </c>
      <c r="D3277" s="24" t="str">
        <f>VLOOKUP(C3277,'FHF LUT'!$A$5:$H$81,2,FALSE)</f>
        <v>Windthrow</v>
      </c>
      <c r="E3277" s="24">
        <v>23</v>
      </c>
      <c r="F3277" s="24" t="s">
        <v>27</v>
      </c>
      <c r="G3277" s="24">
        <v>14017</v>
      </c>
      <c r="H3277" s="24">
        <v>10329</v>
      </c>
    </row>
    <row r="3278" spans="1:8">
      <c r="A3278" s="24" t="str">
        <f t="shared" si="51"/>
        <v>2006_NW_24</v>
      </c>
      <c r="B3278" s="24">
        <v>2006</v>
      </c>
      <c r="C3278" s="24" t="s">
        <v>333</v>
      </c>
      <c r="D3278" s="24" t="str">
        <f>VLOOKUP(C3278,'FHF LUT'!$A$5:$H$81,2,FALSE)</f>
        <v>Windthrow</v>
      </c>
      <c r="E3278" s="24">
        <v>24</v>
      </c>
      <c r="F3278" s="24" t="s">
        <v>17</v>
      </c>
      <c r="G3278" s="24">
        <v>0</v>
      </c>
      <c r="H3278" s="24">
        <v>0</v>
      </c>
    </row>
    <row r="3279" spans="1:8">
      <c r="A3279" s="24" t="str">
        <f t="shared" si="51"/>
        <v>2006_NW_25</v>
      </c>
      <c r="B3279" s="24">
        <v>2006</v>
      </c>
      <c r="C3279" s="24" t="s">
        <v>333</v>
      </c>
      <c r="D3279" s="24" t="str">
        <f>VLOOKUP(C3279,'FHF LUT'!$A$5:$H$81,2,FALSE)</f>
        <v>Windthrow</v>
      </c>
      <c r="E3279" s="24">
        <v>25</v>
      </c>
      <c r="F3279" s="24" t="s">
        <v>23</v>
      </c>
      <c r="G3279" s="24">
        <v>0</v>
      </c>
      <c r="H3279" s="24">
        <v>0</v>
      </c>
    </row>
    <row r="3280" spans="1:8">
      <c r="A3280" s="24" t="str">
        <f t="shared" si="51"/>
        <v>2006_NW_26</v>
      </c>
      <c r="B3280" s="24">
        <v>2006</v>
      </c>
      <c r="C3280" s="24" t="s">
        <v>333</v>
      </c>
      <c r="D3280" s="24" t="str">
        <f>VLOOKUP(C3280,'FHF LUT'!$A$5:$H$81,2,FALSE)</f>
        <v>Windthrow</v>
      </c>
      <c r="E3280" s="24">
        <v>26</v>
      </c>
      <c r="F3280" s="24" t="s">
        <v>14</v>
      </c>
      <c r="G3280" s="24">
        <v>9061</v>
      </c>
      <c r="H3280" s="24">
        <v>7378</v>
      </c>
    </row>
    <row r="3281" spans="1:8">
      <c r="A3281" s="24" t="str">
        <f t="shared" si="51"/>
        <v>2006_NW_27</v>
      </c>
      <c r="B3281" s="24">
        <v>2006</v>
      </c>
      <c r="C3281" s="24" t="s">
        <v>333</v>
      </c>
      <c r="D3281" s="24" t="str">
        <f>VLOOKUP(C3281,'FHF LUT'!$A$5:$H$81,2,FALSE)</f>
        <v>Windthrow</v>
      </c>
      <c r="E3281" s="24">
        <v>27</v>
      </c>
      <c r="F3281" s="24" t="s">
        <v>21</v>
      </c>
      <c r="G3281" s="24">
        <v>0</v>
      </c>
      <c r="H3281" s="24">
        <v>0</v>
      </c>
    </row>
    <row r="3282" spans="1:8">
      <c r="A3282" s="24" t="str">
        <f t="shared" si="51"/>
        <v>2006_NW_29</v>
      </c>
      <c r="B3282" s="24">
        <v>2006</v>
      </c>
      <c r="C3282" s="24" t="s">
        <v>333</v>
      </c>
      <c r="D3282" s="24" t="str">
        <f>VLOOKUP(C3282,'FHF LUT'!$A$5:$H$81,2,FALSE)</f>
        <v>Windthrow</v>
      </c>
      <c r="E3282" s="24">
        <v>29</v>
      </c>
      <c r="F3282" s="24" t="s">
        <v>9</v>
      </c>
      <c r="G3282" s="24">
        <v>35581</v>
      </c>
      <c r="H3282" s="24">
        <v>32730</v>
      </c>
    </row>
    <row r="3283" spans="1:8">
      <c r="A3283" s="24" t="str">
        <f t="shared" si="51"/>
        <v>2006_NW_30</v>
      </c>
      <c r="B3283" s="24">
        <v>2006</v>
      </c>
      <c r="C3283" s="24" t="s">
        <v>333</v>
      </c>
      <c r="D3283" s="24" t="str">
        <f>VLOOKUP(C3283,'FHF LUT'!$A$5:$H$81,2,FALSE)</f>
        <v>Windthrow</v>
      </c>
      <c r="E3283" s="24">
        <v>30</v>
      </c>
      <c r="F3283" s="24" t="s">
        <v>35</v>
      </c>
      <c r="G3283" s="24">
        <v>0</v>
      </c>
      <c r="H3283" s="24">
        <v>0</v>
      </c>
    </row>
    <row r="3284" spans="1:8">
      <c r="A3284" s="24" t="str">
        <f t="shared" si="51"/>
        <v>2006_NW_31</v>
      </c>
      <c r="B3284" s="24">
        <v>2006</v>
      </c>
      <c r="C3284" s="24" t="s">
        <v>333</v>
      </c>
      <c r="D3284" s="24" t="str">
        <f>VLOOKUP(C3284,'FHF LUT'!$A$5:$H$81,2,FALSE)</f>
        <v>Windthrow</v>
      </c>
      <c r="E3284" s="24">
        <v>31</v>
      </c>
      <c r="F3284" s="24" t="s">
        <v>34</v>
      </c>
      <c r="G3284" s="24">
        <v>0</v>
      </c>
      <c r="H3284" s="24">
        <v>0</v>
      </c>
    </row>
    <row r="3285" spans="1:8">
      <c r="A3285" s="24" t="str">
        <f t="shared" si="51"/>
        <v>2006_NW_38</v>
      </c>
      <c r="B3285" s="24">
        <v>2006</v>
      </c>
      <c r="C3285" s="24" t="s">
        <v>333</v>
      </c>
      <c r="D3285" s="24" t="str">
        <f>VLOOKUP(C3285,'FHF LUT'!$A$5:$H$81,2,FALSE)</f>
        <v>Windthrow</v>
      </c>
      <c r="E3285" s="24">
        <v>38</v>
      </c>
      <c r="F3285" s="24" t="s">
        <v>8</v>
      </c>
      <c r="G3285" s="24">
        <v>0</v>
      </c>
      <c r="H3285" s="24">
        <v>0</v>
      </c>
    </row>
    <row r="3286" spans="1:8">
      <c r="A3286" s="24" t="str">
        <f t="shared" si="51"/>
        <v>2006_NW_39</v>
      </c>
      <c r="B3286" s="24">
        <v>2006</v>
      </c>
      <c r="C3286" s="24" t="s">
        <v>333</v>
      </c>
      <c r="D3286" s="24" t="str">
        <f>VLOOKUP(C3286,'FHF LUT'!$A$5:$H$81,2,FALSE)</f>
        <v>Windthrow</v>
      </c>
      <c r="E3286" s="24">
        <v>39</v>
      </c>
      <c r="F3286" s="24" t="s">
        <v>36</v>
      </c>
      <c r="G3286" s="24">
        <v>0</v>
      </c>
      <c r="H3286" s="24">
        <v>0</v>
      </c>
    </row>
    <row r="3287" spans="1:8">
      <c r="A3287" s="24" t="str">
        <f t="shared" si="51"/>
        <v>2006_NW_40</v>
      </c>
      <c r="B3287" s="24">
        <v>2006</v>
      </c>
      <c r="C3287" s="24" t="s">
        <v>333</v>
      </c>
      <c r="D3287" s="24" t="str">
        <f>VLOOKUP(C3287,'FHF LUT'!$A$5:$H$81,2,FALSE)</f>
        <v>Windthrow</v>
      </c>
      <c r="E3287" s="24">
        <v>40</v>
      </c>
      <c r="F3287" s="24" t="s">
        <v>31</v>
      </c>
      <c r="G3287" s="24">
        <v>56183</v>
      </c>
      <c r="H3287" s="24">
        <v>56183</v>
      </c>
    </row>
    <row r="3288" spans="1:8">
      <c r="A3288" s="24" t="str">
        <f t="shared" si="51"/>
        <v>2006_NW_41</v>
      </c>
      <c r="B3288" s="24">
        <v>2006</v>
      </c>
      <c r="C3288" s="24" t="s">
        <v>333</v>
      </c>
      <c r="D3288" s="24" t="str">
        <f>VLOOKUP(C3288,'FHF LUT'!$A$5:$H$81,2,FALSE)</f>
        <v>Windthrow</v>
      </c>
      <c r="E3288" s="24">
        <v>41</v>
      </c>
      <c r="F3288" s="24" t="s">
        <v>26</v>
      </c>
      <c r="G3288" s="24">
        <v>0</v>
      </c>
      <c r="H3288" s="24">
        <v>0</v>
      </c>
    </row>
    <row r="3289" spans="1:8">
      <c r="A3289" s="24" t="str">
        <f t="shared" si="51"/>
        <v>2006_NW_43</v>
      </c>
      <c r="B3289" s="24">
        <v>2006</v>
      </c>
      <c r="C3289" s="24" t="s">
        <v>333</v>
      </c>
      <c r="D3289" s="24" t="str">
        <f>VLOOKUP(C3289,'FHF LUT'!$A$5:$H$81,2,FALSE)</f>
        <v>Windthrow</v>
      </c>
      <c r="E3289" s="24">
        <v>43</v>
      </c>
      <c r="F3289" s="24" t="s">
        <v>20</v>
      </c>
      <c r="G3289" s="24">
        <v>0</v>
      </c>
      <c r="H3289" s="24">
        <v>0</v>
      </c>
    </row>
    <row r="3290" spans="1:8">
      <c r="A3290" s="24" t="str">
        <f t="shared" si="51"/>
        <v>2006_NW_44</v>
      </c>
      <c r="B3290" s="24">
        <v>2006</v>
      </c>
      <c r="C3290" s="24" t="s">
        <v>333</v>
      </c>
      <c r="D3290" s="24" t="str">
        <f>VLOOKUP(C3290,'FHF LUT'!$A$5:$H$81,2,FALSE)</f>
        <v>Windthrow</v>
      </c>
      <c r="E3290" s="24">
        <v>44</v>
      </c>
      <c r="F3290" s="24" t="s">
        <v>3</v>
      </c>
      <c r="G3290" s="24">
        <v>0</v>
      </c>
      <c r="H3290" s="24">
        <v>0</v>
      </c>
    </row>
    <row r="3291" spans="1:8">
      <c r="A3291" s="24" t="str">
        <f t="shared" si="51"/>
        <v>2006_NW_45</v>
      </c>
      <c r="B3291" s="24">
        <v>2006</v>
      </c>
      <c r="C3291" s="24" t="s">
        <v>333</v>
      </c>
      <c r="D3291" s="24" t="str">
        <f>VLOOKUP(C3291,'FHF LUT'!$A$5:$H$81,2,FALSE)</f>
        <v>Windthrow</v>
      </c>
      <c r="E3291" s="24">
        <v>45</v>
      </c>
      <c r="F3291" s="24" t="s">
        <v>5</v>
      </c>
      <c r="G3291" s="24">
        <v>2926</v>
      </c>
      <c r="H3291" s="24">
        <v>795</v>
      </c>
    </row>
    <row r="3292" spans="1:8">
      <c r="A3292" s="24" t="str">
        <f t="shared" si="51"/>
        <v>2006_NW_46</v>
      </c>
      <c r="B3292" s="24">
        <v>2006</v>
      </c>
      <c r="C3292" s="24" t="s">
        <v>333</v>
      </c>
      <c r="D3292" s="24" t="str">
        <f>VLOOKUP(C3292,'FHF LUT'!$A$5:$H$81,2,FALSE)</f>
        <v>Windthrow</v>
      </c>
      <c r="E3292" s="24">
        <v>46</v>
      </c>
      <c r="F3292" s="24" t="s">
        <v>234</v>
      </c>
      <c r="G3292" s="24">
        <v>0</v>
      </c>
      <c r="H3292" s="24">
        <v>0</v>
      </c>
    </row>
    <row r="3293" spans="1:8">
      <c r="A3293" s="24" t="str">
        <f t="shared" si="51"/>
        <v>2006_NW_47</v>
      </c>
      <c r="B3293" s="24">
        <v>2006</v>
      </c>
      <c r="C3293" s="24" t="s">
        <v>333</v>
      </c>
      <c r="D3293" s="24" t="str">
        <f>VLOOKUP(C3293,'FHF LUT'!$A$5:$H$81,2,FALSE)</f>
        <v>Windthrow</v>
      </c>
      <c r="E3293" s="24">
        <v>47</v>
      </c>
      <c r="F3293" s="24" t="s">
        <v>233</v>
      </c>
      <c r="G3293" s="24">
        <v>0</v>
      </c>
      <c r="H3293" s="24">
        <v>0</v>
      </c>
    </row>
    <row r="3294" spans="1:8">
      <c r="A3294" s="24" t="str">
        <f t="shared" si="51"/>
        <v>2006_NW_48</v>
      </c>
      <c r="B3294" s="24">
        <v>2006</v>
      </c>
      <c r="C3294" s="24" t="s">
        <v>333</v>
      </c>
      <c r="D3294" s="24" t="str">
        <f>VLOOKUP(C3294,'FHF LUT'!$A$5:$H$81,2,FALSE)</f>
        <v>Windthrow</v>
      </c>
      <c r="E3294" s="24">
        <v>48</v>
      </c>
      <c r="F3294" s="24" t="s">
        <v>235</v>
      </c>
      <c r="G3294" s="24">
        <v>0</v>
      </c>
      <c r="H3294" s="24">
        <v>0</v>
      </c>
    </row>
    <row r="3295" spans="1:8">
      <c r="A3295" s="24" t="str">
        <f t="shared" si="51"/>
        <v>2007_IB_1</v>
      </c>
      <c r="B3295" s="24">
        <v>2007</v>
      </c>
      <c r="C3295" s="24" t="s">
        <v>191</v>
      </c>
      <c r="D3295" s="24" t="str">
        <f>VLOOKUP(C3295,'FHF LUT'!$A$5:$H$81,2,FALSE)</f>
        <v>Unknown Beetle</v>
      </c>
      <c r="E3295" s="24">
        <v>1</v>
      </c>
      <c r="F3295" s="24" t="s">
        <v>10</v>
      </c>
      <c r="G3295" s="24">
        <v>0</v>
      </c>
      <c r="H3295" s="24">
        <v>0</v>
      </c>
    </row>
    <row r="3296" spans="1:8">
      <c r="A3296" s="24" t="str">
        <f t="shared" si="51"/>
        <v>2007_IB_2</v>
      </c>
      <c r="B3296" s="24">
        <v>2007</v>
      </c>
      <c r="C3296" s="24" t="s">
        <v>191</v>
      </c>
      <c r="D3296" s="24" t="str">
        <f>VLOOKUP(C3296,'FHF LUT'!$A$5:$H$81,2,FALSE)</f>
        <v>Unknown Beetle</v>
      </c>
      <c r="E3296" s="24">
        <v>2</v>
      </c>
      <c r="F3296" s="24" t="s">
        <v>22</v>
      </c>
      <c r="G3296" s="24">
        <v>0</v>
      </c>
      <c r="H3296" s="24">
        <v>0</v>
      </c>
    </row>
    <row r="3297" spans="1:8">
      <c r="A3297" s="24" t="str">
        <f t="shared" si="51"/>
        <v>2007_IB_3</v>
      </c>
      <c r="B3297" s="24">
        <v>2007</v>
      </c>
      <c r="C3297" s="24" t="s">
        <v>191</v>
      </c>
      <c r="D3297" s="24" t="str">
        <f>VLOOKUP(C3297,'FHF LUT'!$A$5:$H$81,2,FALSE)</f>
        <v>Unknown Beetle</v>
      </c>
      <c r="E3297" s="24">
        <v>3</v>
      </c>
      <c r="F3297" s="24" t="s">
        <v>13</v>
      </c>
      <c r="G3297" s="24">
        <v>0</v>
      </c>
      <c r="H3297" s="24">
        <v>0</v>
      </c>
    </row>
    <row r="3298" spans="1:8">
      <c r="A3298" s="24" t="str">
        <f t="shared" si="51"/>
        <v>2007_IB_4</v>
      </c>
      <c r="B3298" s="24">
        <v>2007</v>
      </c>
      <c r="C3298" s="24" t="s">
        <v>191</v>
      </c>
      <c r="D3298" s="24" t="str">
        <f>VLOOKUP(C3298,'FHF LUT'!$A$5:$H$81,2,FALSE)</f>
        <v>Unknown Beetle</v>
      </c>
      <c r="E3298" s="24">
        <v>4</v>
      </c>
      <c r="F3298" s="24" t="s">
        <v>28</v>
      </c>
      <c r="G3298" s="24">
        <v>0</v>
      </c>
      <c r="H3298" s="24">
        <v>0</v>
      </c>
    </row>
    <row r="3299" spans="1:8">
      <c r="A3299" s="24" t="str">
        <f t="shared" si="51"/>
        <v>2007_IB_5</v>
      </c>
      <c r="B3299" s="24">
        <v>2007</v>
      </c>
      <c r="C3299" s="24" t="s">
        <v>191</v>
      </c>
      <c r="D3299" s="24" t="str">
        <f>VLOOKUP(C3299,'FHF LUT'!$A$5:$H$81,2,FALSE)</f>
        <v>Unknown Beetle</v>
      </c>
      <c r="E3299" s="24">
        <v>5</v>
      </c>
      <c r="F3299" s="24" t="s">
        <v>16</v>
      </c>
      <c r="G3299" s="24">
        <v>0</v>
      </c>
      <c r="H3299" s="24">
        <v>0</v>
      </c>
    </row>
    <row r="3300" spans="1:8">
      <c r="A3300" s="24" t="str">
        <f t="shared" si="51"/>
        <v>2007_IB_7</v>
      </c>
      <c r="B3300" s="24">
        <v>2007</v>
      </c>
      <c r="C3300" s="24" t="s">
        <v>191</v>
      </c>
      <c r="D3300" s="24" t="str">
        <f>VLOOKUP(C3300,'FHF LUT'!$A$5:$H$81,2,FALSE)</f>
        <v>Unknown Beetle</v>
      </c>
      <c r="E3300" s="24">
        <v>7</v>
      </c>
      <c r="F3300" s="24" t="s">
        <v>25</v>
      </c>
      <c r="G3300" s="24">
        <v>0</v>
      </c>
      <c r="H3300" s="24">
        <v>0</v>
      </c>
    </row>
    <row r="3301" spans="1:8">
      <c r="A3301" s="24" t="str">
        <f t="shared" si="51"/>
        <v>2007_IB_8</v>
      </c>
      <c r="B3301" s="24">
        <v>2007</v>
      </c>
      <c r="C3301" s="24" t="s">
        <v>191</v>
      </c>
      <c r="D3301" s="24" t="str">
        <f>VLOOKUP(C3301,'FHF LUT'!$A$5:$H$81,2,FALSE)</f>
        <v>Unknown Beetle</v>
      </c>
      <c r="E3301" s="24">
        <v>8</v>
      </c>
      <c r="F3301" s="24" t="s">
        <v>29</v>
      </c>
      <c r="G3301" s="24">
        <v>0</v>
      </c>
      <c r="H3301" s="24">
        <v>0</v>
      </c>
    </row>
    <row r="3302" spans="1:8">
      <c r="A3302" s="24" t="str">
        <f t="shared" si="51"/>
        <v>2007_IB_9</v>
      </c>
      <c r="B3302" s="24">
        <v>2007</v>
      </c>
      <c r="C3302" s="24" t="s">
        <v>191</v>
      </c>
      <c r="D3302" s="24" t="str">
        <f>VLOOKUP(C3302,'FHF LUT'!$A$5:$H$81,2,FALSE)</f>
        <v>Unknown Beetle</v>
      </c>
      <c r="E3302" s="24">
        <v>9</v>
      </c>
      <c r="F3302" s="24" t="s">
        <v>7</v>
      </c>
      <c r="G3302" s="24">
        <v>0</v>
      </c>
      <c r="H3302" s="24">
        <v>0</v>
      </c>
    </row>
    <row r="3303" spans="1:8">
      <c r="A3303" s="24" t="str">
        <f t="shared" si="51"/>
        <v>2007_IB_10</v>
      </c>
      <c r="B3303" s="24">
        <v>2007</v>
      </c>
      <c r="C3303" s="24" t="s">
        <v>191</v>
      </c>
      <c r="D3303" s="24" t="str">
        <f>VLOOKUP(C3303,'FHF LUT'!$A$5:$H$81,2,FALSE)</f>
        <v>Unknown Beetle</v>
      </c>
      <c r="E3303" s="24">
        <v>10</v>
      </c>
      <c r="F3303" s="24" t="s">
        <v>18</v>
      </c>
      <c r="G3303" s="24">
        <v>0</v>
      </c>
      <c r="H3303" s="24">
        <v>0</v>
      </c>
    </row>
    <row r="3304" spans="1:8">
      <c r="A3304" s="24" t="str">
        <f t="shared" si="51"/>
        <v>2007_IB_11</v>
      </c>
      <c r="B3304" s="24">
        <v>2007</v>
      </c>
      <c r="C3304" s="24" t="s">
        <v>191</v>
      </c>
      <c r="D3304" s="24" t="str">
        <f>VLOOKUP(C3304,'FHF LUT'!$A$5:$H$81,2,FALSE)</f>
        <v>Unknown Beetle</v>
      </c>
      <c r="E3304" s="24">
        <v>11</v>
      </c>
      <c r="F3304" s="24" t="s">
        <v>4</v>
      </c>
      <c r="G3304" s="24">
        <v>0</v>
      </c>
      <c r="H3304" s="24">
        <v>0</v>
      </c>
    </row>
    <row r="3305" spans="1:8">
      <c r="A3305" s="24" t="str">
        <f t="shared" si="51"/>
        <v>2007_IB_12</v>
      </c>
      <c r="B3305" s="24">
        <v>2007</v>
      </c>
      <c r="C3305" s="24" t="s">
        <v>191</v>
      </c>
      <c r="D3305" s="24" t="str">
        <f>VLOOKUP(C3305,'FHF LUT'!$A$5:$H$81,2,FALSE)</f>
        <v>Unknown Beetle</v>
      </c>
      <c r="E3305" s="24">
        <v>12</v>
      </c>
      <c r="F3305" s="24" t="s">
        <v>11</v>
      </c>
      <c r="G3305" s="24">
        <v>0</v>
      </c>
      <c r="H3305" s="24">
        <v>0</v>
      </c>
    </row>
    <row r="3306" spans="1:8">
      <c r="A3306" s="24" t="str">
        <f t="shared" si="51"/>
        <v>2007_IB_13</v>
      </c>
      <c r="B3306" s="24">
        <v>2007</v>
      </c>
      <c r="C3306" s="24" t="s">
        <v>191</v>
      </c>
      <c r="D3306" s="24" t="str">
        <f>VLOOKUP(C3306,'FHF LUT'!$A$5:$H$81,2,FALSE)</f>
        <v>Unknown Beetle</v>
      </c>
      <c r="E3306" s="24">
        <v>13</v>
      </c>
      <c r="F3306" s="24" t="s">
        <v>24</v>
      </c>
      <c r="G3306" s="24">
        <v>0</v>
      </c>
      <c r="H3306" s="24">
        <v>0</v>
      </c>
    </row>
    <row r="3307" spans="1:8">
      <c r="A3307" s="24" t="str">
        <f t="shared" si="51"/>
        <v>2007_IB_14</v>
      </c>
      <c r="B3307" s="24">
        <v>2007</v>
      </c>
      <c r="C3307" s="24" t="s">
        <v>191</v>
      </c>
      <c r="D3307" s="24" t="str">
        <f>VLOOKUP(C3307,'FHF LUT'!$A$5:$H$81,2,FALSE)</f>
        <v>Unknown Beetle</v>
      </c>
      <c r="E3307" s="24">
        <v>14</v>
      </c>
      <c r="F3307" s="24" t="s">
        <v>30</v>
      </c>
      <c r="G3307" s="24">
        <v>0</v>
      </c>
      <c r="H3307" s="24">
        <v>0</v>
      </c>
    </row>
    <row r="3308" spans="1:8">
      <c r="A3308" s="24" t="str">
        <f t="shared" si="51"/>
        <v>2007_IB_15</v>
      </c>
      <c r="B3308" s="24">
        <v>2007</v>
      </c>
      <c r="C3308" s="24" t="s">
        <v>191</v>
      </c>
      <c r="D3308" s="24" t="str">
        <f>VLOOKUP(C3308,'FHF LUT'!$A$5:$H$81,2,FALSE)</f>
        <v>Unknown Beetle</v>
      </c>
      <c r="E3308" s="24">
        <v>15</v>
      </c>
      <c r="F3308" s="24" t="s">
        <v>33</v>
      </c>
      <c r="G3308" s="24">
        <v>0</v>
      </c>
      <c r="H3308" s="24">
        <v>0</v>
      </c>
    </row>
    <row r="3309" spans="1:8">
      <c r="A3309" s="24" t="str">
        <f t="shared" si="51"/>
        <v>2007_IB_16</v>
      </c>
      <c r="B3309" s="24">
        <v>2007</v>
      </c>
      <c r="C3309" s="24" t="s">
        <v>191</v>
      </c>
      <c r="D3309" s="24" t="str">
        <f>VLOOKUP(C3309,'FHF LUT'!$A$5:$H$81,2,FALSE)</f>
        <v>Unknown Beetle</v>
      </c>
      <c r="E3309" s="24">
        <v>16</v>
      </c>
      <c r="F3309" s="24" t="s">
        <v>12</v>
      </c>
      <c r="G3309" s="24">
        <v>0</v>
      </c>
      <c r="H3309" s="24">
        <v>0</v>
      </c>
    </row>
    <row r="3310" spans="1:8">
      <c r="A3310" s="24" t="str">
        <f t="shared" si="51"/>
        <v>2007_IB_17</v>
      </c>
      <c r="B3310" s="24">
        <v>2007</v>
      </c>
      <c r="C3310" s="24" t="s">
        <v>191</v>
      </c>
      <c r="D3310" s="24" t="str">
        <f>VLOOKUP(C3310,'FHF LUT'!$A$5:$H$81,2,FALSE)</f>
        <v>Unknown Beetle</v>
      </c>
      <c r="E3310" s="24">
        <v>17</v>
      </c>
      <c r="F3310" s="24" t="s">
        <v>32</v>
      </c>
      <c r="G3310" s="24">
        <v>0</v>
      </c>
      <c r="H3310" s="24">
        <v>0</v>
      </c>
    </row>
    <row r="3311" spans="1:8">
      <c r="A3311" s="24" t="str">
        <f t="shared" si="51"/>
        <v>2007_IB_18</v>
      </c>
      <c r="B3311" s="24">
        <v>2007</v>
      </c>
      <c r="C3311" s="24" t="s">
        <v>191</v>
      </c>
      <c r="D3311" s="24" t="str">
        <f>VLOOKUP(C3311,'FHF LUT'!$A$5:$H$81,2,FALSE)</f>
        <v>Unknown Beetle</v>
      </c>
      <c r="E3311" s="24">
        <v>18</v>
      </c>
      <c r="F3311" s="24" t="s">
        <v>15</v>
      </c>
      <c r="G3311" s="24">
        <v>0</v>
      </c>
      <c r="H3311" s="24">
        <v>0</v>
      </c>
    </row>
    <row r="3312" spans="1:8">
      <c r="A3312" s="24" t="str">
        <f t="shared" si="51"/>
        <v>2007_IB_20</v>
      </c>
      <c r="B3312" s="24">
        <v>2007</v>
      </c>
      <c r="C3312" s="24" t="s">
        <v>191</v>
      </c>
      <c r="D3312" s="24" t="str">
        <f>VLOOKUP(C3312,'FHF LUT'!$A$5:$H$81,2,FALSE)</f>
        <v>Unknown Beetle</v>
      </c>
      <c r="E3312" s="24">
        <v>20</v>
      </c>
      <c r="F3312" s="24" t="s">
        <v>6</v>
      </c>
      <c r="G3312" s="24">
        <v>0</v>
      </c>
      <c r="H3312" s="24">
        <v>0</v>
      </c>
    </row>
    <row r="3313" spans="1:8">
      <c r="A3313" s="24" t="str">
        <f t="shared" si="51"/>
        <v>2007_IB_22</v>
      </c>
      <c r="B3313" s="24">
        <v>2007</v>
      </c>
      <c r="C3313" s="24" t="s">
        <v>191</v>
      </c>
      <c r="D3313" s="24" t="str">
        <f>VLOOKUP(C3313,'FHF LUT'!$A$5:$H$81,2,FALSE)</f>
        <v>Unknown Beetle</v>
      </c>
      <c r="E3313" s="24">
        <v>22</v>
      </c>
      <c r="F3313" s="24" t="s">
        <v>19</v>
      </c>
      <c r="G3313" s="24">
        <v>0</v>
      </c>
      <c r="H3313" s="24">
        <v>0</v>
      </c>
    </row>
    <row r="3314" spans="1:8">
      <c r="A3314" s="24" t="str">
        <f t="shared" si="51"/>
        <v>2007_IB_23</v>
      </c>
      <c r="B3314" s="24">
        <v>2007</v>
      </c>
      <c r="C3314" s="24" t="s">
        <v>191</v>
      </c>
      <c r="D3314" s="24" t="str">
        <f>VLOOKUP(C3314,'FHF LUT'!$A$5:$H$81,2,FALSE)</f>
        <v>Unknown Beetle</v>
      </c>
      <c r="E3314" s="24">
        <v>23</v>
      </c>
      <c r="F3314" s="24" t="s">
        <v>27</v>
      </c>
      <c r="G3314" s="24">
        <v>0</v>
      </c>
      <c r="H3314" s="24">
        <v>0</v>
      </c>
    </row>
    <row r="3315" spans="1:8">
      <c r="A3315" s="24" t="str">
        <f t="shared" si="51"/>
        <v>2007_IB_24</v>
      </c>
      <c r="B3315" s="24">
        <v>2007</v>
      </c>
      <c r="C3315" s="24" t="s">
        <v>191</v>
      </c>
      <c r="D3315" s="24" t="str">
        <f>VLOOKUP(C3315,'FHF LUT'!$A$5:$H$81,2,FALSE)</f>
        <v>Unknown Beetle</v>
      </c>
      <c r="E3315" s="24">
        <v>24</v>
      </c>
      <c r="F3315" s="24" t="s">
        <v>17</v>
      </c>
      <c r="G3315" s="24">
        <v>0</v>
      </c>
      <c r="H3315" s="24">
        <v>0</v>
      </c>
    </row>
    <row r="3316" spans="1:8">
      <c r="A3316" s="24" t="str">
        <f t="shared" si="51"/>
        <v>2007_IB_25</v>
      </c>
      <c r="B3316" s="24">
        <v>2007</v>
      </c>
      <c r="C3316" s="24" t="s">
        <v>191</v>
      </c>
      <c r="D3316" s="24" t="str">
        <f>VLOOKUP(C3316,'FHF LUT'!$A$5:$H$81,2,FALSE)</f>
        <v>Unknown Beetle</v>
      </c>
      <c r="E3316" s="24">
        <v>25</v>
      </c>
      <c r="F3316" s="24" t="s">
        <v>23</v>
      </c>
      <c r="G3316" s="24">
        <v>0</v>
      </c>
      <c r="H3316" s="24">
        <v>0</v>
      </c>
    </row>
    <row r="3317" spans="1:8">
      <c r="A3317" s="24" t="str">
        <f t="shared" si="51"/>
        <v>2007_IB_26</v>
      </c>
      <c r="B3317" s="24">
        <v>2007</v>
      </c>
      <c r="C3317" s="24" t="s">
        <v>191</v>
      </c>
      <c r="D3317" s="24" t="str">
        <f>VLOOKUP(C3317,'FHF LUT'!$A$5:$H$81,2,FALSE)</f>
        <v>Unknown Beetle</v>
      </c>
      <c r="E3317" s="24">
        <v>26</v>
      </c>
      <c r="F3317" s="24" t="s">
        <v>14</v>
      </c>
      <c r="G3317" s="24">
        <v>0</v>
      </c>
      <c r="H3317" s="24">
        <v>0</v>
      </c>
    </row>
    <row r="3318" spans="1:8">
      <c r="A3318" s="24" t="str">
        <f t="shared" si="51"/>
        <v>2007_IB_27</v>
      </c>
      <c r="B3318" s="24">
        <v>2007</v>
      </c>
      <c r="C3318" s="24" t="s">
        <v>191</v>
      </c>
      <c r="D3318" s="24" t="str">
        <f>VLOOKUP(C3318,'FHF LUT'!$A$5:$H$81,2,FALSE)</f>
        <v>Unknown Beetle</v>
      </c>
      <c r="E3318" s="24">
        <v>27</v>
      </c>
      <c r="F3318" s="24" t="s">
        <v>21</v>
      </c>
      <c r="G3318" s="24">
        <v>0</v>
      </c>
      <c r="H3318" s="24">
        <v>0</v>
      </c>
    </row>
    <row r="3319" spans="1:8">
      <c r="A3319" s="24" t="str">
        <f t="shared" si="51"/>
        <v>2007_IB_29</v>
      </c>
      <c r="B3319" s="24">
        <v>2007</v>
      </c>
      <c r="C3319" s="24" t="s">
        <v>191</v>
      </c>
      <c r="D3319" s="24" t="str">
        <f>VLOOKUP(C3319,'FHF LUT'!$A$5:$H$81,2,FALSE)</f>
        <v>Unknown Beetle</v>
      </c>
      <c r="E3319" s="24">
        <v>29</v>
      </c>
      <c r="F3319" s="24" t="s">
        <v>9</v>
      </c>
      <c r="G3319" s="24">
        <v>0</v>
      </c>
      <c r="H3319" s="24">
        <v>0</v>
      </c>
    </row>
    <row r="3320" spans="1:8">
      <c r="A3320" s="24" t="str">
        <f t="shared" si="51"/>
        <v>2007_IB_30</v>
      </c>
      <c r="B3320" s="24">
        <v>2007</v>
      </c>
      <c r="C3320" s="24" t="s">
        <v>191</v>
      </c>
      <c r="D3320" s="24" t="str">
        <f>VLOOKUP(C3320,'FHF LUT'!$A$5:$H$81,2,FALSE)</f>
        <v>Unknown Beetle</v>
      </c>
      <c r="E3320" s="24">
        <v>30</v>
      </c>
      <c r="F3320" s="24" t="s">
        <v>35</v>
      </c>
      <c r="G3320" s="24">
        <v>0</v>
      </c>
      <c r="H3320" s="24">
        <v>0</v>
      </c>
    </row>
    <row r="3321" spans="1:8">
      <c r="A3321" s="24" t="str">
        <f t="shared" si="51"/>
        <v>2007_IB_31</v>
      </c>
      <c r="B3321" s="24">
        <v>2007</v>
      </c>
      <c r="C3321" s="24" t="s">
        <v>191</v>
      </c>
      <c r="D3321" s="24" t="str">
        <f>VLOOKUP(C3321,'FHF LUT'!$A$5:$H$81,2,FALSE)</f>
        <v>Unknown Beetle</v>
      </c>
      <c r="E3321" s="24">
        <v>31</v>
      </c>
      <c r="F3321" s="24" t="s">
        <v>34</v>
      </c>
      <c r="G3321" s="24">
        <v>0</v>
      </c>
      <c r="H3321" s="24">
        <v>0</v>
      </c>
    </row>
    <row r="3322" spans="1:8">
      <c r="A3322" s="24" t="str">
        <f t="shared" si="51"/>
        <v>2007_IB_38</v>
      </c>
      <c r="B3322" s="24">
        <v>2007</v>
      </c>
      <c r="C3322" s="24" t="s">
        <v>191</v>
      </c>
      <c r="D3322" s="24" t="str">
        <f>VLOOKUP(C3322,'FHF LUT'!$A$5:$H$81,2,FALSE)</f>
        <v>Unknown Beetle</v>
      </c>
      <c r="E3322" s="24">
        <v>38</v>
      </c>
      <c r="F3322" s="24" t="s">
        <v>8</v>
      </c>
      <c r="G3322" s="24">
        <v>0</v>
      </c>
      <c r="H3322" s="24">
        <v>0</v>
      </c>
    </row>
    <row r="3323" spans="1:8">
      <c r="A3323" s="24" t="str">
        <f t="shared" si="51"/>
        <v>2007_IB_39</v>
      </c>
      <c r="B3323" s="24">
        <v>2007</v>
      </c>
      <c r="C3323" s="24" t="s">
        <v>191</v>
      </c>
      <c r="D3323" s="24" t="str">
        <f>VLOOKUP(C3323,'FHF LUT'!$A$5:$H$81,2,FALSE)</f>
        <v>Unknown Beetle</v>
      </c>
      <c r="E3323" s="24">
        <v>39</v>
      </c>
      <c r="F3323" s="24" t="s">
        <v>36</v>
      </c>
      <c r="G3323" s="24">
        <v>0</v>
      </c>
      <c r="H3323" s="24">
        <v>0</v>
      </c>
    </row>
    <row r="3324" spans="1:8">
      <c r="A3324" s="24" t="str">
        <f t="shared" si="51"/>
        <v>2007_IB_40</v>
      </c>
      <c r="B3324" s="24">
        <v>2007</v>
      </c>
      <c r="C3324" s="24" t="s">
        <v>191</v>
      </c>
      <c r="D3324" s="24" t="str">
        <f>VLOOKUP(C3324,'FHF LUT'!$A$5:$H$81,2,FALSE)</f>
        <v>Unknown Beetle</v>
      </c>
      <c r="E3324" s="24">
        <v>40</v>
      </c>
      <c r="F3324" s="24" t="s">
        <v>31</v>
      </c>
      <c r="G3324" s="24">
        <v>0</v>
      </c>
      <c r="H3324" s="24">
        <v>0</v>
      </c>
    </row>
    <row r="3325" spans="1:8">
      <c r="A3325" s="24" t="str">
        <f t="shared" si="51"/>
        <v>2007_IB_41</v>
      </c>
      <c r="B3325" s="24">
        <v>2007</v>
      </c>
      <c r="C3325" s="24" t="s">
        <v>191</v>
      </c>
      <c r="D3325" s="24" t="str">
        <f>VLOOKUP(C3325,'FHF LUT'!$A$5:$H$81,2,FALSE)</f>
        <v>Unknown Beetle</v>
      </c>
      <c r="E3325" s="24">
        <v>41</v>
      </c>
      <c r="F3325" s="24" t="s">
        <v>26</v>
      </c>
      <c r="G3325" s="24">
        <v>0</v>
      </c>
      <c r="H3325" s="24">
        <v>0</v>
      </c>
    </row>
    <row r="3326" spans="1:8">
      <c r="A3326" s="24" t="str">
        <f t="shared" si="51"/>
        <v>2007_IB_43</v>
      </c>
      <c r="B3326" s="24">
        <v>2007</v>
      </c>
      <c r="C3326" s="24" t="s">
        <v>191</v>
      </c>
      <c r="D3326" s="24" t="str">
        <f>VLOOKUP(C3326,'FHF LUT'!$A$5:$H$81,2,FALSE)</f>
        <v>Unknown Beetle</v>
      </c>
      <c r="E3326" s="24">
        <v>43</v>
      </c>
      <c r="F3326" s="24" t="s">
        <v>20</v>
      </c>
      <c r="G3326" s="24">
        <v>0</v>
      </c>
      <c r="H3326" s="24">
        <v>0</v>
      </c>
    </row>
    <row r="3327" spans="1:8">
      <c r="A3327" s="24" t="str">
        <f t="shared" si="51"/>
        <v>2007_IB_44</v>
      </c>
      <c r="B3327" s="24">
        <v>2007</v>
      </c>
      <c r="C3327" s="24" t="s">
        <v>191</v>
      </c>
      <c r="D3327" s="24" t="str">
        <f>VLOOKUP(C3327,'FHF LUT'!$A$5:$H$81,2,FALSE)</f>
        <v>Unknown Beetle</v>
      </c>
      <c r="E3327" s="24">
        <v>44</v>
      </c>
      <c r="F3327" s="24" t="s">
        <v>3</v>
      </c>
      <c r="G3327" s="24">
        <v>0</v>
      </c>
      <c r="H3327" s="24">
        <v>0</v>
      </c>
    </row>
    <row r="3328" spans="1:8">
      <c r="A3328" s="24" t="str">
        <f t="shared" si="51"/>
        <v>2007_IB_45</v>
      </c>
      <c r="B3328" s="24">
        <v>2007</v>
      </c>
      <c r="C3328" s="24" t="s">
        <v>191</v>
      </c>
      <c r="D3328" s="24" t="str">
        <f>VLOOKUP(C3328,'FHF LUT'!$A$5:$H$81,2,FALSE)</f>
        <v>Unknown Beetle</v>
      </c>
      <c r="E3328" s="24">
        <v>45</v>
      </c>
      <c r="F3328" s="24" t="s">
        <v>5</v>
      </c>
      <c r="G3328" s="24">
        <v>0</v>
      </c>
      <c r="H3328" s="24">
        <v>0</v>
      </c>
    </row>
    <row r="3329" spans="1:8">
      <c r="A3329" s="24" t="str">
        <f t="shared" si="51"/>
        <v>2007_IB_46</v>
      </c>
      <c r="B3329" s="24">
        <v>2007</v>
      </c>
      <c r="C3329" s="24" t="s">
        <v>191</v>
      </c>
      <c r="D3329" s="24" t="str">
        <f>VLOOKUP(C3329,'FHF LUT'!$A$5:$H$81,2,FALSE)</f>
        <v>Unknown Beetle</v>
      </c>
      <c r="E3329" s="24">
        <v>46</v>
      </c>
      <c r="F3329" s="24" t="s">
        <v>234</v>
      </c>
      <c r="G3329" s="24">
        <v>0</v>
      </c>
      <c r="H3329" s="24">
        <v>0</v>
      </c>
    </row>
    <row r="3330" spans="1:8">
      <c r="A3330" s="24" t="str">
        <f t="shared" si="51"/>
        <v>2007_IB_47</v>
      </c>
      <c r="B3330" s="24">
        <v>2007</v>
      </c>
      <c r="C3330" s="24" t="s">
        <v>191</v>
      </c>
      <c r="D3330" s="24" t="str">
        <f>VLOOKUP(C3330,'FHF LUT'!$A$5:$H$81,2,FALSE)</f>
        <v>Unknown Beetle</v>
      </c>
      <c r="E3330" s="24">
        <v>47</v>
      </c>
      <c r="F3330" s="24" t="s">
        <v>233</v>
      </c>
      <c r="G3330" s="24">
        <v>0</v>
      </c>
      <c r="H3330" s="24">
        <v>0</v>
      </c>
    </row>
    <row r="3331" spans="1:8">
      <c r="A3331" s="24" t="str">
        <f t="shared" ref="A3331:A3394" si="52">CONCATENATE(B3331,"_",C3331,"_",E3331)</f>
        <v>2007_IB_48</v>
      </c>
      <c r="B3331" s="24">
        <v>2007</v>
      </c>
      <c r="C3331" s="24" t="s">
        <v>191</v>
      </c>
      <c r="D3331" s="24" t="str">
        <f>VLOOKUP(C3331,'FHF LUT'!$A$5:$H$81,2,FALSE)</f>
        <v>Unknown Beetle</v>
      </c>
      <c r="E3331" s="24">
        <v>48</v>
      </c>
      <c r="F3331" s="24" t="s">
        <v>235</v>
      </c>
      <c r="G3331" s="24">
        <v>0</v>
      </c>
      <c r="H3331" s="24">
        <v>0</v>
      </c>
    </row>
    <row r="3332" spans="1:8">
      <c r="A3332" s="24" t="str">
        <f t="shared" si="52"/>
        <v>2007_IBB_1</v>
      </c>
      <c r="B3332" s="24">
        <v>2007</v>
      </c>
      <c r="C3332" s="24" t="s">
        <v>182</v>
      </c>
      <c r="D3332" s="24" t="str">
        <f>VLOOKUP(C3332,'FHF LUT'!$A$5:$H$81,2,FALSE)</f>
        <v>Western Balsam Bark Beetle</v>
      </c>
      <c r="E3332" s="24">
        <v>1</v>
      </c>
      <c r="F3332" s="24" t="s">
        <v>10</v>
      </c>
      <c r="G3332" s="24">
        <v>7076</v>
      </c>
      <c r="H3332" s="24">
        <v>5029</v>
      </c>
    </row>
    <row r="3333" spans="1:8">
      <c r="A3333" s="24" t="str">
        <f t="shared" si="52"/>
        <v>2007_IBB_2</v>
      </c>
      <c r="B3333" s="24">
        <v>2007</v>
      </c>
      <c r="C3333" s="24" t="s">
        <v>182</v>
      </c>
      <c r="D3333" s="24" t="str">
        <f>VLOOKUP(C3333,'FHF LUT'!$A$5:$H$81,2,FALSE)</f>
        <v>Western Balsam Bark Beetle</v>
      </c>
      <c r="E3333" s="24">
        <v>2</v>
      </c>
      <c r="F3333" s="24" t="s">
        <v>22</v>
      </c>
      <c r="G3333" s="24">
        <v>1626</v>
      </c>
      <c r="H3333" s="24">
        <v>1559</v>
      </c>
    </row>
    <row r="3334" spans="1:8">
      <c r="A3334" s="24" t="str">
        <f t="shared" si="52"/>
        <v>2007_IBB_3</v>
      </c>
      <c r="B3334" s="24">
        <v>2007</v>
      </c>
      <c r="C3334" s="24" t="s">
        <v>182</v>
      </c>
      <c r="D3334" s="24" t="str">
        <f>VLOOKUP(C3334,'FHF LUT'!$A$5:$H$81,2,FALSE)</f>
        <v>Western Balsam Bark Beetle</v>
      </c>
      <c r="E3334" s="24">
        <v>3</v>
      </c>
      <c r="F3334" s="24" t="s">
        <v>13</v>
      </c>
      <c r="G3334" s="24">
        <v>16461</v>
      </c>
      <c r="H3334" s="24">
        <v>16458</v>
      </c>
    </row>
    <row r="3335" spans="1:8">
      <c r="A3335" s="24" t="str">
        <f t="shared" si="52"/>
        <v>2007_IBB_4</v>
      </c>
      <c r="B3335" s="24">
        <v>2007</v>
      </c>
      <c r="C3335" s="24" t="s">
        <v>182</v>
      </c>
      <c r="D3335" s="24" t="str">
        <f>VLOOKUP(C3335,'FHF LUT'!$A$5:$H$81,2,FALSE)</f>
        <v>Western Balsam Bark Beetle</v>
      </c>
      <c r="E3335" s="24">
        <v>4</v>
      </c>
      <c r="F3335" s="24" t="s">
        <v>28</v>
      </c>
      <c r="G3335" s="24">
        <v>86</v>
      </c>
      <c r="H3335" s="24">
        <v>86</v>
      </c>
    </row>
    <row r="3336" spans="1:8">
      <c r="A3336" s="24" t="str">
        <f t="shared" si="52"/>
        <v>2007_IBB_5</v>
      </c>
      <c r="B3336" s="24">
        <v>2007</v>
      </c>
      <c r="C3336" s="24" t="s">
        <v>182</v>
      </c>
      <c r="D3336" s="24" t="str">
        <f>VLOOKUP(C3336,'FHF LUT'!$A$5:$H$81,2,FALSE)</f>
        <v>Western Balsam Bark Beetle</v>
      </c>
      <c r="E3336" s="24">
        <v>5</v>
      </c>
      <c r="F3336" s="24" t="s">
        <v>16</v>
      </c>
      <c r="G3336" s="24">
        <v>1694</v>
      </c>
      <c r="H3336" s="24">
        <v>1637</v>
      </c>
    </row>
    <row r="3337" spans="1:8">
      <c r="A3337" s="24" t="str">
        <f t="shared" si="52"/>
        <v>2007_IBB_7</v>
      </c>
      <c r="B3337" s="24">
        <v>2007</v>
      </c>
      <c r="C3337" s="24" t="s">
        <v>182</v>
      </c>
      <c r="D3337" s="24" t="str">
        <f>VLOOKUP(C3337,'FHF LUT'!$A$5:$H$81,2,FALSE)</f>
        <v>Western Balsam Bark Beetle</v>
      </c>
      <c r="E3337" s="24">
        <v>7</v>
      </c>
      <c r="F3337" s="24" t="s">
        <v>25</v>
      </c>
      <c r="G3337" s="24">
        <v>1249</v>
      </c>
      <c r="H3337" s="24">
        <v>1239</v>
      </c>
    </row>
    <row r="3338" spans="1:8">
      <c r="A3338" s="24" t="str">
        <f t="shared" si="52"/>
        <v>2007_IBB_8</v>
      </c>
      <c r="B3338" s="24">
        <v>2007</v>
      </c>
      <c r="C3338" s="24" t="s">
        <v>182</v>
      </c>
      <c r="D3338" s="24" t="str">
        <f>VLOOKUP(C3338,'FHF LUT'!$A$5:$H$81,2,FALSE)</f>
        <v>Western Balsam Bark Beetle</v>
      </c>
      <c r="E3338" s="24">
        <v>8</v>
      </c>
      <c r="F3338" s="24" t="s">
        <v>29</v>
      </c>
      <c r="G3338" s="24">
        <v>0</v>
      </c>
      <c r="H3338" s="24">
        <v>0</v>
      </c>
    </row>
    <row r="3339" spans="1:8">
      <c r="A3339" s="24" t="str">
        <f t="shared" si="52"/>
        <v>2007_IBB_9</v>
      </c>
      <c r="B3339" s="24">
        <v>2007</v>
      </c>
      <c r="C3339" s="24" t="s">
        <v>182</v>
      </c>
      <c r="D3339" s="24" t="str">
        <f>VLOOKUP(C3339,'FHF LUT'!$A$5:$H$81,2,FALSE)</f>
        <v>Western Balsam Bark Beetle</v>
      </c>
      <c r="E3339" s="24">
        <v>9</v>
      </c>
      <c r="F3339" s="24" t="s">
        <v>7</v>
      </c>
      <c r="G3339" s="24">
        <v>245</v>
      </c>
      <c r="H3339" s="24">
        <v>225</v>
      </c>
    </row>
    <row r="3340" spans="1:8">
      <c r="A3340" s="24" t="str">
        <f t="shared" si="52"/>
        <v>2007_IBB_10</v>
      </c>
      <c r="B3340" s="24">
        <v>2007</v>
      </c>
      <c r="C3340" s="24" t="s">
        <v>182</v>
      </c>
      <c r="D3340" s="24" t="str">
        <f>VLOOKUP(C3340,'FHF LUT'!$A$5:$H$81,2,FALSE)</f>
        <v>Western Balsam Bark Beetle</v>
      </c>
      <c r="E3340" s="24">
        <v>10</v>
      </c>
      <c r="F3340" s="24" t="s">
        <v>18</v>
      </c>
      <c r="G3340" s="24">
        <v>0</v>
      </c>
      <c r="H3340" s="24">
        <v>0</v>
      </c>
    </row>
    <row r="3341" spans="1:8">
      <c r="A3341" s="24" t="str">
        <f t="shared" si="52"/>
        <v>2007_IBB_11</v>
      </c>
      <c r="B3341" s="24">
        <v>2007</v>
      </c>
      <c r="C3341" s="24" t="s">
        <v>182</v>
      </c>
      <c r="D3341" s="24" t="str">
        <f>VLOOKUP(C3341,'FHF LUT'!$A$5:$H$81,2,FALSE)</f>
        <v>Western Balsam Bark Beetle</v>
      </c>
      <c r="E3341" s="24">
        <v>11</v>
      </c>
      <c r="F3341" s="24" t="s">
        <v>4</v>
      </c>
      <c r="G3341" s="24">
        <v>14928</v>
      </c>
      <c r="H3341" s="24">
        <v>11789</v>
      </c>
    </row>
    <row r="3342" spans="1:8">
      <c r="A3342" s="24" t="str">
        <f t="shared" si="52"/>
        <v>2007_IBB_12</v>
      </c>
      <c r="B3342" s="24">
        <v>2007</v>
      </c>
      <c r="C3342" s="24" t="s">
        <v>182</v>
      </c>
      <c r="D3342" s="24" t="str">
        <f>VLOOKUP(C3342,'FHF LUT'!$A$5:$H$81,2,FALSE)</f>
        <v>Western Balsam Bark Beetle</v>
      </c>
      <c r="E3342" s="24">
        <v>12</v>
      </c>
      <c r="F3342" s="24" t="s">
        <v>11</v>
      </c>
      <c r="G3342" s="24">
        <v>60867</v>
      </c>
      <c r="H3342" s="24">
        <v>59805</v>
      </c>
    </row>
    <row r="3343" spans="1:8">
      <c r="A3343" s="24" t="str">
        <f t="shared" si="52"/>
        <v>2007_IBB_13</v>
      </c>
      <c r="B3343" s="24">
        <v>2007</v>
      </c>
      <c r="C3343" s="24" t="s">
        <v>182</v>
      </c>
      <c r="D3343" s="24" t="str">
        <f>VLOOKUP(C3343,'FHF LUT'!$A$5:$H$81,2,FALSE)</f>
        <v>Western Balsam Bark Beetle</v>
      </c>
      <c r="E3343" s="24">
        <v>13</v>
      </c>
      <c r="F3343" s="24" t="s">
        <v>24</v>
      </c>
      <c r="G3343" s="24">
        <v>561</v>
      </c>
      <c r="H3343" s="24">
        <v>527</v>
      </c>
    </row>
    <row r="3344" spans="1:8">
      <c r="A3344" s="24" t="str">
        <f t="shared" si="52"/>
        <v>2007_IBB_14</v>
      </c>
      <c r="B3344" s="24">
        <v>2007</v>
      </c>
      <c r="C3344" s="24" t="s">
        <v>182</v>
      </c>
      <c r="D3344" s="24" t="str">
        <f>VLOOKUP(C3344,'FHF LUT'!$A$5:$H$81,2,FALSE)</f>
        <v>Western Balsam Bark Beetle</v>
      </c>
      <c r="E3344" s="24">
        <v>14</v>
      </c>
      <c r="F3344" s="24" t="s">
        <v>30</v>
      </c>
      <c r="G3344" s="24">
        <v>10821</v>
      </c>
      <c r="H3344" s="24">
        <v>10208</v>
      </c>
    </row>
    <row r="3345" spans="1:8">
      <c r="A3345" s="24" t="str">
        <f t="shared" si="52"/>
        <v>2007_IBB_15</v>
      </c>
      <c r="B3345" s="24">
        <v>2007</v>
      </c>
      <c r="C3345" s="24" t="s">
        <v>182</v>
      </c>
      <c r="D3345" s="24" t="str">
        <f>VLOOKUP(C3345,'FHF LUT'!$A$5:$H$81,2,FALSE)</f>
        <v>Western Balsam Bark Beetle</v>
      </c>
      <c r="E3345" s="24">
        <v>15</v>
      </c>
      <c r="F3345" s="24" t="s">
        <v>33</v>
      </c>
      <c r="G3345" s="24">
        <v>2871</v>
      </c>
      <c r="H3345" s="24">
        <v>2871</v>
      </c>
    </row>
    <row r="3346" spans="1:8">
      <c r="A3346" s="24" t="str">
        <f t="shared" si="52"/>
        <v>2007_IBB_16</v>
      </c>
      <c r="B3346" s="24">
        <v>2007</v>
      </c>
      <c r="C3346" s="24" t="s">
        <v>182</v>
      </c>
      <c r="D3346" s="24" t="str">
        <f>VLOOKUP(C3346,'FHF LUT'!$A$5:$H$81,2,FALSE)</f>
        <v>Western Balsam Bark Beetle</v>
      </c>
      <c r="E3346" s="24">
        <v>16</v>
      </c>
      <c r="F3346" s="24" t="s">
        <v>12</v>
      </c>
      <c r="G3346" s="24">
        <v>93725</v>
      </c>
      <c r="H3346" s="24">
        <v>89967</v>
      </c>
    </row>
    <row r="3347" spans="1:8">
      <c r="A3347" s="24" t="str">
        <f t="shared" si="52"/>
        <v>2007_IBB_17</v>
      </c>
      <c r="B3347" s="24">
        <v>2007</v>
      </c>
      <c r="C3347" s="24" t="s">
        <v>182</v>
      </c>
      <c r="D3347" s="24" t="str">
        <f>VLOOKUP(C3347,'FHF LUT'!$A$5:$H$81,2,FALSE)</f>
        <v>Western Balsam Bark Beetle</v>
      </c>
      <c r="E3347" s="24">
        <v>17</v>
      </c>
      <c r="F3347" s="24" t="s">
        <v>32</v>
      </c>
      <c r="G3347" s="24">
        <v>31283</v>
      </c>
      <c r="H3347" s="24">
        <v>30068</v>
      </c>
    </row>
    <row r="3348" spans="1:8">
      <c r="A3348" s="24" t="str">
        <f t="shared" si="52"/>
        <v>2007_IBB_18</v>
      </c>
      <c r="B3348" s="24">
        <v>2007</v>
      </c>
      <c r="C3348" s="24" t="s">
        <v>182</v>
      </c>
      <c r="D3348" s="24" t="str">
        <f>VLOOKUP(C3348,'FHF LUT'!$A$5:$H$81,2,FALSE)</f>
        <v>Western Balsam Bark Beetle</v>
      </c>
      <c r="E3348" s="24">
        <v>18</v>
      </c>
      <c r="F3348" s="24" t="s">
        <v>15</v>
      </c>
      <c r="G3348" s="24">
        <v>643</v>
      </c>
      <c r="H3348" s="24">
        <v>643</v>
      </c>
    </row>
    <row r="3349" spans="1:8">
      <c r="A3349" s="24" t="str">
        <f t="shared" si="52"/>
        <v>2007_IBB_20</v>
      </c>
      <c r="B3349" s="24">
        <v>2007</v>
      </c>
      <c r="C3349" s="24" t="s">
        <v>182</v>
      </c>
      <c r="D3349" s="24" t="str">
        <f>VLOOKUP(C3349,'FHF LUT'!$A$5:$H$81,2,FALSE)</f>
        <v>Western Balsam Bark Beetle</v>
      </c>
      <c r="E3349" s="24">
        <v>20</v>
      </c>
      <c r="F3349" s="24" t="s">
        <v>6</v>
      </c>
      <c r="G3349" s="24">
        <v>22115</v>
      </c>
      <c r="H3349" s="24">
        <v>20506</v>
      </c>
    </row>
    <row r="3350" spans="1:8">
      <c r="A3350" s="24" t="str">
        <f t="shared" si="52"/>
        <v>2007_IBB_22</v>
      </c>
      <c r="B3350" s="24">
        <v>2007</v>
      </c>
      <c r="C3350" s="24" t="s">
        <v>182</v>
      </c>
      <c r="D3350" s="24" t="str">
        <f>VLOOKUP(C3350,'FHF LUT'!$A$5:$H$81,2,FALSE)</f>
        <v>Western Balsam Bark Beetle</v>
      </c>
      <c r="E3350" s="24">
        <v>22</v>
      </c>
      <c r="F3350" s="24" t="s">
        <v>19</v>
      </c>
      <c r="G3350" s="24">
        <v>6278</v>
      </c>
      <c r="H3350" s="24">
        <v>4664</v>
      </c>
    </row>
    <row r="3351" spans="1:8">
      <c r="A3351" s="24" t="str">
        <f t="shared" si="52"/>
        <v>2007_IBB_23</v>
      </c>
      <c r="B3351" s="24">
        <v>2007</v>
      </c>
      <c r="C3351" s="24" t="s">
        <v>182</v>
      </c>
      <c r="D3351" s="24" t="str">
        <f>VLOOKUP(C3351,'FHF LUT'!$A$5:$H$81,2,FALSE)</f>
        <v>Western Balsam Bark Beetle</v>
      </c>
      <c r="E3351" s="24">
        <v>23</v>
      </c>
      <c r="F3351" s="24" t="s">
        <v>27</v>
      </c>
      <c r="G3351" s="24">
        <v>741</v>
      </c>
      <c r="H3351" s="24">
        <v>621</v>
      </c>
    </row>
    <row r="3352" spans="1:8">
      <c r="A3352" s="24" t="str">
        <f t="shared" si="52"/>
        <v>2007_IBB_24</v>
      </c>
      <c r="B3352" s="24">
        <v>2007</v>
      </c>
      <c r="C3352" s="24" t="s">
        <v>182</v>
      </c>
      <c r="D3352" s="24" t="str">
        <f>VLOOKUP(C3352,'FHF LUT'!$A$5:$H$81,2,FALSE)</f>
        <v>Western Balsam Bark Beetle</v>
      </c>
      <c r="E3352" s="24">
        <v>24</v>
      </c>
      <c r="F3352" s="24" t="s">
        <v>17</v>
      </c>
      <c r="G3352" s="24">
        <v>145648</v>
      </c>
      <c r="H3352" s="24">
        <v>134002</v>
      </c>
    </row>
    <row r="3353" spans="1:8">
      <c r="A3353" s="24" t="str">
        <f t="shared" si="52"/>
        <v>2007_IBB_25</v>
      </c>
      <c r="B3353" s="24">
        <v>2007</v>
      </c>
      <c r="C3353" s="24" t="s">
        <v>182</v>
      </c>
      <c r="D3353" s="24" t="str">
        <f>VLOOKUP(C3353,'FHF LUT'!$A$5:$H$81,2,FALSE)</f>
        <v>Western Balsam Bark Beetle</v>
      </c>
      <c r="E3353" s="24">
        <v>25</v>
      </c>
      <c r="F3353" s="24" t="s">
        <v>23</v>
      </c>
      <c r="G3353" s="24">
        <v>0</v>
      </c>
      <c r="H3353" s="24">
        <v>0</v>
      </c>
    </row>
    <row r="3354" spans="1:8">
      <c r="A3354" s="24" t="str">
        <f t="shared" si="52"/>
        <v>2007_IBB_26</v>
      </c>
      <c r="B3354" s="24">
        <v>2007</v>
      </c>
      <c r="C3354" s="24" t="s">
        <v>182</v>
      </c>
      <c r="D3354" s="24" t="str">
        <f>VLOOKUP(C3354,'FHF LUT'!$A$5:$H$81,2,FALSE)</f>
        <v>Western Balsam Bark Beetle</v>
      </c>
      <c r="E3354" s="24">
        <v>26</v>
      </c>
      <c r="F3354" s="24" t="s">
        <v>14</v>
      </c>
      <c r="G3354" s="24">
        <v>36147</v>
      </c>
      <c r="H3354" s="24">
        <v>31439</v>
      </c>
    </row>
    <row r="3355" spans="1:8">
      <c r="A3355" s="24" t="str">
        <f t="shared" si="52"/>
        <v>2007_IBB_27</v>
      </c>
      <c r="B3355" s="24">
        <v>2007</v>
      </c>
      <c r="C3355" s="24" t="s">
        <v>182</v>
      </c>
      <c r="D3355" s="24" t="str">
        <f>VLOOKUP(C3355,'FHF LUT'!$A$5:$H$81,2,FALSE)</f>
        <v>Western Balsam Bark Beetle</v>
      </c>
      <c r="E3355" s="24">
        <v>27</v>
      </c>
      <c r="F3355" s="24" t="s">
        <v>21</v>
      </c>
      <c r="G3355" s="24">
        <v>0</v>
      </c>
      <c r="H3355" s="24">
        <v>0</v>
      </c>
    </row>
    <row r="3356" spans="1:8">
      <c r="A3356" s="24" t="str">
        <f t="shared" si="52"/>
        <v>2007_IBB_29</v>
      </c>
      <c r="B3356" s="24">
        <v>2007</v>
      </c>
      <c r="C3356" s="24" t="s">
        <v>182</v>
      </c>
      <c r="D3356" s="24" t="str">
        <f>VLOOKUP(C3356,'FHF LUT'!$A$5:$H$81,2,FALSE)</f>
        <v>Western Balsam Bark Beetle</v>
      </c>
      <c r="E3356" s="24">
        <v>29</v>
      </c>
      <c r="F3356" s="24" t="s">
        <v>9</v>
      </c>
      <c r="G3356" s="24">
        <v>6516</v>
      </c>
      <c r="H3356" s="24">
        <v>6209</v>
      </c>
    </row>
    <row r="3357" spans="1:8">
      <c r="A3357" s="24" t="str">
        <f t="shared" si="52"/>
        <v>2007_IBB_30</v>
      </c>
      <c r="B3357" s="24">
        <v>2007</v>
      </c>
      <c r="C3357" s="24" t="s">
        <v>182</v>
      </c>
      <c r="D3357" s="24" t="str">
        <f>VLOOKUP(C3357,'FHF LUT'!$A$5:$H$81,2,FALSE)</f>
        <v>Western Balsam Bark Beetle</v>
      </c>
      <c r="E3357" s="24">
        <v>30</v>
      </c>
      <c r="F3357" s="24" t="s">
        <v>35</v>
      </c>
      <c r="G3357" s="24">
        <v>451</v>
      </c>
      <c r="H3357" s="24">
        <v>431</v>
      </c>
    </row>
    <row r="3358" spans="1:8">
      <c r="A3358" s="24" t="str">
        <f t="shared" si="52"/>
        <v>2007_IBB_31</v>
      </c>
      <c r="B3358" s="24">
        <v>2007</v>
      </c>
      <c r="C3358" s="24" t="s">
        <v>182</v>
      </c>
      <c r="D3358" s="24" t="str">
        <f>VLOOKUP(C3358,'FHF LUT'!$A$5:$H$81,2,FALSE)</f>
        <v>Western Balsam Bark Beetle</v>
      </c>
      <c r="E3358" s="24">
        <v>31</v>
      </c>
      <c r="F3358" s="24" t="s">
        <v>34</v>
      </c>
      <c r="G3358" s="24">
        <v>141</v>
      </c>
      <c r="H3358" s="24">
        <v>114</v>
      </c>
    </row>
    <row r="3359" spans="1:8">
      <c r="A3359" s="24" t="str">
        <f t="shared" si="52"/>
        <v>2007_IBB_38</v>
      </c>
      <c r="B3359" s="24">
        <v>2007</v>
      </c>
      <c r="C3359" s="24" t="s">
        <v>182</v>
      </c>
      <c r="D3359" s="24" t="str">
        <f>VLOOKUP(C3359,'FHF LUT'!$A$5:$H$81,2,FALSE)</f>
        <v>Western Balsam Bark Beetle</v>
      </c>
      <c r="E3359" s="24">
        <v>38</v>
      </c>
      <c r="F3359" s="24" t="s">
        <v>8</v>
      </c>
      <c r="G3359" s="24">
        <v>0</v>
      </c>
      <c r="H3359" s="24">
        <v>0</v>
      </c>
    </row>
    <row r="3360" spans="1:8">
      <c r="A3360" s="24" t="str">
        <f t="shared" si="52"/>
        <v>2007_IBB_39</v>
      </c>
      <c r="B3360" s="24">
        <v>2007</v>
      </c>
      <c r="C3360" s="24" t="s">
        <v>182</v>
      </c>
      <c r="D3360" s="24" t="str">
        <f>VLOOKUP(C3360,'FHF LUT'!$A$5:$H$81,2,FALSE)</f>
        <v>Western Balsam Bark Beetle</v>
      </c>
      <c r="E3360" s="24">
        <v>39</v>
      </c>
      <c r="F3360" s="24" t="s">
        <v>36</v>
      </c>
      <c r="G3360" s="24">
        <v>0</v>
      </c>
      <c r="H3360" s="24">
        <v>0</v>
      </c>
    </row>
    <row r="3361" spans="1:8">
      <c r="A3361" s="24" t="str">
        <f t="shared" si="52"/>
        <v>2007_IBB_40</v>
      </c>
      <c r="B3361" s="24">
        <v>2007</v>
      </c>
      <c r="C3361" s="24" t="s">
        <v>182</v>
      </c>
      <c r="D3361" s="24" t="str">
        <f>VLOOKUP(C3361,'FHF LUT'!$A$5:$H$81,2,FALSE)</f>
        <v>Western Balsam Bark Beetle</v>
      </c>
      <c r="E3361" s="24">
        <v>40</v>
      </c>
      <c r="F3361" s="24" t="s">
        <v>31</v>
      </c>
      <c r="G3361" s="24">
        <v>0</v>
      </c>
      <c r="H3361" s="24">
        <v>0</v>
      </c>
    </row>
    <row r="3362" spans="1:8">
      <c r="A3362" s="24" t="str">
        <f t="shared" si="52"/>
        <v>2007_IBB_41</v>
      </c>
      <c r="B3362" s="24">
        <v>2007</v>
      </c>
      <c r="C3362" s="24" t="s">
        <v>182</v>
      </c>
      <c r="D3362" s="24" t="str">
        <f>VLOOKUP(C3362,'FHF LUT'!$A$5:$H$81,2,FALSE)</f>
        <v>Western Balsam Bark Beetle</v>
      </c>
      <c r="E3362" s="24">
        <v>41</v>
      </c>
      <c r="F3362" s="24" t="s">
        <v>26</v>
      </c>
      <c r="G3362" s="24">
        <v>9162</v>
      </c>
      <c r="H3362" s="24">
        <v>9162</v>
      </c>
    </row>
    <row r="3363" spans="1:8">
      <c r="A3363" s="24" t="str">
        <f t="shared" si="52"/>
        <v>2007_IBB_43</v>
      </c>
      <c r="B3363" s="24">
        <v>2007</v>
      </c>
      <c r="C3363" s="24" t="s">
        <v>182</v>
      </c>
      <c r="D3363" s="24" t="str">
        <f>VLOOKUP(C3363,'FHF LUT'!$A$5:$H$81,2,FALSE)</f>
        <v>Western Balsam Bark Beetle</v>
      </c>
      <c r="E3363" s="24">
        <v>43</v>
      </c>
      <c r="F3363" s="24" t="s">
        <v>20</v>
      </c>
      <c r="G3363" s="24">
        <v>311</v>
      </c>
      <c r="H3363" s="24">
        <v>311</v>
      </c>
    </row>
    <row r="3364" spans="1:8">
      <c r="A3364" s="24" t="str">
        <f t="shared" si="52"/>
        <v>2007_IBB_44</v>
      </c>
      <c r="B3364" s="24">
        <v>2007</v>
      </c>
      <c r="C3364" s="24" t="s">
        <v>182</v>
      </c>
      <c r="D3364" s="24" t="str">
        <f>VLOOKUP(C3364,'FHF LUT'!$A$5:$H$81,2,FALSE)</f>
        <v>Western Balsam Bark Beetle</v>
      </c>
      <c r="E3364" s="24">
        <v>44</v>
      </c>
      <c r="F3364" s="24" t="s">
        <v>3</v>
      </c>
      <c r="G3364" s="24">
        <v>0</v>
      </c>
      <c r="H3364" s="24">
        <v>0</v>
      </c>
    </row>
    <row r="3365" spans="1:8">
      <c r="A3365" s="24" t="str">
        <f t="shared" si="52"/>
        <v>2007_IBB_45</v>
      </c>
      <c r="B3365" s="24">
        <v>2007</v>
      </c>
      <c r="C3365" s="24" t="s">
        <v>182</v>
      </c>
      <c r="D3365" s="24" t="str">
        <f>VLOOKUP(C3365,'FHF LUT'!$A$5:$H$81,2,FALSE)</f>
        <v>Western Balsam Bark Beetle</v>
      </c>
      <c r="E3365" s="24">
        <v>45</v>
      </c>
      <c r="F3365" s="24" t="s">
        <v>5</v>
      </c>
      <c r="G3365" s="24">
        <v>22492</v>
      </c>
      <c r="H3365" s="24">
        <v>20546</v>
      </c>
    </row>
    <row r="3366" spans="1:8">
      <c r="A3366" s="24" t="str">
        <f t="shared" si="52"/>
        <v>2007_IBB_46</v>
      </c>
      <c r="B3366" s="24">
        <v>2007</v>
      </c>
      <c r="C3366" s="24" t="s">
        <v>182</v>
      </c>
      <c r="D3366" s="24" t="str">
        <f>VLOOKUP(C3366,'FHF LUT'!$A$5:$H$81,2,FALSE)</f>
        <v>Western Balsam Bark Beetle</v>
      </c>
      <c r="E3366" s="24">
        <v>46</v>
      </c>
      <c r="F3366" s="24" t="s">
        <v>234</v>
      </c>
      <c r="G3366" s="24">
        <v>0</v>
      </c>
      <c r="H3366" s="24">
        <v>0</v>
      </c>
    </row>
    <row r="3367" spans="1:8">
      <c r="A3367" s="24" t="str">
        <f t="shared" si="52"/>
        <v>2007_IBB_47</v>
      </c>
      <c r="B3367" s="24">
        <v>2007</v>
      </c>
      <c r="C3367" s="24" t="s">
        <v>182</v>
      </c>
      <c r="D3367" s="24" t="str">
        <f>VLOOKUP(C3367,'FHF LUT'!$A$5:$H$81,2,FALSE)</f>
        <v>Western Balsam Bark Beetle</v>
      </c>
      <c r="E3367" s="24">
        <v>47</v>
      </c>
      <c r="F3367" s="24" t="s">
        <v>233</v>
      </c>
      <c r="G3367" s="24">
        <v>0</v>
      </c>
      <c r="H3367" s="24">
        <v>0</v>
      </c>
    </row>
    <row r="3368" spans="1:8">
      <c r="A3368" s="24" t="str">
        <f t="shared" si="52"/>
        <v>2007_IBB_48</v>
      </c>
      <c r="B3368" s="24">
        <v>2007</v>
      </c>
      <c r="C3368" s="24" t="s">
        <v>182</v>
      </c>
      <c r="D3368" s="24" t="str">
        <f>VLOOKUP(C3368,'FHF LUT'!$A$5:$H$81,2,FALSE)</f>
        <v>Western Balsam Bark Beetle</v>
      </c>
      <c r="E3368" s="24">
        <v>48</v>
      </c>
      <c r="F3368" s="24" t="s">
        <v>235</v>
      </c>
      <c r="G3368" s="24">
        <v>0</v>
      </c>
      <c r="H3368" s="24">
        <v>0</v>
      </c>
    </row>
    <row r="3369" spans="1:8">
      <c r="A3369" s="24" t="str">
        <f t="shared" si="52"/>
        <v>2007_IBD_1</v>
      </c>
      <c r="B3369" s="24">
        <v>2007</v>
      </c>
      <c r="C3369" s="24" t="s">
        <v>183</v>
      </c>
      <c r="D3369" s="24" t="str">
        <f>VLOOKUP(C3369,'FHF LUT'!$A$5:$H$81,2,FALSE)</f>
        <v>Douglas-fir Beetle</v>
      </c>
      <c r="E3369" s="24">
        <v>1</v>
      </c>
      <c r="F3369" s="24" t="s">
        <v>10</v>
      </c>
      <c r="G3369" s="24">
        <v>0</v>
      </c>
      <c r="H3369" s="24">
        <v>0</v>
      </c>
    </row>
    <row r="3370" spans="1:8">
      <c r="A3370" s="24" t="str">
        <f t="shared" si="52"/>
        <v>2007_IBD_2</v>
      </c>
      <c r="B3370" s="24">
        <v>2007</v>
      </c>
      <c r="C3370" s="24" t="s">
        <v>183</v>
      </c>
      <c r="D3370" s="24" t="str">
        <f>VLOOKUP(C3370,'FHF LUT'!$A$5:$H$81,2,FALSE)</f>
        <v>Douglas-fir Beetle</v>
      </c>
      <c r="E3370" s="24">
        <v>2</v>
      </c>
      <c r="F3370" s="24" t="s">
        <v>22</v>
      </c>
      <c r="G3370" s="24">
        <v>433</v>
      </c>
      <c r="H3370" s="24">
        <v>296</v>
      </c>
    </row>
    <row r="3371" spans="1:8">
      <c r="A3371" s="24" t="str">
        <f t="shared" si="52"/>
        <v>2007_IBD_3</v>
      </c>
      <c r="B3371" s="24">
        <v>2007</v>
      </c>
      <c r="C3371" s="24" t="s">
        <v>183</v>
      </c>
      <c r="D3371" s="24" t="str">
        <f>VLOOKUP(C3371,'FHF LUT'!$A$5:$H$81,2,FALSE)</f>
        <v>Douglas-fir Beetle</v>
      </c>
      <c r="E3371" s="24">
        <v>3</v>
      </c>
      <c r="F3371" s="24" t="s">
        <v>13</v>
      </c>
      <c r="G3371" s="24">
        <v>0</v>
      </c>
      <c r="H3371" s="24">
        <v>0</v>
      </c>
    </row>
    <row r="3372" spans="1:8">
      <c r="A3372" s="24" t="str">
        <f t="shared" si="52"/>
        <v>2007_IBD_4</v>
      </c>
      <c r="B3372" s="24">
        <v>2007</v>
      </c>
      <c r="C3372" s="24" t="s">
        <v>183</v>
      </c>
      <c r="D3372" s="24" t="str">
        <f>VLOOKUP(C3372,'FHF LUT'!$A$5:$H$81,2,FALSE)</f>
        <v>Douglas-fir Beetle</v>
      </c>
      <c r="E3372" s="24">
        <v>4</v>
      </c>
      <c r="F3372" s="24" t="s">
        <v>28</v>
      </c>
      <c r="G3372" s="24">
        <v>0</v>
      </c>
      <c r="H3372" s="24">
        <v>0</v>
      </c>
    </row>
    <row r="3373" spans="1:8">
      <c r="A3373" s="24" t="str">
        <f t="shared" si="52"/>
        <v>2007_IBD_5</v>
      </c>
      <c r="B3373" s="24">
        <v>2007</v>
      </c>
      <c r="C3373" s="24" t="s">
        <v>183</v>
      </c>
      <c r="D3373" s="24" t="str">
        <f>VLOOKUP(C3373,'FHF LUT'!$A$5:$H$81,2,FALSE)</f>
        <v>Douglas-fir Beetle</v>
      </c>
      <c r="E3373" s="24">
        <v>5</v>
      </c>
      <c r="F3373" s="24" t="s">
        <v>16</v>
      </c>
      <c r="G3373" s="24">
        <v>478</v>
      </c>
      <c r="H3373" s="24">
        <v>478</v>
      </c>
    </row>
    <row r="3374" spans="1:8">
      <c r="A3374" s="24" t="str">
        <f t="shared" si="52"/>
        <v>2007_IBD_7</v>
      </c>
      <c r="B3374" s="24">
        <v>2007</v>
      </c>
      <c r="C3374" s="24" t="s">
        <v>183</v>
      </c>
      <c r="D3374" s="24" t="str">
        <f>VLOOKUP(C3374,'FHF LUT'!$A$5:$H$81,2,FALSE)</f>
        <v>Douglas-fir Beetle</v>
      </c>
      <c r="E3374" s="24">
        <v>7</v>
      </c>
      <c r="F3374" s="24" t="s">
        <v>25</v>
      </c>
      <c r="G3374" s="24">
        <v>0</v>
      </c>
      <c r="H3374" s="24">
        <v>0</v>
      </c>
    </row>
    <row r="3375" spans="1:8">
      <c r="A3375" s="24" t="str">
        <f t="shared" si="52"/>
        <v>2007_IBD_8</v>
      </c>
      <c r="B3375" s="24">
        <v>2007</v>
      </c>
      <c r="C3375" s="24" t="s">
        <v>183</v>
      </c>
      <c r="D3375" s="24" t="str">
        <f>VLOOKUP(C3375,'FHF LUT'!$A$5:$H$81,2,FALSE)</f>
        <v>Douglas-fir Beetle</v>
      </c>
      <c r="E3375" s="24">
        <v>8</v>
      </c>
      <c r="F3375" s="24" t="s">
        <v>29</v>
      </c>
      <c r="G3375" s="24">
        <v>0</v>
      </c>
      <c r="H3375" s="24">
        <v>0</v>
      </c>
    </row>
    <row r="3376" spans="1:8">
      <c r="A3376" s="24" t="str">
        <f t="shared" si="52"/>
        <v>2007_IBD_9</v>
      </c>
      <c r="B3376" s="24">
        <v>2007</v>
      </c>
      <c r="C3376" s="24" t="s">
        <v>183</v>
      </c>
      <c r="D3376" s="24" t="str">
        <f>VLOOKUP(C3376,'FHF LUT'!$A$5:$H$81,2,FALSE)</f>
        <v>Douglas-fir Beetle</v>
      </c>
      <c r="E3376" s="24">
        <v>9</v>
      </c>
      <c r="F3376" s="24" t="s">
        <v>7</v>
      </c>
      <c r="G3376" s="24">
        <v>474</v>
      </c>
      <c r="H3376" s="24">
        <v>474</v>
      </c>
    </row>
    <row r="3377" spans="1:8">
      <c r="A3377" s="24" t="str">
        <f t="shared" si="52"/>
        <v>2007_IBD_10</v>
      </c>
      <c r="B3377" s="24">
        <v>2007</v>
      </c>
      <c r="C3377" s="24" t="s">
        <v>183</v>
      </c>
      <c r="D3377" s="24" t="str">
        <f>VLOOKUP(C3377,'FHF LUT'!$A$5:$H$81,2,FALSE)</f>
        <v>Douglas-fir Beetle</v>
      </c>
      <c r="E3377" s="24">
        <v>10</v>
      </c>
      <c r="F3377" s="24" t="s">
        <v>18</v>
      </c>
      <c r="G3377" s="24">
        <v>0</v>
      </c>
      <c r="H3377" s="24">
        <v>0</v>
      </c>
    </row>
    <row r="3378" spans="1:8">
      <c r="A3378" s="24" t="str">
        <f t="shared" si="52"/>
        <v>2007_IBD_11</v>
      </c>
      <c r="B3378" s="24">
        <v>2007</v>
      </c>
      <c r="C3378" s="24" t="s">
        <v>183</v>
      </c>
      <c r="D3378" s="24" t="str">
        <f>VLOOKUP(C3378,'FHF LUT'!$A$5:$H$81,2,FALSE)</f>
        <v>Douglas-fir Beetle</v>
      </c>
      <c r="E3378" s="24">
        <v>11</v>
      </c>
      <c r="F3378" s="24" t="s">
        <v>4</v>
      </c>
      <c r="G3378" s="24">
        <v>1678</v>
      </c>
      <c r="H3378" s="24">
        <v>1461</v>
      </c>
    </row>
    <row r="3379" spans="1:8">
      <c r="A3379" s="24" t="str">
        <f t="shared" si="52"/>
        <v>2007_IBD_12</v>
      </c>
      <c r="B3379" s="24">
        <v>2007</v>
      </c>
      <c r="C3379" s="24" t="s">
        <v>183</v>
      </c>
      <c r="D3379" s="24" t="str">
        <f>VLOOKUP(C3379,'FHF LUT'!$A$5:$H$81,2,FALSE)</f>
        <v>Douglas-fir Beetle</v>
      </c>
      <c r="E3379" s="24">
        <v>12</v>
      </c>
      <c r="F3379" s="24" t="s">
        <v>11</v>
      </c>
      <c r="G3379" s="24">
        <v>0</v>
      </c>
      <c r="H3379" s="24">
        <v>0</v>
      </c>
    </row>
    <row r="3380" spans="1:8">
      <c r="A3380" s="24" t="str">
        <f t="shared" si="52"/>
        <v>2007_IBD_13</v>
      </c>
      <c r="B3380" s="24">
        <v>2007</v>
      </c>
      <c r="C3380" s="24" t="s">
        <v>183</v>
      </c>
      <c r="D3380" s="24" t="str">
        <f>VLOOKUP(C3380,'FHF LUT'!$A$5:$H$81,2,FALSE)</f>
        <v>Douglas-fir Beetle</v>
      </c>
      <c r="E3380" s="24">
        <v>13</v>
      </c>
      <c r="F3380" s="24" t="s">
        <v>24</v>
      </c>
      <c r="G3380" s="24">
        <v>178</v>
      </c>
      <c r="H3380" s="24">
        <v>178</v>
      </c>
    </row>
    <row r="3381" spans="1:8">
      <c r="A3381" s="24" t="str">
        <f t="shared" si="52"/>
        <v>2007_IBD_14</v>
      </c>
      <c r="B3381" s="24">
        <v>2007</v>
      </c>
      <c r="C3381" s="24" t="s">
        <v>183</v>
      </c>
      <c r="D3381" s="24" t="str">
        <f>VLOOKUP(C3381,'FHF LUT'!$A$5:$H$81,2,FALSE)</f>
        <v>Douglas-fir Beetle</v>
      </c>
      <c r="E3381" s="24">
        <v>14</v>
      </c>
      <c r="F3381" s="24" t="s">
        <v>30</v>
      </c>
      <c r="G3381" s="24">
        <v>0</v>
      </c>
      <c r="H3381" s="24">
        <v>0</v>
      </c>
    </row>
    <row r="3382" spans="1:8">
      <c r="A3382" s="24" t="str">
        <f t="shared" si="52"/>
        <v>2007_IBD_15</v>
      </c>
      <c r="B3382" s="24">
        <v>2007</v>
      </c>
      <c r="C3382" s="24" t="s">
        <v>183</v>
      </c>
      <c r="D3382" s="24" t="str">
        <f>VLOOKUP(C3382,'FHF LUT'!$A$5:$H$81,2,FALSE)</f>
        <v>Douglas-fir Beetle</v>
      </c>
      <c r="E3382" s="24">
        <v>15</v>
      </c>
      <c r="F3382" s="24" t="s">
        <v>33</v>
      </c>
      <c r="G3382" s="24">
        <v>906</v>
      </c>
      <c r="H3382" s="24">
        <v>906</v>
      </c>
    </row>
    <row r="3383" spans="1:8">
      <c r="A3383" s="24" t="str">
        <f t="shared" si="52"/>
        <v>2007_IBD_16</v>
      </c>
      <c r="B3383" s="24">
        <v>2007</v>
      </c>
      <c r="C3383" s="24" t="s">
        <v>183</v>
      </c>
      <c r="D3383" s="24" t="str">
        <f>VLOOKUP(C3383,'FHF LUT'!$A$5:$H$81,2,FALSE)</f>
        <v>Douglas-fir Beetle</v>
      </c>
      <c r="E3383" s="24">
        <v>16</v>
      </c>
      <c r="F3383" s="24" t="s">
        <v>12</v>
      </c>
      <c r="G3383" s="24">
        <v>0</v>
      </c>
      <c r="H3383" s="24">
        <v>0</v>
      </c>
    </row>
    <row r="3384" spans="1:8">
      <c r="A3384" s="24" t="str">
        <f t="shared" si="52"/>
        <v>2007_IBD_17</v>
      </c>
      <c r="B3384" s="24">
        <v>2007</v>
      </c>
      <c r="C3384" s="24" t="s">
        <v>183</v>
      </c>
      <c r="D3384" s="24" t="str">
        <f>VLOOKUP(C3384,'FHF LUT'!$A$5:$H$81,2,FALSE)</f>
        <v>Douglas-fir Beetle</v>
      </c>
      <c r="E3384" s="24">
        <v>17</v>
      </c>
      <c r="F3384" s="24" t="s">
        <v>32</v>
      </c>
      <c r="G3384" s="24">
        <v>253</v>
      </c>
      <c r="H3384" s="24">
        <v>253</v>
      </c>
    </row>
    <row r="3385" spans="1:8">
      <c r="A3385" s="24" t="str">
        <f t="shared" si="52"/>
        <v>2007_IBD_18</v>
      </c>
      <c r="B3385" s="24">
        <v>2007</v>
      </c>
      <c r="C3385" s="24" t="s">
        <v>183</v>
      </c>
      <c r="D3385" s="24" t="str">
        <f>VLOOKUP(C3385,'FHF LUT'!$A$5:$H$81,2,FALSE)</f>
        <v>Douglas-fir Beetle</v>
      </c>
      <c r="E3385" s="24">
        <v>18</v>
      </c>
      <c r="F3385" s="24" t="s">
        <v>15</v>
      </c>
      <c r="G3385" s="24">
        <v>156</v>
      </c>
      <c r="H3385" s="24">
        <v>156</v>
      </c>
    </row>
    <row r="3386" spans="1:8">
      <c r="A3386" s="24" t="str">
        <f t="shared" si="52"/>
        <v>2007_IBD_20</v>
      </c>
      <c r="B3386" s="24">
        <v>2007</v>
      </c>
      <c r="C3386" s="24" t="s">
        <v>183</v>
      </c>
      <c r="D3386" s="24" t="str">
        <f>VLOOKUP(C3386,'FHF LUT'!$A$5:$H$81,2,FALSE)</f>
        <v>Douglas-fir Beetle</v>
      </c>
      <c r="E3386" s="24">
        <v>20</v>
      </c>
      <c r="F3386" s="24" t="s">
        <v>6</v>
      </c>
      <c r="G3386" s="24">
        <v>0</v>
      </c>
      <c r="H3386" s="24">
        <v>0</v>
      </c>
    </row>
    <row r="3387" spans="1:8">
      <c r="A3387" s="24" t="str">
        <f t="shared" si="52"/>
        <v>2007_IBD_22</v>
      </c>
      <c r="B3387" s="24">
        <v>2007</v>
      </c>
      <c r="C3387" s="24" t="s">
        <v>183</v>
      </c>
      <c r="D3387" s="24" t="str">
        <f>VLOOKUP(C3387,'FHF LUT'!$A$5:$H$81,2,FALSE)</f>
        <v>Douglas-fir Beetle</v>
      </c>
      <c r="E3387" s="24">
        <v>22</v>
      </c>
      <c r="F3387" s="24" t="s">
        <v>19</v>
      </c>
      <c r="G3387" s="24">
        <v>519</v>
      </c>
      <c r="H3387" s="24">
        <v>519</v>
      </c>
    </row>
    <row r="3388" spans="1:8">
      <c r="A3388" s="24" t="str">
        <f t="shared" si="52"/>
        <v>2007_IBD_23</v>
      </c>
      <c r="B3388" s="24">
        <v>2007</v>
      </c>
      <c r="C3388" s="24" t="s">
        <v>183</v>
      </c>
      <c r="D3388" s="24" t="str">
        <f>VLOOKUP(C3388,'FHF LUT'!$A$5:$H$81,2,FALSE)</f>
        <v>Douglas-fir Beetle</v>
      </c>
      <c r="E3388" s="24">
        <v>23</v>
      </c>
      <c r="F3388" s="24" t="s">
        <v>27</v>
      </c>
      <c r="G3388" s="24">
        <v>4914</v>
      </c>
      <c r="H3388" s="24">
        <v>4492</v>
      </c>
    </row>
    <row r="3389" spans="1:8">
      <c r="A3389" s="24" t="str">
        <f t="shared" si="52"/>
        <v>2007_IBD_24</v>
      </c>
      <c r="B3389" s="24">
        <v>2007</v>
      </c>
      <c r="C3389" s="24" t="s">
        <v>183</v>
      </c>
      <c r="D3389" s="24" t="str">
        <f>VLOOKUP(C3389,'FHF LUT'!$A$5:$H$81,2,FALSE)</f>
        <v>Douglas-fir Beetle</v>
      </c>
      <c r="E3389" s="24">
        <v>24</v>
      </c>
      <c r="F3389" s="24" t="s">
        <v>17</v>
      </c>
      <c r="G3389" s="24">
        <v>2648</v>
      </c>
      <c r="H3389" s="24">
        <v>2626</v>
      </c>
    </row>
    <row r="3390" spans="1:8">
      <c r="A3390" s="24" t="str">
        <f t="shared" si="52"/>
        <v>2007_IBD_25</v>
      </c>
      <c r="B3390" s="24">
        <v>2007</v>
      </c>
      <c r="C3390" s="24" t="s">
        <v>183</v>
      </c>
      <c r="D3390" s="24" t="str">
        <f>VLOOKUP(C3390,'FHF LUT'!$A$5:$H$81,2,FALSE)</f>
        <v>Douglas-fir Beetle</v>
      </c>
      <c r="E3390" s="24">
        <v>25</v>
      </c>
      <c r="F3390" s="24" t="s">
        <v>23</v>
      </c>
      <c r="G3390" s="24">
        <v>0</v>
      </c>
      <c r="H3390" s="24">
        <v>0</v>
      </c>
    </row>
    <row r="3391" spans="1:8">
      <c r="A3391" s="24" t="str">
        <f t="shared" si="52"/>
        <v>2007_IBD_26</v>
      </c>
      <c r="B3391" s="24">
        <v>2007</v>
      </c>
      <c r="C3391" s="24" t="s">
        <v>183</v>
      </c>
      <c r="D3391" s="24" t="str">
        <f>VLOOKUP(C3391,'FHF LUT'!$A$5:$H$81,2,FALSE)</f>
        <v>Douglas-fir Beetle</v>
      </c>
      <c r="E3391" s="24">
        <v>26</v>
      </c>
      <c r="F3391" s="24" t="s">
        <v>14</v>
      </c>
      <c r="G3391" s="24">
        <v>17131</v>
      </c>
      <c r="H3391" s="24">
        <v>15242</v>
      </c>
    </row>
    <row r="3392" spans="1:8">
      <c r="A3392" s="24" t="str">
        <f t="shared" si="52"/>
        <v>2007_IBD_27</v>
      </c>
      <c r="B3392" s="24">
        <v>2007</v>
      </c>
      <c r="C3392" s="24" t="s">
        <v>183</v>
      </c>
      <c r="D3392" s="24" t="str">
        <f>VLOOKUP(C3392,'FHF LUT'!$A$5:$H$81,2,FALSE)</f>
        <v>Douglas-fir Beetle</v>
      </c>
      <c r="E3392" s="24">
        <v>27</v>
      </c>
      <c r="F3392" s="24" t="s">
        <v>21</v>
      </c>
      <c r="G3392" s="24">
        <v>55</v>
      </c>
      <c r="H3392" s="24">
        <v>55</v>
      </c>
    </row>
    <row r="3393" spans="1:8">
      <c r="A3393" s="24" t="str">
        <f t="shared" si="52"/>
        <v>2007_IBD_29</v>
      </c>
      <c r="B3393" s="24">
        <v>2007</v>
      </c>
      <c r="C3393" s="24" t="s">
        <v>183</v>
      </c>
      <c r="D3393" s="24" t="str">
        <f>VLOOKUP(C3393,'FHF LUT'!$A$5:$H$81,2,FALSE)</f>
        <v>Douglas-fir Beetle</v>
      </c>
      <c r="E3393" s="24">
        <v>29</v>
      </c>
      <c r="F3393" s="24" t="s">
        <v>9</v>
      </c>
      <c r="G3393" s="24">
        <v>73890</v>
      </c>
      <c r="H3393" s="24">
        <v>68482</v>
      </c>
    </row>
    <row r="3394" spans="1:8">
      <c r="A3394" s="24" t="str">
        <f t="shared" si="52"/>
        <v>2007_IBD_30</v>
      </c>
      <c r="B3394" s="24">
        <v>2007</v>
      </c>
      <c r="C3394" s="24" t="s">
        <v>183</v>
      </c>
      <c r="D3394" s="24" t="str">
        <f>VLOOKUP(C3394,'FHF LUT'!$A$5:$H$81,2,FALSE)</f>
        <v>Douglas-fir Beetle</v>
      </c>
      <c r="E3394" s="24">
        <v>30</v>
      </c>
      <c r="F3394" s="24" t="s">
        <v>35</v>
      </c>
      <c r="G3394" s="24">
        <v>3083</v>
      </c>
      <c r="H3394" s="24">
        <v>3083</v>
      </c>
    </row>
    <row r="3395" spans="1:8">
      <c r="A3395" s="24" t="str">
        <f t="shared" ref="A3395:A3458" si="53">CONCATENATE(B3395,"_",C3395,"_",E3395)</f>
        <v>2007_IBD_31</v>
      </c>
      <c r="B3395" s="24">
        <v>2007</v>
      </c>
      <c r="C3395" s="24" t="s">
        <v>183</v>
      </c>
      <c r="D3395" s="24" t="str">
        <f>VLOOKUP(C3395,'FHF LUT'!$A$5:$H$81,2,FALSE)</f>
        <v>Douglas-fir Beetle</v>
      </c>
      <c r="E3395" s="24">
        <v>31</v>
      </c>
      <c r="F3395" s="24" t="s">
        <v>34</v>
      </c>
      <c r="G3395" s="24">
        <v>224</v>
      </c>
      <c r="H3395" s="24">
        <v>224</v>
      </c>
    </row>
    <row r="3396" spans="1:8">
      <c r="A3396" s="24" t="str">
        <f t="shared" si="53"/>
        <v>2007_IBD_38</v>
      </c>
      <c r="B3396" s="24">
        <v>2007</v>
      </c>
      <c r="C3396" s="24" t="s">
        <v>183</v>
      </c>
      <c r="D3396" s="24" t="str">
        <f>VLOOKUP(C3396,'FHF LUT'!$A$5:$H$81,2,FALSE)</f>
        <v>Douglas-fir Beetle</v>
      </c>
      <c r="E3396" s="24">
        <v>38</v>
      </c>
      <c r="F3396" s="24" t="s">
        <v>8</v>
      </c>
      <c r="G3396" s="24">
        <v>0</v>
      </c>
      <c r="H3396" s="24">
        <v>0</v>
      </c>
    </row>
    <row r="3397" spans="1:8">
      <c r="A3397" s="24" t="str">
        <f t="shared" si="53"/>
        <v>2007_IBD_39</v>
      </c>
      <c r="B3397" s="24">
        <v>2007</v>
      </c>
      <c r="C3397" s="24" t="s">
        <v>183</v>
      </c>
      <c r="D3397" s="24" t="str">
        <f>VLOOKUP(C3397,'FHF LUT'!$A$5:$H$81,2,FALSE)</f>
        <v>Douglas-fir Beetle</v>
      </c>
      <c r="E3397" s="24">
        <v>39</v>
      </c>
      <c r="F3397" s="24" t="s">
        <v>36</v>
      </c>
      <c r="G3397" s="24">
        <v>197</v>
      </c>
      <c r="H3397" s="24">
        <v>33</v>
      </c>
    </row>
    <row r="3398" spans="1:8">
      <c r="A3398" s="24" t="str">
        <f t="shared" si="53"/>
        <v>2007_IBD_40</v>
      </c>
      <c r="B3398" s="24">
        <v>2007</v>
      </c>
      <c r="C3398" s="24" t="s">
        <v>183</v>
      </c>
      <c r="D3398" s="24" t="str">
        <f>VLOOKUP(C3398,'FHF LUT'!$A$5:$H$81,2,FALSE)</f>
        <v>Douglas-fir Beetle</v>
      </c>
      <c r="E3398" s="24">
        <v>40</v>
      </c>
      <c r="F3398" s="24" t="s">
        <v>31</v>
      </c>
      <c r="G3398" s="24">
        <v>0</v>
      </c>
      <c r="H3398" s="24">
        <v>0</v>
      </c>
    </row>
    <row r="3399" spans="1:8">
      <c r="A3399" s="24" t="str">
        <f t="shared" si="53"/>
        <v>2007_IBD_41</v>
      </c>
      <c r="B3399" s="24">
        <v>2007</v>
      </c>
      <c r="C3399" s="24" t="s">
        <v>183</v>
      </c>
      <c r="D3399" s="24" t="str">
        <f>VLOOKUP(C3399,'FHF LUT'!$A$5:$H$81,2,FALSE)</f>
        <v>Douglas-fir Beetle</v>
      </c>
      <c r="E3399" s="24">
        <v>41</v>
      </c>
      <c r="F3399" s="24" t="s">
        <v>26</v>
      </c>
      <c r="G3399" s="24">
        <v>0</v>
      </c>
      <c r="H3399" s="24">
        <v>0</v>
      </c>
    </row>
    <row r="3400" spans="1:8">
      <c r="A3400" s="24" t="str">
        <f t="shared" si="53"/>
        <v>2007_IBD_43</v>
      </c>
      <c r="B3400" s="24">
        <v>2007</v>
      </c>
      <c r="C3400" s="24" t="s">
        <v>183</v>
      </c>
      <c r="D3400" s="24" t="str">
        <f>VLOOKUP(C3400,'FHF LUT'!$A$5:$H$81,2,FALSE)</f>
        <v>Douglas-fir Beetle</v>
      </c>
      <c r="E3400" s="24">
        <v>43</v>
      </c>
      <c r="F3400" s="24" t="s">
        <v>20</v>
      </c>
      <c r="G3400" s="24">
        <v>0</v>
      </c>
      <c r="H3400" s="24">
        <v>0</v>
      </c>
    </row>
    <row r="3401" spans="1:8">
      <c r="A3401" s="24" t="str">
        <f t="shared" si="53"/>
        <v>2007_IBD_44</v>
      </c>
      <c r="B3401" s="24">
        <v>2007</v>
      </c>
      <c r="C3401" s="24" t="s">
        <v>183</v>
      </c>
      <c r="D3401" s="24" t="str">
        <f>VLOOKUP(C3401,'FHF LUT'!$A$5:$H$81,2,FALSE)</f>
        <v>Douglas-fir Beetle</v>
      </c>
      <c r="E3401" s="24">
        <v>44</v>
      </c>
      <c r="F3401" s="24" t="s">
        <v>3</v>
      </c>
      <c r="G3401" s="24">
        <v>0</v>
      </c>
      <c r="H3401" s="24">
        <v>0</v>
      </c>
    </row>
    <row r="3402" spans="1:8">
      <c r="A3402" s="24" t="str">
        <f t="shared" si="53"/>
        <v>2007_IBD_45</v>
      </c>
      <c r="B3402" s="24">
        <v>2007</v>
      </c>
      <c r="C3402" s="24" t="s">
        <v>183</v>
      </c>
      <c r="D3402" s="24" t="str">
        <f>VLOOKUP(C3402,'FHF LUT'!$A$5:$H$81,2,FALSE)</f>
        <v>Douglas-fir Beetle</v>
      </c>
      <c r="E3402" s="24">
        <v>45</v>
      </c>
      <c r="F3402" s="24" t="s">
        <v>5</v>
      </c>
      <c r="G3402" s="24">
        <v>282</v>
      </c>
      <c r="H3402" s="24">
        <v>282</v>
      </c>
    </row>
    <row r="3403" spans="1:8">
      <c r="A3403" s="24" t="str">
        <f t="shared" si="53"/>
        <v>2007_IBD_46</v>
      </c>
      <c r="B3403" s="24">
        <v>2007</v>
      </c>
      <c r="C3403" s="24" t="s">
        <v>183</v>
      </c>
      <c r="D3403" s="24" t="str">
        <f>VLOOKUP(C3403,'FHF LUT'!$A$5:$H$81,2,FALSE)</f>
        <v>Douglas-fir Beetle</v>
      </c>
      <c r="E3403" s="24">
        <v>46</v>
      </c>
      <c r="F3403" s="24" t="s">
        <v>234</v>
      </c>
      <c r="G3403" s="24">
        <v>0</v>
      </c>
      <c r="H3403" s="24">
        <v>0</v>
      </c>
    </row>
    <row r="3404" spans="1:8">
      <c r="A3404" s="24" t="str">
        <f t="shared" si="53"/>
        <v>2007_IBD_47</v>
      </c>
      <c r="B3404" s="24">
        <v>2007</v>
      </c>
      <c r="C3404" s="24" t="s">
        <v>183</v>
      </c>
      <c r="D3404" s="24" t="str">
        <f>VLOOKUP(C3404,'FHF LUT'!$A$5:$H$81,2,FALSE)</f>
        <v>Douglas-fir Beetle</v>
      </c>
      <c r="E3404" s="24">
        <v>47</v>
      </c>
      <c r="F3404" s="24" t="s">
        <v>233</v>
      </c>
      <c r="G3404" s="24">
        <v>0</v>
      </c>
      <c r="H3404" s="24">
        <v>0</v>
      </c>
    </row>
    <row r="3405" spans="1:8">
      <c r="A3405" s="24" t="str">
        <f t="shared" si="53"/>
        <v>2007_IBD_48</v>
      </c>
      <c r="B3405" s="24">
        <v>2007</v>
      </c>
      <c r="C3405" s="24" t="s">
        <v>183</v>
      </c>
      <c r="D3405" s="24" t="str">
        <f>VLOOKUP(C3405,'FHF LUT'!$A$5:$H$81,2,FALSE)</f>
        <v>Douglas-fir Beetle</v>
      </c>
      <c r="E3405" s="24">
        <v>48</v>
      </c>
      <c r="F3405" s="24" t="s">
        <v>235</v>
      </c>
      <c r="G3405" s="24">
        <v>0</v>
      </c>
      <c r="H3405" s="24">
        <v>0</v>
      </c>
    </row>
    <row r="3406" spans="1:8">
      <c r="A3406" s="24" t="str">
        <f t="shared" si="53"/>
        <v>2007_IBI_1</v>
      </c>
      <c r="B3406" s="24">
        <v>2007</v>
      </c>
      <c r="C3406" s="24" t="s">
        <v>184</v>
      </c>
      <c r="D3406" s="24" t="str">
        <f>VLOOKUP(C3406,'FHF LUT'!$A$5:$H$81,2,FALSE)</f>
        <v>Engraver Beetle (Ips species)</v>
      </c>
      <c r="E3406" s="24">
        <v>1</v>
      </c>
      <c r="F3406" s="24" t="s">
        <v>10</v>
      </c>
      <c r="G3406" s="24">
        <v>0</v>
      </c>
      <c r="H3406" s="24">
        <v>0</v>
      </c>
    </row>
    <row r="3407" spans="1:8">
      <c r="A3407" s="24" t="str">
        <f t="shared" si="53"/>
        <v>2007_IBI_2</v>
      </c>
      <c r="B3407" s="24">
        <v>2007</v>
      </c>
      <c r="C3407" s="24" t="s">
        <v>184</v>
      </c>
      <c r="D3407" s="24" t="str">
        <f>VLOOKUP(C3407,'FHF LUT'!$A$5:$H$81,2,FALSE)</f>
        <v>Engraver Beetle (Ips species)</v>
      </c>
      <c r="E3407" s="24">
        <v>2</v>
      </c>
      <c r="F3407" s="24" t="s">
        <v>22</v>
      </c>
      <c r="G3407" s="24">
        <v>0</v>
      </c>
      <c r="H3407" s="24">
        <v>0</v>
      </c>
    </row>
    <row r="3408" spans="1:8">
      <c r="A3408" s="24" t="str">
        <f t="shared" si="53"/>
        <v>2007_IBI_3</v>
      </c>
      <c r="B3408" s="24">
        <v>2007</v>
      </c>
      <c r="C3408" s="24" t="s">
        <v>184</v>
      </c>
      <c r="D3408" s="24" t="str">
        <f>VLOOKUP(C3408,'FHF LUT'!$A$5:$H$81,2,FALSE)</f>
        <v>Engraver Beetle (Ips species)</v>
      </c>
      <c r="E3408" s="24">
        <v>3</v>
      </c>
      <c r="F3408" s="24" t="s">
        <v>13</v>
      </c>
      <c r="G3408" s="24">
        <v>0</v>
      </c>
      <c r="H3408" s="24">
        <v>0</v>
      </c>
    </row>
    <row r="3409" spans="1:8">
      <c r="A3409" s="24" t="str">
        <f t="shared" si="53"/>
        <v>2007_IBI_4</v>
      </c>
      <c r="B3409" s="24">
        <v>2007</v>
      </c>
      <c r="C3409" s="24" t="s">
        <v>184</v>
      </c>
      <c r="D3409" s="24" t="str">
        <f>VLOOKUP(C3409,'FHF LUT'!$A$5:$H$81,2,FALSE)</f>
        <v>Engraver Beetle (Ips species)</v>
      </c>
      <c r="E3409" s="24">
        <v>4</v>
      </c>
      <c r="F3409" s="24" t="s">
        <v>28</v>
      </c>
      <c r="G3409" s="24">
        <v>0</v>
      </c>
      <c r="H3409" s="24">
        <v>0</v>
      </c>
    </row>
    <row r="3410" spans="1:8">
      <c r="A3410" s="24" t="str">
        <f t="shared" si="53"/>
        <v>2007_IBI_5</v>
      </c>
      <c r="B3410" s="24">
        <v>2007</v>
      </c>
      <c r="C3410" s="24" t="s">
        <v>184</v>
      </c>
      <c r="D3410" s="24" t="str">
        <f>VLOOKUP(C3410,'FHF LUT'!$A$5:$H$81,2,FALSE)</f>
        <v>Engraver Beetle (Ips species)</v>
      </c>
      <c r="E3410" s="24">
        <v>5</v>
      </c>
      <c r="F3410" s="24" t="s">
        <v>16</v>
      </c>
      <c r="G3410" s="24">
        <v>0</v>
      </c>
      <c r="H3410" s="24">
        <v>0</v>
      </c>
    </row>
    <row r="3411" spans="1:8">
      <c r="A3411" s="24" t="str">
        <f t="shared" si="53"/>
        <v>2007_IBI_7</v>
      </c>
      <c r="B3411" s="24">
        <v>2007</v>
      </c>
      <c r="C3411" s="24" t="s">
        <v>184</v>
      </c>
      <c r="D3411" s="24" t="str">
        <f>VLOOKUP(C3411,'FHF LUT'!$A$5:$H$81,2,FALSE)</f>
        <v>Engraver Beetle (Ips species)</v>
      </c>
      <c r="E3411" s="24">
        <v>7</v>
      </c>
      <c r="F3411" s="24" t="s">
        <v>25</v>
      </c>
      <c r="G3411" s="24">
        <v>0</v>
      </c>
      <c r="H3411" s="24">
        <v>0</v>
      </c>
    </row>
    <row r="3412" spans="1:8">
      <c r="A3412" s="24" t="str">
        <f t="shared" si="53"/>
        <v>2007_IBI_8</v>
      </c>
      <c r="B3412" s="24">
        <v>2007</v>
      </c>
      <c r="C3412" s="24" t="s">
        <v>184</v>
      </c>
      <c r="D3412" s="24" t="str">
        <f>VLOOKUP(C3412,'FHF LUT'!$A$5:$H$81,2,FALSE)</f>
        <v>Engraver Beetle (Ips species)</v>
      </c>
      <c r="E3412" s="24">
        <v>8</v>
      </c>
      <c r="F3412" s="24" t="s">
        <v>29</v>
      </c>
      <c r="G3412" s="24">
        <v>0</v>
      </c>
      <c r="H3412" s="24">
        <v>0</v>
      </c>
    </row>
    <row r="3413" spans="1:8">
      <c r="A3413" s="24" t="str">
        <f t="shared" si="53"/>
        <v>2007_IBI_9</v>
      </c>
      <c r="B3413" s="24">
        <v>2007</v>
      </c>
      <c r="C3413" s="24" t="s">
        <v>184</v>
      </c>
      <c r="D3413" s="24" t="str">
        <f>VLOOKUP(C3413,'FHF LUT'!$A$5:$H$81,2,FALSE)</f>
        <v>Engraver Beetle (Ips species)</v>
      </c>
      <c r="E3413" s="24">
        <v>9</v>
      </c>
      <c r="F3413" s="24" t="s">
        <v>7</v>
      </c>
      <c r="G3413" s="24">
        <v>0</v>
      </c>
      <c r="H3413" s="24">
        <v>0</v>
      </c>
    </row>
    <row r="3414" spans="1:8">
      <c r="A3414" s="24" t="str">
        <f t="shared" si="53"/>
        <v>2007_IBI_10</v>
      </c>
      <c r="B3414" s="24">
        <v>2007</v>
      </c>
      <c r="C3414" s="24" t="s">
        <v>184</v>
      </c>
      <c r="D3414" s="24" t="str">
        <f>VLOOKUP(C3414,'FHF LUT'!$A$5:$H$81,2,FALSE)</f>
        <v>Engraver Beetle (Ips species)</v>
      </c>
      <c r="E3414" s="24">
        <v>10</v>
      </c>
      <c r="F3414" s="24" t="s">
        <v>18</v>
      </c>
      <c r="G3414" s="24">
        <v>0</v>
      </c>
      <c r="H3414" s="24">
        <v>0</v>
      </c>
    </row>
    <row r="3415" spans="1:8">
      <c r="A3415" s="24" t="str">
        <f t="shared" si="53"/>
        <v>2007_IBI_11</v>
      </c>
      <c r="B3415" s="24">
        <v>2007</v>
      </c>
      <c r="C3415" s="24" t="s">
        <v>184</v>
      </c>
      <c r="D3415" s="24" t="str">
        <f>VLOOKUP(C3415,'FHF LUT'!$A$5:$H$81,2,FALSE)</f>
        <v>Engraver Beetle (Ips species)</v>
      </c>
      <c r="E3415" s="24">
        <v>11</v>
      </c>
      <c r="F3415" s="24" t="s">
        <v>4</v>
      </c>
      <c r="G3415" s="24">
        <v>0</v>
      </c>
      <c r="H3415" s="24">
        <v>0</v>
      </c>
    </row>
    <row r="3416" spans="1:8">
      <c r="A3416" s="24" t="str">
        <f t="shared" si="53"/>
        <v>2007_IBI_12</v>
      </c>
      <c r="B3416" s="24">
        <v>2007</v>
      </c>
      <c r="C3416" s="24" t="s">
        <v>184</v>
      </c>
      <c r="D3416" s="24" t="str">
        <f>VLOOKUP(C3416,'FHF LUT'!$A$5:$H$81,2,FALSE)</f>
        <v>Engraver Beetle (Ips species)</v>
      </c>
      <c r="E3416" s="24">
        <v>12</v>
      </c>
      <c r="F3416" s="24" t="s">
        <v>11</v>
      </c>
      <c r="G3416" s="24">
        <v>0</v>
      </c>
      <c r="H3416" s="24">
        <v>0</v>
      </c>
    </row>
    <row r="3417" spans="1:8">
      <c r="A3417" s="24" t="str">
        <f t="shared" si="53"/>
        <v>2007_IBI_13</v>
      </c>
      <c r="B3417" s="24">
        <v>2007</v>
      </c>
      <c r="C3417" s="24" t="s">
        <v>184</v>
      </c>
      <c r="D3417" s="24" t="str">
        <f>VLOOKUP(C3417,'FHF LUT'!$A$5:$H$81,2,FALSE)</f>
        <v>Engraver Beetle (Ips species)</v>
      </c>
      <c r="E3417" s="24">
        <v>13</v>
      </c>
      <c r="F3417" s="24" t="s">
        <v>24</v>
      </c>
      <c r="G3417" s="24">
        <v>0</v>
      </c>
      <c r="H3417" s="24">
        <v>0</v>
      </c>
    </row>
    <row r="3418" spans="1:8">
      <c r="A3418" s="24" t="str">
        <f t="shared" si="53"/>
        <v>2007_IBI_14</v>
      </c>
      <c r="B3418" s="24">
        <v>2007</v>
      </c>
      <c r="C3418" s="24" t="s">
        <v>184</v>
      </c>
      <c r="D3418" s="24" t="str">
        <f>VLOOKUP(C3418,'FHF LUT'!$A$5:$H$81,2,FALSE)</f>
        <v>Engraver Beetle (Ips species)</v>
      </c>
      <c r="E3418" s="24">
        <v>14</v>
      </c>
      <c r="F3418" s="24" t="s">
        <v>30</v>
      </c>
      <c r="G3418" s="24">
        <v>0</v>
      </c>
      <c r="H3418" s="24">
        <v>0</v>
      </c>
    </row>
    <row r="3419" spans="1:8">
      <c r="A3419" s="24" t="str">
        <f t="shared" si="53"/>
        <v>2007_IBI_15</v>
      </c>
      <c r="B3419" s="24">
        <v>2007</v>
      </c>
      <c r="C3419" s="24" t="s">
        <v>184</v>
      </c>
      <c r="D3419" s="24" t="str">
        <f>VLOOKUP(C3419,'FHF LUT'!$A$5:$H$81,2,FALSE)</f>
        <v>Engraver Beetle (Ips species)</v>
      </c>
      <c r="E3419" s="24">
        <v>15</v>
      </c>
      <c r="F3419" s="24" t="s">
        <v>33</v>
      </c>
      <c r="G3419" s="24">
        <v>0</v>
      </c>
      <c r="H3419" s="24">
        <v>0</v>
      </c>
    </row>
    <row r="3420" spans="1:8">
      <c r="A3420" s="24" t="str">
        <f t="shared" si="53"/>
        <v>2007_IBI_16</v>
      </c>
      <c r="B3420" s="24">
        <v>2007</v>
      </c>
      <c r="C3420" s="24" t="s">
        <v>184</v>
      </c>
      <c r="D3420" s="24" t="str">
        <f>VLOOKUP(C3420,'FHF LUT'!$A$5:$H$81,2,FALSE)</f>
        <v>Engraver Beetle (Ips species)</v>
      </c>
      <c r="E3420" s="24">
        <v>16</v>
      </c>
      <c r="F3420" s="24" t="s">
        <v>12</v>
      </c>
      <c r="G3420" s="24">
        <v>0</v>
      </c>
      <c r="H3420" s="24">
        <v>0</v>
      </c>
    </row>
    <row r="3421" spans="1:8">
      <c r="A3421" s="24" t="str">
        <f t="shared" si="53"/>
        <v>2007_IBI_17</v>
      </c>
      <c r="B3421" s="24">
        <v>2007</v>
      </c>
      <c r="C3421" s="24" t="s">
        <v>184</v>
      </c>
      <c r="D3421" s="24" t="str">
        <f>VLOOKUP(C3421,'FHF LUT'!$A$5:$H$81,2,FALSE)</f>
        <v>Engraver Beetle (Ips species)</v>
      </c>
      <c r="E3421" s="24">
        <v>17</v>
      </c>
      <c r="F3421" s="24" t="s">
        <v>32</v>
      </c>
      <c r="G3421" s="24">
        <v>0</v>
      </c>
      <c r="H3421" s="24">
        <v>0</v>
      </c>
    </row>
    <row r="3422" spans="1:8">
      <c r="A3422" s="24" t="str">
        <f t="shared" si="53"/>
        <v>2007_IBI_18</v>
      </c>
      <c r="B3422" s="24">
        <v>2007</v>
      </c>
      <c r="C3422" s="24" t="s">
        <v>184</v>
      </c>
      <c r="D3422" s="24" t="str">
        <f>VLOOKUP(C3422,'FHF LUT'!$A$5:$H$81,2,FALSE)</f>
        <v>Engraver Beetle (Ips species)</v>
      </c>
      <c r="E3422" s="24">
        <v>18</v>
      </c>
      <c r="F3422" s="24" t="s">
        <v>15</v>
      </c>
      <c r="G3422" s="24">
        <v>0</v>
      </c>
      <c r="H3422" s="24">
        <v>0</v>
      </c>
    </row>
    <row r="3423" spans="1:8">
      <c r="A3423" s="24" t="str">
        <f t="shared" si="53"/>
        <v>2007_IBI_20</v>
      </c>
      <c r="B3423" s="24">
        <v>2007</v>
      </c>
      <c r="C3423" s="24" t="s">
        <v>184</v>
      </c>
      <c r="D3423" s="24" t="str">
        <f>VLOOKUP(C3423,'FHF LUT'!$A$5:$H$81,2,FALSE)</f>
        <v>Engraver Beetle (Ips species)</v>
      </c>
      <c r="E3423" s="24">
        <v>20</v>
      </c>
      <c r="F3423" s="24" t="s">
        <v>6</v>
      </c>
      <c r="G3423" s="24">
        <v>0</v>
      </c>
      <c r="H3423" s="24">
        <v>0</v>
      </c>
    </row>
    <row r="3424" spans="1:8">
      <c r="A3424" s="24" t="str">
        <f t="shared" si="53"/>
        <v>2007_IBI_22</v>
      </c>
      <c r="B3424" s="24">
        <v>2007</v>
      </c>
      <c r="C3424" s="24" t="s">
        <v>184</v>
      </c>
      <c r="D3424" s="24" t="str">
        <f>VLOOKUP(C3424,'FHF LUT'!$A$5:$H$81,2,FALSE)</f>
        <v>Engraver Beetle (Ips species)</v>
      </c>
      <c r="E3424" s="24">
        <v>22</v>
      </c>
      <c r="F3424" s="24" t="s">
        <v>19</v>
      </c>
      <c r="G3424" s="24">
        <v>0</v>
      </c>
      <c r="H3424" s="24">
        <v>0</v>
      </c>
    </row>
    <row r="3425" spans="1:8">
      <c r="A3425" s="24" t="str">
        <f t="shared" si="53"/>
        <v>2007_IBI_23</v>
      </c>
      <c r="B3425" s="24">
        <v>2007</v>
      </c>
      <c r="C3425" s="24" t="s">
        <v>184</v>
      </c>
      <c r="D3425" s="24" t="str">
        <f>VLOOKUP(C3425,'FHF LUT'!$A$5:$H$81,2,FALSE)</f>
        <v>Engraver Beetle (Ips species)</v>
      </c>
      <c r="E3425" s="24">
        <v>23</v>
      </c>
      <c r="F3425" s="24" t="s">
        <v>27</v>
      </c>
      <c r="G3425" s="24">
        <v>0</v>
      </c>
      <c r="H3425" s="24">
        <v>0</v>
      </c>
    </row>
    <row r="3426" spans="1:8">
      <c r="A3426" s="24" t="str">
        <f t="shared" si="53"/>
        <v>2007_IBI_24</v>
      </c>
      <c r="B3426" s="24">
        <v>2007</v>
      </c>
      <c r="C3426" s="24" t="s">
        <v>184</v>
      </c>
      <c r="D3426" s="24" t="str">
        <f>VLOOKUP(C3426,'FHF LUT'!$A$5:$H$81,2,FALSE)</f>
        <v>Engraver Beetle (Ips species)</v>
      </c>
      <c r="E3426" s="24">
        <v>24</v>
      </c>
      <c r="F3426" s="24" t="s">
        <v>17</v>
      </c>
      <c r="G3426" s="24">
        <v>0</v>
      </c>
      <c r="H3426" s="24">
        <v>0</v>
      </c>
    </row>
    <row r="3427" spans="1:8">
      <c r="A3427" s="24" t="str">
        <f t="shared" si="53"/>
        <v>2007_IBI_25</v>
      </c>
      <c r="B3427" s="24">
        <v>2007</v>
      </c>
      <c r="C3427" s="24" t="s">
        <v>184</v>
      </c>
      <c r="D3427" s="24" t="str">
        <f>VLOOKUP(C3427,'FHF LUT'!$A$5:$H$81,2,FALSE)</f>
        <v>Engraver Beetle (Ips species)</v>
      </c>
      <c r="E3427" s="24">
        <v>25</v>
      </c>
      <c r="F3427" s="24" t="s">
        <v>23</v>
      </c>
      <c r="G3427" s="24">
        <v>0</v>
      </c>
      <c r="H3427" s="24">
        <v>0</v>
      </c>
    </row>
    <row r="3428" spans="1:8">
      <c r="A3428" s="24" t="str">
        <f t="shared" si="53"/>
        <v>2007_IBI_26</v>
      </c>
      <c r="B3428" s="24">
        <v>2007</v>
      </c>
      <c r="C3428" s="24" t="s">
        <v>184</v>
      </c>
      <c r="D3428" s="24" t="str">
        <f>VLOOKUP(C3428,'FHF LUT'!$A$5:$H$81,2,FALSE)</f>
        <v>Engraver Beetle (Ips species)</v>
      </c>
      <c r="E3428" s="24">
        <v>26</v>
      </c>
      <c r="F3428" s="24" t="s">
        <v>14</v>
      </c>
      <c r="G3428" s="24">
        <v>0</v>
      </c>
      <c r="H3428" s="24">
        <v>0</v>
      </c>
    </row>
    <row r="3429" spans="1:8">
      <c r="A3429" s="24" t="str">
        <f t="shared" si="53"/>
        <v>2007_IBI_27</v>
      </c>
      <c r="B3429" s="24">
        <v>2007</v>
      </c>
      <c r="C3429" s="24" t="s">
        <v>184</v>
      </c>
      <c r="D3429" s="24" t="str">
        <f>VLOOKUP(C3429,'FHF LUT'!$A$5:$H$81,2,FALSE)</f>
        <v>Engraver Beetle (Ips species)</v>
      </c>
      <c r="E3429" s="24">
        <v>27</v>
      </c>
      <c r="F3429" s="24" t="s">
        <v>21</v>
      </c>
      <c r="G3429" s="24">
        <v>0</v>
      </c>
      <c r="H3429" s="24">
        <v>0</v>
      </c>
    </row>
    <row r="3430" spans="1:8">
      <c r="A3430" s="24" t="str">
        <f t="shared" si="53"/>
        <v>2007_IBI_29</v>
      </c>
      <c r="B3430" s="24">
        <v>2007</v>
      </c>
      <c r="C3430" s="24" t="s">
        <v>184</v>
      </c>
      <c r="D3430" s="24" t="str">
        <f>VLOOKUP(C3430,'FHF LUT'!$A$5:$H$81,2,FALSE)</f>
        <v>Engraver Beetle (Ips species)</v>
      </c>
      <c r="E3430" s="24">
        <v>29</v>
      </c>
      <c r="F3430" s="24" t="s">
        <v>9</v>
      </c>
      <c r="G3430" s="24">
        <v>0</v>
      </c>
      <c r="H3430" s="24">
        <v>0</v>
      </c>
    </row>
    <row r="3431" spans="1:8">
      <c r="A3431" s="24" t="str">
        <f t="shared" si="53"/>
        <v>2007_IBI_30</v>
      </c>
      <c r="B3431" s="24">
        <v>2007</v>
      </c>
      <c r="C3431" s="24" t="s">
        <v>184</v>
      </c>
      <c r="D3431" s="24" t="str">
        <f>VLOOKUP(C3431,'FHF LUT'!$A$5:$H$81,2,FALSE)</f>
        <v>Engraver Beetle (Ips species)</v>
      </c>
      <c r="E3431" s="24">
        <v>30</v>
      </c>
      <c r="F3431" s="24" t="s">
        <v>35</v>
      </c>
      <c r="G3431" s="24">
        <v>0</v>
      </c>
      <c r="H3431" s="24">
        <v>0</v>
      </c>
    </row>
    <row r="3432" spans="1:8">
      <c r="A3432" s="24" t="str">
        <f t="shared" si="53"/>
        <v>2007_IBI_31</v>
      </c>
      <c r="B3432" s="24">
        <v>2007</v>
      </c>
      <c r="C3432" s="24" t="s">
        <v>184</v>
      </c>
      <c r="D3432" s="24" t="str">
        <f>VLOOKUP(C3432,'FHF LUT'!$A$5:$H$81,2,FALSE)</f>
        <v>Engraver Beetle (Ips species)</v>
      </c>
      <c r="E3432" s="24">
        <v>31</v>
      </c>
      <c r="F3432" s="24" t="s">
        <v>34</v>
      </c>
      <c r="G3432" s="24">
        <v>0</v>
      </c>
      <c r="H3432" s="24">
        <v>0</v>
      </c>
    </row>
    <row r="3433" spans="1:8">
      <c r="A3433" s="24" t="str">
        <f t="shared" si="53"/>
        <v>2007_IBI_38</v>
      </c>
      <c r="B3433" s="24">
        <v>2007</v>
      </c>
      <c r="C3433" s="24" t="s">
        <v>184</v>
      </c>
      <c r="D3433" s="24" t="str">
        <f>VLOOKUP(C3433,'FHF LUT'!$A$5:$H$81,2,FALSE)</f>
        <v>Engraver Beetle (Ips species)</v>
      </c>
      <c r="E3433" s="24">
        <v>38</v>
      </c>
      <c r="F3433" s="24" t="s">
        <v>8</v>
      </c>
      <c r="G3433" s="24">
        <v>0</v>
      </c>
      <c r="H3433" s="24">
        <v>0</v>
      </c>
    </row>
    <row r="3434" spans="1:8">
      <c r="A3434" s="24" t="str">
        <f t="shared" si="53"/>
        <v>2007_IBI_39</v>
      </c>
      <c r="B3434" s="24">
        <v>2007</v>
      </c>
      <c r="C3434" s="24" t="s">
        <v>184</v>
      </c>
      <c r="D3434" s="24" t="str">
        <f>VLOOKUP(C3434,'FHF LUT'!$A$5:$H$81,2,FALSE)</f>
        <v>Engraver Beetle (Ips species)</v>
      </c>
      <c r="E3434" s="24">
        <v>39</v>
      </c>
      <c r="F3434" s="24" t="s">
        <v>36</v>
      </c>
      <c r="G3434" s="24">
        <v>0</v>
      </c>
      <c r="H3434" s="24">
        <v>0</v>
      </c>
    </row>
    <row r="3435" spans="1:8">
      <c r="A3435" s="24" t="str">
        <f t="shared" si="53"/>
        <v>2007_IBI_40</v>
      </c>
      <c r="B3435" s="24">
        <v>2007</v>
      </c>
      <c r="C3435" s="24" t="s">
        <v>184</v>
      </c>
      <c r="D3435" s="24" t="str">
        <f>VLOOKUP(C3435,'FHF LUT'!$A$5:$H$81,2,FALSE)</f>
        <v>Engraver Beetle (Ips species)</v>
      </c>
      <c r="E3435" s="24">
        <v>40</v>
      </c>
      <c r="F3435" s="24" t="s">
        <v>31</v>
      </c>
      <c r="G3435" s="24">
        <v>0</v>
      </c>
      <c r="H3435" s="24">
        <v>0</v>
      </c>
    </row>
    <row r="3436" spans="1:8">
      <c r="A3436" s="24" t="str">
        <f t="shared" si="53"/>
        <v>2007_IBI_41</v>
      </c>
      <c r="B3436" s="24">
        <v>2007</v>
      </c>
      <c r="C3436" s="24" t="s">
        <v>184</v>
      </c>
      <c r="D3436" s="24" t="str">
        <f>VLOOKUP(C3436,'FHF LUT'!$A$5:$H$81,2,FALSE)</f>
        <v>Engraver Beetle (Ips species)</v>
      </c>
      <c r="E3436" s="24">
        <v>41</v>
      </c>
      <c r="F3436" s="24" t="s">
        <v>26</v>
      </c>
      <c r="G3436" s="24">
        <v>0</v>
      </c>
      <c r="H3436" s="24">
        <v>0</v>
      </c>
    </row>
    <row r="3437" spans="1:8">
      <c r="A3437" s="24" t="str">
        <f t="shared" si="53"/>
        <v>2007_IBI_43</v>
      </c>
      <c r="B3437" s="24">
        <v>2007</v>
      </c>
      <c r="C3437" s="24" t="s">
        <v>184</v>
      </c>
      <c r="D3437" s="24" t="str">
        <f>VLOOKUP(C3437,'FHF LUT'!$A$5:$H$81,2,FALSE)</f>
        <v>Engraver Beetle (Ips species)</v>
      </c>
      <c r="E3437" s="24">
        <v>43</v>
      </c>
      <c r="F3437" s="24" t="s">
        <v>20</v>
      </c>
      <c r="G3437" s="24">
        <v>0</v>
      </c>
      <c r="H3437" s="24">
        <v>0</v>
      </c>
    </row>
    <row r="3438" spans="1:8">
      <c r="A3438" s="24" t="str">
        <f t="shared" si="53"/>
        <v>2007_IBI_44</v>
      </c>
      <c r="B3438" s="24">
        <v>2007</v>
      </c>
      <c r="C3438" s="24" t="s">
        <v>184</v>
      </c>
      <c r="D3438" s="24" t="str">
        <f>VLOOKUP(C3438,'FHF LUT'!$A$5:$H$81,2,FALSE)</f>
        <v>Engraver Beetle (Ips species)</v>
      </c>
      <c r="E3438" s="24">
        <v>44</v>
      </c>
      <c r="F3438" s="24" t="s">
        <v>3</v>
      </c>
      <c r="G3438" s="24">
        <v>0</v>
      </c>
      <c r="H3438" s="24">
        <v>0</v>
      </c>
    </row>
    <row r="3439" spans="1:8">
      <c r="A3439" s="24" t="str">
        <f t="shared" si="53"/>
        <v>2007_IBI_45</v>
      </c>
      <c r="B3439" s="24">
        <v>2007</v>
      </c>
      <c r="C3439" s="24" t="s">
        <v>184</v>
      </c>
      <c r="D3439" s="24" t="str">
        <f>VLOOKUP(C3439,'FHF LUT'!$A$5:$H$81,2,FALSE)</f>
        <v>Engraver Beetle (Ips species)</v>
      </c>
      <c r="E3439" s="24">
        <v>45</v>
      </c>
      <c r="F3439" s="24" t="s">
        <v>5</v>
      </c>
      <c r="G3439" s="24">
        <v>0</v>
      </c>
      <c r="H3439" s="24">
        <v>0</v>
      </c>
    </row>
    <row r="3440" spans="1:8">
      <c r="A3440" s="24" t="str">
        <f t="shared" si="53"/>
        <v>2007_IBI_46</v>
      </c>
      <c r="B3440" s="24">
        <v>2007</v>
      </c>
      <c r="C3440" s="24" t="s">
        <v>184</v>
      </c>
      <c r="D3440" s="24" t="str">
        <f>VLOOKUP(C3440,'FHF LUT'!$A$5:$H$81,2,FALSE)</f>
        <v>Engraver Beetle (Ips species)</v>
      </c>
      <c r="E3440" s="24">
        <v>46</v>
      </c>
      <c r="F3440" s="24" t="s">
        <v>234</v>
      </c>
      <c r="G3440" s="24">
        <v>0</v>
      </c>
      <c r="H3440" s="24">
        <v>0</v>
      </c>
    </row>
    <row r="3441" spans="1:8">
      <c r="A3441" s="24" t="str">
        <f t="shared" si="53"/>
        <v>2007_IBI_47</v>
      </c>
      <c r="B3441" s="24">
        <v>2007</v>
      </c>
      <c r="C3441" s="24" t="s">
        <v>184</v>
      </c>
      <c r="D3441" s="24" t="str">
        <f>VLOOKUP(C3441,'FHF LUT'!$A$5:$H$81,2,FALSE)</f>
        <v>Engraver Beetle (Ips species)</v>
      </c>
      <c r="E3441" s="24">
        <v>47</v>
      </c>
      <c r="F3441" s="24" t="s">
        <v>233</v>
      </c>
      <c r="G3441" s="24">
        <v>0</v>
      </c>
      <c r="H3441" s="24">
        <v>0</v>
      </c>
    </row>
    <row r="3442" spans="1:8">
      <c r="A3442" s="24" t="str">
        <f t="shared" si="53"/>
        <v>2007_IBI_48</v>
      </c>
      <c r="B3442" s="24">
        <v>2007</v>
      </c>
      <c r="C3442" s="24" t="s">
        <v>184</v>
      </c>
      <c r="D3442" s="24" t="str">
        <f>VLOOKUP(C3442,'FHF LUT'!$A$5:$H$81,2,FALSE)</f>
        <v>Engraver Beetle (Ips species)</v>
      </c>
      <c r="E3442" s="24">
        <v>48</v>
      </c>
      <c r="F3442" s="24" t="s">
        <v>235</v>
      </c>
      <c r="G3442" s="24">
        <v>0</v>
      </c>
      <c r="H3442" s="24">
        <v>0</v>
      </c>
    </row>
    <row r="3443" spans="1:8">
      <c r="A3443" s="24" t="str">
        <f t="shared" si="53"/>
        <v>2007_IBM_1</v>
      </c>
      <c r="B3443" s="24">
        <v>2007</v>
      </c>
      <c r="C3443" s="24" t="s">
        <v>185</v>
      </c>
      <c r="D3443" s="24" t="str">
        <f>VLOOKUP(C3443,'FHF LUT'!$A$5:$H$81,2,FALSE)</f>
        <v>Mountain Pine Beetle</v>
      </c>
      <c r="E3443" s="24">
        <v>1</v>
      </c>
      <c r="F3443" s="24" t="s">
        <v>10</v>
      </c>
      <c r="G3443" s="24">
        <v>131159</v>
      </c>
      <c r="H3443" s="24">
        <v>100915</v>
      </c>
    </row>
    <row r="3444" spans="1:8">
      <c r="A3444" s="24" t="str">
        <f t="shared" si="53"/>
        <v>2007_IBM_2</v>
      </c>
      <c r="B3444" s="24">
        <v>2007</v>
      </c>
      <c r="C3444" s="24" t="s">
        <v>185</v>
      </c>
      <c r="D3444" s="24" t="str">
        <f>VLOOKUP(C3444,'FHF LUT'!$A$5:$H$81,2,FALSE)</f>
        <v>Mountain Pine Beetle</v>
      </c>
      <c r="E3444" s="24">
        <v>2</v>
      </c>
      <c r="F3444" s="24" t="s">
        <v>22</v>
      </c>
      <c r="G3444" s="24">
        <v>94580</v>
      </c>
      <c r="H3444" s="24">
        <v>73354</v>
      </c>
    </row>
    <row r="3445" spans="1:8">
      <c r="A3445" s="24" t="str">
        <f t="shared" si="53"/>
        <v>2007_IBM_3</v>
      </c>
      <c r="B3445" s="24">
        <v>2007</v>
      </c>
      <c r="C3445" s="24" t="s">
        <v>185</v>
      </c>
      <c r="D3445" s="24" t="str">
        <f>VLOOKUP(C3445,'FHF LUT'!$A$5:$H$81,2,FALSE)</f>
        <v>Mountain Pine Beetle</v>
      </c>
      <c r="E3445" s="24">
        <v>3</v>
      </c>
      <c r="F3445" s="24" t="s">
        <v>13</v>
      </c>
      <c r="G3445" s="24">
        <v>198512</v>
      </c>
      <c r="H3445" s="24">
        <v>163924</v>
      </c>
    </row>
    <row r="3446" spans="1:8">
      <c r="A3446" s="24" t="str">
        <f t="shared" si="53"/>
        <v>2007_IBM_4</v>
      </c>
      <c r="B3446" s="24">
        <v>2007</v>
      </c>
      <c r="C3446" s="24" t="s">
        <v>185</v>
      </c>
      <c r="D3446" s="24" t="str">
        <f>VLOOKUP(C3446,'FHF LUT'!$A$5:$H$81,2,FALSE)</f>
        <v>Mountain Pine Beetle</v>
      </c>
      <c r="E3446" s="24">
        <v>4</v>
      </c>
      <c r="F3446" s="24" t="s">
        <v>28</v>
      </c>
      <c r="G3446" s="24">
        <v>0</v>
      </c>
      <c r="H3446" s="24">
        <v>0</v>
      </c>
    </row>
    <row r="3447" spans="1:8">
      <c r="A3447" s="24" t="str">
        <f t="shared" si="53"/>
        <v>2007_IBM_5</v>
      </c>
      <c r="B3447" s="24">
        <v>2007</v>
      </c>
      <c r="C3447" s="24" t="s">
        <v>185</v>
      </c>
      <c r="D3447" s="24" t="str">
        <f>VLOOKUP(C3447,'FHF LUT'!$A$5:$H$81,2,FALSE)</f>
        <v>Mountain Pine Beetle</v>
      </c>
      <c r="E3447" s="24">
        <v>5</v>
      </c>
      <c r="F3447" s="24" t="s">
        <v>16</v>
      </c>
      <c r="G3447" s="24">
        <v>146295</v>
      </c>
      <c r="H3447" s="24">
        <v>88888</v>
      </c>
    </row>
    <row r="3448" spans="1:8">
      <c r="A3448" s="24" t="str">
        <f t="shared" si="53"/>
        <v>2007_IBM_7</v>
      </c>
      <c r="B3448" s="24">
        <v>2007</v>
      </c>
      <c r="C3448" s="24" t="s">
        <v>185</v>
      </c>
      <c r="D3448" s="24" t="str">
        <f>VLOOKUP(C3448,'FHF LUT'!$A$5:$H$81,2,FALSE)</f>
        <v>Mountain Pine Beetle</v>
      </c>
      <c r="E3448" s="24">
        <v>7</v>
      </c>
      <c r="F3448" s="24" t="s">
        <v>25</v>
      </c>
      <c r="G3448" s="24">
        <v>77939</v>
      </c>
      <c r="H3448" s="24">
        <v>51081</v>
      </c>
    </row>
    <row r="3449" spans="1:8">
      <c r="A3449" s="24" t="str">
        <f t="shared" si="53"/>
        <v>2007_IBM_8</v>
      </c>
      <c r="B3449" s="24">
        <v>2007</v>
      </c>
      <c r="C3449" s="24" t="s">
        <v>185</v>
      </c>
      <c r="D3449" s="24" t="str">
        <f>VLOOKUP(C3449,'FHF LUT'!$A$5:$H$81,2,FALSE)</f>
        <v>Mountain Pine Beetle</v>
      </c>
      <c r="E3449" s="24">
        <v>8</v>
      </c>
      <c r="F3449" s="24" t="s">
        <v>29</v>
      </c>
      <c r="G3449" s="24">
        <v>0</v>
      </c>
      <c r="H3449" s="24">
        <v>0</v>
      </c>
    </row>
    <row r="3450" spans="1:8">
      <c r="A3450" s="24" t="str">
        <f t="shared" si="53"/>
        <v>2007_IBM_9</v>
      </c>
      <c r="B3450" s="24">
        <v>2007</v>
      </c>
      <c r="C3450" s="24" t="s">
        <v>185</v>
      </c>
      <c r="D3450" s="24" t="str">
        <f>VLOOKUP(C3450,'FHF LUT'!$A$5:$H$81,2,FALSE)</f>
        <v>Mountain Pine Beetle</v>
      </c>
      <c r="E3450" s="24">
        <v>9</v>
      </c>
      <c r="F3450" s="24" t="s">
        <v>7</v>
      </c>
      <c r="G3450" s="24">
        <v>149093</v>
      </c>
      <c r="H3450" s="24">
        <v>101663</v>
      </c>
    </row>
    <row r="3451" spans="1:8">
      <c r="A3451" s="24" t="str">
        <f t="shared" si="53"/>
        <v>2007_IBM_10</v>
      </c>
      <c r="B3451" s="24">
        <v>2007</v>
      </c>
      <c r="C3451" s="24" t="s">
        <v>185</v>
      </c>
      <c r="D3451" s="24" t="str">
        <f>VLOOKUP(C3451,'FHF LUT'!$A$5:$H$81,2,FALSE)</f>
        <v>Mountain Pine Beetle</v>
      </c>
      <c r="E3451" s="24">
        <v>10</v>
      </c>
      <c r="F3451" s="24" t="s">
        <v>18</v>
      </c>
      <c r="G3451" s="24">
        <v>0</v>
      </c>
      <c r="H3451" s="24">
        <v>0</v>
      </c>
    </row>
    <row r="3452" spans="1:8">
      <c r="A3452" s="24" t="str">
        <f t="shared" si="53"/>
        <v>2007_IBM_11</v>
      </c>
      <c r="B3452" s="24">
        <v>2007</v>
      </c>
      <c r="C3452" s="24" t="s">
        <v>185</v>
      </c>
      <c r="D3452" s="24" t="str">
        <f>VLOOKUP(C3452,'FHF LUT'!$A$5:$H$81,2,FALSE)</f>
        <v>Mountain Pine Beetle</v>
      </c>
      <c r="E3452" s="24">
        <v>11</v>
      </c>
      <c r="F3452" s="24" t="s">
        <v>4</v>
      </c>
      <c r="G3452" s="24">
        <v>5554768</v>
      </c>
      <c r="H3452" s="24">
        <v>3427977</v>
      </c>
    </row>
    <row r="3453" spans="1:8">
      <c r="A3453" s="24" t="str">
        <f t="shared" si="53"/>
        <v>2007_IBM_12</v>
      </c>
      <c r="B3453" s="24">
        <v>2007</v>
      </c>
      <c r="C3453" s="24" t="s">
        <v>185</v>
      </c>
      <c r="D3453" s="24" t="str">
        <f>VLOOKUP(C3453,'FHF LUT'!$A$5:$H$81,2,FALSE)</f>
        <v>Mountain Pine Beetle</v>
      </c>
      <c r="E3453" s="24">
        <v>12</v>
      </c>
      <c r="F3453" s="24" t="s">
        <v>11</v>
      </c>
      <c r="G3453" s="24">
        <v>10692</v>
      </c>
      <c r="H3453" s="24">
        <v>9618</v>
      </c>
    </row>
    <row r="3454" spans="1:8">
      <c r="A3454" s="24" t="str">
        <f t="shared" si="53"/>
        <v>2007_IBM_13</v>
      </c>
      <c r="B3454" s="24">
        <v>2007</v>
      </c>
      <c r="C3454" s="24" t="s">
        <v>185</v>
      </c>
      <c r="D3454" s="24" t="str">
        <f>VLOOKUP(C3454,'FHF LUT'!$A$5:$H$81,2,FALSE)</f>
        <v>Mountain Pine Beetle</v>
      </c>
      <c r="E3454" s="24">
        <v>13</v>
      </c>
      <c r="F3454" s="24" t="s">
        <v>24</v>
      </c>
      <c r="G3454" s="24">
        <v>187119</v>
      </c>
      <c r="H3454" s="24">
        <v>158641</v>
      </c>
    </row>
    <row r="3455" spans="1:8">
      <c r="A3455" s="24" t="str">
        <f t="shared" si="53"/>
        <v>2007_IBM_14</v>
      </c>
      <c r="B3455" s="24">
        <v>2007</v>
      </c>
      <c r="C3455" s="24" t="s">
        <v>185</v>
      </c>
      <c r="D3455" s="24" t="str">
        <f>VLOOKUP(C3455,'FHF LUT'!$A$5:$H$81,2,FALSE)</f>
        <v>Mountain Pine Beetle</v>
      </c>
      <c r="E3455" s="24">
        <v>14</v>
      </c>
      <c r="F3455" s="24" t="s">
        <v>30</v>
      </c>
      <c r="G3455" s="24">
        <v>6351592</v>
      </c>
      <c r="H3455" s="24">
        <v>4389237</v>
      </c>
    </row>
    <row r="3456" spans="1:8">
      <c r="A3456" s="24" t="str">
        <f t="shared" si="53"/>
        <v>2007_IBM_15</v>
      </c>
      <c r="B3456" s="24">
        <v>2007</v>
      </c>
      <c r="C3456" s="24" t="s">
        <v>185</v>
      </c>
      <c r="D3456" s="24" t="str">
        <f>VLOOKUP(C3456,'FHF LUT'!$A$5:$H$81,2,FALSE)</f>
        <v>Mountain Pine Beetle</v>
      </c>
      <c r="E3456" s="24">
        <v>15</v>
      </c>
      <c r="F3456" s="24" t="s">
        <v>33</v>
      </c>
      <c r="G3456" s="24">
        <v>1087948</v>
      </c>
      <c r="H3456" s="24">
        <v>1027740</v>
      </c>
    </row>
    <row r="3457" spans="1:8">
      <c r="A3457" s="24" t="str">
        <f t="shared" si="53"/>
        <v>2007_IBM_16</v>
      </c>
      <c r="B3457" s="24">
        <v>2007</v>
      </c>
      <c r="C3457" s="24" t="s">
        <v>185</v>
      </c>
      <c r="D3457" s="24" t="str">
        <f>VLOOKUP(C3457,'FHF LUT'!$A$5:$H$81,2,FALSE)</f>
        <v>Mountain Pine Beetle</v>
      </c>
      <c r="E3457" s="24">
        <v>16</v>
      </c>
      <c r="F3457" s="24" t="s">
        <v>12</v>
      </c>
      <c r="G3457" s="24">
        <v>5896367</v>
      </c>
      <c r="H3457" s="24">
        <v>4172633</v>
      </c>
    </row>
    <row r="3458" spans="1:8">
      <c r="A3458" s="24" t="str">
        <f t="shared" si="53"/>
        <v>2007_IBM_17</v>
      </c>
      <c r="B3458" s="24">
        <v>2007</v>
      </c>
      <c r="C3458" s="24" t="s">
        <v>185</v>
      </c>
      <c r="D3458" s="24" t="str">
        <f>VLOOKUP(C3458,'FHF LUT'!$A$5:$H$81,2,FALSE)</f>
        <v>Mountain Pine Beetle</v>
      </c>
      <c r="E3458" s="24">
        <v>17</v>
      </c>
      <c r="F3458" s="24" t="s">
        <v>32</v>
      </c>
      <c r="G3458" s="24">
        <v>142524</v>
      </c>
      <c r="H3458" s="24">
        <v>120836</v>
      </c>
    </row>
    <row r="3459" spans="1:8">
      <c r="A3459" s="24" t="str">
        <f t="shared" ref="A3459:A3522" si="54">CONCATENATE(B3459,"_",C3459,"_",E3459)</f>
        <v>2007_IBM_18</v>
      </c>
      <c r="B3459" s="24">
        <v>2007</v>
      </c>
      <c r="C3459" s="24" t="s">
        <v>185</v>
      </c>
      <c r="D3459" s="24" t="str">
        <f>VLOOKUP(C3459,'FHF LUT'!$A$5:$H$81,2,FALSE)</f>
        <v>Mountain Pine Beetle</v>
      </c>
      <c r="E3459" s="24">
        <v>18</v>
      </c>
      <c r="F3459" s="24" t="s">
        <v>15</v>
      </c>
      <c r="G3459" s="24">
        <v>3543635</v>
      </c>
      <c r="H3459" s="24">
        <v>2158400</v>
      </c>
    </row>
    <row r="3460" spans="1:8">
      <c r="A3460" s="24" t="str">
        <f t="shared" si="54"/>
        <v>2007_IBM_20</v>
      </c>
      <c r="B3460" s="24">
        <v>2007</v>
      </c>
      <c r="C3460" s="24" t="s">
        <v>185</v>
      </c>
      <c r="D3460" s="24" t="str">
        <f>VLOOKUP(C3460,'FHF LUT'!$A$5:$H$81,2,FALSE)</f>
        <v>Mountain Pine Beetle</v>
      </c>
      <c r="E3460" s="24">
        <v>20</v>
      </c>
      <c r="F3460" s="24" t="s">
        <v>6</v>
      </c>
      <c r="G3460" s="24">
        <v>6462377</v>
      </c>
      <c r="H3460" s="24">
        <v>4256407</v>
      </c>
    </row>
    <row r="3461" spans="1:8">
      <c r="A3461" s="24" t="str">
        <f t="shared" si="54"/>
        <v>2007_IBM_22</v>
      </c>
      <c r="B3461" s="24">
        <v>2007</v>
      </c>
      <c r="C3461" s="24" t="s">
        <v>185</v>
      </c>
      <c r="D3461" s="24" t="str">
        <f>VLOOKUP(C3461,'FHF LUT'!$A$5:$H$81,2,FALSE)</f>
        <v>Mountain Pine Beetle</v>
      </c>
      <c r="E3461" s="24">
        <v>22</v>
      </c>
      <c r="F3461" s="24" t="s">
        <v>19</v>
      </c>
      <c r="G3461" s="24">
        <v>1116670</v>
      </c>
      <c r="H3461" s="24">
        <v>673915</v>
      </c>
    </row>
    <row r="3462" spans="1:8">
      <c r="A3462" s="24" t="str">
        <f t="shared" si="54"/>
        <v>2007_IBM_23</v>
      </c>
      <c r="B3462" s="24">
        <v>2007</v>
      </c>
      <c r="C3462" s="24" t="s">
        <v>185</v>
      </c>
      <c r="D3462" s="24" t="str">
        <f>VLOOKUP(C3462,'FHF LUT'!$A$5:$H$81,2,FALSE)</f>
        <v>Mountain Pine Beetle</v>
      </c>
      <c r="E3462" s="24">
        <v>23</v>
      </c>
      <c r="F3462" s="24" t="s">
        <v>27</v>
      </c>
      <c r="G3462" s="24">
        <v>6858627</v>
      </c>
      <c r="H3462" s="24">
        <v>4062678</v>
      </c>
    </row>
    <row r="3463" spans="1:8">
      <c r="A3463" s="24" t="str">
        <f t="shared" si="54"/>
        <v>2007_IBM_24</v>
      </c>
      <c r="B3463" s="24">
        <v>2007</v>
      </c>
      <c r="C3463" s="24" t="s">
        <v>185</v>
      </c>
      <c r="D3463" s="24" t="str">
        <f>VLOOKUP(C3463,'FHF LUT'!$A$5:$H$81,2,FALSE)</f>
        <v>Mountain Pine Beetle</v>
      </c>
      <c r="E3463" s="24">
        <v>24</v>
      </c>
      <c r="F3463" s="24" t="s">
        <v>17</v>
      </c>
      <c r="G3463" s="24">
        <v>26707224</v>
      </c>
      <c r="H3463" s="24">
        <v>16292372</v>
      </c>
    </row>
    <row r="3464" spans="1:8">
      <c r="A3464" s="24" t="str">
        <f t="shared" si="54"/>
        <v>2007_IBM_25</v>
      </c>
      <c r="B3464" s="24">
        <v>2007</v>
      </c>
      <c r="C3464" s="24" t="s">
        <v>185</v>
      </c>
      <c r="D3464" s="24" t="str">
        <f>VLOOKUP(C3464,'FHF LUT'!$A$5:$H$81,2,FALSE)</f>
        <v>Mountain Pine Beetle</v>
      </c>
      <c r="E3464" s="24">
        <v>25</v>
      </c>
      <c r="F3464" s="24" t="s">
        <v>23</v>
      </c>
      <c r="G3464" s="24">
        <v>0</v>
      </c>
      <c r="H3464" s="24">
        <v>0</v>
      </c>
    </row>
    <row r="3465" spans="1:8">
      <c r="A3465" s="24" t="str">
        <f t="shared" si="54"/>
        <v>2007_IBM_26</v>
      </c>
      <c r="B3465" s="24">
        <v>2007</v>
      </c>
      <c r="C3465" s="24" t="s">
        <v>185</v>
      </c>
      <c r="D3465" s="24" t="str">
        <f>VLOOKUP(C3465,'FHF LUT'!$A$5:$H$81,2,FALSE)</f>
        <v>Mountain Pine Beetle</v>
      </c>
      <c r="E3465" s="24">
        <v>26</v>
      </c>
      <c r="F3465" s="24" t="s">
        <v>14</v>
      </c>
      <c r="G3465" s="24">
        <v>5035487</v>
      </c>
      <c r="H3465" s="24">
        <v>3369542</v>
      </c>
    </row>
    <row r="3466" spans="1:8">
      <c r="A3466" s="24" t="str">
        <f t="shared" si="54"/>
        <v>2007_IBM_27</v>
      </c>
      <c r="B3466" s="24">
        <v>2007</v>
      </c>
      <c r="C3466" s="24" t="s">
        <v>185</v>
      </c>
      <c r="D3466" s="24" t="str">
        <f>VLOOKUP(C3466,'FHF LUT'!$A$5:$H$81,2,FALSE)</f>
        <v>Mountain Pine Beetle</v>
      </c>
      <c r="E3466" s="24">
        <v>27</v>
      </c>
      <c r="F3466" s="24" t="s">
        <v>21</v>
      </c>
      <c r="G3466" s="24">
        <v>645</v>
      </c>
      <c r="H3466" s="24">
        <v>638</v>
      </c>
    </row>
    <row r="3467" spans="1:8">
      <c r="A3467" s="24" t="str">
        <f t="shared" si="54"/>
        <v>2007_IBM_29</v>
      </c>
      <c r="B3467" s="24">
        <v>2007</v>
      </c>
      <c r="C3467" s="24" t="s">
        <v>185</v>
      </c>
      <c r="D3467" s="24" t="str">
        <f>VLOOKUP(C3467,'FHF LUT'!$A$5:$H$81,2,FALSE)</f>
        <v>Mountain Pine Beetle</v>
      </c>
      <c r="E3467" s="24">
        <v>29</v>
      </c>
      <c r="F3467" s="24" t="s">
        <v>9</v>
      </c>
      <c r="G3467" s="24">
        <v>14898978</v>
      </c>
      <c r="H3467" s="24">
        <v>11261986</v>
      </c>
    </row>
    <row r="3468" spans="1:8">
      <c r="A3468" s="24" t="str">
        <f t="shared" si="54"/>
        <v>2007_IBM_30</v>
      </c>
      <c r="B3468" s="24">
        <v>2007</v>
      </c>
      <c r="C3468" s="24" t="s">
        <v>185</v>
      </c>
      <c r="D3468" s="24" t="str">
        <f>VLOOKUP(C3468,'FHF LUT'!$A$5:$H$81,2,FALSE)</f>
        <v>Mountain Pine Beetle</v>
      </c>
      <c r="E3468" s="24">
        <v>30</v>
      </c>
      <c r="F3468" s="24" t="s">
        <v>35</v>
      </c>
      <c r="G3468" s="24">
        <v>47958</v>
      </c>
      <c r="H3468" s="24">
        <v>42054</v>
      </c>
    </row>
    <row r="3469" spans="1:8">
      <c r="A3469" s="24" t="str">
        <f t="shared" si="54"/>
        <v>2007_IBM_31</v>
      </c>
      <c r="B3469" s="24">
        <v>2007</v>
      </c>
      <c r="C3469" s="24" t="s">
        <v>185</v>
      </c>
      <c r="D3469" s="24" t="str">
        <f>VLOOKUP(C3469,'FHF LUT'!$A$5:$H$81,2,FALSE)</f>
        <v>Mountain Pine Beetle</v>
      </c>
      <c r="E3469" s="24">
        <v>31</v>
      </c>
      <c r="F3469" s="24" t="s">
        <v>34</v>
      </c>
      <c r="G3469" s="24">
        <v>21771</v>
      </c>
      <c r="H3469" s="24">
        <v>20210</v>
      </c>
    </row>
    <row r="3470" spans="1:8">
      <c r="A3470" s="24" t="str">
        <f t="shared" si="54"/>
        <v>2007_IBM_38</v>
      </c>
      <c r="B3470" s="24">
        <v>2007</v>
      </c>
      <c r="C3470" s="24" t="s">
        <v>185</v>
      </c>
      <c r="D3470" s="24" t="str">
        <f>VLOOKUP(C3470,'FHF LUT'!$A$5:$H$81,2,FALSE)</f>
        <v>Mountain Pine Beetle</v>
      </c>
      <c r="E3470" s="24">
        <v>38</v>
      </c>
      <c r="F3470" s="24" t="s">
        <v>8</v>
      </c>
      <c r="G3470" s="24">
        <v>0</v>
      </c>
      <c r="H3470" s="24">
        <v>0</v>
      </c>
    </row>
    <row r="3471" spans="1:8">
      <c r="A3471" s="24" t="str">
        <f t="shared" si="54"/>
        <v>2007_IBM_39</v>
      </c>
      <c r="B3471" s="24">
        <v>2007</v>
      </c>
      <c r="C3471" s="24" t="s">
        <v>185</v>
      </c>
      <c r="D3471" s="24" t="str">
        <f>VLOOKUP(C3471,'FHF LUT'!$A$5:$H$81,2,FALSE)</f>
        <v>Mountain Pine Beetle</v>
      </c>
      <c r="E3471" s="24">
        <v>39</v>
      </c>
      <c r="F3471" s="24" t="s">
        <v>36</v>
      </c>
      <c r="G3471" s="24">
        <v>122</v>
      </c>
      <c r="H3471" s="24">
        <v>122</v>
      </c>
    </row>
    <row r="3472" spans="1:8">
      <c r="A3472" s="24" t="str">
        <f t="shared" si="54"/>
        <v>2007_IBM_40</v>
      </c>
      <c r="B3472" s="24">
        <v>2007</v>
      </c>
      <c r="C3472" s="24" t="s">
        <v>185</v>
      </c>
      <c r="D3472" s="24" t="str">
        <f>VLOOKUP(C3472,'FHF LUT'!$A$5:$H$81,2,FALSE)</f>
        <v>Mountain Pine Beetle</v>
      </c>
      <c r="E3472" s="24">
        <v>40</v>
      </c>
      <c r="F3472" s="24" t="s">
        <v>31</v>
      </c>
      <c r="G3472" s="24">
        <v>22505</v>
      </c>
      <c r="H3472" s="24">
        <v>16699</v>
      </c>
    </row>
    <row r="3473" spans="1:8">
      <c r="A3473" s="24" t="str">
        <f t="shared" si="54"/>
        <v>2007_IBM_41</v>
      </c>
      <c r="B3473" s="24">
        <v>2007</v>
      </c>
      <c r="C3473" s="24" t="s">
        <v>185</v>
      </c>
      <c r="D3473" s="24" t="str">
        <f>VLOOKUP(C3473,'FHF LUT'!$A$5:$H$81,2,FALSE)</f>
        <v>Mountain Pine Beetle</v>
      </c>
      <c r="E3473" s="24">
        <v>41</v>
      </c>
      <c r="F3473" s="24" t="s">
        <v>26</v>
      </c>
      <c r="G3473" s="24">
        <v>1748257</v>
      </c>
      <c r="H3473" s="24">
        <v>1456665</v>
      </c>
    </row>
    <row r="3474" spans="1:8">
      <c r="A3474" s="24" t="str">
        <f t="shared" si="54"/>
        <v>2007_IBM_43</v>
      </c>
      <c r="B3474" s="24">
        <v>2007</v>
      </c>
      <c r="C3474" s="24" t="s">
        <v>185</v>
      </c>
      <c r="D3474" s="24" t="str">
        <f>VLOOKUP(C3474,'FHF LUT'!$A$5:$H$81,2,FALSE)</f>
        <v>Mountain Pine Beetle</v>
      </c>
      <c r="E3474" s="24">
        <v>43</v>
      </c>
      <c r="F3474" s="24" t="s">
        <v>20</v>
      </c>
      <c r="G3474" s="24">
        <v>383</v>
      </c>
      <c r="H3474" s="24">
        <v>383</v>
      </c>
    </row>
    <row r="3475" spans="1:8">
      <c r="A3475" s="24" t="str">
        <f t="shared" si="54"/>
        <v>2007_IBM_44</v>
      </c>
      <c r="B3475" s="24">
        <v>2007</v>
      </c>
      <c r="C3475" s="24" t="s">
        <v>185</v>
      </c>
      <c r="D3475" s="24" t="str">
        <f>VLOOKUP(C3475,'FHF LUT'!$A$5:$H$81,2,FALSE)</f>
        <v>Mountain Pine Beetle</v>
      </c>
      <c r="E3475" s="24">
        <v>44</v>
      </c>
      <c r="F3475" s="24" t="s">
        <v>3</v>
      </c>
      <c r="G3475" s="24">
        <v>0</v>
      </c>
      <c r="H3475" s="24">
        <v>0</v>
      </c>
    </row>
    <row r="3476" spans="1:8">
      <c r="A3476" s="24" t="str">
        <f t="shared" si="54"/>
        <v>2007_IBM_45</v>
      </c>
      <c r="B3476" s="24">
        <v>2007</v>
      </c>
      <c r="C3476" s="24" t="s">
        <v>185</v>
      </c>
      <c r="D3476" s="24" t="str">
        <f>VLOOKUP(C3476,'FHF LUT'!$A$5:$H$81,2,FALSE)</f>
        <v>Mountain Pine Beetle</v>
      </c>
      <c r="E3476" s="24">
        <v>45</v>
      </c>
      <c r="F3476" s="24" t="s">
        <v>5</v>
      </c>
      <c r="G3476" s="24">
        <v>25292</v>
      </c>
      <c r="H3476" s="24">
        <v>21395</v>
      </c>
    </row>
    <row r="3477" spans="1:8">
      <c r="A3477" s="24" t="str">
        <f t="shared" si="54"/>
        <v>2007_IBM_46</v>
      </c>
      <c r="B3477" s="24">
        <v>2007</v>
      </c>
      <c r="C3477" s="24" t="s">
        <v>185</v>
      </c>
      <c r="D3477" s="24" t="str">
        <f>VLOOKUP(C3477,'FHF LUT'!$A$5:$H$81,2,FALSE)</f>
        <v>Mountain Pine Beetle</v>
      </c>
      <c r="E3477" s="24">
        <v>46</v>
      </c>
      <c r="F3477" s="24" t="s">
        <v>234</v>
      </c>
      <c r="G3477" s="24">
        <v>144</v>
      </c>
      <c r="H3477" s="24">
        <v>144</v>
      </c>
    </row>
    <row r="3478" spans="1:8">
      <c r="A3478" s="24" t="str">
        <f t="shared" si="54"/>
        <v>2007_IBM_47</v>
      </c>
      <c r="B3478" s="24">
        <v>2007</v>
      </c>
      <c r="C3478" s="24" t="s">
        <v>185</v>
      </c>
      <c r="D3478" s="24" t="str">
        <f>VLOOKUP(C3478,'FHF LUT'!$A$5:$H$81,2,FALSE)</f>
        <v>Mountain Pine Beetle</v>
      </c>
      <c r="E3478" s="24">
        <v>47</v>
      </c>
      <c r="F3478" s="24" t="s">
        <v>233</v>
      </c>
      <c r="G3478" s="24">
        <v>0</v>
      </c>
      <c r="H3478" s="24">
        <v>0</v>
      </c>
    </row>
    <row r="3479" spans="1:8">
      <c r="A3479" s="24" t="str">
        <f t="shared" si="54"/>
        <v>2007_IBM_48</v>
      </c>
      <c r="B3479" s="24">
        <v>2007</v>
      </c>
      <c r="C3479" s="24" t="s">
        <v>185</v>
      </c>
      <c r="D3479" s="24" t="str">
        <f>VLOOKUP(C3479,'FHF LUT'!$A$5:$H$81,2,FALSE)</f>
        <v>Mountain Pine Beetle</v>
      </c>
      <c r="E3479" s="24">
        <v>48</v>
      </c>
      <c r="F3479" s="24" t="s">
        <v>235</v>
      </c>
      <c r="G3479" s="24">
        <v>0</v>
      </c>
      <c r="H3479" s="24">
        <v>0</v>
      </c>
    </row>
    <row r="3480" spans="1:8">
      <c r="A3480" s="24" t="str">
        <f t="shared" si="54"/>
        <v>2007_IBS_1</v>
      </c>
      <c r="B3480" s="24">
        <v>2007</v>
      </c>
      <c r="C3480" s="24" t="s">
        <v>186</v>
      </c>
      <c r="D3480" s="24" t="str">
        <f>VLOOKUP(C3480,'FHF LUT'!$A$5:$H$81,2,FALSE)</f>
        <v>Spruce Beetle</v>
      </c>
      <c r="E3480" s="24">
        <v>1</v>
      </c>
      <c r="F3480" s="24" t="s">
        <v>10</v>
      </c>
      <c r="G3480" s="24">
        <v>0</v>
      </c>
      <c r="H3480" s="24">
        <v>0</v>
      </c>
    </row>
    <row r="3481" spans="1:8">
      <c r="A3481" s="24" t="str">
        <f t="shared" si="54"/>
        <v>2007_IBS_2</v>
      </c>
      <c r="B3481" s="24">
        <v>2007</v>
      </c>
      <c r="C3481" s="24" t="s">
        <v>186</v>
      </c>
      <c r="D3481" s="24" t="str">
        <f>VLOOKUP(C3481,'FHF LUT'!$A$5:$H$81,2,FALSE)</f>
        <v>Spruce Beetle</v>
      </c>
      <c r="E3481" s="24">
        <v>2</v>
      </c>
      <c r="F3481" s="24" t="s">
        <v>22</v>
      </c>
      <c r="G3481" s="24">
        <v>0</v>
      </c>
      <c r="H3481" s="24">
        <v>0</v>
      </c>
    </row>
    <row r="3482" spans="1:8">
      <c r="A3482" s="24" t="str">
        <f t="shared" si="54"/>
        <v>2007_IBS_3</v>
      </c>
      <c r="B3482" s="24">
        <v>2007</v>
      </c>
      <c r="C3482" s="24" t="s">
        <v>186</v>
      </c>
      <c r="D3482" s="24" t="str">
        <f>VLOOKUP(C3482,'FHF LUT'!$A$5:$H$81,2,FALSE)</f>
        <v>Spruce Beetle</v>
      </c>
      <c r="E3482" s="24">
        <v>3</v>
      </c>
      <c r="F3482" s="24" t="s">
        <v>13</v>
      </c>
      <c r="G3482" s="24">
        <v>137</v>
      </c>
      <c r="H3482" s="24">
        <v>137</v>
      </c>
    </row>
    <row r="3483" spans="1:8">
      <c r="A3483" s="24" t="str">
        <f t="shared" si="54"/>
        <v>2007_IBS_4</v>
      </c>
      <c r="B3483" s="24">
        <v>2007</v>
      </c>
      <c r="C3483" s="24" t="s">
        <v>186</v>
      </c>
      <c r="D3483" s="24" t="str">
        <f>VLOOKUP(C3483,'FHF LUT'!$A$5:$H$81,2,FALSE)</f>
        <v>Spruce Beetle</v>
      </c>
      <c r="E3483" s="24">
        <v>4</v>
      </c>
      <c r="F3483" s="24" t="s">
        <v>28</v>
      </c>
      <c r="G3483" s="24">
        <v>0</v>
      </c>
      <c r="H3483" s="24">
        <v>0</v>
      </c>
    </row>
    <row r="3484" spans="1:8">
      <c r="A3484" s="24" t="str">
        <f t="shared" si="54"/>
        <v>2007_IBS_5</v>
      </c>
      <c r="B3484" s="24">
        <v>2007</v>
      </c>
      <c r="C3484" s="24" t="s">
        <v>186</v>
      </c>
      <c r="D3484" s="24" t="str">
        <f>VLOOKUP(C3484,'FHF LUT'!$A$5:$H$81,2,FALSE)</f>
        <v>Spruce Beetle</v>
      </c>
      <c r="E3484" s="24">
        <v>5</v>
      </c>
      <c r="F3484" s="24" t="s">
        <v>16</v>
      </c>
      <c r="G3484" s="24">
        <v>0</v>
      </c>
      <c r="H3484" s="24">
        <v>0</v>
      </c>
    </row>
    <row r="3485" spans="1:8">
      <c r="A3485" s="24" t="str">
        <f t="shared" si="54"/>
        <v>2007_IBS_7</v>
      </c>
      <c r="B3485" s="24">
        <v>2007</v>
      </c>
      <c r="C3485" s="24" t="s">
        <v>186</v>
      </c>
      <c r="D3485" s="24" t="str">
        <f>VLOOKUP(C3485,'FHF LUT'!$A$5:$H$81,2,FALSE)</f>
        <v>Spruce Beetle</v>
      </c>
      <c r="E3485" s="24">
        <v>7</v>
      </c>
      <c r="F3485" s="24" t="s">
        <v>25</v>
      </c>
      <c r="G3485" s="24">
        <v>0</v>
      </c>
      <c r="H3485" s="24">
        <v>0</v>
      </c>
    </row>
    <row r="3486" spans="1:8">
      <c r="A3486" s="24" t="str">
        <f t="shared" si="54"/>
        <v>2007_IBS_8</v>
      </c>
      <c r="B3486" s="24">
        <v>2007</v>
      </c>
      <c r="C3486" s="24" t="s">
        <v>186</v>
      </c>
      <c r="D3486" s="24" t="str">
        <f>VLOOKUP(C3486,'FHF LUT'!$A$5:$H$81,2,FALSE)</f>
        <v>Spruce Beetle</v>
      </c>
      <c r="E3486" s="24">
        <v>8</v>
      </c>
      <c r="F3486" s="24" t="s">
        <v>29</v>
      </c>
      <c r="G3486" s="24">
        <v>4</v>
      </c>
      <c r="H3486" s="24">
        <v>4</v>
      </c>
    </row>
    <row r="3487" spans="1:8">
      <c r="A3487" s="24" t="str">
        <f t="shared" si="54"/>
        <v>2007_IBS_9</v>
      </c>
      <c r="B3487" s="24">
        <v>2007</v>
      </c>
      <c r="C3487" s="24" t="s">
        <v>186</v>
      </c>
      <c r="D3487" s="24" t="str">
        <f>VLOOKUP(C3487,'FHF LUT'!$A$5:$H$81,2,FALSE)</f>
        <v>Spruce Beetle</v>
      </c>
      <c r="E3487" s="24">
        <v>9</v>
      </c>
      <c r="F3487" s="24" t="s">
        <v>7</v>
      </c>
      <c r="G3487" s="24">
        <v>255</v>
      </c>
      <c r="H3487" s="24">
        <v>255</v>
      </c>
    </row>
    <row r="3488" spans="1:8">
      <c r="A3488" s="24" t="str">
        <f t="shared" si="54"/>
        <v>2007_IBS_10</v>
      </c>
      <c r="B3488" s="24">
        <v>2007</v>
      </c>
      <c r="C3488" s="24" t="s">
        <v>186</v>
      </c>
      <c r="D3488" s="24" t="str">
        <f>VLOOKUP(C3488,'FHF LUT'!$A$5:$H$81,2,FALSE)</f>
        <v>Spruce Beetle</v>
      </c>
      <c r="E3488" s="24">
        <v>10</v>
      </c>
      <c r="F3488" s="24" t="s">
        <v>18</v>
      </c>
      <c r="G3488" s="24">
        <v>0</v>
      </c>
      <c r="H3488" s="24">
        <v>0</v>
      </c>
    </row>
    <row r="3489" spans="1:8">
      <c r="A3489" s="24" t="str">
        <f t="shared" si="54"/>
        <v>2007_IBS_11</v>
      </c>
      <c r="B3489" s="24">
        <v>2007</v>
      </c>
      <c r="C3489" s="24" t="s">
        <v>186</v>
      </c>
      <c r="D3489" s="24" t="str">
        <f>VLOOKUP(C3489,'FHF LUT'!$A$5:$H$81,2,FALSE)</f>
        <v>Spruce Beetle</v>
      </c>
      <c r="E3489" s="24">
        <v>11</v>
      </c>
      <c r="F3489" s="24" t="s">
        <v>4</v>
      </c>
      <c r="G3489" s="24">
        <v>20642</v>
      </c>
      <c r="H3489" s="24">
        <v>9013</v>
      </c>
    </row>
    <row r="3490" spans="1:8">
      <c r="A3490" s="24" t="str">
        <f t="shared" si="54"/>
        <v>2007_IBS_12</v>
      </c>
      <c r="B3490" s="24">
        <v>2007</v>
      </c>
      <c r="C3490" s="24" t="s">
        <v>186</v>
      </c>
      <c r="D3490" s="24" t="str">
        <f>VLOOKUP(C3490,'FHF LUT'!$A$5:$H$81,2,FALSE)</f>
        <v>Spruce Beetle</v>
      </c>
      <c r="E3490" s="24">
        <v>12</v>
      </c>
      <c r="F3490" s="24" t="s">
        <v>11</v>
      </c>
      <c r="G3490" s="24">
        <v>0</v>
      </c>
      <c r="H3490" s="24">
        <v>0</v>
      </c>
    </row>
    <row r="3491" spans="1:8">
      <c r="A3491" s="24" t="str">
        <f t="shared" si="54"/>
        <v>2007_IBS_13</v>
      </c>
      <c r="B3491" s="24">
        <v>2007</v>
      </c>
      <c r="C3491" s="24" t="s">
        <v>186</v>
      </c>
      <c r="D3491" s="24" t="str">
        <f>VLOOKUP(C3491,'FHF LUT'!$A$5:$H$81,2,FALSE)</f>
        <v>Spruce Beetle</v>
      </c>
      <c r="E3491" s="24">
        <v>13</v>
      </c>
      <c r="F3491" s="24" t="s">
        <v>24</v>
      </c>
      <c r="G3491" s="24">
        <v>0</v>
      </c>
      <c r="H3491" s="24">
        <v>0</v>
      </c>
    </row>
    <row r="3492" spans="1:8">
      <c r="A3492" s="24" t="str">
        <f t="shared" si="54"/>
        <v>2007_IBS_14</v>
      </c>
      <c r="B3492" s="24">
        <v>2007</v>
      </c>
      <c r="C3492" s="24" t="s">
        <v>186</v>
      </c>
      <c r="D3492" s="24" t="str">
        <f>VLOOKUP(C3492,'FHF LUT'!$A$5:$H$81,2,FALSE)</f>
        <v>Spruce Beetle</v>
      </c>
      <c r="E3492" s="24">
        <v>14</v>
      </c>
      <c r="F3492" s="24" t="s">
        <v>30</v>
      </c>
      <c r="G3492" s="24">
        <v>0</v>
      </c>
      <c r="H3492" s="24">
        <v>0</v>
      </c>
    </row>
    <row r="3493" spans="1:8">
      <c r="A3493" s="24" t="str">
        <f t="shared" si="54"/>
        <v>2007_IBS_15</v>
      </c>
      <c r="B3493" s="24">
        <v>2007</v>
      </c>
      <c r="C3493" s="24" t="s">
        <v>186</v>
      </c>
      <c r="D3493" s="24" t="str">
        <f>VLOOKUP(C3493,'FHF LUT'!$A$5:$H$81,2,FALSE)</f>
        <v>Spruce Beetle</v>
      </c>
      <c r="E3493" s="24">
        <v>15</v>
      </c>
      <c r="F3493" s="24" t="s">
        <v>33</v>
      </c>
      <c r="G3493" s="24">
        <v>13886</v>
      </c>
      <c r="H3493" s="24">
        <v>13886</v>
      </c>
    </row>
    <row r="3494" spans="1:8">
      <c r="A3494" s="24" t="str">
        <f t="shared" si="54"/>
        <v>2007_IBS_16</v>
      </c>
      <c r="B3494" s="24">
        <v>2007</v>
      </c>
      <c r="C3494" s="24" t="s">
        <v>186</v>
      </c>
      <c r="D3494" s="24" t="str">
        <f>VLOOKUP(C3494,'FHF LUT'!$A$5:$H$81,2,FALSE)</f>
        <v>Spruce Beetle</v>
      </c>
      <c r="E3494" s="24">
        <v>16</v>
      </c>
      <c r="F3494" s="24" t="s">
        <v>12</v>
      </c>
      <c r="G3494" s="24">
        <v>168</v>
      </c>
      <c r="H3494" s="24">
        <v>168</v>
      </c>
    </row>
    <row r="3495" spans="1:8">
      <c r="A3495" s="24" t="str">
        <f t="shared" si="54"/>
        <v>2007_IBS_17</v>
      </c>
      <c r="B3495" s="24">
        <v>2007</v>
      </c>
      <c r="C3495" s="24" t="s">
        <v>186</v>
      </c>
      <c r="D3495" s="24" t="str">
        <f>VLOOKUP(C3495,'FHF LUT'!$A$5:$H$81,2,FALSE)</f>
        <v>Spruce Beetle</v>
      </c>
      <c r="E3495" s="24">
        <v>17</v>
      </c>
      <c r="F3495" s="24" t="s">
        <v>32</v>
      </c>
      <c r="G3495" s="24">
        <v>2267</v>
      </c>
      <c r="H3495" s="24">
        <v>2228</v>
      </c>
    </row>
    <row r="3496" spans="1:8">
      <c r="A3496" s="24" t="str">
        <f t="shared" si="54"/>
        <v>2007_IBS_18</v>
      </c>
      <c r="B3496" s="24">
        <v>2007</v>
      </c>
      <c r="C3496" s="24" t="s">
        <v>186</v>
      </c>
      <c r="D3496" s="24" t="str">
        <f>VLOOKUP(C3496,'FHF LUT'!$A$5:$H$81,2,FALSE)</f>
        <v>Spruce Beetle</v>
      </c>
      <c r="E3496" s="24">
        <v>18</v>
      </c>
      <c r="F3496" s="24" t="s">
        <v>15</v>
      </c>
      <c r="G3496" s="24">
        <v>659</v>
      </c>
      <c r="H3496" s="24">
        <v>519</v>
      </c>
    </row>
    <row r="3497" spans="1:8">
      <c r="A3497" s="24" t="str">
        <f t="shared" si="54"/>
        <v>2007_IBS_20</v>
      </c>
      <c r="B3497" s="24">
        <v>2007</v>
      </c>
      <c r="C3497" s="24" t="s">
        <v>186</v>
      </c>
      <c r="D3497" s="24" t="str">
        <f>VLOOKUP(C3497,'FHF LUT'!$A$5:$H$81,2,FALSE)</f>
        <v>Spruce Beetle</v>
      </c>
      <c r="E3497" s="24">
        <v>20</v>
      </c>
      <c r="F3497" s="24" t="s">
        <v>6</v>
      </c>
      <c r="G3497" s="24">
        <v>0</v>
      </c>
      <c r="H3497" s="24">
        <v>0</v>
      </c>
    </row>
    <row r="3498" spans="1:8">
      <c r="A3498" s="24" t="str">
        <f t="shared" si="54"/>
        <v>2007_IBS_22</v>
      </c>
      <c r="B3498" s="24">
        <v>2007</v>
      </c>
      <c r="C3498" s="24" t="s">
        <v>186</v>
      </c>
      <c r="D3498" s="24" t="str">
        <f>VLOOKUP(C3498,'FHF LUT'!$A$5:$H$81,2,FALSE)</f>
        <v>Spruce Beetle</v>
      </c>
      <c r="E3498" s="24">
        <v>22</v>
      </c>
      <c r="F3498" s="24" t="s">
        <v>19</v>
      </c>
      <c r="G3498" s="24">
        <v>814</v>
      </c>
      <c r="H3498" s="24">
        <v>814</v>
      </c>
    </row>
    <row r="3499" spans="1:8">
      <c r="A3499" s="24" t="str">
        <f t="shared" si="54"/>
        <v>2007_IBS_23</v>
      </c>
      <c r="B3499" s="24">
        <v>2007</v>
      </c>
      <c r="C3499" s="24" t="s">
        <v>186</v>
      </c>
      <c r="D3499" s="24" t="str">
        <f>VLOOKUP(C3499,'FHF LUT'!$A$5:$H$81,2,FALSE)</f>
        <v>Spruce Beetle</v>
      </c>
      <c r="E3499" s="24">
        <v>23</v>
      </c>
      <c r="F3499" s="24" t="s">
        <v>27</v>
      </c>
      <c r="G3499" s="24">
        <v>43952</v>
      </c>
      <c r="H3499" s="24">
        <v>22865</v>
      </c>
    </row>
    <row r="3500" spans="1:8">
      <c r="A3500" s="24" t="str">
        <f t="shared" si="54"/>
        <v>2007_IBS_24</v>
      </c>
      <c r="B3500" s="24">
        <v>2007</v>
      </c>
      <c r="C3500" s="24" t="s">
        <v>186</v>
      </c>
      <c r="D3500" s="24" t="str">
        <f>VLOOKUP(C3500,'FHF LUT'!$A$5:$H$81,2,FALSE)</f>
        <v>Spruce Beetle</v>
      </c>
      <c r="E3500" s="24">
        <v>24</v>
      </c>
      <c r="F3500" s="24" t="s">
        <v>17</v>
      </c>
      <c r="G3500" s="24">
        <v>177</v>
      </c>
      <c r="H3500" s="24">
        <v>177</v>
      </c>
    </row>
    <row r="3501" spans="1:8">
      <c r="A3501" s="24" t="str">
        <f t="shared" si="54"/>
        <v>2007_IBS_25</v>
      </c>
      <c r="B3501" s="24">
        <v>2007</v>
      </c>
      <c r="C3501" s="24" t="s">
        <v>186</v>
      </c>
      <c r="D3501" s="24" t="str">
        <f>VLOOKUP(C3501,'FHF LUT'!$A$5:$H$81,2,FALSE)</f>
        <v>Spruce Beetle</v>
      </c>
      <c r="E3501" s="24">
        <v>25</v>
      </c>
      <c r="F3501" s="24" t="s">
        <v>23</v>
      </c>
      <c r="G3501" s="24">
        <v>0</v>
      </c>
      <c r="H3501" s="24">
        <v>0</v>
      </c>
    </row>
    <row r="3502" spans="1:8">
      <c r="A3502" s="24" t="str">
        <f t="shared" si="54"/>
        <v>2007_IBS_26</v>
      </c>
      <c r="B3502" s="24">
        <v>2007</v>
      </c>
      <c r="C3502" s="24" t="s">
        <v>186</v>
      </c>
      <c r="D3502" s="24" t="str">
        <f>VLOOKUP(C3502,'FHF LUT'!$A$5:$H$81,2,FALSE)</f>
        <v>Spruce Beetle</v>
      </c>
      <c r="E3502" s="24">
        <v>26</v>
      </c>
      <c r="F3502" s="24" t="s">
        <v>14</v>
      </c>
      <c r="G3502" s="24">
        <v>34</v>
      </c>
      <c r="H3502" s="24">
        <v>34</v>
      </c>
    </row>
    <row r="3503" spans="1:8">
      <c r="A3503" s="24" t="str">
        <f t="shared" si="54"/>
        <v>2007_IBS_27</v>
      </c>
      <c r="B3503" s="24">
        <v>2007</v>
      </c>
      <c r="C3503" s="24" t="s">
        <v>186</v>
      </c>
      <c r="D3503" s="24" t="str">
        <f>VLOOKUP(C3503,'FHF LUT'!$A$5:$H$81,2,FALSE)</f>
        <v>Spruce Beetle</v>
      </c>
      <c r="E3503" s="24">
        <v>27</v>
      </c>
      <c r="F3503" s="24" t="s">
        <v>21</v>
      </c>
      <c r="G3503" s="24">
        <v>0</v>
      </c>
      <c r="H3503" s="24">
        <v>0</v>
      </c>
    </row>
    <row r="3504" spans="1:8">
      <c r="A3504" s="24" t="str">
        <f t="shared" si="54"/>
        <v>2007_IBS_29</v>
      </c>
      <c r="B3504" s="24">
        <v>2007</v>
      </c>
      <c r="C3504" s="24" t="s">
        <v>186</v>
      </c>
      <c r="D3504" s="24" t="str">
        <f>VLOOKUP(C3504,'FHF LUT'!$A$5:$H$81,2,FALSE)</f>
        <v>Spruce Beetle</v>
      </c>
      <c r="E3504" s="24">
        <v>29</v>
      </c>
      <c r="F3504" s="24" t="s">
        <v>9</v>
      </c>
      <c r="G3504" s="24">
        <v>71180</v>
      </c>
      <c r="H3504" s="24">
        <v>43735</v>
      </c>
    </row>
    <row r="3505" spans="1:8">
      <c r="A3505" s="24" t="str">
        <f t="shared" si="54"/>
        <v>2007_IBS_30</v>
      </c>
      <c r="B3505" s="24">
        <v>2007</v>
      </c>
      <c r="C3505" s="24" t="s">
        <v>186</v>
      </c>
      <c r="D3505" s="24" t="str">
        <f>VLOOKUP(C3505,'FHF LUT'!$A$5:$H$81,2,FALSE)</f>
        <v>Spruce Beetle</v>
      </c>
      <c r="E3505" s="24">
        <v>30</v>
      </c>
      <c r="F3505" s="24" t="s">
        <v>35</v>
      </c>
      <c r="G3505" s="24">
        <v>0</v>
      </c>
      <c r="H3505" s="24">
        <v>0</v>
      </c>
    </row>
    <row r="3506" spans="1:8">
      <c r="A3506" s="24" t="str">
        <f t="shared" si="54"/>
        <v>2007_IBS_31</v>
      </c>
      <c r="B3506" s="24">
        <v>2007</v>
      </c>
      <c r="C3506" s="24" t="s">
        <v>186</v>
      </c>
      <c r="D3506" s="24" t="str">
        <f>VLOOKUP(C3506,'FHF LUT'!$A$5:$H$81,2,FALSE)</f>
        <v>Spruce Beetle</v>
      </c>
      <c r="E3506" s="24">
        <v>31</v>
      </c>
      <c r="F3506" s="24" t="s">
        <v>34</v>
      </c>
      <c r="G3506" s="24">
        <v>0</v>
      </c>
      <c r="H3506" s="24">
        <v>0</v>
      </c>
    </row>
    <row r="3507" spans="1:8">
      <c r="A3507" s="24" t="str">
        <f t="shared" si="54"/>
        <v>2007_IBS_38</v>
      </c>
      <c r="B3507" s="24">
        <v>2007</v>
      </c>
      <c r="C3507" s="24" t="s">
        <v>186</v>
      </c>
      <c r="D3507" s="24" t="str">
        <f>VLOOKUP(C3507,'FHF LUT'!$A$5:$H$81,2,FALSE)</f>
        <v>Spruce Beetle</v>
      </c>
      <c r="E3507" s="24">
        <v>38</v>
      </c>
      <c r="F3507" s="24" t="s">
        <v>8</v>
      </c>
      <c r="G3507" s="24">
        <v>0</v>
      </c>
      <c r="H3507" s="24">
        <v>0</v>
      </c>
    </row>
    <row r="3508" spans="1:8">
      <c r="A3508" s="24" t="str">
        <f t="shared" si="54"/>
        <v>2007_IBS_39</v>
      </c>
      <c r="B3508" s="24">
        <v>2007</v>
      </c>
      <c r="C3508" s="24" t="s">
        <v>186</v>
      </c>
      <c r="D3508" s="24" t="str">
        <f>VLOOKUP(C3508,'FHF LUT'!$A$5:$H$81,2,FALSE)</f>
        <v>Spruce Beetle</v>
      </c>
      <c r="E3508" s="24">
        <v>39</v>
      </c>
      <c r="F3508" s="24" t="s">
        <v>36</v>
      </c>
      <c r="G3508" s="24">
        <v>0</v>
      </c>
      <c r="H3508" s="24">
        <v>0</v>
      </c>
    </row>
    <row r="3509" spans="1:8">
      <c r="A3509" s="24" t="str">
        <f t="shared" si="54"/>
        <v>2007_IBS_40</v>
      </c>
      <c r="B3509" s="24">
        <v>2007</v>
      </c>
      <c r="C3509" s="24" t="s">
        <v>186</v>
      </c>
      <c r="D3509" s="24" t="str">
        <f>VLOOKUP(C3509,'FHF LUT'!$A$5:$H$81,2,FALSE)</f>
        <v>Spruce Beetle</v>
      </c>
      <c r="E3509" s="24">
        <v>40</v>
      </c>
      <c r="F3509" s="24" t="s">
        <v>31</v>
      </c>
      <c r="G3509" s="24">
        <v>265</v>
      </c>
      <c r="H3509" s="24">
        <v>265</v>
      </c>
    </row>
    <row r="3510" spans="1:8">
      <c r="A3510" s="24" t="str">
        <f t="shared" si="54"/>
        <v>2007_IBS_41</v>
      </c>
      <c r="B3510" s="24">
        <v>2007</v>
      </c>
      <c r="C3510" s="24" t="s">
        <v>186</v>
      </c>
      <c r="D3510" s="24" t="str">
        <f>VLOOKUP(C3510,'FHF LUT'!$A$5:$H$81,2,FALSE)</f>
        <v>Spruce Beetle</v>
      </c>
      <c r="E3510" s="24">
        <v>41</v>
      </c>
      <c r="F3510" s="24" t="s">
        <v>26</v>
      </c>
      <c r="G3510" s="24">
        <v>0</v>
      </c>
      <c r="H3510" s="24">
        <v>0</v>
      </c>
    </row>
    <row r="3511" spans="1:8">
      <c r="A3511" s="24" t="str">
        <f t="shared" si="54"/>
        <v>2007_IBS_43</v>
      </c>
      <c r="B3511" s="24">
        <v>2007</v>
      </c>
      <c r="C3511" s="24" t="s">
        <v>186</v>
      </c>
      <c r="D3511" s="24" t="str">
        <f>VLOOKUP(C3511,'FHF LUT'!$A$5:$H$81,2,FALSE)</f>
        <v>Spruce Beetle</v>
      </c>
      <c r="E3511" s="24">
        <v>43</v>
      </c>
      <c r="F3511" s="24" t="s">
        <v>20</v>
      </c>
      <c r="G3511" s="24">
        <v>0</v>
      </c>
      <c r="H3511" s="24">
        <v>0</v>
      </c>
    </row>
    <row r="3512" spans="1:8">
      <c r="A3512" s="24" t="str">
        <f t="shared" si="54"/>
        <v>2007_IBS_44</v>
      </c>
      <c r="B3512" s="24">
        <v>2007</v>
      </c>
      <c r="C3512" s="24" t="s">
        <v>186</v>
      </c>
      <c r="D3512" s="24" t="str">
        <f>VLOOKUP(C3512,'FHF LUT'!$A$5:$H$81,2,FALSE)</f>
        <v>Spruce Beetle</v>
      </c>
      <c r="E3512" s="24">
        <v>44</v>
      </c>
      <c r="F3512" s="24" t="s">
        <v>3</v>
      </c>
      <c r="G3512" s="24">
        <v>0</v>
      </c>
      <c r="H3512" s="24">
        <v>0</v>
      </c>
    </row>
    <row r="3513" spans="1:8">
      <c r="A3513" s="24" t="str">
        <f t="shared" si="54"/>
        <v>2007_IBS_45</v>
      </c>
      <c r="B3513" s="24">
        <v>2007</v>
      </c>
      <c r="C3513" s="24" t="s">
        <v>186</v>
      </c>
      <c r="D3513" s="24" t="str">
        <f>VLOOKUP(C3513,'FHF LUT'!$A$5:$H$81,2,FALSE)</f>
        <v>Spruce Beetle</v>
      </c>
      <c r="E3513" s="24">
        <v>45</v>
      </c>
      <c r="F3513" s="24" t="s">
        <v>5</v>
      </c>
      <c r="G3513" s="24">
        <v>67</v>
      </c>
      <c r="H3513" s="24">
        <v>67</v>
      </c>
    </row>
    <row r="3514" spans="1:8">
      <c r="A3514" s="24" t="str">
        <f t="shared" si="54"/>
        <v>2007_IBS_46</v>
      </c>
      <c r="B3514" s="24">
        <v>2007</v>
      </c>
      <c r="C3514" s="24" t="s">
        <v>186</v>
      </c>
      <c r="D3514" s="24" t="str">
        <f>VLOOKUP(C3514,'FHF LUT'!$A$5:$H$81,2,FALSE)</f>
        <v>Spruce Beetle</v>
      </c>
      <c r="E3514" s="24">
        <v>46</v>
      </c>
      <c r="F3514" s="24" t="s">
        <v>234</v>
      </c>
      <c r="G3514" s="24">
        <v>0</v>
      </c>
      <c r="H3514" s="24">
        <v>0</v>
      </c>
    </row>
    <row r="3515" spans="1:8">
      <c r="A3515" s="24" t="str">
        <f t="shared" si="54"/>
        <v>2007_IBS_47</v>
      </c>
      <c r="B3515" s="24">
        <v>2007</v>
      </c>
      <c r="C3515" s="24" t="s">
        <v>186</v>
      </c>
      <c r="D3515" s="24" t="str">
        <f>VLOOKUP(C3515,'FHF LUT'!$A$5:$H$81,2,FALSE)</f>
        <v>Spruce Beetle</v>
      </c>
      <c r="E3515" s="24">
        <v>47</v>
      </c>
      <c r="F3515" s="24" t="s">
        <v>233</v>
      </c>
      <c r="G3515" s="24">
        <v>0</v>
      </c>
      <c r="H3515" s="24">
        <v>0</v>
      </c>
    </row>
    <row r="3516" spans="1:8">
      <c r="A3516" s="24" t="str">
        <f t="shared" si="54"/>
        <v>2007_IBS_48</v>
      </c>
      <c r="B3516" s="24">
        <v>2007</v>
      </c>
      <c r="C3516" s="24" t="s">
        <v>186</v>
      </c>
      <c r="D3516" s="24" t="str">
        <f>VLOOKUP(C3516,'FHF LUT'!$A$5:$H$81,2,FALSE)</f>
        <v>Spruce Beetle</v>
      </c>
      <c r="E3516" s="24">
        <v>48</v>
      </c>
      <c r="F3516" s="24" t="s">
        <v>235</v>
      </c>
      <c r="G3516" s="24">
        <v>0</v>
      </c>
      <c r="H3516" s="24">
        <v>0</v>
      </c>
    </row>
    <row r="3517" spans="1:8">
      <c r="A3517" s="24" t="str">
        <f t="shared" si="54"/>
        <v>2007_IDT_1</v>
      </c>
      <c r="B3517" s="24">
        <v>2007</v>
      </c>
      <c r="C3517" s="24" t="s">
        <v>193</v>
      </c>
      <c r="D3517" s="24" t="str">
        <f>VLOOKUP(C3517,'FHF LUT'!$A$5:$H$81,2,FALSE)</f>
        <v>Douglas-fir Tussock Moth</v>
      </c>
      <c r="E3517" s="24">
        <v>1</v>
      </c>
      <c r="F3517" s="24" t="s">
        <v>10</v>
      </c>
      <c r="G3517" s="24">
        <v>0</v>
      </c>
      <c r="H3517" s="24">
        <v>0</v>
      </c>
    </row>
    <row r="3518" spans="1:8">
      <c r="A3518" s="24" t="str">
        <f t="shared" si="54"/>
        <v>2007_IDT_2</v>
      </c>
      <c r="B3518" s="24">
        <v>2007</v>
      </c>
      <c r="C3518" s="24" t="s">
        <v>193</v>
      </c>
      <c r="D3518" s="24" t="str">
        <f>VLOOKUP(C3518,'FHF LUT'!$A$5:$H$81,2,FALSE)</f>
        <v>Douglas-fir Tussock Moth</v>
      </c>
      <c r="E3518" s="24">
        <v>2</v>
      </c>
      <c r="F3518" s="24" t="s">
        <v>22</v>
      </c>
      <c r="G3518" s="24">
        <v>0</v>
      </c>
      <c r="H3518" s="24">
        <v>0</v>
      </c>
    </row>
    <row r="3519" spans="1:8">
      <c r="A3519" s="24" t="str">
        <f t="shared" si="54"/>
        <v>2007_IDT_3</v>
      </c>
      <c r="B3519" s="24">
        <v>2007</v>
      </c>
      <c r="C3519" s="24" t="s">
        <v>193</v>
      </c>
      <c r="D3519" s="24" t="str">
        <f>VLOOKUP(C3519,'FHF LUT'!$A$5:$H$81,2,FALSE)</f>
        <v>Douglas-fir Tussock Moth</v>
      </c>
      <c r="E3519" s="24">
        <v>3</v>
      </c>
      <c r="F3519" s="24" t="s">
        <v>13</v>
      </c>
      <c r="G3519" s="24">
        <v>0</v>
      </c>
      <c r="H3519" s="24">
        <v>0</v>
      </c>
    </row>
    <row r="3520" spans="1:8">
      <c r="A3520" s="24" t="str">
        <f t="shared" si="54"/>
        <v>2007_IDT_4</v>
      </c>
      <c r="B3520" s="24">
        <v>2007</v>
      </c>
      <c r="C3520" s="24" t="s">
        <v>193</v>
      </c>
      <c r="D3520" s="24" t="str">
        <f>VLOOKUP(C3520,'FHF LUT'!$A$5:$H$81,2,FALSE)</f>
        <v>Douglas-fir Tussock Moth</v>
      </c>
      <c r="E3520" s="24">
        <v>4</v>
      </c>
      <c r="F3520" s="24" t="s">
        <v>28</v>
      </c>
      <c r="G3520" s="24">
        <v>0</v>
      </c>
      <c r="H3520" s="24">
        <v>0</v>
      </c>
    </row>
    <row r="3521" spans="1:8">
      <c r="A3521" s="24" t="str">
        <f t="shared" si="54"/>
        <v>2007_IDT_5</v>
      </c>
      <c r="B3521" s="24">
        <v>2007</v>
      </c>
      <c r="C3521" s="24" t="s">
        <v>193</v>
      </c>
      <c r="D3521" s="24" t="str">
        <f>VLOOKUP(C3521,'FHF LUT'!$A$5:$H$81,2,FALSE)</f>
        <v>Douglas-fir Tussock Moth</v>
      </c>
      <c r="E3521" s="24">
        <v>5</v>
      </c>
      <c r="F3521" s="24" t="s">
        <v>16</v>
      </c>
      <c r="G3521" s="24">
        <v>0</v>
      </c>
      <c r="H3521" s="24">
        <v>0</v>
      </c>
    </row>
    <row r="3522" spans="1:8">
      <c r="A3522" s="24" t="str">
        <f t="shared" si="54"/>
        <v>2007_IDT_7</v>
      </c>
      <c r="B3522" s="24">
        <v>2007</v>
      </c>
      <c r="C3522" s="24" t="s">
        <v>193</v>
      </c>
      <c r="D3522" s="24" t="str">
        <f>VLOOKUP(C3522,'FHF LUT'!$A$5:$H$81,2,FALSE)</f>
        <v>Douglas-fir Tussock Moth</v>
      </c>
      <c r="E3522" s="24">
        <v>7</v>
      </c>
      <c r="F3522" s="24" t="s">
        <v>25</v>
      </c>
      <c r="G3522" s="24">
        <v>0</v>
      </c>
      <c r="H3522" s="24">
        <v>0</v>
      </c>
    </row>
    <row r="3523" spans="1:8">
      <c r="A3523" s="24" t="str">
        <f t="shared" ref="A3523:A3586" si="55">CONCATENATE(B3523,"_",C3523,"_",E3523)</f>
        <v>2007_IDT_8</v>
      </c>
      <c r="B3523" s="24">
        <v>2007</v>
      </c>
      <c r="C3523" s="24" t="s">
        <v>193</v>
      </c>
      <c r="D3523" s="24" t="str">
        <f>VLOOKUP(C3523,'FHF LUT'!$A$5:$H$81,2,FALSE)</f>
        <v>Douglas-fir Tussock Moth</v>
      </c>
      <c r="E3523" s="24">
        <v>8</v>
      </c>
      <c r="F3523" s="24" t="s">
        <v>29</v>
      </c>
      <c r="G3523" s="24">
        <v>0</v>
      </c>
      <c r="H3523" s="24">
        <v>0</v>
      </c>
    </row>
    <row r="3524" spans="1:8">
      <c r="A3524" s="24" t="str">
        <f t="shared" si="55"/>
        <v>2007_IDT_9</v>
      </c>
      <c r="B3524" s="24">
        <v>2007</v>
      </c>
      <c r="C3524" s="24" t="s">
        <v>193</v>
      </c>
      <c r="D3524" s="24" t="str">
        <f>VLOOKUP(C3524,'FHF LUT'!$A$5:$H$81,2,FALSE)</f>
        <v>Douglas-fir Tussock Moth</v>
      </c>
      <c r="E3524" s="24">
        <v>9</v>
      </c>
      <c r="F3524" s="24" t="s">
        <v>7</v>
      </c>
      <c r="G3524" s="24">
        <v>0</v>
      </c>
      <c r="H3524" s="24">
        <v>0</v>
      </c>
    </row>
    <row r="3525" spans="1:8">
      <c r="A3525" s="24" t="str">
        <f t="shared" si="55"/>
        <v>2007_IDT_10</v>
      </c>
      <c r="B3525" s="24">
        <v>2007</v>
      </c>
      <c r="C3525" s="24" t="s">
        <v>193</v>
      </c>
      <c r="D3525" s="24" t="str">
        <f>VLOOKUP(C3525,'FHF LUT'!$A$5:$H$81,2,FALSE)</f>
        <v>Douglas-fir Tussock Moth</v>
      </c>
      <c r="E3525" s="24">
        <v>10</v>
      </c>
      <c r="F3525" s="24" t="s">
        <v>18</v>
      </c>
      <c r="G3525" s="24">
        <v>0</v>
      </c>
      <c r="H3525" s="24">
        <v>0</v>
      </c>
    </row>
    <row r="3526" spans="1:8">
      <c r="A3526" s="24" t="str">
        <f t="shared" si="55"/>
        <v>2007_IDT_11</v>
      </c>
      <c r="B3526" s="24">
        <v>2007</v>
      </c>
      <c r="C3526" s="24" t="s">
        <v>193</v>
      </c>
      <c r="D3526" s="24" t="str">
        <f>VLOOKUP(C3526,'FHF LUT'!$A$5:$H$81,2,FALSE)</f>
        <v>Douglas-fir Tussock Moth</v>
      </c>
      <c r="E3526" s="24">
        <v>11</v>
      </c>
      <c r="F3526" s="24" t="s">
        <v>4</v>
      </c>
      <c r="G3526" s="24">
        <v>0</v>
      </c>
      <c r="H3526" s="24">
        <v>0</v>
      </c>
    </row>
    <row r="3527" spans="1:8">
      <c r="A3527" s="24" t="str">
        <f t="shared" si="55"/>
        <v>2007_IDT_12</v>
      </c>
      <c r="B3527" s="24">
        <v>2007</v>
      </c>
      <c r="C3527" s="24" t="s">
        <v>193</v>
      </c>
      <c r="D3527" s="24" t="str">
        <f>VLOOKUP(C3527,'FHF LUT'!$A$5:$H$81,2,FALSE)</f>
        <v>Douglas-fir Tussock Moth</v>
      </c>
      <c r="E3527" s="24">
        <v>12</v>
      </c>
      <c r="F3527" s="24" t="s">
        <v>11</v>
      </c>
      <c r="G3527" s="24">
        <v>0</v>
      </c>
      <c r="H3527" s="24">
        <v>0</v>
      </c>
    </row>
    <row r="3528" spans="1:8">
      <c r="A3528" s="24" t="str">
        <f t="shared" si="55"/>
        <v>2007_IDT_13</v>
      </c>
      <c r="B3528" s="24">
        <v>2007</v>
      </c>
      <c r="C3528" s="24" t="s">
        <v>193</v>
      </c>
      <c r="D3528" s="24" t="str">
        <f>VLOOKUP(C3528,'FHF LUT'!$A$5:$H$81,2,FALSE)</f>
        <v>Douglas-fir Tussock Moth</v>
      </c>
      <c r="E3528" s="24">
        <v>13</v>
      </c>
      <c r="F3528" s="24" t="s">
        <v>24</v>
      </c>
      <c r="G3528" s="24">
        <v>0</v>
      </c>
      <c r="H3528" s="24">
        <v>0</v>
      </c>
    </row>
    <row r="3529" spans="1:8">
      <c r="A3529" s="24" t="str">
        <f t="shared" si="55"/>
        <v>2007_IDT_14</v>
      </c>
      <c r="B3529" s="24">
        <v>2007</v>
      </c>
      <c r="C3529" s="24" t="s">
        <v>193</v>
      </c>
      <c r="D3529" s="24" t="str">
        <f>VLOOKUP(C3529,'FHF LUT'!$A$5:$H$81,2,FALSE)</f>
        <v>Douglas-fir Tussock Moth</v>
      </c>
      <c r="E3529" s="24">
        <v>14</v>
      </c>
      <c r="F3529" s="24" t="s">
        <v>30</v>
      </c>
      <c r="G3529" s="24">
        <v>0</v>
      </c>
      <c r="H3529" s="24">
        <v>0</v>
      </c>
    </row>
    <row r="3530" spans="1:8">
      <c r="A3530" s="24" t="str">
        <f t="shared" si="55"/>
        <v>2007_IDT_15</v>
      </c>
      <c r="B3530" s="24">
        <v>2007</v>
      </c>
      <c r="C3530" s="24" t="s">
        <v>193</v>
      </c>
      <c r="D3530" s="24" t="str">
        <f>VLOOKUP(C3530,'FHF LUT'!$A$5:$H$81,2,FALSE)</f>
        <v>Douglas-fir Tussock Moth</v>
      </c>
      <c r="E3530" s="24">
        <v>15</v>
      </c>
      <c r="F3530" s="24" t="s">
        <v>33</v>
      </c>
      <c r="G3530" s="24">
        <v>0</v>
      </c>
      <c r="H3530" s="24">
        <v>0</v>
      </c>
    </row>
    <row r="3531" spans="1:8">
      <c r="A3531" s="24" t="str">
        <f t="shared" si="55"/>
        <v>2007_IDT_16</v>
      </c>
      <c r="B3531" s="24">
        <v>2007</v>
      </c>
      <c r="C3531" s="24" t="s">
        <v>193</v>
      </c>
      <c r="D3531" s="24" t="str">
        <f>VLOOKUP(C3531,'FHF LUT'!$A$5:$H$81,2,FALSE)</f>
        <v>Douglas-fir Tussock Moth</v>
      </c>
      <c r="E3531" s="24">
        <v>16</v>
      </c>
      <c r="F3531" s="24" t="s">
        <v>12</v>
      </c>
      <c r="G3531" s="24">
        <v>0</v>
      </c>
      <c r="H3531" s="24">
        <v>0</v>
      </c>
    </row>
    <row r="3532" spans="1:8">
      <c r="A3532" s="24" t="str">
        <f t="shared" si="55"/>
        <v>2007_IDT_17</v>
      </c>
      <c r="B3532" s="24">
        <v>2007</v>
      </c>
      <c r="C3532" s="24" t="s">
        <v>193</v>
      </c>
      <c r="D3532" s="24" t="str">
        <f>VLOOKUP(C3532,'FHF LUT'!$A$5:$H$81,2,FALSE)</f>
        <v>Douglas-fir Tussock Moth</v>
      </c>
      <c r="E3532" s="24">
        <v>17</v>
      </c>
      <c r="F3532" s="24" t="s">
        <v>32</v>
      </c>
      <c r="G3532" s="24">
        <v>0</v>
      </c>
      <c r="H3532" s="24">
        <v>0</v>
      </c>
    </row>
    <row r="3533" spans="1:8">
      <c r="A3533" s="24" t="str">
        <f t="shared" si="55"/>
        <v>2007_IDT_18</v>
      </c>
      <c r="B3533" s="24">
        <v>2007</v>
      </c>
      <c r="C3533" s="24" t="s">
        <v>193</v>
      </c>
      <c r="D3533" s="24" t="str">
        <f>VLOOKUP(C3533,'FHF LUT'!$A$5:$H$81,2,FALSE)</f>
        <v>Douglas-fir Tussock Moth</v>
      </c>
      <c r="E3533" s="24">
        <v>18</v>
      </c>
      <c r="F3533" s="24" t="s">
        <v>15</v>
      </c>
      <c r="G3533" s="24">
        <v>0</v>
      </c>
      <c r="H3533" s="24">
        <v>0</v>
      </c>
    </row>
    <row r="3534" spans="1:8">
      <c r="A3534" s="24" t="str">
        <f t="shared" si="55"/>
        <v>2007_IDT_20</v>
      </c>
      <c r="B3534" s="24">
        <v>2007</v>
      </c>
      <c r="C3534" s="24" t="s">
        <v>193</v>
      </c>
      <c r="D3534" s="24" t="str">
        <f>VLOOKUP(C3534,'FHF LUT'!$A$5:$H$81,2,FALSE)</f>
        <v>Douglas-fir Tussock Moth</v>
      </c>
      <c r="E3534" s="24">
        <v>20</v>
      </c>
      <c r="F3534" s="24" t="s">
        <v>6</v>
      </c>
      <c r="G3534" s="24">
        <v>0</v>
      </c>
      <c r="H3534" s="24">
        <v>0</v>
      </c>
    </row>
    <row r="3535" spans="1:8">
      <c r="A3535" s="24" t="str">
        <f t="shared" si="55"/>
        <v>2007_IDT_22</v>
      </c>
      <c r="B3535" s="24">
        <v>2007</v>
      </c>
      <c r="C3535" s="24" t="s">
        <v>193</v>
      </c>
      <c r="D3535" s="24" t="str">
        <f>VLOOKUP(C3535,'FHF LUT'!$A$5:$H$81,2,FALSE)</f>
        <v>Douglas-fir Tussock Moth</v>
      </c>
      <c r="E3535" s="24">
        <v>22</v>
      </c>
      <c r="F3535" s="24" t="s">
        <v>19</v>
      </c>
      <c r="G3535" s="24">
        <v>0</v>
      </c>
      <c r="H3535" s="24">
        <v>0</v>
      </c>
    </row>
    <row r="3536" spans="1:8">
      <c r="A3536" s="24" t="str">
        <f t="shared" si="55"/>
        <v>2007_IDT_23</v>
      </c>
      <c r="B3536" s="24">
        <v>2007</v>
      </c>
      <c r="C3536" s="24" t="s">
        <v>193</v>
      </c>
      <c r="D3536" s="24" t="str">
        <f>VLOOKUP(C3536,'FHF LUT'!$A$5:$H$81,2,FALSE)</f>
        <v>Douglas-fir Tussock Moth</v>
      </c>
      <c r="E3536" s="24">
        <v>23</v>
      </c>
      <c r="F3536" s="24" t="s">
        <v>27</v>
      </c>
      <c r="G3536" s="24">
        <v>0</v>
      </c>
      <c r="H3536" s="24">
        <v>0</v>
      </c>
    </row>
    <row r="3537" spans="1:8">
      <c r="A3537" s="24" t="str">
        <f t="shared" si="55"/>
        <v>2007_IDT_24</v>
      </c>
      <c r="B3537" s="24">
        <v>2007</v>
      </c>
      <c r="C3537" s="24" t="s">
        <v>193</v>
      </c>
      <c r="D3537" s="24" t="str">
        <f>VLOOKUP(C3537,'FHF LUT'!$A$5:$H$81,2,FALSE)</f>
        <v>Douglas-fir Tussock Moth</v>
      </c>
      <c r="E3537" s="24">
        <v>24</v>
      </c>
      <c r="F3537" s="24" t="s">
        <v>17</v>
      </c>
      <c r="G3537" s="24">
        <v>0</v>
      </c>
      <c r="H3537" s="24">
        <v>0</v>
      </c>
    </row>
    <row r="3538" spans="1:8">
      <c r="A3538" s="24" t="str">
        <f t="shared" si="55"/>
        <v>2007_IDT_25</v>
      </c>
      <c r="B3538" s="24">
        <v>2007</v>
      </c>
      <c r="C3538" s="24" t="s">
        <v>193</v>
      </c>
      <c r="D3538" s="24" t="str">
        <f>VLOOKUP(C3538,'FHF LUT'!$A$5:$H$81,2,FALSE)</f>
        <v>Douglas-fir Tussock Moth</v>
      </c>
      <c r="E3538" s="24">
        <v>25</v>
      </c>
      <c r="F3538" s="24" t="s">
        <v>23</v>
      </c>
      <c r="G3538" s="24">
        <v>0</v>
      </c>
      <c r="H3538" s="24">
        <v>0</v>
      </c>
    </row>
    <row r="3539" spans="1:8">
      <c r="A3539" s="24" t="str">
        <f t="shared" si="55"/>
        <v>2007_IDT_26</v>
      </c>
      <c r="B3539" s="24">
        <v>2007</v>
      </c>
      <c r="C3539" s="24" t="s">
        <v>193</v>
      </c>
      <c r="D3539" s="24" t="str">
        <f>VLOOKUP(C3539,'FHF LUT'!$A$5:$H$81,2,FALSE)</f>
        <v>Douglas-fir Tussock Moth</v>
      </c>
      <c r="E3539" s="24">
        <v>26</v>
      </c>
      <c r="F3539" s="24" t="s">
        <v>14</v>
      </c>
      <c r="G3539" s="24">
        <v>0</v>
      </c>
      <c r="H3539" s="24">
        <v>0</v>
      </c>
    </row>
    <row r="3540" spans="1:8">
      <c r="A3540" s="24" t="str">
        <f t="shared" si="55"/>
        <v>2007_IDT_27</v>
      </c>
      <c r="B3540" s="24">
        <v>2007</v>
      </c>
      <c r="C3540" s="24" t="s">
        <v>193</v>
      </c>
      <c r="D3540" s="24" t="str">
        <f>VLOOKUP(C3540,'FHF LUT'!$A$5:$H$81,2,FALSE)</f>
        <v>Douglas-fir Tussock Moth</v>
      </c>
      <c r="E3540" s="24">
        <v>27</v>
      </c>
      <c r="F3540" s="24" t="s">
        <v>21</v>
      </c>
      <c r="G3540" s="24">
        <v>0</v>
      </c>
      <c r="H3540" s="24">
        <v>0</v>
      </c>
    </row>
    <row r="3541" spans="1:8">
      <c r="A3541" s="24" t="str">
        <f t="shared" si="55"/>
        <v>2007_IDT_29</v>
      </c>
      <c r="B3541" s="24">
        <v>2007</v>
      </c>
      <c r="C3541" s="24" t="s">
        <v>193</v>
      </c>
      <c r="D3541" s="24" t="str">
        <f>VLOOKUP(C3541,'FHF LUT'!$A$5:$H$81,2,FALSE)</f>
        <v>Douglas-fir Tussock Moth</v>
      </c>
      <c r="E3541" s="24">
        <v>29</v>
      </c>
      <c r="F3541" s="24" t="s">
        <v>9</v>
      </c>
      <c r="G3541" s="24">
        <v>0</v>
      </c>
      <c r="H3541" s="24">
        <v>0</v>
      </c>
    </row>
    <row r="3542" spans="1:8">
      <c r="A3542" s="24" t="str">
        <f t="shared" si="55"/>
        <v>2007_IDT_30</v>
      </c>
      <c r="B3542" s="24">
        <v>2007</v>
      </c>
      <c r="C3542" s="24" t="s">
        <v>193</v>
      </c>
      <c r="D3542" s="24" t="str">
        <f>VLOOKUP(C3542,'FHF LUT'!$A$5:$H$81,2,FALSE)</f>
        <v>Douglas-fir Tussock Moth</v>
      </c>
      <c r="E3542" s="24">
        <v>30</v>
      </c>
      <c r="F3542" s="24" t="s">
        <v>35</v>
      </c>
      <c r="G3542" s="24">
        <v>0</v>
      </c>
      <c r="H3542" s="24">
        <v>0</v>
      </c>
    </row>
    <row r="3543" spans="1:8">
      <c r="A3543" s="24" t="str">
        <f t="shared" si="55"/>
        <v>2007_IDT_31</v>
      </c>
      <c r="B3543" s="24">
        <v>2007</v>
      </c>
      <c r="C3543" s="24" t="s">
        <v>193</v>
      </c>
      <c r="D3543" s="24" t="str">
        <f>VLOOKUP(C3543,'FHF LUT'!$A$5:$H$81,2,FALSE)</f>
        <v>Douglas-fir Tussock Moth</v>
      </c>
      <c r="E3543" s="24">
        <v>31</v>
      </c>
      <c r="F3543" s="24" t="s">
        <v>34</v>
      </c>
      <c r="G3543" s="24">
        <v>0</v>
      </c>
      <c r="H3543" s="24">
        <v>0</v>
      </c>
    </row>
    <row r="3544" spans="1:8">
      <c r="A3544" s="24" t="str">
        <f t="shared" si="55"/>
        <v>2007_IDT_38</v>
      </c>
      <c r="B3544" s="24">
        <v>2007</v>
      </c>
      <c r="C3544" s="24" t="s">
        <v>193</v>
      </c>
      <c r="D3544" s="24" t="str">
        <f>VLOOKUP(C3544,'FHF LUT'!$A$5:$H$81,2,FALSE)</f>
        <v>Douglas-fir Tussock Moth</v>
      </c>
      <c r="E3544" s="24">
        <v>38</v>
      </c>
      <c r="F3544" s="24" t="s">
        <v>8</v>
      </c>
      <c r="G3544" s="24">
        <v>0</v>
      </c>
      <c r="H3544" s="24">
        <v>0</v>
      </c>
    </row>
    <row r="3545" spans="1:8">
      <c r="A3545" s="24" t="str">
        <f t="shared" si="55"/>
        <v>2007_IDT_39</v>
      </c>
      <c r="B3545" s="24">
        <v>2007</v>
      </c>
      <c r="C3545" s="24" t="s">
        <v>193</v>
      </c>
      <c r="D3545" s="24" t="str">
        <f>VLOOKUP(C3545,'FHF LUT'!$A$5:$H$81,2,FALSE)</f>
        <v>Douglas-fir Tussock Moth</v>
      </c>
      <c r="E3545" s="24">
        <v>39</v>
      </c>
      <c r="F3545" s="24" t="s">
        <v>36</v>
      </c>
      <c r="G3545" s="24">
        <v>0</v>
      </c>
      <c r="H3545" s="24">
        <v>0</v>
      </c>
    </row>
    <row r="3546" spans="1:8">
      <c r="A3546" s="24" t="str">
        <f t="shared" si="55"/>
        <v>2007_IDT_40</v>
      </c>
      <c r="B3546" s="24">
        <v>2007</v>
      </c>
      <c r="C3546" s="24" t="s">
        <v>193</v>
      </c>
      <c r="D3546" s="24" t="str">
        <f>VLOOKUP(C3546,'FHF LUT'!$A$5:$H$81,2,FALSE)</f>
        <v>Douglas-fir Tussock Moth</v>
      </c>
      <c r="E3546" s="24">
        <v>40</v>
      </c>
      <c r="F3546" s="24" t="s">
        <v>31</v>
      </c>
      <c r="G3546" s="24">
        <v>0</v>
      </c>
      <c r="H3546" s="24">
        <v>0</v>
      </c>
    </row>
    <row r="3547" spans="1:8">
      <c r="A3547" s="24" t="str">
        <f t="shared" si="55"/>
        <v>2007_IDT_41</v>
      </c>
      <c r="B3547" s="24">
        <v>2007</v>
      </c>
      <c r="C3547" s="24" t="s">
        <v>193</v>
      </c>
      <c r="D3547" s="24" t="str">
        <f>VLOOKUP(C3547,'FHF LUT'!$A$5:$H$81,2,FALSE)</f>
        <v>Douglas-fir Tussock Moth</v>
      </c>
      <c r="E3547" s="24">
        <v>41</v>
      </c>
      <c r="F3547" s="24" t="s">
        <v>26</v>
      </c>
      <c r="G3547" s="24">
        <v>0</v>
      </c>
      <c r="H3547" s="24">
        <v>0</v>
      </c>
    </row>
    <row r="3548" spans="1:8">
      <c r="A3548" s="24" t="str">
        <f t="shared" si="55"/>
        <v>2007_IDT_43</v>
      </c>
      <c r="B3548" s="24">
        <v>2007</v>
      </c>
      <c r="C3548" s="24" t="s">
        <v>193</v>
      </c>
      <c r="D3548" s="24" t="str">
        <f>VLOOKUP(C3548,'FHF LUT'!$A$5:$H$81,2,FALSE)</f>
        <v>Douglas-fir Tussock Moth</v>
      </c>
      <c r="E3548" s="24">
        <v>43</v>
      </c>
      <c r="F3548" s="24" t="s">
        <v>20</v>
      </c>
      <c r="G3548" s="24">
        <v>0</v>
      </c>
      <c r="H3548" s="24">
        <v>0</v>
      </c>
    </row>
    <row r="3549" spans="1:8">
      <c r="A3549" s="24" t="str">
        <f t="shared" si="55"/>
        <v>2007_IDT_44</v>
      </c>
      <c r="B3549" s="24">
        <v>2007</v>
      </c>
      <c r="C3549" s="24" t="s">
        <v>193</v>
      </c>
      <c r="D3549" s="24" t="str">
        <f>VLOOKUP(C3549,'FHF LUT'!$A$5:$H$81,2,FALSE)</f>
        <v>Douglas-fir Tussock Moth</v>
      </c>
      <c r="E3549" s="24">
        <v>44</v>
      </c>
      <c r="F3549" s="24" t="s">
        <v>3</v>
      </c>
      <c r="G3549" s="24">
        <v>0</v>
      </c>
      <c r="H3549" s="24">
        <v>0</v>
      </c>
    </row>
    <row r="3550" spans="1:8">
      <c r="A3550" s="24" t="str">
        <f t="shared" si="55"/>
        <v>2007_IDT_45</v>
      </c>
      <c r="B3550" s="24">
        <v>2007</v>
      </c>
      <c r="C3550" s="24" t="s">
        <v>193</v>
      </c>
      <c r="D3550" s="24" t="str">
        <f>VLOOKUP(C3550,'FHF LUT'!$A$5:$H$81,2,FALSE)</f>
        <v>Douglas-fir Tussock Moth</v>
      </c>
      <c r="E3550" s="24">
        <v>45</v>
      </c>
      <c r="F3550" s="24" t="s">
        <v>5</v>
      </c>
      <c r="G3550" s="24">
        <v>0</v>
      </c>
      <c r="H3550" s="24">
        <v>0</v>
      </c>
    </row>
    <row r="3551" spans="1:8">
      <c r="A3551" s="24" t="str">
        <f t="shared" si="55"/>
        <v>2007_IDT_46</v>
      </c>
      <c r="B3551" s="24">
        <v>2007</v>
      </c>
      <c r="C3551" s="24" t="s">
        <v>193</v>
      </c>
      <c r="D3551" s="24" t="str">
        <f>VLOOKUP(C3551,'FHF LUT'!$A$5:$H$81,2,FALSE)</f>
        <v>Douglas-fir Tussock Moth</v>
      </c>
      <c r="E3551" s="24">
        <v>46</v>
      </c>
      <c r="F3551" s="24" t="s">
        <v>234</v>
      </c>
      <c r="G3551" s="24">
        <v>0</v>
      </c>
      <c r="H3551" s="24">
        <v>0</v>
      </c>
    </row>
    <row r="3552" spans="1:8">
      <c r="A3552" s="24" t="str">
        <f t="shared" si="55"/>
        <v>2007_IDT_47</v>
      </c>
      <c r="B3552" s="24">
        <v>2007</v>
      </c>
      <c r="C3552" s="24" t="s">
        <v>193</v>
      </c>
      <c r="D3552" s="24" t="str">
        <f>VLOOKUP(C3552,'FHF LUT'!$A$5:$H$81,2,FALSE)</f>
        <v>Douglas-fir Tussock Moth</v>
      </c>
      <c r="E3552" s="24">
        <v>47</v>
      </c>
      <c r="F3552" s="24" t="s">
        <v>233</v>
      </c>
      <c r="G3552" s="24">
        <v>0</v>
      </c>
      <c r="H3552" s="24">
        <v>0</v>
      </c>
    </row>
    <row r="3553" spans="1:8">
      <c r="A3553" s="24" t="str">
        <f t="shared" si="55"/>
        <v>2007_IDT_48</v>
      </c>
      <c r="B3553" s="24">
        <v>2007</v>
      </c>
      <c r="C3553" s="24" t="s">
        <v>193</v>
      </c>
      <c r="D3553" s="24" t="str">
        <f>VLOOKUP(C3553,'FHF LUT'!$A$5:$H$81,2,FALSE)</f>
        <v>Douglas-fir Tussock Moth</v>
      </c>
      <c r="E3553" s="24">
        <v>48</v>
      </c>
      <c r="F3553" s="24" t="s">
        <v>235</v>
      </c>
      <c r="G3553" s="24">
        <v>0</v>
      </c>
      <c r="H3553" s="24">
        <v>0</v>
      </c>
    </row>
    <row r="3554" spans="1:8">
      <c r="A3554" s="24" t="str">
        <f t="shared" si="55"/>
        <v>2007_NB_1</v>
      </c>
      <c r="B3554" s="24">
        <v>2007</v>
      </c>
      <c r="C3554" s="24" t="s">
        <v>188</v>
      </c>
      <c r="D3554" s="24" t="str">
        <f>VLOOKUP(C3554,'FHF LUT'!$A$5:$H$81,2,FALSE)</f>
        <v>Fire</v>
      </c>
      <c r="E3554" s="24">
        <v>1</v>
      </c>
      <c r="F3554" s="24" t="s">
        <v>10</v>
      </c>
      <c r="G3554" s="24">
        <v>139490</v>
      </c>
      <c r="H3554" s="24">
        <v>134775</v>
      </c>
    </row>
    <row r="3555" spans="1:8">
      <c r="A3555" s="24" t="str">
        <f t="shared" si="55"/>
        <v>2007_NB_2</v>
      </c>
      <c r="B3555" s="24">
        <v>2007</v>
      </c>
      <c r="C3555" s="24" t="s">
        <v>188</v>
      </c>
      <c r="D3555" s="24" t="str">
        <f>VLOOKUP(C3555,'FHF LUT'!$A$5:$H$81,2,FALSE)</f>
        <v>Fire</v>
      </c>
      <c r="E3555" s="24">
        <v>2</v>
      </c>
      <c r="F3555" s="24" t="s">
        <v>22</v>
      </c>
      <c r="G3555" s="24">
        <v>7806</v>
      </c>
      <c r="H3555" s="24">
        <v>7346</v>
      </c>
    </row>
    <row r="3556" spans="1:8">
      <c r="A3556" s="24" t="str">
        <f t="shared" si="55"/>
        <v>2007_NB_3</v>
      </c>
      <c r="B3556" s="24">
        <v>2007</v>
      </c>
      <c r="C3556" s="24" t="s">
        <v>188</v>
      </c>
      <c r="D3556" s="24" t="str">
        <f>VLOOKUP(C3556,'FHF LUT'!$A$5:$H$81,2,FALSE)</f>
        <v>Fire</v>
      </c>
      <c r="E3556" s="24">
        <v>3</v>
      </c>
      <c r="F3556" s="24" t="s">
        <v>13</v>
      </c>
      <c r="G3556" s="24">
        <v>0</v>
      </c>
      <c r="H3556" s="24">
        <v>0</v>
      </c>
    </row>
    <row r="3557" spans="1:8">
      <c r="A3557" s="24" t="str">
        <f t="shared" si="55"/>
        <v>2007_NB_4</v>
      </c>
      <c r="B3557" s="24">
        <v>2007</v>
      </c>
      <c r="C3557" s="24" t="s">
        <v>188</v>
      </c>
      <c r="D3557" s="24" t="str">
        <f>VLOOKUP(C3557,'FHF LUT'!$A$5:$H$81,2,FALSE)</f>
        <v>Fire</v>
      </c>
      <c r="E3557" s="24">
        <v>4</v>
      </c>
      <c r="F3557" s="24" t="s">
        <v>28</v>
      </c>
      <c r="G3557" s="24">
        <v>0</v>
      </c>
      <c r="H3557" s="24">
        <v>0</v>
      </c>
    </row>
    <row r="3558" spans="1:8">
      <c r="A3558" s="24" t="str">
        <f t="shared" si="55"/>
        <v>2007_NB_5</v>
      </c>
      <c r="B3558" s="24">
        <v>2007</v>
      </c>
      <c r="C3558" s="24" t="s">
        <v>188</v>
      </c>
      <c r="D3558" s="24" t="str">
        <f>VLOOKUP(C3558,'FHF LUT'!$A$5:$H$81,2,FALSE)</f>
        <v>Fire</v>
      </c>
      <c r="E3558" s="24">
        <v>5</v>
      </c>
      <c r="F3558" s="24" t="s">
        <v>16</v>
      </c>
      <c r="G3558" s="24">
        <v>422</v>
      </c>
      <c r="H3558" s="24">
        <v>422</v>
      </c>
    </row>
    <row r="3559" spans="1:8">
      <c r="A3559" s="24" t="str">
        <f t="shared" si="55"/>
        <v>2007_NB_7</v>
      </c>
      <c r="B3559" s="24">
        <v>2007</v>
      </c>
      <c r="C3559" s="24" t="s">
        <v>188</v>
      </c>
      <c r="D3559" s="24" t="str">
        <f>VLOOKUP(C3559,'FHF LUT'!$A$5:$H$81,2,FALSE)</f>
        <v>Fire</v>
      </c>
      <c r="E3559" s="24">
        <v>7</v>
      </c>
      <c r="F3559" s="24" t="s">
        <v>25</v>
      </c>
      <c r="G3559" s="24">
        <v>3341</v>
      </c>
      <c r="H3559" s="24">
        <v>1372</v>
      </c>
    </row>
    <row r="3560" spans="1:8">
      <c r="A3560" s="24" t="str">
        <f t="shared" si="55"/>
        <v>2007_NB_8</v>
      </c>
      <c r="B3560" s="24">
        <v>2007</v>
      </c>
      <c r="C3560" s="24" t="s">
        <v>188</v>
      </c>
      <c r="D3560" s="24" t="str">
        <f>VLOOKUP(C3560,'FHF LUT'!$A$5:$H$81,2,FALSE)</f>
        <v>Fire</v>
      </c>
      <c r="E3560" s="24">
        <v>8</v>
      </c>
      <c r="F3560" s="24" t="s">
        <v>29</v>
      </c>
      <c r="G3560" s="24">
        <v>1154</v>
      </c>
      <c r="H3560" s="24">
        <v>1154</v>
      </c>
    </row>
    <row r="3561" spans="1:8">
      <c r="A3561" s="24" t="str">
        <f t="shared" si="55"/>
        <v>2007_NB_9</v>
      </c>
      <c r="B3561" s="24">
        <v>2007</v>
      </c>
      <c r="C3561" s="24" t="s">
        <v>188</v>
      </c>
      <c r="D3561" s="24" t="str">
        <f>VLOOKUP(C3561,'FHF LUT'!$A$5:$H$81,2,FALSE)</f>
        <v>Fire</v>
      </c>
      <c r="E3561" s="24">
        <v>9</v>
      </c>
      <c r="F3561" s="24" t="s">
        <v>7</v>
      </c>
      <c r="G3561" s="24">
        <v>4825</v>
      </c>
      <c r="H3561" s="24">
        <v>3685</v>
      </c>
    </row>
    <row r="3562" spans="1:8">
      <c r="A3562" s="24" t="str">
        <f t="shared" si="55"/>
        <v>2007_NB_10</v>
      </c>
      <c r="B3562" s="24">
        <v>2007</v>
      </c>
      <c r="C3562" s="24" t="s">
        <v>188</v>
      </c>
      <c r="D3562" s="24" t="str">
        <f>VLOOKUP(C3562,'FHF LUT'!$A$5:$H$81,2,FALSE)</f>
        <v>Fire</v>
      </c>
      <c r="E3562" s="24">
        <v>10</v>
      </c>
      <c r="F3562" s="24" t="s">
        <v>18</v>
      </c>
      <c r="G3562" s="24">
        <v>0</v>
      </c>
      <c r="H3562" s="24">
        <v>0</v>
      </c>
    </row>
    <row r="3563" spans="1:8">
      <c r="A3563" s="24" t="str">
        <f t="shared" si="55"/>
        <v>2007_NB_11</v>
      </c>
      <c r="B3563" s="24">
        <v>2007</v>
      </c>
      <c r="C3563" s="24" t="s">
        <v>188</v>
      </c>
      <c r="D3563" s="24" t="str">
        <f>VLOOKUP(C3563,'FHF LUT'!$A$5:$H$81,2,FALSE)</f>
        <v>Fire</v>
      </c>
      <c r="E3563" s="24">
        <v>11</v>
      </c>
      <c r="F3563" s="24" t="s">
        <v>4</v>
      </c>
      <c r="G3563" s="24">
        <v>12667</v>
      </c>
      <c r="H3563" s="24">
        <v>6349</v>
      </c>
    </row>
    <row r="3564" spans="1:8">
      <c r="A3564" s="24" t="str">
        <f t="shared" si="55"/>
        <v>2007_NB_12</v>
      </c>
      <c r="B3564" s="24">
        <v>2007</v>
      </c>
      <c r="C3564" s="24" t="s">
        <v>188</v>
      </c>
      <c r="D3564" s="24" t="str">
        <f>VLOOKUP(C3564,'FHF LUT'!$A$5:$H$81,2,FALSE)</f>
        <v>Fire</v>
      </c>
      <c r="E3564" s="24">
        <v>12</v>
      </c>
      <c r="F3564" s="24" t="s">
        <v>11</v>
      </c>
      <c r="G3564" s="24">
        <v>144</v>
      </c>
      <c r="H3564" s="24">
        <v>144</v>
      </c>
    </row>
    <row r="3565" spans="1:8">
      <c r="A3565" s="24" t="str">
        <f t="shared" si="55"/>
        <v>2007_NB_13</v>
      </c>
      <c r="B3565" s="24">
        <v>2007</v>
      </c>
      <c r="C3565" s="24" t="s">
        <v>188</v>
      </c>
      <c r="D3565" s="24" t="str">
        <f>VLOOKUP(C3565,'FHF LUT'!$A$5:$H$81,2,FALSE)</f>
        <v>Fire</v>
      </c>
      <c r="E3565" s="24">
        <v>13</v>
      </c>
      <c r="F3565" s="24" t="s">
        <v>24</v>
      </c>
      <c r="G3565" s="24">
        <v>50699</v>
      </c>
      <c r="H3565" s="24">
        <v>50014</v>
      </c>
    </row>
    <row r="3566" spans="1:8">
      <c r="A3566" s="24" t="str">
        <f t="shared" si="55"/>
        <v>2007_NB_14</v>
      </c>
      <c r="B3566" s="24">
        <v>2007</v>
      </c>
      <c r="C3566" s="24" t="s">
        <v>188</v>
      </c>
      <c r="D3566" s="24" t="str">
        <f>VLOOKUP(C3566,'FHF LUT'!$A$5:$H$81,2,FALSE)</f>
        <v>Fire</v>
      </c>
      <c r="E3566" s="24">
        <v>14</v>
      </c>
      <c r="F3566" s="24" t="s">
        <v>30</v>
      </c>
      <c r="G3566" s="24">
        <v>0</v>
      </c>
      <c r="H3566" s="24">
        <v>0</v>
      </c>
    </row>
    <row r="3567" spans="1:8">
      <c r="A3567" s="24" t="str">
        <f t="shared" si="55"/>
        <v>2007_NB_15</v>
      </c>
      <c r="B3567" s="24">
        <v>2007</v>
      </c>
      <c r="C3567" s="24" t="s">
        <v>188</v>
      </c>
      <c r="D3567" s="24" t="str">
        <f>VLOOKUP(C3567,'FHF LUT'!$A$5:$H$81,2,FALSE)</f>
        <v>Fire</v>
      </c>
      <c r="E3567" s="24">
        <v>15</v>
      </c>
      <c r="F3567" s="24" t="s">
        <v>33</v>
      </c>
      <c r="G3567" s="24">
        <v>0</v>
      </c>
      <c r="H3567" s="24">
        <v>0</v>
      </c>
    </row>
    <row r="3568" spans="1:8">
      <c r="A3568" s="24" t="str">
        <f t="shared" si="55"/>
        <v>2007_NB_16</v>
      </c>
      <c r="B3568" s="24">
        <v>2007</v>
      </c>
      <c r="C3568" s="24" t="s">
        <v>188</v>
      </c>
      <c r="D3568" s="24" t="str">
        <f>VLOOKUP(C3568,'FHF LUT'!$A$5:$H$81,2,FALSE)</f>
        <v>Fire</v>
      </c>
      <c r="E3568" s="24">
        <v>16</v>
      </c>
      <c r="F3568" s="24" t="s">
        <v>12</v>
      </c>
      <c r="G3568" s="24">
        <v>72</v>
      </c>
      <c r="H3568" s="24">
        <v>72</v>
      </c>
    </row>
    <row r="3569" spans="1:8">
      <c r="A3569" s="24" t="str">
        <f t="shared" si="55"/>
        <v>2007_NB_17</v>
      </c>
      <c r="B3569" s="24">
        <v>2007</v>
      </c>
      <c r="C3569" s="24" t="s">
        <v>188</v>
      </c>
      <c r="D3569" s="24" t="str">
        <f>VLOOKUP(C3569,'FHF LUT'!$A$5:$H$81,2,FALSE)</f>
        <v>Fire</v>
      </c>
      <c r="E3569" s="24">
        <v>17</v>
      </c>
      <c r="F3569" s="24" t="s">
        <v>32</v>
      </c>
      <c r="G3569" s="24">
        <v>2089</v>
      </c>
      <c r="H3569" s="24">
        <v>2089</v>
      </c>
    </row>
    <row r="3570" spans="1:8">
      <c r="A3570" s="24" t="str">
        <f t="shared" si="55"/>
        <v>2007_NB_18</v>
      </c>
      <c r="B3570" s="24">
        <v>2007</v>
      </c>
      <c r="C3570" s="24" t="s">
        <v>188</v>
      </c>
      <c r="D3570" s="24" t="str">
        <f>VLOOKUP(C3570,'FHF LUT'!$A$5:$H$81,2,FALSE)</f>
        <v>Fire</v>
      </c>
      <c r="E3570" s="24">
        <v>18</v>
      </c>
      <c r="F3570" s="24" t="s">
        <v>15</v>
      </c>
      <c r="G3570" s="24">
        <v>3494</v>
      </c>
      <c r="H3570" s="24">
        <v>3494</v>
      </c>
    </row>
    <row r="3571" spans="1:8">
      <c r="A3571" s="24" t="str">
        <f t="shared" si="55"/>
        <v>2007_NB_20</v>
      </c>
      <c r="B3571" s="24">
        <v>2007</v>
      </c>
      <c r="C3571" s="24" t="s">
        <v>188</v>
      </c>
      <c r="D3571" s="24" t="str">
        <f>VLOOKUP(C3571,'FHF LUT'!$A$5:$H$81,2,FALSE)</f>
        <v>Fire</v>
      </c>
      <c r="E3571" s="24">
        <v>20</v>
      </c>
      <c r="F3571" s="24" t="s">
        <v>6</v>
      </c>
      <c r="G3571" s="24">
        <v>0</v>
      </c>
      <c r="H3571" s="24">
        <v>0</v>
      </c>
    </row>
    <row r="3572" spans="1:8">
      <c r="A3572" s="24" t="str">
        <f t="shared" si="55"/>
        <v>2007_NB_22</v>
      </c>
      <c r="B3572" s="24">
        <v>2007</v>
      </c>
      <c r="C3572" s="24" t="s">
        <v>188</v>
      </c>
      <c r="D3572" s="24" t="str">
        <f>VLOOKUP(C3572,'FHF LUT'!$A$5:$H$81,2,FALSE)</f>
        <v>Fire</v>
      </c>
      <c r="E3572" s="24">
        <v>22</v>
      </c>
      <c r="F3572" s="24" t="s">
        <v>19</v>
      </c>
      <c r="G3572" s="24">
        <v>3739</v>
      </c>
      <c r="H3572" s="24">
        <v>3535</v>
      </c>
    </row>
    <row r="3573" spans="1:8">
      <c r="A3573" s="24" t="str">
        <f t="shared" si="55"/>
        <v>2007_NB_23</v>
      </c>
      <c r="B3573" s="24">
        <v>2007</v>
      </c>
      <c r="C3573" s="24" t="s">
        <v>188</v>
      </c>
      <c r="D3573" s="24" t="str">
        <f>VLOOKUP(C3573,'FHF LUT'!$A$5:$H$81,2,FALSE)</f>
        <v>Fire</v>
      </c>
      <c r="E3573" s="24">
        <v>23</v>
      </c>
      <c r="F3573" s="24" t="s">
        <v>27</v>
      </c>
      <c r="G3573" s="24">
        <v>21451</v>
      </c>
      <c r="H3573" s="24">
        <v>20896</v>
      </c>
    </row>
    <row r="3574" spans="1:8">
      <c r="A3574" s="24" t="str">
        <f t="shared" si="55"/>
        <v>2007_NB_24</v>
      </c>
      <c r="B3574" s="24">
        <v>2007</v>
      </c>
      <c r="C3574" s="24" t="s">
        <v>188</v>
      </c>
      <c r="D3574" s="24" t="str">
        <f>VLOOKUP(C3574,'FHF LUT'!$A$5:$H$81,2,FALSE)</f>
        <v>Fire</v>
      </c>
      <c r="E3574" s="24">
        <v>24</v>
      </c>
      <c r="F3574" s="24" t="s">
        <v>17</v>
      </c>
      <c r="G3574" s="24">
        <v>1338</v>
      </c>
      <c r="H3574" s="24">
        <v>1338</v>
      </c>
    </row>
    <row r="3575" spans="1:8">
      <c r="A3575" s="24" t="str">
        <f t="shared" si="55"/>
        <v>2007_NB_25</v>
      </c>
      <c r="B3575" s="24">
        <v>2007</v>
      </c>
      <c r="C3575" s="24" t="s">
        <v>188</v>
      </c>
      <c r="D3575" s="24" t="str">
        <f>VLOOKUP(C3575,'FHF LUT'!$A$5:$H$81,2,FALSE)</f>
        <v>Fire</v>
      </c>
      <c r="E3575" s="24">
        <v>25</v>
      </c>
      <c r="F3575" s="24" t="s">
        <v>23</v>
      </c>
      <c r="G3575" s="24">
        <v>0</v>
      </c>
      <c r="H3575" s="24">
        <v>0</v>
      </c>
    </row>
    <row r="3576" spans="1:8">
      <c r="A3576" s="24" t="str">
        <f t="shared" si="55"/>
        <v>2007_NB_26</v>
      </c>
      <c r="B3576" s="24">
        <v>2007</v>
      </c>
      <c r="C3576" s="24" t="s">
        <v>188</v>
      </c>
      <c r="D3576" s="24" t="str">
        <f>VLOOKUP(C3576,'FHF LUT'!$A$5:$H$81,2,FALSE)</f>
        <v>Fire</v>
      </c>
      <c r="E3576" s="24">
        <v>26</v>
      </c>
      <c r="F3576" s="24" t="s">
        <v>14</v>
      </c>
      <c r="G3576" s="24">
        <v>1027</v>
      </c>
      <c r="H3576" s="24">
        <v>1027</v>
      </c>
    </row>
    <row r="3577" spans="1:8">
      <c r="A3577" s="24" t="str">
        <f t="shared" si="55"/>
        <v>2007_NB_27</v>
      </c>
      <c r="B3577" s="24">
        <v>2007</v>
      </c>
      <c r="C3577" s="24" t="s">
        <v>188</v>
      </c>
      <c r="D3577" s="24" t="str">
        <f>VLOOKUP(C3577,'FHF LUT'!$A$5:$H$81,2,FALSE)</f>
        <v>Fire</v>
      </c>
      <c r="E3577" s="24">
        <v>27</v>
      </c>
      <c r="F3577" s="24" t="s">
        <v>21</v>
      </c>
      <c r="G3577" s="24">
        <v>2683</v>
      </c>
      <c r="H3577" s="24">
        <v>2683</v>
      </c>
    </row>
    <row r="3578" spans="1:8">
      <c r="A3578" s="24" t="str">
        <f t="shared" si="55"/>
        <v>2007_NB_29</v>
      </c>
      <c r="B3578" s="24">
        <v>2007</v>
      </c>
      <c r="C3578" s="24" t="s">
        <v>188</v>
      </c>
      <c r="D3578" s="24" t="str">
        <f>VLOOKUP(C3578,'FHF LUT'!$A$5:$H$81,2,FALSE)</f>
        <v>Fire</v>
      </c>
      <c r="E3578" s="24">
        <v>29</v>
      </c>
      <c r="F3578" s="24" t="s">
        <v>9</v>
      </c>
      <c r="G3578" s="24">
        <v>1539</v>
      </c>
      <c r="H3578" s="24">
        <v>1539</v>
      </c>
    </row>
    <row r="3579" spans="1:8">
      <c r="A3579" s="24" t="str">
        <f t="shared" si="55"/>
        <v>2007_NB_30</v>
      </c>
      <c r="B3579" s="24">
        <v>2007</v>
      </c>
      <c r="C3579" s="24" t="s">
        <v>188</v>
      </c>
      <c r="D3579" s="24" t="str">
        <f>VLOOKUP(C3579,'FHF LUT'!$A$5:$H$81,2,FALSE)</f>
        <v>Fire</v>
      </c>
      <c r="E3579" s="24">
        <v>30</v>
      </c>
      <c r="F3579" s="24" t="s">
        <v>35</v>
      </c>
      <c r="G3579" s="24">
        <v>1489</v>
      </c>
      <c r="H3579" s="24">
        <v>1489</v>
      </c>
    </row>
    <row r="3580" spans="1:8">
      <c r="A3580" s="24" t="str">
        <f t="shared" si="55"/>
        <v>2007_NB_31</v>
      </c>
      <c r="B3580" s="24">
        <v>2007</v>
      </c>
      <c r="C3580" s="24" t="s">
        <v>188</v>
      </c>
      <c r="D3580" s="24" t="str">
        <f>VLOOKUP(C3580,'FHF LUT'!$A$5:$H$81,2,FALSE)</f>
        <v>Fire</v>
      </c>
      <c r="E3580" s="24">
        <v>31</v>
      </c>
      <c r="F3580" s="24" t="s">
        <v>34</v>
      </c>
      <c r="G3580" s="24">
        <v>0</v>
      </c>
      <c r="H3580" s="24">
        <v>0</v>
      </c>
    </row>
    <row r="3581" spans="1:8">
      <c r="A3581" s="24" t="str">
        <f t="shared" si="55"/>
        <v>2007_NB_38</v>
      </c>
      <c r="B3581" s="24">
        <v>2007</v>
      </c>
      <c r="C3581" s="24" t="s">
        <v>188</v>
      </c>
      <c r="D3581" s="24" t="str">
        <f>VLOOKUP(C3581,'FHF LUT'!$A$5:$H$81,2,FALSE)</f>
        <v>Fire</v>
      </c>
      <c r="E3581" s="24">
        <v>38</v>
      </c>
      <c r="F3581" s="24" t="s">
        <v>8</v>
      </c>
      <c r="G3581" s="24">
        <v>0</v>
      </c>
      <c r="H3581" s="24">
        <v>0</v>
      </c>
    </row>
    <row r="3582" spans="1:8">
      <c r="A3582" s="24" t="str">
        <f t="shared" si="55"/>
        <v>2007_NB_39</v>
      </c>
      <c r="B3582" s="24">
        <v>2007</v>
      </c>
      <c r="C3582" s="24" t="s">
        <v>188</v>
      </c>
      <c r="D3582" s="24" t="str">
        <f>VLOOKUP(C3582,'FHF LUT'!$A$5:$H$81,2,FALSE)</f>
        <v>Fire</v>
      </c>
      <c r="E3582" s="24">
        <v>39</v>
      </c>
      <c r="F3582" s="24" t="s">
        <v>36</v>
      </c>
      <c r="G3582" s="24">
        <v>0</v>
      </c>
      <c r="H3582" s="24">
        <v>0</v>
      </c>
    </row>
    <row r="3583" spans="1:8">
      <c r="A3583" s="24" t="str">
        <f t="shared" si="55"/>
        <v>2007_NB_40</v>
      </c>
      <c r="B3583" s="24">
        <v>2007</v>
      </c>
      <c r="C3583" s="24" t="s">
        <v>188</v>
      </c>
      <c r="D3583" s="24" t="str">
        <f>VLOOKUP(C3583,'FHF LUT'!$A$5:$H$81,2,FALSE)</f>
        <v>Fire</v>
      </c>
      <c r="E3583" s="24">
        <v>40</v>
      </c>
      <c r="F3583" s="24" t="s">
        <v>31</v>
      </c>
      <c r="G3583" s="24">
        <v>6254</v>
      </c>
      <c r="H3583" s="24">
        <v>5808</v>
      </c>
    </row>
    <row r="3584" spans="1:8">
      <c r="A3584" s="24" t="str">
        <f t="shared" si="55"/>
        <v>2007_NB_41</v>
      </c>
      <c r="B3584" s="24">
        <v>2007</v>
      </c>
      <c r="C3584" s="24" t="s">
        <v>188</v>
      </c>
      <c r="D3584" s="24" t="str">
        <f>VLOOKUP(C3584,'FHF LUT'!$A$5:$H$81,2,FALSE)</f>
        <v>Fire</v>
      </c>
      <c r="E3584" s="24">
        <v>41</v>
      </c>
      <c r="F3584" s="24" t="s">
        <v>26</v>
      </c>
      <c r="G3584" s="24">
        <v>0</v>
      </c>
      <c r="H3584" s="24">
        <v>0</v>
      </c>
    </row>
    <row r="3585" spans="1:8">
      <c r="A3585" s="24" t="str">
        <f t="shared" si="55"/>
        <v>2007_NB_43</v>
      </c>
      <c r="B3585" s="24">
        <v>2007</v>
      </c>
      <c r="C3585" s="24" t="s">
        <v>188</v>
      </c>
      <c r="D3585" s="24" t="str">
        <f>VLOOKUP(C3585,'FHF LUT'!$A$5:$H$81,2,FALSE)</f>
        <v>Fire</v>
      </c>
      <c r="E3585" s="24">
        <v>43</v>
      </c>
      <c r="F3585" s="24" t="s">
        <v>20</v>
      </c>
      <c r="G3585" s="24">
        <v>0</v>
      </c>
      <c r="H3585" s="24">
        <v>0</v>
      </c>
    </row>
    <row r="3586" spans="1:8">
      <c r="A3586" s="24" t="str">
        <f t="shared" si="55"/>
        <v>2007_NB_44</v>
      </c>
      <c r="B3586" s="24">
        <v>2007</v>
      </c>
      <c r="C3586" s="24" t="s">
        <v>188</v>
      </c>
      <c r="D3586" s="24" t="str">
        <f>VLOOKUP(C3586,'FHF LUT'!$A$5:$H$81,2,FALSE)</f>
        <v>Fire</v>
      </c>
      <c r="E3586" s="24">
        <v>44</v>
      </c>
      <c r="F3586" s="24" t="s">
        <v>3</v>
      </c>
      <c r="G3586" s="24">
        <v>0</v>
      </c>
      <c r="H3586" s="24">
        <v>0</v>
      </c>
    </row>
    <row r="3587" spans="1:8">
      <c r="A3587" s="24" t="str">
        <f t="shared" ref="A3587:A3650" si="56">CONCATENATE(B3587,"_",C3587,"_",E3587)</f>
        <v>2007_NB_45</v>
      </c>
      <c r="B3587" s="24">
        <v>2007</v>
      </c>
      <c r="C3587" s="24" t="s">
        <v>188</v>
      </c>
      <c r="D3587" s="24" t="str">
        <f>VLOOKUP(C3587,'FHF LUT'!$A$5:$H$81,2,FALSE)</f>
        <v>Fire</v>
      </c>
      <c r="E3587" s="24">
        <v>45</v>
      </c>
      <c r="F3587" s="24" t="s">
        <v>5</v>
      </c>
      <c r="G3587" s="24">
        <v>20323</v>
      </c>
      <c r="H3587" s="24">
        <v>16512</v>
      </c>
    </row>
    <row r="3588" spans="1:8">
      <c r="A3588" s="24" t="str">
        <f t="shared" si="56"/>
        <v>2007_NB_46</v>
      </c>
      <c r="B3588" s="24">
        <v>2007</v>
      </c>
      <c r="C3588" s="24" t="s">
        <v>188</v>
      </c>
      <c r="D3588" s="24" t="str">
        <f>VLOOKUP(C3588,'FHF LUT'!$A$5:$H$81,2,FALSE)</f>
        <v>Fire</v>
      </c>
      <c r="E3588" s="24">
        <v>46</v>
      </c>
      <c r="F3588" s="24" t="s">
        <v>234</v>
      </c>
      <c r="G3588" s="24">
        <v>169</v>
      </c>
      <c r="H3588" s="24">
        <v>169</v>
      </c>
    </row>
    <row r="3589" spans="1:8">
      <c r="A3589" s="24" t="str">
        <f t="shared" si="56"/>
        <v>2007_NB_47</v>
      </c>
      <c r="B3589" s="24">
        <v>2007</v>
      </c>
      <c r="C3589" s="24" t="s">
        <v>188</v>
      </c>
      <c r="D3589" s="24" t="str">
        <f>VLOOKUP(C3589,'FHF LUT'!$A$5:$H$81,2,FALSE)</f>
        <v>Fire</v>
      </c>
      <c r="E3589" s="24">
        <v>47</v>
      </c>
      <c r="F3589" s="24" t="s">
        <v>233</v>
      </c>
      <c r="G3589" s="24">
        <v>0</v>
      </c>
      <c r="H3589" s="24">
        <v>0</v>
      </c>
    </row>
    <row r="3590" spans="1:8">
      <c r="A3590" s="24" t="str">
        <f t="shared" si="56"/>
        <v>2007_NB_48</v>
      </c>
      <c r="B3590" s="24">
        <v>2007</v>
      </c>
      <c r="C3590" s="24" t="s">
        <v>188</v>
      </c>
      <c r="D3590" s="24" t="str">
        <f>VLOOKUP(C3590,'FHF LUT'!$A$5:$H$81,2,FALSE)</f>
        <v>Fire</v>
      </c>
      <c r="E3590" s="24">
        <v>48</v>
      </c>
      <c r="F3590" s="24" t="s">
        <v>235</v>
      </c>
      <c r="G3590" s="24">
        <v>0</v>
      </c>
      <c r="H3590" s="24">
        <v>0</v>
      </c>
    </row>
    <row r="3591" spans="1:8">
      <c r="A3591" s="24" t="str">
        <f t="shared" si="56"/>
        <v>2007_NCY_1</v>
      </c>
      <c r="B3591" s="24">
        <v>2007</v>
      </c>
      <c r="C3591" s="24" t="s">
        <v>196</v>
      </c>
      <c r="D3591" s="24" t="str">
        <f>VLOOKUP(C3591,'FHF LUT'!$A$5:$H$81,2,FALSE)</f>
        <v>Yellow cedar decline</v>
      </c>
      <c r="E3591" s="24">
        <v>1</v>
      </c>
      <c r="F3591" s="24" t="s">
        <v>10</v>
      </c>
      <c r="G3591" s="24">
        <v>0</v>
      </c>
      <c r="H3591" s="24">
        <v>0</v>
      </c>
    </row>
    <row r="3592" spans="1:8">
      <c r="A3592" s="24" t="str">
        <f t="shared" si="56"/>
        <v>2007_NCY_2</v>
      </c>
      <c r="B3592" s="24">
        <v>2007</v>
      </c>
      <c r="C3592" s="24" t="s">
        <v>196</v>
      </c>
      <c r="D3592" s="24" t="str">
        <f>VLOOKUP(C3592,'FHF LUT'!$A$5:$H$81,2,FALSE)</f>
        <v>Yellow cedar decline</v>
      </c>
      <c r="E3592" s="24">
        <v>2</v>
      </c>
      <c r="F3592" s="24" t="s">
        <v>22</v>
      </c>
      <c r="G3592" s="24">
        <v>0</v>
      </c>
      <c r="H3592" s="24">
        <v>0</v>
      </c>
    </row>
    <row r="3593" spans="1:8">
      <c r="A3593" s="24" t="str">
        <f t="shared" si="56"/>
        <v>2007_NCY_3</v>
      </c>
      <c r="B3593" s="24">
        <v>2007</v>
      </c>
      <c r="C3593" s="24" t="s">
        <v>196</v>
      </c>
      <c r="D3593" s="24" t="str">
        <f>VLOOKUP(C3593,'FHF LUT'!$A$5:$H$81,2,FALSE)</f>
        <v>Yellow cedar decline</v>
      </c>
      <c r="E3593" s="24">
        <v>3</v>
      </c>
      <c r="F3593" s="24" t="s">
        <v>13</v>
      </c>
      <c r="G3593" s="24">
        <v>0</v>
      </c>
      <c r="H3593" s="24">
        <v>0</v>
      </c>
    </row>
    <row r="3594" spans="1:8">
      <c r="A3594" s="24" t="str">
        <f t="shared" si="56"/>
        <v>2007_NCY_4</v>
      </c>
      <c r="B3594" s="24">
        <v>2007</v>
      </c>
      <c r="C3594" s="24" t="s">
        <v>196</v>
      </c>
      <c r="D3594" s="24" t="str">
        <f>VLOOKUP(C3594,'FHF LUT'!$A$5:$H$81,2,FALSE)</f>
        <v>Yellow cedar decline</v>
      </c>
      <c r="E3594" s="24">
        <v>4</v>
      </c>
      <c r="F3594" s="24" t="s">
        <v>28</v>
      </c>
      <c r="G3594" s="24">
        <v>0</v>
      </c>
      <c r="H3594" s="24">
        <v>0</v>
      </c>
    </row>
    <row r="3595" spans="1:8">
      <c r="A3595" s="24" t="str">
        <f t="shared" si="56"/>
        <v>2007_NCY_5</v>
      </c>
      <c r="B3595" s="24">
        <v>2007</v>
      </c>
      <c r="C3595" s="24" t="s">
        <v>196</v>
      </c>
      <c r="D3595" s="24" t="str">
        <f>VLOOKUP(C3595,'FHF LUT'!$A$5:$H$81,2,FALSE)</f>
        <v>Yellow cedar decline</v>
      </c>
      <c r="E3595" s="24">
        <v>5</v>
      </c>
      <c r="F3595" s="24" t="s">
        <v>16</v>
      </c>
      <c r="G3595" s="24">
        <v>0</v>
      </c>
      <c r="H3595" s="24">
        <v>0</v>
      </c>
    </row>
    <row r="3596" spans="1:8">
      <c r="A3596" s="24" t="str">
        <f t="shared" si="56"/>
        <v>2007_NCY_7</v>
      </c>
      <c r="B3596" s="24">
        <v>2007</v>
      </c>
      <c r="C3596" s="24" t="s">
        <v>196</v>
      </c>
      <c r="D3596" s="24" t="str">
        <f>VLOOKUP(C3596,'FHF LUT'!$A$5:$H$81,2,FALSE)</f>
        <v>Yellow cedar decline</v>
      </c>
      <c r="E3596" s="24">
        <v>7</v>
      </c>
      <c r="F3596" s="24" t="s">
        <v>25</v>
      </c>
      <c r="G3596" s="24">
        <v>0</v>
      </c>
      <c r="H3596" s="24">
        <v>0</v>
      </c>
    </row>
    <row r="3597" spans="1:8">
      <c r="A3597" s="24" t="str">
        <f t="shared" si="56"/>
        <v>2007_NCY_8</v>
      </c>
      <c r="B3597" s="24">
        <v>2007</v>
      </c>
      <c r="C3597" s="24" t="s">
        <v>196</v>
      </c>
      <c r="D3597" s="24" t="str">
        <f>VLOOKUP(C3597,'FHF LUT'!$A$5:$H$81,2,FALSE)</f>
        <v>Yellow cedar decline</v>
      </c>
      <c r="E3597" s="24">
        <v>8</v>
      </c>
      <c r="F3597" s="24" t="s">
        <v>29</v>
      </c>
      <c r="G3597" s="24">
        <v>0</v>
      </c>
      <c r="H3597" s="24">
        <v>0</v>
      </c>
    </row>
    <row r="3598" spans="1:8">
      <c r="A3598" s="24" t="str">
        <f t="shared" si="56"/>
        <v>2007_NCY_9</v>
      </c>
      <c r="B3598" s="24">
        <v>2007</v>
      </c>
      <c r="C3598" s="24" t="s">
        <v>196</v>
      </c>
      <c r="D3598" s="24" t="str">
        <f>VLOOKUP(C3598,'FHF LUT'!$A$5:$H$81,2,FALSE)</f>
        <v>Yellow cedar decline</v>
      </c>
      <c r="E3598" s="24">
        <v>9</v>
      </c>
      <c r="F3598" s="24" t="s">
        <v>7</v>
      </c>
      <c r="G3598" s="24">
        <v>0</v>
      </c>
      <c r="H3598" s="24">
        <v>0</v>
      </c>
    </row>
    <row r="3599" spans="1:8">
      <c r="A3599" s="24" t="str">
        <f t="shared" si="56"/>
        <v>2007_NCY_10</v>
      </c>
      <c r="B3599" s="24">
        <v>2007</v>
      </c>
      <c r="C3599" s="24" t="s">
        <v>196</v>
      </c>
      <c r="D3599" s="24" t="str">
        <f>VLOOKUP(C3599,'FHF LUT'!$A$5:$H$81,2,FALSE)</f>
        <v>Yellow cedar decline</v>
      </c>
      <c r="E3599" s="24">
        <v>10</v>
      </c>
      <c r="F3599" s="24" t="s">
        <v>18</v>
      </c>
      <c r="G3599" s="24">
        <v>0</v>
      </c>
      <c r="H3599" s="24">
        <v>0</v>
      </c>
    </row>
    <row r="3600" spans="1:8">
      <c r="A3600" s="24" t="str">
        <f t="shared" si="56"/>
        <v>2007_NCY_11</v>
      </c>
      <c r="B3600" s="24">
        <v>2007</v>
      </c>
      <c r="C3600" s="24" t="s">
        <v>196</v>
      </c>
      <c r="D3600" s="24" t="str">
        <f>VLOOKUP(C3600,'FHF LUT'!$A$5:$H$81,2,FALSE)</f>
        <v>Yellow cedar decline</v>
      </c>
      <c r="E3600" s="24">
        <v>11</v>
      </c>
      <c r="F3600" s="24" t="s">
        <v>4</v>
      </c>
      <c r="G3600" s="24">
        <v>0</v>
      </c>
      <c r="H3600" s="24">
        <v>0</v>
      </c>
    </row>
    <row r="3601" spans="1:8">
      <c r="A3601" s="24" t="str">
        <f t="shared" si="56"/>
        <v>2007_NCY_12</v>
      </c>
      <c r="B3601" s="24">
        <v>2007</v>
      </c>
      <c r="C3601" s="24" t="s">
        <v>196</v>
      </c>
      <c r="D3601" s="24" t="str">
        <f>VLOOKUP(C3601,'FHF LUT'!$A$5:$H$81,2,FALSE)</f>
        <v>Yellow cedar decline</v>
      </c>
      <c r="E3601" s="24">
        <v>12</v>
      </c>
      <c r="F3601" s="24" t="s">
        <v>11</v>
      </c>
      <c r="G3601" s="24">
        <v>0</v>
      </c>
      <c r="H3601" s="24">
        <v>0</v>
      </c>
    </row>
    <row r="3602" spans="1:8">
      <c r="A3602" s="24" t="str">
        <f t="shared" si="56"/>
        <v>2007_NCY_13</v>
      </c>
      <c r="B3602" s="24">
        <v>2007</v>
      </c>
      <c r="C3602" s="24" t="s">
        <v>196</v>
      </c>
      <c r="D3602" s="24" t="str">
        <f>VLOOKUP(C3602,'FHF LUT'!$A$5:$H$81,2,FALSE)</f>
        <v>Yellow cedar decline</v>
      </c>
      <c r="E3602" s="24">
        <v>13</v>
      </c>
      <c r="F3602" s="24" t="s">
        <v>24</v>
      </c>
      <c r="G3602" s="24">
        <v>0</v>
      </c>
      <c r="H3602" s="24">
        <v>0</v>
      </c>
    </row>
    <row r="3603" spans="1:8">
      <c r="A3603" s="24" t="str">
        <f t="shared" si="56"/>
        <v>2007_NCY_14</v>
      </c>
      <c r="B3603" s="24">
        <v>2007</v>
      </c>
      <c r="C3603" s="24" t="s">
        <v>196</v>
      </c>
      <c r="D3603" s="24" t="str">
        <f>VLOOKUP(C3603,'FHF LUT'!$A$5:$H$81,2,FALSE)</f>
        <v>Yellow cedar decline</v>
      </c>
      <c r="E3603" s="24">
        <v>14</v>
      </c>
      <c r="F3603" s="24" t="s">
        <v>30</v>
      </c>
      <c r="G3603" s="24">
        <v>0</v>
      </c>
      <c r="H3603" s="24">
        <v>0</v>
      </c>
    </row>
    <row r="3604" spans="1:8">
      <c r="A3604" s="24" t="str">
        <f t="shared" si="56"/>
        <v>2007_NCY_15</v>
      </c>
      <c r="B3604" s="24">
        <v>2007</v>
      </c>
      <c r="C3604" s="24" t="s">
        <v>196</v>
      </c>
      <c r="D3604" s="24" t="str">
        <f>VLOOKUP(C3604,'FHF LUT'!$A$5:$H$81,2,FALSE)</f>
        <v>Yellow cedar decline</v>
      </c>
      <c r="E3604" s="24">
        <v>15</v>
      </c>
      <c r="F3604" s="24" t="s">
        <v>33</v>
      </c>
      <c r="G3604" s="24">
        <v>0</v>
      </c>
      <c r="H3604" s="24">
        <v>0</v>
      </c>
    </row>
    <row r="3605" spans="1:8">
      <c r="A3605" s="24" t="str">
        <f t="shared" si="56"/>
        <v>2007_NCY_16</v>
      </c>
      <c r="B3605" s="24">
        <v>2007</v>
      </c>
      <c r="C3605" s="24" t="s">
        <v>196</v>
      </c>
      <c r="D3605" s="24" t="str">
        <f>VLOOKUP(C3605,'FHF LUT'!$A$5:$H$81,2,FALSE)</f>
        <v>Yellow cedar decline</v>
      </c>
      <c r="E3605" s="24">
        <v>16</v>
      </c>
      <c r="F3605" s="24" t="s">
        <v>12</v>
      </c>
      <c r="G3605" s="24">
        <v>0</v>
      </c>
      <c r="H3605" s="24">
        <v>0</v>
      </c>
    </row>
    <row r="3606" spans="1:8">
      <c r="A3606" s="24" t="str">
        <f t="shared" si="56"/>
        <v>2007_NCY_17</v>
      </c>
      <c r="B3606" s="24">
        <v>2007</v>
      </c>
      <c r="C3606" s="24" t="s">
        <v>196</v>
      </c>
      <c r="D3606" s="24" t="str">
        <f>VLOOKUP(C3606,'FHF LUT'!$A$5:$H$81,2,FALSE)</f>
        <v>Yellow cedar decline</v>
      </c>
      <c r="E3606" s="24">
        <v>17</v>
      </c>
      <c r="F3606" s="24" t="s">
        <v>32</v>
      </c>
      <c r="G3606" s="24">
        <v>0</v>
      </c>
      <c r="H3606" s="24">
        <v>0</v>
      </c>
    </row>
    <row r="3607" spans="1:8">
      <c r="A3607" s="24" t="str">
        <f t="shared" si="56"/>
        <v>2007_NCY_18</v>
      </c>
      <c r="B3607" s="24">
        <v>2007</v>
      </c>
      <c r="C3607" s="24" t="s">
        <v>196</v>
      </c>
      <c r="D3607" s="24" t="str">
        <f>VLOOKUP(C3607,'FHF LUT'!$A$5:$H$81,2,FALSE)</f>
        <v>Yellow cedar decline</v>
      </c>
      <c r="E3607" s="24">
        <v>18</v>
      </c>
      <c r="F3607" s="24" t="s">
        <v>15</v>
      </c>
      <c r="G3607" s="24">
        <v>0</v>
      </c>
      <c r="H3607" s="24">
        <v>0</v>
      </c>
    </row>
    <row r="3608" spans="1:8">
      <c r="A3608" s="24" t="str">
        <f t="shared" si="56"/>
        <v>2007_NCY_20</v>
      </c>
      <c r="B3608" s="24">
        <v>2007</v>
      </c>
      <c r="C3608" s="24" t="s">
        <v>196</v>
      </c>
      <c r="D3608" s="24" t="str">
        <f>VLOOKUP(C3608,'FHF LUT'!$A$5:$H$81,2,FALSE)</f>
        <v>Yellow cedar decline</v>
      </c>
      <c r="E3608" s="24">
        <v>20</v>
      </c>
      <c r="F3608" s="24" t="s">
        <v>6</v>
      </c>
      <c r="G3608" s="24">
        <v>0</v>
      </c>
      <c r="H3608" s="24">
        <v>0</v>
      </c>
    </row>
    <row r="3609" spans="1:8">
      <c r="A3609" s="24" t="str">
        <f t="shared" si="56"/>
        <v>2007_NCY_22</v>
      </c>
      <c r="B3609" s="24">
        <v>2007</v>
      </c>
      <c r="C3609" s="24" t="s">
        <v>196</v>
      </c>
      <c r="D3609" s="24" t="str">
        <f>VLOOKUP(C3609,'FHF LUT'!$A$5:$H$81,2,FALSE)</f>
        <v>Yellow cedar decline</v>
      </c>
      <c r="E3609" s="24">
        <v>22</v>
      </c>
      <c r="F3609" s="24" t="s">
        <v>19</v>
      </c>
      <c r="G3609" s="24">
        <v>0</v>
      </c>
      <c r="H3609" s="24">
        <v>0</v>
      </c>
    </row>
    <row r="3610" spans="1:8">
      <c r="A3610" s="24" t="str">
        <f t="shared" si="56"/>
        <v>2007_NCY_23</v>
      </c>
      <c r="B3610" s="24">
        <v>2007</v>
      </c>
      <c r="C3610" s="24" t="s">
        <v>196</v>
      </c>
      <c r="D3610" s="24" t="str">
        <f>VLOOKUP(C3610,'FHF LUT'!$A$5:$H$81,2,FALSE)</f>
        <v>Yellow cedar decline</v>
      </c>
      <c r="E3610" s="24">
        <v>23</v>
      </c>
      <c r="F3610" s="24" t="s">
        <v>27</v>
      </c>
      <c r="G3610" s="24">
        <v>0</v>
      </c>
      <c r="H3610" s="24">
        <v>0</v>
      </c>
    </row>
    <row r="3611" spans="1:8">
      <c r="A3611" s="24" t="str">
        <f t="shared" si="56"/>
        <v>2007_NCY_24</v>
      </c>
      <c r="B3611" s="24">
        <v>2007</v>
      </c>
      <c r="C3611" s="24" t="s">
        <v>196</v>
      </c>
      <c r="D3611" s="24" t="str">
        <f>VLOOKUP(C3611,'FHF LUT'!$A$5:$H$81,2,FALSE)</f>
        <v>Yellow cedar decline</v>
      </c>
      <c r="E3611" s="24">
        <v>24</v>
      </c>
      <c r="F3611" s="24" t="s">
        <v>17</v>
      </c>
      <c r="G3611" s="24">
        <v>0</v>
      </c>
      <c r="H3611" s="24">
        <v>0</v>
      </c>
    </row>
    <row r="3612" spans="1:8">
      <c r="A3612" s="24" t="str">
        <f t="shared" si="56"/>
        <v>2007_NCY_25</v>
      </c>
      <c r="B3612" s="24">
        <v>2007</v>
      </c>
      <c r="C3612" s="24" t="s">
        <v>196</v>
      </c>
      <c r="D3612" s="24" t="str">
        <f>VLOOKUP(C3612,'FHF LUT'!$A$5:$H$81,2,FALSE)</f>
        <v>Yellow cedar decline</v>
      </c>
      <c r="E3612" s="24">
        <v>25</v>
      </c>
      <c r="F3612" s="24" t="s">
        <v>23</v>
      </c>
      <c r="G3612" s="24">
        <v>3655</v>
      </c>
      <c r="H3612" s="24">
        <v>3655</v>
      </c>
    </row>
    <row r="3613" spans="1:8">
      <c r="A3613" s="24" t="str">
        <f t="shared" si="56"/>
        <v>2007_NCY_26</v>
      </c>
      <c r="B3613" s="24">
        <v>2007</v>
      </c>
      <c r="C3613" s="24" t="s">
        <v>196</v>
      </c>
      <c r="D3613" s="24" t="str">
        <f>VLOOKUP(C3613,'FHF LUT'!$A$5:$H$81,2,FALSE)</f>
        <v>Yellow cedar decline</v>
      </c>
      <c r="E3613" s="24">
        <v>26</v>
      </c>
      <c r="F3613" s="24" t="s">
        <v>14</v>
      </c>
      <c r="G3613" s="24">
        <v>0</v>
      </c>
      <c r="H3613" s="24">
        <v>0</v>
      </c>
    </row>
    <row r="3614" spans="1:8">
      <c r="A3614" s="24" t="str">
        <f t="shared" si="56"/>
        <v>2007_NCY_27</v>
      </c>
      <c r="B3614" s="24">
        <v>2007</v>
      </c>
      <c r="C3614" s="24" t="s">
        <v>196</v>
      </c>
      <c r="D3614" s="24" t="str">
        <f>VLOOKUP(C3614,'FHF LUT'!$A$5:$H$81,2,FALSE)</f>
        <v>Yellow cedar decline</v>
      </c>
      <c r="E3614" s="24">
        <v>27</v>
      </c>
      <c r="F3614" s="24" t="s">
        <v>21</v>
      </c>
      <c r="G3614" s="24">
        <v>0</v>
      </c>
      <c r="H3614" s="24">
        <v>0</v>
      </c>
    </row>
    <row r="3615" spans="1:8">
      <c r="A3615" s="24" t="str">
        <f t="shared" si="56"/>
        <v>2007_NCY_29</v>
      </c>
      <c r="B3615" s="24">
        <v>2007</v>
      </c>
      <c r="C3615" s="24" t="s">
        <v>196</v>
      </c>
      <c r="D3615" s="24" t="str">
        <f>VLOOKUP(C3615,'FHF LUT'!$A$5:$H$81,2,FALSE)</f>
        <v>Yellow cedar decline</v>
      </c>
      <c r="E3615" s="24">
        <v>29</v>
      </c>
      <c r="F3615" s="24" t="s">
        <v>9</v>
      </c>
      <c r="G3615" s="24">
        <v>0</v>
      </c>
      <c r="H3615" s="24">
        <v>0</v>
      </c>
    </row>
    <row r="3616" spans="1:8">
      <c r="A3616" s="24" t="str">
        <f t="shared" si="56"/>
        <v>2007_NCY_30</v>
      </c>
      <c r="B3616" s="24">
        <v>2007</v>
      </c>
      <c r="C3616" s="24" t="s">
        <v>196</v>
      </c>
      <c r="D3616" s="24" t="str">
        <f>VLOOKUP(C3616,'FHF LUT'!$A$5:$H$81,2,FALSE)</f>
        <v>Yellow cedar decline</v>
      </c>
      <c r="E3616" s="24">
        <v>30</v>
      </c>
      <c r="F3616" s="24" t="s">
        <v>35</v>
      </c>
      <c r="G3616" s="24">
        <v>0</v>
      </c>
      <c r="H3616" s="24">
        <v>0</v>
      </c>
    </row>
    <row r="3617" spans="1:8">
      <c r="A3617" s="24" t="str">
        <f t="shared" si="56"/>
        <v>2007_NCY_31</v>
      </c>
      <c r="B3617" s="24">
        <v>2007</v>
      </c>
      <c r="C3617" s="24" t="s">
        <v>196</v>
      </c>
      <c r="D3617" s="24" t="str">
        <f>VLOOKUP(C3617,'FHF LUT'!$A$5:$H$81,2,FALSE)</f>
        <v>Yellow cedar decline</v>
      </c>
      <c r="E3617" s="24">
        <v>31</v>
      </c>
      <c r="F3617" s="24" t="s">
        <v>34</v>
      </c>
      <c r="G3617" s="24">
        <v>0</v>
      </c>
      <c r="H3617" s="24">
        <v>0</v>
      </c>
    </row>
    <row r="3618" spans="1:8">
      <c r="A3618" s="24" t="str">
        <f t="shared" si="56"/>
        <v>2007_NCY_38</v>
      </c>
      <c r="B3618" s="24">
        <v>2007</v>
      </c>
      <c r="C3618" s="24" t="s">
        <v>196</v>
      </c>
      <c r="D3618" s="24" t="str">
        <f>VLOOKUP(C3618,'FHF LUT'!$A$5:$H$81,2,FALSE)</f>
        <v>Yellow cedar decline</v>
      </c>
      <c r="E3618" s="24">
        <v>38</v>
      </c>
      <c r="F3618" s="24" t="s">
        <v>8</v>
      </c>
      <c r="G3618" s="24">
        <v>0</v>
      </c>
      <c r="H3618" s="24">
        <v>0</v>
      </c>
    </row>
    <row r="3619" spans="1:8">
      <c r="A3619" s="24" t="str">
        <f t="shared" si="56"/>
        <v>2007_NCY_39</v>
      </c>
      <c r="B3619" s="24">
        <v>2007</v>
      </c>
      <c r="C3619" s="24" t="s">
        <v>196</v>
      </c>
      <c r="D3619" s="24" t="str">
        <f>VLOOKUP(C3619,'FHF LUT'!$A$5:$H$81,2,FALSE)</f>
        <v>Yellow cedar decline</v>
      </c>
      <c r="E3619" s="24">
        <v>39</v>
      </c>
      <c r="F3619" s="24" t="s">
        <v>36</v>
      </c>
      <c r="G3619" s="24">
        <v>0</v>
      </c>
      <c r="H3619" s="24">
        <v>0</v>
      </c>
    </row>
    <row r="3620" spans="1:8">
      <c r="A3620" s="24" t="str">
        <f t="shared" si="56"/>
        <v>2007_NCY_40</v>
      </c>
      <c r="B3620" s="24">
        <v>2007</v>
      </c>
      <c r="C3620" s="24" t="s">
        <v>196</v>
      </c>
      <c r="D3620" s="24" t="str">
        <f>VLOOKUP(C3620,'FHF LUT'!$A$5:$H$81,2,FALSE)</f>
        <v>Yellow cedar decline</v>
      </c>
      <c r="E3620" s="24">
        <v>40</v>
      </c>
      <c r="F3620" s="24" t="s">
        <v>31</v>
      </c>
      <c r="G3620" s="24">
        <v>0</v>
      </c>
      <c r="H3620" s="24">
        <v>0</v>
      </c>
    </row>
    <row r="3621" spans="1:8">
      <c r="A3621" s="24" t="str">
        <f t="shared" si="56"/>
        <v>2007_NCY_41</v>
      </c>
      <c r="B3621" s="24">
        <v>2007</v>
      </c>
      <c r="C3621" s="24" t="s">
        <v>196</v>
      </c>
      <c r="D3621" s="24" t="str">
        <f>VLOOKUP(C3621,'FHF LUT'!$A$5:$H$81,2,FALSE)</f>
        <v>Yellow cedar decline</v>
      </c>
      <c r="E3621" s="24">
        <v>41</v>
      </c>
      <c r="F3621" s="24" t="s">
        <v>26</v>
      </c>
      <c r="G3621" s="24">
        <v>0</v>
      </c>
      <c r="H3621" s="24">
        <v>0</v>
      </c>
    </row>
    <row r="3622" spans="1:8">
      <c r="A3622" s="24" t="str">
        <f t="shared" si="56"/>
        <v>2007_NCY_43</v>
      </c>
      <c r="B3622" s="24">
        <v>2007</v>
      </c>
      <c r="C3622" s="24" t="s">
        <v>196</v>
      </c>
      <c r="D3622" s="24" t="str">
        <f>VLOOKUP(C3622,'FHF LUT'!$A$5:$H$81,2,FALSE)</f>
        <v>Yellow cedar decline</v>
      </c>
      <c r="E3622" s="24">
        <v>43</v>
      </c>
      <c r="F3622" s="24" t="s">
        <v>20</v>
      </c>
      <c r="G3622" s="24">
        <v>0</v>
      </c>
      <c r="H3622" s="24">
        <v>0</v>
      </c>
    </row>
    <row r="3623" spans="1:8">
      <c r="A3623" s="24" t="str">
        <f t="shared" si="56"/>
        <v>2007_NCY_44</v>
      </c>
      <c r="B3623" s="24">
        <v>2007</v>
      </c>
      <c r="C3623" s="24" t="s">
        <v>196</v>
      </c>
      <c r="D3623" s="24" t="str">
        <f>VLOOKUP(C3623,'FHF LUT'!$A$5:$H$81,2,FALSE)</f>
        <v>Yellow cedar decline</v>
      </c>
      <c r="E3623" s="24">
        <v>44</v>
      </c>
      <c r="F3623" s="24" t="s">
        <v>3</v>
      </c>
      <c r="G3623" s="24">
        <v>1097</v>
      </c>
      <c r="H3623" s="24">
        <v>1097</v>
      </c>
    </row>
    <row r="3624" spans="1:8">
      <c r="A3624" s="24" t="str">
        <f t="shared" si="56"/>
        <v>2007_NCY_45</v>
      </c>
      <c r="B3624" s="24">
        <v>2007</v>
      </c>
      <c r="C3624" s="24" t="s">
        <v>196</v>
      </c>
      <c r="D3624" s="24" t="str">
        <f>VLOOKUP(C3624,'FHF LUT'!$A$5:$H$81,2,FALSE)</f>
        <v>Yellow cedar decline</v>
      </c>
      <c r="E3624" s="24">
        <v>45</v>
      </c>
      <c r="F3624" s="24" t="s">
        <v>5</v>
      </c>
      <c r="G3624" s="24">
        <v>0</v>
      </c>
      <c r="H3624" s="24">
        <v>0</v>
      </c>
    </row>
    <row r="3625" spans="1:8">
      <c r="A3625" s="24" t="str">
        <f t="shared" si="56"/>
        <v>2007_NCY_46</v>
      </c>
      <c r="B3625" s="24">
        <v>2007</v>
      </c>
      <c r="C3625" s="24" t="s">
        <v>196</v>
      </c>
      <c r="D3625" s="24" t="str">
        <f>VLOOKUP(C3625,'FHF LUT'!$A$5:$H$81,2,FALSE)</f>
        <v>Yellow cedar decline</v>
      </c>
      <c r="E3625" s="24">
        <v>46</v>
      </c>
      <c r="F3625" s="24" t="s">
        <v>234</v>
      </c>
      <c r="G3625" s="24">
        <v>21719</v>
      </c>
      <c r="H3625" s="24">
        <v>21719</v>
      </c>
    </row>
    <row r="3626" spans="1:8">
      <c r="A3626" s="24" t="str">
        <f t="shared" si="56"/>
        <v>2007_NCY_47</v>
      </c>
      <c r="B3626" s="24">
        <v>2007</v>
      </c>
      <c r="C3626" s="24" t="s">
        <v>196</v>
      </c>
      <c r="D3626" s="24" t="str">
        <f>VLOOKUP(C3626,'FHF LUT'!$A$5:$H$81,2,FALSE)</f>
        <v>Yellow cedar decline</v>
      </c>
      <c r="E3626" s="24">
        <v>47</v>
      </c>
      <c r="F3626" s="24" t="s">
        <v>233</v>
      </c>
      <c r="G3626" s="24">
        <v>0</v>
      </c>
      <c r="H3626" s="24">
        <v>0</v>
      </c>
    </row>
    <row r="3627" spans="1:8">
      <c r="A3627" s="24" t="str">
        <f t="shared" si="56"/>
        <v>2007_NCY_48</v>
      </c>
      <c r="B3627" s="24">
        <v>2007</v>
      </c>
      <c r="C3627" s="24" t="s">
        <v>196</v>
      </c>
      <c r="D3627" s="24" t="str">
        <f>VLOOKUP(C3627,'FHF LUT'!$A$5:$H$81,2,FALSE)</f>
        <v>Yellow cedar decline</v>
      </c>
      <c r="E3627" s="24">
        <v>48</v>
      </c>
      <c r="F3627" s="24" t="s">
        <v>235</v>
      </c>
      <c r="G3627" s="24">
        <v>0</v>
      </c>
      <c r="H3627" s="24">
        <v>0</v>
      </c>
    </row>
    <row r="3628" spans="1:8">
      <c r="A3628" s="24" t="str">
        <f t="shared" si="56"/>
        <v>2007_NDM_1</v>
      </c>
      <c r="B3628" s="24">
        <v>2007</v>
      </c>
      <c r="C3628" s="24" t="s">
        <v>332</v>
      </c>
      <c r="D3628" s="24" t="str">
        <f>VLOOKUP(C3628,'FHF LUT'!$A$5:$H$81,2,FALSE)</f>
        <v>Drought-caused Mortality</v>
      </c>
      <c r="E3628" s="24">
        <v>1</v>
      </c>
      <c r="F3628" s="24" t="s">
        <v>10</v>
      </c>
      <c r="G3628" s="24">
        <v>0</v>
      </c>
      <c r="H3628" s="24">
        <v>0</v>
      </c>
    </row>
    <row r="3629" spans="1:8">
      <c r="A3629" s="24" t="str">
        <f t="shared" si="56"/>
        <v>2007_NDM_2</v>
      </c>
      <c r="B3629" s="24">
        <v>2007</v>
      </c>
      <c r="C3629" s="24" t="s">
        <v>332</v>
      </c>
      <c r="D3629" s="24" t="str">
        <f>VLOOKUP(C3629,'FHF LUT'!$A$5:$H$81,2,FALSE)</f>
        <v>Drought-caused Mortality</v>
      </c>
      <c r="E3629" s="24">
        <v>2</v>
      </c>
      <c r="F3629" s="24" t="s">
        <v>22</v>
      </c>
      <c r="G3629" s="24">
        <v>0</v>
      </c>
      <c r="H3629" s="24">
        <v>0</v>
      </c>
    </row>
    <row r="3630" spans="1:8">
      <c r="A3630" s="24" t="str">
        <f t="shared" si="56"/>
        <v>2007_NDM_3</v>
      </c>
      <c r="B3630" s="24">
        <v>2007</v>
      </c>
      <c r="C3630" s="24" t="s">
        <v>332</v>
      </c>
      <c r="D3630" s="24" t="str">
        <f>VLOOKUP(C3630,'FHF LUT'!$A$5:$H$81,2,FALSE)</f>
        <v>Drought-caused Mortality</v>
      </c>
      <c r="E3630" s="24">
        <v>3</v>
      </c>
      <c r="F3630" s="24" t="s">
        <v>13</v>
      </c>
      <c r="G3630" s="24">
        <v>0</v>
      </c>
      <c r="H3630" s="24">
        <v>0</v>
      </c>
    </row>
    <row r="3631" spans="1:8">
      <c r="A3631" s="24" t="str">
        <f t="shared" si="56"/>
        <v>2007_NDM_4</v>
      </c>
      <c r="B3631" s="24">
        <v>2007</v>
      </c>
      <c r="C3631" s="24" t="s">
        <v>332</v>
      </c>
      <c r="D3631" s="24" t="str">
        <f>VLOOKUP(C3631,'FHF LUT'!$A$5:$H$81,2,FALSE)</f>
        <v>Drought-caused Mortality</v>
      </c>
      <c r="E3631" s="24">
        <v>4</v>
      </c>
      <c r="F3631" s="24" t="s">
        <v>28</v>
      </c>
      <c r="G3631" s="24">
        <v>0</v>
      </c>
      <c r="H3631" s="24">
        <v>0</v>
      </c>
    </row>
    <row r="3632" spans="1:8">
      <c r="A3632" s="24" t="str">
        <f t="shared" si="56"/>
        <v>2007_NDM_5</v>
      </c>
      <c r="B3632" s="24">
        <v>2007</v>
      </c>
      <c r="C3632" s="24" t="s">
        <v>332</v>
      </c>
      <c r="D3632" s="24" t="str">
        <f>VLOOKUP(C3632,'FHF LUT'!$A$5:$H$81,2,FALSE)</f>
        <v>Drought-caused Mortality</v>
      </c>
      <c r="E3632" s="24">
        <v>5</v>
      </c>
      <c r="F3632" s="24" t="s">
        <v>16</v>
      </c>
      <c r="G3632" s="24">
        <v>0</v>
      </c>
      <c r="H3632" s="24">
        <v>0</v>
      </c>
    </row>
    <row r="3633" spans="1:8">
      <c r="A3633" s="24" t="str">
        <f t="shared" si="56"/>
        <v>2007_NDM_7</v>
      </c>
      <c r="B3633" s="24">
        <v>2007</v>
      </c>
      <c r="C3633" s="24" t="s">
        <v>332</v>
      </c>
      <c r="D3633" s="24" t="str">
        <f>VLOOKUP(C3633,'FHF LUT'!$A$5:$H$81,2,FALSE)</f>
        <v>Drought-caused Mortality</v>
      </c>
      <c r="E3633" s="24">
        <v>7</v>
      </c>
      <c r="F3633" s="24" t="s">
        <v>25</v>
      </c>
      <c r="G3633" s="24">
        <v>0</v>
      </c>
      <c r="H3633" s="24">
        <v>0</v>
      </c>
    </row>
    <row r="3634" spans="1:8">
      <c r="A3634" s="24" t="str">
        <f t="shared" si="56"/>
        <v>2007_NDM_8</v>
      </c>
      <c r="B3634" s="24">
        <v>2007</v>
      </c>
      <c r="C3634" s="24" t="s">
        <v>332</v>
      </c>
      <c r="D3634" s="24" t="str">
        <f>VLOOKUP(C3634,'FHF LUT'!$A$5:$H$81,2,FALSE)</f>
        <v>Drought-caused Mortality</v>
      </c>
      <c r="E3634" s="24">
        <v>8</v>
      </c>
      <c r="F3634" s="24" t="s">
        <v>29</v>
      </c>
      <c r="G3634" s="24">
        <v>0</v>
      </c>
      <c r="H3634" s="24">
        <v>0</v>
      </c>
    </row>
    <row r="3635" spans="1:8">
      <c r="A3635" s="24" t="str">
        <f t="shared" si="56"/>
        <v>2007_NDM_9</v>
      </c>
      <c r="B3635" s="24">
        <v>2007</v>
      </c>
      <c r="C3635" s="24" t="s">
        <v>332</v>
      </c>
      <c r="D3635" s="24" t="str">
        <f>VLOOKUP(C3635,'FHF LUT'!$A$5:$H$81,2,FALSE)</f>
        <v>Drought-caused Mortality</v>
      </c>
      <c r="E3635" s="24">
        <v>9</v>
      </c>
      <c r="F3635" s="24" t="s">
        <v>7</v>
      </c>
      <c r="G3635" s="24">
        <v>0</v>
      </c>
      <c r="H3635" s="24">
        <v>0</v>
      </c>
    </row>
    <row r="3636" spans="1:8">
      <c r="A3636" s="24" t="str">
        <f t="shared" si="56"/>
        <v>2007_NDM_10</v>
      </c>
      <c r="B3636" s="24">
        <v>2007</v>
      </c>
      <c r="C3636" s="24" t="s">
        <v>332</v>
      </c>
      <c r="D3636" s="24" t="str">
        <f>VLOOKUP(C3636,'FHF LUT'!$A$5:$H$81,2,FALSE)</f>
        <v>Drought-caused Mortality</v>
      </c>
      <c r="E3636" s="24">
        <v>10</v>
      </c>
      <c r="F3636" s="24" t="s">
        <v>18</v>
      </c>
      <c r="G3636" s="24">
        <v>0</v>
      </c>
      <c r="H3636" s="24">
        <v>0</v>
      </c>
    </row>
    <row r="3637" spans="1:8">
      <c r="A3637" s="24" t="str">
        <f t="shared" si="56"/>
        <v>2007_NDM_11</v>
      </c>
      <c r="B3637" s="24">
        <v>2007</v>
      </c>
      <c r="C3637" s="24" t="s">
        <v>332</v>
      </c>
      <c r="D3637" s="24" t="str">
        <f>VLOOKUP(C3637,'FHF LUT'!$A$5:$H$81,2,FALSE)</f>
        <v>Drought-caused Mortality</v>
      </c>
      <c r="E3637" s="24">
        <v>11</v>
      </c>
      <c r="F3637" s="24" t="s">
        <v>4</v>
      </c>
      <c r="G3637" s="24">
        <v>0</v>
      </c>
      <c r="H3637" s="24">
        <v>0</v>
      </c>
    </row>
    <row r="3638" spans="1:8">
      <c r="A3638" s="24" t="str">
        <f t="shared" si="56"/>
        <v>2007_NDM_12</v>
      </c>
      <c r="B3638" s="24">
        <v>2007</v>
      </c>
      <c r="C3638" s="24" t="s">
        <v>332</v>
      </c>
      <c r="D3638" s="24" t="str">
        <f>VLOOKUP(C3638,'FHF LUT'!$A$5:$H$81,2,FALSE)</f>
        <v>Drought-caused Mortality</v>
      </c>
      <c r="E3638" s="24">
        <v>12</v>
      </c>
      <c r="F3638" s="24" t="s">
        <v>11</v>
      </c>
      <c r="G3638" s="24">
        <v>0</v>
      </c>
      <c r="H3638" s="24">
        <v>0</v>
      </c>
    </row>
    <row r="3639" spans="1:8">
      <c r="A3639" s="24" t="str">
        <f t="shared" si="56"/>
        <v>2007_NDM_13</v>
      </c>
      <c r="B3639" s="24">
        <v>2007</v>
      </c>
      <c r="C3639" s="24" t="s">
        <v>332</v>
      </c>
      <c r="D3639" s="24" t="str">
        <f>VLOOKUP(C3639,'FHF LUT'!$A$5:$H$81,2,FALSE)</f>
        <v>Drought-caused Mortality</v>
      </c>
      <c r="E3639" s="24">
        <v>13</v>
      </c>
      <c r="F3639" s="24" t="s">
        <v>24</v>
      </c>
      <c r="G3639" s="24">
        <v>0</v>
      </c>
      <c r="H3639" s="24">
        <v>0</v>
      </c>
    </row>
    <row r="3640" spans="1:8">
      <c r="A3640" s="24" t="str">
        <f t="shared" si="56"/>
        <v>2007_NDM_14</v>
      </c>
      <c r="B3640" s="24">
        <v>2007</v>
      </c>
      <c r="C3640" s="24" t="s">
        <v>332</v>
      </c>
      <c r="D3640" s="24" t="str">
        <f>VLOOKUP(C3640,'FHF LUT'!$A$5:$H$81,2,FALSE)</f>
        <v>Drought-caused Mortality</v>
      </c>
      <c r="E3640" s="24">
        <v>14</v>
      </c>
      <c r="F3640" s="24" t="s">
        <v>30</v>
      </c>
      <c r="G3640" s="24">
        <v>0</v>
      </c>
      <c r="H3640" s="24">
        <v>0</v>
      </c>
    </row>
    <row r="3641" spans="1:8">
      <c r="A3641" s="24" t="str">
        <f t="shared" si="56"/>
        <v>2007_NDM_15</v>
      </c>
      <c r="B3641" s="24">
        <v>2007</v>
      </c>
      <c r="C3641" s="24" t="s">
        <v>332</v>
      </c>
      <c r="D3641" s="24" t="str">
        <f>VLOOKUP(C3641,'FHF LUT'!$A$5:$H$81,2,FALSE)</f>
        <v>Drought-caused Mortality</v>
      </c>
      <c r="E3641" s="24">
        <v>15</v>
      </c>
      <c r="F3641" s="24" t="s">
        <v>33</v>
      </c>
      <c r="G3641" s="24">
        <v>0</v>
      </c>
      <c r="H3641" s="24">
        <v>0</v>
      </c>
    </row>
    <row r="3642" spans="1:8">
      <c r="A3642" s="24" t="str">
        <f t="shared" si="56"/>
        <v>2007_NDM_16</v>
      </c>
      <c r="B3642" s="24">
        <v>2007</v>
      </c>
      <c r="C3642" s="24" t="s">
        <v>332</v>
      </c>
      <c r="D3642" s="24" t="str">
        <f>VLOOKUP(C3642,'FHF LUT'!$A$5:$H$81,2,FALSE)</f>
        <v>Drought-caused Mortality</v>
      </c>
      <c r="E3642" s="24">
        <v>16</v>
      </c>
      <c r="F3642" s="24" t="s">
        <v>12</v>
      </c>
      <c r="G3642" s="24">
        <v>0</v>
      </c>
      <c r="H3642" s="24">
        <v>0</v>
      </c>
    </row>
    <row r="3643" spans="1:8">
      <c r="A3643" s="24" t="str">
        <f t="shared" si="56"/>
        <v>2007_NDM_17</v>
      </c>
      <c r="B3643" s="24">
        <v>2007</v>
      </c>
      <c r="C3643" s="24" t="s">
        <v>332</v>
      </c>
      <c r="D3643" s="24" t="str">
        <f>VLOOKUP(C3643,'FHF LUT'!$A$5:$H$81,2,FALSE)</f>
        <v>Drought-caused Mortality</v>
      </c>
      <c r="E3643" s="24">
        <v>17</v>
      </c>
      <c r="F3643" s="24" t="s">
        <v>32</v>
      </c>
      <c r="G3643" s="24">
        <v>0</v>
      </c>
      <c r="H3643" s="24">
        <v>0</v>
      </c>
    </row>
    <row r="3644" spans="1:8">
      <c r="A3644" s="24" t="str">
        <f t="shared" si="56"/>
        <v>2007_NDM_18</v>
      </c>
      <c r="B3644" s="24">
        <v>2007</v>
      </c>
      <c r="C3644" s="24" t="s">
        <v>332</v>
      </c>
      <c r="D3644" s="24" t="str">
        <f>VLOOKUP(C3644,'FHF LUT'!$A$5:$H$81,2,FALSE)</f>
        <v>Drought-caused Mortality</v>
      </c>
      <c r="E3644" s="24">
        <v>18</v>
      </c>
      <c r="F3644" s="24" t="s">
        <v>15</v>
      </c>
      <c r="G3644" s="24">
        <v>0</v>
      </c>
      <c r="H3644" s="24">
        <v>0</v>
      </c>
    </row>
    <row r="3645" spans="1:8">
      <c r="A3645" s="24" t="str">
        <f t="shared" si="56"/>
        <v>2007_NDM_20</v>
      </c>
      <c r="B3645" s="24">
        <v>2007</v>
      </c>
      <c r="C3645" s="24" t="s">
        <v>332</v>
      </c>
      <c r="D3645" s="24" t="str">
        <f>VLOOKUP(C3645,'FHF LUT'!$A$5:$H$81,2,FALSE)</f>
        <v>Drought-caused Mortality</v>
      </c>
      <c r="E3645" s="24">
        <v>20</v>
      </c>
      <c r="F3645" s="24" t="s">
        <v>6</v>
      </c>
      <c r="G3645" s="24">
        <v>0</v>
      </c>
      <c r="H3645" s="24">
        <v>0</v>
      </c>
    </row>
    <row r="3646" spans="1:8">
      <c r="A3646" s="24" t="str">
        <f t="shared" si="56"/>
        <v>2007_NDM_22</v>
      </c>
      <c r="B3646" s="24">
        <v>2007</v>
      </c>
      <c r="C3646" s="24" t="s">
        <v>332</v>
      </c>
      <c r="D3646" s="24" t="str">
        <f>VLOOKUP(C3646,'FHF LUT'!$A$5:$H$81,2,FALSE)</f>
        <v>Drought-caused Mortality</v>
      </c>
      <c r="E3646" s="24">
        <v>22</v>
      </c>
      <c r="F3646" s="24" t="s">
        <v>19</v>
      </c>
      <c r="G3646" s="24">
        <v>0</v>
      </c>
      <c r="H3646" s="24">
        <v>0</v>
      </c>
    </row>
    <row r="3647" spans="1:8">
      <c r="A3647" s="24" t="str">
        <f t="shared" si="56"/>
        <v>2007_NDM_23</v>
      </c>
      <c r="B3647" s="24">
        <v>2007</v>
      </c>
      <c r="C3647" s="24" t="s">
        <v>332</v>
      </c>
      <c r="D3647" s="24" t="str">
        <f>VLOOKUP(C3647,'FHF LUT'!$A$5:$H$81,2,FALSE)</f>
        <v>Drought-caused Mortality</v>
      </c>
      <c r="E3647" s="24">
        <v>23</v>
      </c>
      <c r="F3647" s="24" t="s">
        <v>27</v>
      </c>
      <c r="G3647" s="24">
        <v>0</v>
      </c>
      <c r="H3647" s="24">
        <v>0</v>
      </c>
    </row>
    <row r="3648" spans="1:8">
      <c r="A3648" s="24" t="str">
        <f t="shared" si="56"/>
        <v>2007_NDM_24</v>
      </c>
      <c r="B3648" s="24">
        <v>2007</v>
      </c>
      <c r="C3648" s="24" t="s">
        <v>332</v>
      </c>
      <c r="D3648" s="24" t="str">
        <f>VLOOKUP(C3648,'FHF LUT'!$A$5:$H$81,2,FALSE)</f>
        <v>Drought-caused Mortality</v>
      </c>
      <c r="E3648" s="24">
        <v>24</v>
      </c>
      <c r="F3648" s="24" t="s">
        <v>17</v>
      </c>
      <c r="G3648" s="24">
        <v>0</v>
      </c>
      <c r="H3648" s="24">
        <v>0</v>
      </c>
    </row>
    <row r="3649" spans="1:8">
      <c r="A3649" s="24" t="str">
        <f t="shared" si="56"/>
        <v>2007_NDM_25</v>
      </c>
      <c r="B3649" s="24">
        <v>2007</v>
      </c>
      <c r="C3649" s="24" t="s">
        <v>332</v>
      </c>
      <c r="D3649" s="24" t="str">
        <f>VLOOKUP(C3649,'FHF LUT'!$A$5:$H$81,2,FALSE)</f>
        <v>Drought-caused Mortality</v>
      </c>
      <c r="E3649" s="24">
        <v>25</v>
      </c>
      <c r="F3649" s="24" t="s">
        <v>23</v>
      </c>
      <c r="G3649" s="24">
        <v>0</v>
      </c>
      <c r="H3649" s="24">
        <v>0</v>
      </c>
    </row>
    <row r="3650" spans="1:8">
      <c r="A3650" s="24" t="str">
        <f t="shared" si="56"/>
        <v>2007_NDM_26</v>
      </c>
      <c r="B3650" s="24">
        <v>2007</v>
      </c>
      <c r="C3650" s="24" t="s">
        <v>332</v>
      </c>
      <c r="D3650" s="24" t="str">
        <f>VLOOKUP(C3650,'FHF LUT'!$A$5:$H$81,2,FALSE)</f>
        <v>Drought-caused Mortality</v>
      </c>
      <c r="E3650" s="24">
        <v>26</v>
      </c>
      <c r="F3650" s="24" t="s">
        <v>14</v>
      </c>
      <c r="G3650" s="24">
        <v>0</v>
      </c>
      <c r="H3650" s="24">
        <v>0</v>
      </c>
    </row>
    <row r="3651" spans="1:8">
      <c r="A3651" s="24" t="str">
        <f t="shared" ref="A3651:A3714" si="57">CONCATENATE(B3651,"_",C3651,"_",E3651)</f>
        <v>2007_NDM_27</v>
      </c>
      <c r="B3651" s="24">
        <v>2007</v>
      </c>
      <c r="C3651" s="24" t="s">
        <v>332</v>
      </c>
      <c r="D3651" s="24" t="str">
        <f>VLOOKUP(C3651,'FHF LUT'!$A$5:$H$81,2,FALSE)</f>
        <v>Drought-caused Mortality</v>
      </c>
      <c r="E3651" s="24">
        <v>27</v>
      </c>
      <c r="F3651" s="24" t="s">
        <v>21</v>
      </c>
      <c r="G3651" s="24">
        <v>0</v>
      </c>
      <c r="H3651" s="24">
        <v>0</v>
      </c>
    </row>
    <row r="3652" spans="1:8">
      <c r="A3652" s="24" t="str">
        <f t="shared" si="57"/>
        <v>2007_NDM_29</v>
      </c>
      <c r="B3652" s="24">
        <v>2007</v>
      </c>
      <c r="C3652" s="24" t="s">
        <v>332</v>
      </c>
      <c r="D3652" s="24" t="str">
        <f>VLOOKUP(C3652,'FHF LUT'!$A$5:$H$81,2,FALSE)</f>
        <v>Drought-caused Mortality</v>
      </c>
      <c r="E3652" s="24">
        <v>29</v>
      </c>
      <c r="F3652" s="24" t="s">
        <v>9</v>
      </c>
      <c r="G3652" s="24">
        <v>0</v>
      </c>
      <c r="H3652" s="24">
        <v>0</v>
      </c>
    </row>
    <row r="3653" spans="1:8">
      <c r="A3653" s="24" t="str">
        <f t="shared" si="57"/>
        <v>2007_NDM_30</v>
      </c>
      <c r="B3653" s="24">
        <v>2007</v>
      </c>
      <c r="C3653" s="24" t="s">
        <v>332</v>
      </c>
      <c r="D3653" s="24" t="str">
        <f>VLOOKUP(C3653,'FHF LUT'!$A$5:$H$81,2,FALSE)</f>
        <v>Drought-caused Mortality</v>
      </c>
      <c r="E3653" s="24">
        <v>30</v>
      </c>
      <c r="F3653" s="24" t="s">
        <v>35</v>
      </c>
      <c r="G3653" s="24">
        <v>0</v>
      </c>
      <c r="H3653" s="24">
        <v>0</v>
      </c>
    </row>
    <row r="3654" spans="1:8">
      <c r="A3654" s="24" t="str">
        <f t="shared" si="57"/>
        <v>2007_NDM_31</v>
      </c>
      <c r="B3654" s="24">
        <v>2007</v>
      </c>
      <c r="C3654" s="24" t="s">
        <v>332</v>
      </c>
      <c r="D3654" s="24" t="str">
        <f>VLOOKUP(C3654,'FHF LUT'!$A$5:$H$81,2,FALSE)</f>
        <v>Drought-caused Mortality</v>
      </c>
      <c r="E3654" s="24">
        <v>31</v>
      </c>
      <c r="F3654" s="24" t="s">
        <v>34</v>
      </c>
      <c r="G3654" s="24">
        <v>0</v>
      </c>
      <c r="H3654" s="24">
        <v>0</v>
      </c>
    </row>
    <row r="3655" spans="1:8">
      <c r="A3655" s="24" t="str">
        <f t="shared" si="57"/>
        <v>2007_NDM_38</v>
      </c>
      <c r="B3655" s="24">
        <v>2007</v>
      </c>
      <c r="C3655" s="24" t="s">
        <v>332</v>
      </c>
      <c r="D3655" s="24" t="str">
        <f>VLOOKUP(C3655,'FHF LUT'!$A$5:$H$81,2,FALSE)</f>
        <v>Drought-caused Mortality</v>
      </c>
      <c r="E3655" s="24">
        <v>38</v>
      </c>
      <c r="F3655" s="24" t="s">
        <v>8</v>
      </c>
      <c r="G3655" s="24">
        <v>0</v>
      </c>
      <c r="H3655" s="24">
        <v>0</v>
      </c>
    </row>
    <row r="3656" spans="1:8">
      <c r="A3656" s="24" t="str">
        <f t="shared" si="57"/>
        <v>2007_NDM_39</v>
      </c>
      <c r="B3656" s="24">
        <v>2007</v>
      </c>
      <c r="C3656" s="24" t="s">
        <v>332</v>
      </c>
      <c r="D3656" s="24" t="str">
        <f>VLOOKUP(C3656,'FHF LUT'!$A$5:$H$81,2,FALSE)</f>
        <v>Drought-caused Mortality</v>
      </c>
      <c r="E3656" s="24">
        <v>39</v>
      </c>
      <c r="F3656" s="24" t="s">
        <v>36</v>
      </c>
      <c r="G3656" s="24">
        <v>203</v>
      </c>
      <c r="H3656" s="24">
        <v>203</v>
      </c>
    </row>
    <row r="3657" spans="1:8">
      <c r="A3657" s="24" t="str">
        <f t="shared" si="57"/>
        <v>2007_NDM_40</v>
      </c>
      <c r="B3657" s="24">
        <v>2007</v>
      </c>
      <c r="C3657" s="24" t="s">
        <v>332</v>
      </c>
      <c r="D3657" s="24" t="str">
        <f>VLOOKUP(C3657,'FHF LUT'!$A$5:$H$81,2,FALSE)</f>
        <v>Drought-caused Mortality</v>
      </c>
      <c r="E3657" s="24">
        <v>40</v>
      </c>
      <c r="F3657" s="24" t="s">
        <v>31</v>
      </c>
      <c r="G3657" s="24">
        <v>0</v>
      </c>
      <c r="H3657" s="24">
        <v>0</v>
      </c>
    </row>
    <row r="3658" spans="1:8">
      <c r="A3658" s="24" t="str">
        <f t="shared" si="57"/>
        <v>2007_NDM_41</v>
      </c>
      <c r="B3658" s="24">
        <v>2007</v>
      </c>
      <c r="C3658" s="24" t="s">
        <v>332</v>
      </c>
      <c r="D3658" s="24" t="str">
        <f>VLOOKUP(C3658,'FHF LUT'!$A$5:$H$81,2,FALSE)</f>
        <v>Drought-caused Mortality</v>
      </c>
      <c r="E3658" s="24">
        <v>41</v>
      </c>
      <c r="F3658" s="24" t="s">
        <v>26</v>
      </c>
      <c r="G3658" s="24">
        <v>0</v>
      </c>
      <c r="H3658" s="24">
        <v>0</v>
      </c>
    </row>
    <row r="3659" spans="1:8">
      <c r="A3659" s="24" t="str">
        <f t="shared" si="57"/>
        <v>2007_NDM_43</v>
      </c>
      <c r="B3659" s="24">
        <v>2007</v>
      </c>
      <c r="C3659" s="24" t="s">
        <v>332</v>
      </c>
      <c r="D3659" s="24" t="str">
        <f>VLOOKUP(C3659,'FHF LUT'!$A$5:$H$81,2,FALSE)</f>
        <v>Drought-caused Mortality</v>
      </c>
      <c r="E3659" s="24">
        <v>43</v>
      </c>
      <c r="F3659" s="24" t="s">
        <v>20</v>
      </c>
      <c r="G3659" s="24">
        <v>0</v>
      </c>
      <c r="H3659" s="24">
        <v>0</v>
      </c>
    </row>
    <row r="3660" spans="1:8">
      <c r="A3660" s="24" t="str">
        <f t="shared" si="57"/>
        <v>2007_NDM_44</v>
      </c>
      <c r="B3660" s="24">
        <v>2007</v>
      </c>
      <c r="C3660" s="24" t="s">
        <v>332</v>
      </c>
      <c r="D3660" s="24" t="str">
        <f>VLOOKUP(C3660,'FHF LUT'!$A$5:$H$81,2,FALSE)</f>
        <v>Drought-caused Mortality</v>
      </c>
      <c r="E3660" s="24">
        <v>44</v>
      </c>
      <c r="F3660" s="24" t="s">
        <v>3</v>
      </c>
      <c r="G3660" s="24">
        <v>0</v>
      </c>
      <c r="H3660" s="24">
        <v>0</v>
      </c>
    </row>
    <row r="3661" spans="1:8">
      <c r="A3661" s="24" t="str">
        <f t="shared" si="57"/>
        <v>2007_NDM_45</v>
      </c>
      <c r="B3661" s="24">
        <v>2007</v>
      </c>
      <c r="C3661" s="24" t="s">
        <v>332</v>
      </c>
      <c r="D3661" s="24" t="str">
        <f>VLOOKUP(C3661,'FHF LUT'!$A$5:$H$81,2,FALSE)</f>
        <v>Drought-caused Mortality</v>
      </c>
      <c r="E3661" s="24">
        <v>45</v>
      </c>
      <c r="F3661" s="24" t="s">
        <v>5</v>
      </c>
      <c r="G3661" s="24">
        <v>0</v>
      </c>
      <c r="H3661" s="24">
        <v>0</v>
      </c>
    </row>
    <row r="3662" spans="1:8">
      <c r="A3662" s="24" t="str">
        <f t="shared" si="57"/>
        <v>2007_NDM_46</v>
      </c>
      <c r="B3662" s="24">
        <v>2007</v>
      </c>
      <c r="C3662" s="24" t="s">
        <v>332</v>
      </c>
      <c r="D3662" s="24" t="str">
        <f>VLOOKUP(C3662,'FHF LUT'!$A$5:$H$81,2,FALSE)</f>
        <v>Drought-caused Mortality</v>
      </c>
      <c r="E3662" s="24">
        <v>46</v>
      </c>
      <c r="F3662" s="24" t="s">
        <v>234</v>
      </c>
      <c r="G3662" s="24">
        <v>0</v>
      </c>
      <c r="H3662" s="24">
        <v>0</v>
      </c>
    </row>
    <row r="3663" spans="1:8">
      <c r="A3663" s="24" t="str">
        <f t="shared" si="57"/>
        <v>2007_NDM_47</v>
      </c>
      <c r="B3663" s="24">
        <v>2007</v>
      </c>
      <c r="C3663" s="24" t="s">
        <v>332</v>
      </c>
      <c r="D3663" s="24" t="str">
        <f>VLOOKUP(C3663,'FHF LUT'!$A$5:$H$81,2,FALSE)</f>
        <v>Drought-caused Mortality</v>
      </c>
      <c r="E3663" s="24">
        <v>47</v>
      </c>
      <c r="F3663" s="24" t="s">
        <v>233</v>
      </c>
      <c r="G3663" s="24">
        <v>155</v>
      </c>
      <c r="H3663" s="24">
        <v>155</v>
      </c>
    </row>
    <row r="3664" spans="1:8">
      <c r="A3664" s="24" t="str">
        <f t="shared" si="57"/>
        <v>2007_NDM_48</v>
      </c>
      <c r="B3664" s="24">
        <v>2007</v>
      </c>
      <c r="C3664" s="24" t="s">
        <v>332</v>
      </c>
      <c r="D3664" s="24" t="str">
        <f>VLOOKUP(C3664,'FHF LUT'!$A$5:$H$81,2,FALSE)</f>
        <v>Drought-caused Mortality</v>
      </c>
      <c r="E3664" s="24">
        <v>48</v>
      </c>
      <c r="F3664" s="24" t="s">
        <v>235</v>
      </c>
      <c r="G3664" s="24">
        <v>0</v>
      </c>
      <c r="H3664" s="24">
        <v>0</v>
      </c>
    </row>
    <row r="3665" spans="1:8">
      <c r="A3665" s="24" t="str">
        <f t="shared" si="57"/>
        <v>2007_NF_1</v>
      </c>
      <c r="B3665" s="24">
        <v>2007</v>
      </c>
      <c r="C3665" s="24" t="s">
        <v>190</v>
      </c>
      <c r="D3665" s="24" t="str">
        <f>VLOOKUP(C3665,'FHF LUT'!$A$5:$H$81,2,FALSE)</f>
        <v>Flooding</v>
      </c>
      <c r="E3665" s="24">
        <v>1</v>
      </c>
      <c r="F3665" s="24" t="s">
        <v>10</v>
      </c>
      <c r="G3665" s="24">
        <v>0</v>
      </c>
      <c r="H3665" s="24">
        <v>0</v>
      </c>
    </row>
    <row r="3666" spans="1:8">
      <c r="A3666" s="24" t="str">
        <f t="shared" si="57"/>
        <v>2007_NF_2</v>
      </c>
      <c r="B3666" s="24">
        <v>2007</v>
      </c>
      <c r="C3666" s="24" t="s">
        <v>190</v>
      </c>
      <c r="D3666" s="24" t="str">
        <f>VLOOKUP(C3666,'FHF LUT'!$A$5:$H$81,2,FALSE)</f>
        <v>Flooding</v>
      </c>
      <c r="E3666" s="24">
        <v>2</v>
      </c>
      <c r="F3666" s="24" t="s">
        <v>22</v>
      </c>
      <c r="G3666" s="24">
        <v>0</v>
      </c>
      <c r="H3666" s="24">
        <v>0</v>
      </c>
    </row>
    <row r="3667" spans="1:8">
      <c r="A3667" s="24" t="str">
        <f t="shared" si="57"/>
        <v>2007_NF_3</v>
      </c>
      <c r="B3667" s="24">
        <v>2007</v>
      </c>
      <c r="C3667" s="24" t="s">
        <v>190</v>
      </c>
      <c r="D3667" s="24" t="str">
        <f>VLOOKUP(C3667,'FHF LUT'!$A$5:$H$81,2,FALSE)</f>
        <v>Flooding</v>
      </c>
      <c r="E3667" s="24">
        <v>3</v>
      </c>
      <c r="F3667" s="24" t="s">
        <v>13</v>
      </c>
      <c r="G3667" s="24">
        <v>669</v>
      </c>
      <c r="H3667" s="24">
        <v>669</v>
      </c>
    </row>
    <row r="3668" spans="1:8">
      <c r="A3668" s="24" t="str">
        <f t="shared" si="57"/>
        <v>2007_NF_4</v>
      </c>
      <c r="B3668" s="24">
        <v>2007</v>
      </c>
      <c r="C3668" s="24" t="s">
        <v>190</v>
      </c>
      <c r="D3668" s="24" t="str">
        <f>VLOOKUP(C3668,'FHF LUT'!$A$5:$H$81,2,FALSE)</f>
        <v>Flooding</v>
      </c>
      <c r="E3668" s="24">
        <v>4</v>
      </c>
      <c r="F3668" s="24" t="s">
        <v>28</v>
      </c>
      <c r="G3668" s="24">
        <v>0</v>
      </c>
      <c r="H3668" s="24">
        <v>0</v>
      </c>
    </row>
    <row r="3669" spans="1:8">
      <c r="A3669" s="24" t="str">
        <f t="shared" si="57"/>
        <v>2007_NF_5</v>
      </c>
      <c r="B3669" s="24">
        <v>2007</v>
      </c>
      <c r="C3669" s="24" t="s">
        <v>190</v>
      </c>
      <c r="D3669" s="24" t="str">
        <f>VLOOKUP(C3669,'FHF LUT'!$A$5:$H$81,2,FALSE)</f>
        <v>Flooding</v>
      </c>
      <c r="E3669" s="24">
        <v>5</v>
      </c>
      <c r="F3669" s="24" t="s">
        <v>16</v>
      </c>
      <c r="G3669" s="24">
        <v>0</v>
      </c>
      <c r="H3669" s="24">
        <v>0</v>
      </c>
    </row>
    <row r="3670" spans="1:8">
      <c r="A3670" s="24" t="str">
        <f t="shared" si="57"/>
        <v>2007_NF_7</v>
      </c>
      <c r="B3670" s="24">
        <v>2007</v>
      </c>
      <c r="C3670" s="24" t="s">
        <v>190</v>
      </c>
      <c r="D3670" s="24" t="str">
        <f>VLOOKUP(C3670,'FHF LUT'!$A$5:$H$81,2,FALSE)</f>
        <v>Flooding</v>
      </c>
      <c r="E3670" s="24">
        <v>7</v>
      </c>
      <c r="F3670" s="24" t="s">
        <v>25</v>
      </c>
      <c r="G3670" s="24">
        <v>282</v>
      </c>
      <c r="H3670" s="24">
        <v>282</v>
      </c>
    </row>
    <row r="3671" spans="1:8">
      <c r="A3671" s="24" t="str">
        <f t="shared" si="57"/>
        <v>2007_NF_8</v>
      </c>
      <c r="B3671" s="24">
        <v>2007</v>
      </c>
      <c r="C3671" s="24" t="s">
        <v>190</v>
      </c>
      <c r="D3671" s="24" t="str">
        <f>VLOOKUP(C3671,'FHF LUT'!$A$5:$H$81,2,FALSE)</f>
        <v>Flooding</v>
      </c>
      <c r="E3671" s="24">
        <v>8</v>
      </c>
      <c r="F3671" s="24" t="s">
        <v>29</v>
      </c>
      <c r="G3671" s="24">
        <v>572</v>
      </c>
      <c r="H3671" s="24">
        <v>572</v>
      </c>
    </row>
    <row r="3672" spans="1:8">
      <c r="A3672" s="24" t="str">
        <f t="shared" si="57"/>
        <v>2007_NF_9</v>
      </c>
      <c r="B3672" s="24">
        <v>2007</v>
      </c>
      <c r="C3672" s="24" t="s">
        <v>190</v>
      </c>
      <c r="D3672" s="24" t="str">
        <f>VLOOKUP(C3672,'FHF LUT'!$A$5:$H$81,2,FALSE)</f>
        <v>Flooding</v>
      </c>
      <c r="E3672" s="24">
        <v>9</v>
      </c>
      <c r="F3672" s="24" t="s">
        <v>7</v>
      </c>
      <c r="G3672" s="24">
        <v>0</v>
      </c>
      <c r="H3672" s="24">
        <v>0</v>
      </c>
    </row>
    <row r="3673" spans="1:8">
      <c r="A3673" s="24" t="str">
        <f t="shared" si="57"/>
        <v>2007_NF_10</v>
      </c>
      <c r="B3673" s="24">
        <v>2007</v>
      </c>
      <c r="C3673" s="24" t="s">
        <v>190</v>
      </c>
      <c r="D3673" s="24" t="str">
        <f>VLOOKUP(C3673,'FHF LUT'!$A$5:$H$81,2,FALSE)</f>
        <v>Flooding</v>
      </c>
      <c r="E3673" s="24">
        <v>10</v>
      </c>
      <c r="F3673" s="24" t="s">
        <v>18</v>
      </c>
      <c r="G3673" s="24">
        <v>0</v>
      </c>
      <c r="H3673" s="24">
        <v>0</v>
      </c>
    </row>
    <row r="3674" spans="1:8">
      <c r="A3674" s="24" t="str">
        <f t="shared" si="57"/>
        <v>2007_NF_11</v>
      </c>
      <c r="B3674" s="24">
        <v>2007</v>
      </c>
      <c r="C3674" s="24" t="s">
        <v>190</v>
      </c>
      <c r="D3674" s="24" t="str">
        <f>VLOOKUP(C3674,'FHF LUT'!$A$5:$H$81,2,FALSE)</f>
        <v>Flooding</v>
      </c>
      <c r="E3674" s="24">
        <v>11</v>
      </c>
      <c r="F3674" s="24" t="s">
        <v>4</v>
      </c>
      <c r="G3674" s="24">
        <v>0</v>
      </c>
      <c r="H3674" s="24">
        <v>0</v>
      </c>
    </row>
    <row r="3675" spans="1:8">
      <c r="A3675" s="24" t="str">
        <f t="shared" si="57"/>
        <v>2007_NF_12</v>
      </c>
      <c r="B3675" s="24">
        <v>2007</v>
      </c>
      <c r="C3675" s="24" t="s">
        <v>190</v>
      </c>
      <c r="D3675" s="24" t="str">
        <f>VLOOKUP(C3675,'FHF LUT'!$A$5:$H$81,2,FALSE)</f>
        <v>Flooding</v>
      </c>
      <c r="E3675" s="24">
        <v>12</v>
      </c>
      <c r="F3675" s="24" t="s">
        <v>11</v>
      </c>
      <c r="G3675" s="24">
        <v>342</v>
      </c>
      <c r="H3675" s="24">
        <v>342</v>
      </c>
    </row>
    <row r="3676" spans="1:8">
      <c r="A3676" s="24" t="str">
        <f t="shared" si="57"/>
        <v>2007_NF_13</v>
      </c>
      <c r="B3676" s="24">
        <v>2007</v>
      </c>
      <c r="C3676" s="24" t="s">
        <v>190</v>
      </c>
      <c r="D3676" s="24" t="str">
        <f>VLOOKUP(C3676,'FHF LUT'!$A$5:$H$81,2,FALSE)</f>
        <v>Flooding</v>
      </c>
      <c r="E3676" s="24">
        <v>13</v>
      </c>
      <c r="F3676" s="24" t="s">
        <v>24</v>
      </c>
      <c r="G3676" s="24">
        <v>0</v>
      </c>
      <c r="H3676" s="24">
        <v>0</v>
      </c>
    </row>
    <row r="3677" spans="1:8">
      <c r="A3677" s="24" t="str">
        <f t="shared" si="57"/>
        <v>2007_NF_14</v>
      </c>
      <c r="B3677" s="24">
        <v>2007</v>
      </c>
      <c r="C3677" s="24" t="s">
        <v>190</v>
      </c>
      <c r="D3677" s="24" t="str">
        <f>VLOOKUP(C3677,'FHF LUT'!$A$5:$H$81,2,FALSE)</f>
        <v>Flooding</v>
      </c>
      <c r="E3677" s="24">
        <v>14</v>
      </c>
      <c r="F3677" s="24" t="s">
        <v>30</v>
      </c>
      <c r="G3677" s="24">
        <v>0</v>
      </c>
      <c r="H3677" s="24">
        <v>0</v>
      </c>
    </row>
    <row r="3678" spans="1:8">
      <c r="A3678" s="24" t="str">
        <f t="shared" si="57"/>
        <v>2007_NF_15</v>
      </c>
      <c r="B3678" s="24">
        <v>2007</v>
      </c>
      <c r="C3678" s="24" t="s">
        <v>190</v>
      </c>
      <c r="D3678" s="24" t="str">
        <f>VLOOKUP(C3678,'FHF LUT'!$A$5:$H$81,2,FALSE)</f>
        <v>Flooding</v>
      </c>
      <c r="E3678" s="24">
        <v>15</v>
      </c>
      <c r="F3678" s="24" t="s">
        <v>33</v>
      </c>
      <c r="G3678" s="24">
        <v>0</v>
      </c>
      <c r="H3678" s="24">
        <v>0</v>
      </c>
    </row>
    <row r="3679" spans="1:8">
      <c r="A3679" s="24" t="str">
        <f t="shared" si="57"/>
        <v>2007_NF_16</v>
      </c>
      <c r="B3679" s="24">
        <v>2007</v>
      </c>
      <c r="C3679" s="24" t="s">
        <v>190</v>
      </c>
      <c r="D3679" s="24" t="str">
        <f>VLOOKUP(C3679,'FHF LUT'!$A$5:$H$81,2,FALSE)</f>
        <v>Flooding</v>
      </c>
      <c r="E3679" s="24">
        <v>16</v>
      </c>
      <c r="F3679" s="24" t="s">
        <v>12</v>
      </c>
      <c r="G3679" s="24">
        <v>0</v>
      </c>
      <c r="H3679" s="24">
        <v>0</v>
      </c>
    </row>
    <row r="3680" spans="1:8">
      <c r="A3680" s="24" t="str">
        <f t="shared" si="57"/>
        <v>2007_NF_17</v>
      </c>
      <c r="B3680" s="24">
        <v>2007</v>
      </c>
      <c r="C3680" s="24" t="s">
        <v>190</v>
      </c>
      <c r="D3680" s="24" t="str">
        <f>VLOOKUP(C3680,'FHF LUT'!$A$5:$H$81,2,FALSE)</f>
        <v>Flooding</v>
      </c>
      <c r="E3680" s="24">
        <v>17</v>
      </c>
      <c r="F3680" s="24" t="s">
        <v>32</v>
      </c>
      <c r="G3680" s="24">
        <v>0</v>
      </c>
      <c r="H3680" s="24">
        <v>0</v>
      </c>
    </row>
    <row r="3681" spans="1:8">
      <c r="A3681" s="24" t="str">
        <f t="shared" si="57"/>
        <v>2007_NF_18</v>
      </c>
      <c r="B3681" s="24">
        <v>2007</v>
      </c>
      <c r="C3681" s="24" t="s">
        <v>190</v>
      </c>
      <c r="D3681" s="24" t="str">
        <f>VLOOKUP(C3681,'FHF LUT'!$A$5:$H$81,2,FALSE)</f>
        <v>Flooding</v>
      </c>
      <c r="E3681" s="24">
        <v>18</v>
      </c>
      <c r="F3681" s="24" t="s">
        <v>15</v>
      </c>
      <c r="G3681" s="24">
        <v>0</v>
      </c>
      <c r="H3681" s="24">
        <v>0</v>
      </c>
    </row>
    <row r="3682" spans="1:8">
      <c r="A3682" s="24" t="str">
        <f t="shared" si="57"/>
        <v>2007_NF_20</v>
      </c>
      <c r="B3682" s="24">
        <v>2007</v>
      </c>
      <c r="C3682" s="24" t="s">
        <v>190</v>
      </c>
      <c r="D3682" s="24" t="str">
        <f>VLOOKUP(C3682,'FHF LUT'!$A$5:$H$81,2,FALSE)</f>
        <v>Flooding</v>
      </c>
      <c r="E3682" s="24">
        <v>20</v>
      </c>
      <c r="F3682" s="24" t="s">
        <v>6</v>
      </c>
      <c r="G3682" s="24">
        <v>0</v>
      </c>
      <c r="H3682" s="24">
        <v>0</v>
      </c>
    </row>
    <row r="3683" spans="1:8">
      <c r="A3683" s="24" t="str">
        <f t="shared" si="57"/>
        <v>2007_NF_22</v>
      </c>
      <c r="B3683" s="24">
        <v>2007</v>
      </c>
      <c r="C3683" s="24" t="s">
        <v>190</v>
      </c>
      <c r="D3683" s="24" t="str">
        <f>VLOOKUP(C3683,'FHF LUT'!$A$5:$H$81,2,FALSE)</f>
        <v>Flooding</v>
      </c>
      <c r="E3683" s="24">
        <v>22</v>
      </c>
      <c r="F3683" s="24" t="s">
        <v>19</v>
      </c>
      <c r="G3683" s="24">
        <v>0</v>
      </c>
      <c r="H3683" s="24">
        <v>0</v>
      </c>
    </row>
    <row r="3684" spans="1:8">
      <c r="A3684" s="24" t="str">
        <f t="shared" si="57"/>
        <v>2007_NF_23</v>
      </c>
      <c r="B3684" s="24">
        <v>2007</v>
      </c>
      <c r="C3684" s="24" t="s">
        <v>190</v>
      </c>
      <c r="D3684" s="24" t="str">
        <f>VLOOKUP(C3684,'FHF LUT'!$A$5:$H$81,2,FALSE)</f>
        <v>Flooding</v>
      </c>
      <c r="E3684" s="24">
        <v>23</v>
      </c>
      <c r="F3684" s="24" t="s">
        <v>27</v>
      </c>
      <c r="G3684" s="24">
        <v>0</v>
      </c>
      <c r="H3684" s="24">
        <v>0</v>
      </c>
    </row>
    <row r="3685" spans="1:8">
      <c r="A3685" s="24" t="str">
        <f t="shared" si="57"/>
        <v>2007_NF_24</v>
      </c>
      <c r="B3685" s="24">
        <v>2007</v>
      </c>
      <c r="C3685" s="24" t="s">
        <v>190</v>
      </c>
      <c r="D3685" s="24" t="str">
        <f>VLOOKUP(C3685,'FHF LUT'!$A$5:$H$81,2,FALSE)</f>
        <v>Flooding</v>
      </c>
      <c r="E3685" s="24">
        <v>24</v>
      </c>
      <c r="F3685" s="24" t="s">
        <v>17</v>
      </c>
      <c r="G3685" s="24">
        <v>546</v>
      </c>
      <c r="H3685" s="24">
        <v>276</v>
      </c>
    </row>
    <row r="3686" spans="1:8">
      <c r="A3686" s="24" t="str">
        <f t="shared" si="57"/>
        <v>2007_NF_25</v>
      </c>
      <c r="B3686" s="24">
        <v>2007</v>
      </c>
      <c r="C3686" s="24" t="s">
        <v>190</v>
      </c>
      <c r="D3686" s="24" t="str">
        <f>VLOOKUP(C3686,'FHF LUT'!$A$5:$H$81,2,FALSE)</f>
        <v>Flooding</v>
      </c>
      <c r="E3686" s="24">
        <v>25</v>
      </c>
      <c r="F3686" s="24" t="s">
        <v>23</v>
      </c>
      <c r="G3686" s="24">
        <v>0</v>
      </c>
      <c r="H3686" s="24">
        <v>0</v>
      </c>
    </row>
    <row r="3687" spans="1:8">
      <c r="A3687" s="24" t="str">
        <f t="shared" si="57"/>
        <v>2007_NF_26</v>
      </c>
      <c r="B3687" s="24">
        <v>2007</v>
      </c>
      <c r="C3687" s="24" t="s">
        <v>190</v>
      </c>
      <c r="D3687" s="24" t="str">
        <f>VLOOKUP(C3687,'FHF LUT'!$A$5:$H$81,2,FALSE)</f>
        <v>Flooding</v>
      </c>
      <c r="E3687" s="24">
        <v>26</v>
      </c>
      <c r="F3687" s="24" t="s">
        <v>14</v>
      </c>
      <c r="G3687" s="24">
        <v>0</v>
      </c>
      <c r="H3687" s="24">
        <v>0</v>
      </c>
    </row>
    <row r="3688" spans="1:8">
      <c r="A3688" s="24" t="str">
        <f t="shared" si="57"/>
        <v>2007_NF_27</v>
      </c>
      <c r="B3688" s="24">
        <v>2007</v>
      </c>
      <c r="C3688" s="24" t="s">
        <v>190</v>
      </c>
      <c r="D3688" s="24" t="str">
        <f>VLOOKUP(C3688,'FHF LUT'!$A$5:$H$81,2,FALSE)</f>
        <v>Flooding</v>
      </c>
      <c r="E3688" s="24">
        <v>27</v>
      </c>
      <c r="F3688" s="24" t="s">
        <v>21</v>
      </c>
      <c r="G3688" s="24">
        <v>0</v>
      </c>
      <c r="H3688" s="24">
        <v>0</v>
      </c>
    </row>
    <row r="3689" spans="1:8">
      <c r="A3689" s="24" t="str">
        <f t="shared" si="57"/>
        <v>2007_NF_29</v>
      </c>
      <c r="B3689" s="24">
        <v>2007</v>
      </c>
      <c r="C3689" s="24" t="s">
        <v>190</v>
      </c>
      <c r="D3689" s="24" t="str">
        <f>VLOOKUP(C3689,'FHF LUT'!$A$5:$H$81,2,FALSE)</f>
        <v>Flooding</v>
      </c>
      <c r="E3689" s="24">
        <v>29</v>
      </c>
      <c r="F3689" s="24" t="s">
        <v>9</v>
      </c>
      <c r="G3689" s="24">
        <v>0</v>
      </c>
      <c r="H3689" s="24">
        <v>0</v>
      </c>
    </row>
    <row r="3690" spans="1:8">
      <c r="A3690" s="24" t="str">
        <f t="shared" si="57"/>
        <v>2007_NF_30</v>
      </c>
      <c r="B3690" s="24">
        <v>2007</v>
      </c>
      <c r="C3690" s="24" t="s">
        <v>190</v>
      </c>
      <c r="D3690" s="24" t="str">
        <f>VLOOKUP(C3690,'FHF LUT'!$A$5:$H$81,2,FALSE)</f>
        <v>Flooding</v>
      </c>
      <c r="E3690" s="24">
        <v>30</v>
      </c>
      <c r="F3690" s="24" t="s">
        <v>35</v>
      </c>
      <c r="G3690" s="24">
        <v>0</v>
      </c>
      <c r="H3690" s="24">
        <v>0</v>
      </c>
    </row>
    <row r="3691" spans="1:8">
      <c r="A3691" s="24" t="str">
        <f t="shared" si="57"/>
        <v>2007_NF_31</v>
      </c>
      <c r="B3691" s="24">
        <v>2007</v>
      </c>
      <c r="C3691" s="24" t="s">
        <v>190</v>
      </c>
      <c r="D3691" s="24" t="str">
        <f>VLOOKUP(C3691,'FHF LUT'!$A$5:$H$81,2,FALSE)</f>
        <v>Flooding</v>
      </c>
      <c r="E3691" s="24">
        <v>31</v>
      </c>
      <c r="F3691" s="24" t="s">
        <v>34</v>
      </c>
      <c r="G3691" s="24">
        <v>0</v>
      </c>
      <c r="H3691" s="24">
        <v>0</v>
      </c>
    </row>
    <row r="3692" spans="1:8">
      <c r="A3692" s="24" t="str">
        <f t="shared" si="57"/>
        <v>2007_NF_38</v>
      </c>
      <c r="B3692" s="24">
        <v>2007</v>
      </c>
      <c r="C3692" s="24" t="s">
        <v>190</v>
      </c>
      <c r="D3692" s="24" t="str">
        <f>VLOOKUP(C3692,'FHF LUT'!$A$5:$H$81,2,FALSE)</f>
        <v>Flooding</v>
      </c>
      <c r="E3692" s="24">
        <v>38</v>
      </c>
      <c r="F3692" s="24" t="s">
        <v>8</v>
      </c>
      <c r="G3692" s="24">
        <v>184</v>
      </c>
      <c r="H3692" s="24">
        <v>184</v>
      </c>
    </row>
    <row r="3693" spans="1:8">
      <c r="A3693" s="24" t="str">
        <f t="shared" si="57"/>
        <v>2007_NF_39</v>
      </c>
      <c r="B3693" s="24">
        <v>2007</v>
      </c>
      <c r="C3693" s="24" t="s">
        <v>190</v>
      </c>
      <c r="D3693" s="24" t="str">
        <f>VLOOKUP(C3693,'FHF LUT'!$A$5:$H$81,2,FALSE)</f>
        <v>Flooding</v>
      </c>
      <c r="E3693" s="24">
        <v>39</v>
      </c>
      <c r="F3693" s="24" t="s">
        <v>36</v>
      </c>
      <c r="G3693" s="24">
        <v>320</v>
      </c>
      <c r="H3693" s="24">
        <v>320</v>
      </c>
    </row>
    <row r="3694" spans="1:8">
      <c r="A3694" s="24" t="str">
        <f t="shared" si="57"/>
        <v>2007_NF_40</v>
      </c>
      <c r="B3694" s="24">
        <v>2007</v>
      </c>
      <c r="C3694" s="24" t="s">
        <v>190</v>
      </c>
      <c r="D3694" s="24" t="str">
        <f>VLOOKUP(C3694,'FHF LUT'!$A$5:$H$81,2,FALSE)</f>
        <v>Flooding</v>
      </c>
      <c r="E3694" s="24">
        <v>40</v>
      </c>
      <c r="F3694" s="24" t="s">
        <v>31</v>
      </c>
      <c r="G3694" s="24">
        <v>4330</v>
      </c>
      <c r="H3694" s="24">
        <v>3704</v>
      </c>
    </row>
    <row r="3695" spans="1:8">
      <c r="A3695" s="24" t="str">
        <f t="shared" si="57"/>
        <v>2007_NF_41</v>
      </c>
      <c r="B3695" s="24">
        <v>2007</v>
      </c>
      <c r="C3695" s="24" t="s">
        <v>190</v>
      </c>
      <c r="D3695" s="24" t="str">
        <f>VLOOKUP(C3695,'FHF LUT'!$A$5:$H$81,2,FALSE)</f>
        <v>Flooding</v>
      </c>
      <c r="E3695" s="24">
        <v>41</v>
      </c>
      <c r="F3695" s="24" t="s">
        <v>26</v>
      </c>
      <c r="G3695" s="24">
        <v>0</v>
      </c>
      <c r="H3695" s="24">
        <v>0</v>
      </c>
    </row>
    <row r="3696" spans="1:8">
      <c r="A3696" s="24" t="str">
        <f t="shared" si="57"/>
        <v>2007_NF_43</v>
      </c>
      <c r="B3696" s="24">
        <v>2007</v>
      </c>
      <c r="C3696" s="24" t="s">
        <v>190</v>
      </c>
      <c r="D3696" s="24" t="str">
        <f>VLOOKUP(C3696,'FHF LUT'!$A$5:$H$81,2,FALSE)</f>
        <v>Flooding</v>
      </c>
      <c r="E3696" s="24">
        <v>43</v>
      </c>
      <c r="F3696" s="24" t="s">
        <v>20</v>
      </c>
      <c r="G3696" s="24">
        <v>1840</v>
      </c>
      <c r="H3696" s="24">
        <v>1840</v>
      </c>
    </row>
    <row r="3697" spans="1:8">
      <c r="A3697" s="24" t="str">
        <f t="shared" si="57"/>
        <v>2007_NF_44</v>
      </c>
      <c r="B3697" s="24">
        <v>2007</v>
      </c>
      <c r="C3697" s="24" t="s">
        <v>190</v>
      </c>
      <c r="D3697" s="24" t="str">
        <f>VLOOKUP(C3697,'FHF LUT'!$A$5:$H$81,2,FALSE)</f>
        <v>Flooding</v>
      </c>
      <c r="E3697" s="24">
        <v>44</v>
      </c>
      <c r="F3697" s="24" t="s">
        <v>3</v>
      </c>
      <c r="G3697" s="24">
        <v>0</v>
      </c>
      <c r="H3697" s="24">
        <v>0</v>
      </c>
    </row>
    <row r="3698" spans="1:8">
      <c r="A3698" s="24" t="str">
        <f t="shared" si="57"/>
        <v>2007_NF_45</v>
      </c>
      <c r="B3698" s="24">
        <v>2007</v>
      </c>
      <c r="C3698" s="24" t="s">
        <v>190</v>
      </c>
      <c r="D3698" s="24" t="str">
        <f>VLOOKUP(C3698,'FHF LUT'!$A$5:$H$81,2,FALSE)</f>
        <v>Flooding</v>
      </c>
      <c r="E3698" s="24">
        <v>45</v>
      </c>
      <c r="F3698" s="24" t="s">
        <v>5</v>
      </c>
      <c r="G3698" s="24">
        <v>0</v>
      </c>
      <c r="H3698" s="24">
        <v>0</v>
      </c>
    </row>
    <row r="3699" spans="1:8">
      <c r="A3699" s="24" t="str">
        <f t="shared" si="57"/>
        <v>2007_NF_46</v>
      </c>
      <c r="B3699" s="24">
        <v>2007</v>
      </c>
      <c r="C3699" s="24" t="s">
        <v>190</v>
      </c>
      <c r="D3699" s="24" t="str">
        <f>VLOOKUP(C3699,'FHF LUT'!$A$5:$H$81,2,FALSE)</f>
        <v>Flooding</v>
      </c>
      <c r="E3699" s="24">
        <v>46</v>
      </c>
      <c r="F3699" s="24" t="s">
        <v>234</v>
      </c>
      <c r="G3699" s="24">
        <v>8004</v>
      </c>
      <c r="H3699" s="24">
        <v>8004</v>
      </c>
    </row>
    <row r="3700" spans="1:8">
      <c r="A3700" s="24" t="str">
        <f t="shared" si="57"/>
        <v>2007_NF_47</v>
      </c>
      <c r="B3700" s="24">
        <v>2007</v>
      </c>
      <c r="C3700" s="24" t="s">
        <v>190</v>
      </c>
      <c r="D3700" s="24" t="str">
        <f>VLOOKUP(C3700,'FHF LUT'!$A$5:$H$81,2,FALSE)</f>
        <v>Flooding</v>
      </c>
      <c r="E3700" s="24">
        <v>47</v>
      </c>
      <c r="F3700" s="24" t="s">
        <v>233</v>
      </c>
      <c r="G3700" s="24">
        <v>0</v>
      </c>
      <c r="H3700" s="24">
        <v>0</v>
      </c>
    </row>
    <row r="3701" spans="1:8">
      <c r="A3701" s="24" t="str">
        <f t="shared" si="57"/>
        <v>2007_NF_48</v>
      </c>
      <c r="B3701" s="24">
        <v>2007</v>
      </c>
      <c r="C3701" s="24" t="s">
        <v>190</v>
      </c>
      <c r="D3701" s="24" t="str">
        <f>VLOOKUP(C3701,'FHF LUT'!$A$5:$H$81,2,FALSE)</f>
        <v>Flooding</v>
      </c>
      <c r="E3701" s="24">
        <v>48</v>
      </c>
      <c r="F3701" s="24" t="s">
        <v>235</v>
      </c>
      <c r="G3701" s="24">
        <v>0</v>
      </c>
      <c r="H3701" s="24">
        <v>0</v>
      </c>
    </row>
    <row r="3702" spans="1:8">
      <c r="A3702" s="24" t="str">
        <f t="shared" si="57"/>
        <v>2007_NW_1</v>
      </c>
      <c r="B3702" s="24">
        <v>2007</v>
      </c>
      <c r="C3702" s="24" t="s">
        <v>333</v>
      </c>
      <c r="D3702" s="24" t="str">
        <f>VLOOKUP(C3702,'FHF LUT'!$A$5:$H$81,2,FALSE)</f>
        <v>Windthrow</v>
      </c>
      <c r="E3702" s="24">
        <v>1</v>
      </c>
      <c r="F3702" s="24" t="s">
        <v>10</v>
      </c>
      <c r="G3702" s="24">
        <v>0</v>
      </c>
      <c r="H3702" s="24">
        <v>0</v>
      </c>
    </row>
    <row r="3703" spans="1:8">
      <c r="A3703" s="24" t="str">
        <f t="shared" si="57"/>
        <v>2007_NW_2</v>
      </c>
      <c r="B3703" s="24">
        <v>2007</v>
      </c>
      <c r="C3703" s="24" t="s">
        <v>333</v>
      </c>
      <c r="D3703" s="24" t="str">
        <f>VLOOKUP(C3703,'FHF LUT'!$A$5:$H$81,2,FALSE)</f>
        <v>Windthrow</v>
      </c>
      <c r="E3703" s="24">
        <v>2</v>
      </c>
      <c r="F3703" s="24" t="s">
        <v>22</v>
      </c>
      <c r="G3703" s="24">
        <v>0</v>
      </c>
      <c r="H3703" s="24">
        <v>0</v>
      </c>
    </row>
    <row r="3704" spans="1:8">
      <c r="A3704" s="24" t="str">
        <f t="shared" si="57"/>
        <v>2007_NW_3</v>
      </c>
      <c r="B3704" s="24">
        <v>2007</v>
      </c>
      <c r="C3704" s="24" t="s">
        <v>333</v>
      </c>
      <c r="D3704" s="24" t="str">
        <f>VLOOKUP(C3704,'FHF LUT'!$A$5:$H$81,2,FALSE)</f>
        <v>Windthrow</v>
      </c>
      <c r="E3704" s="24">
        <v>3</v>
      </c>
      <c r="F3704" s="24" t="s">
        <v>13</v>
      </c>
      <c r="G3704" s="24">
        <v>0</v>
      </c>
      <c r="H3704" s="24">
        <v>0</v>
      </c>
    </row>
    <row r="3705" spans="1:8">
      <c r="A3705" s="24" t="str">
        <f t="shared" si="57"/>
        <v>2007_NW_4</v>
      </c>
      <c r="B3705" s="24">
        <v>2007</v>
      </c>
      <c r="C3705" s="24" t="s">
        <v>333</v>
      </c>
      <c r="D3705" s="24" t="str">
        <f>VLOOKUP(C3705,'FHF LUT'!$A$5:$H$81,2,FALSE)</f>
        <v>Windthrow</v>
      </c>
      <c r="E3705" s="24">
        <v>4</v>
      </c>
      <c r="F3705" s="24" t="s">
        <v>28</v>
      </c>
      <c r="G3705" s="24">
        <v>252</v>
      </c>
      <c r="H3705" s="24">
        <v>252</v>
      </c>
    </row>
    <row r="3706" spans="1:8">
      <c r="A3706" s="24" t="str">
        <f t="shared" si="57"/>
        <v>2007_NW_5</v>
      </c>
      <c r="B3706" s="24">
        <v>2007</v>
      </c>
      <c r="C3706" s="24" t="s">
        <v>333</v>
      </c>
      <c r="D3706" s="24" t="str">
        <f>VLOOKUP(C3706,'FHF LUT'!$A$5:$H$81,2,FALSE)</f>
        <v>Windthrow</v>
      </c>
      <c r="E3706" s="24">
        <v>5</v>
      </c>
      <c r="F3706" s="24" t="s">
        <v>16</v>
      </c>
      <c r="G3706" s="24">
        <v>388</v>
      </c>
      <c r="H3706" s="24">
        <v>388</v>
      </c>
    </row>
    <row r="3707" spans="1:8">
      <c r="A3707" s="24" t="str">
        <f t="shared" si="57"/>
        <v>2007_NW_7</v>
      </c>
      <c r="B3707" s="24">
        <v>2007</v>
      </c>
      <c r="C3707" s="24" t="s">
        <v>333</v>
      </c>
      <c r="D3707" s="24" t="str">
        <f>VLOOKUP(C3707,'FHF LUT'!$A$5:$H$81,2,FALSE)</f>
        <v>Windthrow</v>
      </c>
      <c r="E3707" s="24">
        <v>7</v>
      </c>
      <c r="F3707" s="24" t="s">
        <v>25</v>
      </c>
      <c r="G3707" s="24">
        <v>257</v>
      </c>
      <c r="H3707" s="24">
        <v>257</v>
      </c>
    </row>
    <row r="3708" spans="1:8">
      <c r="A3708" s="24" t="str">
        <f t="shared" si="57"/>
        <v>2007_NW_8</v>
      </c>
      <c r="B3708" s="24">
        <v>2007</v>
      </c>
      <c r="C3708" s="24" t="s">
        <v>333</v>
      </c>
      <c r="D3708" s="24" t="str">
        <f>VLOOKUP(C3708,'FHF LUT'!$A$5:$H$81,2,FALSE)</f>
        <v>Windthrow</v>
      </c>
      <c r="E3708" s="24">
        <v>8</v>
      </c>
      <c r="F3708" s="24" t="s">
        <v>29</v>
      </c>
      <c r="G3708" s="24">
        <v>1706</v>
      </c>
      <c r="H3708" s="24">
        <v>1706</v>
      </c>
    </row>
    <row r="3709" spans="1:8">
      <c r="A3709" s="24" t="str">
        <f t="shared" si="57"/>
        <v>2007_NW_9</v>
      </c>
      <c r="B3709" s="24">
        <v>2007</v>
      </c>
      <c r="C3709" s="24" t="s">
        <v>333</v>
      </c>
      <c r="D3709" s="24" t="str">
        <f>VLOOKUP(C3709,'FHF LUT'!$A$5:$H$81,2,FALSE)</f>
        <v>Windthrow</v>
      </c>
      <c r="E3709" s="24">
        <v>9</v>
      </c>
      <c r="F3709" s="24" t="s">
        <v>7</v>
      </c>
      <c r="G3709" s="24">
        <v>528</v>
      </c>
      <c r="H3709" s="24">
        <v>528</v>
      </c>
    </row>
    <row r="3710" spans="1:8">
      <c r="A3710" s="24" t="str">
        <f t="shared" si="57"/>
        <v>2007_NW_10</v>
      </c>
      <c r="B3710" s="24">
        <v>2007</v>
      </c>
      <c r="C3710" s="24" t="s">
        <v>333</v>
      </c>
      <c r="D3710" s="24" t="str">
        <f>VLOOKUP(C3710,'FHF LUT'!$A$5:$H$81,2,FALSE)</f>
        <v>Windthrow</v>
      </c>
      <c r="E3710" s="24">
        <v>10</v>
      </c>
      <c r="F3710" s="24" t="s">
        <v>18</v>
      </c>
      <c r="G3710" s="24">
        <v>0</v>
      </c>
      <c r="H3710" s="24">
        <v>0</v>
      </c>
    </row>
    <row r="3711" spans="1:8">
      <c r="A3711" s="24" t="str">
        <f t="shared" si="57"/>
        <v>2007_NW_11</v>
      </c>
      <c r="B3711" s="24">
        <v>2007</v>
      </c>
      <c r="C3711" s="24" t="s">
        <v>333</v>
      </c>
      <c r="D3711" s="24" t="str">
        <f>VLOOKUP(C3711,'FHF LUT'!$A$5:$H$81,2,FALSE)</f>
        <v>Windthrow</v>
      </c>
      <c r="E3711" s="24">
        <v>11</v>
      </c>
      <c r="F3711" s="24" t="s">
        <v>4</v>
      </c>
      <c r="G3711" s="24">
        <v>0</v>
      </c>
      <c r="H3711" s="24">
        <v>0</v>
      </c>
    </row>
    <row r="3712" spans="1:8">
      <c r="A3712" s="24" t="str">
        <f t="shared" si="57"/>
        <v>2007_NW_12</v>
      </c>
      <c r="B3712" s="24">
        <v>2007</v>
      </c>
      <c r="C3712" s="24" t="s">
        <v>333</v>
      </c>
      <c r="D3712" s="24" t="str">
        <f>VLOOKUP(C3712,'FHF LUT'!$A$5:$H$81,2,FALSE)</f>
        <v>Windthrow</v>
      </c>
      <c r="E3712" s="24">
        <v>12</v>
      </c>
      <c r="F3712" s="24" t="s">
        <v>11</v>
      </c>
      <c r="G3712" s="24">
        <v>424</v>
      </c>
      <c r="H3712" s="24">
        <v>424</v>
      </c>
    </row>
    <row r="3713" spans="1:8">
      <c r="A3713" s="24" t="str">
        <f t="shared" si="57"/>
        <v>2007_NW_13</v>
      </c>
      <c r="B3713" s="24">
        <v>2007</v>
      </c>
      <c r="C3713" s="24" t="s">
        <v>333</v>
      </c>
      <c r="D3713" s="24" t="str">
        <f>VLOOKUP(C3713,'FHF LUT'!$A$5:$H$81,2,FALSE)</f>
        <v>Windthrow</v>
      </c>
      <c r="E3713" s="24">
        <v>13</v>
      </c>
      <c r="F3713" s="24" t="s">
        <v>24</v>
      </c>
      <c r="G3713" s="24">
        <v>2381</v>
      </c>
      <c r="H3713" s="24">
        <v>2294</v>
      </c>
    </row>
    <row r="3714" spans="1:8">
      <c r="A3714" s="24" t="str">
        <f t="shared" si="57"/>
        <v>2007_NW_14</v>
      </c>
      <c r="B3714" s="24">
        <v>2007</v>
      </c>
      <c r="C3714" s="24" t="s">
        <v>333</v>
      </c>
      <c r="D3714" s="24" t="str">
        <f>VLOOKUP(C3714,'FHF LUT'!$A$5:$H$81,2,FALSE)</f>
        <v>Windthrow</v>
      </c>
      <c r="E3714" s="24">
        <v>14</v>
      </c>
      <c r="F3714" s="24" t="s">
        <v>30</v>
      </c>
      <c r="G3714" s="24">
        <v>0</v>
      </c>
      <c r="H3714" s="24">
        <v>0</v>
      </c>
    </row>
    <row r="3715" spans="1:8">
      <c r="A3715" s="24" t="str">
        <f t="shared" ref="A3715:A3778" si="58">CONCATENATE(B3715,"_",C3715,"_",E3715)</f>
        <v>2007_NW_15</v>
      </c>
      <c r="B3715" s="24">
        <v>2007</v>
      </c>
      <c r="C3715" s="24" t="s">
        <v>333</v>
      </c>
      <c r="D3715" s="24" t="str">
        <f>VLOOKUP(C3715,'FHF LUT'!$A$5:$H$81,2,FALSE)</f>
        <v>Windthrow</v>
      </c>
      <c r="E3715" s="24">
        <v>15</v>
      </c>
      <c r="F3715" s="24" t="s">
        <v>33</v>
      </c>
      <c r="G3715" s="24">
        <v>0</v>
      </c>
      <c r="H3715" s="24">
        <v>0</v>
      </c>
    </row>
    <row r="3716" spans="1:8">
      <c r="A3716" s="24" t="str">
        <f t="shared" si="58"/>
        <v>2007_NW_16</v>
      </c>
      <c r="B3716" s="24">
        <v>2007</v>
      </c>
      <c r="C3716" s="24" t="s">
        <v>333</v>
      </c>
      <c r="D3716" s="24" t="str">
        <f>VLOOKUP(C3716,'FHF LUT'!$A$5:$H$81,2,FALSE)</f>
        <v>Windthrow</v>
      </c>
      <c r="E3716" s="24">
        <v>16</v>
      </c>
      <c r="F3716" s="24" t="s">
        <v>12</v>
      </c>
      <c r="G3716" s="24">
        <v>0</v>
      </c>
      <c r="H3716" s="24">
        <v>0</v>
      </c>
    </row>
    <row r="3717" spans="1:8">
      <c r="A3717" s="24" t="str">
        <f t="shared" si="58"/>
        <v>2007_NW_17</v>
      </c>
      <c r="B3717" s="24">
        <v>2007</v>
      </c>
      <c r="C3717" s="24" t="s">
        <v>333</v>
      </c>
      <c r="D3717" s="24" t="str">
        <f>VLOOKUP(C3717,'FHF LUT'!$A$5:$H$81,2,FALSE)</f>
        <v>Windthrow</v>
      </c>
      <c r="E3717" s="24">
        <v>17</v>
      </c>
      <c r="F3717" s="24" t="s">
        <v>32</v>
      </c>
      <c r="G3717" s="24">
        <v>0</v>
      </c>
      <c r="H3717" s="24">
        <v>0</v>
      </c>
    </row>
    <row r="3718" spans="1:8">
      <c r="A3718" s="24" t="str">
        <f t="shared" si="58"/>
        <v>2007_NW_18</v>
      </c>
      <c r="B3718" s="24">
        <v>2007</v>
      </c>
      <c r="C3718" s="24" t="s">
        <v>333</v>
      </c>
      <c r="D3718" s="24" t="str">
        <f>VLOOKUP(C3718,'FHF LUT'!$A$5:$H$81,2,FALSE)</f>
        <v>Windthrow</v>
      </c>
      <c r="E3718" s="24">
        <v>18</v>
      </c>
      <c r="F3718" s="24" t="s">
        <v>15</v>
      </c>
      <c r="G3718" s="24">
        <v>0</v>
      </c>
      <c r="H3718" s="24">
        <v>0</v>
      </c>
    </row>
    <row r="3719" spans="1:8">
      <c r="A3719" s="24" t="str">
        <f t="shared" si="58"/>
        <v>2007_NW_20</v>
      </c>
      <c r="B3719" s="24">
        <v>2007</v>
      </c>
      <c r="C3719" s="24" t="s">
        <v>333</v>
      </c>
      <c r="D3719" s="24" t="str">
        <f>VLOOKUP(C3719,'FHF LUT'!$A$5:$H$81,2,FALSE)</f>
        <v>Windthrow</v>
      </c>
      <c r="E3719" s="24">
        <v>20</v>
      </c>
      <c r="F3719" s="24" t="s">
        <v>6</v>
      </c>
      <c r="G3719" s="24">
        <v>0</v>
      </c>
      <c r="H3719" s="24">
        <v>0</v>
      </c>
    </row>
    <row r="3720" spans="1:8">
      <c r="A3720" s="24" t="str">
        <f t="shared" si="58"/>
        <v>2007_NW_22</v>
      </c>
      <c r="B3720" s="24">
        <v>2007</v>
      </c>
      <c r="C3720" s="24" t="s">
        <v>333</v>
      </c>
      <c r="D3720" s="24" t="str">
        <f>VLOOKUP(C3720,'FHF LUT'!$A$5:$H$81,2,FALSE)</f>
        <v>Windthrow</v>
      </c>
      <c r="E3720" s="24">
        <v>22</v>
      </c>
      <c r="F3720" s="24" t="s">
        <v>19</v>
      </c>
      <c r="G3720" s="24">
        <v>608</v>
      </c>
      <c r="H3720" s="24">
        <v>608</v>
      </c>
    </row>
    <row r="3721" spans="1:8">
      <c r="A3721" s="24" t="str">
        <f t="shared" si="58"/>
        <v>2007_NW_23</v>
      </c>
      <c r="B3721" s="24">
        <v>2007</v>
      </c>
      <c r="C3721" s="24" t="s">
        <v>333</v>
      </c>
      <c r="D3721" s="24" t="str">
        <f>VLOOKUP(C3721,'FHF LUT'!$A$5:$H$81,2,FALSE)</f>
        <v>Windthrow</v>
      </c>
      <c r="E3721" s="24">
        <v>23</v>
      </c>
      <c r="F3721" s="24" t="s">
        <v>27</v>
      </c>
      <c r="G3721" s="24">
        <v>1981</v>
      </c>
      <c r="H3721" s="24">
        <v>1981</v>
      </c>
    </row>
    <row r="3722" spans="1:8">
      <c r="A3722" s="24" t="str">
        <f t="shared" si="58"/>
        <v>2007_NW_24</v>
      </c>
      <c r="B3722" s="24">
        <v>2007</v>
      </c>
      <c r="C3722" s="24" t="s">
        <v>333</v>
      </c>
      <c r="D3722" s="24" t="str">
        <f>VLOOKUP(C3722,'FHF LUT'!$A$5:$H$81,2,FALSE)</f>
        <v>Windthrow</v>
      </c>
      <c r="E3722" s="24">
        <v>24</v>
      </c>
      <c r="F3722" s="24" t="s">
        <v>17</v>
      </c>
      <c r="G3722" s="24">
        <v>6854</v>
      </c>
      <c r="H3722" s="24">
        <v>5756</v>
      </c>
    </row>
    <row r="3723" spans="1:8">
      <c r="A3723" s="24" t="str">
        <f t="shared" si="58"/>
        <v>2007_NW_25</v>
      </c>
      <c r="B3723" s="24">
        <v>2007</v>
      </c>
      <c r="C3723" s="24" t="s">
        <v>333</v>
      </c>
      <c r="D3723" s="24" t="str">
        <f>VLOOKUP(C3723,'FHF LUT'!$A$5:$H$81,2,FALSE)</f>
        <v>Windthrow</v>
      </c>
      <c r="E3723" s="24">
        <v>25</v>
      </c>
      <c r="F3723" s="24" t="s">
        <v>23</v>
      </c>
      <c r="G3723" s="24">
        <v>0</v>
      </c>
      <c r="H3723" s="24">
        <v>0</v>
      </c>
    </row>
    <row r="3724" spans="1:8">
      <c r="A3724" s="24" t="str">
        <f t="shared" si="58"/>
        <v>2007_NW_26</v>
      </c>
      <c r="B3724" s="24">
        <v>2007</v>
      </c>
      <c r="C3724" s="24" t="s">
        <v>333</v>
      </c>
      <c r="D3724" s="24" t="str">
        <f>VLOOKUP(C3724,'FHF LUT'!$A$5:$H$81,2,FALSE)</f>
        <v>Windthrow</v>
      </c>
      <c r="E3724" s="24">
        <v>26</v>
      </c>
      <c r="F3724" s="24" t="s">
        <v>14</v>
      </c>
      <c r="G3724" s="24">
        <v>5193</v>
      </c>
      <c r="H3724" s="24">
        <v>2998</v>
      </c>
    </row>
    <row r="3725" spans="1:8">
      <c r="A3725" s="24" t="str">
        <f t="shared" si="58"/>
        <v>2007_NW_27</v>
      </c>
      <c r="B3725" s="24">
        <v>2007</v>
      </c>
      <c r="C3725" s="24" t="s">
        <v>333</v>
      </c>
      <c r="D3725" s="24" t="str">
        <f>VLOOKUP(C3725,'FHF LUT'!$A$5:$H$81,2,FALSE)</f>
        <v>Windthrow</v>
      </c>
      <c r="E3725" s="24">
        <v>27</v>
      </c>
      <c r="F3725" s="24" t="s">
        <v>21</v>
      </c>
      <c r="G3725" s="24">
        <v>0</v>
      </c>
      <c r="H3725" s="24">
        <v>0</v>
      </c>
    </row>
    <row r="3726" spans="1:8">
      <c r="A3726" s="24" t="str">
        <f t="shared" si="58"/>
        <v>2007_NW_29</v>
      </c>
      <c r="B3726" s="24">
        <v>2007</v>
      </c>
      <c r="C3726" s="24" t="s">
        <v>333</v>
      </c>
      <c r="D3726" s="24" t="str">
        <f>VLOOKUP(C3726,'FHF LUT'!$A$5:$H$81,2,FALSE)</f>
        <v>Windthrow</v>
      </c>
      <c r="E3726" s="24">
        <v>29</v>
      </c>
      <c r="F3726" s="24" t="s">
        <v>9</v>
      </c>
      <c r="G3726" s="24">
        <v>4758</v>
      </c>
      <c r="H3726" s="24">
        <v>3097</v>
      </c>
    </row>
    <row r="3727" spans="1:8">
      <c r="A3727" s="24" t="str">
        <f t="shared" si="58"/>
        <v>2007_NW_30</v>
      </c>
      <c r="B3727" s="24">
        <v>2007</v>
      </c>
      <c r="C3727" s="24" t="s">
        <v>333</v>
      </c>
      <c r="D3727" s="24" t="str">
        <f>VLOOKUP(C3727,'FHF LUT'!$A$5:$H$81,2,FALSE)</f>
        <v>Windthrow</v>
      </c>
      <c r="E3727" s="24">
        <v>30</v>
      </c>
      <c r="F3727" s="24" t="s">
        <v>35</v>
      </c>
      <c r="G3727" s="24">
        <v>5616</v>
      </c>
      <c r="H3727" s="24">
        <v>4647</v>
      </c>
    </row>
    <row r="3728" spans="1:8">
      <c r="A3728" s="24" t="str">
        <f t="shared" si="58"/>
        <v>2007_NW_31</v>
      </c>
      <c r="B3728" s="24">
        <v>2007</v>
      </c>
      <c r="C3728" s="24" t="s">
        <v>333</v>
      </c>
      <c r="D3728" s="24" t="str">
        <f>VLOOKUP(C3728,'FHF LUT'!$A$5:$H$81,2,FALSE)</f>
        <v>Windthrow</v>
      </c>
      <c r="E3728" s="24">
        <v>31</v>
      </c>
      <c r="F3728" s="24" t="s">
        <v>34</v>
      </c>
      <c r="G3728" s="24">
        <v>0</v>
      </c>
      <c r="H3728" s="24">
        <v>0</v>
      </c>
    </row>
    <row r="3729" spans="1:8">
      <c r="A3729" s="24" t="str">
        <f t="shared" si="58"/>
        <v>2007_NW_38</v>
      </c>
      <c r="B3729" s="24">
        <v>2007</v>
      </c>
      <c r="C3729" s="24" t="s">
        <v>333</v>
      </c>
      <c r="D3729" s="24" t="str">
        <f>VLOOKUP(C3729,'FHF LUT'!$A$5:$H$81,2,FALSE)</f>
        <v>Windthrow</v>
      </c>
      <c r="E3729" s="24">
        <v>38</v>
      </c>
      <c r="F3729" s="24" t="s">
        <v>8</v>
      </c>
      <c r="G3729" s="24">
        <v>21803</v>
      </c>
      <c r="H3729" s="24">
        <v>15541</v>
      </c>
    </row>
    <row r="3730" spans="1:8">
      <c r="A3730" s="24" t="str">
        <f t="shared" si="58"/>
        <v>2007_NW_39</v>
      </c>
      <c r="B3730" s="24">
        <v>2007</v>
      </c>
      <c r="C3730" s="24" t="s">
        <v>333</v>
      </c>
      <c r="D3730" s="24" t="str">
        <f>VLOOKUP(C3730,'FHF LUT'!$A$5:$H$81,2,FALSE)</f>
        <v>Windthrow</v>
      </c>
      <c r="E3730" s="24">
        <v>39</v>
      </c>
      <c r="F3730" s="24" t="s">
        <v>36</v>
      </c>
      <c r="G3730" s="24">
        <v>1274</v>
      </c>
      <c r="H3730" s="24">
        <v>1129</v>
      </c>
    </row>
    <row r="3731" spans="1:8">
      <c r="A3731" s="24" t="str">
        <f t="shared" si="58"/>
        <v>2007_NW_40</v>
      </c>
      <c r="B3731" s="24">
        <v>2007</v>
      </c>
      <c r="C3731" s="24" t="s">
        <v>333</v>
      </c>
      <c r="D3731" s="24" t="str">
        <f>VLOOKUP(C3731,'FHF LUT'!$A$5:$H$81,2,FALSE)</f>
        <v>Windthrow</v>
      </c>
      <c r="E3731" s="24">
        <v>40</v>
      </c>
      <c r="F3731" s="24" t="s">
        <v>31</v>
      </c>
      <c r="G3731" s="24">
        <v>29742</v>
      </c>
      <c r="H3731" s="24">
        <v>29065</v>
      </c>
    </row>
    <row r="3732" spans="1:8">
      <c r="A3732" s="24" t="str">
        <f t="shared" si="58"/>
        <v>2007_NW_41</v>
      </c>
      <c r="B3732" s="24">
        <v>2007</v>
      </c>
      <c r="C3732" s="24" t="s">
        <v>333</v>
      </c>
      <c r="D3732" s="24" t="str">
        <f>VLOOKUP(C3732,'FHF LUT'!$A$5:$H$81,2,FALSE)</f>
        <v>Windthrow</v>
      </c>
      <c r="E3732" s="24">
        <v>41</v>
      </c>
      <c r="F3732" s="24" t="s">
        <v>26</v>
      </c>
      <c r="G3732" s="24">
        <v>6271</v>
      </c>
      <c r="H3732" s="24">
        <v>4965</v>
      </c>
    </row>
    <row r="3733" spans="1:8">
      <c r="A3733" s="24" t="str">
        <f t="shared" si="58"/>
        <v>2007_NW_43</v>
      </c>
      <c r="B3733" s="24">
        <v>2007</v>
      </c>
      <c r="C3733" s="24" t="s">
        <v>333</v>
      </c>
      <c r="D3733" s="24" t="str">
        <f>VLOOKUP(C3733,'FHF LUT'!$A$5:$H$81,2,FALSE)</f>
        <v>Windthrow</v>
      </c>
      <c r="E3733" s="24">
        <v>43</v>
      </c>
      <c r="F3733" s="24" t="s">
        <v>20</v>
      </c>
      <c r="G3733" s="24">
        <v>0</v>
      </c>
      <c r="H3733" s="24">
        <v>0</v>
      </c>
    </row>
    <row r="3734" spans="1:8">
      <c r="A3734" s="24" t="str">
        <f t="shared" si="58"/>
        <v>2007_NW_44</v>
      </c>
      <c r="B3734" s="24">
        <v>2007</v>
      </c>
      <c r="C3734" s="24" t="s">
        <v>333</v>
      </c>
      <c r="D3734" s="24" t="str">
        <f>VLOOKUP(C3734,'FHF LUT'!$A$5:$H$81,2,FALSE)</f>
        <v>Windthrow</v>
      </c>
      <c r="E3734" s="24">
        <v>44</v>
      </c>
      <c r="F3734" s="24" t="s">
        <v>3</v>
      </c>
      <c r="G3734" s="24">
        <v>3964</v>
      </c>
      <c r="H3734" s="24">
        <v>3964</v>
      </c>
    </row>
    <row r="3735" spans="1:8">
      <c r="A3735" s="24" t="str">
        <f t="shared" si="58"/>
        <v>2007_NW_45</v>
      </c>
      <c r="B3735" s="24">
        <v>2007</v>
      </c>
      <c r="C3735" s="24" t="s">
        <v>333</v>
      </c>
      <c r="D3735" s="24" t="str">
        <f>VLOOKUP(C3735,'FHF LUT'!$A$5:$H$81,2,FALSE)</f>
        <v>Windthrow</v>
      </c>
      <c r="E3735" s="24">
        <v>45</v>
      </c>
      <c r="F3735" s="24" t="s">
        <v>5</v>
      </c>
      <c r="G3735" s="24">
        <v>0</v>
      </c>
      <c r="H3735" s="24">
        <v>0</v>
      </c>
    </row>
    <row r="3736" spans="1:8">
      <c r="A3736" s="24" t="str">
        <f t="shared" si="58"/>
        <v>2007_NW_46</v>
      </c>
      <c r="B3736" s="24">
        <v>2007</v>
      </c>
      <c r="C3736" s="24" t="s">
        <v>333</v>
      </c>
      <c r="D3736" s="24" t="str">
        <f>VLOOKUP(C3736,'FHF LUT'!$A$5:$H$81,2,FALSE)</f>
        <v>Windthrow</v>
      </c>
      <c r="E3736" s="24">
        <v>46</v>
      </c>
      <c r="F3736" s="24" t="s">
        <v>234</v>
      </c>
      <c r="G3736" s="24">
        <v>0</v>
      </c>
      <c r="H3736" s="24">
        <v>0</v>
      </c>
    </row>
    <row r="3737" spans="1:8">
      <c r="A3737" s="24" t="str">
        <f t="shared" si="58"/>
        <v>2007_NW_47</v>
      </c>
      <c r="B3737" s="24">
        <v>2007</v>
      </c>
      <c r="C3737" s="24" t="s">
        <v>333</v>
      </c>
      <c r="D3737" s="24" t="str">
        <f>VLOOKUP(C3737,'FHF LUT'!$A$5:$H$81,2,FALSE)</f>
        <v>Windthrow</v>
      </c>
      <c r="E3737" s="24">
        <v>47</v>
      </c>
      <c r="F3737" s="24" t="s">
        <v>233</v>
      </c>
      <c r="G3737" s="24">
        <v>0</v>
      </c>
      <c r="H3737" s="24">
        <v>0</v>
      </c>
    </row>
    <row r="3738" spans="1:8">
      <c r="A3738" s="24" t="str">
        <f t="shared" si="58"/>
        <v>2007_NW_48</v>
      </c>
      <c r="B3738" s="24">
        <v>2007</v>
      </c>
      <c r="C3738" s="24" t="s">
        <v>333</v>
      </c>
      <c r="D3738" s="24" t="str">
        <f>VLOOKUP(C3738,'FHF LUT'!$A$5:$H$81,2,FALSE)</f>
        <v>Windthrow</v>
      </c>
      <c r="E3738" s="24">
        <v>48</v>
      </c>
      <c r="F3738" s="24" t="s">
        <v>235</v>
      </c>
      <c r="G3738" s="24">
        <v>0</v>
      </c>
      <c r="H3738" s="24">
        <v>0</v>
      </c>
    </row>
    <row r="3739" spans="1:8">
      <c r="A3739" s="24" t="str">
        <f t="shared" si="58"/>
        <v>2008_IB_1</v>
      </c>
      <c r="B3739" s="24">
        <v>2008</v>
      </c>
      <c r="C3739" s="24" t="s">
        <v>191</v>
      </c>
      <c r="D3739" s="24" t="str">
        <f>VLOOKUP(C3739,'FHF LUT'!$A$5:$H$81,2,FALSE)</f>
        <v>Unknown Beetle</v>
      </c>
      <c r="E3739" s="24">
        <v>1</v>
      </c>
      <c r="F3739" s="24" t="s">
        <v>10</v>
      </c>
      <c r="G3739" s="24">
        <v>0</v>
      </c>
      <c r="H3739" s="24">
        <v>0</v>
      </c>
    </row>
    <row r="3740" spans="1:8">
      <c r="A3740" s="24" t="str">
        <f t="shared" si="58"/>
        <v>2008_IB_2</v>
      </c>
      <c r="B3740" s="24">
        <v>2008</v>
      </c>
      <c r="C3740" s="24" t="s">
        <v>191</v>
      </c>
      <c r="D3740" s="24" t="str">
        <f>VLOOKUP(C3740,'FHF LUT'!$A$5:$H$81,2,FALSE)</f>
        <v>Unknown Beetle</v>
      </c>
      <c r="E3740" s="24">
        <v>2</v>
      </c>
      <c r="F3740" s="24" t="s">
        <v>22</v>
      </c>
      <c r="G3740" s="24">
        <v>0</v>
      </c>
      <c r="H3740" s="24">
        <v>0</v>
      </c>
    </row>
    <row r="3741" spans="1:8">
      <c r="A3741" s="24" t="str">
        <f t="shared" si="58"/>
        <v>2008_IB_3</v>
      </c>
      <c r="B3741" s="24">
        <v>2008</v>
      </c>
      <c r="C3741" s="24" t="s">
        <v>191</v>
      </c>
      <c r="D3741" s="24" t="str">
        <f>VLOOKUP(C3741,'FHF LUT'!$A$5:$H$81,2,FALSE)</f>
        <v>Unknown Beetle</v>
      </c>
      <c r="E3741" s="24">
        <v>3</v>
      </c>
      <c r="F3741" s="24" t="s">
        <v>13</v>
      </c>
      <c r="G3741" s="24">
        <v>0</v>
      </c>
      <c r="H3741" s="24">
        <v>0</v>
      </c>
    </row>
    <row r="3742" spans="1:8">
      <c r="A3742" s="24" t="str">
        <f t="shared" si="58"/>
        <v>2008_IB_4</v>
      </c>
      <c r="B3742" s="24">
        <v>2008</v>
      </c>
      <c r="C3742" s="24" t="s">
        <v>191</v>
      </c>
      <c r="D3742" s="24" t="str">
        <f>VLOOKUP(C3742,'FHF LUT'!$A$5:$H$81,2,FALSE)</f>
        <v>Unknown Beetle</v>
      </c>
      <c r="E3742" s="24">
        <v>4</v>
      </c>
      <c r="F3742" s="24" t="s">
        <v>28</v>
      </c>
      <c r="G3742" s="24">
        <v>0</v>
      </c>
      <c r="H3742" s="24">
        <v>0</v>
      </c>
    </row>
    <row r="3743" spans="1:8">
      <c r="A3743" s="24" t="str">
        <f t="shared" si="58"/>
        <v>2008_IB_5</v>
      </c>
      <c r="B3743" s="24">
        <v>2008</v>
      </c>
      <c r="C3743" s="24" t="s">
        <v>191</v>
      </c>
      <c r="D3743" s="24" t="str">
        <f>VLOOKUP(C3743,'FHF LUT'!$A$5:$H$81,2,FALSE)</f>
        <v>Unknown Beetle</v>
      </c>
      <c r="E3743" s="24">
        <v>5</v>
      </c>
      <c r="F3743" s="24" t="s">
        <v>16</v>
      </c>
      <c r="G3743" s="24">
        <v>0</v>
      </c>
      <c r="H3743" s="24">
        <v>0</v>
      </c>
    </row>
    <row r="3744" spans="1:8">
      <c r="A3744" s="24" t="str">
        <f t="shared" si="58"/>
        <v>2008_IB_7</v>
      </c>
      <c r="B3744" s="24">
        <v>2008</v>
      </c>
      <c r="C3744" s="24" t="s">
        <v>191</v>
      </c>
      <c r="D3744" s="24" t="str">
        <f>VLOOKUP(C3744,'FHF LUT'!$A$5:$H$81,2,FALSE)</f>
        <v>Unknown Beetle</v>
      </c>
      <c r="E3744" s="24">
        <v>7</v>
      </c>
      <c r="F3744" s="24" t="s">
        <v>25</v>
      </c>
      <c r="G3744" s="24">
        <v>0</v>
      </c>
      <c r="H3744" s="24">
        <v>0</v>
      </c>
    </row>
    <row r="3745" spans="1:8">
      <c r="A3745" s="24" t="str">
        <f t="shared" si="58"/>
        <v>2008_IB_8</v>
      </c>
      <c r="B3745" s="24">
        <v>2008</v>
      </c>
      <c r="C3745" s="24" t="s">
        <v>191</v>
      </c>
      <c r="D3745" s="24" t="str">
        <f>VLOOKUP(C3745,'FHF LUT'!$A$5:$H$81,2,FALSE)</f>
        <v>Unknown Beetle</v>
      </c>
      <c r="E3745" s="24">
        <v>8</v>
      </c>
      <c r="F3745" s="24" t="s">
        <v>29</v>
      </c>
      <c r="G3745" s="24">
        <v>0</v>
      </c>
      <c r="H3745" s="24">
        <v>0</v>
      </c>
    </row>
    <row r="3746" spans="1:8">
      <c r="A3746" s="24" t="str">
        <f t="shared" si="58"/>
        <v>2008_IB_9</v>
      </c>
      <c r="B3746" s="24">
        <v>2008</v>
      </c>
      <c r="C3746" s="24" t="s">
        <v>191</v>
      </c>
      <c r="D3746" s="24" t="str">
        <f>VLOOKUP(C3746,'FHF LUT'!$A$5:$H$81,2,FALSE)</f>
        <v>Unknown Beetle</v>
      </c>
      <c r="E3746" s="24">
        <v>9</v>
      </c>
      <c r="F3746" s="24" t="s">
        <v>7</v>
      </c>
      <c r="G3746" s="24">
        <v>0</v>
      </c>
      <c r="H3746" s="24">
        <v>0</v>
      </c>
    </row>
    <row r="3747" spans="1:8">
      <c r="A3747" s="24" t="str">
        <f t="shared" si="58"/>
        <v>2008_IB_10</v>
      </c>
      <c r="B3747" s="24">
        <v>2008</v>
      </c>
      <c r="C3747" s="24" t="s">
        <v>191</v>
      </c>
      <c r="D3747" s="24" t="str">
        <f>VLOOKUP(C3747,'FHF LUT'!$A$5:$H$81,2,FALSE)</f>
        <v>Unknown Beetle</v>
      </c>
      <c r="E3747" s="24">
        <v>10</v>
      </c>
      <c r="F3747" s="24" t="s">
        <v>18</v>
      </c>
      <c r="G3747" s="24">
        <v>0</v>
      </c>
      <c r="H3747" s="24">
        <v>0</v>
      </c>
    </row>
    <row r="3748" spans="1:8">
      <c r="A3748" s="24" t="str">
        <f t="shared" si="58"/>
        <v>2008_IB_11</v>
      </c>
      <c r="B3748" s="24">
        <v>2008</v>
      </c>
      <c r="C3748" s="24" t="s">
        <v>191</v>
      </c>
      <c r="D3748" s="24" t="str">
        <f>VLOOKUP(C3748,'FHF LUT'!$A$5:$H$81,2,FALSE)</f>
        <v>Unknown Beetle</v>
      </c>
      <c r="E3748" s="24">
        <v>11</v>
      </c>
      <c r="F3748" s="24" t="s">
        <v>4</v>
      </c>
      <c r="G3748" s="24">
        <v>0</v>
      </c>
      <c r="H3748" s="24">
        <v>0</v>
      </c>
    </row>
    <row r="3749" spans="1:8">
      <c r="A3749" s="24" t="str">
        <f t="shared" si="58"/>
        <v>2008_IB_12</v>
      </c>
      <c r="B3749" s="24">
        <v>2008</v>
      </c>
      <c r="C3749" s="24" t="s">
        <v>191</v>
      </c>
      <c r="D3749" s="24" t="str">
        <f>VLOOKUP(C3749,'FHF LUT'!$A$5:$H$81,2,FALSE)</f>
        <v>Unknown Beetle</v>
      </c>
      <c r="E3749" s="24">
        <v>12</v>
      </c>
      <c r="F3749" s="24" t="s">
        <v>11</v>
      </c>
      <c r="G3749" s="24">
        <v>0</v>
      </c>
      <c r="H3749" s="24">
        <v>0</v>
      </c>
    </row>
    <row r="3750" spans="1:8">
      <c r="A3750" s="24" t="str">
        <f t="shared" si="58"/>
        <v>2008_IB_13</v>
      </c>
      <c r="B3750" s="24">
        <v>2008</v>
      </c>
      <c r="C3750" s="24" t="s">
        <v>191</v>
      </c>
      <c r="D3750" s="24" t="str">
        <f>VLOOKUP(C3750,'FHF LUT'!$A$5:$H$81,2,FALSE)</f>
        <v>Unknown Beetle</v>
      </c>
      <c r="E3750" s="24">
        <v>13</v>
      </c>
      <c r="F3750" s="24" t="s">
        <v>24</v>
      </c>
      <c r="G3750" s="24">
        <v>0</v>
      </c>
      <c r="H3750" s="24">
        <v>0</v>
      </c>
    </row>
    <row r="3751" spans="1:8">
      <c r="A3751" s="24" t="str">
        <f t="shared" si="58"/>
        <v>2008_IB_14</v>
      </c>
      <c r="B3751" s="24">
        <v>2008</v>
      </c>
      <c r="C3751" s="24" t="s">
        <v>191</v>
      </c>
      <c r="D3751" s="24" t="str">
        <f>VLOOKUP(C3751,'FHF LUT'!$A$5:$H$81,2,FALSE)</f>
        <v>Unknown Beetle</v>
      </c>
      <c r="E3751" s="24">
        <v>14</v>
      </c>
      <c r="F3751" s="24" t="s">
        <v>30</v>
      </c>
      <c r="G3751" s="24">
        <v>0</v>
      </c>
      <c r="H3751" s="24">
        <v>0</v>
      </c>
    </row>
    <row r="3752" spans="1:8">
      <c r="A3752" s="24" t="str">
        <f t="shared" si="58"/>
        <v>2008_IB_15</v>
      </c>
      <c r="B3752" s="24">
        <v>2008</v>
      </c>
      <c r="C3752" s="24" t="s">
        <v>191</v>
      </c>
      <c r="D3752" s="24" t="str">
        <f>VLOOKUP(C3752,'FHF LUT'!$A$5:$H$81,2,FALSE)</f>
        <v>Unknown Beetle</v>
      </c>
      <c r="E3752" s="24">
        <v>15</v>
      </c>
      <c r="F3752" s="24" t="s">
        <v>33</v>
      </c>
      <c r="G3752" s="24">
        <v>0</v>
      </c>
      <c r="H3752" s="24">
        <v>0</v>
      </c>
    </row>
    <row r="3753" spans="1:8">
      <c r="A3753" s="24" t="str">
        <f t="shared" si="58"/>
        <v>2008_IB_16</v>
      </c>
      <c r="B3753" s="24">
        <v>2008</v>
      </c>
      <c r="C3753" s="24" t="s">
        <v>191</v>
      </c>
      <c r="D3753" s="24" t="str">
        <f>VLOOKUP(C3753,'FHF LUT'!$A$5:$H$81,2,FALSE)</f>
        <v>Unknown Beetle</v>
      </c>
      <c r="E3753" s="24">
        <v>16</v>
      </c>
      <c r="F3753" s="24" t="s">
        <v>12</v>
      </c>
      <c r="G3753" s="24">
        <v>0</v>
      </c>
      <c r="H3753" s="24">
        <v>0</v>
      </c>
    </row>
    <row r="3754" spans="1:8">
      <c r="A3754" s="24" t="str">
        <f t="shared" si="58"/>
        <v>2008_IB_17</v>
      </c>
      <c r="B3754" s="24">
        <v>2008</v>
      </c>
      <c r="C3754" s="24" t="s">
        <v>191</v>
      </c>
      <c r="D3754" s="24" t="str">
        <f>VLOOKUP(C3754,'FHF LUT'!$A$5:$H$81,2,FALSE)</f>
        <v>Unknown Beetle</v>
      </c>
      <c r="E3754" s="24">
        <v>17</v>
      </c>
      <c r="F3754" s="24" t="s">
        <v>32</v>
      </c>
      <c r="G3754" s="24">
        <v>0</v>
      </c>
      <c r="H3754" s="24">
        <v>0</v>
      </c>
    </row>
    <row r="3755" spans="1:8">
      <c r="A3755" s="24" t="str">
        <f t="shared" si="58"/>
        <v>2008_IB_18</v>
      </c>
      <c r="B3755" s="24">
        <v>2008</v>
      </c>
      <c r="C3755" s="24" t="s">
        <v>191</v>
      </c>
      <c r="D3755" s="24" t="str">
        <f>VLOOKUP(C3755,'FHF LUT'!$A$5:$H$81,2,FALSE)</f>
        <v>Unknown Beetle</v>
      </c>
      <c r="E3755" s="24">
        <v>18</v>
      </c>
      <c r="F3755" s="24" t="s">
        <v>15</v>
      </c>
      <c r="G3755" s="24">
        <v>0</v>
      </c>
      <c r="H3755" s="24">
        <v>0</v>
      </c>
    </row>
    <row r="3756" spans="1:8">
      <c r="A3756" s="24" t="str">
        <f t="shared" si="58"/>
        <v>2008_IB_20</v>
      </c>
      <c r="B3756" s="24">
        <v>2008</v>
      </c>
      <c r="C3756" s="24" t="s">
        <v>191</v>
      </c>
      <c r="D3756" s="24" t="str">
        <f>VLOOKUP(C3756,'FHF LUT'!$A$5:$H$81,2,FALSE)</f>
        <v>Unknown Beetle</v>
      </c>
      <c r="E3756" s="24">
        <v>20</v>
      </c>
      <c r="F3756" s="24" t="s">
        <v>6</v>
      </c>
      <c r="G3756" s="24">
        <v>0</v>
      </c>
      <c r="H3756" s="24">
        <v>0</v>
      </c>
    </row>
    <row r="3757" spans="1:8">
      <c r="A3757" s="24" t="str">
        <f t="shared" si="58"/>
        <v>2008_IB_22</v>
      </c>
      <c r="B3757" s="24">
        <v>2008</v>
      </c>
      <c r="C3757" s="24" t="s">
        <v>191</v>
      </c>
      <c r="D3757" s="24" t="str">
        <f>VLOOKUP(C3757,'FHF LUT'!$A$5:$H$81,2,FALSE)</f>
        <v>Unknown Beetle</v>
      </c>
      <c r="E3757" s="24">
        <v>22</v>
      </c>
      <c r="F3757" s="24" t="s">
        <v>19</v>
      </c>
      <c r="G3757" s="24">
        <v>0</v>
      </c>
      <c r="H3757" s="24">
        <v>0</v>
      </c>
    </row>
    <row r="3758" spans="1:8">
      <c r="A3758" s="24" t="str">
        <f t="shared" si="58"/>
        <v>2008_IB_23</v>
      </c>
      <c r="B3758" s="24">
        <v>2008</v>
      </c>
      <c r="C3758" s="24" t="s">
        <v>191</v>
      </c>
      <c r="D3758" s="24" t="str">
        <f>VLOOKUP(C3758,'FHF LUT'!$A$5:$H$81,2,FALSE)</f>
        <v>Unknown Beetle</v>
      </c>
      <c r="E3758" s="24">
        <v>23</v>
      </c>
      <c r="F3758" s="24" t="s">
        <v>27</v>
      </c>
      <c r="G3758" s="24">
        <v>0</v>
      </c>
      <c r="H3758" s="24">
        <v>0</v>
      </c>
    </row>
    <row r="3759" spans="1:8">
      <c r="A3759" s="24" t="str">
        <f t="shared" si="58"/>
        <v>2008_IB_24</v>
      </c>
      <c r="B3759" s="24">
        <v>2008</v>
      </c>
      <c r="C3759" s="24" t="s">
        <v>191</v>
      </c>
      <c r="D3759" s="24" t="str">
        <f>VLOOKUP(C3759,'FHF LUT'!$A$5:$H$81,2,FALSE)</f>
        <v>Unknown Beetle</v>
      </c>
      <c r="E3759" s="24">
        <v>24</v>
      </c>
      <c r="F3759" s="24" t="s">
        <v>17</v>
      </c>
      <c r="G3759" s="24">
        <v>0</v>
      </c>
      <c r="H3759" s="24">
        <v>0</v>
      </c>
    </row>
    <row r="3760" spans="1:8">
      <c r="A3760" s="24" t="str">
        <f t="shared" si="58"/>
        <v>2008_IB_25</v>
      </c>
      <c r="B3760" s="24">
        <v>2008</v>
      </c>
      <c r="C3760" s="24" t="s">
        <v>191</v>
      </c>
      <c r="D3760" s="24" t="str">
        <f>VLOOKUP(C3760,'FHF LUT'!$A$5:$H$81,2,FALSE)</f>
        <v>Unknown Beetle</v>
      </c>
      <c r="E3760" s="24">
        <v>25</v>
      </c>
      <c r="F3760" s="24" t="s">
        <v>23</v>
      </c>
      <c r="G3760" s="24">
        <v>0</v>
      </c>
      <c r="H3760" s="24">
        <v>0</v>
      </c>
    </row>
    <row r="3761" spans="1:8">
      <c r="A3761" s="24" t="str">
        <f t="shared" si="58"/>
        <v>2008_IB_26</v>
      </c>
      <c r="B3761" s="24">
        <v>2008</v>
      </c>
      <c r="C3761" s="24" t="s">
        <v>191</v>
      </c>
      <c r="D3761" s="24" t="str">
        <f>VLOOKUP(C3761,'FHF LUT'!$A$5:$H$81,2,FALSE)</f>
        <v>Unknown Beetle</v>
      </c>
      <c r="E3761" s="24">
        <v>26</v>
      </c>
      <c r="F3761" s="24" t="s">
        <v>14</v>
      </c>
      <c r="G3761" s="24">
        <v>0</v>
      </c>
      <c r="H3761" s="24">
        <v>0</v>
      </c>
    </row>
    <row r="3762" spans="1:8">
      <c r="A3762" s="24" t="str">
        <f t="shared" si="58"/>
        <v>2008_IB_27</v>
      </c>
      <c r="B3762" s="24">
        <v>2008</v>
      </c>
      <c r="C3762" s="24" t="s">
        <v>191</v>
      </c>
      <c r="D3762" s="24" t="str">
        <f>VLOOKUP(C3762,'FHF LUT'!$A$5:$H$81,2,FALSE)</f>
        <v>Unknown Beetle</v>
      </c>
      <c r="E3762" s="24">
        <v>27</v>
      </c>
      <c r="F3762" s="24" t="s">
        <v>21</v>
      </c>
      <c r="G3762" s="24">
        <v>0</v>
      </c>
      <c r="H3762" s="24">
        <v>0</v>
      </c>
    </row>
    <row r="3763" spans="1:8">
      <c r="A3763" s="24" t="str">
        <f t="shared" si="58"/>
        <v>2008_IB_29</v>
      </c>
      <c r="B3763" s="24">
        <v>2008</v>
      </c>
      <c r="C3763" s="24" t="s">
        <v>191</v>
      </c>
      <c r="D3763" s="24" t="str">
        <f>VLOOKUP(C3763,'FHF LUT'!$A$5:$H$81,2,FALSE)</f>
        <v>Unknown Beetle</v>
      </c>
      <c r="E3763" s="24">
        <v>29</v>
      </c>
      <c r="F3763" s="24" t="s">
        <v>9</v>
      </c>
      <c r="G3763" s="24">
        <v>0</v>
      </c>
      <c r="H3763" s="24">
        <v>0</v>
      </c>
    </row>
    <row r="3764" spans="1:8">
      <c r="A3764" s="24" t="str">
        <f t="shared" si="58"/>
        <v>2008_IB_30</v>
      </c>
      <c r="B3764" s="24">
        <v>2008</v>
      </c>
      <c r="C3764" s="24" t="s">
        <v>191</v>
      </c>
      <c r="D3764" s="24" t="str">
        <f>VLOOKUP(C3764,'FHF LUT'!$A$5:$H$81,2,FALSE)</f>
        <v>Unknown Beetle</v>
      </c>
      <c r="E3764" s="24">
        <v>30</v>
      </c>
      <c r="F3764" s="24" t="s">
        <v>35</v>
      </c>
      <c r="G3764" s="24">
        <v>0</v>
      </c>
      <c r="H3764" s="24">
        <v>0</v>
      </c>
    </row>
    <row r="3765" spans="1:8">
      <c r="A3765" s="24" t="str">
        <f t="shared" si="58"/>
        <v>2008_IB_31</v>
      </c>
      <c r="B3765" s="24">
        <v>2008</v>
      </c>
      <c r="C3765" s="24" t="s">
        <v>191</v>
      </c>
      <c r="D3765" s="24" t="str">
        <f>VLOOKUP(C3765,'FHF LUT'!$A$5:$H$81,2,FALSE)</f>
        <v>Unknown Beetle</v>
      </c>
      <c r="E3765" s="24">
        <v>31</v>
      </c>
      <c r="F3765" s="24" t="s">
        <v>34</v>
      </c>
      <c r="G3765" s="24">
        <v>0</v>
      </c>
      <c r="H3765" s="24">
        <v>0</v>
      </c>
    </row>
    <row r="3766" spans="1:8">
      <c r="A3766" s="24" t="str">
        <f t="shared" si="58"/>
        <v>2008_IB_38</v>
      </c>
      <c r="B3766" s="24">
        <v>2008</v>
      </c>
      <c r="C3766" s="24" t="s">
        <v>191</v>
      </c>
      <c r="D3766" s="24" t="str">
        <f>VLOOKUP(C3766,'FHF LUT'!$A$5:$H$81,2,FALSE)</f>
        <v>Unknown Beetle</v>
      </c>
      <c r="E3766" s="24">
        <v>38</v>
      </c>
      <c r="F3766" s="24" t="s">
        <v>8</v>
      </c>
      <c r="G3766" s="24">
        <v>0</v>
      </c>
      <c r="H3766" s="24">
        <v>0</v>
      </c>
    </row>
    <row r="3767" spans="1:8">
      <c r="A3767" s="24" t="str">
        <f t="shared" si="58"/>
        <v>2008_IB_39</v>
      </c>
      <c r="B3767" s="24">
        <v>2008</v>
      </c>
      <c r="C3767" s="24" t="s">
        <v>191</v>
      </c>
      <c r="D3767" s="24" t="str">
        <f>VLOOKUP(C3767,'FHF LUT'!$A$5:$H$81,2,FALSE)</f>
        <v>Unknown Beetle</v>
      </c>
      <c r="E3767" s="24">
        <v>39</v>
      </c>
      <c r="F3767" s="24" t="s">
        <v>36</v>
      </c>
      <c r="G3767" s="24">
        <v>0</v>
      </c>
      <c r="H3767" s="24">
        <v>0</v>
      </c>
    </row>
    <row r="3768" spans="1:8">
      <c r="A3768" s="24" t="str">
        <f t="shared" si="58"/>
        <v>2008_IB_40</v>
      </c>
      <c r="B3768" s="24">
        <v>2008</v>
      </c>
      <c r="C3768" s="24" t="s">
        <v>191</v>
      </c>
      <c r="D3768" s="24" t="str">
        <f>VLOOKUP(C3768,'FHF LUT'!$A$5:$H$81,2,FALSE)</f>
        <v>Unknown Beetle</v>
      </c>
      <c r="E3768" s="24">
        <v>40</v>
      </c>
      <c r="F3768" s="24" t="s">
        <v>31</v>
      </c>
      <c r="G3768" s="24">
        <v>0</v>
      </c>
      <c r="H3768" s="24">
        <v>0</v>
      </c>
    </row>
    <row r="3769" spans="1:8">
      <c r="A3769" s="24" t="str">
        <f t="shared" si="58"/>
        <v>2008_IB_41</v>
      </c>
      <c r="B3769" s="24">
        <v>2008</v>
      </c>
      <c r="C3769" s="24" t="s">
        <v>191</v>
      </c>
      <c r="D3769" s="24" t="str">
        <f>VLOOKUP(C3769,'FHF LUT'!$A$5:$H$81,2,FALSE)</f>
        <v>Unknown Beetle</v>
      </c>
      <c r="E3769" s="24">
        <v>41</v>
      </c>
      <c r="F3769" s="24" t="s">
        <v>26</v>
      </c>
      <c r="G3769" s="24">
        <v>0</v>
      </c>
      <c r="H3769" s="24">
        <v>0</v>
      </c>
    </row>
    <row r="3770" spans="1:8">
      <c r="A3770" s="24" t="str">
        <f t="shared" si="58"/>
        <v>2008_IB_43</v>
      </c>
      <c r="B3770" s="24">
        <v>2008</v>
      </c>
      <c r="C3770" s="24" t="s">
        <v>191</v>
      </c>
      <c r="D3770" s="24" t="str">
        <f>VLOOKUP(C3770,'FHF LUT'!$A$5:$H$81,2,FALSE)</f>
        <v>Unknown Beetle</v>
      </c>
      <c r="E3770" s="24">
        <v>43</v>
      </c>
      <c r="F3770" s="24" t="s">
        <v>20</v>
      </c>
      <c r="G3770" s="24">
        <v>0</v>
      </c>
      <c r="H3770" s="24">
        <v>0</v>
      </c>
    </row>
    <row r="3771" spans="1:8">
      <c r="A3771" s="24" t="str">
        <f t="shared" si="58"/>
        <v>2008_IB_44</v>
      </c>
      <c r="B3771" s="24">
        <v>2008</v>
      </c>
      <c r="C3771" s="24" t="s">
        <v>191</v>
      </c>
      <c r="D3771" s="24" t="str">
        <f>VLOOKUP(C3771,'FHF LUT'!$A$5:$H$81,2,FALSE)</f>
        <v>Unknown Beetle</v>
      </c>
      <c r="E3771" s="24">
        <v>44</v>
      </c>
      <c r="F3771" s="24" t="s">
        <v>3</v>
      </c>
      <c r="G3771" s="24">
        <v>0</v>
      </c>
      <c r="H3771" s="24">
        <v>0</v>
      </c>
    </row>
    <row r="3772" spans="1:8">
      <c r="A3772" s="24" t="str">
        <f t="shared" si="58"/>
        <v>2008_IB_45</v>
      </c>
      <c r="B3772" s="24">
        <v>2008</v>
      </c>
      <c r="C3772" s="24" t="s">
        <v>191</v>
      </c>
      <c r="D3772" s="24" t="str">
        <f>VLOOKUP(C3772,'FHF LUT'!$A$5:$H$81,2,FALSE)</f>
        <v>Unknown Beetle</v>
      </c>
      <c r="E3772" s="24">
        <v>45</v>
      </c>
      <c r="F3772" s="24" t="s">
        <v>5</v>
      </c>
      <c r="G3772" s="24">
        <v>0</v>
      </c>
      <c r="H3772" s="24">
        <v>0</v>
      </c>
    </row>
    <row r="3773" spans="1:8">
      <c r="A3773" s="24" t="str">
        <f t="shared" si="58"/>
        <v>2008_IB_46</v>
      </c>
      <c r="B3773" s="24">
        <v>2008</v>
      </c>
      <c r="C3773" s="24" t="s">
        <v>191</v>
      </c>
      <c r="D3773" s="24" t="str">
        <f>VLOOKUP(C3773,'FHF LUT'!$A$5:$H$81,2,FALSE)</f>
        <v>Unknown Beetle</v>
      </c>
      <c r="E3773" s="24">
        <v>46</v>
      </c>
      <c r="F3773" s="24" t="s">
        <v>234</v>
      </c>
      <c r="G3773" s="24">
        <v>0</v>
      </c>
      <c r="H3773" s="24">
        <v>0</v>
      </c>
    </row>
    <row r="3774" spans="1:8">
      <c r="A3774" s="24" t="str">
        <f t="shared" si="58"/>
        <v>2008_IB_47</v>
      </c>
      <c r="B3774" s="24">
        <v>2008</v>
      </c>
      <c r="C3774" s="24" t="s">
        <v>191</v>
      </c>
      <c r="D3774" s="24" t="str">
        <f>VLOOKUP(C3774,'FHF LUT'!$A$5:$H$81,2,FALSE)</f>
        <v>Unknown Beetle</v>
      </c>
      <c r="E3774" s="24">
        <v>47</v>
      </c>
      <c r="F3774" s="24" t="s">
        <v>233</v>
      </c>
      <c r="G3774" s="24">
        <v>0</v>
      </c>
      <c r="H3774" s="24">
        <v>0</v>
      </c>
    </row>
    <row r="3775" spans="1:8">
      <c r="A3775" s="24" t="str">
        <f t="shared" si="58"/>
        <v>2008_IB_48</v>
      </c>
      <c r="B3775" s="24">
        <v>2008</v>
      </c>
      <c r="C3775" s="24" t="s">
        <v>191</v>
      </c>
      <c r="D3775" s="24" t="str">
        <f>VLOOKUP(C3775,'FHF LUT'!$A$5:$H$81,2,FALSE)</f>
        <v>Unknown Beetle</v>
      </c>
      <c r="E3775" s="24">
        <v>48</v>
      </c>
      <c r="F3775" s="24" t="s">
        <v>235</v>
      </c>
      <c r="G3775" s="24">
        <v>0</v>
      </c>
      <c r="H3775" s="24">
        <v>0</v>
      </c>
    </row>
    <row r="3776" spans="1:8">
      <c r="A3776" s="24" t="str">
        <f t="shared" si="58"/>
        <v>2008_IBB_1</v>
      </c>
      <c r="B3776" s="24">
        <v>2008</v>
      </c>
      <c r="C3776" s="24" t="s">
        <v>182</v>
      </c>
      <c r="D3776" s="24" t="str">
        <f>VLOOKUP(C3776,'FHF LUT'!$A$5:$H$81,2,FALSE)</f>
        <v>Western Balsam Bark Beetle</v>
      </c>
      <c r="E3776" s="24">
        <v>1</v>
      </c>
      <c r="F3776" s="24" t="s">
        <v>10</v>
      </c>
      <c r="G3776" s="24">
        <v>2493</v>
      </c>
      <c r="H3776" s="24">
        <v>1817</v>
      </c>
    </row>
    <row r="3777" spans="1:8">
      <c r="A3777" s="24" t="str">
        <f t="shared" si="58"/>
        <v>2008_IBB_2</v>
      </c>
      <c r="B3777" s="24">
        <v>2008</v>
      </c>
      <c r="C3777" s="24" t="s">
        <v>182</v>
      </c>
      <c r="D3777" s="24" t="str">
        <f>VLOOKUP(C3777,'FHF LUT'!$A$5:$H$81,2,FALSE)</f>
        <v>Western Balsam Bark Beetle</v>
      </c>
      <c r="E3777" s="24">
        <v>2</v>
      </c>
      <c r="F3777" s="24" t="s">
        <v>22</v>
      </c>
      <c r="G3777" s="24">
        <v>3454</v>
      </c>
      <c r="H3777" s="24">
        <v>3393</v>
      </c>
    </row>
    <row r="3778" spans="1:8">
      <c r="A3778" s="24" t="str">
        <f t="shared" si="58"/>
        <v>2008_IBB_3</v>
      </c>
      <c r="B3778" s="24">
        <v>2008</v>
      </c>
      <c r="C3778" s="24" t="s">
        <v>182</v>
      </c>
      <c r="D3778" s="24" t="str">
        <f>VLOOKUP(C3778,'FHF LUT'!$A$5:$H$81,2,FALSE)</f>
        <v>Western Balsam Bark Beetle</v>
      </c>
      <c r="E3778" s="24">
        <v>3</v>
      </c>
      <c r="F3778" s="24" t="s">
        <v>13</v>
      </c>
      <c r="G3778" s="24">
        <v>1788</v>
      </c>
      <c r="H3778" s="24">
        <v>1788</v>
      </c>
    </row>
    <row r="3779" spans="1:8">
      <c r="A3779" s="24" t="str">
        <f t="shared" ref="A3779:A3842" si="59">CONCATENATE(B3779,"_",C3779,"_",E3779)</f>
        <v>2008_IBB_4</v>
      </c>
      <c r="B3779" s="24">
        <v>2008</v>
      </c>
      <c r="C3779" s="24" t="s">
        <v>182</v>
      </c>
      <c r="D3779" s="24" t="str">
        <f>VLOOKUP(C3779,'FHF LUT'!$A$5:$H$81,2,FALSE)</f>
        <v>Western Balsam Bark Beetle</v>
      </c>
      <c r="E3779" s="24">
        <v>4</v>
      </c>
      <c r="F3779" s="24" t="s">
        <v>28</v>
      </c>
      <c r="G3779" s="24">
        <v>0</v>
      </c>
      <c r="H3779" s="24">
        <v>0</v>
      </c>
    </row>
    <row r="3780" spans="1:8">
      <c r="A3780" s="24" t="str">
        <f t="shared" si="59"/>
        <v>2008_IBB_5</v>
      </c>
      <c r="B3780" s="24">
        <v>2008</v>
      </c>
      <c r="C3780" s="24" t="s">
        <v>182</v>
      </c>
      <c r="D3780" s="24" t="str">
        <f>VLOOKUP(C3780,'FHF LUT'!$A$5:$H$81,2,FALSE)</f>
        <v>Western Balsam Bark Beetle</v>
      </c>
      <c r="E3780" s="24">
        <v>5</v>
      </c>
      <c r="F3780" s="24" t="s">
        <v>16</v>
      </c>
      <c r="G3780" s="24">
        <v>247</v>
      </c>
      <c r="H3780" s="24">
        <v>239</v>
      </c>
    </row>
    <row r="3781" spans="1:8">
      <c r="A3781" s="24" t="str">
        <f t="shared" si="59"/>
        <v>2008_IBB_7</v>
      </c>
      <c r="B3781" s="24">
        <v>2008</v>
      </c>
      <c r="C3781" s="24" t="s">
        <v>182</v>
      </c>
      <c r="D3781" s="24" t="str">
        <f>VLOOKUP(C3781,'FHF LUT'!$A$5:$H$81,2,FALSE)</f>
        <v>Western Balsam Bark Beetle</v>
      </c>
      <c r="E3781" s="24">
        <v>7</v>
      </c>
      <c r="F3781" s="24" t="s">
        <v>25</v>
      </c>
      <c r="G3781" s="24">
        <v>1161</v>
      </c>
      <c r="H3781" s="24">
        <v>1161</v>
      </c>
    </row>
    <row r="3782" spans="1:8">
      <c r="A3782" s="24" t="str">
        <f t="shared" si="59"/>
        <v>2008_IBB_8</v>
      </c>
      <c r="B3782" s="24">
        <v>2008</v>
      </c>
      <c r="C3782" s="24" t="s">
        <v>182</v>
      </c>
      <c r="D3782" s="24" t="str">
        <f>VLOOKUP(C3782,'FHF LUT'!$A$5:$H$81,2,FALSE)</f>
        <v>Western Balsam Bark Beetle</v>
      </c>
      <c r="E3782" s="24">
        <v>8</v>
      </c>
      <c r="F3782" s="24" t="s">
        <v>29</v>
      </c>
      <c r="G3782" s="24">
        <v>0</v>
      </c>
      <c r="H3782" s="24">
        <v>0</v>
      </c>
    </row>
    <row r="3783" spans="1:8">
      <c r="A3783" s="24" t="str">
        <f t="shared" si="59"/>
        <v>2008_IBB_9</v>
      </c>
      <c r="B3783" s="24">
        <v>2008</v>
      </c>
      <c r="C3783" s="24" t="s">
        <v>182</v>
      </c>
      <c r="D3783" s="24" t="str">
        <f>VLOOKUP(C3783,'FHF LUT'!$A$5:$H$81,2,FALSE)</f>
        <v>Western Balsam Bark Beetle</v>
      </c>
      <c r="E3783" s="24">
        <v>9</v>
      </c>
      <c r="F3783" s="24" t="s">
        <v>7</v>
      </c>
      <c r="G3783" s="24">
        <v>171</v>
      </c>
      <c r="H3783" s="24">
        <v>93</v>
      </c>
    </row>
    <row r="3784" spans="1:8">
      <c r="A3784" s="24" t="str">
        <f t="shared" si="59"/>
        <v>2008_IBB_10</v>
      </c>
      <c r="B3784" s="24">
        <v>2008</v>
      </c>
      <c r="C3784" s="24" t="s">
        <v>182</v>
      </c>
      <c r="D3784" s="24" t="str">
        <f>VLOOKUP(C3784,'FHF LUT'!$A$5:$H$81,2,FALSE)</f>
        <v>Western Balsam Bark Beetle</v>
      </c>
      <c r="E3784" s="24">
        <v>10</v>
      </c>
      <c r="F3784" s="24" t="s">
        <v>18</v>
      </c>
      <c r="G3784" s="24">
        <v>0</v>
      </c>
      <c r="H3784" s="24">
        <v>0</v>
      </c>
    </row>
    <row r="3785" spans="1:8">
      <c r="A3785" s="24" t="str">
        <f t="shared" si="59"/>
        <v>2008_IBB_11</v>
      </c>
      <c r="B3785" s="24">
        <v>2008</v>
      </c>
      <c r="C3785" s="24" t="s">
        <v>182</v>
      </c>
      <c r="D3785" s="24" t="str">
        <f>VLOOKUP(C3785,'FHF LUT'!$A$5:$H$81,2,FALSE)</f>
        <v>Western Balsam Bark Beetle</v>
      </c>
      <c r="E3785" s="24">
        <v>11</v>
      </c>
      <c r="F3785" s="24" t="s">
        <v>4</v>
      </c>
      <c r="G3785" s="24">
        <v>4601</v>
      </c>
      <c r="H3785" s="24">
        <v>2387</v>
      </c>
    </row>
    <row r="3786" spans="1:8">
      <c r="A3786" s="24" t="str">
        <f t="shared" si="59"/>
        <v>2008_IBB_12</v>
      </c>
      <c r="B3786" s="24">
        <v>2008</v>
      </c>
      <c r="C3786" s="24" t="s">
        <v>182</v>
      </c>
      <c r="D3786" s="24" t="str">
        <f>VLOOKUP(C3786,'FHF LUT'!$A$5:$H$81,2,FALSE)</f>
        <v>Western Balsam Bark Beetle</v>
      </c>
      <c r="E3786" s="24">
        <v>12</v>
      </c>
      <c r="F3786" s="24" t="s">
        <v>11</v>
      </c>
      <c r="G3786" s="24">
        <v>12542</v>
      </c>
      <c r="H3786" s="24">
        <v>12505</v>
      </c>
    </row>
    <row r="3787" spans="1:8">
      <c r="A3787" s="24" t="str">
        <f t="shared" si="59"/>
        <v>2008_IBB_13</v>
      </c>
      <c r="B3787" s="24">
        <v>2008</v>
      </c>
      <c r="C3787" s="24" t="s">
        <v>182</v>
      </c>
      <c r="D3787" s="24" t="str">
        <f>VLOOKUP(C3787,'FHF LUT'!$A$5:$H$81,2,FALSE)</f>
        <v>Western Balsam Bark Beetle</v>
      </c>
      <c r="E3787" s="24">
        <v>13</v>
      </c>
      <c r="F3787" s="24" t="s">
        <v>24</v>
      </c>
      <c r="G3787" s="24">
        <v>18</v>
      </c>
      <c r="H3787" s="24">
        <v>18</v>
      </c>
    </row>
    <row r="3788" spans="1:8">
      <c r="A3788" s="24" t="str">
        <f t="shared" si="59"/>
        <v>2008_IBB_14</v>
      </c>
      <c r="B3788" s="24">
        <v>2008</v>
      </c>
      <c r="C3788" s="24" t="s">
        <v>182</v>
      </c>
      <c r="D3788" s="24" t="str">
        <f>VLOOKUP(C3788,'FHF LUT'!$A$5:$H$81,2,FALSE)</f>
        <v>Western Balsam Bark Beetle</v>
      </c>
      <c r="E3788" s="24">
        <v>14</v>
      </c>
      <c r="F3788" s="24" t="s">
        <v>30</v>
      </c>
      <c r="G3788" s="24">
        <v>0</v>
      </c>
      <c r="H3788" s="24">
        <v>0</v>
      </c>
    </row>
    <row r="3789" spans="1:8">
      <c r="A3789" s="24" t="str">
        <f t="shared" si="59"/>
        <v>2008_IBB_15</v>
      </c>
      <c r="B3789" s="24">
        <v>2008</v>
      </c>
      <c r="C3789" s="24" t="s">
        <v>182</v>
      </c>
      <c r="D3789" s="24" t="str">
        <f>VLOOKUP(C3789,'FHF LUT'!$A$5:$H$81,2,FALSE)</f>
        <v>Western Balsam Bark Beetle</v>
      </c>
      <c r="E3789" s="24">
        <v>15</v>
      </c>
      <c r="F3789" s="24" t="s">
        <v>33</v>
      </c>
      <c r="G3789" s="24">
        <v>394</v>
      </c>
      <c r="H3789" s="24">
        <v>394</v>
      </c>
    </row>
    <row r="3790" spans="1:8">
      <c r="A3790" s="24" t="str">
        <f t="shared" si="59"/>
        <v>2008_IBB_16</v>
      </c>
      <c r="B3790" s="24">
        <v>2008</v>
      </c>
      <c r="C3790" s="24" t="s">
        <v>182</v>
      </c>
      <c r="D3790" s="24" t="str">
        <f>VLOOKUP(C3790,'FHF LUT'!$A$5:$H$81,2,FALSE)</f>
        <v>Western Balsam Bark Beetle</v>
      </c>
      <c r="E3790" s="24">
        <v>16</v>
      </c>
      <c r="F3790" s="24" t="s">
        <v>12</v>
      </c>
      <c r="G3790" s="24">
        <v>7929</v>
      </c>
      <c r="H3790" s="24">
        <v>7867</v>
      </c>
    </row>
    <row r="3791" spans="1:8">
      <c r="A3791" s="24" t="str">
        <f t="shared" si="59"/>
        <v>2008_IBB_17</v>
      </c>
      <c r="B3791" s="24">
        <v>2008</v>
      </c>
      <c r="C3791" s="24" t="s">
        <v>182</v>
      </c>
      <c r="D3791" s="24" t="str">
        <f>VLOOKUP(C3791,'FHF LUT'!$A$5:$H$81,2,FALSE)</f>
        <v>Western Balsam Bark Beetle</v>
      </c>
      <c r="E3791" s="24">
        <v>17</v>
      </c>
      <c r="F3791" s="24" t="s">
        <v>32</v>
      </c>
      <c r="G3791" s="24">
        <v>1213</v>
      </c>
      <c r="H3791" s="24">
        <v>1213</v>
      </c>
    </row>
    <row r="3792" spans="1:8">
      <c r="A3792" s="24" t="str">
        <f t="shared" si="59"/>
        <v>2008_IBB_18</v>
      </c>
      <c r="B3792" s="24">
        <v>2008</v>
      </c>
      <c r="C3792" s="24" t="s">
        <v>182</v>
      </c>
      <c r="D3792" s="24" t="str">
        <f>VLOOKUP(C3792,'FHF LUT'!$A$5:$H$81,2,FALSE)</f>
        <v>Western Balsam Bark Beetle</v>
      </c>
      <c r="E3792" s="24">
        <v>18</v>
      </c>
      <c r="F3792" s="24" t="s">
        <v>15</v>
      </c>
      <c r="G3792" s="24">
        <v>554</v>
      </c>
      <c r="H3792" s="24">
        <v>554</v>
      </c>
    </row>
    <row r="3793" spans="1:8">
      <c r="A3793" s="24" t="str">
        <f t="shared" si="59"/>
        <v>2008_IBB_20</v>
      </c>
      <c r="B3793" s="24">
        <v>2008</v>
      </c>
      <c r="C3793" s="24" t="s">
        <v>182</v>
      </c>
      <c r="D3793" s="24" t="str">
        <f>VLOOKUP(C3793,'FHF LUT'!$A$5:$H$81,2,FALSE)</f>
        <v>Western Balsam Bark Beetle</v>
      </c>
      <c r="E3793" s="24">
        <v>20</v>
      </c>
      <c r="F3793" s="24" t="s">
        <v>6</v>
      </c>
      <c r="G3793" s="24">
        <v>1768</v>
      </c>
      <c r="H3793" s="24">
        <v>1725</v>
      </c>
    </row>
    <row r="3794" spans="1:8">
      <c r="A3794" s="24" t="str">
        <f t="shared" si="59"/>
        <v>2008_IBB_22</v>
      </c>
      <c r="B3794" s="24">
        <v>2008</v>
      </c>
      <c r="C3794" s="24" t="s">
        <v>182</v>
      </c>
      <c r="D3794" s="24" t="str">
        <f>VLOOKUP(C3794,'FHF LUT'!$A$5:$H$81,2,FALSE)</f>
        <v>Western Balsam Bark Beetle</v>
      </c>
      <c r="E3794" s="24">
        <v>22</v>
      </c>
      <c r="F3794" s="24" t="s">
        <v>19</v>
      </c>
      <c r="G3794" s="24">
        <v>4760</v>
      </c>
      <c r="H3794" s="24">
        <v>3597</v>
      </c>
    </row>
    <row r="3795" spans="1:8">
      <c r="A3795" s="24" t="str">
        <f t="shared" si="59"/>
        <v>2008_IBB_23</v>
      </c>
      <c r="B3795" s="24">
        <v>2008</v>
      </c>
      <c r="C3795" s="24" t="s">
        <v>182</v>
      </c>
      <c r="D3795" s="24" t="str">
        <f>VLOOKUP(C3795,'FHF LUT'!$A$5:$H$81,2,FALSE)</f>
        <v>Western Balsam Bark Beetle</v>
      </c>
      <c r="E3795" s="24">
        <v>23</v>
      </c>
      <c r="F3795" s="24" t="s">
        <v>27</v>
      </c>
      <c r="G3795" s="24">
        <v>54</v>
      </c>
      <c r="H3795" s="24">
        <v>45</v>
      </c>
    </row>
    <row r="3796" spans="1:8">
      <c r="A3796" s="24" t="str">
        <f t="shared" si="59"/>
        <v>2008_IBB_24</v>
      </c>
      <c r="B3796" s="24">
        <v>2008</v>
      </c>
      <c r="C3796" s="24" t="s">
        <v>182</v>
      </c>
      <c r="D3796" s="24" t="str">
        <f>VLOOKUP(C3796,'FHF LUT'!$A$5:$H$81,2,FALSE)</f>
        <v>Western Balsam Bark Beetle</v>
      </c>
      <c r="E3796" s="24">
        <v>24</v>
      </c>
      <c r="F3796" s="24" t="s">
        <v>17</v>
      </c>
      <c r="G3796" s="24">
        <v>23422</v>
      </c>
      <c r="H3796" s="24">
        <v>22841</v>
      </c>
    </row>
    <row r="3797" spans="1:8">
      <c r="A3797" s="24" t="str">
        <f t="shared" si="59"/>
        <v>2008_IBB_25</v>
      </c>
      <c r="B3797" s="24">
        <v>2008</v>
      </c>
      <c r="C3797" s="24" t="s">
        <v>182</v>
      </c>
      <c r="D3797" s="24" t="str">
        <f>VLOOKUP(C3797,'FHF LUT'!$A$5:$H$81,2,FALSE)</f>
        <v>Western Balsam Bark Beetle</v>
      </c>
      <c r="E3797" s="24">
        <v>25</v>
      </c>
      <c r="F3797" s="24" t="s">
        <v>23</v>
      </c>
      <c r="G3797" s="24">
        <v>0</v>
      </c>
      <c r="H3797" s="24">
        <v>0</v>
      </c>
    </row>
    <row r="3798" spans="1:8">
      <c r="A3798" s="24" t="str">
        <f t="shared" si="59"/>
        <v>2008_IBB_26</v>
      </c>
      <c r="B3798" s="24">
        <v>2008</v>
      </c>
      <c r="C3798" s="24" t="s">
        <v>182</v>
      </c>
      <c r="D3798" s="24" t="str">
        <f>VLOOKUP(C3798,'FHF LUT'!$A$5:$H$81,2,FALSE)</f>
        <v>Western Balsam Bark Beetle</v>
      </c>
      <c r="E3798" s="24">
        <v>26</v>
      </c>
      <c r="F3798" s="24" t="s">
        <v>14</v>
      </c>
      <c r="G3798" s="24">
        <v>2046</v>
      </c>
      <c r="H3798" s="24">
        <v>1657</v>
      </c>
    </row>
    <row r="3799" spans="1:8">
      <c r="A3799" s="24" t="str">
        <f t="shared" si="59"/>
        <v>2008_IBB_27</v>
      </c>
      <c r="B3799" s="24">
        <v>2008</v>
      </c>
      <c r="C3799" s="24" t="s">
        <v>182</v>
      </c>
      <c r="D3799" s="24" t="str">
        <f>VLOOKUP(C3799,'FHF LUT'!$A$5:$H$81,2,FALSE)</f>
        <v>Western Balsam Bark Beetle</v>
      </c>
      <c r="E3799" s="24">
        <v>27</v>
      </c>
      <c r="F3799" s="24" t="s">
        <v>21</v>
      </c>
      <c r="G3799" s="24">
        <v>0</v>
      </c>
      <c r="H3799" s="24">
        <v>0</v>
      </c>
    </row>
    <row r="3800" spans="1:8">
      <c r="A3800" s="24" t="str">
        <f t="shared" si="59"/>
        <v>2008_IBB_29</v>
      </c>
      <c r="B3800" s="24">
        <v>2008</v>
      </c>
      <c r="C3800" s="24" t="s">
        <v>182</v>
      </c>
      <c r="D3800" s="24" t="str">
        <f>VLOOKUP(C3800,'FHF LUT'!$A$5:$H$81,2,FALSE)</f>
        <v>Western Balsam Bark Beetle</v>
      </c>
      <c r="E3800" s="24">
        <v>29</v>
      </c>
      <c r="F3800" s="24" t="s">
        <v>9</v>
      </c>
      <c r="G3800" s="24">
        <v>1192</v>
      </c>
      <c r="H3800" s="24">
        <v>1170</v>
      </c>
    </row>
    <row r="3801" spans="1:8">
      <c r="A3801" s="24" t="str">
        <f t="shared" si="59"/>
        <v>2008_IBB_30</v>
      </c>
      <c r="B3801" s="24">
        <v>2008</v>
      </c>
      <c r="C3801" s="24" t="s">
        <v>182</v>
      </c>
      <c r="D3801" s="24" t="str">
        <f>VLOOKUP(C3801,'FHF LUT'!$A$5:$H$81,2,FALSE)</f>
        <v>Western Balsam Bark Beetle</v>
      </c>
      <c r="E3801" s="24">
        <v>30</v>
      </c>
      <c r="F3801" s="24" t="s">
        <v>35</v>
      </c>
      <c r="G3801" s="24">
        <v>4815</v>
      </c>
      <c r="H3801" s="24">
        <v>4536</v>
      </c>
    </row>
    <row r="3802" spans="1:8">
      <c r="A3802" s="24" t="str">
        <f t="shared" si="59"/>
        <v>2008_IBB_31</v>
      </c>
      <c r="B3802" s="24">
        <v>2008</v>
      </c>
      <c r="C3802" s="24" t="s">
        <v>182</v>
      </c>
      <c r="D3802" s="24" t="str">
        <f>VLOOKUP(C3802,'FHF LUT'!$A$5:$H$81,2,FALSE)</f>
        <v>Western Balsam Bark Beetle</v>
      </c>
      <c r="E3802" s="24">
        <v>31</v>
      </c>
      <c r="F3802" s="24" t="s">
        <v>34</v>
      </c>
      <c r="G3802" s="24">
        <v>0</v>
      </c>
      <c r="H3802" s="24">
        <v>0</v>
      </c>
    </row>
    <row r="3803" spans="1:8">
      <c r="A3803" s="24" t="str">
        <f t="shared" si="59"/>
        <v>2008_IBB_38</v>
      </c>
      <c r="B3803" s="24">
        <v>2008</v>
      </c>
      <c r="C3803" s="24" t="s">
        <v>182</v>
      </c>
      <c r="D3803" s="24" t="str">
        <f>VLOOKUP(C3803,'FHF LUT'!$A$5:$H$81,2,FALSE)</f>
        <v>Western Balsam Bark Beetle</v>
      </c>
      <c r="E3803" s="24">
        <v>38</v>
      </c>
      <c r="F3803" s="24" t="s">
        <v>8</v>
      </c>
      <c r="G3803" s="24">
        <v>0</v>
      </c>
      <c r="H3803" s="24">
        <v>0</v>
      </c>
    </row>
    <row r="3804" spans="1:8">
      <c r="A3804" s="24" t="str">
        <f t="shared" si="59"/>
        <v>2008_IBB_39</v>
      </c>
      <c r="B3804" s="24">
        <v>2008</v>
      </c>
      <c r="C3804" s="24" t="s">
        <v>182</v>
      </c>
      <c r="D3804" s="24" t="str">
        <f>VLOOKUP(C3804,'FHF LUT'!$A$5:$H$81,2,FALSE)</f>
        <v>Western Balsam Bark Beetle</v>
      </c>
      <c r="E3804" s="24">
        <v>39</v>
      </c>
      <c r="F3804" s="24" t="s">
        <v>36</v>
      </c>
      <c r="G3804" s="24">
        <v>0</v>
      </c>
      <c r="H3804" s="24">
        <v>0</v>
      </c>
    </row>
    <row r="3805" spans="1:8">
      <c r="A3805" s="24" t="str">
        <f t="shared" si="59"/>
        <v>2008_IBB_40</v>
      </c>
      <c r="B3805" s="24">
        <v>2008</v>
      </c>
      <c r="C3805" s="24" t="s">
        <v>182</v>
      </c>
      <c r="D3805" s="24" t="str">
        <f>VLOOKUP(C3805,'FHF LUT'!$A$5:$H$81,2,FALSE)</f>
        <v>Western Balsam Bark Beetle</v>
      </c>
      <c r="E3805" s="24">
        <v>40</v>
      </c>
      <c r="F3805" s="24" t="s">
        <v>31</v>
      </c>
      <c r="G3805" s="24">
        <v>6</v>
      </c>
      <c r="H3805" s="24">
        <v>6</v>
      </c>
    </row>
    <row r="3806" spans="1:8">
      <c r="A3806" s="24" t="str">
        <f t="shared" si="59"/>
        <v>2008_IBB_41</v>
      </c>
      <c r="B3806" s="24">
        <v>2008</v>
      </c>
      <c r="C3806" s="24" t="s">
        <v>182</v>
      </c>
      <c r="D3806" s="24" t="str">
        <f>VLOOKUP(C3806,'FHF LUT'!$A$5:$H$81,2,FALSE)</f>
        <v>Western Balsam Bark Beetle</v>
      </c>
      <c r="E3806" s="24">
        <v>41</v>
      </c>
      <c r="F3806" s="24" t="s">
        <v>26</v>
      </c>
      <c r="G3806" s="24">
        <v>0</v>
      </c>
      <c r="H3806" s="24">
        <v>0</v>
      </c>
    </row>
    <row r="3807" spans="1:8">
      <c r="A3807" s="24" t="str">
        <f t="shared" si="59"/>
        <v>2008_IBB_43</v>
      </c>
      <c r="B3807" s="24">
        <v>2008</v>
      </c>
      <c r="C3807" s="24" t="s">
        <v>182</v>
      </c>
      <c r="D3807" s="24" t="str">
        <f>VLOOKUP(C3807,'FHF LUT'!$A$5:$H$81,2,FALSE)</f>
        <v>Western Balsam Bark Beetle</v>
      </c>
      <c r="E3807" s="24">
        <v>43</v>
      </c>
      <c r="F3807" s="24" t="s">
        <v>20</v>
      </c>
      <c r="G3807" s="24">
        <v>0</v>
      </c>
      <c r="H3807" s="24">
        <v>0</v>
      </c>
    </row>
    <row r="3808" spans="1:8">
      <c r="A3808" s="24" t="str">
        <f t="shared" si="59"/>
        <v>2008_IBB_44</v>
      </c>
      <c r="B3808" s="24">
        <v>2008</v>
      </c>
      <c r="C3808" s="24" t="s">
        <v>182</v>
      </c>
      <c r="D3808" s="24" t="str">
        <f>VLOOKUP(C3808,'FHF LUT'!$A$5:$H$81,2,FALSE)</f>
        <v>Western Balsam Bark Beetle</v>
      </c>
      <c r="E3808" s="24">
        <v>44</v>
      </c>
      <c r="F3808" s="24" t="s">
        <v>3</v>
      </c>
      <c r="G3808" s="24">
        <v>0</v>
      </c>
      <c r="H3808" s="24">
        <v>0</v>
      </c>
    </row>
    <row r="3809" spans="1:8">
      <c r="A3809" s="24" t="str">
        <f t="shared" si="59"/>
        <v>2008_IBB_45</v>
      </c>
      <c r="B3809" s="24">
        <v>2008</v>
      </c>
      <c r="C3809" s="24" t="s">
        <v>182</v>
      </c>
      <c r="D3809" s="24" t="str">
        <f>VLOOKUP(C3809,'FHF LUT'!$A$5:$H$81,2,FALSE)</f>
        <v>Western Balsam Bark Beetle</v>
      </c>
      <c r="E3809" s="24">
        <v>45</v>
      </c>
      <c r="F3809" s="24" t="s">
        <v>5</v>
      </c>
      <c r="G3809" s="24">
        <v>109</v>
      </c>
      <c r="H3809" s="24">
        <v>105</v>
      </c>
    </row>
    <row r="3810" spans="1:8">
      <c r="A3810" s="24" t="str">
        <f t="shared" si="59"/>
        <v>2008_IBB_46</v>
      </c>
      <c r="B3810" s="24">
        <v>2008</v>
      </c>
      <c r="C3810" s="24" t="s">
        <v>182</v>
      </c>
      <c r="D3810" s="24" t="str">
        <f>VLOOKUP(C3810,'FHF LUT'!$A$5:$H$81,2,FALSE)</f>
        <v>Western Balsam Bark Beetle</v>
      </c>
      <c r="E3810" s="24">
        <v>46</v>
      </c>
      <c r="F3810" s="24" t="s">
        <v>234</v>
      </c>
      <c r="G3810" s="24">
        <v>0</v>
      </c>
      <c r="H3810" s="24">
        <v>0</v>
      </c>
    </row>
    <row r="3811" spans="1:8">
      <c r="A3811" s="24" t="str">
        <f t="shared" si="59"/>
        <v>2008_IBB_47</v>
      </c>
      <c r="B3811" s="24">
        <v>2008</v>
      </c>
      <c r="C3811" s="24" t="s">
        <v>182</v>
      </c>
      <c r="D3811" s="24" t="str">
        <f>VLOOKUP(C3811,'FHF LUT'!$A$5:$H$81,2,FALSE)</f>
        <v>Western Balsam Bark Beetle</v>
      </c>
      <c r="E3811" s="24">
        <v>47</v>
      </c>
      <c r="F3811" s="24" t="s">
        <v>233</v>
      </c>
      <c r="G3811" s="24">
        <v>0</v>
      </c>
      <c r="H3811" s="24">
        <v>0</v>
      </c>
    </row>
    <row r="3812" spans="1:8">
      <c r="A3812" s="24" t="str">
        <f t="shared" si="59"/>
        <v>2008_IBB_48</v>
      </c>
      <c r="B3812" s="24">
        <v>2008</v>
      </c>
      <c r="C3812" s="24" t="s">
        <v>182</v>
      </c>
      <c r="D3812" s="24" t="str">
        <f>VLOOKUP(C3812,'FHF LUT'!$A$5:$H$81,2,FALSE)</f>
        <v>Western Balsam Bark Beetle</v>
      </c>
      <c r="E3812" s="24">
        <v>48</v>
      </c>
      <c r="F3812" s="24" t="s">
        <v>235</v>
      </c>
      <c r="G3812" s="24">
        <v>0</v>
      </c>
      <c r="H3812" s="24">
        <v>0</v>
      </c>
    </row>
    <row r="3813" spans="1:8">
      <c r="A3813" s="24" t="str">
        <f t="shared" si="59"/>
        <v>2008_IBD_1</v>
      </c>
      <c r="B3813" s="24">
        <v>2008</v>
      </c>
      <c r="C3813" s="24" t="s">
        <v>183</v>
      </c>
      <c r="D3813" s="24" t="str">
        <f>VLOOKUP(C3813,'FHF LUT'!$A$5:$H$81,2,FALSE)</f>
        <v>Douglas-fir Beetle</v>
      </c>
      <c r="E3813" s="24">
        <v>1</v>
      </c>
      <c r="F3813" s="24" t="s">
        <v>10</v>
      </c>
      <c r="G3813" s="24">
        <v>375</v>
      </c>
      <c r="H3813" s="24">
        <v>121</v>
      </c>
    </row>
    <row r="3814" spans="1:8">
      <c r="A3814" s="24" t="str">
        <f t="shared" si="59"/>
        <v>2008_IBD_2</v>
      </c>
      <c r="B3814" s="24">
        <v>2008</v>
      </c>
      <c r="C3814" s="24" t="s">
        <v>183</v>
      </c>
      <c r="D3814" s="24" t="str">
        <f>VLOOKUP(C3814,'FHF LUT'!$A$5:$H$81,2,FALSE)</f>
        <v>Douglas-fir Beetle</v>
      </c>
      <c r="E3814" s="24">
        <v>2</v>
      </c>
      <c r="F3814" s="24" t="s">
        <v>22</v>
      </c>
      <c r="G3814" s="24">
        <v>105</v>
      </c>
      <c r="H3814" s="24">
        <v>105</v>
      </c>
    </row>
    <row r="3815" spans="1:8">
      <c r="A3815" s="24" t="str">
        <f t="shared" si="59"/>
        <v>2008_IBD_3</v>
      </c>
      <c r="B3815" s="24">
        <v>2008</v>
      </c>
      <c r="C3815" s="24" t="s">
        <v>183</v>
      </c>
      <c r="D3815" s="24" t="str">
        <f>VLOOKUP(C3815,'FHF LUT'!$A$5:$H$81,2,FALSE)</f>
        <v>Douglas-fir Beetle</v>
      </c>
      <c r="E3815" s="24">
        <v>3</v>
      </c>
      <c r="F3815" s="24" t="s">
        <v>13</v>
      </c>
      <c r="G3815" s="24">
        <v>0</v>
      </c>
      <c r="H3815" s="24">
        <v>0</v>
      </c>
    </row>
    <row r="3816" spans="1:8">
      <c r="A3816" s="24" t="str">
        <f t="shared" si="59"/>
        <v>2008_IBD_4</v>
      </c>
      <c r="B3816" s="24">
        <v>2008</v>
      </c>
      <c r="C3816" s="24" t="s">
        <v>183</v>
      </c>
      <c r="D3816" s="24" t="str">
        <f>VLOOKUP(C3816,'FHF LUT'!$A$5:$H$81,2,FALSE)</f>
        <v>Douglas-fir Beetle</v>
      </c>
      <c r="E3816" s="24">
        <v>4</v>
      </c>
      <c r="F3816" s="24" t="s">
        <v>28</v>
      </c>
      <c r="G3816" s="24">
        <v>0</v>
      </c>
      <c r="H3816" s="24">
        <v>0</v>
      </c>
    </row>
    <row r="3817" spans="1:8">
      <c r="A3817" s="24" t="str">
        <f t="shared" si="59"/>
        <v>2008_IBD_5</v>
      </c>
      <c r="B3817" s="24">
        <v>2008</v>
      </c>
      <c r="C3817" s="24" t="s">
        <v>183</v>
      </c>
      <c r="D3817" s="24" t="str">
        <f>VLOOKUP(C3817,'FHF LUT'!$A$5:$H$81,2,FALSE)</f>
        <v>Douglas-fir Beetle</v>
      </c>
      <c r="E3817" s="24">
        <v>5</v>
      </c>
      <c r="F3817" s="24" t="s">
        <v>16</v>
      </c>
      <c r="G3817" s="24">
        <v>2145</v>
      </c>
      <c r="H3817" s="24">
        <v>2127</v>
      </c>
    </row>
    <row r="3818" spans="1:8">
      <c r="A3818" s="24" t="str">
        <f t="shared" si="59"/>
        <v>2008_IBD_7</v>
      </c>
      <c r="B3818" s="24">
        <v>2008</v>
      </c>
      <c r="C3818" s="24" t="s">
        <v>183</v>
      </c>
      <c r="D3818" s="24" t="str">
        <f>VLOOKUP(C3818,'FHF LUT'!$A$5:$H$81,2,FALSE)</f>
        <v>Douglas-fir Beetle</v>
      </c>
      <c r="E3818" s="24">
        <v>7</v>
      </c>
      <c r="F3818" s="24" t="s">
        <v>25</v>
      </c>
      <c r="G3818" s="24">
        <v>644</v>
      </c>
      <c r="H3818" s="24">
        <v>184</v>
      </c>
    </row>
    <row r="3819" spans="1:8">
      <c r="A3819" s="24" t="str">
        <f t="shared" si="59"/>
        <v>2008_IBD_8</v>
      </c>
      <c r="B3819" s="24">
        <v>2008</v>
      </c>
      <c r="C3819" s="24" t="s">
        <v>183</v>
      </c>
      <c r="D3819" s="24" t="str">
        <f>VLOOKUP(C3819,'FHF LUT'!$A$5:$H$81,2,FALSE)</f>
        <v>Douglas-fir Beetle</v>
      </c>
      <c r="E3819" s="24">
        <v>8</v>
      </c>
      <c r="F3819" s="24" t="s">
        <v>29</v>
      </c>
      <c r="G3819" s="24">
        <v>0</v>
      </c>
      <c r="H3819" s="24">
        <v>0</v>
      </c>
    </row>
    <row r="3820" spans="1:8">
      <c r="A3820" s="24" t="str">
        <f t="shared" si="59"/>
        <v>2008_IBD_9</v>
      </c>
      <c r="B3820" s="24">
        <v>2008</v>
      </c>
      <c r="C3820" s="24" t="s">
        <v>183</v>
      </c>
      <c r="D3820" s="24" t="str">
        <f>VLOOKUP(C3820,'FHF LUT'!$A$5:$H$81,2,FALSE)</f>
        <v>Douglas-fir Beetle</v>
      </c>
      <c r="E3820" s="24">
        <v>9</v>
      </c>
      <c r="F3820" s="24" t="s">
        <v>7</v>
      </c>
      <c r="G3820" s="24">
        <v>2330</v>
      </c>
      <c r="H3820" s="24">
        <v>1251</v>
      </c>
    </row>
    <row r="3821" spans="1:8">
      <c r="A3821" s="24" t="str">
        <f t="shared" si="59"/>
        <v>2008_IBD_10</v>
      </c>
      <c r="B3821" s="24">
        <v>2008</v>
      </c>
      <c r="C3821" s="24" t="s">
        <v>183</v>
      </c>
      <c r="D3821" s="24" t="str">
        <f>VLOOKUP(C3821,'FHF LUT'!$A$5:$H$81,2,FALSE)</f>
        <v>Douglas-fir Beetle</v>
      </c>
      <c r="E3821" s="24">
        <v>10</v>
      </c>
      <c r="F3821" s="24" t="s">
        <v>18</v>
      </c>
      <c r="G3821" s="24">
        <v>0</v>
      </c>
      <c r="H3821" s="24">
        <v>0</v>
      </c>
    </row>
    <row r="3822" spans="1:8">
      <c r="A3822" s="24" t="str">
        <f t="shared" si="59"/>
        <v>2008_IBD_11</v>
      </c>
      <c r="B3822" s="24">
        <v>2008</v>
      </c>
      <c r="C3822" s="24" t="s">
        <v>183</v>
      </c>
      <c r="D3822" s="24" t="str">
        <f>VLOOKUP(C3822,'FHF LUT'!$A$5:$H$81,2,FALSE)</f>
        <v>Douglas-fir Beetle</v>
      </c>
      <c r="E3822" s="24">
        <v>11</v>
      </c>
      <c r="F3822" s="24" t="s">
        <v>4</v>
      </c>
      <c r="G3822" s="24">
        <v>6328</v>
      </c>
      <c r="H3822" s="24">
        <v>5193</v>
      </c>
    </row>
    <row r="3823" spans="1:8">
      <c r="A3823" s="24" t="str">
        <f t="shared" si="59"/>
        <v>2008_IBD_12</v>
      </c>
      <c r="B3823" s="24">
        <v>2008</v>
      </c>
      <c r="C3823" s="24" t="s">
        <v>183</v>
      </c>
      <c r="D3823" s="24" t="str">
        <f>VLOOKUP(C3823,'FHF LUT'!$A$5:$H$81,2,FALSE)</f>
        <v>Douglas-fir Beetle</v>
      </c>
      <c r="E3823" s="24">
        <v>12</v>
      </c>
      <c r="F3823" s="24" t="s">
        <v>11</v>
      </c>
      <c r="G3823" s="24">
        <v>0</v>
      </c>
      <c r="H3823" s="24">
        <v>0</v>
      </c>
    </row>
    <row r="3824" spans="1:8">
      <c r="A3824" s="24" t="str">
        <f t="shared" si="59"/>
        <v>2008_IBD_13</v>
      </c>
      <c r="B3824" s="24">
        <v>2008</v>
      </c>
      <c r="C3824" s="24" t="s">
        <v>183</v>
      </c>
      <c r="D3824" s="24" t="str">
        <f>VLOOKUP(C3824,'FHF LUT'!$A$5:$H$81,2,FALSE)</f>
        <v>Douglas-fir Beetle</v>
      </c>
      <c r="E3824" s="24">
        <v>13</v>
      </c>
      <c r="F3824" s="24" t="s">
        <v>24</v>
      </c>
      <c r="G3824" s="24">
        <v>2025</v>
      </c>
      <c r="H3824" s="24">
        <v>1897</v>
      </c>
    </row>
    <row r="3825" spans="1:8">
      <c r="A3825" s="24" t="str">
        <f t="shared" si="59"/>
        <v>2008_IBD_14</v>
      </c>
      <c r="B3825" s="24">
        <v>2008</v>
      </c>
      <c r="C3825" s="24" t="s">
        <v>183</v>
      </c>
      <c r="D3825" s="24" t="str">
        <f>VLOOKUP(C3825,'FHF LUT'!$A$5:$H$81,2,FALSE)</f>
        <v>Douglas-fir Beetle</v>
      </c>
      <c r="E3825" s="24">
        <v>14</v>
      </c>
      <c r="F3825" s="24" t="s">
        <v>30</v>
      </c>
      <c r="G3825" s="24">
        <v>0</v>
      </c>
      <c r="H3825" s="24">
        <v>0</v>
      </c>
    </row>
    <row r="3826" spans="1:8">
      <c r="A3826" s="24" t="str">
        <f t="shared" si="59"/>
        <v>2008_IBD_15</v>
      </c>
      <c r="B3826" s="24">
        <v>2008</v>
      </c>
      <c r="C3826" s="24" t="s">
        <v>183</v>
      </c>
      <c r="D3826" s="24" t="str">
        <f>VLOOKUP(C3826,'FHF LUT'!$A$5:$H$81,2,FALSE)</f>
        <v>Douglas-fir Beetle</v>
      </c>
      <c r="E3826" s="24">
        <v>15</v>
      </c>
      <c r="F3826" s="24" t="s">
        <v>33</v>
      </c>
      <c r="G3826" s="24">
        <v>2057</v>
      </c>
      <c r="H3826" s="24">
        <v>2008</v>
      </c>
    </row>
    <row r="3827" spans="1:8">
      <c r="A3827" s="24" t="str">
        <f t="shared" si="59"/>
        <v>2008_IBD_16</v>
      </c>
      <c r="B3827" s="24">
        <v>2008</v>
      </c>
      <c r="C3827" s="24" t="s">
        <v>183</v>
      </c>
      <c r="D3827" s="24" t="str">
        <f>VLOOKUP(C3827,'FHF LUT'!$A$5:$H$81,2,FALSE)</f>
        <v>Douglas-fir Beetle</v>
      </c>
      <c r="E3827" s="24">
        <v>16</v>
      </c>
      <c r="F3827" s="24" t="s">
        <v>12</v>
      </c>
      <c r="G3827" s="24">
        <v>0</v>
      </c>
      <c r="H3827" s="24">
        <v>0</v>
      </c>
    </row>
    <row r="3828" spans="1:8">
      <c r="A3828" s="24" t="str">
        <f t="shared" si="59"/>
        <v>2008_IBD_17</v>
      </c>
      <c r="B3828" s="24">
        <v>2008</v>
      </c>
      <c r="C3828" s="24" t="s">
        <v>183</v>
      </c>
      <c r="D3828" s="24" t="str">
        <f>VLOOKUP(C3828,'FHF LUT'!$A$5:$H$81,2,FALSE)</f>
        <v>Douglas-fir Beetle</v>
      </c>
      <c r="E3828" s="24">
        <v>17</v>
      </c>
      <c r="F3828" s="24" t="s">
        <v>32</v>
      </c>
      <c r="G3828" s="24">
        <v>465</v>
      </c>
      <c r="H3828" s="24">
        <v>465</v>
      </c>
    </row>
    <row r="3829" spans="1:8">
      <c r="A3829" s="24" t="str">
        <f t="shared" si="59"/>
        <v>2008_IBD_18</v>
      </c>
      <c r="B3829" s="24">
        <v>2008</v>
      </c>
      <c r="C3829" s="24" t="s">
        <v>183</v>
      </c>
      <c r="D3829" s="24" t="str">
        <f>VLOOKUP(C3829,'FHF LUT'!$A$5:$H$81,2,FALSE)</f>
        <v>Douglas-fir Beetle</v>
      </c>
      <c r="E3829" s="24">
        <v>18</v>
      </c>
      <c r="F3829" s="24" t="s">
        <v>15</v>
      </c>
      <c r="G3829" s="24">
        <v>94</v>
      </c>
      <c r="H3829" s="24">
        <v>94</v>
      </c>
    </row>
    <row r="3830" spans="1:8">
      <c r="A3830" s="24" t="str">
        <f t="shared" si="59"/>
        <v>2008_IBD_20</v>
      </c>
      <c r="B3830" s="24">
        <v>2008</v>
      </c>
      <c r="C3830" s="24" t="s">
        <v>183</v>
      </c>
      <c r="D3830" s="24" t="str">
        <f>VLOOKUP(C3830,'FHF LUT'!$A$5:$H$81,2,FALSE)</f>
        <v>Douglas-fir Beetle</v>
      </c>
      <c r="E3830" s="24">
        <v>20</v>
      </c>
      <c r="F3830" s="24" t="s">
        <v>6</v>
      </c>
      <c r="G3830" s="24">
        <v>0</v>
      </c>
      <c r="H3830" s="24">
        <v>0</v>
      </c>
    </row>
    <row r="3831" spans="1:8">
      <c r="A3831" s="24" t="str">
        <f t="shared" si="59"/>
        <v>2008_IBD_22</v>
      </c>
      <c r="B3831" s="24">
        <v>2008</v>
      </c>
      <c r="C3831" s="24" t="s">
        <v>183</v>
      </c>
      <c r="D3831" s="24" t="str">
        <f>VLOOKUP(C3831,'FHF LUT'!$A$5:$H$81,2,FALSE)</f>
        <v>Douglas-fir Beetle</v>
      </c>
      <c r="E3831" s="24">
        <v>22</v>
      </c>
      <c r="F3831" s="24" t="s">
        <v>19</v>
      </c>
      <c r="G3831" s="24">
        <v>3227</v>
      </c>
      <c r="H3831" s="24">
        <v>2600</v>
      </c>
    </row>
    <row r="3832" spans="1:8">
      <c r="A3832" s="24" t="str">
        <f t="shared" si="59"/>
        <v>2008_IBD_23</v>
      </c>
      <c r="B3832" s="24">
        <v>2008</v>
      </c>
      <c r="C3832" s="24" t="s">
        <v>183</v>
      </c>
      <c r="D3832" s="24" t="str">
        <f>VLOOKUP(C3832,'FHF LUT'!$A$5:$H$81,2,FALSE)</f>
        <v>Douglas-fir Beetle</v>
      </c>
      <c r="E3832" s="24">
        <v>23</v>
      </c>
      <c r="F3832" s="24" t="s">
        <v>27</v>
      </c>
      <c r="G3832" s="24">
        <v>17978</v>
      </c>
      <c r="H3832" s="24">
        <v>16843</v>
      </c>
    </row>
    <row r="3833" spans="1:8">
      <c r="A3833" s="24" t="str">
        <f t="shared" si="59"/>
        <v>2008_IBD_24</v>
      </c>
      <c r="B3833" s="24">
        <v>2008</v>
      </c>
      <c r="C3833" s="24" t="s">
        <v>183</v>
      </c>
      <c r="D3833" s="24" t="str">
        <f>VLOOKUP(C3833,'FHF LUT'!$A$5:$H$81,2,FALSE)</f>
        <v>Douglas-fir Beetle</v>
      </c>
      <c r="E3833" s="24">
        <v>24</v>
      </c>
      <c r="F3833" s="24" t="s">
        <v>17</v>
      </c>
      <c r="G3833" s="24">
        <v>8405</v>
      </c>
      <c r="H3833" s="24">
        <v>8369</v>
      </c>
    </row>
    <row r="3834" spans="1:8">
      <c r="A3834" s="24" t="str">
        <f t="shared" si="59"/>
        <v>2008_IBD_25</v>
      </c>
      <c r="B3834" s="24">
        <v>2008</v>
      </c>
      <c r="C3834" s="24" t="s">
        <v>183</v>
      </c>
      <c r="D3834" s="24" t="str">
        <f>VLOOKUP(C3834,'FHF LUT'!$A$5:$H$81,2,FALSE)</f>
        <v>Douglas-fir Beetle</v>
      </c>
      <c r="E3834" s="24">
        <v>25</v>
      </c>
      <c r="F3834" s="24" t="s">
        <v>23</v>
      </c>
      <c r="G3834" s="24">
        <v>0</v>
      </c>
      <c r="H3834" s="24">
        <v>0</v>
      </c>
    </row>
    <row r="3835" spans="1:8">
      <c r="A3835" s="24" t="str">
        <f t="shared" si="59"/>
        <v>2008_IBD_26</v>
      </c>
      <c r="B3835" s="24">
        <v>2008</v>
      </c>
      <c r="C3835" s="24" t="s">
        <v>183</v>
      </c>
      <c r="D3835" s="24" t="str">
        <f>VLOOKUP(C3835,'FHF LUT'!$A$5:$H$81,2,FALSE)</f>
        <v>Douglas-fir Beetle</v>
      </c>
      <c r="E3835" s="24">
        <v>26</v>
      </c>
      <c r="F3835" s="24" t="s">
        <v>14</v>
      </c>
      <c r="G3835" s="24">
        <v>15571</v>
      </c>
      <c r="H3835" s="24">
        <v>14745</v>
      </c>
    </row>
    <row r="3836" spans="1:8">
      <c r="A3836" s="24" t="str">
        <f t="shared" si="59"/>
        <v>2008_IBD_27</v>
      </c>
      <c r="B3836" s="24">
        <v>2008</v>
      </c>
      <c r="C3836" s="24" t="s">
        <v>183</v>
      </c>
      <c r="D3836" s="24" t="str">
        <f>VLOOKUP(C3836,'FHF LUT'!$A$5:$H$81,2,FALSE)</f>
        <v>Douglas-fir Beetle</v>
      </c>
      <c r="E3836" s="24">
        <v>27</v>
      </c>
      <c r="F3836" s="24" t="s">
        <v>21</v>
      </c>
      <c r="G3836" s="24">
        <v>151</v>
      </c>
      <c r="H3836" s="24">
        <v>151</v>
      </c>
    </row>
    <row r="3837" spans="1:8">
      <c r="A3837" s="24" t="str">
        <f t="shared" si="59"/>
        <v>2008_IBD_29</v>
      </c>
      <c r="B3837" s="24">
        <v>2008</v>
      </c>
      <c r="C3837" s="24" t="s">
        <v>183</v>
      </c>
      <c r="D3837" s="24" t="str">
        <f>VLOOKUP(C3837,'FHF LUT'!$A$5:$H$81,2,FALSE)</f>
        <v>Douglas-fir Beetle</v>
      </c>
      <c r="E3837" s="24">
        <v>29</v>
      </c>
      <c r="F3837" s="24" t="s">
        <v>9</v>
      </c>
      <c r="G3837" s="24">
        <v>72905</v>
      </c>
      <c r="H3837" s="24">
        <v>69938</v>
      </c>
    </row>
    <row r="3838" spans="1:8">
      <c r="A3838" s="24" t="str">
        <f t="shared" si="59"/>
        <v>2008_IBD_30</v>
      </c>
      <c r="B3838" s="24">
        <v>2008</v>
      </c>
      <c r="C3838" s="24" t="s">
        <v>183</v>
      </c>
      <c r="D3838" s="24" t="str">
        <f>VLOOKUP(C3838,'FHF LUT'!$A$5:$H$81,2,FALSE)</f>
        <v>Douglas-fir Beetle</v>
      </c>
      <c r="E3838" s="24">
        <v>30</v>
      </c>
      <c r="F3838" s="24" t="s">
        <v>35</v>
      </c>
      <c r="G3838" s="24">
        <v>273</v>
      </c>
      <c r="H3838" s="24">
        <v>258</v>
      </c>
    </row>
    <row r="3839" spans="1:8">
      <c r="A3839" s="24" t="str">
        <f t="shared" si="59"/>
        <v>2008_IBD_31</v>
      </c>
      <c r="B3839" s="24">
        <v>2008</v>
      </c>
      <c r="C3839" s="24" t="s">
        <v>183</v>
      </c>
      <c r="D3839" s="24" t="str">
        <f>VLOOKUP(C3839,'FHF LUT'!$A$5:$H$81,2,FALSE)</f>
        <v>Douglas-fir Beetle</v>
      </c>
      <c r="E3839" s="24">
        <v>31</v>
      </c>
      <c r="F3839" s="24" t="s">
        <v>34</v>
      </c>
      <c r="G3839" s="24">
        <v>127</v>
      </c>
      <c r="H3839" s="24">
        <v>127</v>
      </c>
    </row>
    <row r="3840" spans="1:8">
      <c r="A3840" s="24" t="str">
        <f t="shared" si="59"/>
        <v>2008_IBD_38</v>
      </c>
      <c r="B3840" s="24">
        <v>2008</v>
      </c>
      <c r="C3840" s="24" t="s">
        <v>183</v>
      </c>
      <c r="D3840" s="24" t="str">
        <f>VLOOKUP(C3840,'FHF LUT'!$A$5:$H$81,2,FALSE)</f>
        <v>Douglas-fir Beetle</v>
      </c>
      <c r="E3840" s="24">
        <v>38</v>
      </c>
      <c r="F3840" s="24" t="s">
        <v>8</v>
      </c>
      <c r="G3840" s="24">
        <v>0</v>
      </c>
      <c r="H3840" s="24">
        <v>0</v>
      </c>
    </row>
    <row r="3841" spans="1:8">
      <c r="A3841" s="24" t="str">
        <f t="shared" si="59"/>
        <v>2008_IBD_39</v>
      </c>
      <c r="B3841" s="24">
        <v>2008</v>
      </c>
      <c r="C3841" s="24" t="s">
        <v>183</v>
      </c>
      <c r="D3841" s="24" t="str">
        <f>VLOOKUP(C3841,'FHF LUT'!$A$5:$H$81,2,FALSE)</f>
        <v>Douglas-fir Beetle</v>
      </c>
      <c r="E3841" s="24">
        <v>39</v>
      </c>
      <c r="F3841" s="24" t="s">
        <v>36</v>
      </c>
      <c r="G3841" s="24">
        <v>0</v>
      </c>
      <c r="H3841" s="24">
        <v>0</v>
      </c>
    </row>
    <row r="3842" spans="1:8">
      <c r="A3842" s="24" t="str">
        <f t="shared" si="59"/>
        <v>2008_IBD_40</v>
      </c>
      <c r="B3842" s="24">
        <v>2008</v>
      </c>
      <c r="C3842" s="24" t="s">
        <v>183</v>
      </c>
      <c r="D3842" s="24" t="str">
        <f>VLOOKUP(C3842,'FHF LUT'!$A$5:$H$81,2,FALSE)</f>
        <v>Douglas-fir Beetle</v>
      </c>
      <c r="E3842" s="24">
        <v>40</v>
      </c>
      <c r="F3842" s="24" t="s">
        <v>31</v>
      </c>
      <c r="G3842" s="24">
        <v>0</v>
      </c>
      <c r="H3842" s="24">
        <v>0</v>
      </c>
    </row>
    <row r="3843" spans="1:8">
      <c r="A3843" s="24" t="str">
        <f t="shared" ref="A3843:A3906" si="60">CONCATENATE(B3843,"_",C3843,"_",E3843)</f>
        <v>2008_IBD_41</v>
      </c>
      <c r="B3843" s="24">
        <v>2008</v>
      </c>
      <c r="C3843" s="24" t="s">
        <v>183</v>
      </c>
      <c r="D3843" s="24" t="str">
        <f>VLOOKUP(C3843,'FHF LUT'!$A$5:$H$81,2,FALSE)</f>
        <v>Douglas-fir Beetle</v>
      </c>
      <c r="E3843" s="24">
        <v>41</v>
      </c>
      <c r="F3843" s="24" t="s">
        <v>26</v>
      </c>
      <c r="G3843" s="24">
        <v>0</v>
      </c>
      <c r="H3843" s="24">
        <v>0</v>
      </c>
    </row>
    <row r="3844" spans="1:8">
      <c r="A3844" s="24" t="str">
        <f t="shared" si="60"/>
        <v>2008_IBD_43</v>
      </c>
      <c r="B3844" s="24">
        <v>2008</v>
      </c>
      <c r="C3844" s="24" t="s">
        <v>183</v>
      </c>
      <c r="D3844" s="24" t="str">
        <f>VLOOKUP(C3844,'FHF LUT'!$A$5:$H$81,2,FALSE)</f>
        <v>Douglas-fir Beetle</v>
      </c>
      <c r="E3844" s="24">
        <v>43</v>
      </c>
      <c r="F3844" s="24" t="s">
        <v>20</v>
      </c>
      <c r="G3844" s="24">
        <v>0</v>
      </c>
      <c r="H3844" s="24">
        <v>0</v>
      </c>
    </row>
    <row r="3845" spans="1:8">
      <c r="A3845" s="24" t="str">
        <f t="shared" si="60"/>
        <v>2008_IBD_44</v>
      </c>
      <c r="B3845" s="24">
        <v>2008</v>
      </c>
      <c r="C3845" s="24" t="s">
        <v>183</v>
      </c>
      <c r="D3845" s="24" t="str">
        <f>VLOOKUP(C3845,'FHF LUT'!$A$5:$H$81,2,FALSE)</f>
        <v>Douglas-fir Beetle</v>
      </c>
      <c r="E3845" s="24">
        <v>44</v>
      </c>
      <c r="F3845" s="24" t="s">
        <v>3</v>
      </c>
      <c r="G3845" s="24">
        <v>0</v>
      </c>
      <c r="H3845" s="24">
        <v>0</v>
      </c>
    </row>
    <row r="3846" spans="1:8">
      <c r="A3846" s="24" t="str">
        <f t="shared" si="60"/>
        <v>2008_IBD_45</v>
      </c>
      <c r="B3846" s="24">
        <v>2008</v>
      </c>
      <c r="C3846" s="24" t="s">
        <v>183</v>
      </c>
      <c r="D3846" s="24" t="str">
        <f>VLOOKUP(C3846,'FHF LUT'!$A$5:$H$81,2,FALSE)</f>
        <v>Douglas-fir Beetle</v>
      </c>
      <c r="E3846" s="24">
        <v>45</v>
      </c>
      <c r="F3846" s="24" t="s">
        <v>5</v>
      </c>
      <c r="G3846" s="24">
        <v>503</v>
      </c>
      <c r="H3846" s="24">
        <v>503</v>
      </c>
    </row>
    <row r="3847" spans="1:8">
      <c r="A3847" s="24" t="str">
        <f t="shared" si="60"/>
        <v>2008_IBD_46</v>
      </c>
      <c r="B3847" s="24">
        <v>2008</v>
      </c>
      <c r="C3847" s="24" t="s">
        <v>183</v>
      </c>
      <c r="D3847" s="24" t="str">
        <f>VLOOKUP(C3847,'FHF LUT'!$A$5:$H$81,2,FALSE)</f>
        <v>Douglas-fir Beetle</v>
      </c>
      <c r="E3847" s="24">
        <v>46</v>
      </c>
      <c r="F3847" s="24" t="s">
        <v>234</v>
      </c>
      <c r="G3847" s="24">
        <v>0</v>
      </c>
      <c r="H3847" s="24">
        <v>0</v>
      </c>
    </row>
    <row r="3848" spans="1:8">
      <c r="A3848" s="24" t="str">
        <f t="shared" si="60"/>
        <v>2008_IBD_47</v>
      </c>
      <c r="B3848" s="24">
        <v>2008</v>
      </c>
      <c r="C3848" s="24" t="s">
        <v>183</v>
      </c>
      <c r="D3848" s="24" t="str">
        <f>VLOOKUP(C3848,'FHF LUT'!$A$5:$H$81,2,FALSE)</f>
        <v>Douglas-fir Beetle</v>
      </c>
      <c r="E3848" s="24">
        <v>47</v>
      </c>
      <c r="F3848" s="24" t="s">
        <v>233</v>
      </c>
      <c r="G3848" s="24">
        <v>0</v>
      </c>
      <c r="H3848" s="24">
        <v>0</v>
      </c>
    </row>
    <row r="3849" spans="1:8">
      <c r="A3849" s="24" t="str">
        <f t="shared" si="60"/>
        <v>2008_IBD_48</v>
      </c>
      <c r="B3849" s="24">
        <v>2008</v>
      </c>
      <c r="C3849" s="24" t="s">
        <v>183</v>
      </c>
      <c r="D3849" s="24" t="str">
        <f>VLOOKUP(C3849,'FHF LUT'!$A$5:$H$81,2,FALSE)</f>
        <v>Douglas-fir Beetle</v>
      </c>
      <c r="E3849" s="24">
        <v>48</v>
      </c>
      <c r="F3849" s="24" t="s">
        <v>235</v>
      </c>
      <c r="G3849" s="24">
        <v>0</v>
      </c>
      <c r="H3849" s="24">
        <v>0</v>
      </c>
    </row>
    <row r="3850" spans="1:8">
      <c r="A3850" s="24" t="str">
        <f t="shared" si="60"/>
        <v>2008_IBI_1</v>
      </c>
      <c r="B3850" s="24">
        <v>2008</v>
      </c>
      <c r="C3850" s="24" t="s">
        <v>184</v>
      </c>
      <c r="D3850" s="24" t="str">
        <f>VLOOKUP(C3850,'FHF LUT'!$A$5:$H$81,2,FALSE)</f>
        <v>Engraver Beetle (Ips species)</v>
      </c>
      <c r="E3850" s="24">
        <v>1</v>
      </c>
      <c r="F3850" s="24" t="s">
        <v>10</v>
      </c>
      <c r="G3850" s="24">
        <v>0</v>
      </c>
      <c r="H3850" s="24">
        <v>0</v>
      </c>
    </row>
    <row r="3851" spans="1:8">
      <c r="A3851" s="24" t="str">
        <f t="shared" si="60"/>
        <v>2008_IBI_2</v>
      </c>
      <c r="B3851" s="24">
        <v>2008</v>
      </c>
      <c r="C3851" s="24" t="s">
        <v>184</v>
      </c>
      <c r="D3851" s="24" t="str">
        <f>VLOOKUP(C3851,'FHF LUT'!$A$5:$H$81,2,FALSE)</f>
        <v>Engraver Beetle (Ips species)</v>
      </c>
      <c r="E3851" s="24">
        <v>2</v>
      </c>
      <c r="F3851" s="24" t="s">
        <v>22</v>
      </c>
      <c r="G3851" s="24">
        <v>0</v>
      </c>
      <c r="H3851" s="24">
        <v>0</v>
      </c>
    </row>
    <row r="3852" spans="1:8">
      <c r="A3852" s="24" t="str">
        <f t="shared" si="60"/>
        <v>2008_IBI_3</v>
      </c>
      <c r="B3852" s="24">
        <v>2008</v>
      </c>
      <c r="C3852" s="24" t="s">
        <v>184</v>
      </c>
      <c r="D3852" s="24" t="str">
        <f>VLOOKUP(C3852,'FHF LUT'!$A$5:$H$81,2,FALSE)</f>
        <v>Engraver Beetle (Ips species)</v>
      </c>
      <c r="E3852" s="24">
        <v>3</v>
      </c>
      <c r="F3852" s="24" t="s">
        <v>13</v>
      </c>
      <c r="G3852" s="24">
        <v>0</v>
      </c>
      <c r="H3852" s="24">
        <v>0</v>
      </c>
    </row>
    <row r="3853" spans="1:8">
      <c r="A3853" s="24" t="str">
        <f t="shared" si="60"/>
        <v>2008_IBI_4</v>
      </c>
      <c r="B3853" s="24">
        <v>2008</v>
      </c>
      <c r="C3853" s="24" t="s">
        <v>184</v>
      </c>
      <c r="D3853" s="24" t="str">
        <f>VLOOKUP(C3853,'FHF LUT'!$A$5:$H$81,2,FALSE)</f>
        <v>Engraver Beetle (Ips species)</v>
      </c>
      <c r="E3853" s="24">
        <v>4</v>
      </c>
      <c r="F3853" s="24" t="s">
        <v>28</v>
      </c>
      <c r="G3853" s="24">
        <v>0</v>
      </c>
      <c r="H3853" s="24">
        <v>0</v>
      </c>
    </row>
    <row r="3854" spans="1:8">
      <c r="A3854" s="24" t="str">
        <f t="shared" si="60"/>
        <v>2008_IBI_5</v>
      </c>
      <c r="B3854" s="24">
        <v>2008</v>
      </c>
      <c r="C3854" s="24" t="s">
        <v>184</v>
      </c>
      <c r="D3854" s="24" t="str">
        <f>VLOOKUP(C3854,'FHF LUT'!$A$5:$H$81,2,FALSE)</f>
        <v>Engraver Beetle (Ips species)</v>
      </c>
      <c r="E3854" s="24">
        <v>5</v>
      </c>
      <c r="F3854" s="24" t="s">
        <v>16</v>
      </c>
      <c r="G3854" s="24">
        <v>0</v>
      </c>
      <c r="H3854" s="24">
        <v>0</v>
      </c>
    </row>
    <row r="3855" spans="1:8">
      <c r="A3855" s="24" t="str">
        <f t="shared" si="60"/>
        <v>2008_IBI_7</v>
      </c>
      <c r="B3855" s="24">
        <v>2008</v>
      </c>
      <c r="C3855" s="24" t="s">
        <v>184</v>
      </c>
      <c r="D3855" s="24" t="str">
        <f>VLOOKUP(C3855,'FHF LUT'!$A$5:$H$81,2,FALSE)</f>
        <v>Engraver Beetle (Ips species)</v>
      </c>
      <c r="E3855" s="24">
        <v>7</v>
      </c>
      <c r="F3855" s="24" t="s">
        <v>25</v>
      </c>
      <c r="G3855" s="24">
        <v>0</v>
      </c>
      <c r="H3855" s="24">
        <v>0</v>
      </c>
    </row>
    <row r="3856" spans="1:8">
      <c r="A3856" s="24" t="str">
        <f t="shared" si="60"/>
        <v>2008_IBI_8</v>
      </c>
      <c r="B3856" s="24">
        <v>2008</v>
      </c>
      <c r="C3856" s="24" t="s">
        <v>184</v>
      </c>
      <c r="D3856" s="24" t="str">
        <f>VLOOKUP(C3856,'FHF LUT'!$A$5:$H$81,2,FALSE)</f>
        <v>Engraver Beetle (Ips species)</v>
      </c>
      <c r="E3856" s="24">
        <v>8</v>
      </c>
      <c r="F3856" s="24" t="s">
        <v>29</v>
      </c>
      <c r="G3856" s="24">
        <v>0</v>
      </c>
      <c r="H3856" s="24">
        <v>0</v>
      </c>
    </row>
    <row r="3857" spans="1:8">
      <c r="A3857" s="24" t="str">
        <f t="shared" si="60"/>
        <v>2008_IBI_9</v>
      </c>
      <c r="B3857" s="24">
        <v>2008</v>
      </c>
      <c r="C3857" s="24" t="s">
        <v>184</v>
      </c>
      <c r="D3857" s="24" t="str">
        <f>VLOOKUP(C3857,'FHF LUT'!$A$5:$H$81,2,FALSE)</f>
        <v>Engraver Beetle (Ips species)</v>
      </c>
      <c r="E3857" s="24">
        <v>9</v>
      </c>
      <c r="F3857" s="24" t="s">
        <v>7</v>
      </c>
      <c r="G3857" s="24">
        <v>0</v>
      </c>
      <c r="H3857" s="24">
        <v>0</v>
      </c>
    </row>
    <row r="3858" spans="1:8">
      <c r="A3858" s="24" t="str">
        <f t="shared" si="60"/>
        <v>2008_IBI_10</v>
      </c>
      <c r="B3858" s="24">
        <v>2008</v>
      </c>
      <c r="C3858" s="24" t="s">
        <v>184</v>
      </c>
      <c r="D3858" s="24" t="str">
        <f>VLOOKUP(C3858,'FHF LUT'!$A$5:$H$81,2,FALSE)</f>
        <v>Engraver Beetle (Ips species)</v>
      </c>
      <c r="E3858" s="24">
        <v>10</v>
      </c>
      <c r="F3858" s="24" t="s">
        <v>18</v>
      </c>
      <c r="G3858" s="24">
        <v>0</v>
      </c>
      <c r="H3858" s="24">
        <v>0</v>
      </c>
    </row>
    <row r="3859" spans="1:8">
      <c r="A3859" s="24" t="str">
        <f t="shared" si="60"/>
        <v>2008_IBI_11</v>
      </c>
      <c r="B3859" s="24">
        <v>2008</v>
      </c>
      <c r="C3859" s="24" t="s">
        <v>184</v>
      </c>
      <c r="D3859" s="24" t="str">
        <f>VLOOKUP(C3859,'FHF LUT'!$A$5:$H$81,2,FALSE)</f>
        <v>Engraver Beetle (Ips species)</v>
      </c>
      <c r="E3859" s="24">
        <v>11</v>
      </c>
      <c r="F3859" s="24" t="s">
        <v>4</v>
      </c>
      <c r="G3859" s="24">
        <v>0</v>
      </c>
      <c r="H3859" s="24">
        <v>0</v>
      </c>
    </row>
    <row r="3860" spans="1:8">
      <c r="A3860" s="24" t="str">
        <f t="shared" si="60"/>
        <v>2008_IBI_12</v>
      </c>
      <c r="B3860" s="24">
        <v>2008</v>
      </c>
      <c r="C3860" s="24" t="s">
        <v>184</v>
      </c>
      <c r="D3860" s="24" t="str">
        <f>VLOOKUP(C3860,'FHF LUT'!$A$5:$H$81,2,FALSE)</f>
        <v>Engraver Beetle (Ips species)</v>
      </c>
      <c r="E3860" s="24">
        <v>12</v>
      </c>
      <c r="F3860" s="24" t="s">
        <v>11</v>
      </c>
      <c r="G3860" s="24">
        <v>0</v>
      </c>
      <c r="H3860" s="24">
        <v>0</v>
      </c>
    </row>
    <row r="3861" spans="1:8">
      <c r="A3861" s="24" t="str">
        <f t="shared" si="60"/>
        <v>2008_IBI_13</v>
      </c>
      <c r="B3861" s="24">
        <v>2008</v>
      </c>
      <c r="C3861" s="24" t="s">
        <v>184</v>
      </c>
      <c r="D3861" s="24" t="str">
        <f>VLOOKUP(C3861,'FHF LUT'!$A$5:$H$81,2,FALSE)</f>
        <v>Engraver Beetle (Ips species)</v>
      </c>
      <c r="E3861" s="24">
        <v>13</v>
      </c>
      <c r="F3861" s="24" t="s">
        <v>24</v>
      </c>
      <c r="G3861" s="24">
        <v>0</v>
      </c>
      <c r="H3861" s="24">
        <v>0</v>
      </c>
    </row>
    <row r="3862" spans="1:8">
      <c r="A3862" s="24" t="str">
        <f t="shared" si="60"/>
        <v>2008_IBI_14</v>
      </c>
      <c r="B3862" s="24">
        <v>2008</v>
      </c>
      <c r="C3862" s="24" t="s">
        <v>184</v>
      </c>
      <c r="D3862" s="24" t="str">
        <f>VLOOKUP(C3862,'FHF LUT'!$A$5:$H$81,2,FALSE)</f>
        <v>Engraver Beetle (Ips species)</v>
      </c>
      <c r="E3862" s="24">
        <v>14</v>
      </c>
      <c r="F3862" s="24" t="s">
        <v>30</v>
      </c>
      <c r="G3862" s="24">
        <v>0</v>
      </c>
      <c r="H3862" s="24">
        <v>0</v>
      </c>
    </row>
    <row r="3863" spans="1:8">
      <c r="A3863" s="24" t="str">
        <f t="shared" si="60"/>
        <v>2008_IBI_15</v>
      </c>
      <c r="B3863" s="24">
        <v>2008</v>
      </c>
      <c r="C3863" s="24" t="s">
        <v>184</v>
      </c>
      <c r="D3863" s="24" t="str">
        <f>VLOOKUP(C3863,'FHF LUT'!$A$5:$H$81,2,FALSE)</f>
        <v>Engraver Beetle (Ips species)</v>
      </c>
      <c r="E3863" s="24">
        <v>15</v>
      </c>
      <c r="F3863" s="24" t="s">
        <v>33</v>
      </c>
      <c r="G3863" s="24">
        <v>0</v>
      </c>
      <c r="H3863" s="24">
        <v>0</v>
      </c>
    </row>
    <row r="3864" spans="1:8">
      <c r="A3864" s="24" t="str">
        <f t="shared" si="60"/>
        <v>2008_IBI_16</v>
      </c>
      <c r="B3864" s="24">
        <v>2008</v>
      </c>
      <c r="C3864" s="24" t="s">
        <v>184</v>
      </c>
      <c r="D3864" s="24" t="str">
        <f>VLOOKUP(C3864,'FHF LUT'!$A$5:$H$81,2,FALSE)</f>
        <v>Engraver Beetle (Ips species)</v>
      </c>
      <c r="E3864" s="24">
        <v>16</v>
      </c>
      <c r="F3864" s="24" t="s">
        <v>12</v>
      </c>
      <c r="G3864" s="24">
        <v>0</v>
      </c>
      <c r="H3864" s="24">
        <v>0</v>
      </c>
    </row>
    <row r="3865" spans="1:8">
      <c r="A3865" s="24" t="str">
        <f t="shared" si="60"/>
        <v>2008_IBI_17</v>
      </c>
      <c r="B3865" s="24">
        <v>2008</v>
      </c>
      <c r="C3865" s="24" t="s">
        <v>184</v>
      </c>
      <c r="D3865" s="24" t="str">
        <f>VLOOKUP(C3865,'FHF LUT'!$A$5:$H$81,2,FALSE)</f>
        <v>Engraver Beetle (Ips species)</v>
      </c>
      <c r="E3865" s="24">
        <v>17</v>
      </c>
      <c r="F3865" s="24" t="s">
        <v>32</v>
      </c>
      <c r="G3865" s="24">
        <v>0</v>
      </c>
      <c r="H3865" s="24">
        <v>0</v>
      </c>
    </row>
    <row r="3866" spans="1:8">
      <c r="A3866" s="24" t="str">
        <f t="shared" si="60"/>
        <v>2008_IBI_18</v>
      </c>
      <c r="B3866" s="24">
        <v>2008</v>
      </c>
      <c r="C3866" s="24" t="s">
        <v>184</v>
      </c>
      <c r="D3866" s="24" t="str">
        <f>VLOOKUP(C3866,'FHF LUT'!$A$5:$H$81,2,FALSE)</f>
        <v>Engraver Beetle (Ips species)</v>
      </c>
      <c r="E3866" s="24">
        <v>18</v>
      </c>
      <c r="F3866" s="24" t="s">
        <v>15</v>
      </c>
      <c r="G3866" s="24">
        <v>0</v>
      </c>
      <c r="H3866" s="24">
        <v>0</v>
      </c>
    </row>
    <row r="3867" spans="1:8">
      <c r="A3867" s="24" t="str">
        <f t="shared" si="60"/>
        <v>2008_IBI_20</v>
      </c>
      <c r="B3867" s="24">
        <v>2008</v>
      </c>
      <c r="C3867" s="24" t="s">
        <v>184</v>
      </c>
      <c r="D3867" s="24" t="str">
        <f>VLOOKUP(C3867,'FHF LUT'!$A$5:$H$81,2,FALSE)</f>
        <v>Engraver Beetle (Ips species)</v>
      </c>
      <c r="E3867" s="24">
        <v>20</v>
      </c>
      <c r="F3867" s="24" t="s">
        <v>6</v>
      </c>
      <c r="G3867" s="24">
        <v>0</v>
      </c>
      <c r="H3867" s="24">
        <v>0</v>
      </c>
    </row>
    <row r="3868" spans="1:8">
      <c r="A3868" s="24" t="str">
        <f t="shared" si="60"/>
        <v>2008_IBI_22</v>
      </c>
      <c r="B3868" s="24">
        <v>2008</v>
      </c>
      <c r="C3868" s="24" t="s">
        <v>184</v>
      </c>
      <c r="D3868" s="24" t="str">
        <f>VLOOKUP(C3868,'FHF LUT'!$A$5:$H$81,2,FALSE)</f>
        <v>Engraver Beetle (Ips species)</v>
      </c>
      <c r="E3868" s="24">
        <v>22</v>
      </c>
      <c r="F3868" s="24" t="s">
        <v>19</v>
      </c>
      <c r="G3868" s="24">
        <v>0</v>
      </c>
      <c r="H3868" s="24">
        <v>0</v>
      </c>
    </row>
    <row r="3869" spans="1:8">
      <c r="A3869" s="24" t="str">
        <f t="shared" si="60"/>
        <v>2008_IBI_23</v>
      </c>
      <c r="B3869" s="24">
        <v>2008</v>
      </c>
      <c r="C3869" s="24" t="s">
        <v>184</v>
      </c>
      <c r="D3869" s="24" t="str">
        <f>VLOOKUP(C3869,'FHF LUT'!$A$5:$H$81,2,FALSE)</f>
        <v>Engraver Beetle (Ips species)</v>
      </c>
      <c r="E3869" s="24">
        <v>23</v>
      </c>
      <c r="F3869" s="24" t="s">
        <v>27</v>
      </c>
      <c r="G3869" s="24">
        <v>0</v>
      </c>
      <c r="H3869" s="24">
        <v>0</v>
      </c>
    </row>
    <row r="3870" spans="1:8">
      <c r="A3870" s="24" t="str">
        <f t="shared" si="60"/>
        <v>2008_IBI_24</v>
      </c>
      <c r="B3870" s="24">
        <v>2008</v>
      </c>
      <c r="C3870" s="24" t="s">
        <v>184</v>
      </c>
      <c r="D3870" s="24" t="str">
        <f>VLOOKUP(C3870,'FHF LUT'!$A$5:$H$81,2,FALSE)</f>
        <v>Engraver Beetle (Ips species)</v>
      </c>
      <c r="E3870" s="24">
        <v>24</v>
      </c>
      <c r="F3870" s="24" t="s">
        <v>17</v>
      </c>
      <c r="G3870" s="24">
        <v>0</v>
      </c>
      <c r="H3870" s="24">
        <v>0</v>
      </c>
    </row>
    <row r="3871" spans="1:8">
      <c r="A3871" s="24" t="str">
        <f t="shared" si="60"/>
        <v>2008_IBI_25</v>
      </c>
      <c r="B3871" s="24">
        <v>2008</v>
      </c>
      <c r="C3871" s="24" t="s">
        <v>184</v>
      </c>
      <c r="D3871" s="24" t="str">
        <f>VLOOKUP(C3871,'FHF LUT'!$A$5:$H$81,2,FALSE)</f>
        <v>Engraver Beetle (Ips species)</v>
      </c>
      <c r="E3871" s="24">
        <v>25</v>
      </c>
      <c r="F3871" s="24" t="s">
        <v>23</v>
      </c>
      <c r="G3871" s="24">
        <v>0</v>
      </c>
      <c r="H3871" s="24">
        <v>0</v>
      </c>
    </row>
    <row r="3872" spans="1:8">
      <c r="A3872" s="24" t="str">
        <f t="shared" si="60"/>
        <v>2008_IBI_26</v>
      </c>
      <c r="B3872" s="24">
        <v>2008</v>
      </c>
      <c r="C3872" s="24" t="s">
        <v>184</v>
      </c>
      <c r="D3872" s="24" t="str">
        <f>VLOOKUP(C3872,'FHF LUT'!$A$5:$H$81,2,FALSE)</f>
        <v>Engraver Beetle (Ips species)</v>
      </c>
      <c r="E3872" s="24">
        <v>26</v>
      </c>
      <c r="F3872" s="24" t="s">
        <v>14</v>
      </c>
      <c r="G3872" s="24">
        <v>0</v>
      </c>
      <c r="H3872" s="24">
        <v>0</v>
      </c>
    </row>
    <row r="3873" spans="1:8">
      <c r="A3873" s="24" t="str">
        <f t="shared" si="60"/>
        <v>2008_IBI_27</v>
      </c>
      <c r="B3873" s="24">
        <v>2008</v>
      </c>
      <c r="C3873" s="24" t="s">
        <v>184</v>
      </c>
      <c r="D3873" s="24" t="str">
        <f>VLOOKUP(C3873,'FHF LUT'!$A$5:$H$81,2,FALSE)</f>
        <v>Engraver Beetle (Ips species)</v>
      </c>
      <c r="E3873" s="24">
        <v>27</v>
      </c>
      <c r="F3873" s="24" t="s">
        <v>21</v>
      </c>
      <c r="G3873" s="24">
        <v>0</v>
      </c>
      <c r="H3873" s="24">
        <v>0</v>
      </c>
    </row>
    <row r="3874" spans="1:8">
      <c r="A3874" s="24" t="str">
        <f t="shared" si="60"/>
        <v>2008_IBI_29</v>
      </c>
      <c r="B3874" s="24">
        <v>2008</v>
      </c>
      <c r="C3874" s="24" t="s">
        <v>184</v>
      </c>
      <c r="D3874" s="24" t="str">
        <f>VLOOKUP(C3874,'FHF LUT'!$A$5:$H$81,2,FALSE)</f>
        <v>Engraver Beetle (Ips species)</v>
      </c>
      <c r="E3874" s="24">
        <v>29</v>
      </c>
      <c r="F3874" s="24" t="s">
        <v>9</v>
      </c>
      <c r="G3874" s="24">
        <v>0</v>
      </c>
      <c r="H3874" s="24">
        <v>0</v>
      </c>
    </row>
    <row r="3875" spans="1:8">
      <c r="A3875" s="24" t="str">
        <f t="shared" si="60"/>
        <v>2008_IBI_30</v>
      </c>
      <c r="B3875" s="24">
        <v>2008</v>
      </c>
      <c r="C3875" s="24" t="s">
        <v>184</v>
      </c>
      <c r="D3875" s="24" t="str">
        <f>VLOOKUP(C3875,'FHF LUT'!$A$5:$H$81,2,FALSE)</f>
        <v>Engraver Beetle (Ips species)</v>
      </c>
      <c r="E3875" s="24">
        <v>30</v>
      </c>
      <c r="F3875" s="24" t="s">
        <v>35</v>
      </c>
      <c r="G3875" s="24">
        <v>0</v>
      </c>
      <c r="H3875" s="24">
        <v>0</v>
      </c>
    </row>
    <row r="3876" spans="1:8">
      <c r="A3876" s="24" t="str">
        <f t="shared" si="60"/>
        <v>2008_IBI_31</v>
      </c>
      <c r="B3876" s="24">
        <v>2008</v>
      </c>
      <c r="C3876" s="24" t="s">
        <v>184</v>
      </c>
      <c r="D3876" s="24" t="str">
        <f>VLOOKUP(C3876,'FHF LUT'!$A$5:$H$81,2,FALSE)</f>
        <v>Engraver Beetle (Ips species)</v>
      </c>
      <c r="E3876" s="24">
        <v>31</v>
      </c>
      <c r="F3876" s="24" t="s">
        <v>34</v>
      </c>
      <c r="G3876" s="24">
        <v>0</v>
      </c>
      <c r="H3876" s="24">
        <v>0</v>
      </c>
    </row>
    <row r="3877" spans="1:8">
      <c r="A3877" s="24" t="str">
        <f t="shared" si="60"/>
        <v>2008_IBI_38</v>
      </c>
      <c r="B3877" s="24">
        <v>2008</v>
      </c>
      <c r="C3877" s="24" t="s">
        <v>184</v>
      </c>
      <c r="D3877" s="24" t="str">
        <f>VLOOKUP(C3877,'FHF LUT'!$A$5:$H$81,2,FALSE)</f>
        <v>Engraver Beetle (Ips species)</v>
      </c>
      <c r="E3877" s="24">
        <v>38</v>
      </c>
      <c r="F3877" s="24" t="s">
        <v>8</v>
      </c>
      <c r="G3877" s="24">
        <v>0</v>
      </c>
      <c r="H3877" s="24">
        <v>0</v>
      </c>
    </row>
    <row r="3878" spans="1:8">
      <c r="A3878" s="24" t="str">
        <f t="shared" si="60"/>
        <v>2008_IBI_39</v>
      </c>
      <c r="B3878" s="24">
        <v>2008</v>
      </c>
      <c r="C3878" s="24" t="s">
        <v>184</v>
      </c>
      <c r="D3878" s="24" t="str">
        <f>VLOOKUP(C3878,'FHF LUT'!$A$5:$H$81,2,FALSE)</f>
        <v>Engraver Beetle (Ips species)</v>
      </c>
      <c r="E3878" s="24">
        <v>39</v>
      </c>
      <c r="F3878" s="24" t="s">
        <v>36</v>
      </c>
      <c r="G3878" s="24">
        <v>0</v>
      </c>
      <c r="H3878" s="24">
        <v>0</v>
      </c>
    </row>
    <row r="3879" spans="1:8">
      <c r="A3879" s="24" t="str">
        <f t="shared" si="60"/>
        <v>2008_IBI_40</v>
      </c>
      <c r="B3879" s="24">
        <v>2008</v>
      </c>
      <c r="C3879" s="24" t="s">
        <v>184</v>
      </c>
      <c r="D3879" s="24" t="str">
        <f>VLOOKUP(C3879,'FHF LUT'!$A$5:$H$81,2,FALSE)</f>
        <v>Engraver Beetle (Ips species)</v>
      </c>
      <c r="E3879" s="24">
        <v>40</v>
      </c>
      <c r="F3879" s="24" t="s">
        <v>31</v>
      </c>
      <c r="G3879" s="24">
        <v>0</v>
      </c>
      <c r="H3879" s="24">
        <v>0</v>
      </c>
    </row>
    <row r="3880" spans="1:8">
      <c r="A3880" s="24" t="str">
        <f t="shared" si="60"/>
        <v>2008_IBI_41</v>
      </c>
      <c r="B3880" s="24">
        <v>2008</v>
      </c>
      <c r="C3880" s="24" t="s">
        <v>184</v>
      </c>
      <c r="D3880" s="24" t="str">
        <f>VLOOKUP(C3880,'FHF LUT'!$A$5:$H$81,2,FALSE)</f>
        <v>Engraver Beetle (Ips species)</v>
      </c>
      <c r="E3880" s="24">
        <v>41</v>
      </c>
      <c r="F3880" s="24" t="s">
        <v>26</v>
      </c>
      <c r="G3880" s="24">
        <v>0</v>
      </c>
      <c r="H3880" s="24">
        <v>0</v>
      </c>
    </row>
    <row r="3881" spans="1:8">
      <c r="A3881" s="24" t="str">
        <f t="shared" si="60"/>
        <v>2008_IBI_43</v>
      </c>
      <c r="B3881" s="24">
        <v>2008</v>
      </c>
      <c r="C3881" s="24" t="s">
        <v>184</v>
      </c>
      <c r="D3881" s="24" t="str">
        <f>VLOOKUP(C3881,'FHF LUT'!$A$5:$H$81,2,FALSE)</f>
        <v>Engraver Beetle (Ips species)</v>
      </c>
      <c r="E3881" s="24">
        <v>43</v>
      </c>
      <c r="F3881" s="24" t="s">
        <v>20</v>
      </c>
      <c r="G3881" s="24">
        <v>0</v>
      </c>
      <c r="H3881" s="24">
        <v>0</v>
      </c>
    </row>
    <row r="3882" spans="1:8">
      <c r="A3882" s="24" t="str">
        <f t="shared" si="60"/>
        <v>2008_IBI_44</v>
      </c>
      <c r="B3882" s="24">
        <v>2008</v>
      </c>
      <c r="C3882" s="24" t="s">
        <v>184</v>
      </c>
      <c r="D3882" s="24" t="str">
        <f>VLOOKUP(C3882,'FHF LUT'!$A$5:$H$81,2,FALSE)</f>
        <v>Engraver Beetle (Ips species)</v>
      </c>
      <c r="E3882" s="24">
        <v>44</v>
      </c>
      <c r="F3882" s="24" t="s">
        <v>3</v>
      </c>
      <c r="G3882" s="24">
        <v>0</v>
      </c>
      <c r="H3882" s="24">
        <v>0</v>
      </c>
    </row>
    <row r="3883" spans="1:8">
      <c r="A3883" s="24" t="str">
        <f t="shared" si="60"/>
        <v>2008_IBI_45</v>
      </c>
      <c r="B3883" s="24">
        <v>2008</v>
      </c>
      <c r="C3883" s="24" t="s">
        <v>184</v>
      </c>
      <c r="D3883" s="24" t="str">
        <f>VLOOKUP(C3883,'FHF LUT'!$A$5:$H$81,2,FALSE)</f>
        <v>Engraver Beetle (Ips species)</v>
      </c>
      <c r="E3883" s="24">
        <v>45</v>
      </c>
      <c r="F3883" s="24" t="s">
        <v>5</v>
      </c>
      <c r="G3883" s="24">
        <v>0</v>
      </c>
      <c r="H3883" s="24">
        <v>0</v>
      </c>
    </row>
    <row r="3884" spans="1:8">
      <c r="A3884" s="24" t="str">
        <f t="shared" si="60"/>
        <v>2008_IBI_46</v>
      </c>
      <c r="B3884" s="24">
        <v>2008</v>
      </c>
      <c r="C3884" s="24" t="s">
        <v>184</v>
      </c>
      <c r="D3884" s="24" t="str">
        <f>VLOOKUP(C3884,'FHF LUT'!$A$5:$H$81,2,FALSE)</f>
        <v>Engraver Beetle (Ips species)</v>
      </c>
      <c r="E3884" s="24">
        <v>46</v>
      </c>
      <c r="F3884" s="24" t="s">
        <v>234</v>
      </c>
      <c r="G3884" s="24">
        <v>0</v>
      </c>
      <c r="H3884" s="24">
        <v>0</v>
      </c>
    </row>
    <row r="3885" spans="1:8">
      <c r="A3885" s="24" t="str">
        <f t="shared" si="60"/>
        <v>2008_IBI_47</v>
      </c>
      <c r="B3885" s="24">
        <v>2008</v>
      </c>
      <c r="C3885" s="24" t="s">
        <v>184</v>
      </c>
      <c r="D3885" s="24" t="str">
        <f>VLOOKUP(C3885,'FHF LUT'!$A$5:$H$81,2,FALSE)</f>
        <v>Engraver Beetle (Ips species)</v>
      </c>
      <c r="E3885" s="24">
        <v>47</v>
      </c>
      <c r="F3885" s="24" t="s">
        <v>233</v>
      </c>
      <c r="G3885" s="24">
        <v>0</v>
      </c>
      <c r="H3885" s="24">
        <v>0</v>
      </c>
    </row>
    <row r="3886" spans="1:8">
      <c r="A3886" s="24" t="str">
        <f t="shared" si="60"/>
        <v>2008_IBI_48</v>
      </c>
      <c r="B3886" s="24">
        <v>2008</v>
      </c>
      <c r="C3886" s="24" t="s">
        <v>184</v>
      </c>
      <c r="D3886" s="24" t="str">
        <f>VLOOKUP(C3886,'FHF LUT'!$A$5:$H$81,2,FALSE)</f>
        <v>Engraver Beetle (Ips species)</v>
      </c>
      <c r="E3886" s="24">
        <v>48</v>
      </c>
      <c r="F3886" s="24" t="s">
        <v>235</v>
      </c>
      <c r="G3886" s="24">
        <v>0</v>
      </c>
      <c r="H3886" s="24">
        <v>0</v>
      </c>
    </row>
    <row r="3887" spans="1:8">
      <c r="A3887" s="24" t="str">
        <f t="shared" si="60"/>
        <v>2008_IBM_1</v>
      </c>
      <c r="B3887" s="24">
        <v>2008</v>
      </c>
      <c r="C3887" s="24" t="s">
        <v>185</v>
      </c>
      <c r="D3887" s="24" t="str">
        <f>VLOOKUP(C3887,'FHF LUT'!$A$5:$H$81,2,FALSE)</f>
        <v>Mountain Pine Beetle</v>
      </c>
      <c r="E3887" s="24">
        <v>1</v>
      </c>
      <c r="F3887" s="24" t="s">
        <v>10</v>
      </c>
      <c r="G3887" s="24">
        <v>150925</v>
      </c>
      <c r="H3887" s="24">
        <v>116605</v>
      </c>
    </row>
    <row r="3888" spans="1:8">
      <c r="A3888" s="24" t="str">
        <f t="shared" si="60"/>
        <v>2008_IBM_2</v>
      </c>
      <c r="B3888" s="24">
        <v>2008</v>
      </c>
      <c r="C3888" s="24" t="s">
        <v>185</v>
      </c>
      <c r="D3888" s="24" t="str">
        <f>VLOOKUP(C3888,'FHF LUT'!$A$5:$H$81,2,FALSE)</f>
        <v>Mountain Pine Beetle</v>
      </c>
      <c r="E3888" s="24">
        <v>2</v>
      </c>
      <c r="F3888" s="24" t="s">
        <v>22</v>
      </c>
      <c r="G3888" s="24">
        <v>98987</v>
      </c>
      <c r="H3888" s="24">
        <v>80627</v>
      </c>
    </row>
    <row r="3889" spans="1:8">
      <c r="A3889" s="24" t="str">
        <f t="shared" si="60"/>
        <v>2008_IBM_3</v>
      </c>
      <c r="B3889" s="24">
        <v>2008</v>
      </c>
      <c r="C3889" s="24" t="s">
        <v>185</v>
      </c>
      <c r="D3889" s="24" t="str">
        <f>VLOOKUP(C3889,'FHF LUT'!$A$5:$H$81,2,FALSE)</f>
        <v>Mountain Pine Beetle</v>
      </c>
      <c r="E3889" s="24">
        <v>3</v>
      </c>
      <c r="F3889" s="24" t="s">
        <v>13</v>
      </c>
      <c r="G3889" s="24">
        <v>497461</v>
      </c>
      <c r="H3889" s="24">
        <v>405027</v>
      </c>
    </row>
    <row r="3890" spans="1:8">
      <c r="A3890" s="24" t="str">
        <f t="shared" si="60"/>
        <v>2008_IBM_4</v>
      </c>
      <c r="B3890" s="24">
        <v>2008</v>
      </c>
      <c r="C3890" s="24" t="s">
        <v>185</v>
      </c>
      <c r="D3890" s="24" t="str">
        <f>VLOOKUP(C3890,'FHF LUT'!$A$5:$H$81,2,FALSE)</f>
        <v>Mountain Pine Beetle</v>
      </c>
      <c r="E3890" s="24">
        <v>4</v>
      </c>
      <c r="F3890" s="24" t="s">
        <v>28</v>
      </c>
      <c r="G3890" s="24">
        <v>0</v>
      </c>
      <c r="H3890" s="24">
        <v>0</v>
      </c>
    </row>
    <row r="3891" spans="1:8">
      <c r="A3891" s="24" t="str">
        <f t="shared" si="60"/>
        <v>2008_IBM_5</v>
      </c>
      <c r="B3891" s="24">
        <v>2008</v>
      </c>
      <c r="C3891" s="24" t="s">
        <v>185</v>
      </c>
      <c r="D3891" s="24" t="str">
        <f>VLOOKUP(C3891,'FHF LUT'!$A$5:$H$81,2,FALSE)</f>
        <v>Mountain Pine Beetle</v>
      </c>
      <c r="E3891" s="24">
        <v>5</v>
      </c>
      <c r="F3891" s="24" t="s">
        <v>16</v>
      </c>
      <c r="G3891" s="24">
        <v>247195</v>
      </c>
      <c r="H3891" s="24">
        <v>176233</v>
      </c>
    </row>
    <row r="3892" spans="1:8">
      <c r="A3892" s="24" t="str">
        <f t="shared" si="60"/>
        <v>2008_IBM_7</v>
      </c>
      <c r="B3892" s="24">
        <v>2008</v>
      </c>
      <c r="C3892" s="24" t="s">
        <v>185</v>
      </c>
      <c r="D3892" s="24" t="str">
        <f>VLOOKUP(C3892,'FHF LUT'!$A$5:$H$81,2,FALSE)</f>
        <v>Mountain Pine Beetle</v>
      </c>
      <c r="E3892" s="24">
        <v>7</v>
      </c>
      <c r="F3892" s="24" t="s">
        <v>25</v>
      </c>
      <c r="G3892" s="24">
        <v>105557</v>
      </c>
      <c r="H3892" s="24">
        <v>71341</v>
      </c>
    </row>
    <row r="3893" spans="1:8">
      <c r="A3893" s="24" t="str">
        <f t="shared" si="60"/>
        <v>2008_IBM_8</v>
      </c>
      <c r="B3893" s="24">
        <v>2008</v>
      </c>
      <c r="C3893" s="24" t="s">
        <v>185</v>
      </c>
      <c r="D3893" s="24" t="str">
        <f>VLOOKUP(C3893,'FHF LUT'!$A$5:$H$81,2,FALSE)</f>
        <v>Mountain Pine Beetle</v>
      </c>
      <c r="E3893" s="24">
        <v>8</v>
      </c>
      <c r="F3893" s="24" t="s">
        <v>29</v>
      </c>
      <c r="G3893" s="24">
        <v>101</v>
      </c>
      <c r="H3893" s="24">
        <v>101</v>
      </c>
    </row>
    <row r="3894" spans="1:8">
      <c r="A3894" s="24" t="str">
        <f t="shared" si="60"/>
        <v>2008_IBM_9</v>
      </c>
      <c r="B3894" s="24">
        <v>2008</v>
      </c>
      <c r="C3894" s="24" t="s">
        <v>185</v>
      </c>
      <c r="D3894" s="24" t="str">
        <f>VLOOKUP(C3894,'FHF LUT'!$A$5:$H$81,2,FALSE)</f>
        <v>Mountain Pine Beetle</v>
      </c>
      <c r="E3894" s="24">
        <v>9</v>
      </c>
      <c r="F3894" s="24" t="s">
        <v>7</v>
      </c>
      <c r="G3894" s="24">
        <v>195371</v>
      </c>
      <c r="H3894" s="24">
        <v>128812</v>
      </c>
    </row>
    <row r="3895" spans="1:8">
      <c r="A3895" s="24" t="str">
        <f t="shared" si="60"/>
        <v>2008_IBM_10</v>
      </c>
      <c r="B3895" s="24">
        <v>2008</v>
      </c>
      <c r="C3895" s="24" t="s">
        <v>185</v>
      </c>
      <c r="D3895" s="24" t="str">
        <f>VLOOKUP(C3895,'FHF LUT'!$A$5:$H$81,2,FALSE)</f>
        <v>Mountain Pine Beetle</v>
      </c>
      <c r="E3895" s="24">
        <v>10</v>
      </c>
      <c r="F3895" s="24" t="s">
        <v>18</v>
      </c>
      <c r="G3895" s="24">
        <v>8929</v>
      </c>
      <c r="H3895" s="24">
        <v>8454</v>
      </c>
    </row>
    <row r="3896" spans="1:8">
      <c r="A3896" s="24" t="str">
        <f t="shared" si="60"/>
        <v>2008_IBM_11</v>
      </c>
      <c r="B3896" s="24">
        <v>2008</v>
      </c>
      <c r="C3896" s="24" t="s">
        <v>185</v>
      </c>
      <c r="D3896" s="24" t="str">
        <f>VLOOKUP(C3896,'FHF LUT'!$A$5:$H$81,2,FALSE)</f>
        <v>Mountain Pine Beetle</v>
      </c>
      <c r="E3896" s="24">
        <v>11</v>
      </c>
      <c r="F3896" s="24" t="s">
        <v>4</v>
      </c>
      <c r="G3896" s="24">
        <v>1679306</v>
      </c>
      <c r="H3896" s="24">
        <v>1116350</v>
      </c>
    </row>
    <row r="3897" spans="1:8">
      <c r="A3897" s="24" t="str">
        <f t="shared" si="60"/>
        <v>2008_IBM_12</v>
      </c>
      <c r="B3897" s="24">
        <v>2008</v>
      </c>
      <c r="C3897" s="24" t="s">
        <v>185</v>
      </c>
      <c r="D3897" s="24" t="str">
        <f>VLOOKUP(C3897,'FHF LUT'!$A$5:$H$81,2,FALSE)</f>
        <v>Mountain Pine Beetle</v>
      </c>
      <c r="E3897" s="24">
        <v>12</v>
      </c>
      <c r="F3897" s="24" t="s">
        <v>11</v>
      </c>
      <c r="G3897" s="24">
        <v>73989</v>
      </c>
      <c r="H3897" s="24">
        <v>63617</v>
      </c>
    </row>
    <row r="3898" spans="1:8">
      <c r="A3898" s="24" t="str">
        <f t="shared" si="60"/>
        <v>2008_IBM_13</v>
      </c>
      <c r="B3898" s="24">
        <v>2008</v>
      </c>
      <c r="C3898" s="24" t="s">
        <v>185</v>
      </c>
      <c r="D3898" s="24" t="str">
        <f>VLOOKUP(C3898,'FHF LUT'!$A$5:$H$81,2,FALSE)</f>
        <v>Mountain Pine Beetle</v>
      </c>
      <c r="E3898" s="24">
        <v>13</v>
      </c>
      <c r="F3898" s="24" t="s">
        <v>24</v>
      </c>
      <c r="G3898" s="24">
        <v>264565</v>
      </c>
      <c r="H3898" s="24">
        <v>231491</v>
      </c>
    </row>
    <row r="3899" spans="1:8">
      <c r="A3899" s="24" t="str">
        <f t="shared" si="60"/>
        <v>2008_IBM_14</v>
      </c>
      <c r="B3899" s="24">
        <v>2008</v>
      </c>
      <c r="C3899" s="24" t="s">
        <v>185</v>
      </c>
      <c r="D3899" s="24" t="str">
        <f>VLOOKUP(C3899,'FHF LUT'!$A$5:$H$81,2,FALSE)</f>
        <v>Mountain Pine Beetle</v>
      </c>
      <c r="E3899" s="24">
        <v>14</v>
      </c>
      <c r="F3899" s="24" t="s">
        <v>30</v>
      </c>
      <c r="G3899" s="24">
        <v>2709401</v>
      </c>
      <c r="H3899" s="24">
        <v>1977360</v>
      </c>
    </row>
    <row r="3900" spans="1:8">
      <c r="A3900" s="24" t="str">
        <f t="shared" si="60"/>
        <v>2008_IBM_15</v>
      </c>
      <c r="B3900" s="24">
        <v>2008</v>
      </c>
      <c r="C3900" s="24" t="s">
        <v>185</v>
      </c>
      <c r="D3900" s="24" t="str">
        <f>VLOOKUP(C3900,'FHF LUT'!$A$5:$H$81,2,FALSE)</f>
        <v>Mountain Pine Beetle</v>
      </c>
      <c r="E3900" s="24">
        <v>15</v>
      </c>
      <c r="F3900" s="24" t="s">
        <v>33</v>
      </c>
      <c r="G3900" s="24">
        <v>909247</v>
      </c>
      <c r="H3900" s="24">
        <v>867982</v>
      </c>
    </row>
    <row r="3901" spans="1:8">
      <c r="A3901" s="24" t="str">
        <f t="shared" si="60"/>
        <v>2008_IBM_16</v>
      </c>
      <c r="B3901" s="24">
        <v>2008</v>
      </c>
      <c r="C3901" s="24" t="s">
        <v>185</v>
      </c>
      <c r="D3901" s="24" t="str">
        <f>VLOOKUP(C3901,'FHF LUT'!$A$5:$H$81,2,FALSE)</f>
        <v>Mountain Pine Beetle</v>
      </c>
      <c r="E3901" s="24">
        <v>16</v>
      </c>
      <c r="F3901" s="24" t="s">
        <v>12</v>
      </c>
      <c r="G3901" s="24">
        <v>8701871</v>
      </c>
      <c r="H3901" s="24">
        <v>6641990</v>
      </c>
    </row>
    <row r="3902" spans="1:8">
      <c r="A3902" s="24" t="str">
        <f t="shared" si="60"/>
        <v>2008_IBM_17</v>
      </c>
      <c r="B3902" s="24">
        <v>2008</v>
      </c>
      <c r="C3902" s="24" t="s">
        <v>185</v>
      </c>
      <c r="D3902" s="24" t="str">
        <f>VLOOKUP(C3902,'FHF LUT'!$A$5:$H$81,2,FALSE)</f>
        <v>Mountain Pine Beetle</v>
      </c>
      <c r="E3902" s="24">
        <v>17</v>
      </c>
      <c r="F3902" s="24" t="s">
        <v>32</v>
      </c>
      <c r="G3902" s="24">
        <v>173139</v>
      </c>
      <c r="H3902" s="24">
        <v>144337</v>
      </c>
    </row>
    <row r="3903" spans="1:8">
      <c r="A3903" s="24" t="str">
        <f t="shared" si="60"/>
        <v>2008_IBM_18</v>
      </c>
      <c r="B3903" s="24">
        <v>2008</v>
      </c>
      <c r="C3903" s="24" t="s">
        <v>185</v>
      </c>
      <c r="D3903" s="24" t="str">
        <f>VLOOKUP(C3903,'FHF LUT'!$A$5:$H$81,2,FALSE)</f>
        <v>Mountain Pine Beetle</v>
      </c>
      <c r="E3903" s="24">
        <v>18</v>
      </c>
      <c r="F3903" s="24" t="s">
        <v>15</v>
      </c>
      <c r="G3903" s="24">
        <v>3368155</v>
      </c>
      <c r="H3903" s="24">
        <v>2057043</v>
      </c>
    </row>
    <row r="3904" spans="1:8">
      <c r="A3904" s="24" t="str">
        <f t="shared" si="60"/>
        <v>2008_IBM_20</v>
      </c>
      <c r="B3904" s="24">
        <v>2008</v>
      </c>
      <c r="C3904" s="24" t="s">
        <v>185</v>
      </c>
      <c r="D3904" s="24" t="str">
        <f>VLOOKUP(C3904,'FHF LUT'!$A$5:$H$81,2,FALSE)</f>
        <v>Mountain Pine Beetle</v>
      </c>
      <c r="E3904" s="24">
        <v>20</v>
      </c>
      <c r="F3904" s="24" t="s">
        <v>6</v>
      </c>
      <c r="G3904" s="24">
        <v>6197401</v>
      </c>
      <c r="H3904" s="24">
        <v>4082512</v>
      </c>
    </row>
    <row r="3905" spans="1:8">
      <c r="A3905" s="24" t="str">
        <f t="shared" si="60"/>
        <v>2008_IBM_22</v>
      </c>
      <c r="B3905" s="24">
        <v>2008</v>
      </c>
      <c r="C3905" s="24" t="s">
        <v>185</v>
      </c>
      <c r="D3905" s="24" t="str">
        <f>VLOOKUP(C3905,'FHF LUT'!$A$5:$H$81,2,FALSE)</f>
        <v>Mountain Pine Beetle</v>
      </c>
      <c r="E3905" s="24">
        <v>22</v>
      </c>
      <c r="F3905" s="24" t="s">
        <v>19</v>
      </c>
      <c r="G3905" s="24">
        <v>1074113</v>
      </c>
      <c r="H3905" s="24">
        <v>684887</v>
      </c>
    </row>
    <row r="3906" spans="1:8">
      <c r="A3906" s="24" t="str">
        <f t="shared" si="60"/>
        <v>2008_IBM_23</v>
      </c>
      <c r="B3906" s="24">
        <v>2008</v>
      </c>
      <c r="C3906" s="24" t="s">
        <v>185</v>
      </c>
      <c r="D3906" s="24" t="str">
        <f>VLOOKUP(C3906,'FHF LUT'!$A$5:$H$81,2,FALSE)</f>
        <v>Mountain Pine Beetle</v>
      </c>
      <c r="E3906" s="24">
        <v>23</v>
      </c>
      <c r="F3906" s="24" t="s">
        <v>27</v>
      </c>
      <c r="G3906" s="24">
        <v>1583865</v>
      </c>
      <c r="H3906" s="24">
        <v>985604</v>
      </c>
    </row>
    <row r="3907" spans="1:8">
      <c r="A3907" s="24" t="str">
        <f t="shared" ref="A3907:A3970" si="61">CONCATENATE(B3907,"_",C3907,"_",E3907)</f>
        <v>2008_IBM_24</v>
      </c>
      <c r="B3907" s="24">
        <v>2008</v>
      </c>
      <c r="C3907" s="24" t="s">
        <v>185</v>
      </c>
      <c r="D3907" s="24" t="str">
        <f>VLOOKUP(C3907,'FHF LUT'!$A$5:$H$81,2,FALSE)</f>
        <v>Mountain Pine Beetle</v>
      </c>
      <c r="E3907" s="24">
        <v>24</v>
      </c>
      <c r="F3907" s="24" t="s">
        <v>17</v>
      </c>
      <c r="G3907" s="24">
        <v>11826691</v>
      </c>
      <c r="H3907" s="24">
        <v>8389687</v>
      </c>
    </row>
    <row r="3908" spans="1:8">
      <c r="A3908" s="24" t="str">
        <f t="shared" si="61"/>
        <v>2008_IBM_25</v>
      </c>
      <c r="B3908" s="24">
        <v>2008</v>
      </c>
      <c r="C3908" s="24" t="s">
        <v>185</v>
      </c>
      <c r="D3908" s="24" t="str">
        <f>VLOOKUP(C3908,'FHF LUT'!$A$5:$H$81,2,FALSE)</f>
        <v>Mountain Pine Beetle</v>
      </c>
      <c r="E3908" s="24">
        <v>25</v>
      </c>
      <c r="F3908" s="24" t="s">
        <v>23</v>
      </c>
      <c r="G3908" s="24">
        <v>0</v>
      </c>
      <c r="H3908" s="24">
        <v>0</v>
      </c>
    </row>
    <row r="3909" spans="1:8">
      <c r="A3909" s="24" t="str">
        <f t="shared" si="61"/>
        <v>2008_IBM_26</v>
      </c>
      <c r="B3909" s="24">
        <v>2008</v>
      </c>
      <c r="C3909" s="24" t="s">
        <v>185</v>
      </c>
      <c r="D3909" s="24" t="str">
        <f>VLOOKUP(C3909,'FHF LUT'!$A$5:$H$81,2,FALSE)</f>
        <v>Mountain Pine Beetle</v>
      </c>
      <c r="E3909" s="24">
        <v>26</v>
      </c>
      <c r="F3909" s="24" t="s">
        <v>14</v>
      </c>
      <c r="G3909" s="24">
        <v>922984</v>
      </c>
      <c r="H3909" s="24">
        <v>654876</v>
      </c>
    </row>
    <row r="3910" spans="1:8">
      <c r="A3910" s="24" t="str">
        <f t="shared" si="61"/>
        <v>2008_IBM_27</v>
      </c>
      <c r="B3910" s="24">
        <v>2008</v>
      </c>
      <c r="C3910" s="24" t="s">
        <v>185</v>
      </c>
      <c r="D3910" s="24" t="str">
        <f>VLOOKUP(C3910,'FHF LUT'!$A$5:$H$81,2,FALSE)</f>
        <v>Mountain Pine Beetle</v>
      </c>
      <c r="E3910" s="24">
        <v>27</v>
      </c>
      <c r="F3910" s="24" t="s">
        <v>21</v>
      </c>
      <c r="G3910" s="24">
        <v>3366</v>
      </c>
      <c r="H3910" s="24">
        <v>2500</v>
      </c>
    </row>
    <row r="3911" spans="1:8">
      <c r="A3911" s="24" t="str">
        <f t="shared" si="61"/>
        <v>2008_IBM_29</v>
      </c>
      <c r="B3911" s="24">
        <v>2008</v>
      </c>
      <c r="C3911" s="24" t="s">
        <v>185</v>
      </c>
      <c r="D3911" s="24" t="str">
        <f>VLOOKUP(C3911,'FHF LUT'!$A$5:$H$81,2,FALSE)</f>
        <v>Mountain Pine Beetle</v>
      </c>
      <c r="E3911" s="24">
        <v>29</v>
      </c>
      <c r="F3911" s="24" t="s">
        <v>9</v>
      </c>
      <c r="G3911" s="24">
        <v>3930315</v>
      </c>
      <c r="H3911" s="24">
        <v>3188399</v>
      </c>
    </row>
    <row r="3912" spans="1:8">
      <c r="A3912" s="24" t="str">
        <f t="shared" si="61"/>
        <v>2008_IBM_30</v>
      </c>
      <c r="B3912" s="24">
        <v>2008</v>
      </c>
      <c r="C3912" s="24" t="s">
        <v>185</v>
      </c>
      <c r="D3912" s="24" t="str">
        <f>VLOOKUP(C3912,'FHF LUT'!$A$5:$H$81,2,FALSE)</f>
        <v>Mountain Pine Beetle</v>
      </c>
      <c r="E3912" s="24">
        <v>30</v>
      </c>
      <c r="F3912" s="24" t="s">
        <v>35</v>
      </c>
      <c r="G3912" s="24">
        <v>43250</v>
      </c>
      <c r="H3912" s="24">
        <v>40333</v>
      </c>
    </row>
    <row r="3913" spans="1:8">
      <c r="A3913" s="24" t="str">
        <f t="shared" si="61"/>
        <v>2008_IBM_31</v>
      </c>
      <c r="B3913" s="24">
        <v>2008</v>
      </c>
      <c r="C3913" s="24" t="s">
        <v>185</v>
      </c>
      <c r="D3913" s="24" t="str">
        <f>VLOOKUP(C3913,'FHF LUT'!$A$5:$H$81,2,FALSE)</f>
        <v>Mountain Pine Beetle</v>
      </c>
      <c r="E3913" s="24">
        <v>31</v>
      </c>
      <c r="F3913" s="24" t="s">
        <v>34</v>
      </c>
      <c r="G3913" s="24">
        <v>10794</v>
      </c>
      <c r="H3913" s="24">
        <v>9598</v>
      </c>
    </row>
    <row r="3914" spans="1:8">
      <c r="A3914" s="24" t="str">
        <f t="shared" si="61"/>
        <v>2008_IBM_38</v>
      </c>
      <c r="B3914" s="24">
        <v>2008</v>
      </c>
      <c r="C3914" s="24" t="s">
        <v>185</v>
      </c>
      <c r="D3914" s="24" t="str">
        <f>VLOOKUP(C3914,'FHF LUT'!$A$5:$H$81,2,FALSE)</f>
        <v>Mountain Pine Beetle</v>
      </c>
      <c r="E3914" s="24">
        <v>38</v>
      </c>
      <c r="F3914" s="24" t="s">
        <v>8</v>
      </c>
      <c r="G3914" s="24">
        <v>0</v>
      </c>
      <c r="H3914" s="24">
        <v>0</v>
      </c>
    </row>
    <row r="3915" spans="1:8">
      <c r="A3915" s="24" t="str">
        <f t="shared" si="61"/>
        <v>2008_IBM_39</v>
      </c>
      <c r="B3915" s="24">
        <v>2008</v>
      </c>
      <c r="C3915" s="24" t="s">
        <v>185</v>
      </c>
      <c r="D3915" s="24" t="str">
        <f>VLOOKUP(C3915,'FHF LUT'!$A$5:$H$81,2,FALSE)</f>
        <v>Mountain Pine Beetle</v>
      </c>
      <c r="E3915" s="24">
        <v>39</v>
      </c>
      <c r="F3915" s="24" t="s">
        <v>36</v>
      </c>
      <c r="G3915" s="24">
        <v>12</v>
      </c>
      <c r="H3915" s="24">
        <v>12</v>
      </c>
    </row>
    <row r="3916" spans="1:8">
      <c r="A3916" s="24" t="str">
        <f t="shared" si="61"/>
        <v>2008_IBM_40</v>
      </c>
      <c r="B3916" s="24">
        <v>2008</v>
      </c>
      <c r="C3916" s="24" t="s">
        <v>185</v>
      </c>
      <c r="D3916" s="24" t="str">
        <f>VLOOKUP(C3916,'FHF LUT'!$A$5:$H$81,2,FALSE)</f>
        <v>Mountain Pine Beetle</v>
      </c>
      <c r="E3916" s="24">
        <v>40</v>
      </c>
      <c r="F3916" s="24" t="s">
        <v>31</v>
      </c>
      <c r="G3916" s="24">
        <v>324011</v>
      </c>
      <c r="H3916" s="24">
        <v>263784</v>
      </c>
    </row>
    <row r="3917" spans="1:8">
      <c r="A3917" s="24" t="str">
        <f t="shared" si="61"/>
        <v>2008_IBM_41</v>
      </c>
      <c r="B3917" s="24">
        <v>2008</v>
      </c>
      <c r="C3917" s="24" t="s">
        <v>185</v>
      </c>
      <c r="D3917" s="24" t="str">
        <f>VLOOKUP(C3917,'FHF LUT'!$A$5:$H$81,2,FALSE)</f>
        <v>Mountain Pine Beetle</v>
      </c>
      <c r="E3917" s="24">
        <v>41</v>
      </c>
      <c r="F3917" s="24" t="s">
        <v>26</v>
      </c>
      <c r="G3917" s="24">
        <v>2059302</v>
      </c>
      <c r="H3917" s="24">
        <v>1702043</v>
      </c>
    </row>
    <row r="3918" spans="1:8">
      <c r="A3918" s="24" t="str">
        <f t="shared" si="61"/>
        <v>2008_IBM_43</v>
      </c>
      <c r="B3918" s="24">
        <v>2008</v>
      </c>
      <c r="C3918" s="24" t="s">
        <v>185</v>
      </c>
      <c r="D3918" s="24" t="str">
        <f>VLOOKUP(C3918,'FHF LUT'!$A$5:$H$81,2,FALSE)</f>
        <v>Mountain Pine Beetle</v>
      </c>
      <c r="E3918" s="24">
        <v>43</v>
      </c>
      <c r="F3918" s="24" t="s">
        <v>20</v>
      </c>
      <c r="G3918" s="24">
        <v>1865</v>
      </c>
      <c r="H3918" s="24">
        <v>1865</v>
      </c>
    </row>
    <row r="3919" spans="1:8">
      <c r="A3919" s="24" t="str">
        <f t="shared" si="61"/>
        <v>2008_IBM_44</v>
      </c>
      <c r="B3919" s="24">
        <v>2008</v>
      </c>
      <c r="C3919" s="24" t="s">
        <v>185</v>
      </c>
      <c r="D3919" s="24" t="str">
        <f>VLOOKUP(C3919,'FHF LUT'!$A$5:$H$81,2,FALSE)</f>
        <v>Mountain Pine Beetle</v>
      </c>
      <c r="E3919" s="24">
        <v>44</v>
      </c>
      <c r="F3919" s="24" t="s">
        <v>3</v>
      </c>
      <c r="G3919" s="24">
        <v>0</v>
      </c>
      <c r="H3919" s="24">
        <v>0</v>
      </c>
    </row>
    <row r="3920" spans="1:8">
      <c r="A3920" s="24" t="str">
        <f t="shared" si="61"/>
        <v>2008_IBM_45</v>
      </c>
      <c r="B3920" s="24">
        <v>2008</v>
      </c>
      <c r="C3920" s="24" t="s">
        <v>185</v>
      </c>
      <c r="D3920" s="24" t="str">
        <f>VLOOKUP(C3920,'FHF LUT'!$A$5:$H$81,2,FALSE)</f>
        <v>Mountain Pine Beetle</v>
      </c>
      <c r="E3920" s="24">
        <v>45</v>
      </c>
      <c r="F3920" s="24" t="s">
        <v>5</v>
      </c>
      <c r="G3920" s="24">
        <v>27783</v>
      </c>
      <c r="H3920" s="24">
        <v>25103</v>
      </c>
    </row>
    <row r="3921" spans="1:8">
      <c r="A3921" s="24" t="str">
        <f t="shared" si="61"/>
        <v>2008_IBM_46</v>
      </c>
      <c r="B3921" s="24">
        <v>2008</v>
      </c>
      <c r="C3921" s="24" t="s">
        <v>185</v>
      </c>
      <c r="D3921" s="24" t="str">
        <f>VLOOKUP(C3921,'FHF LUT'!$A$5:$H$81,2,FALSE)</f>
        <v>Mountain Pine Beetle</v>
      </c>
      <c r="E3921" s="24">
        <v>46</v>
      </c>
      <c r="F3921" s="24" t="s">
        <v>234</v>
      </c>
      <c r="G3921" s="24">
        <v>0</v>
      </c>
      <c r="H3921" s="24">
        <v>0</v>
      </c>
    </row>
    <row r="3922" spans="1:8">
      <c r="A3922" s="24" t="str">
        <f t="shared" si="61"/>
        <v>2008_IBM_47</v>
      </c>
      <c r="B3922" s="24">
        <v>2008</v>
      </c>
      <c r="C3922" s="24" t="s">
        <v>185</v>
      </c>
      <c r="D3922" s="24" t="str">
        <f>VLOOKUP(C3922,'FHF LUT'!$A$5:$H$81,2,FALSE)</f>
        <v>Mountain Pine Beetle</v>
      </c>
      <c r="E3922" s="24">
        <v>47</v>
      </c>
      <c r="F3922" s="24" t="s">
        <v>233</v>
      </c>
      <c r="G3922" s="24">
        <v>0</v>
      </c>
      <c r="H3922" s="24">
        <v>0</v>
      </c>
    </row>
    <row r="3923" spans="1:8">
      <c r="A3923" s="24" t="str">
        <f t="shared" si="61"/>
        <v>2008_IBM_48</v>
      </c>
      <c r="B3923" s="24">
        <v>2008</v>
      </c>
      <c r="C3923" s="24" t="s">
        <v>185</v>
      </c>
      <c r="D3923" s="24" t="str">
        <f>VLOOKUP(C3923,'FHF LUT'!$A$5:$H$81,2,FALSE)</f>
        <v>Mountain Pine Beetle</v>
      </c>
      <c r="E3923" s="24">
        <v>48</v>
      </c>
      <c r="F3923" s="24" t="s">
        <v>235</v>
      </c>
      <c r="G3923" s="24">
        <v>0</v>
      </c>
      <c r="H3923" s="24">
        <v>0</v>
      </c>
    </row>
    <row r="3924" spans="1:8">
      <c r="A3924" s="24" t="str">
        <f t="shared" si="61"/>
        <v>2008_IBS_1</v>
      </c>
      <c r="B3924" s="24">
        <v>2008</v>
      </c>
      <c r="C3924" s="24" t="s">
        <v>186</v>
      </c>
      <c r="D3924" s="24" t="str">
        <f>VLOOKUP(C3924,'FHF LUT'!$A$5:$H$81,2,FALSE)</f>
        <v>Spruce Beetle</v>
      </c>
      <c r="E3924" s="24">
        <v>1</v>
      </c>
      <c r="F3924" s="24" t="s">
        <v>10</v>
      </c>
      <c r="G3924" s="24">
        <v>0</v>
      </c>
      <c r="H3924" s="24">
        <v>0</v>
      </c>
    </row>
    <row r="3925" spans="1:8">
      <c r="A3925" s="24" t="str">
        <f t="shared" si="61"/>
        <v>2008_IBS_2</v>
      </c>
      <c r="B3925" s="24">
        <v>2008</v>
      </c>
      <c r="C3925" s="24" t="s">
        <v>186</v>
      </c>
      <c r="D3925" s="24" t="str">
        <f>VLOOKUP(C3925,'FHF LUT'!$A$5:$H$81,2,FALSE)</f>
        <v>Spruce Beetle</v>
      </c>
      <c r="E3925" s="24">
        <v>2</v>
      </c>
      <c r="F3925" s="24" t="s">
        <v>22</v>
      </c>
      <c r="G3925" s="24">
        <v>0</v>
      </c>
      <c r="H3925" s="24">
        <v>0</v>
      </c>
    </row>
    <row r="3926" spans="1:8">
      <c r="A3926" s="24" t="str">
        <f t="shared" si="61"/>
        <v>2008_IBS_3</v>
      </c>
      <c r="B3926" s="24">
        <v>2008</v>
      </c>
      <c r="C3926" s="24" t="s">
        <v>186</v>
      </c>
      <c r="D3926" s="24" t="str">
        <f>VLOOKUP(C3926,'FHF LUT'!$A$5:$H$81,2,FALSE)</f>
        <v>Spruce Beetle</v>
      </c>
      <c r="E3926" s="24">
        <v>3</v>
      </c>
      <c r="F3926" s="24" t="s">
        <v>13</v>
      </c>
      <c r="G3926" s="24">
        <v>0</v>
      </c>
      <c r="H3926" s="24">
        <v>0</v>
      </c>
    </row>
    <row r="3927" spans="1:8">
      <c r="A3927" s="24" t="str">
        <f t="shared" si="61"/>
        <v>2008_IBS_4</v>
      </c>
      <c r="B3927" s="24">
        <v>2008</v>
      </c>
      <c r="C3927" s="24" t="s">
        <v>186</v>
      </c>
      <c r="D3927" s="24" t="str">
        <f>VLOOKUP(C3927,'FHF LUT'!$A$5:$H$81,2,FALSE)</f>
        <v>Spruce Beetle</v>
      </c>
      <c r="E3927" s="24">
        <v>4</v>
      </c>
      <c r="F3927" s="24" t="s">
        <v>28</v>
      </c>
      <c r="G3927" s="24">
        <v>0</v>
      </c>
      <c r="H3927" s="24">
        <v>0</v>
      </c>
    </row>
    <row r="3928" spans="1:8">
      <c r="A3928" s="24" t="str">
        <f t="shared" si="61"/>
        <v>2008_IBS_5</v>
      </c>
      <c r="B3928" s="24">
        <v>2008</v>
      </c>
      <c r="C3928" s="24" t="s">
        <v>186</v>
      </c>
      <c r="D3928" s="24" t="str">
        <f>VLOOKUP(C3928,'FHF LUT'!$A$5:$H$81,2,FALSE)</f>
        <v>Spruce Beetle</v>
      </c>
      <c r="E3928" s="24">
        <v>5</v>
      </c>
      <c r="F3928" s="24" t="s">
        <v>16</v>
      </c>
      <c r="G3928" s="24">
        <v>0</v>
      </c>
      <c r="H3928" s="24">
        <v>0</v>
      </c>
    </row>
    <row r="3929" spans="1:8">
      <c r="A3929" s="24" t="str">
        <f t="shared" si="61"/>
        <v>2008_IBS_7</v>
      </c>
      <c r="B3929" s="24">
        <v>2008</v>
      </c>
      <c r="C3929" s="24" t="s">
        <v>186</v>
      </c>
      <c r="D3929" s="24" t="str">
        <f>VLOOKUP(C3929,'FHF LUT'!$A$5:$H$81,2,FALSE)</f>
        <v>Spruce Beetle</v>
      </c>
      <c r="E3929" s="24">
        <v>7</v>
      </c>
      <c r="F3929" s="24" t="s">
        <v>25</v>
      </c>
      <c r="G3929" s="24">
        <v>0</v>
      </c>
      <c r="H3929" s="24">
        <v>0</v>
      </c>
    </row>
    <row r="3930" spans="1:8">
      <c r="A3930" s="24" t="str">
        <f t="shared" si="61"/>
        <v>2008_IBS_8</v>
      </c>
      <c r="B3930" s="24">
        <v>2008</v>
      </c>
      <c r="C3930" s="24" t="s">
        <v>186</v>
      </c>
      <c r="D3930" s="24" t="str">
        <f>VLOOKUP(C3930,'FHF LUT'!$A$5:$H$81,2,FALSE)</f>
        <v>Spruce Beetle</v>
      </c>
      <c r="E3930" s="24">
        <v>8</v>
      </c>
      <c r="F3930" s="24" t="s">
        <v>29</v>
      </c>
      <c r="G3930" s="24">
        <v>0</v>
      </c>
      <c r="H3930" s="24">
        <v>0</v>
      </c>
    </row>
    <row r="3931" spans="1:8">
      <c r="A3931" s="24" t="str">
        <f t="shared" si="61"/>
        <v>2008_IBS_9</v>
      </c>
      <c r="B3931" s="24">
        <v>2008</v>
      </c>
      <c r="C3931" s="24" t="s">
        <v>186</v>
      </c>
      <c r="D3931" s="24" t="str">
        <f>VLOOKUP(C3931,'FHF LUT'!$A$5:$H$81,2,FALSE)</f>
        <v>Spruce Beetle</v>
      </c>
      <c r="E3931" s="24">
        <v>9</v>
      </c>
      <c r="F3931" s="24" t="s">
        <v>7</v>
      </c>
      <c r="G3931" s="24">
        <v>3984</v>
      </c>
      <c r="H3931" s="24">
        <v>3984</v>
      </c>
    </row>
    <row r="3932" spans="1:8">
      <c r="A3932" s="24" t="str">
        <f t="shared" si="61"/>
        <v>2008_IBS_10</v>
      </c>
      <c r="B3932" s="24">
        <v>2008</v>
      </c>
      <c r="C3932" s="24" t="s">
        <v>186</v>
      </c>
      <c r="D3932" s="24" t="str">
        <f>VLOOKUP(C3932,'FHF LUT'!$A$5:$H$81,2,FALSE)</f>
        <v>Spruce Beetle</v>
      </c>
      <c r="E3932" s="24">
        <v>10</v>
      </c>
      <c r="F3932" s="24" t="s">
        <v>18</v>
      </c>
      <c r="G3932" s="24">
        <v>0</v>
      </c>
      <c r="H3932" s="24">
        <v>0</v>
      </c>
    </row>
    <row r="3933" spans="1:8">
      <c r="A3933" s="24" t="str">
        <f t="shared" si="61"/>
        <v>2008_IBS_11</v>
      </c>
      <c r="B3933" s="24">
        <v>2008</v>
      </c>
      <c r="C3933" s="24" t="s">
        <v>186</v>
      </c>
      <c r="D3933" s="24" t="str">
        <f>VLOOKUP(C3933,'FHF LUT'!$A$5:$H$81,2,FALSE)</f>
        <v>Spruce Beetle</v>
      </c>
      <c r="E3933" s="24">
        <v>11</v>
      </c>
      <c r="F3933" s="24" t="s">
        <v>4</v>
      </c>
      <c r="G3933" s="24">
        <v>13592</v>
      </c>
      <c r="H3933" s="24">
        <v>6756</v>
      </c>
    </row>
    <row r="3934" spans="1:8">
      <c r="A3934" s="24" t="str">
        <f t="shared" si="61"/>
        <v>2008_IBS_12</v>
      </c>
      <c r="B3934" s="24">
        <v>2008</v>
      </c>
      <c r="C3934" s="24" t="s">
        <v>186</v>
      </c>
      <c r="D3934" s="24" t="str">
        <f>VLOOKUP(C3934,'FHF LUT'!$A$5:$H$81,2,FALSE)</f>
        <v>Spruce Beetle</v>
      </c>
      <c r="E3934" s="24">
        <v>12</v>
      </c>
      <c r="F3934" s="24" t="s">
        <v>11</v>
      </c>
      <c r="G3934" s="24">
        <v>0</v>
      </c>
      <c r="H3934" s="24">
        <v>0</v>
      </c>
    </row>
    <row r="3935" spans="1:8">
      <c r="A3935" s="24" t="str">
        <f t="shared" si="61"/>
        <v>2008_IBS_13</v>
      </c>
      <c r="B3935" s="24">
        <v>2008</v>
      </c>
      <c r="C3935" s="24" t="s">
        <v>186</v>
      </c>
      <c r="D3935" s="24" t="str">
        <f>VLOOKUP(C3935,'FHF LUT'!$A$5:$H$81,2,FALSE)</f>
        <v>Spruce Beetle</v>
      </c>
      <c r="E3935" s="24">
        <v>13</v>
      </c>
      <c r="F3935" s="24" t="s">
        <v>24</v>
      </c>
      <c r="G3935" s="24">
        <v>0</v>
      </c>
      <c r="H3935" s="24">
        <v>0</v>
      </c>
    </row>
    <row r="3936" spans="1:8">
      <c r="A3936" s="24" t="str">
        <f t="shared" si="61"/>
        <v>2008_IBS_14</v>
      </c>
      <c r="B3936" s="24">
        <v>2008</v>
      </c>
      <c r="C3936" s="24" t="s">
        <v>186</v>
      </c>
      <c r="D3936" s="24" t="str">
        <f>VLOOKUP(C3936,'FHF LUT'!$A$5:$H$81,2,FALSE)</f>
        <v>Spruce Beetle</v>
      </c>
      <c r="E3936" s="24">
        <v>14</v>
      </c>
      <c r="F3936" s="24" t="s">
        <v>30</v>
      </c>
      <c r="G3936" s="24">
        <v>0</v>
      </c>
      <c r="H3936" s="24">
        <v>0</v>
      </c>
    </row>
    <row r="3937" spans="1:8">
      <c r="A3937" s="24" t="str">
        <f t="shared" si="61"/>
        <v>2008_IBS_15</v>
      </c>
      <c r="B3937" s="24">
        <v>2008</v>
      </c>
      <c r="C3937" s="24" t="s">
        <v>186</v>
      </c>
      <c r="D3937" s="24" t="str">
        <f>VLOOKUP(C3937,'FHF LUT'!$A$5:$H$81,2,FALSE)</f>
        <v>Spruce Beetle</v>
      </c>
      <c r="E3937" s="24">
        <v>15</v>
      </c>
      <c r="F3937" s="24" t="s">
        <v>33</v>
      </c>
      <c r="G3937" s="24">
        <v>27211</v>
      </c>
      <c r="H3937" s="24">
        <v>26796</v>
      </c>
    </row>
    <row r="3938" spans="1:8">
      <c r="A3938" s="24" t="str">
        <f t="shared" si="61"/>
        <v>2008_IBS_16</v>
      </c>
      <c r="B3938" s="24">
        <v>2008</v>
      </c>
      <c r="C3938" s="24" t="s">
        <v>186</v>
      </c>
      <c r="D3938" s="24" t="str">
        <f>VLOOKUP(C3938,'FHF LUT'!$A$5:$H$81,2,FALSE)</f>
        <v>Spruce Beetle</v>
      </c>
      <c r="E3938" s="24">
        <v>16</v>
      </c>
      <c r="F3938" s="24" t="s">
        <v>12</v>
      </c>
      <c r="G3938" s="24">
        <v>0</v>
      </c>
      <c r="H3938" s="24">
        <v>0</v>
      </c>
    </row>
    <row r="3939" spans="1:8">
      <c r="A3939" s="24" t="str">
        <f t="shared" si="61"/>
        <v>2008_IBS_17</v>
      </c>
      <c r="B3939" s="24">
        <v>2008</v>
      </c>
      <c r="C3939" s="24" t="s">
        <v>186</v>
      </c>
      <c r="D3939" s="24" t="str">
        <f>VLOOKUP(C3939,'FHF LUT'!$A$5:$H$81,2,FALSE)</f>
        <v>Spruce Beetle</v>
      </c>
      <c r="E3939" s="24">
        <v>17</v>
      </c>
      <c r="F3939" s="24" t="s">
        <v>32</v>
      </c>
      <c r="G3939" s="24">
        <v>25765</v>
      </c>
      <c r="H3939" s="24">
        <v>25765</v>
      </c>
    </row>
    <row r="3940" spans="1:8">
      <c r="A3940" s="24" t="str">
        <f t="shared" si="61"/>
        <v>2008_IBS_18</v>
      </c>
      <c r="B3940" s="24">
        <v>2008</v>
      </c>
      <c r="C3940" s="24" t="s">
        <v>186</v>
      </c>
      <c r="D3940" s="24" t="str">
        <f>VLOOKUP(C3940,'FHF LUT'!$A$5:$H$81,2,FALSE)</f>
        <v>Spruce Beetle</v>
      </c>
      <c r="E3940" s="24">
        <v>18</v>
      </c>
      <c r="F3940" s="24" t="s">
        <v>15</v>
      </c>
      <c r="G3940" s="24">
        <v>3788</v>
      </c>
      <c r="H3940" s="24">
        <v>3465</v>
      </c>
    </row>
    <row r="3941" spans="1:8">
      <c r="A3941" s="24" t="str">
        <f t="shared" si="61"/>
        <v>2008_IBS_20</v>
      </c>
      <c r="B3941" s="24">
        <v>2008</v>
      </c>
      <c r="C3941" s="24" t="s">
        <v>186</v>
      </c>
      <c r="D3941" s="24" t="str">
        <f>VLOOKUP(C3941,'FHF LUT'!$A$5:$H$81,2,FALSE)</f>
        <v>Spruce Beetle</v>
      </c>
      <c r="E3941" s="24">
        <v>20</v>
      </c>
      <c r="F3941" s="24" t="s">
        <v>6</v>
      </c>
      <c r="G3941" s="24">
        <v>0</v>
      </c>
      <c r="H3941" s="24">
        <v>0</v>
      </c>
    </row>
    <row r="3942" spans="1:8">
      <c r="A3942" s="24" t="str">
        <f t="shared" si="61"/>
        <v>2008_IBS_22</v>
      </c>
      <c r="B3942" s="24">
        <v>2008</v>
      </c>
      <c r="C3942" s="24" t="s">
        <v>186</v>
      </c>
      <c r="D3942" s="24" t="str">
        <f>VLOOKUP(C3942,'FHF LUT'!$A$5:$H$81,2,FALSE)</f>
        <v>Spruce Beetle</v>
      </c>
      <c r="E3942" s="24">
        <v>22</v>
      </c>
      <c r="F3942" s="24" t="s">
        <v>19</v>
      </c>
      <c r="G3942" s="24">
        <v>819</v>
      </c>
      <c r="H3942" s="24">
        <v>819</v>
      </c>
    </row>
    <row r="3943" spans="1:8">
      <c r="A3943" s="24" t="str">
        <f t="shared" si="61"/>
        <v>2008_IBS_23</v>
      </c>
      <c r="B3943" s="24">
        <v>2008</v>
      </c>
      <c r="C3943" s="24" t="s">
        <v>186</v>
      </c>
      <c r="D3943" s="24" t="str">
        <f>VLOOKUP(C3943,'FHF LUT'!$A$5:$H$81,2,FALSE)</f>
        <v>Spruce Beetle</v>
      </c>
      <c r="E3943" s="24">
        <v>23</v>
      </c>
      <c r="F3943" s="24" t="s">
        <v>27</v>
      </c>
      <c r="G3943" s="24">
        <v>10446</v>
      </c>
      <c r="H3943" s="24">
        <v>6419</v>
      </c>
    </row>
    <row r="3944" spans="1:8">
      <c r="A3944" s="24" t="str">
        <f t="shared" si="61"/>
        <v>2008_IBS_24</v>
      </c>
      <c r="B3944" s="24">
        <v>2008</v>
      </c>
      <c r="C3944" s="24" t="s">
        <v>186</v>
      </c>
      <c r="D3944" s="24" t="str">
        <f>VLOOKUP(C3944,'FHF LUT'!$A$5:$H$81,2,FALSE)</f>
        <v>Spruce Beetle</v>
      </c>
      <c r="E3944" s="24">
        <v>24</v>
      </c>
      <c r="F3944" s="24" t="s">
        <v>17</v>
      </c>
      <c r="G3944" s="24">
        <v>801</v>
      </c>
      <c r="H3944" s="24">
        <v>662</v>
      </c>
    </row>
    <row r="3945" spans="1:8">
      <c r="A3945" s="24" t="str">
        <f t="shared" si="61"/>
        <v>2008_IBS_25</v>
      </c>
      <c r="B3945" s="24">
        <v>2008</v>
      </c>
      <c r="C3945" s="24" t="s">
        <v>186</v>
      </c>
      <c r="D3945" s="24" t="str">
        <f>VLOOKUP(C3945,'FHF LUT'!$A$5:$H$81,2,FALSE)</f>
        <v>Spruce Beetle</v>
      </c>
      <c r="E3945" s="24">
        <v>25</v>
      </c>
      <c r="F3945" s="24" t="s">
        <v>23</v>
      </c>
      <c r="G3945" s="24">
        <v>0</v>
      </c>
      <c r="H3945" s="24">
        <v>0</v>
      </c>
    </row>
    <row r="3946" spans="1:8">
      <c r="A3946" s="24" t="str">
        <f t="shared" si="61"/>
        <v>2008_IBS_26</v>
      </c>
      <c r="B3946" s="24">
        <v>2008</v>
      </c>
      <c r="C3946" s="24" t="s">
        <v>186</v>
      </c>
      <c r="D3946" s="24" t="str">
        <f>VLOOKUP(C3946,'FHF LUT'!$A$5:$H$81,2,FALSE)</f>
        <v>Spruce Beetle</v>
      </c>
      <c r="E3946" s="24">
        <v>26</v>
      </c>
      <c r="F3946" s="24" t="s">
        <v>14</v>
      </c>
      <c r="G3946" s="24">
        <v>0</v>
      </c>
      <c r="H3946" s="24">
        <v>0</v>
      </c>
    </row>
    <row r="3947" spans="1:8">
      <c r="A3947" s="24" t="str">
        <f t="shared" si="61"/>
        <v>2008_IBS_27</v>
      </c>
      <c r="B3947" s="24">
        <v>2008</v>
      </c>
      <c r="C3947" s="24" t="s">
        <v>186</v>
      </c>
      <c r="D3947" s="24" t="str">
        <f>VLOOKUP(C3947,'FHF LUT'!$A$5:$H$81,2,FALSE)</f>
        <v>Spruce Beetle</v>
      </c>
      <c r="E3947" s="24">
        <v>27</v>
      </c>
      <c r="F3947" s="24" t="s">
        <v>21</v>
      </c>
      <c r="G3947" s="24">
        <v>0</v>
      </c>
      <c r="H3947" s="24">
        <v>0</v>
      </c>
    </row>
    <row r="3948" spans="1:8">
      <c r="A3948" s="24" t="str">
        <f t="shared" si="61"/>
        <v>2008_IBS_29</v>
      </c>
      <c r="B3948" s="24">
        <v>2008</v>
      </c>
      <c r="C3948" s="24" t="s">
        <v>186</v>
      </c>
      <c r="D3948" s="24" t="str">
        <f>VLOOKUP(C3948,'FHF LUT'!$A$5:$H$81,2,FALSE)</f>
        <v>Spruce Beetle</v>
      </c>
      <c r="E3948" s="24">
        <v>29</v>
      </c>
      <c r="F3948" s="24" t="s">
        <v>9</v>
      </c>
      <c r="G3948" s="24">
        <v>17548</v>
      </c>
      <c r="H3948" s="24">
        <v>15846</v>
      </c>
    </row>
    <row r="3949" spans="1:8">
      <c r="A3949" s="24" t="str">
        <f t="shared" si="61"/>
        <v>2008_IBS_30</v>
      </c>
      <c r="B3949" s="24">
        <v>2008</v>
      </c>
      <c r="C3949" s="24" t="s">
        <v>186</v>
      </c>
      <c r="D3949" s="24" t="str">
        <f>VLOOKUP(C3949,'FHF LUT'!$A$5:$H$81,2,FALSE)</f>
        <v>Spruce Beetle</v>
      </c>
      <c r="E3949" s="24">
        <v>30</v>
      </c>
      <c r="F3949" s="24" t="s">
        <v>35</v>
      </c>
      <c r="G3949" s="24">
        <v>0</v>
      </c>
      <c r="H3949" s="24">
        <v>0</v>
      </c>
    </row>
    <row r="3950" spans="1:8">
      <c r="A3950" s="24" t="str">
        <f t="shared" si="61"/>
        <v>2008_IBS_31</v>
      </c>
      <c r="B3950" s="24">
        <v>2008</v>
      </c>
      <c r="C3950" s="24" t="s">
        <v>186</v>
      </c>
      <c r="D3950" s="24" t="str">
        <f>VLOOKUP(C3950,'FHF LUT'!$A$5:$H$81,2,FALSE)</f>
        <v>Spruce Beetle</v>
      </c>
      <c r="E3950" s="24">
        <v>31</v>
      </c>
      <c r="F3950" s="24" t="s">
        <v>34</v>
      </c>
      <c r="G3950" s="24">
        <v>102</v>
      </c>
      <c r="H3950" s="24">
        <v>102</v>
      </c>
    </row>
    <row r="3951" spans="1:8">
      <c r="A3951" s="24" t="str">
        <f t="shared" si="61"/>
        <v>2008_IBS_38</v>
      </c>
      <c r="B3951" s="24">
        <v>2008</v>
      </c>
      <c r="C3951" s="24" t="s">
        <v>186</v>
      </c>
      <c r="D3951" s="24" t="str">
        <f>VLOOKUP(C3951,'FHF LUT'!$A$5:$H$81,2,FALSE)</f>
        <v>Spruce Beetle</v>
      </c>
      <c r="E3951" s="24">
        <v>38</v>
      </c>
      <c r="F3951" s="24" t="s">
        <v>8</v>
      </c>
      <c r="G3951" s="24">
        <v>0</v>
      </c>
      <c r="H3951" s="24">
        <v>0</v>
      </c>
    </row>
    <row r="3952" spans="1:8">
      <c r="A3952" s="24" t="str">
        <f t="shared" si="61"/>
        <v>2008_IBS_39</v>
      </c>
      <c r="B3952" s="24">
        <v>2008</v>
      </c>
      <c r="C3952" s="24" t="s">
        <v>186</v>
      </c>
      <c r="D3952" s="24" t="str">
        <f>VLOOKUP(C3952,'FHF LUT'!$A$5:$H$81,2,FALSE)</f>
        <v>Spruce Beetle</v>
      </c>
      <c r="E3952" s="24">
        <v>39</v>
      </c>
      <c r="F3952" s="24" t="s">
        <v>36</v>
      </c>
      <c r="G3952" s="24">
        <v>0</v>
      </c>
      <c r="H3952" s="24">
        <v>0</v>
      </c>
    </row>
    <row r="3953" spans="1:8">
      <c r="A3953" s="24" t="str">
        <f t="shared" si="61"/>
        <v>2008_IBS_40</v>
      </c>
      <c r="B3953" s="24">
        <v>2008</v>
      </c>
      <c r="C3953" s="24" t="s">
        <v>186</v>
      </c>
      <c r="D3953" s="24" t="str">
        <f>VLOOKUP(C3953,'FHF LUT'!$A$5:$H$81,2,FALSE)</f>
        <v>Spruce Beetle</v>
      </c>
      <c r="E3953" s="24">
        <v>40</v>
      </c>
      <c r="F3953" s="24" t="s">
        <v>31</v>
      </c>
      <c r="G3953" s="24">
        <v>4203</v>
      </c>
      <c r="H3953" s="24">
        <v>4006</v>
      </c>
    </row>
    <row r="3954" spans="1:8">
      <c r="A3954" s="24" t="str">
        <f t="shared" si="61"/>
        <v>2008_IBS_41</v>
      </c>
      <c r="B3954" s="24">
        <v>2008</v>
      </c>
      <c r="C3954" s="24" t="s">
        <v>186</v>
      </c>
      <c r="D3954" s="24" t="str">
        <f>VLOOKUP(C3954,'FHF LUT'!$A$5:$H$81,2,FALSE)</f>
        <v>Spruce Beetle</v>
      </c>
      <c r="E3954" s="24">
        <v>41</v>
      </c>
      <c r="F3954" s="24" t="s">
        <v>26</v>
      </c>
      <c r="G3954" s="24">
        <v>0</v>
      </c>
      <c r="H3954" s="24">
        <v>0</v>
      </c>
    </row>
    <row r="3955" spans="1:8">
      <c r="A3955" s="24" t="str">
        <f t="shared" si="61"/>
        <v>2008_IBS_43</v>
      </c>
      <c r="B3955" s="24">
        <v>2008</v>
      </c>
      <c r="C3955" s="24" t="s">
        <v>186</v>
      </c>
      <c r="D3955" s="24" t="str">
        <f>VLOOKUP(C3955,'FHF LUT'!$A$5:$H$81,2,FALSE)</f>
        <v>Spruce Beetle</v>
      </c>
      <c r="E3955" s="24">
        <v>43</v>
      </c>
      <c r="F3955" s="24" t="s">
        <v>20</v>
      </c>
      <c r="G3955" s="24">
        <v>0</v>
      </c>
      <c r="H3955" s="24">
        <v>0</v>
      </c>
    </row>
    <row r="3956" spans="1:8">
      <c r="A3956" s="24" t="str">
        <f t="shared" si="61"/>
        <v>2008_IBS_44</v>
      </c>
      <c r="B3956" s="24">
        <v>2008</v>
      </c>
      <c r="C3956" s="24" t="s">
        <v>186</v>
      </c>
      <c r="D3956" s="24" t="str">
        <f>VLOOKUP(C3956,'FHF LUT'!$A$5:$H$81,2,FALSE)</f>
        <v>Spruce Beetle</v>
      </c>
      <c r="E3956" s="24">
        <v>44</v>
      </c>
      <c r="F3956" s="24" t="s">
        <v>3</v>
      </c>
      <c r="G3956" s="24">
        <v>0</v>
      </c>
      <c r="H3956" s="24">
        <v>0</v>
      </c>
    </row>
    <row r="3957" spans="1:8">
      <c r="A3957" s="24" t="str">
        <f t="shared" si="61"/>
        <v>2008_IBS_45</v>
      </c>
      <c r="B3957" s="24">
        <v>2008</v>
      </c>
      <c r="C3957" s="24" t="s">
        <v>186</v>
      </c>
      <c r="D3957" s="24" t="str">
        <f>VLOOKUP(C3957,'FHF LUT'!$A$5:$H$81,2,FALSE)</f>
        <v>Spruce Beetle</v>
      </c>
      <c r="E3957" s="24">
        <v>45</v>
      </c>
      <c r="F3957" s="24" t="s">
        <v>5</v>
      </c>
      <c r="G3957" s="24">
        <v>0</v>
      </c>
      <c r="H3957" s="24">
        <v>0</v>
      </c>
    </row>
    <row r="3958" spans="1:8">
      <c r="A3958" s="24" t="str">
        <f t="shared" si="61"/>
        <v>2008_IBS_46</v>
      </c>
      <c r="B3958" s="24">
        <v>2008</v>
      </c>
      <c r="C3958" s="24" t="s">
        <v>186</v>
      </c>
      <c r="D3958" s="24" t="str">
        <f>VLOOKUP(C3958,'FHF LUT'!$A$5:$H$81,2,FALSE)</f>
        <v>Spruce Beetle</v>
      </c>
      <c r="E3958" s="24">
        <v>46</v>
      </c>
      <c r="F3958" s="24" t="s">
        <v>234</v>
      </c>
      <c r="G3958" s="24">
        <v>641</v>
      </c>
      <c r="H3958" s="24">
        <v>641</v>
      </c>
    </row>
    <row r="3959" spans="1:8">
      <c r="A3959" s="24" t="str">
        <f t="shared" si="61"/>
        <v>2008_IBS_47</v>
      </c>
      <c r="B3959" s="24">
        <v>2008</v>
      </c>
      <c r="C3959" s="24" t="s">
        <v>186</v>
      </c>
      <c r="D3959" s="24" t="str">
        <f>VLOOKUP(C3959,'FHF LUT'!$A$5:$H$81,2,FALSE)</f>
        <v>Spruce Beetle</v>
      </c>
      <c r="E3959" s="24">
        <v>47</v>
      </c>
      <c r="F3959" s="24" t="s">
        <v>233</v>
      </c>
      <c r="G3959" s="24">
        <v>0</v>
      </c>
      <c r="H3959" s="24">
        <v>0</v>
      </c>
    </row>
    <row r="3960" spans="1:8">
      <c r="A3960" s="24" t="str">
        <f t="shared" si="61"/>
        <v>2008_IBS_48</v>
      </c>
      <c r="B3960" s="24">
        <v>2008</v>
      </c>
      <c r="C3960" s="24" t="s">
        <v>186</v>
      </c>
      <c r="D3960" s="24" t="str">
        <f>VLOOKUP(C3960,'FHF LUT'!$A$5:$H$81,2,FALSE)</f>
        <v>Spruce Beetle</v>
      </c>
      <c r="E3960" s="24">
        <v>48</v>
      </c>
      <c r="F3960" s="24" t="s">
        <v>235</v>
      </c>
      <c r="G3960" s="24">
        <v>0</v>
      </c>
      <c r="H3960" s="24">
        <v>0</v>
      </c>
    </row>
    <row r="3961" spans="1:8">
      <c r="A3961" s="24" t="str">
        <f t="shared" si="61"/>
        <v>2008_IDT_1</v>
      </c>
      <c r="B3961" s="24">
        <v>2008</v>
      </c>
      <c r="C3961" s="24" t="s">
        <v>193</v>
      </c>
      <c r="D3961" s="24" t="str">
        <f>VLOOKUP(C3961,'FHF LUT'!$A$5:$H$81,2,FALSE)</f>
        <v>Douglas-fir Tussock Moth</v>
      </c>
      <c r="E3961" s="24">
        <v>1</v>
      </c>
      <c r="F3961" s="24" t="s">
        <v>10</v>
      </c>
      <c r="G3961" s="24">
        <v>0</v>
      </c>
      <c r="H3961" s="24">
        <v>0</v>
      </c>
    </row>
    <row r="3962" spans="1:8">
      <c r="A3962" s="24" t="str">
        <f t="shared" si="61"/>
        <v>2008_IDT_2</v>
      </c>
      <c r="B3962" s="24">
        <v>2008</v>
      </c>
      <c r="C3962" s="24" t="s">
        <v>193</v>
      </c>
      <c r="D3962" s="24" t="str">
        <f>VLOOKUP(C3962,'FHF LUT'!$A$5:$H$81,2,FALSE)</f>
        <v>Douglas-fir Tussock Moth</v>
      </c>
      <c r="E3962" s="24">
        <v>2</v>
      </c>
      <c r="F3962" s="24" t="s">
        <v>22</v>
      </c>
      <c r="G3962" s="24">
        <v>0</v>
      </c>
      <c r="H3962" s="24">
        <v>0</v>
      </c>
    </row>
    <row r="3963" spans="1:8">
      <c r="A3963" s="24" t="str">
        <f t="shared" si="61"/>
        <v>2008_IDT_3</v>
      </c>
      <c r="B3963" s="24">
        <v>2008</v>
      </c>
      <c r="C3963" s="24" t="s">
        <v>193</v>
      </c>
      <c r="D3963" s="24" t="str">
        <f>VLOOKUP(C3963,'FHF LUT'!$A$5:$H$81,2,FALSE)</f>
        <v>Douglas-fir Tussock Moth</v>
      </c>
      <c r="E3963" s="24">
        <v>3</v>
      </c>
      <c r="F3963" s="24" t="s">
        <v>13</v>
      </c>
      <c r="G3963" s="24">
        <v>0</v>
      </c>
      <c r="H3963" s="24">
        <v>0</v>
      </c>
    </row>
    <row r="3964" spans="1:8">
      <c r="A3964" s="24" t="str">
        <f t="shared" si="61"/>
        <v>2008_IDT_4</v>
      </c>
      <c r="B3964" s="24">
        <v>2008</v>
      </c>
      <c r="C3964" s="24" t="s">
        <v>193</v>
      </c>
      <c r="D3964" s="24" t="str">
        <f>VLOOKUP(C3964,'FHF LUT'!$A$5:$H$81,2,FALSE)</f>
        <v>Douglas-fir Tussock Moth</v>
      </c>
      <c r="E3964" s="24">
        <v>4</v>
      </c>
      <c r="F3964" s="24" t="s">
        <v>28</v>
      </c>
      <c r="G3964" s="24">
        <v>0</v>
      </c>
      <c r="H3964" s="24">
        <v>0</v>
      </c>
    </row>
    <row r="3965" spans="1:8">
      <c r="A3965" s="24" t="str">
        <f t="shared" si="61"/>
        <v>2008_IDT_5</v>
      </c>
      <c r="B3965" s="24">
        <v>2008</v>
      </c>
      <c r="C3965" s="24" t="s">
        <v>193</v>
      </c>
      <c r="D3965" s="24" t="str">
        <f>VLOOKUP(C3965,'FHF LUT'!$A$5:$H$81,2,FALSE)</f>
        <v>Douglas-fir Tussock Moth</v>
      </c>
      <c r="E3965" s="24">
        <v>5</v>
      </c>
      <c r="F3965" s="24" t="s">
        <v>16</v>
      </c>
      <c r="G3965" s="24">
        <v>0</v>
      </c>
      <c r="H3965" s="24">
        <v>0</v>
      </c>
    </row>
    <row r="3966" spans="1:8">
      <c r="A3966" s="24" t="str">
        <f t="shared" si="61"/>
        <v>2008_IDT_7</v>
      </c>
      <c r="B3966" s="24">
        <v>2008</v>
      </c>
      <c r="C3966" s="24" t="s">
        <v>193</v>
      </c>
      <c r="D3966" s="24" t="str">
        <f>VLOOKUP(C3966,'FHF LUT'!$A$5:$H$81,2,FALSE)</f>
        <v>Douglas-fir Tussock Moth</v>
      </c>
      <c r="E3966" s="24">
        <v>7</v>
      </c>
      <c r="F3966" s="24" t="s">
        <v>25</v>
      </c>
      <c r="G3966" s="24">
        <v>0</v>
      </c>
      <c r="H3966" s="24">
        <v>0</v>
      </c>
    </row>
    <row r="3967" spans="1:8">
      <c r="A3967" s="24" t="str">
        <f t="shared" si="61"/>
        <v>2008_IDT_8</v>
      </c>
      <c r="B3967" s="24">
        <v>2008</v>
      </c>
      <c r="C3967" s="24" t="s">
        <v>193</v>
      </c>
      <c r="D3967" s="24" t="str">
        <f>VLOOKUP(C3967,'FHF LUT'!$A$5:$H$81,2,FALSE)</f>
        <v>Douglas-fir Tussock Moth</v>
      </c>
      <c r="E3967" s="24">
        <v>8</v>
      </c>
      <c r="F3967" s="24" t="s">
        <v>29</v>
      </c>
      <c r="G3967" s="24">
        <v>0</v>
      </c>
      <c r="H3967" s="24">
        <v>0</v>
      </c>
    </row>
    <row r="3968" spans="1:8">
      <c r="A3968" s="24" t="str">
        <f t="shared" si="61"/>
        <v>2008_IDT_9</v>
      </c>
      <c r="B3968" s="24">
        <v>2008</v>
      </c>
      <c r="C3968" s="24" t="s">
        <v>193</v>
      </c>
      <c r="D3968" s="24" t="str">
        <f>VLOOKUP(C3968,'FHF LUT'!$A$5:$H$81,2,FALSE)</f>
        <v>Douglas-fir Tussock Moth</v>
      </c>
      <c r="E3968" s="24">
        <v>9</v>
      </c>
      <c r="F3968" s="24" t="s">
        <v>7</v>
      </c>
      <c r="G3968" s="24">
        <v>0</v>
      </c>
      <c r="H3968" s="24">
        <v>0</v>
      </c>
    </row>
    <row r="3969" spans="1:8">
      <c r="A3969" s="24" t="str">
        <f t="shared" si="61"/>
        <v>2008_IDT_10</v>
      </c>
      <c r="B3969" s="24">
        <v>2008</v>
      </c>
      <c r="C3969" s="24" t="s">
        <v>193</v>
      </c>
      <c r="D3969" s="24" t="str">
        <f>VLOOKUP(C3969,'FHF LUT'!$A$5:$H$81,2,FALSE)</f>
        <v>Douglas-fir Tussock Moth</v>
      </c>
      <c r="E3969" s="24">
        <v>10</v>
      </c>
      <c r="F3969" s="24" t="s">
        <v>18</v>
      </c>
      <c r="G3969" s="24">
        <v>0</v>
      </c>
      <c r="H3969" s="24">
        <v>0</v>
      </c>
    </row>
    <row r="3970" spans="1:8">
      <c r="A3970" s="24" t="str">
        <f t="shared" si="61"/>
        <v>2008_IDT_11</v>
      </c>
      <c r="B3970" s="24">
        <v>2008</v>
      </c>
      <c r="C3970" s="24" t="s">
        <v>193</v>
      </c>
      <c r="D3970" s="24" t="str">
        <f>VLOOKUP(C3970,'FHF LUT'!$A$5:$H$81,2,FALSE)</f>
        <v>Douglas-fir Tussock Moth</v>
      </c>
      <c r="E3970" s="24">
        <v>11</v>
      </c>
      <c r="F3970" s="24" t="s">
        <v>4</v>
      </c>
      <c r="G3970" s="24">
        <v>4779</v>
      </c>
      <c r="H3970" s="24">
        <v>3929</v>
      </c>
    </row>
    <row r="3971" spans="1:8">
      <c r="A3971" s="24" t="str">
        <f t="shared" ref="A3971:A4034" si="62">CONCATENATE(B3971,"_",C3971,"_",E3971)</f>
        <v>2008_IDT_12</v>
      </c>
      <c r="B3971" s="24">
        <v>2008</v>
      </c>
      <c r="C3971" s="24" t="s">
        <v>193</v>
      </c>
      <c r="D3971" s="24" t="str">
        <f>VLOOKUP(C3971,'FHF LUT'!$A$5:$H$81,2,FALSE)</f>
        <v>Douglas-fir Tussock Moth</v>
      </c>
      <c r="E3971" s="24">
        <v>12</v>
      </c>
      <c r="F3971" s="24" t="s">
        <v>11</v>
      </c>
      <c r="G3971" s="24">
        <v>0</v>
      </c>
      <c r="H3971" s="24">
        <v>0</v>
      </c>
    </row>
    <row r="3972" spans="1:8">
      <c r="A3972" s="24" t="str">
        <f t="shared" si="62"/>
        <v>2008_IDT_13</v>
      </c>
      <c r="B3972" s="24">
        <v>2008</v>
      </c>
      <c r="C3972" s="24" t="s">
        <v>193</v>
      </c>
      <c r="D3972" s="24" t="str">
        <f>VLOOKUP(C3972,'FHF LUT'!$A$5:$H$81,2,FALSE)</f>
        <v>Douglas-fir Tussock Moth</v>
      </c>
      <c r="E3972" s="24">
        <v>13</v>
      </c>
      <c r="F3972" s="24" t="s">
        <v>24</v>
      </c>
      <c r="G3972" s="24">
        <v>0</v>
      </c>
      <c r="H3972" s="24">
        <v>0</v>
      </c>
    </row>
    <row r="3973" spans="1:8">
      <c r="A3973" s="24" t="str">
        <f t="shared" si="62"/>
        <v>2008_IDT_14</v>
      </c>
      <c r="B3973" s="24">
        <v>2008</v>
      </c>
      <c r="C3973" s="24" t="s">
        <v>193</v>
      </c>
      <c r="D3973" s="24" t="str">
        <f>VLOOKUP(C3973,'FHF LUT'!$A$5:$H$81,2,FALSE)</f>
        <v>Douglas-fir Tussock Moth</v>
      </c>
      <c r="E3973" s="24">
        <v>14</v>
      </c>
      <c r="F3973" s="24" t="s">
        <v>30</v>
      </c>
      <c r="G3973" s="24">
        <v>0</v>
      </c>
      <c r="H3973" s="24">
        <v>0</v>
      </c>
    </row>
    <row r="3974" spans="1:8">
      <c r="A3974" s="24" t="str">
        <f t="shared" si="62"/>
        <v>2008_IDT_15</v>
      </c>
      <c r="B3974" s="24">
        <v>2008</v>
      </c>
      <c r="C3974" s="24" t="s">
        <v>193</v>
      </c>
      <c r="D3974" s="24" t="str">
        <f>VLOOKUP(C3974,'FHF LUT'!$A$5:$H$81,2,FALSE)</f>
        <v>Douglas-fir Tussock Moth</v>
      </c>
      <c r="E3974" s="24">
        <v>15</v>
      </c>
      <c r="F3974" s="24" t="s">
        <v>33</v>
      </c>
      <c r="G3974" s="24">
        <v>0</v>
      </c>
      <c r="H3974" s="24">
        <v>0</v>
      </c>
    </row>
    <row r="3975" spans="1:8">
      <c r="A3975" s="24" t="str">
        <f t="shared" si="62"/>
        <v>2008_IDT_16</v>
      </c>
      <c r="B3975" s="24">
        <v>2008</v>
      </c>
      <c r="C3975" s="24" t="s">
        <v>193</v>
      </c>
      <c r="D3975" s="24" t="str">
        <f>VLOOKUP(C3975,'FHF LUT'!$A$5:$H$81,2,FALSE)</f>
        <v>Douglas-fir Tussock Moth</v>
      </c>
      <c r="E3975" s="24">
        <v>16</v>
      </c>
      <c r="F3975" s="24" t="s">
        <v>12</v>
      </c>
      <c r="G3975" s="24">
        <v>0</v>
      </c>
      <c r="H3975" s="24">
        <v>0</v>
      </c>
    </row>
    <row r="3976" spans="1:8">
      <c r="A3976" s="24" t="str">
        <f t="shared" si="62"/>
        <v>2008_IDT_17</v>
      </c>
      <c r="B3976" s="24">
        <v>2008</v>
      </c>
      <c r="C3976" s="24" t="s">
        <v>193</v>
      </c>
      <c r="D3976" s="24" t="str">
        <f>VLOOKUP(C3976,'FHF LUT'!$A$5:$H$81,2,FALSE)</f>
        <v>Douglas-fir Tussock Moth</v>
      </c>
      <c r="E3976" s="24">
        <v>17</v>
      </c>
      <c r="F3976" s="24" t="s">
        <v>32</v>
      </c>
      <c r="G3976" s="24">
        <v>0</v>
      </c>
      <c r="H3976" s="24">
        <v>0</v>
      </c>
    </row>
    <row r="3977" spans="1:8">
      <c r="A3977" s="24" t="str">
        <f t="shared" si="62"/>
        <v>2008_IDT_18</v>
      </c>
      <c r="B3977" s="24">
        <v>2008</v>
      </c>
      <c r="C3977" s="24" t="s">
        <v>193</v>
      </c>
      <c r="D3977" s="24" t="str">
        <f>VLOOKUP(C3977,'FHF LUT'!$A$5:$H$81,2,FALSE)</f>
        <v>Douglas-fir Tussock Moth</v>
      </c>
      <c r="E3977" s="24">
        <v>18</v>
      </c>
      <c r="F3977" s="24" t="s">
        <v>15</v>
      </c>
      <c r="G3977" s="24">
        <v>0</v>
      </c>
      <c r="H3977" s="24">
        <v>0</v>
      </c>
    </row>
    <row r="3978" spans="1:8">
      <c r="A3978" s="24" t="str">
        <f t="shared" si="62"/>
        <v>2008_IDT_20</v>
      </c>
      <c r="B3978" s="24">
        <v>2008</v>
      </c>
      <c r="C3978" s="24" t="s">
        <v>193</v>
      </c>
      <c r="D3978" s="24" t="str">
        <f>VLOOKUP(C3978,'FHF LUT'!$A$5:$H$81,2,FALSE)</f>
        <v>Douglas-fir Tussock Moth</v>
      </c>
      <c r="E3978" s="24">
        <v>20</v>
      </c>
      <c r="F3978" s="24" t="s">
        <v>6</v>
      </c>
      <c r="G3978" s="24">
        <v>0</v>
      </c>
      <c r="H3978" s="24">
        <v>0</v>
      </c>
    </row>
    <row r="3979" spans="1:8">
      <c r="A3979" s="24" t="str">
        <f t="shared" si="62"/>
        <v>2008_IDT_22</v>
      </c>
      <c r="B3979" s="24">
        <v>2008</v>
      </c>
      <c r="C3979" s="24" t="s">
        <v>193</v>
      </c>
      <c r="D3979" s="24" t="str">
        <f>VLOOKUP(C3979,'FHF LUT'!$A$5:$H$81,2,FALSE)</f>
        <v>Douglas-fir Tussock Moth</v>
      </c>
      <c r="E3979" s="24">
        <v>22</v>
      </c>
      <c r="F3979" s="24" t="s">
        <v>19</v>
      </c>
      <c r="G3979" s="24">
        <v>90</v>
      </c>
      <c r="H3979" s="24">
        <v>90</v>
      </c>
    </row>
    <row r="3980" spans="1:8">
      <c r="A3980" s="24" t="str">
        <f t="shared" si="62"/>
        <v>2008_IDT_23</v>
      </c>
      <c r="B3980" s="24">
        <v>2008</v>
      </c>
      <c r="C3980" s="24" t="s">
        <v>193</v>
      </c>
      <c r="D3980" s="24" t="str">
        <f>VLOOKUP(C3980,'FHF LUT'!$A$5:$H$81,2,FALSE)</f>
        <v>Douglas-fir Tussock Moth</v>
      </c>
      <c r="E3980" s="24">
        <v>23</v>
      </c>
      <c r="F3980" s="24" t="s">
        <v>27</v>
      </c>
      <c r="G3980" s="24">
        <v>0</v>
      </c>
      <c r="H3980" s="24">
        <v>0</v>
      </c>
    </row>
    <row r="3981" spans="1:8">
      <c r="A3981" s="24" t="str">
        <f t="shared" si="62"/>
        <v>2008_IDT_24</v>
      </c>
      <c r="B3981" s="24">
        <v>2008</v>
      </c>
      <c r="C3981" s="24" t="s">
        <v>193</v>
      </c>
      <c r="D3981" s="24" t="str">
        <f>VLOOKUP(C3981,'FHF LUT'!$A$5:$H$81,2,FALSE)</f>
        <v>Douglas-fir Tussock Moth</v>
      </c>
      <c r="E3981" s="24">
        <v>24</v>
      </c>
      <c r="F3981" s="24" t="s">
        <v>17</v>
      </c>
      <c r="G3981" s="24">
        <v>0</v>
      </c>
      <c r="H3981" s="24">
        <v>0</v>
      </c>
    </row>
    <row r="3982" spans="1:8">
      <c r="A3982" s="24" t="str">
        <f t="shared" si="62"/>
        <v>2008_IDT_25</v>
      </c>
      <c r="B3982" s="24">
        <v>2008</v>
      </c>
      <c r="C3982" s="24" t="s">
        <v>193</v>
      </c>
      <c r="D3982" s="24" t="str">
        <f>VLOOKUP(C3982,'FHF LUT'!$A$5:$H$81,2,FALSE)</f>
        <v>Douglas-fir Tussock Moth</v>
      </c>
      <c r="E3982" s="24">
        <v>25</v>
      </c>
      <c r="F3982" s="24" t="s">
        <v>23</v>
      </c>
      <c r="G3982" s="24">
        <v>0</v>
      </c>
      <c r="H3982" s="24">
        <v>0</v>
      </c>
    </row>
    <row r="3983" spans="1:8">
      <c r="A3983" s="24" t="str">
        <f t="shared" si="62"/>
        <v>2008_IDT_26</v>
      </c>
      <c r="B3983" s="24">
        <v>2008</v>
      </c>
      <c r="C3983" s="24" t="s">
        <v>193</v>
      </c>
      <c r="D3983" s="24" t="str">
        <f>VLOOKUP(C3983,'FHF LUT'!$A$5:$H$81,2,FALSE)</f>
        <v>Douglas-fir Tussock Moth</v>
      </c>
      <c r="E3983" s="24">
        <v>26</v>
      </c>
      <c r="F3983" s="24" t="s">
        <v>14</v>
      </c>
      <c r="G3983" s="24">
        <v>0</v>
      </c>
      <c r="H3983" s="24">
        <v>0</v>
      </c>
    </row>
    <row r="3984" spans="1:8">
      <c r="A3984" s="24" t="str">
        <f t="shared" si="62"/>
        <v>2008_IDT_27</v>
      </c>
      <c r="B3984" s="24">
        <v>2008</v>
      </c>
      <c r="C3984" s="24" t="s">
        <v>193</v>
      </c>
      <c r="D3984" s="24" t="str">
        <f>VLOOKUP(C3984,'FHF LUT'!$A$5:$H$81,2,FALSE)</f>
        <v>Douglas-fir Tussock Moth</v>
      </c>
      <c r="E3984" s="24">
        <v>27</v>
      </c>
      <c r="F3984" s="24" t="s">
        <v>21</v>
      </c>
      <c r="G3984" s="24">
        <v>0</v>
      </c>
      <c r="H3984" s="24">
        <v>0</v>
      </c>
    </row>
    <row r="3985" spans="1:8">
      <c r="A3985" s="24" t="str">
        <f t="shared" si="62"/>
        <v>2008_IDT_29</v>
      </c>
      <c r="B3985" s="24">
        <v>2008</v>
      </c>
      <c r="C3985" s="24" t="s">
        <v>193</v>
      </c>
      <c r="D3985" s="24" t="str">
        <f>VLOOKUP(C3985,'FHF LUT'!$A$5:$H$81,2,FALSE)</f>
        <v>Douglas-fir Tussock Moth</v>
      </c>
      <c r="E3985" s="24">
        <v>29</v>
      </c>
      <c r="F3985" s="24" t="s">
        <v>9</v>
      </c>
      <c r="G3985" s="24">
        <v>0</v>
      </c>
      <c r="H3985" s="24">
        <v>0</v>
      </c>
    </row>
    <row r="3986" spans="1:8">
      <c r="A3986" s="24" t="str">
        <f t="shared" si="62"/>
        <v>2008_IDT_30</v>
      </c>
      <c r="B3986" s="24">
        <v>2008</v>
      </c>
      <c r="C3986" s="24" t="s">
        <v>193</v>
      </c>
      <c r="D3986" s="24" t="str">
        <f>VLOOKUP(C3986,'FHF LUT'!$A$5:$H$81,2,FALSE)</f>
        <v>Douglas-fir Tussock Moth</v>
      </c>
      <c r="E3986" s="24">
        <v>30</v>
      </c>
      <c r="F3986" s="24" t="s">
        <v>35</v>
      </c>
      <c r="G3986" s="24">
        <v>0</v>
      </c>
      <c r="H3986" s="24">
        <v>0</v>
      </c>
    </row>
    <row r="3987" spans="1:8">
      <c r="A3987" s="24" t="str">
        <f t="shared" si="62"/>
        <v>2008_IDT_31</v>
      </c>
      <c r="B3987" s="24">
        <v>2008</v>
      </c>
      <c r="C3987" s="24" t="s">
        <v>193</v>
      </c>
      <c r="D3987" s="24" t="str">
        <f>VLOOKUP(C3987,'FHF LUT'!$A$5:$H$81,2,FALSE)</f>
        <v>Douglas-fir Tussock Moth</v>
      </c>
      <c r="E3987" s="24">
        <v>31</v>
      </c>
      <c r="F3987" s="24" t="s">
        <v>34</v>
      </c>
      <c r="G3987" s="24">
        <v>0</v>
      </c>
      <c r="H3987" s="24">
        <v>0</v>
      </c>
    </row>
    <row r="3988" spans="1:8">
      <c r="A3988" s="24" t="str">
        <f t="shared" si="62"/>
        <v>2008_IDT_38</v>
      </c>
      <c r="B3988" s="24">
        <v>2008</v>
      </c>
      <c r="C3988" s="24" t="s">
        <v>193</v>
      </c>
      <c r="D3988" s="24" t="str">
        <f>VLOOKUP(C3988,'FHF LUT'!$A$5:$H$81,2,FALSE)</f>
        <v>Douglas-fir Tussock Moth</v>
      </c>
      <c r="E3988" s="24">
        <v>38</v>
      </c>
      <c r="F3988" s="24" t="s">
        <v>8</v>
      </c>
      <c r="G3988" s="24">
        <v>0</v>
      </c>
      <c r="H3988" s="24">
        <v>0</v>
      </c>
    </row>
    <row r="3989" spans="1:8">
      <c r="A3989" s="24" t="str">
        <f t="shared" si="62"/>
        <v>2008_IDT_39</v>
      </c>
      <c r="B3989" s="24">
        <v>2008</v>
      </c>
      <c r="C3989" s="24" t="s">
        <v>193</v>
      </c>
      <c r="D3989" s="24" t="str">
        <f>VLOOKUP(C3989,'FHF LUT'!$A$5:$H$81,2,FALSE)</f>
        <v>Douglas-fir Tussock Moth</v>
      </c>
      <c r="E3989" s="24">
        <v>39</v>
      </c>
      <c r="F3989" s="24" t="s">
        <v>36</v>
      </c>
      <c r="G3989" s="24">
        <v>0</v>
      </c>
      <c r="H3989" s="24">
        <v>0</v>
      </c>
    </row>
    <row r="3990" spans="1:8">
      <c r="A3990" s="24" t="str">
        <f t="shared" si="62"/>
        <v>2008_IDT_40</v>
      </c>
      <c r="B3990" s="24">
        <v>2008</v>
      </c>
      <c r="C3990" s="24" t="s">
        <v>193</v>
      </c>
      <c r="D3990" s="24" t="str">
        <f>VLOOKUP(C3990,'FHF LUT'!$A$5:$H$81,2,FALSE)</f>
        <v>Douglas-fir Tussock Moth</v>
      </c>
      <c r="E3990" s="24">
        <v>40</v>
      </c>
      <c r="F3990" s="24" t="s">
        <v>31</v>
      </c>
      <c r="G3990" s="24">
        <v>0</v>
      </c>
      <c r="H3990" s="24">
        <v>0</v>
      </c>
    </row>
    <row r="3991" spans="1:8">
      <c r="A3991" s="24" t="str">
        <f t="shared" si="62"/>
        <v>2008_IDT_41</v>
      </c>
      <c r="B3991" s="24">
        <v>2008</v>
      </c>
      <c r="C3991" s="24" t="s">
        <v>193</v>
      </c>
      <c r="D3991" s="24" t="str">
        <f>VLOOKUP(C3991,'FHF LUT'!$A$5:$H$81,2,FALSE)</f>
        <v>Douglas-fir Tussock Moth</v>
      </c>
      <c r="E3991" s="24">
        <v>41</v>
      </c>
      <c r="F3991" s="24" t="s">
        <v>26</v>
      </c>
      <c r="G3991" s="24">
        <v>0</v>
      </c>
      <c r="H3991" s="24">
        <v>0</v>
      </c>
    </row>
    <row r="3992" spans="1:8">
      <c r="A3992" s="24" t="str">
        <f t="shared" si="62"/>
        <v>2008_IDT_43</v>
      </c>
      <c r="B3992" s="24">
        <v>2008</v>
      </c>
      <c r="C3992" s="24" t="s">
        <v>193</v>
      </c>
      <c r="D3992" s="24" t="str">
        <f>VLOOKUP(C3992,'FHF LUT'!$A$5:$H$81,2,FALSE)</f>
        <v>Douglas-fir Tussock Moth</v>
      </c>
      <c r="E3992" s="24">
        <v>43</v>
      </c>
      <c r="F3992" s="24" t="s">
        <v>20</v>
      </c>
      <c r="G3992" s="24">
        <v>0</v>
      </c>
      <c r="H3992" s="24">
        <v>0</v>
      </c>
    </row>
    <row r="3993" spans="1:8">
      <c r="A3993" s="24" t="str">
        <f t="shared" si="62"/>
        <v>2008_IDT_44</v>
      </c>
      <c r="B3993" s="24">
        <v>2008</v>
      </c>
      <c r="C3993" s="24" t="s">
        <v>193</v>
      </c>
      <c r="D3993" s="24" t="str">
        <f>VLOOKUP(C3993,'FHF LUT'!$A$5:$H$81,2,FALSE)</f>
        <v>Douglas-fir Tussock Moth</v>
      </c>
      <c r="E3993" s="24">
        <v>44</v>
      </c>
      <c r="F3993" s="24" t="s">
        <v>3</v>
      </c>
      <c r="G3993" s="24">
        <v>0</v>
      </c>
      <c r="H3993" s="24">
        <v>0</v>
      </c>
    </row>
    <row r="3994" spans="1:8">
      <c r="A3994" s="24" t="str">
        <f t="shared" si="62"/>
        <v>2008_IDT_45</v>
      </c>
      <c r="B3994" s="24">
        <v>2008</v>
      </c>
      <c r="C3994" s="24" t="s">
        <v>193</v>
      </c>
      <c r="D3994" s="24" t="str">
        <f>VLOOKUP(C3994,'FHF LUT'!$A$5:$H$81,2,FALSE)</f>
        <v>Douglas-fir Tussock Moth</v>
      </c>
      <c r="E3994" s="24">
        <v>45</v>
      </c>
      <c r="F3994" s="24" t="s">
        <v>5</v>
      </c>
      <c r="G3994" s="24">
        <v>0</v>
      </c>
      <c r="H3994" s="24">
        <v>0</v>
      </c>
    </row>
    <row r="3995" spans="1:8">
      <c r="A3995" s="24" t="str">
        <f t="shared" si="62"/>
        <v>2008_IDT_46</v>
      </c>
      <c r="B3995" s="24">
        <v>2008</v>
      </c>
      <c r="C3995" s="24" t="s">
        <v>193</v>
      </c>
      <c r="D3995" s="24" t="str">
        <f>VLOOKUP(C3995,'FHF LUT'!$A$5:$H$81,2,FALSE)</f>
        <v>Douglas-fir Tussock Moth</v>
      </c>
      <c r="E3995" s="24">
        <v>46</v>
      </c>
      <c r="F3995" s="24" t="s">
        <v>234</v>
      </c>
      <c r="G3995" s="24">
        <v>0</v>
      </c>
      <c r="H3995" s="24">
        <v>0</v>
      </c>
    </row>
    <row r="3996" spans="1:8">
      <c r="A3996" s="24" t="str">
        <f t="shared" si="62"/>
        <v>2008_IDT_47</v>
      </c>
      <c r="B3996" s="24">
        <v>2008</v>
      </c>
      <c r="C3996" s="24" t="s">
        <v>193</v>
      </c>
      <c r="D3996" s="24" t="str">
        <f>VLOOKUP(C3996,'FHF LUT'!$A$5:$H$81,2,FALSE)</f>
        <v>Douglas-fir Tussock Moth</v>
      </c>
      <c r="E3996" s="24">
        <v>47</v>
      </c>
      <c r="F3996" s="24" t="s">
        <v>233</v>
      </c>
      <c r="G3996" s="24">
        <v>0</v>
      </c>
      <c r="H3996" s="24">
        <v>0</v>
      </c>
    </row>
    <row r="3997" spans="1:8">
      <c r="A3997" s="24" t="str">
        <f t="shared" si="62"/>
        <v>2008_IDT_48</v>
      </c>
      <c r="B3997" s="24">
        <v>2008</v>
      </c>
      <c r="C3997" s="24" t="s">
        <v>193</v>
      </c>
      <c r="D3997" s="24" t="str">
        <f>VLOOKUP(C3997,'FHF LUT'!$A$5:$H$81,2,FALSE)</f>
        <v>Douglas-fir Tussock Moth</v>
      </c>
      <c r="E3997" s="24">
        <v>48</v>
      </c>
      <c r="F3997" s="24" t="s">
        <v>235</v>
      </c>
      <c r="G3997" s="24">
        <v>0</v>
      </c>
      <c r="H3997" s="24">
        <v>0</v>
      </c>
    </row>
    <row r="3998" spans="1:8">
      <c r="A3998" s="24" t="str">
        <f t="shared" si="62"/>
        <v>2008_NB_1</v>
      </c>
      <c r="B3998" s="24">
        <v>2008</v>
      </c>
      <c r="C3998" s="24" t="s">
        <v>188</v>
      </c>
      <c r="D3998" s="24" t="str">
        <f>VLOOKUP(C3998,'FHF LUT'!$A$5:$H$81,2,FALSE)</f>
        <v>Fire</v>
      </c>
      <c r="E3998" s="24">
        <v>1</v>
      </c>
      <c r="F3998" s="24" t="s">
        <v>10</v>
      </c>
      <c r="G3998" s="24">
        <v>20102</v>
      </c>
      <c r="H3998" s="24">
        <v>20102</v>
      </c>
    </row>
    <row r="3999" spans="1:8">
      <c r="A3999" s="24" t="str">
        <f t="shared" si="62"/>
        <v>2008_NB_2</v>
      </c>
      <c r="B3999" s="24">
        <v>2008</v>
      </c>
      <c r="C3999" s="24" t="s">
        <v>188</v>
      </c>
      <c r="D3999" s="24" t="str">
        <f>VLOOKUP(C3999,'FHF LUT'!$A$5:$H$81,2,FALSE)</f>
        <v>Fire</v>
      </c>
      <c r="E3999" s="24">
        <v>2</v>
      </c>
      <c r="F3999" s="24" t="s">
        <v>22</v>
      </c>
      <c r="G3999" s="24">
        <v>0</v>
      </c>
      <c r="H3999" s="24">
        <v>0</v>
      </c>
    </row>
    <row r="4000" spans="1:8">
      <c r="A4000" s="24" t="str">
        <f t="shared" si="62"/>
        <v>2008_NB_3</v>
      </c>
      <c r="B4000" s="24">
        <v>2008</v>
      </c>
      <c r="C4000" s="24" t="s">
        <v>188</v>
      </c>
      <c r="D4000" s="24" t="str">
        <f>VLOOKUP(C4000,'FHF LUT'!$A$5:$H$81,2,FALSE)</f>
        <v>Fire</v>
      </c>
      <c r="E4000" s="24">
        <v>3</v>
      </c>
      <c r="F4000" s="24" t="s">
        <v>13</v>
      </c>
      <c r="G4000" s="24">
        <v>492</v>
      </c>
      <c r="H4000" s="24">
        <v>492</v>
      </c>
    </row>
    <row r="4001" spans="1:8">
      <c r="A4001" s="24" t="str">
        <f t="shared" si="62"/>
        <v>2008_NB_4</v>
      </c>
      <c r="B4001" s="24">
        <v>2008</v>
      </c>
      <c r="C4001" s="24" t="s">
        <v>188</v>
      </c>
      <c r="D4001" s="24" t="str">
        <f>VLOOKUP(C4001,'FHF LUT'!$A$5:$H$81,2,FALSE)</f>
        <v>Fire</v>
      </c>
      <c r="E4001" s="24">
        <v>4</v>
      </c>
      <c r="F4001" s="24" t="s">
        <v>28</v>
      </c>
      <c r="G4001" s="24">
        <v>0</v>
      </c>
      <c r="H4001" s="24">
        <v>0</v>
      </c>
    </row>
    <row r="4002" spans="1:8">
      <c r="A4002" s="24" t="str">
        <f t="shared" si="62"/>
        <v>2008_NB_5</v>
      </c>
      <c r="B4002" s="24">
        <v>2008</v>
      </c>
      <c r="C4002" s="24" t="s">
        <v>188</v>
      </c>
      <c r="D4002" s="24" t="str">
        <f>VLOOKUP(C4002,'FHF LUT'!$A$5:$H$81,2,FALSE)</f>
        <v>Fire</v>
      </c>
      <c r="E4002" s="24">
        <v>5</v>
      </c>
      <c r="F4002" s="24" t="s">
        <v>16</v>
      </c>
      <c r="G4002" s="24">
        <v>1975</v>
      </c>
      <c r="H4002" s="24">
        <v>1925</v>
      </c>
    </row>
    <row r="4003" spans="1:8">
      <c r="A4003" s="24" t="str">
        <f t="shared" si="62"/>
        <v>2008_NB_7</v>
      </c>
      <c r="B4003" s="24">
        <v>2008</v>
      </c>
      <c r="C4003" s="24" t="s">
        <v>188</v>
      </c>
      <c r="D4003" s="24" t="str">
        <f>VLOOKUP(C4003,'FHF LUT'!$A$5:$H$81,2,FALSE)</f>
        <v>Fire</v>
      </c>
      <c r="E4003" s="24">
        <v>7</v>
      </c>
      <c r="F4003" s="24" t="s">
        <v>25</v>
      </c>
      <c r="G4003" s="24">
        <v>0</v>
      </c>
      <c r="H4003" s="24">
        <v>0</v>
      </c>
    </row>
    <row r="4004" spans="1:8">
      <c r="A4004" s="24" t="str">
        <f t="shared" si="62"/>
        <v>2008_NB_8</v>
      </c>
      <c r="B4004" s="24">
        <v>2008</v>
      </c>
      <c r="C4004" s="24" t="s">
        <v>188</v>
      </c>
      <c r="D4004" s="24" t="str">
        <f>VLOOKUP(C4004,'FHF LUT'!$A$5:$H$81,2,FALSE)</f>
        <v>Fire</v>
      </c>
      <c r="E4004" s="24">
        <v>8</v>
      </c>
      <c r="F4004" s="24" t="s">
        <v>29</v>
      </c>
      <c r="G4004" s="24">
        <v>7398</v>
      </c>
      <c r="H4004" s="24">
        <v>7398</v>
      </c>
    </row>
    <row r="4005" spans="1:8">
      <c r="A4005" s="24" t="str">
        <f t="shared" si="62"/>
        <v>2008_NB_9</v>
      </c>
      <c r="B4005" s="24">
        <v>2008</v>
      </c>
      <c r="C4005" s="24" t="s">
        <v>188</v>
      </c>
      <c r="D4005" s="24" t="str">
        <f>VLOOKUP(C4005,'FHF LUT'!$A$5:$H$81,2,FALSE)</f>
        <v>Fire</v>
      </c>
      <c r="E4005" s="24">
        <v>9</v>
      </c>
      <c r="F4005" s="24" t="s">
        <v>7</v>
      </c>
      <c r="G4005" s="24">
        <v>0</v>
      </c>
      <c r="H4005" s="24">
        <v>0</v>
      </c>
    </row>
    <row r="4006" spans="1:8">
      <c r="A4006" s="24" t="str">
        <f t="shared" si="62"/>
        <v>2008_NB_10</v>
      </c>
      <c r="B4006" s="24">
        <v>2008</v>
      </c>
      <c r="C4006" s="24" t="s">
        <v>188</v>
      </c>
      <c r="D4006" s="24" t="str">
        <f>VLOOKUP(C4006,'FHF LUT'!$A$5:$H$81,2,FALSE)</f>
        <v>Fire</v>
      </c>
      <c r="E4006" s="24">
        <v>10</v>
      </c>
      <c r="F4006" s="24" t="s">
        <v>18</v>
      </c>
      <c r="G4006" s="24">
        <v>0</v>
      </c>
      <c r="H4006" s="24">
        <v>0</v>
      </c>
    </row>
    <row r="4007" spans="1:8">
      <c r="A4007" s="24" t="str">
        <f t="shared" si="62"/>
        <v>2008_NB_11</v>
      </c>
      <c r="B4007" s="24">
        <v>2008</v>
      </c>
      <c r="C4007" s="24" t="s">
        <v>188</v>
      </c>
      <c r="D4007" s="24" t="str">
        <f>VLOOKUP(C4007,'FHF LUT'!$A$5:$H$81,2,FALSE)</f>
        <v>Fire</v>
      </c>
      <c r="E4007" s="24">
        <v>11</v>
      </c>
      <c r="F4007" s="24" t="s">
        <v>4</v>
      </c>
      <c r="G4007" s="24">
        <v>887</v>
      </c>
      <c r="H4007" s="24">
        <v>887</v>
      </c>
    </row>
    <row r="4008" spans="1:8">
      <c r="A4008" s="24" t="str">
        <f t="shared" si="62"/>
        <v>2008_NB_12</v>
      </c>
      <c r="B4008" s="24">
        <v>2008</v>
      </c>
      <c r="C4008" s="24" t="s">
        <v>188</v>
      </c>
      <c r="D4008" s="24" t="str">
        <f>VLOOKUP(C4008,'FHF LUT'!$A$5:$H$81,2,FALSE)</f>
        <v>Fire</v>
      </c>
      <c r="E4008" s="24">
        <v>12</v>
      </c>
      <c r="F4008" s="24" t="s">
        <v>11</v>
      </c>
      <c r="G4008" s="24">
        <v>0</v>
      </c>
      <c r="H4008" s="24">
        <v>0</v>
      </c>
    </row>
    <row r="4009" spans="1:8">
      <c r="A4009" s="24" t="str">
        <f t="shared" si="62"/>
        <v>2008_NB_13</v>
      </c>
      <c r="B4009" s="24">
        <v>2008</v>
      </c>
      <c r="C4009" s="24" t="s">
        <v>188</v>
      </c>
      <c r="D4009" s="24" t="str">
        <f>VLOOKUP(C4009,'FHF LUT'!$A$5:$H$81,2,FALSE)</f>
        <v>Fire</v>
      </c>
      <c r="E4009" s="24">
        <v>13</v>
      </c>
      <c r="F4009" s="24" t="s">
        <v>24</v>
      </c>
      <c r="G4009" s="24">
        <v>11894</v>
      </c>
      <c r="H4009" s="24">
        <v>11478</v>
      </c>
    </row>
    <row r="4010" spans="1:8">
      <c r="A4010" s="24" t="str">
        <f t="shared" si="62"/>
        <v>2008_NB_14</v>
      </c>
      <c r="B4010" s="24">
        <v>2008</v>
      </c>
      <c r="C4010" s="24" t="s">
        <v>188</v>
      </c>
      <c r="D4010" s="24" t="str">
        <f>VLOOKUP(C4010,'FHF LUT'!$A$5:$H$81,2,FALSE)</f>
        <v>Fire</v>
      </c>
      <c r="E4010" s="24">
        <v>14</v>
      </c>
      <c r="F4010" s="24" t="s">
        <v>30</v>
      </c>
      <c r="G4010" s="24">
        <v>1845</v>
      </c>
      <c r="H4010" s="24">
        <v>1845</v>
      </c>
    </row>
    <row r="4011" spans="1:8">
      <c r="A4011" s="24" t="str">
        <f t="shared" si="62"/>
        <v>2008_NB_15</v>
      </c>
      <c r="B4011" s="24">
        <v>2008</v>
      </c>
      <c r="C4011" s="24" t="s">
        <v>188</v>
      </c>
      <c r="D4011" s="24" t="str">
        <f>VLOOKUP(C4011,'FHF LUT'!$A$5:$H$81,2,FALSE)</f>
        <v>Fire</v>
      </c>
      <c r="E4011" s="24">
        <v>15</v>
      </c>
      <c r="F4011" s="24" t="s">
        <v>33</v>
      </c>
      <c r="G4011" s="24">
        <v>837</v>
      </c>
      <c r="H4011" s="24">
        <v>837</v>
      </c>
    </row>
    <row r="4012" spans="1:8">
      <c r="A4012" s="24" t="str">
        <f t="shared" si="62"/>
        <v>2008_NB_16</v>
      </c>
      <c r="B4012" s="24">
        <v>2008</v>
      </c>
      <c r="C4012" s="24" t="s">
        <v>188</v>
      </c>
      <c r="D4012" s="24" t="str">
        <f>VLOOKUP(C4012,'FHF LUT'!$A$5:$H$81,2,FALSE)</f>
        <v>Fire</v>
      </c>
      <c r="E4012" s="24">
        <v>16</v>
      </c>
      <c r="F4012" s="24" t="s">
        <v>12</v>
      </c>
      <c r="G4012" s="24">
        <v>21850</v>
      </c>
      <c r="H4012" s="24">
        <v>18138</v>
      </c>
    </row>
    <row r="4013" spans="1:8">
      <c r="A4013" s="24" t="str">
        <f t="shared" si="62"/>
        <v>2008_NB_17</v>
      </c>
      <c r="B4013" s="24">
        <v>2008</v>
      </c>
      <c r="C4013" s="24" t="s">
        <v>188</v>
      </c>
      <c r="D4013" s="24" t="str">
        <f>VLOOKUP(C4013,'FHF LUT'!$A$5:$H$81,2,FALSE)</f>
        <v>Fire</v>
      </c>
      <c r="E4013" s="24">
        <v>17</v>
      </c>
      <c r="F4013" s="24" t="s">
        <v>32</v>
      </c>
      <c r="G4013" s="24">
        <v>0</v>
      </c>
      <c r="H4013" s="24">
        <v>0</v>
      </c>
    </row>
    <row r="4014" spans="1:8">
      <c r="A4014" s="24" t="str">
        <f t="shared" si="62"/>
        <v>2008_NB_18</v>
      </c>
      <c r="B4014" s="24">
        <v>2008</v>
      </c>
      <c r="C4014" s="24" t="s">
        <v>188</v>
      </c>
      <c r="D4014" s="24" t="str">
        <f>VLOOKUP(C4014,'FHF LUT'!$A$5:$H$81,2,FALSE)</f>
        <v>Fire</v>
      </c>
      <c r="E4014" s="24">
        <v>18</v>
      </c>
      <c r="F4014" s="24" t="s">
        <v>15</v>
      </c>
      <c r="G4014" s="24">
        <v>449</v>
      </c>
      <c r="H4014" s="24">
        <v>449</v>
      </c>
    </row>
    <row r="4015" spans="1:8">
      <c r="A4015" s="24" t="str">
        <f t="shared" si="62"/>
        <v>2008_NB_20</v>
      </c>
      <c r="B4015" s="24">
        <v>2008</v>
      </c>
      <c r="C4015" s="24" t="s">
        <v>188</v>
      </c>
      <c r="D4015" s="24" t="str">
        <f>VLOOKUP(C4015,'FHF LUT'!$A$5:$H$81,2,FALSE)</f>
        <v>Fire</v>
      </c>
      <c r="E4015" s="24">
        <v>20</v>
      </c>
      <c r="F4015" s="24" t="s">
        <v>6</v>
      </c>
      <c r="G4015" s="24">
        <v>0</v>
      </c>
      <c r="H4015" s="24">
        <v>0</v>
      </c>
    </row>
    <row r="4016" spans="1:8">
      <c r="A4016" s="24" t="str">
        <f t="shared" si="62"/>
        <v>2008_NB_22</v>
      </c>
      <c r="B4016" s="24">
        <v>2008</v>
      </c>
      <c r="C4016" s="24" t="s">
        <v>188</v>
      </c>
      <c r="D4016" s="24" t="str">
        <f>VLOOKUP(C4016,'FHF LUT'!$A$5:$H$81,2,FALSE)</f>
        <v>Fire</v>
      </c>
      <c r="E4016" s="24">
        <v>22</v>
      </c>
      <c r="F4016" s="24" t="s">
        <v>19</v>
      </c>
      <c r="G4016" s="24">
        <v>1472</v>
      </c>
      <c r="H4016" s="24">
        <v>1472</v>
      </c>
    </row>
    <row r="4017" spans="1:8">
      <c r="A4017" s="24" t="str">
        <f t="shared" si="62"/>
        <v>2008_NB_23</v>
      </c>
      <c r="B4017" s="24">
        <v>2008</v>
      </c>
      <c r="C4017" s="24" t="s">
        <v>188</v>
      </c>
      <c r="D4017" s="24" t="str">
        <f>VLOOKUP(C4017,'FHF LUT'!$A$5:$H$81,2,FALSE)</f>
        <v>Fire</v>
      </c>
      <c r="E4017" s="24">
        <v>23</v>
      </c>
      <c r="F4017" s="24" t="s">
        <v>27</v>
      </c>
      <c r="G4017" s="24">
        <v>2441</v>
      </c>
      <c r="H4017" s="24">
        <v>2441</v>
      </c>
    </row>
    <row r="4018" spans="1:8">
      <c r="A4018" s="24" t="str">
        <f t="shared" si="62"/>
        <v>2008_NB_24</v>
      </c>
      <c r="B4018" s="24">
        <v>2008</v>
      </c>
      <c r="C4018" s="24" t="s">
        <v>188</v>
      </c>
      <c r="D4018" s="24" t="str">
        <f>VLOOKUP(C4018,'FHF LUT'!$A$5:$H$81,2,FALSE)</f>
        <v>Fire</v>
      </c>
      <c r="E4018" s="24">
        <v>24</v>
      </c>
      <c r="F4018" s="24" t="s">
        <v>17</v>
      </c>
      <c r="G4018" s="24">
        <v>3190</v>
      </c>
      <c r="H4018" s="24">
        <v>3190</v>
      </c>
    </row>
    <row r="4019" spans="1:8">
      <c r="A4019" s="24" t="str">
        <f t="shared" si="62"/>
        <v>2008_NB_25</v>
      </c>
      <c r="B4019" s="24">
        <v>2008</v>
      </c>
      <c r="C4019" s="24" t="s">
        <v>188</v>
      </c>
      <c r="D4019" s="24" t="str">
        <f>VLOOKUP(C4019,'FHF LUT'!$A$5:$H$81,2,FALSE)</f>
        <v>Fire</v>
      </c>
      <c r="E4019" s="24">
        <v>25</v>
      </c>
      <c r="F4019" s="24" t="s">
        <v>23</v>
      </c>
      <c r="G4019" s="24">
        <v>0</v>
      </c>
      <c r="H4019" s="24">
        <v>0</v>
      </c>
    </row>
    <row r="4020" spans="1:8">
      <c r="A4020" s="24" t="str">
        <f t="shared" si="62"/>
        <v>2008_NB_26</v>
      </c>
      <c r="B4020" s="24">
        <v>2008</v>
      </c>
      <c r="C4020" s="24" t="s">
        <v>188</v>
      </c>
      <c r="D4020" s="24" t="str">
        <f>VLOOKUP(C4020,'FHF LUT'!$A$5:$H$81,2,FALSE)</f>
        <v>Fire</v>
      </c>
      <c r="E4020" s="24">
        <v>26</v>
      </c>
      <c r="F4020" s="24" t="s">
        <v>14</v>
      </c>
      <c r="G4020" s="24">
        <v>502</v>
      </c>
      <c r="H4020" s="24">
        <v>502</v>
      </c>
    </row>
    <row r="4021" spans="1:8">
      <c r="A4021" s="24" t="str">
        <f t="shared" si="62"/>
        <v>2008_NB_27</v>
      </c>
      <c r="B4021" s="24">
        <v>2008</v>
      </c>
      <c r="C4021" s="24" t="s">
        <v>188</v>
      </c>
      <c r="D4021" s="24" t="str">
        <f>VLOOKUP(C4021,'FHF LUT'!$A$5:$H$81,2,FALSE)</f>
        <v>Fire</v>
      </c>
      <c r="E4021" s="24">
        <v>27</v>
      </c>
      <c r="F4021" s="24" t="s">
        <v>21</v>
      </c>
      <c r="G4021" s="24">
        <v>0</v>
      </c>
      <c r="H4021" s="24">
        <v>0</v>
      </c>
    </row>
    <row r="4022" spans="1:8">
      <c r="A4022" s="24" t="str">
        <f t="shared" si="62"/>
        <v>2008_NB_29</v>
      </c>
      <c r="B4022" s="24">
        <v>2008</v>
      </c>
      <c r="C4022" s="24" t="s">
        <v>188</v>
      </c>
      <c r="D4022" s="24" t="str">
        <f>VLOOKUP(C4022,'FHF LUT'!$A$5:$H$81,2,FALSE)</f>
        <v>Fire</v>
      </c>
      <c r="E4022" s="24">
        <v>29</v>
      </c>
      <c r="F4022" s="24" t="s">
        <v>9</v>
      </c>
      <c r="G4022" s="24">
        <v>169</v>
      </c>
      <c r="H4022" s="24">
        <v>169</v>
      </c>
    </row>
    <row r="4023" spans="1:8">
      <c r="A4023" s="24" t="str">
        <f t="shared" si="62"/>
        <v>2008_NB_30</v>
      </c>
      <c r="B4023" s="24">
        <v>2008</v>
      </c>
      <c r="C4023" s="24" t="s">
        <v>188</v>
      </c>
      <c r="D4023" s="24" t="str">
        <f>VLOOKUP(C4023,'FHF LUT'!$A$5:$H$81,2,FALSE)</f>
        <v>Fire</v>
      </c>
      <c r="E4023" s="24">
        <v>30</v>
      </c>
      <c r="F4023" s="24" t="s">
        <v>35</v>
      </c>
      <c r="G4023" s="24">
        <v>0</v>
      </c>
      <c r="H4023" s="24">
        <v>0</v>
      </c>
    </row>
    <row r="4024" spans="1:8">
      <c r="A4024" s="24" t="str">
        <f t="shared" si="62"/>
        <v>2008_NB_31</v>
      </c>
      <c r="B4024" s="24">
        <v>2008</v>
      </c>
      <c r="C4024" s="24" t="s">
        <v>188</v>
      </c>
      <c r="D4024" s="24" t="str">
        <f>VLOOKUP(C4024,'FHF LUT'!$A$5:$H$81,2,FALSE)</f>
        <v>Fire</v>
      </c>
      <c r="E4024" s="24">
        <v>31</v>
      </c>
      <c r="F4024" s="24" t="s">
        <v>34</v>
      </c>
      <c r="G4024" s="24">
        <v>0</v>
      </c>
      <c r="H4024" s="24">
        <v>0</v>
      </c>
    </row>
    <row r="4025" spans="1:8">
      <c r="A4025" s="24" t="str">
        <f t="shared" si="62"/>
        <v>2008_NB_38</v>
      </c>
      <c r="B4025" s="24">
        <v>2008</v>
      </c>
      <c r="C4025" s="24" t="s">
        <v>188</v>
      </c>
      <c r="D4025" s="24" t="str">
        <f>VLOOKUP(C4025,'FHF LUT'!$A$5:$H$81,2,FALSE)</f>
        <v>Fire</v>
      </c>
      <c r="E4025" s="24">
        <v>38</v>
      </c>
      <c r="F4025" s="24" t="s">
        <v>8</v>
      </c>
      <c r="G4025" s="24">
        <v>0</v>
      </c>
      <c r="H4025" s="24">
        <v>0</v>
      </c>
    </row>
    <row r="4026" spans="1:8">
      <c r="A4026" s="24" t="str">
        <f t="shared" si="62"/>
        <v>2008_NB_39</v>
      </c>
      <c r="B4026" s="24">
        <v>2008</v>
      </c>
      <c r="C4026" s="24" t="s">
        <v>188</v>
      </c>
      <c r="D4026" s="24" t="str">
        <f>VLOOKUP(C4026,'FHF LUT'!$A$5:$H$81,2,FALSE)</f>
        <v>Fire</v>
      </c>
      <c r="E4026" s="24">
        <v>39</v>
      </c>
      <c r="F4026" s="24" t="s">
        <v>36</v>
      </c>
      <c r="G4026" s="24">
        <v>5020</v>
      </c>
      <c r="H4026" s="24">
        <v>5020</v>
      </c>
    </row>
    <row r="4027" spans="1:8">
      <c r="A4027" s="24" t="str">
        <f t="shared" si="62"/>
        <v>2008_NB_40</v>
      </c>
      <c r="B4027" s="24">
        <v>2008</v>
      </c>
      <c r="C4027" s="24" t="s">
        <v>188</v>
      </c>
      <c r="D4027" s="24" t="str">
        <f>VLOOKUP(C4027,'FHF LUT'!$A$5:$H$81,2,FALSE)</f>
        <v>Fire</v>
      </c>
      <c r="E4027" s="24">
        <v>40</v>
      </c>
      <c r="F4027" s="24" t="s">
        <v>31</v>
      </c>
      <c r="G4027" s="24">
        <v>38197</v>
      </c>
      <c r="H4027" s="24">
        <v>36644</v>
      </c>
    </row>
    <row r="4028" spans="1:8">
      <c r="A4028" s="24" t="str">
        <f t="shared" si="62"/>
        <v>2008_NB_41</v>
      </c>
      <c r="B4028" s="24">
        <v>2008</v>
      </c>
      <c r="C4028" s="24" t="s">
        <v>188</v>
      </c>
      <c r="D4028" s="24" t="str">
        <f>VLOOKUP(C4028,'FHF LUT'!$A$5:$H$81,2,FALSE)</f>
        <v>Fire</v>
      </c>
      <c r="E4028" s="24">
        <v>41</v>
      </c>
      <c r="F4028" s="24" t="s">
        <v>26</v>
      </c>
      <c r="G4028" s="24">
        <v>129790</v>
      </c>
      <c r="H4028" s="24">
        <v>90390</v>
      </c>
    </row>
    <row r="4029" spans="1:8">
      <c r="A4029" s="24" t="str">
        <f t="shared" si="62"/>
        <v>2008_NB_43</v>
      </c>
      <c r="B4029" s="24">
        <v>2008</v>
      </c>
      <c r="C4029" s="24" t="s">
        <v>188</v>
      </c>
      <c r="D4029" s="24" t="str">
        <f>VLOOKUP(C4029,'FHF LUT'!$A$5:$H$81,2,FALSE)</f>
        <v>Fire</v>
      </c>
      <c r="E4029" s="24">
        <v>43</v>
      </c>
      <c r="F4029" s="24" t="s">
        <v>20</v>
      </c>
      <c r="G4029" s="24">
        <v>658</v>
      </c>
      <c r="H4029" s="24">
        <v>658</v>
      </c>
    </row>
    <row r="4030" spans="1:8">
      <c r="A4030" s="24" t="str">
        <f t="shared" si="62"/>
        <v>2008_NB_44</v>
      </c>
      <c r="B4030" s="24">
        <v>2008</v>
      </c>
      <c r="C4030" s="24" t="s">
        <v>188</v>
      </c>
      <c r="D4030" s="24" t="str">
        <f>VLOOKUP(C4030,'FHF LUT'!$A$5:$H$81,2,FALSE)</f>
        <v>Fire</v>
      </c>
      <c r="E4030" s="24">
        <v>44</v>
      </c>
      <c r="F4030" s="24" t="s">
        <v>3</v>
      </c>
      <c r="G4030" s="24">
        <v>0</v>
      </c>
      <c r="H4030" s="24">
        <v>0</v>
      </c>
    </row>
    <row r="4031" spans="1:8">
      <c r="A4031" s="24" t="str">
        <f t="shared" si="62"/>
        <v>2008_NB_45</v>
      </c>
      <c r="B4031" s="24">
        <v>2008</v>
      </c>
      <c r="C4031" s="24" t="s">
        <v>188</v>
      </c>
      <c r="D4031" s="24" t="str">
        <f>VLOOKUP(C4031,'FHF LUT'!$A$5:$H$81,2,FALSE)</f>
        <v>Fire</v>
      </c>
      <c r="E4031" s="24">
        <v>45</v>
      </c>
      <c r="F4031" s="24" t="s">
        <v>5</v>
      </c>
      <c r="G4031" s="24">
        <v>0</v>
      </c>
      <c r="H4031" s="24">
        <v>0</v>
      </c>
    </row>
    <row r="4032" spans="1:8">
      <c r="A4032" s="24" t="str">
        <f t="shared" si="62"/>
        <v>2008_NB_46</v>
      </c>
      <c r="B4032" s="24">
        <v>2008</v>
      </c>
      <c r="C4032" s="24" t="s">
        <v>188</v>
      </c>
      <c r="D4032" s="24" t="str">
        <f>VLOOKUP(C4032,'FHF LUT'!$A$5:$H$81,2,FALSE)</f>
        <v>Fire</v>
      </c>
      <c r="E4032" s="24">
        <v>46</v>
      </c>
      <c r="F4032" s="24" t="s">
        <v>234</v>
      </c>
      <c r="G4032" s="24">
        <v>0</v>
      </c>
      <c r="H4032" s="24">
        <v>0</v>
      </c>
    </row>
    <row r="4033" spans="1:8">
      <c r="A4033" s="24" t="str">
        <f t="shared" si="62"/>
        <v>2008_NB_47</v>
      </c>
      <c r="B4033" s="24">
        <v>2008</v>
      </c>
      <c r="C4033" s="24" t="s">
        <v>188</v>
      </c>
      <c r="D4033" s="24" t="str">
        <f>VLOOKUP(C4033,'FHF LUT'!$A$5:$H$81,2,FALSE)</f>
        <v>Fire</v>
      </c>
      <c r="E4033" s="24">
        <v>47</v>
      </c>
      <c r="F4033" s="24" t="s">
        <v>233</v>
      </c>
      <c r="G4033" s="24">
        <v>0</v>
      </c>
      <c r="H4033" s="24">
        <v>0</v>
      </c>
    </row>
    <row r="4034" spans="1:8">
      <c r="A4034" s="24" t="str">
        <f t="shared" si="62"/>
        <v>2008_NB_48</v>
      </c>
      <c r="B4034" s="24">
        <v>2008</v>
      </c>
      <c r="C4034" s="24" t="s">
        <v>188</v>
      </c>
      <c r="D4034" s="24" t="str">
        <f>VLOOKUP(C4034,'FHF LUT'!$A$5:$H$81,2,FALSE)</f>
        <v>Fire</v>
      </c>
      <c r="E4034" s="24">
        <v>48</v>
      </c>
      <c r="F4034" s="24" t="s">
        <v>235</v>
      </c>
      <c r="G4034" s="24">
        <v>0</v>
      </c>
      <c r="H4034" s="24">
        <v>0</v>
      </c>
    </row>
    <row r="4035" spans="1:8">
      <c r="A4035" s="24" t="str">
        <f t="shared" ref="A4035:A4098" si="63">CONCATENATE(B4035,"_",C4035,"_",E4035)</f>
        <v>2008_NCY_1</v>
      </c>
      <c r="B4035" s="24">
        <v>2008</v>
      </c>
      <c r="C4035" s="24" t="s">
        <v>196</v>
      </c>
      <c r="D4035" s="24" t="str">
        <f>VLOOKUP(C4035,'FHF LUT'!$A$5:$H$81,2,FALSE)</f>
        <v>Yellow cedar decline</v>
      </c>
      <c r="E4035" s="24">
        <v>1</v>
      </c>
      <c r="F4035" s="24" t="s">
        <v>10</v>
      </c>
      <c r="G4035" s="24">
        <v>0</v>
      </c>
      <c r="H4035" s="24">
        <v>0</v>
      </c>
    </row>
    <row r="4036" spans="1:8">
      <c r="A4036" s="24" t="str">
        <f t="shared" si="63"/>
        <v>2008_NCY_2</v>
      </c>
      <c r="B4036" s="24">
        <v>2008</v>
      </c>
      <c r="C4036" s="24" t="s">
        <v>196</v>
      </c>
      <c r="D4036" s="24" t="str">
        <f>VLOOKUP(C4036,'FHF LUT'!$A$5:$H$81,2,FALSE)</f>
        <v>Yellow cedar decline</v>
      </c>
      <c r="E4036" s="24">
        <v>2</v>
      </c>
      <c r="F4036" s="24" t="s">
        <v>22</v>
      </c>
      <c r="G4036" s="24">
        <v>0</v>
      </c>
      <c r="H4036" s="24">
        <v>0</v>
      </c>
    </row>
    <row r="4037" spans="1:8">
      <c r="A4037" s="24" t="str">
        <f t="shared" si="63"/>
        <v>2008_NCY_3</v>
      </c>
      <c r="B4037" s="24">
        <v>2008</v>
      </c>
      <c r="C4037" s="24" t="s">
        <v>196</v>
      </c>
      <c r="D4037" s="24" t="str">
        <f>VLOOKUP(C4037,'FHF LUT'!$A$5:$H$81,2,FALSE)</f>
        <v>Yellow cedar decline</v>
      </c>
      <c r="E4037" s="24">
        <v>3</v>
      </c>
      <c r="F4037" s="24" t="s">
        <v>13</v>
      </c>
      <c r="G4037" s="24">
        <v>0</v>
      </c>
      <c r="H4037" s="24">
        <v>0</v>
      </c>
    </row>
    <row r="4038" spans="1:8">
      <c r="A4038" s="24" t="str">
        <f t="shared" si="63"/>
        <v>2008_NCY_4</v>
      </c>
      <c r="B4038" s="24">
        <v>2008</v>
      </c>
      <c r="C4038" s="24" t="s">
        <v>196</v>
      </c>
      <c r="D4038" s="24" t="str">
        <f>VLOOKUP(C4038,'FHF LUT'!$A$5:$H$81,2,FALSE)</f>
        <v>Yellow cedar decline</v>
      </c>
      <c r="E4038" s="24">
        <v>4</v>
      </c>
      <c r="F4038" s="24" t="s">
        <v>28</v>
      </c>
      <c r="G4038" s="24">
        <v>0</v>
      </c>
      <c r="H4038" s="24">
        <v>0</v>
      </c>
    </row>
    <row r="4039" spans="1:8">
      <c r="A4039" s="24" t="str">
        <f t="shared" si="63"/>
        <v>2008_NCY_5</v>
      </c>
      <c r="B4039" s="24">
        <v>2008</v>
      </c>
      <c r="C4039" s="24" t="s">
        <v>196</v>
      </c>
      <c r="D4039" s="24" t="str">
        <f>VLOOKUP(C4039,'FHF LUT'!$A$5:$H$81,2,FALSE)</f>
        <v>Yellow cedar decline</v>
      </c>
      <c r="E4039" s="24">
        <v>5</v>
      </c>
      <c r="F4039" s="24" t="s">
        <v>16</v>
      </c>
      <c r="G4039" s="24">
        <v>0</v>
      </c>
      <c r="H4039" s="24">
        <v>0</v>
      </c>
    </row>
    <row r="4040" spans="1:8">
      <c r="A4040" s="24" t="str">
        <f t="shared" si="63"/>
        <v>2008_NCY_7</v>
      </c>
      <c r="B4040" s="24">
        <v>2008</v>
      </c>
      <c r="C4040" s="24" t="s">
        <v>196</v>
      </c>
      <c r="D4040" s="24" t="str">
        <f>VLOOKUP(C4040,'FHF LUT'!$A$5:$H$81,2,FALSE)</f>
        <v>Yellow cedar decline</v>
      </c>
      <c r="E4040" s="24">
        <v>7</v>
      </c>
      <c r="F4040" s="24" t="s">
        <v>25</v>
      </c>
      <c r="G4040" s="24">
        <v>0</v>
      </c>
      <c r="H4040" s="24">
        <v>0</v>
      </c>
    </row>
    <row r="4041" spans="1:8">
      <c r="A4041" s="24" t="str">
        <f t="shared" si="63"/>
        <v>2008_NCY_8</v>
      </c>
      <c r="B4041" s="24">
        <v>2008</v>
      </c>
      <c r="C4041" s="24" t="s">
        <v>196</v>
      </c>
      <c r="D4041" s="24" t="str">
        <f>VLOOKUP(C4041,'FHF LUT'!$A$5:$H$81,2,FALSE)</f>
        <v>Yellow cedar decline</v>
      </c>
      <c r="E4041" s="24">
        <v>8</v>
      </c>
      <c r="F4041" s="24" t="s">
        <v>29</v>
      </c>
      <c r="G4041" s="24">
        <v>0</v>
      </c>
      <c r="H4041" s="24">
        <v>0</v>
      </c>
    </row>
    <row r="4042" spans="1:8">
      <c r="A4042" s="24" t="str">
        <f t="shared" si="63"/>
        <v>2008_NCY_9</v>
      </c>
      <c r="B4042" s="24">
        <v>2008</v>
      </c>
      <c r="C4042" s="24" t="s">
        <v>196</v>
      </c>
      <c r="D4042" s="24" t="str">
        <f>VLOOKUP(C4042,'FHF LUT'!$A$5:$H$81,2,FALSE)</f>
        <v>Yellow cedar decline</v>
      </c>
      <c r="E4042" s="24">
        <v>9</v>
      </c>
      <c r="F4042" s="24" t="s">
        <v>7</v>
      </c>
      <c r="G4042" s="24">
        <v>0</v>
      </c>
      <c r="H4042" s="24">
        <v>0</v>
      </c>
    </row>
    <row r="4043" spans="1:8">
      <c r="A4043" s="24" t="str">
        <f t="shared" si="63"/>
        <v>2008_NCY_10</v>
      </c>
      <c r="B4043" s="24">
        <v>2008</v>
      </c>
      <c r="C4043" s="24" t="s">
        <v>196</v>
      </c>
      <c r="D4043" s="24" t="str">
        <f>VLOOKUP(C4043,'FHF LUT'!$A$5:$H$81,2,FALSE)</f>
        <v>Yellow cedar decline</v>
      </c>
      <c r="E4043" s="24">
        <v>10</v>
      </c>
      <c r="F4043" s="24" t="s">
        <v>18</v>
      </c>
      <c r="G4043" s="24">
        <v>0</v>
      </c>
      <c r="H4043" s="24">
        <v>0</v>
      </c>
    </row>
    <row r="4044" spans="1:8">
      <c r="A4044" s="24" t="str">
        <f t="shared" si="63"/>
        <v>2008_NCY_11</v>
      </c>
      <c r="B4044" s="24">
        <v>2008</v>
      </c>
      <c r="C4044" s="24" t="s">
        <v>196</v>
      </c>
      <c r="D4044" s="24" t="str">
        <f>VLOOKUP(C4044,'FHF LUT'!$A$5:$H$81,2,FALSE)</f>
        <v>Yellow cedar decline</v>
      </c>
      <c r="E4044" s="24">
        <v>11</v>
      </c>
      <c r="F4044" s="24" t="s">
        <v>4</v>
      </c>
      <c r="G4044" s="24">
        <v>0</v>
      </c>
      <c r="H4044" s="24">
        <v>0</v>
      </c>
    </row>
    <row r="4045" spans="1:8">
      <c r="A4045" s="24" t="str">
        <f t="shared" si="63"/>
        <v>2008_NCY_12</v>
      </c>
      <c r="B4045" s="24">
        <v>2008</v>
      </c>
      <c r="C4045" s="24" t="s">
        <v>196</v>
      </c>
      <c r="D4045" s="24" t="str">
        <f>VLOOKUP(C4045,'FHF LUT'!$A$5:$H$81,2,FALSE)</f>
        <v>Yellow cedar decline</v>
      </c>
      <c r="E4045" s="24">
        <v>12</v>
      </c>
      <c r="F4045" s="24" t="s">
        <v>11</v>
      </c>
      <c r="G4045" s="24">
        <v>0</v>
      </c>
      <c r="H4045" s="24">
        <v>0</v>
      </c>
    </row>
    <row r="4046" spans="1:8">
      <c r="A4046" s="24" t="str">
        <f t="shared" si="63"/>
        <v>2008_NCY_13</v>
      </c>
      <c r="B4046" s="24">
        <v>2008</v>
      </c>
      <c r="C4046" s="24" t="s">
        <v>196</v>
      </c>
      <c r="D4046" s="24" t="str">
        <f>VLOOKUP(C4046,'FHF LUT'!$A$5:$H$81,2,FALSE)</f>
        <v>Yellow cedar decline</v>
      </c>
      <c r="E4046" s="24">
        <v>13</v>
      </c>
      <c r="F4046" s="24" t="s">
        <v>24</v>
      </c>
      <c r="G4046" s="24">
        <v>0</v>
      </c>
      <c r="H4046" s="24">
        <v>0</v>
      </c>
    </row>
    <row r="4047" spans="1:8">
      <c r="A4047" s="24" t="str">
        <f t="shared" si="63"/>
        <v>2008_NCY_14</v>
      </c>
      <c r="B4047" s="24">
        <v>2008</v>
      </c>
      <c r="C4047" s="24" t="s">
        <v>196</v>
      </c>
      <c r="D4047" s="24" t="str">
        <f>VLOOKUP(C4047,'FHF LUT'!$A$5:$H$81,2,FALSE)</f>
        <v>Yellow cedar decline</v>
      </c>
      <c r="E4047" s="24">
        <v>14</v>
      </c>
      <c r="F4047" s="24" t="s">
        <v>30</v>
      </c>
      <c r="G4047" s="24">
        <v>0</v>
      </c>
      <c r="H4047" s="24">
        <v>0</v>
      </c>
    </row>
    <row r="4048" spans="1:8">
      <c r="A4048" s="24" t="str">
        <f t="shared" si="63"/>
        <v>2008_NCY_15</v>
      </c>
      <c r="B4048" s="24">
        <v>2008</v>
      </c>
      <c r="C4048" s="24" t="s">
        <v>196</v>
      </c>
      <c r="D4048" s="24" t="str">
        <f>VLOOKUP(C4048,'FHF LUT'!$A$5:$H$81,2,FALSE)</f>
        <v>Yellow cedar decline</v>
      </c>
      <c r="E4048" s="24">
        <v>15</v>
      </c>
      <c r="F4048" s="24" t="s">
        <v>33</v>
      </c>
      <c r="G4048" s="24">
        <v>0</v>
      </c>
      <c r="H4048" s="24">
        <v>0</v>
      </c>
    </row>
    <row r="4049" spans="1:8">
      <c r="A4049" s="24" t="str">
        <f t="shared" si="63"/>
        <v>2008_NCY_16</v>
      </c>
      <c r="B4049" s="24">
        <v>2008</v>
      </c>
      <c r="C4049" s="24" t="s">
        <v>196</v>
      </c>
      <c r="D4049" s="24" t="str">
        <f>VLOOKUP(C4049,'FHF LUT'!$A$5:$H$81,2,FALSE)</f>
        <v>Yellow cedar decline</v>
      </c>
      <c r="E4049" s="24">
        <v>16</v>
      </c>
      <c r="F4049" s="24" t="s">
        <v>12</v>
      </c>
      <c r="G4049" s="24">
        <v>0</v>
      </c>
      <c r="H4049" s="24">
        <v>0</v>
      </c>
    </row>
    <row r="4050" spans="1:8">
      <c r="A4050" s="24" t="str">
        <f t="shared" si="63"/>
        <v>2008_NCY_17</v>
      </c>
      <c r="B4050" s="24">
        <v>2008</v>
      </c>
      <c r="C4050" s="24" t="s">
        <v>196</v>
      </c>
      <c r="D4050" s="24" t="str">
        <f>VLOOKUP(C4050,'FHF LUT'!$A$5:$H$81,2,FALSE)</f>
        <v>Yellow cedar decline</v>
      </c>
      <c r="E4050" s="24">
        <v>17</v>
      </c>
      <c r="F4050" s="24" t="s">
        <v>32</v>
      </c>
      <c r="G4050" s="24">
        <v>0</v>
      </c>
      <c r="H4050" s="24">
        <v>0</v>
      </c>
    </row>
    <row r="4051" spans="1:8">
      <c r="A4051" s="24" t="str">
        <f t="shared" si="63"/>
        <v>2008_NCY_18</v>
      </c>
      <c r="B4051" s="24">
        <v>2008</v>
      </c>
      <c r="C4051" s="24" t="s">
        <v>196</v>
      </c>
      <c r="D4051" s="24" t="str">
        <f>VLOOKUP(C4051,'FHF LUT'!$A$5:$H$81,2,FALSE)</f>
        <v>Yellow cedar decline</v>
      </c>
      <c r="E4051" s="24">
        <v>18</v>
      </c>
      <c r="F4051" s="24" t="s">
        <v>15</v>
      </c>
      <c r="G4051" s="24">
        <v>0</v>
      </c>
      <c r="H4051" s="24">
        <v>0</v>
      </c>
    </row>
    <row r="4052" spans="1:8">
      <c r="A4052" s="24" t="str">
        <f t="shared" si="63"/>
        <v>2008_NCY_20</v>
      </c>
      <c r="B4052" s="24">
        <v>2008</v>
      </c>
      <c r="C4052" s="24" t="s">
        <v>196</v>
      </c>
      <c r="D4052" s="24" t="str">
        <f>VLOOKUP(C4052,'FHF LUT'!$A$5:$H$81,2,FALSE)</f>
        <v>Yellow cedar decline</v>
      </c>
      <c r="E4052" s="24">
        <v>20</v>
      </c>
      <c r="F4052" s="24" t="s">
        <v>6</v>
      </c>
      <c r="G4052" s="24">
        <v>0</v>
      </c>
      <c r="H4052" s="24">
        <v>0</v>
      </c>
    </row>
    <row r="4053" spans="1:8">
      <c r="A4053" s="24" t="str">
        <f t="shared" si="63"/>
        <v>2008_NCY_22</v>
      </c>
      <c r="B4053" s="24">
        <v>2008</v>
      </c>
      <c r="C4053" s="24" t="s">
        <v>196</v>
      </c>
      <c r="D4053" s="24" t="str">
        <f>VLOOKUP(C4053,'FHF LUT'!$A$5:$H$81,2,FALSE)</f>
        <v>Yellow cedar decline</v>
      </c>
      <c r="E4053" s="24">
        <v>22</v>
      </c>
      <c r="F4053" s="24" t="s">
        <v>19</v>
      </c>
      <c r="G4053" s="24">
        <v>0</v>
      </c>
      <c r="H4053" s="24">
        <v>0</v>
      </c>
    </row>
    <row r="4054" spans="1:8">
      <c r="A4054" s="24" t="str">
        <f t="shared" si="63"/>
        <v>2008_NCY_23</v>
      </c>
      <c r="B4054" s="24">
        <v>2008</v>
      </c>
      <c r="C4054" s="24" t="s">
        <v>196</v>
      </c>
      <c r="D4054" s="24" t="str">
        <f>VLOOKUP(C4054,'FHF LUT'!$A$5:$H$81,2,FALSE)</f>
        <v>Yellow cedar decline</v>
      </c>
      <c r="E4054" s="24">
        <v>23</v>
      </c>
      <c r="F4054" s="24" t="s">
        <v>27</v>
      </c>
      <c r="G4054" s="24">
        <v>0</v>
      </c>
      <c r="H4054" s="24">
        <v>0</v>
      </c>
    </row>
    <row r="4055" spans="1:8">
      <c r="A4055" s="24" t="str">
        <f t="shared" si="63"/>
        <v>2008_NCY_24</v>
      </c>
      <c r="B4055" s="24">
        <v>2008</v>
      </c>
      <c r="C4055" s="24" t="s">
        <v>196</v>
      </c>
      <c r="D4055" s="24" t="str">
        <f>VLOOKUP(C4055,'FHF LUT'!$A$5:$H$81,2,FALSE)</f>
        <v>Yellow cedar decline</v>
      </c>
      <c r="E4055" s="24">
        <v>24</v>
      </c>
      <c r="F4055" s="24" t="s">
        <v>17</v>
      </c>
      <c r="G4055" s="24">
        <v>0</v>
      </c>
      <c r="H4055" s="24">
        <v>0</v>
      </c>
    </row>
    <row r="4056" spans="1:8">
      <c r="A4056" s="24" t="str">
        <f t="shared" si="63"/>
        <v>2008_NCY_25</v>
      </c>
      <c r="B4056" s="24">
        <v>2008</v>
      </c>
      <c r="C4056" s="24" t="s">
        <v>196</v>
      </c>
      <c r="D4056" s="24" t="str">
        <f>VLOOKUP(C4056,'FHF LUT'!$A$5:$H$81,2,FALSE)</f>
        <v>Yellow cedar decline</v>
      </c>
      <c r="E4056" s="24">
        <v>25</v>
      </c>
      <c r="F4056" s="24" t="s">
        <v>23</v>
      </c>
      <c r="G4056" s="24">
        <v>1378</v>
      </c>
      <c r="H4056" s="24">
        <v>1378</v>
      </c>
    </row>
    <row r="4057" spans="1:8">
      <c r="A4057" s="24" t="str">
        <f t="shared" si="63"/>
        <v>2008_NCY_26</v>
      </c>
      <c r="B4057" s="24">
        <v>2008</v>
      </c>
      <c r="C4057" s="24" t="s">
        <v>196</v>
      </c>
      <c r="D4057" s="24" t="str">
        <f>VLOOKUP(C4057,'FHF LUT'!$A$5:$H$81,2,FALSE)</f>
        <v>Yellow cedar decline</v>
      </c>
      <c r="E4057" s="24">
        <v>26</v>
      </c>
      <c r="F4057" s="24" t="s">
        <v>14</v>
      </c>
      <c r="G4057" s="24">
        <v>0</v>
      </c>
      <c r="H4057" s="24">
        <v>0</v>
      </c>
    </row>
    <row r="4058" spans="1:8">
      <c r="A4058" s="24" t="str">
        <f t="shared" si="63"/>
        <v>2008_NCY_27</v>
      </c>
      <c r="B4058" s="24">
        <v>2008</v>
      </c>
      <c r="C4058" s="24" t="s">
        <v>196</v>
      </c>
      <c r="D4058" s="24" t="str">
        <f>VLOOKUP(C4058,'FHF LUT'!$A$5:$H$81,2,FALSE)</f>
        <v>Yellow cedar decline</v>
      </c>
      <c r="E4058" s="24">
        <v>27</v>
      </c>
      <c r="F4058" s="24" t="s">
        <v>21</v>
      </c>
      <c r="G4058" s="24">
        <v>0</v>
      </c>
      <c r="H4058" s="24">
        <v>0</v>
      </c>
    </row>
    <row r="4059" spans="1:8">
      <c r="A4059" s="24" t="str">
        <f t="shared" si="63"/>
        <v>2008_NCY_29</v>
      </c>
      <c r="B4059" s="24">
        <v>2008</v>
      </c>
      <c r="C4059" s="24" t="s">
        <v>196</v>
      </c>
      <c r="D4059" s="24" t="str">
        <f>VLOOKUP(C4059,'FHF LUT'!$A$5:$H$81,2,FALSE)</f>
        <v>Yellow cedar decline</v>
      </c>
      <c r="E4059" s="24">
        <v>29</v>
      </c>
      <c r="F4059" s="24" t="s">
        <v>9</v>
      </c>
      <c r="G4059" s="24">
        <v>0</v>
      </c>
      <c r="H4059" s="24">
        <v>0</v>
      </c>
    </row>
    <row r="4060" spans="1:8">
      <c r="A4060" s="24" t="str">
        <f t="shared" si="63"/>
        <v>2008_NCY_30</v>
      </c>
      <c r="B4060" s="24">
        <v>2008</v>
      </c>
      <c r="C4060" s="24" t="s">
        <v>196</v>
      </c>
      <c r="D4060" s="24" t="str">
        <f>VLOOKUP(C4060,'FHF LUT'!$A$5:$H$81,2,FALSE)</f>
        <v>Yellow cedar decline</v>
      </c>
      <c r="E4060" s="24">
        <v>30</v>
      </c>
      <c r="F4060" s="24" t="s">
        <v>35</v>
      </c>
      <c r="G4060" s="24">
        <v>0</v>
      </c>
      <c r="H4060" s="24">
        <v>0</v>
      </c>
    </row>
    <row r="4061" spans="1:8">
      <c r="A4061" s="24" t="str">
        <f t="shared" si="63"/>
        <v>2008_NCY_31</v>
      </c>
      <c r="B4061" s="24">
        <v>2008</v>
      </c>
      <c r="C4061" s="24" t="s">
        <v>196</v>
      </c>
      <c r="D4061" s="24" t="str">
        <f>VLOOKUP(C4061,'FHF LUT'!$A$5:$H$81,2,FALSE)</f>
        <v>Yellow cedar decline</v>
      </c>
      <c r="E4061" s="24">
        <v>31</v>
      </c>
      <c r="F4061" s="24" t="s">
        <v>34</v>
      </c>
      <c r="G4061" s="24">
        <v>0</v>
      </c>
      <c r="H4061" s="24">
        <v>0</v>
      </c>
    </row>
    <row r="4062" spans="1:8">
      <c r="A4062" s="24" t="str">
        <f t="shared" si="63"/>
        <v>2008_NCY_38</v>
      </c>
      <c r="B4062" s="24">
        <v>2008</v>
      </c>
      <c r="C4062" s="24" t="s">
        <v>196</v>
      </c>
      <c r="D4062" s="24" t="str">
        <f>VLOOKUP(C4062,'FHF LUT'!$A$5:$H$81,2,FALSE)</f>
        <v>Yellow cedar decline</v>
      </c>
      <c r="E4062" s="24">
        <v>38</v>
      </c>
      <c r="F4062" s="24" t="s">
        <v>8</v>
      </c>
      <c r="G4062" s="24">
        <v>0</v>
      </c>
      <c r="H4062" s="24">
        <v>0</v>
      </c>
    </row>
    <row r="4063" spans="1:8">
      <c r="A4063" s="24" t="str">
        <f t="shared" si="63"/>
        <v>2008_NCY_39</v>
      </c>
      <c r="B4063" s="24">
        <v>2008</v>
      </c>
      <c r="C4063" s="24" t="s">
        <v>196</v>
      </c>
      <c r="D4063" s="24" t="str">
        <f>VLOOKUP(C4063,'FHF LUT'!$A$5:$H$81,2,FALSE)</f>
        <v>Yellow cedar decline</v>
      </c>
      <c r="E4063" s="24">
        <v>39</v>
      </c>
      <c r="F4063" s="24" t="s">
        <v>36</v>
      </c>
      <c r="G4063" s="24">
        <v>0</v>
      </c>
      <c r="H4063" s="24">
        <v>0</v>
      </c>
    </row>
    <row r="4064" spans="1:8">
      <c r="A4064" s="24" t="str">
        <f t="shared" si="63"/>
        <v>2008_NCY_40</v>
      </c>
      <c r="B4064" s="24">
        <v>2008</v>
      </c>
      <c r="C4064" s="24" t="s">
        <v>196</v>
      </c>
      <c r="D4064" s="24" t="str">
        <f>VLOOKUP(C4064,'FHF LUT'!$A$5:$H$81,2,FALSE)</f>
        <v>Yellow cedar decline</v>
      </c>
      <c r="E4064" s="24">
        <v>40</v>
      </c>
      <c r="F4064" s="24" t="s">
        <v>31</v>
      </c>
      <c r="G4064" s="24">
        <v>0</v>
      </c>
      <c r="H4064" s="24">
        <v>0</v>
      </c>
    </row>
    <row r="4065" spans="1:8">
      <c r="A4065" s="24" t="str">
        <f t="shared" si="63"/>
        <v>2008_NCY_41</v>
      </c>
      <c r="B4065" s="24">
        <v>2008</v>
      </c>
      <c r="C4065" s="24" t="s">
        <v>196</v>
      </c>
      <c r="D4065" s="24" t="str">
        <f>VLOOKUP(C4065,'FHF LUT'!$A$5:$H$81,2,FALSE)</f>
        <v>Yellow cedar decline</v>
      </c>
      <c r="E4065" s="24">
        <v>41</v>
      </c>
      <c r="F4065" s="24" t="s">
        <v>26</v>
      </c>
      <c r="G4065" s="24">
        <v>0</v>
      </c>
      <c r="H4065" s="24">
        <v>0</v>
      </c>
    </row>
    <row r="4066" spans="1:8">
      <c r="A4066" s="24" t="str">
        <f t="shared" si="63"/>
        <v>2008_NCY_43</v>
      </c>
      <c r="B4066" s="24">
        <v>2008</v>
      </c>
      <c r="C4066" s="24" t="s">
        <v>196</v>
      </c>
      <c r="D4066" s="24" t="str">
        <f>VLOOKUP(C4066,'FHF LUT'!$A$5:$H$81,2,FALSE)</f>
        <v>Yellow cedar decline</v>
      </c>
      <c r="E4066" s="24">
        <v>43</v>
      </c>
      <c r="F4066" s="24" t="s">
        <v>20</v>
      </c>
      <c r="G4066" s="24">
        <v>0</v>
      </c>
      <c r="H4066" s="24">
        <v>0</v>
      </c>
    </row>
    <row r="4067" spans="1:8">
      <c r="A4067" s="24" t="str">
        <f t="shared" si="63"/>
        <v>2008_NCY_44</v>
      </c>
      <c r="B4067" s="24">
        <v>2008</v>
      </c>
      <c r="C4067" s="24" t="s">
        <v>196</v>
      </c>
      <c r="D4067" s="24" t="str">
        <f>VLOOKUP(C4067,'FHF LUT'!$A$5:$H$81,2,FALSE)</f>
        <v>Yellow cedar decline</v>
      </c>
      <c r="E4067" s="24">
        <v>44</v>
      </c>
      <c r="F4067" s="24" t="s">
        <v>3</v>
      </c>
      <c r="G4067" s="24">
        <v>1114</v>
      </c>
      <c r="H4067" s="24">
        <v>1114</v>
      </c>
    </row>
    <row r="4068" spans="1:8">
      <c r="A4068" s="24" t="str">
        <f t="shared" si="63"/>
        <v>2008_NCY_45</v>
      </c>
      <c r="B4068" s="24">
        <v>2008</v>
      </c>
      <c r="C4068" s="24" t="s">
        <v>196</v>
      </c>
      <c r="D4068" s="24" t="str">
        <f>VLOOKUP(C4068,'FHF LUT'!$A$5:$H$81,2,FALSE)</f>
        <v>Yellow cedar decline</v>
      </c>
      <c r="E4068" s="24">
        <v>45</v>
      </c>
      <c r="F4068" s="24" t="s">
        <v>5</v>
      </c>
      <c r="G4068" s="24">
        <v>0</v>
      </c>
      <c r="H4068" s="24">
        <v>0</v>
      </c>
    </row>
    <row r="4069" spans="1:8">
      <c r="A4069" s="24" t="str">
        <f t="shared" si="63"/>
        <v>2008_NCY_46</v>
      </c>
      <c r="B4069" s="24">
        <v>2008</v>
      </c>
      <c r="C4069" s="24" t="s">
        <v>196</v>
      </c>
      <c r="D4069" s="24" t="str">
        <f>VLOOKUP(C4069,'FHF LUT'!$A$5:$H$81,2,FALSE)</f>
        <v>Yellow cedar decline</v>
      </c>
      <c r="E4069" s="24">
        <v>46</v>
      </c>
      <c r="F4069" s="24" t="s">
        <v>234</v>
      </c>
      <c r="G4069" s="24">
        <v>21205</v>
      </c>
      <c r="H4069" s="24">
        <v>20643</v>
      </c>
    </row>
    <row r="4070" spans="1:8">
      <c r="A4070" s="24" t="str">
        <f t="shared" si="63"/>
        <v>2008_NCY_47</v>
      </c>
      <c r="B4070" s="24">
        <v>2008</v>
      </c>
      <c r="C4070" s="24" t="s">
        <v>196</v>
      </c>
      <c r="D4070" s="24" t="str">
        <f>VLOOKUP(C4070,'FHF LUT'!$A$5:$H$81,2,FALSE)</f>
        <v>Yellow cedar decline</v>
      </c>
      <c r="E4070" s="24">
        <v>47</v>
      </c>
      <c r="F4070" s="24" t="s">
        <v>233</v>
      </c>
      <c r="G4070" s="24">
        <v>24053</v>
      </c>
      <c r="H4070" s="24">
        <v>23202</v>
      </c>
    </row>
    <row r="4071" spans="1:8">
      <c r="A4071" s="24" t="str">
        <f t="shared" si="63"/>
        <v>2008_NCY_48</v>
      </c>
      <c r="B4071" s="24">
        <v>2008</v>
      </c>
      <c r="C4071" s="24" t="s">
        <v>196</v>
      </c>
      <c r="D4071" s="24" t="str">
        <f>VLOOKUP(C4071,'FHF LUT'!$A$5:$H$81,2,FALSE)</f>
        <v>Yellow cedar decline</v>
      </c>
      <c r="E4071" s="24">
        <v>48</v>
      </c>
      <c r="F4071" s="24" t="s">
        <v>235</v>
      </c>
      <c r="G4071" s="24">
        <v>0</v>
      </c>
      <c r="H4071" s="24">
        <v>0</v>
      </c>
    </row>
    <row r="4072" spans="1:8">
      <c r="A4072" s="24" t="str">
        <f t="shared" si="63"/>
        <v>2008_NDM_1</v>
      </c>
      <c r="B4072" s="24">
        <v>2008</v>
      </c>
      <c r="C4072" s="24" t="s">
        <v>332</v>
      </c>
      <c r="D4072" s="24" t="str">
        <f>VLOOKUP(C4072,'FHF LUT'!$A$5:$H$81,2,FALSE)</f>
        <v>Drought-caused Mortality</v>
      </c>
      <c r="E4072" s="24">
        <v>1</v>
      </c>
      <c r="F4072" s="24" t="s">
        <v>10</v>
      </c>
      <c r="G4072" s="24">
        <v>0</v>
      </c>
      <c r="H4072" s="24">
        <v>0</v>
      </c>
    </row>
    <row r="4073" spans="1:8">
      <c r="A4073" s="24" t="str">
        <f t="shared" si="63"/>
        <v>2008_NDM_2</v>
      </c>
      <c r="B4073" s="24">
        <v>2008</v>
      </c>
      <c r="C4073" s="24" t="s">
        <v>332</v>
      </c>
      <c r="D4073" s="24" t="str">
        <f>VLOOKUP(C4073,'FHF LUT'!$A$5:$H$81,2,FALSE)</f>
        <v>Drought-caused Mortality</v>
      </c>
      <c r="E4073" s="24">
        <v>2</v>
      </c>
      <c r="F4073" s="24" t="s">
        <v>22</v>
      </c>
      <c r="G4073" s="24">
        <v>0</v>
      </c>
      <c r="H4073" s="24">
        <v>0</v>
      </c>
    </row>
    <row r="4074" spans="1:8">
      <c r="A4074" s="24" t="str">
        <f t="shared" si="63"/>
        <v>2008_NDM_3</v>
      </c>
      <c r="B4074" s="24">
        <v>2008</v>
      </c>
      <c r="C4074" s="24" t="s">
        <v>332</v>
      </c>
      <c r="D4074" s="24" t="str">
        <f>VLOOKUP(C4074,'FHF LUT'!$A$5:$H$81,2,FALSE)</f>
        <v>Drought-caused Mortality</v>
      </c>
      <c r="E4074" s="24">
        <v>3</v>
      </c>
      <c r="F4074" s="24" t="s">
        <v>13</v>
      </c>
      <c r="G4074" s="24">
        <v>0</v>
      </c>
      <c r="H4074" s="24">
        <v>0</v>
      </c>
    </row>
    <row r="4075" spans="1:8">
      <c r="A4075" s="24" t="str">
        <f t="shared" si="63"/>
        <v>2008_NDM_4</v>
      </c>
      <c r="B4075" s="24">
        <v>2008</v>
      </c>
      <c r="C4075" s="24" t="s">
        <v>332</v>
      </c>
      <c r="D4075" s="24" t="str">
        <f>VLOOKUP(C4075,'FHF LUT'!$A$5:$H$81,2,FALSE)</f>
        <v>Drought-caused Mortality</v>
      </c>
      <c r="E4075" s="24">
        <v>4</v>
      </c>
      <c r="F4075" s="24" t="s">
        <v>28</v>
      </c>
      <c r="G4075" s="24">
        <v>0</v>
      </c>
      <c r="H4075" s="24">
        <v>0</v>
      </c>
    </row>
    <row r="4076" spans="1:8">
      <c r="A4076" s="24" t="str">
        <f t="shared" si="63"/>
        <v>2008_NDM_5</v>
      </c>
      <c r="B4076" s="24">
        <v>2008</v>
      </c>
      <c r="C4076" s="24" t="s">
        <v>332</v>
      </c>
      <c r="D4076" s="24" t="str">
        <f>VLOOKUP(C4076,'FHF LUT'!$A$5:$H$81,2,FALSE)</f>
        <v>Drought-caused Mortality</v>
      </c>
      <c r="E4076" s="24">
        <v>5</v>
      </c>
      <c r="F4076" s="24" t="s">
        <v>16</v>
      </c>
      <c r="G4076" s="24">
        <v>0</v>
      </c>
      <c r="H4076" s="24">
        <v>0</v>
      </c>
    </row>
    <row r="4077" spans="1:8">
      <c r="A4077" s="24" t="str">
        <f t="shared" si="63"/>
        <v>2008_NDM_7</v>
      </c>
      <c r="B4077" s="24">
        <v>2008</v>
      </c>
      <c r="C4077" s="24" t="s">
        <v>332</v>
      </c>
      <c r="D4077" s="24" t="str">
        <f>VLOOKUP(C4077,'FHF LUT'!$A$5:$H$81,2,FALSE)</f>
        <v>Drought-caused Mortality</v>
      </c>
      <c r="E4077" s="24">
        <v>7</v>
      </c>
      <c r="F4077" s="24" t="s">
        <v>25</v>
      </c>
      <c r="G4077" s="24">
        <v>0</v>
      </c>
      <c r="H4077" s="24">
        <v>0</v>
      </c>
    </row>
    <row r="4078" spans="1:8">
      <c r="A4078" s="24" t="str">
        <f t="shared" si="63"/>
        <v>2008_NDM_8</v>
      </c>
      <c r="B4078" s="24">
        <v>2008</v>
      </c>
      <c r="C4078" s="24" t="s">
        <v>332</v>
      </c>
      <c r="D4078" s="24" t="str">
        <f>VLOOKUP(C4078,'FHF LUT'!$A$5:$H$81,2,FALSE)</f>
        <v>Drought-caused Mortality</v>
      </c>
      <c r="E4078" s="24">
        <v>8</v>
      </c>
      <c r="F4078" s="24" t="s">
        <v>29</v>
      </c>
      <c r="G4078" s="24">
        <v>0</v>
      </c>
      <c r="H4078" s="24">
        <v>0</v>
      </c>
    </row>
    <row r="4079" spans="1:8">
      <c r="A4079" s="24" t="str">
        <f t="shared" si="63"/>
        <v>2008_NDM_9</v>
      </c>
      <c r="B4079" s="24">
        <v>2008</v>
      </c>
      <c r="C4079" s="24" t="s">
        <v>332</v>
      </c>
      <c r="D4079" s="24" t="str">
        <f>VLOOKUP(C4079,'FHF LUT'!$A$5:$H$81,2,FALSE)</f>
        <v>Drought-caused Mortality</v>
      </c>
      <c r="E4079" s="24">
        <v>9</v>
      </c>
      <c r="F4079" s="24" t="s">
        <v>7</v>
      </c>
      <c r="G4079" s="24">
        <v>0</v>
      </c>
      <c r="H4079" s="24">
        <v>0</v>
      </c>
    </row>
    <row r="4080" spans="1:8">
      <c r="A4080" s="24" t="str">
        <f t="shared" si="63"/>
        <v>2008_NDM_10</v>
      </c>
      <c r="B4080" s="24">
        <v>2008</v>
      </c>
      <c r="C4080" s="24" t="s">
        <v>332</v>
      </c>
      <c r="D4080" s="24" t="str">
        <f>VLOOKUP(C4080,'FHF LUT'!$A$5:$H$81,2,FALSE)</f>
        <v>Drought-caused Mortality</v>
      </c>
      <c r="E4080" s="24">
        <v>10</v>
      </c>
      <c r="F4080" s="24" t="s">
        <v>18</v>
      </c>
      <c r="G4080" s="24">
        <v>0</v>
      </c>
      <c r="H4080" s="24">
        <v>0</v>
      </c>
    </row>
    <row r="4081" spans="1:8">
      <c r="A4081" s="24" t="str">
        <f t="shared" si="63"/>
        <v>2008_NDM_11</v>
      </c>
      <c r="B4081" s="24">
        <v>2008</v>
      </c>
      <c r="C4081" s="24" t="s">
        <v>332</v>
      </c>
      <c r="D4081" s="24" t="str">
        <f>VLOOKUP(C4081,'FHF LUT'!$A$5:$H$81,2,FALSE)</f>
        <v>Drought-caused Mortality</v>
      </c>
      <c r="E4081" s="24">
        <v>11</v>
      </c>
      <c r="F4081" s="24" t="s">
        <v>4</v>
      </c>
      <c r="G4081" s="24">
        <v>0</v>
      </c>
      <c r="H4081" s="24">
        <v>0</v>
      </c>
    </row>
    <row r="4082" spans="1:8">
      <c r="A4082" s="24" t="str">
        <f t="shared" si="63"/>
        <v>2008_NDM_12</v>
      </c>
      <c r="B4082" s="24">
        <v>2008</v>
      </c>
      <c r="C4082" s="24" t="s">
        <v>332</v>
      </c>
      <c r="D4082" s="24" t="str">
        <f>VLOOKUP(C4082,'FHF LUT'!$A$5:$H$81,2,FALSE)</f>
        <v>Drought-caused Mortality</v>
      </c>
      <c r="E4082" s="24">
        <v>12</v>
      </c>
      <c r="F4082" s="24" t="s">
        <v>11</v>
      </c>
      <c r="G4082" s="24">
        <v>0</v>
      </c>
      <c r="H4082" s="24">
        <v>0</v>
      </c>
    </row>
    <row r="4083" spans="1:8">
      <c r="A4083" s="24" t="str">
        <f t="shared" si="63"/>
        <v>2008_NDM_13</v>
      </c>
      <c r="B4083" s="24">
        <v>2008</v>
      </c>
      <c r="C4083" s="24" t="s">
        <v>332</v>
      </c>
      <c r="D4083" s="24" t="str">
        <f>VLOOKUP(C4083,'FHF LUT'!$A$5:$H$81,2,FALSE)</f>
        <v>Drought-caused Mortality</v>
      </c>
      <c r="E4083" s="24">
        <v>13</v>
      </c>
      <c r="F4083" s="24" t="s">
        <v>24</v>
      </c>
      <c r="G4083" s="24">
        <v>0</v>
      </c>
      <c r="H4083" s="24">
        <v>0</v>
      </c>
    </row>
    <row r="4084" spans="1:8">
      <c r="A4084" s="24" t="str">
        <f t="shared" si="63"/>
        <v>2008_NDM_14</v>
      </c>
      <c r="B4084" s="24">
        <v>2008</v>
      </c>
      <c r="C4084" s="24" t="s">
        <v>332</v>
      </c>
      <c r="D4084" s="24" t="str">
        <f>VLOOKUP(C4084,'FHF LUT'!$A$5:$H$81,2,FALSE)</f>
        <v>Drought-caused Mortality</v>
      </c>
      <c r="E4084" s="24">
        <v>14</v>
      </c>
      <c r="F4084" s="24" t="s">
        <v>30</v>
      </c>
      <c r="G4084" s="24">
        <v>0</v>
      </c>
      <c r="H4084" s="24">
        <v>0</v>
      </c>
    </row>
    <row r="4085" spans="1:8">
      <c r="A4085" s="24" t="str">
        <f t="shared" si="63"/>
        <v>2008_NDM_15</v>
      </c>
      <c r="B4085" s="24">
        <v>2008</v>
      </c>
      <c r="C4085" s="24" t="s">
        <v>332</v>
      </c>
      <c r="D4085" s="24" t="str">
        <f>VLOOKUP(C4085,'FHF LUT'!$A$5:$H$81,2,FALSE)</f>
        <v>Drought-caused Mortality</v>
      </c>
      <c r="E4085" s="24">
        <v>15</v>
      </c>
      <c r="F4085" s="24" t="s">
        <v>33</v>
      </c>
      <c r="G4085" s="24">
        <v>0</v>
      </c>
      <c r="H4085" s="24">
        <v>0</v>
      </c>
    </row>
    <row r="4086" spans="1:8">
      <c r="A4086" s="24" t="str">
        <f t="shared" si="63"/>
        <v>2008_NDM_16</v>
      </c>
      <c r="B4086" s="24">
        <v>2008</v>
      </c>
      <c r="C4086" s="24" t="s">
        <v>332</v>
      </c>
      <c r="D4086" s="24" t="str">
        <f>VLOOKUP(C4086,'FHF LUT'!$A$5:$H$81,2,FALSE)</f>
        <v>Drought-caused Mortality</v>
      </c>
      <c r="E4086" s="24">
        <v>16</v>
      </c>
      <c r="F4086" s="24" t="s">
        <v>12</v>
      </c>
      <c r="G4086" s="24">
        <v>0</v>
      </c>
      <c r="H4086" s="24">
        <v>0</v>
      </c>
    </row>
    <row r="4087" spans="1:8">
      <c r="A4087" s="24" t="str">
        <f t="shared" si="63"/>
        <v>2008_NDM_17</v>
      </c>
      <c r="B4087" s="24">
        <v>2008</v>
      </c>
      <c r="C4087" s="24" t="s">
        <v>332</v>
      </c>
      <c r="D4087" s="24" t="str">
        <f>VLOOKUP(C4087,'FHF LUT'!$A$5:$H$81,2,FALSE)</f>
        <v>Drought-caused Mortality</v>
      </c>
      <c r="E4087" s="24">
        <v>17</v>
      </c>
      <c r="F4087" s="24" t="s">
        <v>32</v>
      </c>
      <c r="G4087" s="24">
        <v>0</v>
      </c>
      <c r="H4087" s="24">
        <v>0</v>
      </c>
    </row>
    <row r="4088" spans="1:8">
      <c r="A4088" s="24" t="str">
        <f t="shared" si="63"/>
        <v>2008_NDM_18</v>
      </c>
      <c r="B4088" s="24">
        <v>2008</v>
      </c>
      <c r="C4088" s="24" t="s">
        <v>332</v>
      </c>
      <c r="D4088" s="24" t="str">
        <f>VLOOKUP(C4088,'FHF LUT'!$A$5:$H$81,2,FALSE)</f>
        <v>Drought-caused Mortality</v>
      </c>
      <c r="E4088" s="24">
        <v>18</v>
      </c>
      <c r="F4088" s="24" t="s">
        <v>15</v>
      </c>
      <c r="G4088" s="24">
        <v>0</v>
      </c>
      <c r="H4088" s="24">
        <v>0</v>
      </c>
    </row>
    <row r="4089" spans="1:8">
      <c r="A4089" s="24" t="str">
        <f t="shared" si="63"/>
        <v>2008_NDM_20</v>
      </c>
      <c r="B4089" s="24">
        <v>2008</v>
      </c>
      <c r="C4089" s="24" t="s">
        <v>332</v>
      </c>
      <c r="D4089" s="24" t="str">
        <f>VLOOKUP(C4089,'FHF LUT'!$A$5:$H$81,2,FALSE)</f>
        <v>Drought-caused Mortality</v>
      </c>
      <c r="E4089" s="24">
        <v>20</v>
      </c>
      <c r="F4089" s="24" t="s">
        <v>6</v>
      </c>
      <c r="G4089" s="24">
        <v>0</v>
      </c>
      <c r="H4089" s="24">
        <v>0</v>
      </c>
    </row>
    <row r="4090" spans="1:8">
      <c r="A4090" s="24" t="str">
        <f t="shared" si="63"/>
        <v>2008_NDM_22</v>
      </c>
      <c r="B4090" s="24">
        <v>2008</v>
      </c>
      <c r="C4090" s="24" t="s">
        <v>332</v>
      </c>
      <c r="D4090" s="24" t="str">
        <f>VLOOKUP(C4090,'FHF LUT'!$A$5:$H$81,2,FALSE)</f>
        <v>Drought-caused Mortality</v>
      </c>
      <c r="E4090" s="24">
        <v>22</v>
      </c>
      <c r="F4090" s="24" t="s">
        <v>19</v>
      </c>
      <c r="G4090" s="24">
        <v>0</v>
      </c>
      <c r="H4090" s="24">
        <v>0</v>
      </c>
    </row>
    <row r="4091" spans="1:8">
      <c r="A4091" s="24" t="str">
        <f t="shared" si="63"/>
        <v>2008_NDM_23</v>
      </c>
      <c r="B4091" s="24">
        <v>2008</v>
      </c>
      <c r="C4091" s="24" t="s">
        <v>332</v>
      </c>
      <c r="D4091" s="24" t="str">
        <f>VLOOKUP(C4091,'FHF LUT'!$A$5:$H$81,2,FALSE)</f>
        <v>Drought-caused Mortality</v>
      </c>
      <c r="E4091" s="24">
        <v>23</v>
      </c>
      <c r="F4091" s="24" t="s">
        <v>27</v>
      </c>
      <c r="G4091" s="24">
        <v>0</v>
      </c>
      <c r="H4091" s="24">
        <v>0</v>
      </c>
    </row>
    <row r="4092" spans="1:8">
      <c r="A4092" s="24" t="str">
        <f t="shared" si="63"/>
        <v>2008_NDM_24</v>
      </c>
      <c r="B4092" s="24">
        <v>2008</v>
      </c>
      <c r="C4092" s="24" t="s">
        <v>332</v>
      </c>
      <c r="D4092" s="24" t="str">
        <f>VLOOKUP(C4092,'FHF LUT'!$A$5:$H$81,2,FALSE)</f>
        <v>Drought-caused Mortality</v>
      </c>
      <c r="E4092" s="24">
        <v>24</v>
      </c>
      <c r="F4092" s="24" t="s">
        <v>17</v>
      </c>
      <c r="G4092" s="24">
        <v>0</v>
      </c>
      <c r="H4092" s="24">
        <v>0</v>
      </c>
    </row>
    <row r="4093" spans="1:8">
      <c r="A4093" s="24" t="str">
        <f t="shared" si="63"/>
        <v>2008_NDM_25</v>
      </c>
      <c r="B4093" s="24">
        <v>2008</v>
      </c>
      <c r="C4093" s="24" t="s">
        <v>332</v>
      </c>
      <c r="D4093" s="24" t="str">
        <f>VLOOKUP(C4093,'FHF LUT'!$A$5:$H$81,2,FALSE)</f>
        <v>Drought-caused Mortality</v>
      </c>
      <c r="E4093" s="24">
        <v>25</v>
      </c>
      <c r="F4093" s="24" t="s">
        <v>23</v>
      </c>
      <c r="G4093" s="24">
        <v>0</v>
      </c>
      <c r="H4093" s="24">
        <v>0</v>
      </c>
    </row>
    <row r="4094" spans="1:8">
      <c r="A4094" s="24" t="str">
        <f t="shared" si="63"/>
        <v>2008_NDM_26</v>
      </c>
      <c r="B4094" s="24">
        <v>2008</v>
      </c>
      <c r="C4094" s="24" t="s">
        <v>332</v>
      </c>
      <c r="D4094" s="24" t="str">
        <f>VLOOKUP(C4094,'FHF LUT'!$A$5:$H$81,2,FALSE)</f>
        <v>Drought-caused Mortality</v>
      </c>
      <c r="E4094" s="24">
        <v>26</v>
      </c>
      <c r="F4094" s="24" t="s">
        <v>14</v>
      </c>
      <c r="G4094" s="24">
        <v>0</v>
      </c>
      <c r="H4094" s="24">
        <v>0</v>
      </c>
    </row>
    <row r="4095" spans="1:8">
      <c r="A4095" s="24" t="str">
        <f t="shared" si="63"/>
        <v>2008_NDM_27</v>
      </c>
      <c r="B4095" s="24">
        <v>2008</v>
      </c>
      <c r="C4095" s="24" t="s">
        <v>332</v>
      </c>
      <c r="D4095" s="24" t="str">
        <f>VLOOKUP(C4095,'FHF LUT'!$A$5:$H$81,2,FALSE)</f>
        <v>Drought-caused Mortality</v>
      </c>
      <c r="E4095" s="24">
        <v>27</v>
      </c>
      <c r="F4095" s="24" t="s">
        <v>21</v>
      </c>
      <c r="G4095" s="24">
        <v>0</v>
      </c>
      <c r="H4095" s="24">
        <v>0</v>
      </c>
    </row>
    <row r="4096" spans="1:8">
      <c r="A4096" s="24" t="str">
        <f t="shared" si="63"/>
        <v>2008_NDM_29</v>
      </c>
      <c r="B4096" s="24">
        <v>2008</v>
      </c>
      <c r="C4096" s="24" t="s">
        <v>332</v>
      </c>
      <c r="D4096" s="24" t="str">
        <f>VLOOKUP(C4096,'FHF LUT'!$A$5:$H$81,2,FALSE)</f>
        <v>Drought-caused Mortality</v>
      </c>
      <c r="E4096" s="24">
        <v>29</v>
      </c>
      <c r="F4096" s="24" t="s">
        <v>9</v>
      </c>
      <c r="G4096" s="24">
        <v>0</v>
      </c>
      <c r="H4096" s="24">
        <v>0</v>
      </c>
    </row>
    <row r="4097" spans="1:8">
      <c r="A4097" s="24" t="str">
        <f t="shared" si="63"/>
        <v>2008_NDM_30</v>
      </c>
      <c r="B4097" s="24">
        <v>2008</v>
      </c>
      <c r="C4097" s="24" t="s">
        <v>332</v>
      </c>
      <c r="D4097" s="24" t="str">
        <f>VLOOKUP(C4097,'FHF LUT'!$A$5:$H$81,2,FALSE)</f>
        <v>Drought-caused Mortality</v>
      </c>
      <c r="E4097" s="24">
        <v>30</v>
      </c>
      <c r="F4097" s="24" t="s">
        <v>35</v>
      </c>
      <c r="G4097" s="24">
        <v>0</v>
      </c>
      <c r="H4097" s="24">
        <v>0</v>
      </c>
    </row>
    <row r="4098" spans="1:8">
      <c r="A4098" s="24" t="str">
        <f t="shared" si="63"/>
        <v>2008_NDM_31</v>
      </c>
      <c r="B4098" s="24">
        <v>2008</v>
      </c>
      <c r="C4098" s="24" t="s">
        <v>332</v>
      </c>
      <c r="D4098" s="24" t="str">
        <f>VLOOKUP(C4098,'FHF LUT'!$A$5:$H$81,2,FALSE)</f>
        <v>Drought-caused Mortality</v>
      </c>
      <c r="E4098" s="24">
        <v>31</v>
      </c>
      <c r="F4098" s="24" t="s">
        <v>34</v>
      </c>
      <c r="G4098" s="24">
        <v>0</v>
      </c>
      <c r="H4098" s="24">
        <v>0</v>
      </c>
    </row>
    <row r="4099" spans="1:8">
      <c r="A4099" s="24" t="str">
        <f t="shared" ref="A4099:A4162" si="64">CONCATENATE(B4099,"_",C4099,"_",E4099)</f>
        <v>2008_NDM_38</v>
      </c>
      <c r="B4099" s="24">
        <v>2008</v>
      </c>
      <c r="C4099" s="24" t="s">
        <v>332</v>
      </c>
      <c r="D4099" s="24" t="str">
        <f>VLOOKUP(C4099,'FHF LUT'!$A$5:$H$81,2,FALSE)</f>
        <v>Drought-caused Mortality</v>
      </c>
      <c r="E4099" s="24">
        <v>38</v>
      </c>
      <c r="F4099" s="24" t="s">
        <v>8</v>
      </c>
      <c r="G4099" s="24">
        <v>0</v>
      </c>
      <c r="H4099" s="24">
        <v>0</v>
      </c>
    </row>
    <row r="4100" spans="1:8">
      <c r="A4100" s="24" t="str">
        <f t="shared" si="64"/>
        <v>2008_NDM_39</v>
      </c>
      <c r="B4100" s="24">
        <v>2008</v>
      </c>
      <c r="C4100" s="24" t="s">
        <v>332</v>
      </c>
      <c r="D4100" s="24" t="str">
        <f>VLOOKUP(C4100,'FHF LUT'!$A$5:$H$81,2,FALSE)</f>
        <v>Drought-caused Mortality</v>
      </c>
      <c r="E4100" s="24">
        <v>39</v>
      </c>
      <c r="F4100" s="24" t="s">
        <v>36</v>
      </c>
      <c r="G4100" s="24">
        <v>0</v>
      </c>
      <c r="H4100" s="24">
        <v>0</v>
      </c>
    </row>
    <row r="4101" spans="1:8">
      <c r="A4101" s="24" t="str">
        <f t="shared" si="64"/>
        <v>2008_NDM_40</v>
      </c>
      <c r="B4101" s="24">
        <v>2008</v>
      </c>
      <c r="C4101" s="24" t="s">
        <v>332</v>
      </c>
      <c r="D4101" s="24" t="str">
        <f>VLOOKUP(C4101,'FHF LUT'!$A$5:$H$81,2,FALSE)</f>
        <v>Drought-caused Mortality</v>
      </c>
      <c r="E4101" s="24">
        <v>40</v>
      </c>
      <c r="F4101" s="24" t="s">
        <v>31</v>
      </c>
      <c r="G4101" s="24">
        <v>714</v>
      </c>
      <c r="H4101" s="24">
        <v>714</v>
      </c>
    </row>
    <row r="4102" spans="1:8">
      <c r="A4102" s="24" t="str">
        <f t="shared" si="64"/>
        <v>2008_NDM_41</v>
      </c>
      <c r="B4102" s="24">
        <v>2008</v>
      </c>
      <c r="C4102" s="24" t="s">
        <v>332</v>
      </c>
      <c r="D4102" s="24" t="str">
        <f>VLOOKUP(C4102,'FHF LUT'!$A$5:$H$81,2,FALSE)</f>
        <v>Drought-caused Mortality</v>
      </c>
      <c r="E4102" s="24">
        <v>41</v>
      </c>
      <c r="F4102" s="24" t="s">
        <v>26</v>
      </c>
      <c r="G4102" s="24">
        <v>0</v>
      </c>
      <c r="H4102" s="24">
        <v>0</v>
      </c>
    </row>
    <row r="4103" spans="1:8">
      <c r="A4103" s="24" t="str">
        <f t="shared" si="64"/>
        <v>2008_NDM_43</v>
      </c>
      <c r="B4103" s="24">
        <v>2008</v>
      </c>
      <c r="C4103" s="24" t="s">
        <v>332</v>
      </c>
      <c r="D4103" s="24" t="str">
        <f>VLOOKUP(C4103,'FHF LUT'!$A$5:$H$81,2,FALSE)</f>
        <v>Drought-caused Mortality</v>
      </c>
      <c r="E4103" s="24">
        <v>43</v>
      </c>
      <c r="F4103" s="24" t="s">
        <v>20</v>
      </c>
      <c r="G4103" s="24">
        <v>545</v>
      </c>
      <c r="H4103" s="24">
        <v>545</v>
      </c>
    </row>
    <row r="4104" spans="1:8">
      <c r="A4104" s="24" t="str">
        <f t="shared" si="64"/>
        <v>2008_NDM_44</v>
      </c>
      <c r="B4104" s="24">
        <v>2008</v>
      </c>
      <c r="C4104" s="24" t="s">
        <v>332</v>
      </c>
      <c r="D4104" s="24" t="str">
        <f>VLOOKUP(C4104,'FHF LUT'!$A$5:$H$81,2,FALSE)</f>
        <v>Drought-caused Mortality</v>
      </c>
      <c r="E4104" s="24">
        <v>44</v>
      </c>
      <c r="F4104" s="24" t="s">
        <v>3</v>
      </c>
      <c r="G4104" s="24">
        <v>6</v>
      </c>
      <c r="H4104" s="24">
        <v>6</v>
      </c>
    </row>
    <row r="4105" spans="1:8">
      <c r="A4105" s="24" t="str">
        <f t="shared" si="64"/>
        <v>2008_NDM_45</v>
      </c>
      <c r="B4105" s="24">
        <v>2008</v>
      </c>
      <c r="C4105" s="24" t="s">
        <v>332</v>
      </c>
      <c r="D4105" s="24" t="str">
        <f>VLOOKUP(C4105,'FHF LUT'!$A$5:$H$81,2,FALSE)</f>
        <v>Drought-caused Mortality</v>
      </c>
      <c r="E4105" s="24">
        <v>45</v>
      </c>
      <c r="F4105" s="24" t="s">
        <v>5</v>
      </c>
      <c r="G4105" s="24">
        <v>0</v>
      </c>
      <c r="H4105" s="24">
        <v>0</v>
      </c>
    </row>
    <row r="4106" spans="1:8">
      <c r="A4106" s="24" t="str">
        <f t="shared" si="64"/>
        <v>2008_NDM_46</v>
      </c>
      <c r="B4106" s="24">
        <v>2008</v>
      </c>
      <c r="C4106" s="24" t="s">
        <v>332</v>
      </c>
      <c r="D4106" s="24" t="str">
        <f>VLOOKUP(C4106,'FHF LUT'!$A$5:$H$81,2,FALSE)</f>
        <v>Drought-caused Mortality</v>
      </c>
      <c r="E4106" s="24">
        <v>46</v>
      </c>
      <c r="F4106" s="24" t="s">
        <v>234</v>
      </c>
      <c r="G4106" s="24">
        <v>0</v>
      </c>
      <c r="H4106" s="24">
        <v>0</v>
      </c>
    </row>
    <row r="4107" spans="1:8">
      <c r="A4107" s="24" t="str">
        <f t="shared" si="64"/>
        <v>2008_NDM_47</v>
      </c>
      <c r="B4107" s="24">
        <v>2008</v>
      </c>
      <c r="C4107" s="24" t="s">
        <v>332</v>
      </c>
      <c r="D4107" s="24" t="str">
        <f>VLOOKUP(C4107,'FHF LUT'!$A$5:$H$81,2,FALSE)</f>
        <v>Drought-caused Mortality</v>
      </c>
      <c r="E4107" s="24">
        <v>47</v>
      </c>
      <c r="F4107" s="24" t="s">
        <v>233</v>
      </c>
      <c r="G4107" s="24">
        <v>0</v>
      </c>
      <c r="H4107" s="24">
        <v>0</v>
      </c>
    </row>
    <row r="4108" spans="1:8">
      <c r="A4108" s="24" t="str">
        <f t="shared" si="64"/>
        <v>2008_NDM_48</v>
      </c>
      <c r="B4108" s="24">
        <v>2008</v>
      </c>
      <c r="C4108" s="24" t="s">
        <v>332</v>
      </c>
      <c r="D4108" s="24" t="str">
        <f>VLOOKUP(C4108,'FHF LUT'!$A$5:$H$81,2,FALSE)</f>
        <v>Drought-caused Mortality</v>
      </c>
      <c r="E4108" s="24">
        <v>48</v>
      </c>
      <c r="F4108" s="24" t="s">
        <v>235</v>
      </c>
      <c r="G4108" s="24">
        <v>0</v>
      </c>
      <c r="H4108" s="24">
        <v>0</v>
      </c>
    </row>
    <row r="4109" spans="1:8">
      <c r="A4109" s="24" t="str">
        <f t="shared" si="64"/>
        <v>2008_NF_1</v>
      </c>
      <c r="B4109" s="24">
        <v>2008</v>
      </c>
      <c r="C4109" s="24" t="s">
        <v>190</v>
      </c>
      <c r="D4109" s="24" t="str">
        <f>VLOOKUP(C4109,'FHF LUT'!$A$5:$H$81,2,FALSE)</f>
        <v>Flooding</v>
      </c>
      <c r="E4109" s="24">
        <v>1</v>
      </c>
      <c r="F4109" s="24" t="s">
        <v>10</v>
      </c>
      <c r="G4109" s="24">
        <v>0</v>
      </c>
      <c r="H4109" s="24">
        <v>0</v>
      </c>
    </row>
    <row r="4110" spans="1:8">
      <c r="A4110" s="24" t="str">
        <f t="shared" si="64"/>
        <v>2008_NF_2</v>
      </c>
      <c r="B4110" s="24">
        <v>2008</v>
      </c>
      <c r="C4110" s="24" t="s">
        <v>190</v>
      </c>
      <c r="D4110" s="24" t="str">
        <f>VLOOKUP(C4110,'FHF LUT'!$A$5:$H$81,2,FALSE)</f>
        <v>Flooding</v>
      </c>
      <c r="E4110" s="24">
        <v>2</v>
      </c>
      <c r="F4110" s="24" t="s">
        <v>22</v>
      </c>
      <c r="G4110" s="24">
        <v>0</v>
      </c>
      <c r="H4110" s="24">
        <v>0</v>
      </c>
    </row>
    <row r="4111" spans="1:8">
      <c r="A4111" s="24" t="str">
        <f t="shared" si="64"/>
        <v>2008_NF_3</v>
      </c>
      <c r="B4111" s="24">
        <v>2008</v>
      </c>
      <c r="C4111" s="24" t="s">
        <v>190</v>
      </c>
      <c r="D4111" s="24" t="str">
        <f>VLOOKUP(C4111,'FHF LUT'!$A$5:$H$81,2,FALSE)</f>
        <v>Flooding</v>
      </c>
      <c r="E4111" s="24">
        <v>3</v>
      </c>
      <c r="F4111" s="24" t="s">
        <v>13</v>
      </c>
      <c r="G4111" s="24">
        <v>156</v>
      </c>
      <c r="H4111" s="24">
        <v>156</v>
      </c>
    </row>
    <row r="4112" spans="1:8">
      <c r="A4112" s="24" t="str">
        <f t="shared" si="64"/>
        <v>2008_NF_4</v>
      </c>
      <c r="B4112" s="24">
        <v>2008</v>
      </c>
      <c r="C4112" s="24" t="s">
        <v>190</v>
      </c>
      <c r="D4112" s="24" t="str">
        <f>VLOOKUP(C4112,'FHF LUT'!$A$5:$H$81,2,FALSE)</f>
        <v>Flooding</v>
      </c>
      <c r="E4112" s="24">
        <v>4</v>
      </c>
      <c r="F4112" s="24" t="s">
        <v>28</v>
      </c>
      <c r="G4112" s="24">
        <v>0</v>
      </c>
      <c r="H4112" s="24">
        <v>0</v>
      </c>
    </row>
    <row r="4113" spans="1:8">
      <c r="A4113" s="24" t="str">
        <f t="shared" si="64"/>
        <v>2008_NF_5</v>
      </c>
      <c r="B4113" s="24">
        <v>2008</v>
      </c>
      <c r="C4113" s="24" t="s">
        <v>190</v>
      </c>
      <c r="D4113" s="24" t="str">
        <f>VLOOKUP(C4113,'FHF LUT'!$A$5:$H$81,2,FALSE)</f>
        <v>Flooding</v>
      </c>
      <c r="E4113" s="24">
        <v>5</v>
      </c>
      <c r="F4113" s="24" t="s">
        <v>16</v>
      </c>
      <c r="G4113" s="24">
        <v>0</v>
      </c>
      <c r="H4113" s="24">
        <v>0</v>
      </c>
    </row>
    <row r="4114" spans="1:8">
      <c r="A4114" s="24" t="str">
        <f t="shared" si="64"/>
        <v>2008_NF_7</v>
      </c>
      <c r="B4114" s="24">
        <v>2008</v>
      </c>
      <c r="C4114" s="24" t="s">
        <v>190</v>
      </c>
      <c r="D4114" s="24" t="str">
        <f>VLOOKUP(C4114,'FHF LUT'!$A$5:$H$81,2,FALSE)</f>
        <v>Flooding</v>
      </c>
      <c r="E4114" s="24">
        <v>7</v>
      </c>
      <c r="F4114" s="24" t="s">
        <v>25</v>
      </c>
      <c r="G4114" s="24">
        <v>0</v>
      </c>
      <c r="H4114" s="24">
        <v>0</v>
      </c>
    </row>
    <row r="4115" spans="1:8">
      <c r="A4115" s="24" t="str">
        <f t="shared" si="64"/>
        <v>2008_NF_8</v>
      </c>
      <c r="B4115" s="24">
        <v>2008</v>
      </c>
      <c r="C4115" s="24" t="s">
        <v>190</v>
      </c>
      <c r="D4115" s="24" t="str">
        <f>VLOOKUP(C4115,'FHF LUT'!$A$5:$H$81,2,FALSE)</f>
        <v>Flooding</v>
      </c>
      <c r="E4115" s="24">
        <v>8</v>
      </c>
      <c r="F4115" s="24" t="s">
        <v>29</v>
      </c>
      <c r="G4115" s="24">
        <v>5935</v>
      </c>
      <c r="H4115" s="24">
        <v>5935</v>
      </c>
    </row>
    <row r="4116" spans="1:8">
      <c r="A4116" s="24" t="str">
        <f t="shared" si="64"/>
        <v>2008_NF_9</v>
      </c>
      <c r="B4116" s="24">
        <v>2008</v>
      </c>
      <c r="C4116" s="24" t="s">
        <v>190</v>
      </c>
      <c r="D4116" s="24" t="str">
        <f>VLOOKUP(C4116,'FHF LUT'!$A$5:$H$81,2,FALSE)</f>
        <v>Flooding</v>
      </c>
      <c r="E4116" s="24">
        <v>9</v>
      </c>
      <c r="F4116" s="24" t="s">
        <v>7</v>
      </c>
      <c r="G4116" s="24">
        <v>0</v>
      </c>
      <c r="H4116" s="24">
        <v>0</v>
      </c>
    </row>
    <row r="4117" spans="1:8">
      <c r="A4117" s="24" t="str">
        <f t="shared" si="64"/>
        <v>2008_NF_10</v>
      </c>
      <c r="B4117" s="24">
        <v>2008</v>
      </c>
      <c r="C4117" s="24" t="s">
        <v>190</v>
      </c>
      <c r="D4117" s="24" t="str">
        <f>VLOOKUP(C4117,'FHF LUT'!$A$5:$H$81,2,FALSE)</f>
        <v>Flooding</v>
      </c>
      <c r="E4117" s="24">
        <v>10</v>
      </c>
      <c r="F4117" s="24" t="s">
        <v>18</v>
      </c>
      <c r="G4117" s="24">
        <v>228</v>
      </c>
      <c r="H4117" s="24">
        <v>228</v>
      </c>
    </row>
    <row r="4118" spans="1:8">
      <c r="A4118" s="24" t="str">
        <f t="shared" si="64"/>
        <v>2008_NF_11</v>
      </c>
      <c r="B4118" s="24">
        <v>2008</v>
      </c>
      <c r="C4118" s="24" t="s">
        <v>190</v>
      </c>
      <c r="D4118" s="24" t="str">
        <f>VLOOKUP(C4118,'FHF LUT'!$A$5:$H$81,2,FALSE)</f>
        <v>Flooding</v>
      </c>
      <c r="E4118" s="24">
        <v>11</v>
      </c>
      <c r="F4118" s="24" t="s">
        <v>4</v>
      </c>
      <c r="G4118" s="24">
        <v>0</v>
      </c>
      <c r="H4118" s="24">
        <v>0</v>
      </c>
    </row>
    <row r="4119" spans="1:8">
      <c r="A4119" s="24" t="str">
        <f t="shared" si="64"/>
        <v>2008_NF_12</v>
      </c>
      <c r="B4119" s="24">
        <v>2008</v>
      </c>
      <c r="C4119" s="24" t="s">
        <v>190</v>
      </c>
      <c r="D4119" s="24" t="str">
        <f>VLOOKUP(C4119,'FHF LUT'!$A$5:$H$81,2,FALSE)</f>
        <v>Flooding</v>
      </c>
      <c r="E4119" s="24">
        <v>12</v>
      </c>
      <c r="F4119" s="24" t="s">
        <v>11</v>
      </c>
      <c r="G4119" s="24">
        <v>0</v>
      </c>
      <c r="H4119" s="24">
        <v>0</v>
      </c>
    </row>
    <row r="4120" spans="1:8">
      <c r="A4120" s="24" t="str">
        <f t="shared" si="64"/>
        <v>2008_NF_13</v>
      </c>
      <c r="B4120" s="24">
        <v>2008</v>
      </c>
      <c r="C4120" s="24" t="s">
        <v>190</v>
      </c>
      <c r="D4120" s="24" t="str">
        <f>VLOOKUP(C4120,'FHF LUT'!$A$5:$H$81,2,FALSE)</f>
        <v>Flooding</v>
      </c>
      <c r="E4120" s="24">
        <v>13</v>
      </c>
      <c r="F4120" s="24" t="s">
        <v>24</v>
      </c>
      <c r="G4120" s="24">
        <v>0</v>
      </c>
      <c r="H4120" s="24">
        <v>0</v>
      </c>
    </row>
    <row r="4121" spans="1:8">
      <c r="A4121" s="24" t="str">
        <f t="shared" si="64"/>
        <v>2008_NF_14</v>
      </c>
      <c r="B4121" s="24">
        <v>2008</v>
      </c>
      <c r="C4121" s="24" t="s">
        <v>190</v>
      </c>
      <c r="D4121" s="24" t="str">
        <f>VLOOKUP(C4121,'FHF LUT'!$A$5:$H$81,2,FALSE)</f>
        <v>Flooding</v>
      </c>
      <c r="E4121" s="24">
        <v>14</v>
      </c>
      <c r="F4121" s="24" t="s">
        <v>30</v>
      </c>
      <c r="G4121" s="24">
        <v>0</v>
      </c>
      <c r="H4121" s="24">
        <v>0</v>
      </c>
    </row>
    <row r="4122" spans="1:8">
      <c r="A4122" s="24" t="str">
        <f t="shared" si="64"/>
        <v>2008_NF_15</v>
      </c>
      <c r="B4122" s="24">
        <v>2008</v>
      </c>
      <c r="C4122" s="24" t="s">
        <v>190</v>
      </c>
      <c r="D4122" s="24" t="str">
        <f>VLOOKUP(C4122,'FHF LUT'!$A$5:$H$81,2,FALSE)</f>
        <v>Flooding</v>
      </c>
      <c r="E4122" s="24">
        <v>15</v>
      </c>
      <c r="F4122" s="24" t="s">
        <v>33</v>
      </c>
      <c r="G4122" s="24">
        <v>0</v>
      </c>
      <c r="H4122" s="24">
        <v>0</v>
      </c>
    </row>
    <row r="4123" spans="1:8">
      <c r="A4123" s="24" t="str">
        <f t="shared" si="64"/>
        <v>2008_NF_16</v>
      </c>
      <c r="B4123" s="24">
        <v>2008</v>
      </c>
      <c r="C4123" s="24" t="s">
        <v>190</v>
      </c>
      <c r="D4123" s="24" t="str">
        <f>VLOOKUP(C4123,'FHF LUT'!$A$5:$H$81,2,FALSE)</f>
        <v>Flooding</v>
      </c>
      <c r="E4123" s="24">
        <v>16</v>
      </c>
      <c r="F4123" s="24" t="s">
        <v>12</v>
      </c>
      <c r="G4123" s="24">
        <v>2966</v>
      </c>
      <c r="H4123" s="24">
        <v>2966</v>
      </c>
    </row>
    <row r="4124" spans="1:8">
      <c r="A4124" s="24" t="str">
        <f t="shared" si="64"/>
        <v>2008_NF_17</v>
      </c>
      <c r="B4124" s="24">
        <v>2008</v>
      </c>
      <c r="C4124" s="24" t="s">
        <v>190</v>
      </c>
      <c r="D4124" s="24" t="str">
        <f>VLOOKUP(C4124,'FHF LUT'!$A$5:$H$81,2,FALSE)</f>
        <v>Flooding</v>
      </c>
      <c r="E4124" s="24">
        <v>17</v>
      </c>
      <c r="F4124" s="24" t="s">
        <v>32</v>
      </c>
      <c r="G4124" s="24">
        <v>0</v>
      </c>
      <c r="H4124" s="24">
        <v>0</v>
      </c>
    </row>
    <row r="4125" spans="1:8">
      <c r="A4125" s="24" t="str">
        <f t="shared" si="64"/>
        <v>2008_NF_18</v>
      </c>
      <c r="B4125" s="24">
        <v>2008</v>
      </c>
      <c r="C4125" s="24" t="s">
        <v>190</v>
      </c>
      <c r="D4125" s="24" t="str">
        <f>VLOOKUP(C4125,'FHF LUT'!$A$5:$H$81,2,FALSE)</f>
        <v>Flooding</v>
      </c>
      <c r="E4125" s="24">
        <v>18</v>
      </c>
      <c r="F4125" s="24" t="s">
        <v>15</v>
      </c>
      <c r="G4125" s="24">
        <v>0</v>
      </c>
      <c r="H4125" s="24">
        <v>0</v>
      </c>
    </row>
    <row r="4126" spans="1:8">
      <c r="A4126" s="24" t="str">
        <f t="shared" si="64"/>
        <v>2008_NF_20</v>
      </c>
      <c r="B4126" s="24">
        <v>2008</v>
      </c>
      <c r="C4126" s="24" t="s">
        <v>190</v>
      </c>
      <c r="D4126" s="24" t="str">
        <f>VLOOKUP(C4126,'FHF LUT'!$A$5:$H$81,2,FALSE)</f>
        <v>Flooding</v>
      </c>
      <c r="E4126" s="24">
        <v>20</v>
      </c>
      <c r="F4126" s="24" t="s">
        <v>6</v>
      </c>
      <c r="G4126" s="24">
        <v>1965</v>
      </c>
      <c r="H4126" s="24">
        <v>1965</v>
      </c>
    </row>
    <row r="4127" spans="1:8">
      <c r="A4127" s="24" t="str">
        <f t="shared" si="64"/>
        <v>2008_NF_22</v>
      </c>
      <c r="B4127" s="24">
        <v>2008</v>
      </c>
      <c r="C4127" s="24" t="s">
        <v>190</v>
      </c>
      <c r="D4127" s="24" t="str">
        <f>VLOOKUP(C4127,'FHF LUT'!$A$5:$H$81,2,FALSE)</f>
        <v>Flooding</v>
      </c>
      <c r="E4127" s="24">
        <v>22</v>
      </c>
      <c r="F4127" s="24" t="s">
        <v>19</v>
      </c>
      <c r="G4127" s="24">
        <v>159</v>
      </c>
      <c r="H4127" s="24">
        <v>159</v>
      </c>
    </row>
    <row r="4128" spans="1:8">
      <c r="A4128" s="24" t="str">
        <f t="shared" si="64"/>
        <v>2008_NF_23</v>
      </c>
      <c r="B4128" s="24">
        <v>2008</v>
      </c>
      <c r="C4128" s="24" t="s">
        <v>190</v>
      </c>
      <c r="D4128" s="24" t="str">
        <f>VLOOKUP(C4128,'FHF LUT'!$A$5:$H$81,2,FALSE)</f>
        <v>Flooding</v>
      </c>
      <c r="E4128" s="24">
        <v>23</v>
      </c>
      <c r="F4128" s="24" t="s">
        <v>27</v>
      </c>
      <c r="G4128" s="24">
        <v>0</v>
      </c>
      <c r="H4128" s="24">
        <v>0</v>
      </c>
    </row>
    <row r="4129" spans="1:8">
      <c r="A4129" s="24" t="str">
        <f t="shared" si="64"/>
        <v>2008_NF_24</v>
      </c>
      <c r="B4129" s="24">
        <v>2008</v>
      </c>
      <c r="C4129" s="24" t="s">
        <v>190</v>
      </c>
      <c r="D4129" s="24" t="str">
        <f>VLOOKUP(C4129,'FHF LUT'!$A$5:$H$81,2,FALSE)</f>
        <v>Flooding</v>
      </c>
      <c r="E4129" s="24">
        <v>24</v>
      </c>
      <c r="F4129" s="24" t="s">
        <v>17</v>
      </c>
      <c r="G4129" s="24">
        <v>0</v>
      </c>
      <c r="H4129" s="24">
        <v>0</v>
      </c>
    </row>
    <row r="4130" spans="1:8">
      <c r="A4130" s="24" t="str">
        <f t="shared" si="64"/>
        <v>2008_NF_25</v>
      </c>
      <c r="B4130" s="24">
        <v>2008</v>
      </c>
      <c r="C4130" s="24" t="s">
        <v>190</v>
      </c>
      <c r="D4130" s="24" t="str">
        <f>VLOOKUP(C4130,'FHF LUT'!$A$5:$H$81,2,FALSE)</f>
        <v>Flooding</v>
      </c>
      <c r="E4130" s="24">
        <v>25</v>
      </c>
      <c r="F4130" s="24" t="s">
        <v>23</v>
      </c>
      <c r="G4130" s="24">
        <v>0</v>
      </c>
      <c r="H4130" s="24">
        <v>0</v>
      </c>
    </row>
    <row r="4131" spans="1:8">
      <c r="A4131" s="24" t="str">
        <f t="shared" si="64"/>
        <v>2008_NF_26</v>
      </c>
      <c r="B4131" s="24">
        <v>2008</v>
      </c>
      <c r="C4131" s="24" t="s">
        <v>190</v>
      </c>
      <c r="D4131" s="24" t="str">
        <f>VLOOKUP(C4131,'FHF LUT'!$A$5:$H$81,2,FALSE)</f>
        <v>Flooding</v>
      </c>
      <c r="E4131" s="24">
        <v>26</v>
      </c>
      <c r="F4131" s="24" t="s">
        <v>14</v>
      </c>
      <c r="G4131" s="24">
        <v>0</v>
      </c>
      <c r="H4131" s="24">
        <v>0</v>
      </c>
    </row>
    <row r="4132" spans="1:8">
      <c r="A4132" s="24" t="str">
        <f t="shared" si="64"/>
        <v>2008_NF_27</v>
      </c>
      <c r="B4132" s="24">
        <v>2008</v>
      </c>
      <c r="C4132" s="24" t="s">
        <v>190</v>
      </c>
      <c r="D4132" s="24" t="str">
        <f>VLOOKUP(C4132,'FHF LUT'!$A$5:$H$81,2,FALSE)</f>
        <v>Flooding</v>
      </c>
      <c r="E4132" s="24">
        <v>27</v>
      </c>
      <c r="F4132" s="24" t="s">
        <v>21</v>
      </c>
      <c r="G4132" s="24">
        <v>0</v>
      </c>
      <c r="H4132" s="24">
        <v>0</v>
      </c>
    </row>
    <row r="4133" spans="1:8">
      <c r="A4133" s="24" t="str">
        <f t="shared" si="64"/>
        <v>2008_NF_29</v>
      </c>
      <c r="B4133" s="24">
        <v>2008</v>
      </c>
      <c r="C4133" s="24" t="s">
        <v>190</v>
      </c>
      <c r="D4133" s="24" t="str">
        <f>VLOOKUP(C4133,'FHF LUT'!$A$5:$H$81,2,FALSE)</f>
        <v>Flooding</v>
      </c>
      <c r="E4133" s="24">
        <v>29</v>
      </c>
      <c r="F4133" s="24" t="s">
        <v>9</v>
      </c>
      <c r="G4133" s="24">
        <v>0</v>
      </c>
      <c r="H4133" s="24">
        <v>0</v>
      </c>
    </row>
    <row r="4134" spans="1:8">
      <c r="A4134" s="24" t="str">
        <f t="shared" si="64"/>
        <v>2008_NF_30</v>
      </c>
      <c r="B4134" s="24">
        <v>2008</v>
      </c>
      <c r="C4134" s="24" t="s">
        <v>190</v>
      </c>
      <c r="D4134" s="24" t="str">
        <f>VLOOKUP(C4134,'FHF LUT'!$A$5:$H$81,2,FALSE)</f>
        <v>Flooding</v>
      </c>
      <c r="E4134" s="24">
        <v>30</v>
      </c>
      <c r="F4134" s="24" t="s">
        <v>35</v>
      </c>
      <c r="G4134" s="24">
        <v>0</v>
      </c>
      <c r="H4134" s="24">
        <v>0</v>
      </c>
    </row>
    <row r="4135" spans="1:8">
      <c r="A4135" s="24" t="str">
        <f t="shared" si="64"/>
        <v>2008_NF_31</v>
      </c>
      <c r="B4135" s="24">
        <v>2008</v>
      </c>
      <c r="C4135" s="24" t="s">
        <v>190</v>
      </c>
      <c r="D4135" s="24" t="str">
        <f>VLOOKUP(C4135,'FHF LUT'!$A$5:$H$81,2,FALSE)</f>
        <v>Flooding</v>
      </c>
      <c r="E4135" s="24">
        <v>31</v>
      </c>
      <c r="F4135" s="24" t="s">
        <v>34</v>
      </c>
      <c r="G4135" s="24">
        <v>0</v>
      </c>
      <c r="H4135" s="24">
        <v>0</v>
      </c>
    </row>
    <row r="4136" spans="1:8">
      <c r="A4136" s="24" t="str">
        <f t="shared" si="64"/>
        <v>2008_NF_38</v>
      </c>
      <c r="B4136" s="24">
        <v>2008</v>
      </c>
      <c r="C4136" s="24" t="s">
        <v>190</v>
      </c>
      <c r="D4136" s="24" t="str">
        <f>VLOOKUP(C4136,'FHF LUT'!$A$5:$H$81,2,FALSE)</f>
        <v>Flooding</v>
      </c>
      <c r="E4136" s="24">
        <v>38</v>
      </c>
      <c r="F4136" s="24" t="s">
        <v>8</v>
      </c>
      <c r="G4136" s="24">
        <v>0</v>
      </c>
      <c r="H4136" s="24">
        <v>0</v>
      </c>
    </row>
    <row r="4137" spans="1:8">
      <c r="A4137" s="24" t="str">
        <f t="shared" si="64"/>
        <v>2008_NF_39</v>
      </c>
      <c r="B4137" s="24">
        <v>2008</v>
      </c>
      <c r="C4137" s="24" t="s">
        <v>190</v>
      </c>
      <c r="D4137" s="24" t="str">
        <f>VLOOKUP(C4137,'FHF LUT'!$A$5:$H$81,2,FALSE)</f>
        <v>Flooding</v>
      </c>
      <c r="E4137" s="24">
        <v>39</v>
      </c>
      <c r="F4137" s="24" t="s">
        <v>36</v>
      </c>
      <c r="G4137" s="24">
        <v>103</v>
      </c>
      <c r="H4137" s="24">
        <v>103</v>
      </c>
    </row>
    <row r="4138" spans="1:8">
      <c r="A4138" s="24" t="str">
        <f t="shared" si="64"/>
        <v>2008_NF_40</v>
      </c>
      <c r="B4138" s="24">
        <v>2008</v>
      </c>
      <c r="C4138" s="24" t="s">
        <v>190</v>
      </c>
      <c r="D4138" s="24" t="str">
        <f>VLOOKUP(C4138,'FHF LUT'!$A$5:$H$81,2,FALSE)</f>
        <v>Flooding</v>
      </c>
      <c r="E4138" s="24">
        <v>40</v>
      </c>
      <c r="F4138" s="24" t="s">
        <v>31</v>
      </c>
      <c r="G4138" s="24">
        <v>2254</v>
      </c>
      <c r="H4138" s="24">
        <v>2254</v>
      </c>
    </row>
    <row r="4139" spans="1:8">
      <c r="A4139" s="24" t="str">
        <f t="shared" si="64"/>
        <v>2008_NF_41</v>
      </c>
      <c r="B4139" s="24">
        <v>2008</v>
      </c>
      <c r="C4139" s="24" t="s">
        <v>190</v>
      </c>
      <c r="D4139" s="24" t="str">
        <f>VLOOKUP(C4139,'FHF LUT'!$A$5:$H$81,2,FALSE)</f>
        <v>Flooding</v>
      </c>
      <c r="E4139" s="24">
        <v>41</v>
      </c>
      <c r="F4139" s="24" t="s">
        <v>26</v>
      </c>
      <c r="G4139" s="24">
        <v>0</v>
      </c>
      <c r="H4139" s="24">
        <v>0</v>
      </c>
    </row>
    <row r="4140" spans="1:8">
      <c r="A4140" s="24" t="str">
        <f t="shared" si="64"/>
        <v>2008_NF_43</v>
      </c>
      <c r="B4140" s="24">
        <v>2008</v>
      </c>
      <c r="C4140" s="24" t="s">
        <v>190</v>
      </c>
      <c r="D4140" s="24" t="str">
        <f>VLOOKUP(C4140,'FHF LUT'!$A$5:$H$81,2,FALSE)</f>
        <v>Flooding</v>
      </c>
      <c r="E4140" s="24">
        <v>43</v>
      </c>
      <c r="F4140" s="24" t="s">
        <v>20</v>
      </c>
      <c r="G4140" s="24">
        <v>90</v>
      </c>
      <c r="H4140" s="24">
        <v>90</v>
      </c>
    </row>
    <row r="4141" spans="1:8">
      <c r="A4141" s="24" t="str">
        <f t="shared" si="64"/>
        <v>2008_NF_44</v>
      </c>
      <c r="B4141" s="24">
        <v>2008</v>
      </c>
      <c r="C4141" s="24" t="s">
        <v>190</v>
      </c>
      <c r="D4141" s="24" t="str">
        <f>VLOOKUP(C4141,'FHF LUT'!$A$5:$H$81,2,FALSE)</f>
        <v>Flooding</v>
      </c>
      <c r="E4141" s="24">
        <v>44</v>
      </c>
      <c r="F4141" s="24" t="s">
        <v>3</v>
      </c>
      <c r="G4141" s="24">
        <v>0</v>
      </c>
      <c r="H4141" s="24">
        <v>0</v>
      </c>
    </row>
    <row r="4142" spans="1:8">
      <c r="A4142" s="24" t="str">
        <f t="shared" si="64"/>
        <v>2008_NF_45</v>
      </c>
      <c r="B4142" s="24">
        <v>2008</v>
      </c>
      <c r="C4142" s="24" t="s">
        <v>190</v>
      </c>
      <c r="D4142" s="24" t="str">
        <f>VLOOKUP(C4142,'FHF LUT'!$A$5:$H$81,2,FALSE)</f>
        <v>Flooding</v>
      </c>
      <c r="E4142" s="24">
        <v>45</v>
      </c>
      <c r="F4142" s="24" t="s">
        <v>5</v>
      </c>
      <c r="G4142" s="24">
        <v>0</v>
      </c>
      <c r="H4142" s="24">
        <v>0</v>
      </c>
    </row>
    <row r="4143" spans="1:8">
      <c r="A4143" s="24" t="str">
        <f t="shared" si="64"/>
        <v>2008_NF_46</v>
      </c>
      <c r="B4143" s="24">
        <v>2008</v>
      </c>
      <c r="C4143" s="24" t="s">
        <v>190</v>
      </c>
      <c r="D4143" s="24" t="str">
        <f>VLOOKUP(C4143,'FHF LUT'!$A$5:$H$81,2,FALSE)</f>
        <v>Flooding</v>
      </c>
      <c r="E4143" s="24">
        <v>46</v>
      </c>
      <c r="F4143" s="24" t="s">
        <v>234</v>
      </c>
      <c r="G4143" s="24">
        <v>2860</v>
      </c>
      <c r="H4143" s="24">
        <v>2860</v>
      </c>
    </row>
    <row r="4144" spans="1:8">
      <c r="A4144" s="24" t="str">
        <f t="shared" si="64"/>
        <v>2008_NF_47</v>
      </c>
      <c r="B4144" s="24">
        <v>2008</v>
      </c>
      <c r="C4144" s="24" t="s">
        <v>190</v>
      </c>
      <c r="D4144" s="24" t="str">
        <f>VLOOKUP(C4144,'FHF LUT'!$A$5:$H$81,2,FALSE)</f>
        <v>Flooding</v>
      </c>
      <c r="E4144" s="24">
        <v>47</v>
      </c>
      <c r="F4144" s="24" t="s">
        <v>233</v>
      </c>
      <c r="G4144" s="24">
        <v>332</v>
      </c>
      <c r="H4144" s="24">
        <v>332</v>
      </c>
    </row>
    <row r="4145" spans="1:8">
      <c r="A4145" s="24" t="str">
        <f t="shared" si="64"/>
        <v>2008_NF_48</v>
      </c>
      <c r="B4145" s="24">
        <v>2008</v>
      </c>
      <c r="C4145" s="24" t="s">
        <v>190</v>
      </c>
      <c r="D4145" s="24" t="str">
        <f>VLOOKUP(C4145,'FHF LUT'!$A$5:$H$81,2,FALSE)</f>
        <v>Flooding</v>
      </c>
      <c r="E4145" s="24">
        <v>48</v>
      </c>
      <c r="F4145" s="24" t="s">
        <v>235</v>
      </c>
      <c r="G4145" s="24">
        <v>0</v>
      </c>
      <c r="H4145" s="24">
        <v>0</v>
      </c>
    </row>
    <row r="4146" spans="1:8">
      <c r="A4146" s="24" t="str">
        <f t="shared" si="64"/>
        <v>2008_NW_1</v>
      </c>
      <c r="B4146" s="24">
        <v>2008</v>
      </c>
      <c r="C4146" s="24" t="s">
        <v>333</v>
      </c>
      <c r="D4146" s="24" t="str">
        <f>VLOOKUP(C4146,'FHF LUT'!$A$5:$H$81,2,FALSE)</f>
        <v>Windthrow</v>
      </c>
      <c r="E4146" s="24">
        <v>1</v>
      </c>
      <c r="F4146" s="24" t="s">
        <v>10</v>
      </c>
      <c r="G4146" s="24">
        <v>132</v>
      </c>
      <c r="H4146" s="24">
        <v>132</v>
      </c>
    </row>
    <row r="4147" spans="1:8">
      <c r="A4147" s="24" t="str">
        <f t="shared" si="64"/>
        <v>2008_NW_2</v>
      </c>
      <c r="B4147" s="24">
        <v>2008</v>
      </c>
      <c r="C4147" s="24" t="s">
        <v>333</v>
      </c>
      <c r="D4147" s="24" t="str">
        <f>VLOOKUP(C4147,'FHF LUT'!$A$5:$H$81,2,FALSE)</f>
        <v>Windthrow</v>
      </c>
      <c r="E4147" s="24">
        <v>2</v>
      </c>
      <c r="F4147" s="24" t="s">
        <v>22</v>
      </c>
      <c r="G4147" s="24">
        <v>0</v>
      </c>
      <c r="H4147" s="24">
        <v>0</v>
      </c>
    </row>
    <row r="4148" spans="1:8">
      <c r="A4148" s="24" t="str">
        <f t="shared" si="64"/>
        <v>2008_NW_3</v>
      </c>
      <c r="B4148" s="24">
        <v>2008</v>
      </c>
      <c r="C4148" s="24" t="s">
        <v>333</v>
      </c>
      <c r="D4148" s="24" t="str">
        <f>VLOOKUP(C4148,'FHF LUT'!$A$5:$H$81,2,FALSE)</f>
        <v>Windthrow</v>
      </c>
      <c r="E4148" s="24">
        <v>3</v>
      </c>
      <c r="F4148" s="24" t="s">
        <v>13</v>
      </c>
      <c r="G4148" s="24">
        <v>0</v>
      </c>
      <c r="H4148" s="24">
        <v>0</v>
      </c>
    </row>
    <row r="4149" spans="1:8">
      <c r="A4149" s="24" t="str">
        <f t="shared" si="64"/>
        <v>2008_NW_4</v>
      </c>
      <c r="B4149" s="24">
        <v>2008</v>
      </c>
      <c r="C4149" s="24" t="s">
        <v>333</v>
      </c>
      <c r="D4149" s="24" t="str">
        <f>VLOOKUP(C4149,'FHF LUT'!$A$5:$H$81,2,FALSE)</f>
        <v>Windthrow</v>
      </c>
      <c r="E4149" s="24">
        <v>4</v>
      </c>
      <c r="F4149" s="24" t="s">
        <v>28</v>
      </c>
      <c r="G4149" s="24">
        <v>0</v>
      </c>
      <c r="H4149" s="24">
        <v>0</v>
      </c>
    </row>
    <row r="4150" spans="1:8">
      <c r="A4150" s="24" t="str">
        <f t="shared" si="64"/>
        <v>2008_NW_5</v>
      </c>
      <c r="B4150" s="24">
        <v>2008</v>
      </c>
      <c r="C4150" s="24" t="s">
        <v>333</v>
      </c>
      <c r="D4150" s="24" t="str">
        <f>VLOOKUP(C4150,'FHF LUT'!$A$5:$H$81,2,FALSE)</f>
        <v>Windthrow</v>
      </c>
      <c r="E4150" s="24">
        <v>5</v>
      </c>
      <c r="F4150" s="24" t="s">
        <v>16</v>
      </c>
      <c r="G4150" s="24">
        <v>563</v>
      </c>
      <c r="H4150" s="24">
        <v>530</v>
      </c>
    </row>
    <row r="4151" spans="1:8">
      <c r="A4151" s="24" t="str">
        <f t="shared" si="64"/>
        <v>2008_NW_7</v>
      </c>
      <c r="B4151" s="24">
        <v>2008</v>
      </c>
      <c r="C4151" s="24" t="s">
        <v>333</v>
      </c>
      <c r="D4151" s="24" t="str">
        <f>VLOOKUP(C4151,'FHF LUT'!$A$5:$H$81,2,FALSE)</f>
        <v>Windthrow</v>
      </c>
      <c r="E4151" s="24">
        <v>7</v>
      </c>
      <c r="F4151" s="24" t="s">
        <v>25</v>
      </c>
      <c r="G4151" s="24">
        <v>0</v>
      </c>
      <c r="H4151" s="24">
        <v>0</v>
      </c>
    </row>
    <row r="4152" spans="1:8">
      <c r="A4152" s="24" t="str">
        <f t="shared" si="64"/>
        <v>2008_NW_8</v>
      </c>
      <c r="B4152" s="24">
        <v>2008</v>
      </c>
      <c r="C4152" s="24" t="s">
        <v>333</v>
      </c>
      <c r="D4152" s="24" t="str">
        <f>VLOOKUP(C4152,'FHF LUT'!$A$5:$H$81,2,FALSE)</f>
        <v>Windthrow</v>
      </c>
      <c r="E4152" s="24">
        <v>8</v>
      </c>
      <c r="F4152" s="24" t="s">
        <v>29</v>
      </c>
      <c r="G4152" s="24">
        <v>2314</v>
      </c>
      <c r="H4152" s="24">
        <v>2314</v>
      </c>
    </row>
    <row r="4153" spans="1:8">
      <c r="A4153" s="24" t="str">
        <f t="shared" si="64"/>
        <v>2008_NW_9</v>
      </c>
      <c r="B4153" s="24">
        <v>2008</v>
      </c>
      <c r="C4153" s="24" t="s">
        <v>333</v>
      </c>
      <c r="D4153" s="24" t="str">
        <f>VLOOKUP(C4153,'FHF LUT'!$A$5:$H$81,2,FALSE)</f>
        <v>Windthrow</v>
      </c>
      <c r="E4153" s="24">
        <v>9</v>
      </c>
      <c r="F4153" s="24" t="s">
        <v>7</v>
      </c>
      <c r="G4153" s="24">
        <v>270</v>
      </c>
      <c r="H4153" s="24">
        <v>270</v>
      </c>
    </row>
    <row r="4154" spans="1:8">
      <c r="A4154" s="24" t="str">
        <f t="shared" si="64"/>
        <v>2008_NW_10</v>
      </c>
      <c r="B4154" s="24">
        <v>2008</v>
      </c>
      <c r="C4154" s="24" t="s">
        <v>333</v>
      </c>
      <c r="D4154" s="24" t="str">
        <f>VLOOKUP(C4154,'FHF LUT'!$A$5:$H$81,2,FALSE)</f>
        <v>Windthrow</v>
      </c>
      <c r="E4154" s="24">
        <v>10</v>
      </c>
      <c r="F4154" s="24" t="s">
        <v>18</v>
      </c>
      <c r="G4154" s="24">
        <v>7193</v>
      </c>
      <c r="H4154" s="24">
        <v>7193</v>
      </c>
    </row>
    <row r="4155" spans="1:8">
      <c r="A4155" s="24" t="str">
        <f t="shared" si="64"/>
        <v>2008_NW_11</v>
      </c>
      <c r="B4155" s="24">
        <v>2008</v>
      </c>
      <c r="C4155" s="24" t="s">
        <v>333</v>
      </c>
      <c r="D4155" s="24" t="str">
        <f>VLOOKUP(C4155,'FHF LUT'!$A$5:$H$81,2,FALSE)</f>
        <v>Windthrow</v>
      </c>
      <c r="E4155" s="24">
        <v>11</v>
      </c>
      <c r="F4155" s="24" t="s">
        <v>4</v>
      </c>
      <c r="G4155" s="24">
        <v>0</v>
      </c>
      <c r="H4155" s="24">
        <v>0</v>
      </c>
    </row>
    <row r="4156" spans="1:8">
      <c r="A4156" s="24" t="str">
        <f t="shared" si="64"/>
        <v>2008_NW_12</v>
      </c>
      <c r="B4156" s="24">
        <v>2008</v>
      </c>
      <c r="C4156" s="24" t="s">
        <v>333</v>
      </c>
      <c r="D4156" s="24" t="str">
        <f>VLOOKUP(C4156,'FHF LUT'!$A$5:$H$81,2,FALSE)</f>
        <v>Windthrow</v>
      </c>
      <c r="E4156" s="24">
        <v>12</v>
      </c>
      <c r="F4156" s="24" t="s">
        <v>11</v>
      </c>
      <c r="G4156" s="24">
        <v>7726</v>
      </c>
      <c r="H4156" s="24">
        <v>7726</v>
      </c>
    </row>
    <row r="4157" spans="1:8">
      <c r="A4157" s="24" t="str">
        <f t="shared" si="64"/>
        <v>2008_NW_13</v>
      </c>
      <c r="B4157" s="24">
        <v>2008</v>
      </c>
      <c r="C4157" s="24" t="s">
        <v>333</v>
      </c>
      <c r="D4157" s="24" t="str">
        <f>VLOOKUP(C4157,'FHF LUT'!$A$5:$H$81,2,FALSE)</f>
        <v>Windthrow</v>
      </c>
      <c r="E4157" s="24">
        <v>13</v>
      </c>
      <c r="F4157" s="24" t="s">
        <v>24</v>
      </c>
      <c r="G4157" s="24">
        <v>1618</v>
      </c>
      <c r="H4157" s="24">
        <v>1109</v>
      </c>
    </row>
    <row r="4158" spans="1:8">
      <c r="A4158" s="24" t="str">
        <f t="shared" si="64"/>
        <v>2008_NW_14</v>
      </c>
      <c r="B4158" s="24">
        <v>2008</v>
      </c>
      <c r="C4158" s="24" t="s">
        <v>333</v>
      </c>
      <c r="D4158" s="24" t="str">
        <f>VLOOKUP(C4158,'FHF LUT'!$A$5:$H$81,2,FALSE)</f>
        <v>Windthrow</v>
      </c>
      <c r="E4158" s="24">
        <v>14</v>
      </c>
      <c r="F4158" s="24" t="s">
        <v>30</v>
      </c>
      <c r="G4158" s="24">
        <v>3282</v>
      </c>
      <c r="H4158" s="24">
        <v>1162</v>
      </c>
    </row>
    <row r="4159" spans="1:8">
      <c r="A4159" s="24" t="str">
        <f t="shared" si="64"/>
        <v>2008_NW_15</v>
      </c>
      <c r="B4159" s="24">
        <v>2008</v>
      </c>
      <c r="C4159" s="24" t="s">
        <v>333</v>
      </c>
      <c r="D4159" s="24" t="str">
        <f>VLOOKUP(C4159,'FHF LUT'!$A$5:$H$81,2,FALSE)</f>
        <v>Windthrow</v>
      </c>
      <c r="E4159" s="24">
        <v>15</v>
      </c>
      <c r="F4159" s="24" t="s">
        <v>33</v>
      </c>
      <c r="G4159" s="24">
        <v>470</v>
      </c>
      <c r="H4159" s="24">
        <v>470</v>
      </c>
    </row>
    <row r="4160" spans="1:8">
      <c r="A4160" s="24" t="str">
        <f t="shared" si="64"/>
        <v>2008_NW_16</v>
      </c>
      <c r="B4160" s="24">
        <v>2008</v>
      </c>
      <c r="C4160" s="24" t="s">
        <v>333</v>
      </c>
      <c r="D4160" s="24" t="str">
        <f>VLOOKUP(C4160,'FHF LUT'!$A$5:$H$81,2,FALSE)</f>
        <v>Windthrow</v>
      </c>
      <c r="E4160" s="24">
        <v>16</v>
      </c>
      <c r="F4160" s="24" t="s">
        <v>12</v>
      </c>
      <c r="G4160" s="24">
        <v>0</v>
      </c>
      <c r="H4160" s="24">
        <v>0</v>
      </c>
    </row>
    <row r="4161" spans="1:8">
      <c r="A4161" s="24" t="str">
        <f t="shared" si="64"/>
        <v>2008_NW_17</v>
      </c>
      <c r="B4161" s="24">
        <v>2008</v>
      </c>
      <c r="C4161" s="24" t="s">
        <v>333</v>
      </c>
      <c r="D4161" s="24" t="str">
        <f>VLOOKUP(C4161,'FHF LUT'!$A$5:$H$81,2,FALSE)</f>
        <v>Windthrow</v>
      </c>
      <c r="E4161" s="24">
        <v>17</v>
      </c>
      <c r="F4161" s="24" t="s">
        <v>32</v>
      </c>
      <c r="G4161" s="24">
        <v>0</v>
      </c>
      <c r="H4161" s="24">
        <v>0</v>
      </c>
    </row>
    <row r="4162" spans="1:8">
      <c r="A4162" s="24" t="str">
        <f t="shared" si="64"/>
        <v>2008_NW_18</v>
      </c>
      <c r="B4162" s="24">
        <v>2008</v>
      </c>
      <c r="C4162" s="24" t="s">
        <v>333</v>
      </c>
      <c r="D4162" s="24" t="str">
        <f>VLOOKUP(C4162,'FHF LUT'!$A$5:$H$81,2,FALSE)</f>
        <v>Windthrow</v>
      </c>
      <c r="E4162" s="24">
        <v>18</v>
      </c>
      <c r="F4162" s="24" t="s">
        <v>15</v>
      </c>
      <c r="G4162" s="24">
        <v>0</v>
      </c>
      <c r="H4162" s="24">
        <v>0</v>
      </c>
    </row>
    <row r="4163" spans="1:8">
      <c r="A4163" s="24" t="str">
        <f t="shared" ref="A4163:A4226" si="65">CONCATENATE(B4163,"_",C4163,"_",E4163)</f>
        <v>2008_NW_20</v>
      </c>
      <c r="B4163" s="24">
        <v>2008</v>
      </c>
      <c r="C4163" s="24" t="s">
        <v>333</v>
      </c>
      <c r="D4163" s="24" t="str">
        <f>VLOOKUP(C4163,'FHF LUT'!$A$5:$H$81,2,FALSE)</f>
        <v>Windthrow</v>
      </c>
      <c r="E4163" s="24">
        <v>20</v>
      </c>
      <c r="F4163" s="24" t="s">
        <v>6</v>
      </c>
      <c r="G4163" s="24">
        <v>0</v>
      </c>
      <c r="H4163" s="24">
        <v>0</v>
      </c>
    </row>
    <row r="4164" spans="1:8">
      <c r="A4164" s="24" t="str">
        <f t="shared" si="65"/>
        <v>2008_NW_22</v>
      </c>
      <c r="B4164" s="24">
        <v>2008</v>
      </c>
      <c r="C4164" s="24" t="s">
        <v>333</v>
      </c>
      <c r="D4164" s="24" t="str">
        <f>VLOOKUP(C4164,'FHF LUT'!$A$5:$H$81,2,FALSE)</f>
        <v>Windthrow</v>
      </c>
      <c r="E4164" s="24">
        <v>22</v>
      </c>
      <c r="F4164" s="24" t="s">
        <v>19</v>
      </c>
      <c r="G4164" s="24">
        <v>29898</v>
      </c>
      <c r="H4164" s="24">
        <v>16562</v>
      </c>
    </row>
    <row r="4165" spans="1:8">
      <c r="A4165" s="24" t="str">
        <f t="shared" si="65"/>
        <v>2008_NW_23</v>
      </c>
      <c r="B4165" s="24">
        <v>2008</v>
      </c>
      <c r="C4165" s="24" t="s">
        <v>333</v>
      </c>
      <c r="D4165" s="24" t="str">
        <f>VLOOKUP(C4165,'FHF LUT'!$A$5:$H$81,2,FALSE)</f>
        <v>Windthrow</v>
      </c>
      <c r="E4165" s="24">
        <v>23</v>
      </c>
      <c r="F4165" s="24" t="s">
        <v>27</v>
      </c>
      <c r="G4165" s="24">
        <v>15498</v>
      </c>
      <c r="H4165" s="24">
        <v>13296</v>
      </c>
    </row>
    <row r="4166" spans="1:8">
      <c r="A4166" s="24" t="str">
        <f t="shared" si="65"/>
        <v>2008_NW_24</v>
      </c>
      <c r="B4166" s="24">
        <v>2008</v>
      </c>
      <c r="C4166" s="24" t="s">
        <v>333</v>
      </c>
      <c r="D4166" s="24" t="str">
        <f>VLOOKUP(C4166,'FHF LUT'!$A$5:$H$81,2,FALSE)</f>
        <v>Windthrow</v>
      </c>
      <c r="E4166" s="24">
        <v>24</v>
      </c>
      <c r="F4166" s="24" t="s">
        <v>17</v>
      </c>
      <c r="G4166" s="24">
        <v>7627</v>
      </c>
      <c r="H4166" s="24">
        <v>4188</v>
      </c>
    </row>
    <row r="4167" spans="1:8">
      <c r="A4167" s="24" t="str">
        <f t="shared" si="65"/>
        <v>2008_NW_25</v>
      </c>
      <c r="B4167" s="24">
        <v>2008</v>
      </c>
      <c r="C4167" s="24" t="s">
        <v>333</v>
      </c>
      <c r="D4167" s="24" t="str">
        <f>VLOOKUP(C4167,'FHF LUT'!$A$5:$H$81,2,FALSE)</f>
        <v>Windthrow</v>
      </c>
      <c r="E4167" s="24">
        <v>25</v>
      </c>
      <c r="F4167" s="24" t="s">
        <v>23</v>
      </c>
      <c r="G4167" s="24">
        <v>0</v>
      </c>
      <c r="H4167" s="24">
        <v>0</v>
      </c>
    </row>
    <row r="4168" spans="1:8">
      <c r="A4168" s="24" t="str">
        <f t="shared" si="65"/>
        <v>2008_NW_26</v>
      </c>
      <c r="B4168" s="24">
        <v>2008</v>
      </c>
      <c r="C4168" s="24" t="s">
        <v>333</v>
      </c>
      <c r="D4168" s="24" t="str">
        <f>VLOOKUP(C4168,'FHF LUT'!$A$5:$H$81,2,FALSE)</f>
        <v>Windthrow</v>
      </c>
      <c r="E4168" s="24">
        <v>26</v>
      </c>
      <c r="F4168" s="24" t="s">
        <v>14</v>
      </c>
      <c r="G4168" s="24">
        <v>12924</v>
      </c>
      <c r="H4168" s="24">
        <v>8996</v>
      </c>
    </row>
    <row r="4169" spans="1:8">
      <c r="A4169" s="24" t="str">
        <f t="shared" si="65"/>
        <v>2008_NW_27</v>
      </c>
      <c r="B4169" s="24">
        <v>2008</v>
      </c>
      <c r="C4169" s="24" t="s">
        <v>333</v>
      </c>
      <c r="D4169" s="24" t="str">
        <f>VLOOKUP(C4169,'FHF LUT'!$A$5:$H$81,2,FALSE)</f>
        <v>Windthrow</v>
      </c>
      <c r="E4169" s="24">
        <v>27</v>
      </c>
      <c r="F4169" s="24" t="s">
        <v>21</v>
      </c>
      <c r="G4169" s="24">
        <v>0</v>
      </c>
      <c r="H4169" s="24">
        <v>0</v>
      </c>
    </row>
    <row r="4170" spans="1:8">
      <c r="A4170" s="24" t="str">
        <f t="shared" si="65"/>
        <v>2008_NW_29</v>
      </c>
      <c r="B4170" s="24">
        <v>2008</v>
      </c>
      <c r="C4170" s="24" t="s">
        <v>333</v>
      </c>
      <c r="D4170" s="24" t="str">
        <f>VLOOKUP(C4170,'FHF LUT'!$A$5:$H$81,2,FALSE)</f>
        <v>Windthrow</v>
      </c>
      <c r="E4170" s="24">
        <v>29</v>
      </c>
      <c r="F4170" s="24" t="s">
        <v>9</v>
      </c>
      <c r="G4170" s="24">
        <v>20843</v>
      </c>
      <c r="H4170" s="24">
        <v>18415</v>
      </c>
    </row>
    <row r="4171" spans="1:8">
      <c r="A4171" s="24" t="str">
        <f t="shared" si="65"/>
        <v>2008_NW_30</v>
      </c>
      <c r="B4171" s="24">
        <v>2008</v>
      </c>
      <c r="C4171" s="24" t="s">
        <v>333</v>
      </c>
      <c r="D4171" s="24" t="str">
        <f>VLOOKUP(C4171,'FHF LUT'!$A$5:$H$81,2,FALSE)</f>
        <v>Windthrow</v>
      </c>
      <c r="E4171" s="24">
        <v>30</v>
      </c>
      <c r="F4171" s="24" t="s">
        <v>35</v>
      </c>
      <c r="G4171" s="24">
        <v>0</v>
      </c>
      <c r="H4171" s="24">
        <v>0</v>
      </c>
    </row>
    <row r="4172" spans="1:8">
      <c r="A4172" s="24" t="str">
        <f t="shared" si="65"/>
        <v>2008_NW_31</v>
      </c>
      <c r="B4172" s="24">
        <v>2008</v>
      </c>
      <c r="C4172" s="24" t="s">
        <v>333</v>
      </c>
      <c r="D4172" s="24" t="str">
        <f>VLOOKUP(C4172,'FHF LUT'!$A$5:$H$81,2,FALSE)</f>
        <v>Windthrow</v>
      </c>
      <c r="E4172" s="24">
        <v>31</v>
      </c>
      <c r="F4172" s="24" t="s">
        <v>34</v>
      </c>
      <c r="G4172" s="24">
        <v>0</v>
      </c>
      <c r="H4172" s="24">
        <v>0</v>
      </c>
    </row>
    <row r="4173" spans="1:8">
      <c r="A4173" s="24" t="str">
        <f t="shared" si="65"/>
        <v>2008_NW_38</v>
      </c>
      <c r="B4173" s="24">
        <v>2008</v>
      </c>
      <c r="C4173" s="24" t="s">
        <v>333</v>
      </c>
      <c r="D4173" s="24" t="str">
        <f>VLOOKUP(C4173,'FHF LUT'!$A$5:$H$81,2,FALSE)</f>
        <v>Windthrow</v>
      </c>
      <c r="E4173" s="24">
        <v>38</v>
      </c>
      <c r="F4173" s="24" t="s">
        <v>8</v>
      </c>
      <c r="G4173" s="24">
        <v>5602</v>
      </c>
      <c r="H4173" s="24">
        <v>5602</v>
      </c>
    </row>
    <row r="4174" spans="1:8">
      <c r="A4174" s="24" t="str">
        <f t="shared" si="65"/>
        <v>2008_NW_39</v>
      </c>
      <c r="B4174" s="24">
        <v>2008</v>
      </c>
      <c r="C4174" s="24" t="s">
        <v>333</v>
      </c>
      <c r="D4174" s="24" t="str">
        <f>VLOOKUP(C4174,'FHF LUT'!$A$5:$H$81,2,FALSE)</f>
        <v>Windthrow</v>
      </c>
      <c r="E4174" s="24">
        <v>39</v>
      </c>
      <c r="F4174" s="24" t="s">
        <v>36</v>
      </c>
      <c r="G4174" s="24">
        <v>0</v>
      </c>
      <c r="H4174" s="24">
        <v>0</v>
      </c>
    </row>
    <row r="4175" spans="1:8">
      <c r="A4175" s="24" t="str">
        <f t="shared" si="65"/>
        <v>2008_NW_40</v>
      </c>
      <c r="B4175" s="24">
        <v>2008</v>
      </c>
      <c r="C4175" s="24" t="s">
        <v>333</v>
      </c>
      <c r="D4175" s="24" t="str">
        <f>VLOOKUP(C4175,'FHF LUT'!$A$5:$H$81,2,FALSE)</f>
        <v>Windthrow</v>
      </c>
      <c r="E4175" s="24">
        <v>40</v>
      </c>
      <c r="F4175" s="24" t="s">
        <v>31</v>
      </c>
      <c r="G4175" s="24">
        <v>582</v>
      </c>
      <c r="H4175" s="24">
        <v>582</v>
      </c>
    </row>
    <row r="4176" spans="1:8">
      <c r="A4176" s="24" t="str">
        <f t="shared" si="65"/>
        <v>2008_NW_41</v>
      </c>
      <c r="B4176" s="24">
        <v>2008</v>
      </c>
      <c r="C4176" s="24" t="s">
        <v>333</v>
      </c>
      <c r="D4176" s="24" t="str">
        <f>VLOOKUP(C4176,'FHF LUT'!$A$5:$H$81,2,FALSE)</f>
        <v>Windthrow</v>
      </c>
      <c r="E4176" s="24">
        <v>41</v>
      </c>
      <c r="F4176" s="24" t="s">
        <v>26</v>
      </c>
      <c r="G4176" s="24">
        <v>0</v>
      </c>
      <c r="H4176" s="24">
        <v>0</v>
      </c>
    </row>
    <row r="4177" spans="1:8">
      <c r="A4177" s="24" t="str">
        <f t="shared" si="65"/>
        <v>2008_NW_43</v>
      </c>
      <c r="B4177" s="24">
        <v>2008</v>
      </c>
      <c r="C4177" s="24" t="s">
        <v>333</v>
      </c>
      <c r="D4177" s="24" t="str">
        <f>VLOOKUP(C4177,'FHF LUT'!$A$5:$H$81,2,FALSE)</f>
        <v>Windthrow</v>
      </c>
      <c r="E4177" s="24">
        <v>43</v>
      </c>
      <c r="F4177" s="24" t="s">
        <v>20</v>
      </c>
      <c r="G4177" s="24">
        <v>0</v>
      </c>
      <c r="H4177" s="24">
        <v>0</v>
      </c>
    </row>
    <row r="4178" spans="1:8">
      <c r="A4178" s="24" t="str">
        <f t="shared" si="65"/>
        <v>2008_NW_44</v>
      </c>
      <c r="B4178" s="24">
        <v>2008</v>
      </c>
      <c r="C4178" s="24" t="s">
        <v>333</v>
      </c>
      <c r="D4178" s="24" t="str">
        <f>VLOOKUP(C4178,'FHF LUT'!$A$5:$H$81,2,FALSE)</f>
        <v>Windthrow</v>
      </c>
      <c r="E4178" s="24">
        <v>44</v>
      </c>
      <c r="F4178" s="24" t="s">
        <v>3</v>
      </c>
      <c r="G4178" s="24">
        <v>0</v>
      </c>
      <c r="H4178" s="24">
        <v>0</v>
      </c>
    </row>
    <row r="4179" spans="1:8">
      <c r="A4179" s="24" t="str">
        <f t="shared" si="65"/>
        <v>2008_NW_45</v>
      </c>
      <c r="B4179" s="24">
        <v>2008</v>
      </c>
      <c r="C4179" s="24" t="s">
        <v>333</v>
      </c>
      <c r="D4179" s="24" t="str">
        <f>VLOOKUP(C4179,'FHF LUT'!$A$5:$H$81,2,FALSE)</f>
        <v>Windthrow</v>
      </c>
      <c r="E4179" s="24">
        <v>45</v>
      </c>
      <c r="F4179" s="24" t="s">
        <v>5</v>
      </c>
      <c r="G4179" s="24">
        <v>0</v>
      </c>
      <c r="H4179" s="24">
        <v>0</v>
      </c>
    </row>
    <row r="4180" spans="1:8">
      <c r="A4180" s="24" t="str">
        <f t="shared" si="65"/>
        <v>2008_NW_46</v>
      </c>
      <c r="B4180" s="24">
        <v>2008</v>
      </c>
      <c r="C4180" s="24" t="s">
        <v>333</v>
      </c>
      <c r="D4180" s="24" t="str">
        <f>VLOOKUP(C4180,'FHF LUT'!$A$5:$H$81,2,FALSE)</f>
        <v>Windthrow</v>
      </c>
      <c r="E4180" s="24">
        <v>46</v>
      </c>
      <c r="F4180" s="24" t="s">
        <v>234</v>
      </c>
      <c r="G4180" s="24">
        <v>2602</v>
      </c>
      <c r="H4180" s="24">
        <v>2602</v>
      </c>
    </row>
    <row r="4181" spans="1:8">
      <c r="A4181" s="24" t="str">
        <f t="shared" si="65"/>
        <v>2008_NW_47</v>
      </c>
      <c r="B4181" s="24">
        <v>2008</v>
      </c>
      <c r="C4181" s="24" t="s">
        <v>333</v>
      </c>
      <c r="D4181" s="24" t="str">
        <f>VLOOKUP(C4181,'FHF LUT'!$A$5:$H$81,2,FALSE)</f>
        <v>Windthrow</v>
      </c>
      <c r="E4181" s="24">
        <v>47</v>
      </c>
      <c r="F4181" s="24" t="s">
        <v>233</v>
      </c>
      <c r="G4181" s="24">
        <v>2150</v>
      </c>
      <c r="H4181" s="24">
        <v>2150</v>
      </c>
    </row>
    <row r="4182" spans="1:8">
      <c r="A4182" s="24" t="str">
        <f t="shared" si="65"/>
        <v>2008_NW_48</v>
      </c>
      <c r="B4182" s="24">
        <v>2008</v>
      </c>
      <c r="C4182" s="24" t="s">
        <v>333</v>
      </c>
      <c r="D4182" s="24" t="str">
        <f>VLOOKUP(C4182,'FHF LUT'!$A$5:$H$81,2,FALSE)</f>
        <v>Windthrow</v>
      </c>
      <c r="E4182" s="24">
        <v>48</v>
      </c>
      <c r="F4182" s="24" t="s">
        <v>235</v>
      </c>
      <c r="G4182" s="24">
        <v>0</v>
      </c>
      <c r="H4182" s="24">
        <v>0</v>
      </c>
    </row>
    <row r="4183" spans="1:8">
      <c r="A4183" s="24" t="str">
        <f t="shared" si="65"/>
        <v>2009_IB_1</v>
      </c>
      <c r="B4183" s="24">
        <v>2009</v>
      </c>
      <c r="C4183" s="24" t="s">
        <v>191</v>
      </c>
      <c r="D4183" s="24" t="str">
        <f>VLOOKUP(C4183,'FHF LUT'!$A$5:$H$81,2,FALSE)</f>
        <v>Unknown Beetle</v>
      </c>
      <c r="E4183" s="24">
        <v>1</v>
      </c>
      <c r="F4183" s="24" t="s">
        <v>10</v>
      </c>
      <c r="G4183" s="24">
        <v>0</v>
      </c>
      <c r="H4183" s="24">
        <v>0</v>
      </c>
    </row>
    <row r="4184" spans="1:8">
      <c r="A4184" s="24" t="str">
        <f t="shared" si="65"/>
        <v>2009_IB_2</v>
      </c>
      <c r="B4184" s="24">
        <v>2009</v>
      </c>
      <c r="C4184" s="24" t="s">
        <v>191</v>
      </c>
      <c r="D4184" s="24" t="str">
        <f>VLOOKUP(C4184,'FHF LUT'!$A$5:$H$81,2,FALSE)</f>
        <v>Unknown Beetle</v>
      </c>
      <c r="E4184" s="24">
        <v>2</v>
      </c>
      <c r="F4184" s="24" t="s">
        <v>22</v>
      </c>
      <c r="G4184" s="24">
        <v>0</v>
      </c>
      <c r="H4184" s="24">
        <v>0</v>
      </c>
    </row>
    <row r="4185" spans="1:8">
      <c r="A4185" s="24" t="str">
        <f t="shared" si="65"/>
        <v>2009_IB_3</v>
      </c>
      <c r="B4185" s="24">
        <v>2009</v>
      </c>
      <c r="C4185" s="24" t="s">
        <v>191</v>
      </c>
      <c r="D4185" s="24" t="str">
        <f>VLOOKUP(C4185,'FHF LUT'!$A$5:$H$81,2,FALSE)</f>
        <v>Unknown Beetle</v>
      </c>
      <c r="E4185" s="24">
        <v>3</v>
      </c>
      <c r="F4185" s="24" t="s">
        <v>13</v>
      </c>
      <c r="G4185" s="24">
        <v>0</v>
      </c>
      <c r="H4185" s="24">
        <v>0</v>
      </c>
    </row>
    <row r="4186" spans="1:8">
      <c r="A4186" s="24" t="str">
        <f t="shared" si="65"/>
        <v>2009_IB_4</v>
      </c>
      <c r="B4186" s="24">
        <v>2009</v>
      </c>
      <c r="C4186" s="24" t="s">
        <v>191</v>
      </c>
      <c r="D4186" s="24" t="str">
        <f>VLOOKUP(C4186,'FHF LUT'!$A$5:$H$81,2,FALSE)</f>
        <v>Unknown Beetle</v>
      </c>
      <c r="E4186" s="24">
        <v>4</v>
      </c>
      <c r="F4186" s="24" t="s">
        <v>28</v>
      </c>
      <c r="G4186" s="24">
        <v>0</v>
      </c>
      <c r="H4186" s="24">
        <v>0</v>
      </c>
    </row>
    <row r="4187" spans="1:8">
      <c r="A4187" s="24" t="str">
        <f t="shared" si="65"/>
        <v>2009_IB_5</v>
      </c>
      <c r="B4187" s="24">
        <v>2009</v>
      </c>
      <c r="C4187" s="24" t="s">
        <v>191</v>
      </c>
      <c r="D4187" s="24" t="str">
        <f>VLOOKUP(C4187,'FHF LUT'!$A$5:$H$81,2,FALSE)</f>
        <v>Unknown Beetle</v>
      </c>
      <c r="E4187" s="24">
        <v>5</v>
      </c>
      <c r="F4187" s="24" t="s">
        <v>16</v>
      </c>
      <c r="G4187" s="24">
        <v>0</v>
      </c>
      <c r="H4187" s="24">
        <v>0</v>
      </c>
    </row>
    <row r="4188" spans="1:8">
      <c r="A4188" s="24" t="str">
        <f t="shared" si="65"/>
        <v>2009_IB_7</v>
      </c>
      <c r="B4188" s="24">
        <v>2009</v>
      </c>
      <c r="C4188" s="24" t="s">
        <v>191</v>
      </c>
      <c r="D4188" s="24" t="str">
        <f>VLOOKUP(C4188,'FHF LUT'!$A$5:$H$81,2,FALSE)</f>
        <v>Unknown Beetle</v>
      </c>
      <c r="E4188" s="24">
        <v>7</v>
      </c>
      <c r="F4188" s="24" t="s">
        <v>25</v>
      </c>
      <c r="G4188" s="24">
        <v>0</v>
      </c>
      <c r="H4188" s="24">
        <v>0</v>
      </c>
    </row>
    <row r="4189" spans="1:8">
      <c r="A4189" s="24" t="str">
        <f t="shared" si="65"/>
        <v>2009_IB_8</v>
      </c>
      <c r="B4189" s="24">
        <v>2009</v>
      </c>
      <c r="C4189" s="24" t="s">
        <v>191</v>
      </c>
      <c r="D4189" s="24" t="str">
        <f>VLOOKUP(C4189,'FHF LUT'!$A$5:$H$81,2,FALSE)</f>
        <v>Unknown Beetle</v>
      </c>
      <c r="E4189" s="24">
        <v>8</v>
      </c>
      <c r="F4189" s="24" t="s">
        <v>29</v>
      </c>
      <c r="G4189" s="24">
        <v>0</v>
      </c>
      <c r="H4189" s="24">
        <v>0</v>
      </c>
    </row>
    <row r="4190" spans="1:8">
      <c r="A4190" s="24" t="str">
        <f t="shared" si="65"/>
        <v>2009_IB_9</v>
      </c>
      <c r="B4190" s="24">
        <v>2009</v>
      </c>
      <c r="C4190" s="24" t="s">
        <v>191</v>
      </c>
      <c r="D4190" s="24" t="str">
        <f>VLOOKUP(C4190,'FHF LUT'!$A$5:$H$81,2,FALSE)</f>
        <v>Unknown Beetle</v>
      </c>
      <c r="E4190" s="24">
        <v>9</v>
      </c>
      <c r="F4190" s="24" t="s">
        <v>7</v>
      </c>
      <c r="G4190" s="24">
        <v>0</v>
      </c>
      <c r="H4190" s="24">
        <v>0</v>
      </c>
    </row>
    <row r="4191" spans="1:8">
      <c r="A4191" s="24" t="str">
        <f t="shared" si="65"/>
        <v>2009_IB_10</v>
      </c>
      <c r="B4191" s="24">
        <v>2009</v>
      </c>
      <c r="C4191" s="24" t="s">
        <v>191</v>
      </c>
      <c r="D4191" s="24" t="str">
        <f>VLOOKUP(C4191,'FHF LUT'!$A$5:$H$81,2,FALSE)</f>
        <v>Unknown Beetle</v>
      </c>
      <c r="E4191" s="24">
        <v>10</v>
      </c>
      <c r="F4191" s="24" t="s">
        <v>18</v>
      </c>
      <c r="G4191" s="24">
        <v>0</v>
      </c>
      <c r="H4191" s="24">
        <v>0</v>
      </c>
    </row>
    <row r="4192" spans="1:8">
      <c r="A4192" s="24" t="str">
        <f t="shared" si="65"/>
        <v>2009_IB_11</v>
      </c>
      <c r="B4192" s="24">
        <v>2009</v>
      </c>
      <c r="C4192" s="24" t="s">
        <v>191</v>
      </c>
      <c r="D4192" s="24" t="str">
        <f>VLOOKUP(C4192,'FHF LUT'!$A$5:$H$81,2,FALSE)</f>
        <v>Unknown Beetle</v>
      </c>
      <c r="E4192" s="24">
        <v>11</v>
      </c>
      <c r="F4192" s="24" t="s">
        <v>4</v>
      </c>
      <c r="G4192" s="24">
        <v>0</v>
      </c>
      <c r="H4192" s="24">
        <v>0</v>
      </c>
    </row>
    <row r="4193" spans="1:8">
      <c r="A4193" s="24" t="str">
        <f t="shared" si="65"/>
        <v>2009_IB_12</v>
      </c>
      <c r="B4193" s="24">
        <v>2009</v>
      </c>
      <c r="C4193" s="24" t="s">
        <v>191</v>
      </c>
      <c r="D4193" s="24" t="str">
        <f>VLOOKUP(C4193,'FHF LUT'!$A$5:$H$81,2,FALSE)</f>
        <v>Unknown Beetle</v>
      </c>
      <c r="E4193" s="24">
        <v>12</v>
      </c>
      <c r="F4193" s="24" t="s">
        <v>11</v>
      </c>
      <c r="G4193" s="24">
        <v>0</v>
      </c>
      <c r="H4193" s="24">
        <v>0</v>
      </c>
    </row>
    <row r="4194" spans="1:8">
      <c r="A4194" s="24" t="str">
        <f t="shared" si="65"/>
        <v>2009_IB_13</v>
      </c>
      <c r="B4194" s="24">
        <v>2009</v>
      </c>
      <c r="C4194" s="24" t="s">
        <v>191</v>
      </c>
      <c r="D4194" s="24" t="str">
        <f>VLOOKUP(C4194,'FHF LUT'!$A$5:$H$81,2,FALSE)</f>
        <v>Unknown Beetle</v>
      </c>
      <c r="E4194" s="24">
        <v>13</v>
      </c>
      <c r="F4194" s="24" t="s">
        <v>24</v>
      </c>
      <c r="G4194" s="24">
        <v>0</v>
      </c>
      <c r="H4194" s="24">
        <v>0</v>
      </c>
    </row>
    <row r="4195" spans="1:8">
      <c r="A4195" s="24" t="str">
        <f t="shared" si="65"/>
        <v>2009_IB_14</v>
      </c>
      <c r="B4195" s="24">
        <v>2009</v>
      </c>
      <c r="C4195" s="24" t="s">
        <v>191</v>
      </c>
      <c r="D4195" s="24" t="str">
        <f>VLOOKUP(C4195,'FHF LUT'!$A$5:$H$81,2,FALSE)</f>
        <v>Unknown Beetle</v>
      </c>
      <c r="E4195" s="24">
        <v>14</v>
      </c>
      <c r="F4195" s="24" t="s">
        <v>30</v>
      </c>
      <c r="G4195" s="24">
        <v>0</v>
      </c>
      <c r="H4195" s="24">
        <v>0</v>
      </c>
    </row>
    <row r="4196" spans="1:8">
      <c r="A4196" s="24" t="str">
        <f t="shared" si="65"/>
        <v>2009_IB_15</v>
      </c>
      <c r="B4196" s="24">
        <v>2009</v>
      </c>
      <c r="C4196" s="24" t="s">
        <v>191</v>
      </c>
      <c r="D4196" s="24" t="str">
        <f>VLOOKUP(C4196,'FHF LUT'!$A$5:$H$81,2,FALSE)</f>
        <v>Unknown Beetle</v>
      </c>
      <c r="E4196" s="24">
        <v>15</v>
      </c>
      <c r="F4196" s="24" t="s">
        <v>33</v>
      </c>
      <c r="G4196" s="24">
        <v>0</v>
      </c>
      <c r="H4196" s="24">
        <v>0</v>
      </c>
    </row>
    <row r="4197" spans="1:8">
      <c r="A4197" s="24" t="str">
        <f t="shared" si="65"/>
        <v>2009_IB_16</v>
      </c>
      <c r="B4197" s="24">
        <v>2009</v>
      </c>
      <c r="C4197" s="24" t="s">
        <v>191</v>
      </c>
      <c r="D4197" s="24" t="str">
        <f>VLOOKUP(C4197,'FHF LUT'!$A$5:$H$81,2,FALSE)</f>
        <v>Unknown Beetle</v>
      </c>
      <c r="E4197" s="24">
        <v>16</v>
      </c>
      <c r="F4197" s="24" t="s">
        <v>12</v>
      </c>
      <c r="G4197" s="24">
        <v>0</v>
      </c>
      <c r="H4197" s="24">
        <v>0</v>
      </c>
    </row>
    <row r="4198" spans="1:8">
      <c r="A4198" s="24" t="str">
        <f t="shared" si="65"/>
        <v>2009_IB_17</v>
      </c>
      <c r="B4198" s="24">
        <v>2009</v>
      </c>
      <c r="C4198" s="24" t="s">
        <v>191</v>
      </c>
      <c r="D4198" s="24" t="str">
        <f>VLOOKUP(C4198,'FHF LUT'!$A$5:$H$81,2,FALSE)</f>
        <v>Unknown Beetle</v>
      </c>
      <c r="E4198" s="24">
        <v>17</v>
      </c>
      <c r="F4198" s="24" t="s">
        <v>32</v>
      </c>
      <c r="G4198" s="24">
        <v>0</v>
      </c>
      <c r="H4198" s="24">
        <v>0</v>
      </c>
    </row>
    <row r="4199" spans="1:8">
      <c r="A4199" s="24" t="str">
        <f t="shared" si="65"/>
        <v>2009_IB_18</v>
      </c>
      <c r="B4199" s="24">
        <v>2009</v>
      </c>
      <c r="C4199" s="24" t="s">
        <v>191</v>
      </c>
      <c r="D4199" s="24" t="str">
        <f>VLOOKUP(C4199,'FHF LUT'!$A$5:$H$81,2,FALSE)</f>
        <v>Unknown Beetle</v>
      </c>
      <c r="E4199" s="24">
        <v>18</v>
      </c>
      <c r="F4199" s="24" t="s">
        <v>15</v>
      </c>
      <c r="G4199" s="24">
        <v>0</v>
      </c>
      <c r="H4199" s="24">
        <v>0</v>
      </c>
    </row>
    <row r="4200" spans="1:8">
      <c r="A4200" s="24" t="str">
        <f t="shared" si="65"/>
        <v>2009_IB_20</v>
      </c>
      <c r="B4200" s="24">
        <v>2009</v>
      </c>
      <c r="C4200" s="24" t="s">
        <v>191</v>
      </c>
      <c r="D4200" s="24" t="str">
        <f>VLOOKUP(C4200,'FHF LUT'!$A$5:$H$81,2,FALSE)</f>
        <v>Unknown Beetle</v>
      </c>
      <c r="E4200" s="24">
        <v>20</v>
      </c>
      <c r="F4200" s="24" t="s">
        <v>6</v>
      </c>
      <c r="G4200" s="24">
        <v>0</v>
      </c>
      <c r="H4200" s="24">
        <v>0</v>
      </c>
    </row>
    <row r="4201" spans="1:8">
      <c r="A4201" s="24" t="str">
        <f t="shared" si="65"/>
        <v>2009_IB_22</v>
      </c>
      <c r="B4201" s="24">
        <v>2009</v>
      </c>
      <c r="C4201" s="24" t="s">
        <v>191</v>
      </c>
      <c r="D4201" s="24" t="str">
        <f>VLOOKUP(C4201,'FHF LUT'!$A$5:$H$81,2,FALSE)</f>
        <v>Unknown Beetle</v>
      </c>
      <c r="E4201" s="24">
        <v>22</v>
      </c>
      <c r="F4201" s="24" t="s">
        <v>19</v>
      </c>
      <c r="G4201" s="24">
        <v>0</v>
      </c>
      <c r="H4201" s="24">
        <v>0</v>
      </c>
    </row>
    <row r="4202" spans="1:8">
      <c r="A4202" s="24" t="str">
        <f t="shared" si="65"/>
        <v>2009_IB_23</v>
      </c>
      <c r="B4202" s="24">
        <v>2009</v>
      </c>
      <c r="C4202" s="24" t="s">
        <v>191</v>
      </c>
      <c r="D4202" s="24" t="str">
        <f>VLOOKUP(C4202,'FHF LUT'!$A$5:$H$81,2,FALSE)</f>
        <v>Unknown Beetle</v>
      </c>
      <c r="E4202" s="24">
        <v>23</v>
      </c>
      <c r="F4202" s="24" t="s">
        <v>27</v>
      </c>
      <c r="G4202" s="24">
        <v>0</v>
      </c>
      <c r="H4202" s="24">
        <v>0</v>
      </c>
    </row>
    <row r="4203" spans="1:8">
      <c r="A4203" s="24" t="str">
        <f t="shared" si="65"/>
        <v>2009_IB_24</v>
      </c>
      <c r="B4203" s="24">
        <v>2009</v>
      </c>
      <c r="C4203" s="24" t="s">
        <v>191</v>
      </c>
      <c r="D4203" s="24" t="str">
        <f>VLOOKUP(C4203,'FHF LUT'!$A$5:$H$81,2,FALSE)</f>
        <v>Unknown Beetle</v>
      </c>
      <c r="E4203" s="24">
        <v>24</v>
      </c>
      <c r="F4203" s="24" t="s">
        <v>17</v>
      </c>
      <c r="G4203" s="24">
        <v>0</v>
      </c>
      <c r="H4203" s="24">
        <v>0</v>
      </c>
    </row>
    <row r="4204" spans="1:8">
      <c r="A4204" s="24" t="str">
        <f t="shared" si="65"/>
        <v>2009_IB_25</v>
      </c>
      <c r="B4204" s="24">
        <v>2009</v>
      </c>
      <c r="C4204" s="24" t="s">
        <v>191</v>
      </c>
      <c r="D4204" s="24" t="str">
        <f>VLOOKUP(C4204,'FHF LUT'!$A$5:$H$81,2,FALSE)</f>
        <v>Unknown Beetle</v>
      </c>
      <c r="E4204" s="24">
        <v>25</v>
      </c>
      <c r="F4204" s="24" t="s">
        <v>23</v>
      </c>
      <c r="G4204" s="24">
        <v>0</v>
      </c>
      <c r="H4204" s="24">
        <v>0</v>
      </c>
    </row>
    <row r="4205" spans="1:8">
      <c r="A4205" s="24" t="str">
        <f t="shared" si="65"/>
        <v>2009_IB_26</v>
      </c>
      <c r="B4205" s="24">
        <v>2009</v>
      </c>
      <c r="C4205" s="24" t="s">
        <v>191</v>
      </c>
      <c r="D4205" s="24" t="str">
        <f>VLOOKUP(C4205,'FHF LUT'!$A$5:$H$81,2,FALSE)</f>
        <v>Unknown Beetle</v>
      </c>
      <c r="E4205" s="24">
        <v>26</v>
      </c>
      <c r="F4205" s="24" t="s">
        <v>14</v>
      </c>
      <c r="G4205" s="24">
        <v>0</v>
      </c>
      <c r="H4205" s="24">
        <v>0</v>
      </c>
    </row>
    <row r="4206" spans="1:8">
      <c r="A4206" s="24" t="str">
        <f t="shared" si="65"/>
        <v>2009_IB_27</v>
      </c>
      <c r="B4206" s="24">
        <v>2009</v>
      </c>
      <c r="C4206" s="24" t="s">
        <v>191</v>
      </c>
      <c r="D4206" s="24" t="str">
        <f>VLOOKUP(C4206,'FHF LUT'!$A$5:$H$81,2,FALSE)</f>
        <v>Unknown Beetle</v>
      </c>
      <c r="E4206" s="24">
        <v>27</v>
      </c>
      <c r="F4206" s="24" t="s">
        <v>21</v>
      </c>
      <c r="G4206" s="24">
        <v>0</v>
      </c>
      <c r="H4206" s="24">
        <v>0</v>
      </c>
    </row>
    <row r="4207" spans="1:8">
      <c r="A4207" s="24" t="str">
        <f t="shared" si="65"/>
        <v>2009_IB_29</v>
      </c>
      <c r="B4207" s="24">
        <v>2009</v>
      </c>
      <c r="C4207" s="24" t="s">
        <v>191</v>
      </c>
      <c r="D4207" s="24" t="str">
        <f>VLOOKUP(C4207,'FHF LUT'!$A$5:$H$81,2,FALSE)</f>
        <v>Unknown Beetle</v>
      </c>
      <c r="E4207" s="24">
        <v>29</v>
      </c>
      <c r="F4207" s="24" t="s">
        <v>9</v>
      </c>
      <c r="G4207" s="24">
        <v>0</v>
      </c>
      <c r="H4207" s="24">
        <v>0</v>
      </c>
    </row>
    <row r="4208" spans="1:8">
      <c r="A4208" s="24" t="str">
        <f t="shared" si="65"/>
        <v>2009_IB_30</v>
      </c>
      <c r="B4208" s="24">
        <v>2009</v>
      </c>
      <c r="C4208" s="24" t="s">
        <v>191</v>
      </c>
      <c r="D4208" s="24" t="str">
        <f>VLOOKUP(C4208,'FHF LUT'!$A$5:$H$81,2,FALSE)</f>
        <v>Unknown Beetle</v>
      </c>
      <c r="E4208" s="24">
        <v>30</v>
      </c>
      <c r="F4208" s="24" t="s">
        <v>35</v>
      </c>
      <c r="G4208" s="24">
        <v>0</v>
      </c>
      <c r="H4208" s="24">
        <v>0</v>
      </c>
    </row>
    <row r="4209" spans="1:8">
      <c r="A4209" s="24" t="str">
        <f t="shared" si="65"/>
        <v>2009_IB_31</v>
      </c>
      <c r="B4209" s="24">
        <v>2009</v>
      </c>
      <c r="C4209" s="24" t="s">
        <v>191</v>
      </c>
      <c r="D4209" s="24" t="str">
        <f>VLOOKUP(C4209,'FHF LUT'!$A$5:$H$81,2,FALSE)</f>
        <v>Unknown Beetle</v>
      </c>
      <c r="E4209" s="24">
        <v>31</v>
      </c>
      <c r="F4209" s="24" t="s">
        <v>34</v>
      </c>
      <c r="G4209" s="24">
        <v>0</v>
      </c>
      <c r="H4209" s="24">
        <v>0</v>
      </c>
    </row>
    <row r="4210" spans="1:8">
      <c r="A4210" s="24" t="str">
        <f t="shared" si="65"/>
        <v>2009_IB_38</v>
      </c>
      <c r="B4210" s="24">
        <v>2009</v>
      </c>
      <c r="C4210" s="24" t="s">
        <v>191</v>
      </c>
      <c r="D4210" s="24" t="str">
        <f>VLOOKUP(C4210,'FHF LUT'!$A$5:$H$81,2,FALSE)</f>
        <v>Unknown Beetle</v>
      </c>
      <c r="E4210" s="24">
        <v>38</v>
      </c>
      <c r="F4210" s="24" t="s">
        <v>8</v>
      </c>
      <c r="G4210" s="24">
        <v>0</v>
      </c>
      <c r="H4210" s="24">
        <v>0</v>
      </c>
    </row>
    <row r="4211" spans="1:8">
      <c r="A4211" s="24" t="str">
        <f t="shared" si="65"/>
        <v>2009_IB_39</v>
      </c>
      <c r="B4211" s="24">
        <v>2009</v>
      </c>
      <c r="C4211" s="24" t="s">
        <v>191</v>
      </c>
      <c r="D4211" s="24" t="str">
        <f>VLOOKUP(C4211,'FHF LUT'!$A$5:$H$81,2,FALSE)</f>
        <v>Unknown Beetle</v>
      </c>
      <c r="E4211" s="24">
        <v>39</v>
      </c>
      <c r="F4211" s="24" t="s">
        <v>36</v>
      </c>
      <c r="G4211" s="24">
        <v>0</v>
      </c>
      <c r="H4211" s="24">
        <v>0</v>
      </c>
    </row>
    <row r="4212" spans="1:8">
      <c r="A4212" s="24" t="str">
        <f t="shared" si="65"/>
        <v>2009_IB_40</v>
      </c>
      <c r="B4212" s="24">
        <v>2009</v>
      </c>
      <c r="C4212" s="24" t="s">
        <v>191</v>
      </c>
      <c r="D4212" s="24" t="str">
        <f>VLOOKUP(C4212,'FHF LUT'!$A$5:$H$81,2,FALSE)</f>
        <v>Unknown Beetle</v>
      </c>
      <c r="E4212" s="24">
        <v>40</v>
      </c>
      <c r="F4212" s="24" t="s">
        <v>31</v>
      </c>
      <c r="G4212" s="24">
        <v>0</v>
      </c>
      <c r="H4212" s="24">
        <v>0</v>
      </c>
    </row>
    <row r="4213" spans="1:8">
      <c r="A4213" s="24" t="str">
        <f t="shared" si="65"/>
        <v>2009_IB_41</v>
      </c>
      <c r="B4213" s="24">
        <v>2009</v>
      </c>
      <c r="C4213" s="24" t="s">
        <v>191</v>
      </c>
      <c r="D4213" s="24" t="str">
        <f>VLOOKUP(C4213,'FHF LUT'!$A$5:$H$81,2,FALSE)</f>
        <v>Unknown Beetle</v>
      </c>
      <c r="E4213" s="24">
        <v>41</v>
      </c>
      <c r="F4213" s="24" t="s">
        <v>26</v>
      </c>
      <c r="G4213" s="24">
        <v>0</v>
      </c>
      <c r="H4213" s="24">
        <v>0</v>
      </c>
    </row>
    <row r="4214" spans="1:8">
      <c r="A4214" s="24" t="str">
        <f t="shared" si="65"/>
        <v>2009_IB_43</v>
      </c>
      <c r="B4214" s="24">
        <v>2009</v>
      </c>
      <c r="C4214" s="24" t="s">
        <v>191</v>
      </c>
      <c r="D4214" s="24" t="str">
        <f>VLOOKUP(C4214,'FHF LUT'!$A$5:$H$81,2,FALSE)</f>
        <v>Unknown Beetle</v>
      </c>
      <c r="E4214" s="24">
        <v>43</v>
      </c>
      <c r="F4214" s="24" t="s">
        <v>20</v>
      </c>
      <c r="G4214" s="24">
        <v>0</v>
      </c>
      <c r="H4214" s="24">
        <v>0</v>
      </c>
    </row>
    <row r="4215" spans="1:8">
      <c r="A4215" s="24" t="str">
        <f t="shared" si="65"/>
        <v>2009_IB_44</v>
      </c>
      <c r="B4215" s="24">
        <v>2009</v>
      </c>
      <c r="C4215" s="24" t="s">
        <v>191</v>
      </c>
      <c r="D4215" s="24" t="str">
        <f>VLOOKUP(C4215,'FHF LUT'!$A$5:$H$81,2,FALSE)</f>
        <v>Unknown Beetle</v>
      </c>
      <c r="E4215" s="24">
        <v>44</v>
      </c>
      <c r="F4215" s="24" t="s">
        <v>3</v>
      </c>
      <c r="G4215" s="24">
        <v>0</v>
      </c>
      <c r="H4215" s="24">
        <v>0</v>
      </c>
    </row>
    <row r="4216" spans="1:8">
      <c r="A4216" s="24" t="str">
        <f t="shared" si="65"/>
        <v>2009_IB_45</v>
      </c>
      <c r="B4216" s="24">
        <v>2009</v>
      </c>
      <c r="C4216" s="24" t="s">
        <v>191</v>
      </c>
      <c r="D4216" s="24" t="str">
        <f>VLOOKUP(C4216,'FHF LUT'!$A$5:$H$81,2,FALSE)</f>
        <v>Unknown Beetle</v>
      </c>
      <c r="E4216" s="24">
        <v>45</v>
      </c>
      <c r="F4216" s="24" t="s">
        <v>5</v>
      </c>
      <c r="G4216" s="24">
        <v>0</v>
      </c>
      <c r="H4216" s="24">
        <v>0</v>
      </c>
    </row>
    <row r="4217" spans="1:8">
      <c r="A4217" s="24" t="str">
        <f t="shared" si="65"/>
        <v>2009_IB_46</v>
      </c>
      <c r="B4217" s="24">
        <v>2009</v>
      </c>
      <c r="C4217" s="24" t="s">
        <v>191</v>
      </c>
      <c r="D4217" s="24" t="str">
        <f>VLOOKUP(C4217,'FHF LUT'!$A$5:$H$81,2,FALSE)</f>
        <v>Unknown Beetle</v>
      </c>
      <c r="E4217" s="24">
        <v>46</v>
      </c>
      <c r="F4217" s="24" t="s">
        <v>234</v>
      </c>
      <c r="G4217" s="24">
        <v>0</v>
      </c>
      <c r="H4217" s="24">
        <v>0</v>
      </c>
    </row>
    <row r="4218" spans="1:8">
      <c r="A4218" s="24" t="str">
        <f t="shared" si="65"/>
        <v>2009_IB_47</v>
      </c>
      <c r="B4218" s="24">
        <v>2009</v>
      </c>
      <c r="C4218" s="24" t="s">
        <v>191</v>
      </c>
      <c r="D4218" s="24" t="str">
        <f>VLOOKUP(C4218,'FHF LUT'!$A$5:$H$81,2,FALSE)</f>
        <v>Unknown Beetle</v>
      </c>
      <c r="E4218" s="24">
        <v>47</v>
      </c>
      <c r="F4218" s="24" t="s">
        <v>233</v>
      </c>
      <c r="G4218" s="24">
        <v>0</v>
      </c>
      <c r="H4218" s="24">
        <v>0</v>
      </c>
    </row>
    <row r="4219" spans="1:8">
      <c r="A4219" s="24" t="str">
        <f t="shared" si="65"/>
        <v>2009_IB_48</v>
      </c>
      <c r="B4219" s="24">
        <v>2009</v>
      </c>
      <c r="C4219" s="24" t="s">
        <v>191</v>
      </c>
      <c r="D4219" s="24" t="str">
        <f>VLOOKUP(C4219,'FHF LUT'!$A$5:$H$81,2,FALSE)</f>
        <v>Unknown Beetle</v>
      </c>
      <c r="E4219" s="24">
        <v>48</v>
      </c>
      <c r="F4219" s="24" t="s">
        <v>235</v>
      </c>
      <c r="G4219" s="24">
        <v>0</v>
      </c>
      <c r="H4219" s="24">
        <v>0</v>
      </c>
    </row>
    <row r="4220" spans="1:8">
      <c r="A4220" s="24" t="str">
        <f t="shared" si="65"/>
        <v>2009_IBB_1</v>
      </c>
      <c r="B4220" s="24">
        <v>2009</v>
      </c>
      <c r="C4220" s="24" t="s">
        <v>182</v>
      </c>
      <c r="D4220" s="24" t="str">
        <f>VLOOKUP(C4220,'FHF LUT'!$A$5:$H$81,2,FALSE)</f>
        <v>Western Balsam Bark Beetle</v>
      </c>
      <c r="E4220" s="24">
        <v>1</v>
      </c>
      <c r="F4220" s="24" t="s">
        <v>10</v>
      </c>
      <c r="G4220" s="24">
        <v>3639</v>
      </c>
      <c r="H4220" s="24">
        <v>2546</v>
      </c>
    </row>
    <row r="4221" spans="1:8">
      <c r="A4221" s="24" t="str">
        <f t="shared" si="65"/>
        <v>2009_IBB_2</v>
      </c>
      <c r="B4221" s="24">
        <v>2009</v>
      </c>
      <c r="C4221" s="24" t="s">
        <v>182</v>
      </c>
      <c r="D4221" s="24" t="str">
        <f>VLOOKUP(C4221,'FHF LUT'!$A$5:$H$81,2,FALSE)</f>
        <v>Western Balsam Bark Beetle</v>
      </c>
      <c r="E4221" s="24">
        <v>2</v>
      </c>
      <c r="F4221" s="24" t="s">
        <v>22</v>
      </c>
      <c r="G4221" s="24">
        <v>1033</v>
      </c>
      <c r="H4221" s="24">
        <v>830</v>
      </c>
    </row>
    <row r="4222" spans="1:8">
      <c r="A4222" s="24" t="str">
        <f t="shared" si="65"/>
        <v>2009_IBB_3</v>
      </c>
      <c r="B4222" s="24">
        <v>2009</v>
      </c>
      <c r="C4222" s="24" t="s">
        <v>182</v>
      </c>
      <c r="D4222" s="24" t="str">
        <f>VLOOKUP(C4222,'FHF LUT'!$A$5:$H$81,2,FALSE)</f>
        <v>Western Balsam Bark Beetle</v>
      </c>
      <c r="E4222" s="24">
        <v>3</v>
      </c>
      <c r="F4222" s="24" t="s">
        <v>13</v>
      </c>
      <c r="G4222" s="24">
        <v>8301</v>
      </c>
      <c r="H4222" s="24">
        <v>8203</v>
      </c>
    </row>
    <row r="4223" spans="1:8">
      <c r="A4223" s="24" t="str">
        <f t="shared" si="65"/>
        <v>2009_IBB_4</v>
      </c>
      <c r="B4223" s="24">
        <v>2009</v>
      </c>
      <c r="C4223" s="24" t="s">
        <v>182</v>
      </c>
      <c r="D4223" s="24" t="str">
        <f>VLOOKUP(C4223,'FHF LUT'!$A$5:$H$81,2,FALSE)</f>
        <v>Western Balsam Bark Beetle</v>
      </c>
      <c r="E4223" s="24">
        <v>4</v>
      </c>
      <c r="F4223" s="24" t="s">
        <v>28</v>
      </c>
      <c r="G4223" s="24">
        <v>37</v>
      </c>
      <c r="H4223" s="24">
        <v>37</v>
      </c>
    </row>
    <row r="4224" spans="1:8">
      <c r="A4224" s="24" t="str">
        <f t="shared" si="65"/>
        <v>2009_IBB_5</v>
      </c>
      <c r="B4224" s="24">
        <v>2009</v>
      </c>
      <c r="C4224" s="24" t="s">
        <v>182</v>
      </c>
      <c r="D4224" s="24" t="str">
        <f>VLOOKUP(C4224,'FHF LUT'!$A$5:$H$81,2,FALSE)</f>
        <v>Western Balsam Bark Beetle</v>
      </c>
      <c r="E4224" s="24">
        <v>5</v>
      </c>
      <c r="F4224" s="24" t="s">
        <v>16</v>
      </c>
      <c r="G4224" s="24">
        <v>362</v>
      </c>
      <c r="H4224" s="24">
        <v>360</v>
      </c>
    </row>
    <row r="4225" spans="1:8">
      <c r="A4225" s="24" t="str">
        <f t="shared" si="65"/>
        <v>2009_IBB_7</v>
      </c>
      <c r="B4225" s="24">
        <v>2009</v>
      </c>
      <c r="C4225" s="24" t="s">
        <v>182</v>
      </c>
      <c r="D4225" s="24" t="str">
        <f>VLOOKUP(C4225,'FHF LUT'!$A$5:$H$81,2,FALSE)</f>
        <v>Western Balsam Bark Beetle</v>
      </c>
      <c r="E4225" s="24">
        <v>7</v>
      </c>
      <c r="F4225" s="24" t="s">
        <v>25</v>
      </c>
      <c r="G4225" s="24">
        <v>1243</v>
      </c>
      <c r="H4225" s="24">
        <v>1243</v>
      </c>
    </row>
    <row r="4226" spans="1:8">
      <c r="A4226" s="24" t="str">
        <f t="shared" si="65"/>
        <v>2009_IBB_8</v>
      </c>
      <c r="B4226" s="24">
        <v>2009</v>
      </c>
      <c r="C4226" s="24" t="s">
        <v>182</v>
      </c>
      <c r="D4226" s="24" t="str">
        <f>VLOOKUP(C4226,'FHF LUT'!$A$5:$H$81,2,FALSE)</f>
        <v>Western Balsam Bark Beetle</v>
      </c>
      <c r="E4226" s="24">
        <v>8</v>
      </c>
      <c r="F4226" s="24" t="s">
        <v>29</v>
      </c>
      <c r="G4226" s="24">
        <v>1</v>
      </c>
      <c r="H4226" s="24">
        <v>1</v>
      </c>
    </row>
    <row r="4227" spans="1:8">
      <c r="A4227" s="24" t="str">
        <f t="shared" ref="A4227:A4290" si="66">CONCATENATE(B4227,"_",C4227,"_",E4227)</f>
        <v>2009_IBB_9</v>
      </c>
      <c r="B4227" s="24">
        <v>2009</v>
      </c>
      <c r="C4227" s="24" t="s">
        <v>182</v>
      </c>
      <c r="D4227" s="24" t="str">
        <f>VLOOKUP(C4227,'FHF LUT'!$A$5:$H$81,2,FALSE)</f>
        <v>Western Balsam Bark Beetle</v>
      </c>
      <c r="E4227" s="24">
        <v>9</v>
      </c>
      <c r="F4227" s="24" t="s">
        <v>7</v>
      </c>
      <c r="G4227" s="24">
        <v>373</v>
      </c>
      <c r="H4227" s="24">
        <v>322</v>
      </c>
    </row>
    <row r="4228" spans="1:8">
      <c r="A4228" s="24" t="str">
        <f t="shared" si="66"/>
        <v>2009_IBB_10</v>
      </c>
      <c r="B4228" s="24">
        <v>2009</v>
      </c>
      <c r="C4228" s="24" t="s">
        <v>182</v>
      </c>
      <c r="D4228" s="24" t="str">
        <f>VLOOKUP(C4228,'FHF LUT'!$A$5:$H$81,2,FALSE)</f>
        <v>Western Balsam Bark Beetle</v>
      </c>
      <c r="E4228" s="24">
        <v>10</v>
      </c>
      <c r="F4228" s="24" t="s">
        <v>18</v>
      </c>
      <c r="G4228" s="24">
        <v>0</v>
      </c>
      <c r="H4228" s="24">
        <v>0</v>
      </c>
    </row>
    <row r="4229" spans="1:8">
      <c r="A4229" s="24" t="str">
        <f t="shared" si="66"/>
        <v>2009_IBB_11</v>
      </c>
      <c r="B4229" s="24">
        <v>2009</v>
      </c>
      <c r="C4229" s="24" t="s">
        <v>182</v>
      </c>
      <c r="D4229" s="24" t="str">
        <f>VLOOKUP(C4229,'FHF LUT'!$A$5:$H$81,2,FALSE)</f>
        <v>Western Balsam Bark Beetle</v>
      </c>
      <c r="E4229" s="24">
        <v>11</v>
      </c>
      <c r="F4229" s="24" t="s">
        <v>4</v>
      </c>
      <c r="G4229" s="24">
        <v>24817</v>
      </c>
      <c r="H4229" s="24">
        <v>17912</v>
      </c>
    </row>
    <row r="4230" spans="1:8">
      <c r="A4230" s="24" t="str">
        <f t="shared" si="66"/>
        <v>2009_IBB_12</v>
      </c>
      <c r="B4230" s="24">
        <v>2009</v>
      </c>
      <c r="C4230" s="24" t="s">
        <v>182</v>
      </c>
      <c r="D4230" s="24" t="str">
        <f>VLOOKUP(C4230,'FHF LUT'!$A$5:$H$81,2,FALSE)</f>
        <v>Western Balsam Bark Beetle</v>
      </c>
      <c r="E4230" s="24">
        <v>12</v>
      </c>
      <c r="F4230" s="24" t="s">
        <v>11</v>
      </c>
      <c r="G4230" s="24">
        <v>62850</v>
      </c>
      <c r="H4230" s="24">
        <v>62374</v>
      </c>
    </row>
    <row r="4231" spans="1:8">
      <c r="A4231" s="24" t="str">
        <f t="shared" si="66"/>
        <v>2009_IBB_13</v>
      </c>
      <c r="B4231" s="24">
        <v>2009</v>
      </c>
      <c r="C4231" s="24" t="s">
        <v>182</v>
      </c>
      <c r="D4231" s="24" t="str">
        <f>VLOOKUP(C4231,'FHF LUT'!$A$5:$H$81,2,FALSE)</f>
        <v>Western Balsam Bark Beetle</v>
      </c>
      <c r="E4231" s="24">
        <v>13</v>
      </c>
      <c r="F4231" s="24" t="s">
        <v>24</v>
      </c>
      <c r="G4231" s="24">
        <v>4</v>
      </c>
      <c r="H4231" s="24">
        <v>1</v>
      </c>
    </row>
    <row r="4232" spans="1:8">
      <c r="A4232" s="24" t="str">
        <f t="shared" si="66"/>
        <v>2009_IBB_14</v>
      </c>
      <c r="B4232" s="24">
        <v>2009</v>
      </c>
      <c r="C4232" s="24" t="s">
        <v>182</v>
      </c>
      <c r="D4232" s="24" t="str">
        <f>VLOOKUP(C4232,'FHF LUT'!$A$5:$H$81,2,FALSE)</f>
        <v>Western Balsam Bark Beetle</v>
      </c>
      <c r="E4232" s="24">
        <v>14</v>
      </c>
      <c r="F4232" s="24" t="s">
        <v>30</v>
      </c>
      <c r="G4232" s="24">
        <v>1264</v>
      </c>
      <c r="H4232" s="24">
        <v>1224</v>
      </c>
    </row>
    <row r="4233" spans="1:8">
      <c r="A4233" s="24" t="str">
        <f t="shared" si="66"/>
        <v>2009_IBB_15</v>
      </c>
      <c r="B4233" s="24">
        <v>2009</v>
      </c>
      <c r="C4233" s="24" t="s">
        <v>182</v>
      </c>
      <c r="D4233" s="24" t="str">
        <f>VLOOKUP(C4233,'FHF LUT'!$A$5:$H$81,2,FALSE)</f>
        <v>Western Balsam Bark Beetle</v>
      </c>
      <c r="E4233" s="24">
        <v>15</v>
      </c>
      <c r="F4233" s="24" t="s">
        <v>33</v>
      </c>
      <c r="G4233" s="24">
        <v>4240</v>
      </c>
      <c r="H4233" s="24">
        <v>4069</v>
      </c>
    </row>
    <row r="4234" spans="1:8">
      <c r="A4234" s="24" t="str">
        <f t="shared" si="66"/>
        <v>2009_IBB_16</v>
      </c>
      <c r="B4234" s="24">
        <v>2009</v>
      </c>
      <c r="C4234" s="24" t="s">
        <v>182</v>
      </c>
      <c r="D4234" s="24" t="str">
        <f>VLOOKUP(C4234,'FHF LUT'!$A$5:$H$81,2,FALSE)</f>
        <v>Western Balsam Bark Beetle</v>
      </c>
      <c r="E4234" s="24">
        <v>16</v>
      </c>
      <c r="F4234" s="24" t="s">
        <v>12</v>
      </c>
      <c r="G4234" s="24">
        <v>95240</v>
      </c>
      <c r="H4234" s="24">
        <v>93360</v>
      </c>
    </row>
    <row r="4235" spans="1:8">
      <c r="A4235" s="24" t="str">
        <f t="shared" si="66"/>
        <v>2009_IBB_17</v>
      </c>
      <c r="B4235" s="24">
        <v>2009</v>
      </c>
      <c r="C4235" s="24" t="s">
        <v>182</v>
      </c>
      <c r="D4235" s="24" t="str">
        <f>VLOOKUP(C4235,'FHF LUT'!$A$5:$H$81,2,FALSE)</f>
        <v>Western Balsam Bark Beetle</v>
      </c>
      <c r="E4235" s="24">
        <v>17</v>
      </c>
      <c r="F4235" s="24" t="s">
        <v>32</v>
      </c>
      <c r="G4235" s="24">
        <v>2483</v>
      </c>
      <c r="H4235" s="24">
        <v>2476</v>
      </c>
    </row>
    <row r="4236" spans="1:8">
      <c r="A4236" s="24" t="str">
        <f t="shared" si="66"/>
        <v>2009_IBB_18</v>
      </c>
      <c r="B4236" s="24">
        <v>2009</v>
      </c>
      <c r="C4236" s="24" t="s">
        <v>182</v>
      </c>
      <c r="D4236" s="24" t="str">
        <f>VLOOKUP(C4236,'FHF LUT'!$A$5:$H$81,2,FALSE)</f>
        <v>Western Balsam Bark Beetle</v>
      </c>
      <c r="E4236" s="24">
        <v>18</v>
      </c>
      <c r="F4236" s="24" t="s">
        <v>15</v>
      </c>
      <c r="G4236" s="24">
        <v>1580</v>
      </c>
      <c r="H4236" s="24">
        <v>1349</v>
      </c>
    </row>
    <row r="4237" spans="1:8">
      <c r="A4237" s="24" t="str">
        <f t="shared" si="66"/>
        <v>2009_IBB_20</v>
      </c>
      <c r="B4237" s="24">
        <v>2009</v>
      </c>
      <c r="C4237" s="24" t="s">
        <v>182</v>
      </c>
      <c r="D4237" s="24" t="str">
        <f>VLOOKUP(C4237,'FHF LUT'!$A$5:$H$81,2,FALSE)</f>
        <v>Western Balsam Bark Beetle</v>
      </c>
      <c r="E4237" s="24">
        <v>20</v>
      </c>
      <c r="F4237" s="24" t="s">
        <v>6</v>
      </c>
      <c r="G4237" s="24">
        <v>16258</v>
      </c>
      <c r="H4237" s="24">
        <v>14755</v>
      </c>
    </row>
    <row r="4238" spans="1:8">
      <c r="A4238" s="24" t="str">
        <f t="shared" si="66"/>
        <v>2009_IBB_22</v>
      </c>
      <c r="B4238" s="24">
        <v>2009</v>
      </c>
      <c r="C4238" s="24" t="s">
        <v>182</v>
      </c>
      <c r="D4238" s="24" t="str">
        <f>VLOOKUP(C4238,'FHF LUT'!$A$5:$H$81,2,FALSE)</f>
        <v>Western Balsam Bark Beetle</v>
      </c>
      <c r="E4238" s="24">
        <v>22</v>
      </c>
      <c r="F4238" s="24" t="s">
        <v>19</v>
      </c>
      <c r="G4238" s="24">
        <v>2900</v>
      </c>
      <c r="H4238" s="24">
        <v>2416</v>
      </c>
    </row>
    <row r="4239" spans="1:8">
      <c r="A4239" s="24" t="str">
        <f t="shared" si="66"/>
        <v>2009_IBB_23</v>
      </c>
      <c r="B4239" s="24">
        <v>2009</v>
      </c>
      <c r="C4239" s="24" t="s">
        <v>182</v>
      </c>
      <c r="D4239" s="24" t="str">
        <f>VLOOKUP(C4239,'FHF LUT'!$A$5:$H$81,2,FALSE)</f>
        <v>Western Balsam Bark Beetle</v>
      </c>
      <c r="E4239" s="24">
        <v>23</v>
      </c>
      <c r="F4239" s="24" t="s">
        <v>27</v>
      </c>
      <c r="G4239" s="24">
        <v>8</v>
      </c>
      <c r="H4239" s="24">
        <v>8</v>
      </c>
    </row>
    <row r="4240" spans="1:8">
      <c r="A4240" s="24" t="str">
        <f t="shared" si="66"/>
        <v>2009_IBB_24</v>
      </c>
      <c r="B4240" s="24">
        <v>2009</v>
      </c>
      <c r="C4240" s="24" t="s">
        <v>182</v>
      </c>
      <c r="D4240" s="24" t="str">
        <f>VLOOKUP(C4240,'FHF LUT'!$A$5:$H$81,2,FALSE)</f>
        <v>Western Balsam Bark Beetle</v>
      </c>
      <c r="E4240" s="24">
        <v>24</v>
      </c>
      <c r="F4240" s="24" t="s">
        <v>17</v>
      </c>
      <c r="G4240" s="24">
        <v>119816</v>
      </c>
      <c r="H4240" s="24">
        <v>113618</v>
      </c>
    </row>
    <row r="4241" spans="1:8">
      <c r="A4241" s="24" t="str">
        <f t="shared" si="66"/>
        <v>2009_IBB_25</v>
      </c>
      <c r="B4241" s="24">
        <v>2009</v>
      </c>
      <c r="C4241" s="24" t="s">
        <v>182</v>
      </c>
      <c r="D4241" s="24" t="str">
        <f>VLOOKUP(C4241,'FHF LUT'!$A$5:$H$81,2,FALSE)</f>
        <v>Western Balsam Bark Beetle</v>
      </c>
      <c r="E4241" s="24">
        <v>25</v>
      </c>
      <c r="F4241" s="24" t="s">
        <v>23</v>
      </c>
      <c r="G4241" s="24">
        <v>0</v>
      </c>
      <c r="H4241" s="24">
        <v>0</v>
      </c>
    </row>
    <row r="4242" spans="1:8">
      <c r="A4242" s="24" t="str">
        <f t="shared" si="66"/>
        <v>2009_IBB_26</v>
      </c>
      <c r="B4242" s="24">
        <v>2009</v>
      </c>
      <c r="C4242" s="24" t="s">
        <v>182</v>
      </c>
      <c r="D4242" s="24" t="str">
        <f>VLOOKUP(C4242,'FHF LUT'!$A$5:$H$81,2,FALSE)</f>
        <v>Western Balsam Bark Beetle</v>
      </c>
      <c r="E4242" s="24">
        <v>26</v>
      </c>
      <c r="F4242" s="24" t="s">
        <v>14</v>
      </c>
      <c r="G4242" s="24">
        <v>5076</v>
      </c>
      <c r="H4242" s="24">
        <v>4547</v>
      </c>
    </row>
    <row r="4243" spans="1:8">
      <c r="A4243" s="24" t="str">
        <f t="shared" si="66"/>
        <v>2009_IBB_27</v>
      </c>
      <c r="B4243" s="24">
        <v>2009</v>
      </c>
      <c r="C4243" s="24" t="s">
        <v>182</v>
      </c>
      <c r="D4243" s="24" t="str">
        <f>VLOOKUP(C4243,'FHF LUT'!$A$5:$H$81,2,FALSE)</f>
        <v>Western Balsam Bark Beetle</v>
      </c>
      <c r="E4243" s="24">
        <v>27</v>
      </c>
      <c r="F4243" s="24" t="s">
        <v>21</v>
      </c>
      <c r="G4243" s="24">
        <v>94</v>
      </c>
      <c r="H4243" s="24">
        <v>94</v>
      </c>
    </row>
    <row r="4244" spans="1:8">
      <c r="A4244" s="24" t="str">
        <f t="shared" si="66"/>
        <v>2009_IBB_29</v>
      </c>
      <c r="B4244" s="24">
        <v>2009</v>
      </c>
      <c r="C4244" s="24" t="s">
        <v>182</v>
      </c>
      <c r="D4244" s="24" t="str">
        <f>VLOOKUP(C4244,'FHF LUT'!$A$5:$H$81,2,FALSE)</f>
        <v>Western Balsam Bark Beetle</v>
      </c>
      <c r="E4244" s="24">
        <v>29</v>
      </c>
      <c r="F4244" s="24" t="s">
        <v>9</v>
      </c>
      <c r="G4244" s="24">
        <v>269</v>
      </c>
      <c r="H4244" s="24">
        <v>207</v>
      </c>
    </row>
    <row r="4245" spans="1:8">
      <c r="A4245" s="24" t="str">
        <f t="shared" si="66"/>
        <v>2009_IBB_30</v>
      </c>
      <c r="B4245" s="24">
        <v>2009</v>
      </c>
      <c r="C4245" s="24" t="s">
        <v>182</v>
      </c>
      <c r="D4245" s="24" t="str">
        <f>VLOOKUP(C4245,'FHF LUT'!$A$5:$H$81,2,FALSE)</f>
        <v>Western Balsam Bark Beetle</v>
      </c>
      <c r="E4245" s="24">
        <v>30</v>
      </c>
      <c r="F4245" s="24" t="s">
        <v>35</v>
      </c>
      <c r="G4245" s="24">
        <v>86</v>
      </c>
      <c r="H4245" s="24">
        <v>86</v>
      </c>
    </row>
    <row r="4246" spans="1:8">
      <c r="A4246" s="24" t="str">
        <f t="shared" si="66"/>
        <v>2009_IBB_31</v>
      </c>
      <c r="B4246" s="24">
        <v>2009</v>
      </c>
      <c r="C4246" s="24" t="s">
        <v>182</v>
      </c>
      <c r="D4246" s="24" t="str">
        <f>VLOOKUP(C4246,'FHF LUT'!$A$5:$H$81,2,FALSE)</f>
        <v>Western Balsam Bark Beetle</v>
      </c>
      <c r="E4246" s="24">
        <v>31</v>
      </c>
      <c r="F4246" s="24" t="s">
        <v>34</v>
      </c>
      <c r="G4246" s="24">
        <v>0</v>
      </c>
      <c r="H4246" s="24">
        <v>0</v>
      </c>
    </row>
    <row r="4247" spans="1:8">
      <c r="A4247" s="24" t="str">
        <f t="shared" si="66"/>
        <v>2009_IBB_38</v>
      </c>
      <c r="B4247" s="24">
        <v>2009</v>
      </c>
      <c r="C4247" s="24" t="s">
        <v>182</v>
      </c>
      <c r="D4247" s="24" t="str">
        <f>VLOOKUP(C4247,'FHF LUT'!$A$5:$H$81,2,FALSE)</f>
        <v>Western Balsam Bark Beetle</v>
      </c>
      <c r="E4247" s="24">
        <v>38</v>
      </c>
      <c r="F4247" s="24" t="s">
        <v>8</v>
      </c>
      <c r="G4247" s="24">
        <v>0</v>
      </c>
      <c r="H4247" s="24">
        <v>0</v>
      </c>
    </row>
    <row r="4248" spans="1:8">
      <c r="A4248" s="24" t="str">
        <f t="shared" si="66"/>
        <v>2009_IBB_39</v>
      </c>
      <c r="B4248" s="24">
        <v>2009</v>
      </c>
      <c r="C4248" s="24" t="s">
        <v>182</v>
      </c>
      <c r="D4248" s="24" t="str">
        <f>VLOOKUP(C4248,'FHF LUT'!$A$5:$H$81,2,FALSE)</f>
        <v>Western Balsam Bark Beetle</v>
      </c>
      <c r="E4248" s="24">
        <v>39</v>
      </c>
      <c r="F4248" s="24" t="s">
        <v>36</v>
      </c>
      <c r="G4248" s="24">
        <v>0</v>
      </c>
      <c r="H4248" s="24">
        <v>0</v>
      </c>
    </row>
    <row r="4249" spans="1:8">
      <c r="A4249" s="24" t="str">
        <f t="shared" si="66"/>
        <v>2009_IBB_40</v>
      </c>
      <c r="B4249" s="24">
        <v>2009</v>
      </c>
      <c r="C4249" s="24" t="s">
        <v>182</v>
      </c>
      <c r="D4249" s="24" t="str">
        <f>VLOOKUP(C4249,'FHF LUT'!$A$5:$H$81,2,FALSE)</f>
        <v>Western Balsam Bark Beetle</v>
      </c>
      <c r="E4249" s="24">
        <v>40</v>
      </c>
      <c r="F4249" s="24" t="s">
        <v>31</v>
      </c>
      <c r="G4249" s="24">
        <v>0</v>
      </c>
      <c r="H4249" s="24">
        <v>0</v>
      </c>
    </row>
    <row r="4250" spans="1:8">
      <c r="A4250" s="24" t="str">
        <f t="shared" si="66"/>
        <v>2009_IBB_41</v>
      </c>
      <c r="B4250" s="24">
        <v>2009</v>
      </c>
      <c r="C4250" s="24" t="s">
        <v>182</v>
      </c>
      <c r="D4250" s="24" t="str">
        <f>VLOOKUP(C4250,'FHF LUT'!$A$5:$H$81,2,FALSE)</f>
        <v>Western Balsam Bark Beetle</v>
      </c>
      <c r="E4250" s="24">
        <v>41</v>
      </c>
      <c r="F4250" s="24" t="s">
        <v>26</v>
      </c>
      <c r="G4250" s="24">
        <v>17446</v>
      </c>
      <c r="H4250" s="24">
        <v>17284</v>
      </c>
    </row>
    <row r="4251" spans="1:8">
      <c r="A4251" s="24" t="str">
        <f t="shared" si="66"/>
        <v>2009_IBB_43</v>
      </c>
      <c r="B4251" s="24">
        <v>2009</v>
      </c>
      <c r="C4251" s="24" t="s">
        <v>182</v>
      </c>
      <c r="D4251" s="24" t="str">
        <f>VLOOKUP(C4251,'FHF LUT'!$A$5:$H$81,2,FALSE)</f>
        <v>Western Balsam Bark Beetle</v>
      </c>
      <c r="E4251" s="24">
        <v>43</v>
      </c>
      <c r="F4251" s="24" t="s">
        <v>20</v>
      </c>
      <c r="G4251" s="24">
        <v>241</v>
      </c>
      <c r="H4251" s="24">
        <v>241</v>
      </c>
    </row>
    <row r="4252" spans="1:8">
      <c r="A4252" s="24" t="str">
        <f t="shared" si="66"/>
        <v>2009_IBB_44</v>
      </c>
      <c r="B4252" s="24">
        <v>2009</v>
      </c>
      <c r="C4252" s="24" t="s">
        <v>182</v>
      </c>
      <c r="D4252" s="24" t="str">
        <f>VLOOKUP(C4252,'FHF LUT'!$A$5:$H$81,2,FALSE)</f>
        <v>Western Balsam Bark Beetle</v>
      </c>
      <c r="E4252" s="24">
        <v>44</v>
      </c>
      <c r="F4252" s="24" t="s">
        <v>3</v>
      </c>
      <c r="G4252" s="24">
        <v>0</v>
      </c>
      <c r="H4252" s="24">
        <v>0</v>
      </c>
    </row>
    <row r="4253" spans="1:8">
      <c r="A4253" s="24" t="str">
        <f t="shared" si="66"/>
        <v>2009_IBB_45</v>
      </c>
      <c r="B4253" s="24">
        <v>2009</v>
      </c>
      <c r="C4253" s="24" t="s">
        <v>182</v>
      </c>
      <c r="D4253" s="24" t="str">
        <f>VLOOKUP(C4253,'FHF LUT'!$A$5:$H$81,2,FALSE)</f>
        <v>Western Balsam Bark Beetle</v>
      </c>
      <c r="E4253" s="24">
        <v>45</v>
      </c>
      <c r="F4253" s="24" t="s">
        <v>5</v>
      </c>
      <c r="G4253" s="24">
        <v>2202</v>
      </c>
      <c r="H4253" s="24">
        <v>1954</v>
      </c>
    </row>
    <row r="4254" spans="1:8">
      <c r="A4254" s="24" t="str">
        <f t="shared" si="66"/>
        <v>2009_IBB_46</v>
      </c>
      <c r="B4254" s="24">
        <v>2009</v>
      </c>
      <c r="C4254" s="24" t="s">
        <v>182</v>
      </c>
      <c r="D4254" s="24" t="str">
        <f>VLOOKUP(C4254,'FHF LUT'!$A$5:$H$81,2,FALSE)</f>
        <v>Western Balsam Bark Beetle</v>
      </c>
      <c r="E4254" s="24">
        <v>46</v>
      </c>
      <c r="F4254" s="24" t="s">
        <v>234</v>
      </c>
      <c r="G4254" s="24">
        <v>0</v>
      </c>
      <c r="H4254" s="24">
        <v>0</v>
      </c>
    </row>
    <row r="4255" spans="1:8">
      <c r="A4255" s="24" t="str">
        <f t="shared" si="66"/>
        <v>2009_IBB_47</v>
      </c>
      <c r="B4255" s="24">
        <v>2009</v>
      </c>
      <c r="C4255" s="24" t="s">
        <v>182</v>
      </c>
      <c r="D4255" s="24" t="str">
        <f>VLOOKUP(C4255,'FHF LUT'!$A$5:$H$81,2,FALSE)</f>
        <v>Western Balsam Bark Beetle</v>
      </c>
      <c r="E4255" s="24">
        <v>47</v>
      </c>
      <c r="F4255" s="24" t="s">
        <v>233</v>
      </c>
      <c r="G4255" s="24">
        <v>0</v>
      </c>
      <c r="H4255" s="24">
        <v>0</v>
      </c>
    </row>
    <row r="4256" spans="1:8">
      <c r="A4256" s="24" t="str">
        <f t="shared" si="66"/>
        <v>2009_IBB_48</v>
      </c>
      <c r="B4256" s="24">
        <v>2009</v>
      </c>
      <c r="C4256" s="24" t="s">
        <v>182</v>
      </c>
      <c r="D4256" s="24" t="str">
        <f>VLOOKUP(C4256,'FHF LUT'!$A$5:$H$81,2,FALSE)</f>
        <v>Western Balsam Bark Beetle</v>
      </c>
      <c r="E4256" s="24">
        <v>48</v>
      </c>
      <c r="F4256" s="24" t="s">
        <v>235</v>
      </c>
      <c r="G4256" s="24">
        <v>0</v>
      </c>
      <c r="H4256" s="24">
        <v>0</v>
      </c>
    </row>
    <row r="4257" spans="1:8">
      <c r="A4257" s="24" t="str">
        <f t="shared" si="66"/>
        <v>2009_IBD_1</v>
      </c>
      <c r="B4257" s="24">
        <v>2009</v>
      </c>
      <c r="C4257" s="24" t="s">
        <v>183</v>
      </c>
      <c r="D4257" s="24" t="str">
        <f>VLOOKUP(C4257,'FHF LUT'!$A$5:$H$81,2,FALSE)</f>
        <v>Douglas-fir Beetle</v>
      </c>
      <c r="E4257" s="24">
        <v>1</v>
      </c>
      <c r="F4257" s="24" t="s">
        <v>10</v>
      </c>
      <c r="G4257" s="24">
        <v>177</v>
      </c>
      <c r="H4257" s="24">
        <v>177</v>
      </c>
    </row>
    <row r="4258" spans="1:8">
      <c r="A4258" s="24" t="str">
        <f t="shared" si="66"/>
        <v>2009_IBD_2</v>
      </c>
      <c r="B4258" s="24">
        <v>2009</v>
      </c>
      <c r="C4258" s="24" t="s">
        <v>183</v>
      </c>
      <c r="D4258" s="24" t="str">
        <f>VLOOKUP(C4258,'FHF LUT'!$A$5:$H$81,2,FALSE)</f>
        <v>Douglas-fir Beetle</v>
      </c>
      <c r="E4258" s="24">
        <v>2</v>
      </c>
      <c r="F4258" s="24" t="s">
        <v>22</v>
      </c>
      <c r="G4258" s="24">
        <v>38</v>
      </c>
      <c r="H4258" s="24">
        <v>38</v>
      </c>
    </row>
    <row r="4259" spans="1:8">
      <c r="A4259" s="24" t="str">
        <f t="shared" si="66"/>
        <v>2009_IBD_3</v>
      </c>
      <c r="B4259" s="24">
        <v>2009</v>
      </c>
      <c r="C4259" s="24" t="s">
        <v>183</v>
      </c>
      <c r="D4259" s="24" t="str">
        <f>VLOOKUP(C4259,'FHF LUT'!$A$5:$H$81,2,FALSE)</f>
        <v>Douglas-fir Beetle</v>
      </c>
      <c r="E4259" s="24">
        <v>3</v>
      </c>
      <c r="F4259" s="24" t="s">
        <v>13</v>
      </c>
      <c r="G4259" s="24">
        <v>0</v>
      </c>
      <c r="H4259" s="24">
        <v>0</v>
      </c>
    </row>
    <row r="4260" spans="1:8">
      <c r="A4260" s="24" t="str">
        <f t="shared" si="66"/>
        <v>2009_IBD_4</v>
      </c>
      <c r="B4260" s="24">
        <v>2009</v>
      </c>
      <c r="C4260" s="24" t="s">
        <v>183</v>
      </c>
      <c r="D4260" s="24" t="str">
        <f>VLOOKUP(C4260,'FHF LUT'!$A$5:$H$81,2,FALSE)</f>
        <v>Douglas-fir Beetle</v>
      </c>
      <c r="E4260" s="24">
        <v>4</v>
      </c>
      <c r="F4260" s="24" t="s">
        <v>28</v>
      </c>
      <c r="G4260" s="24">
        <v>0</v>
      </c>
      <c r="H4260" s="24">
        <v>0</v>
      </c>
    </row>
    <row r="4261" spans="1:8">
      <c r="A4261" s="24" t="str">
        <f t="shared" si="66"/>
        <v>2009_IBD_5</v>
      </c>
      <c r="B4261" s="24">
        <v>2009</v>
      </c>
      <c r="C4261" s="24" t="s">
        <v>183</v>
      </c>
      <c r="D4261" s="24" t="str">
        <f>VLOOKUP(C4261,'FHF LUT'!$A$5:$H$81,2,FALSE)</f>
        <v>Douglas-fir Beetle</v>
      </c>
      <c r="E4261" s="24">
        <v>5</v>
      </c>
      <c r="F4261" s="24" t="s">
        <v>16</v>
      </c>
      <c r="G4261" s="24">
        <v>162</v>
      </c>
      <c r="H4261" s="24">
        <v>151</v>
      </c>
    </row>
    <row r="4262" spans="1:8">
      <c r="A4262" s="24" t="str">
        <f t="shared" si="66"/>
        <v>2009_IBD_7</v>
      </c>
      <c r="B4262" s="24">
        <v>2009</v>
      </c>
      <c r="C4262" s="24" t="s">
        <v>183</v>
      </c>
      <c r="D4262" s="24" t="str">
        <f>VLOOKUP(C4262,'FHF LUT'!$A$5:$H$81,2,FALSE)</f>
        <v>Douglas-fir Beetle</v>
      </c>
      <c r="E4262" s="24">
        <v>7</v>
      </c>
      <c r="F4262" s="24" t="s">
        <v>25</v>
      </c>
      <c r="G4262" s="24">
        <v>165</v>
      </c>
      <c r="H4262" s="24">
        <v>157</v>
      </c>
    </row>
    <row r="4263" spans="1:8">
      <c r="A4263" s="24" t="str">
        <f t="shared" si="66"/>
        <v>2009_IBD_8</v>
      </c>
      <c r="B4263" s="24">
        <v>2009</v>
      </c>
      <c r="C4263" s="24" t="s">
        <v>183</v>
      </c>
      <c r="D4263" s="24" t="str">
        <f>VLOOKUP(C4263,'FHF LUT'!$A$5:$H$81,2,FALSE)</f>
        <v>Douglas-fir Beetle</v>
      </c>
      <c r="E4263" s="24">
        <v>8</v>
      </c>
      <c r="F4263" s="24" t="s">
        <v>29</v>
      </c>
      <c r="G4263" s="24">
        <v>0</v>
      </c>
      <c r="H4263" s="24">
        <v>0</v>
      </c>
    </row>
    <row r="4264" spans="1:8">
      <c r="A4264" s="24" t="str">
        <f t="shared" si="66"/>
        <v>2009_IBD_9</v>
      </c>
      <c r="B4264" s="24">
        <v>2009</v>
      </c>
      <c r="C4264" s="24" t="s">
        <v>183</v>
      </c>
      <c r="D4264" s="24" t="str">
        <f>VLOOKUP(C4264,'FHF LUT'!$A$5:$H$81,2,FALSE)</f>
        <v>Douglas-fir Beetle</v>
      </c>
      <c r="E4264" s="24">
        <v>9</v>
      </c>
      <c r="F4264" s="24" t="s">
        <v>7</v>
      </c>
      <c r="G4264" s="24">
        <v>0</v>
      </c>
      <c r="H4264" s="24">
        <v>0</v>
      </c>
    </row>
    <row r="4265" spans="1:8">
      <c r="A4265" s="24" t="str">
        <f t="shared" si="66"/>
        <v>2009_IBD_10</v>
      </c>
      <c r="B4265" s="24">
        <v>2009</v>
      </c>
      <c r="C4265" s="24" t="s">
        <v>183</v>
      </c>
      <c r="D4265" s="24" t="str">
        <f>VLOOKUP(C4265,'FHF LUT'!$A$5:$H$81,2,FALSE)</f>
        <v>Douglas-fir Beetle</v>
      </c>
      <c r="E4265" s="24">
        <v>10</v>
      </c>
      <c r="F4265" s="24" t="s">
        <v>18</v>
      </c>
      <c r="G4265" s="24">
        <v>0</v>
      </c>
      <c r="H4265" s="24">
        <v>0</v>
      </c>
    </row>
    <row r="4266" spans="1:8">
      <c r="A4266" s="24" t="str">
        <f t="shared" si="66"/>
        <v>2009_IBD_11</v>
      </c>
      <c r="B4266" s="24">
        <v>2009</v>
      </c>
      <c r="C4266" s="24" t="s">
        <v>183</v>
      </c>
      <c r="D4266" s="24" t="str">
        <f>VLOOKUP(C4266,'FHF LUT'!$A$5:$H$81,2,FALSE)</f>
        <v>Douglas-fir Beetle</v>
      </c>
      <c r="E4266" s="24">
        <v>11</v>
      </c>
      <c r="F4266" s="24" t="s">
        <v>4</v>
      </c>
      <c r="G4266" s="24">
        <v>21868</v>
      </c>
      <c r="H4266" s="24">
        <v>18411</v>
      </c>
    </row>
    <row r="4267" spans="1:8">
      <c r="A4267" s="24" t="str">
        <f t="shared" si="66"/>
        <v>2009_IBD_12</v>
      </c>
      <c r="B4267" s="24">
        <v>2009</v>
      </c>
      <c r="C4267" s="24" t="s">
        <v>183</v>
      </c>
      <c r="D4267" s="24" t="str">
        <f>VLOOKUP(C4267,'FHF LUT'!$A$5:$H$81,2,FALSE)</f>
        <v>Douglas-fir Beetle</v>
      </c>
      <c r="E4267" s="24">
        <v>12</v>
      </c>
      <c r="F4267" s="24" t="s">
        <v>11</v>
      </c>
      <c r="G4267" s="24">
        <v>0</v>
      </c>
      <c r="H4267" s="24">
        <v>0</v>
      </c>
    </row>
    <row r="4268" spans="1:8">
      <c r="A4268" s="24" t="str">
        <f t="shared" si="66"/>
        <v>2009_IBD_13</v>
      </c>
      <c r="B4268" s="24">
        <v>2009</v>
      </c>
      <c r="C4268" s="24" t="s">
        <v>183</v>
      </c>
      <c r="D4268" s="24" t="str">
        <f>VLOOKUP(C4268,'FHF LUT'!$A$5:$H$81,2,FALSE)</f>
        <v>Douglas-fir Beetle</v>
      </c>
      <c r="E4268" s="24">
        <v>13</v>
      </c>
      <c r="F4268" s="24" t="s">
        <v>24</v>
      </c>
      <c r="G4268" s="24">
        <v>836</v>
      </c>
      <c r="H4268" s="24">
        <v>836</v>
      </c>
    </row>
    <row r="4269" spans="1:8">
      <c r="A4269" s="24" t="str">
        <f t="shared" si="66"/>
        <v>2009_IBD_14</v>
      </c>
      <c r="B4269" s="24">
        <v>2009</v>
      </c>
      <c r="C4269" s="24" t="s">
        <v>183</v>
      </c>
      <c r="D4269" s="24" t="str">
        <f>VLOOKUP(C4269,'FHF LUT'!$A$5:$H$81,2,FALSE)</f>
        <v>Douglas-fir Beetle</v>
      </c>
      <c r="E4269" s="24">
        <v>14</v>
      </c>
      <c r="F4269" s="24" t="s">
        <v>30</v>
      </c>
      <c r="G4269" s="24">
        <v>0</v>
      </c>
      <c r="H4269" s="24">
        <v>0</v>
      </c>
    </row>
    <row r="4270" spans="1:8">
      <c r="A4270" s="24" t="str">
        <f t="shared" si="66"/>
        <v>2009_IBD_15</v>
      </c>
      <c r="B4270" s="24">
        <v>2009</v>
      </c>
      <c r="C4270" s="24" t="s">
        <v>183</v>
      </c>
      <c r="D4270" s="24" t="str">
        <f>VLOOKUP(C4270,'FHF LUT'!$A$5:$H$81,2,FALSE)</f>
        <v>Douglas-fir Beetle</v>
      </c>
      <c r="E4270" s="24">
        <v>15</v>
      </c>
      <c r="F4270" s="24" t="s">
        <v>33</v>
      </c>
      <c r="G4270" s="24">
        <v>3903</v>
      </c>
      <c r="H4270" s="24">
        <v>3903</v>
      </c>
    </row>
    <row r="4271" spans="1:8">
      <c r="A4271" s="24" t="str">
        <f t="shared" si="66"/>
        <v>2009_IBD_16</v>
      </c>
      <c r="B4271" s="24">
        <v>2009</v>
      </c>
      <c r="C4271" s="24" t="s">
        <v>183</v>
      </c>
      <c r="D4271" s="24" t="str">
        <f>VLOOKUP(C4271,'FHF LUT'!$A$5:$H$81,2,FALSE)</f>
        <v>Douglas-fir Beetle</v>
      </c>
      <c r="E4271" s="24">
        <v>16</v>
      </c>
      <c r="F4271" s="24" t="s">
        <v>12</v>
      </c>
      <c r="G4271" s="24">
        <v>0</v>
      </c>
      <c r="H4271" s="24">
        <v>0</v>
      </c>
    </row>
    <row r="4272" spans="1:8">
      <c r="A4272" s="24" t="str">
        <f t="shared" si="66"/>
        <v>2009_IBD_17</v>
      </c>
      <c r="B4272" s="24">
        <v>2009</v>
      </c>
      <c r="C4272" s="24" t="s">
        <v>183</v>
      </c>
      <c r="D4272" s="24" t="str">
        <f>VLOOKUP(C4272,'FHF LUT'!$A$5:$H$81,2,FALSE)</f>
        <v>Douglas-fir Beetle</v>
      </c>
      <c r="E4272" s="24">
        <v>17</v>
      </c>
      <c r="F4272" s="24" t="s">
        <v>32</v>
      </c>
      <c r="G4272" s="24">
        <v>109</v>
      </c>
      <c r="H4272" s="24">
        <v>109</v>
      </c>
    </row>
    <row r="4273" spans="1:8">
      <c r="A4273" s="24" t="str">
        <f t="shared" si="66"/>
        <v>2009_IBD_18</v>
      </c>
      <c r="B4273" s="24">
        <v>2009</v>
      </c>
      <c r="C4273" s="24" t="s">
        <v>183</v>
      </c>
      <c r="D4273" s="24" t="str">
        <f>VLOOKUP(C4273,'FHF LUT'!$A$5:$H$81,2,FALSE)</f>
        <v>Douglas-fir Beetle</v>
      </c>
      <c r="E4273" s="24">
        <v>18</v>
      </c>
      <c r="F4273" s="24" t="s">
        <v>15</v>
      </c>
      <c r="G4273" s="24">
        <v>890</v>
      </c>
      <c r="H4273" s="24">
        <v>801</v>
      </c>
    </row>
    <row r="4274" spans="1:8">
      <c r="A4274" s="24" t="str">
        <f t="shared" si="66"/>
        <v>2009_IBD_20</v>
      </c>
      <c r="B4274" s="24">
        <v>2009</v>
      </c>
      <c r="C4274" s="24" t="s">
        <v>183</v>
      </c>
      <c r="D4274" s="24" t="str">
        <f>VLOOKUP(C4274,'FHF LUT'!$A$5:$H$81,2,FALSE)</f>
        <v>Douglas-fir Beetle</v>
      </c>
      <c r="E4274" s="24">
        <v>20</v>
      </c>
      <c r="F4274" s="24" t="s">
        <v>6</v>
      </c>
      <c r="G4274" s="24">
        <v>0</v>
      </c>
      <c r="H4274" s="24">
        <v>0</v>
      </c>
    </row>
    <row r="4275" spans="1:8">
      <c r="A4275" s="24" t="str">
        <f t="shared" si="66"/>
        <v>2009_IBD_22</v>
      </c>
      <c r="B4275" s="24">
        <v>2009</v>
      </c>
      <c r="C4275" s="24" t="s">
        <v>183</v>
      </c>
      <c r="D4275" s="24" t="str">
        <f>VLOOKUP(C4275,'FHF LUT'!$A$5:$H$81,2,FALSE)</f>
        <v>Douglas-fir Beetle</v>
      </c>
      <c r="E4275" s="24">
        <v>22</v>
      </c>
      <c r="F4275" s="24" t="s">
        <v>19</v>
      </c>
      <c r="G4275" s="24">
        <v>5605</v>
      </c>
      <c r="H4275" s="24">
        <v>4322</v>
      </c>
    </row>
    <row r="4276" spans="1:8">
      <c r="A4276" s="24" t="str">
        <f t="shared" si="66"/>
        <v>2009_IBD_23</v>
      </c>
      <c r="B4276" s="24">
        <v>2009</v>
      </c>
      <c r="C4276" s="24" t="s">
        <v>183</v>
      </c>
      <c r="D4276" s="24" t="str">
        <f>VLOOKUP(C4276,'FHF LUT'!$A$5:$H$81,2,FALSE)</f>
        <v>Douglas-fir Beetle</v>
      </c>
      <c r="E4276" s="24">
        <v>23</v>
      </c>
      <c r="F4276" s="24" t="s">
        <v>27</v>
      </c>
      <c r="G4276" s="24">
        <v>40778</v>
      </c>
      <c r="H4276" s="24">
        <v>39969</v>
      </c>
    </row>
    <row r="4277" spans="1:8">
      <c r="A4277" s="24" t="str">
        <f t="shared" si="66"/>
        <v>2009_IBD_24</v>
      </c>
      <c r="B4277" s="24">
        <v>2009</v>
      </c>
      <c r="C4277" s="24" t="s">
        <v>183</v>
      </c>
      <c r="D4277" s="24" t="str">
        <f>VLOOKUP(C4277,'FHF LUT'!$A$5:$H$81,2,FALSE)</f>
        <v>Douglas-fir Beetle</v>
      </c>
      <c r="E4277" s="24">
        <v>24</v>
      </c>
      <c r="F4277" s="24" t="s">
        <v>17</v>
      </c>
      <c r="G4277" s="24">
        <v>4862</v>
      </c>
      <c r="H4277" s="24">
        <v>4797</v>
      </c>
    </row>
    <row r="4278" spans="1:8">
      <c r="A4278" s="24" t="str">
        <f t="shared" si="66"/>
        <v>2009_IBD_25</v>
      </c>
      <c r="B4278" s="24">
        <v>2009</v>
      </c>
      <c r="C4278" s="24" t="s">
        <v>183</v>
      </c>
      <c r="D4278" s="24" t="str">
        <f>VLOOKUP(C4278,'FHF LUT'!$A$5:$H$81,2,FALSE)</f>
        <v>Douglas-fir Beetle</v>
      </c>
      <c r="E4278" s="24">
        <v>25</v>
      </c>
      <c r="F4278" s="24" t="s">
        <v>23</v>
      </c>
      <c r="G4278" s="24">
        <v>0</v>
      </c>
      <c r="H4278" s="24">
        <v>0</v>
      </c>
    </row>
    <row r="4279" spans="1:8">
      <c r="A4279" s="24" t="str">
        <f t="shared" si="66"/>
        <v>2009_IBD_26</v>
      </c>
      <c r="B4279" s="24">
        <v>2009</v>
      </c>
      <c r="C4279" s="24" t="s">
        <v>183</v>
      </c>
      <c r="D4279" s="24" t="str">
        <f>VLOOKUP(C4279,'FHF LUT'!$A$5:$H$81,2,FALSE)</f>
        <v>Douglas-fir Beetle</v>
      </c>
      <c r="E4279" s="24">
        <v>26</v>
      </c>
      <c r="F4279" s="24" t="s">
        <v>14</v>
      </c>
      <c r="G4279" s="24">
        <v>11383</v>
      </c>
      <c r="H4279" s="24">
        <v>10993</v>
      </c>
    </row>
    <row r="4280" spans="1:8">
      <c r="A4280" s="24" t="str">
        <f t="shared" si="66"/>
        <v>2009_IBD_27</v>
      </c>
      <c r="B4280" s="24">
        <v>2009</v>
      </c>
      <c r="C4280" s="24" t="s">
        <v>183</v>
      </c>
      <c r="D4280" s="24" t="str">
        <f>VLOOKUP(C4280,'FHF LUT'!$A$5:$H$81,2,FALSE)</f>
        <v>Douglas-fir Beetle</v>
      </c>
      <c r="E4280" s="24">
        <v>27</v>
      </c>
      <c r="F4280" s="24" t="s">
        <v>21</v>
      </c>
      <c r="G4280" s="24">
        <v>225</v>
      </c>
      <c r="H4280" s="24">
        <v>60</v>
      </c>
    </row>
    <row r="4281" spans="1:8">
      <c r="A4281" s="24" t="str">
        <f t="shared" si="66"/>
        <v>2009_IBD_29</v>
      </c>
      <c r="B4281" s="24">
        <v>2009</v>
      </c>
      <c r="C4281" s="24" t="s">
        <v>183</v>
      </c>
      <c r="D4281" s="24" t="str">
        <f>VLOOKUP(C4281,'FHF LUT'!$A$5:$H$81,2,FALSE)</f>
        <v>Douglas-fir Beetle</v>
      </c>
      <c r="E4281" s="24">
        <v>29</v>
      </c>
      <c r="F4281" s="24" t="s">
        <v>9</v>
      </c>
      <c r="G4281" s="24">
        <v>59973</v>
      </c>
      <c r="H4281" s="24">
        <v>57327</v>
      </c>
    </row>
    <row r="4282" spans="1:8">
      <c r="A4282" s="24" t="str">
        <f t="shared" si="66"/>
        <v>2009_IBD_30</v>
      </c>
      <c r="B4282" s="24">
        <v>2009</v>
      </c>
      <c r="C4282" s="24" t="s">
        <v>183</v>
      </c>
      <c r="D4282" s="24" t="str">
        <f>VLOOKUP(C4282,'FHF LUT'!$A$5:$H$81,2,FALSE)</f>
        <v>Douglas-fir Beetle</v>
      </c>
      <c r="E4282" s="24">
        <v>30</v>
      </c>
      <c r="F4282" s="24" t="s">
        <v>35</v>
      </c>
      <c r="G4282" s="24">
        <v>1616</v>
      </c>
      <c r="H4282" s="24">
        <v>1470</v>
      </c>
    </row>
    <row r="4283" spans="1:8">
      <c r="A4283" s="24" t="str">
        <f t="shared" si="66"/>
        <v>2009_IBD_31</v>
      </c>
      <c r="B4283" s="24">
        <v>2009</v>
      </c>
      <c r="C4283" s="24" t="s">
        <v>183</v>
      </c>
      <c r="D4283" s="24" t="str">
        <f>VLOOKUP(C4283,'FHF LUT'!$A$5:$H$81,2,FALSE)</f>
        <v>Douglas-fir Beetle</v>
      </c>
      <c r="E4283" s="24">
        <v>31</v>
      </c>
      <c r="F4283" s="24" t="s">
        <v>34</v>
      </c>
      <c r="G4283" s="24">
        <v>553</v>
      </c>
      <c r="H4283" s="24">
        <v>553</v>
      </c>
    </row>
    <row r="4284" spans="1:8">
      <c r="A4284" s="24" t="str">
        <f t="shared" si="66"/>
        <v>2009_IBD_38</v>
      </c>
      <c r="B4284" s="24">
        <v>2009</v>
      </c>
      <c r="C4284" s="24" t="s">
        <v>183</v>
      </c>
      <c r="D4284" s="24" t="str">
        <f>VLOOKUP(C4284,'FHF LUT'!$A$5:$H$81,2,FALSE)</f>
        <v>Douglas-fir Beetle</v>
      </c>
      <c r="E4284" s="24">
        <v>38</v>
      </c>
      <c r="F4284" s="24" t="s">
        <v>8</v>
      </c>
      <c r="G4284" s="24">
        <v>0</v>
      </c>
      <c r="H4284" s="24">
        <v>0</v>
      </c>
    </row>
    <row r="4285" spans="1:8">
      <c r="A4285" s="24" t="str">
        <f t="shared" si="66"/>
        <v>2009_IBD_39</v>
      </c>
      <c r="B4285" s="24">
        <v>2009</v>
      </c>
      <c r="C4285" s="24" t="s">
        <v>183</v>
      </c>
      <c r="D4285" s="24" t="str">
        <f>VLOOKUP(C4285,'FHF LUT'!$A$5:$H$81,2,FALSE)</f>
        <v>Douglas-fir Beetle</v>
      </c>
      <c r="E4285" s="24">
        <v>39</v>
      </c>
      <c r="F4285" s="24" t="s">
        <v>36</v>
      </c>
      <c r="G4285" s="24">
        <v>0</v>
      </c>
      <c r="H4285" s="24">
        <v>0</v>
      </c>
    </row>
    <row r="4286" spans="1:8">
      <c r="A4286" s="24" t="str">
        <f t="shared" si="66"/>
        <v>2009_IBD_40</v>
      </c>
      <c r="B4286" s="24">
        <v>2009</v>
      </c>
      <c r="C4286" s="24" t="s">
        <v>183</v>
      </c>
      <c r="D4286" s="24" t="str">
        <f>VLOOKUP(C4286,'FHF LUT'!$A$5:$H$81,2,FALSE)</f>
        <v>Douglas-fir Beetle</v>
      </c>
      <c r="E4286" s="24">
        <v>40</v>
      </c>
      <c r="F4286" s="24" t="s">
        <v>31</v>
      </c>
      <c r="G4286" s="24">
        <v>0</v>
      </c>
      <c r="H4286" s="24">
        <v>0</v>
      </c>
    </row>
    <row r="4287" spans="1:8">
      <c r="A4287" s="24" t="str">
        <f t="shared" si="66"/>
        <v>2009_IBD_41</v>
      </c>
      <c r="B4287" s="24">
        <v>2009</v>
      </c>
      <c r="C4287" s="24" t="s">
        <v>183</v>
      </c>
      <c r="D4287" s="24" t="str">
        <f>VLOOKUP(C4287,'FHF LUT'!$A$5:$H$81,2,FALSE)</f>
        <v>Douglas-fir Beetle</v>
      </c>
      <c r="E4287" s="24">
        <v>41</v>
      </c>
      <c r="F4287" s="24" t="s">
        <v>26</v>
      </c>
      <c r="G4287" s="24">
        <v>0</v>
      </c>
      <c r="H4287" s="24">
        <v>0</v>
      </c>
    </row>
    <row r="4288" spans="1:8">
      <c r="A4288" s="24" t="str">
        <f t="shared" si="66"/>
        <v>2009_IBD_43</v>
      </c>
      <c r="B4288" s="24">
        <v>2009</v>
      </c>
      <c r="C4288" s="24" t="s">
        <v>183</v>
      </c>
      <c r="D4288" s="24" t="str">
        <f>VLOOKUP(C4288,'FHF LUT'!$A$5:$H$81,2,FALSE)</f>
        <v>Douglas-fir Beetle</v>
      </c>
      <c r="E4288" s="24">
        <v>43</v>
      </c>
      <c r="F4288" s="24" t="s">
        <v>20</v>
      </c>
      <c r="G4288" s="24">
        <v>0</v>
      </c>
      <c r="H4288" s="24">
        <v>0</v>
      </c>
    </row>
    <row r="4289" spans="1:8">
      <c r="A4289" s="24" t="str">
        <f t="shared" si="66"/>
        <v>2009_IBD_44</v>
      </c>
      <c r="B4289" s="24">
        <v>2009</v>
      </c>
      <c r="C4289" s="24" t="s">
        <v>183</v>
      </c>
      <c r="D4289" s="24" t="str">
        <f>VLOOKUP(C4289,'FHF LUT'!$A$5:$H$81,2,FALSE)</f>
        <v>Douglas-fir Beetle</v>
      </c>
      <c r="E4289" s="24">
        <v>44</v>
      </c>
      <c r="F4289" s="24" t="s">
        <v>3</v>
      </c>
      <c r="G4289" s="24">
        <v>0</v>
      </c>
      <c r="H4289" s="24">
        <v>0</v>
      </c>
    </row>
    <row r="4290" spans="1:8">
      <c r="A4290" s="24" t="str">
        <f t="shared" si="66"/>
        <v>2009_IBD_45</v>
      </c>
      <c r="B4290" s="24">
        <v>2009</v>
      </c>
      <c r="C4290" s="24" t="s">
        <v>183</v>
      </c>
      <c r="D4290" s="24" t="str">
        <f>VLOOKUP(C4290,'FHF LUT'!$A$5:$H$81,2,FALSE)</f>
        <v>Douglas-fir Beetle</v>
      </c>
      <c r="E4290" s="24">
        <v>45</v>
      </c>
      <c r="F4290" s="24" t="s">
        <v>5</v>
      </c>
      <c r="G4290" s="24">
        <v>130</v>
      </c>
      <c r="H4290" s="24">
        <v>130</v>
      </c>
    </row>
    <row r="4291" spans="1:8">
      <c r="A4291" s="24" t="str">
        <f t="shared" ref="A4291:A4354" si="67">CONCATENATE(B4291,"_",C4291,"_",E4291)</f>
        <v>2009_IBD_46</v>
      </c>
      <c r="B4291" s="24">
        <v>2009</v>
      </c>
      <c r="C4291" s="24" t="s">
        <v>183</v>
      </c>
      <c r="D4291" s="24" t="str">
        <f>VLOOKUP(C4291,'FHF LUT'!$A$5:$H$81,2,FALSE)</f>
        <v>Douglas-fir Beetle</v>
      </c>
      <c r="E4291" s="24">
        <v>46</v>
      </c>
      <c r="F4291" s="24" t="s">
        <v>234</v>
      </c>
      <c r="G4291" s="24">
        <v>0</v>
      </c>
      <c r="H4291" s="24">
        <v>0</v>
      </c>
    </row>
    <row r="4292" spans="1:8">
      <c r="A4292" s="24" t="str">
        <f t="shared" si="67"/>
        <v>2009_IBD_47</v>
      </c>
      <c r="B4292" s="24">
        <v>2009</v>
      </c>
      <c r="C4292" s="24" t="s">
        <v>183</v>
      </c>
      <c r="D4292" s="24" t="str">
        <f>VLOOKUP(C4292,'FHF LUT'!$A$5:$H$81,2,FALSE)</f>
        <v>Douglas-fir Beetle</v>
      </c>
      <c r="E4292" s="24">
        <v>47</v>
      </c>
      <c r="F4292" s="24" t="s">
        <v>233</v>
      </c>
      <c r="G4292" s="24">
        <v>0</v>
      </c>
      <c r="H4292" s="24">
        <v>0</v>
      </c>
    </row>
    <row r="4293" spans="1:8">
      <c r="A4293" s="24" t="str">
        <f t="shared" si="67"/>
        <v>2009_IBD_48</v>
      </c>
      <c r="B4293" s="24">
        <v>2009</v>
      </c>
      <c r="C4293" s="24" t="s">
        <v>183</v>
      </c>
      <c r="D4293" s="24" t="str">
        <f>VLOOKUP(C4293,'FHF LUT'!$A$5:$H$81,2,FALSE)</f>
        <v>Douglas-fir Beetle</v>
      </c>
      <c r="E4293" s="24">
        <v>48</v>
      </c>
      <c r="F4293" s="24" t="s">
        <v>235</v>
      </c>
      <c r="G4293" s="24">
        <v>0</v>
      </c>
      <c r="H4293" s="24">
        <v>0</v>
      </c>
    </row>
    <row r="4294" spans="1:8">
      <c r="A4294" s="24" t="str">
        <f t="shared" si="67"/>
        <v>2009_IBI_1</v>
      </c>
      <c r="B4294" s="24">
        <v>2009</v>
      </c>
      <c r="C4294" s="24" t="s">
        <v>184</v>
      </c>
      <c r="D4294" s="24" t="str">
        <f>VLOOKUP(C4294,'FHF LUT'!$A$5:$H$81,2,FALSE)</f>
        <v>Engraver Beetle (Ips species)</v>
      </c>
      <c r="E4294" s="24">
        <v>1</v>
      </c>
      <c r="F4294" s="24" t="s">
        <v>10</v>
      </c>
      <c r="G4294" s="24">
        <v>0</v>
      </c>
      <c r="H4294" s="24">
        <v>0</v>
      </c>
    </row>
    <row r="4295" spans="1:8">
      <c r="A4295" s="24" t="str">
        <f t="shared" si="67"/>
        <v>2009_IBI_2</v>
      </c>
      <c r="B4295" s="24">
        <v>2009</v>
      </c>
      <c r="C4295" s="24" t="s">
        <v>184</v>
      </c>
      <c r="D4295" s="24" t="str">
        <f>VLOOKUP(C4295,'FHF LUT'!$A$5:$H$81,2,FALSE)</f>
        <v>Engraver Beetle (Ips species)</v>
      </c>
      <c r="E4295" s="24">
        <v>2</v>
      </c>
      <c r="F4295" s="24" t="s">
        <v>22</v>
      </c>
      <c r="G4295" s="24">
        <v>0</v>
      </c>
      <c r="H4295" s="24">
        <v>0</v>
      </c>
    </row>
    <row r="4296" spans="1:8">
      <c r="A4296" s="24" t="str">
        <f t="shared" si="67"/>
        <v>2009_IBI_3</v>
      </c>
      <c r="B4296" s="24">
        <v>2009</v>
      </c>
      <c r="C4296" s="24" t="s">
        <v>184</v>
      </c>
      <c r="D4296" s="24" t="str">
        <f>VLOOKUP(C4296,'FHF LUT'!$A$5:$H$81,2,FALSE)</f>
        <v>Engraver Beetle (Ips species)</v>
      </c>
      <c r="E4296" s="24">
        <v>3</v>
      </c>
      <c r="F4296" s="24" t="s">
        <v>13</v>
      </c>
      <c r="G4296" s="24">
        <v>0</v>
      </c>
      <c r="H4296" s="24">
        <v>0</v>
      </c>
    </row>
    <row r="4297" spans="1:8">
      <c r="A4297" s="24" t="str">
        <f t="shared" si="67"/>
        <v>2009_IBI_4</v>
      </c>
      <c r="B4297" s="24">
        <v>2009</v>
      </c>
      <c r="C4297" s="24" t="s">
        <v>184</v>
      </c>
      <c r="D4297" s="24" t="str">
        <f>VLOOKUP(C4297,'FHF LUT'!$A$5:$H$81,2,FALSE)</f>
        <v>Engraver Beetle (Ips species)</v>
      </c>
      <c r="E4297" s="24">
        <v>4</v>
      </c>
      <c r="F4297" s="24" t="s">
        <v>28</v>
      </c>
      <c r="G4297" s="24">
        <v>0</v>
      </c>
      <c r="H4297" s="24">
        <v>0</v>
      </c>
    </row>
    <row r="4298" spans="1:8">
      <c r="A4298" s="24" t="str">
        <f t="shared" si="67"/>
        <v>2009_IBI_5</v>
      </c>
      <c r="B4298" s="24">
        <v>2009</v>
      </c>
      <c r="C4298" s="24" t="s">
        <v>184</v>
      </c>
      <c r="D4298" s="24" t="str">
        <f>VLOOKUP(C4298,'FHF LUT'!$A$5:$H$81,2,FALSE)</f>
        <v>Engraver Beetle (Ips species)</v>
      </c>
      <c r="E4298" s="24">
        <v>5</v>
      </c>
      <c r="F4298" s="24" t="s">
        <v>16</v>
      </c>
      <c r="G4298" s="24">
        <v>0</v>
      </c>
      <c r="H4298" s="24">
        <v>0</v>
      </c>
    </row>
    <row r="4299" spans="1:8">
      <c r="A4299" s="24" t="str">
        <f t="shared" si="67"/>
        <v>2009_IBI_7</v>
      </c>
      <c r="B4299" s="24">
        <v>2009</v>
      </c>
      <c r="C4299" s="24" t="s">
        <v>184</v>
      </c>
      <c r="D4299" s="24" t="str">
        <f>VLOOKUP(C4299,'FHF LUT'!$A$5:$H$81,2,FALSE)</f>
        <v>Engraver Beetle (Ips species)</v>
      </c>
      <c r="E4299" s="24">
        <v>7</v>
      </c>
      <c r="F4299" s="24" t="s">
        <v>25</v>
      </c>
      <c r="G4299" s="24">
        <v>0</v>
      </c>
      <c r="H4299" s="24">
        <v>0</v>
      </c>
    </row>
    <row r="4300" spans="1:8">
      <c r="A4300" s="24" t="str">
        <f t="shared" si="67"/>
        <v>2009_IBI_8</v>
      </c>
      <c r="B4300" s="24">
        <v>2009</v>
      </c>
      <c r="C4300" s="24" t="s">
        <v>184</v>
      </c>
      <c r="D4300" s="24" t="str">
        <f>VLOOKUP(C4300,'FHF LUT'!$A$5:$H$81,2,FALSE)</f>
        <v>Engraver Beetle (Ips species)</v>
      </c>
      <c r="E4300" s="24">
        <v>8</v>
      </c>
      <c r="F4300" s="24" t="s">
        <v>29</v>
      </c>
      <c r="G4300" s="24">
        <v>0</v>
      </c>
      <c r="H4300" s="24">
        <v>0</v>
      </c>
    </row>
    <row r="4301" spans="1:8">
      <c r="A4301" s="24" t="str">
        <f t="shared" si="67"/>
        <v>2009_IBI_9</v>
      </c>
      <c r="B4301" s="24">
        <v>2009</v>
      </c>
      <c r="C4301" s="24" t="s">
        <v>184</v>
      </c>
      <c r="D4301" s="24" t="str">
        <f>VLOOKUP(C4301,'FHF LUT'!$A$5:$H$81,2,FALSE)</f>
        <v>Engraver Beetle (Ips species)</v>
      </c>
      <c r="E4301" s="24">
        <v>9</v>
      </c>
      <c r="F4301" s="24" t="s">
        <v>7</v>
      </c>
      <c r="G4301" s="24">
        <v>0</v>
      </c>
      <c r="H4301" s="24">
        <v>0</v>
      </c>
    </row>
    <row r="4302" spans="1:8">
      <c r="A4302" s="24" t="str">
        <f t="shared" si="67"/>
        <v>2009_IBI_10</v>
      </c>
      <c r="B4302" s="24">
        <v>2009</v>
      </c>
      <c r="C4302" s="24" t="s">
        <v>184</v>
      </c>
      <c r="D4302" s="24" t="str">
        <f>VLOOKUP(C4302,'FHF LUT'!$A$5:$H$81,2,FALSE)</f>
        <v>Engraver Beetle (Ips species)</v>
      </c>
      <c r="E4302" s="24">
        <v>10</v>
      </c>
      <c r="F4302" s="24" t="s">
        <v>18</v>
      </c>
      <c r="G4302" s="24">
        <v>0</v>
      </c>
      <c r="H4302" s="24">
        <v>0</v>
      </c>
    </row>
    <row r="4303" spans="1:8">
      <c r="A4303" s="24" t="str">
        <f t="shared" si="67"/>
        <v>2009_IBI_11</v>
      </c>
      <c r="B4303" s="24">
        <v>2009</v>
      </c>
      <c r="C4303" s="24" t="s">
        <v>184</v>
      </c>
      <c r="D4303" s="24" t="str">
        <f>VLOOKUP(C4303,'FHF LUT'!$A$5:$H$81,2,FALSE)</f>
        <v>Engraver Beetle (Ips species)</v>
      </c>
      <c r="E4303" s="24">
        <v>11</v>
      </c>
      <c r="F4303" s="24" t="s">
        <v>4</v>
      </c>
      <c r="G4303" s="24">
        <v>0</v>
      </c>
      <c r="H4303" s="24">
        <v>0</v>
      </c>
    </row>
    <row r="4304" spans="1:8">
      <c r="A4304" s="24" t="str">
        <f t="shared" si="67"/>
        <v>2009_IBI_12</v>
      </c>
      <c r="B4304" s="24">
        <v>2009</v>
      </c>
      <c r="C4304" s="24" t="s">
        <v>184</v>
      </c>
      <c r="D4304" s="24" t="str">
        <f>VLOOKUP(C4304,'FHF LUT'!$A$5:$H$81,2,FALSE)</f>
        <v>Engraver Beetle (Ips species)</v>
      </c>
      <c r="E4304" s="24">
        <v>12</v>
      </c>
      <c r="F4304" s="24" t="s">
        <v>11</v>
      </c>
      <c r="G4304" s="24">
        <v>0</v>
      </c>
      <c r="H4304" s="24">
        <v>0</v>
      </c>
    </row>
    <row r="4305" spans="1:8">
      <c r="A4305" s="24" t="str">
        <f t="shared" si="67"/>
        <v>2009_IBI_13</v>
      </c>
      <c r="B4305" s="24">
        <v>2009</v>
      </c>
      <c r="C4305" s="24" t="s">
        <v>184</v>
      </c>
      <c r="D4305" s="24" t="str">
        <f>VLOOKUP(C4305,'FHF LUT'!$A$5:$H$81,2,FALSE)</f>
        <v>Engraver Beetle (Ips species)</v>
      </c>
      <c r="E4305" s="24">
        <v>13</v>
      </c>
      <c r="F4305" s="24" t="s">
        <v>24</v>
      </c>
      <c r="G4305" s="24">
        <v>0</v>
      </c>
      <c r="H4305" s="24">
        <v>0</v>
      </c>
    </row>
    <row r="4306" spans="1:8">
      <c r="A4306" s="24" t="str">
        <f t="shared" si="67"/>
        <v>2009_IBI_14</v>
      </c>
      <c r="B4306" s="24">
        <v>2009</v>
      </c>
      <c r="C4306" s="24" t="s">
        <v>184</v>
      </c>
      <c r="D4306" s="24" t="str">
        <f>VLOOKUP(C4306,'FHF LUT'!$A$5:$H$81,2,FALSE)</f>
        <v>Engraver Beetle (Ips species)</v>
      </c>
      <c r="E4306" s="24">
        <v>14</v>
      </c>
      <c r="F4306" s="24" t="s">
        <v>30</v>
      </c>
      <c r="G4306" s="24">
        <v>0</v>
      </c>
      <c r="H4306" s="24">
        <v>0</v>
      </c>
    </row>
    <row r="4307" spans="1:8">
      <c r="A4307" s="24" t="str">
        <f t="shared" si="67"/>
        <v>2009_IBI_15</v>
      </c>
      <c r="B4307" s="24">
        <v>2009</v>
      </c>
      <c r="C4307" s="24" t="s">
        <v>184</v>
      </c>
      <c r="D4307" s="24" t="str">
        <f>VLOOKUP(C4307,'FHF LUT'!$A$5:$H$81,2,FALSE)</f>
        <v>Engraver Beetle (Ips species)</v>
      </c>
      <c r="E4307" s="24">
        <v>15</v>
      </c>
      <c r="F4307" s="24" t="s">
        <v>33</v>
      </c>
      <c r="G4307" s="24">
        <v>0</v>
      </c>
      <c r="H4307" s="24">
        <v>0</v>
      </c>
    </row>
    <row r="4308" spans="1:8">
      <c r="A4308" s="24" t="str">
        <f t="shared" si="67"/>
        <v>2009_IBI_16</v>
      </c>
      <c r="B4308" s="24">
        <v>2009</v>
      </c>
      <c r="C4308" s="24" t="s">
        <v>184</v>
      </c>
      <c r="D4308" s="24" t="str">
        <f>VLOOKUP(C4308,'FHF LUT'!$A$5:$H$81,2,FALSE)</f>
        <v>Engraver Beetle (Ips species)</v>
      </c>
      <c r="E4308" s="24">
        <v>16</v>
      </c>
      <c r="F4308" s="24" t="s">
        <v>12</v>
      </c>
      <c r="G4308" s="24">
        <v>0</v>
      </c>
      <c r="H4308" s="24">
        <v>0</v>
      </c>
    </row>
    <row r="4309" spans="1:8">
      <c r="A4309" s="24" t="str">
        <f t="shared" si="67"/>
        <v>2009_IBI_17</v>
      </c>
      <c r="B4309" s="24">
        <v>2009</v>
      </c>
      <c r="C4309" s="24" t="s">
        <v>184</v>
      </c>
      <c r="D4309" s="24" t="str">
        <f>VLOOKUP(C4309,'FHF LUT'!$A$5:$H$81,2,FALSE)</f>
        <v>Engraver Beetle (Ips species)</v>
      </c>
      <c r="E4309" s="24">
        <v>17</v>
      </c>
      <c r="F4309" s="24" t="s">
        <v>32</v>
      </c>
      <c r="G4309" s="24">
        <v>0</v>
      </c>
      <c r="H4309" s="24">
        <v>0</v>
      </c>
    </row>
    <row r="4310" spans="1:8">
      <c r="A4310" s="24" t="str">
        <f t="shared" si="67"/>
        <v>2009_IBI_18</v>
      </c>
      <c r="B4310" s="24">
        <v>2009</v>
      </c>
      <c r="C4310" s="24" t="s">
        <v>184</v>
      </c>
      <c r="D4310" s="24" t="str">
        <f>VLOOKUP(C4310,'FHF LUT'!$A$5:$H$81,2,FALSE)</f>
        <v>Engraver Beetle (Ips species)</v>
      </c>
      <c r="E4310" s="24">
        <v>18</v>
      </c>
      <c r="F4310" s="24" t="s">
        <v>15</v>
      </c>
      <c r="G4310" s="24">
        <v>0</v>
      </c>
      <c r="H4310" s="24">
        <v>0</v>
      </c>
    </row>
    <row r="4311" spans="1:8">
      <c r="A4311" s="24" t="str">
        <f t="shared" si="67"/>
        <v>2009_IBI_20</v>
      </c>
      <c r="B4311" s="24">
        <v>2009</v>
      </c>
      <c r="C4311" s="24" t="s">
        <v>184</v>
      </c>
      <c r="D4311" s="24" t="str">
        <f>VLOOKUP(C4311,'FHF LUT'!$A$5:$H$81,2,FALSE)</f>
        <v>Engraver Beetle (Ips species)</v>
      </c>
      <c r="E4311" s="24">
        <v>20</v>
      </c>
      <c r="F4311" s="24" t="s">
        <v>6</v>
      </c>
      <c r="G4311" s="24">
        <v>0</v>
      </c>
      <c r="H4311" s="24">
        <v>0</v>
      </c>
    </row>
    <row r="4312" spans="1:8">
      <c r="A4312" s="24" t="str">
        <f t="shared" si="67"/>
        <v>2009_IBI_22</v>
      </c>
      <c r="B4312" s="24">
        <v>2009</v>
      </c>
      <c r="C4312" s="24" t="s">
        <v>184</v>
      </c>
      <c r="D4312" s="24" t="str">
        <f>VLOOKUP(C4312,'FHF LUT'!$A$5:$H$81,2,FALSE)</f>
        <v>Engraver Beetle (Ips species)</v>
      </c>
      <c r="E4312" s="24">
        <v>22</v>
      </c>
      <c r="F4312" s="24" t="s">
        <v>19</v>
      </c>
      <c r="G4312" s="24">
        <v>0</v>
      </c>
      <c r="H4312" s="24">
        <v>0</v>
      </c>
    </row>
    <row r="4313" spans="1:8">
      <c r="A4313" s="24" t="str">
        <f t="shared" si="67"/>
        <v>2009_IBI_23</v>
      </c>
      <c r="B4313" s="24">
        <v>2009</v>
      </c>
      <c r="C4313" s="24" t="s">
        <v>184</v>
      </c>
      <c r="D4313" s="24" t="str">
        <f>VLOOKUP(C4313,'FHF LUT'!$A$5:$H$81,2,FALSE)</f>
        <v>Engraver Beetle (Ips species)</v>
      </c>
      <c r="E4313" s="24">
        <v>23</v>
      </c>
      <c r="F4313" s="24" t="s">
        <v>27</v>
      </c>
      <c r="G4313" s="24">
        <v>0</v>
      </c>
      <c r="H4313" s="24">
        <v>0</v>
      </c>
    </row>
    <row r="4314" spans="1:8">
      <c r="A4314" s="24" t="str">
        <f t="shared" si="67"/>
        <v>2009_IBI_24</v>
      </c>
      <c r="B4314" s="24">
        <v>2009</v>
      </c>
      <c r="C4314" s="24" t="s">
        <v>184</v>
      </c>
      <c r="D4314" s="24" t="str">
        <f>VLOOKUP(C4314,'FHF LUT'!$A$5:$H$81,2,FALSE)</f>
        <v>Engraver Beetle (Ips species)</v>
      </c>
      <c r="E4314" s="24">
        <v>24</v>
      </c>
      <c r="F4314" s="24" t="s">
        <v>17</v>
      </c>
      <c r="G4314" s="24">
        <v>112</v>
      </c>
      <c r="H4314" s="24">
        <v>56</v>
      </c>
    </row>
    <row r="4315" spans="1:8">
      <c r="A4315" s="24" t="str">
        <f t="shared" si="67"/>
        <v>2009_IBI_25</v>
      </c>
      <c r="B4315" s="24">
        <v>2009</v>
      </c>
      <c r="C4315" s="24" t="s">
        <v>184</v>
      </c>
      <c r="D4315" s="24" t="str">
        <f>VLOOKUP(C4315,'FHF LUT'!$A$5:$H$81,2,FALSE)</f>
        <v>Engraver Beetle (Ips species)</v>
      </c>
      <c r="E4315" s="24">
        <v>25</v>
      </c>
      <c r="F4315" s="24" t="s">
        <v>23</v>
      </c>
      <c r="G4315" s="24">
        <v>0</v>
      </c>
      <c r="H4315" s="24">
        <v>0</v>
      </c>
    </row>
    <row r="4316" spans="1:8">
      <c r="A4316" s="24" t="str">
        <f t="shared" si="67"/>
        <v>2009_IBI_26</v>
      </c>
      <c r="B4316" s="24">
        <v>2009</v>
      </c>
      <c r="C4316" s="24" t="s">
        <v>184</v>
      </c>
      <c r="D4316" s="24" t="str">
        <f>VLOOKUP(C4316,'FHF LUT'!$A$5:$H$81,2,FALSE)</f>
        <v>Engraver Beetle (Ips species)</v>
      </c>
      <c r="E4316" s="24">
        <v>26</v>
      </c>
      <c r="F4316" s="24" t="s">
        <v>14</v>
      </c>
      <c r="G4316" s="24">
        <v>0</v>
      </c>
      <c r="H4316" s="24">
        <v>0</v>
      </c>
    </row>
    <row r="4317" spans="1:8">
      <c r="A4317" s="24" t="str">
        <f t="shared" si="67"/>
        <v>2009_IBI_27</v>
      </c>
      <c r="B4317" s="24">
        <v>2009</v>
      </c>
      <c r="C4317" s="24" t="s">
        <v>184</v>
      </c>
      <c r="D4317" s="24" t="str">
        <f>VLOOKUP(C4317,'FHF LUT'!$A$5:$H$81,2,FALSE)</f>
        <v>Engraver Beetle (Ips species)</v>
      </c>
      <c r="E4317" s="24">
        <v>27</v>
      </c>
      <c r="F4317" s="24" t="s">
        <v>21</v>
      </c>
      <c r="G4317" s="24">
        <v>0</v>
      </c>
      <c r="H4317" s="24">
        <v>0</v>
      </c>
    </row>
    <row r="4318" spans="1:8">
      <c r="A4318" s="24" t="str">
        <f t="shared" si="67"/>
        <v>2009_IBI_29</v>
      </c>
      <c r="B4318" s="24">
        <v>2009</v>
      </c>
      <c r="C4318" s="24" t="s">
        <v>184</v>
      </c>
      <c r="D4318" s="24" t="str">
        <f>VLOOKUP(C4318,'FHF LUT'!$A$5:$H$81,2,FALSE)</f>
        <v>Engraver Beetle (Ips species)</v>
      </c>
      <c r="E4318" s="24">
        <v>29</v>
      </c>
      <c r="F4318" s="24" t="s">
        <v>9</v>
      </c>
      <c r="G4318" s="24">
        <v>0</v>
      </c>
      <c r="H4318" s="24">
        <v>0</v>
      </c>
    </row>
    <row r="4319" spans="1:8">
      <c r="A4319" s="24" t="str">
        <f t="shared" si="67"/>
        <v>2009_IBI_30</v>
      </c>
      <c r="B4319" s="24">
        <v>2009</v>
      </c>
      <c r="C4319" s="24" t="s">
        <v>184</v>
      </c>
      <c r="D4319" s="24" t="str">
        <f>VLOOKUP(C4319,'FHF LUT'!$A$5:$H$81,2,FALSE)</f>
        <v>Engraver Beetle (Ips species)</v>
      </c>
      <c r="E4319" s="24">
        <v>30</v>
      </c>
      <c r="F4319" s="24" t="s">
        <v>35</v>
      </c>
      <c r="G4319" s="24">
        <v>0</v>
      </c>
      <c r="H4319" s="24">
        <v>0</v>
      </c>
    </row>
    <row r="4320" spans="1:8">
      <c r="A4320" s="24" t="str">
        <f t="shared" si="67"/>
        <v>2009_IBI_31</v>
      </c>
      <c r="B4320" s="24">
        <v>2009</v>
      </c>
      <c r="C4320" s="24" t="s">
        <v>184</v>
      </c>
      <c r="D4320" s="24" t="str">
        <f>VLOOKUP(C4320,'FHF LUT'!$A$5:$H$81,2,FALSE)</f>
        <v>Engraver Beetle (Ips species)</v>
      </c>
      <c r="E4320" s="24">
        <v>31</v>
      </c>
      <c r="F4320" s="24" t="s">
        <v>34</v>
      </c>
      <c r="G4320" s="24">
        <v>0</v>
      </c>
      <c r="H4320" s="24">
        <v>0</v>
      </c>
    </row>
    <row r="4321" spans="1:8">
      <c r="A4321" s="24" t="str">
        <f t="shared" si="67"/>
        <v>2009_IBI_38</v>
      </c>
      <c r="B4321" s="24">
        <v>2009</v>
      </c>
      <c r="C4321" s="24" t="s">
        <v>184</v>
      </c>
      <c r="D4321" s="24" t="str">
        <f>VLOOKUP(C4321,'FHF LUT'!$A$5:$H$81,2,FALSE)</f>
        <v>Engraver Beetle (Ips species)</v>
      </c>
      <c r="E4321" s="24">
        <v>38</v>
      </c>
      <c r="F4321" s="24" t="s">
        <v>8</v>
      </c>
      <c r="G4321" s="24">
        <v>0</v>
      </c>
      <c r="H4321" s="24">
        <v>0</v>
      </c>
    </row>
    <row r="4322" spans="1:8">
      <c r="A4322" s="24" t="str">
        <f t="shared" si="67"/>
        <v>2009_IBI_39</v>
      </c>
      <c r="B4322" s="24">
        <v>2009</v>
      </c>
      <c r="C4322" s="24" t="s">
        <v>184</v>
      </c>
      <c r="D4322" s="24" t="str">
        <f>VLOOKUP(C4322,'FHF LUT'!$A$5:$H$81,2,FALSE)</f>
        <v>Engraver Beetle (Ips species)</v>
      </c>
      <c r="E4322" s="24">
        <v>39</v>
      </c>
      <c r="F4322" s="24" t="s">
        <v>36</v>
      </c>
      <c r="G4322" s="24">
        <v>0</v>
      </c>
      <c r="H4322" s="24">
        <v>0</v>
      </c>
    </row>
    <row r="4323" spans="1:8">
      <c r="A4323" s="24" t="str">
        <f t="shared" si="67"/>
        <v>2009_IBI_40</v>
      </c>
      <c r="B4323" s="24">
        <v>2009</v>
      </c>
      <c r="C4323" s="24" t="s">
        <v>184</v>
      </c>
      <c r="D4323" s="24" t="str">
        <f>VLOOKUP(C4323,'FHF LUT'!$A$5:$H$81,2,FALSE)</f>
        <v>Engraver Beetle (Ips species)</v>
      </c>
      <c r="E4323" s="24">
        <v>40</v>
      </c>
      <c r="F4323" s="24" t="s">
        <v>31</v>
      </c>
      <c r="G4323" s="24">
        <v>0</v>
      </c>
      <c r="H4323" s="24">
        <v>0</v>
      </c>
    </row>
    <row r="4324" spans="1:8">
      <c r="A4324" s="24" t="str">
        <f t="shared" si="67"/>
        <v>2009_IBI_41</v>
      </c>
      <c r="B4324" s="24">
        <v>2009</v>
      </c>
      <c r="C4324" s="24" t="s">
        <v>184</v>
      </c>
      <c r="D4324" s="24" t="str">
        <f>VLOOKUP(C4324,'FHF LUT'!$A$5:$H$81,2,FALSE)</f>
        <v>Engraver Beetle (Ips species)</v>
      </c>
      <c r="E4324" s="24">
        <v>41</v>
      </c>
      <c r="F4324" s="24" t="s">
        <v>26</v>
      </c>
      <c r="G4324" s="24">
        <v>0</v>
      </c>
      <c r="H4324" s="24">
        <v>0</v>
      </c>
    </row>
    <row r="4325" spans="1:8">
      <c r="A4325" s="24" t="str">
        <f t="shared" si="67"/>
        <v>2009_IBI_43</v>
      </c>
      <c r="B4325" s="24">
        <v>2009</v>
      </c>
      <c r="C4325" s="24" t="s">
        <v>184</v>
      </c>
      <c r="D4325" s="24" t="str">
        <f>VLOOKUP(C4325,'FHF LUT'!$A$5:$H$81,2,FALSE)</f>
        <v>Engraver Beetle (Ips species)</v>
      </c>
      <c r="E4325" s="24">
        <v>43</v>
      </c>
      <c r="F4325" s="24" t="s">
        <v>20</v>
      </c>
      <c r="G4325" s="24">
        <v>0</v>
      </c>
      <c r="H4325" s="24">
        <v>0</v>
      </c>
    </row>
    <row r="4326" spans="1:8">
      <c r="A4326" s="24" t="str">
        <f t="shared" si="67"/>
        <v>2009_IBI_44</v>
      </c>
      <c r="B4326" s="24">
        <v>2009</v>
      </c>
      <c r="C4326" s="24" t="s">
        <v>184</v>
      </c>
      <c r="D4326" s="24" t="str">
        <f>VLOOKUP(C4326,'FHF LUT'!$A$5:$H$81,2,FALSE)</f>
        <v>Engraver Beetle (Ips species)</v>
      </c>
      <c r="E4326" s="24">
        <v>44</v>
      </c>
      <c r="F4326" s="24" t="s">
        <v>3</v>
      </c>
      <c r="G4326" s="24">
        <v>0</v>
      </c>
      <c r="H4326" s="24">
        <v>0</v>
      </c>
    </row>
    <row r="4327" spans="1:8">
      <c r="A4327" s="24" t="str">
        <f t="shared" si="67"/>
        <v>2009_IBI_45</v>
      </c>
      <c r="B4327" s="24">
        <v>2009</v>
      </c>
      <c r="C4327" s="24" t="s">
        <v>184</v>
      </c>
      <c r="D4327" s="24" t="str">
        <f>VLOOKUP(C4327,'FHF LUT'!$A$5:$H$81,2,FALSE)</f>
        <v>Engraver Beetle (Ips species)</v>
      </c>
      <c r="E4327" s="24">
        <v>45</v>
      </c>
      <c r="F4327" s="24" t="s">
        <v>5</v>
      </c>
      <c r="G4327" s="24">
        <v>0</v>
      </c>
      <c r="H4327" s="24">
        <v>0</v>
      </c>
    </row>
    <row r="4328" spans="1:8">
      <c r="A4328" s="24" t="str">
        <f t="shared" si="67"/>
        <v>2009_IBI_46</v>
      </c>
      <c r="B4328" s="24">
        <v>2009</v>
      </c>
      <c r="C4328" s="24" t="s">
        <v>184</v>
      </c>
      <c r="D4328" s="24" t="str">
        <f>VLOOKUP(C4328,'FHF LUT'!$A$5:$H$81,2,FALSE)</f>
        <v>Engraver Beetle (Ips species)</v>
      </c>
      <c r="E4328" s="24">
        <v>46</v>
      </c>
      <c r="F4328" s="24" t="s">
        <v>234</v>
      </c>
      <c r="G4328" s="24">
        <v>0</v>
      </c>
      <c r="H4328" s="24">
        <v>0</v>
      </c>
    </row>
    <row r="4329" spans="1:8">
      <c r="A4329" s="24" t="str">
        <f t="shared" si="67"/>
        <v>2009_IBI_47</v>
      </c>
      <c r="B4329" s="24">
        <v>2009</v>
      </c>
      <c r="C4329" s="24" t="s">
        <v>184</v>
      </c>
      <c r="D4329" s="24" t="str">
        <f>VLOOKUP(C4329,'FHF LUT'!$A$5:$H$81,2,FALSE)</f>
        <v>Engraver Beetle (Ips species)</v>
      </c>
      <c r="E4329" s="24">
        <v>47</v>
      </c>
      <c r="F4329" s="24" t="s">
        <v>233</v>
      </c>
      <c r="G4329" s="24">
        <v>0</v>
      </c>
      <c r="H4329" s="24">
        <v>0</v>
      </c>
    </row>
    <row r="4330" spans="1:8">
      <c r="A4330" s="24" t="str">
        <f t="shared" si="67"/>
        <v>2009_IBI_48</v>
      </c>
      <c r="B4330" s="24">
        <v>2009</v>
      </c>
      <c r="C4330" s="24" t="s">
        <v>184</v>
      </c>
      <c r="D4330" s="24" t="str">
        <f>VLOOKUP(C4330,'FHF LUT'!$A$5:$H$81,2,FALSE)</f>
        <v>Engraver Beetle (Ips species)</v>
      </c>
      <c r="E4330" s="24">
        <v>48</v>
      </c>
      <c r="F4330" s="24" t="s">
        <v>235</v>
      </c>
      <c r="G4330" s="24">
        <v>0</v>
      </c>
      <c r="H4330" s="24">
        <v>0</v>
      </c>
    </row>
    <row r="4331" spans="1:8">
      <c r="A4331" s="24" t="str">
        <f t="shared" si="67"/>
        <v>2009_IBL_1</v>
      </c>
      <c r="B4331" s="24">
        <v>2009</v>
      </c>
      <c r="C4331" s="24" t="s">
        <v>194</v>
      </c>
      <c r="D4331" s="24" t="str">
        <f>VLOOKUP(C4331,'FHF LUT'!$A$5:$H$81,2,FALSE)</f>
        <v>Lodgepole Pine Beetle</v>
      </c>
      <c r="E4331" s="24">
        <v>1</v>
      </c>
      <c r="F4331" s="24" t="s">
        <v>10</v>
      </c>
      <c r="G4331" s="24">
        <v>0</v>
      </c>
      <c r="H4331" s="24">
        <v>0</v>
      </c>
    </row>
    <row r="4332" spans="1:8">
      <c r="A4332" s="24" t="str">
        <f t="shared" si="67"/>
        <v>2009_IBL_2</v>
      </c>
      <c r="B4332" s="24">
        <v>2009</v>
      </c>
      <c r="C4332" s="24" t="s">
        <v>194</v>
      </c>
      <c r="D4332" s="24" t="str">
        <f>VLOOKUP(C4332,'FHF LUT'!$A$5:$H$81,2,FALSE)</f>
        <v>Lodgepole Pine Beetle</v>
      </c>
      <c r="E4332" s="24">
        <v>2</v>
      </c>
      <c r="F4332" s="24" t="s">
        <v>22</v>
      </c>
      <c r="G4332" s="24">
        <v>0</v>
      </c>
      <c r="H4332" s="24">
        <v>0</v>
      </c>
    </row>
    <row r="4333" spans="1:8">
      <c r="A4333" s="24" t="str">
        <f t="shared" si="67"/>
        <v>2009_IBL_3</v>
      </c>
      <c r="B4333" s="24">
        <v>2009</v>
      </c>
      <c r="C4333" s="24" t="s">
        <v>194</v>
      </c>
      <c r="D4333" s="24" t="str">
        <f>VLOOKUP(C4333,'FHF LUT'!$A$5:$H$81,2,FALSE)</f>
        <v>Lodgepole Pine Beetle</v>
      </c>
      <c r="E4333" s="24">
        <v>3</v>
      </c>
      <c r="F4333" s="24" t="s">
        <v>13</v>
      </c>
      <c r="G4333" s="24">
        <v>0</v>
      </c>
      <c r="H4333" s="24">
        <v>0</v>
      </c>
    </row>
    <row r="4334" spans="1:8">
      <c r="A4334" s="24" t="str">
        <f t="shared" si="67"/>
        <v>2009_IBL_4</v>
      </c>
      <c r="B4334" s="24">
        <v>2009</v>
      </c>
      <c r="C4334" s="24" t="s">
        <v>194</v>
      </c>
      <c r="D4334" s="24" t="str">
        <f>VLOOKUP(C4334,'FHF LUT'!$A$5:$H$81,2,FALSE)</f>
        <v>Lodgepole Pine Beetle</v>
      </c>
      <c r="E4334" s="24">
        <v>4</v>
      </c>
      <c r="F4334" s="24" t="s">
        <v>28</v>
      </c>
      <c r="G4334" s="24">
        <v>0</v>
      </c>
      <c r="H4334" s="24">
        <v>0</v>
      </c>
    </row>
    <row r="4335" spans="1:8">
      <c r="A4335" s="24" t="str">
        <f t="shared" si="67"/>
        <v>2009_IBL_5</v>
      </c>
      <c r="B4335" s="24">
        <v>2009</v>
      </c>
      <c r="C4335" s="24" t="s">
        <v>194</v>
      </c>
      <c r="D4335" s="24" t="str">
        <f>VLOOKUP(C4335,'FHF LUT'!$A$5:$H$81,2,FALSE)</f>
        <v>Lodgepole Pine Beetle</v>
      </c>
      <c r="E4335" s="24">
        <v>5</v>
      </c>
      <c r="F4335" s="24" t="s">
        <v>16</v>
      </c>
      <c r="G4335" s="24">
        <v>0</v>
      </c>
      <c r="H4335" s="24">
        <v>0</v>
      </c>
    </row>
    <row r="4336" spans="1:8">
      <c r="A4336" s="24" t="str">
        <f t="shared" si="67"/>
        <v>2009_IBL_7</v>
      </c>
      <c r="B4336" s="24">
        <v>2009</v>
      </c>
      <c r="C4336" s="24" t="s">
        <v>194</v>
      </c>
      <c r="D4336" s="24" t="str">
        <f>VLOOKUP(C4336,'FHF LUT'!$A$5:$H$81,2,FALSE)</f>
        <v>Lodgepole Pine Beetle</v>
      </c>
      <c r="E4336" s="24">
        <v>7</v>
      </c>
      <c r="F4336" s="24" t="s">
        <v>25</v>
      </c>
      <c r="G4336" s="24">
        <v>0</v>
      </c>
      <c r="H4336" s="24">
        <v>0</v>
      </c>
    </row>
    <row r="4337" spans="1:8">
      <c r="A4337" s="24" t="str">
        <f t="shared" si="67"/>
        <v>2009_IBL_8</v>
      </c>
      <c r="B4337" s="24">
        <v>2009</v>
      </c>
      <c r="C4337" s="24" t="s">
        <v>194</v>
      </c>
      <c r="D4337" s="24" t="str">
        <f>VLOOKUP(C4337,'FHF LUT'!$A$5:$H$81,2,FALSE)</f>
        <v>Lodgepole Pine Beetle</v>
      </c>
      <c r="E4337" s="24">
        <v>8</v>
      </c>
      <c r="F4337" s="24" t="s">
        <v>29</v>
      </c>
      <c r="G4337" s="24">
        <v>0</v>
      </c>
      <c r="H4337" s="24">
        <v>0</v>
      </c>
    </row>
    <row r="4338" spans="1:8">
      <c r="A4338" s="24" t="str">
        <f t="shared" si="67"/>
        <v>2009_IBL_9</v>
      </c>
      <c r="B4338" s="24">
        <v>2009</v>
      </c>
      <c r="C4338" s="24" t="s">
        <v>194</v>
      </c>
      <c r="D4338" s="24" t="str">
        <f>VLOOKUP(C4338,'FHF LUT'!$A$5:$H$81,2,FALSE)</f>
        <v>Lodgepole Pine Beetle</v>
      </c>
      <c r="E4338" s="24">
        <v>9</v>
      </c>
      <c r="F4338" s="24" t="s">
        <v>7</v>
      </c>
      <c r="G4338" s="24">
        <v>0</v>
      </c>
      <c r="H4338" s="24">
        <v>0</v>
      </c>
    </row>
    <row r="4339" spans="1:8">
      <c r="A4339" s="24" t="str">
        <f t="shared" si="67"/>
        <v>2009_IBL_10</v>
      </c>
      <c r="B4339" s="24">
        <v>2009</v>
      </c>
      <c r="C4339" s="24" t="s">
        <v>194</v>
      </c>
      <c r="D4339" s="24" t="str">
        <f>VLOOKUP(C4339,'FHF LUT'!$A$5:$H$81,2,FALSE)</f>
        <v>Lodgepole Pine Beetle</v>
      </c>
      <c r="E4339" s="24">
        <v>10</v>
      </c>
      <c r="F4339" s="24" t="s">
        <v>18</v>
      </c>
      <c r="G4339" s="24">
        <v>0</v>
      </c>
      <c r="H4339" s="24">
        <v>0</v>
      </c>
    </row>
    <row r="4340" spans="1:8">
      <c r="A4340" s="24" t="str">
        <f t="shared" si="67"/>
        <v>2009_IBL_11</v>
      </c>
      <c r="B4340" s="24">
        <v>2009</v>
      </c>
      <c r="C4340" s="24" t="s">
        <v>194</v>
      </c>
      <c r="D4340" s="24" t="str">
        <f>VLOOKUP(C4340,'FHF LUT'!$A$5:$H$81,2,FALSE)</f>
        <v>Lodgepole Pine Beetle</v>
      </c>
      <c r="E4340" s="24">
        <v>11</v>
      </c>
      <c r="F4340" s="24" t="s">
        <v>4</v>
      </c>
      <c r="G4340" s="24">
        <v>0</v>
      </c>
      <c r="H4340" s="24">
        <v>0</v>
      </c>
    </row>
    <row r="4341" spans="1:8">
      <c r="A4341" s="24" t="str">
        <f t="shared" si="67"/>
        <v>2009_IBL_12</v>
      </c>
      <c r="B4341" s="24">
        <v>2009</v>
      </c>
      <c r="C4341" s="24" t="s">
        <v>194</v>
      </c>
      <c r="D4341" s="24" t="str">
        <f>VLOOKUP(C4341,'FHF LUT'!$A$5:$H$81,2,FALSE)</f>
        <v>Lodgepole Pine Beetle</v>
      </c>
      <c r="E4341" s="24">
        <v>12</v>
      </c>
      <c r="F4341" s="24" t="s">
        <v>11</v>
      </c>
      <c r="G4341" s="24">
        <v>0</v>
      </c>
      <c r="H4341" s="24">
        <v>0</v>
      </c>
    </row>
    <row r="4342" spans="1:8">
      <c r="A4342" s="24" t="str">
        <f t="shared" si="67"/>
        <v>2009_IBL_13</v>
      </c>
      <c r="B4342" s="24">
        <v>2009</v>
      </c>
      <c r="C4342" s="24" t="s">
        <v>194</v>
      </c>
      <c r="D4342" s="24" t="str">
        <f>VLOOKUP(C4342,'FHF LUT'!$A$5:$H$81,2,FALSE)</f>
        <v>Lodgepole Pine Beetle</v>
      </c>
      <c r="E4342" s="24">
        <v>13</v>
      </c>
      <c r="F4342" s="24" t="s">
        <v>24</v>
      </c>
      <c r="G4342" s="24">
        <v>0</v>
      </c>
      <c r="H4342" s="24">
        <v>0</v>
      </c>
    </row>
    <row r="4343" spans="1:8">
      <c r="A4343" s="24" t="str">
        <f t="shared" si="67"/>
        <v>2009_IBL_14</v>
      </c>
      <c r="B4343" s="24">
        <v>2009</v>
      </c>
      <c r="C4343" s="24" t="s">
        <v>194</v>
      </c>
      <c r="D4343" s="24" t="str">
        <f>VLOOKUP(C4343,'FHF LUT'!$A$5:$H$81,2,FALSE)</f>
        <v>Lodgepole Pine Beetle</v>
      </c>
      <c r="E4343" s="24">
        <v>14</v>
      </c>
      <c r="F4343" s="24" t="s">
        <v>30</v>
      </c>
      <c r="G4343" s="24">
        <v>0</v>
      </c>
      <c r="H4343" s="24">
        <v>0</v>
      </c>
    </row>
    <row r="4344" spans="1:8">
      <c r="A4344" s="24" t="str">
        <f t="shared" si="67"/>
        <v>2009_IBL_15</v>
      </c>
      <c r="B4344" s="24">
        <v>2009</v>
      </c>
      <c r="C4344" s="24" t="s">
        <v>194</v>
      </c>
      <c r="D4344" s="24" t="str">
        <f>VLOOKUP(C4344,'FHF LUT'!$A$5:$H$81,2,FALSE)</f>
        <v>Lodgepole Pine Beetle</v>
      </c>
      <c r="E4344" s="24">
        <v>15</v>
      </c>
      <c r="F4344" s="24" t="s">
        <v>33</v>
      </c>
      <c r="G4344" s="24">
        <v>0</v>
      </c>
      <c r="H4344" s="24">
        <v>0</v>
      </c>
    </row>
    <row r="4345" spans="1:8">
      <c r="A4345" s="24" t="str">
        <f t="shared" si="67"/>
        <v>2009_IBL_16</v>
      </c>
      <c r="B4345" s="24">
        <v>2009</v>
      </c>
      <c r="C4345" s="24" t="s">
        <v>194</v>
      </c>
      <c r="D4345" s="24" t="str">
        <f>VLOOKUP(C4345,'FHF LUT'!$A$5:$H$81,2,FALSE)</f>
        <v>Lodgepole Pine Beetle</v>
      </c>
      <c r="E4345" s="24">
        <v>16</v>
      </c>
      <c r="F4345" s="24" t="s">
        <v>12</v>
      </c>
      <c r="G4345" s="24">
        <v>0</v>
      </c>
      <c r="H4345" s="24">
        <v>0</v>
      </c>
    </row>
    <row r="4346" spans="1:8">
      <c r="A4346" s="24" t="str">
        <f t="shared" si="67"/>
        <v>2009_IBL_17</v>
      </c>
      <c r="B4346" s="24">
        <v>2009</v>
      </c>
      <c r="C4346" s="24" t="s">
        <v>194</v>
      </c>
      <c r="D4346" s="24" t="str">
        <f>VLOOKUP(C4346,'FHF LUT'!$A$5:$H$81,2,FALSE)</f>
        <v>Lodgepole Pine Beetle</v>
      </c>
      <c r="E4346" s="24">
        <v>17</v>
      </c>
      <c r="F4346" s="24" t="s">
        <v>32</v>
      </c>
      <c r="G4346" s="24">
        <v>0</v>
      </c>
      <c r="H4346" s="24">
        <v>0</v>
      </c>
    </row>
    <row r="4347" spans="1:8">
      <c r="A4347" s="24" t="str">
        <f t="shared" si="67"/>
        <v>2009_IBL_18</v>
      </c>
      <c r="B4347" s="24">
        <v>2009</v>
      </c>
      <c r="C4347" s="24" t="s">
        <v>194</v>
      </c>
      <c r="D4347" s="24" t="str">
        <f>VLOOKUP(C4347,'FHF LUT'!$A$5:$H$81,2,FALSE)</f>
        <v>Lodgepole Pine Beetle</v>
      </c>
      <c r="E4347" s="24">
        <v>18</v>
      </c>
      <c r="F4347" s="24" t="s">
        <v>15</v>
      </c>
      <c r="G4347" s="24">
        <v>0</v>
      </c>
      <c r="H4347" s="24">
        <v>0</v>
      </c>
    </row>
    <row r="4348" spans="1:8">
      <c r="A4348" s="24" t="str">
        <f t="shared" si="67"/>
        <v>2009_IBL_20</v>
      </c>
      <c r="B4348" s="24">
        <v>2009</v>
      </c>
      <c r="C4348" s="24" t="s">
        <v>194</v>
      </c>
      <c r="D4348" s="24" t="str">
        <f>VLOOKUP(C4348,'FHF LUT'!$A$5:$H$81,2,FALSE)</f>
        <v>Lodgepole Pine Beetle</v>
      </c>
      <c r="E4348" s="24">
        <v>20</v>
      </c>
      <c r="F4348" s="24" t="s">
        <v>6</v>
      </c>
      <c r="G4348" s="24">
        <v>0</v>
      </c>
      <c r="H4348" s="24">
        <v>0</v>
      </c>
    </row>
    <row r="4349" spans="1:8">
      <c r="A4349" s="24" t="str">
        <f t="shared" si="67"/>
        <v>2009_IBL_22</v>
      </c>
      <c r="B4349" s="24">
        <v>2009</v>
      </c>
      <c r="C4349" s="24" t="s">
        <v>194</v>
      </c>
      <c r="D4349" s="24" t="str">
        <f>VLOOKUP(C4349,'FHF LUT'!$A$5:$H$81,2,FALSE)</f>
        <v>Lodgepole Pine Beetle</v>
      </c>
      <c r="E4349" s="24">
        <v>22</v>
      </c>
      <c r="F4349" s="24" t="s">
        <v>19</v>
      </c>
      <c r="G4349" s="24">
        <v>0</v>
      </c>
      <c r="H4349" s="24">
        <v>0</v>
      </c>
    </row>
    <row r="4350" spans="1:8">
      <c r="A4350" s="24" t="str">
        <f t="shared" si="67"/>
        <v>2009_IBL_23</v>
      </c>
      <c r="B4350" s="24">
        <v>2009</v>
      </c>
      <c r="C4350" s="24" t="s">
        <v>194</v>
      </c>
      <c r="D4350" s="24" t="str">
        <f>VLOOKUP(C4350,'FHF LUT'!$A$5:$H$81,2,FALSE)</f>
        <v>Lodgepole Pine Beetle</v>
      </c>
      <c r="E4350" s="24">
        <v>23</v>
      </c>
      <c r="F4350" s="24" t="s">
        <v>27</v>
      </c>
      <c r="G4350" s="24">
        <v>0</v>
      </c>
      <c r="H4350" s="24">
        <v>0</v>
      </c>
    </row>
    <row r="4351" spans="1:8">
      <c r="A4351" s="24" t="str">
        <f t="shared" si="67"/>
        <v>2009_IBL_24</v>
      </c>
      <c r="B4351" s="24">
        <v>2009</v>
      </c>
      <c r="C4351" s="24" t="s">
        <v>194</v>
      </c>
      <c r="D4351" s="24" t="str">
        <f>VLOOKUP(C4351,'FHF LUT'!$A$5:$H$81,2,FALSE)</f>
        <v>Lodgepole Pine Beetle</v>
      </c>
      <c r="E4351" s="24">
        <v>24</v>
      </c>
      <c r="F4351" s="24" t="s">
        <v>17</v>
      </c>
      <c r="G4351" s="24">
        <v>0</v>
      </c>
      <c r="H4351" s="24">
        <v>0</v>
      </c>
    </row>
    <row r="4352" spans="1:8">
      <c r="A4352" s="24" t="str">
        <f t="shared" si="67"/>
        <v>2009_IBL_25</v>
      </c>
      <c r="B4352" s="24">
        <v>2009</v>
      </c>
      <c r="C4352" s="24" t="s">
        <v>194</v>
      </c>
      <c r="D4352" s="24" t="str">
        <f>VLOOKUP(C4352,'FHF LUT'!$A$5:$H$81,2,FALSE)</f>
        <v>Lodgepole Pine Beetle</v>
      </c>
      <c r="E4352" s="24">
        <v>25</v>
      </c>
      <c r="F4352" s="24" t="s">
        <v>23</v>
      </c>
      <c r="G4352" s="24">
        <v>0</v>
      </c>
      <c r="H4352" s="24">
        <v>0</v>
      </c>
    </row>
    <row r="4353" spans="1:8">
      <c r="A4353" s="24" t="str">
        <f t="shared" si="67"/>
        <v>2009_IBL_26</v>
      </c>
      <c r="B4353" s="24">
        <v>2009</v>
      </c>
      <c r="C4353" s="24" t="s">
        <v>194</v>
      </c>
      <c r="D4353" s="24" t="str">
        <f>VLOOKUP(C4353,'FHF LUT'!$A$5:$H$81,2,FALSE)</f>
        <v>Lodgepole Pine Beetle</v>
      </c>
      <c r="E4353" s="24">
        <v>26</v>
      </c>
      <c r="F4353" s="24" t="s">
        <v>14</v>
      </c>
      <c r="G4353" s="24">
        <v>0</v>
      </c>
      <c r="H4353" s="24">
        <v>0</v>
      </c>
    </row>
    <row r="4354" spans="1:8">
      <c r="A4354" s="24" t="str">
        <f t="shared" si="67"/>
        <v>2009_IBL_27</v>
      </c>
      <c r="B4354" s="24">
        <v>2009</v>
      </c>
      <c r="C4354" s="24" t="s">
        <v>194</v>
      </c>
      <c r="D4354" s="24" t="str">
        <f>VLOOKUP(C4354,'FHF LUT'!$A$5:$H$81,2,FALSE)</f>
        <v>Lodgepole Pine Beetle</v>
      </c>
      <c r="E4354" s="24">
        <v>27</v>
      </c>
      <c r="F4354" s="24" t="s">
        <v>21</v>
      </c>
      <c r="G4354" s="24">
        <v>0</v>
      </c>
      <c r="H4354" s="24">
        <v>0</v>
      </c>
    </row>
    <row r="4355" spans="1:8">
      <c r="A4355" s="24" t="str">
        <f t="shared" ref="A4355:A4418" si="68">CONCATENATE(B4355,"_",C4355,"_",E4355)</f>
        <v>2009_IBL_29</v>
      </c>
      <c r="B4355" s="24">
        <v>2009</v>
      </c>
      <c r="C4355" s="24" t="s">
        <v>194</v>
      </c>
      <c r="D4355" s="24" t="str">
        <f>VLOOKUP(C4355,'FHF LUT'!$A$5:$H$81,2,FALSE)</f>
        <v>Lodgepole Pine Beetle</v>
      </c>
      <c r="E4355" s="24">
        <v>29</v>
      </c>
      <c r="F4355" s="24" t="s">
        <v>9</v>
      </c>
      <c r="G4355" s="24">
        <v>0</v>
      </c>
      <c r="H4355" s="24">
        <v>0</v>
      </c>
    </row>
    <row r="4356" spans="1:8">
      <c r="A4356" s="24" t="str">
        <f t="shared" si="68"/>
        <v>2009_IBL_30</v>
      </c>
      <c r="B4356" s="24">
        <v>2009</v>
      </c>
      <c r="C4356" s="24" t="s">
        <v>194</v>
      </c>
      <c r="D4356" s="24" t="str">
        <f>VLOOKUP(C4356,'FHF LUT'!$A$5:$H$81,2,FALSE)</f>
        <v>Lodgepole Pine Beetle</v>
      </c>
      <c r="E4356" s="24">
        <v>30</v>
      </c>
      <c r="F4356" s="24" t="s">
        <v>35</v>
      </c>
      <c r="G4356" s="24">
        <v>0</v>
      </c>
      <c r="H4356" s="24">
        <v>0</v>
      </c>
    </row>
    <row r="4357" spans="1:8">
      <c r="A4357" s="24" t="str">
        <f t="shared" si="68"/>
        <v>2009_IBL_31</v>
      </c>
      <c r="B4357" s="24">
        <v>2009</v>
      </c>
      <c r="C4357" s="24" t="s">
        <v>194</v>
      </c>
      <c r="D4357" s="24" t="str">
        <f>VLOOKUP(C4357,'FHF LUT'!$A$5:$H$81,2,FALSE)</f>
        <v>Lodgepole Pine Beetle</v>
      </c>
      <c r="E4357" s="24">
        <v>31</v>
      </c>
      <c r="F4357" s="24" t="s">
        <v>34</v>
      </c>
      <c r="G4357" s="24">
        <v>0</v>
      </c>
      <c r="H4357" s="24">
        <v>0</v>
      </c>
    </row>
    <row r="4358" spans="1:8">
      <c r="A4358" s="24" t="str">
        <f t="shared" si="68"/>
        <v>2009_IBL_38</v>
      </c>
      <c r="B4358" s="24">
        <v>2009</v>
      </c>
      <c r="C4358" s="24" t="s">
        <v>194</v>
      </c>
      <c r="D4358" s="24" t="str">
        <f>VLOOKUP(C4358,'FHF LUT'!$A$5:$H$81,2,FALSE)</f>
        <v>Lodgepole Pine Beetle</v>
      </c>
      <c r="E4358" s="24">
        <v>38</v>
      </c>
      <c r="F4358" s="24" t="s">
        <v>8</v>
      </c>
      <c r="G4358" s="24">
        <v>0</v>
      </c>
      <c r="H4358" s="24">
        <v>0</v>
      </c>
    </row>
    <row r="4359" spans="1:8">
      <c r="A4359" s="24" t="str">
        <f t="shared" si="68"/>
        <v>2009_IBL_39</v>
      </c>
      <c r="B4359" s="24">
        <v>2009</v>
      </c>
      <c r="C4359" s="24" t="s">
        <v>194</v>
      </c>
      <c r="D4359" s="24" t="str">
        <f>VLOOKUP(C4359,'FHF LUT'!$A$5:$H$81,2,FALSE)</f>
        <v>Lodgepole Pine Beetle</v>
      </c>
      <c r="E4359" s="24">
        <v>39</v>
      </c>
      <c r="F4359" s="24" t="s">
        <v>36</v>
      </c>
      <c r="G4359" s="24">
        <v>0</v>
      </c>
      <c r="H4359" s="24">
        <v>0</v>
      </c>
    </row>
    <row r="4360" spans="1:8">
      <c r="A4360" s="24" t="str">
        <f t="shared" si="68"/>
        <v>2009_IBL_40</v>
      </c>
      <c r="B4360" s="24">
        <v>2009</v>
      </c>
      <c r="C4360" s="24" t="s">
        <v>194</v>
      </c>
      <c r="D4360" s="24" t="str">
        <f>VLOOKUP(C4360,'FHF LUT'!$A$5:$H$81,2,FALSE)</f>
        <v>Lodgepole Pine Beetle</v>
      </c>
      <c r="E4360" s="24">
        <v>40</v>
      </c>
      <c r="F4360" s="24" t="s">
        <v>31</v>
      </c>
      <c r="G4360" s="24">
        <v>0</v>
      </c>
      <c r="H4360" s="24">
        <v>0</v>
      </c>
    </row>
    <row r="4361" spans="1:8">
      <c r="A4361" s="24" t="str">
        <f t="shared" si="68"/>
        <v>2009_IBL_41</v>
      </c>
      <c r="B4361" s="24">
        <v>2009</v>
      </c>
      <c r="C4361" s="24" t="s">
        <v>194</v>
      </c>
      <c r="D4361" s="24" t="str">
        <f>VLOOKUP(C4361,'FHF LUT'!$A$5:$H$81,2,FALSE)</f>
        <v>Lodgepole Pine Beetle</v>
      </c>
      <c r="E4361" s="24">
        <v>41</v>
      </c>
      <c r="F4361" s="24" t="s">
        <v>26</v>
      </c>
      <c r="G4361" s="24">
        <v>0</v>
      </c>
      <c r="H4361" s="24">
        <v>0</v>
      </c>
    </row>
    <row r="4362" spans="1:8">
      <c r="A4362" s="24" t="str">
        <f t="shared" si="68"/>
        <v>2009_IBL_43</v>
      </c>
      <c r="B4362" s="24">
        <v>2009</v>
      </c>
      <c r="C4362" s="24" t="s">
        <v>194</v>
      </c>
      <c r="D4362" s="24" t="str">
        <f>VLOOKUP(C4362,'FHF LUT'!$A$5:$H$81,2,FALSE)</f>
        <v>Lodgepole Pine Beetle</v>
      </c>
      <c r="E4362" s="24">
        <v>43</v>
      </c>
      <c r="F4362" s="24" t="s">
        <v>20</v>
      </c>
      <c r="G4362" s="24">
        <v>0</v>
      </c>
      <c r="H4362" s="24">
        <v>0</v>
      </c>
    </row>
    <row r="4363" spans="1:8">
      <c r="A4363" s="24" t="str">
        <f t="shared" si="68"/>
        <v>2009_IBL_44</v>
      </c>
      <c r="B4363" s="24">
        <v>2009</v>
      </c>
      <c r="C4363" s="24" t="s">
        <v>194</v>
      </c>
      <c r="D4363" s="24" t="str">
        <f>VLOOKUP(C4363,'FHF LUT'!$A$5:$H$81,2,FALSE)</f>
        <v>Lodgepole Pine Beetle</v>
      </c>
      <c r="E4363" s="24">
        <v>44</v>
      </c>
      <c r="F4363" s="24" t="s">
        <v>3</v>
      </c>
      <c r="G4363" s="24">
        <v>0</v>
      </c>
      <c r="H4363" s="24">
        <v>0</v>
      </c>
    </row>
    <row r="4364" spans="1:8">
      <c r="A4364" s="24" t="str">
        <f t="shared" si="68"/>
        <v>2009_IBL_45</v>
      </c>
      <c r="B4364" s="24">
        <v>2009</v>
      </c>
      <c r="C4364" s="24" t="s">
        <v>194</v>
      </c>
      <c r="D4364" s="24" t="str">
        <f>VLOOKUP(C4364,'FHF LUT'!$A$5:$H$81,2,FALSE)</f>
        <v>Lodgepole Pine Beetle</v>
      </c>
      <c r="E4364" s="24">
        <v>45</v>
      </c>
      <c r="F4364" s="24" t="s">
        <v>5</v>
      </c>
      <c r="G4364" s="24">
        <v>0</v>
      </c>
      <c r="H4364" s="24">
        <v>0</v>
      </c>
    </row>
    <row r="4365" spans="1:8">
      <c r="A4365" s="24" t="str">
        <f t="shared" si="68"/>
        <v>2009_IBL_46</v>
      </c>
      <c r="B4365" s="24">
        <v>2009</v>
      </c>
      <c r="C4365" s="24" t="s">
        <v>194</v>
      </c>
      <c r="D4365" s="24" t="str">
        <f>VLOOKUP(C4365,'FHF LUT'!$A$5:$H$81,2,FALSE)</f>
        <v>Lodgepole Pine Beetle</v>
      </c>
      <c r="E4365" s="24">
        <v>46</v>
      </c>
      <c r="F4365" s="24" t="s">
        <v>234</v>
      </c>
      <c r="G4365" s="24">
        <v>0</v>
      </c>
      <c r="H4365" s="24">
        <v>0</v>
      </c>
    </row>
    <row r="4366" spans="1:8">
      <c r="A4366" s="24" t="str">
        <f t="shared" si="68"/>
        <v>2009_IBL_47</v>
      </c>
      <c r="B4366" s="24">
        <v>2009</v>
      </c>
      <c r="C4366" s="24" t="s">
        <v>194</v>
      </c>
      <c r="D4366" s="24" t="str">
        <f>VLOOKUP(C4366,'FHF LUT'!$A$5:$H$81,2,FALSE)</f>
        <v>Lodgepole Pine Beetle</v>
      </c>
      <c r="E4366" s="24">
        <v>47</v>
      </c>
      <c r="F4366" s="24" t="s">
        <v>233</v>
      </c>
      <c r="G4366" s="24">
        <v>0</v>
      </c>
      <c r="H4366" s="24">
        <v>0</v>
      </c>
    </row>
    <row r="4367" spans="1:8">
      <c r="A4367" s="24" t="str">
        <f t="shared" si="68"/>
        <v>2009_IBL_48</v>
      </c>
      <c r="B4367" s="24">
        <v>2009</v>
      </c>
      <c r="C4367" s="24" t="s">
        <v>194</v>
      </c>
      <c r="D4367" s="24" t="str">
        <f>VLOOKUP(C4367,'FHF LUT'!$A$5:$H$81,2,FALSE)</f>
        <v>Lodgepole Pine Beetle</v>
      </c>
      <c r="E4367" s="24">
        <v>48</v>
      </c>
      <c r="F4367" s="24" t="s">
        <v>235</v>
      </c>
      <c r="G4367" s="24">
        <v>0</v>
      </c>
      <c r="H4367" s="24">
        <v>0</v>
      </c>
    </row>
    <row r="4368" spans="1:8">
      <c r="A4368" s="24" t="str">
        <f t="shared" si="68"/>
        <v>2009_IBM_1</v>
      </c>
      <c r="B4368" s="24">
        <v>2009</v>
      </c>
      <c r="C4368" s="24" t="s">
        <v>185</v>
      </c>
      <c r="D4368" s="24" t="str">
        <f>VLOOKUP(C4368,'FHF LUT'!$A$5:$H$81,2,FALSE)</f>
        <v>Mountain Pine Beetle</v>
      </c>
      <c r="E4368" s="24">
        <v>1</v>
      </c>
      <c r="F4368" s="24" t="s">
        <v>10</v>
      </c>
      <c r="G4368" s="24">
        <v>73685</v>
      </c>
      <c r="H4368" s="24">
        <v>61721</v>
      </c>
    </row>
    <row r="4369" spans="1:8">
      <c r="A4369" s="24" t="str">
        <f t="shared" si="68"/>
        <v>2009_IBM_2</v>
      </c>
      <c r="B4369" s="24">
        <v>2009</v>
      </c>
      <c r="C4369" s="24" t="s">
        <v>185</v>
      </c>
      <c r="D4369" s="24" t="str">
        <f>VLOOKUP(C4369,'FHF LUT'!$A$5:$H$81,2,FALSE)</f>
        <v>Mountain Pine Beetle</v>
      </c>
      <c r="E4369" s="24">
        <v>2</v>
      </c>
      <c r="F4369" s="24" t="s">
        <v>22</v>
      </c>
      <c r="G4369" s="24">
        <v>96247</v>
      </c>
      <c r="H4369" s="24">
        <v>75942</v>
      </c>
    </row>
    <row r="4370" spans="1:8">
      <c r="A4370" s="24" t="str">
        <f t="shared" si="68"/>
        <v>2009_IBM_3</v>
      </c>
      <c r="B4370" s="24">
        <v>2009</v>
      </c>
      <c r="C4370" s="24" t="s">
        <v>185</v>
      </c>
      <c r="D4370" s="24" t="str">
        <f>VLOOKUP(C4370,'FHF LUT'!$A$5:$H$81,2,FALSE)</f>
        <v>Mountain Pine Beetle</v>
      </c>
      <c r="E4370" s="24">
        <v>3</v>
      </c>
      <c r="F4370" s="24" t="s">
        <v>13</v>
      </c>
      <c r="G4370" s="24">
        <v>473901</v>
      </c>
      <c r="H4370" s="24">
        <v>401593</v>
      </c>
    </row>
    <row r="4371" spans="1:8">
      <c r="A4371" s="24" t="str">
        <f t="shared" si="68"/>
        <v>2009_IBM_4</v>
      </c>
      <c r="B4371" s="24">
        <v>2009</v>
      </c>
      <c r="C4371" s="24" t="s">
        <v>185</v>
      </c>
      <c r="D4371" s="24" t="str">
        <f>VLOOKUP(C4371,'FHF LUT'!$A$5:$H$81,2,FALSE)</f>
        <v>Mountain Pine Beetle</v>
      </c>
      <c r="E4371" s="24">
        <v>4</v>
      </c>
      <c r="F4371" s="24" t="s">
        <v>28</v>
      </c>
      <c r="G4371" s="24">
        <v>1462</v>
      </c>
      <c r="H4371" s="24">
        <v>1021</v>
      </c>
    </row>
    <row r="4372" spans="1:8">
      <c r="A4372" s="24" t="str">
        <f t="shared" si="68"/>
        <v>2009_IBM_5</v>
      </c>
      <c r="B4372" s="24">
        <v>2009</v>
      </c>
      <c r="C4372" s="24" t="s">
        <v>185</v>
      </c>
      <c r="D4372" s="24" t="str">
        <f>VLOOKUP(C4372,'FHF LUT'!$A$5:$H$81,2,FALSE)</f>
        <v>Mountain Pine Beetle</v>
      </c>
      <c r="E4372" s="24">
        <v>5</v>
      </c>
      <c r="F4372" s="24" t="s">
        <v>16</v>
      </c>
      <c r="G4372" s="24">
        <v>162778</v>
      </c>
      <c r="H4372" s="24">
        <v>112698</v>
      </c>
    </row>
    <row r="4373" spans="1:8">
      <c r="A4373" s="24" t="str">
        <f t="shared" si="68"/>
        <v>2009_IBM_7</v>
      </c>
      <c r="B4373" s="24">
        <v>2009</v>
      </c>
      <c r="C4373" s="24" t="s">
        <v>185</v>
      </c>
      <c r="D4373" s="24" t="str">
        <f>VLOOKUP(C4373,'FHF LUT'!$A$5:$H$81,2,FALSE)</f>
        <v>Mountain Pine Beetle</v>
      </c>
      <c r="E4373" s="24">
        <v>7</v>
      </c>
      <c r="F4373" s="24" t="s">
        <v>25</v>
      </c>
      <c r="G4373" s="24">
        <v>41384</v>
      </c>
      <c r="H4373" s="24">
        <v>32463</v>
      </c>
    </row>
    <row r="4374" spans="1:8">
      <c r="A4374" s="24" t="str">
        <f t="shared" si="68"/>
        <v>2009_IBM_8</v>
      </c>
      <c r="B4374" s="24">
        <v>2009</v>
      </c>
      <c r="C4374" s="24" t="s">
        <v>185</v>
      </c>
      <c r="D4374" s="24" t="str">
        <f>VLOOKUP(C4374,'FHF LUT'!$A$5:$H$81,2,FALSE)</f>
        <v>Mountain Pine Beetle</v>
      </c>
      <c r="E4374" s="24">
        <v>8</v>
      </c>
      <c r="F4374" s="24" t="s">
        <v>29</v>
      </c>
      <c r="G4374" s="24">
        <v>1666</v>
      </c>
      <c r="H4374" s="24">
        <v>1666</v>
      </c>
    </row>
    <row r="4375" spans="1:8">
      <c r="A4375" s="24" t="str">
        <f t="shared" si="68"/>
        <v>2009_IBM_9</v>
      </c>
      <c r="B4375" s="24">
        <v>2009</v>
      </c>
      <c r="C4375" s="24" t="s">
        <v>185</v>
      </c>
      <c r="D4375" s="24" t="str">
        <f>VLOOKUP(C4375,'FHF LUT'!$A$5:$H$81,2,FALSE)</f>
        <v>Mountain Pine Beetle</v>
      </c>
      <c r="E4375" s="24">
        <v>9</v>
      </c>
      <c r="F4375" s="24" t="s">
        <v>7</v>
      </c>
      <c r="G4375" s="24">
        <v>138089</v>
      </c>
      <c r="H4375" s="24">
        <v>94570</v>
      </c>
    </row>
    <row r="4376" spans="1:8">
      <c r="A4376" s="24" t="str">
        <f t="shared" si="68"/>
        <v>2009_IBM_10</v>
      </c>
      <c r="B4376" s="24">
        <v>2009</v>
      </c>
      <c r="C4376" s="24" t="s">
        <v>185</v>
      </c>
      <c r="D4376" s="24" t="str">
        <f>VLOOKUP(C4376,'FHF LUT'!$A$5:$H$81,2,FALSE)</f>
        <v>Mountain Pine Beetle</v>
      </c>
      <c r="E4376" s="24">
        <v>10</v>
      </c>
      <c r="F4376" s="24" t="s">
        <v>18</v>
      </c>
      <c r="G4376" s="24">
        <v>3696</v>
      </c>
      <c r="H4376" s="24">
        <v>3368</v>
      </c>
    </row>
    <row r="4377" spans="1:8">
      <c r="A4377" s="24" t="str">
        <f t="shared" si="68"/>
        <v>2009_IBM_11</v>
      </c>
      <c r="B4377" s="24">
        <v>2009</v>
      </c>
      <c r="C4377" s="24" t="s">
        <v>185</v>
      </c>
      <c r="D4377" s="24" t="str">
        <f>VLOOKUP(C4377,'FHF LUT'!$A$5:$H$81,2,FALSE)</f>
        <v>Mountain Pine Beetle</v>
      </c>
      <c r="E4377" s="24">
        <v>11</v>
      </c>
      <c r="F4377" s="24" t="s">
        <v>4</v>
      </c>
      <c r="G4377" s="24">
        <v>334249</v>
      </c>
      <c r="H4377" s="24">
        <v>246750</v>
      </c>
    </row>
    <row r="4378" spans="1:8">
      <c r="A4378" s="24" t="str">
        <f t="shared" si="68"/>
        <v>2009_IBM_12</v>
      </c>
      <c r="B4378" s="24">
        <v>2009</v>
      </c>
      <c r="C4378" s="24" t="s">
        <v>185</v>
      </c>
      <c r="D4378" s="24" t="str">
        <f>VLOOKUP(C4378,'FHF LUT'!$A$5:$H$81,2,FALSE)</f>
        <v>Mountain Pine Beetle</v>
      </c>
      <c r="E4378" s="24">
        <v>12</v>
      </c>
      <c r="F4378" s="24" t="s">
        <v>11</v>
      </c>
      <c r="G4378" s="24">
        <v>27354</v>
      </c>
      <c r="H4378" s="24">
        <v>23971</v>
      </c>
    </row>
    <row r="4379" spans="1:8">
      <c r="A4379" s="24" t="str">
        <f t="shared" si="68"/>
        <v>2009_IBM_13</v>
      </c>
      <c r="B4379" s="24">
        <v>2009</v>
      </c>
      <c r="C4379" s="24" t="s">
        <v>185</v>
      </c>
      <c r="D4379" s="24" t="str">
        <f>VLOOKUP(C4379,'FHF LUT'!$A$5:$H$81,2,FALSE)</f>
        <v>Mountain Pine Beetle</v>
      </c>
      <c r="E4379" s="24">
        <v>13</v>
      </c>
      <c r="F4379" s="24" t="s">
        <v>24</v>
      </c>
      <c r="G4379" s="24">
        <v>146589</v>
      </c>
      <c r="H4379" s="24">
        <v>130360</v>
      </c>
    </row>
    <row r="4380" spans="1:8">
      <c r="A4380" s="24" t="str">
        <f t="shared" si="68"/>
        <v>2009_IBM_14</v>
      </c>
      <c r="B4380" s="24">
        <v>2009</v>
      </c>
      <c r="C4380" s="24" t="s">
        <v>185</v>
      </c>
      <c r="D4380" s="24" t="str">
        <f>VLOOKUP(C4380,'FHF LUT'!$A$5:$H$81,2,FALSE)</f>
        <v>Mountain Pine Beetle</v>
      </c>
      <c r="E4380" s="24">
        <v>14</v>
      </c>
      <c r="F4380" s="24" t="s">
        <v>30</v>
      </c>
      <c r="G4380" s="24">
        <v>642213</v>
      </c>
      <c r="H4380" s="24">
        <v>486940</v>
      </c>
    </row>
    <row r="4381" spans="1:8">
      <c r="A4381" s="24" t="str">
        <f t="shared" si="68"/>
        <v>2009_IBM_15</v>
      </c>
      <c r="B4381" s="24">
        <v>2009</v>
      </c>
      <c r="C4381" s="24" t="s">
        <v>185</v>
      </c>
      <c r="D4381" s="24" t="str">
        <f>VLOOKUP(C4381,'FHF LUT'!$A$5:$H$81,2,FALSE)</f>
        <v>Mountain Pine Beetle</v>
      </c>
      <c r="E4381" s="24">
        <v>15</v>
      </c>
      <c r="F4381" s="24" t="s">
        <v>33</v>
      </c>
      <c r="G4381" s="24">
        <v>613832</v>
      </c>
      <c r="H4381" s="24">
        <v>586532</v>
      </c>
    </row>
    <row r="4382" spans="1:8">
      <c r="A4382" s="24" t="str">
        <f t="shared" si="68"/>
        <v>2009_IBM_16</v>
      </c>
      <c r="B4382" s="24">
        <v>2009</v>
      </c>
      <c r="C4382" s="24" t="s">
        <v>185</v>
      </c>
      <c r="D4382" s="24" t="str">
        <f>VLOOKUP(C4382,'FHF LUT'!$A$5:$H$81,2,FALSE)</f>
        <v>Mountain Pine Beetle</v>
      </c>
      <c r="E4382" s="24">
        <v>16</v>
      </c>
      <c r="F4382" s="24" t="s">
        <v>12</v>
      </c>
      <c r="G4382" s="24">
        <v>20075164</v>
      </c>
      <c r="H4382" s="24">
        <v>16423752</v>
      </c>
    </row>
    <row r="4383" spans="1:8">
      <c r="A4383" s="24" t="str">
        <f t="shared" si="68"/>
        <v>2009_IBM_17</v>
      </c>
      <c r="B4383" s="24">
        <v>2009</v>
      </c>
      <c r="C4383" s="24" t="s">
        <v>185</v>
      </c>
      <c r="D4383" s="24" t="str">
        <f>VLOOKUP(C4383,'FHF LUT'!$A$5:$H$81,2,FALSE)</f>
        <v>Mountain Pine Beetle</v>
      </c>
      <c r="E4383" s="24">
        <v>17</v>
      </c>
      <c r="F4383" s="24" t="s">
        <v>32</v>
      </c>
      <c r="G4383" s="24">
        <v>177392</v>
      </c>
      <c r="H4383" s="24">
        <v>139747</v>
      </c>
    </row>
    <row r="4384" spans="1:8">
      <c r="A4384" s="24" t="str">
        <f t="shared" si="68"/>
        <v>2009_IBM_18</v>
      </c>
      <c r="B4384" s="24">
        <v>2009</v>
      </c>
      <c r="C4384" s="24" t="s">
        <v>185</v>
      </c>
      <c r="D4384" s="24" t="str">
        <f>VLOOKUP(C4384,'FHF LUT'!$A$5:$H$81,2,FALSE)</f>
        <v>Mountain Pine Beetle</v>
      </c>
      <c r="E4384" s="24">
        <v>18</v>
      </c>
      <c r="F4384" s="24" t="s">
        <v>15</v>
      </c>
      <c r="G4384" s="24">
        <v>2966037</v>
      </c>
      <c r="H4384" s="24">
        <v>1931223</v>
      </c>
    </row>
    <row r="4385" spans="1:8">
      <c r="A4385" s="24" t="str">
        <f t="shared" si="68"/>
        <v>2009_IBM_20</v>
      </c>
      <c r="B4385" s="24">
        <v>2009</v>
      </c>
      <c r="C4385" s="24" t="s">
        <v>185</v>
      </c>
      <c r="D4385" s="24" t="str">
        <f>VLOOKUP(C4385,'FHF LUT'!$A$5:$H$81,2,FALSE)</f>
        <v>Mountain Pine Beetle</v>
      </c>
      <c r="E4385" s="24">
        <v>20</v>
      </c>
      <c r="F4385" s="24" t="s">
        <v>6</v>
      </c>
      <c r="G4385" s="24">
        <v>1954921</v>
      </c>
      <c r="H4385" s="24">
        <v>1393223</v>
      </c>
    </row>
    <row r="4386" spans="1:8">
      <c r="A4386" s="24" t="str">
        <f t="shared" si="68"/>
        <v>2009_IBM_22</v>
      </c>
      <c r="B4386" s="24">
        <v>2009</v>
      </c>
      <c r="C4386" s="24" t="s">
        <v>185</v>
      </c>
      <c r="D4386" s="24" t="str">
        <f>VLOOKUP(C4386,'FHF LUT'!$A$5:$H$81,2,FALSE)</f>
        <v>Mountain Pine Beetle</v>
      </c>
      <c r="E4386" s="24">
        <v>22</v>
      </c>
      <c r="F4386" s="24" t="s">
        <v>19</v>
      </c>
      <c r="G4386" s="24">
        <v>777309</v>
      </c>
      <c r="H4386" s="24">
        <v>521804</v>
      </c>
    </row>
    <row r="4387" spans="1:8">
      <c r="A4387" s="24" t="str">
        <f t="shared" si="68"/>
        <v>2009_IBM_23</v>
      </c>
      <c r="B4387" s="24">
        <v>2009</v>
      </c>
      <c r="C4387" s="24" t="s">
        <v>185</v>
      </c>
      <c r="D4387" s="24" t="str">
        <f>VLOOKUP(C4387,'FHF LUT'!$A$5:$H$81,2,FALSE)</f>
        <v>Mountain Pine Beetle</v>
      </c>
      <c r="E4387" s="24">
        <v>23</v>
      </c>
      <c r="F4387" s="24" t="s">
        <v>27</v>
      </c>
      <c r="G4387" s="24">
        <v>24297</v>
      </c>
      <c r="H4387" s="24">
        <v>18269</v>
      </c>
    </row>
    <row r="4388" spans="1:8">
      <c r="A4388" s="24" t="str">
        <f t="shared" si="68"/>
        <v>2009_IBM_24</v>
      </c>
      <c r="B4388" s="24">
        <v>2009</v>
      </c>
      <c r="C4388" s="24" t="s">
        <v>185</v>
      </c>
      <c r="D4388" s="24" t="str">
        <f>VLOOKUP(C4388,'FHF LUT'!$A$5:$H$81,2,FALSE)</f>
        <v>Mountain Pine Beetle</v>
      </c>
      <c r="E4388" s="24">
        <v>24</v>
      </c>
      <c r="F4388" s="24" t="s">
        <v>17</v>
      </c>
      <c r="G4388" s="24">
        <v>5431976</v>
      </c>
      <c r="H4388" s="24">
        <v>4373983</v>
      </c>
    </row>
    <row r="4389" spans="1:8">
      <c r="A4389" s="24" t="str">
        <f t="shared" si="68"/>
        <v>2009_IBM_25</v>
      </c>
      <c r="B4389" s="24">
        <v>2009</v>
      </c>
      <c r="C4389" s="24" t="s">
        <v>185</v>
      </c>
      <c r="D4389" s="24" t="str">
        <f>VLOOKUP(C4389,'FHF LUT'!$A$5:$H$81,2,FALSE)</f>
        <v>Mountain Pine Beetle</v>
      </c>
      <c r="E4389" s="24">
        <v>25</v>
      </c>
      <c r="F4389" s="24" t="s">
        <v>23</v>
      </c>
      <c r="G4389" s="24">
        <v>0</v>
      </c>
      <c r="H4389" s="24">
        <v>0</v>
      </c>
    </row>
    <row r="4390" spans="1:8">
      <c r="A4390" s="24" t="str">
        <f t="shared" si="68"/>
        <v>2009_IBM_26</v>
      </c>
      <c r="B4390" s="24">
        <v>2009</v>
      </c>
      <c r="C4390" s="24" t="s">
        <v>185</v>
      </c>
      <c r="D4390" s="24" t="str">
        <f>VLOOKUP(C4390,'FHF LUT'!$A$5:$H$81,2,FALSE)</f>
        <v>Mountain Pine Beetle</v>
      </c>
      <c r="E4390" s="24">
        <v>26</v>
      </c>
      <c r="F4390" s="24" t="s">
        <v>14</v>
      </c>
      <c r="G4390" s="24">
        <v>136986</v>
      </c>
      <c r="H4390" s="24">
        <v>107635</v>
      </c>
    </row>
    <row r="4391" spans="1:8">
      <c r="A4391" s="24" t="str">
        <f t="shared" si="68"/>
        <v>2009_IBM_27</v>
      </c>
      <c r="B4391" s="24">
        <v>2009</v>
      </c>
      <c r="C4391" s="24" t="s">
        <v>185</v>
      </c>
      <c r="D4391" s="24" t="str">
        <f>VLOOKUP(C4391,'FHF LUT'!$A$5:$H$81,2,FALSE)</f>
        <v>Mountain Pine Beetle</v>
      </c>
      <c r="E4391" s="24">
        <v>27</v>
      </c>
      <c r="F4391" s="24" t="s">
        <v>21</v>
      </c>
      <c r="G4391" s="24">
        <v>2392</v>
      </c>
      <c r="H4391" s="24">
        <v>1862</v>
      </c>
    </row>
    <row r="4392" spans="1:8">
      <c r="A4392" s="24" t="str">
        <f t="shared" si="68"/>
        <v>2009_IBM_29</v>
      </c>
      <c r="B4392" s="24">
        <v>2009</v>
      </c>
      <c r="C4392" s="24" t="s">
        <v>185</v>
      </c>
      <c r="D4392" s="24" t="str">
        <f>VLOOKUP(C4392,'FHF LUT'!$A$5:$H$81,2,FALSE)</f>
        <v>Mountain Pine Beetle</v>
      </c>
      <c r="E4392" s="24">
        <v>29</v>
      </c>
      <c r="F4392" s="24" t="s">
        <v>9</v>
      </c>
      <c r="G4392" s="24">
        <v>1629384</v>
      </c>
      <c r="H4392" s="24">
        <v>1341750</v>
      </c>
    </row>
    <row r="4393" spans="1:8">
      <c r="A4393" s="24" t="str">
        <f t="shared" si="68"/>
        <v>2009_IBM_30</v>
      </c>
      <c r="B4393" s="24">
        <v>2009</v>
      </c>
      <c r="C4393" s="24" t="s">
        <v>185</v>
      </c>
      <c r="D4393" s="24" t="str">
        <f>VLOOKUP(C4393,'FHF LUT'!$A$5:$H$81,2,FALSE)</f>
        <v>Mountain Pine Beetle</v>
      </c>
      <c r="E4393" s="24">
        <v>30</v>
      </c>
      <c r="F4393" s="24" t="s">
        <v>35</v>
      </c>
      <c r="G4393" s="24">
        <v>18836</v>
      </c>
      <c r="H4393" s="24">
        <v>16861</v>
      </c>
    </row>
    <row r="4394" spans="1:8">
      <c r="A4394" s="24" t="str">
        <f t="shared" si="68"/>
        <v>2009_IBM_31</v>
      </c>
      <c r="B4394" s="24">
        <v>2009</v>
      </c>
      <c r="C4394" s="24" t="s">
        <v>185</v>
      </c>
      <c r="D4394" s="24" t="str">
        <f>VLOOKUP(C4394,'FHF LUT'!$A$5:$H$81,2,FALSE)</f>
        <v>Mountain Pine Beetle</v>
      </c>
      <c r="E4394" s="24">
        <v>31</v>
      </c>
      <c r="F4394" s="24" t="s">
        <v>34</v>
      </c>
      <c r="G4394" s="24">
        <v>3206</v>
      </c>
      <c r="H4394" s="24">
        <v>2968</v>
      </c>
    </row>
    <row r="4395" spans="1:8">
      <c r="A4395" s="24" t="str">
        <f t="shared" si="68"/>
        <v>2009_IBM_38</v>
      </c>
      <c r="B4395" s="24">
        <v>2009</v>
      </c>
      <c r="C4395" s="24" t="s">
        <v>185</v>
      </c>
      <c r="D4395" s="24" t="str">
        <f>VLOOKUP(C4395,'FHF LUT'!$A$5:$H$81,2,FALSE)</f>
        <v>Mountain Pine Beetle</v>
      </c>
      <c r="E4395" s="24">
        <v>38</v>
      </c>
      <c r="F4395" s="24" t="s">
        <v>8</v>
      </c>
      <c r="G4395" s="24">
        <v>0</v>
      </c>
      <c r="H4395" s="24">
        <v>0</v>
      </c>
    </row>
    <row r="4396" spans="1:8">
      <c r="A4396" s="24" t="str">
        <f t="shared" si="68"/>
        <v>2009_IBM_39</v>
      </c>
      <c r="B4396" s="24">
        <v>2009</v>
      </c>
      <c r="C4396" s="24" t="s">
        <v>185</v>
      </c>
      <c r="D4396" s="24" t="str">
        <f>VLOOKUP(C4396,'FHF LUT'!$A$5:$H$81,2,FALSE)</f>
        <v>Mountain Pine Beetle</v>
      </c>
      <c r="E4396" s="24">
        <v>39</v>
      </c>
      <c r="F4396" s="24" t="s">
        <v>36</v>
      </c>
      <c r="G4396" s="24">
        <v>0</v>
      </c>
      <c r="H4396" s="24">
        <v>0</v>
      </c>
    </row>
    <row r="4397" spans="1:8">
      <c r="A4397" s="24" t="str">
        <f t="shared" si="68"/>
        <v>2009_IBM_40</v>
      </c>
      <c r="B4397" s="24">
        <v>2009</v>
      </c>
      <c r="C4397" s="24" t="s">
        <v>185</v>
      </c>
      <c r="D4397" s="24" t="str">
        <f>VLOOKUP(C4397,'FHF LUT'!$A$5:$H$81,2,FALSE)</f>
        <v>Mountain Pine Beetle</v>
      </c>
      <c r="E4397" s="24">
        <v>40</v>
      </c>
      <c r="F4397" s="24" t="s">
        <v>31</v>
      </c>
      <c r="G4397" s="24">
        <v>864390</v>
      </c>
      <c r="H4397" s="24">
        <v>732250</v>
      </c>
    </row>
    <row r="4398" spans="1:8">
      <c r="A4398" s="24" t="str">
        <f t="shared" si="68"/>
        <v>2009_IBM_41</v>
      </c>
      <c r="B4398" s="24">
        <v>2009</v>
      </c>
      <c r="C4398" s="24" t="s">
        <v>185</v>
      </c>
      <c r="D4398" s="24" t="str">
        <f>VLOOKUP(C4398,'FHF LUT'!$A$5:$H$81,2,FALSE)</f>
        <v>Mountain Pine Beetle</v>
      </c>
      <c r="E4398" s="24">
        <v>41</v>
      </c>
      <c r="F4398" s="24" t="s">
        <v>26</v>
      </c>
      <c r="G4398" s="24">
        <v>1239650</v>
      </c>
      <c r="H4398" s="24">
        <v>1003425</v>
      </c>
    </row>
    <row r="4399" spans="1:8">
      <c r="A4399" s="24" t="str">
        <f t="shared" si="68"/>
        <v>2009_IBM_43</v>
      </c>
      <c r="B4399" s="24">
        <v>2009</v>
      </c>
      <c r="C4399" s="24" t="s">
        <v>185</v>
      </c>
      <c r="D4399" s="24" t="str">
        <f>VLOOKUP(C4399,'FHF LUT'!$A$5:$H$81,2,FALSE)</f>
        <v>Mountain Pine Beetle</v>
      </c>
      <c r="E4399" s="24">
        <v>43</v>
      </c>
      <c r="F4399" s="24" t="s">
        <v>20</v>
      </c>
      <c r="G4399" s="24">
        <v>0</v>
      </c>
      <c r="H4399" s="24">
        <v>0</v>
      </c>
    </row>
    <row r="4400" spans="1:8">
      <c r="A4400" s="24" t="str">
        <f t="shared" si="68"/>
        <v>2009_IBM_44</v>
      </c>
      <c r="B4400" s="24">
        <v>2009</v>
      </c>
      <c r="C4400" s="24" t="s">
        <v>185</v>
      </c>
      <c r="D4400" s="24" t="str">
        <f>VLOOKUP(C4400,'FHF LUT'!$A$5:$H$81,2,FALSE)</f>
        <v>Mountain Pine Beetle</v>
      </c>
      <c r="E4400" s="24">
        <v>44</v>
      </c>
      <c r="F4400" s="24" t="s">
        <v>3</v>
      </c>
      <c r="G4400" s="24">
        <v>0</v>
      </c>
      <c r="H4400" s="24">
        <v>0</v>
      </c>
    </row>
    <row r="4401" spans="1:8">
      <c r="A4401" s="24" t="str">
        <f t="shared" si="68"/>
        <v>2009_IBM_45</v>
      </c>
      <c r="B4401" s="24">
        <v>2009</v>
      </c>
      <c r="C4401" s="24" t="s">
        <v>185</v>
      </c>
      <c r="D4401" s="24" t="str">
        <f>VLOOKUP(C4401,'FHF LUT'!$A$5:$H$81,2,FALSE)</f>
        <v>Mountain Pine Beetle</v>
      </c>
      <c r="E4401" s="24">
        <v>45</v>
      </c>
      <c r="F4401" s="24" t="s">
        <v>5</v>
      </c>
      <c r="G4401" s="24">
        <v>30370</v>
      </c>
      <c r="H4401" s="24">
        <v>25859</v>
      </c>
    </row>
    <row r="4402" spans="1:8">
      <c r="A4402" s="24" t="str">
        <f t="shared" si="68"/>
        <v>2009_IBM_46</v>
      </c>
      <c r="B4402" s="24">
        <v>2009</v>
      </c>
      <c r="C4402" s="24" t="s">
        <v>185</v>
      </c>
      <c r="D4402" s="24" t="str">
        <f>VLOOKUP(C4402,'FHF LUT'!$A$5:$H$81,2,FALSE)</f>
        <v>Mountain Pine Beetle</v>
      </c>
      <c r="E4402" s="24">
        <v>46</v>
      </c>
      <c r="F4402" s="24" t="s">
        <v>234</v>
      </c>
      <c r="G4402" s="24">
        <v>0</v>
      </c>
      <c r="H4402" s="24">
        <v>0</v>
      </c>
    </row>
    <row r="4403" spans="1:8">
      <c r="A4403" s="24" t="str">
        <f t="shared" si="68"/>
        <v>2009_IBM_47</v>
      </c>
      <c r="B4403" s="24">
        <v>2009</v>
      </c>
      <c r="C4403" s="24" t="s">
        <v>185</v>
      </c>
      <c r="D4403" s="24" t="str">
        <f>VLOOKUP(C4403,'FHF LUT'!$A$5:$H$81,2,FALSE)</f>
        <v>Mountain Pine Beetle</v>
      </c>
      <c r="E4403" s="24">
        <v>47</v>
      </c>
      <c r="F4403" s="24" t="s">
        <v>233</v>
      </c>
      <c r="G4403" s="24">
        <v>0</v>
      </c>
      <c r="H4403" s="24">
        <v>0</v>
      </c>
    </row>
    <row r="4404" spans="1:8">
      <c r="A4404" s="24" t="str">
        <f t="shared" si="68"/>
        <v>2009_IBM_48</v>
      </c>
      <c r="B4404" s="24">
        <v>2009</v>
      </c>
      <c r="C4404" s="24" t="s">
        <v>185</v>
      </c>
      <c r="D4404" s="24" t="str">
        <f>VLOOKUP(C4404,'FHF LUT'!$A$5:$H$81,2,FALSE)</f>
        <v>Mountain Pine Beetle</v>
      </c>
      <c r="E4404" s="24">
        <v>48</v>
      </c>
      <c r="F4404" s="24" t="s">
        <v>235</v>
      </c>
      <c r="G4404" s="24">
        <v>0</v>
      </c>
      <c r="H4404" s="24">
        <v>0</v>
      </c>
    </row>
    <row r="4405" spans="1:8">
      <c r="A4405" s="24" t="str">
        <f t="shared" si="68"/>
        <v>2009_IBP_1</v>
      </c>
      <c r="B4405" s="24">
        <v>2009</v>
      </c>
      <c r="C4405" s="24" t="s">
        <v>197</v>
      </c>
      <c r="D4405" s="24" t="str">
        <f>VLOOKUP(C4405,'FHF LUT'!$A$5:$H$81,2,FALSE)</f>
        <v>Twig Beetle</v>
      </c>
      <c r="E4405" s="24">
        <v>1</v>
      </c>
      <c r="F4405" s="24" t="s">
        <v>10</v>
      </c>
      <c r="G4405" s="24">
        <v>0</v>
      </c>
      <c r="H4405" s="24">
        <v>0</v>
      </c>
    </row>
    <row r="4406" spans="1:8">
      <c r="A4406" s="24" t="str">
        <f t="shared" si="68"/>
        <v>2009_IBP_2</v>
      </c>
      <c r="B4406" s="24">
        <v>2009</v>
      </c>
      <c r="C4406" s="24" t="s">
        <v>197</v>
      </c>
      <c r="D4406" s="24" t="str">
        <f>VLOOKUP(C4406,'FHF LUT'!$A$5:$H$81,2,FALSE)</f>
        <v>Twig Beetle</v>
      </c>
      <c r="E4406" s="24">
        <v>2</v>
      </c>
      <c r="F4406" s="24" t="s">
        <v>22</v>
      </c>
      <c r="G4406" s="24">
        <v>0</v>
      </c>
      <c r="H4406" s="24">
        <v>0</v>
      </c>
    </row>
    <row r="4407" spans="1:8">
      <c r="A4407" s="24" t="str">
        <f t="shared" si="68"/>
        <v>2009_IBP_3</v>
      </c>
      <c r="B4407" s="24">
        <v>2009</v>
      </c>
      <c r="C4407" s="24" t="s">
        <v>197</v>
      </c>
      <c r="D4407" s="24" t="str">
        <f>VLOOKUP(C4407,'FHF LUT'!$A$5:$H$81,2,FALSE)</f>
        <v>Twig Beetle</v>
      </c>
      <c r="E4407" s="24">
        <v>3</v>
      </c>
      <c r="F4407" s="24" t="s">
        <v>13</v>
      </c>
      <c r="G4407" s="24">
        <v>0</v>
      </c>
      <c r="H4407" s="24">
        <v>0</v>
      </c>
    </row>
    <row r="4408" spans="1:8">
      <c r="A4408" s="24" t="str">
        <f t="shared" si="68"/>
        <v>2009_IBP_4</v>
      </c>
      <c r="B4408" s="24">
        <v>2009</v>
      </c>
      <c r="C4408" s="24" t="s">
        <v>197</v>
      </c>
      <c r="D4408" s="24" t="str">
        <f>VLOOKUP(C4408,'FHF LUT'!$A$5:$H$81,2,FALSE)</f>
        <v>Twig Beetle</v>
      </c>
      <c r="E4408" s="24">
        <v>4</v>
      </c>
      <c r="F4408" s="24" t="s">
        <v>28</v>
      </c>
      <c r="G4408" s="24">
        <v>0</v>
      </c>
      <c r="H4408" s="24">
        <v>0</v>
      </c>
    </row>
    <row r="4409" spans="1:8">
      <c r="A4409" s="24" t="str">
        <f t="shared" si="68"/>
        <v>2009_IBP_5</v>
      </c>
      <c r="B4409" s="24">
        <v>2009</v>
      </c>
      <c r="C4409" s="24" t="s">
        <v>197</v>
      </c>
      <c r="D4409" s="24" t="str">
        <f>VLOOKUP(C4409,'FHF LUT'!$A$5:$H$81,2,FALSE)</f>
        <v>Twig Beetle</v>
      </c>
      <c r="E4409" s="24">
        <v>5</v>
      </c>
      <c r="F4409" s="24" t="s">
        <v>16</v>
      </c>
      <c r="G4409" s="24">
        <v>0</v>
      </c>
      <c r="H4409" s="24">
        <v>0</v>
      </c>
    </row>
    <row r="4410" spans="1:8">
      <c r="A4410" s="24" t="str">
        <f t="shared" si="68"/>
        <v>2009_IBP_7</v>
      </c>
      <c r="B4410" s="24">
        <v>2009</v>
      </c>
      <c r="C4410" s="24" t="s">
        <v>197</v>
      </c>
      <c r="D4410" s="24" t="str">
        <f>VLOOKUP(C4410,'FHF LUT'!$A$5:$H$81,2,FALSE)</f>
        <v>Twig Beetle</v>
      </c>
      <c r="E4410" s="24">
        <v>7</v>
      </c>
      <c r="F4410" s="24" t="s">
        <v>25</v>
      </c>
      <c r="G4410" s="24">
        <v>0</v>
      </c>
      <c r="H4410" s="24">
        <v>0</v>
      </c>
    </row>
    <row r="4411" spans="1:8">
      <c r="A4411" s="24" t="str">
        <f t="shared" si="68"/>
        <v>2009_IBP_8</v>
      </c>
      <c r="B4411" s="24">
        <v>2009</v>
      </c>
      <c r="C4411" s="24" t="s">
        <v>197</v>
      </c>
      <c r="D4411" s="24" t="str">
        <f>VLOOKUP(C4411,'FHF LUT'!$A$5:$H$81,2,FALSE)</f>
        <v>Twig Beetle</v>
      </c>
      <c r="E4411" s="24">
        <v>8</v>
      </c>
      <c r="F4411" s="24" t="s">
        <v>29</v>
      </c>
      <c r="G4411" s="24">
        <v>0</v>
      </c>
      <c r="H4411" s="24">
        <v>0</v>
      </c>
    </row>
    <row r="4412" spans="1:8">
      <c r="A4412" s="24" t="str">
        <f t="shared" si="68"/>
        <v>2009_IBP_9</v>
      </c>
      <c r="B4412" s="24">
        <v>2009</v>
      </c>
      <c r="C4412" s="24" t="s">
        <v>197</v>
      </c>
      <c r="D4412" s="24" t="str">
        <f>VLOOKUP(C4412,'FHF LUT'!$A$5:$H$81,2,FALSE)</f>
        <v>Twig Beetle</v>
      </c>
      <c r="E4412" s="24">
        <v>9</v>
      </c>
      <c r="F4412" s="24" t="s">
        <v>7</v>
      </c>
      <c r="G4412" s="24">
        <v>0</v>
      </c>
      <c r="H4412" s="24">
        <v>0</v>
      </c>
    </row>
    <row r="4413" spans="1:8">
      <c r="A4413" s="24" t="str">
        <f t="shared" si="68"/>
        <v>2009_IBP_10</v>
      </c>
      <c r="B4413" s="24">
        <v>2009</v>
      </c>
      <c r="C4413" s="24" t="s">
        <v>197</v>
      </c>
      <c r="D4413" s="24" t="str">
        <f>VLOOKUP(C4413,'FHF LUT'!$A$5:$H$81,2,FALSE)</f>
        <v>Twig Beetle</v>
      </c>
      <c r="E4413" s="24">
        <v>10</v>
      </c>
      <c r="F4413" s="24" t="s">
        <v>18</v>
      </c>
      <c r="G4413" s="24">
        <v>0</v>
      </c>
      <c r="H4413" s="24">
        <v>0</v>
      </c>
    </row>
    <row r="4414" spans="1:8">
      <c r="A4414" s="24" t="str">
        <f t="shared" si="68"/>
        <v>2009_IBP_11</v>
      </c>
      <c r="B4414" s="24">
        <v>2009</v>
      </c>
      <c r="C4414" s="24" t="s">
        <v>197</v>
      </c>
      <c r="D4414" s="24" t="str">
        <f>VLOOKUP(C4414,'FHF LUT'!$A$5:$H$81,2,FALSE)</f>
        <v>Twig Beetle</v>
      </c>
      <c r="E4414" s="24">
        <v>11</v>
      </c>
      <c r="F4414" s="24" t="s">
        <v>4</v>
      </c>
      <c r="G4414" s="24">
        <v>0</v>
      </c>
      <c r="H4414" s="24">
        <v>0</v>
      </c>
    </row>
    <row r="4415" spans="1:8">
      <c r="A4415" s="24" t="str">
        <f t="shared" si="68"/>
        <v>2009_IBP_12</v>
      </c>
      <c r="B4415" s="24">
        <v>2009</v>
      </c>
      <c r="C4415" s="24" t="s">
        <v>197</v>
      </c>
      <c r="D4415" s="24" t="str">
        <f>VLOOKUP(C4415,'FHF LUT'!$A$5:$H$81,2,FALSE)</f>
        <v>Twig Beetle</v>
      </c>
      <c r="E4415" s="24">
        <v>12</v>
      </c>
      <c r="F4415" s="24" t="s">
        <v>11</v>
      </c>
      <c r="G4415" s="24">
        <v>0</v>
      </c>
      <c r="H4415" s="24">
        <v>0</v>
      </c>
    </row>
    <row r="4416" spans="1:8">
      <c r="A4416" s="24" t="str">
        <f t="shared" si="68"/>
        <v>2009_IBP_13</v>
      </c>
      <c r="B4416" s="24">
        <v>2009</v>
      </c>
      <c r="C4416" s="24" t="s">
        <v>197</v>
      </c>
      <c r="D4416" s="24" t="str">
        <f>VLOOKUP(C4416,'FHF LUT'!$A$5:$H$81,2,FALSE)</f>
        <v>Twig Beetle</v>
      </c>
      <c r="E4416" s="24">
        <v>13</v>
      </c>
      <c r="F4416" s="24" t="s">
        <v>24</v>
      </c>
      <c r="G4416" s="24">
        <v>0</v>
      </c>
      <c r="H4416" s="24">
        <v>0</v>
      </c>
    </row>
    <row r="4417" spans="1:8">
      <c r="A4417" s="24" t="str">
        <f t="shared" si="68"/>
        <v>2009_IBP_14</v>
      </c>
      <c r="B4417" s="24">
        <v>2009</v>
      </c>
      <c r="C4417" s="24" t="s">
        <v>197</v>
      </c>
      <c r="D4417" s="24" t="str">
        <f>VLOOKUP(C4417,'FHF LUT'!$A$5:$H$81,2,FALSE)</f>
        <v>Twig Beetle</v>
      </c>
      <c r="E4417" s="24">
        <v>14</v>
      </c>
      <c r="F4417" s="24" t="s">
        <v>30</v>
      </c>
      <c r="G4417" s="24">
        <v>0</v>
      </c>
      <c r="H4417" s="24">
        <v>0</v>
      </c>
    </row>
    <row r="4418" spans="1:8">
      <c r="A4418" s="24" t="str">
        <f t="shared" si="68"/>
        <v>2009_IBP_15</v>
      </c>
      <c r="B4418" s="24">
        <v>2009</v>
      </c>
      <c r="C4418" s="24" t="s">
        <v>197</v>
      </c>
      <c r="D4418" s="24" t="str">
        <f>VLOOKUP(C4418,'FHF LUT'!$A$5:$H$81,2,FALSE)</f>
        <v>Twig Beetle</v>
      </c>
      <c r="E4418" s="24">
        <v>15</v>
      </c>
      <c r="F4418" s="24" t="s">
        <v>33</v>
      </c>
      <c r="G4418" s="24">
        <v>0</v>
      </c>
      <c r="H4418" s="24">
        <v>0</v>
      </c>
    </row>
    <row r="4419" spans="1:8">
      <c r="A4419" s="24" t="str">
        <f t="shared" ref="A4419:A4482" si="69">CONCATENATE(B4419,"_",C4419,"_",E4419)</f>
        <v>2009_IBP_16</v>
      </c>
      <c r="B4419" s="24">
        <v>2009</v>
      </c>
      <c r="C4419" s="24" t="s">
        <v>197</v>
      </c>
      <c r="D4419" s="24" t="str">
        <f>VLOOKUP(C4419,'FHF LUT'!$A$5:$H$81,2,FALSE)</f>
        <v>Twig Beetle</v>
      </c>
      <c r="E4419" s="24">
        <v>16</v>
      </c>
      <c r="F4419" s="24" t="s">
        <v>12</v>
      </c>
      <c r="G4419" s="24">
        <v>0</v>
      </c>
      <c r="H4419" s="24">
        <v>0</v>
      </c>
    </row>
    <row r="4420" spans="1:8">
      <c r="A4420" s="24" t="str">
        <f t="shared" si="69"/>
        <v>2009_IBP_17</v>
      </c>
      <c r="B4420" s="24">
        <v>2009</v>
      </c>
      <c r="C4420" s="24" t="s">
        <v>197</v>
      </c>
      <c r="D4420" s="24" t="str">
        <f>VLOOKUP(C4420,'FHF LUT'!$A$5:$H$81,2,FALSE)</f>
        <v>Twig Beetle</v>
      </c>
      <c r="E4420" s="24">
        <v>17</v>
      </c>
      <c r="F4420" s="24" t="s">
        <v>32</v>
      </c>
      <c r="G4420" s="24">
        <v>0</v>
      </c>
      <c r="H4420" s="24">
        <v>0</v>
      </c>
    </row>
    <row r="4421" spans="1:8">
      <c r="A4421" s="24" t="str">
        <f t="shared" si="69"/>
        <v>2009_IBP_18</v>
      </c>
      <c r="B4421" s="24">
        <v>2009</v>
      </c>
      <c r="C4421" s="24" t="s">
        <v>197</v>
      </c>
      <c r="D4421" s="24" t="str">
        <f>VLOOKUP(C4421,'FHF LUT'!$A$5:$H$81,2,FALSE)</f>
        <v>Twig Beetle</v>
      </c>
      <c r="E4421" s="24">
        <v>18</v>
      </c>
      <c r="F4421" s="24" t="s">
        <v>15</v>
      </c>
      <c r="G4421" s="24">
        <v>0</v>
      </c>
      <c r="H4421" s="24">
        <v>0</v>
      </c>
    </row>
    <row r="4422" spans="1:8">
      <c r="A4422" s="24" t="str">
        <f t="shared" si="69"/>
        <v>2009_IBP_20</v>
      </c>
      <c r="B4422" s="24">
        <v>2009</v>
      </c>
      <c r="C4422" s="24" t="s">
        <v>197</v>
      </c>
      <c r="D4422" s="24" t="str">
        <f>VLOOKUP(C4422,'FHF LUT'!$A$5:$H$81,2,FALSE)</f>
        <v>Twig Beetle</v>
      </c>
      <c r="E4422" s="24">
        <v>20</v>
      </c>
      <c r="F4422" s="24" t="s">
        <v>6</v>
      </c>
      <c r="G4422" s="24">
        <v>0</v>
      </c>
      <c r="H4422" s="24">
        <v>0</v>
      </c>
    </row>
    <row r="4423" spans="1:8">
      <c r="A4423" s="24" t="str">
        <f t="shared" si="69"/>
        <v>2009_IBP_22</v>
      </c>
      <c r="B4423" s="24">
        <v>2009</v>
      </c>
      <c r="C4423" s="24" t="s">
        <v>197</v>
      </c>
      <c r="D4423" s="24" t="str">
        <f>VLOOKUP(C4423,'FHF LUT'!$A$5:$H$81,2,FALSE)</f>
        <v>Twig Beetle</v>
      </c>
      <c r="E4423" s="24">
        <v>22</v>
      </c>
      <c r="F4423" s="24" t="s">
        <v>19</v>
      </c>
      <c r="G4423" s="24">
        <v>0</v>
      </c>
      <c r="H4423" s="24">
        <v>0</v>
      </c>
    </row>
    <row r="4424" spans="1:8">
      <c r="A4424" s="24" t="str">
        <f t="shared" si="69"/>
        <v>2009_IBP_23</v>
      </c>
      <c r="B4424" s="24">
        <v>2009</v>
      </c>
      <c r="C4424" s="24" t="s">
        <v>197</v>
      </c>
      <c r="D4424" s="24" t="str">
        <f>VLOOKUP(C4424,'FHF LUT'!$A$5:$H$81,2,FALSE)</f>
        <v>Twig Beetle</v>
      </c>
      <c r="E4424" s="24">
        <v>23</v>
      </c>
      <c r="F4424" s="24" t="s">
        <v>27</v>
      </c>
      <c r="G4424" s="24">
        <v>0</v>
      </c>
      <c r="H4424" s="24">
        <v>0</v>
      </c>
    </row>
    <row r="4425" spans="1:8">
      <c r="A4425" s="24" t="str">
        <f t="shared" si="69"/>
        <v>2009_IBP_24</v>
      </c>
      <c r="B4425" s="24">
        <v>2009</v>
      </c>
      <c r="C4425" s="24" t="s">
        <v>197</v>
      </c>
      <c r="D4425" s="24" t="str">
        <f>VLOOKUP(C4425,'FHF LUT'!$A$5:$H$81,2,FALSE)</f>
        <v>Twig Beetle</v>
      </c>
      <c r="E4425" s="24">
        <v>24</v>
      </c>
      <c r="F4425" s="24" t="s">
        <v>17</v>
      </c>
      <c r="G4425" s="24">
        <v>0</v>
      </c>
      <c r="H4425" s="24">
        <v>0</v>
      </c>
    </row>
    <row r="4426" spans="1:8">
      <c r="A4426" s="24" t="str">
        <f t="shared" si="69"/>
        <v>2009_IBP_25</v>
      </c>
      <c r="B4426" s="24">
        <v>2009</v>
      </c>
      <c r="C4426" s="24" t="s">
        <v>197</v>
      </c>
      <c r="D4426" s="24" t="str">
        <f>VLOOKUP(C4426,'FHF LUT'!$A$5:$H$81,2,FALSE)</f>
        <v>Twig Beetle</v>
      </c>
      <c r="E4426" s="24">
        <v>25</v>
      </c>
      <c r="F4426" s="24" t="s">
        <v>23</v>
      </c>
      <c r="G4426" s="24">
        <v>0</v>
      </c>
      <c r="H4426" s="24">
        <v>0</v>
      </c>
    </row>
    <row r="4427" spans="1:8">
      <c r="A4427" s="24" t="str">
        <f t="shared" si="69"/>
        <v>2009_IBP_26</v>
      </c>
      <c r="B4427" s="24">
        <v>2009</v>
      </c>
      <c r="C4427" s="24" t="s">
        <v>197</v>
      </c>
      <c r="D4427" s="24" t="str">
        <f>VLOOKUP(C4427,'FHF LUT'!$A$5:$H$81,2,FALSE)</f>
        <v>Twig Beetle</v>
      </c>
      <c r="E4427" s="24">
        <v>26</v>
      </c>
      <c r="F4427" s="24" t="s">
        <v>14</v>
      </c>
      <c r="G4427" s="24">
        <v>0</v>
      </c>
      <c r="H4427" s="24">
        <v>0</v>
      </c>
    </row>
    <row r="4428" spans="1:8">
      <c r="A4428" s="24" t="str">
        <f t="shared" si="69"/>
        <v>2009_IBP_27</v>
      </c>
      <c r="B4428" s="24">
        <v>2009</v>
      </c>
      <c r="C4428" s="24" t="s">
        <v>197</v>
      </c>
      <c r="D4428" s="24" t="str">
        <f>VLOOKUP(C4428,'FHF LUT'!$A$5:$H$81,2,FALSE)</f>
        <v>Twig Beetle</v>
      </c>
      <c r="E4428" s="24">
        <v>27</v>
      </c>
      <c r="F4428" s="24" t="s">
        <v>21</v>
      </c>
      <c r="G4428" s="24">
        <v>0</v>
      </c>
      <c r="H4428" s="24">
        <v>0</v>
      </c>
    </row>
    <row r="4429" spans="1:8">
      <c r="A4429" s="24" t="str">
        <f t="shared" si="69"/>
        <v>2009_IBP_29</v>
      </c>
      <c r="B4429" s="24">
        <v>2009</v>
      </c>
      <c r="C4429" s="24" t="s">
        <v>197</v>
      </c>
      <c r="D4429" s="24" t="str">
        <f>VLOOKUP(C4429,'FHF LUT'!$A$5:$H$81,2,FALSE)</f>
        <v>Twig Beetle</v>
      </c>
      <c r="E4429" s="24">
        <v>29</v>
      </c>
      <c r="F4429" s="24" t="s">
        <v>9</v>
      </c>
      <c r="G4429" s="24">
        <v>0</v>
      </c>
      <c r="H4429" s="24">
        <v>0</v>
      </c>
    </row>
    <row r="4430" spans="1:8">
      <c r="A4430" s="24" t="str">
        <f t="shared" si="69"/>
        <v>2009_IBP_30</v>
      </c>
      <c r="B4430" s="24">
        <v>2009</v>
      </c>
      <c r="C4430" s="24" t="s">
        <v>197</v>
      </c>
      <c r="D4430" s="24" t="str">
        <f>VLOOKUP(C4430,'FHF LUT'!$A$5:$H$81,2,FALSE)</f>
        <v>Twig Beetle</v>
      </c>
      <c r="E4430" s="24">
        <v>30</v>
      </c>
      <c r="F4430" s="24" t="s">
        <v>35</v>
      </c>
      <c r="G4430" s="24">
        <v>0</v>
      </c>
      <c r="H4430" s="24">
        <v>0</v>
      </c>
    </row>
    <row r="4431" spans="1:8">
      <c r="A4431" s="24" t="str">
        <f t="shared" si="69"/>
        <v>2009_IBP_31</v>
      </c>
      <c r="B4431" s="24">
        <v>2009</v>
      </c>
      <c r="C4431" s="24" t="s">
        <v>197</v>
      </c>
      <c r="D4431" s="24" t="str">
        <f>VLOOKUP(C4431,'FHF LUT'!$A$5:$H$81,2,FALSE)</f>
        <v>Twig Beetle</v>
      </c>
      <c r="E4431" s="24">
        <v>31</v>
      </c>
      <c r="F4431" s="24" t="s">
        <v>34</v>
      </c>
      <c r="G4431" s="24">
        <v>0</v>
      </c>
      <c r="H4431" s="24">
        <v>0</v>
      </c>
    </row>
    <row r="4432" spans="1:8">
      <c r="A4432" s="24" t="str">
        <f t="shared" si="69"/>
        <v>2009_IBP_38</v>
      </c>
      <c r="B4432" s="24">
        <v>2009</v>
      </c>
      <c r="C4432" s="24" t="s">
        <v>197</v>
      </c>
      <c r="D4432" s="24" t="str">
        <f>VLOOKUP(C4432,'FHF LUT'!$A$5:$H$81,2,FALSE)</f>
        <v>Twig Beetle</v>
      </c>
      <c r="E4432" s="24">
        <v>38</v>
      </c>
      <c r="F4432" s="24" t="s">
        <v>8</v>
      </c>
      <c r="G4432" s="24">
        <v>0</v>
      </c>
      <c r="H4432" s="24">
        <v>0</v>
      </c>
    </row>
    <row r="4433" spans="1:8">
      <c r="A4433" s="24" t="str">
        <f t="shared" si="69"/>
        <v>2009_IBP_39</v>
      </c>
      <c r="B4433" s="24">
        <v>2009</v>
      </c>
      <c r="C4433" s="24" t="s">
        <v>197</v>
      </c>
      <c r="D4433" s="24" t="str">
        <f>VLOOKUP(C4433,'FHF LUT'!$A$5:$H$81,2,FALSE)</f>
        <v>Twig Beetle</v>
      </c>
      <c r="E4433" s="24">
        <v>39</v>
      </c>
      <c r="F4433" s="24" t="s">
        <v>36</v>
      </c>
      <c r="G4433" s="24">
        <v>0</v>
      </c>
      <c r="H4433" s="24">
        <v>0</v>
      </c>
    </row>
    <row r="4434" spans="1:8">
      <c r="A4434" s="24" t="str">
        <f t="shared" si="69"/>
        <v>2009_IBP_40</v>
      </c>
      <c r="B4434" s="24">
        <v>2009</v>
      </c>
      <c r="C4434" s="24" t="s">
        <v>197</v>
      </c>
      <c r="D4434" s="24" t="str">
        <f>VLOOKUP(C4434,'FHF LUT'!$A$5:$H$81,2,FALSE)</f>
        <v>Twig Beetle</v>
      </c>
      <c r="E4434" s="24">
        <v>40</v>
      </c>
      <c r="F4434" s="24" t="s">
        <v>31</v>
      </c>
      <c r="G4434" s="24">
        <v>0</v>
      </c>
      <c r="H4434" s="24">
        <v>0</v>
      </c>
    </row>
    <row r="4435" spans="1:8">
      <c r="A4435" s="24" t="str">
        <f t="shared" si="69"/>
        <v>2009_IBP_41</v>
      </c>
      <c r="B4435" s="24">
        <v>2009</v>
      </c>
      <c r="C4435" s="24" t="s">
        <v>197</v>
      </c>
      <c r="D4435" s="24" t="str">
        <f>VLOOKUP(C4435,'FHF LUT'!$A$5:$H$81,2,FALSE)</f>
        <v>Twig Beetle</v>
      </c>
      <c r="E4435" s="24">
        <v>41</v>
      </c>
      <c r="F4435" s="24" t="s">
        <v>26</v>
      </c>
      <c r="G4435" s="24">
        <v>0</v>
      </c>
      <c r="H4435" s="24">
        <v>0</v>
      </c>
    </row>
    <row r="4436" spans="1:8">
      <c r="A4436" s="24" t="str">
        <f t="shared" si="69"/>
        <v>2009_IBP_43</v>
      </c>
      <c r="B4436" s="24">
        <v>2009</v>
      </c>
      <c r="C4436" s="24" t="s">
        <v>197</v>
      </c>
      <c r="D4436" s="24" t="str">
        <f>VLOOKUP(C4436,'FHF LUT'!$A$5:$H$81,2,FALSE)</f>
        <v>Twig Beetle</v>
      </c>
      <c r="E4436" s="24">
        <v>43</v>
      </c>
      <c r="F4436" s="24" t="s">
        <v>20</v>
      </c>
      <c r="G4436" s="24">
        <v>0</v>
      </c>
      <c r="H4436" s="24">
        <v>0</v>
      </c>
    </row>
    <row r="4437" spans="1:8">
      <c r="A4437" s="24" t="str">
        <f t="shared" si="69"/>
        <v>2009_IBP_44</v>
      </c>
      <c r="B4437" s="24">
        <v>2009</v>
      </c>
      <c r="C4437" s="24" t="s">
        <v>197</v>
      </c>
      <c r="D4437" s="24" t="str">
        <f>VLOOKUP(C4437,'FHF LUT'!$A$5:$H$81,2,FALSE)</f>
        <v>Twig Beetle</v>
      </c>
      <c r="E4437" s="24">
        <v>44</v>
      </c>
      <c r="F4437" s="24" t="s">
        <v>3</v>
      </c>
      <c r="G4437" s="24">
        <v>0</v>
      </c>
      <c r="H4437" s="24">
        <v>0</v>
      </c>
    </row>
    <row r="4438" spans="1:8">
      <c r="A4438" s="24" t="str">
        <f t="shared" si="69"/>
        <v>2009_IBP_45</v>
      </c>
      <c r="B4438" s="24">
        <v>2009</v>
      </c>
      <c r="C4438" s="24" t="s">
        <v>197</v>
      </c>
      <c r="D4438" s="24" t="str">
        <f>VLOOKUP(C4438,'FHF LUT'!$A$5:$H$81,2,FALSE)</f>
        <v>Twig Beetle</v>
      </c>
      <c r="E4438" s="24">
        <v>45</v>
      </c>
      <c r="F4438" s="24" t="s">
        <v>5</v>
      </c>
      <c r="G4438" s="24">
        <v>0</v>
      </c>
      <c r="H4438" s="24">
        <v>0</v>
      </c>
    </row>
    <row r="4439" spans="1:8">
      <c r="A4439" s="24" t="str">
        <f t="shared" si="69"/>
        <v>2009_IBP_46</v>
      </c>
      <c r="B4439" s="24">
        <v>2009</v>
      </c>
      <c r="C4439" s="24" t="s">
        <v>197</v>
      </c>
      <c r="D4439" s="24" t="str">
        <f>VLOOKUP(C4439,'FHF LUT'!$A$5:$H$81,2,FALSE)</f>
        <v>Twig Beetle</v>
      </c>
      <c r="E4439" s="24">
        <v>46</v>
      </c>
      <c r="F4439" s="24" t="s">
        <v>234</v>
      </c>
      <c r="G4439" s="24">
        <v>0</v>
      </c>
      <c r="H4439" s="24">
        <v>0</v>
      </c>
    </row>
    <row r="4440" spans="1:8">
      <c r="A4440" s="24" t="str">
        <f t="shared" si="69"/>
        <v>2009_IBP_47</v>
      </c>
      <c r="B4440" s="24">
        <v>2009</v>
      </c>
      <c r="C4440" s="24" t="s">
        <v>197</v>
      </c>
      <c r="D4440" s="24" t="str">
        <f>VLOOKUP(C4440,'FHF LUT'!$A$5:$H$81,2,FALSE)</f>
        <v>Twig Beetle</v>
      </c>
      <c r="E4440" s="24">
        <v>47</v>
      </c>
      <c r="F4440" s="24" t="s">
        <v>233</v>
      </c>
      <c r="G4440" s="24">
        <v>0</v>
      </c>
      <c r="H4440" s="24">
        <v>0</v>
      </c>
    </row>
    <row r="4441" spans="1:8">
      <c r="A4441" s="24" t="str">
        <f t="shared" si="69"/>
        <v>2009_IBP_48</v>
      </c>
      <c r="B4441" s="24">
        <v>2009</v>
      </c>
      <c r="C4441" s="24" t="s">
        <v>197</v>
      </c>
      <c r="D4441" s="24" t="str">
        <f>VLOOKUP(C4441,'FHF LUT'!$A$5:$H$81,2,FALSE)</f>
        <v>Twig Beetle</v>
      </c>
      <c r="E4441" s="24">
        <v>48</v>
      </c>
      <c r="F4441" s="24" t="s">
        <v>235</v>
      </c>
      <c r="G4441" s="24">
        <v>0</v>
      </c>
      <c r="H4441" s="24">
        <v>0</v>
      </c>
    </row>
    <row r="4442" spans="1:8">
      <c r="A4442" s="24" t="str">
        <f t="shared" si="69"/>
        <v>2009_IBS_1</v>
      </c>
      <c r="B4442" s="24">
        <v>2009</v>
      </c>
      <c r="C4442" s="24" t="s">
        <v>186</v>
      </c>
      <c r="D4442" s="24" t="str">
        <f>VLOOKUP(C4442,'FHF LUT'!$A$5:$H$81,2,FALSE)</f>
        <v>Spruce Beetle</v>
      </c>
      <c r="E4442" s="24">
        <v>1</v>
      </c>
      <c r="F4442" s="24" t="s">
        <v>10</v>
      </c>
      <c r="G4442" s="24">
        <v>0</v>
      </c>
      <c r="H4442" s="24">
        <v>0</v>
      </c>
    </row>
    <row r="4443" spans="1:8">
      <c r="A4443" s="24" t="str">
        <f t="shared" si="69"/>
        <v>2009_IBS_2</v>
      </c>
      <c r="B4443" s="24">
        <v>2009</v>
      </c>
      <c r="C4443" s="24" t="s">
        <v>186</v>
      </c>
      <c r="D4443" s="24" t="str">
        <f>VLOOKUP(C4443,'FHF LUT'!$A$5:$H$81,2,FALSE)</f>
        <v>Spruce Beetle</v>
      </c>
      <c r="E4443" s="24">
        <v>2</v>
      </c>
      <c r="F4443" s="24" t="s">
        <v>22</v>
      </c>
      <c r="G4443" s="24">
        <v>0</v>
      </c>
      <c r="H4443" s="24">
        <v>0</v>
      </c>
    </row>
    <row r="4444" spans="1:8">
      <c r="A4444" s="24" t="str">
        <f t="shared" si="69"/>
        <v>2009_IBS_3</v>
      </c>
      <c r="B4444" s="24">
        <v>2009</v>
      </c>
      <c r="C4444" s="24" t="s">
        <v>186</v>
      </c>
      <c r="D4444" s="24" t="str">
        <f>VLOOKUP(C4444,'FHF LUT'!$A$5:$H$81,2,FALSE)</f>
        <v>Spruce Beetle</v>
      </c>
      <c r="E4444" s="24">
        <v>3</v>
      </c>
      <c r="F4444" s="24" t="s">
        <v>13</v>
      </c>
      <c r="G4444" s="24">
        <v>125</v>
      </c>
      <c r="H4444" s="24">
        <v>125</v>
      </c>
    </row>
    <row r="4445" spans="1:8">
      <c r="A4445" s="24" t="str">
        <f t="shared" si="69"/>
        <v>2009_IBS_4</v>
      </c>
      <c r="B4445" s="24">
        <v>2009</v>
      </c>
      <c r="C4445" s="24" t="s">
        <v>186</v>
      </c>
      <c r="D4445" s="24" t="str">
        <f>VLOOKUP(C4445,'FHF LUT'!$A$5:$H$81,2,FALSE)</f>
        <v>Spruce Beetle</v>
      </c>
      <c r="E4445" s="24">
        <v>4</v>
      </c>
      <c r="F4445" s="24" t="s">
        <v>28</v>
      </c>
      <c r="G4445" s="24">
        <v>6</v>
      </c>
      <c r="H4445" s="24">
        <v>6</v>
      </c>
    </row>
    <row r="4446" spans="1:8">
      <c r="A4446" s="24" t="str">
        <f t="shared" si="69"/>
        <v>2009_IBS_5</v>
      </c>
      <c r="B4446" s="24">
        <v>2009</v>
      </c>
      <c r="C4446" s="24" t="s">
        <v>186</v>
      </c>
      <c r="D4446" s="24" t="str">
        <f>VLOOKUP(C4446,'FHF LUT'!$A$5:$H$81,2,FALSE)</f>
        <v>Spruce Beetle</v>
      </c>
      <c r="E4446" s="24">
        <v>5</v>
      </c>
      <c r="F4446" s="24" t="s">
        <v>16</v>
      </c>
      <c r="G4446" s="24">
        <v>0</v>
      </c>
      <c r="H4446" s="24">
        <v>0</v>
      </c>
    </row>
    <row r="4447" spans="1:8">
      <c r="A4447" s="24" t="str">
        <f t="shared" si="69"/>
        <v>2009_IBS_7</v>
      </c>
      <c r="B4447" s="24">
        <v>2009</v>
      </c>
      <c r="C4447" s="24" t="s">
        <v>186</v>
      </c>
      <c r="D4447" s="24" t="str">
        <f>VLOOKUP(C4447,'FHF LUT'!$A$5:$H$81,2,FALSE)</f>
        <v>Spruce Beetle</v>
      </c>
      <c r="E4447" s="24">
        <v>7</v>
      </c>
      <c r="F4447" s="24" t="s">
        <v>25</v>
      </c>
      <c r="G4447" s="24">
        <v>0</v>
      </c>
      <c r="H4447" s="24">
        <v>0</v>
      </c>
    </row>
    <row r="4448" spans="1:8">
      <c r="A4448" s="24" t="str">
        <f t="shared" si="69"/>
        <v>2009_IBS_8</v>
      </c>
      <c r="B4448" s="24">
        <v>2009</v>
      </c>
      <c r="C4448" s="24" t="s">
        <v>186</v>
      </c>
      <c r="D4448" s="24" t="str">
        <f>VLOOKUP(C4448,'FHF LUT'!$A$5:$H$81,2,FALSE)</f>
        <v>Spruce Beetle</v>
      </c>
      <c r="E4448" s="24">
        <v>8</v>
      </c>
      <c r="F4448" s="24" t="s">
        <v>29</v>
      </c>
      <c r="G4448" s="24">
        <v>110</v>
      </c>
      <c r="H4448" s="24">
        <v>110</v>
      </c>
    </row>
    <row r="4449" spans="1:8">
      <c r="A4449" s="24" t="str">
        <f t="shared" si="69"/>
        <v>2009_IBS_9</v>
      </c>
      <c r="B4449" s="24">
        <v>2009</v>
      </c>
      <c r="C4449" s="24" t="s">
        <v>186</v>
      </c>
      <c r="D4449" s="24" t="str">
        <f>VLOOKUP(C4449,'FHF LUT'!$A$5:$H$81,2,FALSE)</f>
        <v>Spruce Beetle</v>
      </c>
      <c r="E4449" s="24">
        <v>9</v>
      </c>
      <c r="F4449" s="24" t="s">
        <v>7</v>
      </c>
      <c r="G4449" s="24">
        <v>439</v>
      </c>
      <c r="H4449" s="24">
        <v>439</v>
      </c>
    </row>
    <row r="4450" spans="1:8">
      <c r="A4450" s="24" t="str">
        <f t="shared" si="69"/>
        <v>2009_IBS_10</v>
      </c>
      <c r="B4450" s="24">
        <v>2009</v>
      </c>
      <c r="C4450" s="24" t="s">
        <v>186</v>
      </c>
      <c r="D4450" s="24" t="str">
        <f>VLOOKUP(C4450,'FHF LUT'!$A$5:$H$81,2,FALSE)</f>
        <v>Spruce Beetle</v>
      </c>
      <c r="E4450" s="24">
        <v>10</v>
      </c>
      <c r="F4450" s="24" t="s">
        <v>18</v>
      </c>
      <c r="G4450" s="24">
        <v>0</v>
      </c>
      <c r="H4450" s="24">
        <v>0</v>
      </c>
    </row>
    <row r="4451" spans="1:8">
      <c r="A4451" s="24" t="str">
        <f t="shared" si="69"/>
        <v>2009_IBS_11</v>
      </c>
      <c r="B4451" s="24">
        <v>2009</v>
      </c>
      <c r="C4451" s="24" t="s">
        <v>186</v>
      </c>
      <c r="D4451" s="24" t="str">
        <f>VLOOKUP(C4451,'FHF LUT'!$A$5:$H$81,2,FALSE)</f>
        <v>Spruce Beetle</v>
      </c>
      <c r="E4451" s="24">
        <v>11</v>
      </c>
      <c r="F4451" s="24" t="s">
        <v>4</v>
      </c>
      <c r="G4451" s="24">
        <v>7568</v>
      </c>
      <c r="H4451" s="24">
        <v>3253</v>
      </c>
    </row>
    <row r="4452" spans="1:8">
      <c r="A4452" s="24" t="str">
        <f t="shared" si="69"/>
        <v>2009_IBS_12</v>
      </c>
      <c r="B4452" s="24">
        <v>2009</v>
      </c>
      <c r="C4452" s="24" t="s">
        <v>186</v>
      </c>
      <c r="D4452" s="24" t="str">
        <f>VLOOKUP(C4452,'FHF LUT'!$A$5:$H$81,2,FALSE)</f>
        <v>Spruce Beetle</v>
      </c>
      <c r="E4452" s="24">
        <v>12</v>
      </c>
      <c r="F4452" s="24" t="s">
        <v>11</v>
      </c>
      <c r="G4452" s="24">
        <v>190</v>
      </c>
      <c r="H4452" s="24">
        <v>141</v>
      </c>
    </row>
    <row r="4453" spans="1:8">
      <c r="A4453" s="24" t="str">
        <f t="shared" si="69"/>
        <v>2009_IBS_13</v>
      </c>
      <c r="B4453" s="24">
        <v>2009</v>
      </c>
      <c r="C4453" s="24" t="s">
        <v>186</v>
      </c>
      <c r="D4453" s="24" t="str">
        <f>VLOOKUP(C4453,'FHF LUT'!$A$5:$H$81,2,FALSE)</f>
        <v>Spruce Beetle</v>
      </c>
      <c r="E4453" s="24">
        <v>13</v>
      </c>
      <c r="F4453" s="24" t="s">
        <v>24</v>
      </c>
      <c r="G4453" s="24">
        <v>0</v>
      </c>
      <c r="H4453" s="24">
        <v>0</v>
      </c>
    </row>
    <row r="4454" spans="1:8">
      <c r="A4454" s="24" t="str">
        <f t="shared" si="69"/>
        <v>2009_IBS_14</v>
      </c>
      <c r="B4454" s="24">
        <v>2009</v>
      </c>
      <c r="C4454" s="24" t="s">
        <v>186</v>
      </c>
      <c r="D4454" s="24" t="str">
        <f>VLOOKUP(C4454,'FHF LUT'!$A$5:$H$81,2,FALSE)</f>
        <v>Spruce Beetle</v>
      </c>
      <c r="E4454" s="24">
        <v>14</v>
      </c>
      <c r="F4454" s="24" t="s">
        <v>30</v>
      </c>
      <c r="G4454" s="24">
        <v>0</v>
      </c>
      <c r="H4454" s="24">
        <v>0</v>
      </c>
    </row>
    <row r="4455" spans="1:8">
      <c r="A4455" s="24" t="str">
        <f t="shared" si="69"/>
        <v>2009_IBS_15</v>
      </c>
      <c r="B4455" s="24">
        <v>2009</v>
      </c>
      <c r="C4455" s="24" t="s">
        <v>186</v>
      </c>
      <c r="D4455" s="24" t="str">
        <f>VLOOKUP(C4455,'FHF LUT'!$A$5:$H$81,2,FALSE)</f>
        <v>Spruce Beetle</v>
      </c>
      <c r="E4455" s="24">
        <v>15</v>
      </c>
      <c r="F4455" s="24" t="s">
        <v>33</v>
      </c>
      <c r="G4455" s="24">
        <v>7998</v>
      </c>
      <c r="H4455" s="24">
        <v>7978</v>
      </c>
    </row>
    <row r="4456" spans="1:8">
      <c r="A4456" s="24" t="str">
        <f t="shared" si="69"/>
        <v>2009_IBS_16</v>
      </c>
      <c r="B4456" s="24">
        <v>2009</v>
      </c>
      <c r="C4456" s="24" t="s">
        <v>186</v>
      </c>
      <c r="D4456" s="24" t="str">
        <f>VLOOKUP(C4456,'FHF LUT'!$A$5:$H$81,2,FALSE)</f>
        <v>Spruce Beetle</v>
      </c>
      <c r="E4456" s="24">
        <v>16</v>
      </c>
      <c r="F4456" s="24" t="s">
        <v>12</v>
      </c>
      <c r="G4456" s="24">
        <v>0</v>
      </c>
      <c r="H4456" s="24">
        <v>0</v>
      </c>
    </row>
    <row r="4457" spans="1:8">
      <c r="A4457" s="24" t="str">
        <f t="shared" si="69"/>
        <v>2009_IBS_17</v>
      </c>
      <c r="B4457" s="24">
        <v>2009</v>
      </c>
      <c r="C4457" s="24" t="s">
        <v>186</v>
      </c>
      <c r="D4457" s="24" t="str">
        <f>VLOOKUP(C4457,'FHF LUT'!$A$5:$H$81,2,FALSE)</f>
        <v>Spruce Beetle</v>
      </c>
      <c r="E4457" s="24">
        <v>17</v>
      </c>
      <c r="F4457" s="24" t="s">
        <v>32</v>
      </c>
      <c r="G4457" s="24">
        <v>22147</v>
      </c>
      <c r="H4457" s="24">
        <v>22147</v>
      </c>
    </row>
    <row r="4458" spans="1:8">
      <c r="A4458" s="24" t="str">
        <f t="shared" si="69"/>
        <v>2009_IBS_18</v>
      </c>
      <c r="B4458" s="24">
        <v>2009</v>
      </c>
      <c r="C4458" s="24" t="s">
        <v>186</v>
      </c>
      <c r="D4458" s="24" t="str">
        <f>VLOOKUP(C4458,'FHF LUT'!$A$5:$H$81,2,FALSE)</f>
        <v>Spruce Beetle</v>
      </c>
      <c r="E4458" s="24">
        <v>18</v>
      </c>
      <c r="F4458" s="24" t="s">
        <v>15</v>
      </c>
      <c r="G4458" s="24">
        <v>38617</v>
      </c>
      <c r="H4458" s="24">
        <v>22595</v>
      </c>
    </row>
    <row r="4459" spans="1:8">
      <c r="A4459" s="24" t="str">
        <f t="shared" si="69"/>
        <v>2009_IBS_20</v>
      </c>
      <c r="B4459" s="24">
        <v>2009</v>
      </c>
      <c r="C4459" s="24" t="s">
        <v>186</v>
      </c>
      <c r="D4459" s="24" t="str">
        <f>VLOOKUP(C4459,'FHF LUT'!$A$5:$H$81,2,FALSE)</f>
        <v>Spruce Beetle</v>
      </c>
      <c r="E4459" s="24">
        <v>20</v>
      </c>
      <c r="F4459" s="24" t="s">
        <v>6</v>
      </c>
      <c r="G4459" s="24">
        <v>0</v>
      </c>
      <c r="H4459" s="24">
        <v>0</v>
      </c>
    </row>
    <row r="4460" spans="1:8">
      <c r="A4460" s="24" t="str">
        <f t="shared" si="69"/>
        <v>2009_IBS_22</v>
      </c>
      <c r="B4460" s="24">
        <v>2009</v>
      </c>
      <c r="C4460" s="24" t="s">
        <v>186</v>
      </c>
      <c r="D4460" s="24" t="str">
        <f>VLOOKUP(C4460,'FHF LUT'!$A$5:$H$81,2,FALSE)</f>
        <v>Spruce Beetle</v>
      </c>
      <c r="E4460" s="24">
        <v>22</v>
      </c>
      <c r="F4460" s="24" t="s">
        <v>19</v>
      </c>
      <c r="G4460" s="24">
        <v>4319</v>
      </c>
      <c r="H4460" s="24">
        <v>3743</v>
      </c>
    </row>
    <row r="4461" spans="1:8">
      <c r="A4461" s="24" t="str">
        <f t="shared" si="69"/>
        <v>2009_IBS_23</v>
      </c>
      <c r="B4461" s="24">
        <v>2009</v>
      </c>
      <c r="C4461" s="24" t="s">
        <v>186</v>
      </c>
      <c r="D4461" s="24" t="str">
        <f>VLOOKUP(C4461,'FHF LUT'!$A$5:$H$81,2,FALSE)</f>
        <v>Spruce Beetle</v>
      </c>
      <c r="E4461" s="24">
        <v>23</v>
      </c>
      <c r="F4461" s="24" t="s">
        <v>27</v>
      </c>
      <c r="G4461" s="24">
        <v>101154</v>
      </c>
      <c r="H4461" s="24">
        <v>51287</v>
      </c>
    </row>
    <row r="4462" spans="1:8">
      <c r="A4462" s="24" t="str">
        <f t="shared" si="69"/>
        <v>2009_IBS_24</v>
      </c>
      <c r="B4462" s="24">
        <v>2009</v>
      </c>
      <c r="C4462" s="24" t="s">
        <v>186</v>
      </c>
      <c r="D4462" s="24" t="str">
        <f>VLOOKUP(C4462,'FHF LUT'!$A$5:$H$81,2,FALSE)</f>
        <v>Spruce Beetle</v>
      </c>
      <c r="E4462" s="24">
        <v>24</v>
      </c>
      <c r="F4462" s="24" t="s">
        <v>17</v>
      </c>
      <c r="G4462" s="24">
        <v>626</v>
      </c>
      <c r="H4462" s="24">
        <v>626</v>
      </c>
    </row>
    <row r="4463" spans="1:8">
      <c r="A4463" s="24" t="str">
        <f t="shared" si="69"/>
        <v>2009_IBS_25</v>
      </c>
      <c r="B4463" s="24">
        <v>2009</v>
      </c>
      <c r="C4463" s="24" t="s">
        <v>186</v>
      </c>
      <c r="D4463" s="24" t="str">
        <f>VLOOKUP(C4463,'FHF LUT'!$A$5:$H$81,2,FALSE)</f>
        <v>Spruce Beetle</v>
      </c>
      <c r="E4463" s="24">
        <v>25</v>
      </c>
      <c r="F4463" s="24" t="s">
        <v>23</v>
      </c>
      <c r="G4463" s="24">
        <v>0</v>
      </c>
      <c r="H4463" s="24">
        <v>0</v>
      </c>
    </row>
    <row r="4464" spans="1:8">
      <c r="A4464" s="24" t="str">
        <f t="shared" si="69"/>
        <v>2009_IBS_26</v>
      </c>
      <c r="B4464" s="24">
        <v>2009</v>
      </c>
      <c r="C4464" s="24" t="s">
        <v>186</v>
      </c>
      <c r="D4464" s="24" t="str">
        <f>VLOOKUP(C4464,'FHF LUT'!$A$5:$H$81,2,FALSE)</f>
        <v>Spruce Beetle</v>
      </c>
      <c r="E4464" s="24">
        <v>26</v>
      </c>
      <c r="F4464" s="24" t="s">
        <v>14</v>
      </c>
      <c r="G4464" s="24">
        <v>400</v>
      </c>
      <c r="H4464" s="24">
        <v>298</v>
      </c>
    </row>
    <row r="4465" spans="1:8">
      <c r="A4465" s="24" t="str">
        <f t="shared" si="69"/>
        <v>2009_IBS_27</v>
      </c>
      <c r="B4465" s="24">
        <v>2009</v>
      </c>
      <c r="C4465" s="24" t="s">
        <v>186</v>
      </c>
      <c r="D4465" s="24" t="str">
        <f>VLOOKUP(C4465,'FHF LUT'!$A$5:$H$81,2,FALSE)</f>
        <v>Spruce Beetle</v>
      </c>
      <c r="E4465" s="24">
        <v>27</v>
      </c>
      <c r="F4465" s="24" t="s">
        <v>21</v>
      </c>
      <c r="G4465" s="24">
        <v>0</v>
      </c>
      <c r="H4465" s="24">
        <v>0</v>
      </c>
    </row>
    <row r="4466" spans="1:8">
      <c r="A4466" s="24" t="str">
        <f t="shared" si="69"/>
        <v>2009_IBS_29</v>
      </c>
      <c r="B4466" s="24">
        <v>2009</v>
      </c>
      <c r="C4466" s="24" t="s">
        <v>186</v>
      </c>
      <c r="D4466" s="24" t="str">
        <f>VLOOKUP(C4466,'FHF LUT'!$A$5:$H$81,2,FALSE)</f>
        <v>Spruce Beetle</v>
      </c>
      <c r="E4466" s="24">
        <v>29</v>
      </c>
      <c r="F4466" s="24" t="s">
        <v>9</v>
      </c>
      <c r="G4466" s="24">
        <v>85303</v>
      </c>
      <c r="H4466" s="24">
        <v>83039</v>
      </c>
    </row>
    <row r="4467" spans="1:8">
      <c r="A4467" s="24" t="str">
        <f t="shared" si="69"/>
        <v>2009_IBS_30</v>
      </c>
      <c r="B4467" s="24">
        <v>2009</v>
      </c>
      <c r="C4467" s="24" t="s">
        <v>186</v>
      </c>
      <c r="D4467" s="24" t="str">
        <f>VLOOKUP(C4467,'FHF LUT'!$A$5:$H$81,2,FALSE)</f>
        <v>Spruce Beetle</v>
      </c>
      <c r="E4467" s="24">
        <v>30</v>
      </c>
      <c r="F4467" s="24" t="s">
        <v>35</v>
      </c>
      <c r="G4467" s="24">
        <v>0</v>
      </c>
      <c r="H4467" s="24">
        <v>0</v>
      </c>
    </row>
    <row r="4468" spans="1:8">
      <c r="A4468" s="24" t="str">
        <f t="shared" si="69"/>
        <v>2009_IBS_31</v>
      </c>
      <c r="B4468" s="24">
        <v>2009</v>
      </c>
      <c r="C4468" s="24" t="s">
        <v>186</v>
      </c>
      <c r="D4468" s="24" t="str">
        <f>VLOOKUP(C4468,'FHF LUT'!$A$5:$H$81,2,FALSE)</f>
        <v>Spruce Beetle</v>
      </c>
      <c r="E4468" s="24">
        <v>31</v>
      </c>
      <c r="F4468" s="24" t="s">
        <v>34</v>
      </c>
      <c r="G4468" s="24">
        <v>0</v>
      </c>
      <c r="H4468" s="24">
        <v>0</v>
      </c>
    </row>
    <row r="4469" spans="1:8">
      <c r="A4469" s="24" t="str">
        <f t="shared" si="69"/>
        <v>2009_IBS_38</v>
      </c>
      <c r="B4469" s="24">
        <v>2009</v>
      </c>
      <c r="C4469" s="24" t="s">
        <v>186</v>
      </c>
      <c r="D4469" s="24" t="str">
        <f>VLOOKUP(C4469,'FHF LUT'!$A$5:$H$81,2,FALSE)</f>
        <v>Spruce Beetle</v>
      </c>
      <c r="E4469" s="24">
        <v>38</v>
      </c>
      <c r="F4469" s="24" t="s">
        <v>8</v>
      </c>
      <c r="G4469" s="24">
        <v>0</v>
      </c>
      <c r="H4469" s="24">
        <v>0</v>
      </c>
    </row>
    <row r="4470" spans="1:8">
      <c r="A4470" s="24" t="str">
        <f t="shared" si="69"/>
        <v>2009_IBS_39</v>
      </c>
      <c r="B4470" s="24">
        <v>2009</v>
      </c>
      <c r="C4470" s="24" t="s">
        <v>186</v>
      </c>
      <c r="D4470" s="24" t="str">
        <f>VLOOKUP(C4470,'FHF LUT'!$A$5:$H$81,2,FALSE)</f>
        <v>Spruce Beetle</v>
      </c>
      <c r="E4470" s="24">
        <v>39</v>
      </c>
      <c r="F4470" s="24" t="s">
        <v>36</v>
      </c>
      <c r="G4470" s="24">
        <v>0</v>
      </c>
      <c r="H4470" s="24">
        <v>0</v>
      </c>
    </row>
    <row r="4471" spans="1:8">
      <c r="A4471" s="24" t="str">
        <f t="shared" si="69"/>
        <v>2009_IBS_40</v>
      </c>
      <c r="B4471" s="24">
        <v>2009</v>
      </c>
      <c r="C4471" s="24" t="s">
        <v>186</v>
      </c>
      <c r="D4471" s="24" t="str">
        <f>VLOOKUP(C4471,'FHF LUT'!$A$5:$H$81,2,FALSE)</f>
        <v>Spruce Beetle</v>
      </c>
      <c r="E4471" s="24">
        <v>40</v>
      </c>
      <c r="F4471" s="24" t="s">
        <v>31</v>
      </c>
      <c r="G4471" s="24">
        <v>839</v>
      </c>
      <c r="H4471" s="24">
        <v>838</v>
      </c>
    </row>
    <row r="4472" spans="1:8">
      <c r="A4472" s="24" t="str">
        <f t="shared" si="69"/>
        <v>2009_IBS_41</v>
      </c>
      <c r="B4472" s="24">
        <v>2009</v>
      </c>
      <c r="C4472" s="24" t="s">
        <v>186</v>
      </c>
      <c r="D4472" s="24" t="str">
        <f>VLOOKUP(C4472,'FHF LUT'!$A$5:$H$81,2,FALSE)</f>
        <v>Spruce Beetle</v>
      </c>
      <c r="E4472" s="24">
        <v>41</v>
      </c>
      <c r="F4472" s="24" t="s">
        <v>26</v>
      </c>
      <c r="G4472" s="24">
        <v>0</v>
      </c>
      <c r="H4472" s="24">
        <v>0</v>
      </c>
    </row>
    <row r="4473" spans="1:8">
      <c r="A4473" s="24" t="str">
        <f t="shared" si="69"/>
        <v>2009_IBS_43</v>
      </c>
      <c r="B4473" s="24">
        <v>2009</v>
      </c>
      <c r="C4473" s="24" t="s">
        <v>186</v>
      </c>
      <c r="D4473" s="24" t="str">
        <f>VLOOKUP(C4473,'FHF LUT'!$A$5:$H$81,2,FALSE)</f>
        <v>Spruce Beetle</v>
      </c>
      <c r="E4473" s="24">
        <v>43</v>
      </c>
      <c r="F4473" s="24" t="s">
        <v>20</v>
      </c>
      <c r="G4473" s="24">
        <v>0</v>
      </c>
      <c r="H4473" s="24">
        <v>0</v>
      </c>
    </row>
    <row r="4474" spans="1:8">
      <c r="A4474" s="24" t="str">
        <f t="shared" si="69"/>
        <v>2009_IBS_44</v>
      </c>
      <c r="B4474" s="24">
        <v>2009</v>
      </c>
      <c r="C4474" s="24" t="s">
        <v>186</v>
      </c>
      <c r="D4474" s="24" t="str">
        <f>VLOOKUP(C4474,'FHF LUT'!$A$5:$H$81,2,FALSE)</f>
        <v>Spruce Beetle</v>
      </c>
      <c r="E4474" s="24">
        <v>44</v>
      </c>
      <c r="F4474" s="24" t="s">
        <v>3</v>
      </c>
      <c r="G4474" s="24">
        <v>0</v>
      </c>
      <c r="H4474" s="24">
        <v>0</v>
      </c>
    </row>
    <row r="4475" spans="1:8">
      <c r="A4475" s="24" t="str">
        <f t="shared" si="69"/>
        <v>2009_IBS_45</v>
      </c>
      <c r="B4475" s="24">
        <v>2009</v>
      </c>
      <c r="C4475" s="24" t="s">
        <v>186</v>
      </c>
      <c r="D4475" s="24" t="str">
        <f>VLOOKUP(C4475,'FHF LUT'!$A$5:$H$81,2,FALSE)</f>
        <v>Spruce Beetle</v>
      </c>
      <c r="E4475" s="24">
        <v>45</v>
      </c>
      <c r="F4475" s="24" t="s">
        <v>5</v>
      </c>
      <c r="G4475" s="24">
        <v>0</v>
      </c>
      <c r="H4475" s="24">
        <v>0</v>
      </c>
    </row>
    <row r="4476" spans="1:8">
      <c r="A4476" s="24" t="str">
        <f t="shared" si="69"/>
        <v>2009_IBS_46</v>
      </c>
      <c r="B4476" s="24">
        <v>2009</v>
      </c>
      <c r="C4476" s="24" t="s">
        <v>186</v>
      </c>
      <c r="D4476" s="24" t="str">
        <f>VLOOKUP(C4476,'FHF LUT'!$A$5:$H$81,2,FALSE)</f>
        <v>Spruce Beetle</v>
      </c>
      <c r="E4476" s="24">
        <v>46</v>
      </c>
      <c r="F4476" s="24" t="s">
        <v>234</v>
      </c>
      <c r="G4476" s="24">
        <v>0</v>
      </c>
      <c r="H4476" s="24">
        <v>0</v>
      </c>
    </row>
    <row r="4477" spans="1:8">
      <c r="A4477" s="24" t="str">
        <f t="shared" si="69"/>
        <v>2009_IBS_47</v>
      </c>
      <c r="B4477" s="24">
        <v>2009</v>
      </c>
      <c r="C4477" s="24" t="s">
        <v>186</v>
      </c>
      <c r="D4477" s="24" t="str">
        <f>VLOOKUP(C4477,'FHF LUT'!$A$5:$H$81,2,FALSE)</f>
        <v>Spruce Beetle</v>
      </c>
      <c r="E4477" s="24">
        <v>47</v>
      </c>
      <c r="F4477" s="24" t="s">
        <v>233</v>
      </c>
      <c r="G4477" s="24">
        <v>0</v>
      </c>
      <c r="H4477" s="24">
        <v>0</v>
      </c>
    </row>
    <row r="4478" spans="1:8">
      <c r="A4478" s="24" t="str">
        <f t="shared" si="69"/>
        <v>2009_IBS_48</v>
      </c>
      <c r="B4478" s="24">
        <v>2009</v>
      </c>
      <c r="C4478" s="24" t="s">
        <v>186</v>
      </c>
      <c r="D4478" s="24" t="str">
        <f>VLOOKUP(C4478,'FHF LUT'!$A$5:$H$81,2,FALSE)</f>
        <v>Spruce Beetle</v>
      </c>
      <c r="E4478" s="24">
        <v>48</v>
      </c>
      <c r="F4478" s="24" t="s">
        <v>235</v>
      </c>
      <c r="G4478" s="24">
        <v>0</v>
      </c>
      <c r="H4478" s="24">
        <v>0</v>
      </c>
    </row>
    <row r="4479" spans="1:8">
      <c r="A4479" s="24" t="str">
        <f t="shared" si="69"/>
        <v>2009_IDT_1</v>
      </c>
      <c r="B4479" s="24">
        <v>2009</v>
      </c>
      <c r="C4479" s="24" t="s">
        <v>193</v>
      </c>
      <c r="D4479" s="24" t="str">
        <f>VLOOKUP(C4479,'FHF LUT'!$A$5:$H$81,2,FALSE)</f>
        <v>Douglas-fir Tussock Moth</v>
      </c>
      <c r="E4479" s="24">
        <v>1</v>
      </c>
      <c r="F4479" s="24" t="s">
        <v>10</v>
      </c>
      <c r="G4479" s="24">
        <v>0</v>
      </c>
      <c r="H4479" s="24">
        <v>0</v>
      </c>
    </row>
    <row r="4480" spans="1:8">
      <c r="A4480" s="24" t="str">
        <f t="shared" si="69"/>
        <v>2009_IDT_2</v>
      </c>
      <c r="B4480" s="24">
        <v>2009</v>
      </c>
      <c r="C4480" s="24" t="s">
        <v>193</v>
      </c>
      <c r="D4480" s="24" t="str">
        <f>VLOOKUP(C4480,'FHF LUT'!$A$5:$H$81,2,FALSE)</f>
        <v>Douglas-fir Tussock Moth</v>
      </c>
      <c r="E4480" s="24">
        <v>2</v>
      </c>
      <c r="F4480" s="24" t="s">
        <v>22</v>
      </c>
      <c r="G4480" s="24">
        <v>0</v>
      </c>
      <c r="H4480" s="24">
        <v>0</v>
      </c>
    </row>
    <row r="4481" spans="1:8">
      <c r="A4481" s="24" t="str">
        <f t="shared" si="69"/>
        <v>2009_IDT_3</v>
      </c>
      <c r="B4481" s="24">
        <v>2009</v>
      </c>
      <c r="C4481" s="24" t="s">
        <v>193</v>
      </c>
      <c r="D4481" s="24" t="str">
        <f>VLOOKUP(C4481,'FHF LUT'!$A$5:$H$81,2,FALSE)</f>
        <v>Douglas-fir Tussock Moth</v>
      </c>
      <c r="E4481" s="24">
        <v>3</v>
      </c>
      <c r="F4481" s="24" t="s">
        <v>13</v>
      </c>
      <c r="G4481" s="24">
        <v>0</v>
      </c>
      <c r="H4481" s="24">
        <v>0</v>
      </c>
    </row>
    <row r="4482" spans="1:8">
      <c r="A4482" s="24" t="str">
        <f t="shared" si="69"/>
        <v>2009_IDT_4</v>
      </c>
      <c r="B4482" s="24">
        <v>2009</v>
      </c>
      <c r="C4482" s="24" t="s">
        <v>193</v>
      </c>
      <c r="D4482" s="24" t="str">
        <f>VLOOKUP(C4482,'FHF LUT'!$A$5:$H$81,2,FALSE)</f>
        <v>Douglas-fir Tussock Moth</v>
      </c>
      <c r="E4482" s="24">
        <v>4</v>
      </c>
      <c r="F4482" s="24" t="s">
        <v>28</v>
      </c>
      <c r="G4482" s="24">
        <v>0</v>
      </c>
      <c r="H4482" s="24">
        <v>0</v>
      </c>
    </row>
    <row r="4483" spans="1:8">
      <c r="A4483" s="24" t="str">
        <f t="shared" ref="A4483:A4546" si="70">CONCATENATE(B4483,"_",C4483,"_",E4483)</f>
        <v>2009_IDT_5</v>
      </c>
      <c r="B4483" s="24">
        <v>2009</v>
      </c>
      <c r="C4483" s="24" t="s">
        <v>193</v>
      </c>
      <c r="D4483" s="24" t="str">
        <f>VLOOKUP(C4483,'FHF LUT'!$A$5:$H$81,2,FALSE)</f>
        <v>Douglas-fir Tussock Moth</v>
      </c>
      <c r="E4483" s="24">
        <v>5</v>
      </c>
      <c r="F4483" s="24" t="s">
        <v>16</v>
      </c>
      <c r="G4483" s="24">
        <v>0</v>
      </c>
      <c r="H4483" s="24">
        <v>0</v>
      </c>
    </row>
    <row r="4484" spans="1:8">
      <c r="A4484" s="24" t="str">
        <f t="shared" si="70"/>
        <v>2009_IDT_7</v>
      </c>
      <c r="B4484" s="24">
        <v>2009</v>
      </c>
      <c r="C4484" s="24" t="s">
        <v>193</v>
      </c>
      <c r="D4484" s="24" t="str">
        <f>VLOOKUP(C4484,'FHF LUT'!$A$5:$H$81,2,FALSE)</f>
        <v>Douglas-fir Tussock Moth</v>
      </c>
      <c r="E4484" s="24">
        <v>7</v>
      </c>
      <c r="F4484" s="24" t="s">
        <v>25</v>
      </c>
      <c r="G4484" s="24">
        <v>0</v>
      </c>
      <c r="H4484" s="24">
        <v>0</v>
      </c>
    </row>
    <row r="4485" spans="1:8">
      <c r="A4485" s="24" t="str">
        <f t="shared" si="70"/>
        <v>2009_IDT_8</v>
      </c>
      <c r="B4485" s="24">
        <v>2009</v>
      </c>
      <c r="C4485" s="24" t="s">
        <v>193</v>
      </c>
      <c r="D4485" s="24" t="str">
        <f>VLOOKUP(C4485,'FHF LUT'!$A$5:$H$81,2,FALSE)</f>
        <v>Douglas-fir Tussock Moth</v>
      </c>
      <c r="E4485" s="24">
        <v>8</v>
      </c>
      <c r="F4485" s="24" t="s">
        <v>29</v>
      </c>
      <c r="G4485" s="24">
        <v>0</v>
      </c>
      <c r="H4485" s="24">
        <v>0</v>
      </c>
    </row>
    <row r="4486" spans="1:8">
      <c r="A4486" s="24" t="str">
        <f t="shared" si="70"/>
        <v>2009_IDT_9</v>
      </c>
      <c r="B4486" s="24">
        <v>2009</v>
      </c>
      <c r="C4486" s="24" t="s">
        <v>193</v>
      </c>
      <c r="D4486" s="24" t="str">
        <f>VLOOKUP(C4486,'FHF LUT'!$A$5:$H$81,2,FALSE)</f>
        <v>Douglas-fir Tussock Moth</v>
      </c>
      <c r="E4486" s="24">
        <v>9</v>
      </c>
      <c r="F4486" s="24" t="s">
        <v>7</v>
      </c>
      <c r="G4486" s="24">
        <v>0</v>
      </c>
      <c r="H4486" s="24">
        <v>0</v>
      </c>
    </row>
    <row r="4487" spans="1:8">
      <c r="A4487" s="24" t="str">
        <f t="shared" si="70"/>
        <v>2009_IDT_10</v>
      </c>
      <c r="B4487" s="24">
        <v>2009</v>
      </c>
      <c r="C4487" s="24" t="s">
        <v>193</v>
      </c>
      <c r="D4487" s="24" t="str">
        <f>VLOOKUP(C4487,'FHF LUT'!$A$5:$H$81,2,FALSE)</f>
        <v>Douglas-fir Tussock Moth</v>
      </c>
      <c r="E4487" s="24">
        <v>10</v>
      </c>
      <c r="F4487" s="24" t="s">
        <v>18</v>
      </c>
      <c r="G4487" s="24">
        <v>0</v>
      </c>
      <c r="H4487" s="24">
        <v>0</v>
      </c>
    </row>
    <row r="4488" spans="1:8">
      <c r="A4488" s="24" t="str">
        <f t="shared" si="70"/>
        <v>2009_IDT_11</v>
      </c>
      <c r="B4488" s="24">
        <v>2009</v>
      </c>
      <c r="C4488" s="24" t="s">
        <v>193</v>
      </c>
      <c r="D4488" s="24" t="str">
        <f>VLOOKUP(C4488,'FHF LUT'!$A$5:$H$81,2,FALSE)</f>
        <v>Douglas-fir Tussock Moth</v>
      </c>
      <c r="E4488" s="24">
        <v>11</v>
      </c>
      <c r="F4488" s="24" t="s">
        <v>4</v>
      </c>
      <c r="G4488" s="24">
        <v>56120</v>
      </c>
      <c r="H4488" s="24">
        <v>55209</v>
      </c>
    </row>
    <row r="4489" spans="1:8">
      <c r="A4489" s="24" t="str">
        <f t="shared" si="70"/>
        <v>2009_IDT_12</v>
      </c>
      <c r="B4489" s="24">
        <v>2009</v>
      </c>
      <c r="C4489" s="24" t="s">
        <v>193</v>
      </c>
      <c r="D4489" s="24" t="str">
        <f>VLOOKUP(C4489,'FHF LUT'!$A$5:$H$81,2,FALSE)</f>
        <v>Douglas-fir Tussock Moth</v>
      </c>
      <c r="E4489" s="24">
        <v>12</v>
      </c>
      <c r="F4489" s="24" t="s">
        <v>11</v>
      </c>
      <c r="G4489" s="24">
        <v>0</v>
      </c>
      <c r="H4489" s="24">
        <v>0</v>
      </c>
    </row>
    <row r="4490" spans="1:8">
      <c r="A4490" s="24" t="str">
        <f t="shared" si="70"/>
        <v>2009_IDT_13</v>
      </c>
      <c r="B4490" s="24">
        <v>2009</v>
      </c>
      <c r="C4490" s="24" t="s">
        <v>193</v>
      </c>
      <c r="D4490" s="24" t="str">
        <f>VLOOKUP(C4490,'FHF LUT'!$A$5:$H$81,2,FALSE)</f>
        <v>Douglas-fir Tussock Moth</v>
      </c>
      <c r="E4490" s="24">
        <v>13</v>
      </c>
      <c r="F4490" s="24" t="s">
        <v>24</v>
      </c>
      <c r="G4490" s="24">
        <v>0</v>
      </c>
      <c r="H4490" s="24">
        <v>0</v>
      </c>
    </row>
    <row r="4491" spans="1:8">
      <c r="A4491" s="24" t="str">
        <f t="shared" si="70"/>
        <v>2009_IDT_14</v>
      </c>
      <c r="B4491" s="24">
        <v>2009</v>
      </c>
      <c r="C4491" s="24" t="s">
        <v>193</v>
      </c>
      <c r="D4491" s="24" t="str">
        <f>VLOOKUP(C4491,'FHF LUT'!$A$5:$H$81,2,FALSE)</f>
        <v>Douglas-fir Tussock Moth</v>
      </c>
      <c r="E4491" s="24">
        <v>14</v>
      </c>
      <c r="F4491" s="24" t="s">
        <v>30</v>
      </c>
      <c r="G4491" s="24">
        <v>0</v>
      </c>
      <c r="H4491" s="24">
        <v>0</v>
      </c>
    </row>
    <row r="4492" spans="1:8">
      <c r="A4492" s="24" t="str">
        <f t="shared" si="70"/>
        <v>2009_IDT_15</v>
      </c>
      <c r="B4492" s="24">
        <v>2009</v>
      </c>
      <c r="C4492" s="24" t="s">
        <v>193</v>
      </c>
      <c r="D4492" s="24" t="str">
        <f>VLOOKUP(C4492,'FHF LUT'!$A$5:$H$81,2,FALSE)</f>
        <v>Douglas-fir Tussock Moth</v>
      </c>
      <c r="E4492" s="24">
        <v>15</v>
      </c>
      <c r="F4492" s="24" t="s">
        <v>33</v>
      </c>
      <c r="G4492" s="24">
        <v>1049</v>
      </c>
      <c r="H4492" s="24">
        <v>1049</v>
      </c>
    </row>
    <row r="4493" spans="1:8">
      <c r="A4493" s="24" t="str">
        <f t="shared" si="70"/>
        <v>2009_IDT_16</v>
      </c>
      <c r="B4493" s="24">
        <v>2009</v>
      </c>
      <c r="C4493" s="24" t="s">
        <v>193</v>
      </c>
      <c r="D4493" s="24" t="str">
        <f>VLOOKUP(C4493,'FHF LUT'!$A$5:$H$81,2,FALSE)</f>
        <v>Douglas-fir Tussock Moth</v>
      </c>
      <c r="E4493" s="24">
        <v>16</v>
      </c>
      <c r="F4493" s="24" t="s">
        <v>12</v>
      </c>
      <c r="G4493" s="24">
        <v>0</v>
      </c>
      <c r="H4493" s="24">
        <v>0</v>
      </c>
    </row>
    <row r="4494" spans="1:8">
      <c r="A4494" s="24" t="str">
        <f t="shared" si="70"/>
        <v>2009_IDT_17</v>
      </c>
      <c r="B4494" s="24">
        <v>2009</v>
      </c>
      <c r="C4494" s="24" t="s">
        <v>193</v>
      </c>
      <c r="D4494" s="24" t="str">
        <f>VLOOKUP(C4494,'FHF LUT'!$A$5:$H$81,2,FALSE)</f>
        <v>Douglas-fir Tussock Moth</v>
      </c>
      <c r="E4494" s="24">
        <v>17</v>
      </c>
      <c r="F4494" s="24" t="s">
        <v>32</v>
      </c>
      <c r="G4494" s="24">
        <v>0</v>
      </c>
      <c r="H4494" s="24">
        <v>0</v>
      </c>
    </row>
    <row r="4495" spans="1:8">
      <c r="A4495" s="24" t="str">
        <f t="shared" si="70"/>
        <v>2009_IDT_18</v>
      </c>
      <c r="B4495" s="24">
        <v>2009</v>
      </c>
      <c r="C4495" s="24" t="s">
        <v>193</v>
      </c>
      <c r="D4495" s="24" t="str">
        <f>VLOOKUP(C4495,'FHF LUT'!$A$5:$H$81,2,FALSE)</f>
        <v>Douglas-fir Tussock Moth</v>
      </c>
      <c r="E4495" s="24">
        <v>18</v>
      </c>
      <c r="F4495" s="24" t="s">
        <v>15</v>
      </c>
      <c r="G4495" s="24">
        <v>194</v>
      </c>
      <c r="H4495" s="24">
        <v>194</v>
      </c>
    </row>
    <row r="4496" spans="1:8">
      <c r="A4496" s="24" t="str">
        <f t="shared" si="70"/>
        <v>2009_IDT_20</v>
      </c>
      <c r="B4496" s="24">
        <v>2009</v>
      </c>
      <c r="C4496" s="24" t="s">
        <v>193</v>
      </c>
      <c r="D4496" s="24" t="str">
        <f>VLOOKUP(C4496,'FHF LUT'!$A$5:$H$81,2,FALSE)</f>
        <v>Douglas-fir Tussock Moth</v>
      </c>
      <c r="E4496" s="24">
        <v>20</v>
      </c>
      <c r="F4496" s="24" t="s">
        <v>6</v>
      </c>
      <c r="G4496" s="24">
        <v>0</v>
      </c>
      <c r="H4496" s="24">
        <v>0</v>
      </c>
    </row>
    <row r="4497" spans="1:8">
      <c r="A4497" s="24" t="str">
        <f t="shared" si="70"/>
        <v>2009_IDT_22</v>
      </c>
      <c r="B4497" s="24">
        <v>2009</v>
      </c>
      <c r="C4497" s="24" t="s">
        <v>193</v>
      </c>
      <c r="D4497" s="24" t="str">
        <f>VLOOKUP(C4497,'FHF LUT'!$A$5:$H$81,2,FALSE)</f>
        <v>Douglas-fir Tussock Moth</v>
      </c>
      <c r="E4497" s="24">
        <v>22</v>
      </c>
      <c r="F4497" s="24" t="s">
        <v>19</v>
      </c>
      <c r="G4497" s="24">
        <v>3321</v>
      </c>
      <c r="H4497" s="24">
        <v>3321</v>
      </c>
    </row>
    <row r="4498" spans="1:8">
      <c r="A4498" s="24" t="str">
        <f t="shared" si="70"/>
        <v>2009_IDT_23</v>
      </c>
      <c r="B4498" s="24">
        <v>2009</v>
      </c>
      <c r="C4498" s="24" t="s">
        <v>193</v>
      </c>
      <c r="D4498" s="24" t="str">
        <f>VLOOKUP(C4498,'FHF LUT'!$A$5:$H$81,2,FALSE)</f>
        <v>Douglas-fir Tussock Moth</v>
      </c>
      <c r="E4498" s="24">
        <v>23</v>
      </c>
      <c r="F4498" s="24" t="s">
        <v>27</v>
      </c>
      <c r="G4498" s="24">
        <v>0</v>
      </c>
      <c r="H4498" s="24">
        <v>0</v>
      </c>
    </row>
    <row r="4499" spans="1:8">
      <c r="A4499" s="24" t="str">
        <f t="shared" si="70"/>
        <v>2009_IDT_24</v>
      </c>
      <c r="B4499" s="24">
        <v>2009</v>
      </c>
      <c r="C4499" s="24" t="s">
        <v>193</v>
      </c>
      <c r="D4499" s="24" t="str">
        <f>VLOOKUP(C4499,'FHF LUT'!$A$5:$H$81,2,FALSE)</f>
        <v>Douglas-fir Tussock Moth</v>
      </c>
      <c r="E4499" s="24">
        <v>24</v>
      </c>
      <c r="F4499" s="24" t="s">
        <v>17</v>
      </c>
      <c r="G4499" s="24">
        <v>0</v>
      </c>
      <c r="H4499" s="24">
        <v>0</v>
      </c>
    </row>
    <row r="4500" spans="1:8">
      <c r="A4500" s="24" t="str">
        <f t="shared" si="70"/>
        <v>2009_IDT_25</v>
      </c>
      <c r="B4500" s="24">
        <v>2009</v>
      </c>
      <c r="C4500" s="24" t="s">
        <v>193</v>
      </c>
      <c r="D4500" s="24" t="str">
        <f>VLOOKUP(C4500,'FHF LUT'!$A$5:$H$81,2,FALSE)</f>
        <v>Douglas-fir Tussock Moth</v>
      </c>
      <c r="E4500" s="24">
        <v>25</v>
      </c>
      <c r="F4500" s="24" t="s">
        <v>23</v>
      </c>
      <c r="G4500" s="24">
        <v>0</v>
      </c>
      <c r="H4500" s="24">
        <v>0</v>
      </c>
    </row>
    <row r="4501" spans="1:8">
      <c r="A4501" s="24" t="str">
        <f t="shared" si="70"/>
        <v>2009_IDT_26</v>
      </c>
      <c r="B4501" s="24">
        <v>2009</v>
      </c>
      <c r="C4501" s="24" t="s">
        <v>193</v>
      </c>
      <c r="D4501" s="24" t="str">
        <f>VLOOKUP(C4501,'FHF LUT'!$A$5:$H$81,2,FALSE)</f>
        <v>Douglas-fir Tussock Moth</v>
      </c>
      <c r="E4501" s="24">
        <v>26</v>
      </c>
      <c r="F4501" s="24" t="s">
        <v>14</v>
      </c>
      <c r="G4501" s="24">
        <v>0</v>
      </c>
      <c r="H4501" s="24">
        <v>0</v>
      </c>
    </row>
    <row r="4502" spans="1:8">
      <c r="A4502" s="24" t="str">
        <f t="shared" si="70"/>
        <v>2009_IDT_27</v>
      </c>
      <c r="B4502" s="24">
        <v>2009</v>
      </c>
      <c r="C4502" s="24" t="s">
        <v>193</v>
      </c>
      <c r="D4502" s="24" t="str">
        <f>VLOOKUP(C4502,'FHF LUT'!$A$5:$H$81,2,FALSE)</f>
        <v>Douglas-fir Tussock Moth</v>
      </c>
      <c r="E4502" s="24">
        <v>27</v>
      </c>
      <c r="F4502" s="24" t="s">
        <v>21</v>
      </c>
      <c r="G4502" s="24">
        <v>0</v>
      </c>
      <c r="H4502" s="24">
        <v>0</v>
      </c>
    </row>
    <row r="4503" spans="1:8">
      <c r="A4503" s="24" t="str">
        <f t="shared" si="70"/>
        <v>2009_IDT_29</v>
      </c>
      <c r="B4503" s="24">
        <v>2009</v>
      </c>
      <c r="C4503" s="24" t="s">
        <v>193</v>
      </c>
      <c r="D4503" s="24" t="str">
        <f>VLOOKUP(C4503,'FHF LUT'!$A$5:$H$81,2,FALSE)</f>
        <v>Douglas-fir Tussock Moth</v>
      </c>
      <c r="E4503" s="24">
        <v>29</v>
      </c>
      <c r="F4503" s="24" t="s">
        <v>9</v>
      </c>
      <c r="G4503" s="24">
        <v>0</v>
      </c>
      <c r="H4503" s="24">
        <v>0</v>
      </c>
    </row>
    <row r="4504" spans="1:8">
      <c r="A4504" s="24" t="str">
        <f t="shared" si="70"/>
        <v>2009_IDT_30</v>
      </c>
      <c r="B4504" s="24">
        <v>2009</v>
      </c>
      <c r="C4504" s="24" t="s">
        <v>193</v>
      </c>
      <c r="D4504" s="24" t="str">
        <f>VLOOKUP(C4504,'FHF LUT'!$A$5:$H$81,2,FALSE)</f>
        <v>Douglas-fir Tussock Moth</v>
      </c>
      <c r="E4504" s="24">
        <v>30</v>
      </c>
      <c r="F4504" s="24" t="s">
        <v>35</v>
      </c>
      <c r="G4504" s="24">
        <v>0</v>
      </c>
      <c r="H4504" s="24">
        <v>0</v>
      </c>
    </row>
    <row r="4505" spans="1:8">
      <c r="A4505" s="24" t="str">
        <f t="shared" si="70"/>
        <v>2009_IDT_31</v>
      </c>
      <c r="B4505" s="24">
        <v>2009</v>
      </c>
      <c r="C4505" s="24" t="s">
        <v>193</v>
      </c>
      <c r="D4505" s="24" t="str">
        <f>VLOOKUP(C4505,'FHF LUT'!$A$5:$H$81,2,FALSE)</f>
        <v>Douglas-fir Tussock Moth</v>
      </c>
      <c r="E4505" s="24">
        <v>31</v>
      </c>
      <c r="F4505" s="24" t="s">
        <v>34</v>
      </c>
      <c r="G4505" s="24">
        <v>0</v>
      </c>
      <c r="H4505" s="24">
        <v>0</v>
      </c>
    </row>
    <row r="4506" spans="1:8">
      <c r="A4506" s="24" t="str">
        <f t="shared" si="70"/>
        <v>2009_IDT_38</v>
      </c>
      <c r="B4506" s="24">
        <v>2009</v>
      </c>
      <c r="C4506" s="24" t="s">
        <v>193</v>
      </c>
      <c r="D4506" s="24" t="str">
        <f>VLOOKUP(C4506,'FHF LUT'!$A$5:$H$81,2,FALSE)</f>
        <v>Douglas-fir Tussock Moth</v>
      </c>
      <c r="E4506" s="24">
        <v>38</v>
      </c>
      <c r="F4506" s="24" t="s">
        <v>8</v>
      </c>
      <c r="G4506" s="24">
        <v>0</v>
      </c>
      <c r="H4506" s="24">
        <v>0</v>
      </c>
    </row>
    <row r="4507" spans="1:8">
      <c r="A4507" s="24" t="str">
        <f t="shared" si="70"/>
        <v>2009_IDT_39</v>
      </c>
      <c r="B4507" s="24">
        <v>2009</v>
      </c>
      <c r="C4507" s="24" t="s">
        <v>193</v>
      </c>
      <c r="D4507" s="24" t="str">
        <f>VLOOKUP(C4507,'FHF LUT'!$A$5:$H$81,2,FALSE)</f>
        <v>Douglas-fir Tussock Moth</v>
      </c>
      <c r="E4507" s="24">
        <v>39</v>
      </c>
      <c r="F4507" s="24" t="s">
        <v>36</v>
      </c>
      <c r="G4507" s="24">
        <v>0</v>
      </c>
      <c r="H4507" s="24">
        <v>0</v>
      </c>
    </row>
    <row r="4508" spans="1:8">
      <c r="A4508" s="24" t="str">
        <f t="shared" si="70"/>
        <v>2009_IDT_40</v>
      </c>
      <c r="B4508" s="24">
        <v>2009</v>
      </c>
      <c r="C4508" s="24" t="s">
        <v>193</v>
      </c>
      <c r="D4508" s="24" t="str">
        <f>VLOOKUP(C4508,'FHF LUT'!$A$5:$H$81,2,FALSE)</f>
        <v>Douglas-fir Tussock Moth</v>
      </c>
      <c r="E4508" s="24">
        <v>40</v>
      </c>
      <c r="F4508" s="24" t="s">
        <v>31</v>
      </c>
      <c r="G4508" s="24">
        <v>0</v>
      </c>
      <c r="H4508" s="24">
        <v>0</v>
      </c>
    </row>
    <row r="4509" spans="1:8">
      <c r="A4509" s="24" t="str">
        <f t="shared" si="70"/>
        <v>2009_IDT_41</v>
      </c>
      <c r="B4509" s="24">
        <v>2009</v>
      </c>
      <c r="C4509" s="24" t="s">
        <v>193</v>
      </c>
      <c r="D4509" s="24" t="str">
        <f>VLOOKUP(C4509,'FHF LUT'!$A$5:$H$81,2,FALSE)</f>
        <v>Douglas-fir Tussock Moth</v>
      </c>
      <c r="E4509" s="24">
        <v>41</v>
      </c>
      <c r="F4509" s="24" t="s">
        <v>26</v>
      </c>
      <c r="G4509" s="24">
        <v>0</v>
      </c>
      <c r="H4509" s="24">
        <v>0</v>
      </c>
    </row>
    <row r="4510" spans="1:8">
      <c r="A4510" s="24" t="str">
        <f t="shared" si="70"/>
        <v>2009_IDT_43</v>
      </c>
      <c r="B4510" s="24">
        <v>2009</v>
      </c>
      <c r="C4510" s="24" t="s">
        <v>193</v>
      </c>
      <c r="D4510" s="24" t="str">
        <f>VLOOKUP(C4510,'FHF LUT'!$A$5:$H$81,2,FALSE)</f>
        <v>Douglas-fir Tussock Moth</v>
      </c>
      <c r="E4510" s="24">
        <v>43</v>
      </c>
      <c r="F4510" s="24" t="s">
        <v>20</v>
      </c>
      <c r="G4510" s="24">
        <v>0</v>
      </c>
      <c r="H4510" s="24">
        <v>0</v>
      </c>
    </row>
    <row r="4511" spans="1:8">
      <c r="A4511" s="24" t="str">
        <f t="shared" si="70"/>
        <v>2009_IDT_44</v>
      </c>
      <c r="B4511" s="24">
        <v>2009</v>
      </c>
      <c r="C4511" s="24" t="s">
        <v>193</v>
      </c>
      <c r="D4511" s="24" t="str">
        <f>VLOOKUP(C4511,'FHF LUT'!$A$5:$H$81,2,FALSE)</f>
        <v>Douglas-fir Tussock Moth</v>
      </c>
      <c r="E4511" s="24">
        <v>44</v>
      </c>
      <c r="F4511" s="24" t="s">
        <v>3</v>
      </c>
      <c r="G4511" s="24">
        <v>0</v>
      </c>
      <c r="H4511" s="24">
        <v>0</v>
      </c>
    </row>
    <row r="4512" spans="1:8">
      <c r="A4512" s="24" t="str">
        <f t="shared" si="70"/>
        <v>2009_IDT_45</v>
      </c>
      <c r="B4512" s="24">
        <v>2009</v>
      </c>
      <c r="C4512" s="24" t="s">
        <v>193</v>
      </c>
      <c r="D4512" s="24" t="str">
        <f>VLOOKUP(C4512,'FHF LUT'!$A$5:$H$81,2,FALSE)</f>
        <v>Douglas-fir Tussock Moth</v>
      </c>
      <c r="E4512" s="24">
        <v>45</v>
      </c>
      <c r="F4512" s="24" t="s">
        <v>5</v>
      </c>
      <c r="G4512" s="24">
        <v>0</v>
      </c>
      <c r="H4512" s="24">
        <v>0</v>
      </c>
    </row>
    <row r="4513" spans="1:8">
      <c r="A4513" s="24" t="str">
        <f t="shared" si="70"/>
        <v>2009_IDT_46</v>
      </c>
      <c r="B4513" s="24">
        <v>2009</v>
      </c>
      <c r="C4513" s="24" t="s">
        <v>193</v>
      </c>
      <c r="D4513" s="24" t="str">
        <f>VLOOKUP(C4513,'FHF LUT'!$A$5:$H$81,2,FALSE)</f>
        <v>Douglas-fir Tussock Moth</v>
      </c>
      <c r="E4513" s="24">
        <v>46</v>
      </c>
      <c r="F4513" s="24" t="s">
        <v>234</v>
      </c>
      <c r="G4513" s="24">
        <v>0</v>
      </c>
      <c r="H4513" s="24">
        <v>0</v>
      </c>
    </row>
    <row r="4514" spans="1:8">
      <c r="A4514" s="24" t="str">
        <f t="shared" si="70"/>
        <v>2009_IDT_47</v>
      </c>
      <c r="B4514" s="24">
        <v>2009</v>
      </c>
      <c r="C4514" s="24" t="s">
        <v>193</v>
      </c>
      <c r="D4514" s="24" t="str">
        <f>VLOOKUP(C4514,'FHF LUT'!$A$5:$H$81,2,FALSE)</f>
        <v>Douglas-fir Tussock Moth</v>
      </c>
      <c r="E4514" s="24">
        <v>47</v>
      </c>
      <c r="F4514" s="24" t="s">
        <v>233</v>
      </c>
      <c r="G4514" s="24">
        <v>0</v>
      </c>
      <c r="H4514" s="24">
        <v>0</v>
      </c>
    </row>
    <row r="4515" spans="1:8">
      <c r="A4515" s="24" t="str">
        <f t="shared" si="70"/>
        <v>2009_IDT_48</v>
      </c>
      <c r="B4515" s="24">
        <v>2009</v>
      </c>
      <c r="C4515" s="24" t="s">
        <v>193</v>
      </c>
      <c r="D4515" s="24" t="str">
        <f>VLOOKUP(C4515,'FHF LUT'!$A$5:$H$81,2,FALSE)</f>
        <v>Douglas-fir Tussock Moth</v>
      </c>
      <c r="E4515" s="24">
        <v>48</v>
      </c>
      <c r="F4515" s="24" t="s">
        <v>235</v>
      </c>
      <c r="G4515" s="24">
        <v>0</v>
      </c>
      <c r="H4515" s="24">
        <v>0</v>
      </c>
    </row>
    <row r="4516" spans="1:8">
      <c r="A4516" s="24" t="str">
        <f t="shared" si="70"/>
        <v>2009_NB_1</v>
      </c>
      <c r="B4516" s="24">
        <v>2009</v>
      </c>
      <c r="C4516" s="24" t="s">
        <v>188</v>
      </c>
      <c r="D4516" s="24" t="str">
        <f>VLOOKUP(C4516,'FHF LUT'!$A$5:$H$81,2,FALSE)</f>
        <v>Fire</v>
      </c>
      <c r="E4516" s="24">
        <v>1</v>
      </c>
      <c r="F4516" s="24" t="s">
        <v>10</v>
      </c>
      <c r="G4516" s="24">
        <v>14919</v>
      </c>
      <c r="H4516" s="24">
        <v>14919</v>
      </c>
    </row>
    <row r="4517" spans="1:8">
      <c r="A4517" s="24" t="str">
        <f t="shared" si="70"/>
        <v>2009_NB_2</v>
      </c>
      <c r="B4517" s="24">
        <v>2009</v>
      </c>
      <c r="C4517" s="24" t="s">
        <v>188</v>
      </c>
      <c r="D4517" s="24" t="str">
        <f>VLOOKUP(C4517,'FHF LUT'!$A$5:$H$81,2,FALSE)</f>
        <v>Fire</v>
      </c>
      <c r="E4517" s="24">
        <v>2</v>
      </c>
      <c r="F4517" s="24" t="s">
        <v>22</v>
      </c>
      <c r="G4517" s="24">
        <v>188</v>
      </c>
      <c r="H4517" s="24">
        <v>139</v>
      </c>
    </row>
    <row r="4518" spans="1:8">
      <c r="A4518" s="24" t="str">
        <f t="shared" si="70"/>
        <v>2009_NB_3</v>
      </c>
      <c r="B4518" s="24">
        <v>2009</v>
      </c>
      <c r="C4518" s="24" t="s">
        <v>188</v>
      </c>
      <c r="D4518" s="24" t="str">
        <f>VLOOKUP(C4518,'FHF LUT'!$A$5:$H$81,2,FALSE)</f>
        <v>Fire</v>
      </c>
      <c r="E4518" s="24">
        <v>3</v>
      </c>
      <c r="F4518" s="24" t="s">
        <v>13</v>
      </c>
      <c r="G4518" s="24">
        <v>0</v>
      </c>
      <c r="H4518" s="24">
        <v>0</v>
      </c>
    </row>
    <row r="4519" spans="1:8">
      <c r="A4519" s="24" t="str">
        <f t="shared" si="70"/>
        <v>2009_NB_4</v>
      </c>
      <c r="B4519" s="24">
        <v>2009</v>
      </c>
      <c r="C4519" s="24" t="s">
        <v>188</v>
      </c>
      <c r="D4519" s="24" t="str">
        <f>VLOOKUP(C4519,'FHF LUT'!$A$5:$H$81,2,FALSE)</f>
        <v>Fire</v>
      </c>
      <c r="E4519" s="24">
        <v>4</v>
      </c>
      <c r="F4519" s="24" t="s">
        <v>28</v>
      </c>
      <c r="G4519" s="24">
        <v>42438</v>
      </c>
      <c r="H4519" s="24">
        <v>42438</v>
      </c>
    </row>
    <row r="4520" spans="1:8">
      <c r="A4520" s="24" t="str">
        <f t="shared" si="70"/>
        <v>2009_NB_5</v>
      </c>
      <c r="B4520" s="24">
        <v>2009</v>
      </c>
      <c r="C4520" s="24" t="s">
        <v>188</v>
      </c>
      <c r="D4520" s="24" t="str">
        <f>VLOOKUP(C4520,'FHF LUT'!$A$5:$H$81,2,FALSE)</f>
        <v>Fire</v>
      </c>
      <c r="E4520" s="24">
        <v>5</v>
      </c>
      <c r="F4520" s="24" t="s">
        <v>16</v>
      </c>
      <c r="G4520" s="24">
        <v>466</v>
      </c>
      <c r="H4520" s="24">
        <v>466</v>
      </c>
    </row>
    <row r="4521" spans="1:8">
      <c r="A4521" s="24" t="str">
        <f t="shared" si="70"/>
        <v>2009_NB_7</v>
      </c>
      <c r="B4521" s="24">
        <v>2009</v>
      </c>
      <c r="C4521" s="24" t="s">
        <v>188</v>
      </c>
      <c r="D4521" s="24" t="str">
        <f>VLOOKUP(C4521,'FHF LUT'!$A$5:$H$81,2,FALSE)</f>
        <v>Fire</v>
      </c>
      <c r="E4521" s="24">
        <v>7</v>
      </c>
      <c r="F4521" s="24" t="s">
        <v>25</v>
      </c>
      <c r="G4521" s="24">
        <v>3661</v>
      </c>
      <c r="H4521" s="24">
        <v>3661</v>
      </c>
    </row>
    <row r="4522" spans="1:8">
      <c r="A4522" s="24" t="str">
        <f t="shared" si="70"/>
        <v>2009_NB_8</v>
      </c>
      <c r="B4522" s="24">
        <v>2009</v>
      </c>
      <c r="C4522" s="24" t="s">
        <v>188</v>
      </c>
      <c r="D4522" s="24" t="str">
        <f>VLOOKUP(C4522,'FHF LUT'!$A$5:$H$81,2,FALSE)</f>
        <v>Fire</v>
      </c>
      <c r="E4522" s="24">
        <v>8</v>
      </c>
      <c r="F4522" s="24" t="s">
        <v>29</v>
      </c>
      <c r="G4522" s="24">
        <v>0</v>
      </c>
      <c r="H4522" s="24">
        <v>0</v>
      </c>
    </row>
    <row r="4523" spans="1:8">
      <c r="A4523" s="24" t="str">
        <f t="shared" si="70"/>
        <v>2009_NB_9</v>
      </c>
      <c r="B4523" s="24">
        <v>2009</v>
      </c>
      <c r="C4523" s="24" t="s">
        <v>188</v>
      </c>
      <c r="D4523" s="24" t="str">
        <f>VLOOKUP(C4523,'FHF LUT'!$A$5:$H$81,2,FALSE)</f>
        <v>Fire</v>
      </c>
      <c r="E4523" s="24">
        <v>9</v>
      </c>
      <c r="F4523" s="24" t="s">
        <v>7</v>
      </c>
      <c r="G4523" s="24">
        <v>404</v>
      </c>
      <c r="H4523" s="24">
        <v>404</v>
      </c>
    </row>
    <row r="4524" spans="1:8">
      <c r="A4524" s="24" t="str">
        <f t="shared" si="70"/>
        <v>2009_NB_10</v>
      </c>
      <c r="B4524" s="24">
        <v>2009</v>
      </c>
      <c r="C4524" s="24" t="s">
        <v>188</v>
      </c>
      <c r="D4524" s="24" t="str">
        <f>VLOOKUP(C4524,'FHF LUT'!$A$5:$H$81,2,FALSE)</f>
        <v>Fire</v>
      </c>
      <c r="E4524" s="24">
        <v>10</v>
      </c>
      <c r="F4524" s="24" t="s">
        <v>18</v>
      </c>
      <c r="G4524" s="24">
        <v>0</v>
      </c>
      <c r="H4524" s="24">
        <v>0</v>
      </c>
    </row>
    <row r="4525" spans="1:8">
      <c r="A4525" s="24" t="str">
        <f t="shared" si="70"/>
        <v>2009_NB_11</v>
      </c>
      <c r="B4525" s="24">
        <v>2009</v>
      </c>
      <c r="C4525" s="24" t="s">
        <v>188</v>
      </c>
      <c r="D4525" s="24" t="str">
        <f>VLOOKUP(C4525,'FHF LUT'!$A$5:$H$81,2,FALSE)</f>
        <v>Fire</v>
      </c>
      <c r="E4525" s="24">
        <v>11</v>
      </c>
      <c r="F4525" s="24" t="s">
        <v>4</v>
      </c>
      <c r="G4525" s="24">
        <v>157768</v>
      </c>
      <c r="H4525" s="24">
        <v>143958</v>
      </c>
    </row>
    <row r="4526" spans="1:8">
      <c r="A4526" s="24" t="str">
        <f t="shared" si="70"/>
        <v>2009_NB_12</v>
      </c>
      <c r="B4526" s="24">
        <v>2009</v>
      </c>
      <c r="C4526" s="24" t="s">
        <v>188</v>
      </c>
      <c r="D4526" s="24" t="str">
        <f>VLOOKUP(C4526,'FHF LUT'!$A$5:$H$81,2,FALSE)</f>
        <v>Fire</v>
      </c>
      <c r="E4526" s="24">
        <v>12</v>
      </c>
      <c r="F4526" s="24" t="s">
        <v>11</v>
      </c>
      <c r="G4526" s="24">
        <v>39139</v>
      </c>
      <c r="H4526" s="24">
        <v>39139</v>
      </c>
    </row>
    <row r="4527" spans="1:8">
      <c r="A4527" s="24" t="str">
        <f t="shared" si="70"/>
        <v>2009_NB_13</v>
      </c>
      <c r="B4527" s="24">
        <v>2009</v>
      </c>
      <c r="C4527" s="24" t="s">
        <v>188</v>
      </c>
      <c r="D4527" s="24" t="str">
        <f>VLOOKUP(C4527,'FHF LUT'!$A$5:$H$81,2,FALSE)</f>
        <v>Fire</v>
      </c>
      <c r="E4527" s="24">
        <v>13</v>
      </c>
      <c r="F4527" s="24" t="s">
        <v>24</v>
      </c>
      <c r="G4527" s="24">
        <v>0</v>
      </c>
      <c r="H4527" s="24">
        <v>0</v>
      </c>
    </row>
    <row r="4528" spans="1:8">
      <c r="A4528" s="24" t="str">
        <f t="shared" si="70"/>
        <v>2009_NB_14</v>
      </c>
      <c r="B4528" s="24">
        <v>2009</v>
      </c>
      <c r="C4528" s="24" t="s">
        <v>188</v>
      </c>
      <c r="D4528" s="24" t="str">
        <f>VLOOKUP(C4528,'FHF LUT'!$A$5:$H$81,2,FALSE)</f>
        <v>Fire</v>
      </c>
      <c r="E4528" s="24">
        <v>14</v>
      </c>
      <c r="F4528" s="24" t="s">
        <v>30</v>
      </c>
      <c r="G4528" s="24">
        <v>15291</v>
      </c>
      <c r="H4528" s="24">
        <v>15291</v>
      </c>
    </row>
    <row r="4529" spans="1:8">
      <c r="A4529" s="24" t="str">
        <f t="shared" si="70"/>
        <v>2009_NB_15</v>
      </c>
      <c r="B4529" s="24">
        <v>2009</v>
      </c>
      <c r="C4529" s="24" t="s">
        <v>188</v>
      </c>
      <c r="D4529" s="24" t="str">
        <f>VLOOKUP(C4529,'FHF LUT'!$A$5:$H$81,2,FALSE)</f>
        <v>Fire</v>
      </c>
      <c r="E4529" s="24">
        <v>15</v>
      </c>
      <c r="F4529" s="24" t="s">
        <v>33</v>
      </c>
      <c r="G4529" s="24">
        <v>485025</v>
      </c>
      <c r="H4529" s="24">
        <v>483893</v>
      </c>
    </row>
    <row r="4530" spans="1:8">
      <c r="A4530" s="24" t="str">
        <f t="shared" si="70"/>
        <v>2009_NB_16</v>
      </c>
      <c r="B4530" s="24">
        <v>2009</v>
      </c>
      <c r="C4530" s="24" t="s">
        <v>188</v>
      </c>
      <c r="D4530" s="24" t="str">
        <f>VLOOKUP(C4530,'FHF LUT'!$A$5:$H$81,2,FALSE)</f>
        <v>Fire</v>
      </c>
      <c r="E4530" s="24">
        <v>16</v>
      </c>
      <c r="F4530" s="24" t="s">
        <v>12</v>
      </c>
      <c r="G4530" s="24">
        <v>24099</v>
      </c>
      <c r="H4530" s="24">
        <v>23191</v>
      </c>
    </row>
    <row r="4531" spans="1:8">
      <c r="A4531" s="24" t="str">
        <f t="shared" si="70"/>
        <v>2009_NB_17</v>
      </c>
      <c r="B4531" s="24">
        <v>2009</v>
      </c>
      <c r="C4531" s="24" t="s">
        <v>188</v>
      </c>
      <c r="D4531" s="24" t="str">
        <f>VLOOKUP(C4531,'FHF LUT'!$A$5:$H$81,2,FALSE)</f>
        <v>Fire</v>
      </c>
      <c r="E4531" s="24">
        <v>17</v>
      </c>
      <c r="F4531" s="24" t="s">
        <v>32</v>
      </c>
      <c r="G4531" s="24">
        <v>1603</v>
      </c>
      <c r="H4531" s="24">
        <v>1603</v>
      </c>
    </row>
    <row r="4532" spans="1:8">
      <c r="A4532" s="24" t="str">
        <f t="shared" si="70"/>
        <v>2009_NB_18</v>
      </c>
      <c r="B4532" s="24">
        <v>2009</v>
      </c>
      <c r="C4532" s="24" t="s">
        <v>188</v>
      </c>
      <c r="D4532" s="24" t="str">
        <f>VLOOKUP(C4532,'FHF LUT'!$A$5:$H$81,2,FALSE)</f>
        <v>Fire</v>
      </c>
      <c r="E4532" s="24">
        <v>18</v>
      </c>
      <c r="F4532" s="24" t="s">
        <v>15</v>
      </c>
      <c r="G4532" s="24">
        <v>120240</v>
      </c>
      <c r="H4532" s="24">
        <v>106456</v>
      </c>
    </row>
    <row r="4533" spans="1:8">
      <c r="A4533" s="24" t="str">
        <f t="shared" si="70"/>
        <v>2009_NB_20</v>
      </c>
      <c r="B4533" s="24">
        <v>2009</v>
      </c>
      <c r="C4533" s="24" t="s">
        <v>188</v>
      </c>
      <c r="D4533" s="24" t="str">
        <f>VLOOKUP(C4533,'FHF LUT'!$A$5:$H$81,2,FALSE)</f>
        <v>Fire</v>
      </c>
      <c r="E4533" s="24">
        <v>20</v>
      </c>
      <c r="F4533" s="24" t="s">
        <v>6</v>
      </c>
      <c r="G4533" s="24">
        <v>25028</v>
      </c>
      <c r="H4533" s="24">
        <v>25028</v>
      </c>
    </row>
    <row r="4534" spans="1:8">
      <c r="A4534" s="24" t="str">
        <f t="shared" si="70"/>
        <v>2009_NB_22</v>
      </c>
      <c r="B4534" s="24">
        <v>2009</v>
      </c>
      <c r="C4534" s="24" t="s">
        <v>188</v>
      </c>
      <c r="D4534" s="24" t="str">
        <f>VLOOKUP(C4534,'FHF LUT'!$A$5:$H$81,2,FALSE)</f>
        <v>Fire</v>
      </c>
      <c r="E4534" s="24">
        <v>22</v>
      </c>
      <c r="F4534" s="24" t="s">
        <v>19</v>
      </c>
      <c r="G4534" s="24">
        <v>108823</v>
      </c>
      <c r="H4534" s="24">
        <v>97683</v>
      </c>
    </row>
    <row r="4535" spans="1:8">
      <c r="A4535" s="24" t="str">
        <f t="shared" si="70"/>
        <v>2009_NB_23</v>
      </c>
      <c r="B4535" s="24">
        <v>2009</v>
      </c>
      <c r="C4535" s="24" t="s">
        <v>188</v>
      </c>
      <c r="D4535" s="24" t="str">
        <f>VLOOKUP(C4535,'FHF LUT'!$A$5:$H$81,2,FALSE)</f>
        <v>Fire</v>
      </c>
      <c r="E4535" s="24">
        <v>23</v>
      </c>
      <c r="F4535" s="24" t="s">
        <v>27</v>
      </c>
      <c r="G4535" s="24">
        <v>59453</v>
      </c>
      <c r="H4535" s="24">
        <v>55025</v>
      </c>
    </row>
    <row r="4536" spans="1:8">
      <c r="A4536" s="24" t="str">
        <f t="shared" si="70"/>
        <v>2009_NB_24</v>
      </c>
      <c r="B4536" s="24">
        <v>2009</v>
      </c>
      <c r="C4536" s="24" t="s">
        <v>188</v>
      </c>
      <c r="D4536" s="24" t="str">
        <f>VLOOKUP(C4536,'FHF LUT'!$A$5:$H$81,2,FALSE)</f>
        <v>Fire</v>
      </c>
      <c r="E4536" s="24">
        <v>24</v>
      </c>
      <c r="F4536" s="24" t="s">
        <v>17</v>
      </c>
      <c r="G4536" s="24">
        <v>67886</v>
      </c>
      <c r="H4536" s="24">
        <v>65156</v>
      </c>
    </row>
    <row r="4537" spans="1:8">
      <c r="A4537" s="24" t="str">
        <f t="shared" si="70"/>
        <v>2009_NB_25</v>
      </c>
      <c r="B4537" s="24">
        <v>2009</v>
      </c>
      <c r="C4537" s="24" t="s">
        <v>188</v>
      </c>
      <c r="D4537" s="24" t="str">
        <f>VLOOKUP(C4537,'FHF LUT'!$A$5:$H$81,2,FALSE)</f>
        <v>Fire</v>
      </c>
      <c r="E4537" s="24">
        <v>25</v>
      </c>
      <c r="F4537" s="24" t="s">
        <v>23</v>
      </c>
      <c r="G4537" s="24">
        <v>0</v>
      </c>
      <c r="H4537" s="24">
        <v>0</v>
      </c>
    </row>
    <row r="4538" spans="1:8">
      <c r="A4538" s="24" t="str">
        <f t="shared" si="70"/>
        <v>2009_NB_26</v>
      </c>
      <c r="B4538" s="24">
        <v>2009</v>
      </c>
      <c r="C4538" s="24" t="s">
        <v>188</v>
      </c>
      <c r="D4538" s="24" t="str">
        <f>VLOOKUP(C4538,'FHF LUT'!$A$5:$H$81,2,FALSE)</f>
        <v>Fire</v>
      </c>
      <c r="E4538" s="24">
        <v>26</v>
      </c>
      <c r="F4538" s="24" t="s">
        <v>14</v>
      </c>
      <c r="G4538" s="24">
        <v>226963</v>
      </c>
      <c r="H4538" s="24">
        <v>215699</v>
      </c>
    </row>
    <row r="4539" spans="1:8">
      <c r="A4539" s="24" t="str">
        <f t="shared" si="70"/>
        <v>2009_NB_27</v>
      </c>
      <c r="B4539" s="24">
        <v>2009</v>
      </c>
      <c r="C4539" s="24" t="s">
        <v>188</v>
      </c>
      <c r="D4539" s="24" t="str">
        <f>VLOOKUP(C4539,'FHF LUT'!$A$5:$H$81,2,FALSE)</f>
        <v>Fire</v>
      </c>
      <c r="E4539" s="24">
        <v>27</v>
      </c>
      <c r="F4539" s="24" t="s">
        <v>21</v>
      </c>
      <c r="G4539" s="24">
        <v>387</v>
      </c>
      <c r="H4539" s="24">
        <v>387</v>
      </c>
    </row>
    <row r="4540" spans="1:8">
      <c r="A4540" s="24" t="str">
        <f t="shared" si="70"/>
        <v>2009_NB_29</v>
      </c>
      <c r="B4540" s="24">
        <v>2009</v>
      </c>
      <c r="C4540" s="24" t="s">
        <v>188</v>
      </c>
      <c r="D4540" s="24" t="str">
        <f>VLOOKUP(C4540,'FHF LUT'!$A$5:$H$81,2,FALSE)</f>
        <v>Fire</v>
      </c>
      <c r="E4540" s="24">
        <v>29</v>
      </c>
      <c r="F4540" s="24" t="s">
        <v>9</v>
      </c>
      <c r="G4540" s="24">
        <v>426482</v>
      </c>
      <c r="H4540" s="24">
        <v>426469</v>
      </c>
    </row>
    <row r="4541" spans="1:8">
      <c r="A4541" s="24" t="str">
        <f t="shared" si="70"/>
        <v>2009_NB_30</v>
      </c>
      <c r="B4541" s="24">
        <v>2009</v>
      </c>
      <c r="C4541" s="24" t="s">
        <v>188</v>
      </c>
      <c r="D4541" s="24" t="str">
        <f>VLOOKUP(C4541,'FHF LUT'!$A$5:$H$81,2,FALSE)</f>
        <v>Fire</v>
      </c>
      <c r="E4541" s="24">
        <v>30</v>
      </c>
      <c r="F4541" s="24" t="s">
        <v>35</v>
      </c>
      <c r="G4541" s="24">
        <v>24258</v>
      </c>
      <c r="H4541" s="24">
        <v>24202</v>
      </c>
    </row>
    <row r="4542" spans="1:8">
      <c r="A4542" s="24" t="str">
        <f t="shared" si="70"/>
        <v>2009_NB_31</v>
      </c>
      <c r="B4542" s="24">
        <v>2009</v>
      </c>
      <c r="C4542" s="24" t="s">
        <v>188</v>
      </c>
      <c r="D4542" s="24" t="str">
        <f>VLOOKUP(C4542,'FHF LUT'!$A$5:$H$81,2,FALSE)</f>
        <v>Fire</v>
      </c>
      <c r="E4542" s="24">
        <v>31</v>
      </c>
      <c r="F4542" s="24" t="s">
        <v>34</v>
      </c>
      <c r="G4542" s="24">
        <v>22809</v>
      </c>
      <c r="H4542" s="24">
        <v>22809</v>
      </c>
    </row>
    <row r="4543" spans="1:8">
      <c r="A4543" s="24" t="str">
        <f t="shared" si="70"/>
        <v>2009_NB_38</v>
      </c>
      <c r="B4543" s="24">
        <v>2009</v>
      </c>
      <c r="C4543" s="24" t="s">
        <v>188</v>
      </c>
      <c r="D4543" s="24" t="str">
        <f>VLOOKUP(C4543,'FHF LUT'!$A$5:$H$81,2,FALSE)</f>
        <v>Fire</v>
      </c>
      <c r="E4543" s="24">
        <v>38</v>
      </c>
      <c r="F4543" s="24" t="s">
        <v>8</v>
      </c>
      <c r="G4543" s="24">
        <v>0</v>
      </c>
      <c r="H4543" s="24">
        <v>0</v>
      </c>
    </row>
    <row r="4544" spans="1:8">
      <c r="A4544" s="24" t="str">
        <f t="shared" si="70"/>
        <v>2009_NB_39</v>
      </c>
      <c r="B4544" s="24">
        <v>2009</v>
      </c>
      <c r="C4544" s="24" t="s">
        <v>188</v>
      </c>
      <c r="D4544" s="24" t="str">
        <f>VLOOKUP(C4544,'FHF LUT'!$A$5:$H$81,2,FALSE)</f>
        <v>Fire</v>
      </c>
      <c r="E4544" s="24">
        <v>39</v>
      </c>
      <c r="F4544" s="24" t="s">
        <v>36</v>
      </c>
      <c r="G4544" s="24">
        <v>426</v>
      </c>
      <c r="H4544" s="24">
        <v>426</v>
      </c>
    </row>
    <row r="4545" spans="1:8">
      <c r="A4545" s="24" t="str">
        <f t="shared" si="70"/>
        <v>2009_NB_40</v>
      </c>
      <c r="B4545" s="24">
        <v>2009</v>
      </c>
      <c r="C4545" s="24" t="s">
        <v>188</v>
      </c>
      <c r="D4545" s="24" t="str">
        <f>VLOOKUP(C4545,'FHF LUT'!$A$5:$H$81,2,FALSE)</f>
        <v>Fire</v>
      </c>
      <c r="E4545" s="24">
        <v>40</v>
      </c>
      <c r="F4545" s="24" t="s">
        <v>31</v>
      </c>
      <c r="G4545" s="24">
        <v>1919</v>
      </c>
      <c r="H4545" s="24">
        <v>1919</v>
      </c>
    </row>
    <row r="4546" spans="1:8">
      <c r="A4546" s="24" t="str">
        <f t="shared" si="70"/>
        <v>2009_NB_41</v>
      </c>
      <c r="B4546" s="24">
        <v>2009</v>
      </c>
      <c r="C4546" s="24" t="s">
        <v>188</v>
      </c>
      <c r="D4546" s="24" t="str">
        <f>VLOOKUP(C4546,'FHF LUT'!$A$5:$H$81,2,FALSE)</f>
        <v>Fire</v>
      </c>
      <c r="E4546" s="24">
        <v>41</v>
      </c>
      <c r="F4546" s="24" t="s">
        <v>26</v>
      </c>
      <c r="G4546" s="24">
        <v>4141</v>
      </c>
      <c r="H4546" s="24">
        <v>4141</v>
      </c>
    </row>
    <row r="4547" spans="1:8">
      <c r="A4547" s="24" t="str">
        <f t="shared" ref="A4547:A4610" si="71">CONCATENATE(B4547,"_",C4547,"_",E4547)</f>
        <v>2009_NB_43</v>
      </c>
      <c r="B4547" s="24">
        <v>2009</v>
      </c>
      <c r="C4547" s="24" t="s">
        <v>188</v>
      </c>
      <c r="D4547" s="24" t="str">
        <f>VLOOKUP(C4547,'FHF LUT'!$A$5:$H$81,2,FALSE)</f>
        <v>Fire</v>
      </c>
      <c r="E4547" s="24">
        <v>43</v>
      </c>
      <c r="F4547" s="24" t="s">
        <v>20</v>
      </c>
      <c r="G4547" s="24">
        <v>2251</v>
      </c>
      <c r="H4547" s="24">
        <v>2143</v>
      </c>
    </row>
    <row r="4548" spans="1:8">
      <c r="A4548" s="24" t="str">
        <f t="shared" si="71"/>
        <v>2009_NB_44</v>
      </c>
      <c r="B4548" s="24">
        <v>2009</v>
      </c>
      <c r="C4548" s="24" t="s">
        <v>188</v>
      </c>
      <c r="D4548" s="24" t="str">
        <f>VLOOKUP(C4548,'FHF LUT'!$A$5:$H$81,2,FALSE)</f>
        <v>Fire</v>
      </c>
      <c r="E4548" s="24">
        <v>44</v>
      </c>
      <c r="F4548" s="24" t="s">
        <v>3</v>
      </c>
      <c r="G4548" s="24">
        <v>0</v>
      </c>
      <c r="H4548" s="24">
        <v>0</v>
      </c>
    </row>
    <row r="4549" spans="1:8">
      <c r="A4549" s="24" t="str">
        <f t="shared" si="71"/>
        <v>2009_NB_45</v>
      </c>
      <c r="B4549" s="24">
        <v>2009</v>
      </c>
      <c r="C4549" s="24" t="s">
        <v>188</v>
      </c>
      <c r="D4549" s="24" t="str">
        <f>VLOOKUP(C4549,'FHF LUT'!$A$5:$H$81,2,FALSE)</f>
        <v>Fire</v>
      </c>
      <c r="E4549" s="24">
        <v>45</v>
      </c>
      <c r="F4549" s="24" t="s">
        <v>5</v>
      </c>
      <c r="G4549" s="24">
        <v>2581</v>
      </c>
      <c r="H4549" s="24">
        <v>2581</v>
      </c>
    </row>
    <row r="4550" spans="1:8">
      <c r="A4550" s="24" t="str">
        <f t="shared" si="71"/>
        <v>2009_NB_46</v>
      </c>
      <c r="B4550" s="24">
        <v>2009</v>
      </c>
      <c r="C4550" s="24" t="s">
        <v>188</v>
      </c>
      <c r="D4550" s="24" t="str">
        <f>VLOOKUP(C4550,'FHF LUT'!$A$5:$H$81,2,FALSE)</f>
        <v>Fire</v>
      </c>
      <c r="E4550" s="24">
        <v>46</v>
      </c>
      <c r="F4550" s="24" t="s">
        <v>234</v>
      </c>
      <c r="G4550" s="24">
        <v>6432</v>
      </c>
      <c r="H4550" s="24">
        <v>6432</v>
      </c>
    </row>
    <row r="4551" spans="1:8">
      <c r="A4551" s="24" t="str">
        <f t="shared" si="71"/>
        <v>2009_NB_47</v>
      </c>
      <c r="B4551" s="24">
        <v>2009</v>
      </c>
      <c r="C4551" s="24" t="s">
        <v>188</v>
      </c>
      <c r="D4551" s="24" t="str">
        <f>VLOOKUP(C4551,'FHF LUT'!$A$5:$H$81,2,FALSE)</f>
        <v>Fire</v>
      </c>
      <c r="E4551" s="24">
        <v>47</v>
      </c>
      <c r="F4551" s="24" t="s">
        <v>233</v>
      </c>
      <c r="G4551" s="24">
        <v>0</v>
      </c>
      <c r="H4551" s="24">
        <v>0</v>
      </c>
    </row>
    <row r="4552" spans="1:8">
      <c r="A4552" s="24" t="str">
        <f t="shared" si="71"/>
        <v>2009_NB_48</v>
      </c>
      <c r="B4552" s="24">
        <v>2009</v>
      </c>
      <c r="C4552" s="24" t="s">
        <v>188</v>
      </c>
      <c r="D4552" s="24" t="str">
        <f>VLOOKUP(C4552,'FHF LUT'!$A$5:$H$81,2,FALSE)</f>
        <v>Fire</v>
      </c>
      <c r="E4552" s="24">
        <v>48</v>
      </c>
      <c r="F4552" s="24" t="s">
        <v>235</v>
      </c>
      <c r="G4552" s="24">
        <v>9729</v>
      </c>
      <c r="H4552" s="24">
        <v>9520</v>
      </c>
    </row>
    <row r="4553" spans="1:8">
      <c r="A4553" s="24" t="str">
        <f t="shared" si="71"/>
        <v>2009_NCY_1</v>
      </c>
      <c r="B4553" s="24">
        <v>2009</v>
      </c>
      <c r="C4553" s="24" t="s">
        <v>196</v>
      </c>
      <c r="D4553" s="24" t="str">
        <f>VLOOKUP(C4553,'FHF LUT'!$A$5:$H$81,2,FALSE)</f>
        <v>Yellow cedar decline</v>
      </c>
      <c r="E4553" s="24">
        <v>1</v>
      </c>
      <c r="F4553" s="24" t="s">
        <v>10</v>
      </c>
      <c r="G4553" s="24">
        <v>0</v>
      </c>
      <c r="H4553" s="24">
        <v>0</v>
      </c>
    </row>
    <row r="4554" spans="1:8">
      <c r="A4554" s="24" t="str">
        <f t="shared" si="71"/>
        <v>2009_NCY_2</v>
      </c>
      <c r="B4554" s="24">
        <v>2009</v>
      </c>
      <c r="C4554" s="24" t="s">
        <v>196</v>
      </c>
      <c r="D4554" s="24" t="str">
        <f>VLOOKUP(C4554,'FHF LUT'!$A$5:$H$81,2,FALSE)</f>
        <v>Yellow cedar decline</v>
      </c>
      <c r="E4554" s="24">
        <v>2</v>
      </c>
      <c r="F4554" s="24" t="s">
        <v>22</v>
      </c>
      <c r="G4554" s="24">
        <v>0</v>
      </c>
      <c r="H4554" s="24">
        <v>0</v>
      </c>
    </row>
    <row r="4555" spans="1:8">
      <c r="A4555" s="24" t="str">
        <f t="shared" si="71"/>
        <v>2009_NCY_3</v>
      </c>
      <c r="B4555" s="24">
        <v>2009</v>
      </c>
      <c r="C4555" s="24" t="s">
        <v>196</v>
      </c>
      <c r="D4555" s="24" t="str">
        <f>VLOOKUP(C4555,'FHF LUT'!$A$5:$H$81,2,FALSE)</f>
        <v>Yellow cedar decline</v>
      </c>
      <c r="E4555" s="24">
        <v>3</v>
      </c>
      <c r="F4555" s="24" t="s">
        <v>13</v>
      </c>
      <c r="G4555" s="24">
        <v>0</v>
      </c>
      <c r="H4555" s="24">
        <v>0</v>
      </c>
    </row>
    <row r="4556" spans="1:8">
      <c r="A4556" s="24" t="str">
        <f t="shared" si="71"/>
        <v>2009_NCY_4</v>
      </c>
      <c r="B4556" s="24">
        <v>2009</v>
      </c>
      <c r="C4556" s="24" t="s">
        <v>196</v>
      </c>
      <c r="D4556" s="24" t="str">
        <f>VLOOKUP(C4556,'FHF LUT'!$A$5:$H$81,2,FALSE)</f>
        <v>Yellow cedar decline</v>
      </c>
      <c r="E4556" s="24">
        <v>4</v>
      </c>
      <c r="F4556" s="24" t="s">
        <v>28</v>
      </c>
      <c r="G4556" s="24">
        <v>0</v>
      </c>
      <c r="H4556" s="24">
        <v>0</v>
      </c>
    </row>
    <row r="4557" spans="1:8">
      <c r="A4557" s="24" t="str">
        <f t="shared" si="71"/>
        <v>2009_NCY_5</v>
      </c>
      <c r="B4557" s="24">
        <v>2009</v>
      </c>
      <c r="C4557" s="24" t="s">
        <v>196</v>
      </c>
      <c r="D4557" s="24" t="str">
        <f>VLOOKUP(C4557,'FHF LUT'!$A$5:$H$81,2,FALSE)</f>
        <v>Yellow cedar decline</v>
      </c>
      <c r="E4557" s="24">
        <v>5</v>
      </c>
      <c r="F4557" s="24" t="s">
        <v>16</v>
      </c>
      <c r="G4557" s="24">
        <v>0</v>
      </c>
      <c r="H4557" s="24">
        <v>0</v>
      </c>
    </row>
    <row r="4558" spans="1:8">
      <c r="A4558" s="24" t="str">
        <f t="shared" si="71"/>
        <v>2009_NCY_7</v>
      </c>
      <c r="B4558" s="24">
        <v>2009</v>
      </c>
      <c r="C4558" s="24" t="s">
        <v>196</v>
      </c>
      <c r="D4558" s="24" t="str">
        <f>VLOOKUP(C4558,'FHF LUT'!$A$5:$H$81,2,FALSE)</f>
        <v>Yellow cedar decline</v>
      </c>
      <c r="E4558" s="24">
        <v>7</v>
      </c>
      <c r="F4558" s="24" t="s">
        <v>25</v>
      </c>
      <c r="G4558" s="24">
        <v>0</v>
      </c>
      <c r="H4558" s="24">
        <v>0</v>
      </c>
    </row>
    <row r="4559" spans="1:8">
      <c r="A4559" s="24" t="str">
        <f t="shared" si="71"/>
        <v>2009_NCY_8</v>
      </c>
      <c r="B4559" s="24">
        <v>2009</v>
      </c>
      <c r="C4559" s="24" t="s">
        <v>196</v>
      </c>
      <c r="D4559" s="24" t="str">
        <f>VLOOKUP(C4559,'FHF LUT'!$A$5:$H$81,2,FALSE)</f>
        <v>Yellow cedar decline</v>
      </c>
      <c r="E4559" s="24">
        <v>8</v>
      </c>
      <c r="F4559" s="24" t="s">
        <v>29</v>
      </c>
      <c r="G4559" s="24">
        <v>0</v>
      </c>
      <c r="H4559" s="24">
        <v>0</v>
      </c>
    </row>
    <row r="4560" spans="1:8">
      <c r="A4560" s="24" t="str">
        <f t="shared" si="71"/>
        <v>2009_NCY_9</v>
      </c>
      <c r="B4560" s="24">
        <v>2009</v>
      </c>
      <c r="C4560" s="24" t="s">
        <v>196</v>
      </c>
      <c r="D4560" s="24" t="str">
        <f>VLOOKUP(C4560,'FHF LUT'!$A$5:$H$81,2,FALSE)</f>
        <v>Yellow cedar decline</v>
      </c>
      <c r="E4560" s="24">
        <v>9</v>
      </c>
      <c r="F4560" s="24" t="s">
        <v>7</v>
      </c>
      <c r="G4560" s="24">
        <v>0</v>
      </c>
      <c r="H4560" s="24">
        <v>0</v>
      </c>
    </row>
    <row r="4561" spans="1:8">
      <c r="A4561" s="24" t="str">
        <f t="shared" si="71"/>
        <v>2009_NCY_10</v>
      </c>
      <c r="B4561" s="24">
        <v>2009</v>
      </c>
      <c r="C4561" s="24" t="s">
        <v>196</v>
      </c>
      <c r="D4561" s="24" t="str">
        <f>VLOOKUP(C4561,'FHF LUT'!$A$5:$H$81,2,FALSE)</f>
        <v>Yellow cedar decline</v>
      </c>
      <c r="E4561" s="24">
        <v>10</v>
      </c>
      <c r="F4561" s="24" t="s">
        <v>18</v>
      </c>
      <c r="G4561" s="24">
        <v>0</v>
      </c>
      <c r="H4561" s="24">
        <v>0</v>
      </c>
    </row>
    <row r="4562" spans="1:8">
      <c r="A4562" s="24" t="str">
        <f t="shared" si="71"/>
        <v>2009_NCY_11</v>
      </c>
      <c r="B4562" s="24">
        <v>2009</v>
      </c>
      <c r="C4562" s="24" t="s">
        <v>196</v>
      </c>
      <c r="D4562" s="24" t="str">
        <f>VLOOKUP(C4562,'FHF LUT'!$A$5:$H$81,2,FALSE)</f>
        <v>Yellow cedar decline</v>
      </c>
      <c r="E4562" s="24">
        <v>11</v>
      </c>
      <c r="F4562" s="24" t="s">
        <v>4</v>
      </c>
      <c r="G4562" s="24">
        <v>0</v>
      </c>
      <c r="H4562" s="24">
        <v>0</v>
      </c>
    </row>
    <row r="4563" spans="1:8">
      <c r="A4563" s="24" t="str">
        <f t="shared" si="71"/>
        <v>2009_NCY_12</v>
      </c>
      <c r="B4563" s="24">
        <v>2009</v>
      </c>
      <c r="C4563" s="24" t="s">
        <v>196</v>
      </c>
      <c r="D4563" s="24" t="str">
        <f>VLOOKUP(C4563,'FHF LUT'!$A$5:$H$81,2,FALSE)</f>
        <v>Yellow cedar decline</v>
      </c>
      <c r="E4563" s="24">
        <v>12</v>
      </c>
      <c r="F4563" s="24" t="s">
        <v>11</v>
      </c>
      <c r="G4563" s="24">
        <v>0</v>
      </c>
      <c r="H4563" s="24">
        <v>0</v>
      </c>
    </row>
    <row r="4564" spans="1:8">
      <c r="A4564" s="24" t="str">
        <f t="shared" si="71"/>
        <v>2009_NCY_13</v>
      </c>
      <c r="B4564" s="24">
        <v>2009</v>
      </c>
      <c r="C4564" s="24" t="s">
        <v>196</v>
      </c>
      <c r="D4564" s="24" t="str">
        <f>VLOOKUP(C4564,'FHF LUT'!$A$5:$H$81,2,FALSE)</f>
        <v>Yellow cedar decline</v>
      </c>
      <c r="E4564" s="24">
        <v>13</v>
      </c>
      <c r="F4564" s="24" t="s">
        <v>24</v>
      </c>
      <c r="G4564" s="24">
        <v>0</v>
      </c>
      <c r="H4564" s="24">
        <v>0</v>
      </c>
    </row>
    <row r="4565" spans="1:8">
      <c r="A4565" s="24" t="str">
        <f t="shared" si="71"/>
        <v>2009_NCY_14</v>
      </c>
      <c r="B4565" s="24">
        <v>2009</v>
      </c>
      <c r="C4565" s="24" t="s">
        <v>196</v>
      </c>
      <c r="D4565" s="24" t="str">
        <f>VLOOKUP(C4565,'FHF LUT'!$A$5:$H$81,2,FALSE)</f>
        <v>Yellow cedar decline</v>
      </c>
      <c r="E4565" s="24">
        <v>14</v>
      </c>
      <c r="F4565" s="24" t="s">
        <v>30</v>
      </c>
      <c r="G4565" s="24">
        <v>0</v>
      </c>
      <c r="H4565" s="24">
        <v>0</v>
      </c>
    </row>
    <row r="4566" spans="1:8">
      <c r="A4566" s="24" t="str">
        <f t="shared" si="71"/>
        <v>2009_NCY_15</v>
      </c>
      <c r="B4566" s="24">
        <v>2009</v>
      </c>
      <c r="C4566" s="24" t="s">
        <v>196</v>
      </c>
      <c r="D4566" s="24" t="str">
        <f>VLOOKUP(C4566,'FHF LUT'!$A$5:$H$81,2,FALSE)</f>
        <v>Yellow cedar decline</v>
      </c>
      <c r="E4566" s="24">
        <v>15</v>
      </c>
      <c r="F4566" s="24" t="s">
        <v>33</v>
      </c>
      <c r="G4566" s="24">
        <v>0</v>
      </c>
      <c r="H4566" s="24">
        <v>0</v>
      </c>
    </row>
    <row r="4567" spans="1:8">
      <c r="A4567" s="24" t="str">
        <f t="shared" si="71"/>
        <v>2009_NCY_16</v>
      </c>
      <c r="B4567" s="24">
        <v>2009</v>
      </c>
      <c r="C4567" s="24" t="s">
        <v>196</v>
      </c>
      <c r="D4567" s="24" t="str">
        <f>VLOOKUP(C4567,'FHF LUT'!$A$5:$H$81,2,FALSE)</f>
        <v>Yellow cedar decline</v>
      </c>
      <c r="E4567" s="24">
        <v>16</v>
      </c>
      <c r="F4567" s="24" t="s">
        <v>12</v>
      </c>
      <c r="G4567" s="24">
        <v>0</v>
      </c>
      <c r="H4567" s="24">
        <v>0</v>
      </c>
    </row>
    <row r="4568" spans="1:8">
      <c r="A4568" s="24" t="str">
        <f t="shared" si="71"/>
        <v>2009_NCY_17</v>
      </c>
      <c r="B4568" s="24">
        <v>2009</v>
      </c>
      <c r="C4568" s="24" t="s">
        <v>196</v>
      </c>
      <c r="D4568" s="24" t="str">
        <f>VLOOKUP(C4568,'FHF LUT'!$A$5:$H$81,2,FALSE)</f>
        <v>Yellow cedar decline</v>
      </c>
      <c r="E4568" s="24">
        <v>17</v>
      </c>
      <c r="F4568" s="24" t="s">
        <v>32</v>
      </c>
      <c r="G4568" s="24">
        <v>0</v>
      </c>
      <c r="H4568" s="24">
        <v>0</v>
      </c>
    </row>
    <row r="4569" spans="1:8">
      <c r="A4569" s="24" t="str">
        <f t="shared" si="71"/>
        <v>2009_NCY_18</v>
      </c>
      <c r="B4569" s="24">
        <v>2009</v>
      </c>
      <c r="C4569" s="24" t="s">
        <v>196</v>
      </c>
      <c r="D4569" s="24" t="str">
        <f>VLOOKUP(C4569,'FHF LUT'!$A$5:$H$81,2,FALSE)</f>
        <v>Yellow cedar decline</v>
      </c>
      <c r="E4569" s="24">
        <v>18</v>
      </c>
      <c r="F4569" s="24" t="s">
        <v>15</v>
      </c>
      <c r="G4569" s="24">
        <v>0</v>
      </c>
      <c r="H4569" s="24">
        <v>0</v>
      </c>
    </row>
    <row r="4570" spans="1:8">
      <c r="A4570" s="24" t="str">
        <f t="shared" si="71"/>
        <v>2009_NCY_20</v>
      </c>
      <c r="B4570" s="24">
        <v>2009</v>
      </c>
      <c r="C4570" s="24" t="s">
        <v>196</v>
      </c>
      <c r="D4570" s="24" t="str">
        <f>VLOOKUP(C4570,'FHF LUT'!$A$5:$H$81,2,FALSE)</f>
        <v>Yellow cedar decline</v>
      </c>
      <c r="E4570" s="24">
        <v>20</v>
      </c>
      <c r="F4570" s="24" t="s">
        <v>6</v>
      </c>
      <c r="G4570" s="24">
        <v>0</v>
      </c>
      <c r="H4570" s="24">
        <v>0</v>
      </c>
    </row>
    <row r="4571" spans="1:8">
      <c r="A4571" s="24" t="str">
        <f t="shared" si="71"/>
        <v>2009_NCY_22</v>
      </c>
      <c r="B4571" s="24">
        <v>2009</v>
      </c>
      <c r="C4571" s="24" t="s">
        <v>196</v>
      </c>
      <c r="D4571" s="24" t="str">
        <f>VLOOKUP(C4571,'FHF LUT'!$A$5:$H$81,2,FALSE)</f>
        <v>Yellow cedar decline</v>
      </c>
      <c r="E4571" s="24">
        <v>22</v>
      </c>
      <c r="F4571" s="24" t="s">
        <v>19</v>
      </c>
      <c r="G4571" s="24">
        <v>0</v>
      </c>
      <c r="H4571" s="24">
        <v>0</v>
      </c>
    </row>
    <row r="4572" spans="1:8">
      <c r="A4572" s="24" t="str">
        <f t="shared" si="71"/>
        <v>2009_NCY_23</v>
      </c>
      <c r="B4572" s="24">
        <v>2009</v>
      </c>
      <c r="C4572" s="24" t="s">
        <v>196</v>
      </c>
      <c r="D4572" s="24" t="str">
        <f>VLOOKUP(C4572,'FHF LUT'!$A$5:$H$81,2,FALSE)</f>
        <v>Yellow cedar decline</v>
      </c>
      <c r="E4572" s="24">
        <v>23</v>
      </c>
      <c r="F4572" s="24" t="s">
        <v>27</v>
      </c>
      <c r="G4572" s="24">
        <v>0</v>
      </c>
      <c r="H4572" s="24">
        <v>0</v>
      </c>
    </row>
    <row r="4573" spans="1:8">
      <c r="A4573" s="24" t="str">
        <f t="shared" si="71"/>
        <v>2009_NCY_24</v>
      </c>
      <c r="B4573" s="24">
        <v>2009</v>
      </c>
      <c r="C4573" s="24" t="s">
        <v>196</v>
      </c>
      <c r="D4573" s="24" t="str">
        <f>VLOOKUP(C4573,'FHF LUT'!$A$5:$H$81,2,FALSE)</f>
        <v>Yellow cedar decline</v>
      </c>
      <c r="E4573" s="24">
        <v>24</v>
      </c>
      <c r="F4573" s="24" t="s">
        <v>17</v>
      </c>
      <c r="G4573" s="24">
        <v>0</v>
      </c>
      <c r="H4573" s="24">
        <v>0</v>
      </c>
    </row>
    <row r="4574" spans="1:8">
      <c r="A4574" s="24" t="str">
        <f t="shared" si="71"/>
        <v>2009_NCY_25</v>
      </c>
      <c r="B4574" s="24">
        <v>2009</v>
      </c>
      <c r="C4574" s="24" t="s">
        <v>196</v>
      </c>
      <c r="D4574" s="24" t="str">
        <f>VLOOKUP(C4574,'FHF LUT'!$A$5:$H$81,2,FALSE)</f>
        <v>Yellow cedar decline</v>
      </c>
      <c r="E4574" s="24">
        <v>25</v>
      </c>
      <c r="F4574" s="24" t="s">
        <v>23</v>
      </c>
      <c r="G4574" s="24">
        <v>0</v>
      </c>
      <c r="H4574" s="24">
        <v>0</v>
      </c>
    </row>
    <row r="4575" spans="1:8">
      <c r="A4575" s="24" t="str">
        <f t="shared" si="71"/>
        <v>2009_NCY_26</v>
      </c>
      <c r="B4575" s="24">
        <v>2009</v>
      </c>
      <c r="C4575" s="24" t="s">
        <v>196</v>
      </c>
      <c r="D4575" s="24" t="str">
        <f>VLOOKUP(C4575,'FHF LUT'!$A$5:$H$81,2,FALSE)</f>
        <v>Yellow cedar decline</v>
      </c>
      <c r="E4575" s="24">
        <v>26</v>
      </c>
      <c r="F4575" s="24" t="s">
        <v>14</v>
      </c>
      <c r="G4575" s="24">
        <v>0</v>
      </c>
      <c r="H4575" s="24">
        <v>0</v>
      </c>
    </row>
    <row r="4576" spans="1:8">
      <c r="A4576" s="24" t="str">
        <f t="shared" si="71"/>
        <v>2009_NCY_27</v>
      </c>
      <c r="B4576" s="24">
        <v>2009</v>
      </c>
      <c r="C4576" s="24" t="s">
        <v>196</v>
      </c>
      <c r="D4576" s="24" t="str">
        <f>VLOOKUP(C4576,'FHF LUT'!$A$5:$H$81,2,FALSE)</f>
        <v>Yellow cedar decline</v>
      </c>
      <c r="E4576" s="24">
        <v>27</v>
      </c>
      <c r="F4576" s="24" t="s">
        <v>21</v>
      </c>
      <c r="G4576" s="24">
        <v>0</v>
      </c>
      <c r="H4576" s="24">
        <v>0</v>
      </c>
    </row>
    <row r="4577" spans="1:8">
      <c r="A4577" s="24" t="str">
        <f t="shared" si="71"/>
        <v>2009_NCY_29</v>
      </c>
      <c r="B4577" s="24">
        <v>2009</v>
      </c>
      <c r="C4577" s="24" t="s">
        <v>196</v>
      </c>
      <c r="D4577" s="24" t="str">
        <f>VLOOKUP(C4577,'FHF LUT'!$A$5:$H$81,2,FALSE)</f>
        <v>Yellow cedar decline</v>
      </c>
      <c r="E4577" s="24">
        <v>29</v>
      </c>
      <c r="F4577" s="24" t="s">
        <v>9</v>
      </c>
      <c r="G4577" s="24">
        <v>0</v>
      </c>
      <c r="H4577" s="24">
        <v>0</v>
      </c>
    </row>
    <row r="4578" spans="1:8">
      <c r="A4578" s="24" t="str">
        <f t="shared" si="71"/>
        <v>2009_NCY_30</v>
      </c>
      <c r="B4578" s="24">
        <v>2009</v>
      </c>
      <c r="C4578" s="24" t="s">
        <v>196</v>
      </c>
      <c r="D4578" s="24" t="str">
        <f>VLOOKUP(C4578,'FHF LUT'!$A$5:$H$81,2,FALSE)</f>
        <v>Yellow cedar decline</v>
      </c>
      <c r="E4578" s="24">
        <v>30</v>
      </c>
      <c r="F4578" s="24" t="s">
        <v>35</v>
      </c>
      <c r="G4578" s="24">
        <v>0</v>
      </c>
      <c r="H4578" s="24">
        <v>0</v>
      </c>
    </row>
    <row r="4579" spans="1:8">
      <c r="A4579" s="24" t="str">
        <f t="shared" si="71"/>
        <v>2009_NCY_31</v>
      </c>
      <c r="B4579" s="24">
        <v>2009</v>
      </c>
      <c r="C4579" s="24" t="s">
        <v>196</v>
      </c>
      <c r="D4579" s="24" t="str">
        <f>VLOOKUP(C4579,'FHF LUT'!$A$5:$H$81,2,FALSE)</f>
        <v>Yellow cedar decline</v>
      </c>
      <c r="E4579" s="24">
        <v>31</v>
      </c>
      <c r="F4579" s="24" t="s">
        <v>34</v>
      </c>
      <c r="G4579" s="24">
        <v>0</v>
      </c>
      <c r="H4579" s="24">
        <v>0</v>
      </c>
    </row>
    <row r="4580" spans="1:8">
      <c r="A4580" s="24" t="str">
        <f t="shared" si="71"/>
        <v>2009_NCY_38</v>
      </c>
      <c r="B4580" s="24">
        <v>2009</v>
      </c>
      <c r="C4580" s="24" t="s">
        <v>196</v>
      </c>
      <c r="D4580" s="24" t="str">
        <f>VLOOKUP(C4580,'FHF LUT'!$A$5:$H$81,2,FALSE)</f>
        <v>Yellow cedar decline</v>
      </c>
      <c r="E4580" s="24">
        <v>38</v>
      </c>
      <c r="F4580" s="24" t="s">
        <v>8</v>
      </c>
      <c r="G4580" s="24">
        <v>0</v>
      </c>
      <c r="H4580" s="24">
        <v>0</v>
      </c>
    </row>
    <row r="4581" spans="1:8">
      <c r="A4581" s="24" t="str">
        <f t="shared" si="71"/>
        <v>2009_NCY_39</v>
      </c>
      <c r="B4581" s="24">
        <v>2009</v>
      </c>
      <c r="C4581" s="24" t="s">
        <v>196</v>
      </c>
      <c r="D4581" s="24" t="str">
        <f>VLOOKUP(C4581,'FHF LUT'!$A$5:$H$81,2,FALSE)</f>
        <v>Yellow cedar decline</v>
      </c>
      <c r="E4581" s="24">
        <v>39</v>
      </c>
      <c r="F4581" s="24" t="s">
        <v>36</v>
      </c>
      <c r="G4581" s="24">
        <v>0</v>
      </c>
      <c r="H4581" s="24">
        <v>0</v>
      </c>
    </row>
    <row r="4582" spans="1:8">
      <c r="A4582" s="24" t="str">
        <f t="shared" si="71"/>
        <v>2009_NCY_40</v>
      </c>
      <c r="B4582" s="24">
        <v>2009</v>
      </c>
      <c r="C4582" s="24" t="s">
        <v>196</v>
      </c>
      <c r="D4582" s="24" t="str">
        <f>VLOOKUP(C4582,'FHF LUT'!$A$5:$H$81,2,FALSE)</f>
        <v>Yellow cedar decline</v>
      </c>
      <c r="E4582" s="24">
        <v>40</v>
      </c>
      <c r="F4582" s="24" t="s">
        <v>31</v>
      </c>
      <c r="G4582" s="24">
        <v>0</v>
      </c>
      <c r="H4582" s="24">
        <v>0</v>
      </c>
    </row>
    <row r="4583" spans="1:8">
      <c r="A4583" s="24" t="str">
        <f t="shared" si="71"/>
        <v>2009_NCY_41</v>
      </c>
      <c r="B4583" s="24">
        <v>2009</v>
      </c>
      <c r="C4583" s="24" t="s">
        <v>196</v>
      </c>
      <c r="D4583" s="24" t="str">
        <f>VLOOKUP(C4583,'FHF LUT'!$A$5:$H$81,2,FALSE)</f>
        <v>Yellow cedar decline</v>
      </c>
      <c r="E4583" s="24">
        <v>41</v>
      </c>
      <c r="F4583" s="24" t="s">
        <v>26</v>
      </c>
      <c r="G4583" s="24">
        <v>0</v>
      </c>
      <c r="H4583" s="24">
        <v>0</v>
      </c>
    </row>
    <row r="4584" spans="1:8">
      <c r="A4584" s="24" t="str">
        <f t="shared" si="71"/>
        <v>2009_NCY_43</v>
      </c>
      <c r="B4584" s="24">
        <v>2009</v>
      </c>
      <c r="C4584" s="24" t="s">
        <v>196</v>
      </c>
      <c r="D4584" s="24" t="str">
        <f>VLOOKUP(C4584,'FHF LUT'!$A$5:$H$81,2,FALSE)</f>
        <v>Yellow cedar decline</v>
      </c>
      <c r="E4584" s="24">
        <v>43</v>
      </c>
      <c r="F4584" s="24" t="s">
        <v>20</v>
      </c>
      <c r="G4584" s="24">
        <v>0</v>
      </c>
      <c r="H4584" s="24">
        <v>0</v>
      </c>
    </row>
    <row r="4585" spans="1:8">
      <c r="A4585" s="24" t="str">
        <f t="shared" si="71"/>
        <v>2009_NCY_44</v>
      </c>
      <c r="B4585" s="24">
        <v>2009</v>
      </c>
      <c r="C4585" s="24" t="s">
        <v>196</v>
      </c>
      <c r="D4585" s="24" t="str">
        <f>VLOOKUP(C4585,'FHF LUT'!$A$5:$H$81,2,FALSE)</f>
        <v>Yellow cedar decline</v>
      </c>
      <c r="E4585" s="24">
        <v>44</v>
      </c>
      <c r="F4585" s="24" t="s">
        <v>3</v>
      </c>
      <c r="G4585" s="24">
        <v>0</v>
      </c>
      <c r="H4585" s="24">
        <v>0</v>
      </c>
    </row>
    <row r="4586" spans="1:8">
      <c r="A4586" s="24" t="str">
        <f t="shared" si="71"/>
        <v>2009_NCY_45</v>
      </c>
      <c r="B4586" s="24">
        <v>2009</v>
      </c>
      <c r="C4586" s="24" t="s">
        <v>196</v>
      </c>
      <c r="D4586" s="24" t="str">
        <f>VLOOKUP(C4586,'FHF LUT'!$A$5:$H$81,2,FALSE)</f>
        <v>Yellow cedar decline</v>
      </c>
      <c r="E4586" s="24">
        <v>45</v>
      </c>
      <c r="F4586" s="24" t="s">
        <v>5</v>
      </c>
      <c r="G4586" s="24">
        <v>0</v>
      </c>
      <c r="H4586" s="24">
        <v>0</v>
      </c>
    </row>
    <row r="4587" spans="1:8">
      <c r="A4587" s="24" t="str">
        <f t="shared" si="71"/>
        <v>2009_NCY_46</v>
      </c>
      <c r="B4587" s="24">
        <v>2009</v>
      </c>
      <c r="C4587" s="24" t="s">
        <v>196</v>
      </c>
      <c r="D4587" s="24" t="str">
        <f>VLOOKUP(C4587,'FHF LUT'!$A$5:$H$81,2,FALSE)</f>
        <v>Yellow cedar decline</v>
      </c>
      <c r="E4587" s="24">
        <v>46</v>
      </c>
      <c r="F4587" s="24" t="s">
        <v>234</v>
      </c>
      <c r="G4587" s="24">
        <v>7819</v>
      </c>
      <c r="H4587" s="24">
        <v>7639</v>
      </c>
    </row>
    <row r="4588" spans="1:8">
      <c r="A4588" s="24" t="str">
        <f t="shared" si="71"/>
        <v>2009_NCY_47</v>
      </c>
      <c r="B4588" s="24">
        <v>2009</v>
      </c>
      <c r="C4588" s="24" t="s">
        <v>196</v>
      </c>
      <c r="D4588" s="24" t="str">
        <f>VLOOKUP(C4588,'FHF LUT'!$A$5:$H$81,2,FALSE)</f>
        <v>Yellow cedar decline</v>
      </c>
      <c r="E4588" s="24">
        <v>47</v>
      </c>
      <c r="F4588" s="24" t="s">
        <v>233</v>
      </c>
      <c r="G4588" s="24">
        <v>0</v>
      </c>
      <c r="H4588" s="24">
        <v>0</v>
      </c>
    </row>
    <row r="4589" spans="1:8">
      <c r="A4589" s="24" t="str">
        <f t="shared" si="71"/>
        <v>2009_NCY_48</v>
      </c>
      <c r="B4589" s="24">
        <v>2009</v>
      </c>
      <c r="C4589" s="24" t="s">
        <v>196</v>
      </c>
      <c r="D4589" s="24" t="str">
        <f>VLOOKUP(C4589,'FHF LUT'!$A$5:$H$81,2,FALSE)</f>
        <v>Yellow cedar decline</v>
      </c>
      <c r="E4589" s="24">
        <v>48</v>
      </c>
      <c r="F4589" s="24" t="s">
        <v>235</v>
      </c>
      <c r="G4589" s="24">
        <v>0</v>
      </c>
      <c r="H4589" s="24">
        <v>0</v>
      </c>
    </row>
    <row r="4590" spans="1:8">
      <c r="A4590" s="24" t="str">
        <f t="shared" si="71"/>
        <v>2009_NDM_1</v>
      </c>
      <c r="B4590" s="24">
        <v>2009</v>
      </c>
      <c r="C4590" s="24" t="s">
        <v>332</v>
      </c>
      <c r="D4590" s="24" t="str">
        <f>VLOOKUP(C4590,'FHF LUT'!$A$5:$H$81,2,FALSE)</f>
        <v>Drought-caused Mortality</v>
      </c>
      <c r="E4590" s="24">
        <v>1</v>
      </c>
      <c r="F4590" s="24" t="s">
        <v>10</v>
      </c>
      <c r="G4590" s="24">
        <v>0</v>
      </c>
      <c r="H4590" s="24">
        <v>0</v>
      </c>
    </row>
    <row r="4591" spans="1:8">
      <c r="A4591" s="24" t="str">
        <f t="shared" si="71"/>
        <v>2009_NDM_2</v>
      </c>
      <c r="B4591" s="24">
        <v>2009</v>
      </c>
      <c r="C4591" s="24" t="s">
        <v>332</v>
      </c>
      <c r="D4591" s="24" t="str">
        <f>VLOOKUP(C4591,'FHF LUT'!$A$5:$H$81,2,FALSE)</f>
        <v>Drought-caused Mortality</v>
      </c>
      <c r="E4591" s="24">
        <v>2</v>
      </c>
      <c r="F4591" s="24" t="s">
        <v>22</v>
      </c>
      <c r="G4591" s="24">
        <v>0</v>
      </c>
      <c r="H4591" s="24">
        <v>0</v>
      </c>
    </row>
    <row r="4592" spans="1:8">
      <c r="A4592" s="24" t="str">
        <f t="shared" si="71"/>
        <v>2009_NDM_3</v>
      </c>
      <c r="B4592" s="24">
        <v>2009</v>
      </c>
      <c r="C4592" s="24" t="s">
        <v>332</v>
      </c>
      <c r="D4592" s="24" t="str">
        <f>VLOOKUP(C4592,'FHF LUT'!$A$5:$H$81,2,FALSE)</f>
        <v>Drought-caused Mortality</v>
      </c>
      <c r="E4592" s="24">
        <v>3</v>
      </c>
      <c r="F4592" s="24" t="s">
        <v>13</v>
      </c>
      <c r="G4592" s="24">
        <v>0</v>
      </c>
      <c r="H4592" s="24">
        <v>0</v>
      </c>
    </row>
    <row r="4593" spans="1:8">
      <c r="A4593" s="24" t="str">
        <f t="shared" si="71"/>
        <v>2009_NDM_4</v>
      </c>
      <c r="B4593" s="24">
        <v>2009</v>
      </c>
      <c r="C4593" s="24" t="s">
        <v>332</v>
      </c>
      <c r="D4593" s="24" t="str">
        <f>VLOOKUP(C4593,'FHF LUT'!$A$5:$H$81,2,FALSE)</f>
        <v>Drought-caused Mortality</v>
      </c>
      <c r="E4593" s="24">
        <v>4</v>
      </c>
      <c r="F4593" s="24" t="s">
        <v>28</v>
      </c>
      <c r="G4593" s="24">
        <v>0</v>
      </c>
      <c r="H4593" s="24">
        <v>0</v>
      </c>
    </row>
    <row r="4594" spans="1:8">
      <c r="A4594" s="24" t="str">
        <f t="shared" si="71"/>
        <v>2009_NDM_5</v>
      </c>
      <c r="B4594" s="24">
        <v>2009</v>
      </c>
      <c r="C4594" s="24" t="s">
        <v>332</v>
      </c>
      <c r="D4594" s="24" t="str">
        <f>VLOOKUP(C4594,'FHF LUT'!$A$5:$H$81,2,FALSE)</f>
        <v>Drought-caused Mortality</v>
      </c>
      <c r="E4594" s="24">
        <v>5</v>
      </c>
      <c r="F4594" s="24" t="s">
        <v>16</v>
      </c>
      <c r="G4594" s="24">
        <v>0</v>
      </c>
      <c r="H4594" s="24">
        <v>0</v>
      </c>
    </row>
    <row r="4595" spans="1:8">
      <c r="A4595" s="24" t="str">
        <f t="shared" si="71"/>
        <v>2009_NDM_7</v>
      </c>
      <c r="B4595" s="24">
        <v>2009</v>
      </c>
      <c r="C4595" s="24" t="s">
        <v>332</v>
      </c>
      <c r="D4595" s="24" t="str">
        <f>VLOOKUP(C4595,'FHF LUT'!$A$5:$H$81,2,FALSE)</f>
        <v>Drought-caused Mortality</v>
      </c>
      <c r="E4595" s="24">
        <v>7</v>
      </c>
      <c r="F4595" s="24" t="s">
        <v>25</v>
      </c>
      <c r="G4595" s="24">
        <v>0</v>
      </c>
      <c r="H4595" s="24">
        <v>0</v>
      </c>
    </row>
    <row r="4596" spans="1:8">
      <c r="A4596" s="24" t="str">
        <f t="shared" si="71"/>
        <v>2009_NDM_8</v>
      </c>
      <c r="B4596" s="24">
        <v>2009</v>
      </c>
      <c r="C4596" s="24" t="s">
        <v>332</v>
      </c>
      <c r="D4596" s="24" t="str">
        <f>VLOOKUP(C4596,'FHF LUT'!$A$5:$H$81,2,FALSE)</f>
        <v>Drought-caused Mortality</v>
      </c>
      <c r="E4596" s="24">
        <v>8</v>
      </c>
      <c r="F4596" s="24" t="s">
        <v>29</v>
      </c>
      <c r="G4596" s="24">
        <v>0</v>
      </c>
      <c r="H4596" s="24">
        <v>0</v>
      </c>
    </row>
    <row r="4597" spans="1:8">
      <c r="A4597" s="24" t="str">
        <f t="shared" si="71"/>
        <v>2009_NDM_9</v>
      </c>
      <c r="B4597" s="24">
        <v>2009</v>
      </c>
      <c r="C4597" s="24" t="s">
        <v>332</v>
      </c>
      <c r="D4597" s="24" t="str">
        <f>VLOOKUP(C4597,'FHF LUT'!$A$5:$H$81,2,FALSE)</f>
        <v>Drought-caused Mortality</v>
      </c>
      <c r="E4597" s="24">
        <v>9</v>
      </c>
      <c r="F4597" s="24" t="s">
        <v>7</v>
      </c>
      <c r="G4597" s="24">
        <v>0</v>
      </c>
      <c r="H4597" s="24">
        <v>0</v>
      </c>
    </row>
    <row r="4598" spans="1:8">
      <c r="A4598" s="24" t="str">
        <f t="shared" si="71"/>
        <v>2009_NDM_10</v>
      </c>
      <c r="B4598" s="24">
        <v>2009</v>
      </c>
      <c r="C4598" s="24" t="s">
        <v>332</v>
      </c>
      <c r="D4598" s="24" t="str">
        <f>VLOOKUP(C4598,'FHF LUT'!$A$5:$H$81,2,FALSE)</f>
        <v>Drought-caused Mortality</v>
      </c>
      <c r="E4598" s="24">
        <v>10</v>
      </c>
      <c r="F4598" s="24" t="s">
        <v>18</v>
      </c>
      <c r="G4598" s="24">
        <v>33889</v>
      </c>
      <c r="H4598" s="24">
        <v>33889</v>
      </c>
    </row>
    <row r="4599" spans="1:8">
      <c r="A4599" s="24" t="str">
        <f t="shared" si="71"/>
        <v>2009_NDM_11</v>
      </c>
      <c r="B4599" s="24">
        <v>2009</v>
      </c>
      <c r="C4599" s="24" t="s">
        <v>332</v>
      </c>
      <c r="D4599" s="24" t="str">
        <f>VLOOKUP(C4599,'FHF LUT'!$A$5:$H$81,2,FALSE)</f>
        <v>Drought-caused Mortality</v>
      </c>
      <c r="E4599" s="24">
        <v>11</v>
      </c>
      <c r="F4599" s="24" t="s">
        <v>4</v>
      </c>
      <c r="G4599" s="24">
        <v>0</v>
      </c>
      <c r="H4599" s="24">
        <v>0</v>
      </c>
    </row>
    <row r="4600" spans="1:8">
      <c r="A4600" s="24" t="str">
        <f t="shared" si="71"/>
        <v>2009_NDM_12</v>
      </c>
      <c r="B4600" s="24">
        <v>2009</v>
      </c>
      <c r="C4600" s="24" t="s">
        <v>332</v>
      </c>
      <c r="D4600" s="24" t="str">
        <f>VLOOKUP(C4600,'FHF LUT'!$A$5:$H$81,2,FALSE)</f>
        <v>Drought-caused Mortality</v>
      </c>
      <c r="E4600" s="24">
        <v>12</v>
      </c>
      <c r="F4600" s="24" t="s">
        <v>11</v>
      </c>
      <c r="G4600" s="24">
        <v>0</v>
      </c>
      <c r="H4600" s="24">
        <v>0</v>
      </c>
    </row>
    <row r="4601" spans="1:8">
      <c r="A4601" s="24" t="str">
        <f t="shared" si="71"/>
        <v>2009_NDM_13</v>
      </c>
      <c r="B4601" s="24">
        <v>2009</v>
      </c>
      <c r="C4601" s="24" t="s">
        <v>332</v>
      </c>
      <c r="D4601" s="24" t="str">
        <f>VLOOKUP(C4601,'FHF LUT'!$A$5:$H$81,2,FALSE)</f>
        <v>Drought-caused Mortality</v>
      </c>
      <c r="E4601" s="24">
        <v>13</v>
      </c>
      <c r="F4601" s="24" t="s">
        <v>24</v>
      </c>
      <c r="G4601" s="24">
        <v>0</v>
      </c>
      <c r="H4601" s="24">
        <v>0</v>
      </c>
    </row>
    <row r="4602" spans="1:8">
      <c r="A4602" s="24" t="str">
        <f t="shared" si="71"/>
        <v>2009_NDM_14</v>
      </c>
      <c r="B4602" s="24">
        <v>2009</v>
      </c>
      <c r="C4602" s="24" t="s">
        <v>332</v>
      </c>
      <c r="D4602" s="24" t="str">
        <f>VLOOKUP(C4602,'FHF LUT'!$A$5:$H$81,2,FALSE)</f>
        <v>Drought-caused Mortality</v>
      </c>
      <c r="E4602" s="24">
        <v>14</v>
      </c>
      <c r="F4602" s="24" t="s">
        <v>30</v>
      </c>
      <c r="G4602" s="24">
        <v>0</v>
      </c>
      <c r="H4602" s="24">
        <v>0</v>
      </c>
    </row>
    <row r="4603" spans="1:8">
      <c r="A4603" s="24" t="str">
        <f t="shared" si="71"/>
        <v>2009_NDM_15</v>
      </c>
      <c r="B4603" s="24">
        <v>2009</v>
      </c>
      <c r="C4603" s="24" t="s">
        <v>332</v>
      </c>
      <c r="D4603" s="24" t="str">
        <f>VLOOKUP(C4603,'FHF LUT'!$A$5:$H$81,2,FALSE)</f>
        <v>Drought-caused Mortality</v>
      </c>
      <c r="E4603" s="24">
        <v>15</v>
      </c>
      <c r="F4603" s="24" t="s">
        <v>33</v>
      </c>
      <c r="G4603" s="24">
        <v>0</v>
      </c>
      <c r="H4603" s="24">
        <v>0</v>
      </c>
    </row>
    <row r="4604" spans="1:8">
      <c r="A4604" s="24" t="str">
        <f t="shared" si="71"/>
        <v>2009_NDM_16</v>
      </c>
      <c r="B4604" s="24">
        <v>2009</v>
      </c>
      <c r="C4604" s="24" t="s">
        <v>332</v>
      </c>
      <c r="D4604" s="24" t="str">
        <f>VLOOKUP(C4604,'FHF LUT'!$A$5:$H$81,2,FALSE)</f>
        <v>Drought-caused Mortality</v>
      </c>
      <c r="E4604" s="24">
        <v>16</v>
      </c>
      <c r="F4604" s="24" t="s">
        <v>12</v>
      </c>
      <c r="G4604" s="24">
        <v>0</v>
      </c>
      <c r="H4604" s="24">
        <v>0</v>
      </c>
    </row>
    <row r="4605" spans="1:8">
      <c r="A4605" s="24" t="str">
        <f t="shared" si="71"/>
        <v>2009_NDM_17</v>
      </c>
      <c r="B4605" s="24">
        <v>2009</v>
      </c>
      <c r="C4605" s="24" t="s">
        <v>332</v>
      </c>
      <c r="D4605" s="24" t="str">
        <f>VLOOKUP(C4605,'FHF LUT'!$A$5:$H$81,2,FALSE)</f>
        <v>Drought-caused Mortality</v>
      </c>
      <c r="E4605" s="24">
        <v>17</v>
      </c>
      <c r="F4605" s="24" t="s">
        <v>32</v>
      </c>
      <c r="G4605" s="24">
        <v>2486</v>
      </c>
      <c r="H4605" s="24">
        <v>2486</v>
      </c>
    </row>
    <row r="4606" spans="1:8">
      <c r="A4606" s="24" t="str">
        <f t="shared" si="71"/>
        <v>2009_NDM_18</v>
      </c>
      <c r="B4606" s="24">
        <v>2009</v>
      </c>
      <c r="C4606" s="24" t="s">
        <v>332</v>
      </c>
      <c r="D4606" s="24" t="str">
        <f>VLOOKUP(C4606,'FHF LUT'!$A$5:$H$81,2,FALSE)</f>
        <v>Drought-caused Mortality</v>
      </c>
      <c r="E4606" s="24">
        <v>18</v>
      </c>
      <c r="F4606" s="24" t="s">
        <v>15</v>
      </c>
      <c r="G4606" s="24">
        <v>0</v>
      </c>
      <c r="H4606" s="24">
        <v>0</v>
      </c>
    </row>
    <row r="4607" spans="1:8">
      <c r="A4607" s="24" t="str">
        <f t="shared" si="71"/>
        <v>2009_NDM_20</v>
      </c>
      <c r="B4607" s="24">
        <v>2009</v>
      </c>
      <c r="C4607" s="24" t="s">
        <v>332</v>
      </c>
      <c r="D4607" s="24" t="str">
        <f>VLOOKUP(C4607,'FHF LUT'!$A$5:$H$81,2,FALSE)</f>
        <v>Drought-caused Mortality</v>
      </c>
      <c r="E4607" s="24">
        <v>20</v>
      </c>
      <c r="F4607" s="24" t="s">
        <v>6</v>
      </c>
      <c r="G4607" s="24">
        <v>0</v>
      </c>
      <c r="H4607" s="24">
        <v>0</v>
      </c>
    </row>
    <row r="4608" spans="1:8">
      <c r="A4608" s="24" t="str">
        <f t="shared" si="71"/>
        <v>2009_NDM_22</v>
      </c>
      <c r="B4608" s="24">
        <v>2009</v>
      </c>
      <c r="C4608" s="24" t="s">
        <v>332</v>
      </c>
      <c r="D4608" s="24" t="str">
        <f>VLOOKUP(C4608,'FHF LUT'!$A$5:$H$81,2,FALSE)</f>
        <v>Drought-caused Mortality</v>
      </c>
      <c r="E4608" s="24">
        <v>22</v>
      </c>
      <c r="F4608" s="24" t="s">
        <v>19</v>
      </c>
      <c r="G4608" s="24">
        <v>0</v>
      </c>
      <c r="H4608" s="24">
        <v>0</v>
      </c>
    </row>
    <row r="4609" spans="1:8">
      <c r="A4609" s="24" t="str">
        <f t="shared" si="71"/>
        <v>2009_NDM_23</v>
      </c>
      <c r="B4609" s="24">
        <v>2009</v>
      </c>
      <c r="C4609" s="24" t="s">
        <v>332</v>
      </c>
      <c r="D4609" s="24" t="str">
        <f>VLOOKUP(C4609,'FHF LUT'!$A$5:$H$81,2,FALSE)</f>
        <v>Drought-caused Mortality</v>
      </c>
      <c r="E4609" s="24">
        <v>23</v>
      </c>
      <c r="F4609" s="24" t="s">
        <v>27</v>
      </c>
      <c r="G4609" s="24">
        <v>0</v>
      </c>
      <c r="H4609" s="24">
        <v>0</v>
      </c>
    </row>
    <row r="4610" spans="1:8">
      <c r="A4610" s="24" t="str">
        <f t="shared" si="71"/>
        <v>2009_NDM_24</v>
      </c>
      <c r="B4610" s="24">
        <v>2009</v>
      </c>
      <c r="C4610" s="24" t="s">
        <v>332</v>
      </c>
      <c r="D4610" s="24" t="str">
        <f>VLOOKUP(C4610,'FHF LUT'!$A$5:$H$81,2,FALSE)</f>
        <v>Drought-caused Mortality</v>
      </c>
      <c r="E4610" s="24">
        <v>24</v>
      </c>
      <c r="F4610" s="24" t="s">
        <v>17</v>
      </c>
      <c r="G4610" s="24">
        <v>1878592</v>
      </c>
      <c r="H4610" s="24">
        <v>1860012</v>
      </c>
    </row>
    <row r="4611" spans="1:8">
      <c r="A4611" s="24" t="str">
        <f t="shared" ref="A4611:A4674" si="72">CONCATENATE(B4611,"_",C4611,"_",E4611)</f>
        <v>2009_NDM_25</v>
      </c>
      <c r="B4611" s="24">
        <v>2009</v>
      </c>
      <c r="C4611" s="24" t="s">
        <v>332</v>
      </c>
      <c r="D4611" s="24" t="str">
        <f>VLOOKUP(C4611,'FHF LUT'!$A$5:$H$81,2,FALSE)</f>
        <v>Drought-caused Mortality</v>
      </c>
      <c r="E4611" s="24">
        <v>25</v>
      </c>
      <c r="F4611" s="24" t="s">
        <v>23</v>
      </c>
      <c r="G4611" s="24">
        <v>0</v>
      </c>
      <c r="H4611" s="24">
        <v>0</v>
      </c>
    </row>
    <row r="4612" spans="1:8">
      <c r="A4612" s="24" t="str">
        <f t="shared" si="72"/>
        <v>2009_NDM_26</v>
      </c>
      <c r="B4612" s="24">
        <v>2009</v>
      </c>
      <c r="C4612" s="24" t="s">
        <v>332</v>
      </c>
      <c r="D4612" s="24" t="str">
        <f>VLOOKUP(C4612,'FHF LUT'!$A$5:$H$81,2,FALSE)</f>
        <v>Drought-caused Mortality</v>
      </c>
      <c r="E4612" s="24">
        <v>26</v>
      </c>
      <c r="F4612" s="24" t="s">
        <v>14</v>
      </c>
      <c r="G4612" s="24">
        <v>0</v>
      </c>
      <c r="H4612" s="24">
        <v>0</v>
      </c>
    </row>
    <row r="4613" spans="1:8">
      <c r="A4613" s="24" t="str">
        <f t="shared" si="72"/>
        <v>2009_NDM_27</v>
      </c>
      <c r="B4613" s="24">
        <v>2009</v>
      </c>
      <c r="C4613" s="24" t="s">
        <v>332</v>
      </c>
      <c r="D4613" s="24" t="str">
        <f>VLOOKUP(C4613,'FHF LUT'!$A$5:$H$81,2,FALSE)</f>
        <v>Drought-caused Mortality</v>
      </c>
      <c r="E4613" s="24">
        <v>27</v>
      </c>
      <c r="F4613" s="24" t="s">
        <v>21</v>
      </c>
      <c r="G4613" s="24">
        <v>0</v>
      </c>
      <c r="H4613" s="24">
        <v>0</v>
      </c>
    </row>
    <row r="4614" spans="1:8">
      <c r="A4614" s="24" t="str">
        <f t="shared" si="72"/>
        <v>2009_NDM_29</v>
      </c>
      <c r="B4614" s="24">
        <v>2009</v>
      </c>
      <c r="C4614" s="24" t="s">
        <v>332</v>
      </c>
      <c r="D4614" s="24" t="str">
        <f>VLOOKUP(C4614,'FHF LUT'!$A$5:$H$81,2,FALSE)</f>
        <v>Drought-caused Mortality</v>
      </c>
      <c r="E4614" s="24">
        <v>29</v>
      </c>
      <c r="F4614" s="24" t="s">
        <v>9</v>
      </c>
      <c r="G4614" s="24">
        <v>0</v>
      </c>
      <c r="H4614" s="24">
        <v>0</v>
      </c>
    </row>
    <row r="4615" spans="1:8">
      <c r="A4615" s="24" t="str">
        <f t="shared" si="72"/>
        <v>2009_NDM_30</v>
      </c>
      <c r="B4615" s="24">
        <v>2009</v>
      </c>
      <c r="C4615" s="24" t="s">
        <v>332</v>
      </c>
      <c r="D4615" s="24" t="str">
        <f>VLOOKUP(C4615,'FHF LUT'!$A$5:$H$81,2,FALSE)</f>
        <v>Drought-caused Mortality</v>
      </c>
      <c r="E4615" s="24">
        <v>30</v>
      </c>
      <c r="F4615" s="24" t="s">
        <v>35</v>
      </c>
      <c r="G4615" s="24">
        <v>0</v>
      </c>
      <c r="H4615" s="24">
        <v>0</v>
      </c>
    </row>
    <row r="4616" spans="1:8">
      <c r="A4616" s="24" t="str">
        <f t="shared" si="72"/>
        <v>2009_NDM_31</v>
      </c>
      <c r="B4616" s="24">
        <v>2009</v>
      </c>
      <c r="C4616" s="24" t="s">
        <v>332</v>
      </c>
      <c r="D4616" s="24" t="str">
        <f>VLOOKUP(C4616,'FHF LUT'!$A$5:$H$81,2,FALSE)</f>
        <v>Drought-caused Mortality</v>
      </c>
      <c r="E4616" s="24">
        <v>31</v>
      </c>
      <c r="F4616" s="24" t="s">
        <v>34</v>
      </c>
      <c r="G4616" s="24">
        <v>0</v>
      </c>
      <c r="H4616" s="24">
        <v>0</v>
      </c>
    </row>
    <row r="4617" spans="1:8">
      <c r="A4617" s="24" t="str">
        <f t="shared" si="72"/>
        <v>2009_NDM_38</v>
      </c>
      <c r="B4617" s="24">
        <v>2009</v>
      </c>
      <c r="C4617" s="24" t="s">
        <v>332</v>
      </c>
      <c r="D4617" s="24" t="str">
        <f>VLOOKUP(C4617,'FHF LUT'!$A$5:$H$81,2,FALSE)</f>
        <v>Drought-caused Mortality</v>
      </c>
      <c r="E4617" s="24">
        <v>38</v>
      </c>
      <c r="F4617" s="24" t="s">
        <v>8</v>
      </c>
      <c r="G4617" s="24">
        <v>0</v>
      </c>
      <c r="H4617" s="24">
        <v>0</v>
      </c>
    </row>
    <row r="4618" spans="1:8">
      <c r="A4618" s="24" t="str">
        <f t="shared" si="72"/>
        <v>2009_NDM_39</v>
      </c>
      <c r="B4618" s="24">
        <v>2009</v>
      </c>
      <c r="C4618" s="24" t="s">
        <v>332</v>
      </c>
      <c r="D4618" s="24" t="str">
        <f>VLOOKUP(C4618,'FHF LUT'!$A$5:$H$81,2,FALSE)</f>
        <v>Drought-caused Mortality</v>
      </c>
      <c r="E4618" s="24">
        <v>39</v>
      </c>
      <c r="F4618" s="24" t="s">
        <v>36</v>
      </c>
      <c r="G4618" s="24">
        <v>0</v>
      </c>
      <c r="H4618" s="24">
        <v>0</v>
      </c>
    </row>
    <row r="4619" spans="1:8">
      <c r="A4619" s="24" t="str">
        <f t="shared" si="72"/>
        <v>2009_NDM_40</v>
      </c>
      <c r="B4619" s="24">
        <v>2009</v>
      </c>
      <c r="C4619" s="24" t="s">
        <v>332</v>
      </c>
      <c r="D4619" s="24" t="str">
        <f>VLOOKUP(C4619,'FHF LUT'!$A$5:$H$81,2,FALSE)</f>
        <v>Drought-caused Mortality</v>
      </c>
      <c r="E4619" s="24">
        <v>40</v>
      </c>
      <c r="F4619" s="24" t="s">
        <v>31</v>
      </c>
      <c r="G4619" s="24">
        <v>0</v>
      </c>
      <c r="H4619" s="24">
        <v>0</v>
      </c>
    </row>
    <row r="4620" spans="1:8">
      <c r="A4620" s="24" t="str">
        <f t="shared" si="72"/>
        <v>2009_NDM_41</v>
      </c>
      <c r="B4620" s="24">
        <v>2009</v>
      </c>
      <c r="C4620" s="24" t="s">
        <v>332</v>
      </c>
      <c r="D4620" s="24" t="str">
        <f>VLOOKUP(C4620,'FHF LUT'!$A$5:$H$81,2,FALSE)</f>
        <v>Drought-caused Mortality</v>
      </c>
      <c r="E4620" s="24">
        <v>41</v>
      </c>
      <c r="F4620" s="24" t="s">
        <v>26</v>
      </c>
      <c r="G4620" s="24">
        <v>0</v>
      </c>
      <c r="H4620" s="24">
        <v>0</v>
      </c>
    </row>
    <row r="4621" spans="1:8">
      <c r="A4621" s="24" t="str">
        <f t="shared" si="72"/>
        <v>2009_NDM_43</v>
      </c>
      <c r="B4621" s="24">
        <v>2009</v>
      </c>
      <c r="C4621" s="24" t="s">
        <v>332</v>
      </c>
      <c r="D4621" s="24" t="str">
        <f>VLOOKUP(C4621,'FHF LUT'!$A$5:$H$81,2,FALSE)</f>
        <v>Drought-caused Mortality</v>
      </c>
      <c r="E4621" s="24">
        <v>43</v>
      </c>
      <c r="F4621" s="24" t="s">
        <v>20</v>
      </c>
      <c r="G4621" s="24">
        <v>0</v>
      </c>
      <c r="H4621" s="24">
        <v>0</v>
      </c>
    </row>
    <row r="4622" spans="1:8">
      <c r="A4622" s="24" t="str">
        <f t="shared" si="72"/>
        <v>2009_NDM_44</v>
      </c>
      <c r="B4622" s="24">
        <v>2009</v>
      </c>
      <c r="C4622" s="24" t="s">
        <v>332</v>
      </c>
      <c r="D4622" s="24" t="str">
        <f>VLOOKUP(C4622,'FHF LUT'!$A$5:$H$81,2,FALSE)</f>
        <v>Drought-caused Mortality</v>
      </c>
      <c r="E4622" s="24">
        <v>44</v>
      </c>
      <c r="F4622" s="24" t="s">
        <v>3</v>
      </c>
      <c r="G4622" s="24">
        <v>0</v>
      </c>
      <c r="H4622" s="24">
        <v>0</v>
      </c>
    </row>
    <row r="4623" spans="1:8">
      <c r="A4623" s="24" t="str">
        <f t="shared" si="72"/>
        <v>2009_NDM_45</v>
      </c>
      <c r="B4623" s="24">
        <v>2009</v>
      </c>
      <c r="C4623" s="24" t="s">
        <v>332</v>
      </c>
      <c r="D4623" s="24" t="str">
        <f>VLOOKUP(C4623,'FHF LUT'!$A$5:$H$81,2,FALSE)</f>
        <v>Drought-caused Mortality</v>
      </c>
      <c r="E4623" s="24">
        <v>45</v>
      </c>
      <c r="F4623" s="24" t="s">
        <v>5</v>
      </c>
      <c r="G4623" s="24">
        <v>3308</v>
      </c>
      <c r="H4623" s="24">
        <v>3308</v>
      </c>
    </row>
    <row r="4624" spans="1:8">
      <c r="A4624" s="24" t="str">
        <f t="shared" si="72"/>
        <v>2009_NDM_46</v>
      </c>
      <c r="B4624" s="24">
        <v>2009</v>
      </c>
      <c r="C4624" s="24" t="s">
        <v>332</v>
      </c>
      <c r="D4624" s="24" t="str">
        <f>VLOOKUP(C4624,'FHF LUT'!$A$5:$H$81,2,FALSE)</f>
        <v>Drought-caused Mortality</v>
      </c>
      <c r="E4624" s="24">
        <v>46</v>
      </c>
      <c r="F4624" s="24" t="s">
        <v>234</v>
      </c>
      <c r="G4624" s="24">
        <v>8973</v>
      </c>
      <c r="H4624" s="24">
        <v>8973</v>
      </c>
    </row>
    <row r="4625" spans="1:8">
      <c r="A4625" s="24" t="str">
        <f t="shared" si="72"/>
        <v>2009_NDM_47</v>
      </c>
      <c r="B4625" s="24">
        <v>2009</v>
      </c>
      <c r="C4625" s="24" t="s">
        <v>332</v>
      </c>
      <c r="D4625" s="24" t="str">
        <f>VLOOKUP(C4625,'FHF LUT'!$A$5:$H$81,2,FALSE)</f>
        <v>Drought-caused Mortality</v>
      </c>
      <c r="E4625" s="24">
        <v>47</v>
      </c>
      <c r="F4625" s="24" t="s">
        <v>233</v>
      </c>
      <c r="G4625" s="24">
        <v>0</v>
      </c>
      <c r="H4625" s="24">
        <v>0</v>
      </c>
    </row>
    <row r="4626" spans="1:8">
      <c r="A4626" s="24" t="str">
        <f t="shared" si="72"/>
        <v>2009_NDM_48</v>
      </c>
      <c r="B4626" s="24">
        <v>2009</v>
      </c>
      <c r="C4626" s="24" t="s">
        <v>332</v>
      </c>
      <c r="D4626" s="24" t="str">
        <f>VLOOKUP(C4626,'FHF LUT'!$A$5:$H$81,2,FALSE)</f>
        <v>Drought-caused Mortality</v>
      </c>
      <c r="E4626" s="24">
        <v>48</v>
      </c>
      <c r="F4626" s="24" t="s">
        <v>235</v>
      </c>
      <c r="G4626" s="24">
        <v>0</v>
      </c>
      <c r="H4626" s="24">
        <v>0</v>
      </c>
    </row>
    <row r="4627" spans="1:8">
      <c r="A4627" s="24" t="str">
        <f t="shared" si="72"/>
        <v>2009_NF_1</v>
      </c>
      <c r="B4627" s="24">
        <v>2009</v>
      </c>
      <c r="C4627" s="24" t="s">
        <v>190</v>
      </c>
      <c r="D4627" s="24" t="str">
        <f>VLOOKUP(C4627,'FHF LUT'!$A$5:$H$81,2,FALSE)</f>
        <v>Flooding</v>
      </c>
      <c r="E4627" s="24">
        <v>1</v>
      </c>
      <c r="F4627" s="24" t="s">
        <v>10</v>
      </c>
      <c r="G4627" s="24">
        <v>0</v>
      </c>
      <c r="H4627" s="24">
        <v>0</v>
      </c>
    </row>
    <row r="4628" spans="1:8">
      <c r="A4628" s="24" t="str">
        <f t="shared" si="72"/>
        <v>2009_NF_2</v>
      </c>
      <c r="B4628" s="24">
        <v>2009</v>
      </c>
      <c r="C4628" s="24" t="s">
        <v>190</v>
      </c>
      <c r="D4628" s="24" t="str">
        <f>VLOOKUP(C4628,'FHF LUT'!$A$5:$H$81,2,FALSE)</f>
        <v>Flooding</v>
      </c>
      <c r="E4628" s="24">
        <v>2</v>
      </c>
      <c r="F4628" s="24" t="s">
        <v>22</v>
      </c>
      <c r="G4628" s="24">
        <v>0</v>
      </c>
      <c r="H4628" s="24">
        <v>0</v>
      </c>
    </row>
    <row r="4629" spans="1:8">
      <c r="A4629" s="24" t="str">
        <f t="shared" si="72"/>
        <v>2009_NF_3</v>
      </c>
      <c r="B4629" s="24">
        <v>2009</v>
      </c>
      <c r="C4629" s="24" t="s">
        <v>190</v>
      </c>
      <c r="D4629" s="24" t="str">
        <f>VLOOKUP(C4629,'FHF LUT'!$A$5:$H$81,2,FALSE)</f>
        <v>Flooding</v>
      </c>
      <c r="E4629" s="24">
        <v>3</v>
      </c>
      <c r="F4629" s="24" t="s">
        <v>13</v>
      </c>
      <c r="G4629" s="24">
        <v>1231</v>
      </c>
      <c r="H4629" s="24">
        <v>1082</v>
      </c>
    </row>
    <row r="4630" spans="1:8">
      <c r="A4630" s="24" t="str">
        <f t="shared" si="72"/>
        <v>2009_NF_4</v>
      </c>
      <c r="B4630" s="24">
        <v>2009</v>
      </c>
      <c r="C4630" s="24" t="s">
        <v>190</v>
      </c>
      <c r="D4630" s="24" t="str">
        <f>VLOOKUP(C4630,'FHF LUT'!$A$5:$H$81,2,FALSE)</f>
        <v>Flooding</v>
      </c>
      <c r="E4630" s="24">
        <v>4</v>
      </c>
      <c r="F4630" s="24" t="s">
        <v>28</v>
      </c>
      <c r="G4630" s="24">
        <v>3839</v>
      </c>
      <c r="H4630" s="24">
        <v>3839</v>
      </c>
    </row>
    <row r="4631" spans="1:8">
      <c r="A4631" s="24" t="str">
        <f t="shared" si="72"/>
        <v>2009_NF_5</v>
      </c>
      <c r="B4631" s="24">
        <v>2009</v>
      </c>
      <c r="C4631" s="24" t="s">
        <v>190</v>
      </c>
      <c r="D4631" s="24" t="str">
        <f>VLOOKUP(C4631,'FHF LUT'!$A$5:$H$81,2,FALSE)</f>
        <v>Flooding</v>
      </c>
      <c r="E4631" s="24">
        <v>5</v>
      </c>
      <c r="F4631" s="24" t="s">
        <v>16</v>
      </c>
      <c r="G4631" s="24">
        <v>138</v>
      </c>
      <c r="H4631" s="24">
        <v>138</v>
      </c>
    </row>
    <row r="4632" spans="1:8">
      <c r="A4632" s="24" t="str">
        <f t="shared" si="72"/>
        <v>2009_NF_7</v>
      </c>
      <c r="B4632" s="24">
        <v>2009</v>
      </c>
      <c r="C4632" s="24" t="s">
        <v>190</v>
      </c>
      <c r="D4632" s="24" t="str">
        <f>VLOOKUP(C4632,'FHF LUT'!$A$5:$H$81,2,FALSE)</f>
        <v>Flooding</v>
      </c>
      <c r="E4632" s="24">
        <v>7</v>
      </c>
      <c r="F4632" s="24" t="s">
        <v>25</v>
      </c>
      <c r="G4632" s="24">
        <v>0</v>
      </c>
      <c r="H4632" s="24">
        <v>0</v>
      </c>
    </row>
    <row r="4633" spans="1:8">
      <c r="A4633" s="24" t="str">
        <f t="shared" si="72"/>
        <v>2009_NF_8</v>
      </c>
      <c r="B4633" s="24">
        <v>2009</v>
      </c>
      <c r="C4633" s="24" t="s">
        <v>190</v>
      </c>
      <c r="D4633" s="24" t="str">
        <f>VLOOKUP(C4633,'FHF LUT'!$A$5:$H$81,2,FALSE)</f>
        <v>Flooding</v>
      </c>
      <c r="E4633" s="24">
        <v>8</v>
      </c>
      <c r="F4633" s="24" t="s">
        <v>29</v>
      </c>
      <c r="G4633" s="24">
        <v>8789</v>
      </c>
      <c r="H4633" s="24">
        <v>8789</v>
      </c>
    </row>
    <row r="4634" spans="1:8">
      <c r="A4634" s="24" t="str">
        <f t="shared" si="72"/>
        <v>2009_NF_9</v>
      </c>
      <c r="B4634" s="24">
        <v>2009</v>
      </c>
      <c r="C4634" s="24" t="s">
        <v>190</v>
      </c>
      <c r="D4634" s="24" t="str">
        <f>VLOOKUP(C4634,'FHF LUT'!$A$5:$H$81,2,FALSE)</f>
        <v>Flooding</v>
      </c>
      <c r="E4634" s="24">
        <v>9</v>
      </c>
      <c r="F4634" s="24" t="s">
        <v>7</v>
      </c>
      <c r="G4634" s="24">
        <v>0</v>
      </c>
      <c r="H4634" s="24">
        <v>0</v>
      </c>
    </row>
    <row r="4635" spans="1:8">
      <c r="A4635" s="24" t="str">
        <f t="shared" si="72"/>
        <v>2009_NF_10</v>
      </c>
      <c r="B4635" s="24">
        <v>2009</v>
      </c>
      <c r="C4635" s="24" t="s">
        <v>190</v>
      </c>
      <c r="D4635" s="24" t="str">
        <f>VLOOKUP(C4635,'FHF LUT'!$A$5:$H$81,2,FALSE)</f>
        <v>Flooding</v>
      </c>
      <c r="E4635" s="24">
        <v>10</v>
      </c>
      <c r="F4635" s="24" t="s">
        <v>18</v>
      </c>
      <c r="G4635" s="24">
        <v>849</v>
      </c>
      <c r="H4635" s="24">
        <v>849</v>
      </c>
    </row>
    <row r="4636" spans="1:8">
      <c r="A4636" s="24" t="str">
        <f t="shared" si="72"/>
        <v>2009_NF_11</v>
      </c>
      <c r="B4636" s="24">
        <v>2009</v>
      </c>
      <c r="C4636" s="24" t="s">
        <v>190</v>
      </c>
      <c r="D4636" s="24" t="str">
        <f>VLOOKUP(C4636,'FHF LUT'!$A$5:$H$81,2,FALSE)</f>
        <v>Flooding</v>
      </c>
      <c r="E4636" s="24">
        <v>11</v>
      </c>
      <c r="F4636" s="24" t="s">
        <v>4</v>
      </c>
      <c r="G4636" s="24">
        <v>0</v>
      </c>
      <c r="H4636" s="24">
        <v>0</v>
      </c>
    </row>
    <row r="4637" spans="1:8">
      <c r="A4637" s="24" t="str">
        <f t="shared" si="72"/>
        <v>2009_NF_12</v>
      </c>
      <c r="B4637" s="24">
        <v>2009</v>
      </c>
      <c r="C4637" s="24" t="s">
        <v>190</v>
      </c>
      <c r="D4637" s="24" t="str">
        <f>VLOOKUP(C4637,'FHF LUT'!$A$5:$H$81,2,FALSE)</f>
        <v>Flooding</v>
      </c>
      <c r="E4637" s="24">
        <v>12</v>
      </c>
      <c r="F4637" s="24" t="s">
        <v>11</v>
      </c>
      <c r="G4637" s="24">
        <v>1</v>
      </c>
      <c r="H4637" s="24">
        <v>1</v>
      </c>
    </row>
    <row r="4638" spans="1:8">
      <c r="A4638" s="24" t="str">
        <f t="shared" si="72"/>
        <v>2009_NF_13</v>
      </c>
      <c r="B4638" s="24">
        <v>2009</v>
      </c>
      <c r="C4638" s="24" t="s">
        <v>190</v>
      </c>
      <c r="D4638" s="24" t="str">
        <f>VLOOKUP(C4638,'FHF LUT'!$A$5:$H$81,2,FALSE)</f>
        <v>Flooding</v>
      </c>
      <c r="E4638" s="24">
        <v>13</v>
      </c>
      <c r="F4638" s="24" t="s">
        <v>24</v>
      </c>
      <c r="G4638" s="24">
        <v>0</v>
      </c>
      <c r="H4638" s="24">
        <v>0</v>
      </c>
    </row>
    <row r="4639" spans="1:8">
      <c r="A4639" s="24" t="str">
        <f t="shared" si="72"/>
        <v>2009_NF_14</v>
      </c>
      <c r="B4639" s="24">
        <v>2009</v>
      </c>
      <c r="C4639" s="24" t="s">
        <v>190</v>
      </c>
      <c r="D4639" s="24" t="str">
        <f>VLOOKUP(C4639,'FHF LUT'!$A$5:$H$81,2,FALSE)</f>
        <v>Flooding</v>
      </c>
      <c r="E4639" s="24">
        <v>14</v>
      </c>
      <c r="F4639" s="24" t="s">
        <v>30</v>
      </c>
      <c r="G4639" s="24">
        <v>0</v>
      </c>
      <c r="H4639" s="24">
        <v>0</v>
      </c>
    </row>
    <row r="4640" spans="1:8">
      <c r="A4640" s="24" t="str">
        <f t="shared" si="72"/>
        <v>2009_NF_15</v>
      </c>
      <c r="B4640" s="24">
        <v>2009</v>
      </c>
      <c r="C4640" s="24" t="s">
        <v>190</v>
      </c>
      <c r="D4640" s="24" t="str">
        <f>VLOOKUP(C4640,'FHF LUT'!$A$5:$H$81,2,FALSE)</f>
        <v>Flooding</v>
      </c>
      <c r="E4640" s="24">
        <v>15</v>
      </c>
      <c r="F4640" s="24" t="s">
        <v>33</v>
      </c>
      <c r="G4640" s="24">
        <v>0</v>
      </c>
      <c r="H4640" s="24">
        <v>0</v>
      </c>
    </row>
    <row r="4641" spans="1:8">
      <c r="A4641" s="24" t="str">
        <f t="shared" si="72"/>
        <v>2009_NF_16</v>
      </c>
      <c r="B4641" s="24">
        <v>2009</v>
      </c>
      <c r="C4641" s="24" t="s">
        <v>190</v>
      </c>
      <c r="D4641" s="24" t="str">
        <f>VLOOKUP(C4641,'FHF LUT'!$A$5:$H$81,2,FALSE)</f>
        <v>Flooding</v>
      </c>
      <c r="E4641" s="24">
        <v>16</v>
      </c>
      <c r="F4641" s="24" t="s">
        <v>12</v>
      </c>
      <c r="G4641" s="24">
        <v>0</v>
      </c>
      <c r="H4641" s="24">
        <v>0</v>
      </c>
    </row>
    <row r="4642" spans="1:8">
      <c r="A4642" s="24" t="str">
        <f t="shared" si="72"/>
        <v>2009_NF_17</v>
      </c>
      <c r="B4642" s="24">
        <v>2009</v>
      </c>
      <c r="C4642" s="24" t="s">
        <v>190</v>
      </c>
      <c r="D4642" s="24" t="str">
        <f>VLOOKUP(C4642,'FHF LUT'!$A$5:$H$81,2,FALSE)</f>
        <v>Flooding</v>
      </c>
      <c r="E4642" s="24">
        <v>17</v>
      </c>
      <c r="F4642" s="24" t="s">
        <v>32</v>
      </c>
      <c r="G4642" s="24">
        <v>511</v>
      </c>
      <c r="H4642" s="24">
        <v>511</v>
      </c>
    </row>
    <row r="4643" spans="1:8">
      <c r="A4643" s="24" t="str">
        <f t="shared" si="72"/>
        <v>2009_NF_18</v>
      </c>
      <c r="B4643" s="24">
        <v>2009</v>
      </c>
      <c r="C4643" s="24" t="s">
        <v>190</v>
      </c>
      <c r="D4643" s="24" t="str">
        <f>VLOOKUP(C4643,'FHF LUT'!$A$5:$H$81,2,FALSE)</f>
        <v>Flooding</v>
      </c>
      <c r="E4643" s="24">
        <v>18</v>
      </c>
      <c r="F4643" s="24" t="s">
        <v>15</v>
      </c>
      <c r="G4643" s="24">
        <v>0</v>
      </c>
      <c r="H4643" s="24">
        <v>0</v>
      </c>
    </row>
    <row r="4644" spans="1:8">
      <c r="A4644" s="24" t="str">
        <f t="shared" si="72"/>
        <v>2009_NF_20</v>
      </c>
      <c r="B4644" s="24">
        <v>2009</v>
      </c>
      <c r="C4644" s="24" t="s">
        <v>190</v>
      </c>
      <c r="D4644" s="24" t="str">
        <f>VLOOKUP(C4644,'FHF LUT'!$A$5:$H$81,2,FALSE)</f>
        <v>Flooding</v>
      </c>
      <c r="E4644" s="24">
        <v>20</v>
      </c>
      <c r="F4644" s="24" t="s">
        <v>6</v>
      </c>
      <c r="G4644" s="24">
        <v>1487</v>
      </c>
      <c r="H4644" s="24">
        <v>1487</v>
      </c>
    </row>
    <row r="4645" spans="1:8">
      <c r="A4645" s="24" t="str">
        <f t="shared" si="72"/>
        <v>2009_NF_22</v>
      </c>
      <c r="B4645" s="24">
        <v>2009</v>
      </c>
      <c r="C4645" s="24" t="s">
        <v>190</v>
      </c>
      <c r="D4645" s="24" t="str">
        <f>VLOOKUP(C4645,'FHF LUT'!$A$5:$H$81,2,FALSE)</f>
        <v>Flooding</v>
      </c>
      <c r="E4645" s="24">
        <v>22</v>
      </c>
      <c r="F4645" s="24" t="s">
        <v>19</v>
      </c>
      <c r="G4645" s="24">
        <v>0</v>
      </c>
      <c r="H4645" s="24">
        <v>0</v>
      </c>
    </row>
    <row r="4646" spans="1:8">
      <c r="A4646" s="24" t="str">
        <f t="shared" si="72"/>
        <v>2009_NF_23</v>
      </c>
      <c r="B4646" s="24">
        <v>2009</v>
      </c>
      <c r="C4646" s="24" t="s">
        <v>190</v>
      </c>
      <c r="D4646" s="24" t="str">
        <f>VLOOKUP(C4646,'FHF LUT'!$A$5:$H$81,2,FALSE)</f>
        <v>Flooding</v>
      </c>
      <c r="E4646" s="24">
        <v>23</v>
      </c>
      <c r="F4646" s="24" t="s">
        <v>27</v>
      </c>
      <c r="G4646" s="24">
        <v>0</v>
      </c>
      <c r="H4646" s="24">
        <v>0</v>
      </c>
    </row>
    <row r="4647" spans="1:8">
      <c r="A4647" s="24" t="str">
        <f t="shared" si="72"/>
        <v>2009_NF_24</v>
      </c>
      <c r="B4647" s="24">
        <v>2009</v>
      </c>
      <c r="C4647" s="24" t="s">
        <v>190</v>
      </c>
      <c r="D4647" s="24" t="str">
        <f>VLOOKUP(C4647,'FHF LUT'!$A$5:$H$81,2,FALSE)</f>
        <v>Flooding</v>
      </c>
      <c r="E4647" s="24">
        <v>24</v>
      </c>
      <c r="F4647" s="24" t="s">
        <v>17</v>
      </c>
      <c r="G4647" s="24">
        <v>1958</v>
      </c>
      <c r="H4647" s="24">
        <v>1958</v>
      </c>
    </row>
    <row r="4648" spans="1:8">
      <c r="A4648" s="24" t="str">
        <f t="shared" si="72"/>
        <v>2009_NF_25</v>
      </c>
      <c r="B4648" s="24">
        <v>2009</v>
      </c>
      <c r="C4648" s="24" t="s">
        <v>190</v>
      </c>
      <c r="D4648" s="24" t="str">
        <f>VLOOKUP(C4648,'FHF LUT'!$A$5:$H$81,2,FALSE)</f>
        <v>Flooding</v>
      </c>
      <c r="E4648" s="24">
        <v>25</v>
      </c>
      <c r="F4648" s="24" t="s">
        <v>23</v>
      </c>
      <c r="G4648" s="24">
        <v>0</v>
      </c>
      <c r="H4648" s="24">
        <v>0</v>
      </c>
    </row>
    <row r="4649" spans="1:8">
      <c r="A4649" s="24" t="str">
        <f t="shared" si="72"/>
        <v>2009_NF_26</v>
      </c>
      <c r="B4649" s="24">
        <v>2009</v>
      </c>
      <c r="C4649" s="24" t="s">
        <v>190</v>
      </c>
      <c r="D4649" s="24" t="str">
        <f>VLOOKUP(C4649,'FHF LUT'!$A$5:$H$81,2,FALSE)</f>
        <v>Flooding</v>
      </c>
      <c r="E4649" s="24">
        <v>26</v>
      </c>
      <c r="F4649" s="24" t="s">
        <v>14</v>
      </c>
      <c r="G4649" s="24">
        <v>0</v>
      </c>
      <c r="H4649" s="24">
        <v>0</v>
      </c>
    </row>
    <row r="4650" spans="1:8">
      <c r="A4650" s="24" t="str">
        <f t="shared" si="72"/>
        <v>2009_NF_27</v>
      </c>
      <c r="B4650" s="24">
        <v>2009</v>
      </c>
      <c r="C4650" s="24" t="s">
        <v>190</v>
      </c>
      <c r="D4650" s="24" t="str">
        <f>VLOOKUP(C4650,'FHF LUT'!$A$5:$H$81,2,FALSE)</f>
        <v>Flooding</v>
      </c>
      <c r="E4650" s="24">
        <v>27</v>
      </c>
      <c r="F4650" s="24" t="s">
        <v>21</v>
      </c>
      <c r="G4650" s="24">
        <v>0</v>
      </c>
      <c r="H4650" s="24">
        <v>0</v>
      </c>
    </row>
    <row r="4651" spans="1:8">
      <c r="A4651" s="24" t="str">
        <f t="shared" si="72"/>
        <v>2009_NF_29</v>
      </c>
      <c r="B4651" s="24">
        <v>2009</v>
      </c>
      <c r="C4651" s="24" t="s">
        <v>190</v>
      </c>
      <c r="D4651" s="24" t="str">
        <f>VLOOKUP(C4651,'FHF LUT'!$A$5:$H$81,2,FALSE)</f>
        <v>Flooding</v>
      </c>
      <c r="E4651" s="24">
        <v>29</v>
      </c>
      <c r="F4651" s="24" t="s">
        <v>9</v>
      </c>
      <c r="G4651" s="24">
        <v>0</v>
      </c>
      <c r="H4651" s="24">
        <v>0</v>
      </c>
    </row>
    <row r="4652" spans="1:8">
      <c r="A4652" s="24" t="str">
        <f t="shared" si="72"/>
        <v>2009_NF_30</v>
      </c>
      <c r="B4652" s="24">
        <v>2009</v>
      </c>
      <c r="C4652" s="24" t="s">
        <v>190</v>
      </c>
      <c r="D4652" s="24" t="str">
        <f>VLOOKUP(C4652,'FHF LUT'!$A$5:$H$81,2,FALSE)</f>
        <v>Flooding</v>
      </c>
      <c r="E4652" s="24">
        <v>30</v>
      </c>
      <c r="F4652" s="24" t="s">
        <v>35</v>
      </c>
      <c r="G4652" s="24">
        <v>0</v>
      </c>
      <c r="H4652" s="24">
        <v>0</v>
      </c>
    </row>
    <row r="4653" spans="1:8">
      <c r="A4653" s="24" t="str">
        <f t="shared" si="72"/>
        <v>2009_NF_31</v>
      </c>
      <c r="B4653" s="24">
        <v>2009</v>
      </c>
      <c r="C4653" s="24" t="s">
        <v>190</v>
      </c>
      <c r="D4653" s="24" t="str">
        <f>VLOOKUP(C4653,'FHF LUT'!$A$5:$H$81,2,FALSE)</f>
        <v>Flooding</v>
      </c>
      <c r="E4653" s="24">
        <v>31</v>
      </c>
      <c r="F4653" s="24" t="s">
        <v>34</v>
      </c>
      <c r="G4653" s="24">
        <v>28</v>
      </c>
      <c r="H4653" s="24">
        <v>28</v>
      </c>
    </row>
    <row r="4654" spans="1:8">
      <c r="A4654" s="24" t="str">
        <f t="shared" si="72"/>
        <v>2009_NF_38</v>
      </c>
      <c r="B4654" s="24">
        <v>2009</v>
      </c>
      <c r="C4654" s="24" t="s">
        <v>190</v>
      </c>
      <c r="D4654" s="24" t="str">
        <f>VLOOKUP(C4654,'FHF LUT'!$A$5:$H$81,2,FALSE)</f>
        <v>Flooding</v>
      </c>
      <c r="E4654" s="24">
        <v>38</v>
      </c>
      <c r="F4654" s="24" t="s">
        <v>8</v>
      </c>
      <c r="G4654" s="24">
        <v>0</v>
      </c>
      <c r="H4654" s="24">
        <v>0</v>
      </c>
    </row>
    <row r="4655" spans="1:8">
      <c r="A4655" s="24" t="str">
        <f t="shared" si="72"/>
        <v>2009_NF_39</v>
      </c>
      <c r="B4655" s="24">
        <v>2009</v>
      </c>
      <c r="C4655" s="24" t="s">
        <v>190</v>
      </c>
      <c r="D4655" s="24" t="str">
        <f>VLOOKUP(C4655,'FHF LUT'!$A$5:$H$81,2,FALSE)</f>
        <v>Flooding</v>
      </c>
      <c r="E4655" s="24">
        <v>39</v>
      </c>
      <c r="F4655" s="24" t="s">
        <v>36</v>
      </c>
      <c r="G4655" s="24">
        <v>0</v>
      </c>
      <c r="H4655" s="24">
        <v>0</v>
      </c>
    </row>
    <row r="4656" spans="1:8">
      <c r="A4656" s="24" t="str">
        <f t="shared" si="72"/>
        <v>2009_NF_40</v>
      </c>
      <c r="B4656" s="24">
        <v>2009</v>
      </c>
      <c r="C4656" s="24" t="s">
        <v>190</v>
      </c>
      <c r="D4656" s="24" t="str">
        <f>VLOOKUP(C4656,'FHF LUT'!$A$5:$H$81,2,FALSE)</f>
        <v>Flooding</v>
      </c>
      <c r="E4656" s="24">
        <v>40</v>
      </c>
      <c r="F4656" s="24" t="s">
        <v>31</v>
      </c>
      <c r="G4656" s="24">
        <v>6501</v>
      </c>
      <c r="H4656" s="24">
        <v>6501</v>
      </c>
    </row>
    <row r="4657" spans="1:8">
      <c r="A4657" s="24" t="str">
        <f t="shared" si="72"/>
        <v>2009_NF_41</v>
      </c>
      <c r="B4657" s="24">
        <v>2009</v>
      </c>
      <c r="C4657" s="24" t="s">
        <v>190</v>
      </c>
      <c r="D4657" s="24" t="str">
        <f>VLOOKUP(C4657,'FHF LUT'!$A$5:$H$81,2,FALSE)</f>
        <v>Flooding</v>
      </c>
      <c r="E4657" s="24">
        <v>41</v>
      </c>
      <c r="F4657" s="24" t="s">
        <v>26</v>
      </c>
      <c r="G4657" s="24">
        <v>15</v>
      </c>
      <c r="H4657" s="24">
        <v>15</v>
      </c>
    </row>
    <row r="4658" spans="1:8">
      <c r="A4658" s="24" t="str">
        <f t="shared" si="72"/>
        <v>2009_NF_43</v>
      </c>
      <c r="B4658" s="24">
        <v>2009</v>
      </c>
      <c r="C4658" s="24" t="s">
        <v>190</v>
      </c>
      <c r="D4658" s="24" t="str">
        <f>VLOOKUP(C4658,'FHF LUT'!$A$5:$H$81,2,FALSE)</f>
        <v>Flooding</v>
      </c>
      <c r="E4658" s="24">
        <v>43</v>
      </c>
      <c r="F4658" s="24" t="s">
        <v>20</v>
      </c>
      <c r="G4658" s="24">
        <v>1804</v>
      </c>
      <c r="H4658" s="24">
        <v>1804</v>
      </c>
    </row>
    <row r="4659" spans="1:8">
      <c r="A4659" s="24" t="str">
        <f t="shared" si="72"/>
        <v>2009_NF_44</v>
      </c>
      <c r="B4659" s="24">
        <v>2009</v>
      </c>
      <c r="C4659" s="24" t="s">
        <v>190</v>
      </c>
      <c r="D4659" s="24" t="str">
        <f>VLOOKUP(C4659,'FHF LUT'!$A$5:$H$81,2,FALSE)</f>
        <v>Flooding</v>
      </c>
      <c r="E4659" s="24">
        <v>44</v>
      </c>
      <c r="F4659" s="24" t="s">
        <v>3</v>
      </c>
      <c r="G4659" s="24">
        <v>0</v>
      </c>
      <c r="H4659" s="24">
        <v>0</v>
      </c>
    </row>
    <row r="4660" spans="1:8">
      <c r="A4660" s="24" t="str">
        <f t="shared" si="72"/>
        <v>2009_NF_45</v>
      </c>
      <c r="B4660" s="24">
        <v>2009</v>
      </c>
      <c r="C4660" s="24" t="s">
        <v>190</v>
      </c>
      <c r="D4660" s="24" t="str">
        <f>VLOOKUP(C4660,'FHF LUT'!$A$5:$H$81,2,FALSE)</f>
        <v>Flooding</v>
      </c>
      <c r="E4660" s="24">
        <v>45</v>
      </c>
      <c r="F4660" s="24" t="s">
        <v>5</v>
      </c>
      <c r="G4660" s="24">
        <v>651</v>
      </c>
      <c r="H4660" s="24">
        <v>651</v>
      </c>
    </row>
    <row r="4661" spans="1:8">
      <c r="A4661" s="24" t="str">
        <f t="shared" si="72"/>
        <v>2009_NF_46</v>
      </c>
      <c r="B4661" s="24">
        <v>2009</v>
      </c>
      <c r="C4661" s="24" t="s">
        <v>190</v>
      </c>
      <c r="D4661" s="24" t="str">
        <f>VLOOKUP(C4661,'FHF LUT'!$A$5:$H$81,2,FALSE)</f>
        <v>Flooding</v>
      </c>
      <c r="E4661" s="24">
        <v>46</v>
      </c>
      <c r="F4661" s="24" t="s">
        <v>234</v>
      </c>
      <c r="G4661" s="24">
        <v>1840</v>
      </c>
      <c r="H4661" s="24">
        <v>1840</v>
      </c>
    </row>
    <row r="4662" spans="1:8">
      <c r="A4662" s="24" t="str">
        <f t="shared" si="72"/>
        <v>2009_NF_47</v>
      </c>
      <c r="B4662" s="24">
        <v>2009</v>
      </c>
      <c r="C4662" s="24" t="s">
        <v>190</v>
      </c>
      <c r="D4662" s="24" t="str">
        <f>VLOOKUP(C4662,'FHF LUT'!$A$5:$H$81,2,FALSE)</f>
        <v>Flooding</v>
      </c>
      <c r="E4662" s="24">
        <v>47</v>
      </c>
      <c r="F4662" s="24" t="s">
        <v>233</v>
      </c>
      <c r="G4662" s="24">
        <v>0</v>
      </c>
      <c r="H4662" s="24">
        <v>0</v>
      </c>
    </row>
    <row r="4663" spans="1:8">
      <c r="A4663" s="24" t="str">
        <f t="shared" si="72"/>
        <v>2009_NF_48</v>
      </c>
      <c r="B4663" s="24">
        <v>2009</v>
      </c>
      <c r="C4663" s="24" t="s">
        <v>190</v>
      </c>
      <c r="D4663" s="24" t="str">
        <f>VLOOKUP(C4663,'FHF LUT'!$A$5:$H$81,2,FALSE)</f>
        <v>Flooding</v>
      </c>
      <c r="E4663" s="24">
        <v>48</v>
      </c>
      <c r="F4663" s="24" t="s">
        <v>235</v>
      </c>
      <c r="G4663" s="24">
        <v>0</v>
      </c>
      <c r="H4663" s="24">
        <v>0</v>
      </c>
    </row>
    <row r="4664" spans="1:8">
      <c r="A4664" s="24" t="str">
        <f t="shared" si="72"/>
        <v>2009_NW_1</v>
      </c>
      <c r="B4664" s="24">
        <v>2009</v>
      </c>
      <c r="C4664" s="24" t="s">
        <v>333</v>
      </c>
      <c r="D4664" s="24" t="str">
        <f>VLOOKUP(C4664,'FHF LUT'!$A$5:$H$81,2,FALSE)</f>
        <v>Windthrow</v>
      </c>
      <c r="E4664" s="24">
        <v>1</v>
      </c>
      <c r="F4664" s="24" t="s">
        <v>10</v>
      </c>
      <c r="G4664" s="24">
        <v>0</v>
      </c>
      <c r="H4664" s="24">
        <v>0</v>
      </c>
    </row>
    <row r="4665" spans="1:8">
      <c r="A4665" s="24" t="str">
        <f t="shared" si="72"/>
        <v>2009_NW_2</v>
      </c>
      <c r="B4665" s="24">
        <v>2009</v>
      </c>
      <c r="C4665" s="24" t="s">
        <v>333</v>
      </c>
      <c r="D4665" s="24" t="str">
        <f>VLOOKUP(C4665,'FHF LUT'!$A$5:$H$81,2,FALSE)</f>
        <v>Windthrow</v>
      </c>
      <c r="E4665" s="24">
        <v>2</v>
      </c>
      <c r="F4665" s="24" t="s">
        <v>22</v>
      </c>
      <c r="G4665" s="24">
        <v>467</v>
      </c>
      <c r="H4665" s="24">
        <v>467</v>
      </c>
    </row>
    <row r="4666" spans="1:8">
      <c r="A4666" s="24" t="str">
        <f t="shared" si="72"/>
        <v>2009_NW_3</v>
      </c>
      <c r="B4666" s="24">
        <v>2009</v>
      </c>
      <c r="C4666" s="24" t="s">
        <v>333</v>
      </c>
      <c r="D4666" s="24" t="str">
        <f>VLOOKUP(C4666,'FHF LUT'!$A$5:$H$81,2,FALSE)</f>
        <v>Windthrow</v>
      </c>
      <c r="E4666" s="24">
        <v>3</v>
      </c>
      <c r="F4666" s="24" t="s">
        <v>13</v>
      </c>
      <c r="G4666" s="24">
        <v>390</v>
      </c>
      <c r="H4666" s="24">
        <v>390</v>
      </c>
    </row>
    <row r="4667" spans="1:8">
      <c r="A4667" s="24" t="str">
        <f t="shared" si="72"/>
        <v>2009_NW_4</v>
      </c>
      <c r="B4667" s="24">
        <v>2009</v>
      </c>
      <c r="C4667" s="24" t="s">
        <v>333</v>
      </c>
      <c r="D4667" s="24" t="str">
        <f>VLOOKUP(C4667,'FHF LUT'!$A$5:$H$81,2,FALSE)</f>
        <v>Windthrow</v>
      </c>
      <c r="E4667" s="24">
        <v>4</v>
      </c>
      <c r="F4667" s="24" t="s">
        <v>28</v>
      </c>
      <c r="G4667" s="24">
        <v>0</v>
      </c>
      <c r="H4667" s="24">
        <v>0</v>
      </c>
    </row>
    <row r="4668" spans="1:8">
      <c r="A4668" s="24" t="str">
        <f t="shared" si="72"/>
        <v>2009_NW_5</v>
      </c>
      <c r="B4668" s="24">
        <v>2009</v>
      </c>
      <c r="C4668" s="24" t="s">
        <v>333</v>
      </c>
      <c r="D4668" s="24" t="str">
        <f>VLOOKUP(C4668,'FHF LUT'!$A$5:$H$81,2,FALSE)</f>
        <v>Windthrow</v>
      </c>
      <c r="E4668" s="24">
        <v>5</v>
      </c>
      <c r="F4668" s="24" t="s">
        <v>16</v>
      </c>
      <c r="G4668" s="24">
        <v>1203</v>
      </c>
      <c r="H4668" s="24">
        <v>1002</v>
      </c>
    </row>
    <row r="4669" spans="1:8">
      <c r="A4669" s="24" t="str">
        <f t="shared" si="72"/>
        <v>2009_NW_7</v>
      </c>
      <c r="B4669" s="24">
        <v>2009</v>
      </c>
      <c r="C4669" s="24" t="s">
        <v>333</v>
      </c>
      <c r="D4669" s="24" t="str">
        <f>VLOOKUP(C4669,'FHF LUT'!$A$5:$H$81,2,FALSE)</f>
        <v>Windthrow</v>
      </c>
      <c r="E4669" s="24">
        <v>7</v>
      </c>
      <c r="F4669" s="24" t="s">
        <v>25</v>
      </c>
      <c r="G4669" s="24">
        <v>980</v>
      </c>
      <c r="H4669" s="24">
        <v>219</v>
      </c>
    </row>
    <row r="4670" spans="1:8">
      <c r="A4670" s="24" t="str">
        <f t="shared" si="72"/>
        <v>2009_NW_8</v>
      </c>
      <c r="B4670" s="24">
        <v>2009</v>
      </c>
      <c r="C4670" s="24" t="s">
        <v>333</v>
      </c>
      <c r="D4670" s="24" t="str">
        <f>VLOOKUP(C4670,'FHF LUT'!$A$5:$H$81,2,FALSE)</f>
        <v>Windthrow</v>
      </c>
      <c r="E4670" s="24">
        <v>8</v>
      </c>
      <c r="F4670" s="24" t="s">
        <v>29</v>
      </c>
      <c r="G4670" s="24">
        <v>4559</v>
      </c>
      <c r="H4670" s="24">
        <v>4559</v>
      </c>
    </row>
    <row r="4671" spans="1:8">
      <c r="A4671" s="24" t="str">
        <f t="shared" si="72"/>
        <v>2009_NW_9</v>
      </c>
      <c r="B4671" s="24">
        <v>2009</v>
      </c>
      <c r="C4671" s="24" t="s">
        <v>333</v>
      </c>
      <c r="D4671" s="24" t="str">
        <f>VLOOKUP(C4671,'FHF LUT'!$A$5:$H$81,2,FALSE)</f>
        <v>Windthrow</v>
      </c>
      <c r="E4671" s="24">
        <v>9</v>
      </c>
      <c r="F4671" s="24" t="s">
        <v>7</v>
      </c>
      <c r="G4671" s="24">
        <v>459</v>
      </c>
      <c r="H4671" s="24">
        <v>320</v>
      </c>
    </row>
    <row r="4672" spans="1:8">
      <c r="A4672" s="24" t="str">
        <f t="shared" si="72"/>
        <v>2009_NW_10</v>
      </c>
      <c r="B4672" s="24">
        <v>2009</v>
      </c>
      <c r="C4672" s="24" t="s">
        <v>333</v>
      </c>
      <c r="D4672" s="24" t="str">
        <f>VLOOKUP(C4672,'FHF LUT'!$A$5:$H$81,2,FALSE)</f>
        <v>Windthrow</v>
      </c>
      <c r="E4672" s="24">
        <v>10</v>
      </c>
      <c r="F4672" s="24" t="s">
        <v>18</v>
      </c>
      <c r="G4672" s="24">
        <v>0</v>
      </c>
      <c r="H4672" s="24">
        <v>0</v>
      </c>
    </row>
    <row r="4673" spans="1:8">
      <c r="A4673" s="24" t="str">
        <f t="shared" si="72"/>
        <v>2009_NW_11</v>
      </c>
      <c r="B4673" s="24">
        <v>2009</v>
      </c>
      <c r="C4673" s="24" t="s">
        <v>333</v>
      </c>
      <c r="D4673" s="24" t="str">
        <f>VLOOKUP(C4673,'FHF LUT'!$A$5:$H$81,2,FALSE)</f>
        <v>Windthrow</v>
      </c>
      <c r="E4673" s="24">
        <v>11</v>
      </c>
      <c r="F4673" s="24" t="s">
        <v>4</v>
      </c>
      <c r="G4673" s="24">
        <v>0</v>
      </c>
      <c r="H4673" s="24">
        <v>0</v>
      </c>
    </row>
    <row r="4674" spans="1:8">
      <c r="A4674" s="24" t="str">
        <f t="shared" si="72"/>
        <v>2009_NW_12</v>
      </c>
      <c r="B4674" s="24">
        <v>2009</v>
      </c>
      <c r="C4674" s="24" t="s">
        <v>333</v>
      </c>
      <c r="D4674" s="24" t="str">
        <f>VLOOKUP(C4674,'FHF LUT'!$A$5:$H$81,2,FALSE)</f>
        <v>Windthrow</v>
      </c>
      <c r="E4674" s="24">
        <v>12</v>
      </c>
      <c r="F4674" s="24" t="s">
        <v>11</v>
      </c>
      <c r="G4674" s="24">
        <v>93</v>
      </c>
      <c r="H4674" s="24">
        <v>93</v>
      </c>
    </row>
    <row r="4675" spans="1:8">
      <c r="A4675" s="24" t="str">
        <f t="shared" ref="A4675:A4738" si="73">CONCATENATE(B4675,"_",C4675,"_",E4675)</f>
        <v>2009_NW_13</v>
      </c>
      <c r="B4675" s="24">
        <v>2009</v>
      </c>
      <c r="C4675" s="24" t="s">
        <v>333</v>
      </c>
      <c r="D4675" s="24" t="str">
        <f>VLOOKUP(C4675,'FHF LUT'!$A$5:$H$81,2,FALSE)</f>
        <v>Windthrow</v>
      </c>
      <c r="E4675" s="24">
        <v>13</v>
      </c>
      <c r="F4675" s="24" t="s">
        <v>24</v>
      </c>
      <c r="G4675" s="24">
        <v>1550</v>
      </c>
      <c r="H4675" s="24">
        <v>1550</v>
      </c>
    </row>
    <row r="4676" spans="1:8">
      <c r="A4676" s="24" t="str">
        <f t="shared" si="73"/>
        <v>2009_NW_14</v>
      </c>
      <c r="B4676" s="24">
        <v>2009</v>
      </c>
      <c r="C4676" s="24" t="s">
        <v>333</v>
      </c>
      <c r="D4676" s="24" t="str">
        <f>VLOOKUP(C4676,'FHF LUT'!$A$5:$H$81,2,FALSE)</f>
        <v>Windthrow</v>
      </c>
      <c r="E4676" s="24">
        <v>14</v>
      </c>
      <c r="F4676" s="24" t="s">
        <v>30</v>
      </c>
      <c r="G4676" s="24">
        <v>0</v>
      </c>
      <c r="H4676" s="24">
        <v>0</v>
      </c>
    </row>
    <row r="4677" spans="1:8">
      <c r="A4677" s="24" t="str">
        <f t="shared" si="73"/>
        <v>2009_NW_15</v>
      </c>
      <c r="B4677" s="24">
        <v>2009</v>
      </c>
      <c r="C4677" s="24" t="s">
        <v>333</v>
      </c>
      <c r="D4677" s="24" t="str">
        <f>VLOOKUP(C4677,'FHF LUT'!$A$5:$H$81,2,FALSE)</f>
        <v>Windthrow</v>
      </c>
      <c r="E4677" s="24">
        <v>15</v>
      </c>
      <c r="F4677" s="24" t="s">
        <v>33</v>
      </c>
      <c r="G4677" s="24">
        <v>553</v>
      </c>
      <c r="H4677" s="24">
        <v>553</v>
      </c>
    </row>
    <row r="4678" spans="1:8">
      <c r="A4678" s="24" t="str">
        <f t="shared" si="73"/>
        <v>2009_NW_16</v>
      </c>
      <c r="B4678" s="24">
        <v>2009</v>
      </c>
      <c r="C4678" s="24" t="s">
        <v>333</v>
      </c>
      <c r="D4678" s="24" t="str">
        <f>VLOOKUP(C4678,'FHF LUT'!$A$5:$H$81,2,FALSE)</f>
        <v>Windthrow</v>
      </c>
      <c r="E4678" s="24">
        <v>16</v>
      </c>
      <c r="F4678" s="24" t="s">
        <v>12</v>
      </c>
      <c r="G4678" s="24">
        <v>0</v>
      </c>
      <c r="H4678" s="24">
        <v>0</v>
      </c>
    </row>
    <row r="4679" spans="1:8">
      <c r="A4679" s="24" t="str">
        <f t="shared" si="73"/>
        <v>2009_NW_17</v>
      </c>
      <c r="B4679" s="24">
        <v>2009</v>
      </c>
      <c r="C4679" s="24" t="s">
        <v>333</v>
      </c>
      <c r="D4679" s="24" t="str">
        <f>VLOOKUP(C4679,'FHF LUT'!$A$5:$H$81,2,FALSE)</f>
        <v>Windthrow</v>
      </c>
      <c r="E4679" s="24">
        <v>17</v>
      </c>
      <c r="F4679" s="24" t="s">
        <v>32</v>
      </c>
      <c r="G4679" s="24">
        <v>0</v>
      </c>
      <c r="H4679" s="24">
        <v>0</v>
      </c>
    </row>
    <row r="4680" spans="1:8">
      <c r="A4680" s="24" t="str">
        <f t="shared" si="73"/>
        <v>2009_NW_18</v>
      </c>
      <c r="B4680" s="24">
        <v>2009</v>
      </c>
      <c r="C4680" s="24" t="s">
        <v>333</v>
      </c>
      <c r="D4680" s="24" t="str">
        <f>VLOOKUP(C4680,'FHF LUT'!$A$5:$H$81,2,FALSE)</f>
        <v>Windthrow</v>
      </c>
      <c r="E4680" s="24">
        <v>18</v>
      </c>
      <c r="F4680" s="24" t="s">
        <v>15</v>
      </c>
      <c r="G4680" s="24">
        <v>0</v>
      </c>
      <c r="H4680" s="24">
        <v>0</v>
      </c>
    </row>
    <row r="4681" spans="1:8">
      <c r="A4681" s="24" t="str">
        <f t="shared" si="73"/>
        <v>2009_NW_20</v>
      </c>
      <c r="B4681" s="24">
        <v>2009</v>
      </c>
      <c r="C4681" s="24" t="s">
        <v>333</v>
      </c>
      <c r="D4681" s="24" t="str">
        <f>VLOOKUP(C4681,'FHF LUT'!$A$5:$H$81,2,FALSE)</f>
        <v>Windthrow</v>
      </c>
      <c r="E4681" s="24">
        <v>20</v>
      </c>
      <c r="F4681" s="24" t="s">
        <v>6</v>
      </c>
      <c r="G4681" s="24">
        <v>0</v>
      </c>
      <c r="H4681" s="24">
        <v>0</v>
      </c>
    </row>
    <row r="4682" spans="1:8">
      <c r="A4682" s="24" t="str">
        <f t="shared" si="73"/>
        <v>2009_NW_22</v>
      </c>
      <c r="B4682" s="24">
        <v>2009</v>
      </c>
      <c r="C4682" s="24" t="s">
        <v>333</v>
      </c>
      <c r="D4682" s="24" t="str">
        <f>VLOOKUP(C4682,'FHF LUT'!$A$5:$H$81,2,FALSE)</f>
        <v>Windthrow</v>
      </c>
      <c r="E4682" s="24">
        <v>22</v>
      </c>
      <c r="F4682" s="24" t="s">
        <v>19</v>
      </c>
      <c r="G4682" s="24">
        <v>24</v>
      </c>
      <c r="H4682" s="24">
        <v>24</v>
      </c>
    </row>
    <row r="4683" spans="1:8">
      <c r="A4683" s="24" t="str">
        <f t="shared" si="73"/>
        <v>2009_NW_23</v>
      </c>
      <c r="B4683" s="24">
        <v>2009</v>
      </c>
      <c r="C4683" s="24" t="s">
        <v>333</v>
      </c>
      <c r="D4683" s="24" t="str">
        <f>VLOOKUP(C4683,'FHF LUT'!$A$5:$H$81,2,FALSE)</f>
        <v>Windthrow</v>
      </c>
      <c r="E4683" s="24">
        <v>23</v>
      </c>
      <c r="F4683" s="24" t="s">
        <v>27</v>
      </c>
      <c r="G4683" s="24">
        <v>695</v>
      </c>
      <c r="H4683" s="24">
        <v>695</v>
      </c>
    </row>
    <row r="4684" spans="1:8">
      <c r="A4684" s="24" t="str">
        <f t="shared" si="73"/>
        <v>2009_NW_24</v>
      </c>
      <c r="B4684" s="24">
        <v>2009</v>
      </c>
      <c r="C4684" s="24" t="s">
        <v>333</v>
      </c>
      <c r="D4684" s="24" t="str">
        <f>VLOOKUP(C4684,'FHF LUT'!$A$5:$H$81,2,FALSE)</f>
        <v>Windthrow</v>
      </c>
      <c r="E4684" s="24">
        <v>24</v>
      </c>
      <c r="F4684" s="24" t="s">
        <v>17</v>
      </c>
      <c r="G4684" s="24">
        <v>12535</v>
      </c>
      <c r="H4684" s="24">
        <v>12535</v>
      </c>
    </row>
    <row r="4685" spans="1:8">
      <c r="A4685" s="24" t="str">
        <f t="shared" si="73"/>
        <v>2009_NW_25</v>
      </c>
      <c r="B4685" s="24">
        <v>2009</v>
      </c>
      <c r="C4685" s="24" t="s">
        <v>333</v>
      </c>
      <c r="D4685" s="24" t="str">
        <f>VLOOKUP(C4685,'FHF LUT'!$A$5:$H$81,2,FALSE)</f>
        <v>Windthrow</v>
      </c>
      <c r="E4685" s="24">
        <v>25</v>
      </c>
      <c r="F4685" s="24" t="s">
        <v>23</v>
      </c>
      <c r="G4685" s="24">
        <v>0</v>
      </c>
      <c r="H4685" s="24">
        <v>0</v>
      </c>
    </row>
    <row r="4686" spans="1:8">
      <c r="A4686" s="24" t="str">
        <f t="shared" si="73"/>
        <v>2009_NW_26</v>
      </c>
      <c r="B4686" s="24">
        <v>2009</v>
      </c>
      <c r="C4686" s="24" t="s">
        <v>333</v>
      </c>
      <c r="D4686" s="24" t="str">
        <f>VLOOKUP(C4686,'FHF LUT'!$A$5:$H$81,2,FALSE)</f>
        <v>Windthrow</v>
      </c>
      <c r="E4686" s="24">
        <v>26</v>
      </c>
      <c r="F4686" s="24" t="s">
        <v>14</v>
      </c>
      <c r="G4686" s="24">
        <v>13410</v>
      </c>
      <c r="H4686" s="24">
        <v>6829</v>
      </c>
    </row>
    <row r="4687" spans="1:8">
      <c r="A4687" s="24" t="str">
        <f t="shared" si="73"/>
        <v>2009_NW_27</v>
      </c>
      <c r="B4687" s="24">
        <v>2009</v>
      </c>
      <c r="C4687" s="24" t="s">
        <v>333</v>
      </c>
      <c r="D4687" s="24" t="str">
        <f>VLOOKUP(C4687,'FHF LUT'!$A$5:$H$81,2,FALSE)</f>
        <v>Windthrow</v>
      </c>
      <c r="E4687" s="24">
        <v>27</v>
      </c>
      <c r="F4687" s="24" t="s">
        <v>21</v>
      </c>
      <c r="G4687" s="24">
        <v>0</v>
      </c>
      <c r="H4687" s="24">
        <v>0</v>
      </c>
    </row>
    <row r="4688" spans="1:8">
      <c r="A4688" s="24" t="str">
        <f t="shared" si="73"/>
        <v>2009_NW_29</v>
      </c>
      <c r="B4688" s="24">
        <v>2009</v>
      </c>
      <c r="C4688" s="24" t="s">
        <v>333</v>
      </c>
      <c r="D4688" s="24" t="str">
        <f>VLOOKUP(C4688,'FHF LUT'!$A$5:$H$81,2,FALSE)</f>
        <v>Windthrow</v>
      </c>
      <c r="E4688" s="24">
        <v>29</v>
      </c>
      <c r="F4688" s="24" t="s">
        <v>9</v>
      </c>
      <c r="G4688" s="24">
        <v>4785</v>
      </c>
      <c r="H4688" s="24">
        <v>4320</v>
      </c>
    </row>
    <row r="4689" spans="1:8">
      <c r="A4689" s="24" t="str">
        <f t="shared" si="73"/>
        <v>2009_NW_30</v>
      </c>
      <c r="B4689" s="24">
        <v>2009</v>
      </c>
      <c r="C4689" s="24" t="s">
        <v>333</v>
      </c>
      <c r="D4689" s="24" t="str">
        <f>VLOOKUP(C4689,'FHF LUT'!$A$5:$H$81,2,FALSE)</f>
        <v>Windthrow</v>
      </c>
      <c r="E4689" s="24">
        <v>30</v>
      </c>
      <c r="F4689" s="24" t="s">
        <v>35</v>
      </c>
      <c r="G4689" s="24">
        <v>0</v>
      </c>
      <c r="H4689" s="24">
        <v>0</v>
      </c>
    </row>
    <row r="4690" spans="1:8">
      <c r="A4690" s="24" t="str">
        <f t="shared" si="73"/>
        <v>2009_NW_31</v>
      </c>
      <c r="B4690" s="24">
        <v>2009</v>
      </c>
      <c r="C4690" s="24" t="s">
        <v>333</v>
      </c>
      <c r="D4690" s="24" t="str">
        <f>VLOOKUP(C4690,'FHF LUT'!$A$5:$H$81,2,FALSE)</f>
        <v>Windthrow</v>
      </c>
      <c r="E4690" s="24">
        <v>31</v>
      </c>
      <c r="F4690" s="24" t="s">
        <v>34</v>
      </c>
      <c r="G4690" s="24">
        <v>0</v>
      </c>
      <c r="H4690" s="24">
        <v>0</v>
      </c>
    </row>
    <row r="4691" spans="1:8">
      <c r="A4691" s="24" t="str">
        <f t="shared" si="73"/>
        <v>2009_NW_38</v>
      </c>
      <c r="B4691" s="24">
        <v>2009</v>
      </c>
      <c r="C4691" s="24" t="s">
        <v>333</v>
      </c>
      <c r="D4691" s="24" t="str">
        <f>VLOOKUP(C4691,'FHF LUT'!$A$5:$H$81,2,FALSE)</f>
        <v>Windthrow</v>
      </c>
      <c r="E4691" s="24">
        <v>38</v>
      </c>
      <c r="F4691" s="24" t="s">
        <v>8</v>
      </c>
      <c r="G4691" s="24">
        <v>0</v>
      </c>
      <c r="H4691" s="24">
        <v>0</v>
      </c>
    </row>
    <row r="4692" spans="1:8">
      <c r="A4692" s="24" t="str">
        <f t="shared" si="73"/>
        <v>2009_NW_39</v>
      </c>
      <c r="B4692" s="24">
        <v>2009</v>
      </c>
      <c r="C4692" s="24" t="s">
        <v>333</v>
      </c>
      <c r="D4692" s="24" t="str">
        <f>VLOOKUP(C4692,'FHF LUT'!$A$5:$H$81,2,FALSE)</f>
        <v>Windthrow</v>
      </c>
      <c r="E4692" s="24">
        <v>39</v>
      </c>
      <c r="F4692" s="24" t="s">
        <v>36</v>
      </c>
      <c r="G4692" s="24">
        <v>0</v>
      </c>
      <c r="H4692" s="24">
        <v>0</v>
      </c>
    </row>
    <row r="4693" spans="1:8">
      <c r="A4693" s="24" t="str">
        <f t="shared" si="73"/>
        <v>2009_NW_40</v>
      </c>
      <c r="B4693" s="24">
        <v>2009</v>
      </c>
      <c r="C4693" s="24" t="s">
        <v>333</v>
      </c>
      <c r="D4693" s="24" t="str">
        <f>VLOOKUP(C4693,'FHF LUT'!$A$5:$H$81,2,FALSE)</f>
        <v>Windthrow</v>
      </c>
      <c r="E4693" s="24">
        <v>40</v>
      </c>
      <c r="F4693" s="24" t="s">
        <v>31</v>
      </c>
      <c r="G4693" s="24">
        <v>6869</v>
      </c>
      <c r="H4693" s="24">
        <v>6869</v>
      </c>
    </row>
    <row r="4694" spans="1:8">
      <c r="A4694" s="24" t="str">
        <f t="shared" si="73"/>
        <v>2009_NW_41</v>
      </c>
      <c r="B4694" s="24">
        <v>2009</v>
      </c>
      <c r="C4694" s="24" t="s">
        <v>333</v>
      </c>
      <c r="D4694" s="24" t="str">
        <f>VLOOKUP(C4694,'FHF LUT'!$A$5:$H$81,2,FALSE)</f>
        <v>Windthrow</v>
      </c>
      <c r="E4694" s="24">
        <v>41</v>
      </c>
      <c r="F4694" s="24" t="s">
        <v>26</v>
      </c>
      <c r="G4694" s="24">
        <v>0</v>
      </c>
      <c r="H4694" s="24">
        <v>0</v>
      </c>
    </row>
    <row r="4695" spans="1:8">
      <c r="A4695" s="24" t="str">
        <f t="shared" si="73"/>
        <v>2009_NW_43</v>
      </c>
      <c r="B4695" s="24">
        <v>2009</v>
      </c>
      <c r="C4695" s="24" t="s">
        <v>333</v>
      </c>
      <c r="D4695" s="24" t="str">
        <f>VLOOKUP(C4695,'FHF LUT'!$A$5:$H$81,2,FALSE)</f>
        <v>Windthrow</v>
      </c>
      <c r="E4695" s="24">
        <v>43</v>
      </c>
      <c r="F4695" s="24" t="s">
        <v>20</v>
      </c>
      <c r="G4695" s="24">
        <v>0</v>
      </c>
      <c r="H4695" s="24">
        <v>0</v>
      </c>
    </row>
    <row r="4696" spans="1:8">
      <c r="A4696" s="24" t="str">
        <f t="shared" si="73"/>
        <v>2009_NW_44</v>
      </c>
      <c r="B4696" s="24">
        <v>2009</v>
      </c>
      <c r="C4696" s="24" t="s">
        <v>333</v>
      </c>
      <c r="D4696" s="24" t="str">
        <f>VLOOKUP(C4696,'FHF LUT'!$A$5:$H$81,2,FALSE)</f>
        <v>Windthrow</v>
      </c>
      <c r="E4696" s="24">
        <v>44</v>
      </c>
      <c r="F4696" s="24" t="s">
        <v>3</v>
      </c>
      <c r="G4696" s="24">
        <v>242</v>
      </c>
      <c r="H4696" s="24">
        <v>242</v>
      </c>
    </row>
    <row r="4697" spans="1:8">
      <c r="A4697" s="24" t="str">
        <f t="shared" si="73"/>
        <v>2009_NW_45</v>
      </c>
      <c r="B4697" s="24">
        <v>2009</v>
      </c>
      <c r="C4697" s="24" t="s">
        <v>333</v>
      </c>
      <c r="D4697" s="24" t="str">
        <f>VLOOKUP(C4697,'FHF LUT'!$A$5:$H$81,2,FALSE)</f>
        <v>Windthrow</v>
      </c>
      <c r="E4697" s="24">
        <v>45</v>
      </c>
      <c r="F4697" s="24" t="s">
        <v>5</v>
      </c>
      <c r="G4697" s="24">
        <v>0</v>
      </c>
      <c r="H4697" s="24">
        <v>0</v>
      </c>
    </row>
    <row r="4698" spans="1:8">
      <c r="A4698" s="24" t="str">
        <f t="shared" si="73"/>
        <v>2009_NW_46</v>
      </c>
      <c r="B4698" s="24">
        <v>2009</v>
      </c>
      <c r="C4698" s="24" t="s">
        <v>333</v>
      </c>
      <c r="D4698" s="24" t="str">
        <f>VLOOKUP(C4698,'FHF LUT'!$A$5:$H$81,2,FALSE)</f>
        <v>Windthrow</v>
      </c>
      <c r="E4698" s="24">
        <v>46</v>
      </c>
      <c r="F4698" s="24" t="s">
        <v>234</v>
      </c>
      <c r="G4698" s="24">
        <v>0</v>
      </c>
      <c r="H4698" s="24">
        <v>0</v>
      </c>
    </row>
    <row r="4699" spans="1:8">
      <c r="A4699" s="24" t="str">
        <f t="shared" si="73"/>
        <v>2009_NW_47</v>
      </c>
      <c r="B4699" s="24">
        <v>2009</v>
      </c>
      <c r="C4699" s="24" t="s">
        <v>333</v>
      </c>
      <c r="D4699" s="24" t="str">
        <f>VLOOKUP(C4699,'FHF LUT'!$A$5:$H$81,2,FALSE)</f>
        <v>Windthrow</v>
      </c>
      <c r="E4699" s="24">
        <v>47</v>
      </c>
      <c r="F4699" s="24" t="s">
        <v>233</v>
      </c>
      <c r="G4699" s="24">
        <v>0</v>
      </c>
      <c r="H4699" s="24">
        <v>0</v>
      </c>
    </row>
    <row r="4700" spans="1:8">
      <c r="A4700" s="24" t="str">
        <f t="shared" si="73"/>
        <v>2009_NW_48</v>
      </c>
      <c r="B4700" s="24">
        <v>2009</v>
      </c>
      <c r="C4700" s="24" t="s">
        <v>333</v>
      </c>
      <c r="D4700" s="24" t="str">
        <f>VLOOKUP(C4700,'FHF LUT'!$A$5:$H$81,2,FALSE)</f>
        <v>Windthrow</v>
      </c>
      <c r="E4700" s="24">
        <v>48</v>
      </c>
      <c r="F4700" s="24" t="s">
        <v>235</v>
      </c>
      <c r="G4700" s="24">
        <v>0</v>
      </c>
      <c r="H4700" s="24">
        <v>0</v>
      </c>
    </row>
    <row r="4701" spans="1:8">
      <c r="A4701" s="24" t="str">
        <f t="shared" si="73"/>
        <v>2010_IBB_1</v>
      </c>
      <c r="B4701" s="24">
        <v>2010</v>
      </c>
      <c r="C4701" s="24" t="s">
        <v>182</v>
      </c>
      <c r="D4701" s="24" t="str">
        <f>VLOOKUP(C4701,'FHF LUT'!$A$5:$H$81,2,FALSE)</f>
        <v>Western Balsam Bark Beetle</v>
      </c>
      <c r="E4701" s="24">
        <v>1</v>
      </c>
      <c r="F4701" s="24" t="s">
        <v>10</v>
      </c>
      <c r="G4701" s="24">
        <v>2598</v>
      </c>
      <c r="H4701" s="24">
        <v>2052</v>
      </c>
    </row>
    <row r="4702" spans="1:8">
      <c r="A4702" s="24" t="str">
        <f t="shared" si="73"/>
        <v>2010_IBB_2</v>
      </c>
      <c r="B4702" s="24">
        <v>2010</v>
      </c>
      <c r="C4702" s="24" t="s">
        <v>182</v>
      </c>
      <c r="D4702" s="24" t="str">
        <f>VLOOKUP(C4702,'FHF LUT'!$A$5:$H$81,2,FALSE)</f>
        <v>Western Balsam Bark Beetle</v>
      </c>
      <c r="E4702" s="24">
        <v>2</v>
      </c>
      <c r="F4702" s="24" t="s">
        <v>22</v>
      </c>
      <c r="G4702" s="24">
        <v>451</v>
      </c>
      <c r="H4702" s="24">
        <v>342</v>
      </c>
    </row>
    <row r="4703" spans="1:8">
      <c r="A4703" s="24" t="str">
        <f t="shared" si="73"/>
        <v>2010_IBB_3</v>
      </c>
      <c r="B4703" s="24">
        <v>2010</v>
      </c>
      <c r="C4703" s="24" t="s">
        <v>182</v>
      </c>
      <c r="D4703" s="24" t="str">
        <f>VLOOKUP(C4703,'FHF LUT'!$A$5:$H$81,2,FALSE)</f>
        <v>Western Balsam Bark Beetle</v>
      </c>
      <c r="E4703" s="24">
        <v>3</v>
      </c>
      <c r="F4703" s="24" t="s">
        <v>13</v>
      </c>
      <c r="G4703" s="24">
        <v>15112</v>
      </c>
      <c r="H4703" s="24">
        <v>14611</v>
      </c>
    </row>
    <row r="4704" spans="1:8">
      <c r="A4704" s="24" t="str">
        <f t="shared" si="73"/>
        <v>2010_IBB_4</v>
      </c>
      <c r="B4704" s="24">
        <v>2010</v>
      </c>
      <c r="C4704" s="24" t="s">
        <v>182</v>
      </c>
      <c r="D4704" s="24" t="str">
        <f>VLOOKUP(C4704,'FHF LUT'!$A$5:$H$81,2,FALSE)</f>
        <v>Western Balsam Bark Beetle</v>
      </c>
      <c r="E4704" s="24">
        <v>4</v>
      </c>
      <c r="F4704" s="24" t="s">
        <v>28</v>
      </c>
      <c r="G4704" s="24">
        <v>37</v>
      </c>
      <c r="H4704" s="24">
        <v>37</v>
      </c>
    </row>
    <row r="4705" spans="1:8">
      <c r="A4705" s="24" t="str">
        <f t="shared" si="73"/>
        <v>2010_IBB_5</v>
      </c>
      <c r="B4705" s="24">
        <v>2010</v>
      </c>
      <c r="C4705" s="24" t="s">
        <v>182</v>
      </c>
      <c r="D4705" s="24" t="str">
        <f>VLOOKUP(C4705,'FHF LUT'!$A$5:$H$81,2,FALSE)</f>
        <v>Western Balsam Bark Beetle</v>
      </c>
      <c r="E4705" s="24">
        <v>5</v>
      </c>
      <c r="F4705" s="24" t="s">
        <v>16</v>
      </c>
      <c r="G4705" s="24">
        <v>203</v>
      </c>
      <c r="H4705" s="24">
        <v>189</v>
      </c>
    </row>
    <row r="4706" spans="1:8">
      <c r="A4706" s="24" t="str">
        <f t="shared" si="73"/>
        <v>2010_IBB_7</v>
      </c>
      <c r="B4706" s="24">
        <v>2010</v>
      </c>
      <c r="C4706" s="24" t="s">
        <v>182</v>
      </c>
      <c r="D4706" s="24" t="str">
        <f>VLOOKUP(C4706,'FHF LUT'!$A$5:$H$81,2,FALSE)</f>
        <v>Western Balsam Bark Beetle</v>
      </c>
      <c r="E4706" s="24">
        <v>7</v>
      </c>
      <c r="F4706" s="24" t="s">
        <v>25</v>
      </c>
      <c r="G4706" s="24">
        <v>531</v>
      </c>
      <c r="H4706" s="24">
        <v>357</v>
      </c>
    </row>
    <row r="4707" spans="1:8">
      <c r="A4707" s="24" t="str">
        <f t="shared" si="73"/>
        <v>2010_IBB_8</v>
      </c>
      <c r="B4707" s="24">
        <v>2010</v>
      </c>
      <c r="C4707" s="24" t="s">
        <v>182</v>
      </c>
      <c r="D4707" s="24" t="str">
        <f>VLOOKUP(C4707,'FHF LUT'!$A$5:$H$81,2,FALSE)</f>
        <v>Western Balsam Bark Beetle</v>
      </c>
      <c r="E4707" s="24">
        <v>8</v>
      </c>
      <c r="F4707" s="24" t="s">
        <v>29</v>
      </c>
      <c r="G4707" s="24">
        <v>100</v>
      </c>
      <c r="H4707" s="24">
        <v>100</v>
      </c>
    </row>
    <row r="4708" spans="1:8">
      <c r="A4708" s="24" t="str">
        <f t="shared" si="73"/>
        <v>2010_IBB_9</v>
      </c>
      <c r="B4708" s="24">
        <v>2010</v>
      </c>
      <c r="C4708" s="24" t="s">
        <v>182</v>
      </c>
      <c r="D4708" s="24" t="str">
        <f>VLOOKUP(C4708,'FHF LUT'!$A$5:$H$81,2,FALSE)</f>
        <v>Western Balsam Bark Beetle</v>
      </c>
      <c r="E4708" s="24">
        <v>9</v>
      </c>
      <c r="F4708" s="24" t="s">
        <v>7</v>
      </c>
      <c r="G4708" s="24">
        <v>1145</v>
      </c>
      <c r="H4708" s="24">
        <v>842</v>
      </c>
    </row>
    <row r="4709" spans="1:8">
      <c r="A4709" s="24" t="str">
        <f t="shared" si="73"/>
        <v>2010_IBB_10</v>
      </c>
      <c r="B4709" s="24">
        <v>2010</v>
      </c>
      <c r="C4709" s="24" t="s">
        <v>182</v>
      </c>
      <c r="D4709" s="24" t="str">
        <f>VLOOKUP(C4709,'FHF LUT'!$A$5:$H$81,2,FALSE)</f>
        <v>Western Balsam Bark Beetle</v>
      </c>
      <c r="E4709" s="24">
        <v>10</v>
      </c>
      <c r="F4709" s="24" t="s">
        <v>18</v>
      </c>
      <c r="G4709" s="24">
        <v>0</v>
      </c>
      <c r="H4709" s="24">
        <v>0</v>
      </c>
    </row>
    <row r="4710" spans="1:8">
      <c r="A4710" s="24" t="str">
        <f t="shared" si="73"/>
        <v>2010_IBB_11</v>
      </c>
      <c r="B4710" s="24">
        <v>2010</v>
      </c>
      <c r="C4710" s="24" t="s">
        <v>182</v>
      </c>
      <c r="D4710" s="24" t="str">
        <f>VLOOKUP(C4710,'FHF LUT'!$A$5:$H$81,2,FALSE)</f>
        <v>Western Balsam Bark Beetle</v>
      </c>
      <c r="E4710" s="24">
        <v>11</v>
      </c>
      <c r="F4710" s="24" t="s">
        <v>4</v>
      </c>
      <c r="G4710" s="24">
        <v>11660</v>
      </c>
      <c r="H4710" s="24">
        <v>8692</v>
      </c>
    </row>
    <row r="4711" spans="1:8">
      <c r="A4711" s="24" t="str">
        <f t="shared" si="73"/>
        <v>2010_IBB_12</v>
      </c>
      <c r="B4711" s="24">
        <v>2010</v>
      </c>
      <c r="C4711" s="24" t="s">
        <v>182</v>
      </c>
      <c r="D4711" s="24" t="str">
        <f>VLOOKUP(C4711,'FHF LUT'!$A$5:$H$81,2,FALSE)</f>
        <v>Western Balsam Bark Beetle</v>
      </c>
      <c r="E4711" s="24">
        <v>12</v>
      </c>
      <c r="F4711" s="24" t="s">
        <v>11</v>
      </c>
      <c r="G4711" s="24">
        <v>51877</v>
      </c>
      <c r="H4711" s="24">
        <v>51141</v>
      </c>
    </row>
    <row r="4712" spans="1:8">
      <c r="A4712" s="24" t="str">
        <f t="shared" si="73"/>
        <v>2010_IBB_13</v>
      </c>
      <c r="B4712" s="24">
        <v>2010</v>
      </c>
      <c r="C4712" s="24" t="s">
        <v>182</v>
      </c>
      <c r="D4712" s="24" t="str">
        <f>VLOOKUP(C4712,'FHF LUT'!$A$5:$H$81,2,FALSE)</f>
        <v>Western Balsam Bark Beetle</v>
      </c>
      <c r="E4712" s="24">
        <v>13</v>
      </c>
      <c r="F4712" s="24" t="s">
        <v>24</v>
      </c>
      <c r="G4712" s="24">
        <v>12</v>
      </c>
      <c r="H4712" s="24">
        <v>12</v>
      </c>
    </row>
    <row r="4713" spans="1:8">
      <c r="A4713" s="24" t="str">
        <f t="shared" si="73"/>
        <v>2010_IBB_14</v>
      </c>
      <c r="B4713" s="24">
        <v>2010</v>
      </c>
      <c r="C4713" s="24" t="s">
        <v>182</v>
      </c>
      <c r="D4713" s="24" t="str">
        <f>VLOOKUP(C4713,'FHF LUT'!$A$5:$H$81,2,FALSE)</f>
        <v>Western Balsam Bark Beetle</v>
      </c>
      <c r="E4713" s="24">
        <v>14</v>
      </c>
      <c r="F4713" s="24" t="s">
        <v>30</v>
      </c>
      <c r="G4713" s="24">
        <v>10023</v>
      </c>
      <c r="H4713" s="24">
        <v>9081</v>
      </c>
    </row>
    <row r="4714" spans="1:8">
      <c r="A4714" s="24" t="str">
        <f t="shared" si="73"/>
        <v>2010_IBB_15</v>
      </c>
      <c r="B4714" s="24">
        <v>2010</v>
      </c>
      <c r="C4714" s="24" t="s">
        <v>182</v>
      </c>
      <c r="D4714" s="24" t="str">
        <f>VLOOKUP(C4714,'FHF LUT'!$A$5:$H$81,2,FALSE)</f>
        <v>Western Balsam Bark Beetle</v>
      </c>
      <c r="E4714" s="24">
        <v>15</v>
      </c>
      <c r="F4714" s="24" t="s">
        <v>33</v>
      </c>
      <c r="G4714" s="24">
        <v>588</v>
      </c>
      <c r="H4714" s="24">
        <v>491</v>
      </c>
    </row>
    <row r="4715" spans="1:8">
      <c r="A4715" s="24" t="str">
        <f t="shared" si="73"/>
        <v>2010_IBB_16</v>
      </c>
      <c r="B4715" s="24">
        <v>2010</v>
      </c>
      <c r="C4715" s="24" t="s">
        <v>182</v>
      </c>
      <c r="D4715" s="24" t="str">
        <f>VLOOKUP(C4715,'FHF LUT'!$A$5:$H$81,2,FALSE)</f>
        <v>Western Balsam Bark Beetle</v>
      </c>
      <c r="E4715" s="24">
        <v>16</v>
      </c>
      <c r="F4715" s="24" t="s">
        <v>12</v>
      </c>
      <c r="G4715" s="24">
        <v>57072</v>
      </c>
      <c r="H4715" s="24">
        <v>54884</v>
      </c>
    </row>
    <row r="4716" spans="1:8">
      <c r="A4716" s="24" t="str">
        <f t="shared" si="73"/>
        <v>2010_IBB_17</v>
      </c>
      <c r="B4716" s="24">
        <v>2010</v>
      </c>
      <c r="C4716" s="24" t="s">
        <v>182</v>
      </c>
      <c r="D4716" s="24" t="str">
        <f>VLOOKUP(C4716,'FHF LUT'!$A$5:$H$81,2,FALSE)</f>
        <v>Western Balsam Bark Beetle</v>
      </c>
      <c r="E4716" s="24">
        <v>17</v>
      </c>
      <c r="F4716" s="24" t="s">
        <v>32</v>
      </c>
      <c r="G4716" s="24">
        <v>3244</v>
      </c>
      <c r="H4716" s="24">
        <v>3201</v>
      </c>
    </row>
    <row r="4717" spans="1:8">
      <c r="A4717" s="24" t="str">
        <f t="shared" si="73"/>
        <v>2010_IBB_18</v>
      </c>
      <c r="B4717" s="24">
        <v>2010</v>
      </c>
      <c r="C4717" s="24" t="s">
        <v>182</v>
      </c>
      <c r="D4717" s="24" t="str">
        <f>VLOOKUP(C4717,'FHF LUT'!$A$5:$H$81,2,FALSE)</f>
        <v>Western Balsam Bark Beetle</v>
      </c>
      <c r="E4717" s="24">
        <v>18</v>
      </c>
      <c r="F4717" s="24" t="s">
        <v>15</v>
      </c>
      <c r="G4717" s="24">
        <v>669</v>
      </c>
      <c r="H4717" s="24">
        <v>668</v>
      </c>
    </row>
    <row r="4718" spans="1:8">
      <c r="A4718" s="24" t="str">
        <f t="shared" si="73"/>
        <v>2010_IBB_20</v>
      </c>
      <c r="B4718" s="24">
        <v>2010</v>
      </c>
      <c r="C4718" s="24" t="s">
        <v>182</v>
      </c>
      <c r="D4718" s="24" t="str">
        <f>VLOOKUP(C4718,'FHF LUT'!$A$5:$H$81,2,FALSE)</f>
        <v>Western Balsam Bark Beetle</v>
      </c>
      <c r="E4718" s="24">
        <v>20</v>
      </c>
      <c r="F4718" s="24" t="s">
        <v>6</v>
      </c>
      <c r="G4718" s="24">
        <v>15035</v>
      </c>
      <c r="H4718" s="24">
        <v>13568</v>
      </c>
    </row>
    <row r="4719" spans="1:8">
      <c r="A4719" s="24" t="str">
        <f t="shared" si="73"/>
        <v>2010_IBB_22</v>
      </c>
      <c r="B4719" s="24">
        <v>2010</v>
      </c>
      <c r="C4719" s="24" t="s">
        <v>182</v>
      </c>
      <c r="D4719" s="24" t="str">
        <f>VLOOKUP(C4719,'FHF LUT'!$A$5:$H$81,2,FALSE)</f>
        <v>Western Balsam Bark Beetle</v>
      </c>
      <c r="E4719" s="24">
        <v>22</v>
      </c>
      <c r="F4719" s="24" t="s">
        <v>19</v>
      </c>
      <c r="G4719" s="24">
        <v>1318</v>
      </c>
      <c r="H4719" s="24">
        <v>1083</v>
      </c>
    </row>
    <row r="4720" spans="1:8">
      <c r="A4720" s="24" t="str">
        <f t="shared" si="73"/>
        <v>2010_IBB_23</v>
      </c>
      <c r="B4720" s="24">
        <v>2010</v>
      </c>
      <c r="C4720" s="24" t="s">
        <v>182</v>
      </c>
      <c r="D4720" s="24" t="str">
        <f>VLOOKUP(C4720,'FHF LUT'!$A$5:$H$81,2,FALSE)</f>
        <v>Western Balsam Bark Beetle</v>
      </c>
      <c r="E4720" s="24">
        <v>23</v>
      </c>
      <c r="F4720" s="24" t="s">
        <v>27</v>
      </c>
      <c r="G4720" s="24">
        <v>117</v>
      </c>
      <c r="H4720" s="24">
        <v>76</v>
      </c>
    </row>
    <row r="4721" spans="1:8">
      <c r="A4721" s="24" t="str">
        <f t="shared" si="73"/>
        <v>2010_IBB_24</v>
      </c>
      <c r="B4721" s="24">
        <v>2010</v>
      </c>
      <c r="C4721" s="24" t="s">
        <v>182</v>
      </c>
      <c r="D4721" s="24" t="str">
        <f>VLOOKUP(C4721,'FHF LUT'!$A$5:$H$81,2,FALSE)</f>
        <v>Western Balsam Bark Beetle</v>
      </c>
      <c r="E4721" s="24">
        <v>24</v>
      </c>
      <c r="F4721" s="24" t="s">
        <v>17</v>
      </c>
      <c r="G4721" s="24">
        <v>180419</v>
      </c>
      <c r="H4721" s="24">
        <v>158599</v>
      </c>
    </row>
    <row r="4722" spans="1:8">
      <c r="A4722" s="24" t="str">
        <f t="shared" si="73"/>
        <v>2010_IBB_25</v>
      </c>
      <c r="B4722" s="24">
        <v>2010</v>
      </c>
      <c r="C4722" s="24" t="s">
        <v>182</v>
      </c>
      <c r="D4722" s="24" t="str">
        <f>VLOOKUP(C4722,'FHF LUT'!$A$5:$H$81,2,FALSE)</f>
        <v>Western Balsam Bark Beetle</v>
      </c>
      <c r="E4722" s="24">
        <v>25</v>
      </c>
      <c r="F4722" s="24" t="s">
        <v>23</v>
      </c>
      <c r="G4722" s="24">
        <v>0</v>
      </c>
      <c r="H4722" s="24">
        <v>0</v>
      </c>
    </row>
    <row r="4723" spans="1:8">
      <c r="A4723" s="24" t="str">
        <f t="shared" si="73"/>
        <v>2010_IBB_26</v>
      </c>
      <c r="B4723" s="24">
        <v>2010</v>
      </c>
      <c r="C4723" s="24" t="s">
        <v>182</v>
      </c>
      <c r="D4723" s="24" t="str">
        <f>VLOOKUP(C4723,'FHF LUT'!$A$5:$H$81,2,FALSE)</f>
        <v>Western Balsam Bark Beetle</v>
      </c>
      <c r="E4723" s="24">
        <v>26</v>
      </c>
      <c r="F4723" s="24" t="s">
        <v>14</v>
      </c>
      <c r="G4723" s="24">
        <v>8251</v>
      </c>
      <c r="H4723" s="24">
        <v>6627</v>
      </c>
    </row>
    <row r="4724" spans="1:8">
      <c r="A4724" s="24" t="str">
        <f t="shared" si="73"/>
        <v>2010_IBB_27</v>
      </c>
      <c r="B4724" s="24">
        <v>2010</v>
      </c>
      <c r="C4724" s="24" t="s">
        <v>182</v>
      </c>
      <c r="D4724" s="24" t="str">
        <f>VLOOKUP(C4724,'FHF LUT'!$A$5:$H$81,2,FALSE)</f>
        <v>Western Balsam Bark Beetle</v>
      </c>
      <c r="E4724" s="24">
        <v>27</v>
      </c>
      <c r="F4724" s="24" t="s">
        <v>21</v>
      </c>
      <c r="G4724" s="24">
        <v>0</v>
      </c>
      <c r="H4724" s="24">
        <v>0</v>
      </c>
    </row>
    <row r="4725" spans="1:8">
      <c r="A4725" s="24" t="str">
        <f t="shared" si="73"/>
        <v>2010_IBB_29</v>
      </c>
      <c r="B4725" s="24">
        <v>2010</v>
      </c>
      <c r="C4725" s="24" t="s">
        <v>182</v>
      </c>
      <c r="D4725" s="24" t="str">
        <f>VLOOKUP(C4725,'FHF LUT'!$A$5:$H$81,2,FALSE)</f>
        <v>Western Balsam Bark Beetle</v>
      </c>
      <c r="E4725" s="24">
        <v>29</v>
      </c>
      <c r="F4725" s="24" t="s">
        <v>9</v>
      </c>
      <c r="G4725" s="24">
        <v>941</v>
      </c>
      <c r="H4725" s="24">
        <v>907</v>
      </c>
    </row>
    <row r="4726" spans="1:8">
      <c r="A4726" s="24" t="str">
        <f t="shared" si="73"/>
        <v>2010_IBB_30</v>
      </c>
      <c r="B4726" s="24">
        <v>2010</v>
      </c>
      <c r="C4726" s="24" t="s">
        <v>182</v>
      </c>
      <c r="D4726" s="24" t="str">
        <f>VLOOKUP(C4726,'FHF LUT'!$A$5:$H$81,2,FALSE)</f>
        <v>Western Balsam Bark Beetle</v>
      </c>
      <c r="E4726" s="24">
        <v>30</v>
      </c>
      <c r="F4726" s="24" t="s">
        <v>35</v>
      </c>
      <c r="G4726" s="24">
        <v>278</v>
      </c>
      <c r="H4726" s="24">
        <v>278</v>
      </c>
    </row>
    <row r="4727" spans="1:8">
      <c r="A4727" s="24" t="str">
        <f t="shared" si="73"/>
        <v>2010_IBB_31</v>
      </c>
      <c r="B4727" s="24">
        <v>2010</v>
      </c>
      <c r="C4727" s="24" t="s">
        <v>182</v>
      </c>
      <c r="D4727" s="24" t="str">
        <f>VLOOKUP(C4727,'FHF LUT'!$A$5:$H$81,2,FALSE)</f>
        <v>Western Balsam Bark Beetle</v>
      </c>
      <c r="E4727" s="24">
        <v>31</v>
      </c>
      <c r="F4727" s="24" t="s">
        <v>34</v>
      </c>
      <c r="G4727" s="24">
        <v>0</v>
      </c>
      <c r="H4727" s="24">
        <v>0</v>
      </c>
    </row>
    <row r="4728" spans="1:8">
      <c r="A4728" s="24" t="str">
        <f t="shared" si="73"/>
        <v>2010_IBB_38</v>
      </c>
      <c r="B4728" s="24">
        <v>2010</v>
      </c>
      <c r="C4728" s="24" t="s">
        <v>182</v>
      </c>
      <c r="D4728" s="24" t="str">
        <f>VLOOKUP(C4728,'FHF LUT'!$A$5:$H$81,2,FALSE)</f>
        <v>Western Balsam Bark Beetle</v>
      </c>
      <c r="E4728" s="24">
        <v>38</v>
      </c>
      <c r="F4728" s="24" t="s">
        <v>8</v>
      </c>
      <c r="G4728" s="24">
        <v>0</v>
      </c>
      <c r="H4728" s="24">
        <v>0</v>
      </c>
    </row>
    <row r="4729" spans="1:8">
      <c r="A4729" s="24" t="str">
        <f t="shared" si="73"/>
        <v>2010_IBB_39</v>
      </c>
      <c r="B4729" s="24">
        <v>2010</v>
      </c>
      <c r="C4729" s="24" t="s">
        <v>182</v>
      </c>
      <c r="D4729" s="24" t="str">
        <f>VLOOKUP(C4729,'FHF LUT'!$A$5:$H$81,2,FALSE)</f>
        <v>Western Balsam Bark Beetle</v>
      </c>
      <c r="E4729" s="24">
        <v>39</v>
      </c>
      <c r="F4729" s="24" t="s">
        <v>36</v>
      </c>
      <c r="G4729" s="24">
        <v>0</v>
      </c>
      <c r="H4729" s="24">
        <v>0</v>
      </c>
    </row>
    <row r="4730" spans="1:8">
      <c r="A4730" s="24" t="str">
        <f t="shared" si="73"/>
        <v>2010_IBB_40</v>
      </c>
      <c r="B4730" s="24">
        <v>2010</v>
      </c>
      <c r="C4730" s="24" t="s">
        <v>182</v>
      </c>
      <c r="D4730" s="24" t="str">
        <f>VLOOKUP(C4730,'FHF LUT'!$A$5:$H$81,2,FALSE)</f>
        <v>Western Balsam Bark Beetle</v>
      </c>
      <c r="E4730" s="24">
        <v>40</v>
      </c>
      <c r="F4730" s="24" t="s">
        <v>31</v>
      </c>
      <c r="G4730" s="24">
        <v>0</v>
      </c>
      <c r="H4730" s="24">
        <v>0</v>
      </c>
    </row>
    <row r="4731" spans="1:8">
      <c r="A4731" s="24" t="str">
        <f t="shared" si="73"/>
        <v>2010_IBB_41</v>
      </c>
      <c r="B4731" s="24">
        <v>2010</v>
      </c>
      <c r="C4731" s="24" t="s">
        <v>182</v>
      </c>
      <c r="D4731" s="24" t="str">
        <f>VLOOKUP(C4731,'FHF LUT'!$A$5:$H$81,2,FALSE)</f>
        <v>Western Balsam Bark Beetle</v>
      </c>
      <c r="E4731" s="24">
        <v>41</v>
      </c>
      <c r="F4731" s="24" t="s">
        <v>26</v>
      </c>
      <c r="G4731" s="24">
        <v>17651</v>
      </c>
      <c r="H4731" s="24">
        <v>17533</v>
      </c>
    </row>
    <row r="4732" spans="1:8">
      <c r="A4732" s="24" t="str">
        <f t="shared" si="73"/>
        <v>2010_IBB_43</v>
      </c>
      <c r="B4732" s="24">
        <v>2010</v>
      </c>
      <c r="C4732" s="24" t="s">
        <v>182</v>
      </c>
      <c r="D4732" s="24" t="str">
        <f>VLOOKUP(C4732,'FHF LUT'!$A$5:$H$81,2,FALSE)</f>
        <v>Western Balsam Bark Beetle</v>
      </c>
      <c r="E4732" s="24">
        <v>43</v>
      </c>
      <c r="F4732" s="24" t="s">
        <v>20</v>
      </c>
      <c r="G4732" s="24">
        <v>155</v>
      </c>
      <c r="H4732" s="24">
        <v>50</v>
      </c>
    </row>
    <row r="4733" spans="1:8">
      <c r="A4733" s="24" t="str">
        <f t="shared" si="73"/>
        <v>2010_IBB_44</v>
      </c>
      <c r="B4733" s="24">
        <v>2010</v>
      </c>
      <c r="C4733" s="24" t="s">
        <v>182</v>
      </c>
      <c r="D4733" s="24" t="str">
        <f>VLOOKUP(C4733,'FHF LUT'!$A$5:$H$81,2,FALSE)</f>
        <v>Western Balsam Bark Beetle</v>
      </c>
      <c r="E4733" s="24">
        <v>44</v>
      </c>
      <c r="F4733" s="24" t="s">
        <v>3</v>
      </c>
      <c r="G4733" s="24">
        <v>0</v>
      </c>
      <c r="H4733" s="24">
        <v>0</v>
      </c>
    </row>
    <row r="4734" spans="1:8">
      <c r="A4734" s="24" t="str">
        <f t="shared" si="73"/>
        <v>2010_IBB_45</v>
      </c>
      <c r="B4734" s="24">
        <v>2010</v>
      </c>
      <c r="C4734" s="24" t="s">
        <v>182</v>
      </c>
      <c r="D4734" s="24" t="str">
        <f>VLOOKUP(C4734,'FHF LUT'!$A$5:$H$81,2,FALSE)</f>
        <v>Western Balsam Bark Beetle</v>
      </c>
      <c r="E4734" s="24">
        <v>45</v>
      </c>
      <c r="F4734" s="24" t="s">
        <v>5</v>
      </c>
      <c r="G4734" s="24">
        <v>5374</v>
      </c>
      <c r="H4734" s="24">
        <v>5087</v>
      </c>
    </row>
    <row r="4735" spans="1:8">
      <c r="A4735" s="24" t="str">
        <f t="shared" si="73"/>
        <v>2010_IBB_46</v>
      </c>
      <c r="B4735" s="24">
        <v>2010</v>
      </c>
      <c r="C4735" s="24" t="s">
        <v>182</v>
      </c>
      <c r="D4735" s="24" t="str">
        <f>VLOOKUP(C4735,'FHF LUT'!$A$5:$H$81,2,FALSE)</f>
        <v>Western Balsam Bark Beetle</v>
      </c>
      <c r="E4735" s="24">
        <v>46</v>
      </c>
      <c r="F4735" s="24" t="s">
        <v>234</v>
      </c>
      <c r="G4735" s="24">
        <v>0</v>
      </c>
      <c r="H4735" s="24">
        <v>0</v>
      </c>
    </row>
    <row r="4736" spans="1:8">
      <c r="A4736" s="24" t="str">
        <f t="shared" si="73"/>
        <v>2010_IBB_47</v>
      </c>
      <c r="B4736" s="24">
        <v>2010</v>
      </c>
      <c r="C4736" s="24" t="s">
        <v>182</v>
      </c>
      <c r="D4736" s="24" t="str">
        <f>VLOOKUP(C4736,'FHF LUT'!$A$5:$H$81,2,FALSE)</f>
        <v>Western Balsam Bark Beetle</v>
      </c>
      <c r="E4736" s="24">
        <v>47</v>
      </c>
      <c r="F4736" s="24" t="s">
        <v>233</v>
      </c>
      <c r="G4736" s="24">
        <v>0</v>
      </c>
      <c r="H4736" s="24">
        <v>0</v>
      </c>
    </row>
    <row r="4737" spans="1:8">
      <c r="A4737" s="24" t="str">
        <f t="shared" si="73"/>
        <v>2010_IBB_48</v>
      </c>
      <c r="B4737" s="24">
        <v>2010</v>
      </c>
      <c r="C4737" s="24" t="s">
        <v>182</v>
      </c>
      <c r="D4737" s="24" t="str">
        <f>VLOOKUP(C4737,'FHF LUT'!$A$5:$H$81,2,FALSE)</f>
        <v>Western Balsam Bark Beetle</v>
      </c>
      <c r="E4737" s="24">
        <v>48</v>
      </c>
      <c r="F4737" s="24" t="s">
        <v>235</v>
      </c>
      <c r="G4737" s="24">
        <v>0</v>
      </c>
      <c r="H4737" s="24">
        <v>0</v>
      </c>
    </row>
    <row r="4738" spans="1:8">
      <c r="A4738" s="24" t="str">
        <f t="shared" si="73"/>
        <v>2010_IBD_1</v>
      </c>
      <c r="B4738" s="24">
        <v>2010</v>
      </c>
      <c r="C4738" s="24" t="s">
        <v>183</v>
      </c>
      <c r="D4738" s="24" t="str">
        <f>VLOOKUP(C4738,'FHF LUT'!$A$5:$H$81,2,FALSE)</f>
        <v>Douglas-fir Beetle</v>
      </c>
      <c r="E4738" s="24">
        <v>1</v>
      </c>
      <c r="F4738" s="24" t="s">
        <v>10</v>
      </c>
      <c r="G4738" s="24">
        <v>0</v>
      </c>
      <c r="H4738" s="24">
        <v>0</v>
      </c>
    </row>
    <row r="4739" spans="1:8">
      <c r="A4739" s="24" t="str">
        <f t="shared" ref="A4739:A4802" si="74">CONCATENATE(B4739,"_",C4739,"_",E4739)</f>
        <v>2010_IBD_2</v>
      </c>
      <c r="B4739" s="24">
        <v>2010</v>
      </c>
      <c r="C4739" s="24" t="s">
        <v>183</v>
      </c>
      <c r="D4739" s="24" t="str">
        <f>VLOOKUP(C4739,'FHF LUT'!$A$5:$H$81,2,FALSE)</f>
        <v>Douglas-fir Beetle</v>
      </c>
      <c r="E4739" s="24">
        <v>2</v>
      </c>
      <c r="F4739" s="24" t="s">
        <v>22</v>
      </c>
      <c r="G4739" s="24">
        <v>0</v>
      </c>
      <c r="H4739" s="24">
        <v>0</v>
      </c>
    </row>
    <row r="4740" spans="1:8">
      <c r="A4740" s="24" t="str">
        <f t="shared" si="74"/>
        <v>2010_IBD_3</v>
      </c>
      <c r="B4740" s="24">
        <v>2010</v>
      </c>
      <c r="C4740" s="24" t="s">
        <v>183</v>
      </c>
      <c r="D4740" s="24" t="str">
        <f>VLOOKUP(C4740,'FHF LUT'!$A$5:$H$81,2,FALSE)</f>
        <v>Douglas-fir Beetle</v>
      </c>
      <c r="E4740" s="24">
        <v>3</v>
      </c>
      <c r="F4740" s="24" t="s">
        <v>13</v>
      </c>
      <c r="G4740" s="24">
        <v>0</v>
      </c>
      <c r="H4740" s="24">
        <v>0</v>
      </c>
    </row>
    <row r="4741" spans="1:8">
      <c r="A4741" s="24" t="str">
        <f t="shared" si="74"/>
        <v>2010_IBD_4</v>
      </c>
      <c r="B4741" s="24">
        <v>2010</v>
      </c>
      <c r="C4741" s="24" t="s">
        <v>183</v>
      </c>
      <c r="D4741" s="24" t="str">
        <f>VLOOKUP(C4741,'FHF LUT'!$A$5:$H$81,2,FALSE)</f>
        <v>Douglas-fir Beetle</v>
      </c>
      <c r="E4741" s="24">
        <v>4</v>
      </c>
      <c r="F4741" s="24" t="s">
        <v>28</v>
      </c>
      <c r="G4741" s="24">
        <v>0</v>
      </c>
      <c r="H4741" s="24">
        <v>0</v>
      </c>
    </row>
    <row r="4742" spans="1:8">
      <c r="A4742" s="24" t="str">
        <f t="shared" si="74"/>
        <v>2010_IBD_5</v>
      </c>
      <c r="B4742" s="24">
        <v>2010</v>
      </c>
      <c r="C4742" s="24" t="s">
        <v>183</v>
      </c>
      <c r="D4742" s="24" t="str">
        <f>VLOOKUP(C4742,'FHF LUT'!$A$5:$H$81,2,FALSE)</f>
        <v>Douglas-fir Beetle</v>
      </c>
      <c r="E4742" s="24">
        <v>5</v>
      </c>
      <c r="F4742" s="24" t="s">
        <v>16</v>
      </c>
      <c r="G4742" s="24">
        <v>150</v>
      </c>
      <c r="H4742" s="24">
        <v>95</v>
      </c>
    </row>
    <row r="4743" spans="1:8">
      <c r="A4743" s="24" t="str">
        <f t="shared" si="74"/>
        <v>2010_IBD_7</v>
      </c>
      <c r="B4743" s="24">
        <v>2010</v>
      </c>
      <c r="C4743" s="24" t="s">
        <v>183</v>
      </c>
      <c r="D4743" s="24" t="str">
        <f>VLOOKUP(C4743,'FHF LUT'!$A$5:$H$81,2,FALSE)</f>
        <v>Douglas-fir Beetle</v>
      </c>
      <c r="E4743" s="24">
        <v>7</v>
      </c>
      <c r="F4743" s="24" t="s">
        <v>25</v>
      </c>
      <c r="G4743" s="24">
        <v>731</v>
      </c>
      <c r="H4743" s="24">
        <v>535</v>
      </c>
    </row>
    <row r="4744" spans="1:8">
      <c r="A4744" s="24" t="str">
        <f t="shared" si="74"/>
        <v>2010_IBD_8</v>
      </c>
      <c r="B4744" s="24">
        <v>2010</v>
      </c>
      <c r="C4744" s="24" t="s">
        <v>183</v>
      </c>
      <c r="D4744" s="24" t="str">
        <f>VLOOKUP(C4744,'FHF LUT'!$A$5:$H$81,2,FALSE)</f>
        <v>Douglas-fir Beetle</v>
      </c>
      <c r="E4744" s="24">
        <v>8</v>
      </c>
      <c r="F4744" s="24" t="s">
        <v>29</v>
      </c>
      <c r="G4744" s="24">
        <v>0</v>
      </c>
      <c r="H4744" s="24">
        <v>0</v>
      </c>
    </row>
    <row r="4745" spans="1:8">
      <c r="A4745" s="24" t="str">
        <f t="shared" si="74"/>
        <v>2010_IBD_9</v>
      </c>
      <c r="B4745" s="24">
        <v>2010</v>
      </c>
      <c r="C4745" s="24" t="s">
        <v>183</v>
      </c>
      <c r="D4745" s="24" t="str">
        <f>VLOOKUP(C4745,'FHF LUT'!$A$5:$H$81,2,FALSE)</f>
        <v>Douglas-fir Beetle</v>
      </c>
      <c r="E4745" s="24">
        <v>9</v>
      </c>
      <c r="F4745" s="24" t="s">
        <v>7</v>
      </c>
      <c r="G4745" s="24">
        <v>84</v>
      </c>
      <c r="H4745" s="24">
        <v>78</v>
      </c>
    </row>
    <row r="4746" spans="1:8">
      <c r="A4746" s="24" t="str">
        <f t="shared" si="74"/>
        <v>2010_IBD_10</v>
      </c>
      <c r="B4746" s="24">
        <v>2010</v>
      </c>
      <c r="C4746" s="24" t="s">
        <v>183</v>
      </c>
      <c r="D4746" s="24" t="str">
        <f>VLOOKUP(C4746,'FHF LUT'!$A$5:$H$81,2,FALSE)</f>
        <v>Douglas-fir Beetle</v>
      </c>
      <c r="E4746" s="24">
        <v>10</v>
      </c>
      <c r="F4746" s="24" t="s">
        <v>18</v>
      </c>
      <c r="G4746" s="24">
        <v>0</v>
      </c>
      <c r="H4746" s="24">
        <v>0</v>
      </c>
    </row>
    <row r="4747" spans="1:8">
      <c r="A4747" s="24" t="str">
        <f t="shared" si="74"/>
        <v>2010_IBD_11</v>
      </c>
      <c r="B4747" s="24">
        <v>2010</v>
      </c>
      <c r="C4747" s="24" t="s">
        <v>183</v>
      </c>
      <c r="D4747" s="24" t="str">
        <f>VLOOKUP(C4747,'FHF LUT'!$A$5:$H$81,2,FALSE)</f>
        <v>Douglas-fir Beetle</v>
      </c>
      <c r="E4747" s="24">
        <v>11</v>
      </c>
      <c r="F4747" s="24" t="s">
        <v>4</v>
      </c>
      <c r="G4747" s="24">
        <v>12437</v>
      </c>
      <c r="H4747" s="24">
        <v>11049</v>
      </c>
    </row>
    <row r="4748" spans="1:8">
      <c r="A4748" s="24" t="str">
        <f t="shared" si="74"/>
        <v>2010_IBD_12</v>
      </c>
      <c r="B4748" s="24">
        <v>2010</v>
      </c>
      <c r="C4748" s="24" t="s">
        <v>183</v>
      </c>
      <c r="D4748" s="24" t="str">
        <f>VLOOKUP(C4748,'FHF LUT'!$A$5:$H$81,2,FALSE)</f>
        <v>Douglas-fir Beetle</v>
      </c>
      <c r="E4748" s="24">
        <v>12</v>
      </c>
      <c r="F4748" s="24" t="s">
        <v>11</v>
      </c>
      <c r="G4748" s="24">
        <v>0</v>
      </c>
      <c r="H4748" s="24">
        <v>0</v>
      </c>
    </row>
    <row r="4749" spans="1:8">
      <c r="A4749" s="24" t="str">
        <f t="shared" si="74"/>
        <v>2010_IBD_13</v>
      </c>
      <c r="B4749" s="24">
        <v>2010</v>
      </c>
      <c r="C4749" s="24" t="s">
        <v>183</v>
      </c>
      <c r="D4749" s="24" t="str">
        <f>VLOOKUP(C4749,'FHF LUT'!$A$5:$H$81,2,FALSE)</f>
        <v>Douglas-fir Beetle</v>
      </c>
      <c r="E4749" s="24">
        <v>13</v>
      </c>
      <c r="F4749" s="24" t="s">
        <v>24</v>
      </c>
      <c r="G4749" s="24">
        <v>4094</v>
      </c>
      <c r="H4749" s="24">
        <v>3857</v>
      </c>
    </row>
    <row r="4750" spans="1:8">
      <c r="A4750" s="24" t="str">
        <f t="shared" si="74"/>
        <v>2010_IBD_14</v>
      </c>
      <c r="B4750" s="24">
        <v>2010</v>
      </c>
      <c r="C4750" s="24" t="s">
        <v>183</v>
      </c>
      <c r="D4750" s="24" t="str">
        <f>VLOOKUP(C4750,'FHF LUT'!$A$5:$H$81,2,FALSE)</f>
        <v>Douglas-fir Beetle</v>
      </c>
      <c r="E4750" s="24">
        <v>14</v>
      </c>
      <c r="F4750" s="24" t="s">
        <v>30</v>
      </c>
      <c r="G4750" s="24">
        <v>0</v>
      </c>
      <c r="H4750" s="24">
        <v>0</v>
      </c>
    </row>
    <row r="4751" spans="1:8">
      <c r="A4751" s="24" t="str">
        <f t="shared" si="74"/>
        <v>2010_IBD_15</v>
      </c>
      <c r="B4751" s="24">
        <v>2010</v>
      </c>
      <c r="C4751" s="24" t="s">
        <v>183</v>
      </c>
      <c r="D4751" s="24" t="str">
        <f>VLOOKUP(C4751,'FHF LUT'!$A$5:$H$81,2,FALSE)</f>
        <v>Douglas-fir Beetle</v>
      </c>
      <c r="E4751" s="24">
        <v>15</v>
      </c>
      <c r="F4751" s="24" t="s">
        <v>33</v>
      </c>
      <c r="G4751" s="24">
        <v>4444</v>
      </c>
      <c r="H4751" s="24">
        <v>4346</v>
      </c>
    </row>
    <row r="4752" spans="1:8">
      <c r="A4752" s="24" t="str">
        <f t="shared" si="74"/>
        <v>2010_IBD_16</v>
      </c>
      <c r="B4752" s="24">
        <v>2010</v>
      </c>
      <c r="C4752" s="24" t="s">
        <v>183</v>
      </c>
      <c r="D4752" s="24" t="str">
        <f>VLOOKUP(C4752,'FHF LUT'!$A$5:$H$81,2,FALSE)</f>
        <v>Douglas-fir Beetle</v>
      </c>
      <c r="E4752" s="24">
        <v>16</v>
      </c>
      <c r="F4752" s="24" t="s">
        <v>12</v>
      </c>
      <c r="G4752" s="24">
        <v>0</v>
      </c>
      <c r="H4752" s="24">
        <v>0</v>
      </c>
    </row>
    <row r="4753" spans="1:8">
      <c r="A4753" s="24" t="str">
        <f t="shared" si="74"/>
        <v>2010_IBD_17</v>
      </c>
      <c r="B4753" s="24">
        <v>2010</v>
      </c>
      <c r="C4753" s="24" t="s">
        <v>183</v>
      </c>
      <c r="D4753" s="24" t="str">
        <f>VLOOKUP(C4753,'FHF LUT'!$A$5:$H$81,2,FALSE)</f>
        <v>Douglas-fir Beetle</v>
      </c>
      <c r="E4753" s="24">
        <v>17</v>
      </c>
      <c r="F4753" s="24" t="s">
        <v>32</v>
      </c>
      <c r="G4753" s="24">
        <v>0</v>
      </c>
      <c r="H4753" s="24">
        <v>0</v>
      </c>
    </row>
    <row r="4754" spans="1:8">
      <c r="A4754" s="24" t="str">
        <f t="shared" si="74"/>
        <v>2010_IBD_18</v>
      </c>
      <c r="B4754" s="24">
        <v>2010</v>
      </c>
      <c r="C4754" s="24" t="s">
        <v>183</v>
      </c>
      <c r="D4754" s="24" t="str">
        <f>VLOOKUP(C4754,'FHF LUT'!$A$5:$H$81,2,FALSE)</f>
        <v>Douglas-fir Beetle</v>
      </c>
      <c r="E4754" s="24">
        <v>18</v>
      </c>
      <c r="F4754" s="24" t="s">
        <v>15</v>
      </c>
      <c r="G4754" s="24">
        <v>717</v>
      </c>
      <c r="H4754" s="24">
        <v>641</v>
      </c>
    </row>
    <row r="4755" spans="1:8">
      <c r="A4755" s="24" t="str">
        <f t="shared" si="74"/>
        <v>2010_IBD_20</v>
      </c>
      <c r="B4755" s="24">
        <v>2010</v>
      </c>
      <c r="C4755" s="24" t="s">
        <v>183</v>
      </c>
      <c r="D4755" s="24" t="str">
        <f>VLOOKUP(C4755,'FHF LUT'!$A$5:$H$81,2,FALSE)</f>
        <v>Douglas-fir Beetle</v>
      </c>
      <c r="E4755" s="24">
        <v>20</v>
      </c>
      <c r="F4755" s="24" t="s">
        <v>6</v>
      </c>
      <c r="G4755" s="24">
        <v>0</v>
      </c>
      <c r="H4755" s="24">
        <v>0</v>
      </c>
    </row>
    <row r="4756" spans="1:8">
      <c r="A4756" s="24" t="str">
        <f t="shared" si="74"/>
        <v>2010_IBD_22</v>
      </c>
      <c r="B4756" s="24">
        <v>2010</v>
      </c>
      <c r="C4756" s="24" t="s">
        <v>183</v>
      </c>
      <c r="D4756" s="24" t="str">
        <f>VLOOKUP(C4756,'FHF LUT'!$A$5:$H$81,2,FALSE)</f>
        <v>Douglas-fir Beetle</v>
      </c>
      <c r="E4756" s="24">
        <v>22</v>
      </c>
      <c r="F4756" s="24" t="s">
        <v>19</v>
      </c>
      <c r="G4756" s="24">
        <v>8039</v>
      </c>
      <c r="H4756" s="24">
        <v>7670</v>
      </c>
    </row>
    <row r="4757" spans="1:8">
      <c r="A4757" s="24" t="str">
        <f t="shared" si="74"/>
        <v>2010_IBD_23</v>
      </c>
      <c r="B4757" s="24">
        <v>2010</v>
      </c>
      <c r="C4757" s="24" t="s">
        <v>183</v>
      </c>
      <c r="D4757" s="24" t="str">
        <f>VLOOKUP(C4757,'FHF LUT'!$A$5:$H$81,2,FALSE)</f>
        <v>Douglas-fir Beetle</v>
      </c>
      <c r="E4757" s="24">
        <v>23</v>
      </c>
      <c r="F4757" s="24" t="s">
        <v>27</v>
      </c>
      <c r="G4757" s="24">
        <v>2330</v>
      </c>
      <c r="H4757" s="24">
        <v>2246</v>
      </c>
    </row>
    <row r="4758" spans="1:8">
      <c r="A4758" s="24" t="str">
        <f t="shared" si="74"/>
        <v>2010_IBD_24</v>
      </c>
      <c r="B4758" s="24">
        <v>2010</v>
      </c>
      <c r="C4758" s="24" t="s">
        <v>183</v>
      </c>
      <c r="D4758" s="24" t="str">
        <f>VLOOKUP(C4758,'FHF LUT'!$A$5:$H$81,2,FALSE)</f>
        <v>Douglas-fir Beetle</v>
      </c>
      <c r="E4758" s="24">
        <v>24</v>
      </c>
      <c r="F4758" s="24" t="s">
        <v>17</v>
      </c>
      <c r="G4758" s="24">
        <v>1453</v>
      </c>
      <c r="H4758" s="24">
        <v>1334</v>
      </c>
    </row>
    <row r="4759" spans="1:8">
      <c r="A4759" s="24" t="str">
        <f t="shared" si="74"/>
        <v>2010_IBD_25</v>
      </c>
      <c r="B4759" s="24">
        <v>2010</v>
      </c>
      <c r="C4759" s="24" t="s">
        <v>183</v>
      </c>
      <c r="D4759" s="24" t="str">
        <f>VLOOKUP(C4759,'FHF LUT'!$A$5:$H$81,2,FALSE)</f>
        <v>Douglas-fir Beetle</v>
      </c>
      <c r="E4759" s="24">
        <v>25</v>
      </c>
      <c r="F4759" s="24" t="s">
        <v>23</v>
      </c>
      <c r="G4759" s="24">
        <v>0</v>
      </c>
      <c r="H4759" s="24">
        <v>0</v>
      </c>
    </row>
    <row r="4760" spans="1:8">
      <c r="A4760" s="24" t="str">
        <f t="shared" si="74"/>
        <v>2010_IBD_26</v>
      </c>
      <c r="B4760" s="24">
        <v>2010</v>
      </c>
      <c r="C4760" s="24" t="s">
        <v>183</v>
      </c>
      <c r="D4760" s="24" t="str">
        <f>VLOOKUP(C4760,'FHF LUT'!$A$5:$H$81,2,FALSE)</f>
        <v>Douglas-fir Beetle</v>
      </c>
      <c r="E4760" s="24">
        <v>26</v>
      </c>
      <c r="F4760" s="24" t="s">
        <v>14</v>
      </c>
      <c r="G4760" s="24">
        <v>2258</v>
      </c>
      <c r="H4760" s="24">
        <v>2258</v>
      </c>
    </row>
    <row r="4761" spans="1:8">
      <c r="A4761" s="24" t="str">
        <f t="shared" si="74"/>
        <v>2010_IBD_27</v>
      </c>
      <c r="B4761" s="24">
        <v>2010</v>
      </c>
      <c r="C4761" s="24" t="s">
        <v>183</v>
      </c>
      <c r="D4761" s="24" t="str">
        <f>VLOOKUP(C4761,'FHF LUT'!$A$5:$H$81,2,FALSE)</f>
        <v>Douglas-fir Beetle</v>
      </c>
      <c r="E4761" s="24">
        <v>27</v>
      </c>
      <c r="F4761" s="24" t="s">
        <v>21</v>
      </c>
      <c r="G4761" s="24">
        <v>844</v>
      </c>
      <c r="H4761" s="24">
        <v>340</v>
      </c>
    </row>
    <row r="4762" spans="1:8">
      <c r="A4762" s="24" t="str">
        <f t="shared" si="74"/>
        <v>2010_IBD_29</v>
      </c>
      <c r="B4762" s="24">
        <v>2010</v>
      </c>
      <c r="C4762" s="24" t="s">
        <v>183</v>
      </c>
      <c r="D4762" s="24" t="str">
        <f>VLOOKUP(C4762,'FHF LUT'!$A$5:$H$81,2,FALSE)</f>
        <v>Douglas-fir Beetle</v>
      </c>
      <c r="E4762" s="24">
        <v>29</v>
      </c>
      <c r="F4762" s="24" t="s">
        <v>9</v>
      </c>
      <c r="G4762" s="24">
        <v>4282</v>
      </c>
      <c r="H4762" s="24">
        <v>4067</v>
      </c>
    </row>
    <row r="4763" spans="1:8">
      <c r="A4763" s="24" t="str">
        <f t="shared" si="74"/>
        <v>2010_IBD_30</v>
      </c>
      <c r="B4763" s="24">
        <v>2010</v>
      </c>
      <c r="C4763" s="24" t="s">
        <v>183</v>
      </c>
      <c r="D4763" s="24" t="str">
        <f>VLOOKUP(C4763,'FHF LUT'!$A$5:$H$81,2,FALSE)</f>
        <v>Douglas-fir Beetle</v>
      </c>
      <c r="E4763" s="24">
        <v>30</v>
      </c>
      <c r="F4763" s="24" t="s">
        <v>35</v>
      </c>
      <c r="G4763" s="24">
        <v>5026</v>
      </c>
      <c r="H4763" s="24">
        <v>4686</v>
      </c>
    </row>
    <row r="4764" spans="1:8">
      <c r="A4764" s="24" t="str">
        <f t="shared" si="74"/>
        <v>2010_IBD_31</v>
      </c>
      <c r="B4764" s="24">
        <v>2010</v>
      </c>
      <c r="C4764" s="24" t="s">
        <v>183</v>
      </c>
      <c r="D4764" s="24" t="str">
        <f>VLOOKUP(C4764,'FHF LUT'!$A$5:$H$81,2,FALSE)</f>
        <v>Douglas-fir Beetle</v>
      </c>
      <c r="E4764" s="24">
        <v>31</v>
      </c>
      <c r="F4764" s="24" t="s">
        <v>34</v>
      </c>
      <c r="G4764" s="24">
        <v>697</v>
      </c>
      <c r="H4764" s="24">
        <v>486</v>
      </c>
    </row>
    <row r="4765" spans="1:8">
      <c r="A4765" s="24" t="str">
        <f t="shared" si="74"/>
        <v>2010_IBD_38</v>
      </c>
      <c r="B4765" s="24">
        <v>2010</v>
      </c>
      <c r="C4765" s="24" t="s">
        <v>183</v>
      </c>
      <c r="D4765" s="24" t="str">
        <f>VLOOKUP(C4765,'FHF LUT'!$A$5:$H$81,2,FALSE)</f>
        <v>Douglas-fir Beetle</v>
      </c>
      <c r="E4765" s="24">
        <v>38</v>
      </c>
      <c r="F4765" s="24" t="s">
        <v>8</v>
      </c>
      <c r="G4765" s="24">
        <v>275</v>
      </c>
      <c r="H4765" s="24">
        <v>275</v>
      </c>
    </row>
    <row r="4766" spans="1:8">
      <c r="A4766" s="24" t="str">
        <f t="shared" si="74"/>
        <v>2010_IBD_39</v>
      </c>
      <c r="B4766" s="24">
        <v>2010</v>
      </c>
      <c r="C4766" s="24" t="s">
        <v>183</v>
      </c>
      <c r="D4766" s="24" t="str">
        <f>VLOOKUP(C4766,'FHF LUT'!$A$5:$H$81,2,FALSE)</f>
        <v>Douglas-fir Beetle</v>
      </c>
      <c r="E4766" s="24">
        <v>39</v>
      </c>
      <c r="F4766" s="24" t="s">
        <v>36</v>
      </c>
      <c r="G4766" s="24">
        <v>29239</v>
      </c>
      <c r="H4766" s="24">
        <v>24618</v>
      </c>
    </row>
    <row r="4767" spans="1:8">
      <c r="A4767" s="24" t="str">
        <f t="shared" si="74"/>
        <v>2010_IBD_40</v>
      </c>
      <c r="B4767" s="24">
        <v>2010</v>
      </c>
      <c r="C4767" s="24" t="s">
        <v>183</v>
      </c>
      <c r="D4767" s="24" t="str">
        <f>VLOOKUP(C4767,'FHF LUT'!$A$5:$H$81,2,FALSE)</f>
        <v>Douglas-fir Beetle</v>
      </c>
      <c r="E4767" s="24">
        <v>40</v>
      </c>
      <c r="F4767" s="24" t="s">
        <v>31</v>
      </c>
      <c r="G4767" s="24">
        <v>0</v>
      </c>
      <c r="H4767" s="24">
        <v>0</v>
      </c>
    </row>
    <row r="4768" spans="1:8">
      <c r="A4768" s="24" t="str">
        <f t="shared" si="74"/>
        <v>2010_IBD_41</v>
      </c>
      <c r="B4768" s="24">
        <v>2010</v>
      </c>
      <c r="C4768" s="24" t="s">
        <v>183</v>
      </c>
      <c r="D4768" s="24" t="str">
        <f>VLOOKUP(C4768,'FHF LUT'!$A$5:$H$81,2,FALSE)</f>
        <v>Douglas-fir Beetle</v>
      </c>
      <c r="E4768" s="24">
        <v>41</v>
      </c>
      <c r="F4768" s="24" t="s">
        <v>26</v>
      </c>
      <c r="G4768" s="24">
        <v>0</v>
      </c>
      <c r="H4768" s="24">
        <v>0</v>
      </c>
    </row>
    <row r="4769" spans="1:8">
      <c r="A4769" s="24" t="str">
        <f t="shared" si="74"/>
        <v>2010_IBD_43</v>
      </c>
      <c r="B4769" s="24">
        <v>2010</v>
      </c>
      <c r="C4769" s="24" t="s">
        <v>183</v>
      </c>
      <c r="D4769" s="24" t="str">
        <f>VLOOKUP(C4769,'FHF LUT'!$A$5:$H$81,2,FALSE)</f>
        <v>Douglas-fir Beetle</v>
      </c>
      <c r="E4769" s="24">
        <v>43</v>
      </c>
      <c r="F4769" s="24" t="s">
        <v>20</v>
      </c>
      <c r="G4769" s="24">
        <v>0</v>
      </c>
      <c r="H4769" s="24">
        <v>0</v>
      </c>
    </row>
    <row r="4770" spans="1:8">
      <c r="A4770" s="24" t="str">
        <f t="shared" si="74"/>
        <v>2010_IBD_44</v>
      </c>
      <c r="B4770" s="24">
        <v>2010</v>
      </c>
      <c r="C4770" s="24" t="s">
        <v>183</v>
      </c>
      <c r="D4770" s="24" t="str">
        <f>VLOOKUP(C4770,'FHF LUT'!$A$5:$H$81,2,FALSE)</f>
        <v>Douglas-fir Beetle</v>
      </c>
      <c r="E4770" s="24">
        <v>44</v>
      </c>
      <c r="F4770" s="24" t="s">
        <v>3</v>
      </c>
      <c r="G4770" s="24">
        <v>92</v>
      </c>
      <c r="H4770" s="24">
        <v>92</v>
      </c>
    </row>
    <row r="4771" spans="1:8">
      <c r="A4771" s="24" t="str">
        <f t="shared" si="74"/>
        <v>2010_IBD_45</v>
      </c>
      <c r="B4771" s="24">
        <v>2010</v>
      </c>
      <c r="C4771" s="24" t="s">
        <v>183</v>
      </c>
      <c r="D4771" s="24" t="str">
        <f>VLOOKUP(C4771,'FHF LUT'!$A$5:$H$81,2,FALSE)</f>
        <v>Douglas-fir Beetle</v>
      </c>
      <c r="E4771" s="24">
        <v>45</v>
      </c>
      <c r="F4771" s="24" t="s">
        <v>5</v>
      </c>
      <c r="G4771" s="24">
        <v>970</v>
      </c>
      <c r="H4771" s="24">
        <v>970</v>
      </c>
    </row>
    <row r="4772" spans="1:8">
      <c r="A4772" s="24" t="str">
        <f t="shared" si="74"/>
        <v>2010_IBD_46</v>
      </c>
      <c r="B4772" s="24">
        <v>2010</v>
      </c>
      <c r="C4772" s="24" t="s">
        <v>183</v>
      </c>
      <c r="D4772" s="24" t="str">
        <f>VLOOKUP(C4772,'FHF LUT'!$A$5:$H$81,2,FALSE)</f>
        <v>Douglas-fir Beetle</v>
      </c>
      <c r="E4772" s="24">
        <v>46</v>
      </c>
      <c r="F4772" s="24" t="s">
        <v>234</v>
      </c>
      <c r="G4772" s="24">
        <v>0</v>
      </c>
      <c r="H4772" s="24">
        <v>0</v>
      </c>
    </row>
    <row r="4773" spans="1:8">
      <c r="A4773" s="24" t="str">
        <f t="shared" si="74"/>
        <v>2010_IBD_47</v>
      </c>
      <c r="B4773" s="24">
        <v>2010</v>
      </c>
      <c r="C4773" s="24" t="s">
        <v>183</v>
      </c>
      <c r="D4773" s="24" t="str">
        <f>VLOOKUP(C4773,'FHF LUT'!$A$5:$H$81,2,FALSE)</f>
        <v>Douglas-fir Beetle</v>
      </c>
      <c r="E4773" s="24">
        <v>47</v>
      </c>
      <c r="F4773" s="24" t="s">
        <v>233</v>
      </c>
      <c r="G4773" s="24">
        <v>0</v>
      </c>
      <c r="H4773" s="24">
        <v>0</v>
      </c>
    </row>
    <row r="4774" spans="1:8">
      <c r="A4774" s="24" t="str">
        <f t="shared" si="74"/>
        <v>2010_IBD_48</v>
      </c>
      <c r="B4774" s="24">
        <v>2010</v>
      </c>
      <c r="C4774" s="24" t="s">
        <v>183</v>
      </c>
      <c r="D4774" s="24" t="str">
        <f>VLOOKUP(C4774,'FHF LUT'!$A$5:$H$81,2,FALSE)</f>
        <v>Douglas-fir Beetle</v>
      </c>
      <c r="E4774" s="24">
        <v>48</v>
      </c>
      <c r="F4774" s="24" t="s">
        <v>235</v>
      </c>
      <c r="G4774" s="24">
        <v>293</v>
      </c>
      <c r="H4774" s="24">
        <v>293</v>
      </c>
    </row>
    <row r="4775" spans="1:8">
      <c r="A4775" s="24" t="str">
        <f t="shared" si="74"/>
        <v>2010_IBM_1</v>
      </c>
      <c r="B4775" s="24">
        <v>2010</v>
      </c>
      <c r="C4775" s="24" t="s">
        <v>185</v>
      </c>
      <c r="D4775" s="24" t="str">
        <f>VLOOKUP(C4775,'FHF LUT'!$A$5:$H$81,2,FALSE)</f>
        <v>Mountain Pine Beetle</v>
      </c>
      <c r="E4775" s="24">
        <v>1</v>
      </c>
      <c r="F4775" s="24" t="s">
        <v>10</v>
      </c>
      <c r="G4775" s="24">
        <v>32425</v>
      </c>
      <c r="H4775" s="24">
        <v>28336</v>
      </c>
    </row>
    <row r="4776" spans="1:8">
      <c r="A4776" s="24" t="str">
        <f t="shared" si="74"/>
        <v>2010_IBM_2</v>
      </c>
      <c r="B4776" s="24">
        <v>2010</v>
      </c>
      <c r="C4776" s="24" t="s">
        <v>185</v>
      </c>
      <c r="D4776" s="24" t="str">
        <f>VLOOKUP(C4776,'FHF LUT'!$A$5:$H$81,2,FALSE)</f>
        <v>Mountain Pine Beetle</v>
      </c>
      <c r="E4776" s="24">
        <v>2</v>
      </c>
      <c r="F4776" s="24" t="s">
        <v>22</v>
      </c>
      <c r="G4776" s="24">
        <v>70013</v>
      </c>
      <c r="H4776" s="24">
        <v>53504</v>
      </c>
    </row>
    <row r="4777" spans="1:8">
      <c r="A4777" s="24" t="str">
        <f t="shared" si="74"/>
        <v>2010_IBM_3</v>
      </c>
      <c r="B4777" s="24">
        <v>2010</v>
      </c>
      <c r="C4777" s="24" t="s">
        <v>185</v>
      </c>
      <c r="D4777" s="24" t="str">
        <f>VLOOKUP(C4777,'FHF LUT'!$A$5:$H$81,2,FALSE)</f>
        <v>Mountain Pine Beetle</v>
      </c>
      <c r="E4777" s="24">
        <v>3</v>
      </c>
      <c r="F4777" s="24" t="s">
        <v>13</v>
      </c>
      <c r="G4777" s="24">
        <v>809803</v>
      </c>
      <c r="H4777" s="24">
        <v>671043</v>
      </c>
    </row>
    <row r="4778" spans="1:8">
      <c r="A4778" s="24" t="str">
        <f t="shared" si="74"/>
        <v>2010_IBM_4</v>
      </c>
      <c r="B4778" s="24">
        <v>2010</v>
      </c>
      <c r="C4778" s="24" t="s">
        <v>185</v>
      </c>
      <c r="D4778" s="24" t="str">
        <f>VLOOKUP(C4778,'FHF LUT'!$A$5:$H$81,2,FALSE)</f>
        <v>Mountain Pine Beetle</v>
      </c>
      <c r="E4778" s="24">
        <v>4</v>
      </c>
      <c r="F4778" s="24" t="s">
        <v>28</v>
      </c>
      <c r="G4778" s="24">
        <v>958</v>
      </c>
      <c r="H4778" s="24">
        <v>536</v>
      </c>
    </row>
    <row r="4779" spans="1:8">
      <c r="A4779" s="24" t="str">
        <f t="shared" si="74"/>
        <v>2010_IBM_5</v>
      </c>
      <c r="B4779" s="24">
        <v>2010</v>
      </c>
      <c r="C4779" s="24" t="s">
        <v>185</v>
      </c>
      <c r="D4779" s="24" t="str">
        <f>VLOOKUP(C4779,'FHF LUT'!$A$5:$H$81,2,FALSE)</f>
        <v>Mountain Pine Beetle</v>
      </c>
      <c r="E4779" s="24">
        <v>5</v>
      </c>
      <c r="F4779" s="24" t="s">
        <v>16</v>
      </c>
      <c r="G4779" s="24">
        <v>172988</v>
      </c>
      <c r="H4779" s="24">
        <v>120656</v>
      </c>
    </row>
    <row r="4780" spans="1:8">
      <c r="A4780" s="24" t="str">
        <f t="shared" si="74"/>
        <v>2010_IBM_7</v>
      </c>
      <c r="B4780" s="24">
        <v>2010</v>
      </c>
      <c r="C4780" s="24" t="s">
        <v>185</v>
      </c>
      <c r="D4780" s="24" t="str">
        <f>VLOOKUP(C4780,'FHF LUT'!$A$5:$H$81,2,FALSE)</f>
        <v>Mountain Pine Beetle</v>
      </c>
      <c r="E4780" s="24">
        <v>7</v>
      </c>
      <c r="F4780" s="24" t="s">
        <v>25</v>
      </c>
      <c r="G4780" s="24">
        <v>31645</v>
      </c>
      <c r="H4780" s="24">
        <v>26128</v>
      </c>
    </row>
    <row r="4781" spans="1:8">
      <c r="A4781" s="24" t="str">
        <f t="shared" si="74"/>
        <v>2010_IBM_8</v>
      </c>
      <c r="B4781" s="24">
        <v>2010</v>
      </c>
      <c r="C4781" s="24" t="s">
        <v>185</v>
      </c>
      <c r="D4781" s="24" t="str">
        <f>VLOOKUP(C4781,'FHF LUT'!$A$5:$H$81,2,FALSE)</f>
        <v>Mountain Pine Beetle</v>
      </c>
      <c r="E4781" s="24">
        <v>8</v>
      </c>
      <c r="F4781" s="24" t="s">
        <v>29</v>
      </c>
      <c r="G4781" s="24">
        <v>252</v>
      </c>
      <c r="H4781" s="24">
        <v>252</v>
      </c>
    </row>
    <row r="4782" spans="1:8">
      <c r="A4782" s="24" t="str">
        <f t="shared" si="74"/>
        <v>2010_IBM_9</v>
      </c>
      <c r="B4782" s="24">
        <v>2010</v>
      </c>
      <c r="C4782" s="24" t="s">
        <v>185</v>
      </c>
      <c r="D4782" s="24" t="str">
        <f>VLOOKUP(C4782,'FHF LUT'!$A$5:$H$81,2,FALSE)</f>
        <v>Mountain Pine Beetle</v>
      </c>
      <c r="E4782" s="24">
        <v>9</v>
      </c>
      <c r="F4782" s="24" t="s">
        <v>7</v>
      </c>
      <c r="G4782" s="24">
        <v>151808</v>
      </c>
      <c r="H4782" s="24">
        <v>102792</v>
      </c>
    </row>
    <row r="4783" spans="1:8">
      <c r="A4783" s="24" t="str">
        <f t="shared" si="74"/>
        <v>2010_IBM_10</v>
      </c>
      <c r="B4783" s="24">
        <v>2010</v>
      </c>
      <c r="C4783" s="24" t="s">
        <v>185</v>
      </c>
      <c r="D4783" s="24" t="str">
        <f>VLOOKUP(C4783,'FHF LUT'!$A$5:$H$81,2,FALSE)</f>
        <v>Mountain Pine Beetle</v>
      </c>
      <c r="E4783" s="24">
        <v>10</v>
      </c>
      <c r="F4783" s="24" t="s">
        <v>18</v>
      </c>
      <c r="G4783" s="24">
        <v>6297</v>
      </c>
      <c r="H4783" s="24">
        <v>5525</v>
      </c>
    </row>
    <row r="4784" spans="1:8">
      <c r="A4784" s="24" t="str">
        <f t="shared" si="74"/>
        <v>2010_IBM_11</v>
      </c>
      <c r="B4784" s="24">
        <v>2010</v>
      </c>
      <c r="C4784" s="24" t="s">
        <v>185</v>
      </c>
      <c r="D4784" s="24" t="str">
        <f>VLOOKUP(C4784,'FHF LUT'!$A$5:$H$81,2,FALSE)</f>
        <v>Mountain Pine Beetle</v>
      </c>
      <c r="E4784" s="24">
        <v>11</v>
      </c>
      <c r="F4784" s="24" t="s">
        <v>4</v>
      </c>
      <c r="G4784" s="24">
        <v>55787</v>
      </c>
      <c r="H4784" s="24">
        <v>45645</v>
      </c>
    </row>
    <row r="4785" spans="1:8">
      <c r="A4785" s="24" t="str">
        <f t="shared" si="74"/>
        <v>2010_IBM_12</v>
      </c>
      <c r="B4785" s="24">
        <v>2010</v>
      </c>
      <c r="C4785" s="24" t="s">
        <v>185</v>
      </c>
      <c r="D4785" s="24" t="str">
        <f>VLOOKUP(C4785,'FHF LUT'!$A$5:$H$81,2,FALSE)</f>
        <v>Mountain Pine Beetle</v>
      </c>
      <c r="E4785" s="24">
        <v>12</v>
      </c>
      <c r="F4785" s="24" t="s">
        <v>11</v>
      </c>
      <c r="G4785" s="24">
        <v>41691</v>
      </c>
      <c r="H4785" s="24">
        <v>34552</v>
      </c>
    </row>
    <row r="4786" spans="1:8">
      <c r="A4786" s="24" t="str">
        <f t="shared" si="74"/>
        <v>2010_IBM_13</v>
      </c>
      <c r="B4786" s="24">
        <v>2010</v>
      </c>
      <c r="C4786" s="24" t="s">
        <v>185</v>
      </c>
      <c r="D4786" s="24" t="str">
        <f>VLOOKUP(C4786,'FHF LUT'!$A$5:$H$81,2,FALSE)</f>
        <v>Mountain Pine Beetle</v>
      </c>
      <c r="E4786" s="24">
        <v>13</v>
      </c>
      <c r="F4786" s="24" t="s">
        <v>24</v>
      </c>
      <c r="G4786" s="24">
        <v>110024</v>
      </c>
      <c r="H4786" s="24">
        <v>98101</v>
      </c>
    </row>
    <row r="4787" spans="1:8">
      <c r="A4787" s="24" t="str">
        <f t="shared" si="74"/>
        <v>2010_IBM_14</v>
      </c>
      <c r="B4787" s="24">
        <v>2010</v>
      </c>
      <c r="C4787" s="24" t="s">
        <v>185</v>
      </c>
      <c r="D4787" s="24" t="str">
        <f>VLOOKUP(C4787,'FHF LUT'!$A$5:$H$81,2,FALSE)</f>
        <v>Mountain Pine Beetle</v>
      </c>
      <c r="E4787" s="24">
        <v>14</v>
      </c>
      <c r="F4787" s="24" t="s">
        <v>30</v>
      </c>
      <c r="G4787" s="24">
        <v>120688</v>
      </c>
      <c r="H4787" s="24">
        <v>95263</v>
      </c>
    </row>
    <row r="4788" spans="1:8">
      <c r="A4788" s="24" t="str">
        <f t="shared" si="74"/>
        <v>2010_IBM_15</v>
      </c>
      <c r="B4788" s="24">
        <v>2010</v>
      </c>
      <c r="C4788" s="24" t="s">
        <v>185</v>
      </c>
      <c r="D4788" s="24" t="str">
        <f>VLOOKUP(C4788,'FHF LUT'!$A$5:$H$81,2,FALSE)</f>
        <v>Mountain Pine Beetle</v>
      </c>
      <c r="E4788" s="24">
        <v>15</v>
      </c>
      <c r="F4788" s="24" t="s">
        <v>33</v>
      </c>
      <c r="G4788" s="24">
        <v>261758</v>
      </c>
      <c r="H4788" s="24">
        <v>249809</v>
      </c>
    </row>
    <row r="4789" spans="1:8">
      <c r="A4789" s="24" t="str">
        <f t="shared" si="74"/>
        <v>2010_IBM_16</v>
      </c>
      <c r="B4789" s="24">
        <v>2010</v>
      </c>
      <c r="C4789" s="24" t="s">
        <v>185</v>
      </c>
      <c r="D4789" s="24" t="str">
        <f>VLOOKUP(C4789,'FHF LUT'!$A$5:$H$81,2,FALSE)</f>
        <v>Mountain Pine Beetle</v>
      </c>
      <c r="E4789" s="24">
        <v>16</v>
      </c>
      <c r="F4789" s="24" t="s">
        <v>12</v>
      </c>
      <c r="G4789" s="24">
        <v>16343181</v>
      </c>
      <c r="H4789" s="24">
        <v>14656596</v>
      </c>
    </row>
    <row r="4790" spans="1:8">
      <c r="A4790" s="24" t="str">
        <f t="shared" si="74"/>
        <v>2010_IBM_17</v>
      </c>
      <c r="B4790" s="24">
        <v>2010</v>
      </c>
      <c r="C4790" s="24" t="s">
        <v>185</v>
      </c>
      <c r="D4790" s="24" t="str">
        <f>VLOOKUP(C4790,'FHF LUT'!$A$5:$H$81,2,FALSE)</f>
        <v>Mountain Pine Beetle</v>
      </c>
      <c r="E4790" s="24">
        <v>17</v>
      </c>
      <c r="F4790" s="24" t="s">
        <v>32</v>
      </c>
      <c r="G4790" s="24">
        <v>203764</v>
      </c>
      <c r="H4790" s="24">
        <v>169203</v>
      </c>
    </row>
    <row r="4791" spans="1:8">
      <c r="A4791" s="24" t="str">
        <f t="shared" si="74"/>
        <v>2010_IBM_18</v>
      </c>
      <c r="B4791" s="24">
        <v>2010</v>
      </c>
      <c r="C4791" s="24" t="s">
        <v>185</v>
      </c>
      <c r="D4791" s="24" t="str">
        <f>VLOOKUP(C4791,'FHF LUT'!$A$5:$H$81,2,FALSE)</f>
        <v>Mountain Pine Beetle</v>
      </c>
      <c r="E4791" s="24">
        <v>18</v>
      </c>
      <c r="F4791" s="24" t="s">
        <v>15</v>
      </c>
      <c r="G4791" s="24">
        <v>773630</v>
      </c>
      <c r="H4791" s="24">
        <v>479625</v>
      </c>
    </row>
    <row r="4792" spans="1:8">
      <c r="A4792" s="24" t="str">
        <f t="shared" si="74"/>
        <v>2010_IBM_20</v>
      </c>
      <c r="B4792" s="24">
        <v>2010</v>
      </c>
      <c r="C4792" s="24" t="s">
        <v>185</v>
      </c>
      <c r="D4792" s="24" t="str">
        <f>VLOOKUP(C4792,'FHF LUT'!$A$5:$H$81,2,FALSE)</f>
        <v>Mountain Pine Beetle</v>
      </c>
      <c r="E4792" s="24">
        <v>20</v>
      </c>
      <c r="F4792" s="24" t="s">
        <v>6</v>
      </c>
      <c r="G4792" s="24">
        <v>1261423</v>
      </c>
      <c r="H4792" s="24">
        <v>952457</v>
      </c>
    </row>
    <row r="4793" spans="1:8">
      <c r="A4793" s="24" t="str">
        <f t="shared" si="74"/>
        <v>2010_IBM_22</v>
      </c>
      <c r="B4793" s="24">
        <v>2010</v>
      </c>
      <c r="C4793" s="24" t="s">
        <v>185</v>
      </c>
      <c r="D4793" s="24" t="str">
        <f>VLOOKUP(C4793,'FHF LUT'!$A$5:$H$81,2,FALSE)</f>
        <v>Mountain Pine Beetle</v>
      </c>
      <c r="E4793" s="24">
        <v>22</v>
      </c>
      <c r="F4793" s="24" t="s">
        <v>19</v>
      </c>
      <c r="G4793" s="24">
        <v>567866</v>
      </c>
      <c r="H4793" s="24">
        <v>395150</v>
      </c>
    </row>
    <row r="4794" spans="1:8">
      <c r="A4794" s="24" t="str">
        <f t="shared" si="74"/>
        <v>2010_IBM_23</v>
      </c>
      <c r="B4794" s="24">
        <v>2010</v>
      </c>
      <c r="C4794" s="24" t="s">
        <v>185</v>
      </c>
      <c r="D4794" s="24" t="str">
        <f>VLOOKUP(C4794,'FHF LUT'!$A$5:$H$81,2,FALSE)</f>
        <v>Mountain Pine Beetle</v>
      </c>
      <c r="E4794" s="24">
        <v>23</v>
      </c>
      <c r="F4794" s="24" t="s">
        <v>27</v>
      </c>
      <c r="G4794" s="24">
        <v>1453</v>
      </c>
      <c r="H4794" s="24">
        <v>1348</v>
      </c>
    </row>
    <row r="4795" spans="1:8">
      <c r="A4795" s="24" t="str">
        <f t="shared" si="74"/>
        <v>2010_IBM_24</v>
      </c>
      <c r="B4795" s="24">
        <v>2010</v>
      </c>
      <c r="C4795" s="24" t="s">
        <v>185</v>
      </c>
      <c r="D4795" s="24" t="str">
        <f>VLOOKUP(C4795,'FHF LUT'!$A$5:$H$81,2,FALSE)</f>
        <v>Mountain Pine Beetle</v>
      </c>
      <c r="E4795" s="24">
        <v>24</v>
      </c>
      <c r="F4795" s="24" t="s">
        <v>17</v>
      </c>
      <c r="G4795" s="24">
        <v>3755510</v>
      </c>
      <c r="H4795" s="24">
        <v>3433000</v>
      </c>
    </row>
    <row r="4796" spans="1:8">
      <c r="A4796" s="24" t="str">
        <f t="shared" si="74"/>
        <v>2010_IBM_25</v>
      </c>
      <c r="B4796" s="24">
        <v>2010</v>
      </c>
      <c r="C4796" s="24" t="s">
        <v>185</v>
      </c>
      <c r="D4796" s="24" t="str">
        <f>VLOOKUP(C4796,'FHF LUT'!$A$5:$H$81,2,FALSE)</f>
        <v>Mountain Pine Beetle</v>
      </c>
      <c r="E4796" s="24">
        <v>25</v>
      </c>
      <c r="F4796" s="24" t="s">
        <v>23</v>
      </c>
      <c r="G4796" s="24">
        <v>0</v>
      </c>
      <c r="H4796" s="24">
        <v>0</v>
      </c>
    </row>
    <row r="4797" spans="1:8">
      <c r="A4797" s="24" t="str">
        <f t="shared" si="74"/>
        <v>2010_IBM_26</v>
      </c>
      <c r="B4797" s="24">
        <v>2010</v>
      </c>
      <c r="C4797" s="24" t="s">
        <v>185</v>
      </c>
      <c r="D4797" s="24" t="str">
        <f>VLOOKUP(C4797,'FHF LUT'!$A$5:$H$81,2,FALSE)</f>
        <v>Mountain Pine Beetle</v>
      </c>
      <c r="E4797" s="24">
        <v>26</v>
      </c>
      <c r="F4797" s="24" t="s">
        <v>14</v>
      </c>
      <c r="G4797" s="24">
        <v>2200</v>
      </c>
      <c r="H4797" s="24">
        <v>1753</v>
      </c>
    </row>
    <row r="4798" spans="1:8">
      <c r="A4798" s="24" t="str">
        <f t="shared" si="74"/>
        <v>2010_IBM_27</v>
      </c>
      <c r="B4798" s="24">
        <v>2010</v>
      </c>
      <c r="C4798" s="24" t="s">
        <v>185</v>
      </c>
      <c r="D4798" s="24" t="str">
        <f>VLOOKUP(C4798,'FHF LUT'!$A$5:$H$81,2,FALSE)</f>
        <v>Mountain Pine Beetle</v>
      </c>
      <c r="E4798" s="24">
        <v>27</v>
      </c>
      <c r="F4798" s="24" t="s">
        <v>21</v>
      </c>
      <c r="G4798" s="24">
        <v>1969</v>
      </c>
      <c r="H4798" s="24">
        <v>1412</v>
      </c>
    </row>
    <row r="4799" spans="1:8">
      <c r="A4799" s="24" t="str">
        <f t="shared" si="74"/>
        <v>2010_IBM_29</v>
      </c>
      <c r="B4799" s="24">
        <v>2010</v>
      </c>
      <c r="C4799" s="24" t="s">
        <v>185</v>
      </c>
      <c r="D4799" s="24" t="str">
        <f>VLOOKUP(C4799,'FHF LUT'!$A$5:$H$81,2,FALSE)</f>
        <v>Mountain Pine Beetle</v>
      </c>
      <c r="E4799" s="24">
        <v>29</v>
      </c>
      <c r="F4799" s="24" t="s">
        <v>9</v>
      </c>
      <c r="G4799" s="24">
        <v>143864</v>
      </c>
      <c r="H4799" s="24">
        <v>126244</v>
      </c>
    </row>
    <row r="4800" spans="1:8">
      <c r="A4800" s="24" t="str">
        <f t="shared" si="74"/>
        <v>2010_IBM_30</v>
      </c>
      <c r="B4800" s="24">
        <v>2010</v>
      </c>
      <c r="C4800" s="24" t="s">
        <v>185</v>
      </c>
      <c r="D4800" s="24" t="str">
        <f>VLOOKUP(C4800,'FHF LUT'!$A$5:$H$81,2,FALSE)</f>
        <v>Mountain Pine Beetle</v>
      </c>
      <c r="E4800" s="24">
        <v>30</v>
      </c>
      <c r="F4800" s="24" t="s">
        <v>35</v>
      </c>
      <c r="G4800" s="24">
        <v>11784</v>
      </c>
      <c r="H4800" s="24">
        <v>11069</v>
      </c>
    </row>
    <row r="4801" spans="1:8">
      <c r="A4801" s="24" t="str">
        <f t="shared" si="74"/>
        <v>2010_IBM_31</v>
      </c>
      <c r="B4801" s="24">
        <v>2010</v>
      </c>
      <c r="C4801" s="24" t="s">
        <v>185</v>
      </c>
      <c r="D4801" s="24" t="str">
        <f>VLOOKUP(C4801,'FHF LUT'!$A$5:$H$81,2,FALSE)</f>
        <v>Mountain Pine Beetle</v>
      </c>
      <c r="E4801" s="24">
        <v>31</v>
      </c>
      <c r="F4801" s="24" t="s">
        <v>34</v>
      </c>
      <c r="G4801" s="24">
        <v>5977</v>
      </c>
      <c r="H4801" s="24">
        <v>5278</v>
      </c>
    </row>
    <row r="4802" spans="1:8">
      <c r="A4802" s="24" t="str">
        <f t="shared" si="74"/>
        <v>2010_IBM_38</v>
      </c>
      <c r="B4802" s="24">
        <v>2010</v>
      </c>
      <c r="C4802" s="24" t="s">
        <v>185</v>
      </c>
      <c r="D4802" s="24" t="str">
        <f>VLOOKUP(C4802,'FHF LUT'!$A$5:$H$81,2,FALSE)</f>
        <v>Mountain Pine Beetle</v>
      </c>
      <c r="E4802" s="24">
        <v>38</v>
      </c>
      <c r="F4802" s="24" t="s">
        <v>8</v>
      </c>
      <c r="G4802" s="24">
        <v>0</v>
      </c>
      <c r="H4802" s="24">
        <v>0</v>
      </c>
    </row>
    <row r="4803" spans="1:8">
      <c r="A4803" s="24" t="str">
        <f t="shared" ref="A4803:A4866" si="75">CONCATENATE(B4803,"_",C4803,"_",E4803)</f>
        <v>2010_IBM_39</v>
      </c>
      <c r="B4803" s="24">
        <v>2010</v>
      </c>
      <c r="C4803" s="24" t="s">
        <v>185</v>
      </c>
      <c r="D4803" s="24" t="str">
        <f>VLOOKUP(C4803,'FHF LUT'!$A$5:$H$81,2,FALSE)</f>
        <v>Mountain Pine Beetle</v>
      </c>
      <c r="E4803" s="24">
        <v>39</v>
      </c>
      <c r="F4803" s="24" t="s">
        <v>36</v>
      </c>
      <c r="G4803" s="24">
        <v>350</v>
      </c>
      <c r="H4803" s="24">
        <v>317</v>
      </c>
    </row>
    <row r="4804" spans="1:8">
      <c r="A4804" s="24" t="str">
        <f t="shared" si="75"/>
        <v>2010_IBM_40</v>
      </c>
      <c r="B4804" s="24">
        <v>2010</v>
      </c>
      <c r="C4804" s="24" t="s">
        <v>185</v>
      </c>
      <c r="D4804" s="24" t="str">
        <f>VLOOKUP(C4804,'FHF LUT'!$A$5:$H$81,2,FALSE)</f>
        <v>Mountain Pine Beetle</v>
      </c>
      <c r="E4804" s="24">
        <v>40</v>
      </c>
      <c r="F4804" s="24" t="s">
        <v>31</v>
      </c>
      <c r="G4804" s="24">
        <v>2707863</v>
      </c>
      <c r="H4804" s="24">
        <v>2349672</v>
      </c>
    </row>
    <row r="4805" spans="1:8">
      <c r="A4805" s="24" t="str">
        <f t="shared" si="75"/>
        <v>2010_IBM_41</v>
      </c>
      <c r="B4805" s="24">
        <v>2010</v>
      </c>
      <c r="C4805" s="24" t="s">
        <v>185</v>
      </c>
      <c r="D4805" s="24" t="str">
        <f>VLOOKUP(C4805,'FHF LUT'!$A$5:$H$81,2,FALSE)</f>
        <v>Mountain Pine Beetle</v>
      </c>
      <c r="E4805" s="24">
        <v>41</v>
      </c>
      <c r="F4805" s="24" t="s">
        <v>26</v>
      </c>
      <c r="G4805" s="24">
        <v>2088058</v>
      </c>
      <c r="H4805" s="24">
        <v>1636637</v>
      </c>
    </row>
    <row r="4806" spans="1:8">
      <c r="A4806" s="24" t="str">
        <f t="shared" si="75"/>
        <v>2010_IBM_43</v>
      </c>
      <c r="B4806" s="24">
        <v>2010</v>
      </c>
      <c r="C4806" s="24" t="s">
        <v>185</v>
      </c>
      <c r="D4806" s="24" t="str">
        <f>VLOOKUP(C4806,'FHF LUT'!$A$5:$H$81,2,FALSE)</f>
        <v>Mountain Pine Beetle</v>
      </c>
      <c r="E4806" s="24">
        <v>43</v>
      </c>
      <c r="F4806" s="24" t="s">
        <v>20</v>
      </c>
      <c r="G4806" s="24">
        <v>0</v>
      </c>
      <c r="H4806" s="24">
        <v>0</v>
      </c>
    </row>
    <row r="4807" spans="1:8">
      <c r="A4807" s="24" t="str">
        <f t="shared" si="75"/>
        <v>2010_IBM_44</v>
      </c>
      <c r="B4807" s="24">
        <v>2010</v>
      </c>
      <c r="C4807" s="24" t="s">
        <v>185</v>
      </c>
      <c r="D4807" s="24" t="str">
        <f>VLOOKUP(C4807,'FHF LUT'!$A$5:$H$81,2,FALSE)</f>
        <v>Mountain Pine Beetle</v>
      </c>
      <c r="E4807" s="24">
        <v>44</v>
      </c>
      <c r="F4807" s="24" t="s">
        <v>3</v>
      </c>
      <c r="G4807" s="24">
        <v>0</v>
      </c>
      <c r="H4807" s="24">
        <v>0</v>
      </c>
    </row>
    <row r="4808" spans="1:8">
      <c r="A4808" s="24" t="str">
        <f t="shared" si="75"/>
        <v>2010_IBM_45</v>
      </c>
      <c r="B4808" s="24">
        <v>2010</v>
      </c>
      <c r="C4808" s="24" t="s">
        <v>185</v>
      </c>
      <c r="D4808" s="24" t="str">
        <f>VLOOKUP(C4808,'FHF LUT'!$A$5:$H$81,2,FALSE)</f>
        <v>Mountain Pine Beetle</v>
      </c>
      <c r="E4808" s="24">
        <v>45</v>
      </c>
      <c r="F4808" s="24" t="s">
        <v>5</v>
      </c>
      <c r="G4808" s="24">
        <v>8215</v>
      </c>
      <c r="H4808" s="24">
        <v>6847</v>
      </c>
    </row>
    <row r="4809" spans="1:8">
      <c r="A4809" s="24" t="str">
        <f t="shared" si="75"/>
        <v>2010_IBM_46</v>
      </c>
      <c r="B4809" s="24">
        <v>2010</v>
      </c>
      <c r="C4809" s="24" t="s">
        <v>185</v>
      </c>
      <c r="D4809" s="24" t="str">
        <f>VLOOKUP(C4809,'FHF LUT'!$A$5:$H$81,2,FALSE)</f>
        <v>Mountain Pine Beetle</v>
      </c>
      <c r="E4809" s="24">
        <v>46</v>
      </c>
      <c r="F4809" s="24" t="s">
        <v>234</v>
      </c>
      <c r="G4809" s="24">
        <v>0</v>
      </c>
      <c r="H4809" s="24">
        <v>0</v>
      </c>
    </row>
    <row r="4810" spans="1:8">
      <c r="A4810" s="24" t="str">
        <f t="shared" si="75"/>
        <v>2010_IBM_47</v>
      </c>
      <c r="B4810" s="24">
        <v>2010</v>
      </c>
      <c r="C4810" s="24" t="s">
        <v>185</v>
      </c>
      <c r="D4810" s="24" t="str">
        <f>VLOOKUP(C4810,'FHF LUT'!$A$5:$H$81,2,FALSE)</f>
        <v>Mountain Pine Beetle</v>
      </c>
      <c r="E4810" s="24">
        <v>47</v>
      </c>
      <c r="F4810" s="24" t="s">
        <v>233</v>
      </c>
      <c r="G4810" s="24">
        <v>0</v>
      </c>
      <c r="H4810" s="24">
        <v>0</v>
      </c>
    </row>
    <row r="4811" spans="1:8">
      <c r="A4811" s="24" t="str">
        <f t="shared" si="75"/>
        <v>2010_IBM_48</v>
      </c>
      <c r="B4811" s="24">
        <v>2010</v>
      </c>
      <c r="C4811" s="24" t="s">
        <v>185</v>
      </c>
      <c r="D4811" s="24" t="str">
        <f>VLOOKUP(C4811,'FHF LUT'!$A$5:$H$81,2,FALSE)</f>
        <v>Mountain Pine Beetle</v>
      </c>
      <c r="E4811" s="24">
        <v>48</v>
      </c>
      <c r="F4811" s="24" t="s">
        <v>235</v>
      </c>
      <c r="G4811" s="24">
        <v>0</v>
      </c>
      <c r="H4811" s="24">
        <v>0</v>
      </c>
    </row>
    <row r="4812" spans="1:8">
      <c r="A4812" s="24" t="str">
        <f t="shared" si="75"/>
        <v>2010_IBS_1</v>
      </c>
      <c r="B4812" s="24">
        <v>2010</v>
      </c>
      <c r="C4812" s="24" t="s">
        <v>186</v>
      </c>
      <c r="D4812" s="24" t="str">
        <f>VLOOKUP(C4812,'FHF LUT'!$A$5:$H$81,2,FALSE)</f>
        <v>Spruce Beetle</v>
      </c>
      <c r="E4812" s="24">
        <v>1</v>
      </c>
      <c r="F4812" s="24" t="s">
        <v>10</v>
      </c>
      <c r="G4812" s="24">
        <v>0</v>
      </c>
      <c r="H4812" s="24">
        <v>0</v>
      </c>
    </row>
    <row r="4813" spans="1:8">
      <c r="A4813" s="24" t="str">
        <f t="shared" si="75"/>
        <v>2010_IBS_2</v>
      </c>
      <c r="B4813" s="24">
        <v>2010</v>
      </c>
      <c r="C4813" s="24" t="s">
        <v>186</v>
      </c>
      <c r="D4813" s="24" t="str">
        <f>VLOOKUP(C4813,'FHF LUT'!$A$5:$H$81,2,FALSE)</f>
        <v>Spruce Beetle</v>
      </c>
      <c r="E4813" s="24">
        <v>2</v>
      </c>
      <c r="F4813" s="24" t="s">
        <v>22</v>
      </c>
      <c r="G4813" s="24">
        <v>0</v>
      </c>
      <c r="H4813" s="24">
        <v>0</v>
      </c>
    </row>
    <row r="4814" spans="1:8">
      <c r="A4814" s="24" t="str">
        <f t="shared" si="75"/>
        <v>2010_IBS_3</v>
      </c>
      <c r="B4814" s="24">
        <v>2010</v>
      </c>
      <c r="C4814" s="24" t="s">
        <v>186</v>
      </c>
      <c r="D4814" s="24" t="str">
        <f>VLOOKUP(C4814,'FHF LUT'!$A$5:$H$81,2,FALSE)</f>
        <v>Spruce Beetle</v>
      </c>
      <c r="E4814" s="24">
        <v>3</v>
      </c>
      <c r="F4814" s="24" t="s">
        <v>13</v>
      </c>
      <c r="G4814" s="24">
        <v>0</v>
      </c>
      <c r="H4814" s="24">
        <v>0</v>
      </c>
    </row>
    <row r="4815" spans="1:8">
      <c r="A4815" s="24" t="str">
        <f t="shared" si="75"/>
        <v>2010_IBS_4</v>
      </c>
      <c r="B4815" s="24">
        <v>2010</v>
      </c>
      <c r="C4815" s="24" t="s">
        <v>186</v>
      </c>
      <c r="D4815" s="24" t="str">
        <f>VLOOKUP(C4815,'FHF LUT'!$A$5:$H$81,2,FALSE)</f>
        <v>Spruce Beetle</v>
      </c>
      <c r="E4815" s="24">
        <v>4</v>
      </c>
      <c r="F4815" s="24" t="s">
        <v>28</v>
      </c>
      <c r="G4815" s="24">
        <v>0</v>
      </c>
      <c r="H4815" s="24">
        <v>0</v>
      </c>
    </row>
    <row r="4816" spans="1:8">
      <c r="A4816" s="24" t="str">
        <f t="shared" si="75"/>
        <v>2010_IBS_5</v>
      </c>
      <c r="B4816" s="24">
        <v>2010</v>
      </c>
      <c r="C4816" s="24" t="s">
        <v>186</v>
      </c>
      <c r="D4816" s="24" t="str">
        <f>VLOOKUP(C4816,'FHF LUT'!$A$5:$H$81,2,FALSE)</f>
        <v>Spruce Beetle</v>
      </c>
      <c r="E4816" s="24">
        <v>5</v>
      </c>
      <c r="F4816" s="24" t="s">
        <v>16</v>
      </c>
      <c r="G4816" s="24">
        <v>0</v>
      </c>
      <c r="H4816" s="24">
        <v>0</v>
      </c>
    </row>
    <row r="4817" spans="1:8">
      <c r="A4817" s="24" t="str">
        <f t="shared" si="75"/>
        <v>2010_IBS_7</v>
      </c>
      <c r="B4817" s="24">
        <v>2010</v>
      </c>
      <c r="C4817" s="24" t="s">
        <v>186</v>
      </c>
      <c r="D4817" s="24" t="str">
        <f>VLOOKUP(C4817,'FHF LUT'!$A$5:$H$81,2,FALSE)</f>
        <v>Spruce Beetle</v>
      </c>
      <c r="E4817" s="24">
        <v>7</v>
      </c>
      <c r="F4817" s="24" t="s">
        <v>25</v>
      </c>
      <c r="G4817" s="24">
        <v>0</v>
      </c>
      <c r="H4817" s="24">
        <v>0</v>
      </c>
    </row>
    <row r="4818" spans="1:8">
      <c r="A4818" s="24" t="str">
        <f t="shared" si="75"/>
        <v>2010_IBS_8</v>
      </c>
      <c r="B4818" s="24">
        <v>2010</v>
      </c>
      <c r="C4818" s="24" t="s">
        <v>186</v>
      </c>
      <c r="D4818" s="24" t="str">
        <f>VLOOKUP(C4818,'FHF LUT'!$A$5:$H$81,2,FALSE)</f>
        <v>Spruce Beetle</v>
      </c>
      <c r="E4818" s="24">
        <v>8</v>
      </c>
      <c r="F4818" s="24" t="s">
        <v>29</v>
      </c>
      <c r="G4818" s="24">
        <v>0</v>
      </c>
      <c r="H4818" s="24">
        <v>0</v>
      </c>
    </row>
    <row r="4819" spans="1:8">
      <c r="A4819" s="24" t="str">
        <f t="shared" si="75"/>
        <v>2010_IBS_9</v>
      </c>
      <c r="B4819" s="24">
        <v>2010</v>
      </c>
      <c r="C4819" s="24" t="s">
        <v>186</v>
      </c>
      <c r="D4819" s="24" t="str">
        <f>VLOOKUP(C4819,'FHF LUT'!$A$5:$H$81,2,FALSE)</f>
        <v>Spruce Beetle</v>
      </c>
      <c r="E4819" s="24">
        <v>9</v>
      </c>
      <c r="F4819" s="24" t="s">
        <v>7</v>
      </c>
      <c r="G4819" s="24">
        <v>2152</v>
      </c>
      <c r="H4819" s="24">
        <v>2080</v>
      </c>
    </row>
    <row r="4820" spans="1:8">
      <c r="A4820" s="24" t="str">
        <f t="shared" si="75"/>
        <v>2010_IBS_10</v>
      </c>
      <c r="B4820" s="24">
        <v>2010</v>
      </c>
      <c r="C4820" s="24" t="s">
        <v>186</v>
      </c>
      <c r="D4820" s="24" t="str">
        <f>VLOOKUP(C4820,'FHF LUT'!$A$5:$H$81,2,FALSE)</f>
        <v>Spruce Beetle</v>
      </c>
      <c r="E4820" s="24">
        <v>10</v>
      </c>
      <c r="F4820" s="24" t="s">
        <v>18</v>
      </c>
      <c r="G4820" s="24">
        <v>0</v>
      </c>
      <c r="H4820" s="24">
        <v>0</v>
      </c>
    </row>
    <row r="4821" spans="1:8">
      <c r="A4821" s="24" t="str">
        <f t="shared" si="75"/>
        <v>2010_IBS_11</v>
      </c>
      <c r="B4821" s="24">
        <v>2010</v>
      </c>
      <c r="C4821" s="24" t="s">
        <v>186</v>
      </c>
      <c r="D4821" s="24" t="str">
        <f>VLOOKUP(C4821,'FHF LUT'!$A$5:$H$81,2,FALSE)</f>
        <v>Spruce Beetle</v>
      </c>
      <c r="E4821" s="24">
        <v>11</v>
      </c>
      <c r="F4821" s="24" t="s">
        <v>4</v>
      </c>
      <c r="G4821" s="24">
        <v>8080</v>
      </c>
      <c r="H4821" s="24">
        <v>5145</v>
      </c>
    </row>
    <row r="4822" spans="1:8">
      <c r="A4822" s="24" t="str">
        <f t="shared" si="75"/>
        <v>2010_IBS_12</v>
      </c>
      <c r="B4822" s="24">
        <v>2010</v>
      </c>
      <c r="C4822" s="24" t="s">
        <v>186</v>
      </c>
      <c r="D4822" s="24" t="str">
        <f>VLOOKUP(C4822,'FHF LUT'!$A$5:$H$81,2,FALSE)</f>
        <v>Spruce Beetle</v>
      </c>
      <c r="E4822" s="24">
        <v>12</v>
      </c>
      <c r="F4822" s="24" t="s">
        <v>11</v>
      </c>
      <c r="G4822" s="24">
        <v>90</v>
      </c>
      <c r="H4822" s="24">
        <v>90</v>
      </c>
    </row>
    <row r="4823" spans="1:8">
      <c r="A4823" s="24" t="str">
        <f t="shared" si="75"/>
        <v>2010_IBS_13</v>
      </c>
      <c r="B4823" s="24">
        <v>2010</v>
      </c>
      <c r="C4823" s="24" t="s">
        <v>186</v>
      </c>
      <c r="D4823" s="24" t="str">
        <f>VLOOKUP(C4823,'FHF LUT'!$A$5:$H$81,2,FALSE)</f>
        <v>Spruce Beetle</v>
      </c>
      <c r="E4823" s="24">
        <v>13</v>
      </c>
      <c r="F4823" s="24" t="s">
        <v>24</v>
      </c>
      <c r="G4823" s="24">
        <v>0</v>
      </c>
      <c r="H4823" s="24">
        <v>0</v>
      </c>
    </row>
    <row r="4824" spans="1:8">
      <c r="A4824" s="24" t="str">
        <f t="shared" si="75"/>
        <v>2010_IBS_14</v>
      </c>
      <c r="B4824" s="24">
        <v>2010</v>
      </c>
      <c r="C4824" s="24" t="s">
        <v>186</v>
      </c>
      <c r="D4824" s="24" t="str">
        <f>VLOOKUP(C4824,'FHF LUT'!$A$5:$H$81,2,FALSE)</f>
        <v>Spruce Beetle</v>
      </c>
      <c r="E4824" s="24">
        <v>14</v>
      </c>
      <c r="F4824" s="24" t="s">
        <v>30</v>
      </c>
      <c r="G4824" s="24">
        <v>64</v>
      </c>
      <c r="H4824" s="24">
        <v>64</v>
      </c>
    </row>
    <row r="4825" spans="1:8">
      <c r="A4825" s="24" t="str">
        <f t="shared" si="75"/>
        <v>2010_IBS_15</v>
      </c>
      <c r="B4825" s="24">
        <v>2010</v>
      </c>
      <c r="C4825" s="24" t="s">
        <v>186</v>
      </c>
      <c r="D4825" s="24" t="str">
        <f>VLOOKUP(C4825,'FHF LUT'!$A$5:$H$81,2,FALSE)</f>
        <v>Spruce Beetle</v>
      </c>
      <c r="E4825" s="24">
        <v>15</v>
      </c>
      <c r="F4825" s="24" t="s">
        <v>33</v>
      </c>
      <c r="G4825" s="24">
        <v>2937</v>
      </c>
      <c r="H4825" s="24">
        <v>2844</v>
      </c>
    </row>
    <row r="4826" spans="1:8">
      <c r="A4826" s="24" t="str">
        <f t="shared" si="75"/>
        <v>2010_IBS_16</v>
      </c>
      <c r="B4826" s="24">
        <v>2010</v>
      </c>
      <c r="C4826" s="24" t="s">
        <v>186</v>
      </c>
      <c r="D4826" s="24" t="str">
        <f>VLOOKUP(C4826,'FHF LUT'!$A$5:$H$81,2,FALSE)</f>
        <v>Spruce Beetle</v>
      </c>
      <c r="E4826" s="24">
        <v>16</v>
      </c>
      <c r="F4826" s="24" t="s">
        <v>12</v>
      </c>
      <c r="G4826" s="24">
        <v>0</v>
      </c>
      <c r="H4826" s="24">
        <v>0</v>
      </c>
    </row>
    <row r="4827" spans="1:8">
      <c r="A4827" s="24" t="str">
        <f t="shared" si="75"/>
        <v>2010_IBS_17</v>
      </c>
      <c r="B4827" s="24">
        <v>2010</v>
      </c>
      <c r="C4827" s="24" t="s">
        <v>186</v>
      </c>
      <c r="D4827" s="24" t="str">
        <f>VLOOKUP(C4827,'FHF LUT'!$A$5:$H$81,2,FALSE)</f>
        <v>Spruce Beetle</v>
      </c>
      <c r="E4827" s="24">
        <v>17</v>
      </c>
      <c r="F4827" s="24" t="s">
        <v>32</v>
      </c>
      <c r="G4827" s="24">
        <v>8860</v>
      </c>
      <c r="H4827" s="24">
        <v>8860</v>
      </c>
    </row>
    <row r="4828" spans="1:8">
      <c r="A4828" s="24" t="str">
        <f t="shared" si="75"/>
        <v>2010_IBS_18</v>
      </c>
      <c r="B4828" s="24">
        <v>2010</v>
      </c>
      <c r="C4828" s="24" t="s">
        <v>186</v>
      </c>
      <c r="D4828" s="24" t="str">
        <f>VLOOKUP(C4828,'FHF LUT'!$A$5:$H$81,2,FALSE)</f>
        <v>Spruce Beetle</v>
      </c>
      <c r="E4828" s="24">
        <v>18</v>
      </c>
      <c r="F4828" s="24" t="s">
        <v>15</v>
      </c>
      <c r="G4828" s="24">
        <v>10933</v>
      </c>
      <c r="H4828" s="24">
        <v>9509</v>
      </c>
    </row>
    <row r="4829" spans="1:8">
      <c r="A4829" s="24" t="str">
        <f t="shared" si="75"/>
        <v>2010_IBS_20</v>
      </c>
      <c r="B4829" s="24">
        <v>2010</v>
      </c>
      <c r="C4829" s="24" t="s">
        <v>186</v>
      </c>
      <c r="D4829" s="24" t="str">
        <f>VLOOKUP(C4829,'FHF LUT'!$A$5:$H$81,2,FALSE)</f>
        <v>Spruce Beetle</v>
      </c>
      <c r="E4829" s="24">
        <v>20</v>
      </c>
      <c r="F4829" s="24" t="s">
        <v>6</v>
      </c>
      <c r="G4829" s="24">
        <v>0</v>
      </c>
      <c r="H4829" s="24">
        <v>0</v>
      </c>
    </row>
    <row r="4830" spans="1:8">
      <c r="A4830" s="24" t="str">
        <f t="shared" si="75"/>
        <v>2010_IBS_22</v>
      </c>
      <c r="B4830" s="24">
        <v>2010</v>
      </c>
      <c r="C4830" s="24" t="s">
        <v>186</v>
      </c>
      <c r="D4830" s="24" t="str">
        <f>VLOOKUP(C4830,'FHF LUT'!$A$5:$H$81,2,FALSE)</f>
        <v>Spruce Beetle</v>
      </c>
      <c r="E4830" s="24">
        <v>22</v>
      </c>
      <c r="F4830" s="24" t="s">
        <v>19</v>
      </c>
      <c r="G4830" s="24">
        <v>470</v>
      </c>
      <c r="H4830" s="24">
        <v>225</v>
      </c>
    </row>
    <row r="4831" spans="1:8">
      <c r="A4831" s="24" t="str">
        <f t="shared" si="75"/>
        <v>2010_IBS_23</v>
      </c>
      <c r="B4831" s="24">
        <v>2010</v>
      </c>
      <c r="C4831" s="24" t="s">
        <v>186</v>
      </c>
      <c r="D4831" s="24" t="str">
        <f>VLOOKUP(C4831,'FHF LUT'!$A$5:$H$81,2,FALSE)</f>
        <v>Spruce Beetle</v>
      </c>
      <c r="E4831" s="24">
        <v>23</v>
      </c>
      <c r="F4831" s="24" t="s">
        <v>27</v>
      </c>
      <c r="G4831" s="24">
        <v>120389</v>
      </c>
      <c r="H4831" s="24">
        <v>74494</v>
      </c>
    </row>
    <row r="4832" spans="1:8">
      <c r="A4832" s="24" t="str">
        <f t="shared" si="75"/>
        <v>2010_IBS_24</v>
      </c>
      <c r="B4832" s="24">
        <v>2010</v>
      </c>
      <c r="C4832" s="24" t="s">
        <v>186</v>
      </c>
      <c r="D4832" s="24" t="str">
        <f>VLOOKUP(C4832,'FHF LUT'!$A$5:$H$81,2,FALSE)</f>
        <v>Spruce Beetle</v>
      </c>
      <c r="E4832" s="24">
        <v>24</v>
      </c>
      <c r="F4832" s="24" t="s">
        <v>17</v>
      </c>
      <c r="G4832" s="24">
        <v>34</v>
      </c>
      <c r="H4832" s="24">
        <v>34</v>
      </c>
    </row>
    <row r="4833" spans="1:8">
      <c r="A4833" s="24" t="str">
        <f t="shared" si="75"/>
        <v>2010_IBS_25</v>
      </c>
      <c r="B4833" s="24">
        <v>2010</v>
      </c>
      <c r="C4833" s="24" t="s">
        <v>186</v>
      </c>
      <c r="D4833" s="24" t="str">
        <f>VLOOKUP(C4833,'FHF LUT'!$A$5:$H$81,2,FALSE)</f>
        <v>Spruce Beetle</v>
      </c>
      <c r="E4833" s="24">
        <v>25</v>
      </c>
      <c r="F4833" s="24" t="s">
        <v>23</v>
      </c>
      <c r="G4833" s="24">
        <v>0</v>
      </c>
      <c r="H4833" s="24">
        <v>0</v>
      </c>
    </row>
    <row r="4834" spans="1:8">
      <c r="A4834" s="24" t="str">
        <f t="shared" si="75"/>
        <v>2010_IBS_26</v>
      </c>
      <c r="B4834" s="24">
        <v>2010</v>
      </c>
      <c r="C4834" s="24" t="s">
        <v>186</v>
      </c>
      <c r="D4834" s="24" t="str">
        <f>VLOOKUP(C4834,'FHF LUT'!$A$5:$H$81,2,FALSE)</f>
        <v>Spruce Beetle</v>
      </c>
      <c r="E4834" s="24">
        <v>26</v>
      </c>
      <c r="F4834" s="24" t="s">
        <v>14</v>
      </c>
      <c r="G4834" s="24">
        <v>269</v>
      </c>
      <c r="H4834" s="24">
        <v>236</v>
      </c>
    </row>
    <row r="4835" spans="1:8">
      <c r="A4835" s="24" t="str">
        <f t="shared" si="75"/>
        <v>2010_IBS_27</v>
      </c>
      <c r="B4835" s="24">
        <v>2010</v>
      </c>
      <c r="C4835" s="24" t="s">
        <v>186</v>
      </c>
      <c r="D4835" s="24" t="str">
        <f>VLOOKUP(C4835,'FHF LUT'!$A$5:$H$81,2,FALSE)</f>
        <v>Spruce Beetle</v>
      </c>
      <c r="E4835" s="24">
        <v>27</v>
      </c>
      <c r="F4835" s="24" t="s">
        <v>21</v>
      </c>
      <c r="G4835" s="24">
        <v>0</v>
      </c>
      <c r="H4835" s="24">
        <v>0</v>
      </c>
    </row>
    <row r="4836" spans="1:8">
      <c r="A4836" s="24" t="str">
        <f t="shared" si="75"/>
        <v>2010_IBS_29</v>
      </c>
      <c r="B4836" s="24">
        <v>2010</v>
      </c>
      <c r="C4836" s="24" t="s">
        <v>186</v>
      </c>
      <c r="D4836" s="24" t="str">
        <f>VLOOKUP(C4836,'FHF LUT'!$A$5:$H$81,2,FALSE)</f>
        <v>Spruce Beetle</v>
      </c>
      <c r="E4836" s="24">
        <v>29</v>
      </c>
      <c r="F4836" s="24" t="s">
        <v>9</v>
      </c>
      <c r="G4836" s="24">
        <v>111532</v>
      </c>
      <c r="H4836" s="24">
        <v>111028</v>
      </c>
    </row>
    <row r="4837" spans="1:8">
      <c r="A4837" s="24" t="str">
        <f t="shared" si="75"/>
        <v>2010_IBS_30</v>
      </c>
      <c r="B4837" s="24">
        <v>2010</v>
      </c>
      <c r="C4837" s="24" t="s">
        <v>186</v>
      </c>
      <c r="D4837" s="24" t="str">
        <f>VLOOKUP(C4837,'FHF LUT'!$A$5:$H$81,2,FALSE)</f>
        <v>Spruce Beetle</v>
      </c>
      <c r="E4837" s="24">
        <v>30</v>
      </c>
      <c r="F4837" s="24" t="s">
        <v>35</v>
      </c>
      <c r="G4837" s="24">
        <v>0</v>
      </c>
      <c r="H4837" s="24">
        <v>0</v>
      </c>
    </row>
    <row r="4838" spans="1:8">
      <c r="A4838" s="24" t="str">
        <f t="shared" si="75"/>
        <v>2010_IBS_31</v>
      </c>
      <c r="B4838" s="24">
        <v>2010</v>
      </c>
      <c r="C4838" s="24" t="s">
        <v>186</v>
      </c>
      <c r="D4838" s="24" t="str">
        <f>VLOOKUP(C4838,'FHF LUT'!$A$5:$H$81,2,FALSE)</f>
        <v>Spruce Beetle</v>
      </c>
      <c r="E4838" s="24">
        <v>31</v>
      </c>
      <c r="F4838" s="24" t="s">
        <v>34</v>
      </c>
      <c r="G4838" s="24">
        <v>0</v>
      </c>
      <c r="H4838" s="24">
        <v>0</v>
      </c>
    </row>
    <row r="4839" spans="1:8">
      <c r="A4839" s="24" t="str">
        <f t="shared" si="75"/>
        <v>2010_IBS_38</v>
      </c>
      <c r="B4839" s="24">
        <v>2010</v>
      </c>
      <c r="C4839" s="24" t="s">
        <v>186</v>
      </c>
      <c r="D4839" s="24" t="str">
        <f>VLOOKUP(C4839,'FHF LUT'!$A$5:$H$81,2,FALSE)</f>
        <v>Spruce Beetle</v>
      </c>
      <c r="E4839" s="24">
        <v>38</v>
      </c>
      <c r="F4839" s="24" t="s">
        <v>8</v>
      </c>
      <c r="G4839" s="24">
        <v>0</v>
      </c>
      <c r="H4839" s="24">
        <v>0</v>
      </c>
    </row>
    <row r="4840" spans="1:8">
      <c r="A4840" s="24" t="str">
        <f t="shared" si="75"/>
        <v>2010_IBS_39</v>
      </c>
      <c r="B4840" s="24">
        <v>2010</v>
      </c>
      <c r="C4840" s="24" t="s">
        <v>186</v>
      </c>
      <c r="D4840" s="24" t="str">
        <f>VLOOKUP(C4840,'FHF LUT'!$A$5:$H$81,2,FALSE)</f>
        <v>Spruce Beetle</v>
      </c>
      <c r="E4840" s="24">
        <v>39</v>
      </c>
      <c r="F4840" s="24" t="s">
        <v>36</v>
      </c>
      <c r="G4840" s="24">
        <v>105</v>
      </c>
      <c r="H4840" s="24">
        <v>105</v>
      </c>
    </row>
    <row r="4841" spans="1:8">
      <c r="A4841" s="24" t="str">
        <f t="shared" si="75"/>
        <v>2010_IBS_40</v>
      </c>
      <c r="B4841" s="24">
        <v>2010</v>
      </c>
      <c r="C4841" s="24" t="s">
        <v>186</v>
      </c>
      <c r="D4841" s="24" t="str">
        <f>VLOOKUP(C4841,'FHF LUT'!$A$5:$H$81,2,FALSE)</f>
        <v>Spruce Beetle</v>
      </c>
      <c r="E4841" s="24">
        <v>40</v>
      </c>
      <c r="F4841" s="24" t="s">
        <v>31</v>
      </c>
      <c r="G4841" s="24">
        <v>0</v>
      </c>
      <c r="H4841" s="24">
        <v>0</v>
      </c>
    </row>
    <row r="4842" spans="1:8">
      <c r="A4842" s="24" t="str">
        <f t="shared" si="75"/>
        <v>2010_IBS_41</v>
      </c>
      <c r="B4842" s="24">
        <v>2010</v>
      </c>
      <c r="C4842" s="24" t="s">
        <v>186</v>
      </c>
      <c r="D4842" s="24" t="str">
        <f>VLOOKUP(C4842,'FHF LUT'!$A$5:$H$81,2,FALSE)</f>
        <v>Spruce Beetle</v>
      </c>
      <c r="E4842" s="24">
        <v>41</v>
      </c>
      <c r="F4842" s="24" t="s">
        <v>26</v>
      </c>
      <c r="G4842" s="24">
        <v>0</v>
      </c>
      <c r="H4842" s="24">
        <v>0</v>
      </c>
    </row>
    <row r="4843" spans="1:8">
      <c r="A4843" s="24" t="str">
        <f t="shared" si="75"/>
        <v>2010_IBS_43</v>
      </c>
      <c r="B4843" s="24">
        <v>2010</v>
      </c>
      <c r="C4843" s="24" t="s">
        <v>186</v>
      </c>
      <c r="D4843" s="24" t="str">
        <f>VLOOKUP(C4843,'FHF LUT'!$A$5:$H$81,2,FALSE)</f>
        <v>Spruce Beetle</v>
      </c>
      <c r="E4843" s="24">
        <v>43</v>
      </c>
      <c r="F4843" s="24" t="s">
        <v>20</v>
      </c>
      <c r="G4843" s="24">
        <v>0</v>
      </c>
      <c r="H4843" s="24">
        <v>0</v>
      </c>
    </row>
    <row r="4844" spans="1:8">
      <c r="A4844" s="24" t="str">
        <f t="shared" si="75"/>
        <v>2010_IBS_44</v>
      </c>
      <c r="B4844" s="24">
        <v>2010</v>
      </c>
      <c r="C4844" s="24" t="s">
        <v>186</v>
      </c>
      <c r="D4844" s="24" t="str">
        <f>VLOOKUP(C4844,'FHF LUT'!$A$5:$H$81,2,FALSE)</f>
        <v>Spruce Beetle</v>
      </c>
      <c r="E4844" s="24">
        <v>44</v>
      </c>
      <c r="F4844" s="24" t="s">
        <v>3</v>
      </c>
      <c r="G4844" s="24">
        <v>0</v>
      </c>
      <c r="H4844" s="24">
        <v>0</v>
      </c>
    </row>
    <row r="4845" spans="1:8">
      <c r="A4845" s="24" t="str">
        <f t="shared" si="75"/>
        <v>2010_IBS_45</v>
      </c>
      <c r="B4845" s="24">
        <v>2010</v>
      </c>
      <c r="C4845" s="24" t="s">
        <v>186</v>
      </c>
      <c r="D4845" s="24" t="str">
        <f>VLOOKUP(C4845,'FHF LUT'!$A$5:$H$81,2,FALSE)</f>
        <v>Spruce Beetle</v>
      </c>
      <c r="E4845" s="24">
        <v>45</v>
      </c>
      <c r="F4845" s="24" t="s">
        <v>5</v>
      </c>
      <c r="G4845" s="24">
        <v>0</v>
      </c>
      <c r="H4845" s="24">
        <v>0</v>
      </c>
    </row>
    <row r="4846" spans="1:8">
      <c r="A4846" s="24" t="str">
        <f t="shared" si="75"/>
        <v>2010_IBS_46</v>
      </c>
      <c r="B4846" s="24">
        <v>2010</v>
      </c>
      <c r="C4846" s="24" t="s">
        <v>186</v>
      </c>
      <c r="D4846" s="24" t="str">
        <f>VLOOKUP(C4846,'FHF LUT'!$A$5:$H$81,2,FALSE)</f>
        <v>Spruce Beetle</v>
      </c>
      <c r="E4846" s="24">
        <v>46</v>
      </c>
      <c r="F4846" s="24" t="s">
        <v>234</v>
      </c>
      <c r="G4846" s="24">
        <v>0</v>
      </c>
      <c r="H4846" s="24">
        <v>0</v>
      </c>
    </row>
    <row r="4847" spans="1:8">
      <c r="A4847" s="24" t="str">
        <f t="shared" si="75"/>
        <v>2010_IBS_47</v>
      </c>
      <c r="B4847" s="24">
        <v>2010</v>
      </c>
      <c r="C4847" s="24" t="s">
        <v>186</v>
      </c>
      <c r="D4847" s="24" t="str">
        <f>VLOOKUP(C4847,'FHF LUT'!$A$5:$H$81,2,FALSE)</f>
        <v>Spruce Beetle</v>
      </c>
      <c r="E4847" s="24">
        <v>47</v>
      </c>
      <c r="F4847" s="24" t="s">
        <v>233</v>
      </c>
      <c r="G4847" s="24">
        <v>0</v>
      </c>
      <c r="H4847" s="24">
        <v>0</v>
      </c>
    </row>
    <row r="4848" spans="1:8">
      <c r="A4848" s="24" t="str">
        <f t="shared" si="75"/>
        <v>2010_IBS_48</v>
      </c>
      <c r="B4848" s="24">
        <v>2010</v>
      </c>
      <c r="C4848" s="24" t="s">
        <v>186</v>
      </c>
      <c r="D4848" s="24" t="str">
        <f>VLOOKUP(C4848,'FHF LUT'!$A$5:$H$81,2,FALSE)</f>
        <v>Spruce Beetle</v>
      </c>
      <c r="E4848" s="24">
        <v>48</v>
      </c>
      <c r="F4848" s="24" t="s">
        <v>235</v>
      </c>
      <c r="G4848" s="24">
        <v>0</v>
      </c>
      <c r="H4848" s="24">
        <v>0</v>
      </c>
    </row>
    <row r="4849" spans="1:8">
      <c r="A4849" s="24" t="str">
        <f t="shared" si="75"/>
        <v>2010_IDT_1</v>
      </c>
      <c r="B4849" s="24">
        <v>2010</v>
      </c>
      <c r="C4849" s="24" t="s">
        <v>193</v>
      </c>
      <c r="D4849" s="24" t="str">
        <f>VLOOKUP(C4849,'FHF LUT'!$A$5:$H$81,2,FALSE)</f>
        <v>Douglas-fir Tussock Moth</v>
      </c>
      <c r="E4849" s="24">
        <v>1</v>
      </c>
      <c r="F4849" s="24" t="s">
        <v>10</v>
      </c>
      <c r="G4849" s="24">
        <v>0</v>
      </c>
      <c r="H4849" s="24">
        <v>0</v>
      </c>
    </row>
    <row r="4850" spans="1:8">
      <c r="A4850" s="24" t="str">
        <f t="shared" si="75"/>
        <v>2010_IDT_2</v>
      </c>
      <c r="B4850" s="24">
        <v>2010</v>
      </c>
      <c r="C4850" s="24" t="s">
        <v>193</v>
      </c>
      <c r="D4850" s="24" t="str">
        <f>VLOOKUP(C4850,'FHF LUT'!$A$5:$H$81,2,FALSE)</f>
        <v>Douglas-fir Tussock Moth</v>
      </c>
      <c r="E4850" s="24">
        <v>2</v>
      </c>
      <c r="F4850" s="24" t="s">
        <v>22</v>
      </c>
      <c r="G4850" s="24">
        <v>0</v>
      </c>
      <c r="H4850" s="24">
        <v>0</v>
      </c>
    </row>
    <row r="4851" spans="1:8">
      <c r="A4851" s="24" t="str">
        <f t="shared" si="75"/>
        <v>2010_IDT_3</v>
      </c>
      <c r="B4851" s="24">
        <v>2010</v>
      </c>
      <c r="C4851" s="24" t="s">
        <v>193</v>
      </c>
      <c r="D4851" s="24" t="str">
        <f>VLOOKUP(C4851,'FHF LUT'!$A$5:$H$81,2,FALSE)</f>
        <v>Douglas-fir Tussock Moth</v>
      </c>
      <c r="E4851" s="24">
        <v>3</v>
      </c>
      <c r="F4851" s="24" t="s">
        <v>13</v>
      </c>
      <c r="G4851" s="24">
        <v>0</v>
      </c>
      <c r="H4851" s="24">
        <v>0</v>
      </c>
    </row>
    <row r="4852" spans="1:8">
      <c r="A4852" s="24" t="str">
        <f t="shared" si="75"/>
        <v>2010_IDT_4</v>
      </c>
      <c r="B4852" s="24">
        <v>2010</v>
      </c>
      <c r="C4852" s="24" t="s">
        <v>193</v>
      </c>
      <c r="D4852" s="24" t="str">
        <f>VLOOKUP(C4852,'FHF LUT'!$A$5:$H$81,2,FALSE)</f>
        <v>Douglas-fir Tussock Moth</v>
      </c>
      <c r="E4852" s="24">
        <v>4</v>
      </c>
      <c r="F4852" s="24" t="s">
        <v>28</v>
      </c>
      <c r="G4852" s="24">
        <v>0</v>
      </c>
      <c r="H4852" s="24">
        <v>0</v>
      </c>
    </row>
    <row r="4853" spans="1:8">
      <c r="A4853" s="24" t="str">
        <f t="shared" si="75"/>
        <v>2010_IDT_5</v>
      </c>
      <c r="B4853" s="24">
        <v>2010</v>
      </c>
      <c r="C4853" s="24" t="s">
        <v>193</v>
      </c>
      <c r="D4853" s="24" t="str">
        <f>VLOOKUP(C4853,'FHF LUT'!$A$5:$H$81,2,FALSE)</f>
        <v>Douglas-fir Tussock Moth</v>
      </c>
      <c r="E4853" s="24">
        <v>5</v>
      </c>
      <c r="F4853" s="24" t="s">
        <v>16</v>
      </c>
      <c r="G4853" s="24">
        <v>0</v>
      </c>
      <c r="H4853" s="24">
        <v>0</v>
      </c>
    </row>
    <row r="4854" spans="1:8">
      <c r="A4854" s="24" t="str">
        <f t="shared" si="75"/>
        <v>2010_IDT_7</v>
      </c>
      <c r="B4854" s="24">
        <v>2010</v>
      </c>
      <c r="C4854" s="24" t="s">
        <v>193</v>
      </c>
      <c r="D4854" s="24" t="str">
        <f>VLOOKUP(C4854,'FHF LUT'!$A$5:$H$81,2,FALSE)</f>
        <v>Douglas-fir Tussock Moth</v>
      </c>
      <c r="E4854" s="24">
        <v>7</v>
      </c>
      <c r="F4854" s="24" t="s">
        <v>25</v>
      </c>
      <c r="G4854" s="24">
        <v>0</v>
      </c>
      <c r="H4854" s="24">
        <v>0</v>
      </c>
    </row>
    <row r="4855" spans="1:8">
      <c r="A4855" s="24" t="str">
        <f t="shared" si="75"/>
        <v>2010_IDT_8</v>
      </c>
      <c r="B4855" s="24">
        <v>2010</v>
      </c>
      <c r="C4855" s="24" t="s">
        <v>193</v>
      </c>
      <c r="D4855" s="24" t="str">
        <f>VLOOKUP(C4855,'FHF LUT'!$A$5:$H$81,2,FALSE)</f>
        <v>Douglas-fir Tussock Moth</v>
      </c>
      <c r="E4855" s="24">
        <v>8</v>
      </c>
      <c r="F4855" s="24" t="s">
        <v>29</v>
      </c>
      <c r="G4855" s="24">
        <v>0</v>
      </c>
      <c r="H4855" s="24">
        <v>0</v>
      </c>
    </row>
    <row r="4856" spans="1:8">
      <c r="A4856" s="24" t="str">
        <f t="shared" si="75"/>
        <v>2010_IDT_9</v>
      </c>
      <c r="B4856" s="24">
        <v>2010</v>
      </c>
      <c r="C4856" s="24" t="s">
        <v>193</v>
      </c>
      <c r="D4856" s="24" t="str">
        <f>VLOOKUP(C4856,'FHF LUT'!$A$5:$H$81,2,FALSE)</f>
        <v>Douglas-fir Tussock Moth</v>
      </c>
      <c r="E4856" s="24">
        <v>9</v>
      </c>
      <c r="F4856" s="24" t="s">
        <v>7</v>
      </c>
      <c r="G4856" s="24">
        <v>0</v>
      </c>
      <c r="H4856" s="24">
        <v>0</v>
      </c>
    </row>
    <row r="4857" spans="1:8">
      <c r="A4857" s="24" t="str">
        <f t="shared" si="75"/>
        <v>2010_IDT_10</v>
      </c>
      <c r="B4857" s="24">
        <v>2010</v>
      </c>
      <c r="C4857" s="24" t="s">
        <v>193</v>
      </c>
      <c r="D4857" s="24" t="str">
        <f>VLOOKUP(C4857,'FHF LUT'!$A$5:$H$81,2,FALSE)</f>
        <v>Douglas-fir Tussock Moth</v>
      </c>
      <c r="E4857" s="24">
        <v>10</v>
      </c>
      <c r="F4857" s="24" t="s">
        <v>18</v>
      </c>
      <c r="G4857" s="24">
        <v>0</v>
      </c>
      <c r="H4857" s="24">
        <v>0</v>
      </c>
    </row>
    <row r="4858" spans="1:8">
      <c r="A4858" s="24" t="str">
        <f t="shared" si="75"/>
        <v>2010_IDT_11</v>
      </c>
      <c r="B4858" s="24">
        <v>2010</v>
      </c>
      <c r="C4858" s="24" t="s">
        <v>193</v>
      </c>
      <c r="D4858" s="24" t="str">
        <f>VLOOKUP(C4858,'FHF LUT'!$A$5:$H$81,2,FALSE)</f>
        <v>Douglas-fir Tussock Moth</v>
      </c>
      <c r="E4858" s="24">
        <v>11</v>
      </c>
      <c r="F4858" s="24" t="s">
        <v>4</v>
      </c>
      <c r="G4858" s="24">
        <v>89809</v>
      </c>
      <c r="H4858" s="24">
        <v>89429</v>
      </c>
    </row>
    <row r="4859" spans="1:8">
      <c r="A4859" s="24" t="str">
        <f t="shared" si="75"/>
        <v>2010_IDT_12</v>
      </c>
      <c r="B4859" s="24">
        <v>2010</v>
      </c>
      <c r="C4859" s="24" t="s">
        <v>193</v>
      </c>
      <c r="D4859" s="24" t="str">
        <f>VLOOKUP(C4859,'FHF LUT'!$A$5:$H$81,2,FALSE)</f>
        <v>Douglas-fir Tussock Moth</v>
      </c>
      <c r="E4859" s="24">
        <v>12</v>
      </c>
      <c r="F4859" s="24" t="s">
        <v>11</v>
      </c>
      <c r="G4859" s="24">
        <v>0</v>
      </c>
      <c r="H4859" s="24">
        <v>0</v>
      </c>
    </row>
    <row r="4860" spans="1:8">
      <c r="A4860" s="24" t="str">
        <f t="shared" si="75"/>
        <v>2010_IDT_13</v>
      </c>
      <c r="B4860" s="24">
        <v>2010</v>
      </c>
      <c r="C4860" s="24" t="s">
        <v>193</v>
      </c>
      <c r="D4860" s="24" t="str">
        <f>VLOOKUP(C4860,'FHF LUT'!$A$5:$H$81,2,FALSE)</f>
        <v>Douglas-fir Tussock Moth</v>
      </c>
      <c r="E4860" s="24">
        <v>13</v>
      </c>
      <c r="F4860" s="24" t="s">
        <v>24</v>
      </c>
      <c r="G4860" s="24">
        <v>0</v>
      </c>
      <c r="H4860" s="24">
        <v>0</v>
      </c>
    </row>
    <row r="4861" spans="1:8">
      <c r="A4861" s="24" t="str">
        <f t="shared" si="75"/>
        <v>2010_IDT_14</v>
      </c>
      <c r="B4861" s="24">
        <v>2010</v>
      </c>
      <c r="C4861" s="24" t="s">
        <v>193</v>
      </c>
      <c r="D4861" s="24" t="str">
        <f>VLOOKUP(C4861,'FHF LUT'!$A$5:$H$81,2,FALSE)</f>
        <v>Douglas-fir Tussock Moth</v>
      </c>
      <c r="E4861" s="24">
        <v>14</v>
      </c>
      <c r="F4861" s="24" t="s">
        <v>30</v>
      </c>
      <c r="G4861" s="24">
        <v>0</v>
      </c>
      <c r="H4861" s="24">
        <v>0</v>
      </c>
    </row>
    <row r="4862" spans="1:8">
      <c r="A4862" s="24" t="str">
        <f t="shared" si="75"/>
        <v>2010_IDT_15</v>
      </c>
      <c r="B4862" s="24">
        <v>2010</v>
      </c>
      <c r="C4862" s="24" t="s">
        <v>193</v>
      </c>
      <c r="D4862" s="24" t="str">
        <f>VLOOKUP(C4862,'FHF LUT'!$A$5:$H$81,2,FALSE)</f>
        <v>Douglas-fir Tussock Moth</v>
      </c>
      <c r="E4862" s="24">
        <v>15</v>
      </c>
      <c r="F4862" s="24" t="s">
        <v>33</v>
      </c>
      <c r="G4862" s="24">
        <v>3284</v>
      </c>
      <c r="H4862" s="24">
        <v>3284</v>
      </c>
    </row>
    <row r="4863" spans="1:8">
      <c r="A4863" s="24" t="str">
        <f t="shared" si="75"/>
        <v>2010_IDT_16</v>
      </c>
      <c r="B4863" s="24">
        <v>2010</v>
      </c>
      <c r="C4863" s="24" t="s">
        <v>193</v>
      </c>
      <c r="D4863" s="24" t="str">
        <f>VLOOKUP(C4863,'FHF LUT'!$A$5:$H$81,2,FALSE)</f>
        <v>Douglas-fir Tussock Moth</v>
      </c>
      <c r="E4863" s="24">
        <v>16</v>
      </c>
      <c r="F4863" s="24" t="s">
        <v>12</v>
      </c>
      <c r="G4863" s="24">
        <v>0</v>
      </c>
      <c r="H4863" s="24">
        <v>0</v>
      </c>
    </row>
    <row r="4864" spans="1:8">
      <c r="A4864" s="24" t="str">
        <f t="shared" si="75"/>
        <v>2010_IDT_17</v>
      </c>
      <c r="B4864" s="24">
        <v>2010</v>
      </c>
      <c r="C4864" s="24" t="s">
        <v>193</v>
      </c>
      <c r="D4864" s="24" t="str">
        <f>VLOOKUP(C4864,'FHF LUT'!$A$5:$H$81,2,FALSE)</f>
        <v>Douglas-fir Tussock Moth</v>
      </c>
      <c r="E4864" s="24">
        <v>17</v>
      </c>
      <c r="F4864" s="24" t="s">
        <v>32</v>
      </c>
      <c r="G4864" s="24">
        <v>0</v>
      </c>
      <c r="H4864" s="24">
        <v>0</v>
      </c>
    </row>
    <row r="4865" spans="1:8">
      <c r="A4865" s="24" t="str">
        <f t="shared" si="75"/>
        <v>2010_IDT_18</v>
      </c>
      <c r="B4865" s="24">
        <v>2010</v>
      </c>
      <c r="C4865" s="24" t="s">
        <v>193</v>
      </c>
      <c r="D4865" s="24" t="str">
        <f>VLOOKUP(C4865,'FHF LUT'!$A$5:$H$81,2,FALSE)</f>
        <v>Douglas-fir Tussock Moth</v>
      </c>
      <c r="E4865" s="24">
        <v>18</v>
      </c>
      <c r="F4865" s="24" t="s">
        <v>15</v>
      </c>
      <c r="G4865" s="24">
        <v>0</v>
      </c>
      <c r="H4865" s="24">
        <v>0</v>
      </c>
    </row>
    <row r="4866" spans="1:8">
      <c r="A4866" s="24" t="str">
        <f t="shared" si="75"/>
        <v>2010_IDT_20</v>
      </c>
      <c r="B4866" s="24">
        <v>2010</v>
      </c>
      <c r="C4866" s="24" t="s">
        <v>193</v>
      </c>
      <c r="D4866" s="24" t="str">
        <f>VLOOKUP(C4866,'FHF LUT'!$A$5:$H$81,2,FALSE)</f>
        <v>Douglas-fir Tussock Moth</v>
      </c>
      <c r="E4866" s="24">
        <v>20</v>
      </c>
      <c r="F4866" s="24" t="s">
        <v>6</v>
      </c>
      <c r="G4866" s="24">
        <v>0</v>
      </c>
      <c r="H4866" s="24">
        <v>0</v>
      </c>
    </row>
    <row r="4867" spans="1:8">
      <c r="A4867" s="24" t="str">
        <f t="shared" ref="A4867:A4930" si="76">CONCATENATE(B4867,"_",C4867,"_",E4867)</f>
        <v>2010_IDT_22</v>
      </c>
      <c r="B4867" s="24">
        <v>2010</v>
      </c>
      <c r="C4867" s="24" t="s">
        <v>193</v>
      </c>
      <c r="D4867" s="24" t="str">
        <f>VLOOKUP(C4867,'FHF LUT'!$A$5:$H$81,2,FALSE)</f>
        <v>Douglas-fir Tussock Moth</v>
      </c>
      <c r="E4867" s="24">
        <v>22</v>
      </c>
      <c r="F4867" s="24" t="s">
        <v>19</v>
      </c>
      <c r="G4867" s="24">
        <v>4835</v>
      </c>
      <c r="H4867" s="24">
        <v>4835</v>
      </c>
    </row>
    <row r="4868" spans="1:8">
      <c r="A4868" s="24" t="str">
        <f t="shared" si="76"/>
        <v>2010_IDT_23</v>
      </c>
      <c r="B4868" s="24">
        <v>2010</v>
      </c>
      <c r="C4868" s="24" t="s">
        <v>193</v>
      </c>
      <c r="D4868" s="24" t="str">
        <f>VLOOKUP(C4868,'FHF LUT'!$A$5:$H$81,2,FALSE)</f>
        <v>Douglas-fir Tussock Moth</v>
      </c>
      <c r="E4868" s="24">
        <v>23</v>
      </c>
      <c r="F4868" s="24" t="s">
        <v>27</v>
      </c>
      <c r="G4868" s="24">
        <v>0</v>
      </c>
      <c r="H4868" s="24">
        <v>0</v>
      </c>
    </row>
    <row r="4869" spans="1:8">
      <c r="A4869" s="24" t="str">
        <f t="shared" si="76"/>
        <v>2010_IDT_24</v>
      </c>
      <c r="B4869" s="24">
        <v>2010</v>
      </c>
      <c r="C4869" s="24" t="s">
        <v>193</v>
      </c>
      <c r="D4869" s="24" t="str">
        <f>VLOOKUP(C4869,'FHF LUT'!$A$5:$H$81,2,FALSE)</f>
        <v>Douglas-fir Tussock Moth</v>
      </c>
      <c r="E4869" s="24">
        <v>24</v>
      </c>
      <c r="F4869" s="24" t="s">
        <v>17</v>
      </c>
      <c r="G4869" s="24">
        <v>0</v>
      </c>
      <c r="H4869" s="24">
        <v>0</v>
      </c>
    </row>
    <row r="4870" spans="1:8">
      <c r="A4870" s="24" t="str">
        <f t="shared" si="76"/>
        <v>2010_IDT_25</v>
      </c>
      <c r="B4870" s="24">
        <v>2010</v>
      </c>
      <c r="C4870" s="24" t="s">
        <v>193</v>
      </c>
      <c r="D4870" s="24" t="str">
        <f>VLOOKUP(C4870,'FHF LUT'!$A$5:$H$81,2,FALSE)</f>
        <v>Douglas-fir Tussock Moth</v>
      </c>
      <c r="E4870" s="24">
        <v>25</v>
      </c>
      <c r="F4870" s="24" t="s">
        <v>23</v>
      </c>
      <c r="G4870" s="24">
        <v>0</v>
      </c>
      <c r="H4870" s="24">
        <v>0</v>
      </c>
    </row>
    <row r="4871" spans="1:8">
      <c r="A4871" s="24" t="str">
        <f t="shared" si="76"/>
        <v>2010_IDT_26</v>
      </c>
      <c r="B4871" s="24">
        <v>2010</v>
      </c>
      <c r="C4871" s="24" t="s">
        <v>193</v>
      </c>
      <c r="D4871" s="24" t="str">
        <f>VLOOKUP(C4871,'FHF LUT'!$A$5:$H$81,2,FALSE)</f>
        <v>Douglas-fir Tussock Moth</v>
      </c>
      <c r="E4871" s="24">
        <v>26</v>
      </c>
      <c r="F4871" s="24" t="s">
        <v>14</v>
      </c>
      <c r="G4871" s="24">
        <v>0</v>
      </c>
      <c r="H4871" s="24">
        <v>0</v>
      </c>
    </row>
    <row r="4872" spans="1:8">
      <c r="A4872" s="24" t="str">
        <f t="shared" si="76"/>
        <v>2010_IDT_27</v>
      </c>
      <c r="B4872" s="24">
        <v>2010</v>
      </c>
      <c r="C4872" s="24" t="s">
        <v>193</v>
      </c>
      <c r="D4872" s="24" t="str">
        <f>VLOOKUP(C4872,'FHF LUT'!$A$5:$H$81,2,FALSE)</f>
        <v>Douglas-fir Tussock Moth</v>
      </c>
      <c r="E4872" s="24">
        <v>27</v>
      </c>
      <c r="F4872" s="24" t="s">
        <v>21</v>
      </c>
      <c r="G4872" s="24">
        <v>0</v>
      </c>
      <c r="H4872" s="24">
        <v>0</v>
      </c>
    </row>
    <row r="4873" spans="1:8">
      <c r="A4873" s="24" t="str">
        <f t="shared" si="76"/>
        <v>2010_IDT_29</v>
      </c>
      <c r="B4873" s="24">
        <v>2010</v>
      </c>
      <c r="C4873" s="24" t="s">
        <v>193</v>
      </c>
      <c r="D4873" s="24" t="str">
        <f>VLOOKUP(C4873,'FHF LUT'!$A$5:$H$81,2,FALSE)</f>
        <v>Douglas-fir Tussock Moth</v>
      </c>
      <c r="E4873" s="24">
        <v>29</v>
      </c>
      <c r="F4873" s="24" t="s">
        <v>9</v>
      </c>
      <c r="G4873" s="24">
        <v>0</v>
      </c>
      <c r="H4873" s="24">
        <v>0</v>
      </c>
    </row>
    <row r="4874" spans="1:8">
      <c r="A4874" s="24" t="str">
        <f t="shared" si="76"/>
        <v>2010_IDT_30</v>
      </c>
      <c r="B4874" s="24">
        <v>2010</v>
      </c>
      <c r="C4874" s="24" t="s">
        <v>193</v>
      </c>
      <c r="D4874" s="24" t="str">
        <f>VLOOKUP(C4874,'FHF LUT'!$A$5:$H$81,2,FALSE)</f>
        <v>Douglas-fir Tussock Moth</v>
      </c>
      <c r="E4874" s="24">
        <v>30</v>
      </c>
      <c r="F4874" s="24" t="s">
        <v>35</v>
      </c>
      <c r="G4874" s="24">
        <v>0</v>
      </c>
      <c r="H4874" s="24">
        <v>0</v>
      </c>
    </row>
    <row r="4875" spans="1:8">
      <c r="A4875" s="24" t="str">
        <f t="shared" si="76"/>
        <v>2010_IDT_31</v>
      </c>
      <c r="B4875" s="24">
        <v>2010</v>
      </c>
      <c r="C4875" s="24" t="s">
        <v>193</v>
      </c>
      <c r="D4875" s="24" t="str">
        <f>VLOOKUP(C4875,'FHF LUT'!$A$5:$H$81,2,FALSE)</f>
        <v>Douglas-fir Tussock Moth</v>
      </c>
      <c r="E4875" s="24">
        <v>31</v>
      </c>
      <c r="F4875" s="24" t="s">
        <v>34</v>
      </c>
      <c r="G4875" s="24">
        <v>0</v>
      </c>
      <c r="H4875" s="24">
        <v>0</v>
      </c>
    </row>
    <row r="4876" spans="1:8">
      <c r="A4876" s="24" t="str">
        <f t="shared" si="76"/>
        <v>2010_IDT_38</v>
      </c>
      <c r="B4876" s="24">
        <v>2010</v>
      </c>
      <c r="C4876" s="24" t="s">
        <v>193</v>
      </c>
      <c r="D4876" s="24" t="str">
        <f>VLOOKUP(C4876,'FHF LUT'!$A$5:$H$81,2,FALSE)</f>
        <v>Douglas-fir Tussock Moth</v>
      </c>
      <c r="E4876" s="24">
        <v>38</v>
      </c>
      <c r="F4876" s="24" t="s">
        <v>8</v>
      </c>
      <c r="G4876" s="24">
        <v>0</v>
      </c>
      <c r="H4876" s="24">
        <v>0</v>
      </c>
    </row>
    <row r="4877" spans="1:8">
      <c r="A4877" s="24" t="str">
        <f t="shared" si="76"/>
        <v>2010_IDT_39</v>
      </c>
      <c r="B4877" s="24">
        <v>2010</v>
      </c>
      <c r="C4877" s="24" t="s">
        <v>193</v>
      </c>
      <c r="D4877" s="24" t="str">
        <f>VLOOKUP(C4877,'FHF LUT'!$A$5:$H$81,2,FALSE)</f>
        <v>Douglas-fir Tussock Moth</v>
      </c>
      <c r="E4877" s="24">
        <v>39</v>
      </c>
      <c r="F4877" s="24" t="s">
        <v>36</v>
      </c>
      <c r="G4877" s="24">
        <v>0</v>
      </c>
      <c r="H4877" s="24">
        <v>0</v>
      </c>
    </row>
    <row r="4878" spans="1:8">
      <c r="A4878" s="24" t="str">
        <f t="shared" si="76"/>
        <v>2010_IDT_40</v>
      </c>
      <c r="B4878" s="24">
        <v>2010</v>
      </c>
      <c r="C4878" s="24" t="s">
        <v>193</v>
      </c>
      <c r="D4878" s="24" t="str">
        <f>VLOOKUP(C4878,'FHF LUT'!$A$5:$H$81,2,FALSE)</f>
        <v>Douglas-fir Tussock Moth</v>
      </c>
      <c r="E4878" s="24">
        <v>40</v>
      </c>
      <c r="F4878" s="24" t="s">
        <v>31</v>
      </c>
      <c r="G4878" s="24">
        <v>0</v>
      </c>
      <c r="H4878" s="24">
        <v>0</v>
      </c>
    </row>
    <row r="4879" spans="1:8">
      <c r="A4879" s="24" t="str">
        <f t="shared" si="76"/>
        <v>2010_IDT_41</v>
      </c>
      <c r="B4879" s="24">
        <v>2010</v>
      </c>
      <c r="C4879" s="24" t="s">
        <v>193</v>
      </c>
      <c r="D4879" s="24" t="str">
        <f>VLOOKUP(C4879,'FHF LUT'!$A$5:$H$81,2,FALSE)</f>
        <v>Douglas-fir Tussock Moth</v>
      </c>
      <c r="E4879" s="24">
        <v>41</v>
      </c>
      <c r="F4879" s="24" t="s">
        <v>26</v>
      </c>
      <c r="G4879" s="24">
        <v>0</v>
      </c>
      <c r="H4879" s="24">
        <v>0</v>
      </c>
    </row>
    <row r="4880" spans="1:8">
      <c r="A4880" s="24" t="str">
        <f t="shared" si="76"/>
        <v>2010_IDT_43</v>
      </c>
      <c r="B4880" s="24">
        <v>2010</v>
      </c>
      <c r="C4880" s="24" t="s">
        <v>193</v>
      </c>
      <c r="D4880" s="24" t="str">
        <f>VLOOKUP(C4880,'FHF LUT'!$A$5:$H$81,2,FALSE)</f>
        <v>Douglas-fir Tussock Moth</v>
      </c>
      <c r="E4880" s="24">
        <v>43</v>
      </c>
      <c r="F4880" s="24" t="s">
        <v>20</v>
      </c>
      <c r="G4880" s="24">
        <v>0</v>
      </c>
      <c r="H4880" s="24">
        <v>0</v>
      </c>
    </row>
    <row r="4881" spans="1:8">
      <c r="A4881" s="24" t="str">
        <f t="shared" si="76"/>
        <v>2010_IDT_44</v>
      </c>
      <c r="B4881" s="24">
        <v>2010</v>
      </c>
      <c r="C4881" s="24" t="s">
        <v>193</v>
      </c>
      <c r="D4881" s="24" t="str">
        <f>VLOOKUP(C4881,'FHF LUT'!$A$5:$H$81,2,FALSE)</f>
        <v>Douglas-fir Tussock Moth</v>
      </c>
      <c r="E4881" s="24">
        <v>44</v>
      </c>
      <c r="F4881" s="24" t="s">
        <v>3</v>
      </c>
      <c r="G4881" s="24">
        <v>0</v>
      </c>
      <c r="H4881" s="24">
        <v>0</v>
      </c>
    </row>
    <row r="4882" spans="1:8">
      <c r="A4882" s="24" t="str">
        <f t="shared" si="76"/>
        <v>2010_IDT_45</v>
      </c>
      <c r="B4882" s="24">
        <v>2010</v>
      </c>
      <c r="C4882" s="24" t="s">
        <v>193</v>
      </c>
      <c r="D4882" s="24" t="str">
        <f>VLOOKUP(C4882,'FHF LUT'!$A$5:$H$81,2,FALSE)</f>
        <v>Douglas-fir Tussock Moth</v>
      </c>
      <c r="E4882" s="24">
        <v>45</v>
      </c>
      <c r="F4882" s="24" t="s">
        <v>5</v>
      </c>
      <c r="G4882" s="24">
        <v>0</v>
      </c>
      <c r="H4882" s="24">
        <v>0</v>
      </c>
    </row>
    <row r="4883" spans="1:8">
      <c r="A4883" s="24" t="str">
        <f t="shared" si="76"/>
        <v>2010_IDT_46</v>
      </c>
      <c r="B4883" s="24">
        <v>2010</v>
      </c>
      <c r="C4883" s="24" t="s">
        <v>193</v>
      </c>
      <c r="D4883" s="24" t="str">
        <f>VLOOKUP(C4883,'FHF LUT'!$A$5:$H$81,2,FALSE)</f>
        <v>Douglas-fir Tussock Moth</v>
      </c>
      <c r="E4883" s="24">
        <v>46</v>
      </c>
      <c r="F4883" s="24" t="s">
        <v>234</v>
      </c>
      <c r="G4883" s="24">
        <v>0</v>
      </c>
      <c r="H4883" s="24">
        <v>0</v>
      </c>
    </row>
    <row r="4884" spans="1:8">
      <c r="A4884" s="24" t="str">
        <f t="shared" si="76"/>
        <v>2010_IDT_47</v>
      </c>
      <c r="B4884" s="24">
        <v>2010</v>
      </c>
      <c r="C4884" s="24" t="s">
        <v>193</v>
      </c>
      <c r="D4884" s="24" t="str">
        <f>VLOOKUP(C4884,'FHF LUT'!$A$5:$H$81,2,FALSE)</f>
        <v>Douglas-fir Tussock Moth</v>
      </c>
      <c r="E4884" s="24">
        <v>47</v>
      </c>
      <c r="F4884" s="24" t="s">
        <v>233</v>
      </c>
      <c r="G4884" s="24">
        <v>0</v>
      </c>
      <c r="H4884" s="24">
        <v>0</v>
      </c>
    </row>
    <row r="4885" spans="1:8">
      <c r="A4885" s="24" t="str">
        <f t="shared" si="76"/>
        <v>2010_IDT_48</v>
      </c>
      <c r="B4885" s="24">
        <v>2010</v>
      </c>
      <c r="C4885" s="24" t="s">
        <v>193</v>
      </c>
      <c r="D4885" s="24" t="str">
        <f>VLOOKUP(C4885,'FHF LUT'!$A$5:$H$81,2,FALSE)</f>
        <v>Douglas-fir Tussock Moth</v>
      </c>
      <c r="E4885" s="24">
        <v>48</v>
      </c>
      <c r="F4885" s="24" t="s">
        <v>235</v>
      </c>
      <c r="G4885" s="24">
        <v>0</v>
      </c>
      <c r="H4885" s="24">
        <v>0</v>
      </c>
    </row>
    <row r="4886" spans="1:8">
      <c r="A4886" s="24" t="str">
        <f t="shared" si="76"/>
        <v>2010_NB_1</v>
      </c>
      <c r="B4886" s="24">
        <v>2010</v>
      </c>
      <c r="C4886" s="24" t="s">
        <v>188</v>
      </c>
      <c r="D4886" s="24" t="str">
        <f>VLOOKUP(C4886,'FHF LUT'!$A$5:$H$81,2,FALSE)</f>
        <v>Fire</v>
      </c>
      <c r="E4886" s="24">
        <v>1</v>
      </c>
      <c r="F4886" s="24" t="s">
        <v>10</v>
      </c>
      <c r="G4886" s="24">
        <v>167</v>
      </c>
      <c r="H4886" s="24">
        <v>167</v>
      </c>
    </row>
    <row r="4887" spans="1:8">
      <c r="A4887" s="24" t="str">
        <f t="shared" si="76"/>
        <v>2010_NB_2</v>
      </c>
      <c r="B4887" s="24">
        <v>2010</v>
      </c>
      <c r="C4887" s="24" t="s">
        <v>188</v>
      </c>
      <c r="D4887" s="24" t="str">
        <f>VLOOKUP(C4887,'FHF LUT'!$A$5:$H$81,2,FALSE)</f>
        <v>Fire</v>
      </c>
      <c r="E4887" s="24">
        <v>2</v>
      </c>
      <c r="F4887" s="24" t="s">
        <v>22</v>
      </c>
      <c r="G4887" s="24">
        <v>0</v>
      </c>
      <c r="H4887" s="24">
        <v>0</v>
      </c>
    </row>
    <row r="4888" spans="1:8">
      <c r="A4888" s="24" t="str">
        <f t="shared" si="76"/>
        <v>2010_NB_3</v>
      </c>
      <c r="B4888" s="24">
        <v>2010</v>
      </c>
      <c r="C4888" s="24" t="s">
        <v>188</v>
      </c>
      <c r="D4888" s="24" t="str">
        <f>VLOOKUP(C4888,'FHF LUT'!$A$5:$H$81,2,FALSE)</f>
        <v>Fire</v>
      </c>
      <c r="E4888" s="24">
        <v>3</v>
      </c>
      <c r="F4888" s="24" t="s">
        <v>13</v>
      </c>
      <c r="G4888" s="24">
        <v>0</v>
      </c>
      <c r="H4888" s="24">
        <v>0</v>
      </c>
    </row>
    <row r="4889" spans="1:8">
      <c r="A4889" s="24" t="str">
        <f t="shared" si="76"/>
        <v>2010_NB_4</v>
      </c>
      <c r="B4889" s="24">
        <v>2010</v>
      </c>
      <c r="C4889" s="24" t="s">
        <v>188</v>
      </c>
      <c r="D4889" s="24" t="str">
        <f>VLOOKUP(C4889,'FHF LUT'!$A$5:$H$81,2,FALSE)</f>
        <v>Fire</v>
      </c>
      <c r="E4889" s="24">
        <v>4</v>
      </c>
      <c r="F4889" s="24" t="s">
        <v>28</v>
      </c>
      <c r="G4889" s="24">
        <v>70550</v>
      </c>
      <c r="H4889" s="24">
        <v>70550</v>
      </c>
    </row>
    <row r="4890" spans="1:8">
      <c r="A4890" s="24" t="str">
        <f t="shared" si="76"/>
        <v>2010_NB_5</v>
      </c>
      <c r="B4890" s="24">
        <v>2010</v>
      </c>
      <c r="C4890" s="24" t="s">
        <v>188</v>
      </c>
      <c r="D4890" s="24" t="str">
        <f>VLOOKUP(C4890,'FHF LUT'!$A$5:$H$81,2,FALSE)</f>
        <v>Fire</v>
      </c>
      <c r="E4890" s="24">
        <v>5</v>
      </c>
      <c r="F4890" s="24" t="s">
        <v>16</v>
      </c>
      <c r="G4890" s="24">
        <v>443</v>
      </c>
      <c r="H4890" s="24">
        <v>404</v>
      </c>
    </row>
    <row r="4891" spans="1:8">
      <c r="A4891" s="24" t="str">
        <f t="shared" si="76"/>
        <v>2010_NB_7</v>
      </c>
      <c r="B4891" s="24">
        <v>2010</v>
      </c>
      <c r="C4891" s="24" t="s">
        <v>188</v>
      </c>
      <c r="D4891" s="24" t="str">
        <f>VLOOKUP(C4891,'FHF LUT'!$A$5:$H$81,2,FALSE)</f>
        <v>Fire</v>
      </c>
      <c r="E4891" s="24">
        <v>7</v>
      </c>
      <c r="F4891" s="24" t="s">
        <v>25</v>
      </c>
      <c r="G4891" s="24">
        <v>1914</v>
      </c>
      <c r="H4891" s="24">
        <v>1914</v>
      </c>
    </row>
    <row r="4892" spans="1:8">
      <c r="A4892" s="24" t="str">
        <f t="shared" si="76"/>
        <v>2010_NB_8</v>
      </c>
      <c r="B4892" s="24">
        <v>2010</v>
      </c>
      <c r="C4892" s="24" t="s">
        <v>188</v>
      </c>
      <c r="D4892" s="24" t="str">
        <f>VLOOKUP(C4892,'FHF LUT'!$A$5:$H$81,2,FALSE)</f>
        <v>Fire</v>
      </c>
      <c r="E4892" s="24">
        <v>8</v>
      </c>
      <c r="F4892" s="24" t="s">
        <v>29</v>
      </c>
      <c r="G4892" s="24">
        <v>0</v>
      </c>
      <c r="H4892" s="24">
        <v>0</v>
      </c>
    </row>
    <row r="4893" spans="1:8">
      <c r="A4893" s="24" t="str">
        <f t="shared" si="76"/>
        <v>2010_NB_9</v>
      </c>
      <c r="B4893" s="24">
        <v>2010</v>
      </c>
      <c r="C4893" s="24" t="s">
        <v>188</v>
      </c>
      <c r="D4893" s="24" t="str">
        <f>VLOOKUP(C4893,'FHF LUT'!$A$5:$H$81,2,FALSE)</f>
        <v>Fire</v>
      </c>
      <c r="E4893" s="24">
        <v>9</v>
      </c>
      <c r="F4893" s="24" t="s">
        <v>7</v>
      </c>
      <c r="G4893" s="24">
        <v>351</v>
      </c>
      <c r="H4893" s="24">
        <v>351</v>
      </c>
    </row>
    <row r="4894" spans="1:8">
      <c r="A4894" s="24" t="str">
        <f t="shared" si="76"/>
        <v>2010_NB_10</v>
      </c>
      <c r="B4894" s="24">
        <v>2010</v>
      </c>
      <c r="C4894" s="24" t="s">
        <v>188</v>
      </c>
      <c r="D4894" s="24" t="str">
        <f>VLOOKUP(C4894,'FHF LUT'!$A$5:$H$81,2,FALSE)</f>
        <v>Fire</v>
      </c>
      <c r="E4894" s="24">
        <v>10</v>
      </c>
      <c r="F4894" s="24" t="s">
        <v>18</v>
      </c>
      <c r="G4894" s="24">
        <v>0</v>
      </c>
      <c r="H4894" s="24">
        <v>0</v>
      </c>
    </row>
    <row r="4895" spans="1:8">
      <c r="A4895" s="24" t="str">
        <f t="shared" si="76"/>
        <v>2010_NB_11</v>
      </c>
      <c r="B4895" s="24">
        <v>2010</v>
      </c>
      <c r="C4895" s="24" t="s">
        <v>188</v>
      </c>
      <c r="D4895" s="24" t="str">
        <f>VLOOKUP(C4895,'FHF LUT'!$A$5:$H$81,2,FALSE)</f>
        <v>Fire</v>
      </c>
      <c r="E4895" s="24">
        <v>11</v>
      </c>
      <c r="F4895" s="24" t="s">
        <v>4</v>
      </c>
      <c r="G4895" s="24">
        <v>4600</v>
      </c>
      <c r="H4895" s="24">
        <v>2768</v>
      </c>
    </row>
    <row r="4896" spans="1:8">
      <c r="A4896" s="24" t="str">
        <f t="shared" si="76"/>
        <v>2010_NB_12</v>
      </c>
      <c r="B4896" s="24">
        <v>2010</v>
      </c>
      <c r="C4896" s="24" t="s">
        <v>188</v>
      </c>
      <c r="D4896" s="24" t="str">
        <f>VLOOKUP(C4896,'FHF LUT'!$A$5:$H$81,2,FALSE)</f>
        <v>Fire</v>
      </c>
      <c r="E4896" s="24">
        <v>12</v>
      </c>
      <c r="F4896" s="24" t="s">
        <v>11</v>
      </c>
      <c r="G4896" s="24">
        <v>240</v>
      </c>
      <c r="H4896" s="24">
        <v>240</v>
      </c>
    </row>
    <row r="4897" spans="1:8">
      <c r="A4897" s="24" t="str">
        <f t="shared" si="76"/>
        <v>2010_NB_13</v>
      </c>
      <c r="B4897" s="24">
        <v>2010</v>
      </c>
      <c r="C4897" s="24" t="s">
        <v>188</v>
      </c>
      <c r="D4897" s="24" t="str">
        <f>VLOOKUP(C4897,'FHF LUT'!$A$5:$H$81,2,FALSE)</f>
        <v>Fire</v>
      </c>
      <c r="E4897" s="24">
        <v>13</v>
      </c>
      <c r="F4897" s="24" t="s">
        <v>24</v>
      </c>
      <c r="G4897" s="24">
        <v>403</v>
      </c>
      <c r="H4897" s="24">
        <v>403</v>
      </c>
    </row>
    <row r="4898" spans="1:8">
      <c r="A4898" s="24" t="str">
        <f t="shared" si="76"/>
        <v>2010_NB_14</v>
      </c>
      <c r="B4898" s="24">
        <v>2010</v>
      </c>
      <c r="C4898" s="24" t="s">
        <v>188</v>
      </c>
      <c r="D4898" s="24" t="str">
        <f>VLOOKUP(C4898,'FHF LUT'!$A$5:$H$81,2,FALSE)</f>
        <v>Fire</v>
      </c>
      <c r="E4898" s="24">
        <v>14</v>
      </c>
      <c r="F4898" s="24" t="s">
        <v>30</v>
      </c>
      <c r="G4898" s="24">
        <v>187972</v>
      </c>
      <c r="H4898" s="24">
        <v>181342</v>
      </c>
    </row>
    <row r="4899" spans="1:8">
      <c r="A4899" s="24" t="str">
        <f t="shared" si="76"/>
        <v>2010_NB_15</v>
      </c>
      <c r="B4899" s="24">
        <v>2010</v>
      </c>
      <c r="C4899" s="24" t="s">
        <v>188</v>
      </c>
      <c r="D4899" s="24" t="str">
        <f>VLOOKUP(C4899,'FHF LUT'!$A$5:$H$81,2,FALSE)</f>
        <v>Fire</v>
      </c>
      <c r="E4899" s="24">
        <v>15</v>
      </c>
      <c r="F4899" s="24" t="s">
        <v>33</v>
      </c>
      <c r="G4899" s="24">
        <v>54301</v>
      </c>
      <c r="H4899" s="24">
        <v>53683</v>
      </c>
    </row>
    <row r="4900" spans="1:8">
      <c r="A4900" s="24" t="str">
        <f t="shared" si="76"/>
        <v>2010_NB_16</v>
      </c>
      <c r="B4900" s="24">
        <v>2010</v>
      </c>
      <c r="C4900" s="24" t="s">
        <v>188</v>
      </c>
      <c r="D4900" s="24" t="str">
        <f>VLOOKUP(C4900,'FHF LUT'!$A$5:$H$81,2,FALSE)</f>
        <v>Fire</v>
      </c>
      <c r="E4900" s="24">
        <v>16</v>
      </c>
      <c r="F4900" s="24" t="s">
        <v>12</v>
      </c>
      <c r="G4900" s="24">
        <v>5408</v>
      </c>
      <c r="H4900" s="24">
        <v>5408</v>
      </c>
    </row>
    <row r="4901" spans="1:8">
      <c r="A4901" s="24" t="str">
        <f t="shared" si="76"/>
        <v>2010_NB_17</v>
      </c>
      <c r="B4901" s="24">
        <v>2010</v>
      </c>
      <c r="C4901" s="24" t="s">
        <v>188</v>
      </c>
      <c r="D4901" s="24" t="str">
        <f>VLOOKUP(C4901,'FHF LUT'!$A$5:$H$81,2,FALSE)</f>
        <v>Fire</v>
      </c>
      <c r="E4901" s="24">
        <v>17</v>
      </c>
      <c r="F4901" s="24" t="s">
        <v>32</v>
      </c>
      <c r="G4901" s="24">
        <v>3103</v>
      </c>
      <c r="H4901" s="24">
        <v>3103</v>
      </c>
    </row>
    <row r="4902" spans="1:8">
      <c r="A4902" s="24" t="str">
        <f t="shared" si="76"/>
        <v>2010_NB_18</v>
      </c>
      <c r="B4902" s="24">
        <v>2010</v>
      </c>
      <c r="C4902" s="24" t="s">
        <v>188</v>
      </c>
      <c r="D4902" s="24" t="str">
        <f>VLOOKUP(C4902,'FHF LUT'!$A$5:$H$81,2,FALSE)</f>
        <v>Fire</v>
      </c>
      <c r="E4902" s="24">
        <v>18</v>
      </c>
      <c r="F4902" s="24" t="s">
        <v>15</v>
      </c>
      <c r="G4902" s="24">
        <v>1077</v>
      </c>
      <c r="H4902" s="24">
        <v>1019</v>
      </c>
    </row>
    <row r="4903" spans="1:8">
      <c r="A4903" s="24" t="str">
        <f t="shared" si="76"/>
        <v>2010_NB_20</v>
      </c>
      <c r="B4903" s="24">
        <v>2010</v>
      </c>
      <c r="C4903" s="24" t="s">
        <v>188</v>
      </c>
      <c r="D4903" s="24" t="str">
        <f>VLOOKUP(C4903,'FHF LUT'!$A$5:$H$81,2,FALSE)</f>
        <v>Fire</v>
      </c>
      <c r="E4903" s="24">
        <v>20</v>
      </c>
      <c r="F4903" s="24" t="s">
        <v>6</v>
      </c>
      <c r="G4903" s="24">
        <v>215972</v>
      </c>
      <c r="H4903" s="24">
        <v>214136</v>
      </c>
    </row>
    <row r="4904" spans="1:8">
      <c r="A4904" s="24" t="str">
        <f t="shared" si="76"/>
        <v>2010_NB_22</v>
      </c>
      <c r="B4904" s="24">
        <v>2010</v>
      </c>
      <c r="C4904" s="24" t="s">
        <v>188</v>
      </c>
      <c r="D4904" s="24" t="str">
        <f>VLOOKUP(C4904,'FHF LUT'!$A$5:$H$81,2,FALSE)</f>
        <v>Fire</v>
      </c>
      <c r="E4904" s="24">
        <v>22</v>
      </c>
      <c r="F4904" s="24" t="s">
        <v>19</v>
      </c>
      <c r="G4904" s="24">
        <v>2233</v>
      </c>
      <c r="H4904" s="24">
        <v>1681</v>
      </c>
    </row>
    <row r="4905" spans="1:8">
      <c r="A4905" s="24" t="str">
        <f t="shared" si="76"/>
        <v>2010_NB_23</v>
      </c>
      <c r="B4905" s="24">
        <v>2010</v>
      </c>
      <c r="C4905" s="24" t="s">
        <v>188</v>
      </c>
      <c r="D4905" s="24" t="str">
        <f>VLOOKUP(C4905,'FHF LUT'!$A$5:$H$81,2,FALSE)</f>
        <v>Fire</v>
      </c>
      <c r="E4905" s="24">
        <v>23</v>
      </c>
      <c r="F4905" s="24" t="s">
        <v>27</v>
      </c>
      <c r="G4905" s="24">
        <v>12190</v>
      </c>
      <c r="H4905" s="24">
        <v>11354</v>
      </c>
    </row>
    <row r="4906" spans="1:8">
      <c r="A4906" s="24" t="str">
        <f t="shared" si="76"/>
        <v>2010_NB_24</v>
      </c>
      <c r="B4906" s="24">
        <v>2010</v>
      </c>
      <c r="C4906" s="24" t="s">
        <v>188</v>
      </c>
      <c r="D4906" s="24" t="str">
        <f>VLOOKUP(C4906,'FHF LUT'!$A$5:$H$81,2,FALSE)</f>
        <v>Fire</v>
      </c>
      <c r="E4906" s="24">
        <v>24</v>
      </c>
      <c r="F4906" s="24" t="s">
        <v>17</v>
      </c>
      <c r="G4906" s="24">
        <v>563541</v>
      </c>
      <c r="H4906" s="24">
        <v>550637</v>
      </c>
    </row>
    <row r="4907" spans="1:8">
      <c r="A4907" s="24" t="str">
        <f t="shared" si="76"/>
        <v>2010_NB_25</v>
      </c>
      <c r="B4907" s="24">
        <v>2010</v>
      </c>
      <c r="C4907" s="24" t="s">
        <v>188</v>
      </c>
      <c r="D4907" s="24" t="str">
        <f>VLOOKUP(C4907,'FHF LUT'!$A$5:$H$81,2,FALSE)</f>
        <v>Fire</v>
      </c>
      <c r="E4907" s="24">
        <v>25</v>
      </c>
      <c r="F4907" s="24" t="s">
        <v>23</v>
      </c>
      <c r="G4907" s="24">
        <v>0</v>
      </c>
      <c r="H4907" s="24">
        <v>0</v>
      </c>
    </row>
    <row r="4908" spans="1:8">
      <c r="A4908" s="24" t="str">
        <f t="shared" si="76"/>
        <v>2010_NB_26</v>
      </c>
      <c r="B4908" s="24">
        <v>2010</v>
      </c>
      <c r="C4908" s="24" t="s">
        <v>188</v>
      </c>
      <c r="D4908" s="24" t="str">
        <f>VLOOKUP(C4908,'FHF LUT'!$A$5:$H$81,2,FALSE)</f>
        <v>Fire</v>
      </c>
      <c r="E4908" s="24">
        <v>26</v>
      </c>
      <c r="F4908" s="24" t="s">
        <v>14</v>
      </c>
      <c r="G4908" s="24">
        <v>604031</v>
      </c>
      <c r="H4908" s="24">
        <v>592314</v>
      </c>
    </row>
    <row r="4909" spans="1:8">
      <c r="A4909" s="24" t="str">
        <f t="shared" si="76"/>
        <v>2010_NB_27</v>
      </c>
      <c r="B4909" s="24">
        <v>2010</v>
      </c>
      <c r="C4909" s="24" t="s">
        <v>188</v>
      </c>
      <c r="D4909" s="24" t="str">
        <f>VLOOKUP(C4909,'FHF LUT'!$A$5:$H$81,2,FALSE)</f>
        <v>Fire</v>
      </c>
      <c r="E4909" s="24">
        <v>27</v>
      </c>
      <c r="F4909" s="24" t="s">
        <v>21</v>
      </c>
      <c r="G4909" s="24">
        <v>1969</v>
      </c>
      <c r="H4909" s="24">
        <v>1969</v>
      </c>
    </row>
    <row r="4910" spans="1:8">
      <c r="A4910" s="24" t="str">
        <f t="shared" si="76"/>
        <v>2010_NB_29</v>
      </c>
      <c r="B4910" s="24">
        <v>2010</v>
      </c>
      <c r="C4910" s="24" t="s">
        <v>188</v>
      </c>
      <c r="D4910" s="24" t="str">
        <f>VLOOKUP(C4910,'FHF LUT'!$A$5:$H$81,2,FALSE)</f>
        <v>Fire</v>
      </c>
      <c r="E4910" s="24">
        <v>29</v>
      </c>
      <c r="F4910" s="24" t="s">
        <v>9</v>
      </c>
      <c r="G4910" s="24">
        <v>563175</v>
      </c>
      <c r="H4910" s="24">
        <v>556699</v>
      </c>
    </row>
    <row r="4911" spans="1:8">
      <c r="A4911" s="24" t="str">
        <f t="shared" si="76"/>
        <v>2010_NB_30</v>
      </c>
      <c r="B4911" s="24">
        <v>2010</v>
      </c>
      <c r="C4911" s="24" t="s">
        <v>188</v>
      </c>
      <c r="D4911" s="24" t="str">
        <f>VLOOKUP(C4911,'FHF LUT'!$A$5:$H$81,2,FALSE)</f>
        <v>Fire</v>
      </c>
      <c r="E4911" s="24">
        <v>30</v>
      </c>
      <c r="F4911" s="24" t="s">
        <v>35</v>
      </c>
      <c r="G4911" s="24">
        <v>573</v>
      </c>
      <c r="H4911" s="24">
        <v>573</v>
      </c>
    </row>
    <row r="4912" spans="1:8">
      <c r="A4912" s="24" t="str">
        <f t="shared" si="76"/>
        <v>2010_NB_31</v>
      </c>
      <c r="B4912" s="24">
        <v>2010</v>
      </c>
      <c r="C4912" s="24" t="s">
        <v>188</v>
      </c>
      <c r="D4912" s="24" t="str">
        <f>VLOOKUP(C4912,'FHF LUT'!$A$5:$H$81,2,FALSE)</f>
        <v>Fire</v>
      </c>
      <c r="E4912" s="24">
        <v>31</v>
      </c>
      <c r="F4912" s="24" t="s">
        <v>34</v>
      </c>
      <c r="G4912" s="24">
        <v>0</v>
      </c>
      <c r="H4912" s="24">
        <v>0</v>
      </c>
    </row>
    <row r="4913" spans="1:8">
      <c r="A4913" s="24" t="str">
        <f t="shared" si="76"/>
        <v>2010_NB_38</v>
      </c>
      <c r="B4913" s="24">
        <v>2010</v>
      </c>
      <c r="C4913" s="24" t="s">
        <v>188</v>
      </c>
      <c r="D4913" s="24" t="str">
        <f>VLOOKUP(C4913,'FHF LUT'!$A$5:$H$81,2,FALSE)</f>
        <v>Fire</v>
      </c>
      <c r="E4913" s="24">
        <v>38</v>
      </c>
      <c r="F4913" s="24" t="s">
        <v>8</v>
      </c>
      <c r="G4913" s="24">
        <v>0</v>
      </c>
      <c r="H4913" s="24">
        <v>0</v>
      </c>
    </row>
    <row r="4914" spans="1:8">
      <c r="A4914" s="24" t="str">
        <f t="shared" si="76"/>
        <v>2010_NB_39</v>
      </c>
      <c r="B4914" s="24">
        <v>2010</v>
      </c>
      <c r="C4914" s="24" t="s">
        <v>188</v>
      </c>
      <c r="D4914" s="24" t="str">
        <f>VLOOKUP(C4914,'FHF LUT'!$A$5:$H$81,2,FALSE)</f>
        <v>Fire</v>
      </c>
      <c r="E4914" s="24">
        <v>39</v>
      </c>
      <c r="F4914" s="24" t="s">
        <v>36</v>
      </c>
      <c r="G4914" s="24">
        <v>2970</v>
      </c>
      <c r="H4914" s="24">
        <v>2970</v>
      </c>
    </row>
    <row r="4915" spans="1:8">
      <c r="A4915" s="24" t="str">
        <f t="shared" si="76"/>
        <v>2010_NB_40</v>
      </c>
      <c r="B4915" s="24">
        <v>2010</v>
      </c>
      <c r="C4915" s="24" t="s">
        <v>188</v>
      </c>
      <c r="D4915" s="24" t="str">
        <f>VLOOKUP(C4915,'FHF LUT'!$A$5:$H$81,2,FALSE)</f>
        <v>Fire</v>
      </c>
      <c r="E4915" s="24">
        <v>40</v>
      </c>
      <c r="F4915" s="24" t="s">
        <v>31</v>
      </c>
      <c r="G4915" s="24">
        <v>5248</v>
      </c>
      <c r="H4915" s="24">
        <v>4452</v>
      </c>
    </row>
    <row r="4916" spans="1:8">
      <c r="A4916" s="24" t="str">
        <f t="shared" si="76"/>
        <v>2010_NB_41</v>
      </c>
      <c r="B4916" s="24">
        <v>2010</v>
      </c>
      <c r="C4916" s="24" t="s">
        <v>188</v>
      </c>
      <c r="D4916" s="24" t="str">
        <f>VLOOKUP(C4916,'FHF LUT'!$A$5:$H$81,2,FALSE)</f>
        <v>Fire</v>
      </c>
      <c r="E4916" s="24">
        <v>41</v>
      </c>
      <c r="F4916" s="24" t="s">
        <v>26</v>
      </c>
      <c r="G4916" s="24">
        <v>2436</v>
      </c>
      <c r="H4916" s="24">
        <v>2436</v>
      </c>
    </row>
    <row r="4917" spans="1:8">
      <c r="A4917" s="24" t="str">
        <f t="shared" si="76"/>
        <v>2010_NB_43</v>
      </c>
      <c r="B4917" s="24">
        <v>2010</v>
      </c>
      <c r="C4917" s="24" t="s">
        <v>188</v>
      </c>
      <c r="D4917" s="24" t="str">
        <f>VLOOKUP(C4917,'FHF LUT'!$A$5:$H$81,2,FALSE)</f>
        <v>Fire</v>
      </c>
      <c r="E4917" s="24">
        <v>43</v>
      </c>
      <c r="F4917" s="24" t="s">
        <v>20</v>
      </c>
      <c r="G4917" s="24">
        <v>666</v>
      </c>
      <c r="H4917" s="24">
        <v>666</v>
      </c>
    </row>
    <row r="4918" spans="1:8">
      <c r="A4918" s="24" t="str">
        <f t="shared" si="76"/>
        <v>2010_NB_44</v>
      </c>
      <c r="B4918" s="24">
        <v>2010</v>
      </c>
      <c r="C4918" s="24" t="s">
        <v>188</v>
      </c>
      <c r="D4918" s="24" t="str">
        <f>VLOOKUP(C4918,'FHF LUT'!$A$5:$H$81,2,FALSE)</f>
        <v>Fire</v>
      </c>
      <c r="E4918" s="24">
        <v>44</v>
      </c>
      <c r="F4918" s="24" t="s">
        <v>3</v>
      </c>
      <c r="G4918" s="24">
        <v>0</v>
      </c>
      <c r="H4918" s="24">
        <v>0</v>
      </c>
    </row>
    <row r="4919" spans="1:8">
      <c r="A4919" s="24" t="str">
        <f t="shared" si="76"/>
        <v>2010_NB_45</v>
      </c>
      <c r="B4919" s="24">
        <v>2010</v>
      </c>
      <c r="C4919" s="24" t="s">
        <v>188</v>
      </c>
      <c r="D4919" s="24" t="str">
        <f>VLOOKUP(C4919,'FHF LUT'!$A$5:$H$81,2,FALSE)</f>
        <v>Fire</v>
      </c>
      <c r="E4919" s="24">
        <v>45</v>
      </c>
      <c r="F4919" s="24" t="s">
        <v>5</v>
      </c>
      <c r="G4919" s="24">
        <v>3845</v>
      </c>
      <c r="H4919" s="24">
        <v>2077</v>
      </c>
    </row>
    <row r="4920" spans="1:8">
      <c r="A4920" s="24" t="str">
        <f t="shared" si="76"/>
        <v>2010_NB_46</v>
      </c>
      <c r="B4920" s="24">
        <v>2010</v>
      </c>
      <c r="C4920" s="24" t="s">
        <v>188</v>
      </c>
      <c r="D4920" s="24" t="str">
        <f>VLOOKUP(C4920,'FHF LUT'!$A$5:$H$81,2,FALSE)</f>
        <v>Fire</v>
      </c>
      <c r="E4920" s="24">
        <v>46</v>
      </c>
      <c r="F4920" s="24" t="s">
        <v>234</v>
      </c>
      <c r="G4920" s="24">
        <v>0</v>
      </c>
      <c r="H4920" s="24">
        <v>0</v>
      </c>
    </row>
    <row r="4921" spans="1:8">
      <c r="A4921" s="24" t="str">
        <f t="shared" si="76"/>
        <v>2010_NB_47</v>
      </c>
      <c r="B4921" s="24">
        <v>2010</v>
      </c>
      <c r="C4921" s="24" t="s">
        <v>188</v>
      </c>
      <c r="D4921" s="24" t="str">
        <f>VLOOKUP(C4921,'FHF LUT'!$A$5:$H$81,2,FALSE)</f>
        <v>Fire</v>
      </c>
      <c r="E4921" s="24">
        <v>47</v>
      </c>
      <c r="F4921" s="24" t="s">
        <v>233</v>
      </c>
      <c r="G4921" s="24">
        <v>0</v>
      </c>
      <c r="H4921" s="24">
        <v>0</v>
      </c>
    </row>
    <row r="4922" spans="1:8">
      <c r="A4922" s="24" t="str">
        <f t="shared" si="76"/>
        <v>2010_NB_48</v>
      </c>
      <c r="B4922" s="24">
        <v>2010</v>
      </c>
      <c r="C4922" s="24" t="s">
        <v>188</v>
      </c>
      <c r="D4922" s="24" t="str">
        <f>VLOOKUP(C4922,'FHF LUT'!$A$5:$H$81,2,FALSE)</f>
        <v>Fire</v>
      </c>
      <c r="E4922" s="24">
        <v>48</v>
      </c>
      <c r="F4922" s="24" t="s">
        <v>235</v>
      </c>
      <c r="G4922" s="24">
        <v>0</v>
      </c>
      <c r="H4922" s="24">
        <v>0</v>
      </c>
    </row>
    <row r="4923" spans="1:8">
      <c r="A4923" s="24" t="str">
        <f t="shared" si="76"/>
        <v>2010_NCY_1</v>
      </c>
      <c r="B4923" s="24">
        <v>2010</v>
      </c>
      <c r="C4923" s="24" t="s">
        <v>196</v>
      </c>
      <c r="D4923" s="24" t="str">
        <f>VLOOKUP(C4923,'FHF LUT'!$A$5:$H$81,2,FALSE)</f>
        <v>Yellow cedar decline</v>
      </c>
      <c r="E4923" s="24">
        <v>1</v>
      </c>
      <c r="F4923" s="24" t="s">
        <v>10</v>
      </c>
      <c r="G4923" s="24">
        <v>0</v>
      </c>
      <c r="H4923" s="24">
        <v>0</v>
      </c>
    </row>
    <row r="4924" spans="1:8">
      <c r="A4924" s="24" t="str">
        <f t="shared" si="76"/>
        <v>2010_NCY_2</v>
      </c>
      <c r="B4924" s="24">
        <v>2010</v>
      </c>
      <c r="C4924" s="24" t="s">
        <v>196</v>
      </c>
      <c r="D4924" s="24" t="str">
        <f>VLOOKUP(C4924,'FHF LUT'!$A$5:$H$81,2,FALSE)</f>
        <v>Yellow cedar decline</v>
      </c>
      <c r="E4924" s="24">
        <v>2</v>
      </c>
      <c r="F4924" s="24" t="s">
        <v>22</v>
      </c>
      <c r="G4924" s="24">
        <v>0</v>
      </c>
      <c r="H4924" s="24">
        <v>0</v>
      </c>
    </row>
    <row r="4925" spans="1:8">
      <c r="A4925" s="24" t="str">
        <f t="shared" si="76"/>
        <v>2010_NCY_3</v>
      </c>
      <c r="B4925" s="24">
        <v>2010</v>
      </c>
      <c r="C4925" s="24" t="s">
        <v>196</v>
      </c>
      <c r="D4925" s="24" t="str">
        <f>VLOOKUP(C4925,'FHF LUT'!$A$5:$H$81,2,FALSE)</f>
        <v>Yellow cedar decline</v>
      </c>
      <c r="E4925" s="24">
        <v>3</v>
      </c>
      <c r="F4925" s="24" t="s">
        <v>13</v>
      </c>
      <c r="G4925" s="24">
        <v>0</v>
      </c>
      <c r="H4925" s="24">
        <v>0</v>
      </c>
    </row>
    <row r="4926" spans="1:8">
      <c r="A4926" s="24" t="str">
        <f t="shared" si="76"/>
        <v>2010_NCY_4</v>
      </c>
      <c r="B4926" s="24">
        <v>2010</v>
      </c>
      <c r="C4926" s="24" t="s">
        <v>196</v>
      </c>
      <c r="D4926" s="24" t="str">
        <f>VLOOKUP(C4926,'FHF LUT'!$A$5:$H$81,2,FALSE)</f>
        <v>Yellow cedar decline</v>
      </c>
      <c r="E4926" s="24">
        <v>4</v>
      </c>
      <c r="F4926" s="24" t="s">
        <v>28</v>
      </c>
      <c r="G4926" s="24">
        <v>0</v>
      </c>
      <c r="H4926" s="24">
        <v>0</v>
      </c>
    </row>
    <row r="4927" spans="1:8">
      <c r="A4927" s="24" t="str">
        <f t="shared" si="76"/>
        <v>2010_NCY_5</v>
      </c>
      <c r="B4927" s="24">
        <v>2010</v>
      </c>
      <c r="C4927" s="24" t="s">
        <v>196</v>
      </c>
      <c r="D4927" s="24" t="str">
        <f>VLOOKUP(C4927,'FHF LUT'!$A$5:$H$81,2,FALSE)</f>
        <v>Yellow cedar decline</v>
      </c>
      <c r="E4927" s="24">
        <v>5</v>
      </c>
      <c r="F4927" s="24" t="s">
        <v>16</v>
      </c>
      <c r="G4927" s="24">
        <v>0</v>
      </c>
      <c r="H4927" s="24">
        <v>0</v>
      </c>
    </row>
    <row r="4928" spans="1:8">
      <c r="A4928" s="24" t="str">
        <f t="shared" si="76"/>
        <v>2010_NCY_7</v>
      </c>
      <c r="B4928" s="24">
        <v>2010</v>
      </c>
      <c r="C4928" s="24" t="s">
        <v>196</v>
      </c>
      <c r="D4928" s="24" t="str">
        <f>VLOOKUP(C4928,'FHF LUT'!$A$5:$H$81,2,FALSE)</f>
        <v>Yellow cedar decline</v>
      </c>
      <c r="E4928" s="24">
        <v>7</v>
      </c>
      <c r="F4928" s="24" t="s">
        <v>25</v>
      </c>
      <c r="G4928" s="24">
        <v>0</v>
      </c>
      <c r="H4928" s="24">
        <v>0</v>
      </c>
    </row>
    <row r="4929" spans="1:8">
      <c r="A4929" s="24" t="str">
        <f t="shared" si="76"/>
        <v>2010_NCY_8</v>
      </c>
      <c r="B4929" s="24">
        <v>2010</v>
      </c>
      <c r="C4929" s="24" t="s">
        <v>196</v>
      </c>
      <c r="D4929" s="24" t="str">
        <f>VLOOKUP(C4929,'FHF LUT'!$A$5:$H$81,2,FALSE)</f>
        <v>Yellow cedar decline</v>
      </c>
      <c r="E4929" s="24">
        <v>8</v>
      </c>
      <c r="F4929" s="24" t="s">
        <v>29</v>
      </c>
      <c r="G4929" s="24">
        <v>0</v>
      </c>
      <c r="H4929" s="24">
        <v>0</v>
      </c>
    </row>
    <row r="4930" spans="1:8">
      <c r="A4930" s="24" t="str">
        <f t="shared" si="76"/>
        <v>2010_NCY_9</v>
      </c>
      <c r="B4930" s="24">
        <v>2010</v>
      </c>
      <c r="C4930" s="24" t="s">
        <v>196</v>
      </c>
      <c r="D4930" s="24" t="str">
        <f>VLOOKUP(C4930,'FHF LUT'!$A$5:$H$81,2,FALSE)</f>
        <v>Yellow cedar decline</v>
      </c>
      <c r="E4930" s="24">
        <v>9</v>
      </c>
      <c r="F4930" s="24" t="s">
        <v>7</v>
      </c>
      <c r="G4930" s="24">
        <v>0</v>
      </c>
      <c r="H4930" s="24">
        <v>0</v>
      </c>
    </row>
    <row r="4931" spans="1:8">
      <c r="A4931" s="24" t="str">
        <f t="shared" ref="A4931:A4994" si="77">CONCATENATE(B4931,"_",C4931,"_",E4931)</f>
        <v>2010_NCY_10</v>
      </c>
      <c r="B4931" s="24">
        <v>2010</v>
      </c>
      <c r="C4931" s="24" t="s">
        <v>196</v>
      </c>
      <c r="D4931" s="24" t="str">
        <f>VLOOKUP(C4931,'FHF LUT'!$A$5:$H$81,2,FALSE)</f>
        <v>Yellow cedar decline</v>
      </c>
      <c r="E4931" s="24">
        <v>10</v>
      </c>
      <c r="F4931" s="24" t="s">
        <v>18</v>
      </c>
      <c r="G4931" s="24">
        <v>0</v>
      </c>
      <c r="H4931" s="24">
        <v>0</v>
      </c>
    </row>
    <row r="4932" spans="1:8">
      <c r="A4932" s="24" t="str">
        <f t="shared" si="77"/>
        <v>2010_NCY_11</v>
      </c>
      <c r="B4932" s="24">
        <v>2010</v>
      </c>
      <c r="C4932" s="24" t="s">
        <v>196</v>
      </c>
      <c r="D4932" s="24" t="str">
        <f>VLOOKUP(C4932,'FHF LUT'!$A$5:$H$81,2,FALSE)</f>
        <v>Yellow cedar decline</v>
      </c>
      <c r="E4932" s="24">
        <v>11</v>
      </c>
      <c r="F4932" s="24" t="s">
        <v>4</v>
      </c>
      <c r="G4932" s="24">
        <v>0</v>
      </c>
      <c r="H4932" s="24">
        <v>0</v>
      </c>
    </row>
    <row r="4933" spans="1:8">
      <c r="A4933" s="24" t="str">
        <f t="shared" si="77"/>
        <v>2010_NCY_12</v>
      </c>
      <c r="B4933" s="24">
        <v>2010</v>
      </c>
      <c r="C4933" s="24" t="s">
        <v>196</v>
      </c>
      <c r="D4933" s="24" t="str">
        <f>VLOOKUP(C4933,'FHF LUT'!$A$5:$H$81,2,FALSE)</f>
        <v>Yellow cedar decline</v>
      </c>
      <c r="E4933" s="24">
        <v>12</v>
      </c>
      <c r="F4933" s="24" t="s">
        <v>11</v>
      </c>
      <c r="G4933" s="24">
        <v>0</v>
      </c>
      <c r="H4933" s="24">
        <v>0</v>
      </c>
    </row>
    <row r="4934" spans="1:8">
      <c r="A4934" s="24" t="str">
        <f t="shared" si="77"/>
        <v>2010_NCY_13</v>
      </c>
      <c r="B4934" s="24">
        <v>2010</v>
      </c>
      <c r="C4934" s="24" t="s">
        <v>196</v>
      </c>
      <c r="D4934" s="24" t="str">
        <f>VLOOKUP(C4934,'FHF LUT'!$A$5:$H$81,2,FALSE)</f>
        <v>Yellow cedar decline</v>
      </c>
      <c r="E4934" s="24">
        <v>13</v>
      </c>
      <c r="F4934" s="24" t="s">
        <v>24</v>
      </c>
      <c r="G4934" s="24">
        <v>0</v>
      </c>
      <c r="H4934" s="24">
        <v>0</v>
      </c>
    </row>
    <row r="4935" spans="1:8">
      <c r="A4935" s="24" t="str">
        <f t="shared" si="77"/>
        <v>2010_NCY_14</v>
      </c>
      <c r="B4935" s="24">
        <v>2010</v>
      </c>
      <c r="C4935" s="24" t="s">
        <v>196</v>
      </c>
      <c r="D4935" s="24" t="str">
        <f>VLOOKUP(C4935,'FHF LUT'!$A$5:$H$81,2,FALSE)</f>
        <v>Yellow cedar decline</v>
      </c>
      <c r="E4935" s="24">
        <v>14</v>
      </c>
      <c r="F4935" s="24" t="s">
        <v>30</v>
      </c>
      <c r="G4935" s="24">
        <v>0</v>
      </c>
      <c r="H4935" s="24">
        <v>0</v>
      </c>
    </row>
    <row r="4936" spans="1:8">
      <c r="A4936" s="24" t="str">
        <f t="shared" si="77"/>
        <v>2010_NCY_15</v>
      </c>
      <c r="B4936" s="24">
        <v>2010</v>
      </c>
      <c r="C4936" s="24" t="s">
        <v>196</v>
      </c>
      <c r="D4936" s="24" t="str">
        <f>VLOOKUP(C4936,'FHF LUT'!$A$5:$H$81,2,FALSE)</f>
        <v>Yellow cedar decline</v>
      </c>
      <c r="E4936" s="24">
        <v>15</v>
      </c>
      <c r="F4936" s="24" t="s">
        <v>33</v>
      </c>
      <c r="G4936" s="24">
        <v>0</v>
      </c>
      <c r="H4936" s="24">
        <v>0</v>
      </c>
    </row>
    <row r="4937" spans="1:8">
      <c r="A4937" s="24" t="str">
        <f t="shared" si="77"/>
        <v>2010_NCY_16</v>
      </c>
      <c r="B4937" s="24">
        <v>2010</v>
      </c>
      <c r="C4937" s="24" t="s">
        <v>196</v>
      </c>
      <c r="D4937" s="24" t="str">
        <f>VLOOKUP(C4937,'FHF LUT'!$A$5:$H$81,2,FALSE)</f>
        <v>Yellow cedar decline</v>
      </c>
      <c r="E4937" s="24">
        <v>16</v>
      </c>
      <c r="F4937" s="24" t="s">
        <v>12</v>
      </c>
      <c r="G4937" s="24">
        <v>0</v>
      </c>
      <c r="H4937" s="24">
        <v>0</v>
      </c>
    </row>
    <row r="4938" spans="1:8">
      <c r="A4938" s="24" t="str">
        <f t="shared" si="77"/>
        <v>2010_NCY_17</v>
      </c>
      <c r="B4938" s="24">
        <v>2010</v>
      </c>
      <c r="C4938" s="24" t="s">
        <v>196</v>
      </c>
      <c r="D4938" s="24" t="str">
        <f>VLOOKUP(C4938,'FHF LUT'!$A$5:$H$81,2,FALSE)</f>
        <v>Yellow cedar decline</v>
      </c>
      <c r="E4938" s="24">
        <v>17</v>
      </c>
      <c r="F4938" s="24" t="s">
        <v>32</v>
      </c>
      <c r="G4938" s="24">
        <v>0</v>
      </c>
      <c r="H4938" s="24">
        <v>0</v>
      </c>
    </row>
    <row r="4939" spans="1:8">
      <c r="A4939" s="24" t="str">
        <f t="shared" si="77"/>
        <v>2010_NCY_18</v>
      </c>
      <c r="B4939" s="24">
        <v>2010</v>
      </c>
      <c r="C4939" s="24" t="s">
        <v>196</v>
      </c>
      <c r="D4939" s="24" t="str">
        <f>VLOOKUP(C4939,'FHF LUT'!$A$5:$H$81,2,FALSE)</f>
        <v>Yellow cedar decline</v>
      </c>
      <c r="E4939" s="24">
        <v>18</v>
      </c>
      <c r="F4939" s="24" t="s">
        <v>15</v>
      </c>
      <c r="G4939" s="24">
        <v>0</v>
      </c>
      <c r="H4939" s="24">
        <v>0</v>
      </c>
    </row>
    <row r="4940" spans="1:8">
      <c r="A4940" s="24" t="str">
        <f t="shared" si="77"/>
        <v>2010_NCY_20</v>
      </c>
      <c r="B4940" s="24">
        <v>2010</v>
      </c>
      <c r="C4940" s="24" t="s">
        <v>196</v>
      </c>
      <c r="D4940" s="24" t="str">
        <f>VLOOKUP(C4940,'FHF LUT'!$A$5:$H$81,2,FALSE)</f>
        <v>Yellow cedar decline</v>
      </c>
      <c r="E4940" s="24">
        <v>20</v>
      </c>
      <c r="F4940" s="24" t="s">
        <v>6</v>
      </c>
      <c r="G4940" s="24">
        <v>0</v>
      </c>
      <c r="H4940" s="24">
        <v>0</v>
      </c>
    </row>
    <row r="4941" spans="1:8">
      <c r="A4941" s="24" t="str">
        <f t="shared" si="77"/>
        <v>2010_NCY_22</v>
      </c>
      <c r="B4941" s="24">
        <v>2010</v>
      </c>
      <c r="C4941" s="24" t="s">
        <v>196</v>
      </c>
      <c r="D4941" s="24" t="str">
        <f>VLOOKUP(C4941,'FHF LUT'!$A$5:$H$81,2,FALSE)</f>
        <v>Yellow cedar decline</v>
      </c>
      <c r="E4941" s="24">
        <v>22</v>
      </c>
      <c r="F4941" s="24" t="s">
        <v>19</v>
      </c>
      <c r="G4941" s="24">
        <v>0</v>
      </c>
      <c r="H4941" s="24">
        <v>0</v>
      </c>
    </row>
    <row r="4942" spans="1:8">
      <c r="A4942" s="24" t="str">
        <f t="shared" si="77"/>
        <v>2010_NCY_23</v>
      </c>
      <c r="B4942" s="24">
        <v>2010</v>
      </c>
      <c r="C4942" s="24" t="s">
        <v>196</v>
      </c>
      <c r="D4942" s="24" t="str">
        <f>VLOOKUP(C4942,'FHF LUT'!$A$5:$H$81,2,FALSE)</f>
        <v>Yellow cedar decline</v>
      </c>
      <c r="E4942" s="24">
        <v>23</v>
      </c>
      <c r="F4942" s="24" t="s">
        <v>27</v>
      </c>
      <c r="G4942" s="24">
        <v>0</v>
      </c>
      <c r="H4942" s="24">
        <v>0</v>
      </c>
    </row>
    <row r="4943" spans="1:8">
      <c r="A4943" s="24" t="str">
        <f t="shared" si="77"/>
        <v>2010_NCY_24</v>
      </c>
      <c r="B4943" s="24">
        <v>2010</v>
      </c>
      <c r="C4943" s="24" t="s">
        <v>196</v>
      </c>
      <c r="D4943" s="24" t="str">
        <f>VLOOKUP(C4943,'FHF LUT'!$A$5:$H$81,2,FALSE)</f>
        <v>Yellow cedar decline</v>
      </c>
      <c r="E4943" s="24">
        <v>24</v>
      </c>
      <c r="F4943" s="24" t="s">
        <v>17</v>
      </c>
      <c r="G4943" s="24">
        <v>0</v>
      </c>
      <c r="H4943" s="24">
        <v>0</v>
      </c>
    </row>
    <row r="4944" spans="1:8">
      <c r="A4944" s="24" t="str">
        <f t="shared" si="77"/>
        <v>2010_NCY_25</v>
      </c>
      <c r="B4944" s="24">
        <v>2010</v>
      </c>
      <c r="C4944" s="24" t="s">
        <v>196</v>
      </c>
      <c r="D4944" s="24" t="str">
        <f>VLOOKUP(C4944,'FHF LUT'!$A$5:$H$81,2,FALSE)</f>
        <v>Yellow cedar decline</v>
      </c>
      <c r="E4944" s="24">
        <v>25</v>
      </c>
      <c r="F4944" s="24" t="s">
        <v>23</v>
      </c>
      <c r="G4944" s="24">
        <v>0</v>
      </c>
      <c r="H4944" s="24">
        <v>0</v>
      </c>
    </row>
    <row r="4945" spans="1:8">
      <c r="A4945" s="24" t="str">
        <f t="shared" si="77"/>
        <v>2010_NCY_26</v>
      </c>
      <c r="B4945" s="24">
        <v>2010</v>
      </c>
      <c r="C4945" s="24" t="s">
        <v>196</v>
      </c>
      <c r="D4945" s="24" t="str">
        <f>VLOOKUP(C4945,'FHF LUT'!$A$5:$H$81,2,FALSE)</f>
        <v>Yellow cedar decline</v>
      </c>
      <c r="E4945" s="24">
        <v>26</v>
      </c>
      <c r="F4945" s="24" t="s">
        <v>14</v>
      </c>
      <c r="G4945" s="24">
        <v>0</v>
      </c>
      <c r="H4945" s="24">
        <v>0</v>
      </c>
    </row>
    <row r="4946" spans="1:8">
      <c r="A4946" s="24" t="str">
        <f t="shared" si="77"/>
        <v>2010_NCY_27</v>
      </c>
      <c r="B4946" s="24">
        <v>2010</v>
      </c>
      <c r="C4946" s="24" t="s">
        <v>196</v>
      </c>
      <c r="D4946" s="24" t="str">
        <f>VLOOKUP(C4946,'FHF LUT'!$A$5:$H$81,2,FALSE)</f>
        <v>Yellow cedar decline</v>
      </c>
      <c r="E4946" s="24">
        <v>27</v>
      </c>
      <c r="F4946" s="24" t="s">
        <v>21</v>
      </c>
      <c r="G4946" s="24">
        <v>0</v>
      </c>
      <c r="H4946" s="24">
        <v>0</v>
      </c>
    </row>
    <row r="4947" spans="1:8">
      <c r="A4947" s="24" t="str">
        <f t="shared" si="77"/>
        <v>2010_NCY_29</v>
      </c>
      <c r="B4947" s="24">
        <v>2010</v>
      </c>
      <c r="C4947" s="24" t="s">
        <v>196</v>
      </c>
      <c r="D4947" s="24" t="str">
        <f>VLOOKUP(C4947,'FHF LUT'!$A$5:$H$81,2,FALSE)</f>
        <v>Yellow cedar decline</v>
      </c>
      <c r="E4947" s="24">
        <v>29</v>
      </c>
      <c r="F4947" s="24" t="s">
        <v>9</v>
      </c>
      <c r="G4947" s="24">
        <v>0</v>
      </c>
      <c r="H4947" s="24">
        <v>0</v>
      </c>
    </row>
    <row r="4948" spans="1:8">
      <c r="A4948" s="24" t="str">
        <f t="shared" si="77"/>
        <v>2010_NCY_30</v>
      </c>
      <c r="B4948" s="24">
        <v>2010</v>
      </c>
      <c r="C4948" s="24" t="s">
        <v>196</v>
      </c>
      <c r="D4948" s="24" t="str">
        <f>VLOOKUP(C4948,'FHF LUT'!$A$5:$H$81,2,FALSE)</f>
        <v>Yellow cedar decline</v>
      </c>
      <c r="E4948" s="24">
        <v>30</v>
      </c>
      <c r="F4948" s="24" t="s">
        <v>35</v>
      </c>
      <c r="G4948" s="24">
        <v>0</v>
      </c>
      <c r="H4948" s="24">
        <v>0</v>
      </c>
    </row>
    <row r="4949" spans="1:8">
      <c r="A4949" s="24" t="str">
        <f t="shared" si="77"/>
        <v>2010_NCY_31</v>
      </c>
      <c r="B4949" s="24">
        <v>2010</v>
      </c>
      <c r="C4949" s="24" t="s">
        <v>196</v>
      </c>
      <c r="D4949" s="24" t="str">
        <f>VLOOKUP(C4949,'FHF LUT'!$A$5:$H$81,2,FALSE)</f>
        <v>Yellow cedar decline</v>
      </c>
      <c r="E4949" s="24">
        <v>31</v>
      </c>
      <c r="F4949" s="24" t="s">
        <v>34</v>
      </c>
      <c r="G4949" s="24">
        <v>0</v>
      </c>
      <c r="H4949" s="24">
        <v>0</v>
      </c>
    </row>
    <row r="4950" spans="1:8">
      <c r="A4950" s="24" t="str">
        <f t="shared" si="77"/>
        <v>2010_NCY_38</v>
      </c>
      <c r="B4950" s="24">
        <v>2010</v>
      </c>
      <c r="C4950" s="24" t="s">
        <v>196</v>
      </c>
      <c r="D4950" s="24" t="str">
        <f>VLOOKUP(C4950,'FHF LUT'!$A$5:$H$81,2,FALSE)</f>
        <v>Yellow cedar decline</v>
      </c>
      <c r="E4950" s="24">
        <v>38</v>
      </c>
      <c r="F4950" s="24" t="s">
        <v>8</v>
      </c>
      <c r="G4950" s="24">
        <v>0</v>
      </c>
      <c r="H4950" s="24">
        <v>0</v>
      </c>
    </row>
    <row r="4951" spans="1:8">
      <c r="A4951" s="24" t="str">
        <f t="shared" si="77"/>
        <v>2010_NCY_39</v>
      </c>
      <c r="B4951" s="24">
        <v>2010</v>
      </c>
      <c r="C4951" s="24" t="s">
        <v>196</v>
      </c>
      <c r="D4951" s="24" t="str">
        <f>VLOOKUP(C4951,'FHF LUT'!$A$5:$H$81,2,FALSE)</f>
        <v>Yellow cedar decline</v>
      </c>
      <c r="E4951" s="24">
        <v>39</v>
      </c>
      <c r="F4951" s="24" t="s">
        <v>36</v>
      </c>
      <c r="G4951" s="24">
        <v>0</v>
      </c>
      <c r="H4951" s="24">
        <v>0</v>
      </c>
    </row>
    <row r="4952" spans="1:8">
      <c r="A4952" s="24" t="str">
        <f t="shared" si="77"/>
        <v>2010_NCY_40</v>
      </c>
      <c r="B4952" s="24">
        <v>2010</v>
      </c>
      <c r="C4952" s="24" t="s">
        <v>196</v>
      </c>
      <c r="D4952" s="24" t="str">
        <f>VLOOKUP(C4952,'FHF LUT'!$A$5:$H$81,2,FALSE)</f>
        <v>Yellow cedar decline</v>
      </c>
      <c r="E4952" s="24">
        <v>40</v>
      </c>
      <c r="F4952" s="24" t="s">
        <v>31</v>
      </c>
      <c r="G4952" s="24">
        <v>0</v>
      </c>
      <c r="H4952" s="24">
        <v>0</v>
      </c>
    </row>
    <row r="4953" spans="1:8">
      <c r="A4953" s="24" t="str">
        <f t="shared" si="77"/>
        <v>2010_NCY_41</v>
      </c>
      <c r="B4953" s="24">
        <v>2010</v>
      </c>
      <c r="C4953" s="24" t="s">
        <v>196</v>
      </c>
      <c r="D4953" s="24" t="str">
        <f>VLOOKUP(C4953,'FHF LUT'!$A$5:$H$81,2,FALSE)</f>
        <v>Yellow cedar decline</v>
      </c>
      <c r="E4953" s="24">
        <v>41</v>
      </c>
      <c r="F4953" s="24" t="s">
        <v>26</v>
      </c>
      <c r="G4953" s="24">
        <v>0</v>
      </c>
      <c r="H4953" s="24">
        <v>0</v>
      </c>
    </row>
    <row r="4954" spans="1:8">
      <c r="A4954" s="24" t="str">
        <f t="shared" si="77"/>
        <v>2010_NCY_43</v>
      </c>
      <c r="B4954" s="24">
        <v>2010</v>
      </c>
      <c r="C4954" s="24" t="s">
        <v>196</v>
      </c>
      <c r="D4954" s="24" t="str">
        <f>VLOOKUP(C4954,'FHF LUT'!$A$5:$H$81,2,FALSE)</f>
        <v>Yellow cedar decline</v>
      </c>
      <c r="E4954" s="24">
        <v>43</v>
      </c>
      <c r="F4954" s="24" t="s">
        <v>20</v>
      </c>
      <c r="G4954" s="24">
        <v>0</v>
      </c>
      <c r="H4954" s="24">
        <v>0</v>
      </c>
    </row>
    <row r="4955" spans="1:8">
      <c r="A4955" s="24" t="str">
        <f t="shared" si="77"/>
        <v>2010_NCY_44</v>
      </c>
      <c r="B4955" s="24">
        <v>2010</v>
      </c>
      <c r="C4955" s="24" t="s">
        <v>196</v>
      </c>
      <c r="D4955" s="24" t="str">
        <f>VLOOKUP(C4955,'FHF LUT'!$A$5:$H$81,2,FALSE)</f>
        <v>Yellow cedar decline</v>
      </c>
      <c r="E4955" s="24">
        <v>44</v>
      </c>
      <c r="F4955" s="24" t="s">
        <v>3</v>
      </c>
      <c r="G4955" s="24">
        <v>0</v>
      </c>
      <c r="H4955" s="24">
        <v>0</v>
      </c>
    </row>
    <row r="4956" spans="1:8">
      <c r="A4956" s="24" t="str">
        <f t="shared" si="77"/>
        <v>2010_NCY_45</v>
      </c>
      <c r="B4956" s="24">
        <v>2010</v>
      </c>
      <c r="C4956" s="24" t="s">
        <v>196</v>
      </c>
      <c r="D4956" s="24" t="str">
        <f>VLOOKUP(C4956,'FHF LUT'!$A$5:$H$81,2,FALSE)</f>
        <v>Yellow cedar decline</v>
      </c>
      <c r="E4956" s="24">
        <v>45</v>
      </c>
      <c r="F4956" s="24" t="s">
        <v>5</v>
      </c>
      <c r="G4956" s="24">
        <v>0</v>
      </c>
      <c r="H4956" s="24">
        <v>0</v>
      </c>
    </row>
    <row r="4957" spans="1:8">
      <c r="A4957" s="24" t="str">
        <f t="shared" si="77"/>
        <v>2010_NCY_46</v>
      </c>
      <c r="B4957" s="24">
        <v>2010</v>
      </c>
      <c r="C4957" s="24" t="s">
        <v>196</v>
      </c>
      <c r="D4957" s="24" t="str">
        <f>VLOOKUP(C4957,'FHF LUT'!$A$5:$H$81,2,FALSE)</f>
        <v>Yellow cedar decline</v>
      </c>
      <c r="E4957" s="24">
        <v>46</v>
      </c>
      <c r="F4957" s="24" t="s">
        <v>234</v>
      </c>
      <c r="G4957" s="24">
        <v>38359</v>
      </c>
      <c r="H4957" s="24">
        <v>38359</v>
      </c>
    </row>
    <row r="4958" spans="1:8">
      <c r="A4958" s="24" t="str">
        <f t="shared" si="77"/>
        <v>2010_NCY_47</v>
      </c>
      <c r="B4958" s="24">
        <v>2010</v>
      </c>
      <c r="C4958" s="24" t="s">
        <v>196</v>
      </c>
      <c r="D4958" s="24" t="str">
        <f>VLOOKUP(C4958,'FHF LUT'!$A$5:$H$81,2,FALSE)</f>
        <v>Yellow cedar decline</v>
      </c>
      <c r="E4958" s="24">
        <v>47</v>
      </c>
      <c r="F4958" s="24" t="s">
        <v>233</v>
      </c>
      <c r="G4958" s="24">
        <v>0</v>
      </c>
      <c r="H4958" s="24">
        <v>0</v>
      </c>
    </row>
    <row r="4959" spans="1:8">
      <c r="A4959" s="24" t="str">
        <f t="shared" si="77"/>
        <v>2010_NCY_48</v>
      </c>
      <c r="B4959" s="24">
        <v>2010</v>
      </c>
      <c r="C4959" s="24" t="s">
        <v>196</v>
      </c>
      <c r="D4959" s="24" t="str">
        <f>VLOOKUP(C4959,'FHF LUT'!$A$5:$H$81,2,FALSE)</f>
        <v>Yellow cedar decline</v>
      </c>
      <c r="E4959" s="24">
        <v>48</v>
      </c>
      <c r="F4959" s="24" t="s">
        <v>235</v>
      </c>
      <c r="G4959" s="24">
        <v>0</v>
      </c>
      <c r="H4959" s="24">
        <v>0</v>
      </c>
    </row>
    <row r="4960" spans="1:8">
      <c r="A4960" s="24" t="str">
        <f t="shared" si="77"/>
        <v>2010_NDM_1</v>
      </c>
      <c r="B4960" s="24">
        <v>2010</v>
      </c>
      <c r="C4960" s="24" t="s">
        <v>332</v>
      </c>
      <c r="D4960" s="24" t="str">
        <f>VLOOKUP(C4960,'FHF LUT'!$A$5:$H$81,2,FALSE)</f>
        <v>Drought-caused Mortality</v>
      </c>
      <c r="E4960" s="24">
        <v>1</v>
      </c>
      <c r="F4960" s="24" t="s">
        <v>10</v>
      </c>
      <c r="G4960" s="24">
        <v>0</v>
      </c>
      <c r="H4960" s="24">
        <v>0</v>
      </c>
    </row>
    <row r="4961" spans="1:8">
      <c r="A4961" s="24" t="str">
        <f t="shared" si="77"/>
        <v>2010_NDM_2</v>
      </c>
      <c r="B4961" s="24">
        <v>2010</v>
      </c>
      <c r="C4961" s="24" t="s">
        <v>332</v>
      </c>
      <c r="D4961" s="24" t="str">
        <f>VLOOKUP(C4961,'FHF LUT'!$A$5:$H$81,2,FALSE)</f>
        <v>Drought-caused Mortality</v>
      </c>
      <c r="E4961" s="24">
        <v>2</v>
      </c>
      <c r="F4961" s="24" t="s">
        <v>22</v>
      </c>
      <c r="G4961" s="24">
        <v>0</v>
      </c>
      <c r="H4961" s="24">
        <v>0</v>
      </c>
    </row>
    <row r="4962" spans="1:8">
      <c r="A4962" s="24" t="str">
        <f t="shared" si="77"/>
        <v>2010_NDM_3</v>
      </c>
      <c r="B4962" s="24">
        <v>2010</v>
      </c>
      <c r="C4962" s="24" t="s">
        <v>332</v>
      </c>
      <c r="D4962" s="24" t="str">
        <f>VLOOKUP(C4962,'FHF LUT'!$A$5:$H$81,2,FALSE)</f>
        <v>Drought-caused Mortality</v>
      </c>
      <c r="E4962" s="24">
        <v>3</v>
      </c>
      <c r="F4962" s="24" t="s">
        <v>13</v>
      </c>
      <c r="G4962" s="24">
        <v>0</v>
      </c>
      <c r="H4962" s="24">
        <v>0</v>
      </c>
    </row>
    <row r="4963" spans="1:8">
      <c r="A4963" s="24" t="str">
        <f t="shared" si="77"/>
        <v>2010_NDM_4</v>
      </c>
      <c r="B4963" s="24">
        <v>2010</v>
      </c>
      <c r="C4963" s="24" t="s">
        <v>332</v>
      </c>
      <c r="D4963" s="24" t="str">
        <f>VLOOKUP(C4963,'FHF LUT'!$A$5:$H$81,2,FALSE)</f>
        <v>Drought-caused Mortality</v>
      </c>
      <c r="E4963" s="24">
        <v>4</v>
      </c>
      <c r="F4963" s="24" t="s">
        <v>28</v>
      </c>
      <c r="G4963" s="24">
        <v>0</v>
      </c>
      <c r="H4963" s="24">
        <v>0</v>
      </c>
    </row>
    <row r="4964" spans="1:8">
      <c r="A4964" s="24" t="str">
        <f t="shared" si="77"/>
        <v>2010_NDM_5</v>
      </c>
      <c r="B4964" s="24">
        <v>2010</v>
      </c>
      <c r="C4964" s="24" t="s">
        <v>332</v>
      </c>
      <c r="D4964" s="24" t="str">
        <f>VLOOKUP(C4964,'FHF LUT'!$A$5:$H$81,2,FALSE)</f>
        <v>Drought-caused Mortality</v>
      </c>
      <c r="E4964" s="24">
        <v>5</v>
      </c>
      <c r="F4964" s="24" t="s">
        <v>16</v>
      </c>
      <c r="G4964" s="24">
        <v>0</v>
      </c>
      <c r="H4964" s="24">
        <v>0</v>
      </c>
    </row>
    <row r="4965" spans="1:8">
      <c r="A4965" s="24" t="str">
        <f t="shared" si="77"/>
        <v>2010_NDM_7</v>
      </c>
      <c r="B4965" s="24">
        <v>2010</v>
      </c>
      <c r="C4965" s="24" t="s">
        <v>332</v>
      </c>
      <c r="D4965" s="24" t="str">
        <f>VLOOKUP(C4965,'FHF LUT'!$A$5:$H$81,2,FALSE)</f>
        <v>Drought-caused Mortality</v>
      </c>
      <c r="E4965" s="24">
        <v>7</v>
      </c>
      <c r="F4965" s="24" t="s">
        <v>25</v>
      </c>
      <c r="G4965" s="24">
        <v>0</v>
      </c>
      <c r="H4965" s="24">
        <v>0</v>
      </c>
    </row>
    <row r="4966" spans="1:8">
      <c r="A4966" s="24" t="str">
        <f t="shared" si="77"/>
        <v>2010_NDM_8</v>
      </c>
      <c r="B4966" s="24">
        <v>2010</v>
      </c>
      <c r="C4966" s="24" t="s">
        <v>332</v>
      </c>
      <c r="D4966" s="24" t="str">
        <f>VLOOKUP(C4966,'FHF LUT'!$A$5:$H$81,2,FALSE)</f>
        <v>Drought-caused Mortality</v>
      </c>
      <c r="E4966" s="24">
        <v>8</v>
      </c>
      <c r="F4966" s="24" t="s">
        <v>29</v>
      </c>
      <c r="G4966" s="24">
        <v>0</v>
      </c>
      <c r="H4966" s="24">
        <v>0</v>
      </c>
    </row>
    <row r="4967" spans="1:8">
      <c r="A4967" s="24" t="str">
        <f t="shared" si="77"/>
        <v>2010_NDM_9</v>
      </c>
      <c r="B4967" s="24">
        <v>2010</v>
      </c>
      <c r="C4967" s="24" t="s">
        <v>332</v>
      </c>
      <c r="D4967" s="24" t="str">
        <f>VLOOKUP(C4967,'FHF LUT'!$A$5:$H$81,2,FALSE)</f>
        <v>Drought-caused Mortality</v>
      </c>
      <c r="E4967" s="24">
        <v>9</v>
      </c>
      <c r="F4967" s="24" t="s">
        <v>7</v>
      </c>
      <c r="G4967" s="24">
        <v>0</v>
      </c>
      <c r="H4967" s="24">
        <v>0</v>
      </c>
    </row>
    <row r="4968" spans="1:8">
      <c r="A4968" s="24" t="str">
        <f t="shared" si="77"/>
        <v>2010_NDM_10</v>
      </c>
      <c r="B4968" s="24">
        <v>2010</v>
      </c>
      <c r="C4968" s="24" t="s">
        <v>332</v>
      </c>
      <c r="D4968" s="24" t="str">
        <f>VLOOKUP(C4968,'FHF LUT'!$A$5:$H$81,2,FALSE)</f>
        <v>Drought-caused Mortality</v>
      </c>
      <c r="E4968" s="24">
        <v>10</v>
      </c>
      <c r="F4968" s="24" t="s">
        <v>18</v>
      </c>
      <c r="G4968" s="24">
        <v>0</v>
      </c>
      <c r="H4968" s="24">
        <v>0</v>
      </c>
    </row>
    <row r="4969" spans="1:8">
      <c r="A4969" s="24" t="str">
        <f t="shared" si="77"/>
        <v>2010_NDM_11</v>
      </c>
      <c r="B4969" s="24">
        <v>2010</v>
      </c>
      <c r="C4969" s="24" t="s">
        <v>332</v>
      </c>
      <c r="D4969" s="24" t="str">
        <f>VLOOKUP(C4969,'FHF LUT'!$A$5:$H$81,2,FALSE)</f>
        <v>Drought-caused Mortality</v>
      </c>
      <c r="E4969" s="24">
        <v>11</v>
      </c>
      <c r="F4969" s="24" t="s">
        <v>4</v>
      </c>
      <c r="G4969" s="24">
        <v>0</v>
      </c>
      <c r="H4969" s="24">
        <v>0</v>
      </c>
    </row>
    <row r="4970" spans="1:8">
      <c r="A4970" s="24" t="str">
        <f t="shared" si="77"/>
        <v>2010_NDM_12</v>
      </c>
      <c r="B4970" s="24">
        <v>2010</v>
      </c>
      <c r="C4970" s="24" t="s">
        <v>332</v>
      </c>
      <c r="D4970" s="24" t="str">
        <f>VLOOKUP(C4970,'FHF LUT'!$A$5:$H$81,2,FALSE)</f>
        <v>Drought-caused Mortality</v>
      </c>
      <c r="E4970" s="24">
        <v>12</v>
      </c>
      <c r="F4970" s="24" t="s">
        <v>11</v>
      </c>
      <c r="G4970" s="24">
        <v>0</v>
      </c>
      <c r="H4970" s="24">
        <v>0</v>
      </c>
    </row>
    <row r="4971" spans="1:8">
      <c r="A4971" s="24" t="str">
        <f t="shared" si="77"/>
        <v>2010_NDM_13</v>
      </c>
      <c r="B4971" s="24">
        <v>2010</v>
      </c>
      <c r="C4971" s="24" t="s">
        <v>332</v>
      </c>
      <c r="D4971" s="24" t="str">
        <f>VLOOKUP(C4971,'FHF LUT'!$A$5:$H$81,2,FALSE)</f>
        <v>Drought-caused Mortality</v>
      </c>
      <c r="E4971" s="24">
        <v>13</v>
      </c>
      <c r="F4971" s="24" t="s">
        <v>24</v>
      </c>
      <c r="G4971" s="24">
        <v>0</v>
      </c>
      <c r="H4971" s="24">
        <v>0</v>
      </c>
    </row>
    <row r="4972" spans="1:8">
      <c r="A4972" s="24" t="str">
        <f t="shared" si="77"/>
        <v>2010_NDM_14</v>
      </c>
      <c r="B4972" s="24">
        <v>2010</v>
      </c>
      <c r="C4972" s="24" t="s">
        <v>332</v>
      </c>
      <c r="D4972" s="24" t="str">
        <f>VLOOKUP(C4972,'FHF LUT'!$A$5:$H$81,2,FALSE)</f>
        <v>Drought-caused Mortality</v>
      </c>
      <c r="E4972" s="24">
        <v>14</v>
      </c>
      <c r="F4972" s="24" t="s">
        <v>30</v>
      </c>
      <c r="G4972" s="24">
        <v>0</v>
      </c>
      <c r="H4972" s="24">
        <v>0</v>
      </c>
    </row>
    <row r="4973" spans="1:8">
      <c r="A4973" s="24" t="str">
        <f t="shared" si="77"/>
        <v>2010_NDM_15</v>
      </c>
      <c r="B4973" s="24">
        <v>2010</v>
      </c>
      <c r="C4973" s="24" t="s">
        <v>332</v>
      </c>
      <c r="D4973" s="24" t="str">
        <f>VLOOKUP(C4973,'FHF LUT'!$A$5:$H$81,2,FALSE)</f>
        <v>Drought-caused Mortality</v>
      </c>
      <c r="E4973" s="24">
        <v>15</v>
      </c>
      <c r="F4973" s="24" t="s">
        <v>33</v>
      </c>
      <c r="G4973" s="24">
        <v>550</v>
      </c>
      <c r="H4973" s="24">
        <v>550</v>
      </c>
    </row>
    <row r="4974" spans="1:8">
      <c r="A4974" s="24" t="str">
        <f t="shared" si="77"/>
        <v>2010_NDM_16</v>
      </c>
      <c r="B4974" s="24">
        <v>2010</v>
      </c>
      <c r="C4974" s="24" t="s">
        <v>332</v>
      </c>
      <c r="D4974" s="24" t="str">
        <f>VLOOKUP(C4974,'FHF LUT'!$A$5:$H$81,2,FALSE)</f>
        <v>Drought-caused Mortality</v>
      </c>
      <c r="E4974" s="24">
        <v>16</v>
      </c>
      <c r="F4974" s="24" t="s">
        <v>12</v>
      </c>
      <c r="G4974" s="24">
        <v>0</v>
      </c>
      <c r="H4974" s="24">
        <v>0</v>
      </c>
    </row>
    <row r="4975" spans="1:8">
      <c r="A4975" s="24" t="str">
        <f t="shared" si="77"/>
        <v>2010_NDM_17</v>
      </c>
      <c r="B4975" s="24">
        <v>2010</v>
      </c>
      <c r="C4975" s="24" t="s">
        <v>332</v>
      </c>
      <c r="D4975" s="24" t="str">
        <f>VLOOKUP(C4975,'FHF LUT'!$A$5:$H$81,2,FALSE)</f>
        <v>Drought-caused Mortality</v>
      </c>
      <c r="E4975" s="24">
        <v>17</v>
      </c>
      <c r="F4975" s="24" t="s">
        <v>32</v>
      </c>
      <c r="G4975" s="24">
        <v>0</v>
      </c>
      <c r="H4975" s="24">
        <v>0</v>
      </c>
    </row>
    <row r="4976" spans="1:8">
      <c r="A4976" s="24" t="str">
        <f t="shared" si="77"/>
        <v>2010_NDM_18</v>
      </c>
      <c r="B4976" s="24">
        <v>2010</v>
      </c>
      <c r="C4976" s="24" t="s">
        <v>332</v>
      </c>
      <c r="D4976" s="24" t="str">
        <f>VLOOKUP(C4976,'FHF LUT'!$A$5:$H$81,2,FALSE)</f>
        <v>Drought-caused Mortality</v>
      </c>
      <c r="E4976" s="24">
        <v>18</v>
      </c>
      <c r="F4976" s="24" t="s">
        <v>15</v>
      </c>
      <c r="G4976" s="24">
        <v>0</v>
      </c>
      <c r="H4976" s="24">
        <v>0</v>
      </c>
    </row>
    <row r="4977" spans="1:8">
      <c r="A4977" s="24" t="str">
        <f t="shared" si="77"/>
        <v>2010_NDM_20</v>
      </c>
      <c r="B4977" s="24">
        <v>2010</v>
      </c>
      <c r="C4977" s="24" t="s">
        <v>332</v>
      </c>
      <c r="D4977" s="24" t="str">
        <f>VLOOKUP(C4977,'FHF LUT'!$A$5:$H$81,2,FALSE)</f>
        <v>Drought-caused Mortality</v>
      </c>
      <c r="E4977" s="24">
        <v>20</v>
      </c>
      <c r="F4977" s="24" t="s">
        <v>6</v>
      </c>
      <c r="G4977" s="24">
        <v>0</v>
      </c>
      <c r="H4977" s="24">
        <v>0</v>
      </c>
    </row>
    <row r="4978" spans="1:8">
      <c r="A4978" s="24" t="str">
        <f t="shared" si="77"/>
        <v>2010_NDM_22</v>
      </c>
      <c r="B4978" s="24">
        <v>2010</v>
      </c>
      <c r="C4978" s="24" t="s">
        <v>332</v>
      </c>
      <c r="D4978" s="24" t="str">
        <f>VLOOKUP(C4978,'FHF LUT'!$A$5:$H$81,2,FALSE)</f>
        <v>Drought-caused Mortality</v>
      </c>
      <c r="E4978" s="24">
        <v>22</v>
      </c>
      <c r="F4978" s="24" t="s">
        <v>19</v>
      </c>
      <c r="G4978" s="24">
        <v>0</v>
      </c>
      <c r="H4978" s="24">
        <v>0</v>
      </c>
    </row>
    <row r="4979" spans="1:8">
      <c r="A4979" s="24" t="str">
        <f t="shared" si="77"/>
        <v>2010_NDM_23</v>
      </c>
      <c r="B4979" s="24">
        <v>2010</v>
      </c>
      <c r="C4979" s="24" t="s">
        <v>332</v>
      </c>
      <c r="D4979" s="24" t="str">
        <f>VLOOKUP(C4979,'FHF LUT'!$A$5:$H$81,2,FALSE)</f>
        <v>Drought-caused Mortality</v>
      </c>
      <c r="E4979" s="24">
        <v>23</v>
      </c>
      <c r="F4979" s="24" t="s">
        <v>27</v>
      </c>
      <c r="G4979" s="24">
        <v>0</v>
      </c>
      <c r="H4979" s="24">
        <v>0</v>
      </c>
    </row>
    <row r="4980" spans="1:8">
      <c r="A4980" s="24" t="str">
        <f t="shared" si="77"/>
        <v>2010_NDM_24</v>
      </c>
      <c r="B4980" s="24">
        <v>2010</v>
      </c>
      <c r="C4980" s="24" t="s">
        <v>332</v>
      </c>
      <c r="D4980" s="24" t="str">
        <f>VLOOKUP(C4980,'FHF LUT'!$A$5:$H$81,2,FALSE)</f>
        <v>Drought-caused Mortality</v>
      </c>
      <c r="E4980" s="24">
        <v>24</v>
      </c>
      <c r="F4980" s="24" t="s">
        <v>17</v>
      </c>
      <c r="G4980" s="24">
        <v>0</v>
      </c>
      <c r="H4980" s="24">
        <v>0</v>
      </c>
    </row>
    <row r="4981" spans="1:8">
      <c r="A4981" s="24" t="str">
        <f t="shared" si="77"/>
        <v>2010_NDM_25</v>
      </c>
      <c r="B4981" s="24">
        <v>2010</v>
      </c>
      <c r="C4981" s="24" t="s">
        <v>332</v>
      </c>
      <c r="D4981" s="24" t="str">
        <f>VLOOKUP(C4981,'FHF LUT'!$A$5:$H$81,2,FALSE)</f>
        <v>Drought-caused Mortality</v>
      </c>
      <c r="E4981" s="24">
        <v>25</v>
      </c>
      <c r="F4981" s="24" t="s">
        <v>23</v>
      </c>
      <c r="G4981" s="24">
        <v>0</v>
      </c>
      <c r="H4981" s="24">
        <v>0</v>
      </c>
    </row>
    <row r="4982" spans="1:8">
      <c r="A4982" s="24" t="str">
        <f t="shared" si="77"/>
        <v>2010_NDM_26</v>
      </c>
      <c r="B4982" s="24">
        <v>2010</v>
      </c>
      <c r="C4982" s="24" t="s">
        <v>332</v>
      </c>
      <c r="D4982" s="24" t="str">
        <f>VLOOKUP(C4982,'FHF LUT'!$A$5:$H$81,2,FALSE)</f>
        <v>Drought-caused Mortality</v>
      </c>
      <c r="E4982" s="24">
        <v>26</v>
      </c>
      <c r="F4982" s="24" t="s">
        <v>14</v>
      </c>
      <c r="G4982" s="24">
        <v>0</v>
      </c>
      <c r="H4982" s="24">
        <v>0</v>
      </c>
    </row>
    <row r="4983" spans="1:8">
      <c r="A4983" s="24" t="str">
        <f t="shared" si="77"/>
        <v>2010_NDM_27</v>
      </c>
      <c r="B4983" s="24">
        <v>2010</v>
      </c>
      <c r="C4983" s="24" t="s">
        <v>332</v>
      </c>
      <c r="D4983" s="24" t="str">
        <f>VLOOKUP(C4983,'FHF LUT'!$A$5:$H$81,2,FALSE)</f>
        <v>Drought-caused Mortality</v>
      </c>
      <c r="E4983" s="24">
        <v>27</v>
      </c>
      <c r="F4983" s="24" t="s">
        <v>21</v>
      </c>
      <c r="G4983" s="24">
        <v>0</v>
      </c>
      <c r="H4983" s="24">
        <v>0</v>
      </c>
    </row>
    <row r="4984" spans="1:8">
      <c r="A4984" s="24" t="str">
        <f t="shared" si="77"/>
        <v>2010_NDM_29</v>
      </c>
      <c r="B4984" s="24">
        <v>2010</v>
      </c>
      <c r="C4984" s="24" t="s">
        <v>332</v>
      </c>
      <c r="D4984" s="24" t="str">
        <f>VLOOKUP(C4984,'FHF LUT'!$A$5:$H$81,2,FALSE)</f>
        <v>Drought-caused Mortality</v>
      </c>
      <c r="E4984" s="24">
        <v>29</v>
      </c>
      <c r="F4984" s="24" t="s">
        <v>9</v>
      </c>
      <c r="G4984" s="24">
        <v>0</v>
      </c>
      <c r="H4984" s="24">
        <v>0</v>
      </c>
    </row>
    <row r="4985" spans="1:8">
      <c r="A4985" s="24" t="str">
        <f t="shared" si="77"/>
        <v>2010_NDM_30</v>
      </c>
      <c r="B4985" s="24">
        <v>2010</v>
      </c>
      <c r="C4985" s="24" t="s">
        <v>332</v>
      </c>
      <c r="D4985" s="24" t="str">
        <f>VLOOKUP(C4985,'FHF LUT'!$A$5:$H$81,2,FALSE)</f>
        <v>Drought-caused Mortality</v>
      </c>
      <c r="E4985" s="24">
        <v>30</v>
      </c>
      <c r="F4985" s="24" t="s">
        <v>35</v>
      </c>
      <c r="G4985" s="24">
        <v>0</v>
      </c>
      <c r="H4985" s="24">
        <v>0</v>
      </c>
    </row>
    <row r="4986" spans="1:8">
      <c r="A4986" s="24" t="str">
        <f t="shared" si="77"/>
        <v>2010_NDM_31</v>
      </c>
      <c r="B4986" s="24">
        <v>2010</v>
      </c>
      <c r="C4986" s="24" t="s">
        <v>332</v>
      </c>
      <c r="D4986" s="24" t="str">
        <f>VLOOKUP(C4986,'FHF LUT'!$A$5:$H$81,2,FALSE)</f>
        <v>Drought-caused Mortality</v>
      </c>
      <c r="E4986" s="24">
        <v>31</v>
      </c>
      <c r="F4986" s="24" t="s">
        <v>34</v>
      </c>
      <c r="G4986" s="24">
        <v>0</v>
      </c>
      <c r="H4986" s="24">
        <v>0</v>
      </c>
    </row>
    <row r="4987" spans="1:8">
      <c r="A4987" s="24" t="str">
        <f t="shared" si="77"/>
        <v>2010_NDM_38</v>
      </c>
      <c r="B4987" s="24">
        <v>2010</v>
      </c>
      <c r="C4987" s="24" t="s">
        <v>332</v>
      </c>
      <c r="D4987" s="24" t="str">
        <f>VLOOKUP(C4987,'FHF LUT'!$A$5:$H$81,2,FALSE)</f>
        <v>Drought-caused Mortality</v>
      </c>
      <c r="E4987" s="24">
        <v>38</v>
      </c>
      <c r="F4987" s="24" t="s">
        <v>8</v>
      </c>
      <c r="G4987" s="24">
        <v>0</v>
      </c>
      <c r="H4987" s="24">
        <v>0</v>
      </c>
    </row>
    <row r="4988" spans="1:8">
      <c r="A4988" s="24" t="str">
        <f t="shared" si="77"/>
        <v>2010_NDM_39</v>
      </c>
      <c r="B4988" s="24">
        <v>2010</v>
      </c>
      <c r="C4988" s="24" t="s">
        <v>332</v>
      </c>
      <c r="D4988" s="24" t="str">
        <f>VLOOKUP(C4988,'FHF LUT'!$A$5:$H$81,2,FALSE)</f>
        <v>Drought-caused Mortality</v>
      </c>
      <c r="E4988" s="24">
        <v>39</v>
      </c>
      <c r="F4988" s="24" t="s">
        <v>36</v>
      </c>
      <c r="G4988" s="24">
        <v>0</v>
      </c>
      <c r="H4988" s="24">
        <v>0</v>
      </c>
    </row>
    <row r="4989" spans="1:8">
      <c r="A4989" s="24" t="str">
        <f t="shared" si="77"/>
        <v>2010_NDM_40</v>
      </c>
      <c r="B4989" s="24">
        <v>2010</v>
      </c>
      <c r="C4989" s="24" t="s">
        <v>332</v>
      </c>
      <c r="D4989" s="24" t="str">
        <f>VLOOKUP(C4989,'FHF LUT'!$A$5:$H$81,2,FALSE)</f>
        <v>Drought-caused Mortality</v>
      </c>
      <c r="E4989" s="24">
        <v>40</v>
      </c>
      <c r="F4989" s="24" t="s">
        <v>31</v>
      </c>
      <c r="G4989" s="24">
        <v>0</v>
      </c>
      <c r="H4989" s="24">
        <v>0</v>
      </c>
    </row>
    <row r="4990" spans="1:8">
      <c r="A4990" s="24" t="str">
        <f t="shared" si="77"/>
        <v>2010_NDM_41</v>
      </c>
      <c r="B4990" s="24">
        <v>2010</v>
      </c>
      <c r="C4990" s="24" t="s">
        <v>332</v>
      </c>
      <c r="D4990" s="24" t="str">
        <f>VLOOKUP(C4990,'FHF LUT'!$A$5:$H$81,2,FALSE)</f>
        <v>Drought-caused Mortality</v>
      </c>
      <c r="E4990" s="24">
        <v>41</v>
      </c>
      <c r="F4990" s="24" t="s">
        <v>26</v>
      </c>
      <c r="G4990" s="24">
        <v>0</v>
      </c>
      <c r="H4990" s="24">
        <v>0</v>
      </c>
    </row>
    <row r="4991" spans="1:8">
      <c r="A4991" s="24" t="str">
        <f t="shared" si="77"/>
        <v>2010_NDM_43</v>
      </c>
      <c r="B4991" s="24">
        <v>2010</v>
      </c>
      <c r="C4991" s="24" t="s">
        <v>332</v>
      </c>
      <c r="D4991" s="24" t="str">
        <f>VLOOKUP(C4991,'FHF LUT'!$A$5:$H$81,2,FALSE)</f>
        <v>Drought-caused Mortality</v>
      </c>
      <c r="E4991" s="24">
        <v>43</v>
      </c>
      <c r="F4991" s="24" t="s">
        <v>20</v>
      </c>
      <c r="G4991" s="24">
        <v>0</v>
      </c>
      <c r="H4991" s="24">
        <v>0</v>
      </c>
    </row>
    <row r="4992" spans="1:8">
      <c r="A4992" s="24" t="str">
        <f t="shared" si="77"/>
        <v>2010_NDM_44</v>
      </c>
      <c r="B4992" s="24">
        <v>2010</v>
      </c>
      <c r="C4992" s="24" t="s">
        <v>332</v>
      </c>
      <c r="D4992" s="24" t="str">
        <f>VLOOKUP(C4992,'FHF LUT'!$A$5:$H$81,2,FALSE)</f>
        <v>Drought-caused Mortality</v>
      </c>
      <c r="E4992" s="24">
        <v>44</v>
      </c>
      <c r="F4992" s="24" t="s">
        <v>3</v>
      </c>
      <c r="G4992" s="24">
        <v>0</v>
      </c>
      <c r="H4992" s="24">
        <v>0</v>
      </c>
    </row>
    <row r="4993" spans="1:8">
      <c r="A4993" s="24" t="str">
        <f t="shared" si="77"/>
        <v>2010_NDM_45</v>
      </c>
      <c r="B4993" s="24">
        <v>2010</v>
      </c>
      <c r="C4993" s="24" t="s">
        <v>332</v>
      </c>
      <c r="D4993" s="24" t="str">
        <f>VLOOKUP(C4993,'FHF LUT'!$A$5:$H$81,2,FALSE)</f>
        <v>Drought-caused Mortality</v>
      </c>
      <c r="E4993" s="24">
        <v>45</v>
      </c>
      <c r="F4993" s="24" t="s">
        <v>5</v>
      </c>
      <c r="G4993" s="24">
        <v>0</v>
      </c>
      <c r="H4993" s="24">
        <v>0</v>
      </c>
    </row>
    <row r="4994" spans="1:8">
      <c r="A4994" s="24" t="str">
        <f t="shared" si="77"/>
        <v>2010_NDM_46</v>
      </c>
      <c r="B4994" s="24">
        <v>2010</v>
      </c>
      <c r="C4994" s="24" t="s">
        <v>332</v>
      </c>
      <c r="D4994" s="24" t="str">
        <f>VLOOKUP(C4994,'FHF LUT'!$A$5:$H$81,2,FALSE)</f>
        <v>Drought-caused Mortality</v>
      </c>
      <c r="E4994" s="24">
        <v>46</v>
      </c>
      <c r="F4994" s="24" t="s">
        <v>234</v>
      </c>
      <c r="G4994" s="24">
        <v>66</v>
      </c>
      <c r="H4994" s="24">
        <v>66</v>
      </c>
    </row>
    <row r="4995" spans="1:8">
      <c r="A4995" s="24" t="str">
        <f t="shared" ref="A4995:A5058" si="78">CONCATENATE(B4995,"_",C4995,"_",E4995)</f>
        <v>2010_NDM_47</v>
      </c>
      <c r="B4995" s="24">
        <v>2010</v>
      </c>
      <c r="C4995" s="24" t="s">
        <v>332</v>
      </c>
      <c r="D4995" s="24" t="str">
        <f>VLOOKUP(C4995,'FHF LUT'!$A$5:$H$81,2,FALSE)</f>
        <v>Drought-caused Mortality</v>
      </c>
      <c r="E4995" s="24">
        <v>47</v>
      </c>
      <c r="F4995" s="24" t="s">
        <v>233</v>
      </c>
      <c r="G4995" s="24">
        <v>0</v>
      </c>
      <c r="H4995" s="24">
        <v>0</v>
      </c>
    </row>
    <row r="4996" spans="1:8">
      <c r="A4996" s="24" t="str">
        <f t="shared" si="78"/>
        <v>2010_NDM_48</v>
      </c>
      <c r="B4996" s="24">
        <v>2010</v>
      </c>
      <c r="C4996" s="24" t="s">
        <v>332</v>
      </c>
      <c r="D4996" s="24" t="str">
        <f>VLOOKUP(C4996,'FHF LUT'!$A$5:$H$81,2,FALSE)</f>
        <v>Drought-caused Mortality</v>
      </c>
      <c r="E4996" s="24">
        <v>48</v>
      </c>
      <c r="F4996" s="24" t="s">
        <v>235</v>
      </c>
      <c r="G4996" s="24">
        <v>0</v>
      </c>
      <c r="H4996" s="24">
        <v>0</v>
      </c>
    </row>
    <row r="4997" spans="1:8">
      <c r="A4997" s="24" t="str">
        <f t="shared" si="78"/>
        <v>2010_NF_1</v>
      </c>
      <c r="B4997" s="24">
        <v>2010</v>
      </c>
      <c r="C4997" s="24" t="s">
        <v>190</v>
      </c>
      <c r="D4997" s="24" t="str">
        <f>VLOOKUP(C4997,'FHF LUT'!$A$5:$H$81,2,FALSE)</f>
        <v>Flooding</v>
      </c>
      <c r="E4997" s="24">
        <v>1</v>
      </c>
      <c r="F4997" s="24" t="s">
        <v>10</v>
      </c>
      <c r="G4997" s="24">
        <v>0</v>
      </c>
      <c r="H4997" s="24">
        <v>0</v>
      </c>
    </row>
    <row r="4998" spans="1:8">
      <c r="A4998" s="24" t="str">
        <f t="shared" si="78"/>
        <v>2010_NF_2</v>
      </c>
      <c r="B4998" s="24">
        <v>2010</v>
      </c>
      <c r="C4998" s="24" t="s">
        <v>190</v>
      </c>
      <c r="D4998" s="24" t="str">
        <f>VLOOKUP(C4998,'FHF LUT'!$A$5:$H$81,2,FALSE)</f>
        <v>Flooding</v>
      </c>
      <c r="E4998" s="24">
        <v>2</v>
      </c>
      <c r="F4998" s="24" t="s">
        <v>22</v>
      </c>
      <c r="G4998" s="24">
        <v>0</v>
      </c>
      <c r="H4998" s="24">
        <v>0</v>
      </c>
    </row>
    <row r="4999" spans="1:8">
      <c r="A4999" s="24" t="str">
        <f t="shared" si="78"/>
        <v>2010_NF_3</v>
      </c>
      <c r="B4999" s="24">
        <v>2010</v>
      </c>
      <c r="C4999" s="24" t="s">
        <v>190</v>
      </c>
      <c r="D4999" s="24" t="str">
        <f>VLOOKUP(C4999,'FHF LUT'!$A$5:$H$81,2,FALSE)</f>
        <v>Flooding</v>
      </c>
      <c r="E4999" s="24">
        <v>3</v>
      </c>
      <c r="F4999" s="24" t="s">
        <v>13</v>
      </c>
      <c r="G4999" s="24">
        <v>0</v>
      </c>
      <c r="H4999" s="24">
        <v>0</v>
      </c>
    </row>
    <row r="5000" spans="1:8">
      <c r="A5000" s="24" t="str">
        <f t="shared" si="78"/>
        <v>2010_NF_4</v>
      </c>
      <c r="B5000" s="24">
        <v>2010</v>
      </c>
      <c r="C5000" s="24" t="s">
        <v>190</v>
      </c>
      <c r="D5000" s="24" t="str">
        <f>VLOOKUP(C5000,'FHF LUT'!$A$5:$H$81,2,FALSE)</f>
        <v>Flooding</v>
      </c>
      <c r="E5000" s="24">
        <v>4</v>
      </c>
      <c r="F5000" s="24" t="s">
        <v>28</v>
      </c>
      <c r="G5000" s="24">
        <v>0</v>
      </c>
      <c r="H5000" s="24">
        <v>0</v>
      </c>
    </row>
    <row r="5001" spans="1:8">
      <c r="A5001" s="24" t="str">
        <f t="shared" si="78"/>
        <v>2010_NF_5</v>
      </c>
      <c r="B5001" s="24">
        <v>2010</v>
      </c>
      <c r="C5001" s="24" t="s">
        <v>190</v>
      </c>
      <c r="D5001" s="24" t="str">
        <f>VLOOKUP(C5001,'FHF LUT'!$A$5:$H$81,2,FALSE)</f>
        <v>Flooding</v>
      </c>
      <c r="E5001" s="24">
        <v>5</v>
      </c>
      <c r="F5001" s="24" t="s">
        <v>16</v>
      </c>
      <c r="G5001" s="24">
        <v>0</v>
      </c>
      <c r="H5001" s="24">
        <v>0</v>
      </c>
    </row>
    <row r="5002" spans="1:8">
      <c r="A5002" s="24" t="str">
        <f t="shared" si="78"/>
        <v>2010_NF_7</v>
      </c>
      <c r="B5002" s="24">
        <v>2010</v>
      </c>
      <c r="C5002" s="24" t="s">
        <v>190</v>
      </c>
      <c r="D5002" s="24" t="str">
        <f>VLOOKUP(C5002,'FHF LUT'!$A$5:$H$81,2,FALSE)</f>
        <v>Flooding</v>
      </c>
      <c r="E5002" s="24">
        <v>7</v>
      </c>
      <c r="F5002" s="24" t="s">
        <v>25</v>
      </c>
      <c r="G5002" s="24">
        <v>0</v>
      </c>
      <c r="H5002" s="24">
        <v>0</v>
      </c>
    </row>
    <row r="5003" spans="1:8">
      <c r="A5003" s="24" t="str">
        <f t="shared" si="78"/>
        <v>2010_NF_8</v>
      </c>
      <c r="B5003" s="24">
        <v>2010</v>
      </c>
      <c r="C5003" s="24" t="s">
        <v>190</v>
      </c>
      <c r="D5003" s="24" t="str">
        <f>VLOOKUP(C5003,'FHF LUT'!$A$5:$H$81,2,FALSE)</f>
        <v>Flooding</v>
      </c>
      <c r="E5003" s="24">
        <v>8</v>
      </c>
      <c r="F5003" s="24" t="s">
        <v>29</v>
      </c>
      <c r="G5003" s="24">
        <v>1857</v>
      </c>
      <c r="H5003" s="24">
        <v>1857</v>
      </c>
    </row>
    <row r="5004" spans="1:8">
      <c r="A5004" s="24" t="str">
        <f t="shared" si="78"/>
        <v>2010_NF_9</v>
      </c>
      <c r="B5004" s="24">
        <v>2010</v>
      </c>
      <c r="C5004" s="24" t="s">
        <v>190</v>
      </c>
      <c r="D5004" s="24" t="str">
        <f>VLOOKUP(C5004,'FHF LUT'!$A$5:$H$81,2,FALSE)</f>
        <v>Flooding</v>
      </c>
      <c r="E5004" s="24">
        <v>9</v>
      </c>
      <c r="F5004" s="24" t="s">
        <v>7</v>
      </c>
      <c r="G5004" s="24">
        <v>284</v>
      </c>
      <c r="H5004" s="24">
        <v>284</v>
      </c>
    </row>
    <row r="5005" spans="1:8">
      <c r="A5005" s="24" t="str">
        <f t="shared" si="78"/>
        <v>2010_NF_10</v>
      </c>
      <c r="B5005" s="24">
        <v>2010</v>
      </c>
      <c r="C5005" s="24" t="s">
        <v>190</v>
      </c>
      <c r="D5005" s="24" t="str">
        <f>VLOOKUP(C5005,'FHF LUT'!$A$5:$H$81,2,FALSE)</f>
        <v>Flooding</v>
      </c>
      <c r="E5005" s="24">
        <v>10</v>
      </c>
      <c r="F5005" s="24" t="s">
        <v>18</v>
      </c>
      <c r="G5005" s="24">
        <v>0</v>
      </c>
      <c r="H5005" s="24">
        <v>0</v>
      </c>
    </row>
    <row r="5006" spans="1:8">
      <c r="A5006" s="24" t="str">
        <f t="shared" si="78"/>
        <v>2010_NF_11</v>
      </c>
      <c r="B5006" s="24">
        <v>2010</v>
      </c>
      <c r="C5006" s="24" t="s">
        <v>190</v>
      </c>
      <c r="D5006" s="24" t="str">
        <f>VLOOKUP(C5006,'FHF LUT'!$A$5:$H$81,2,FALSE)</f>
        <v>Flooding</v>
      </c>
      <c r="E5006" s="24">
        <v>11</v>
      </c>
      <c r="F5006" s="24" t="s">
        <v>4</v>
      </c>
      <c r="G5006" s="24">
        <v>0</v>
      </c>
      <c r="H5006" s="24">
        <v>0</v>
      </c>
    </row>
    <row r="5007" spans="1:8">
      <c r="A5007" s="24" t="str">
        <f t="shared" si="78"/>
        <v>2010_NF_12</v>
      </c>
      <c r="B5007" s="24">
        <v>2010</v>
      </c>
      <c r="C5007" s="24" t="s">
        <v>190</v>
      </c>
      <c r="D5007" s="24" t="str">
        <f>VLOOKUP(C5007,'FHF LUT'!$A$5:$H$81,2,FALSE)</f>
        <v>Flooding</v>
      </c>
      <c r="E5007" s="24">
        <v>12</v>
      </c>
      <c r="F5007" s="24" t="s">
        <v>11</v>
      </c>
      <c r="G5007" s="24">
        <v>672</v>
      </c>
      <c r="H5007" s="24">
        <v>672</v>
      </c>
    </row>
    <row r="5008" spans="1:8">
      <c r="A5008" s="24" t="str">
        <f t="shared" si="78"/>
        <v>2010_NF_13</v>
      </c>
      <c r="B5008" s="24">
        <v>2010</v>
      </c>
      <c r="C5008" s="24" t="s">
        <v>190</v>
      </c>
      <c r="D5008" s="24" t="str">
        <f>VLOOKUP(C5008,'FHF LUT'!$A$5:$H$81,2,FALSE)</f>
        <v>Flooding</v>
      </c>
      <c r="E5008" s="24">
        <v>13</v>
      </c>
      <c r="F5008" s="24" t="s">
        <v>24</v>
      </c>
      <c r="G5008" s="24">
        <v>0</v>
      </c>
      <c r="H5008" s="24">
        <v>0</v>
      </c>
    </row>
    <row r="5009" spans="1:8">
      <c r="A5009" s="24" t="str">
        <f t="shared" si="78"/>
        <v>2010_NF_14</v>
      </c>
      <c r="B5009" s="24">
        <v>2010</v>
      </c>
      <c r="C5009" s="24" t="s">
        <v>190</v>
      </c>
      <c r="D5009" s="24" t="str">
        <f>VLOOKUP(C5009,'FHF LUT'!$A$5:$H$81,2,FALSE)</f>
        <v>Flooding</v>
      </c>
      <c r="E5009" s="24">
        <v>14</v>
      </c>
      <c r="F5009" s="24" t="s">
        <v>30</v>
      </c>
      <c r="G5009" s="24">
        <v>479</v>
      </c>
      <c r="H5009" s="24">
        <v>479</v>
      </c>
    </row>
    <row r="5010" spans="1:8">
      <c r="A5010" s="24" t="str">
        <f t="shared" si="78"/>
        <v>2010_NF_15</v>
      </c>
      <c r="B5010" s="24">
        <v>2010</v>
      </c>
      <c r="C5010" s="24" t="s">
        <v>190</v>
      </c>
      <c r="D5010" s="24" t="str">
        <f>VLOOKUP(C5010,'FHF LUT'!$A$5:$H$81,2,FALSE)</f>
        <v>Flooding</v>
      </c>
      <c r="E5010" s="24">
        <v>15</v>
      </c>
      <c r="F5010" s="24" t="s">
        <v>33</v>
      </c>
      <c r="G5010" s="24">
        <v>0</v>
      </c>
      <c r="H5010" s="24">
        <v>0</v>
      </c>
    </row>
    <row r="5011" spans="1:8">
      <c r="A5011" s="24" t="str">
        <f t="shared" si="78"/>
        <v>2010_NF_16</v>
      </c>
      <c r="B5011" s="24">
        <v>2010</v>
      </c>
      <c r="C5011" s="24" t="s">
        <v>190</v>
      </c>
      <c r="D5011" s="24" t="str">
        <f>VLOOKUP(C5011,'FHF LUT'!$A$5:$H$81,2,FALSE)</f>
        <v>Flooding</v>
      </c>
      <c r="E5011" s="24">
        <v>16</v>
      </c>
      <c r="F5011" s="24" t="s">
        <v>12</v>
      </c>
      <c r="G5011" s="24">
        <v>0</v>
      </c>
      <c r="H5011" s="24">
        <v>0</v>
      </c>
    </row>
    <row r="5012" spans="1:8">
      <c r="A5012" s="24" t="str">
        <f t="shared" si="78"/>
        <v>2010_NF_17</v>
      </c>
      <c r="B5012" s="24">
        <v>2010</v>
      </c>
      <c r="C5012" s="24" t="s">
        <v>190</v>
      </c>
      <c r="D5012" s="24" t="str">
        <f>VLOOKUP(C5012,'FHF LUT'!$A$5:$H$81,2,FALSE)</f>
        <v>Flooding</v>
      </c>
      <c r="E5012" s="24">
        <v>17</v>
      </c>
      <c r="F5012" s="24" t="s">
        <v>32</v>
      </c>
      <c r="G5012" s="24">
        <v>0</v>
      </c>
      <c r="H5012" s="24">
        <v>0</v>
      </c>
    </row>
    <row r="5013" spans="1:8">
      <c r="A5013" s="24" t="str">
        <f t="shared" si="78"/>
        <v>2010_NF_18</v>
      </c>
      <c r="B5013" s="24">
        <v>2010</v>
      </c>
      <c r="C5013" s="24" t="s">
        <v>190</v>
      </c>
      <c r="D5013" s="24" t="str">
        <f>VLOOKUP(C5013,'FHF LUT'!$A$5:$H$81,2,FALSE)</f>
        <v>Flooding</v>
      </c>
      <c r="E5013" s="24">
        <v>18</v>
      </c>
      <c r="F5013" s="24" t="s">
        <v>15</v>
      </c>
      <c r="G5013" s="24">
        <v>0</v>
      </c>
      <c r="H5013" s="24">
        <v>0</v>
      </c>
    </row>
    <row r="5014" spans="1:8">
      <c r="A5014" s="24" t="str">
        <f t="shared" si="78"/>
        <v>2010_NF_20</v>
      </c>
      <c r="B5014" s="24">
        <v>2010</v>
      </c>
      <c r="C5014" s="24" t="s">
        <v>190</v>
      </c>
      <c r="D5014" s="24" t="str">
        <f>VLOOKUP(C5014,'FHF LUT'!$A$5:$H$81,2,FALSE)</f>
        <v>Flooding</v>
      </c>
      <c r="E5014" s="24">
        <v>20</v>
      </c>
      <c r="F5014" s="24" t="s">
        <v>6</v>
      </c>
      <c r="G5014" s="24">
        <v>308</v>
      </c>
      <c r="H5014" s="24">
        <v>77</v>
      </c>
    </row>
    <row r="5015" spans="1:8">
      <c r="A5015" s="24" t="str">
        <f t="shared" si="78"/>
        <v>2010_NF_22</v>
      </c>
      <c r="B5015" s="24">
        <v>2010</v>
      </c>
      <c r="C5015" s="24" t="s">
        <v>190</v>
      </c>
      <c r="D5015" s="24" t="str">
        <f>VLOOKUP(C5015,'FHF LUT'!$A$5:$H$81,2,FALSE)</f>
        <v>Flooding</v>
      </c>
      <c r="E5015" s="24">
        <v>22</v>
      </c>
      <c r="F5015" s="24" t="s">
        <v>19</v>
      </c>
      <c r="G5015" s="24">
        <v>0</v>
      </c>
      <c r="H5015" s="24">
        <v>0</v>
      </c>
    </row>
    <row r="5016" spans="1:8">
      <c r="A5016" s="24" t="str">
        <f t="shared" si="78"/>
        <v>2010_NF_23</v>
      </c>
      <c r="B5016" s="24">
        <v>2010</v>
      </c>
      <c r="C5016" s="24" t="s">
        <v>190</v>
      </c>
      <c r="D5016" s="24" t="str">
        <f>VLOOKUP(C5016,'FHF LUT'!$A$5:$H$81,2,FALSE)</f>
        <v>Flooding</v>
      </c>
      <c r="E5016" s="24">
        <v>23</v>
      </c>
      <c r="F5016" s="24" t="s">
        <v>27</v>
      </c>
      <c r="G5016" s="24">
        <v>0</v>
      </c>
      <c r="H5016" s="24">
        <v>0</v>
      </c>
    </row>
    <row r="5017" spans="1:8">
      <c r="A5017" s="24" t="str">
        <f t="shared" si="78"/>
        <v>2010_NF_24</v>
      </c>
      <c r="B5017" s="24">
        <v>2010</v>
      </c>
      <c r="C5017" s="24" t="s">
        <v>190</v>
      </c>
      <c r="D5017" s="24" t="str">
        <f>VLOOKUP(C5017,'FHF LUT'!$A$5:$H$81,2,FALSE)</f>
        <v>Flooding</v>
      </c>
      <c r="E5017" s="24">
        <v>24</v>
      </c>
      <c r="F5017" s="24" t="s">
        <v>17</v>
      </c>
      <c r="G5017" s="24">
        <v>3324</v>
      </c>
      <c r="H5017" s="24">
        <v>3324</v>
      </c>
    </row>
    <row r="5018" spans="1:8">
      <c r="A5018" s="24" t="str">
        <f t="shared" si="78"/>
        <v>2010_NF_25</v>
      </c>
      <c r="B5018" s="24">
        <v>2010</v>
      </c>
      <c r="C5018" s="24" t="s">
        <v>190</v>
      </c>
      <c r="D5018" s="24" t="str">
        <f>VLOOKUP(C5018,'FHF LUT'!$A$5:$H$81,2,FALSE)</f>
        <v>Flooding</v>
      </c>
      <c r="E5018" s="24">
        <v>25</v>
      </c>
      <c r="F5018" s="24" t="s">
        <v>23</v>
      </c>
      <c r="G5018" s="24">
        <v>0</v>
      </c>
      <c r="H5018" s="24">
        <v>0</v>
      </c>
    </row>
    <row r="5019" spans="1:8">
      <c r="A5019" s="24" t="str">
        <f t="shared" si="78"/>
        <v>2010_NF_26</v>
      </c>
      <c r="B5019" s="24">
        <v>2010</v>
      </c>
      <c r="C5019" s="24" t="s">
        <v>190</v>
      </c>
      <c r="D5019" s="24" t="str">
        <f>VLOOKUP(C5019,'FHF LUT'!$A$5:$H$81,2,FALSE)</f>
        <v>Flooding</v>
      </c>
      <c r="E5019" s="24">
        <v>26</v>
      </c>
      <c r="F5019" s="24" t="s">
        <v>14</v>
      </c>
      <c r="G5019" s="24">
        <v>165</v>
      </c>
      <c r="H5019" s="24">
        <v>132</v>
      </c>
    </row>
    <row r="5020" spans="1:8">
      <c r="A5020" s="24" t="str">
        <f t="shared" si="78"/>
        <v>2010_NF_27</v>
      </c>
      <c r="B5020" s="24">
        <v>2010</v>
      </c>
      <c r="C5020" s="24" t="s">
        <v>190</v>
      </c>
      <c r="D5020" s="24" t="str">
        <f>VLOOKUP(C5020,'FHF LUT'!$A$5:$H$81,2,FALSE)</f>
        <v>Flooding</v>
      </c>
      <c r="E5020" s="24">
        <v>27</v>
      </c>
      <c r="F5020" s="24" t="s">
        <v>21</v>
      </c>
      <c r="G5020" s="24">
        <v>0</v>
      </c>
      <c r="H5020" s="24">
        <v>0</v>
      </c>
    </row>
    <row r="5021" spans="1:8">
      <c r="A5021" s="24" t="str">
        <f t="shared" si="78"/>
        <v>2010_NF_29</v>
      </c>
      <c r="B5021" s="24">
        <v>2010</v>
      </c>
      <c r="C5021" s="24" t="s">
        <v>190</v>
      </c>
      <c r="D5021" s="24" t="str">
        <f>VLOOKUP(C5021,'FHF LUT'!$A$5:$H$81,2,FALSE)</f>
        <v>Flooding</v>
      </c>
      <c r="E5021" s="24">
        <v>29</v>
      </c>
      <c r="F5021" s="24" t="s">
        <v>9</v>
      </c>
      <c r="G5021" s="24">
        <v>133</v>
      </c>
      <c r="H5021" s="24">
        <v>133</v>
      </c>
    </row>
    <row r="5022" spans="1:8">
      <c r="A5022" s="24" t="str">
        <f t="shared" si="78"/>
        <v>2010_NF_30</v>
      </c>
      <c r="B5022" s="24">
        <v>2010</v>
      </c>
      <c r="C5022" s="24" t="s">
        <v>190</v>
      </c>
      <c r="D5022" s="24" t="str">
        <f>VLOOKUP(C5022,'FHF LUT'!$A$5:$H$81,2,FALSE)</f>
        <v>Flooding</v>
      </c>
      <c r="E5022" s="24">
        <v>30</v>
      </c>
      <c r="F5022" s="24" t="s">
        <v>35</v>
      </c>
      <c r="G5022" s="24">
        <v>217</v>
      </c>
      <c r="H5022" s="24">
        <v>217</v>
      </c>
    </row>
    <row r="5023" spans="1:8">
      <c r="A5023" s="24" t="str">
        <f t="shared" si="78"/>
        <v>2010_NF_31</v>
      </c>
      <c r="B5023" s="24">
        <v>2010</v>
      </c>
      <c r="C5023" s="24" t="s">
        <v>190</v>
      </c>
      <c r="D5023" s="24" t="str">
        <f>VLOOKUP(C5023,'FHF LUT'!$A$5:$H$81,2,FALSE)</f>
        <v>Flooding</v>
      </c>
      <c r="E5023" s="24">
        <v>31</v>
      </c>
      <c r="F5023" s="24" t="s">
        <v>34</v>
      </c>
      <c r="G5023" s="24">
        <v>0</v>
      </c>
      <c r="H5023" s="24">
        <v>0</v>
      </c>
    </row>
    <row r="5024" spans="1:8">
      <c r="A5024" s="24" t="str">
        <f t="shared" si="78"/>
        <v>2010_NF_38</v>
      </c>
      <c r="B5024" s="24">
        <v>2010</v>
      </c>
      <c r="C5024" s="24" t="s">
        <v>190</v>
      </c>
      <c r="D5024" s="24" t="str">
        <f>VLOOKUP(C5024,'FHF LUT'!$A$5:$H$81,2,FALSE)</f>
        <v>Flooding</v>
      </c>
      <c r="E5024" s="24">
        <v>38</v>
      </c>
      <c r="F5024" s="24" t="s">
        <v>8</v>
      </c>
      <c r="G5024" s="24">
        <v>0</v>
      </c>
      <c r="H5024" s="24">
        <v>0</v>
      </c>
    </row>
    <row r="5025" spans="1:8">
      <c r="A5025" s="24" t="str">
        <f t="shared" si="78"/>
        <v>2010_NF_39</v>
      </c>
      <c r="B5025" s="24">
        <v>2010</v>
      </c>
      <c r="C5025" s="24" t="s">
        <v>190</v>
      </c>
      <c r="D5025" s="24" t="str">
        <f>VLOOKUP(C5025,'FHF LUT'!$A$5:$H$81,2,FALSE)</f>
        <v>Flooding</v>
      </c>
      <c r="E5025" s="24">
        <v>39</v>
      </c>
      <c r="F5025" s="24" t="s">
        <v>36</v>
      </c>
      <c r="G5025" s="24">
        <v>1174</v>
      </c>
      <c r="H5025" s="24">
        <v>1174</v>
      </c>
    </row>
    <row r="5026" spans="1:8">
      <c r="A5026" s="24" t="str">
        <f t="shared" si="78"/>
        <v>2010_NF_40</v>
      </c>
      <c r="B5026" s="24">
        <v>2010</v>
      </c>
      <c r="C5026" s="24" t="s">
        <v>190</v>
      </c>
      <c r="D5026" s="24" t="str">
        <f>VLOOKUP(C5026,'FHF LUT'!$A$5:$H$81,2,FALSE)</f>
        <v>Flooding</v>
      </c>
      <c r="E5026" s="24">
        <v>40</v>
      </c>
      <c r="F5026" s="24" t="s">
        <v>31</v>
      </c>
      <c r="G5026" s="24">
        <v>920</v>
      </c>
      <c r="H5026" s="24">
        <v>920</v>
      </c>
    </row>
    <row r="5027" spans="1:8">
      <c r="A5027" s="24" t="str">
        <f t="shared" si="78"/>
        <v>2010_NF_41</v>
      </c>
      <c r="B5027" s="24">
        <v>2010</v>
      </c>
      <c r="C5027" s="24" t="s">
        <v>190</v>
      </c>
      <c r="D5027" s="24" t="str">
        <f>VLOOKUP(C5027,'FHF LUT'!$A$5:$H$81,2,FALSE)</f>
        <v>Flooding</v>
      </c>
      <c r="E5027" s="24">
        <v>41</v>
      </c>
      <c r="F5027" s="24" t="s">
        <v>26</v>
      </c>
      <c r="G5027" s="24">
        <v>320</v>
      </c>
      <c r="H5027" s="24">
        <v>320</v>
      </c>
    </row>
    <row r="5028" spans="1:8">
      <c r="A5028" s="24" t="str">
        <f t="shared" si="78"/>
        <v>2010_NF_43</v>
      </c>
      <c r="B5028" s="24">
        <v>2010</v>
      </c>
      <c r="C5028" s="24" t="s">
        <v>190</v>
      </c>
      <c r="D5028" s="24" t="str">
        <f>VLOOKUP(C5028,'FHF LUT'!$A$5:$H$81,2,FALSE)</f>
        <v>Flooding</v>
      </c>
      <c r="E5028" s="24">
        <v>43</v>
      </c>
      <c r="F5028" s="24" t="s">
        <v>20</v>
      </c>
      <c r="G5028" s="24">
        <v>0</v>
      </c>
      <c r="H5028" s="24">
        <v>0</v>
      </c>
    </row>
    <row r="5029" spans="1:8">
      <c r="A5029" s="24" t="str">
        <f t="shared" si="78"/>
        <v>2010_NF_44</v>
      </c>
      <c r="B5029" s="24">
        <v>2010</v>
      </c>
      <c r="C5029" s="24" t="s">
        <v>190</v>
      </c>
      <c r="D5029" s="24" t="str">
        <f>VLOOKUP(C5029,'FHF LUT'!$A$5:$H$81,2,FALSE)</f>
        <v>Flooding</v>
      </c>
      <c r="E5029" s="24">
        <v>44</v>
      </c>
      <c r="F5029" s="24" t="s">
        <v>3</v>
      </c>
      <c r="G5029" s="24">
        <v>0</v>
      </c>
      <c r="H5029" s="24">
        <v>0</v>
      </c>
    </row>
    <row r="5030" spans="1:8">
      <c r="A5030" s="24" t="str">
        <f t="shared" si="78"/>
        <v>2010_NF_45</v>
      </c>
      <c r="B5030" s="24">
        <v>2010</v>
      </c>
      <c r="C5030" s="24" t="s">
        <v>190</v>
      </c>
      <c r="D5030" s="24" t="str">
        <f>VLOOKUP(C5030,'FHF LUT'!$A$5:$H$81,2,FALSE)</f>
        <v>Flooding</v>
      </c>
      <c r="E5030" s="24">
        <v>45</v>
      </c>
      <c r="F5030" s="24" t="s">
        <v>5</v>
      </c>
      <c r="G5030" s="24">
        <v>0</v>
      </c>
      <c r="H5030" s="24">
        <v>0</v>
      </c>
    </row>
    <row r="5031" spans="1:8">
      <c r="A5031" s="24" t="str">
        <f t="shared" si="78"/>
        <v>2010_NF_46</v>
      </c>
      <c r="B5031" s="24">
        <v>2010</v>
      </c>
      <c r="C5031" s="24" t="s">
        <v>190</v>
      </c>
      <c r="D5031" s="24" t="str">
        <f>VLOOKUP(C5031,'FHF LUT'!$A$5:$H$81,2,FALSE)</f>
        <v>Flooding</v>
      </c>
      <c r="E5031" s="24">
        <v>46</v>
      </c>
      <c r="F5031" s="24" t="s">
        <v>234</v>
      </c>
      <c r="G5031" s="24">
        <v>2242</v>
      </c>
      <c r="H5031" s="24">
        <v>2242</v>
      </c>
    </row>
    <row r="5032" spans="1:8">
      <c r="A5032" s="24" t="str">
        <f t="shared" si="78"/>
        <v>2010_NF_47</v>
      </c>
      <c r="B5032" s="24">
        <v>2010</v>
      </c>
      <c r="C5032" s="24" t="s">
        <v>190</v>
      </c>
      <c r="D5032" s="24" t="str">
        <f>VLOOKUP(C5032,'FHF LUT'!$A$5:$H$81,2,FALSE)</f>
        <v>Flooding</v>
      </c>
      <c r="E5032" s="24">
        <v>47</v>
      </c>
      <c r="F5032" s="24" t="s">
        <v>233</v>
      </c>
      <c r="G5032" s="24">
        <v>32</v>
      </c>
      <c r="H5032" s="24">
        <v>32</v>
      </c>
    </row>
    <row r="5033" spans="1:8">
      <c r="A5033" s="24" t="str">
        <f t="shared" si="78"/>
        <v>2010_NF_48</v>
      </c>
      <c r="B5033" s="24">
        <v>2010</v>
      </c>
      <c r="C5033" s="24" t="s">
        <v>190</v>
      </c>
      <c r="D5033" s="24" t="str">
        <f>VLOOKUP(C5033,'FHF LUT'!$A$5:$H$81,2,FALSE)</f>
        <v>Flooding</v>
      </c>
      <c r="E5033" s="24">
        <v>48</v>
      </c>
      <c r="F5033" s="24" t="s">
        <v>235</v>
      </c>
      <c r="G5033" s="24">
        <v>0</v>
      </c>
      <c r="H5033" s="24">
        <v>0</v>
      </c>
    </row>
    <row r="5034" spans="1:8">
      <c r="A5034" s="24" t="str">
        <f t="shared" si="78"/>
        <v>2010_NW_1</v>
      </c>
      <c r="B5034" s="24">
        <v>2010</v>
      </c>
      <c r="C5034" s="24" t="s">
        <v>333</v>
      </c>
      <c r="D5034" s="24" t="str">
        <f>VLOOKUP(C5034,'FHF LUT'!$A$5:$H$81,2,FALSE)</f>
        <v>Windthrow</v>
      </c>
      <c r="E5034" s="24">
        <v>1</v>
      </c>
      <c r="F5034" s="24" t="s">
        <v>10</v>
      </c>
      <c r="G5034" s="24">
        <v>309</v>
      </c>
      <c r="H5034" s="24">
        <v>309</v>
      </c>
    </row>
    <row r="5035" spans="1:8">
      <c r="A5035" s="24" t="str">
        <f t="shared" si="78"/>
        <v>2010_NW_2</v>
      </c>
      <c r="B5035" s="24">
        <v>2010</v>
      </c>
      <c r="C5035" s="24" t="s">
        <v>333</v>
      </c>
      <c r="D5035" s="24" t="str">
        <f>VLOOKUP(C5035,'FHF LUT'!$A$5:$H$81,2,FALSE)</f>
        <v>Windthrow</v>
      </c>
      <c r="E5035" s="24">
        <v>2</v>
      </c>
      <c r="F5035" s="24" t="s">
        <v>22</v>
      </c>
      <c r="G5035" s="24">
        <v>344</v>
      </c>
      <c r="H5035" s="24">
        <v>344</v>
      </c>
    </row>
    <row r="5036" spans="1:8">
      <c r="A5036" s="24" t="str">
        <f t="shared" si="78"/>
        <v>2010_NW_3</v>
      </c>
      <c r="B5036" s="24">
        <v>2010</v>
      </c>
      <c r="C5036" s="24" t="s">
        <v>333</v>
      </c>
      <c r="D5036" s="24" t="str">
        <f>VLOOKUP(C5036,'FHF LUT'!$A$5:$H$81,2,FALSE)</f>
        <v>Windthrow</v>
      </c>
      <c r="E5036" s="24">
        <v>3</v>
      </c>
      <c r="F5036" s="24" t="s">
        <v>13</v>
      </c>
      <c r="G5036" s="24">
        <v>0</v>
      </c>
      <c r="H5036" s="24">
        <v>0</v>
      </c>
    </row>
    <row r="5037" spans="1:8">
      <c r="A5037" s="24" t="str">
        <f t="shared" si="78"/>
        <v>2010_NW_4</v>
      </c>
      <c r="B5037" s="24">
        <v>2010</v>
      </c>
      <c r="C5037" s="24" t="s">
        <v>333</v>
      </c>
      <c r="D5037" s="24" t="str">
        <f>VLOOKUP(C5037,'FHF LUT'!$A$5:$H$81,2,FALSE)</f>
        <v>Windthrow</v>
      </c>
      <c r="E5037" s="24">
        <v>4</v>
      </c>
      <c r="F5037" s="24" t="s">
        <v>28</v>
      </c>
      <c r="G5037" s="24">
        <v>0</v>
      </c>
      <c r="H5037" s="24">
        <v>0</v>
      </c>
    </row>
    <row r="5038" spans="1:8">
      <c r="A5038" s="24" t="str">
        <f t="shared" si="78"/>
        <v>2010_NW_5</v>
      </c>
      <c r="B5038" s="24">
        <v>2010</v>
      </c>
      <c r="C5038" s="24" t="s">
        <v>333</v>
      </c>
      <c r="D5038" s="24" t="str">
        <f>VLOOKUP(C5038,'FHF LUT'!$A$5:$H$81,2,FALSE)</f>
        <v>Windthrow</v>
      </c>
      <c r="E5038" s="24">
        <v>5</v>
      </c>
      <c r="F5038" s="24" t="s">
        <v>16</v>
      </c>
      <c r="G5038" s="24">
        <v>5394</v>
      </c>
      <c r="H5038" s="24">
        <v>4838</v>
      </c>
    </row>
    <row r="5039" spans="1:8">
      <c r="A5039" s="24" t="str">
        <f t="shared" si="78"/>
        <v>2010_NW_7</v>
      </c>
      <c r="B5039" s="24">
        <v>2010</v>
      </c>
      <c r="C5039" s="24" t="s">
        <v>333</v>
      </c>
      <c r="D5039" s="24" t="str">
        <f>VLOOKUP(C5039,'FHF LUT'!$A$5:$H$81,2,FALSE)</f>
        <v>Windthrow</v>
      </c>
      <c r="E5039" s="24">
        <v>7</v>
      </c>
      <c r="F5039" s="24" t="s">
        <v>25</v>
      </c>
      <c r="G5039" s="24">
        <v>7506</v>
      </c>
      <c r="H5039" s="24">
        <v>6386</v>
      </c>
    </row>
    <row r="5040" spans="1:8">
      <c r="A5040" s="24" t="str">
        <f t="shared" si="78"/>
        <v>2010_NW_8</v>
      </c>
      <c r="B5040" s="24">
        <v>2010</v>
      </c>
      <c r="C5040" s="24" t="s">
        <v>333</v>
      </c>
      <c r="D5040" s="24" t="str">
        <f>VLOOKUP(C5040,'FHF LUT'!$A$5:$H$81,2,FALSE)</f>
        <v>Windthrow</v>
      </c>
      <c r="E5040" s="24">
        <v>8</v>
      </c>
      <c r="F5040" s="24" t="s">
        <v>29</v>
      </c>
      <c r="G5040" s="24">
        <v>0</v>
      </c>
      <c r="H5040" s="24">
        <v>0</v>
      </c>
    </row>
    <row r="5041" spans="1:8">
      <c r="A5041" s="24" t="str">
        <f t="shared" si="78"/>
        <v>2010_NW_9</v>
      </c>
      <c r="B5041" s="24">
        <v>2010</v>
      </c>
      <c r="C5041" s="24" t="s">
        <v>333</v>
      </c>
      <c r="D5041" s="24" t="str">
        <f>VLOOKUP(C5041,'FHF LUT'!$A$5:$H$81,2,FALSE)</f>
        <v>Windthrow</v>
      </c>
      <c r="E5041" s="24">
        <v>9</v>
      </c>
      <c r="F5041" s="24" t="s">
        <v>7</v>
      </c>
      <c r="G5041" s="24">
        <v>7282</v>
      </c>
      <c r="H5041" s="24">
        <v>6063</v>
      </c>
    </row>
    <row r="5042" spans="1:8">
      <c r="A5042" s="24" t="str">
        <f t="shared" si="78"/>
        <v>2010_NW_10</v>
      </c>
      <c r="B5042" s="24">
        <v>2010</v>
      </c>
      <c r="C5042" s="24" t="s">
        <v>333</v>
      </c>
      <c r="D5042" s="24" t="str">
        <f>VLOOKUP(C5042,'FHF LUT'!$A$5:$H$81,2,FALSE)</f>
        <v>Windthrow</v>
      </c>
      <c r="E5042" s="24">
        <v>10</v>
      </c>
      <c r="F5042" s="24" t="s">
        <v>18</v>
      </c>
      <c r="G5042" s="24">
        <v>0</v>
      </c>
      <c r="H5042" s="24">
        <v>0</v>
      </c>
    </row>
    <row r="5043" spans="1:8">
      <c r="A5043" s="24" t="str">
        <f t="shared" si="78"/>
        <v>2010_NW_11</v>
      </c>
      <c r="B5043" s="24">
        <v>2010</v>
      </c>
      <c r="C5043" s="24" t="s">
        <v>333</v>
      </c>
      <c r="D5043" s="24" t="str">
        <f>VLOOKUP(C5043,'FHF LUT'!$A$5:$H$81,2,FALSE)</f>
        <v>Windthrow</v>
      </c>
      <c r="E5043" s="24">
        <v>11</v>
      </c>
      <c r="F5043" s="24" t="s">
        <v>4</v>
      </c>
      <c r="G5043" s="24">
        <v>0</v>
      </c>
      <c r="H5043" s="24">
        <v>0</v>
      </c>
    </row>
    <row r="5044" spans="1:8">
      <c r="A5044" s="24" t="str">
        <f t="shared" si="78"/>
        <v>2010_NW_12</v>
      </c>
      <c r="B5044" s="24">
        <v>2010</v>
      </c>
      <c r="C5044" s="24" t="s">
        <v>333</v>
      </c>
      <c r="D5044" s="24" t="str">
        <f>VLOOKUP(C5044,'FHF LUT'!$A$5:$H$81,2,FALSE)</f>
        <v>Windthrow</v>
      </c>
      <c r="E5044" s="24">
        <v>12</v>
      </c>
      <c r="F5044" s="24" t="s">
        <v>11</v>
      </c>
      <c r="G5044" s="24">
        <v>0</v>
      </c>
      <c r="H5044" s="24">
        <v>0</v>
      </c>
    </row>
    <row r="5045" spans="1:8">
      <c r="A5045" s="24" t="str">
        <f t="shared" si="78"/>
        <v>2010_NW_13</v>
      </c>
      <c r="B5045" s="24">
        <v>2010</v>
      </c>
      <c r="C5045" s="24" t="s">
        <v>333</v>
      </c>
      <c r="D5045" s="24" t="str">
        <f>VLOOKUP(C5045,'FHF LUT'!$A$5:$H$81,2,FALSE)</f>
        <v>Windthrow</v>
      </c>
      <c r="E5045" s="24">
        <v>13</v>
      </c>
      <c r="F5045" s="24" t="s">
        <v>24</v>
      </c>
      <c r="G5045" s="24">
        <v>6755</v>
      </c>
      <c r="H5045" s="24">
        <v>6430</v>
      </c>
    </row>
    <row r="5046" spans="1:8">
      <c r="A5046" s="24" t="str">
        <f t="shared" si="78"/>
        <v>2010_NW_14</v>
      </c>
      <c r="B5046" s="24">
        <v>2010</v>
      </c>
      <c r="C5046" s="24" t="s">
        <v>333</v>
      </c>
      <c r="D5046" s="24" t="str">
        <f>VLOOKUP(C5046,'FHF LUT'!$A$5:$H$81,2,FALSE)</f>
        <v>Windthrow</v>
      </c>
      <c r="E5046" s="24">
        <v>14</v>
      </c>
      <c r="F5046" s="24" t="s">
        <v>30</v>
      </c>
      <c r="G5046" s="24">
        <v>0</v>
      </c>
      <c r="H5046" s="24">
        <v>0</v>
      </c>
    </row>
    <row r="5047" spans="1:8">
      <c r="A5047" s="24" t="str">
        <f t="shared" si="78"/>
        <v>2010_NW_15</v>
      </c>
      <c r="B5047" s="24">
        <v>2010</v>
      </c>
      <c r="C5047" s="24" t="s">
        <v>333</v>
      </c>
      <c r="D5047" s="24" t="str">
        <f>VLOOKUP(C5047,'FHF LUT'!$A$5:$H$81,2,FALSE)</f>
        <v>Windthrow</v>
      </c>
      <c r="E5047" s="24">
        <v>15</v>
      </c>
      <c r="F5047" s="24" t="s">
        <v>33</v>
      </c>
      <c r="G5047" s="24">
        <v>68</v>
      </c>
      <c r="H5047" s="24">
        <v>68</v>
      </c>
    </row>
    <row r="5048" spans="1:8">
      <c r="A5048" s="24" t="str">
        <f t="shared" si="78"/>
        <v>2010_NW_16</v>
      </c>
      <c r="B5048" s="24">
        <v>2010</v>
      </c>
      <c r="C5048" s="24" t="s">
        <v>333</v>
      </c>
      <c r="D5048" s="24" t="str">
        <f>VLOOKUP(C5048,'FHF LUT'!$A$5:$H$81,2,FALSE)</f>
        <v>Windthrow</v>
      </c>
      <c r="E5048" s="24">
        <v>16</v>
      </c>
      <c r="F5048" s="24" t="s">
        <v>12</v>
      </c>
      <c r="G5048" s="24">
        <v>0</v>
      </c>
      <c r="H5048" s="24">
        <v>0</v>
      </c>
    </row>
    <row r="5049" spans="1:8">
      <c r="A5049" s="24" t="str">
        <f t="shared" si="78"/>
        <v>2010_NW_17</v>
      </c>
      <c r="B5049" s="24">
        <v>2010</v>
      </c>
      <c r="C5049" s="24" t="s">
        <v>333</v>
      </c>
      <c r="D5049" s="24" t="str">
        <f>VLOOKUP(C5049,'FHF LUT'!$A$5:$H$81,2,FALSE)</f>
        <v>Windthrow</v>
      </c>
      <c r="E5049" s="24">
        <v>17</v>
      </c>
      <c r="F5049" s="24" t="s">
        <v>32</v>
      </c>
      <c r="G5049" s="24">
        <v>0</v>
      </c>
      <c r="H5049" s="24">
        <v>0</v>
      </c>
    </row>
    <row r="5050" spans="1:8">
      <c r="A5050" s="24" t="str">
        <f t="shared" si="78"/>
        <v>2010_NW_18</v>
      </c>
      <c r="B5050" s="24">
        <v>2010</v>
      </c>
      <c r="C5050" s="24" t="s">
        <v>333</v>
      </c>
      <c r="D5050" s="24" t="str">
        <f>VLOOKUP(C5050,'FHF LUT'!$A$5:$H$81,2,FALSE)</f>
        <v>Windthrow</v>
      </c>
      <c r="E5050" s="24">
        <v>18</v>
      </c>
      <c r="F5050" s="24" t="s">
        <v>15</v>
      </c>
      <c r="G5050" s="24">
        <v>0</v>
      </c>
      <c r="H5050" s="24">
        <v>0</v>
      </c>
    </row>
    <row r="5051" spans="1:8">
      <c r="A5051" s="24" t="str">
        <f t="shared" si="78"/>
        <v>2010_NW_20</v>
      </c>
      <c r="B5051" s="24">
        <v>2010</v>
      </c>
      <c r="C5051" s="24" t="s">
        <v>333</v>
      </c>
      <c r="D5051" s="24" t="str">
        <f>VLOOKUP(C5051,'FHF LUT'!$A$5:$H$81,2,FALSE)</f>
        <v>Windthrow</v>
      </c>
      <c r="E5051" s="24">
        <v>20</v>
      </c>
      <c r="F5051" s="24" t="s">
        <v>6</v>
      </c>
      <c r="G5051" s="24">
        <v>0</v>
      </c>
      <c r="H5051" s="24">
        <v>0</v>
      </c>
    </row>
    <row r="5052" spans="1:8">
      <c r="A5052" s="24" t="str">
        <f t="shared" si="78"/>
        <v>2010_NW_22</v>
      </c>
      <c r="B5052" s="24">
        <v>2010</v>
      </c>
      <c r="C5052" s="24" t="s">
        <v>333</v>
      </c>
      <c r="D5052" s="24" t="str">
        <f>VLOOKUP(C5052,'FHF LUT'!$A$5:$H$81,2,FALSE)</f>
        <v>Windthrow</v>
      </c>
      <c r="E5052" s="24">
        <v>22</v>
      </c>
      <c r="F5052" s="24" t="s">
        <v>19</v>
      </c>
      <c r="G5052" s="24">
        <v>2137</v>
      </c>
      <c r="H5052" s="24">
        <v>1857</v>
      </c>
    </row>
    <row r="5053" spans="1:8">
      <c r="A5053" s="24" t="str">
        <f t="shared" si="78"/>
        <v>2010_NW_23</v>
      </c>
      <c r="B5053" s="24">
        <v>2010</v>
      </c>
      <c r="C5053" s="24" t="s">
        <v>333</v>
      </c>
      <c r="D5053" s="24" t="str">
        <f>VLOOKUP(C5053,'FHF LUT'!$A$5:$H$81,2,FALSE)</f>
        <v>Windthrow</v>
      </c>
      <c r="E5053" s="24">
        <v>23</v>
      </c>
      <c r="F5053" s="24" t="s">
        <v>27</v>
      </c>
      <c r="G5053" s="24">
        <v>0</v>
      </c>
      <c r="H5053" s="24">
        <v>0</v>
      </c>
    </row>
    <row r="5054" spans="1:8">
      <c r="A5054" s="24" t="str">
        <f t="shared" si="78"/>
        <v>2010_NW_24</v>
      </c>
      <c r="B5054" s="24">
        <v>2010</v>
      </c>
      <c r="C5054" s="24" t="s">
        <v>333</v>
      </c>
      <c r="D5054" s="24" t="str">
        <f>VLOOKUP(C5054,'FHF LUT'!$A$5:$H$81,2,FALSE)</f>
        <v>Windthrow</v>
      </c>
      <c r="E5054" s="24">
        <v>24</v>
      </c>
      <c r="F5054" s="24" t="s">
        <v>17</v>
      </c>
      <c r="G5054" s="24">
        <v>2220</v>
      </c>
      <c r="H5054" s="24">
        <v>574</v>
      </c>
    </row>
    <row r="5055" spans="1:8">
      <c r="A5055" s="24" t="str">
        <f t="shared" si="78"/>
        <v>2010_NW_25</v>
      </c>
      <c r="B5055" s="24">
        <v>2010</v>
      </c>
      <c r="C5055" s="24" t="s">
        <v>333</v>
      </c>
      <c r="D5055" s="24" t="str">
        <f>VLOOKUP(C5055,'FHF LUT'!$A$5:$H$81,2,FALSE)</f>
        <v>Windthrow</v>
      </c>
      <c r="E5055" s="24">
        <v>25</v>
      </c>
      <c r="F5055" s="24" t="s">
        <v>23</v>
      </c>
      <c r="G5055" s="24">
        <v>0</v>
      </c>
      <c r="H5055" s="24">
        <v>0</v>
      </c>
    </row>
    <row r="5056" spans="1:8">
      <c r="A5056" s="24" t="str">
        <f t="shared" si="78"/>
        <v>2010_NW_26</v>
      </c>
      <c r="B5056" s="24">
        <v>2010</v>
      </c>
      <c r="C5056" s="24" t="s">
        <v>333</v>
      </c>
      <c r="D5056" s="24" t="str">
        <f>VLOOKUP(C5056,'FHF LUT'!$A$5:$H$81,2,FALSE)</f>
        <v>Windthrow</v>
      </c>
      <c r="E5056" s="24">
        <v>26</v>
      </c>
      <c r="F5056" s="24" t="s">
        <v>14</v>
      </c>
      <c r="G5056" s="24">
        <v>717</v>
      </c>
      <c r="H5056" s="24">
        <v>675</v>
      </c>
    </row>
    <row r="5057" spans="1:8">
      <c r="A5057" s="24" t="str">
        <f t="shared" si="78"/>
        <v>2010_NW_27</v>
      </c>
      <c r="B5057" s="24">
        <v>2010</v>
      </c>
      <c r="C5057" s="24" t="s">
        <v>333</v>
      </c>
      <c r="D5057" s="24" t="str">
        <f>VLOOKUP(C5057,'FHF LUT'!$A$5:$H$81,2,FALSE)</f>
        <v>Windthrow</v>
      </c>
      <c r="E5057" s="24">
        <v>27</v>
      </c>
      <c r="F5057" s="24" t="s">
        <v>21</v>
      </c>
      <c r="G5057" s="24">
        <v>5900</v>
      </c>
      <c r="H5057" s="24">
        <v>4780</v>
      </c>
    </row>
    <row r="5058" spans="1:8">
      <c r="A5058" s="24" t="str">
        <f t="shared" si="78"/>
        <v>2010_NW_29</v>
      </c>
      <c r="B5058" s="24">
        <v>2010</v>
      </c>
      <c r="C5058" s="24" t="s">
        <v>333</v>
      </c>
      <c r="D5058" s="24" t="str">
        <f>VLOOKUP(C5058,'FHF LUT'!$A$5:$H$81,2,FALSE)</f>
        <v>Windthrow</v>
      </c>
      <c r="E5058" s="24">
        <v>29</v>
      </c>
      <c r="F5058" s="24" t="s">
        <v>9</v>
      </c>
      <c r="G5058" s="24">
        <v>0</v>
      </c>
      <c r="H5058" s="24">
        <v>0</v>
      </c>
    </row>
    <row r="5059" spans="1:8">
      <c r="A5059" s="24" t="str">
        <f t="shared" ref="A5059:A5122" si="79">CONCATENATE(B5059,"_",C5059,"_",E5059)</f>
        <v>2010_NW_30</v>
      </c>
      <c r="B5059" s="24">
        <v>2010</v>
      </c>
      <c r="C5059" s="24" t="s">
        <v>333</v>
      </c>
      <c r="D5059" s="24" t="str">
        <f>VLOOKUP(C5059,'FHF LUT'!$A$5:$H$81,2,FALSE)</f>
        <v>Windthrow</v>
      </c>
      <c r="E5059" s="24">
        <v>30</v>
      </c>
      <c r="F5059" s="24" t="s">
        <v>35</v>
      </c>
      <c r="G5059" s="24">
        <v>0</v>
      </c>
      <c r="H5059" s="24">
        <v>0</v>
      </c>
    </row>
    <row r="5060" spans="1:8">
      <c r="A5060" s="24" t="str">
        <f t="shared" si="79"/>
        <v>2010_NW_31</v>
      </c>
      <c r="B5060" s="24">
        <v>2010</v>
      </c>
      <c r="C5060" s="24" t="s">
        <v>333</v>
      </c>
      <c r="D5060" s="24" t="str">
        <f>VLOOKUP(C5060,'FHF LUT'!$A$5:$H$81,2,FALSE)</f>
        <v>Windthrow</v>
      </c>
      <c r="E5060" s="24">
        <v>31</v>
      </c>
      <c r="F5060" s="24" t="s">
        <v>34</v>
      </c>
      <c r="G5060" s="24">
        <v>0</v>
      </c>
      <c r="H5060" s="24">
        <v>0</v>
      </c>
    </row>
    <row r="5061" spans="1:8">
      <c r="A5061" s="24" t="str">
        <f t="shared" si="79"/>
        <v>2010_NW_38</v>
      </c>
      <c r="B5061" s="24">
        <v>2010</v>
      </c>
      <c r="C5061" s="24" t="s">
        <v>333</v>
      </c>
      <c r="D5061" s="24" t="str">
        <f>VLOOKUP(C5061,'FHF LUT'!$A$5:$H$81,2,FALSE)</f>
        <v>Windthrow</v>
      </c>
      <c r="E5061" s="24">
        <v>38</v>
      </c>
      <c r="F5061" s="24" t="s">
        <v>8</v>
      </c>
      <c r="G5061" s="24">
        <v>0</v>
      </c>
      <c r="H5061" s="24">
        <v>0</v>
      </c>
    </row>
    <row r="5062" spans="1:8">
      <c r="A5062" s="24" t="str">
        <f t="shared" si="79"/>
        <v>2010_NW_39</v>
      </c>
      <c r="B5062" s="24">
        <v>2010</v>
      </c>
      <c r="C5062" s="24" t="s">
        <v>333</v>
      </c>
      <c r="D5062" s="24" t="str">
        <f>VLOOKUP(C5062,'FHF LUT'!$A$5:$H$81,2,FALSE)</f>
        <v>Windthrow</v>
      </c>
      <c r="E5062" s="24">
        <v>39</v>
      </c>
      <c r="F5062" s="24" t="s">
        <v>36</v>
      </c>
      <c r="G5062" s="24">
        <v>0</v>
      </c>
      <c r="H5062" s="24">
        <v>0</v>
      </c>
    </row>
    <row r="5063" spans="1:8">
      <c r="A5063" s="24" t="str">
        <f t="shared" si="79"/>
        <v>2010_NW_40</v>
      </c>
      <c r="B5063" s="24">
        <v>2010</v>
      </c>
      <c r="C5063" s="24" t="s">
        <v>333</v>
      </c>
      <c r="D5063" s="24" t="str">
        <f>VLOOKUP(C5063,'FHF LUT'!$A$5:$H$81,2,FALSE)</f>
        <v>Windthrow</v>
      </c>
      <c r="E5063" s="24">
        <v>40</v>
      </c>
      <c r="F5063" s="24" t="s">
        <v>31</v>
      </c>
      <c r="G5063" s="24">
        <v>3975</v>
      </c>
      <c r="H5063" s="24">
        <v>3166</v>
      </c>
    </row>
    <row r="5064" spans="1:8">
      <c r="A5064" s="24" t="str">
        <f t="shared" si="79"/>
        <v>2010_NW_41</v>
      </c>
      <c r="B5064" s="24">
        <v>2010</v>
      </c>
      <c r="C5064" s="24" t="s">
        <v>333</v>
      </c>
      <c r="D5064" s="24" t="str">
        <f>VLOOKUP(C5064,'FHF LUT'!$A$5:$H$81,2,FALSE)</f>
        <v>Windthrow</v>
      </c>
      <c r="E5064" s="24">
        <v>41</v>
      </c>
      <c r="F5064" s="24" t="s">
        <v>26</v>
      </c>
      <c r="G5064" s="24">
        <v>0</v>
      </c>
      <c r="H5064" s="24">
        <v>0</v>
      </c>
    </row>
    <row r="5065" spans="1:8">
      <c r="A5065" s="24" t="str">
        <f t="shared" si="79"/>
        <v>2010_NW_43</v>
      </c>
      <c r="B5065" s="24">
        <v>2010</v>
      </c>
      <c r="C5065" s="24" t="s">
        <v>333</v>
      </c>
      <c r="D5065" s="24" t="str">
        <f>VLOOKUP(C5065,'FHF LUT'!$A$5:$H$81,2,FALSE)</f>
        <v>Windthrow</v>
      </c>
      <c r="E5065" s="24">
        <v>43</v>
      </c>
      <c r="F5065" s="24" t="s">
        <v>20</v>
      </c>
      <c r="G5065" s="24">
        <v>0</v>
      </c>
      <c r="H5065" s="24">
        <v>0</v>
      </c>
    </row>
    <row r="5066" spans="1:8">
      <c r="A5066" s="24" t="str">
        <f t="shared" si="79"/>
        <v>2010_NW_44</v>
      </c>
      <c r="B5066" s="24">
        <v>2010</v>
      </c>
      <c r="C5066" s="24" t="s">
        <v>333</v>
      </c>
      <c r="D5066" s="24" t="str">
        <f>VLOOKUP(C5066,'FHF LUT'!$A$5:$H$81,2,FALSE)</f>
        <v>Windthrow</v>
      </c>
      <c r="E5066" s="24">
        <v>44</v>
      </c>
      <c r="F5066" s="24" t="s">
        <v>3</v>
      </c>
      <c r="G5066" s="24">
        <v>0</v>
      </c>
      <c r="H5066" s="24">
        <v>0</v>
      </c>
    </row>
    <row r="5067" spans="1:8">
      <c r="A5067" s="24" t="str">
        <f t="shared" si="79"/>
        <v>2010_NW_45</v>
      </c>
      <c r="B5067" s="24">
        <v>2010</v>
      </c>
      <c r="C5067" s="24" t="s">
        <v>333</v>
      </c>
      <c r="D5067" s="24" t="str">
        <f>VLOOKUP(C5067,'FHF LUT'!$A$5:$H$81,2,FALSE)</f>
        <v>Windthrow</v>
      </c>
      <c r="E5067" s="24">
        <v>45</v>
      </c>
      <c r="F5067" s="24" t="s">
        <v>5</v>
      </c>
      <c r="G5067" s="24">
        <v>757</v>
      </c>
      <c r="H5067" s="24">
        <v>757</v>
      </c>
    </row>
    <row r="5068" spans="1:8">
      <c r="A5068" s="24" t="str">
        <f t="shared" si="79"/>
        <v>2010_NW_46</v>
      </c>
      <c r="B5068" s="24">
        <v>2010</v>
      </c>
      <c r="C5068" s="24" t="s">
        <v>333</v>
      </c>
      <c r="D5068" s="24" t="str">
        <f>VLOOKUP(C5068,'FHF LUT'!$A$5:$H$81,2,FALSE)</f>
        <v>Windthrow</v>
      </c>
      <c r="E5068" s="24">
        <v>46</v>
      </c>
      <c r="F5068" s="24" t="s">
        <v>234</v>
      </c>
      <c r="G5068" s="24">
        <v>0</v>
      </c>
      <c r="H5068" s="24">
        <v>0</v>
      </c>
    </row>
    <row r="5069" spans="1:8">
      <c r="A5069" s="24" t="str">
        <f t="shared" si="79"/>
        <v>2010_NW_47</v>
      </c>
      <c r="B5069" s="24">
        <v>2010</v>
      </c>
      <c r="C5069" s="24" t="s">
        <v>333</v>
      </c>
      <c r="D5069" s="24" t="str">
        <f>VLOOKUP(C5069,'FHF LUT'!$A$5:$H$81,2,FALSE)</f>
        <v>Windthrow</v>
      </c>
      <c r="E5069" s="24">
        <v>47</v>
      </c>
      <c r="F5069" s="24" t="s">
        <v>233</v>
      </c>
      <c r="G5069" s="24">
        <v>0</v>
      </c>
      <c r="H5069" s="24">
        <v>0</v>
      </c>
    </row>
    <row r="5070" spans="1:8">
      <c r="A5070" s="24" t="str">
        <f t="shared" si="79"/>
        <v>2010_NW_48</v>
      </c>
      <c r="B5070" s="24">
        <v>2010</v>
      </c>
      <c r="C5070" s="24" t="s">
        <v>333</v>
      </c>
      <c r="D5070" s="24" t="str">
        <f>VLOOKUP(C5070,'FHF LUT'!$A$5:$H$81,2,FALSE)</f>
        <v>Windthrow</v>
      </c>
      <c r="E5070" s="24">
        <v>48</v>
      </c>
      <c r="F5070" s="24" t="s">
        <v>235</v>
      </c>
      <c r="G5070" s="24">
        <v>0</v>
      </c>
      <c r="H5070" s="24">
        <v>0</v>
      </c>
    </row>
    <row r="5071" spans="1:8">
      <c r="A5071" s="24" t="str">
        <f t="shared" si="79"/>
        <v>2011_IBB_1</v>
      </c>
      <c r="B5071" s="24">
        <v>2011</v>
      </c>
      <c r="C5071" s="24" t="s">
        <v>182</v>
      </c>
      <c r="D5071" s="24" t="str">
        <f>VLOOKUP(C5071,'FHF LUT'!$A$5:$H$81,2,FALSE)</f>
        <v>Western Balsam Bark Beetle</v>
      </c>
      <c r="E5071" s="24">
        <v>1</v>
      </c>
      <c r="F5071" s="24" t="s">
        <v>10</v>
      </c>
      <c r="G5071" s="24">
        <v>303</v>
      </c>
      <c r="H5071" s="24">
        <v>275</v>
      </c>
    </row>
    <row r="5072" spans="1:8">
      <c r="A5072" s="24" t="str">
        <f t="shared" si="79"/>
        <v>2011_IBB_2</v>
      </c>
      <c r="B5072" s="24">
        <v>2011</v>
      </c>
      <c r="C5072" s="24" t="s">
        <v>182</v>
      </c>
      <c r="D5072" s="24" t="str">
        <f>VLOOKUP(C5072,'FHF LUT'!$A$5:$H$81,2,FALSE)</f>
        <v>Western Balsam Bark Beetle</v>
      </c>
      <c r="E5072" s="24">
        <v>2</v>
      </c>
      <c r="F5072" s="24" t="s">
        <v>22</v>
      </c>
      <c r="G5072" s="24">
        <v>37</v>
      </c>
      <c r="H5072" s="24">
        <v>37</v>
      </c>
    </row>
    <row r="5073" spans="1:8">
      <c r="A5073" s="24" t="str">
        <f t="shared" si="79"/>
        <v>2011_IBB_3</v>
      </c>
      <c r="B5073" s="24">
        <v>2011</v>
      </c>
      <c r="C5073" s="24" t="s">
        <v>182</v>
      </c>
      <c r="D5073" s="24" t="str">
        <f>VLOOKUP(C5073,'FHF LUT'!$A$5:$H$81,2,FALSE)</f>
        <v>Western Balsam Bark Beetle</v>
      </c>
      <c r="E5073" s="24">
        <v>3</v>
      </c>
      <c r="F5073" s="24" t="s">
        <v>13</v>
      </c>
      <c r="G5073" s="24">
        <v>1239</v>
      </c>
      <c r="H5073" s="24">
        <v>1040</v>
      </c>
    </row>
    <row r="5074" spans="1:8">
      <c r="A5074" s="24" t="str">
        <f t="shared" si="79"/>
        <v>2011_IBB_4</v>
      </c>
      <c r="B5074" s="24">
        <v>2011</v>
      </c>
      <c r="C5074" s="24" t="s">
        <v>182</v>
      </c>
      <c r="D5074" s="24" t="str">
        <f>VLOOKUP(C5074,'FHF LUT'!$A$5:$H$81,2,FALSE)</f>
        <v>Western Balsam Bark Beetle</v>
      </c>
      <c r="E5074" s="24">
        <v>4</v>
      </c>
      <c r="F5074" s="24" t="s">
        <v>28</v>
      </c>
      <c r="G5074" s="24">
        <v>0</v>
      </c>
      <c r="H5074" s="24">
        <v>0</v>
      </c>
    </row>
    <row r="5075" spans="1:8">
      <c r="A5075" s="24" t="str">
        <f t="shared" si="79"/>
        <v>2011_IBB_5</v>
      </c>
      <c r="B5075" s="24">
        <v>2011</v>
      </c>
      <c r="C5075" s="24" t="s">
        <v>182</v>
      </c>
      <c r="D5075" s="24" t="str">
        <f>VLOOKUP(C5075,'FHF LUT'!$A$5:$H$81,2,FALSE)</f>
        <v>Western Balsam Bark Beetle</v>
      </c>
      <c r="E5075" s="24">
        <v>5</v>
      </c>
      <c r="F5075" s="24" t="s">
        <v>16</v>
      </c>
      <c r="G5075" s="24">
        <v>2</v>
      </c>
      <c r="H5075" s="24">
        <v>0</v>
      </c>
    </row>
    <row r="5076" spans="1:8">
      <c r="A5076" s="24" t="str">
        <f t="shared" si="79"/>
        <v>2011_IBB_7</v>
      </c>
      <c r="B5076" s="24">
        <v>2011</v>
      </c>
      <c r="C5076" s="24" t="s">
        <v>182</v>
      </c>
      <c r="D5076" s="24" t="str">
        <f>VLOOKUP(C5076,'FHF LUT'!$A$5:$H$81,2,FALSE)</f>
        <v>Western Balsam Bark Beetle</v>
      </c>
      <c r="E5076" s="24">
        <v>7</v>
      </c>
      <c r="F5076" s="24" t="s">
        <v>25</v>
      </c>
      <c r="G5076" s="24">
        <v>137</v>
      </c>
      <c r="H5076" s="24">
        <v>137</v>
      </c>
    </row>
    <row r="5077" spans="1:8">
      <c r="A5077" s="24" t="str">
        <f t="shared" si="79"/>
        <v>2011_IBB_8</v>
      </c>
      <c r="B5077" s="24">
        <v>2011</v>
      </c>
      <c r="C5077" s="24" t="s">
        <v>182</v>
      </c>
      <c r="D5077" s="24" t="str">
        <f>VLOOKUP(C5077,'FHF LUT'!$A$5:$H$81,2,FALSE)</f>
        <v>Western Balsam Bark Beetle</v>
      </c>
      <c r="E5077" s="24">
        <v>8</v>
      </c>
      <c r="F5077" s="24" t="s">
        <v>29</v>
      </c>
      <c r="G5077" s="24">
        <v>109</v>
      </c>
      <c r="H5077" s="24">
        <v>109</v>
      </c>
    </row>
    <row r="5078" spans="1:8">
      <c r="A5078" s="24" t="str">
        <f t="shared" si="79"/>
        <v>2011_IBB_9</v>
      </c>
      <c r="B5078" s="24">
        <v>2011</v>
      </c>
      <c r="C5078" s="24" t="s">
        <v>182</v>
      </c>
      <c r="D5078" s="24" t="str">
        <f>VLOOKUP(C5078,'FHF LUT'!$A$5:$H$81,2,FALSE)</f>
        <v>Western Balsam Bark Beetle</v>
      </c>
      <c r="E5078" s="24">
        <v>9</v>
      </c>
      <c r="F5078" s="24" t="s">
        <v>7</v>
      </c>
      <c r="G5078" s="24">
        <v>49</v>
      </c>
      <c r="H5078" s="24">
        <v>49</v>
      </c>
    </row>
    <row r="5079" spans="1:8">
      <c r="A5079" s="24" t="str">
        <f t="shared" si="79"/>
        <v>2011_IBB_10</v>
      </c>
      <c r="B5079" s="24">
        <v>2011</v>
      </c>
      <c r="C5079" s="24" t="s">
        <v>182</v>
      </c>
      <c r="D5079" s="24" t="str">
        <f>VLOOKUP(C5079,'FHF LUT'!$A$5:$H$81,2,FALSE)</f>
        <v>Western Balsam Bark Beetle</v>
      </c>
      <c r="E5079" s="24">
        <v>10</v>
      </c>
      <c r="F5079" s="24" t="s">
        <v>18</v>
      </c>
      <c r="G5079" s="24">
        <v>0</v>
      </c>
      <c r="H5079" s="24">
        <v>0</v>
      </c>
    </row>
    <row r="5080" spans="1:8">
      <c r="A5080" s="24" t="str">
        <f t="shared" si="79"/>
        <v>2011_IBB_11</v>
      </c>
      <c r="B5080" s="24">
        <v>2011</v>
      </c>
      <c r="C5080" s="24" t="s">
        <v>182</v>
      </c>
      <c r="D5080" s="24" t="str">
        <f>VLOOKUP(C5080,'FHF LUT'!$A$5:$H$81,2,FALSE)</f>
        <v>Western Balsam Bark Beetle</v>
      </c>
      <c r="E5080" s="24">
        <v>11</v>
      </c>
      <c r="F5080" s="24" t="s">
        <v>4</v>
      </c>
      <c r="G5080" s="24">
        <v>8864</v>
      </c>
      <c r="H5080" s="24">
        <v>7047</v>
      </c>
    </row>
    <row r="5081" spans="1:8">
      <c r="A5081" s="24" t="str">
        <f t="shared" si="79"/>
        <v>2011_IBB_12</v>
      </c>
      <c r="B5081" s="24">
        <v>2011</v>
      </c>
      <c r="C5081" s="24" t="s">
        <v>182</v>
      </c>
      <c r="D5081" s="24" t="str">
        <f>VLOOKUP(C5081,'FHF LUT'!$A$5:$H$81,2,FALSE)</f>
        <v>Western Balsam Bark Beetle</v>
      </c>
      <c r="E5081" s="24">
        <v>12</v>
      </c>
      <c r="F5081" s="24" t="s">
        <v>11</v>
      </c>
      <c r="G5081" s="24">
        <v>9548</v>
      </c>
      <c r="H5081" s="24">
        <v>9543</v>
      </c>
    </row>
    <row r="5082" spans="1:8">
      <c r="A5082" s="24" t="str">
        <f t="shared" si="79"/>
        <v>2011_IBB_13</v>
      </c>
      <c r="B5082" s="24">
        <v>2011</v>
      </c>
      <c r="C5082" s="24" t="s">
        <v>182</v>
      </c>
      <c r="D5082" s="24" t="str">
        <f>VLOOKUP(C5082,'FHF LUT'!$A$5:$H$81,2,FALSE)</f>
        <v>Western Balsam Bark Beetle</v>
      </c>
      <c r="E5082" s="24">
        <v>13</v>
      </c>
      <c r="F5082" s="24" t="s">
        <v>24</v>
      </c>
      <c r="G5082" s="24">
        <v>514</v>
      </c>
      <c r="H5082" s="24">
        <v>319</v>
      </c>
    </row>
    <row r="5083" spans="1:8">
      <c r="A5083" s="24" t="str">
        <f t="shared" si="79"/>
        <v>2011_IBB_14</v>
      </c>
      <c r="B5083" s="24">
        <v>2011</v>
      </c>
      <c r="C5083" s="24" t="s">
        <v>182</v>
      </c>
      <c r="D5083" s="24" t="str">
        <f>VLOOKUP(C5083,'FHF LUT'!$A$5:$H$81,2,FALSE)</f>
        <v>Western Balsam Bark Beetle</v>
      </c>
      <c r="E5083" s="24">
        <v>14</v>
      </c>
      <c r="F5083" s="24" t="s">
        <v>30</v>
      </c>
      <c r="G5083" s="24">
        <v>1717</v>
      </c>
      <c r="H5083" s="24">
        <v>1686</v>
      </c>
    </row>
    <row r="5084" spans="1:8">
      <c r="A5084" s="24" t="str">
        <f t="shared" si="79"/>
        <v>2011_IBB_15</v>
      </c>
      <c r="B5084" s="24">
        <v>2011</v>
      </c>
      <c r="C5084" s="24" t="s">
        <v>182</v>
      </c>
      <c r="D5084" s="24" t="str">
        <f>VLOOKUP(C5084,'FHF LUT'!$A$5:$H$81,2,FALSE)</f>
        <v>Western Balsam Bark Beetle</v>
      </c>
      <c r="E5084" s="24">
        <v>15</v>
      </c>
      <c r="F5084" s="24" t="s">
        <v>33</v>
      </c>
      <c r="G5084" s="24">
        <v>0</v>
      </c>
      <c r="H5084" s="24">
        <v>0</v>
      </c>
    </row>
    <row r="5085" spans="1:8">
      <c r="A5085" s="24" t="str">
        <f t="shared" si="79"/>
        <v>2011_IBB_16</v>
      </c>
      <c r="B5085" s="24">
        <v>2011</v>
      </c>
      <c r="C5085" s="24" t="s">
        <v>182</v>
      </c>
      <c r="D5085" s="24" t="str">
        <f>VLOOKUP(C5085,'FHF LUT'!$A$5:$H$81,2,FALSE)</f>
        <v>Western Balsam Bark Beetle</v>
      </c>
      <c r="E5085" s="24">
        <v>16</v>
      </c>
      <c r="F5085" s="24" t="s">
        <v>12</v>
      </c>
      <c r="G5085" s="24">
        <v>3013</v>
      </c>
      <c r="H5085" s="24">
        <v>2801</v>
      </c>
    </row>
    <row r="5086" spans="1:8">
      <c r="A5086" s="24" t="str">
        <f t="shared" si="79"/>
        <v>2011_IBB_17</v>
      </c>
      <c r="B5086" s="24">
        <v>2011</v>
      </c>
      <c r="C5086" s="24" t="s">
        <v>182</v>
      </c>
      <c r="D5086" s="24" t="str">
        <f>VLOOKUP(C5086,'FHF LUT'!$A$5:$H$81,2,FALSE)</f>
        <v>Western Balsam Bark Beetle</v>
      </c>
      <c r="E5086" s="24">
        <v>17</v>
      </c>
      <c r="F5086" s="24" t="s">
        <v>32</v>
      </c>
      <c r="G5086" s="24">
        <v>4403</v>
      </c>
      <c r="H5086" s="24">
        <v>4403</v>
      </c>
    </row>
    <row r="5087" spans="1:8">
      <c r="A5087" s="24" t="str">
        <f t="shared" si="79"/>
        <v>2011_IBB_18</v>
      </c>
      <c r="B5087" s="24">
        <v>2011</v>
      </c>
      <c r="C5087" s="24" t="s">
        <v>182</v>
      </c>
      <c r="D5087" s="24" t="str">
        <f>VLOOKUP(C5087,'FHF LUT'!$A$5:$H$81,2,FALSE)</f>
        <v>Western Balsam Bark Beetle</v>
      </c>
      <c r="E5087" s="24">
        <v>18</v>
      </c>
      <c r="F5087" s="24" t="s">
        <v>15</v>
      </c>
      <c r="G5087" s="24">
        <v>1411</v>
      </c>
      <c r="H5087" s="24">
        <v>1383</v>
      </c>
    </row>
    <row r="5088" spans="1:8">
      <c r="A5088" s="24" t="str">
        <f t="shared" si="79"/>
        <v>2011_IBB_20</v>
      </c>
      <c r="B5088" s="24">
        <v>2011</v>
      </c>
      <c r="C5088" s="24" t="s">
        <v>182</v>
      </c>
      <c r="D5088" s="24" t="str">
        <f>VLOOKUP(C5088,'FHF LUT'!$A$5:$H$81,2,FALSE)</f>
        <v>Western Balsam Bark Beetle</v>
      </c>
      <c r="E5088" s="24">
        <v>20</v>
      </c>
      <c r="F5088" s="24" t="s">
        <v>6</v>
      </c>
      <c r="G5088" s="24">
        <v>4496</v>
      </c>
      <c r="H5088" s="24">
        <v>4096</v>
      </c>
    </row>
    <row r="5089" spans="1:8">
      <c r="A5089" s="24" t="str">
        <f t="shared" si="79"/>
        <v>2011_IBB_22</v>
      </c>
      <c r="B5089" s="24">
        <v>2011</v>
      </c>
      <c r="C5089" s="24" t="s">
        <v>182</v>
      </c>
      <c r="D5089" s="24" t="str">
        <f>VLOOKUP(C5089,'FHF LUT'!$A$5:$H$81,2,FALSE)</f>
        <v>Western Balsam Bark Beetle</v>
      </c>
      <c r="E5089" s="24">
        <v>22</v>
      </c>
      <c r="F5089" s="24" t="s">
        <v>19</v>
      </c>
      <c r="G5089" s="24">
        <v>1268</v>
      </c>
      <c r="H5089" s="24">
        <v>1036</v>
      </c>
    </row>
    <row r="5090" spans="1:8">
      <c r="A5090" s="24" t="str">
        <f t="shared" si="79"/>
        <v>2011_IBB_23</v>
      </c>
      <c r="B5090" s="24">
        <v>2011</v>
      </c>
      <c r="C5090" s="24" t="s">
        <v>182</v>
      </c>
      <c r="D5090" s="24" t="str">
        <f>VLOOKUP(C5090,'FHF LUT'!$A$5:$H$81,2,FALSE)</f>
        <v>Western Balsam Bark Beetle</v>
      </c>
      <c r="E5090" s="24">
        <v>23</v>
      </c>
      <c r="F5090" s="24" t="s">
        <v>27</v>
      </c>
      <c r="G5090" s="24">
        <v>1</v>
      </c>
      <c r="H5090" s="24">
        <v>1</v>
      </c>
    </row>
    <row r="5091" spans="1:8">
      <c r="A5091" s="24" t="str">
        <f t="shared" si="79"/>
        <v>2011_IBB_24</v>
      </c>
      <c r="B5091" s="24">
        <v>2011</v>
      </c>
      <c r="C5091" s="24" t="s">
        <v>182</v>
      </c>
      <c r="D5091" s="24" t="str">
        <f>VLOOKUP(C5091,'FHF LUT'!$A$5:$H$81,2,FALSE)</f>
        <v>Western Balsam Bark Beetle</v>
      </c>
      <c r="E5091" s="24">
        <v>24</v>
      </c>
      <c r="F5091" s="24" t="s">
        <v>17</v>
      </c>
      <c r="G5091" s="24">
        <v>15691</v>
      </c>
      <c r="H5091" s="24">
        <v>14674</v>
      </c>
    </row>
    <row r="5092" spans="1:8">
      <c r="A5092" s="24" t="str">
        <f t="shared" si="79"/>
        <v>2011_IBB_25</v>
      </c>
      <c r="B5092" s="24">
        <v>2011</v>
      </c>
      <c r="C5092" s="24" t="s">
        <v>182</v>
      </c>
      <c r="D5092" s="24" t="str">
        <f>VLOOKUP(C5092,'FHF LUT'!$A$5:$H$81,2,FALSE)</f>
        <v>Western Balsam Bark Beetle</v>
      </c>
      <c r="E5092" s="24">
        <v>25</v>
      </c>
      <c r="F5092" s="24" t="s">
        <v>23</v>
      </c>
      <c r="G5092" s="24">
        <v>0</v>
      </c>
      <c r="H5092" s="24">
        <v>0</v>
      </c>
    </row>
    <row r="5093" spans="1:8">
      <c r="A5093" s="24" t="str">
        <f t="shared" si="79"/>
        <v>2011_IBB_26</v>
      </c>
      <c r="B5093" s="24">
        <v>2011</v>
      </c>
      <c r="C5093" s="24" t="s">
        <v>182</v>
      </c>
      <c r="D5093" s="24" t="str">
        <f>VLOOKUP(C5093,'FHF LUT'!$A$5:$H$81,2,FALSE)</f>
        <v>Western Balsam Bark Beetle</v>
      </c>
      <c r="E5093" s="24">
        <v>26</v>
      </c>
      <c r="F5093" s="24" t="s">
        <v>14</v>
      </c>
      <c r="G5093" s="24">
        <v>1269</v>
      </c>
      <c r="H5093" s="24">
        <v>1073</v>
      </c>
    </row>
    <row r="5094" spans="1:8">
      <c r="A5094" s="24" t="str">
        <f t="shared" si="79"/>
        <v>2011_IBB_27</v>
      </c>
      <c r="B5094" s="24">
        <v>2011</v>
      </c>
      <c r="C5094" s="24" t="s">
        <v>182</v>
      </c>
      <c r="D5094" s="24" t="str">
        <f>VLOOKUP(C5094,'FHF LUT'!$A$5:$H$81,2,FALSE)</f>
        <v>Western Balsam Bark Beetle</v>
      </c>
      <c r="E5094" s="24">
        <v>27</v>
      </c>
      <c r="F5094" s="24" t="s">
        <v>21</v>
      </c>
      <c r="G5094" s="24">
        <v>0</v>
      </c>
      <c r="H5094" s="24">
        <v>0</v>
      </c>
    </row>
    <row r="5095" spans="1:8">
      <c r="A5095" s="24" t="str">
        <f t="shared" si="79"/>
        <v>2011_IBB_29</v>
      </c>
      <c r="B5095" s="24">
        <v>2011</v>
      </c>
      <c r="C5095" s="24" t="s">
        <v>182</v>
      </c>
      <c r="D5095" s="24" t="str">
        <f>VLOOKUP(C5095,'FHF LUT'!$A$5:$H$81,2,FALSE)</f>
        <v>Western Balsam Bark Beetle</v>
      </c>
      <c r="E5095" s="24">
        <v>29</v>
      </c>
      <c r="F5095" s="24" t="s">
        <v>9</v>
      </c>
      <c r="G5095" s="24">
        <v>2174</v>
      </c>
      <c r="H5095" s="24">
        <v>1970</v>
      </c>
    </row>
    <row r="5096" spans="1:8">
      <c r="A5096" s="24" t="str">
        <f t="shared" si="79"/>
        <v>2011_IBB_30</v>
      </c>
      <c r="B5096" s="24">
        <v>2011</v>
      </c>
      <c r="C5096" s="24" t="s">
        <v>182</v>
      </c>
      <c r="D5096" s="24" t="str">
        <f>VLOOKUP(C5096,'FHF LUT'!$A$5:$H$81,2,FALSE)</f>
        <v>Western Balsam Bark Beetle</v>
      </c>
      <c r="E5096" s="24">
        <v>30</v>
      </c>
      <c r="F5096" s="24" t="s">
        <v>35</v>
      </c>
      <c r="G5096" s="24">
        <v>297</v>
      </c>
      <c r="H5096" s="24">
        <v>125</v>
      </c>
    </row>
    <row r="5097" spans="1:8">
      <c r="A5097" s="24" t="str">
        <f t="shared" si="79"/>
        <v>2011_IBB_31</v>
      </c>
      <c r="B5097" s="24">
        <v>2011</v>
      </c>
      <c r="C5097" s="24" t="s">
        <v>182</v>
      </c>
      <c r="D5097" s="24" t="str">
        <f>VLOOKUP(C5097,'FHF LUT'!$A$5:$H$81,2,FALSE)</f>
        <v>Western Balsam Bark Beetle</v>
      </c>
      <c r="E5097" s="24">
        <v>31</v>
      </c>
      <c r="F5097" s="24" t="s">
        <v>34</v>
      </c>
      <c r="G5097" s="24">
        <v>0</v>
      </c>
      <c r="H5097" s="24">
        <v>0</v>
      </c>
    </row>
    <row r="5098" spans="1:8">
      <c r="A5098" s="24" t="str">
        <f t="shared" si="79"/>
        <v>2011_IBB_38</v>
      </c>
      <c r="B5098" s="24">
        <v>2011</v>
      </c>
      <c r="C5098" s="24" t="s">
        <v>182</v>
      </c>
      <c r="D5098" s="24" t="str">
        <f>VLOOKUP(C5098,'FHF LUT'!$A$5:$H$81,2,FALSE)</f>
        <v>Western Balsam Bark Beetle</v>
      </c>
      <c r="E5098" s="24">
        <v>38</v>
      </c>
      <c r="F5098" s="24" t="s">
        <v>8</v>
      </c>
      <c r="G5098" s="24">
        <v>0</v>
      </c>
      <c r="H5098" s="24">
        <v>0</v>
      </c>
    </row>
    <row r="5099" spans="1:8">
      <c r="A5099" s="24" t="str">
        <f t="shared" si="79"/>
        <v>2011_IBB_39</v>
      </c>
      <c r="B5099" s="24">
        <v>2011</v>
      </c>
      <c r="C5099" s="24" t="s">
        <v>182</v>
      </c>
      <c r="D5099" s="24" t="str">
        <f>VLOOKUP(C5099,'FHF LUT'!$A$5:$H$81,2,FALSE)</f>
        <v>Western Balsam Bark Beetle</v>
      </c>
      <c r="E5099" s="24">
        <v>39</v>
      </c>
      <c r="F5099" s="24" t="s">
        <v>36</v>
      </c>
      <c r="G5099" s="24">
        <v>0</v>
      </c>
      <c r="H5099" s="24">
        <v>0</v>
      </c>
    </row>
    <row r="5100" spans="1:8">
      <c r="A5100" s="24" t="str">
        <f t="shared" si="79"/>
        <v>2011_IBB_40</v>
      </c>
      <c r="B5100" s="24">
        <v>2011</v>
      </c>
      <c r="C5100" s="24" t="s">
        <v>182</v>
      </c>
      <c r="D5100" s="24" t="str">
        <f>VLOOKUP(C5100,'FHF LUT'!$A$5:$H$81,2,FALSE)</f>
        <v>Western Balsam Bark Beetle</v>
      </c>
      <c r="E5100" s="24">
        <v>40</v>
      </c>
      <c r="F5100" s="24" t="s">
        <v>31</v>
      </c>
      <c r="G5100" s="24">
        <v>0</v>
      </c>
      <c r="H5100" s="24">
        <v>0</v>
      </c>
    </row>
    <row r="5101" spans="1:8">
      <c r="A5101" s="24" t="str">
        <f t="shared" si="79"/>
        <v>2011_IBB_41</v>
      </c>
      <c r="B5101" s="24">
        <v>2011</v>
      </c>
      <c r="C5101" s="24" t="s">
        <v>182</v>
      </c>
      <c r="D5101" s="24" t="str">
        <f>VLOOKUP(C5101,'FHF LUT'!$A$5:$H$81,2,FALSE)</f>
        <v>Western Balsam Bark Beetle</v>
      </c>
      <c r="E5101" s="24">
        <v>41</v>
      </c>
      <c r="F5101" s="24" t="s">
        <v>26</v>
      </c>
      <c r="G5101" s="24">
        <v>268</v>
      </c>
      <c r="H5101" s="24">
        <v>268</v>
      </c>
    </row>
    <row r="5102" spans="1:8">
      <c r="A5102" s="24" t="str">
        <f t="shared" si="79"/>
        <v>2011_IBB_43</v>
      </c>
      <c r="B5102" s="24">
        <v>2011</v>
      </c>
      <c r="C5102" s="24" t="s">
        <v>182</v>
      </c>
      <c r="D5102" s="24" t="str">
        <f>VLOOKUP(C5102,'FHF LUT'!$A$5:$H$81,2,FALSE)</f>
        <v>Western Balsam Bark Beetle</v>
      </c>
      <c r="E5102" s="24">
        <v>43</v>
      </c>
      <c r="F5102" s="24" t="s">
        <v>20</v>
      </c>
      <c r="G5102" s="24">
        <v>0</v>
      </c>
      <c r="H5102" s="24">
        <v>0</v>
      </c>
    </row>
    <row r="5103" spans="1:8">
      <c r="A5103" s="24" t="str">
        <f t="shared" si="79"/>
        <v>2011_IBB_44</v>
      </c>
      <c r="B5103" s="24">
        <v>2011</v>
      </c>
      <c r="C5103" s="24" t="s">
        <v>182</v>
      </c>
      <c r="D5103" s="24" t="str">
        <f>VLOOKUP(C5103,'FHF LUT'!$A$5:$H$81,2,FALSE)</f>
        <v>Western Balsam Bark Beetle</v>
      </c>
      <c r="E5103" s="24">
        <v>44</v>
      </c>
      <c r="F5103" s="24" t="s">
        <v>3</v>
      </c>
      <c r="G5103" s="24">
        <v>0</v>
      </c>
      <c r="H5103" s="24">
        <v>0</v>
      </c>
    </row>
    <row r="5104" spans="1:8">
      <c r="A5104" s="24" t="str">
        <f t="shared" si="79"/>
        <v>2011_IBB_45</v>
      </c>
      <c r="B5104" s="24">
        <v>2011</v>
      </c>
      <c r="C5104" s="24" t="s">
        <v>182</v>
      </c>
      <c r="D5104" s="24" t="str">
        <f>VLOOKUP(C5104,'FHF LUT'!$A$5:$H$81,2,FALSE)</f>
        <v>Western Balsam Bark Beetle</v>
      </c>
      <c r="E5104" s="24">
        <v>45</v>
      </c>
      <c r="F5104" s="24" t="s">
        <v>5</v>
      </c>
      <c r="G5104" s="24">
        <v>382</v>
      </c>
      <c r="H5104" s="24">
        <v>368</v>
      </c>
    </row>
    <row r="5105" spans="1:8">
      <c r="A5105" s="24" t="str">
        <f t="shared" si="79"/>
        <v>2011_IBB_46</v>
      </c>
      <c r="B5105" s="24">
        <v>2011</v>
      </c>
      <c r="C5105" s="24" t="s">
        <v>182</v>
      </c>
      <c r="D5105" s="24" t="str">
        <f>VLOOKUP(C5105,'FHF LUT'!$A$5:$H$81,2,FALSE)</f>
        <v>Western Balsam Bark Beetle</v>
      </c>
      <c r="E5105" s="24">
        <v>46</v>
      </c>
      <c r="F5105" s="24" t="s">
        <v>234</v>
      </c>
      <c r="G5105" s="24">
        <v>0</v>
      </c>
      <c r="H5105" s="24">
        <v>0</v>
      </c>
    </row>
    <row r="5106" spans="1:8">
      <c r="A5106" s="24" t="str">
        <f t="shared" si="79"/>
        <v>2011_IBB_47</v>
      </c>
      <c r="B5106" s="24">
        <v>2011</v>
      </c>
      <c r="C5106" s="24" t="s">
        <v>182</v>
      </c>
      <c r="D5106" s="24" t="str">
        <f>VLOOKUP(C5106,'FHF LUT'!$A$5:$H$81,2,FALSE)</f>
        <v>Western Balsam Bark Beetle</v>
      </c>
      <c r="E5106" s="24">
        <v>47</v>
      </c>
      <c r="F5106" s="24" t="s">
        <v>233</v>
      </c>
      <c r="G5106" s="24">
        <v>0</v>
      </c>
      <c r="H5106" s="24">
        <v>0</v>
      </c>
    </row>
    <row r="5107" spans="1:8">
      <c r="A5107" s="24" t="str">
        <f t="shared" si="79"/>
        <v>2011_IBB_48</v>
      </c>
      <c r="B5107" s="24">
        <v>2011</v>
      </c>
      <c r="C5107" s="24" t="s">
        <v>182</v>
      </c>
      <c r="D5107" s="24" t="str">
        <f>VLOOKUP(C5107,'FHF LUT'!$A$5:$H$81,2,FALSE)</f>
        <v>Western Balsam Bark Beetle</v>
      </c>
      <c r="E5107" s="24">
        <v>48</v>
      </c>
      <c r="F5107" s="24" t="s">
        <v>235</v>
      </c>
      <c r="G5107" s="24">
        <v>0</v>
      </c>
      <c r="H5107" s="24">
        <v>0</v>
      </c>
    </row>
    <row r="5108" spans="1:8">
      <c r="A5108" s="24" t="str">
        <f t="shared" si="79"/>
        <v>2011_IBD_1</v>
      </c>
      <c r="B5108" s="24">
        <v>2011</v>
      </c>
      <c r="C5108" s="24" t="s">
        <v>183</v>
      </c>
      <c r="D5108" s="24" t="str">
        <f>VLOOKUP(C5108,'FHF LUT'!$A$5:$H$81,2,FALSE)</f>
        <v>Douglas-fir Beetle</v>
      </c>
      <c r="E5108" s="24">
        <v>1</v>
      </c>
      <c r="F5108" s="24" t="s">
        <v>10</v>
      </c>
      <c r="G5108" s="24">
        <v>631</v>
      </c>
      <c r="H5108" s="24">
        <v>631</v>
      </c>
    </row>
    <row r="5109" spans="1:8">
      <c r="A5109" s="24" t="str">
        <f t="shared" si="79"/>
        <v>2011_IBD_2</v>
      </c>
      <c r="B5109" s="24">
        <v>2011</v>
      </c>
      <c r="C5109" s="24" t="s">
        <v>183</v>
      </c>
      <c r="D5109" s="24" t="str">
        <f>VLOOKUP(C5109,'FHF LUT'!$A$5:$H$81,2,FALSE)</f>
        <v>Douglas-fir Beetle</v>
      </c>
      <c r="E5109" s="24">
        <v>2</v>
      </c>
      <c r="F5109" s="24" t="s">
        <v>22</v>
      </c>
      <c r="G5109" s="24">
        <v>0</v>
      </c>
      <c r="H5109" s="24">
        <v>0</v>
      </c>
    </row>
    <row r="5110" spans="1:8">
      <c r="A5110" s="24" t="str">
        <f t="shared" si="79"/>
        <v>2011_IBD_3</v>
      </c>
      <c r="B5110" s="24">
        <v>2011</v>
      </c>
      <c r="C5110" s="24" t="s">
        <v>183</v>
      </c>
      <c r="D5110" s="24" t="str">
        <f>VLOOKUP(C5110,'FHF LUT'!$A$5:$H$81,2,FALSE)</f>
        <v>Douglas-fir Beetle</v>
      </c>
      <c r="E5110" s="24">
        <v>3</v>
      </c>
      <c r="F5110" s="24" t="s">
        <v>13</v>
      </c>
      <c r="G5110" s="24">
        <v>0</v>
      </c>
      <c r="H5110" s="24">
        <v>0</v>
      </c>
    </row>
    <row r="5111" spans="1:8">
      <c r="A5111" s="24" t="str">
        <f t="shared" si="79"/>
        <v>2011_IBD_4</v>
      </c>
      <c r="B5111" s="24">
        <v>2011</v>
      </c>
      <c r="C5111" s="24" t="s">
        <v>183</v>
      </c>
      <c r="D5111" s="24" t="str">
        <f>VLOOKUP(C5111,'FHF LUT'!$A$5:$H$81,2,FALSE)</f>
        <v>Douglas-fir Beetle</v>
      </c>
      <c r="E5111" s="24">
        <v>4</v>
      </c>
      <c r="F5111" s="24" t="s">
        <v>28</v>
      </c>
      <c r="G5111" s="24">
        <v>0</v>
      </c>
      <c r="H5111" s="24">
        <v>0</v>
      </c>
    </row>
    <row r="5112" spans="1:8">
      <c r="A5112" s="24" t="str">
        <f t="shared" si="79"/>
        <v>2011_IBD_5</v>
      </c>
      <c r="B5112" s="24">
        <v>2011</v>
      </c>
      <c r="C5112" s="24" t="s">
        <v>183</v>
      </c>
      <c r="D5112" s="24" t="str">
        <f>VLOOKUP(C5112,'FHF LUT'!$A$5:$H$81,2,FALSE)</f>
        <v>Douglas-fir Beetle</v>
      </c>
      <c r="E5112" s="24">
        <v>5</v>
      </c>
      <c r="F5112" s="24" t="s">
        <v>16</v>
      </c>
      <c r="G5112" s="24">
        <v>109</v>
      </c>
      <c r="H5112" s="24">
        <v>109</v>
      </c>
    </row>
    <row r="5113" spans="1:8">
      <c r="A5113" s="24" t="str">
        <f t="shared" si="79"/>
        <v>2011_IBD_7</v>
      </c>
      <c r="B5113" s="24">
        <v>2011</v>
      </c>
      <c r="C5113" s="24" t="s">
        <v>183</v>
      </c>
      <c r="D5113" s="24" t="str">
        <f>VLOOKUP(C5113,'FHF LUT'!$A$5:$H$81,2,FALSE)</f>
        <v>Douglas-fir Beetle</v>
      </c>
      <c r="E5113" s="24">
        <v>7</v>
      </c>
      <c r="F5113" s="24" t="s">
        <v>25</v>
      </c>
      <c r="G5113" s="24">
        <v>146</v>
      </c>
      <c r="H5113" s="24">
        <v>104</v>
      </c>
    </row>
    <row r="5114" spans="1:8">
      <c r="A5114" s="24" t="str">
        <f t="shared" si="79"/>
        <v>2011_IBD_8</v>
      </c>
      <c r="B5114" s="24">
        <v>2011</v>
      </c>
      <c r="C5114" s="24" t="s">
        <v>183</v>
      </c>
      <c r="D5114" s="24" t="str">
        <f>VLOOKUP(C5114,'FHF LUT'!$A$5:$H$81,2,FALSE)</f>
        <v>Douglas-fir Beetle</v>
      </c>
      <c r="E5114" s="24">
        <v>8</v>
      </c>
      <c r="F5114" s="24" t="s">
        <v>29</v>
      </c>
      <c r="G5114" s="24">
        <v>0</v>
      </c>
      <c r="H5114" s="24">
        <v>0</v>
      </c>
    </row>
    <row r="5115" spans="1:8">
      <c r="A5115" s="24" t="str">
        <f t="shared" si="79"/>
        <v>2011_IBD_9</v>
      </c>
      <c r="B5115" s="24">
        <v>2011</v>
      </c>
      <c r="C5115" s="24" t="s">
        <v>183</v>
      </c>
      <c r="D5115" s="24" t="str">
        <f>VLOOKUP(C5115,'FHF LUT'!$A$5:$H$81,2,FALSE)</f>
        <v>Douglas-fir Beetle</v>
      </c>
      <c r="E5115" s="24">
        <v>9</v>
      </c>
      <c r="F5115" s="24" t="s">
        <v>7</v>
      </c>
      <c r="G5115" s="24">
        <v>653</v>
      </c>
      <c r="H5115" s="24">
        <v>426</v>
      </c>
    </row>
    <row r="5116" spans="1:8">
      <c r="A5116" s="24" t="str">
        <f t="shared" si="79"/>
        <v>2011_IBD_10</v>
      </c>
      <c r="B5116" s="24">
        <v>2011</v>
      </c>
      <c r="C5116" s="24" t="s">
        <v>183</v>
      </c>
      <c r="D5116" s="24" t="str">
        <f>VLOOKUP(C5116,'FHF LUT'!$A$5:$H$81,2,FALSE)</f>
        <v>Douglas-fir Beetle</v>
      </c>
      <c r="E5116" s="24">
        <v>10</v>
      </c>
      <c r="F5116" s="24" t="s">
        <v>18</v>
      </c>
      <c r="G5116" s="24">
        <v>0</v>
      </c>
      <c r="H5116" s="24">
        <v>0</v>
      </c>
    </row>
    <row r="5117" spans="1:8">
      <c r="A5117" s="24" t="str">
        <f t="shared" si="79"/>
        <v>2011_IBD_11</v>
      </c>
      <c r="B5117" s="24">
        <v>2011</v>
      </c>
      <c r="C5117" s="24" t="s">
        <v>183</v>
      </c>
      <c r="D5117" s="24" t="str">
        <f>VLOOKUP(C5117,'FHF LUT'!$A$5:$H$81,2,FALSE)</f>
        <v>Douglas-fir Beetle</v>
      </c>
      <c r="E5117" s="24">
        <v>11</v>
      </c>
      <c r="F5117" s="24" t="s">
        <v>4</v>
      </c>
      <c r="G5117" s="24">
        <v>10301</v>
      </c>
      <c r="H5117" s="24">
        <v>9651</v>
      </c>
    </row>
    <row r="5118" spans="1:8">
      <c r="A5118" s="24" t="str">
        <f t="shared" si="79"/>
        <v>2011_IBD_12</v>
      </c>
      <c r="B5118" s="24">
        <v>2011</v>
      </c>
      <c r="C5118" s="24" t="s">
        <v>183</v>
      </c>
      <c r="D5118" s="24" t="str">
        <f>VLOOKUP(C5118,'FHF LUT'!$A$5:$H$81,2,FALSE)</f>
        <v>Douglas-fir Beetle</v>
      </c>
      <c r="E5118" s="24">
        <v>12</v>
      </c>
      <c r="F5118" s="24" t="s">
        <v>11</v>
      </c>
      <c r="G5118" s="24">
        <v>0</v>
      </c>
      <c r="H5118" s="24">
        <v>0</v>
      </c>
    </row>
    <row r="5119" spans="1:8">
      <c r="A5119" s="24" t="str">
        <f t="shared" si="79"/>
        <v>2011_IBD_13</v>
      </c>
      <c r="B5119" s="24">
        <v>2011</v>
      </c>
      <c r="C5119" s="24" t="s">
        <v>183</v>
      </c>
      <c r="D5119" s="24" t="str">
        <f>VLOOKUP(C5119,'FHF LUT'!$A$5:$H$81,2,FALSE)</f>
        <v>Douglas-fir Beetle</v>
      </c>
      <c r="E5119" s="24">
        <v>13</v>
      </c>
      <c r="F5119" s="24" t="s">
        <v>24</v>
      </c>
      <c r="G5119" s="24">
        <v>2655</v>
      </c>
      <c r="H5119" s="24">
        <v>2655</v>
      </c>
    </row>
    <row r="5120" spans="1:8">
      <c r="A5120" s="24" t="str">
        <f t="shared" si="79"/>
        <v>2011_IBD_14</v>
      </c>
      <c r="B5120" s="24">
        <v>2011</v>
      </c>
      <c r="C5120" s="24" t="s">
        <v>183</v>
      </c>
      <c r="D5120" s="24" t="str">
        <f>VLOOKUP(C5120,'FHF LUT'!$A$5:$H$81,2,FALSE)</f>
        <v>Douglas-fir Beetle</v>
      </c>
      <c r="E5120" s="24">
        <v>14</v>
      </c>
      <c r="F5120" s="24" t="s">
        <v>30</v>
      </c>
      <c r="G5120" s="24">
        <v>493</v>
      </c>
      <c r="H5120" s="24">
        <v>493</v>
      </c>
    </row>
    <row r="5121" spans="1:8">
      <c r="A5121" s="24" t="str">
        <f t="shared" si="79"/>
        <v>2011_IBD_15</v>
      </c>
      <c r="B5121" s="24">
        <v>2011</v>
      </c>
      <c r="C5121" s="24" t="s">
        <v>183</v>
      </c>
      <c r="D5121" s="24" t="str">
        <f>VLOOKUP(C5121,'FHF LUT'!$A$5:$H$81,2,FALSE)</f>
        <v>Douglas-fir Beetle</v>
      </c>
      <c r="E5121" s="24">
        <v>15</v>
      </c>
      <c r="F5121" s="24" t="s">
        <v>33</v>
      </c>
      <c r="G5121" s="24">
        <v>3640</v>
      </c>
      <c r="H5121" s="24">
        <v>3469</v>
      </c>
    </row>
    <row r="5122" spans="1:8">
      <c r="A5122" s="24" t="str">
        <f t="shared" si="79"/>
        <v>2011_IBD_16</v>
      </c>
      <c r="B5122" s="24">
        <v>2011</v>
      </c>
      <c r="C5122" s="24" t="s">
        <v>183</v>
      </c>
      <c r="D5122" s="24" t="str">
        <f>VLOOKUP(C5122,'FHF LUT'!$A$5:$H$81,2,FALSE)</f>
        <v>Douglas-fir Beetle</v>
      </c>
      <c r="E5122" s="24">
        <v>16</v>
      </c>
      <c r="F5122" s="24" t="s">
        <v>12</v>
      </c>
      <c r="G5122" s="24">
        <v>0</v>
      </c>
      <c r="H5122" s="24">
        <v>0</v>
      </c>
    </row>
    <row r="5123" spans="1:8">
      <c r="A5123" s="24" t="str">
        <f t="shared" ref="A5123:A5186" si="80">CONCATENATE(B5123,"_",C5123,"_",E5123)</f>
        <v>2011_IBD_17</v>
      </c>
      <c r="B5123" s="24">
        <v>2011</v>
      </c>
      <c r="C5123" s="24" t="s">
        <v>183</v>
      </c>
      <c r="D5123" s="24" t="str">
        <f>VLOOKUP(C5123,'FHF LUT'!$A$5:$H$81,2,FALSE)</f>
        <v>Douglas-fir Beetle</v>
      </c>
      <c r="E5123" s="24">
        <v>17</v>
      </c>
      <c r="F5123" s="24" t="s">
        <v>32</v>
      </c>
      <c r="G5123" s="24">
        <v>0</v>
      </c>
      <c r="H5123" s="24">
        <v>0</v>
      </c>
    </row>
    <row r="5124" spans="1:8">
      <c r="A5124" s="24" t="str">
        <f t="shared" si="80"/>
        <v>2011_IBD_18</v>
      </c>
      <c r="B5124" s="24">
        <v>2011</v>
      </c>
      <c r="C5124" s="24" t="s">
        <v>183</v>
      </c>
      <c r="D5124" s="24" t="str">
        <f>VLOOKUP(C5124,'FHF LUT'!$A$5:$H$81,2,FALSE)</f>
        <v>Douglas-fir Beetle</v>
      </c>
      <c r="E5124" s="24">
        <v>18</v>
      </c>
      <c r="F5124" s="24" t="s">
        <v>15</v>
      </c>
      <c r="G5124" s="24">
        <v>685</v>
      </c>
      <c r="H5124" s="24">
        <v>647</v>
      </c>
    </row>
    <row r="5125" spans="1:8">
      <c r="A5125" s="24" t="str">
        <f t="shared" si="80"/>
        <v>2011_IBD_20</v>
      </c>
      <c r="B5125" s="24">
        <v>2011</v>
      </c>
      <c r="C5125" s="24" t="s">
        <v>183</v>
      </c>
      <c r="D5125" s="24" t="str">
        <f>VLOOKUP(C5125,'FHF LUT'!$A$5:$H$81,2,FALSE)</f>
        <v>Douglas-fir Beetle</v>
      </c>
      <c r="E5125" s="24">
        <v>20</v>
      </c>
      <c r="F5125" s="24" t="s">
        <v>6</v>
      </c>
      <c r="G5125" s="24">
        <v>0</v>
      </c>
      <c r="H5125" s="24">
        <v>0</v>
      </c>
    </row>
    <row r="5126" spans="1:8">
      <c r="A5126" s="24" t="str">
        <f t="shared" si="80"/>
        <v>2011_IBD_22</v>
      </c>
      <c r="B5126" s="24">
        <v>2011</v>
      </c>
      <c r="C5126" s="24" t="s">
        <v>183</v>
      </c>
      <c r="D5126" s="24" t="str">
        <f>VLOOKUP(C5126,'FHF LUT'!$A$5:$H$81,2,FALSE)</f>
        <v>Douglas-fir Beetle</v>
      </c>
      <c r="E5126" s="24">
        <v>22</v>
      </c>
      <c r="F5126" s="24" t="s">
        <v>19</v>
      </c>
      <c r="G5126" s="24">
        <v>3150</v>
      </c>
      <c r="H5126" s="24">
        <v>2754</v>
      </c>
    </row>
    <row r="5127" spans="1:8">
      <c r="A5127" s="24" t="str">
        <f t="shared" si="80"/>
        <v>2011_IBD_23</v>
      </c>
      <c r="B5127" s="24">
        <v>2011</v>
      </c>
      <c r="C5127" s="24" t="s">
        <v>183</v>
      </c>
      <c r="D5127" s="24" t="str">
        <f>VLOOKUP(C5127,'FHF LUT'!$A$5:$H$81,2,FALSE)</f>
        <v>Douglas-fir Beetle</v>
      </c>
      <c r="E5127" s="24">
        <v>23</v>
      </c>
      <c r="F5127" s="24" t="s">
        <v>27</v>
      </c>
      <c r="G5127" s="24">
        <v>1438</v>
      </c>
      <c r="H5127" s="24">
        <v>1253</v>
      </c>
    </row>
    <row r="5128" spans="1:8">
      <c r="A5128" s="24" t="str">
        <f t="shared" si="80"/>
        <v>2011_IBD_24</v>
      </c>
      <c r="B5128" s="24">
        <v>2011</v>
      </c>
      <c r="C5128" s="24" t="s">
        <v>183</v>
      </c>
      <c r="D5128" s="24" t="str">
        <f>VLOOKUP(C5128,'FHF LUT'!$A$5:$H$81,2,FALSE)</f>
        <v>Douglas-fir Beetle</v>
      </c>
      <c r="E5128" s="24">
        <v>24</v>
      </c>
      <c r="F5128" s="24" t="s">
        <v>17</v>
      </c>
      <c r="G5128" s="24">
        <v>1747</v>
      </c>
      <c r="H5128" s="24">
        <v>1683</v>
      </c>
    </row>
    <row r="5129" spans="1:8">
      <c r="A5129" s="24" t="str">
        <f t="shared" si="80"/>
        <v>2011_IBD_25</v>
      </c>
      <c r="B5129" s="24">
        <v>2011</v>
      </c>
      <c r="C5129" s="24" t="s">
        <v>183</v>
      </c>
      <c r="D5129" s="24" t="str">
        <f>VLOOKUP(C5129,'FHF LUT'!$A$5:$H$81,2,FALSE)</f>
        <v>Douglas-fir Beetle</v>
      </c>
      <c r="E5129" s="24">
        <v>25</v>
      </c>
      <c r="F5129" s="24" t="s">
        <v>23</v>
      </c>
      <c r="G5129" s="24">
        <v>0</v>
      </c>
      <c r="H5129" s="24">
        <v>0</v>
      </c>
    </row>
    <row r="5130" spans="1:8">
      <c r="A5130" s="24" t="str">
        <f t="shared" si="80"/>
        <v>2011_IBD_26</v>
      </c>
      <c r="B5130" s="24">
        <v>2011</v>
      </c>
      <c r="C5130" s="24" t="s">
        <v>183</v>
      </c>
      <c r="D5130" s="24" t="str">
        <f>VLOOKUP(C5130,'FHF LUT'!$A$5:$H$81,2,FALSE)</f>
        <v>Douglas-fir Beetle</v>
      </c>
      <c r="E5130" s="24">
        <v>26</v>
      </c>
      <c r="F5130" s="24" t="s">
        <v>14</v>
      </c>
      <c r="G5130" s="24">
        <v>880</v>
      </c>
      <c r="H5130" s="24">
        <v>710</v>
      </c>
    </row>
    <row r="5131" spans="1:8">
      <c r="A5131" s="24" t="str">
        <f t="shared" si="80"/>
        <v>2011_IBD_27</v>
      </c>
      <c r="B5131" s="24">
        <v>2011</v>
      </c>
      <c r="C5131" s="24" t="s">
        <v>183</v>
      </c>
      <c r="D5131" s="24" t="str">
        <f>VLOOKUP(C5131,'FHF LUT'!$A$5:$H$81,2,FALSE)</f>
        <v>Douglas-fir Beetle</v>
      </c>
      <c r="E5131" s="24">
        <v>27</v>
      </c>
      <c r="F5131" s="24" t="s">
        <v>21</v>
      </c>
      <c r="G5131" s="24">
        <v>183</v>
      </c>
      <c r="H5131" s="24">
        <v>183</v>
      </c>
    </row>
    <row r="5132" spans="1:8">
      <c r="A5132" s="24" t="str">
        <f t="shared" si="80"/>
        <v>2011_IBD_29</v>
      </c>
      <c r="B5132" s="24">
        <v>2011</v>
      </c>
      <c r="C5132" s="24" t="s">
        <v>183</v>
      </c>
      <c r="D5132" s="24" t="str">
        <f>VLOOKUP(C5132,'FHF LUT'!$A$5:$H$81,2,FALSE)</f>
        <v>Douglas-fir Beetle</v>
      </c>
      <c r="E5132" s="24">
        <v>29</v>
      </c>
      <c r="F5132" s="24" t="s">
        <v>9</v>
      </c>
      <c r="G5132" s="24">
        <v>6409</v>
      </c>
      <c r="H5132" s="24">
        <v>5447</v>
      </c>
    </row>
    <row r="5133" spans="1:8">
      <c r="A5133" s="24" t="str">
        <f t="shared" si="80"/>
        <v>2011_IBD_30</v>
      </c>
      <c r="B5133" s="24">
        <v>2011</v>
      </c>
      <c r="C5133" s="24" t="s">
        <v>183</v>
      </c>
      <c r="D5133" s="24" t="str">
        <f>VLOOKUP(C5133,'FHF LUT'!$A$5:$H$81,2,FALSE)</f>
        <v>Douglas-fir Beetle</v>
      </c>
      <c r="E5133" s="24">
        <v>30</v>
      </c>
      <c r="F5133" s="24" t="s">
        <v>35</v>
      </c>
      <c r="G5133" s="24">
        <v>1418</v>
      </c>
      <c r="H5133" s="24">
        <v>1323</v>
      </c>
    </row>
    <row r="5134" spans="1:8">
      <c r="A5134" s="24" t="str">
        <f t="shared" si="80"/>
        <v>2011_IBD_31</v>
      </c>
      <c r="B5134" s="24">
        <v>2011</v>
      </c>
      <c r="C5134" s="24" t="s">
        <v>183</v>
      </c>
      <c r="D5134" s="24" t="str">
        <f>VLOOKUP(C5134,'FHF LUT'!$A$5:$H$81,2,FALSE)</f>
        <v>Douglas-fir Beetle</v>
      </c>
      <c r="E5134" s="24">
        <v>31</v>
      </c>
      <c r="F5134" s="24" t="s">
        <v>34</v>
      </c>
      <c r="G5134" s="24">
        <v>0</v>
      </c>
      <c r="H5134" s="24">
        <v>0</v>
      </c>
    </row>
    <row r="5135" spans="1:8">
      <c r="A5135" s="24" t="str">
        <f t="shared" si="80"/>
        <v>2011_IBD_38</v>
      </c>
      <c r="B5135" s="24">
        <v>2011</v>
      </c>
      <c r="C5135" s="24" t="s">
        <v>183</v>
      </c>
      <c r="D5135" s="24" t="str">
        <f>VLOOKUP(C5135,'FHF LUT'!$A$5:$H$81,2,FALSE)</f>
        <v>Douglas-fir Beetle</v>
      </c>
      <c r="E5135" s="24">
        <v>38</v>
      </c>
      <c r="F5135" s="24" t="s">
        <v>8</v>
      </c>
      <c r="G5135" s="24">
        <v>144</v>
      </c>
      <c r="H5135" s="24">
        <v>144</v>
      </c>
    </row>
    <row r="5136" spans="1:8">
      <c r="A5136" s="24" t="str">
        <f t="shared" si="80"/>
        <v>2011_IBD_39</v>
      </c>
      <c r="B5136" s="24">
        <v>2011</v>
      </c>
      <c r="C5136" s="24" t="s">
        <v>183</v>
      </c>
      <c r="D5136" s="24" t="str">
        <f>VLOOKUP(C5136,'FHF LUT'!$A$5:$H$81,2,FALSE)</f>
        <v>Douglas-fir Beetle</v>
      </c>
      <c r="E5136" s="24">
        <v>39</v>
      </c>
      <c r="F5136" s="24" t="s">
        <v>36</v>
      </c>
      <c r="G5136" s="24">
        <v>8627</v>
      </c>
      <c r="H5136" s="24">
        <v>8148</v>
      </c>
    </row>
    <row r="5137" spans="1:8">
      <c r="A5137" s="24" t="str">
        <f t="shared" si="80"/>
        <v>2011_IBD_40</v>
      </c>
      <c r="B5137" s="24">
        <v>2011</v>
      </c>
      <c r="C5137" s="24" t="s">
        <v>183</v>
      </c>
      <c r="D5137" s="24" t="str">
        <f>VLOOKUP(C5137,'FHF LUT'!$A$5:$H$81,2,FALSE)</f>
        <v>Douglas-fir Beetle</v>
      </c>
      <c r="E5137" s="24">
        <v>40</v>
      </c>
      <c r="F5137" s="24" t="s">
        <v>31</v>
      </c>
      <c r="G5137" s="24">
        <v>0</v>
      </c>
      <c r="H5137" s="24">
        <v>0</v>
      </c>
    </row>
    <row r="5138" spans="1:8">
      <c r="A5138" s="24" t="str">
        <f t="shared" si="80"/>
        <v>2011_IBD_41</v>
      </c>
      <c r="B5138" s="24">
        <v>2011</v>
      </c>
      <c r="C5138" s="24" t="s">
        <v>183</v>
      </c>
      <c r="D5138" s="24" t="str">
        <f>VLOOKUP(C5138,'FHF LUT'!$A$5:$H$81,2,FALSE)</f>
        <v>Douglas-fir Beetle</v>
      </c>
      <c r="E5138" s="24">
        <v>41</v>
      </c>
      <c r="F5138" s="24" t="s">
        <v>26</v>
      </c>
      <c r="G5138" s="24">
        <v>0</v>
      </c>
      <c r="H5138" s="24">
        <v>0</v>
      </c>
    </row>
    <row r="5139" spans="1:8">
      <c r="A5139" s="24" t="str">
        <f t="shared" si="80"/>
        <v>2011_IBD_43</v>
      </c>
      <c r="B5139" s="24">
        <v>2011</v>
      </c>
      <c r="C5139" s="24" t="s">
        <v>183</v>
      </c>
      <c r="D5139" s="24" t="str">
        <f>VLOOKUP(C5139,'FHF LUT'!$A$5:$H$81,2,FALSE)</f>
        <v>Douglas-fir Beetle</v>
      </c>
      <c r="E5139" s="24">
        <v>43</v>
      </c>
      <c r="F5139" s="24" t="s">
        <v>20</v>
      </c>
      <c r="G5139" s="24">
        <v>0</v>
      </c>
      <c r="H5139" s="24">
        <v>0</v>
      </c>
    </row>
    <row r="5140" spans="1:8">
      <c r="A5140" s="24" t="str">
        <f t="shared" si="80"/>
        <v>2011_IBD_44</v>
      </c>
      <c r="B5140" s="24">
        <v>2011</v>
      </c>
      <c r="C5140" s="24" t="s">
        <v>183</v>
      </c>
      <c r="D5140" s="24" t="str">
        <f>VLOOKUP(C5140,'FHF LUT'!$A$5:$H$81,2,FALSE)</f>
        <v>Douglas-fir Beetle</v>
      </c>
      <c r="E5140" s="24">
        <v>44</v>
      </c>
      <c r="F5140" s="24" t="s">
        <v>3</v>
      </c>
      <c r="G5140" s="24">
        <v>157</v>
      </c>
      <c r="H5140" s="24">
        <v>157</v>
      </c>
    </row>
    <row r="5141" spans="1:8">
      <c r="A5141" s="24" t="str">
        <f t="shared" si="80"/>
        <v>2011_IBD_45</v>
      </c>
      <c r="B5141" s="24">
        <v>2011</v>
      </c>
      <c r="C5141" s="24" t="s">
        <v>183</v>
      </c>
      <c r="D5141" s="24" t="str">
        <f>VLOOKUP(C5141,'FHF LUT'!$A$5:$H$81,2,FALSE)</f>
        <v>Douglas-fir Beetle</v>
      </c>
      <c r="E5141" s="24">
        <v>45</v>
      </c>
      <c r="F5141" s="24" t="s">
        <v>5</v>
      </c>
      <c r="G5141" s="24">
        <v>0</v>
      </c>
      <c r="H5141" s="24">
        <v>0</v>
      </c>
    </row>
    <row r="5142" spans="1:8">
      <c r="A5142" s="24" t="str">
        <f t="shared" si="80"/>
        <v>2011_IBD_46</v>
      </c>
      <c r="B5142" s="24">
        <v>2011</v>
      </c>
      <c r="C5142" s="24" t="s">
        <v>183</v>
      </c>
      <c r="D5142" s="24" t="str">
        <f>VLOOKUP(C5142,'FHF LUT'!$A$5:$H$81,2,FALSE)</f>
        <v>Douglas-fir Beetle</v>
      </c>
      <c r="E5142" s="24">
        <v>46</v>
      </c>
      <c r="F5142" s="24" t="s">
        <v>234</v>
      </c>
      <c r="G5142" s="24">
        <v>0</v>
      </c>
      <c r="H5142" s="24">
        <v>0</v>
      </c>
    </row>
    <row r="5143" spans="1:8">
      <c r="A5143" s="24" t="str">
        <f t="shared" si="80"/>
        <v>2011_IBD_47</v>
      </c>
      <c r="B5143" s="24">
        <v>2011</v>
      </c>
      <c r="C5143" s="24" t="s">
        <v>183</v>
      </c>
      <c r="D5143" s="24" t="str">
        <f>VLOOKUP(C5143,'FHF LUT'!$A$5:$H$81,2,FALSE)</f>
        <v>Douglas-fir Beetle</v>
      </c>
      <c r="E5143" s="24">
        <v>47</v>
      </c>
      <c r="F5143" s="24" t="s">
        <v>233</v>
      </c>
      <c r="G5143" s="24">
        <v>0</v>
      </c>
      <c r="H5143" s="24">
        <v>0</v>
      </c>
    </row>
    <row r="5144" spans="1:8">
      <c r="A5144" s="24" t="str">
        <f t="shared" si="80"/>
        <v>2011_IBD_48</v>
      </c>
      <c r="B5144" s="24">
        <v>2011</v>
      </c>
      <c r="C5144" s="24" t="s">
        <v>183</v>
      </c>
      <c r="D5144" s="24" t="str">
        <f>VLOOKUP(C5144,'FHF LUT'!$A$5:$H$81,2,FALSE)</f>
        <v>Douglas-fir Beetle</v>
      </c>
      <c r="E5144" s="24">
        <v>48</v>
      </c>
      <c r="F5144" s="24" t="s">
        <v>235</v>
      </c>
      <c r="G5144" s="24">
        <v>88</v>
      </c>
      <c r="H5144" s="24">
        <v>0</v>
      </c>
    </row>
    <row r="5145" spans="1:8">
      <c r="A5145" s="24" t="str">
        <f t="shared" si="80"/>
        <v>2011_IBI_1</v>
      </c>
      <c r="B5145" s="24">
        <v>2011</v>
      </c>
      <c r="C5145" s="24" t="s">
        <v>184</v>
      </c>
      <c r="D5145" s="24" t="str">
        <f>VLOOKUP(C5145,'FHF LUT'!$A$5:$H$81,2,FALSE)</f>
        <v>Engraver Beetle (Ips species)</v>
      </c>
      <c r="E5145" s="24">
        <v>1</v>
      </c>
      <c r="F5145" s="24" t="s">
        <v>10</v>
      </c>
      <c r="G5145" s="24">
        <v>0</v>
      </c>
      <c r="H5145" s="24">
        <v>0</v>
      </c>
    </row>
    <row r="5146" spans="1:8">
      <c r="A5146" s="24" t="str">
        <f t="shared" si="80"/>
        <v>2011_IBI_2</v>
      </c>
      <c r="B5146" s="24">
        <v>2011</v>
      </c>
      <c r="C5146" s="24" t="s">
        <v>184</v>
      </c>
      <c r="D5146" s="24" t="str">
        <f>VLOOKUP(C5146,'FHF LUT'!$A$5:$H$81,2,FALSE)</f>
        <v>Engraver Beetle (Ips species)</v>
      </c>
      <c r="E5146" s="24">
        <v>2</v>
      </c>
      <c r="F5146" s="24" t="s">
        <v>22</v>
      </c>
      <c r="G5146" s="24">
        <v>0</v>
      </c>
      <c r="H5146" s="24">
        <v>0</v>
      </c>
    </row>
    <row r="5147" spans="1:8">
      <c r="A5147" s="24" t="str">
        <f t="shared" si="80"/>
        <v>2011_IBI_3</v>
      </c>
      <c r="B5147" s="24">
        <v>2011</v>
      </c>
      <c r="C5147" s="24" t="s">
        <v>184</v>
      </c>
      <c r="D5147" s="24" t="str">
        <f>VLOOKUP(C5147,'FHF LUT'!$A$5:$H$81,2,FALSE)</f>
        <v>Engraver Beetle (Ips species)</v>
      </c>
      <c r="E5147" s="24">
        <v>3</v>
      </c>
      <c r="F5147" s="24" t="s">
        <v>13</v>
      </c>
      <c r="G5147" s="24">
        <v>0</v>
      </c>
      <c r="H5147" s="24">
        <v>0</v>
      </c>
    </row>
    <row r="5148" spans="1:8">
      <c r="A5148" s="24" t="str">
        <f t="shared" si="80"/>
        <v>2011_IBI_4</v>
      </c>
      <c r="B5148" s="24">
        <v>2011</v>
      </c>
      <c r="C5148" s="24" t="s">
        <v>184</v>
      </c>
      <c r="D5148" s="24" t="str">
        <f>VLOOKUP(C5148,'FHF LUT'!$A$5:$H$81,2,FALSE)</f>
        <v>Engraver Beetle (Ips species)</v>
      </c>
      <c r="E5148" s="24">
        <v>4</v>
      </c>
      <c r="F5148" s="24" t="s">
        <v>28</v>
      </c>
      <c r="G5148" s="24">
        <v>0</v>
      </c>
      <c r="H5148" s="24">
        <v>0</v>
      </c>
    </row>
    <row r="5149" spans="1:8">
      <c r="A5149" s="24" t="str">
        <f t="shared" si="80"/>
        <v>2011_IBI_5</v>
      </c>
      <c r="B5149" s="24">
        <v>2011</v>
      </c>
      <c r="C5149" s="24" t="s">
        <v>184</v>
      </c>
      <c r="D5149" s="24" t="str">
        <f>VLOOKUP(C5149,'FHF LUT'!$A$5:$H$81,2,FALSE)</f>
        <v>Engraver Beetle (Ips species)</v>
      </c>
      <c r="E5149" s="24">
        <v>5</v>
      </c>
      <c r="F5149" s="24" t="s">
        <v>16</v>
      </c>
      <c r="G5149" s="24">
        <v>0</v>
      </c>
      <c r="H5149" s="24">
        <v>0</v>
      </c>
    </row>
    <row r="5150" spans="1:8">
      <c r="A5150" s="24" t="str">
        <f t="shared" si="80"/>
        <v>2011_IBI_7</v>
      </c>
      <c r="B5150" s="24">
        <v>2011</v>
      </c>
      <c r="C5150" s="24" t="s">
        <v>184</v>
      </c>
      <c r="D5150" s="24" t="str">
        <f>VLOOKUP(C5150,'FHF LUT'!$A$5:$H$81,2,FALSE)</f>
        <v>Engraver Beetle (Ips species)</v>
      </c>
      <c r="E5150" s="24">
        <v>7</v>
      </c>
      <c r="F5150" s="24" t="s">
        <v>25</v>
      </c>
      <c r="G5150" s="24">
        <v>0</v>
      </c>
      <c r="H5150" s="24">
        <v>0</v>
      </c>
    </row>
    <row r="5151" spans="1:8">
      <c r="A5151" s="24" t="str">
        <f t="shared" si="80"/>
        <v>2011_IBI_8</v>
      </c>
      <c r="B5151" s="24">
        <v>2011</v>
      </c>
      <c r="C5151" s="24" t="s">
        <v>184</v>
      </c>
      <c r="D5151" s="24" t="str">
        <f>VLOOKUP(C5151,'FHF LUT'!$A$5:$H$81,2,FALSE)</f>
        <v>Engraver Beetle (Ips species)</v>
      </c>
      <c r="E5151" s="24">
        <v>8</v>
      </c>
      <c r="F5151" s="24" t="s">
        <v>29</v>
      </c>
      <c r="G5151" s="24">
        <v>0</v>
      </c>
      <c r="H5151" s="24">
        <v>0</v>
      </c>
    </row>
    <row r="5152" spans="1:8">
      <c r="A5152" s="24" t="str">
        <f t="shared" si="80"/>
        <v>2011_IBI_9</v>
      </c>
      <c r="B5152" s="24">
        <v>2011</v>
      </c>
      <c r="C5152" s="24" t="s">
        <v>184</v>
      </c>
      <c r="D5152" s="24" t="str">
        <f>VLOOKUP(C5152,'FHF LUT'!$A$5:$H$81,2,FALSE)</f>
        <v>Engraver Beetle (Ips species)</v>
      </c>
      <c r="E5152" s="24">
        <v>9</v>
      </c>
      <c r="F5152" s="24" t="s">
        <v>7</v>
      </c>
      <c r="G5152" s="24">
        <v>0</v>
      </c>
      <c r="H5152" s="24">
        <v>0</v>
      </c>
    </row>
    <row r="5153" spans="1:8">
      <c r="A5153" s="24" t="str">
        <f t="shared" si="80"/>
        <v>2011_IBI_10</v>
      </c>
      <c r="B5153" s="24">
        <v>2011</v>
      </c>
      <c r="C5153" s="24" t="s">
        <v>184</v>
      </c>
      <c r="D5153" s="24" t="str">
        <f>VLOOKUP(C5153,'FHF LUT'!$A$5:$H$81,2,FALSE)</f>
        <v>Engraver Beetle (Ips species)</v>
      </c>
      <c r="E5153" s="24">
        <v>10</v>
      </c>
      <c r="F5153" s="24" t="s">
        <v>18</v>
      </c>
      <c r="G5153" s="24">
        <v>0</v>
      </c>
      <c r="H5153" s="24">
        <v>0</v>
      </c>
    </row>
    <row r="5154" spans="1:8">
      <c r="A5154" s="24" t="str">
        <f t="shared" si="80"/>
        <v>2011_IBI_11</v>
      </c>
      <c r="B5154" s="24">
        <v>2011</v>
      </c>
      <c r="C5154" s="24" t="s">
        <v>184</v>
      </c>
      <c r="D5154" s="24" t="str">
        <f>VLOOKUP(C5154,'FHF LUT'!$A$5:$H$81,2,FALSE)</f>
        <v>Engraver Beetle (Ips species)</v>
      </c>
      <c r="E5154" s="24">
        <v>11</v>
      </c>
      <c r="F5154" s="24" t="s">
        <v>4</v>
      </c>
      <c r="G5154" s="24">
        <v>0</v>
      </c>
      <c r="H5154" s="24">
        <v>0</v>
      </c>
    </row>
    <row r="5155" spans="1:8">
      <c r="A5155" s="24" t="str">
        <f t="shared" si="80"/>
        <v>2011_IBI_12</v>
      </c>
      <c r="B5155" s="24">
        <v>2011</v>
      </c>
      <c r="C5155" s="24" t="s">
        <v>184</v>
      </c>
      <c r="D5155" s="24" t="str">
        <f>VLOOKUP(C5155,'FHF LUT'!$A$5:$H$81,2,FALSE)</f>
        <v>Engraver Beetle (Ips species)</v>
      </c>
      <c r="E5155" s="24">
        <v>12</v>
      </c>
      <c r="F5155" s="24" t="s">
        <v>11</v>
      </c>
      <c r="G5155" s="24">
        <v>0</v>
      </c>
      <c r="H5155" s="24">
        <v>0</v>
      </c>
    </row>
    <row r="5156" spans="1:8">
      <c r="A5156" s="24" t="str">
        <f t="shared" si="80"/>
        <v>2011_IBI_13</v>
      </c>
      <c r="B5156" s="24">
        <v>2011</v>
      </c>
      <c r="C5156" s="24" t="s">
        <v>184</v>
      </c>
      <c r="D5156" s="24" t="str">
        <f>VLOOKUP(C5156,'FHF LUT'!$A$5:$H$81,2,FALSE)</f>
        <v>Engraver Beetle (Ips species)</v>
      </c>
      <c r="E5156" s="24">
        <v>13</v>
      </c>
      <c r="F5156" s="24" t="s">
        <v>24</v>
      </c>
      <c r="G5156" s="24">
        <v>0</v>
      </c>
      <c r="H5156" s="24">
        <v>0</v>
      </c>
    </row>
    <row r="5157" spans="1:8">
      <c r="A5157" s="24" t="str">
        <f t="shared" si="80"/>
        <v>2011_IBI_14</v>
      </c>
      <c r="B5157" s="24">
        <v>2011</v>
      </c>
      <c r="C5157" s="24" t="s">
        <v>184</v>
      </c>
      <c r="D5157" s="24" t="str">
        <f>VLOOKUP(C5157,'FHF LUT'!$A$5:$H$81,2,FALSE)</f>
        <v>Engraver Beetle (Ips species)</v>
      </c>
      <c r="E5157" s="24">
        <v>14</v>
      </c>
      <c r="F5157" s="24" t="s">
        <v>30</v>
      </c>
      <c r="G5157" s="24">
        <v>0</v>
      </c>
      <c r="H5157" s="24">
        <v>0</v>
      </c>
    </row>
    <row r="5158" spans="1:8">
      <c r="A5158" s="24" t="str">
        <f t="shared" si="80"/>
        <v>2011_IBI_15</v>
      </c>
      <c r="B5158" s="24">
        <v>2011</v>
      </c>
      <c r="C5158" s="24" t="s">
        <v>184</v>
      </c>
      <c r="D5158" s="24" t="str">
        <f>VLOOKUP(C5158,'FHF LUT'!$A$5:$H$81,2,FALSE)</f>
        <v>Engraver Beetle (Ips species)</v>
      </c>
      <c r="E5158" s="24">
        <v>15</v>
      </c>
      <c r="F5158" s="24" t="s">
        <v>33</v>
      </c>
      <c r="G5158" s="24">
        <v>0</v>
      </c>
      <c r="H5158" s="24">
        <v>0</v>
      </c>
    </row>
    <row r="5159" spans="1:8">
      <c r="A5159" s="24" t="str">
        <f t="shared" si="80"/>
        <v>2011_IBI_16</v>
      </c>
      <c r="B5159" s="24">
        <v>2011</v>
      </c>
      <c r="C5159" s="24" t="s">
        <v>184</v>
      </c>
      <c r="D5159" s="24" t="str">
        <f>VLOOKUP(C5159,'FHF LUT'!$A$5:$H$81,2,FALSE)</f>
        <v>Engraver Beetle (Ips species)</v>
      </c>
      <c r="E5159" s="24">
        <v>16</v>
      </c>
      <c r="F5159" s="24" t="s">
        <v>12</v>
      </c>
      <c r="G5159" s="24">
        <v>0</v>
      </c>
      <c r="H5159" s="24">
        <v>0</v>
      </c>
    </row>
    <row r="5160" spans="1:8">
      <c r="A5160" s="24" t="str">
        <f t="shared" si="80"/>
        <v>2011_IBI_17</v>
      </c>
      <c r="B5160" s="24">
        <v>2011</v>
      </c>
      <c r="C5160" s="24" t="s">
        <v>184</v>
      </c>
      <c r="D5160" s="24" t="str">
        <f>VLOOKUP(C5160,'FHF LUT'!$A$5:$H$81,2,FALSE)</f>
        <v>Engraver Beetle (Ips species)</v>
      </c>
      <c r="E5160" s="24">
        <v>17</v>
      </c>
      <c r="F5160" s="24" t="s">
        <v>32</v>
      </c>
      <c r="G5160" s="24">
        <v>0</v>
      </c>
      <c r="H5160" s="24">
        <v>0</v>
      </c>
    </row>
    <row r="5161" spans="1:8">
      <c r="A5161" s="24" t="str">
        <f t="shared" si="80"/>
        <v>2011_IBI_18</v>
      </c>
      <c r="B5161" s="24">
        <v>2011</v>
      </c>
      <c r="C5161" s="24" t="s">
        <v>184</v>
      </c>
      <c r="D5161" s="24" t="str">
        <f>VLOOKUP(C5161,'FHF LUT'!$A$5:$H$81,2,FALSE)</f>
        <v>Engraver Beetle (Ips species)</v>
      </c>
      <c r="E5161" s="24">
        <v>18</v>
      </c>
      <c r="F5161" s="24" t="s">
        <v>15</v>
      </c>
      <c r="G5161" s="24">
        <v>0</v>
      </c>
      <c r="H5161" s="24">
        <v>0</v>
      </c>
    </row>
    <row r="5162" spans="1:8">
      <c r="A5162" s="24" t="str">
        <f t="shared" si="80"/>
        <v>2011_IBI_20</v>
      </c>
      <c r="B5162" s="24">
        <v>2011</v>
      </c>
      <c r="C5162" s="24" t="s">
        <v>184</v>
      </c>
      <c r="D5162" s="24" t="str">
        <f>VLOOKUP(C5162,'FHF LUT'!$A$5:$H$81,2,FALSE)</f>
        <v>Engraver Beetle (Ips species)</v>
      </c>
      <c r="E5162" s="24">
        <v>20</v>
      </c>
      <c r="F5162" s="24" t="s">
        <v>6</v>
      </c>
      <c r="G5162" s="24">
        <v>0</v>
      </c>
      <c r="H5162" s="24">
        <v>0</v>
      </c>
    </row>
    <row r="5163" spans="1:8">
      <c r="A5163" s="24" t="str">
        <f t="shared" si="80"/>
        <v>2011_IBI_22</v>
      </c>
      <c r="B5163" s="24">
        <v>2011</v>
      </c>
      <c r="C5163" s="24" t="s">
        <v>184</v>
      </c>
      <c r="D5163" s="24" t="str">
        <f>VLOOKUP(C5163,'FHF LUT'!$A$5:$H$81,2,FALSE)</f>
        <v>Engraver Beetle (Ips species)</v>
      </c>
      <c r="E5163" s="24">
        <v>22</v>
      </c>
      <c r="F5163" s="24" t="s">
        <v>19</v>
      </c>
      <c r="G5163" s="24">
        <v>0</v>
      </c>
      <c r="H5163" s="24">
        <v>0</v>
      </c>
    </row>
    <row r="5164" spans="1:8">
      <c r="A5164" s="24" t="str">
        <f t="shared" si="80"/>
        <v>2011_IBI_23</v>
      </c>
      <c r="B5164" s="24">
        <v>2011</v>
      </c>
      <c r="C5164" s="24" t="s">
        <v>184</v>
      </c>
      <c r="D5164" s="24" t="str">
        <f>VLOOKUP(C5164,'FHF LUT'!$A$5:$H$81,2,FALSE)</f>
        <v>Engraver Beetle (Ips species)</v>
      </c>
      <c r="E5164" s="24">
        <v>23</v>
      </c>
      <c r="F5164" s="24" t="s">
        <v>27</v>
      </c>
      <c r="G5164" s="24">
        <v>0</v>
      </c>
      <c r="H5164" s="24">
        <v>0</v>
      </c>
    </row>
    <row r="5165" spans="1:8">
      <c r="A5165" s="24" t="str">
        <f t="shared" si="80"/>
        <v>2011_IBI_24</v>
      </c>
      <c r="B5165" s="24">
        <v>2011</v>
      </c>
      <c r="C5165" s="24" t="s">
        <v>184</v>
      </c>
      <c r="D5165" s="24" t="str">
        <f>VLOOKUP(C5165,'FHF LUT'!$A$5:$H$81,2,FALSE)</f>
        <v>Engraver Beetle (Ips species)</v>
      </c>
      <c r="E5165" s="24">
        <v>24</v>
      </c>
      <c r="F5165" s="24" t="s">
        <v>17</v>
      </c>
      <c r="G5165" s="24">
        <v>0</v>
      </c>
      <c r="H5165" s="24">
        <v>0</v>
      </c>
    </row>
    <row r="5166" spans="1:8">
      <c r="A5166" s="24" t="str">
        <f t="shared" si="80"/>
        <v>2011_IBI_25</v>
      </c>
      <c r="B5166" s="24">
        <v>2011</v>
      </c>
      <c r="C5166" s="24" t="s">
        <v>184</v>
      </c>
      <c r="D5166" s="24" t="str">
        <f>VLOOKUP(C5166,'FHF LUT'!$A$5:$H$81,2,FALSE)</f>
        <v>Engraver Beetle (Ips species)</v>
      </c>
      <c r="E5166" s="24">
        <v>25</v>
      </c>
      <c r="F5166" s="24" t="s">
        <v>23</v>
      </c>
      <c r="G5166" s="24">
        <v>0</v>
      </c>
      <c r="H5166" s="24">
        <v>0</v>
      </c>
    </row>
    <row r="5167" spans="1:8">
      <c r="A5167" s="24" t="str">
        <f t="shared" si="80"/>
        <v>2011_IBI_26</v>
      </c>
      <c r="B5167" s="24">
        <v>2011</v>
      </c>
      <c r="C5167" s="24" t="s">
        <v>184</v>
      </c>
      <c r="D5167" s="24" t="str">
        <f>VLOOKUP(C5167,'FHF LUT'!$A$5:$H$81,2,FALSE)</f>
        <v>Engraver Beetle (Ips species)</v>
      </c>
      <c r="E5167" s="24">
        <v>26</v>
      </c>
      <c r="F5167" s="24" t="s">
        <v>14</v>
      </c>
      <c r="G5167" s="24">
        <v>0</v>
      </c>
      <c r="H5167" s="24">
        <v>0</v>
      </c>
    </row>
    <row r="5168" spans="1:8">
      <c r="A5168" s="24" t="str">
        <f t="shared" si="80"/>
        <v>2011_IBI_27</v>
      </c>
      <c r="B5168" s="24">
        <v>2011</v>
      </c>
      <c r="C5168" s="24" t="s">
        <v>184</v>
      </c>
      <c r="D5168" s="24" t="str">
        <f>VLOOKUP(C5168,'FHF LUT'!$A$5:$H$81,2,FALSE)</f>
        <v>Engraver Beetle (Ips species)</v>
      </c>
      <c r="E5168" s="24">
        <v>27</v>
      </c>
      <c r="F5168" s="24" t="s">
        <v>21</v>
      </c>
      <c r="G5168" s="24">
        <v>0</v>
      </c>
      <c r="H5168" s="24">
        <v>0</v>
      </c>
    </row>
    <row r="5169" spans="1:8">
      <c r="A5169" s="24" t="str">
        <f t="shared" si="80"/>
        <v>2011_IBI_29</v>
      </c>
      <c r="B5169" s="24">
        <v>2011</v>
      </c>
      <c r="C5169" s="24" t="s">
        <v>184</v>
      </c>
      <c r="D5169" s="24" t="str">
        <f>VLOOKUP(C5169,'FHF LUT'!$A$5:$H$81,2,FALSE)</f>
        <v>Engraver Beetle (Ips species)</v>
      </c>
      <c r="E5169" s="24">
        <v>29</v>
      </c>
      <c r="F5169" s="24" t="s">
        <v>9</v>
      </c>
      <c r="G5169" s="24">
        <v>0</v>
      </c>
      <c r="H5169" s="24">
        <v>0</v>
      </c>
    </row>
    <row r="5170" spans="1:8">
      <c r="A5170" s="24" t="str">
        <f t="shared" si="80"/>
        <v>2011_IBI_30</v>
      </c>
      <c r="B5170" s="24">
        <v>2011</v>
      </c>
      <c r="C5170" s="24" t="s">
        <v>184</v>
      </c>
      <c r="D5170" s="24" t="str">
        <f>VLOOKUP(C5170,'FHF LUT'!$A$5:$H$81,2,FALSE)</f>
        <v>Engraver Beetle (Ips species)</v>
      </c>
      <c r="E5170" s="24">
        <v>30</v>
      </c>
      <c r="F5170" s="24" t="s">
        <v>35</v>
      </c>
      <c r="G5170" s="24">
        <v>0</v>
      </c>
      <c r="H5170" s="24">
        <v>0</v>
      </c>
    </row>
    <row r="5171" spans="1:8">
      <c r="A5171" s="24" t="str">
        <f t="shared" si="80"/>
        <v>2011_IBI_31</v>
      </c>
      <c r="B5171" s="24">
        <v>2011</v>
      </c>
      <c r="C5171" s="24" t="s">
        <v>184</v>
      </c>
      <c r="D5171" s="24" t="str">
        <f>VLOOKUP(C5171,'FHF LUT'!$A$5:$H$81,2,FALSE)</f>
        <v>Engraver Beetle (Ips species)</v>
      </c>
      <c r="E5171" s="24">
        <v>31</v>
      </c>
      <c r="F5171" s="24" t="s">
        <v>34</v>
      </c>
      <c r="G5171" s="24">
        <v>0</v>
      </c>
      <c r="H5171" s="24">
        <v>0</v>
      </c>
    </row>
    <row r="5172" spans="1:8">
      <c r="A5172" s="24" t="str">
        <f t="shared" si="80"/>
        <v>2011_IBI_38</v>
      </c>
      <c r="B5172" s="24">
        <v>2011</v>
      </c>
      <c r="C5172" s="24" t="s">
        <v>184</v>
      </c>
      <c r="D5172" s="24" t="str">
        <f>VLOOKUP(C5172,'FHF LUT'!$A$5:$H$81,2,FALSE)</f>
        <v>Engraver Beetle (Ips species)</v>
      </c>
      <c r="E5172" s="24">
        <v>38</v>
      </c>
      <c r="F5172" s="24" t="s">
        <v>8</v>
      </c>
      <c r="G5172" s="24">
        <v>0</v>
      </c>
      <c r="H5172" s="24">
        <v>0</v>
      </c>
    </row>
    <row r="5173" spans="1:8">
      <c r="A5173" s="24" t="str">
        <f t="shared" si="80"/>
        <v>2011_IBI_39</v>
      </c>
      <c r="B5173" s="24">
        <v>2011</v>
      </c>
      <c r="C5173" s="24" t="s">
        <v>184</v>
      </c>
      <c r="D5173" s="24" t="str">
        <f>VLOOKUP(C5173,'FHF LUT'!$A$5:$H$81,2,FALSE)</f>
        <v>Engraver Beetle (Ips species)</v>
      </c>
      <c r="E5173" s="24">
        <v>39</v>
      </c>
      <c r="F5173" s="24" t="s">
        <v>36</v>
      </c>
      <c r="G5173" s="24">
        <v>0</v>
      </c>
      <c r="H5173" s="24">
        <v>0</v>
      </c>
    </row>
    <row r="5174" spans="1:8">
      <c r="A5174" s="24" t="str">
        <f t="shared" si="80"/>
        <v>2011_IBI_40</v>
      </c>
      <c r="B5174" s="24">
        <v>2011</v>
      </c>
      <c r="C5174" s="24" t="s">
        <v>184</v>
      </c>
      <c r="D5174" s="24" t="str">
        <f>VLOOKUP(C5174,'FHF LUT'!$A$5:$H$81,2,FALSE)</f>
        <v>Engraver Beetle (Ips species)</v>
      </c>
      <c r="E5174" s="24">
        <v>40</v>
      </c>
      <c r="F5174" s="24" t="s">
        <v>31</v>
      </c>
      <c r="G5174" s="24">
        <v>0</v>
      </c>
      <c r="H5174" s="24">
        <v>0</v>
      </c>
    </row>
    <row r="5175" spans="1:8">
      <c r="A5175" s="24" t="str">
        <f t="shared" si="80"/>
        <v>2011_IBI_41</v>
      </c>
      <c r="B5175" s="24">
        <v>2011</v>
      </c>
      <c r="C5175" s="24" t="s">
        <v>184</v>
      </c>
      <c r="D5175" s="24" t="str">
        <f>VLOOKUP(C5175,'FHF LUT'!$A$5:$H$81,2,FALSE)</f>
        <v>Engraver Beetle (Ips species)</v>
      </c>
      <c r="E5175" s="24">
        <v>41</v>
      </c>
      <c r="F5175" s="24" t="s">
        <v>26</v>
      </c>
      <c r="G5175" s="24">
        <v>0</v>
      </c>
      <c r="H5175" s="24">
        <v>0</v>
      </c>
    </row>
    <row r="5176" spans="1:8">
      <c r="A5176" s="24" t="str">
        <f t="shared" si="80"/>
        <v>2011_IBI_43</v>
      </c>
      <c r="B5176" s="24">
        <v>2011</v>
      </c>
      <c r="C5176" s="24" t="s">
        <v>184</v>
      </c>
      <c r="D5176" s="24" t="str">
        <f>VLOOKUP(C5176,'FHF LUT'!$A$5:$H$81,2,FALSE)</f>
        <v>Engraver Beetle (Ips species)</v>
      </c>
      <c r="E5176" s="24">
        <v>43</v>
      </c>
      <c r="F5176" s="24" t="s">
        <v>20</v>
      </c>
      <c r="G5176" s="24">
        <v>0</v>
      </c>
      <c r="H5176" s="24">
        <v>0</v>
      </c>
    </row>
    <row r="5177" spans="1:8">
      <c r="A5177" s="24" t="str">
        <f t="shared" si="80"/>
        <v>2011_IBI_44</v>
      </c>
      <c r="B5177" s="24">
        <v>2011</v>
      </c>
      <c r="C5177" s="24" t="s">
        <v>184</v>
      </c>
      <c r="D5177" s="24" t="str">
        <f>VLOOKUP(C5177,'FHF LUT'!$A$5:$H$81,2,FALSE)</f>
        <v>Engraver Beetle (Ips species)</v>
      </c>
      <c r="E5177" s="24">
        <v>44</v>
      </c>
      <c r="F5177" s="24" t="s">
        <v>3</v>
      </c>
      <c r="G5177" s="24">
        <v>0</v>
      </c>
      <c r="H5177" s="24">
        <v>0</v>
      </c>
    </row>
    <row r="5178" spans="1:8">
      <c r="A5178" s="24" t="str">
        <f t="shared" si="80"/>
        <v>2011_IBI_45</v>
      </c>
      <c r="B5178" s="24">
        <v>2011</v>
      </c>
      <c r="C5178" s="24" t="s">
        <v>184</v>
      </c>
      <c r="D5178" s="24" t="str">
        <f>VLOOKUP(C5178,'FHF LUT'!$A$5:$H$81,2,FALSE)</f>
        <v>Engraver Beetle (Ips species)</v>
      </c>
      <c r="E5178" s="24">
        <v>45</v>
      </c>
      <c r="F5178" s="24" t="s">
        <v>5</v>
      </c>
      <c r="G5178" s="24">
        <v>0</v>
      </c>
      <c r="H5178" s="24">
        <v>0</v>
      </c>
    </row>
    <row r="5179" spans="1:8">
      <c r="A5179" s="24" t="str">
        <f t="shared" si="80"/>
        <v>2011_IBI_46</v>
      </c>
      <c r="B5179" s="24">
        <v>2011</v>
      </c>
      <c r="C5179" s="24" t="s">
        <v>184</v>
      </c>
      <c r="D5179" s="24" t="str">
        <f>VLOOKUP(C5179,'FHF LUT'!$A$5:$H$81,2,FALSE)</f>
        <v>Engraver Beetle (Ips species)</v>
      </c>
      <c r="E5179" s="24">
        <v>46</v>
      </c>
      <c r="F5179" s="24" t="s">
        <v>234</v>
      </c>
      <c r="G5179" s="24">
        <v>0</v>
      </c>
      <c r="H5179" s="24">
        <v>0</v>
      </c>
    </row>
    <row r="5180" spans="1:8">
      <c r="A5180" s="24" t="str">
        <f t="shared" si="80"/>
        <v>2011_IBI_47</v>
      </c>
      <c r="B5180" s="24">
        <v>2011</v>
      </c>
      <c r="C5180" s="24" t="s">
        <v>184</v>
      </c>
      <c r="D5180" s="24" t="str">
        <f>VLOOKUP(C5180,'FHF LUT'!$A$5:$H$81,2,FALSE)</f>
        <v>Engraver Beetle (Ips species)</v>
      </c>
      <c r="E5180" s="24">
        <v>47</v>
      </c>
      <c r="F5180" s="24" t="s">
        <v>233</v>
      </c>
      <c r="G5180" s="24">
        <v>0</v>
      </c>
      <c r="H5180" s="24">
        <v>0</v>
      </c>
    </row>
    <row r="5181" spans="1:8">
      <c r="A5181" s="24" t="str">
        <f t="shared" si="80"/>
        <v>2011_IBI_48</v>
      </c>
      <c r="B5181" s="24">
        <v>2011</v>
      </c>
      <c r="C5181" s="24" t="s">
        <v>184</v>
      </c>
      <c r="D5181" s="24" t="str">
        <f>VLOOKUP(C5181,'FHF LUT'!$A$5:$H$81,2,FALSE)</f>
        <v>Engraver Beetle (Ips species)</v>
      </c>
      <c r="E5181" s="24">
        <v>48</v>
      </c>
      <c r="F5181" s="24" t="s">
        <v>235</v>
      </c>
      <c r="G5181" s="24">
        <v>0</v>
      </c>
      <c r="H5181" s="24">
        <v>0</v>
      </c>
    </row>
    <row r="5182" spans="1:8">
      <c r="A5182" s="24" t="str">
        <f t="shared" si="80"/>
        <v>2011_IBM_1</v>
      </c>
      <c r="B5182" s="24">
        <v>2011</v>
      </c>
      <c r="C5182" s="24" t="s">
        <v>185</v>
      </c>
      <c r="D5182" s="24" t="str">
        <f>VLOOKUP(C5182,'FHF LUT'!$A$5:$H$81,2,FALSE)</f>
        <v>Mountain Pine Beetle</v>
      </c>
      <c r="E5182" s="24">
        <v>1</v>
      </c>
      <c r="F5182" s="24" t="s">
        <v>10</v>
      </c>
      <c r="G5182" s="24">
        <v>13421</v>
      </c>
      <c r="H5182" s="24">
        <v>11917</v>
      </c>
    </row>
    <row r="5183" spans="1:8">
      <c r="A5183" s="24" t="str">
        <f t="shared" si="80"/>
        <v>2011_IBM_2</v>
      </c>
      <c r="B5183" s="24">
        <v>2011</v>
      </c>
      <c r="C5183" s="24" t="s">
        <v>185</v>
      </c>
      <c r="D5183" s="24" t="str">
        <f>VLOOKUP(C5183,'FHF LUT'!$A$5:$H$81,2,FALSE)</f>
        <v>Mountain Pine Beetle</v>
      </c>
      <c r="E5183" s="24">
        <v>2</v>
      </c>
      <c r="F5183" s="24" t="s">
        <v>22</v>
      </c>
      <c r="G5183" s="24">
        <v>78274</v>
      </c>
      <c r="H5183" s="24">
        <v>57363</v>
      </c>
    </row>
    <row r="5184" spans="1:8">
      <c r="A5184" s="24" t="str">
        <f t="shared" si="80"/>
        <v>2011_IBM_3</v>
      </c>
      <c r="B5184" s="24">
        <v>2011</v>
      </c>
      <c r="C5184" s="24" t="s">
        <v>185</v>
      </c>
      <c r="D5184" s="24" t="str">
        <f>VLOOKUP(C5184,'FHF LUT'!$A$5:$H$81,2,FALSE)</f>
        <v>Mountain Pine Beetle</v>
      </c>
      <c r="E5184" s="24">
        <v>3</v>
      </c>
      <c r="F5184" s="24" t="s">
        <v>13</v>
      </c>
      <c r="G5184" s="24">
        <v>1056992</v>
      </c>
      <c r="H5184" s="24">
        <v>857739</v>
      </c>
    </row>
    <row r="5185" spans="1:8">
      <c r="A5185" s="24" t="str">
        <f t="shared" si="80"/>
        <v>2011_IBM_4</v>
      </c>
      <c r="B5185" s="24">
        <v>2011</v>
      </c>
      <c r="C5185" s="24" t="s">
        <v>185</v>
      </c>
      <c r="D5185" s="24" t="str">
        <f>VLOOKUP(C5185,'FHF LUT'!$A$5:$H$81,2,FALSE)</f>
        <v>Mountain Pine Beetle</v>
      </c>
      <c r="E5185" s="24">
        <v>4</v>
      </c>
      <c r="F5185" s="24" t="s">
        <v>28</v>
      </c>
      <c r="G5185" s="24">
        <v>400</v>
      </c>
      <c r="H5185" s="24">
        <v>254</v>
      </c>
    </row>
    <row r="5186" spans="1:8">
      <c r="A5186" s="24" t="str">
        <f t="shared" si="80"/>
        <v>2011_IBM_5</v>
      </c>
      <c r="B5186" s="24">
        <v>2011</v>
      </c>
      <c r="C5186" s="24" t="s">
        <v>185</v>
      </c>
      <c r="D5186" s="24" t="str">
        <f>VLOOKUP(C5186,'FHF LUT'!$A$5:$H$81,2,FALSE)</f>
        <v>Mountain Pine Beetle</v>
      </c>
      <c r="E5186" s="24">
        <v>5</v>
      </c>
      <c r="F5186" s="24" t="s">
        <v>16</v>
      </c>
      <c r="G5186" s="24">
        <v>79566</v>
      </c>
      <c r="H5186" s="24">
        <v>54029</v>
      </c>
    </row>
    <row r="5187" spans="1:8">
      <c r="A5187" s="24" t="str">
        <f t="shared" ref="A5187:A5250" si="81">CONCATENATE(B5187,"_",C5187,"_",E5187)</f>
        <v>2011_IBM_7</v>
      </c>
      <c r="B5187" s="24">
        <v>2011</v>
      </c>
      <c r="C5187" s="24" t="s">
        <v>185</v>
      </c>
      <c r="D5187" s="24" t="str">
        <f>VLOOKUP(C5187,'FHF LUT'!$A$5:$H$81,2,FALSE)</f>
        <v>Mountain Pine Beetle</v>
      </c>
      <c r="E5187" s="24">
        <v>7</v>
      </c>
      <c r="F5187" s="24" t="s">
        <v>25</v>
      </c>
      <c r="G5187" s="24">
        <v>22353</v>
      </c>
      <c r="H5187" s="24">
        <v>18405</v>
      </c>
    </row>
    <row r="5188" spans="1:8">
      <c r="A5188" s="24" t="str">
        <f t="shared" si="81"/>
        <v>2011_IBM_8</v>
      </c>
      <c r="B5188" s="24">
        <v>2011</v>
      </c>
      <c r="C5188" s="24" t="s">
        <v>185</v>
      </c>
      <c r="D5188" s="24" t="str">
        <f>VLOOKUP(C5188,'FHF LUT'!$A$5:$H$81,2,FALSE)</f>
        <v>Mountain Pine Beetle</v>
      </c>
      <c r="E5188" s="24">
        <v>8</v>
      </c>
      <c r="F5188" s="24" t="s">
        <v>29</v>
      </c>
      <c r="G5188" s="24">
        <v>4232</v>
      </c>
      <c r="H5188" s="24">
        <v>4202</v>
      </c>
    </row>
    <row r="5189" spans="1:8">
      <c r="A5189" s="24" t="str">
        <f t="shared" si="81"/>
        <v>2011_IBM_9</v>
      </c>
      <c r="B5189" s="24">
        <v>2011</v>
      </c>
      <c r="C5189" s="24" t="s">
        <v>185</v>
      </c>
      <c r="D5189" s="24" t="str">
        <f>VLOOKUP(C5189,'FHF LUT'!$A$5:$H$81,2,FALSE)</f>
        <v>Mountain Pine Beetle</v>
      </c>
      <c r="E5189" s="24">
        <v>9</v>
      </c>
      <c r="F5189" s="24" t="s">
        <v>7</v>
      </c>
      <c r="G5189" s="24">
        <v>69933</v>
      </c>
      <c r="H5189" s="24">
        <v>45447</v>
      </c>
    </row>
    <row r="5190" spans="1:8">
      <c r="A5190" s="24" t="str">
        <f t="shared" si="81"/>
        <v>2011_IBM_10</v>
      </c>
      <c r="B5190" s="24">
        <v>2011</v>
      </c>
      <c r="C5190" s="24" t="s">
        <v>185</v>
      </c>
      <c r="D5190" s="24" t="str">
        <f>VLOOKUP(C5190,'FHF LUT'!$A$5:$H$81,2,FALSE)</f>
        <v>Mountain Pine Beetle</v>
      </c>
      <c r="E5190" s="24">
        <v>10</v>
      </c>
      <c r="F5190" s="24" t="s">
        <v>18</v>
      </c>
      <c r="G5190" s="24">
        <v>5489</v>
      </c>
      <c r="H5190" s="24">
        <v>4810</v>
      </c>
    </row>
    <row r="5191" spans="1:8">
      <c r="A5191" s="24" t="str">
        <f t="shared" si="81"/>
        <v>2011_IBM_11</v>
      </c>
      <c r="B5191" s="24">
        <v>2011</v>
      </c>
      <c r="C5191" s="24" t="s">
        <v>185</v>
      </c>
      <c r="D5191" s="24" t="str">
        <f>VLOOKUP(C5191,'FHF LUT'!$A$5:$H$81,2,FALSE)</f>
        <v>Mountain Pine Beetle</v>
      </c>
      <c r="E5191" s="24">
        <v>11</v>
      </c>
      <c r="F5191" s="24" t="s">
        <v>4</v>
      </c>
      <c r="G5191" s="24">
        <v>4304</v>
      </c>
      <c r="H5191" s="24">
        <v>3910</v>
      </c>
    </row>
    <row r="5192" spans="1:8">
      <c r="A5192" s="24" t="str">
        <f t="shared" si="81"/>
        <v>2011_IBM_12</v>
      </c>
      <c r="B5192" s="24">
        <v>2011</v>
      </c>
      <c r="C5192" s="24" t="s">
        <v>185</v>
      </c>
      <c r="D5192" s="24" t="str">
        <f>VLOOKUP(C5192,'FHF LUT'!$A$5:$H$81,2,FALSE)</f>
        <v>Mountain Pine Beetle</v>
      </c>
      <c r="E5192" s="24">
        <v>12</v>
      </c>
      <c r="F5192" s="24" t="s">
        <v>11</v>
      </c>
      <c r="G5192" s="24">
        <v>72786</v>
      </c>
      <c r="H5192" s="24">
        <v>62463</v>
      </c>
    </row>
    <row r="5193" spans="1:8">
      <c r="A5193" s="24" t="str">
        <f t="shared" si="81"/>
        <v>2011_IBM_13</v>
      </c>
      <c r="B5193" s="24">
        <v>2011</v>
      </c>
      <c r="C5193" s="24" t="s">
        <v>185</v>
      </c>
      <c r="D5193" s="24" t="str">
        <f>VLOOKUP(C5193,'FHF LUT'!$A$5:$H$81,2,FALSE)</f>
        <v>Mountain Pine Beetle</v>
      </c>
      <c r="E5193" s="24">
        <v>13</v>
      </c>
      <c r="F5193" s="24" t="s">
        <v>24</v>
      </c>
      <c r="G5193" s="24">
        <v>41536</v>
      </c>
      <c r="H5193" s="24">
        <v>36441</v>
      </c>
    </row>
    <row r="5194" spans="1:8">
      <c r="A5194" s="24" t="str">
        <f t="shared" si="81"/>
        <v>2011_IBM_14</v>
      </c>
      <c r="B5194" s="24">
        <v>2011</v>
      </c>
      <c r="C5194" s="24" t="s">
        <v>185</v>
      </c>
      <c r="D5194" s="24" t="str">
        <f>VLOOKUP(C5194,'FHF LUT'!$A$5:$H$81,2,FALSE)</f>
        <v>Mountain Pine Beetle</v>
      </c>
      <c r="E5194" s="24">
        <v>14</v>
      </c>
      <c r="F5194" s="24" t="s">
        <v>30</v>
      </c>
      <c r="G5194" s="24">
        <v>44517</v>
      </c>
      <c r="H5194" s="24">
        <v>33694</v>
      </c>
    </row>
    <row r="5195" spans="1:8">
      <c r="A5195" s="24" t="str">
        <f t="shared" si="81"/>
        <v>2011_IBM_15</v>
      </c>
      <c r="B5195" s="24">
        <v>2011</v>
      </c>
      <c r="C5195" s="24" t="s">
        <v>185</v>
      </c>
      <c r="D5195" s="24" t="str">
        <f>VLOOKUP(C5195,'FHF LUT'!$A$5:$H$81,2,FALSE)</f>
        <v>Mountain Pine Beetle</v>
      </c>
      <c r="E5195" s="24">
        <v>15</v>
      </c>
      <c r="F5195" s="24" t="s">
        <v>33</v>
      </c>
      <c r="G5195" s="24">
        <v>108012</v>
      </c>
      <c r="H5195" s="24">
        <v>98796</v>
      </c>
    </row>
    <row r="5196" spans="1:8">
      <c r="A5196" s="24" t="str">
        <f t="shared" si="81"/>
        <v>2011_IBM_16</v>
      </c>
      <c r="B5196" s="24">
        <v>2011</v>
      </c>
      <c r="C5196" s="24" t="s">
        <v>185</v>
      </c>
      <c r="D5196" s="24" t="str">
        <f>VLOOKUP(C5196,'FHF LUT'!$A$5:$H$81,2,FALSE)</f>
        <v>Mountain Pine Beetle</v>
      </c>
      <c r="E5196" s="24">
        <v>16</v>
      </c>
      <c r="F5196" s="24" t="s">
        <v>12</v>
      </c>
      <c r="G5196" s="24">
        <v>6698108</v>
      </c>
      <c r="H5196" s="24">
        <v>6055370</v>
      </c>
    </row>
    <row r="5197" spans="1:8">
      <c r="A5197" s="24" t="str">
        <f t="shared" si="81"/>
        <v>2011_IBM_17</v>
      </c>
      <c r="B5197" s="24">
        <v>2011</v>
      </c>
      <c r="C5197" s="24" t="s">
        <v>185</v>
      </c>
      <c r="D5197" s="24" t="str">
        <f>VLOOKUP(C5197,'FHF LUT'!$A$5:$H$81,2,FALSE)</f>
        <v>Mountain Pine Beetle</v>
      </c>
      <c r="E5197" s="24">
        <v>17</v>
      </c>
      <c r="F5197" s="24" t="s">
        <v>32</v>
      </c>
      <c r="G5197" s="24">
        <v>244216</v>
      </c>
      <c r="H5197" s="24">
        <v>209259</v>
      </c>
    </row>
    <row r="5198" spans="1:8">
      <c r="A5198" s="24" t="str">
        <f t="shared" si="81"/>
        <v>2011_IBM_18</v>
      </c>
      <c r="B5198" s="24">
        <v>2011</v>
      </c>
      <c r="C5198" s="24" t="s">
        <v>185</v>
      </c>
      <c r="D5198" s="24" t="str">
        <f>VLOOKUP(C5198,'FHF LUT'!$A$5:$H$81,2,FALSE)</f>
        <v>Mountain Pine Beetle</v>
      </c>
      <c r="E5198" s="24">
        <v>18</v>
      </c>
      <c r="F5198" s="24" t="s">
        <v>15</v>
      </c>
      <c r="G5198" s="24">
        <v>196013</v>
      </c>
      <c r="H5198" s="24">
        <v>134818</v>
      </c>
    </row>
    <row r="5199" spans="1:8">
      <c r="A5199" s="24" t="str">
        <f t="shared" si="81"/>
        <v>2011_IBM_20</v>
      </c>
      <c r="B5199" s="24">
        <v>2011</v>
      </c>
      <c r="C5199" s="24" t="s">
        <v>185</v>
      </c>
      <c r="D5199" s="24" t="str">
        <f>VLOOKUP(C5199,'FHF LUT'!$A$5:$H$81,2,FALSE)</f>
        <v>Mountain Pine Beetle</v>
      </c>
      <c r="E5199" s="24">
        <v>20</v>
      </c>
      <c r="F5199" s="24" t="s">
        <v>6</v>
      </c>
      <c r="G5199" s="24">
        <v>1018707</v>
      </c>
      <c r="H5199" s="24">
        <v>782787</v>
      </c>
    </row>
    <row r="5200" spans="1:8">
      <c r="A5200" s="24" t="str">
        <f t="shared" si="81"/>
        <v>2011_IBM_22</v>
      </c>
      <c r="B5200" s="24">
        <v>2011</v>
      </c>
      <c r="C5200" s="24" t="s">
        <v>185</v>
      </c>
      <c r="D5200" s="24" t="str">
        <f>VLOOKUP(C5200,'FHF LUT'!$A$5:$H$81,2,FALSE)</f>
        <v>Mountain Pine Beetle</v>
      </c>
      <c r="E5200" s="24">
        <v>22</v>
      </c>
      <c r="F5200" s="24" t="s">
        <v>19</v>
      </c>
      <c r="G5200" s="24">
        <v>349913</v>
      </c>
      <c r="H5200" s="24">
        <v>245439</v>
      </c>
    </row>
    <row r="5201" spans="1:8">
      <c r="A5201" s="24" t="str">
        <f t="shared" si="81"/>
        <v>2011_IBM_23</v>
      </c>
      <c r="B5201" s="24">
        <v>2011</v>
      </c>
      <c r="C5201" s="24" t="s">
        <v>185</v>
      </c>
      <c r="D5201" s="24" t="str">
        <f>VLOOKUP(C5201,'FHF LUT'!$A$5:$H$81,2,FALSE)</f>
        <v>Mountain Pine Beetle</v>
      </c>
      <c r="E5201" s="24">
        <v>23</v>
      </c>
      <c r="F5201" s="24" t="s">
        <v>27</v>
      </c>
      <c r="G5201" s="24">
        <v>101</v>
      </c>
      <c r="H5201" s="24">
        <v>98</v>
      </c>
    </row>
    <row r="5202" spans="1:8">
      <c r="A5202" s="24" t="str">
        <f t="shared" si="81"/>
        <v>2011_IBM_24</v>
      </c>
      <c r="B5202" s="24">
        <v>2011</v>
      </c>
      <c r="C5202" s="24" t="s">
        <v>185</v>
      </c>
      <c r="D5202" s="24" t="str">
        <f>VLOOKUP(C5202,'FHF LUT'!$A$5:$H$81,2,FALSE)</f>
        <v>Mountain Pine Beetle</v>
      </c>
      <c r="E5202" s="24">
        <v>24</v>
      </c>
      <c r="F5202" s="24" t="s">
        <v>17</v>
      </c>
      <c r="G5202" s="24">
        <v>3086401</v>
      </c>
      <c r="H5202" s="24">
        <v>2874702</v>
      </c>
    </row>
    <row r="5203" spans="1:8">
      <c r="A5203" s="24" t="str">
        <f t="shared" si="81"/>
        <v>2011_IBM_25</v>
      </c>
      <c r="B5203" s="24">
        <v>2011</v>
      </c>
      <c r="C5203" s="24" t="s">
        <v>185</v>
      </c>
      <c r="D5203" s="24" t="str">
        <f>VLOOKUP(C5203,'FHF LUT'!$A$5:$H$81,2,FALSE)</f>
        <v>Mountain Pine Beetle</v>
      </c>
      <c r="E5203" s="24">
        <v>25</v>
      </c>
      <c r="F5203" s="24" t="s">
        <v>23</v>
      </c>
      <c r="G5203" s="24">
        <v>0</v>
      </c>
      <c r="H5203" s="24">
        <v>0</v>
      </c>
    </row>
    <row r="5204" spans="1:8">
      <c r="A5204" s="24" t="str">
        <f t="shared" si="81"/>
        <v>2011_IBM_26</v>
      </c>
      <c r="B5204" s="24">
        <v>2011</v>
      </c>
      <c r="C5204" s="24" t="s">
        <v>185</v>
      </c>
      <c r="D5204" s="24" t="str">
        <f>VLOOKUP(C5204,'FHF LUT'!$A$5:$H$81,2,FALSE)</f>
        <v>Mountain Pine Beetle</v>
      </c>
      <c r="E5204" s="24">
        <v>26</v>
      </c>
      <c r="F5204" s="24" t="s">
        <v>14</v>
      </c>
      <c r="G5204" s="24">
        <v>429</v>
      </c>
      <c r="H5204" s="24">
        <v>273</v>
      </c>
    </row>
    <row r="5205" spans="1:8">
      <c r="A5205" s="24" t="str">
        <f t="shared" si="81"/>
        <v>2011_IBM_27</v>
      </c>
      <c r="B5205" s="24">
        <v>2011</v>
      </c>
      <c r="C5205" s="24" t="s">
        <v>185</v>
      </c>
      <c r="D5205" s="24" t="str">
        <f>VLOOKUP(C5205,'FHF LUT'!$A$5:$H$81,2,FALSE)</f>
        <v>Mountain Pine Beetle</v>
      </c>
      <c r="E5205" s="24">
        <v>27</v>
      </c>
      <c r="F5205" s="24" t="s">
        <v>21</v>
      </c>
      <c r="G5205" s="24">
        <v>3312</v>
      </c>
      <c r="H5205" s="24">
        <v>3162</v>
      </c>
    </row>
    <row r="5206" spans="1:8">
      <c r="A5206" s="24" t="str">
        <f t="shared" si="81"/>
        <v>2011_IBM_29</v>
      </c>
      <c r="B5206" s="24">
        <v>2011</v>
      </c>
      <c r="C5206" s="24" t="s">
        <v>185</v>
      </c>
      <c r="D5206" s="24" t="str">
        <f>VLOOKUP(C5206,'FHF LUT'!$A$5:$H$81,2,FALSE)</f>
        <v>Mountain Pine Beetle</v>
      </c>
      <c r="E5206" s="24">
        <v>29</v>
      </c>
      <c r="F5206" s="24" t="s">
        <v>9</v>
      </c>
      <c r="G5206" s="24">
        <v>33792</v>
      </c>
      <c r="H5206" s="24">
        <v>32047</v>
      </c>
    </row>
    <row r="5207" spans="1:8">
      <c r="A5207" s="24" t="str">
        <f t="shared" si="81"/>
        <v>2011_IBM_30</v>
      </c>
      <c r="B5207" s="24">
        <v>2011</v>
      </c>
      <c r="C5207" s="24" t="s">
        <v>185</v>
      </c>
      <c r="D5207" s="24" t="str">
        <f>VLOOKUP(C5207,'FHF LUT'!$A$5:$H$81,2,FALSE)</f>
        <v>Mountain Pine Beetle</v>
      </c>
      <c r="E5207" s="24">
        <v>30</v>
      </c>
      <c r="F5207" s="24" t="s">
        <v>35</v>
      </c>
      <c r="G5207" s="24">
        <v>7448</v>
      </c>
      <c r="H5207" s="24">
        <v>6694</v>
      </c>
    </row>
    <row r="5208" spans="1:8">
      <c r="A5208" s="24" t="str">
        <f t="shared" si="81"/>
        <v>2011_IBM_31</v>
      </c>
      <c r="B5208" s="24">
        <v>2011</v>
      </c>
      <c r="C5208" s="24" t="s">
        <v>185</v>
      </c>
      <c r="D5208" s="24" t="str">
        <f>VLOOKUP(C5208,'FHF LUT'!$A$5:$H$81,2,FALSE)</f>
        <v>Mountain Pine Beetle</v>
      </c>
      <c r="E5208" s="24">
        <v>31</v>
      </c>
      <c r="F5208" s="24" t="s">
        <v>34</v>
      </c>
      <c r="G5208" s="24">
        <v>4569</v>
      </c>
      <c r="H5208" s="24">
        <v>4200</v>
      </c>
    </row>
    <row r="5209" spans="1:8">
      <c r="A5209" s="24" t="str">
        <f t="shared" si="81"/>
        <v>2011_IBM_38</v>
      </c>
      <c r="B5209" s="24">
        <v>2011</v>
      </c>
      <c r="C5209" s="24" t="s">
        <v>185</v>
      </c>
      <c r="D5209" s="24" t="str">
        <f>VLOOKUP(C5209,'FHF LUT'!$A$5:$H$81,2,FALSE)</f>
        <v>Mountain Pine Beetle</v>
      </c>
      <c r="E5209" s="24">
        <v>38</v>
      </c>
      <c r="F5209" s="24" t="s">
        <v>8</v>
      </c>
      <c r="G5209" s="24">
        <v>0</v>
      </c>
      <c r="H5209" s="24">
        <v>0</v>
      </c>
    </row>
    <row r="5210" spans="1:8">
      <c r="A5210" s="24" t="str">
        <f t="shared" si="81"/>
        <v>2011_IBM_39</v>
      </c>
      <c r="B5210" s="24">
        <v>2011</v>
      </c>
      <c r="C5210" s="24" t="s">
        <v>185</v>
      </c>
      <c r="D5210" s="24" t="str">
        <f>VLOOKUP(C5210,'FHF LUT'!$A$5:$H$81,2,FALSE)</f>
        <v>Mountain Pine Beetle</v>
      </c>
      <c r="E5210" s="24">
        <v>39</v>
      </c>
      <c r="F5210" s="24" t="s">
        <v>36</v>
      </c>
      <c r="G5210" s="24">
        <v>45</v>
      </c>
      <c r="H5210" s="24">
        <v>41</v>
      </c>
    </row>
    <row r="5211" spans="1:8">
      <c r="A5211" s="24" t="str">
        <f t="shared" si="81"/>
        <v>2011_IBM_40</v>
      </c>
      <c r="B5211" s="24">
        <v>2011</v>
      </c>
      <c r="C5211" s="24" t="s">
        <v>185</v>
      </c>
      <c r="D5211" s="24" t="str">
        <f>VLOOKUP(C5211,'FHF LUT'!$A$5:$H$81,2,FALSE)</f>
        <v>Mountain Pine Beetle</v>
      </c>
      <c r="E5211" s="24">
        <v>40</v>
      </c>
      <c r="F5211" s="24" t="s">
        <v>31</v>
      </c>
      <c r="G5211" s="24">
        <v>2563838</v>
      </c>
      <c r="H5211" s="24">
        <v>2237882</v>
      </c>
    </row>
    <row r="5212" spans="1:8">
      <c r="A5212" s="24" t="str">
        <f t="shared" si="81"/>
        <v>2011_IBM_41</v>
      </c>
      <c r="B5212" s="24">
        <v>2011</v>
      </c>
      <c r="C5212" s="24" t="s">
        <v>185</v>
      </c>
      <c r="D5212" s="24" t="str">
        <f>VLOOKUP(C5212,'FHF LUT'!$A$5:$H$81,2,FALSE)</f>
        <v>Mountain Pine Beetle</v>
      </c>
      <c r="E5212" s="24">
        <v>41</v>
      </c>
      <c r="F5212" s="24" t="s">
        <v>26</v>
      </c>
      <c r="G5212" s="24">
        <v>775551</v>
      </c>
      <c r="H5212" s="24">
        <v>668242</v>
      </c>
    </row>
    <row r="5213" spans="1:8">
      <c r="A5213" s="24" t="str">
        <f t="shared" si="81"/>
        <v>2011_IBM_43</v>
      </c>
      <c r="B5213" s="24">
        <v>2011</v>
      </c>
      <c r="C5213" s="24" t="s">
        <v>185</v>
      </c>
      <c r="D5213" s="24" t="str">
        <f>VLOOKUP(C5213,'FHF LUT'!$A$5:$H$81,2,FALSE)</f>
        <v>Mountain Pine Beetle</v>
      </c>
      <c r="E5213" s="24">
        <v>43</v>
      </c>
      <c r="F5213" s="24" t="s">
        <v>20</v>
      </c>
      <c r="G5213" s="24">
        <v>0</v>
      </c>
      <c r="H5213" s="24">
        <v>0</v>
      </c>
    </row>
    <row r="5214" spans="1:8">
      <c r="A5214" s="24" t="str">
        <f t="shared" si="81"/>
        <v>2011_IBM_44</v>
      </c>
      <c r="B5214" s="24">
        <v>2011</v>
      </c>
      <c r="C5214" s="24" t="s">
        <v>185</v>
      </c>
      <c r="D5214" s="24" t="str">
        <f>VLOOKUP(C5214,'FHF LUT'!$A$5:$H$81,2,FALSE)</f>
        <v>Mountain Pine Beetle</v>
      </c>
      <c r="E5214" s="24">
        <v>44</v>
      </c>
      <c r="F5214" s="24" t="s">
        <v>3</v>
      </c>
      <c r="G5214" s="24">
        <v>0</v>
      </c>
      <c r="H5214" s="24">
        <v>0</v>
      </c>
    </row>
    <row r="5215" spans="1:8">
      <c r="A5215" s="24" t="str">
        <f t="shared" si="81"/>
        <v>2011_IBM_45</v>
      </c>
      <c r="B5215" s="24">
        <v>2011</v>
      </c>
      <c r="C5215" s="24" t="s">
        <v>185</v>
      </c>
      <c r="D5215" s="24" t="str">
        <f>VLOOKUP(C5215,'FHF LUT'!$A$5:$H$81,2,FALSE)</f>
        <v>Mountain Pine Beetle</v>
      </c>
      <c r="E5215" s="24">
        <v>45</v>
      </c>
      <c r="F5215" s="24" t="s">
        <v>5</v>
      </c>
      <c r="G5215" s="24">
        <v>1826</v>
      </c>
      <c r="H5215" s="24">
        <v>1743</v>
      </c>
    </row>
    <row r="5216" spans="1:8">
      <c r="A5216" s="24" t="str">
        <f t="shared" si="81"/>
        <v>2011_IBM_46</v>
      </c>
      <c r="B5216" s="24">
        <v>2011</v>
      </c>
      <c r="C5216" s="24" t="s">
        <v>185</v>
      </c>
      <c r="D5216" s="24" t="str">
        <f>VLOOKUP(C5216,'FHF LUT'!$A$5:$H$81,2,FALSE)</f>
        <v>Mountain Pine Beetle</v>
      </c>
      <c r="E5216" s="24">
        <v>46</v>
      </c>
      <c r="F5216" s="24" t="s">
        <v>234</v>
      </c>
      <c r="G5216" s="24">
        <v>0</v>
      </c>
      <c r="H5216" s="24">
        <v>0</v>
      </c>
    </row>
    <row r="5217" spans="1:8">
      <c r="A5217" s="24" t="str">
        <f t="shared" si="81"/>
        <v>2011_IBM_47</v>
      </c>
      <c r="B5217" s="24">
        <v>2011</v>
      </c>
      <c r="C5217" s="24" t="s">
        <v>185</v>
      </c>
      <c r="D5217" s="24" t="str">
        <f>VLOOKUP(C5217,'FHF LUT'!$A$5:$H$81,2,FALSE)</f>
        <v>Mountain Pine Beetle</v>
      </c>
      <c r="E5217" s="24">
        <v>47</v>
      </c>
      <c r="F5217" s="24" t="s">
        <v>233</v>
      </c>
      <c r="G5217" s="24">
        <v>0</v>
      </c>
      <c r="H5217" s="24">
        <v>0</v>
      </c>
    </row>
    <row r="5218" spans="1:8">
      <c r="A5218" s="24" t="str">
        <f t="shared" si="81"/>
        <v>2011_IBM_48</v>
      </c>
      <c r="B5218" s="24">
        <v>2011</v>
      </c>
      <c r="C5218" s="24" t="s">
        <v>185</v>
      </c>
      <c r="D5218" s="24" t="str">
        <f>VLOOKUP(C5218,'FHF LUT'!$A$5:$H$81,2,FALSE)</f>
        <v>Mountain Pine Beetle</v>
      </c>
      <c r="E5218" s="24">
        <v>48</v>
      </c>
      <c r="F5218" s="24" t="s">
        <v>235</v>
      </c>
      <c r="G5218" s="24">
        <v>0</v>
      </c>
      <c r="H5218" s="24">
        <v>0</v>
      </c>
    </row>
    <row r="5219" spans="1:8">
      <c r="A5219" s="24" t="str">
        <f t="shared" si="81"/>
        <v>2011_IBS_1</v>
      </c>
      <c r="B5219" s="24">
        <v>2011</v>
      </c>
      <c r="C5219" s="24" t="s">
        <v>186</v>
      </c>
      <c r="D5219" s="24" t="str">
        <f>VLOOKUP(C5219,'FHF LUT'!$A$5:$H$81,2,FALSE)</f>
        <v>Spruce Beetle</v>
      </c>
      <c r="E5219" s="24">
        <v>1</v>
      </c>
      <c r="F5219" s="24" t="s">
        <v>10</v>
      </c>
      <c r="G5219" s="24">
        <v>0</v>
      </c>
      <c r="H5219" s="24">
        <v>0</v>
      </c>
    </row>
    <row r="5220" spans="1:8">
      <c r="A5220" s="24" t="str">
        <f t="shared" si="81"/>
        <v>2011_IBS_2</v>
      </c>
      <c r="B5220" s="24">
        <v>2011</v>
      </c>
      <c r="C5220" s="24" t="s">
        <v>186</v>
      </c>
      <c r="D5220" s="24" t="str">
        <f>VLOOKUP(C5220,'FHF LUT'!$A$5:$H$81,2,FALSE)</f>
        <v>Spruce Beetle</v>
      </c>
      <c r="E5220" s="24">
        <v>2</v>
      </c>
      <c r="F5220" s="24" t="s">
        <v>22</v>
      </c>
      <c r="G5220" s="24">
        <v>0</v>
      </c>
      <c r="H5220" s="24">
        <v>0</v>
      </c>
    </row>
    <row r="5221" spans="1:8">
      <c r="A5221" s="24" t="str">
        <f t="shared" si="81"/>
        <v>2011_IBS_3</v>
      </c>
      <c r="B5221" s="24">
        <v>2011</v>
      </c>
      <c r="C5221" s="24" t="s">
        <v>186</v>
      </c>
      <c r="D5221" s="24" t="str">
        <f>VLOOKUP(C5221,'FHF LUT'!$A$5:$H$81,2,FALSE)</f>
        <v>Spruce Beetle</v>
      </c>
      <c r="E5221" s="24">
        <v>3</v>
      </c>
      <c r="F5221" s="24" t="s">
        <v>13</v>
      </c>
      <c r="G5221" s="24">
        <v>0</v>
      </c>
      <c r="H5221" s="24">
        <v>0</v>
      </c>
    </row>
    <row r="5222" spans="1:8">
      <c r="A5222" s="24" t="str">
        <f t="shared" si="81"/>
        <v>2011_IBS_4</v>
      </c>
      <c r="B5222" s="24">
        <v>2011</v>
      </c>
      <c r="C5222" s="24" t="s">
        <v>186</v>
      </c>
      <c r="D5222" s="24" t="str">
        <f>VLOOKUP(C5222,'FHF LUT'!$A$5:$H$81,2,FALSE)</f>
        <v>Spruce Beetle</v>
      </c>
      <c r="E5222" s="24">
        <v>4</v>
      </c>
      <c r="F5222" s="24" t="s">
        <v>28</v>
      </c>
      <c r="G5222" s="24">
        <v>0</v>
      </c>
      <c r="H5222" s="24">
        <v>0</v>
      </c>
    </row>
    <row r="5223" spans="1:8">
      <c r="A5223" s="24" t="str">
        <f t="shared" si="81"/>
        <v>2011_IBS_5</v>
      </c>
      <c r="B5223" s="24">
        <v>2011</v>
      </c>
      <c r="C5223" s="24" t="s">
        <v>186</v>
      </c>
      <c r="D5223" s="24" t="str">
        <f>VLOOKUP(C5223,'FHF LUT'!$A$5:$H$81,2,FALSE)</f>
        <v>Spruce Beetle</v>
      </c>
      <c r="E5223" s="24">
        <v>5</v>
      </c>
      <c r="F5223" s="24" t="s">
        <v>16</v>
      </c>
      <c r="G5223" s="24">
        <v>0</v>
      </c>
      <c r="H5223" s="24">
        <v>0</v>
      </c>
    </row>
    <row r="5224" spans="1:8">
      <c r="A5224" s="24" t="str">
        <f t="shared" si="81"/>
        <v>2011_IBS_7</v>
      </c>
      <c r="B5224" s="24">
        <v>2011</v>
      </c>
      <c r="C5224" s="24" t="s">
        <v>186</v>
      </c>
      <c r="D5224" s="24" t="str">
        <f>VLOOKUP(C5224,'FHF LUT'!$A$5:$H$81,2,FALSE)</f>
        <v>Spruce Beetle</v>
      </c>
      <c r="E5224" s="24">
        <v>7</v>
      </c>
      <c r="F5224" s="24" t="s">
        <v>25</v>
      </c>
      <c r="G5224" s="24">
        <v>0</v>
      </c>
      <c r="H5224" s="24">
        <v>0</v>
      </c>
    </row>
    <row r="5225" spans="1:8">
      <c r="A5225" s="24" t="str">
        <f t="shared" si="81"/>
        <v>2011_IBS_8</v>
      </c>
      <c r="B5225" s="24">
        <v>2011</v>
      </c>
      <c r="C5225" s="24" t="s">
        <v>186</v>
      </c>
      <c r="D5225" s="24" t="str">
        <f>VLOOKUP(C5225,'FHF LUT'!$A$5:$H$81,2,FALSE)</f>
        <v>Spruce Beetle</v>
      </c>
      <c r="E5225" s="24">
        <v>8</v>
      </c>
      <c r="F5225" s="24" t="s">
        <v>29</v>
      </c>
      <c r="G5225" s="24">
        <v>7399</v>
      </c>
      <c r="H5225" s="24">
        <v>7399</v>
      </c>
    </row>
    <row r="5226" spans="1:8">
      <c r="A5226" s="24" t="str">
        <f t="shared" si="81"/>
        <v>2011_IBS_9</v>
      </c>
      <c r="B5226" s="24">
        <v>2011</v>
      </c>
      <c r="C5226" s="24" t="s">
        <v>186</v>
      </c>
      <c r="D5226" s="24" t="str">
        <f>VLOOKUP(C5226,'FHF LUT'!$A$5:$H$81,2,FALSE)</f>
        <v>Spruce Beetle</v>
      </c>
      <c r="E5226" s="24">
        <v>9</v>
      </c>
      <c r="F5226" s="24" t="s">
        <v>7</v>
      </c>
      <c r="G5226" s="24">
        <v>5108</v>
      </c>
      <c r="H5226" s="24">
        <v>3382</v>
      </c>
    </row>
    <row r="5227" spans="1:8">
      <c r="A5227" s="24" t="str">
        <f t="shared" si="81"/>
        <v>2011_IBS_10</v>
      </c>
      <c r="B5227" s="24">
        <v>2011</v>
      </c>
      <c r="C5227" s="24" t="s">
        <v>186</v>
      </c>
      <c r="D5227" s="24" t="str">
        <f>VLOOKUP(C5227,'FHF LUT'!$A$5:$H$81,2,FALSE)</f>
        <v>Spruce Beetle</v>
      </c>
      <c r="E5227" s="24">
        <v>10</v>
      </c>
      <c r="F5227" s="24" t="s">
        <v>18</v>
      </c>
      <c r="G5227" s="24">
        <v>0</v>
      </c>
      <c r="H5227" s="24">
        <v>0</v>
      </c>
    </row>
    <row r="5228" spans="1:8">
      <c r="A5228" s="24" t="str">
        <f t="shared" si="81"/>
        <v>2011_IBS_11</v>
      </c>
      <c r="B5228" s="24">
        <v>2011</v>
      </c>
      <c r="C5228" s="24" t="s">
        <v>186</v>
      </c>
      <c r="D5228" s="24" t="str">
        <f>VLOOKUP(C5228,'FHF LUT'!$A$5:$H$81,2,FALSE)</f>
        <v>Spruce Beetle</v>
      </c>
      <c r="E5228" s="24">
        <v>11</v>
      </c>
      <c r="F5228" s="24" t="s">
        <v>4</v>
      </c>
      <c r="G5228" s="24">
        <v>21108</v>
      </c>
      <c r="H5228" s="24">
        <v>15048</v>
      </c>
    </row>
    <row r="5229" spans="1:8">
      <c r="A5229" s="24" t="str">
        <f t="shared" si="81"/>
        <v>2011_IBS_12</v>
      </c>
      <c r="B5229" s="24">
        <v>2011</v>
      </c>
      <c r="C5229" s="24" t="s">
        <v>186</v>
      </c>
      <c r="D5229" s="24" t="str">
        <f>VLOOKUP(C5229,'FHF LUT'!$A$5:$H$81,2,FALSE)</f>
        <v>Spruce Beetle</v>
      </c>
      <c r="E5229" s="24">
        <v>12</v>
      </c>
      <c r="F5229" s="24" t="s">
        <v>11</v>
      </c>
      <c r="G5229" s="24">
        <v>0</v>
      </c>
      <c r="H5229" s="24">
        <v>0</v>
      </c>
    </row>
    <row r="5230" spans="1:8">
      <c r="A5230" s="24" t="str">
        <f t="shared" si="81"/>
        <v>2011_IBS_13</v>
      </c>
      <c r="B5230" s="24">
        <v>2011</v>
      </c>
      <c r="C5230" s="24" t="s">
        <v>186</v>
      </c>
      <c r="D5230" s="24" t="str">
        <f>VLOOKUP(C5230,'FHF LUT'!$A$5:$H$81,2,FALSE)</f>
        <v>Spruce Beetle</v>
      </c>
      <c r="E5230" s="24">
        <v>13</v>
      </c>
      <c r="F5230" s="24" t="s">
        <v>24</v>
      </c>
      <c r="G5230" s="24">
        <v>0</v>
      </c>
      <c r="H5230" s="24">
        <v>0</v>
      </c>
    </row>
    <row r="5231" spans="1:8">
      <c r="A5231" s="24" t="str">
        <f t="shared" si="81"/>
        <v>2011_IBS_14</v>
      </c>
      <c r="B5231" s="24">
        <v>2011</v>
      </c>
      <c r="C5231" s="24" t="s">
        <v>186</v>
      </c>
      <c r="D5231" s="24" t="str">
        <f>VLOOKUP(C5231,'FHF LUT'!$A$5:$H$81,2,FALSE)</f>
        <v>Spruce Beetle</v>
      </c>
      <c r="E5231" s="24">
        <v>14</v>
      </c>
      <c r="F5231" s="24" t="s">
        <v>30</v>
      </c>
      <c r="G5231" s="24">
        <v>0</v>
      </c>
      <c r="H5231" s="24">
        <v>0</v>
      </c>
    </row>
    <row r="5232" spans="1:8">
      <c r="A5232" s="24" t="str">
        <f t="shared" si="81"/>
        <v>2011_IBS_15</v>
      </c>
      <c r="B5232" s="24">
        <v>2011</v>
      </c>
      <c r="C5232" s="24" t="s">
        <v>186</v>
      </c>
      <c r="D5232" s="24" t="str">
        <f>VLOOKUP(C5232,'FHF LUT'!$A$5:$H$81,2,FALSE)</f>
        <v>Spruce Beetle</v>
      </c>
      <c r="E5232" s="24">
        <v>15</v>
      </c>
      <c r="F5232" s="24" t="s">
        <v>33</v>
      </c>
      <c r="G5232" s="24">
        <v>705</v>
      </c>
      <c r="H5232" s="24">
        <v>595</v>
      </c>
    </row>
    <row r="5233" spans="1:8">
      <c r="A5233" s="24" t="str">
        <f t="shared" si="81"/>
        <v>2011_IBS_16</v>
      </c>
      <c r="B5233" s="24">
        <v>2011</v>
      </c>
      <c r="C5233" s="24" t="s">
        <v>186</v>
      </c>
      <c r="D5233" s="24" t="str">
        <f>VLOOKUP(C5233,'FHF LUT'!$A$5:$H$81,2,FALSE)</f>
        <v>Spruce Beetle</v>
      </c>
      <c r="E5233" s="24">
        <v>16</v>
      </c>
      <c r="F5233" s="24" t="s">
        <v>12</v>
      </c>
      <c r="G5233" s="24">
        <v>0</v>
      </c>
      <c r="H5233" s="24">
        <v>0</v>
      </c>
    </row>
    <row r="5234" spans="1:8">
      <c r="A5234" s="24" t="str">
        <f t="shared" si="81"/>
        <v>2011_IBS_17</v>
      </c>
      <c r="B5234" s="24">
        <v>2011</v>
      </c>
      <c r="C5234" s="24" t="s">
        <v>186</v>
      </c>
      <c r="D5234" s="24" t="str">
        <f>VLOOKUP(C5234,'FHF LUT'!$A$5:$H$81,2,FALSE)</f>
        <v>Spruce Beetle</v>
      </c>
      <c r="E5234" s="24">
        <v>17</v>
      </c>
      <c r="F5234" s="24" t="s">
        <v>32</v>
      </c>
      <c r="G5234" s="24">
        <v>726</v>
      </c>
      <c r="H5234" s="24">
        <v>726</v>
      </c>
    </row>
    <row r="5235" spans="1:8">
      <c r="A5235" s="24" t="str">
        <f t="shared" si="81"/>
        <v>2011_IBS_18</v>
      </c>
      <c r="B5235" s="24">
        <v>2011</v>
      </c>
      <c r="C5235" s="24" t="s">
        <v>186</v>
      </c>
      <c r="D5235" s="24" t="str">
        <f>VLOOKUP(C5235,'FHF LUT'!$A$5:$H$81,2,FALSE)</f>
        <v>Spruce Beetle</v>
      </c>
      <c r="E5235" s="24">
        <v>18</v>
      </c>
      <c r="F5235" s="24" t="s">
        <v>15</v>
      </c>
      <c r="G5235" s="24">
        <v>18484</v>
      </c>
      <c r="H5235" s="24">
        <v>11266</v>
      </c>
    </row>
    <row r="5236" spans="1:8">
      <c r="A5236" s="24" t="str">
        <f t="shared" si="81"/>
        <v>2011_IBS_20</v>
      </c>
      <c r="B5236" s="24">
        <v>2011</v>
      </c>
      <c r="C5236" s="24" t="s">
        <v>186</v>
      </c>
      <c r="D5236" s="24" t="str">
        <f>VLOOKUP(C5236,'FHF LUT'!$A$5:$H$81,2,FALSE)</f>
        <v>Spruce Beetle</v>
      </c>
      <c r="E5236" s="24">
        <v>20</v>
      </c>
      <c r="F5236" s="24" t="s">
        <v>6</v>
      </c>
      <c r="G5236" s="24">
        <v>0</v>
      </c>
      <c r="H5236" s="24">
        <v>0</v>
      </c>
    </row>
    <row r="5237" spans="1:8">
      <c r="A5237" s="24" t="str">
        <f t="shared" si="81"/>
        <v>2011_IBS_22</v>
      </c>
      <c r="B5237" s="24">
        <v>2011</v>
      </c>
      <c r="C5237" s="24" t="s">
        <v>186</v>
      </c>
      <c r="D5237" s="24" t="str">
        <f>VLOOKUP(C5237,'FHF LUT'!$A$5:$H$81,2,FALSE)</f>
        <v>Spruce Beetle</v>
      </c>
      <c r="E5237" s="24">
        <v>22</v>
      </c>
      <c r="F5237" s="24" t="s">
        <v>19</v>
      </c>
      <c r="G5237" s="24">
        <v>0</v>
      </c>
      <c r="H5237" s="24">
        <v>0</v>
      </c>
    </row>
    <row r="5238" spans="1:8">
      <c r="A5238" s="24" t="str">
        <f t="shared" si="81"/>
        <v>2011_IBS_23</v>
      </c>
      <c r="B5238" s="24">
        <v>2011</v>
      </c>
      <c r="C5238" s="24" t="s">
        <v>186</v>
      </c>
      <c r="D5238" s="24" t="str">
        <f>VLOOKUP(C5238,'FHF LUT'!$A$5:$H$81,2,FALSE)</f>
        <v>Spruce Beetle</v>
      </c>
      <c r="E5238" s="24">
        <v>23</v>
      </c>
      <c r="F5238" s="24" t="s">
        <v>27</v>
      </c>
      <c r="G5238" s="24">
        <v>9492</v>
      </c>
      <c r="H5238" s="24">
        <v>7647</v>
      </c>
    </row>
    <row r="5239" spans="1:8">
      <c r="A5239" s="24" t="str">
        <f t="shared" si="81"/>
        <v>2011_IBS_24</v>
      </c>
      <c r="B5239" s="24">
        <v>2011</v>
      </c>
      <c r="C5239" s="24" t="s">
        <v>186</v>
      </c>
      <c r="D5239" s="24" t="str">
        <f>VLOOKUP(C5239,'FHF LUT'!$A$5:$H$81,2,FALSE)</f>
        <v>Spruce Beetle</v>
      </c>
      <c r="E5239" s="24">
        <v>24</v>
      </c>
      <c r="F5239" s="24" t="s">
        <v>17</v>
      </c>
      <c r="G5239" s="24">
        <v>1</v>
      </c>
      <c r="H5239" s="24">
        <v>1</v>
      </c>
    </row>
    <row r="5240" spans="1:8">
      <c r="A5240" s="24" t="str">
        <f t="shared" si="81"/>
        <v>2011_IBS_25</v>
      </c>
      <c r="B5240" s="24">
        <v>2011</v>
      </c>
      <c r="C5240" s="24" t="s">
        <v>186</v>
      </c>
      <c r="D5240" s="24" t="str">
        <f>VLOOKUP(C5240,'FHF LUT'!$A$5:$H$81,2,FALSE)</f>
        <v>Spruce Beetle</v>
      </c>
      <c r="E5240" s="24">
        <v>25</v>
      </c>
      <c r="F5240" s="24" t="s">
        <v>23</v>
      </c>
      <c r="G5240" s="24">
        <v>0</v>
      </c>
      <c r="H5240" s="24">
        <v>0</v>
      </c>
    </row>
    <row r="5241" spans="1:8">
      <c r="A5241" s="24" t="str">
        <f t="shared" si="81"/>
        <v>2011_IBS_26</v>
      </c>
      <c r="B5241" s="24">
        <v>2011</v>
      </c>
      <c r="C5241" s="24" t="s">
        <v>186</v>
      </c>
      <c r="D5241" s="24" t="str">
        <f>VLOOKUP(C5241,'FHF LUT'!$A$5:$H$81,2,FALSE)</f>
        <v>Spruce Beetle</v>
      </c>
      <c r="E5241" s="24">
        <v>26</v>
      </c>
      <c r="F5241" s="24" t="s">
        <v>14</v>
      </c>
      <c r="G5241" s="24">
        <v>1952</v>
      </c>
      <c r="H5241" s="24">
        <v>1942</v>
      </c>
    </row>
    <row r="5242" spans="1:8">
      <c r="A5242" s="24" t="str">
        <f t="shared" si="81"/>
        <v>2011_IBS_27</v>
      </c>
      <c r="B5242" s="24">
        <v>2011</v>
      </c>
      <c r="C5242" s="24" t="s">
        <v>186</v>
      </c>
      <c r="D5242" s="24" t="str">
        <f>VLOOKUP(C5242,'FHF LUT'!$A$5:$H$81,2,FALSE)</f>
        <v>Spruce Beetle</v>
      </c>
      <c r="E5242" s="24">
        <v>27</v>
      </c>
      <c r="F5242" s="24" t="s">
        <v>21</v>
      </c>
      <c r="G5242" s="24">
        <v>0</v>
      </c>
      <c r="H5242" s="24">
        <v>0</v>
      </c>
    </row>
    <row r="5243" spans="1:8">
      <c r="A5243" s="24" t="str">
        <f t="shared" si="81"/>
        <v>2011_IBS_29</v>
      </c>
      <c r="B5243" s="24">
        <v>2011</v>
      </c>
      <c r="C5243" s="24" t="s">
        <v>186</v>
      </c>
      <c r="D5243" s="24" t="str">
        <f>VLOOKUP(C5243,'FHF LUT'!$A$5:$H$81,2,FALSE)</f>
        <v>Spruce Beetle</v>
      </c>
      <c r="E5243" s="24">
        <v>29</v>
      </c>
      <c r="F5243" s="24" t="s">
        <v>9</v>
      </c>
      <c r="G5243" s="24">
        <v>9786</v>
      </c>
      <c r="H5243" s="24">
        <v>9786</v>
      </c>
    </row>
    <row r="5244" spans="1:8">
      <c r="A5244" s="24" t="str">
        <f t="shared" si="81"/>
        <v>2011_IBS_30</v>
      </c>
      <c r="B5244" s="24">
        <v>2011</v>
      </c>
      <c r="C5244" s="24" t="s">
        <v>186</v>
      </c>
      <c r="D5244" s="24" t="str">
        <f>VLOOKUP(C5244,'FHF LUT'!$A$5:$H$81,2,FALSE)</f>
        <v>Spruce Beetle</v>
      </c>
      <c r="E5244" s="24">
        <v>30</v>
      </c>
      <c r="F5244" s="24" t="s">
        <v>35</v>
      </c>
      <c r="G5244" s="24">
        <v>0</v>
      </c>
      <c r="H5244" s="24">
        <v>0</v>
      </c>
    </row>
    <row r="5245" spans="1:8">
      <c r="A5245" s="24" t="str">
        <f t="shared" si="81"/>
        <v>2011_IBS_31</v>
      </c>
      <c r="B5245" s="24">
        <v>2011</v>
      </c>
      <c r="C5245" s="24" t="s">
        <v>186</v>
      </c>
      <c r="D5245" s="24" t="str">
        <f>VLOOKUP(C5245,'FHF LUT'!$A$5:$H$81,2,FALSE)</f>
        <v>Spruce Beetle</v>
      </c>
      <c r="E5245" s="24">
        <v>31</v>
      </c>
      <c r="F5245" s="24" t="s">
        <v>34</v>
      </c>
      <c r="G5245" s="24">
        <v>0</v>
      </c>
      <c r="H5245" s="24">
        <v>0</v>
      </c>
    </row>
    <row r="5246" spans="1:8">
      <c r="A5246" s="24" t="str">
        <f t="shared" si="81"/>
        <v>2011_IBS_38</v>
      </c>
      <c r="B5246" s="24">
        <v>2011</v>
      </c>
      <c r="C5246" s="24" t="s">
        <v>186</v>
      </c>
      <c r="D5246" s="24" t="str">
        <f>VLOOKUP(C5246,'FHF LUT'!$A$5:$H$81,2,FALSE)</f>
        <v>Spruce Beetle</v>
      </c>
      <c r="E5246" s="24">
        <v>38</v>
      </c>
      <c r="F5246" s="24" t="s">
        <v>8</v>
      </c>
      <c r="G5246" s="24">
        <v>0</v>
      </c>
      <c r="H5246" s="24">
        <v>0</v>
      </c>
    </row>
    <row r="5247" spans="1:8">
      <c r="A5247" s="24" t="str">
        <f t="shared" si="81"/>
        <v>2011_IBS_39</v>
      </c>
      <c r="B5247" s="24">
        <v>2011</v>
      </c>
      <c r="C5247" s="24" t="s">
        <v>186</v>
      </c>
      <c r="D5247" s="24" t="str">
        <f>VLOOKUP(C5247,'FHF LUT'!$A$5:$H$81,2,FALSE)</f>
        <v>Spruce Beetle</v>
      </c>
      <c r="E5247" s="24">
        <v>39</v>
      </c>
      <c r="F5247" s="24" t="s">
        <v>36</v>
      </c>
      <c r="G5247" s="24">
        <v>0</v>
      </c>
      <c r="H5247" s="24">
        <v>0</v>
      </c>
    </row>
    <row r="5248" spans="1:8">
      <c r="A5248" s="24" t="str">
        <f t="shared" si="81"/>
        <v>2011_IBS_40</v>
      </c>
      <c r="B5248" s="24">
        <v>2011</v>
      </c>
      <c r="C5248" s="24" t="s">
        <v>186</v>
      </c>
      <c r="D5248" s="24" t="str">
        <f>VLOOKUP(C5248,'FHF LUT'!$A$5:$H$81,2,FALSE)</f>
        <v>Spruce Beetle</v>
      </c>
      <c r="E5248" s="24">
        <v>40</v>
      </c>
      <c r="F5248" s="24" t="s">
        <v>31</v>
      </c>
      <c r="G5248" s="24">
        <v>0</v>
      </c>
      <c r="H5248" s="24">
        <v>0</v>
      </c>
    </row>
    <row r="5249" spans="1:8">
      <c r="A5249" s="24" t="str">
        <f t="shared" si="81"/>
        <v>2011_IBS_41</v>
      </c>
      <c r="B5249" s="24">
        <v>2011</v>
      </c>
      <c r="C5249" s="24" t="s">
        <v>186</v>
      </c>
      <c r="D5249" s="24" t="str">
        <f>VLOOKUP(C5249,'FHF LUT'!$A$5:$H$81,2,FALSE)</f>
        <v>Spruce Beetle</v>
      </c>
      <c r="E5249" s="24">
        <v>41</v>
      </c>
      <c r="F5249" s="24" t="s">
        <v>26</v>
      </c>
      <c r="G5249" s="24">
        <v>0</v>
      </c>
      <c r="H5249" s="24">
        <v>0</v>
      </c>
    </row>
    <row r="5250" spans="1:8">
      <c r="A5250" s="24" t="str">
        <f t="shared" si="81"/>
        <v>2011_IBS_43</v>
      </c>
      <c r="B5250" s="24">
        <v>2011</v>
      </c>
      <c r="C5250" s="24" t="s">
        <v>186</v>
      </c>
      <c r="D5250" s="24" t="str">
        <f>VLOOKUP(C5250,'FHF LUT'!$A$5:$H$81,2,FALSE)</f>
        <v>Spruce Beetle</v>
      </c>
      <c r="E5250" s="24">
        <v>43</v>
      </c>
      <c r="F5250" s="24" t="s">
        <v>20</v>
      </c>
      <c r="G5250" s="24">
        <v>0</v>
      </c>
      <c r="H5250" s="24">
        <v>0</v>
      </c>
    </row>
    <row r="5251" spans="1:8">
      <c r="A5251" s="24" t="str">
        <f t="shared" ref="A5251:A5314" si="82">CONCATENATE(B5251,"_",C5251,"_",E5251)</f>
        <v>2011_IBS_44</v>
      </c>
      <c r="B5251" s="24">
        <v>2011</v>
      </c>
      <c r="C5251" s="24" t="s">
        <v>186</v>
      </c>
      <c r="D5251" s="24" t="str">
        <f>VLOOKUP(C5251,'FHF LUT'!$A$5:$H$81,2,FALSE)</f>
        <v>Spruce Beetle</v>
      </c>
      <c r="E5251" s="24">
        <v>44</v>
      </c>
      <c r="F5251" s="24" t="s">
        <v>3</v>
      </c>
      <c r="G5251" s="24">
        <v>0</v>
      </c>
      <c r="H5251" s="24">
        <v>0</v>
      </c>
    </row>
    <row r="5252" spans="1:8">
      <c r="A5252" s="24" t="str">
        <f t="shared" si="82"/>
        <v>2011_IBS_45</v>
      </c>
      <c r="B5252" s="24">
        <v>2011</v>
      </c>
      <c r="C5252" s="24" t="s">
        <v>186</v>
      </c>
      <c r="D5252" s="24" t="str">
        <f>VLOOKUP(C5252,'FHF LUT'!$A$5:$H$81,2,FALSE)</f>
        <v>Spruce Beetle</v>
      </c>
      <c r="E5252" s="24">
        <v>45</v>
      </c>
      <c r="F5252" s="24" t="s">
        <v>5</v>
      </c>
      <c r="G5252" s="24">
        <v>0</v>
      </c>
      <c r="H5252" s="24">
        <v>0</v>
      </c>
    </row>
    <row r="5253" spans="1:8">
      <c r="A5253" s="24" t="str">
        <f t="shared" si="82"/>
        <v>2011_IBS_46</v>
      </c>
      <c r="B5253" s="24">
        <v>2011</v>
      </c>
      <c r="C5253" s="24" t="s">
        <v>186</v>
      </c>
      <c r="D5253" s="24" t="str">
        <f>VLOOKUP(C5253,'FHF LUT'!$A$5:$H$81,2,FALSE)</f>
        <v>Spruce Beetle</v>
      </c>
      <c r="E5253" s="24">
        <v>46</v>
      </c>
      <c r="F5253" s="24" t="s">
        <v>234</v>
      </c>
      <c r="G5253" s="24">
        <v>179</v>
      </c>
      <c r="H5253" s="24">
        <v>179</v>
      </c>
    </row>
    <row r="5254" spans="1:8">
      <c r="A5254" s="24" t="str">
        <f t="shared" si="82"/>
        <v>2011_IBS_47</v>
      </c>
      <c r="B5254" s="24">
        <v>2011</v>
      </c>
      <c r="C5254" s="24" t="s">
        <v>186</v>
      </c>
      <c r="D5254" s="24" t="str">
        <f>VLOOKUP(C5254,'FHF LUT'!$A$5:$H$81,2,FALSE)</f>
        <v>Spruce Beetle</v>
      </c>
      <c r="E5254" s="24">
        <v>47</v>
      </c>
      <c r="F5254" s="24" t="s">
        <v>233</v>
      </c>
      <c r="G5254" s="24">
        <v>0</v>
      </c>
      <c r="H5254" s="24">
        <v>0</v>
      </c>
    </row>
    <row r="5255" spans="1:8">
      <c r="A5255" s="24" t="str">
        <f t="shared" si="82"/>
        <v>2011_IBS_48</v>
      </c>
      <c r="B5255" s="24">
        <v>2011</v>
      </c>
      <c r="C5255" s="24" t="s">
        <v>186</v>
      </c>
      <c r="D5255" s="24" t="str">
        <f>VLOOKUP(C5255,'FHF LUT'!$A$5:$H$81,2,FALSE)</f>
        <v>Spruce Beetle</v>
      </c>
      <c r="E5255" s="24">
        <v>48</v>
      </c>
      <c r="F5255" s="24" t="s">
        <v>235</v>
      </c>
      <c r="G5255" s="24">
        <v>0</v>
      </c>
      <c r="H5255" s="24">
        <v>0</v>
      </c>
    </row>
    <row r="5256" spans="1:8">
      <c r="A5256" s="24" t="str">
        <f t="shared" si="82"/>
        <v>2011_IDT_1</v>
      </c>
      <c r="B5256" s="24">
        <v>2011</v>
      </c>
      <c r="C5256" s="24" t="s">
        <v>193</v>
      </c>
      <c r="D5256" s="24" t="str">
        <f>VLOOKUP(C5256,'FHF LUT'!$A$5:$H$81,2,FALSE)</f>
        <v>Douglas-fir Tussock Moth</v>
      </c>
      <c r="E5256" s="24">
        <v>1</v>
      </c>
      <c r="F5256" s="24" t="s">
        <v>10</v>
      </c>
      <c r="G5256" s="24">
        <v>0</v>
      </c>
      <c r="H5256" s="24">
        <v>0</v>
      </c>
    </row>
    <row r="5257" spans="1:8">
      <c r="A5257" s="24" t="str">
        <f t="shared" si="82"/>
        <v>2011_IDT_2</v>
      </c>
      <c r="B5257" s="24">
        <v>2011</v>
      </c>
      <c r="C5257" s="24" t="s">
        <v>193</v>
      </c>
      <c r="D5257" s="24" t="str">
        <f>VLOOKUP(C5257,'FHF LUT'!$A$5:$H$81,2,FALSE)</f>
        <v>Douglas-fir Tussock Moth</v>
      </c>
      <c r="E5257" s="24">
        <v>2</v>
      </c>
      <c r="F5257" s="24" t="s">
        <v>22</v>
      </c>
      <c r="G5257" s="24">
        <v>0</v>
      </c>
      <c r="H5257" s="24">
        <v>0</v>
      </c>
    </row>
    <row r="5258" spans="1:8">
      <c r="A5258" s="24" t="str">
        <f t="shared" si="82"/>
        <v>2011_IDT_3</v>
      </c>
      <c r="B5258" s="24">
        <v>2011</v>
      </c>
      <c r="C5258" s="24" t="s">
        <v>193</v>
      </c>
      <c r="D5258" s="24" t="str">
        <f>VLOOKUP(C5258,'FHF LUT'!$A$5:$H$81,2,FALSE)</f>
        <v>Douglas-fir Tussock Moth</v>
      </c>
      <c r="E5258" s="24">
        <v>3</v>
      </c>
      <c r="F5258" s="24" t="s">
        <v>13</v>
      </c>
      <c r="G5258" s="24">
        <v>0</v>
      </c>
      <c r="H5258" s="24">
        <v>0</v>
      </c>
    </row>
    <row r="5259" spans="1:8">
      <c r="A5259" s="24" t="str">
        <f t="shared" si="82"/>
        <v>2011_IDT_4</v>
      </c>
      <c r="B5259" s="24">
        <v>2011</v>
      </c>
      <c r="C5259" s="24" t="s">
        <v>193</v>
      </c>
      <c r="D5259" s="24" t="str">
        <f>VLOOKUP(C5259,'FHF LUT'!$A$5:$H$81,2,FALSE)</f>
        <v>Douglas-fir Tussock Moth</v>
      </c>
      <c r="E5259" s="24">
        <v>4</v>
      </c>
      <c r="F5259" s="24" t="s">
        <v>28</v>
      </c>
      <c r="G5259" s="24">
        <v>0</v>
      </c>
      <c r="H5259" s="24">
        <v>0</v>
      </c>
    </row>
    <row r="5260" spans="1:8">
      <c r="A5260" s="24" t="str">
        <f t="shared" si="82"/>
        <v>2011_IDT_5</v>
      </c>
      <c r="B5260" s="24">
        <v>2011</v>
      </c>
      <c r="C5260" s="24" t="s">
        <v>193</v>
      </c>
      <c r="D5260" s="24" t="str">
        <f>VLOOKUP(C5260,'FHF LUT'!$A$5:$H$81,2,FALSE)</f>
        <v>Douglas-fir Tussock Moth</v>
      </c>
      <c r="E5260" s="24">
        <v>5</v>
      </c>
      <c r="F5260" s="24" t="s">
        <v>16</v>
      </c>
      <c r="G5260" s="24">
        <v>0</v>
      </c>
      <c r="H5260" s="24">
        <v>0</v>
      </c>
    </row>
    <row r="5261" spans="1:8">
      <c r="A5261" s="24" t="str">
        <f t="shared" si="82"/>
        <v>2011_IDT_7</v>
      </c>
      <c r="B5261" s="24">
        <v>2011</v>
      </c>
      <c r="C5261" s="24" t="s">
        <v>193</v>
      </c>
      <c r="D5261" s="24" t="str">
        <f>VLOOKUP(C5261,'FHF LUT'!$A$5:$H$81,2,FALSE)</f>
        <v>Douglas-fir Tussock Moth</v>
      </c>
      <c r="E5261" s="24">
        <v>7</v>
      </c>
      <c r="F5261" s="24" t="s">
        <v>25</v>
      </c>
      <c r="G5261" s="24">
        <v>0</v>
      </c>
      <c r="H5261" s="24">
        <v>0</v>
      </c>
    </row>
    <row r="5262" spans="1:8">
      <c r="A5262" s="24" t="str">
        <f t="shared" si="82"/>
        <v>2011_IDT_8</v>
      </c>
      <c r="B5262" s="24">
        <v>2011</v>
      </c>
      <c r="C5262" s="24" t="s">
        <v>193</v>
      </c>
      <c r="D5262" s="24" t="str">
        <f>VLOOKUP(C5262,'FHF LUT'!$A$5:$H$81,2,FALSE)</f>
        <v>Douglas-fir Tussock Moth</v>
      </c>
      <c r="E5262" s="24">
        <v>8</v>
      </c>
      <c r="F5262" s="24" t="s">
        <v>29</v>
      </c>
      <c r="G5262" s="24">
        <v>0</v>
      </c>
      <c r="H5262" s="24">
        <v>0</v>
      </c>
    </row>
    <row r="5263" spans="1:8">
      <c r="A5263" s="24" t="str">
        <f t="shared" si="82"/>
        <v>2011_IDT_9</v>
      </c>
      <c r="B5263" s="24">
        <v>2011</v>
      </c>
      <c r="C5263" s="24" t="s">
        <v>193</v>
      </c>
      <c r="D5263" s="24" t="str">
        <f>VLOOKUP(C5263,'FHF LUT'!$A$5:$H$81,2,FALSE)</f>
        <v>Douglas-fir Tussock Moth</v>
      </c>
      <c r="E5263" s="24">
        <v>9</v>
      </c>
      <c r="F5263" s="24" t="s">
        <v>7</v>
      </c>
      <c r="G5263" s="24">
        <v>0</v>
      </c>
      <c r="H5263" s="24">
        <v>0</v>
      </c>
    </row>
    <row r="5264" spans="1:8">
      <c r="A5264" s="24" t="str">
        <f t="shared" si="82"/>
        <v>2011_IDT_10</v>
      </c>
      <c r="B5264" s="24">
        <v>2011</v>
      </c>
      <c r="C5264" s="24" t="s">
        <v>193</v>
      </c>
      <c r="D5264" s="24" t="str">
        <f>VLOOKUP(C5264,'FHF LUT'!$A$5:$H$81,2,FALSE)</f>
        <v>Douglas-fir Tussock Moth</v>
      </c>
      <c r="E5264" s="24">
        <v>10</v>
      </c>
      <c r="F5264" s="24" t="s">
        <v>18</v>
      </c>
      <c r="G5264" s="24">
        <v>0</v>
      </c>
      <c r="H5264" s="24">
        <v>0</v>
      </c>
    </row>
    <row r="5265" spans="1:8">
      <c r="A5265" s="24" t="str">
        <f t="shared" si="82"/>
        <v>2011_IDT_11</v>
      </c>
      <c r="B5265" s="24">
        <v>2011</v>
      </c>
      <c r="C5265" s="24" t="s">
        <v>193</v>
      </c>
      <c r="D5265" s="24" t="str">
        <f>VLOOKUP(C5265,'FHF LUT'!$A$5:$H$81,2,FALSE)</f>
        <v>Douglas-fir Tussock Moth</v>
      </c>
      <c r="E5265" s="24">
        <v>11</v>
      </c>
      <c r="F5265" s="24" t="s">
        <v>4</v>
      </c>
      <c r="G5265" s="24">
        <v>14885</v>
      </c>
      <c r="H5265" s="24">
        <v>14837</v>
      </c>
    </row>
    <row r="5266" spans="1:8">
      <c r="A5266" s="24" t="str">
        <f t="shared" si="82"/>
        <v>2011_IDT_12</v>
      </c>
      <c r="B5266" s="24">
        <v>2011</v>
      </c>
      <c r="C5266" s="24" t="s">
        <v>193</v>
      </c>
      <c r="D5266" s="24" t="str">
        <f>VLOOKUP(C5266,'FHF LUT'!$A$5:$H$81,2,FALSE)</f>
        <v>Douglas-fir Tussock Moth</v>
      </c>
      <c r="E5266" s="24">
        <v>12</v>
      </c>
      <c r="F5266" s="24" t="s">
        <v>11</v>
      </c>
      <c r="G5266" s="24">
        <v>0</v>
      </c>
      <c r="H5266" s="24">
        <v>0</v>
      </c>
    </row>
    <row r="5267" spans="1:8">
      <c r="A5267" s="24" t="str">
        <f t="shared" si="82"/>
        <v>2011_IDT_13</v>
      </c>
      <c r="B5267" s="24">
        <v>2011</v>
      </c>
      <c r="C5267" s="24" t="s">
        <v>193</v>
      </c>
      <c r="D5267" s="24" t="str">
        <f>VLOOKUP(C5267,'FHF LUT'!$A$5:$H$81,2,FALSE)</f>
        <v>Douglas-fir Tussock Moth</v>
      </c>
      <c r="E5267" s="24">
        <v>13</v>
      </c>
      <c r="F5267" s="24" t="s">
        <v>24</v>
      </c>
      <c r="G5267" s="24">
        <v>0</v>
      </c>
      <c r="H5267" s="24">
        <v>0</v>
      </c>
    </row>
    <row r="5268" spans="1:8">
      <c r="A5268" s="24" t="str">
        <f t="shared" si="82"/>
        <v>2011_IDT_14</v>
      </c>
      <c r="B5268" s="24">
        <v>2011</v>
      </c>
      <c r="C5268" s="24" t="s">
        <v>193</v>
      </c>
      <c r="D5268" s="24" t="str">
        <f>VLOOKUP(C5268,'FHF LUT'!$A$5:$H$81,2,FALSE)</f>
        <v>Douglas-fir Tussock Moth</v>
      </c>
      <c r="E5268" s="24">
        <v>14</v>
      </c>
      <c r="F5268" s="24" t="s">
        <v>30</v>
      </c>
      <c r="G5268" s="24">
        <v>0</v>
      </c>
      <c r="H5268" s="24">
        <v>0</v>
      </c>
    </row>
    <row r="5269" spans="1:8">
      <c r="A5269" s="24" t="str">
        <f t="shared" si="82"/>
        <v>2011_IDT_15</v>
      </c>
      <c r="B5269" s="24">
        <v>2011</v>
      </c>
      <c r="C5269" s="24" t="s">
        <v>193</v>
      </c>
      <c r="D5269" s="24" t="str">
        <f>VLOOKUP(C5269,'FHF LUT'!$A$5:$H$81,2,FALSE)</f>
        <v>Douglas-fir Tussock Moth</v>
      </c>
      <c r="E5269" s="24">
        <v>15</v>
      </c>
      <c r="F5269" s="24" t="s">
        <v>33</v>
      </c>
      <c r="G5269" s="24">
        <v>3516</v>
      </c>
      <c r="H5269" s="24">
        <v>3516</v>
      </c>
    </row>
    <row r="5270" spans="1:8">
      <c r="A5270" s="24" t="str">
        <f t="shared" si="82"/>
        <v>2011_IDT_16</v>
      </c>
      <c r="B5270" s="24">
        <v>2011</v>
      </c>
      <c r="C5270" s="24" t="s">
        <v>193</v>
      </c>
      <c r="D5270" s="24" t="str">
        <f>VLOOKUP(C5270,'FHF LUT'!$A$5:$H$81,2,FALSE)</f>
        <v>Douglas-fir Tussock Moth</v>
      </c>
      <c r="E5270" s="24">
        <v>16</v>
      </c>
      <c r="F5270" s="24" t="s">
        <v>12</v>
      </c>
      <c r="G5270" s="24">
        <v>0</v>
      </c>
      <c r="H5270" s="24">
        <v>0</v>
      </c>
    </row>
    <row r="5271" spans="1:8">
      <c r="A5271" s="24" t="str">
        <f t="shared" si="82"/>
        <v>2011_IDT_17</v>
      </c>
      <c r="B5271" s="24">
        <v>2011</v>
      </c>
      <c r="C5271" s="24" t="s">
        <v>193</v>
      </c>
      <c r="D5271" s="24" t="str">
        <f>VLOOKUP(C5271,'FHF LUT'!$A$5:$H$81,2,FALSE)</f>
        <v>Douglas-fir Tussock Moth</v>
      </c>
      <c r="E5271" s="24">
        <v>17</v>
      </c>
      <c r="F5271" s="24" t="s">
        <v>32</v>
      </c>
      <c r="G5271" s="24">
        <v>0</v>
      </c>
      <c r="H5271" s="24">
        <v>0</v>
      </c>
    </row>
    <row r="5272" spans="1:8">
      <c r="A5272" s="24" t="str">
        <f t="shared" si="82"/>
        <v>2011_IDT_18</v>
      </c>
      <c r="B5272" s="24">
        <v>2011</v>
      </c>
      <c r="C5272" s="24" t="s">
        <v>193</v>
      </c>
      <c r="D5272" s="24" t="str">
        <f>VLOOKUP(C5272,'FHF LUT'!$A$5:$H$81,2,FALSE)</f>
        <v>Douglas-fir Tussock Moth</v>
      </c>
      <c r="E5272" s="24">
        <v>18</v>
      </c>
      <c r="F5272" s="24" t="s">
        <v>15</v>
      </c>
      <c r="G5272" s="24">
        <v>0</v>
      </c>
      <c r="H5272" s="24">
        <v>0</v>
      </c>
    </row>
    <row r="5273" spans="1:8">
      <c r="A5273" s="24" t="str">
        <f t="shared" si="82"/>
        <v>2011_IDT_20</v>
      </c>
      <c r="B5273" s="24">
        <v>2011</v>
      </c>
      <c r="C5273" s="24" t="s">
        <v>193</v>
      </c>
      <c r="D5273" s="24" t="str">
        <f>VLOOKUP(C5273,'FHF LUT'!$A$5:$H$81,2,FALSE)</f>
        <v>Douglas-fir Tussock Moth</v>
      </c>
      <c r="E5273" s="24">
        <v>20</v>
      </c>
      <c r="F5273" s="24" t="s">
        <v>6</v>
      </c>
      <c r="G5273" s="24">
        <v>0</v>
      </c>
      <c r="H5273" s="24">
        <v>0</v>
      </c>
    </row>
    <row r="5274" spans="1:8">
      <c r="A5274" s="24" t="str">
        <f t="shared" si="82"/>
        <v>2011_IDT_22</v>
      </c>
      <c r="B5274" s="24">
        <v>2011</v>
      </c>
      <c r="C5274" s="24" t="s">
        <v>193</v>
      </c>
      <c r="D5274" s="24" t="str">
        <f>VLOOKUP(C5274,'FHF LUT'!$A$5:$H$81,2,FALSE)</f>
        <v>Douglas-fir Tussock Moth</v>
      </c>
      <c r="E5274" s="24">
        <v>22</v>
      </c>
      <c r="F5274" s="24" t="s">
        <v>19</v>
      </c>
      <c r="G5274" s="24">
        <v>1342</v>
      </c>
      <c r="H5274" s="24">
        <v>1342</v>
      </c>
    </row>
    <row r="5275" spans="1:8">
      <c r="A5275" s="24" t="str">
        <f t="shared" si="82"/>
        <v>2011_IDT_23</v>
      </c>
      <c r="B5275" s="24">
        <v>2011</v>
      </c>
      <c r="C5275" s="24" t="s">
        <v>193</v>
      </c>
      <c r="D5275" s="24" t="str">
        <f>VLOOKUP(C5275,'FHF LUT'!$A$5:$H$81,2,FALSE)</f>
        <v>Douglas-fir Tussock Moth</v>
      </c>
      <c r="E5275" s="24">
        <v>23</v>
      </c>
      <c r="F5275" s="24" t="s">
        <v>27</v>
      </c>
      <c r="G5275" s="24">
        <v>0</v>
      </c>
      <c r="H5275" s="24">
        <v>0</v>
      </c>
    </row>
    <row r="5276" spans="1:8">
      <c r="A5276" s="24" t="str">
        <f t="shared" si="82"/>
        <v>2011_IDT_24</v>
      </c>
      <c r="B5276" s="24">
        <v>2011</v>
      </c>
      <c r="C5276" s="24" t="s">
        <v>193</v>
      </c>
      <c r="D5276" s="24" t="str">
        <f>VLOOKUP(C5276,'FHF LUT'!$A$5:$H$81,2,FALSE)</f>
        <v>Douglas-fir Tussock Moth</v>
      </c>
      <c r="E5276" s="24">
        <v>24</v>
      </c>
      <c r="F5276" s="24" t="s">
        <v>17</v>
      </c>
      <c r="G5276" s="24">
        <v>0</v>
      </c>
      <c r="H5276" s="24">
        <v>0</v>
      </c>
    </row>
    <row r="5277" spans="1:8">
      <c r="A5277" s="24" t="str">
        <f t="shared" si="82"/>
        <v>2011_IDT_25</v>
      </c>
      <c r="B5277" s="24">
        <v>2011</v>
      </c>
      <c r="C5277" s="24" t="s">
        <v>193</v>
      </c>
      <c r="D5277" s="24" t="str">
        <f>VLOOKUP(C5277,'FHF LUT'!$A$5:$H$81,2,FALSE)</f>
        <v>Douglas-fir Tussock Moth</v>
      </c>
      <c r="E5277" s="24">
        <v>25</v>
      </c>
      <c r="F5277" s="24" t="s">
        <v>23</v>
      </c>
      <c r="G5277" s="24">
        <v>0</v>
      </c>
      <c r="H5277" s="24">
        <v>0</v>
      </c>
    </row>
    <row r="5278" spans="1:8">
      <c r="A5278" s="24" t="str">
        <f t="shared" si="82"/>
        <v>2011_IDT_26</v>
      </c>
      <c r="B5278" s="24">
        <v>2011</v>
      </c>
      <c r="C5278" s="24" t="s">
        <v>193</v>
      </c>
      <c r="D5278" s="24" t="str">
        <f>VLOOKUP(C5278,'FHF LUT'!$A$5:$H$81,2,FALSE)</f>
        <v>Douglas-fir Tussock Moth</v>
      </c>
      <c r="E5278" s="24">
        <v>26</v>
      </c>
      <c r="F5278" s="24" t="s">
        <v>14</v>
      </c>
      <c r="G5278" s="24">
        <v>0</v>
      </c>
      <c r="H5278" s="24">
        <v>0</v>
      </c>
    </row>
    <row r="5279" spans="1:8">
      <c r="A5279" s="24" t="str">
        <f t="shared" si="82"/>
        <v>2011_IDT_27</v>
      </c>
      <c r="B5279" s="24">
        <v>2011</v>
      </c>
      <c r="C5279" s="24" t="s">
        <v>193</v>
      </c>
      <c r="D5279" s="24" t="str">
        <f>VLOOKUP(C5279,'FHF LUT'!$A$5:$H$81,2,FALSE)</f>
        <v>Douglas-fir Tussock Moth</v>
      </c>
      <c r="E5279" s="24">
        <v>27</v>
      </c>
      <c r="F5279" s="24" t="s">
        <v>21</v>
      </c>
      <c r="G5279" s="24">
        <v>0</v>
      </c>
      <c r="H5279" s="24">
        <v>0</v>
      </c>
    </row>
    <row r="5280" spans="1:8">
      <c r="A5280" s="24" t="str">
        <f t="shared" si="82"/>
        <v>2011_IDT_29</v>
      </c>
      <c r="B5280" s="24">
        <v>2011</v>
      </c>
      <c r="C5280" s="24" t="s">
        <v>193</v>
      </c>
      <c r="D5280" s="24" t="str">
        <f>VLOOKUP(C5280,'FHF LUT'!$A$5:$H$81,2,FALSE)</f>
        <v>Douglas-fir Tussock Moth</v>
      </c>
      <c r="E5280" s="24">
        <v>29</v>
      </c>
      <c r="F5280" s="24" t="s">
        <v>9</v>
      </c>
      <c r="G5280" s="24">
        <v>0</v>
      </c>
      <c r="H5280" s="24">
        <v>0</v>
      </c>
    </row>
    <row r="5281" spans="1:8">
      <c r="A5281" s="24" t="str">
        <f t="shared" si="82"/>
        <v>2011_IDT_30</v>
      </c>
      <c r="B5281" s="24">
        <v>2011</v>
      </c>
      <c r="C5281" s="24" t="s">
        <v>193</v>
      </c>
      <c r="D5281" s="24" t="str">
        <f>VLOOKUP(C5281,'FHF LUT'!$A$5:$H$81,2,FALSE)</f>
        <v>Douglas-fir Tussock Moth</v>
      </c>
      <c r="E5281" s="24">
        <v>30</v>
      </c>
      <c r="F5281" s="24" t="s">
        <v>35</v>
      </c>
      <c r="G5281" s="24">
        <v>0</v>
      </c>
      <c r="H5281" s="24">
        <v>0</v>
      </c>
    </row>
    <row r="5282" spans="1:8">
      <c r="A5282" s="24" t="str">
        <f t="shared" si="82"/>
        <v>2011_IDT_31</v>
      </c>
      <c r="B5282" s="24">
        <v>2011</v>
      </c>
      <c r="C5282" s="24" t="s">
        <v>193</v>
      </c>
      <c r="D5282" s="24" t="str">
        <f>VLOOKUP(C5282,'FHF LUT'!$A$5:$H$81,2,FALSE)</f>
        <v>Douglas-fir Tussock Moth</v>
      </c>
      <c r="E5282" s="24">
        <v>31</v>
      </c>
      <c r="F5282" s="24" t="s">
        <v>34</v>
      </c>
      <c r="G5282" s="24">
        <v>0</v>
      </c>
      <c r="H5282" s="24">
        <v>0</v>
      </c>
    </row>
    <row r="5283" spans="1:8">
      <c r="A5283" s="24" t="str">
        <f t="shared" si="82"/>
        <v>2011_IDT_38</v>
      </c>
      <c r="B5283" s="24">
        <v>2011</v>
      </c>
      <c r="C5283" s="24" t="s">
        <v>193</v>
      </c>
      <c r="D5283" s="24" t="str">
        <f>VLOOKUP(C5283,'FHF LUT'!$A$5:$H$81,2,FALSE)</f>
        <v>Douglas-fir Tussock Moth</v>
      </c>
      <c r="E5283" s="24">
        <v>38</v>
      </c>
      <c r="F5283" s="24" t="s">
        <v>8</v>
      </c>
      <c r="G5283" s="24">
        <v>0</v>
      </c>
      <c r="H5283" s="24">
        <v>0</v>
      </c>
    </row>
    <row r="5284" spans="1:8">
      <c r="A5284" s="24" t="str">
        <f t="shared" si="82"/>
        <v>2011_IDT_39</v>
      </c>
      <c r="B5284" s="24">
        <v>2011</v>
      </c>
      <c r="C5284" s="24" t="s">
        <v>193</v>
      </c>
      <c r="D5284" s="24" t="str">
        <f>VLOOKUP(C5284,'FHF LUT'!$A$5:$H$81,2,FALSE)</f>
        <v>Douglas-fir Tussock Moth</v>
      </c>
      <c r="E5284" s="24">
        <v>39</v>
      </c>
      <c r="F5284" s="24" t="s">
        <v>36</v>
      </c>
      <c r="G5284" s="24">
        <v>0</v>
      </c>
      <c r="H5284" s="24">
        <v>0</v>
      </c>
    </row>
    <row r="5285" spans="1:8">
      <c r="A5285" s="24" t="str">
        <f t="shared" si="82"/>
        <v>2011_IDT_40</v>
      </c>
      <c r="B5285" s="24">
        <v>2011</v>
      </c>
      <c r="C5285" s="24" t="s">
        <v>193</v>
      </c>
      <c r="D5285" s="24" t="str">
        <f>VLOOKUP(C5285,'FHF LUT'!$A$5:$H$81,2,FALSE)</f>
        <v>Douglas-fir Tussock Moth</v>
      </c>
      <c r="E5285" s="24">
        <v>40</v>
      </c>
      <c r="F5285" s="24" t="s">
        <v>31</v>
      </c>
      <c r="G5285" s="24">
        <v>0</v>
      </c>
      <c r="H5285" s="24">
        <v>0</v>
      </c>
    </row>
    <row r="5286" spans="1:8">
      <c r="A5286" s="24" t="str">
        <f t="shared" si="82"/>
        <v>2011_IDT_41</v>
      </c>
      <c r="B5286" s="24">
        <v>2011</v>
      </c>
      <c r="C5286" s="24" t="s">
        <v>193</v>
      </c>
      <c r="D5286" s="24" t="str">
        <f>VLOOKUP(C5286,'FHF LUT'!$A$5:$H$81,2,FALSE)</f>
        <v>Douglas-fir Tussock Moth</v>
      </c>
      <c r="E5286" s="24">
        <v>41</v>
      </c>
      <c r="F5286" s="24" t="s">
        <v>26</v>
      </c>
      <c r="G5286" s="24">
        <v>0</v>
      </c>
      <c r="H5286" s="24">
        <v>0</v>
      </c>
    </row>
    <row r="5287" spans="1:8">
      <c r="A5287" s="24" t="str">
        <f t="shared" si="82"/>
        <v>2011_IDT_43</v>
      </c>
      <c r="B5287" s="24">
        <v>2011</v>
      </c>
      <c r="C5287" s="24" t="s">
        <v>193</v>
      </c>
      <c r="D5287" s="24" t="str">
        <f>VLOOKUP(C5287,'FHF LUT'!$A$5:$H$81,2,FALSE)</f>
        <v>Douglas-fir Tussock Moth</v>
      </c>
      <c r="E5287" s="24">
        <v>43</v>
      </c>
      <c r="F5287" s="24" t="s">
        <v>20</v>
      </c>
      <c r="G5287" s="24">
        <v>0</v>
      </c>
      <c r="H5287" s="24">
        <v>0</v>
      </c>
    </row>
    <row r="5288" spans="1:8">
      <c r="A5288" s="24" t="str">
        <f t="shared" si="82"/>
        <v>2011_IDT_44</v>
      </c>
      <c r="B5288" s="24">
        <v>2011</v>
      </c>
      <c r="C5288" s="24" t="s">
        <v>193</v>
      </c>
      <c r="D5288" s="24" t="str">
        <f>VLOOKUP(C5288,'FHF LUT'!$A$5:$H$81,2,FALSE)</f>
        <v>Douglas-fir Tussock Moth</v>
      </c>
      <c r="E5288" s="24">
        <v>44</v>
      </c>
      <c r="F5288" s="24" t="s">
        <v>3</v>
      </c>
      <c r="G5288" s="24">
        <v>0</v>
      </c>
      <c r="H5288" s="24">
        <v>0</v>
      </c>
    </row>
    <row r="5289" spans="1:8">
      <c r="A5289" s="24" t="str">
        <f t="shared" si="82"/>
        <v>2011_IDT_45</v>
      </c>
      <c r="B5289" s="24">
        <v>2011</v>
      </c>
      <c r="C5289" s="24" t="s">
        <v>193</v>
      </c>
      <c r="D5289" s="24" t="str">
        <f>VLOOKUP(C5289,'FHF LUT'!$A$5:$H$81,2,FALSE)</f>
        <v>Douglas-fir Tussock Moth</v>
      </c>
      <c r="E5289" s="24">
        <v>45</v>
      </c>
      <c r="F5289" s="24" t="s">
        <v>5</v>
      </c>
      <c r="G5289" s="24">
        <v>0</v>
      </c>
      <c r="H5289" s="24">
        <v>0</v>
      </c>
    </row>
    <row r="5290" spans="1:8">
      <c r="A5290" s="24" t="str">
        <f t="shared" si="82"/>
        <v>2011_IDT_46</v>
      </c>
      <c r="B5290" s="24">
        <v>2011</v>
      </c>
      <c r="C5290" s="24" t="s">
        <v>193</v>
      </c>
      <c r="D5290" s="24" t="str">
        <f>VLOOKUP(C5290,'FHF LUT'!$A$5:$H$81,2,FALSE)</f>
        <v>Douglas-fir Tussock Moth</v>
      </c>
      <c r="E5290" s="24">
        <v>46</v>
      </c>
      <c r="F5290" s="24" t="s">
        <v>234</v>
      </c>
      <c r="G5290" s="24">
        <v>0</v>
      </c>
      <c r="H5290" s="24">
        <v>0</v>
      </c>
    </row>
    <row r="5291" spans="1:8">
      <c r="A5291" s="24" t="str">
        <f t="shared" si="82"/>
        <v>2011_IDT_47</v>
      </c>
      <c r="B5291" s="24">
        <v>2011</v>
      </c>
      <c r="C5291" s="24" t="s">
        <v>193</v>
      </c>
      <c r="D5291" s="24" t="str">
        <f>VLOOKUP(C5291,'FHF LUT'!$A$5:$H$81,2,FALSE)</f>
        <v>Douglas-fir Tussock Moth</v>
      </c>
      <c r="E5291" s="24">
        <v>47</v>
      </c>
      <c r="F5291" s="24" t="s">
        <v>233</v>
      </c>
      <c r="G5291" s="24">
        <v>0</v>
      </c>
      <c r="H5291" s="24">
        <v>0</v>
      </c>
    </row>
    <row r="5292" spans="1:8">
      <c r="A5292" s="24" t="str">
        <f t="shared" si="82"/>
        <v>2011_IDT_48</v>
      </c>
      <c r="B5292" s="24">
        <v>2011</v>
      </c>
      <c r="C5292" s="24" t="s">
        <v>193</v>
      </c>
      <c r="D5292" s="24" t="str">
        <f>VLOOKUP(C5292,'FHF LUT'!$A$5:$H$81,2,FALSE)</f>
        <v>Douglas-fir Tussock Moth</v>
      </c>
      <c r="E5292" s="24">
        <v>48</v>
      </c>
      <c r="F5292" s="24" t="s">
        <v>235</v>
      </c>
      <c r="G5292" s="24">
        <v>0</v>
      </c>
      <c r="H5292" s="24">
        <v>0</v>
      </c>
    </row>
    <row r="5293" spans="1:8">
      <c r="A5293" s="24" t="str">
        <f t="shared" si="82"/>
        <v>2011_NB_1</v>
      </c>
      <c r="B5293" s="24">
        <v>2011</v>
      </c>
      <c r="C5293" s="24" t="s">
        <v>188</v>
      </c>
      <c r="D5293" s="24" t="str">
        <f>VLOOKUP(C5293,'FHF LUT'!$A$5:$H$81,2,FALSE)</f>
        <v>Fire</v>
      </c>
      <c r="E5293" s="24">
        <v>1</v>
      </c>
      <c r="F5293" s="24" t="s">
        <v>10</v>
      </c>
      <c r="G5293" s="24">
        <v>0</v>
      </c>
      <c r="H5293" s="24">
        <v>0</v>
      </c>
    </row>
    <row r="5294" spans="1:8">
      <c r="A5294" s="24" t="str">
        <f t="shared" si="82"/>
        <v>2011_NB_2</v>
      </c>
      <c r="B5294" s="24">
        <v>2011</v>
      </c>
      <c r="C5294" s="24" t="s">
        <v>188</v>
      </c>
      <c r="D5294" s="24" t="str">
        <f>VLOOKUP(C5294,'FHF LUT'!$A$5:$H$81,2,FALSE)</f>
        <v>Fire</v>
      </c>
      <c r="E5294" s="24">
        <v>2</v>
      </c>
      <c r="F5294" s="24" t="s">
        <v>22</v>
      </c>
      <c r="G5294" s="24">
        <v>328</v>
      </c>
      <c r="H5294" s="24">
        <v>328</v>
      </c>
    </row>
    <row r="5295" spans="1:8">
      <c r="A5295" s="24" t="str">
        <f t="shared" si="82"/>
        <v>2011_NB_3</v>
      </c>
      <c r="B5295" s="24">
        <v>2011</v>
      </c>
      <c r="C5295" s="24" t="s">
        <v>188</v>
      </c>
      <c r="D5295" s="24" t="str">
        <f>VLOOKUP(C5295,'FHF LUT'!$A$5:$H$81,2,FALSE)</f>
        <v>Fire</v>
      </c>
      <c r="E5295" s="24">
        <v>3</v>
      </c>
      <c r="F5295" s="24" t="s">
        <v>13</v>
      </c>
      <c r="G5295" s="24">
        <v>0</v>
      </c>
      <c r="H5295" s="24">
        <v>0</v>
      </c>
    </row>
    <row r="5296" spans="1:8">
      <c r="A5296" s="24" t="str">
        <f t="shared" si="82"/>
        <v>2011_NB_4</v>
      </c>
      <c r="B5296" s="24">
        <v>2011</v>
      </c>
      <c r="C5296" s="24" t="s">
        <v>188</v>
      </c>
      <c r="D5296" s="24" t="str">
        <f>VLOOKUP(C5296,'FHF LUT'!$A$5:$H$81,2,FALSE)</f>
        <v>Fire</v>
      </c>
      <c r="E5296" s="24">
        <v>4</v>
      </c>
      <c r="F5296" s="24" t="s">
        <v>28</v>
      </c>
      <c r="G5296" s="24">
        <v>25096</v>
      </c>
      <c r="H5296" s="24">
        <v>25096</v>
      </c>
    </row>
    <row r="5297" spans="1:8">
      <c r="A5297" s="24" t="str">
        <f t="shared" si="82"/>
        <v>2011_NB_5</v>
      </c>
      <c r="B5297" s="24">
        <v>2011</v>
      </c>
      <c r="C5297" s="24" t="s">
        <v>188</v>
      </c>
      <c r="D5297" s="24" t="str">
        <f>VLOOKUP(C5297,'FHF LUT'!$A$5:$H$81,2,FALSE)</f>
        <v>Fire</v>
      </c>
      <c r="E5297" s="24">
        <v>5</v>
      </c>
      <c r="F5297" s="24" t="s">
        <v>16</v>
      </c>
      <c r="G5297" s="24">
        <v>198</v>
      </c>
      <c r="H5297" s="24">
        <v>0</v>
      </c>
    </row>
    <row r="5298" spans="1:8">
      <c r="A5298" s="24" t="str">
        <f t="shared" si="82"/>
        <v>2011_NB_7</v>
      </c>
      <c r="B5298" s="24">
        <v>2011</v>
      </c>
      <c r="C5298" s="24" t="s">
        <v>188</v>
      </c>
      <c r="D5298" s="24" t="str">
        <f>VLOOKUP(C5298,'FHF LUT'!$A$5:$H$81,2,FALSE)</f>
        <v>Fire</v>
      </c>
      <c r="E5298" s="24">
        <v>7</v>
      </c>
      <c r="F5298" s="24" t="s">
        <v>25</v>
      </c>
      <c r="G5298" s="24">
        <v>253</v>
      </c>
      <c r="H5298" s="24">
        <v>253</v>
      </c>
    </row>
    <row r="5299" spans="1:8">
      <c r="A5299" s="24" t="str">
        <f t="shared" si="82"/>
        <v>2011_NB_8</v>
      </c>
      <c r="B5299" s="24">
        <v>2011</v>
      </c>
      <c r="C5299" s="24" t="s">
        <v>188</v>
      </c>
      <c r="D5299" s="24" t="str">
        <f>VLOOKUP(C5299,'FHF LUT'!$A$5:$H$81,2,FALSE)</f>
        <v>Fire</v>
      </c>
      <c r="E5299" s="24">
        <v>8</v>
      </c>
      <c r="F5299" s="24" t="s">
        <v>29</v>
      </c>
      <c r="G5299" s="24">
        <v>2239</v>
      </c>
      <c r="H5299" s="24">
        <v>2239</v>
      </c>
    </row>
    <row r="5300" spans="1:8">
      <c r="A5300" s="24" t="str">
        <f t="shared" si="82"/>
        <v>2011_NB_9</v>
      </c>
      <c r="B5300" s="24">
        <v>2011</v>
      </c>
      <c r="C5300" s="24" t="s">
        <v>188</v>
      </c>
      <c r="D5300" s="24" t="str">
        <f>VLOOKUP(C5300,'FHF LUT'!$A$5:$H$81,2,FALSE)</f>
        <v>Fire</v>
      </c>
      <c r="E5300" s="24">
        <v>9</v>
      </c>
      <c r="F5300" s="24" t="s">
        <v>7</v>
      </c>
      <c r="G5300" s="24">
        <v>0</v>
      </c>
      <c r="H5300" s="24">
        <v>0</v>
      </c>
    </row>
    <row r="5301" spans="1:8">
      <c r="A5301" s="24" t="str">
        <f t="shared" si="82"/>
        <v>2011_NB_10</v>
      </c>
      <c r="B5301" s="24">
        <v>2011</v>
      </c>
      <c r="C5301" s="24" t="s">
        <v>188</v>
      </c>
      <c r="D5301" s="24" t="str">
        <f>VLOOKUP(C5301,'FHF LUT'!$A$5:$H$81,2,FALSE)</f>
        <v>Fire</v>
      </c>
      <c r="E5301" s="24">
        <v>10</v>
      </c>
      <c r="F5301" s="24" t="s">
        <v>18</v>
      </c>
      <c r="G5301" s="24">
        <v>0</v>
      </c>
      <c r="H5301" s="24">
        <v>0</v>
      </c>
    </row>
    <row r="5302" spans="1:8">
      <c r="A5302" s="24" t="str">
        <f t="shared" si="82"/>
        <v>2011_NB_11</v>
      </c>
      <c r="B5302" s="24">
        <v>2011</v>
      </c>
      <c r="C5302" s="24" t="s">
        <v>188</v>
      </c>
      <c r="D5302" s="24" t="str">
        <f>VLOOKUP(C5302,'FHF LUT'!$A$5:$H$81,2,FALSE)</f>
        <v>Fire</v>
      </c>
      <c r="E5302" s="24">
        <v>11</v>
      </c>
      <c r="F5302" s="24" t="s">
        <v>4</v>
      </c>
      <c r="G5302" s="24">
        <v>769</v>
      </c>
      <c r="H5302" s="24">
        <v>600</v>
      </c>
    </row>
    <row r="5303" spans="1:8">
      <c r="A5303" s="24" t="str">
        <f t="shared" si="82"/>
        <v>2011_NB_12</v>
      </c>
      <c r="B5303" s="24">
        <v>2011</v>
      </c>
      <c r="C5303" s="24" t="s">
        <v>188</v>
      </c>
      <c r="D5303" s="24" t="str">
        <f>VLOOKUP(C5303,'FHF LUT'!$A$5:$H$81,2,FALSE)</f>
        <v>Fire</v>
      </c>
      <c r="E5303" s="24">
        <v>12</v>
      </c>
      <c r="F5303" s="24" t="s">
        <v>11</v>
      </c>
      <c r="G5303" s="24">
        <v>0</v>
      </c>
      <c r="H5303" s="24">
        <v>0</v>
      </c>
    </row>
    <row r="5304" spans="1:8">
      <c r="A5304" s="24" t="str">
        <f t="shared" si="82"/>
        <v>2011_NB_13</v>
      </c>
      <c r="B5304" s="24">
        <v>2011</v>
      </c>
      <c r="C5304" s="24" t="s">
        <v>188</v>
      </c>
      <c r="D5304" s="24" t="str">
        <f>VLOOKUP(C5304,'FHF LUT'!$A$5:$H$81,2,FALSE)</f>
        <v>Fire</v>
      </c>
      <c r="E5304" s="24">
        <v>13</v>
      </c>
      <c r="F5304" s="24" t="s">
        <v>24</v>
      </c>
      <c r="G5304" s="24">
        <v>0</v>
      </c>
      <c r="H5304" s="24">
        <v>0</v>
      </c>
    </row>
    <row r="5305" spans="1:8">
      <c r="A5305" s="24" t="str">
        <f t="shared" si="82"/>
        <v>2011_NB_14</v>
      </c>
      <c r="B5305" s="24">
        <v>2011</v>
      </c>
      <c r="C5305" s="24" t="s">
        <v>188</v>
      </c>
      <c r="D5305" s="24" t="str">
        <f>VLOOKUP(C5305,'FHF LUT'!$A$5:$H$81,2,FALSE)</f>
        <v>Fire</v>
      </c>
      <c r="E5305" s="24">
        <v>14</v>
      </c>
      <c r="F5305" s="24" t="s">
        <v>30</v>
      </c>
      <c r="G5305" s="24">
        <v>0</v>
      </c>
      <c r="H5305" s="24">
        <v>0</v>
      </c>
    </row>
    <row r="5306" spans="1:8">
      <c r="A5306" s="24" t="str">
        <f t="shared" si="82"/>
        <v>2011_NB_15</v>
      </c>
      <c r="B5306" s="24">
        <v>2011</v>
      </c>
      <c r="C5306" s="24" t="s">
        <v>188</v>
      </c>
      <c r="D5306" s="24" t="str">
        <f>VLOOKUP(C5306,'FHF LUT'!$A$5:$H$81,2,FALSE)</f>
        <v>Fire</v>
      </c>
      <c r="E5306" s="24">
        <v>15</v>
      </c>
      <c r="F5306" s="24" t="s">
        <v>33</v>
      </c>
      <c r="G5306" s="24">
        <v>0</v>
      </c>
      <c r="H5306" s="24">
        <v>0</v>
      </c>
    </row>
    <row r="5307" spans="1:8">
      <c r="A5307" s="24" t="str">
        <f t="shared" si="82"/>
        <v>2011_NB_16</v>
      </c>
      <c r="B5307" s="24">
        <v>2011</v>
      </c>
      <c r="C5307" s="24" t="s">
        <v>188</v>
      </c>
      <c r="D5307" s="24" t="str">
        <f>VLOOKUP(C5307,'FHF LUT'!$A$5:$H$81,2,FALSE)</f>
        <v>Fire</v>
      </c>
      <c r="E5307" s="24">
        <v>16</v>
      </c>
      <c r="F5307" s="24" t="s">
        <v>12</v>
      </c>
      <c r="G5307" s="24">
        <v>0</v>
      </c>
      <c r="H5307" s="24">
        <v>0</v>
      </c>
    </row>
    <row r="5308" spans="1:8">
      <c r="A5308" s="24" t="str">
        <f t="shared" si="82"/>
        <v>2011_NB_17</v>
      </c>
      <c r="B5308" s="24">
        <v>2011</v>
      </c>
      <c r="C5308" s="24" t="s">
        <v>188</v>
      </c>
      <c r="D5308" s="24" t="str">
        <f>VLOOKUP(C5308,'FHF LUT'!$A$5:$H$81,2,FALSE)</f>
        <v>Fire</v>
      </c>
      <c r="E5308" s="24">
        <v>17</v>
      </c>
      <c r="F5308" s="24" t="s">
        <v>32</v>
      </c>
      <c r="G5308" s="24">
        <v>58</v>
      </c>
      <c r="H5308" s="24">
        <v>58</v>
      </c>
    </row>
    <row r="5309" spans="1:8">
      <c r="A5309" s="24" t="str">
        <f t="shared" si="82"/>
        <v>2011_NB_18</v>
      </c>
      <c r="B5309" s="24">
        <v>2011</v>
      </c>
      <c r="C5309" s="24" t="s">
        <v>188</v>
      </c>
      <c r="D5309" s="24" t="str">
        <f>VLOOKUP(C5309,'FHF LUT'!$A$5:$H$81,2,FALSE)</f>
        <v>Fire</v>
      </c>
      <c r="E5309" s="24">
        <v>18</v>
      </c>
      <c r="F5309" s="24" t="s">
        <v>15</v>
      </c>
      <c r="G5309" s="24">
        <v>943</v>
      </c>
      <c r="H5309" s="24">
        <v>943</v>
      </c>
    </row>
    <row r="5310" spans="1:8">
      <c r="A5310" s="24" t="str">
        <f t="shared" si="82"/>
        <v>2011_NB_20</v>
      </c>
      <c r="B5310" s="24">
        <v>2011</v>
      </c>
      <c r="C5310" s="24" t="s">
        <v>188</v>
      </c>
      <c r="D5310" s="24" t="str">
        <f>VLOOKUP(C5310,'FHF LUT'!$A$5:$H$81,2,FALSE)</f>
        <v>Fire</v>
      </c>
      <c r="E5310" s="24">
        <v>20</v>
      </c>
      <c r="F5310" s="24" t="s">
        <v>6</v>
      </c>
      <c r="G5310" s="24">
        <v>239</v>
      </c>
      <c r="H5310" s="24">
        <v>239</v>
      </c>
    </row>
    <row r="5311" spans="1:8">
      <c r="A5311" s="24" t="str">
        <f t="shared" si="82"/>
        <v>2011_NB_22</v>
      </c>
      <c r="B5311" s="24">
        <v>2011</v>
      </c>
      <c r="C5311" s="24" t="s">
        <v>188</v>
      </c>
      <c r="D5311" s="24" t="str">
        <f>VLOOKUP(C5311,'FHF LUT'!$A$5:$H$81,2,FALSE)</f>
        <v>Fire</v>
      </c>
      <c r="E5311" s="24">
        <v>22</v>
      </c>
      <c r="F5311" s="24" t="s">
        <v>19</v>
      </c>
      <c r="G5311" s="24">
        <v>626</v>
      </c>
      <c r="H5311" s="24">
        <v>626</v>
      </c>
    </row>
    <row r="5312" spans="1:8">
      <c r="A5312" s="24" t="str">
        <f t="shared" si="82"/>
        <v>2011_NB_23</v>
      </c>
      <c r="B5312" s="24">
        <v>2011</v>
      </c>
      <c r="C5312" s="24" t="s">
        <v>188</v>
      </c>
      <c r="D5312" s="24" t="str">
        <f>VLOOKUP(C5312,'FHF LUT'!$A$5:$H$81,2,FALSE)</f>
        <v>Fire</v>
      </c>
      <c r="E5312" s="24">
        <v>23</v>
      </c>
      <c r="F5312" s="24" t="s">
        <v>27</v>
      </c>
      <c r="G5312" s="24">
        <v>847</v>
      </c>
      <c r="H5312" s="24">
        <v>839</v>
      </c>
    </row>
    <row r="5313" spans="1:8">
      <c r="A5313" s="24" t="str">
        <f t="shared" si="82"/>
        <v>2011_NB_24</v>
      </c>
      <c r="B5313" s="24">
        <v>2011</v>
      </c>
      <c r="C5313" s="24" t="s">
        <v>188</v>
      </c>
      <c r="D5313" s="24" t="str">
        <f>VLOOKUP(C5313,'FHF LUT'!$A$5:$H$81,2,FALSE)</f>
        <v>Fire</v>
      </c>
      <c r="E5313" s="24">
        <v>24</v>
      </c>
      <c r="F5313" s="24" t="s">
        <v>17</v>
      </c>
      <c r="G5313" s="24">
        <v>3583</v>
      </c>
      <c r="H5313" s="24">
        <v>3583</v>
      </c>
    </row>
    <row r="5314" spans="1:8">
      <c r="A5314" s="24" t="str">
        <f t="shared" si="82"/>
        <v>2011_NB_25</v>
      </c>
      <c r="B5314" s="24">
        <v>2011</v>
      </c>
      <c r="C5314" s="24" t="s">
        <v>188</v>
      </c>
      <c r="D5314" s="24" t="str">
        <f>VLOOKUP(C5314,'FHF LUT'!$A$5:$H$81,2,FALSE)</f>
        <v>Fire</v>
      </c>
      <c r="E5314" s="24">
        <v>25</v>
      </c>
      <c r="F5314" s="24" t="s">
        <v>23</v>
      </c>
      <c r="G5314" s="24">
        <v>0</v>
      </c>
      <c r="H5314" s="24">
        <v>0</v>
      </c>
    </row>
    <row r="5315" spans="1:8">
      <c r="A5315" s="24" t="str">
        <f t="shared" ref="A5315:A5378" si="83">CONCATENATE(B5315,"_",C5315,"_",E5315)</f>
        <v>2011_NB_26</v>
      </c>
      <c r="B5315" s="24">
        <v>2011</v>
      </c>
      <c r="C5315" s="24" t="s">
        <v>188</v>
      </c>
      <c r="D5315" s="24" t="str">
        <f>VLOOKUP(C5315,'FHF LUT'!$A$5:$H$81,2,FALSE)</f>
        <v>Fire</v>
      </c>
      <c r="E5315" s="24">
        <v>26</v>
      </c>
      <c r="F5315" s="24" t="s">
        <v>14</v>
      </c>
      <c r="G5315" s="24">
        <v>455</v>
      </c>
      <c r="H5315" s="24">
        <v>455</v>
      </c>
    </row>
    <row r="5316" spans="1:8">
      <c r="A5316" s="24" t="str">
        <f t="shared" si="83"/>
        <v>2011_NB_27</v>
      </c>
      <c r="B5316" s="24">
        <v>2011</v>
      </c>
      <c r="C5316" s="24" t="s">
        <v>188</v>
      </c>
      <c r="D5316" s="24" t="str">
        <f>VLOOKUP(C5316,'FHF LUT'!$A$5:$H$81,2,FALSE)</f>
        <v>Fire</v>
      </c>
      <c r="E5316" s="24">
        <v>27</v>
      </c>
      <c r="F5316" s="24" t="s">
        <v>21</v>
      </c>
      <c r="G5316" s="24">
        <v>0</v>
      </c>
      <c r="H5316" s="24">
        <v>0</v>
      </c>
    </row>
    <row r="5317" spans="1:8">
      <c r="A5317" s="24" t="str">
        <f t="shared" si="83"/>
        <v>2011_NB_29</v>
      </c>
      <c r="B5317" s="24">
        <v>2011</v>
      </c>
      <c r="C5317" s="24" t="s">
        <v>188</v>
      </c>
      <c r="D5317" s="24" t="str">
        <f>VLOOKUP(C5317,'FHF LUT'!$A$5:$H$81,2,FALSE)</f>
        <v>Fire</v>
      </c>
      <c r="E5317" s="24">
        <v>29</v>
      </c>
      <c r="F5317" s="24" t="s">
        <v>9</v>
      </c>
      <c r="G5317" s="24">
        <v>1901</v>
      </c>
      <c r="H5317" s="24">
        <v>1901</v>
      </c>
    </row>
    <row r="5318" spans="1:8">
      <c r="A5318" s="24" t="str">
        <f t="shared" si="83"/>
        <v>2011_NB_30</v>
      </c>
      <c r="B5318" s="24">
        <v>2011</v>
      </c>
      <c r="C5318" s="24" t="s">
        <v>188</v>
      </c>
      <c r="D5318" s="24" t="str">
        <f>VLOOKUP(C5318,'FHF LUT'!$A$5:$H$81,2,FALSE)</f>
        <v>Fire</v>
      </c>
      <c r="E5318" s="24">
        <v>30</v>
      </c>
      <c r="F5318" s="24" t="s">
        <v>35</v>
      </c>
      <c r="G5318" s="24">
        <v>0</v>
      </c>
      <c r="H5318" s="24">
        <v>0</v>
      </c>
    </row>
    <row r="5319" spans="1:8">
      <c r="A5319" s="24" t="str">
        <f t="shared" si="83"/>
        <v>2011_NB_31</v>
      </c>
      <c r="B5319" s="24">
        <v>2011</v>
      </c>
      <c r="C5319" s="24" t="s">
        <v>188</v>
      </c>
      <c r="D5319" s="24" t="str">
        <f>VLOOKUP(C5319,'FHF LUT'!$A$5:$H$81,2,FALSE)</f>
        <v>Fire</v>
      </c>
      <c r="E5319" s="24">
        <v>31</v>
      </c>
      <c r="F5319" s="24" t="s">
        <v>34</v>
      </c>
      <c r="G5319" s="24">
        <v>398</v>
      </c>
      <c r="H5319" s="24">
        <v>0</v>
      </c>
    </row>
    <row r="5320" spans="1:8">
      <c r="A5320" s="24" t="str">
        <f t="shared" si="83"/>
        <v>2011_NB_38</v>
      </c>
      <c r="B5320" s="24">
        <v>2011</v>
      </c>
      <c r="C5320" s="24" t="s">
        <v>188</v>
      </c>
      <c r="D5320" s="24" t="str">
        <f>VLOOKUP(C5320,'FHF LUT'!$A$5:$H$81,2,FALSE)</f>
        <v>Fire</v>
      </c>
      <c r="E5320" s="24">
        <v>38</v>
      </c>
      <c r="F5320" s="24" t="s">
        <v>8</v>
      </c>
      <c r="G5320" s="24">
        <v>0</v>
      </c>
      <c r="H5320" s="24">
        <v>0</v>
      </c>
    </row>
    <row r="5321" spans="1:8">
      <c r="A5321" s="24" t="str">
        <f t="shared" si="83"/>
        <v>2011_NB_39</v>
      </c>
      <c r="B5321" s="24">
        <v>2011</v>
      </c>
      <c r="C5321" s="24" t="s">
        <v>188</v>
      </c>
      <c r="D5321" s="24" t="str">
        <f>VLOOKUP(C5321,'FHF LUT'!$A$5:$H$81,2,FALSE)</f>
        <v>Fire</v>
      </c>
      <c r="E5321" s="24">
        <v>39</v>
      </c>
      <c r="F5321" s="24" t="s">
        <v>36</v>
      </c>
      <c r="G5321" s="24">
        <v>0</v>
      </c>
      <c r="H5321" s="24">
        <v>0</v>
      </c>
    </row>
    <row r="5322" spans="1:8">
      <c r="A5322" s="24" t="str">
        <f t="shared" si="83"/>
        <v>2011_NB_40</v>
      </c>
      <c r="B5322" s="24">
        <v>2011</v>
      </c>
      <c r="C5322" s="24" t="s">
        <v>188</v>
      </c>
      <c r="D5322" s="24" t="str">
        <f>VLOOKUP(C5322,'FHF LUT'!$A$5:$H$81,2,FALSE)</f>
        <v>Fire</v>
      </c>
      <c r="E5322" s="24">
        <v>40</v>
      </c>
      <c r="F5322" s="24" t="s">
        <v>31</v>
      </c>
      <c r="G5322" s="24">
        <v>1440</v>
      </c>
      <c r="H5322" s="24">
        <v>1440</v>
      </c>
    </row>
    <row r="5323" spans="1:8">
      <c r="A5323" s="24" t="str">
        <f t="shared" si="83"/>
        <v>2011_NB_41</v>
      </c>
      <c r="B5323" s="24">
        <v>2011</v>
      </c>
      <c r="C5323" s="24" t="s">
        <v>188</v>
      </c>
      <c r="D5323" s="24" t="str">
        <f>VLOOKUP(C5323,'FHF LUT'!$A$5:$H$81,2,FALSE)</f>
        <v>Fire</v>
      </c>
      <c r="E5323" s="24">
        <v>41</v>
      </c>
      <c r="F5323" s="24" t="s">
        <v>26</v>
      </c>
      <c r="G5323" s="24">
        <v>0</v>
      </c>
      <c r="H5323" s="24">
        <v>0</v>
      </c>
    </row>
    <row r="5324" spans="1:8">
      <c r="A5324" s="24" t="str">
        <f t="shared" si="83"/>
        <v>2011_NB_43</v>
      </c>
      <c r="B5324" s="24">
        <v>2011</v>
      </c>
      <c r="C5324" s="24" t="s">
        <v>188</v>
      </c>
      <c r="D5324" s="24" t="str">
        <f>VLOOKUP(C5324,'FHF LUT'!$A$5:$H$81,2,FALSE)</f>
        <v>Fire</v>
      </c>
      <c r="E5324" s="24">
        <v>43</v>
      </c>
      <c r="F5324" s="24" t="s">
        <v>20</v>
      </c>
      <c r="G5324" s="24">
        <v>0</v>
      </c>
      <c r="H5324" s="24">
        <v>0</v>
      </c>
    </row>
    <row r="5325" spans="1:8">
      <c r="A5325" s="24" t="str">
        <f t="shared" si="83"/>
        <v>2011_NB_44</v>
      </c>
      <c r="B5325" s="24">
        <v>2011</v>
      </c>
      <c r="C5325" s="24" t="s">
        <v>188</v>
      </c>
      <c r="D5325" s="24" t="str">
        <f>VLOOKUP(C5325,'FHF LUT'!$A$5:$H$81,2,FALSE)</f>
        <v>Fire</v>
      </c>
      <c r="E5325" s="24">
        <v>44</v>
      </c>
      <c r="F5325" s="24" t="s">
        <v>3</v>
      </c>
      <c r="G5325" s="24">
        <v>0</v>
      </c>
      <c r="H5325" s="24">
        <v>0</v>
      </c>
    </row>
    <row r="5326" spans="1:8">
      <c r="A5326" s="24" t="str">
        <f t="shared" si="83"/>
        <v>2011_NB_45</v>
      </c>
      <c r="B5326" s="24">
        <v>2011</v>
      </c>
      <c r="C5326" s="24" t="s">
        <v>188</v>
      </c>
      <c r="D5326" s="24" t="str">
        <f>VLOOKUP(C5326,'FHF LUT'!$A$5:$H$81,2,FALSE)</f>
        <v>Fire</v>
      </c>
      <c r="E5326" s="24">
        <v>45</v>
      </c>
      <c r="F5326" s="24" t="s">
        <v>5</v>
      </c>
      <c r="G5326" s="24">
        <v>0</v>
      </c>
      <c r="H5326" s="24">
        <v>0</v>
      </c>
    </row>
    <row r="5327" spans="1:8">
      <c r="A5327" s="24" t="str">
        <f t="shared" si="83"/>
        <v>2011_NB_46</v>
      </c>
      <c r="B5327" s="24">
        <v>2011</v>
      </c>
      <c r="C5327" s="24" t="s">
        <v>188</v>
      </c>
      <c r="D5327" s="24" t="str">
        <f>VLOOKUP(C5327,'FHF LUT'!$A$5:$H$81,2,FALSE)</f>
        <v>Fire</v>
      </c>
      <c r="E5327" s="24">
        <v>46</v>
      </c>
      <c r="F5327" s="24" t="s">
        <v>234</v>
      </c>
      <c r="G5327" s="24">
        <v>0</v>
      </c>
      <c r="H5327" s="24">
        <v>0</v>
      </c>
    </row>
    <row r="5328" spans="1:8">
      <c r="A5328" s="24" t="str">
        <f t="shared" si="83"/>
        <v>2011_NB_47</v>
      </c>
      <c r="B5328" s="24">
        <v>2011</v>
      </c>
      <c r="C5328" s="24" t="s">
        <v>188</v>
      </c>
      <c r="D5328" s="24" t="str">
        <f>VLOOKUP(C5328,'FHF LUT'!$A$5:$H$81,2,FALSE)</f>
        <v>Fire</v>
      </c>
      <c r="E5328" s="24">
        <v>47</v>
      </c>
      <c r="F5328" s="24" t="s">
        <v>233</v>
      </c>
      <c r="G5328" s="24">
        <v>0</v>
      </c>
      <c r="H5328" s="24">
        <v>0</v>
      </c>
    </row>
    <row r="5329" spans="1:8">
      <c r="A5329" s="24" t="str">
        <f t="shared" si="83"/>
        <v>2011_NB_48</v>
      </c>
      <c r="B5329" s="24">
        <v>2011</v>
      </c>
      <c r="C5329" s="24" t="s">
        <v>188</v>
      </c>
      <c r="D5329" s="24" t="str">
        <f>VLOOKUP(C5329,'FHF LUT'!$A$5:$H$81,2,FALSE)</f>
        <v>Fire</v>
      </c>
      <c r="E5329" s="24">
        <v>48</v>
      </c>
      <c r="F5329" s="24" t="s">
        <v>235</v>
      </c>
      <c r="G5329" s="24">
        <v>0</v>
      </c>
      <c r="H5329" s="24">
        <v>0</v>
      </c>
    </row>
    <row r="5330" spans="1:8">
      <c r="A5330" s="24" t="str">
        <f t="shared" si="83"/>
        <v>2011_NCY_1</v>
      </c>
      <c r="B5330" s="24">
        <v>2011</v>
      </c>
      <c r="C5330" s="24" t="s">
        <v>196</v>
      </c>
      <c r="D5330" s="24" t="str">
        <f>VLOOKUP(C5330,'FHF LUT'!$A$5:$H$81,2,FALSE)</f>
        <v>Yellow cedar decline</v>
      </c>
      <c r="E5330" s="24">
        <v>1</v>
      </c>
      <c r="F5330" s="24" t="s">
        <v>10</v>
      </c>
      <c r="G5330" s="24">
        <v>0</v>
      </c>
      <c r="H5330" s="24">
        <v>0</v>
      </c>
    </row>
    <row r="5331" spans="1:8">
      <c r="A5331" s="24" t="str">
        <f t="shared" si="83"/>
        <v>2011_NCY_2</v>
      </c>
      <c r="B5331" s="24">
        <v>2011</v>
      </c>
      <c r="C5331" s="24" t="s">
        <v>196</v>
      </c>
      <c r="D5331" s="24" t="str">
        <f>VLOOKUP(C5331,'FHF LUT'!$A$5:$H$81,2,FALSE)</f>
        <v>Yellow cedar decline</v>
      </c>
      <c r="E5331" s="24">
        <v>2</v>
      </c>
      <c r="F5331" s="24" t="s">
        <v>22</v>
      </c>
      <c r="G5331" s="24">
        <v>0</v>
      </c>
      <c r="H5331" s="24">
        <v>0</v>
      </c>
    </row>
    <row r="5332" spans="1:8">
      <c r="A5332" s="24" t="str">
        <f t="shared" si="83"/>
        <v>2011_NCY_3</v>
      </c>
      <c r="B5332" s="24">
        <v>2011</v>
      </c>
      <c r="C5332" s="24" t="s">
        <v>196</v>
      </c>
      <c r="D5332" s="24" t="str">
        <f>VLOOKUP(C5332,'FHF LUT'!$A$5:$H$81,2,FALSE)</f>
        <v>Yellow cedar decline</v>
      </c>
      <c r="E5332" s="24">
        <v>3</v>
      </c>
      <c r="F5332" s="24" t="s">
        <v>13</v>
      </c>
      <c r="G5332" s="24">
        <v>0</v>
      </c>
      <c r="H5332" s="24">
        <v>0</v>
      </c>
    </row>
    <row r="5333" spans="1:8">
      <c r="A5333" s="24" t="str">
        <f t="shared" si="83"/>
        <v>2011_NCY_4</v>
      </c>
      <c r="B5333" s="24">
        <v>2011</v>
      </c>
      <c r="C5333" s="24" t="s">
        <v>196</v>
      </c>
      <c r="D5333" s="24" t="str">
        <f>VLOOKUP(C5333,'FHF LUT'!$A$5:$H$81,2,FALSE)</f>
        <v>Yellow cedar decline</v>
      </c>
      <c r="E5333" s="24">
        <v>4</v>
      </c>
      <c r="F5333" s="24" t="s">
        <v>28</v>
      </c>
      <c r="G5333" s="24">
        <v>0</v>
      </c>
      <c r="H5333" s="24">
        <v>0</v>
      </c>
    </row>
    <row r="5334" spans="1:8">
      <c r="A5334" s="24" t="str">
        <f t="shared" si="83"/>
        <v>2011_NCY_5</v>
      </c>
      <c r="B5334" s="24">
        <v>2011</v>
      </c>
      <c r="C5334" s="24" t="s">
        <v>196</v>
      </c>
      <c r="D5334" s="24" t="str">
        <f>VLOOKUP(C5334,'FHF LUT'!$A$5:$H$81,2,FALSE)</f>
        <v>Yellow cedar decline</v>
      </c>
      <c r="E5334" s="24">
        <v>5</v>
      </c>
      <c r="F5334" s="24" t="s">
        <v>16</v>
      </c>
      <c r="G5334" s="24">
        <v>0</v>
      </c>
      <c r="H5334" s="24">
        <v>0</v>
      </c>
    </row>
    <row r="5335" spans="1:8">
      <c r="A5335" s="24" t="str">
        <f t="shared" si="83"/>
        <v>2011_NCY_7</v>
      </c>
      <c r="B5335" s="24">
        <v>2011</v>
      </c>
      <c r="C5335" s="24" t="s">
        <v>196</v>
      </c>
      <c r="D5335" s="24" t="str">
        <f>VLOOKUP(C5335,'FHF LUT'!$A$5:$H$81,2,FALSE)</f>
        <v>Yellow cedar decline</v>
      </c>
      <c r="E5335" s="24">
        <v>7</v>
      </c>
      <c r="F5335" s="24" t="s">
        <v>25</v>
      </c>
      <c r="G5335" s="24">
        <v>0</v>
      </c>
      <c r="H5335" s="24">
        <v>0</v>
      </c>
    </row>
    <row r="5336" spans="1:8">
      <c r="A5336" s="24" t="str">
        <f t="shared" si="83"/>
        <v>2011_NCY_8</v>
      </c>
      <c r="B5336" s="24">
        <v>2011</v>
      </c>
      <c r="C5336" s="24" t="s">
        <v>196</v>
      </c>
      <c r="D5336" s="24" t="str">
        <f>VLOOKUP(C5336,'FHF LUT'!$A$5:$H$81,2,FALSE)</f>
        <v>Yellow cedar decline</v>
      </c>
      <c r="E5336" s="24">
        <v>8</v>
      </c>
      <c r="F5336" s="24" t="s">
        <v>29</v>
      </c>
      <c r="G5336" s="24">
        <v>0</v>
      </c>
      <c r="H5336" s="24">
        <v>0</v>
      </c>
    </row>
    <row r="5337" spans="1:8">
      <c r="A5337" s="24" t="str">
        <f t="shared" si="83"/>
        <v>2011_NCY_9</v>
      </c>
      <c r="B5337" s="24">
        <v>2011</v>
      </c>
      <c r="C5337" s="24" t="s">
        <v>196</v>
      </c>
      <c r="D5337" s="24" t="str">
        <f>VLOOKUP(C5337,'FHF LUT'!$A$5:$H$81,2,FALSE)</f>
        <v>Yellow cedar decline</v>
      </c>
      <c r="E5337" s="24">
        <v>9</v>
      </c>
      <c r="F5337" s="24" t="s">
        <v>7</v>
      </c>
      <c r="G5337" s="24">
        <v>0</v>
      </c>
      <c r="H5337" s="24">
        <v>0</v>
      </c>
    </row>
    <row r="5338" spans="1:8">
      <c r="A5338" s="24" t="str">
        <f t="shared" si="83"/>
        <v>2011_NCY_10</v>
      </c>
      <c r="B5338" s="24">
        <v>2011</v>
      </c>
      <c r="C5338" s="24" t="s">
        <v>196</v>
      </c>
      <c r="D5338" s="24" t="str">
        <f>VLOOKUP(C5338,'FHF LUT'!$A$5:$H$81,2,FALSE)</f>
        <v>Yellow cedar decline</v>
      </c>
      <c r="E5338" s="24">
        <v>10</v>
      </c>
      <c r="F5338" s="24" t="s">
        <v>18</v>
      </c>
      <c r="G5338" s="24">
        <v>0</v>
      </c>
      <c r="H5338" s="24">
        <v>0</v>
      </c>
    </row>
    <row r="5339" spans="1:8">
      <c r="A5339" s="24" t="str">
        <f t="shared" si="83"/>
        <v>2011_NCY_11</v>
      </c>
      <c r="B5339" s="24">
        <v>2011</v>
      </c>
      <c r="C5339" s="24" t="s">
        <v>196</v>
      </c>
      <c r="D5339" s="24" t="str">
        <f>VLOOKUP(C5339,'FHF LUT'!$A$5:$H$81,2,FALSE)</f>
        <v>Yellow cedar decline</v>
      </c>
      <c r="E5339" s="24">
        <v>11</v>
      </c>
      <c r="F5339" s="24" t="s">
        <v>4</v>
      </c>
      <c r="G5339" s="24">
        <v>0</v>
      </c>
      <c r="H5339" s="24">
        <v>0</v>
      </c>
    </row>
    <row r="5340" spans="1:8">
      <c r="A5340" s="24" t="str">
        <f t="shared" si="83"/>
        <v>2011_NCY_12</v>
      </c>
      <c r="B5340" s="24">
        <v>2011</v>
      </c>
      <c r="C5340" s="24" t="s">
        <v>196</v>
      </c>
      <c r="D5340" s="24" t="str">
        <f>VLOOKUP(C5340,'FHF LUT'!$A$5:$H$81,2,FALSE)</f>
        <v>Yellow cedar decline</v>
      </c>
      <c r="E5340" s="24">
        <v>12</v>
      </c>
      <c r="F5340" s="24" t="s">
        <v>11</v>
      </c>
      <c r="G5340" s="24">
        <v>0</v>
      </c>
      <c r="H5340" s="24">
        <v>0</v>
      </c>
    </row>
    <row r="5341" spans="1:8">
      <c r="A5341" s="24" t="str">
        <f t="shared" si="83"/>
        <v>2011_NCY_13</v>
      </c>
      <c r="B5341" s="24">
        <v>2011</v>
      </c>
      <c r="C5341" s="24" t="s">
        <v>196</v>
      </c>
      <c r="D5341" s="24" t="str">
        <f>VLOOKUP(C5341,'FHF LUT'!$A$5:$H$81,2,FALSE)</f>
        <v>Yellow cedar decline</v>
      </c>
      <c r="E5341" s="24">
        <v>13</v>
      </c>
      <c r="F5341" s="24" t="s">
        <v>24</v>
      </c>
      <c r="G5341" s="24">
        <v>0</v>
      </c>
      <c r="H5341" s="24">
        <v>0</v>
      </c>
    </row>
    <row r="5342" spans="1:8">
      <c r="A5342" s="24" t="str">
        <f t="shared" si="83"/>
        <v>2011_NCY_14</v>
      </c>
      <c r="B5342" s="24">
        <v>2011</v>
      </c>
      <c r="C5342" s="24" t="s">
        <v>196</v>
      </c>
      <c r="D5342" s="24" t="str">
        <f>VLOOKUP(C5342,'FHF LUT'!$A$5:$H$81,2,FALSE)</f>
        <v>Yellow cedar decline</v>
      </c>
      <c r="E5342" s="24">
        <v>14</v>
      </c>
      <c r="F5342" s="24" t="s">
        <v>30</v>
      </c>
      <c r="G5342" s="24">
        <v>0</v>
      </c>
      <c r="H5342" s="24">
        <v>0</v>
      </c>
    </row>
    <row r="5343" spans="1:8">
      <c r="A5343" s="24" t="str">
        <f t="shared" si="83"/>
        <v>2011_NCY_15</v>
      </c>
      <c r="B5343" s="24">
        <v>2011</v>
      </c>
      <c r="C5343" s="24" t="s">
        <v>196</v>
      </c>
      <c r="D5343" s="24" t="str">
        <f>VLOOKUP(C5343,'FHF LUT'!$A$5:$H$81,2,FALSE)</f>
        <v>Yellow cedar decline</v>
      </c>
      <c r="E5343" s="24">
        <v>15</v>
      </c>
      <c r="F5343" s="24" t="s">
        <v>33</v>
      </c>
      <c r="G5343" s="24">
        <v>0</v>
      </c>
      <c r="H5343" s="24">
        <v>0</v>
      </c>
    </row>
    <row r="5344" spans="1:8">
      <c r="A5344" s="24" t="str">
        <f t="shared" si="83"/>
        <v>2011_NCY_16</v>
      </c>
      <c r="B5344" s="24">
        <v>2011</v>
      </c>
      <c r="C5344" s="24" t="s">
        <v>196</v>
      </c>
      <c r="D5344" s="24" t="str">
        <f>VLOOKUP(C5344,'FHF LUT'!$A$5:$H$81,2,FALSE)</f>
        <v>Yellow cedar decline</v>
      </c>
      <c r="E5344" s="24">
        <v>16</v>
      </c>
      <c r="F5344" s="24" t="s">
        <v>12</v>
      </c>
      <c r="G5344" s="24">
        <v>0</v>
      </c>
      <c r="H5344" s="24">
        <v>0</v>
      </c>
    </row>
    <row r="5345" spans="1:8">
      <c r="A5345" s="24" t="str">
        <f t="shared" si="83"/>
        <v>2011_NCY_17</v>
      </c>
      <c r="B5345" s="24">
        <v>2011</v>
      </c>
      <c r="C5345" s="24" t="s">
        <v>196</v>
      </c>
      <c r="D5345" s="24" t="str">
        <f>VLOOKUP(C5345,'FHF LUT'!$A$5:$H$81,2,FALSE)</f>
        <v>Yellow cedar decline</v>
      </c>
      <c r="E5345" s="24">
        <v>17</v>
      </c>
      <c r="F5345" s="24" t="s">
        <v>32</v>
      </c>
      <c r="G5345" s="24">
        <v>0</v>
      </c>
      <c r="H5345" s="24">
        <v>0</v>
      </c>
    </row>
    <row r="5346" spans="1:8">
      <c r="A5346" s="24" t="str">
        <f t="shared" si="83"/>
        <v>2011_NCY_18</v>
      </c>
      <c r="B5346" s="24">
        <v>2011</v>
      </c>
      <c r="C5346" s="24" t="s">
        <v>196</v>
      </c>
      <c r="D5346" s="24" t="str">
        <f>VLOOKUP(C5346,'FHF LUT'!$A$5:$H$81,2,FALSE)</f>
        <v>Yellow cedar decline</v>
      </c>
      <c r="E5346" s="24">
        <v>18</v>
      </c>
      <c r="F5346" s="24" t="s">
        <v>15</v>
      </c>
      <c r="G5346" s="24">
        <v>0</v>
      </c>
      <c r="H5346" s="24">
        <v>0</v>
      </c>
    </row>
    <row r="5347" spans="1:8">
      <c r="A5347" s="24" t="str">
        <f t="shared" si="83"/>
        <v>2011_NCY_20</v>
      </c>
      <c r="B5347" s="24">
        <v>2011</v>
      </c>
      <c r="C5347" s="24" t="s">
        <v>196</v>
      </c>
      <c r="D5347" s="24" t="str">
        <f>VLOOKUP(C5347,'FHF LUT'!$A$5:$H$81,2,FALSE)</f>
        <v>Yellow cedar decline</v>
      </c>
      <c r="E5347" s="24">
        <v>20</v>
      </c>
      <c r="F5347" s="24" t="s">
        <v>6</v>
      </c>
      <c r="G5347" s="24">
        <v>0</v>
      </c>
      <c r="H5347" s="24">
        <v>0</v>
      </c>
    </row>
    <row r="5348" spans="1:8">
      <c r="A5348" s="24" t="str">
        <f t="shared" si="83"/>
        <v>2011_NCY_22</v>
      </c>
      <c r="B5348" s="24">
        <v>2011</v>
      </c>
      <c r="C5348" s="24" t="s">
        <v>196</v>
      </c>
      <c r="D5348" s="24" t="str">
        <f>VLOOKUP(C5348,'FHF LUT'!$A$5:$H$81,2,FALSE)</f>
        <v>Yellow cedar decline</v>
      </c>
      <c r="E5348" s="24">
        <v>22</v>
      </c>
      <c r="F5348" s="24" t="s">
        <v>19</v>
      </c>
      <c r="G5348" s="24">
        <v>0</v>
      </c>
      <c r="H5348" s="24">
        <v>0</v>
      </c>
    </row>
    <row r="5349" spans="1:8">
      <c r="A5349" s="24" t="str">
        <f t="shared" si="83"/>
        <v>2011_NCY_23</v>
      </c>
      <c r="B5349" s="24">
        <v>2011</v>
      </c>
      <c r="C5349" s="24" t="s">
        <v>196</v>
      </c>
      <c r="D5349" s="24" t="str">
        <f>VLOOKUP(C5349,'FHF LUT'!$A$5:$H$81,2,FALSE)</f>
        <v>Yellow cedar decline</v>
      </c>
      <c r="E5349" s="24">
        <v>23</v>
      </c>
      <c r="F5349" s="24" t="s">
        <v>27</v>
      </c>
      <c r="G5349" s="24">
        <v>0</v>
      </c>
      <c r="H5349" s="24">
        <v>0</v>
      </c>
    </row>
    <row r="5350" spans="1:8">
      <c r="A5350" s="24" t="str">
        <f t="shared" si="83"/>
        <v>2011_NCY_24</v>
      </c>
      <c r="B5350" s="24">
        <v>2011</v>
      </c>
      <c r="C5350" s="24" t="s">
        <v>196</v>
      </c>
      <c r="D5350" s="24" t="str">
        <f>VLOOKUP(C5350,'FHF LUT'!$A$5:$H$81,2,FALSE)</f>
        <v>Yellow cedar decline</v>
      </c>
      <c r="E5350" s="24">
        <v>24</v>
      </c>
      <c r="F5350" s="24" t="s">
        <v>17</v>
      </c>
      <c r="G5350" s="24">
        <v>0</v>
      </c>
      <c r="H5350" s="24">
        <v>0</v>
      </c>
    </row>
    <row r="5351" spans="1:8">
      <c r="A5351" s="24" t="str">
        <f t="shared" si="83"/>
        <v>2011_NCY_25</v>
      </c>
      <c r="B5351" s="24">
        <v>2011</v>
      </c>
      <c r="C5351" s="24" t="s">
        <v>196</v>
      </c>
      <c r="D5351" s="24" t="str">
        <f>VLOOKUP(C5351,'FHF LUT'!$A$5:$H$81,2,FALSE)</f>
        <v>Yellow cedar decline</v>
      </c>
      <c r="E5351" s="24">
        <v>25</v>
      </c>
      <c r="F5351" s="24" t="s">
        <v>23</v>
      </c>
      <c r="G5351" s="24">
        <v>0</v>
      </c>
      <c r="H5351" s="24">
        <v>0</v>
      </c>
    </row>
    <row r="5352" spans="1:8">
      <c r="A5352" s="24" t="str">
        <f t="shared" si="83"/>
        <v>2011_NCY_26</v>
      </c>
      <c r="B5352" s="24">
        <v>2011</v>
      </c>
      <c r="C5352" s="24" t="s">
        <v>196</v>
      </c>
      <c r="D5352" s="24" t="str">
        <f>VLOOKUP(C5352,'FHF LUT'!$A$5:$H$81,2,FALSE)</f>
        <v>Yellow cedar decline</v>
      </c>
      <c r="E5352" s="24">
        <v>26</v>
      </c>
      <c r="F5352" s="24" t="s">
        <v>14</v>
      </c>
      <c r="G5352" s="24">
        <v>0</v>
      </c>
      <c r="H5352" s="24">
        <v>0</v>
      </c>
    </row>
    <row r="5353" spans="1:8">
      <c r="A5353" s="24" t="str">
        <f t="shared" si="83"/>
        <v>2011_NCY_27</v>
      </c>
      <c r="B5353" s="24">
        <v>2011</v>
      </c>
      <c r="C5353" s="24" t="s">
        <v>196</v>
      </c>
      <c r="D5353" s="24" t="str">
        <f>VLOOKUP(C5353,'FHF LUT'!$A$5:$H$81,2,FALSE)</f>
        <v>Yellow cedar decline</v>
      </c>
      <c r="E5353" s="24">
        <v>27</v>
      </c>
      <c r="F5353" s="24" t="s">
        <v>21</v>
      </c>
      <c r="G5353" s="24">
        <v>0</v>
      </c>
      <c r="H5353" s="24">
        <v>0</v>
      </c>
    </row>
    <row r="5354" spans="1:8">
      <c r="A5354" s="24" t="str">
        <f t="shared" si="83"/>
        <v>2011_NCY_29</v>
      </c>
      <c r="B5354" s="24">
        <v>2011</v>
      </c>
      <c r="C5354" s="24" t="s">
        <v>196</v>
      </c>
      <c r="D5354" s="24" t="str">
        <f>VLOOKUP(C5354,'FHF LUT'!$A$5:$H$81,2,FALSE)</f>
        <v>Yellow cedar decline</v>
      </c>
      <c r="E5354" s="24">
        <v>29</v>
      </c>
      <c r="F5354" s="24" t="s">
        <v>9</v>
      </c>
      <c r="G5354" s="24">
        <v>0</v>
      </c>
      <c r="H5354" s="24">
        <v>0</v>
      </c>
    </row>
    <row r="5355" spans="1:8">
      <c r="A5355" s="24" t="str">
        <f t="shared" si="83"/>
        <v>2011_NCY_30</v>
      </c>
      <c r="B5355" s="24">
        <v>2011</v>
      </c>
      <c r="C5355" s="24" t="s">
        <v>196</v>
      </c>
      <c r="D5355" s="24" t="str">
        <f>VLOOKUP(C5355,'FHF LUT'!$A$5:$H$81,2,FALSE)</f>
        <v>Yellow cedar decline</v>
      </c>
      <c r="E5355" s="24">
        <v>30</v>
      </c>
      <c r="F5355" s="24" t="s">
        <v>35</v>
      </c>
      <c r="G5355" s="24">
        <v>0</v>
      </c>
      <c r="H5355" s="24">
        <v>0</v>
      </c>
    </row>
    <row r="5356" spans="1:8">
      <c r="A5356" s="24" t="str">
        <f t="shared" si="83"/>
        <v>2011_NCY_31</v>
      </c>
      <c r="B5356" s="24">
        <v>2011</v>
      </c>
      <c r="C5356" s="24" t="s">
        <v>196</v>
      </c>
      <c r="D5356" s="24" t="str">
        <f>VLOOKUP(C5356,'FHF LUT'!$A$5:$H$81,2,FALSE)</f>
        <v>Yellow cedar decline</v>
      </c>
      <c r="E5356" s="24">
        <v>31</v>
      </c>
      <c r="F5356" s="24" t="s">
        <v>34</v>
      </c>
      <c r="G5356" s="24">
        <v>0</v>
      </c>
      <c r="H5356" s="24">
        <v>0</v>
      </c>
    </row>
    <row r="5357" spans="1:8">
      <c r="A5357" s="24" t="str">
        <f t="shared" si="83"/>
        <v>2011_NCY_38</v>
      </c>
      <c r="B5357" s="24">
        <v>2011</v>
      </c>
      <c r="C5357" s="24" t="s">
        <v>196</v>
      </c>
      <c r="D5357" s="24" t="str">
        <f>VLOOKUP(C5357,'FHF LUT'!$A$5:$H$81,2,FALSE)</f>
        <v>Yellow cedar decline</v>
      </c>
      <c r="E5357" s="24">
        <v>38</v>
      </c>
      <c r="F5357" s="24" t="s">
        <v>8</v>
      </c>
      <c r="G5357" s="24">
        <v>0</v>
      </c>
      <c r="H5357" s="24">
        <v>0</v>
      </c>
    </row>
    <row r="5358" spans="1:8">
      <c r="A5358" s="24" t="str">
        <f t="shared" si="83"/>
        <v>2011_NCY_39</v>
      </c>
      <c r="B5358" s="24">
        <v>2011</v>
      </c>
      <c r="C5358" s="24" t="s">
        <v>196</v>
      </c>
      <c r="D5358" s="24" t="str">
        <f>VLOOKUP(C5358,'FHF LUT'!$A$5:$H$81,2,FALSE)</f>
        <v>Yellow cedar decline</v>
      </c>
      <c r="E5358" s="24">
        <v>39</v>
      </c>
      <c r="F5358" s="24" t="s">
        <v>36</v>
      </c>
      <c r="G5358" s="24">
        <v>0</v>
      </c>
      <c r="H5358" s="24">
        <v>0</v>
      </c>
    </row>
    <row r="5359" spans="1:8">
      <c r="A5359" s="24" t="str">
        <f t="shared" si="83"/>
        <v>2011_NCY_40</v>
      </c>
      <c r="B5359" s="24">
        <v>2011</v>
      </c>
      <c r="C5359" s="24" t="s">
        <v>196</v>
      </c>
      <c r="D5359" s="24" t="str">
        <f>VLOOKUP(C5359,'FHF LUT'!$A$5:$H$81,2,FALSE)</f>
        <v>Yellow cedar decline</v>
      </c>
      <c r="E5359" s="24">
        <v>40</v>
      </c>
      <c r="F5359" s="24" t="s">
        <v>31</v>
      </c>
      <c r="G5359" s="24">
        <v>0</v>
      </c>
      <c r="H5359" s="24">
        <v>0</v>
      </c>
    </row>
    <row r="5360" spans="1:8">
      <c r="A5360" s="24" t="str">
        <f t="shared" si="83"/>
        <v>2011_NCY_41</v>
      </c>
      <c r="B5360" s="24">
        <v>2011</v>
      </c>
      <c r="C5360" s="24" t="s">
        <v>196</v>
      </c>
      <c r="D5360" s="24" t="str">
        <f>VLOOKUP(C5360,'FHF LUT'!$A$5:$H$81,2,FALSE)</f>
        <v>Yellow cedar decline</v>
      </c>
      <c r="E5360" s="24">
        <v>41</v>
      </c>
      <c r="F5360" s="24" t="s">
        <v>26</v>
      </c>
      <c r="G5360" s="24">
        <v>0</v>
      </c>
      <c r="H5360" s="24">
        <v>0</v>
      </c>
    </row>
    <row r="5361" spans="1:8">
      <c r="A5361" s="24" t="str">
        <f t="shared" si="83"/>
        <v>2011_NCY_43</v>
      </c>
      <c r="B5361" s="24">
        <v>2011</v>
      </c>
      <c r="C5361" s="24" t="s">
        <v>196</v>
      </c>
      <c r="D5361" s="24" t="str">
        <f>VLOOKUP(C5361,'FHF LUT'!$A$5:$H$81,2,FALSE)</f>
        <v>Yellow cedar decline</v>
      </c>
      <c r="E5361" s="24">
        <v>43</v>
      </c>
      <c r="F5361" s="24" t="s">
        <v>20</v>
      </c>
      <c r="G5361" s="24">
        <v>0</v>
      </c>
      <c r="H5361" s="24">
        <v>0</v>
      </c>
    </row>
    <row r="5362" spans="1:8">
      <c r="A5362" s="24" t="str">
        <f t="shared" si="83"/>
        <v>2011_NCY_44</v>
      </c>
      <c r="B5362" s="24">
        <v>2011</v>
      </c>
      <c r="C5362" s="24" t="s">
        <v>196</v>
      </c>
      <c r="D5362" s="24" t="str">
        <f>VLOOKUP(C5362,'FHF LUT'!$A$5:$H$81,2,FALSE)</f>
        <v>Yellow cedar decline</v>
      </c>
      <c r="E5362" s="24">
        <v>44</v>
      </c>
      <c r="F5362" s="24" t="s">
        <v>3</v>
      </c>
      <c r="G5362" s="24">
        <v>341</v>
      </c>
      <c r="H5362" s="24">
        <v>341</v>
      </c>
    </row>
    <row r="5363" spans="1:8">
      <c r="A5363" s="24" t="str">
        <f t="shared" si="83"/>
        <v>2011_NCY_45</v>
      </c>
      <c r="B5363" s="24">
        <v>2011</v>
      </c>
      <c r="C5363" s="24" t="s">
        <v>196</v>
      </c>
      <c r="D5363" s="24" t="str">
        <f>VLOOKUP(C5363,'FHF LUT'!$A$5:$H$81,2,FALSE)</f>
        <v>Yellow cedar decline</v>
      </c>
      <c r="E5363" s="24">
        <v>45</v>
      </c>
      <c r="F5363" s="24" t="s">
        <v>5</v>
      </c>
      <c r="G5363" s="24">
        <v>0</v>
      </c>
      <c r="H5363" s="24">
        <v>0</v>
      </c>
    </row>
    <row r="5364" spans="1:8">
      <c r="A5364" s="24" t="str">
        <f t="shared" si="83"/>
        <v>2011_NCY_46</v>
      </c>
      <c r="B5364" s="24">
        <v>2011</v>
      </c>
      <c r="C5364" s="24" t="s">
        <v>196</v>
      </c>
      <c r="D5364" s="24" t="str">
        <f>VLOOKUP(C5364,'FHF LUT'!$A$5:$H$81,2,FALSE)</f>
        <v>Yellow cedar decline</v>
      </c>
      <c r="E5364" s="24">
        <v>46</v>
      </c>
      <c r="F5364" s="24" t="s">
        <v>234</v>
      </c>
      <c r="G5364" s="24">
        <v>6150</v>
      </c>
      <c r="H5364" s="24">
        <v>6150</v>
      </c>
    </row>
    <row r="5365" spans="1:8">
      <c r="A5365" s="24" t="str">
        <f t="shared" si="83"/>
        <v>2011_NCY_47</v>
      </c>
      <c r="B5365" s="24">
        <v>2011</v>
      </c>
      <c r="C5365" s="24" t="s">
        <v>196</v>
      </c>
      <c r="D5365" s="24" t="str">
        <f>VLOOKUP(C5365,'FHF LUT'!$A$5:$H$81,2,FALSE)</f>
        <v>Yellow cedar decline</v>
      </c>
      <c r="E5365" s="24">
        <v>47</v>
      </c>
      <c r="F5365" s="24" t="s">
        <v>233</v>
      </c>
      <c r="G5365" s="24">
        <v>63</v>
      </c>
      <c r="H5365" s="24">
        <v>63</v>
      </c>
    </row>
    <row r="5366" spans="1:8">
      <c r="A5366" s="24" t="str">
        <f t="shared" si="83"/>
        <v>2011_NCY_48</v>
      </c>
      <c r="B5366" s="24">
        <v>2011</v>
      </c>
      <c r="C5366" s="24" t="s">
        <v>196</v>
      </c>
      <c r="D5366" s="24" t="str">
        <f>VLOOKUP(C5366,'FHF LUT'!$A$5:$H$81,2,FALSE)</f>
        <v>Yellow cedar decline</v>
      </c>
      <c r="E5366" s="24">
        <v>48</v>
      </c>
      <c r="F5366" s="24" t="s">
        <v>235</v>
      </c>
      <c r="G5366" s="24">
        <v>0</v>
      </c>
      <c r="H5366" s="24">
        <v>0</v>
      </c>
    </row>
    <row r="5367" spans="1:8">
      <c r="A5367" s="24" t="str">
        <f t="shared" si="83"/>
        <v>2011_NDM_1</v>
      </c>
      <c r="B5367" s="24">
        <v>2011</v>
      </c>
      <c r="C5367" s="24" t="s">
        <v>332</v>
      </c>
      <c r="D5367" s="24" t="str">
        <f>VLOOKUP(C5367,'FHF LUT'!$A$5:$H$81,2,FALSE)</f>
        <v>Drought-caused Mortality</v>
      </c>
      <c r="E5367" s="24">
        <v>1</v>
      </c>
      <c r="F5367" s="24" t="s">
        <v>10</v>
      </c>
      <c r="G5367" s="24">
        <v>0</v>
      </c>
      <c r="H5367" s="24">
        <v>0</v>
      </c>
    </row>
    <row r="5368" spans="1:8">
      <c r="A5368" s="24" t="str">
        <f t="shared" si="83"/>
        <v>2011_NDM_2</v>
      </c>
      <c r="B5368" s="24">
        <v>2011</v>
      </c>
      <c r="C5368" s="24" t="s">
        <v>332</v>
      </c>
      <c r="D5368" s="24" t="str">
        <f>VLOOKUP(C5368,'FHF LUT'!$A$5:$H$81,2,FALSE)</f>
        <v>Drought-caused Mortality</v>
      </c>
      <c r="E5368" s="24">
        <v>2</v>
      </c>
      <c r="F5368" s="24" t="s">
        <v>22</v>
      </c>
      <c r="G5368" s="24">
        <v>0</v>
      </c>
      <c r="H5368" s="24">
        <v>0</v>
      </c>
    </row>
    <row r="5369" spans="1:8">
      <c r="A5369" s="24" t="str">
        <f t="shared" si="83"/>
        <v>2011_NDM_3</v>
      </c>
      <c r="B5369" s="24">
        <v>2011</v>
      </c>
      <c r="C5369" s="24" t="s">
        <v>332</v>
      </c>
      <c r="D5369" s="24" t="str">
        <f>VLOOKUP(C5369,'FHF LUT'!$A$5:$H$81,2,FALSE)</f>
        <v>Drought-caused Mortality</v>
      </c>
      <c r="E5369" s="24">
        <v>3</v>
      </c>
      <c r="F5369" s="24" t="s">
        <v>13</v>
      </c>
      <c r="G5369" s="24">
        <v>0</v>
      </c>
      <c r="H5369" s="24">
        <v>0</v>
      </c>
    </row>
    <row r="5370" spans="1:8">
      <c r="A5370" s="24" t="str">
        <f t="shared" si="83"/>
        <v>2011_NDM_4</v>
      </c>
      <c r="B5370" s="24">
        <v>2011</v>
      </c>
      <c r="C5370" s="24" t="s">
        <v>332</v>
      </c>
      <c r="D5370" s="24" t="str">
        <f>VLOOKUP(C5370,'FHF LUT'!$A$5:$H$81,2,FALSE)</f>
        <v>Drought-caused Mortality</v>
      </c>
      <c r="E5370" s="24">
        <v>4</v>
      </c>
      <c r="F5370" s="24" t="s">
        <v>28</v>
      </c>
      <c r="G5370" s="24">
        <v>0</v>
      </c>
      <c r="H5370" s="24">
        <v>0</v>
      </c>
    </row>
    <row r="5371" spans="1:8">
      <c r="A5371" s="24" t="str">
        <f t="shared" si="83"/>
        <v>2011_NDM_5</v>
      </c>
      <c r="B5371" s="24">
        <v>2011</v>
      </c>
      <c r="C5371" s="24" t="s">
        <v>332</v>
      </c>
      <c r="D5371" s="24" t="str">
        <f>VLOOKUP(C5371,'FHF LUT'!$A$5:$H$81,2,FALSE)</f>
        <v>Drought-caused Mortality</v>
      </c>
      <c r="E5371" s="24">
        <v>5</v>
      </c>
      <c r="F5371" s="24" t="s">
        <v>16</v>
      </c>
      <c r="G5371" s="24">
        <v>0</v>
      </c>
      <c r="H5371" s="24">
        <v>0</v>
      </c>
    </row>
    <row r="5372" spans="1:8">
      <c r="A5372" s="24" t="str">
        <f t="shared" si="83"/>
        <v>2011_NDM_7</v>
      </c>
      <c r="B5372" s="24">
        <v>2011</v>
      </c>
      <c r="C5372" s="24" t="s">
        <v>332</v>
      </c>
      <c r="D5372" s="24" t="str">
        <f>VLOOKUP(C5372,'FHF LUT'!$A$5:$H$81,2,FALSE)</f>
        <v>Drought-caused Mortality</v>
      </c>
      <c r="E5372" s="24">
        <v>7</v>
      </c>
      <c r="F5372" s="24" t="s">
        <v>25</v>
      </c>
      <c r="G5372" s="24">
        <v>0</v>
      </c>
      <c r="H5372" s="24">
        <v>0</v>
      </c>
    </row>
    <row r="5373" spans="1:8">
      <c r="A5373" s="24" t="str">
        <f t="shared" si="83"/>
        <v>2011_NDM_8</v>
      </c>
      <c r="B5373" s="24">
        <v>2011</v>
      </c>
      <c r="C5373" s="24" t="s">
        <v>332</v>
      </c>
      <c r="D5373" s="24" t="str">
        <f>VLOOKUP(C5373,'FHF LUT'!$A$5:$H$81,2,FALSE)</f>
        <v>Drought-caused Mortality</v>
      </c>
      <c r="E5373" s="24">
        <v>8</v>
      </c>
      <c r="F5373" s="24" t="s">
        <v>29</v>
      </c>
      <c r="G5373" s="24">
        <v>0</v>
      </c>
      <c r="H5373" s="24">
        <v>0</v>
      </c>
    </row>
    <row r="5374" spans="1:8">
      <c r="A5374" s="24" t="str">
        <f t="shared" si="83"/>
        <v>2011_NDM_9</v>
      </c>
      <c r="B5374" s="24">
        <v>2011</v>
      </c>
      <c r="C5374" s="24" t="s">
        <v>332</v>
      </c>
      <c r="D5374" s="24" t="str">
        <f>VLOOKUP(C5374,'FHF LUT'!$A$5:$H$81,2,FALSE)</f>
        <v>Drought-caused Mortality</v>
      </c>
      <c r="E5374" s="24">
        <v>9</v>
      </c>
      <c r="F5374" s="24" t="s">
        <v>7</v>
      </c>
      <c r="G5374" s="24">
        <v>0</v>
      </c>
      <c r="H5374" s="24">
        <v>0</v>
      </c>
    </row>
    <row r="5375" spans="1:8">
      <c r="A5375" s="24" t="str">
        <f t="shared" si="83"/>
        <v>2011_NDM_10</v>
      </c>
      <c r="B5375" s="24">
        <v>2011</v>
      </c>
      <c r="C5375" s="24" t="s">
        <v>332</v>
      </c>
      <c r="D5375" s="24" t="str">
        <f>VLOOKUP(C5375,'FHF LUT'!$A$5:$H$81,2,FALSE)</f>
        <v>Drought-caused Mortality</v>
      </c>
      <c r="E5375" s="24">
        <v>10</v>
      </c>
      <c r="F5375" s="24" t="s">
        <v>18</v>
      </c>
      <c r="G5375" s="24">
        <v>0</v>
      </c>
      <c r="H5375" s="24">
        <v>0</v>
      </c>
    </row>
    <row r="5376" spans="1:8">
      <c r="A5376" s="24" t="str">
        <f t="shared" si="83"/>
        <v>2011_NDM_11</v>
      </c>
      <c r="B5376" s="24">
        <v>2011</v>
      </c>
      <c r="C5376" s="24" t="s">
        <v>332</v>
      </c>
      <c r="D5376" s="24" t="str">
        <f>VLOOKUP(C5376,'FHF LUT'!$A$5:$H$81,2,FALSE)</f>
        <v>Drought-caused Mortality</v>
      </c>
      <c r="E5376" s="24">
        <v>11</v>
      </c>
      <c r="F5376" s="24" t="s">
        <v>4</v>
      </c>
      <c r="G5376" s="24">
        <v>0</v>
      </c>
      <c r="H5376" s="24">
        <v>0</v>
      </c>
    </row>
    <row r="5377" spans="1:8">
      <c r="A5377" s="24" t="str">
        <f t="shared" si="83"/>
        <v>2011_NDM_12</v>
      </c>
      <c r="B5377" s="24">
        <v>2011</v>
      </c>
      <c r="C5377" s="24" t="s">
        <v>332</v>
      </c>
      <c r="D5377" s="24" t="str">
        <f>VLOOKUP(C5377,'FHF LUT'!$A$5:$H$81,2,FALSE)</f>
        <v>Drought-caused Mortality</v>
      </c>
      <c r="E5377" s="24">
        <v>12</v>
      </c>
      <c r="F5377" s="24" t="s">
        <v>11</v>
      </c>
      <c r="G5377" s="24">
        <v>0</v>
      </c>
      <c r="H5377" s="24">
        <v>0</v>
      </c>
    </row>
    <row r="5378" spans="1:8">
      <c r="A5378" s="24" t="str">
        <f t="shared" si="83"/>
        <v>2011_NDM_13</v>
      </c>
      <c r="B5378" s="24">
        <v>2011</v>
      </c>
      <c r="C5378" s="24" t="s">
        <v>332</v>
      </c>
      <c r="D5378" s="24" t="str">
        <f>VLOOKUP(C5378,'FHF LUT'!$A$5:$H$81,2,FALSE)</f>
        <v>Drought-caused Mortality</v>
      </c>
      <c r="E5378" s="24">
        <v>13</v>
      </c>
      <c r="F5378" s="24" t="s">
        <v>24</v>
      </c>
      <c r="G5378" s="24">
        <v>0</v>
      </c>
      <c r="H5378" s="24">
        <v>0</v>
      </c>
    </row>
    <row r="5379" spans="1:8">
      <c r="A5379" s="24" t="str">
        <f t="shared" ref="A5379:A5442" si="84">CONCATENATE(B5379,"_",C5379,"_",E5379)</f>
        <v>2011_NDM_14</v>
      </c>
      <c r="B5379" s="24">
        <v>2011</v>
      </c>
      <c r="C5379" s="24" t="s">
        <v>332</v>
      </c>
      <c r="D5379" s="24" t="str">
        <f>VLOOKUP(C5379,'FHF LUT'!$A$5:$H$81,2,FALSE)</f>
        <v>Drought-caused Mortality</v>
      </c>
      <c r="E5379" s="24">
        <v>14</v>
      </c>
      <c r="F5379" s="24" t="s">
        <v>30</v>
      </c>
      <c r="G5379" s="24">
        <v>0</v>
      </c>
      <c r="H5379" s="24">
        <v>0</v>
      </c>
    </row>
    <row r="5380" spans="1:8">
      <c r="A5380" s="24" t="str">
        <f t="shared" si="84"/>
        <v>2011_NDM_15</v>
      </c>
      <c r="B5380" s="24">
        <v>2011</v>
      </c>
      <c r="C5380" s="24" t="s">
        <v>332</v>
      </c>
      <c r="D5380" s="24" t="str">
        <f>VLOOKUP(C5380,'FHF LUT'!$A$5:$H$81,2,FALSE)</f>
        <v>Drought-caused Mortality</v>
      </c>
      <c r="E5380" s="24">
        <v>15</v>
      </c>
      <c r="F5380" s="24" t="s">
        <v>33</v>
      </c>
      <c r="G5380" s="24">
        <v>0</v>
      </c>
      <c r="H5380" s="24">
        <v>0</v>
      </c>
    </row>
    <row r="5381" spans="1:8">
      <c r="A5381" s="24" t="str">
        <f t="shared" si="84"/>
        <v>2011_NDM_16</v>
      </c>
      <c r="B5381" s="24">
        <v>2011</v>
      </c>
      <c r="C5381" s="24" t="s">
        <v>332</v>
      </c>
      <c r="D5381" s="24" t="str">
        <f>VLOOKUP(C5381,'FHF LUT'!$A$5:$H$81,2,FALSE)</f>
        <v>Drought-caused Mortality</v>
      </c>
      <c r="E5381" s="24">
        <v>16</v>
      </c>
      <c r="F5381" s="24" t="s">
        <v>12</v>
      </c>
      <c r="G5381" s="24">
        <v>0</v>
      </c>
      <c r="H5381" s="24">
        <v>0</v>
      </c>
    </row>
    <row r="5382" spans="1:8">
      <c r="A5382" s="24" t="str">
        <f t="shared" si="84"/>
        <v>2011_NDM_17</v>
      </c>
      <c r="B5382" s="24">
        <v>2011</v>
      </c>
      <c r="C5382" s="24" t="s">
        <v>332</v>
      </c>
      <c r="D5382" s="24" t="str">
        <f>VLOOKUP(C5382,'FHF LUT'!$A$5:$H$81,2,FALSE)</f>
        <v>Drought-caused Mortality</v>
      </c>
      <c r="E5382" s="24">
        <v>17</v>
      </c>
      <c r="F5382" s="24" t="s">
        <v>32</v>
      </c>
      <c r="G5382" s="24">
        <v>0</v>
      </c>
      <c r="H5382" s="24">
        <v>0</v>
      </c>
    </row>
    <row r="5383" spans="1:8">
      <c r="A5383" s="24" t="str">
        <f t="shared" si="84"/>
        <v>2011_NDM_18</v>
      </c>
      <c r="B5383" s="24">
        <v>2011</v>
      </c>
      <c r="C5383" s="24" t="s">
        <v>332</v>
      </c>
      <c r="D5383" s="24" t="str">
        <f>VLOOKUP(C5383,'FHF LUT'!$A$5:$H$81,2,FALSE)</f>
        <v>Drought-caused Mortality</v>
      </c>
      <c r="E5383" s="24">
        <v>18</v>
      </c>
      <c r="F5383" s="24" t="s">
        <v>15</v>
      </c>
      <c r="G5383" s="24">
        <v>0</v>
      </c>
      <c r="H5383" s="24">
        <v>0</v>
      </c>
    </row>
    <row r="5384" spans="1:8">
      <c r="A5384" s="24" t="str">
        <f t="shared" si="84"/>
        <v>2011_NDM_20</v>
      </c>
      <c r="B5384" s="24">
        <v>2011</v>
      </c>
      <c r="C5384" s="24" t="s">
        <v>332</v>
      </c>
      <c r="D5384" s="24" t="str">
        <f>VLOOKUP(C5384,'FHF LUT'!$A$5:$H$81,2,FALSE)</f>
        <v>Drought-caused Mortality</v>
      </c>
      <c r="E5384" s="24">
        <v>20</v>
      </c>
      <c r="F5384" s="24" t="s">
        <v>6</v>
      </c>
      <c r="G5384" s="24">
        <v>0</v>
      </c>
      <c r="H5384" s="24">
        <v>0</v>
      </c>
    </row>
    <row r="5385" spans="1:8">
      <c r="A5385" s="24" t="str">
        <f t="shared" si="84"/>
        <v>2011_NDM_22</v>
      </c>
      <c r="B5385" s="24">
        <v>2011</v>
      </c>
      <c r="C5385" s="24" t="s">
        <v>332</v>
      </c>
      <c r="D5385" s="24" t="str">
        <f>VLOOKUP(C5385,'FHF LUT'!$A$5:$H$81,2,FALSE)</f>
        <v>Drought-caused Mortality</v>
      </c>
      <c r="E5385" s="24">
        <v>22</v>
      </c>
      <c r="F5385" s="24" t="s">
        <v>19</v>
      </c>
      <c r="G5385" s="24">
        <v>0</v>
      </c>
      <c r="H5385" s="24">
        <v>0</v>
      </c>
    </row>
    <row r="5386" spans="1:8">
      <c r="A5386" s="24" t="str">
        <f t="shared" si="84"/>
        <v>2011_NDM_23</v>
      </c>
      <c r="B5386" s="24">
        <v>2011</v>
      </c>
      <c r="C5386" s="24" t="s">
        <v>332</v>
      </c>
      <c r="D5386" s="24" t="str">
        <f>VLOOKUP(C5386,'FHF LUT'!$A$5:$H$81,2,FALSE)</f>
        <v>Drought-caused Mortality</v>
      </c>
      <c r="E5386" s="24">
        <v>23</v>
      </c>
      <c r="F5386" s="24" t="s">
        <v>27</v>
      </c>
      <c r="G5386" s="24">
        <v>0</v>
      </c>
      <c r="H5386" s="24">
        <v>0</v>
      </c>
    </row>
    <row r="5387" spans="1:8">
      <c r="A5387" s="24" t="str">
        <f t="shared" si="84"/>
        <v>2011_NDM_24</v>
      </c>
      <c r="B5387" s="24">
        <v>2011</v>
      </c>
      <c r="C5387" s="24" t="s">
        <v>332</v>
      </c>
      <c r="D5387" s="24" t="str">
        <f>VLOOKUP(C5387,'FHF LUT'!$A$5:$H$81,2,FALSE)</f>
        <v>Drought-caused Mortality</v>
      </c>
      <c r="E5387" s="24">
        <v>24</v>
      </c>
      <c r="F5387" s="24" t="s">
        <v>17</v>
      </c>
      <c r="G5387" s="24">
        <v>0</v>
      </c>
      <c r="H5387" s="24">
        <v>0</v>
      </c>
    </row>
    <row r="5388" spans="1:8">
      <c r="A5388" s="24" t="str">
        <f t="shared" si="84"/>
        <v>2011_NDM_25</v>
      </c>
      <c r="B5388" s="24">
        <v>2011</v>
      </c>
      <c r="C5388" s="24" t="s">
        <v>332</v>
      </c>
      <c r="D5388" s="24" t="str">
        <f>VLOOKUP(C5388,'FHF LUT'!$A$5:$H$81,2,FALSE)</f>
        <v>Drought-caused Mortality</v>
      </c>
      <c r="E5388" s="24">
        <v>25</v>
      </c>
      <c r="F5388" s="24" t="s">
        <v>23</v>
      </c>
      <c r="G5388" s="24">
        <v>0</v>
      </c>
      <c r="H5388" s="24">
        <v>0</v>
      </c>
    </row>
    <row r="5389" spans="1:8">
      <c r="A5389" s="24" t="str">
        <f t="shared" si="84"/>
        <v>2011_NDM_26</v>
      </c>
      <c r="B5389" s="24">
        <v>2011</v>
      </c>
      <c r="C5389" s="24" t="s">
        <v>332</v>
      </c>
      <c r="D5389" s="24" t="str">
        <f>VLOOKUP(C5389,'FHF LUT'!$A$5:$H$81,2,FALSE)</f>
        <v>Drought-caused Mortality</v>
      </c>
      <c r="E5389" s="24">
        <v>26</v>
      </c>
      <c r="F5389" s="24" t="s">
        <v>14</v>
      </c>
      <c r="G5389" s="24">
        <v>0</v>
      </c>
      <c r="H5389" s="24">
        <v>0</v>
      </c>
    </row>
    <row r="5390" spans="1:8">
      <c r="A5390" s="24" t="str">
        <f t="shared" si="84"/>
        <v>2011_NDM_27</v>
      </c>
      <c r="B5390" s="24">
        <v>2011</v>
      </c>
      <c r="C5390" s="24" t="s">
        <v>332</v>
      </c>
      <c r="D5390" s="24" t="str">
        <f>VLOOKUP(C5390,'FHF LUT'!$A$5:$H$81,2,FALSE)</f>
        <v>Drought-caused Mortality</v>
      </c>
      <c r="E5390" s="24">
        <v>27</v>
      </c>
      <c r="F5390" s="24" t="s">
        <v>21</v>
      </c>
      <c r="G5390" s="24">
        <v>0</v>
      </c>
      <c r="H5390" s="24">
        <v>0</v>
      </c>
    </row>
    <row r="5391" spans="1:8">
      <c r="A5391" s="24" t="str">
        <f t="shared" si="84"/>
        <v>2011_NDM_29</v>
      </c>
      <c r="B5391" s="24">
        <v>2011</v>
      </c>
      <c r="C5391" s="24" t="s">
        <v>332</v>
      </c>
      <c r="D5391" s="24" t="str">
        <f>VLOOKUP(C5391,'FHF LUT'!$A$5:$H$81,2,FALSE)</f>
        <v>Drought-caused Mortality</v>
      </c>
      <c r="E5391" s="24">
        <v>29</v>
      </c>
      <c r="F5391" s="24" t="s">
        <v>9</v>
      </c>
      <c r="G5391" s="24">
        <v>0</v>
      </c>
      <c r="H5391" s="24">
        <v>0</v>
      </c>
    </row>
    <row r="5392" spans="1:8">
      <c r="A5392" s="24" t="str">
        <f t="shared" si="84"/>
        <v>2011_NDM_30</v>
      </c>
      <c r="B5392" s="24">
        <v>2011</v>
      </c>
      <c r="C5392" s="24" t="s">
        <v>332</v>
      </c>
      <c r="D5392" s="24" t="str">
        <f>VLOOKUP(C5392,'FHF LUT'!$A$5:$H$81,2,FALSE)</f>
        <v>Drought-caused Mortality</v>
      </c>
      <c r="E5392" s="24">
        <v>30</v>
      </c>
      <c r="F5392" s="24" t="s">
        <v>35</v>
      </c>
      <c r="G5392" s="24">
        <v>0</v>
      </c>
      <c r="H5392" s="24">
        <v>0</v>
      </c>
    </row>
    <row r="5393" spans="1:8">
      <c r="A5393" s="24" t="str">
        <f t="shared" si="84"/>
        <v>2011_NDM_31</v>
      </c>
      <c r="B5393" s="24">
        <v>2011</v>
      </c>
      <c r="C5393" s="24" t="s">
        <v>332</v>
      </c>
      <c r="D5393" s="24" t="str">
        <f>VLOOKUP(C5393,'FHF LUT'!$A$5:$H$81,2,FALSE)</f>
        <v>Drought-caused Mortality</v>
      </c>
      <c r="E5393" s="24">
        <v>31</v>
      </c>
      <c r="F5393" s="24" t="s">
        <v>34</v>
      </c>
      <c r="G5393" s="24">
        <v>0</v>
      </c>
      <c r="H5393" s="24">
        <v>0</v>
      </c>
    </row>
    <row r="5394" spans="1:8">
      <c r="A5394" s="24" t="str">
        <f t="shared" si="84"/>
        <v>2011_NDM_38</v>
      </c>
      <c r="B5394" s="24">
        <v>2011</v>
      </c>
      <c r="C5394" s="24" t="s">
        <v>332</v>
      </c>
      <c r="D5394" s="24" t="str">
        <f>VLOOKUP(C5394,'FHF LUT'!$A$5:$H$81,2,FALSE)</f>
        <v>Drought-caused Mortality</v>
      </c>
      <c r="E5394" s="24">
        <v>38</v>
      </c>
      <c r="F5394" s="24" t="s">
        <v>8</v>
      </c>
      <c r="G5394" s="24">
        <v>0</v>
      </c>
      <c r="H5394" s="24">
        <v>0</v>
      </c>
    </row>
    <row r="5395" spans="1:8">
      <c r="A5395" s="24" t="str">
        <f t="shared" si="84"/>
        <v>2011_NDM_39</v>
      </c>
      <c r="B5395" s="24">
        <v>2011</v>
      </c>
      <c r="C5395" s="24" t="s">
        <v>332</v>
      </c>
      <c r="D5395" s="24" t="str">
        <f>VLOOKUP(C5395,'FHF LUT'!$A$5:$H$81,2,FALSE)</f>
        <v>Drought-caused Mortality</v>
      </c>
      <c r="E5395" s="24">
        <v>39</v>
      </c>
      <c r="F5395" s="24" t="s">
        <v>36</v>
      </c>
      <c r="G5395" s="24">
        <v>0</v>
      </c>
      <c r="H5395" s="24">
        <v>0</v>
      </c>
    </row>
    <row r="5396" spans="1:8">
      <c r="A5396" s="24" t="str">
        <f t="shared" si="84"/>
        <v>2011_NDM_40</v>
      </c>
      <c r="B5396" s="24">
        <v>2011</v>
      </c>
      <c r="C5396" s="24" t="s">
        <v>332</v>
      </c>
      <c r="D5396" s="24" t="str">
        <f>VLOOKUP(C5396,'FHF LUT'!$A$5:$H$81,2,FALSE)</f>
        <v>Drought-caused Mortality</v>
      </c>
      <c r="E5396" s="24">
        <v>40</v>
      </c>
      <c r="F5396" s="24" t="s">
        <v>31</v>
      </c>
      <c r="G5396" s="24">
        <v>0</v>
      </c>
      <c r="H5396" s="24">
        <v>0</v>
      </c>
    </row>
    <row r="5397" spans="1:8">
      <c r="A5397" s="24" t="str">
        <f t="shared" si="84"/>
        <v>2011_NDM_41</v>
      </c>
      <c r="B5397" s="24">
        <v>2011</v>
      </c>
      <c r="C5397" s="24" t="s">
        <v>332</v>
      </c>
      <c r="D5397" s="24" t="str">
        <f>VLOOKUP(C5397,'FHF LUT'!$A$5:$H$81,2,FALSE)</f>
        <v>Drought-caused Mortality</v>
      </c>
      <c r="E5397" s="24">
        <v>41</v>
      </c>
      <c r="F5397" s="24" t="s">
        <v>26</v>
      </c>
      <c r="G5397" s="24">
        <v>0</v>
      </c>
      <c r="H5397" s="24">
        <v>0</v>
      </c>
    </row>
    <row r="5398" spans="1:8">
      <c r="A5398" s="24" t="str">
        <f t="shared" si="84"/>
        <v>2011_NDM_43</v>
      </c>
      <c r="B5398" s="24">
        <v>2011</v>
      </c>
      <c r="C5398" s="24" t="s">
        <v>332</v>
      </c>
      <c r="D5398" s="24" t="str">
        <f>VLOOKUP(C5398,'FHF LUT'!$A$5:$H$81,2,FALSE)</f>
        <v>Drought-caused Mortality</v>
      </c>
      <c r="E5398" s="24">
        <v>43</v>
      </c>
      <c r="F5398" s="24" t="s">
        <v>20</v>
      </c>
      <c r="G5398" s="24">
        <v>0</v>
      </c>
      <c r="H5398" s="24">
        <v>0</v>
      </c>
    </row>
    <row r="5399" spans="1:8">
      <c r="A5399" s="24" t="str">
        <f t="shared" si="84"/>
        <v>2011_NDM_44</v>
      </c>
      <c r="B5399" s="24">
        <v>2011</v>
      </c>
      <c r="C5399" s="24" t="s">
        <v>332</v>
      </c>
      <c r="D5399" s="24" t="str">
        <f>VLOOKUP(C5399,'FHF LUT'!$A$5:$H$81,2,FALSE)</f>
        <v>Drought-caused Mortality</v>
      </c>
      <c r="E5399" s="24">
        <v>44</v>
      </c>
      <c r="F5399" s="24" t="s">
        <v>3</v>
      </c>
      <c r="G5399" s="24">
        <v>0</v>
      </c>
      <c r="H5399" s="24">
        <v>0</v>
      </c>
    </row>
    <row r="5400" spans="1:8">
      <c r="A5400" s="24" t="str">
        <f t="shared" si="84"/>
        <v>2011_NDM_45</v>
      </c>
      <c r="B5400" s="24">
        <v>2011</v>
      </c>
      <c r="C5400" s="24" t="s">
        <v>332</v>
      </c>
      <c r="D5400" s="24" t="str">
        <f>VLOOKUP(C5400,'FHF LUT'!$A$5:$H$81,2,FALSE)</f>
        <v>Drought-caused Mortality</v>
      </c>
      <c r="E5400" s="24">
        <v>45</v>
      </c>
      <c r="F5400" s="24" t="s">
        <v>5</v>
      </c>
      <c r="G5400" s="24">
        <v>0</v>
      </c>
      <c r="H5400" s="24">
        <v>0</v>
      </c>
    </row>
    <row r="5401" spans="1:8">
      <c r="A5401" s="24" t="str">
        <f t="shared" si="84"/>
        <v>2011_NDM_46</v>
      </c>
      <c r="B5401" s="24">
        <v>2011</v>
      </c>
      <c r="C5401" s="24" t="s">
        <v>332</v>
      </c>
      <c r="D5401" s="24" t="str">
        <f>VLOOKUP(C5401,'FHF LUT'!$A$5:$H$81,2,FALSE)</f>
        <v>Drought-caused Mortality</v>
      </c>
      <c r="E5401" s="24">
        <v>46</v>
      </c>
      <c r="F5401" s="24" t="s">
        <v>234</v>
      </c>
      <c r="G5401" s="24">
        <v>0</v>
      </c>
      <c r="H5401" s="24">
        <v>0</v>
      </c>
    </row>
    <row r="5402" spans="1:8">
      <c r="A5402" s="24" t="str">
        <f t="shared" si="84"/>
        <v>2011_NDM_47</v>
      </c>
      <c r="B5402" s="24">
        <v>2011</v>
      </c>
      <c r="C5402" s="24" t="s">
        <v>332</v>
      </c>
      <c r="D5402" s="24" t="str">
        <f>VLOOKUP(C5402,'FHF LUT'!$A$5:$H$81,2,FALSE)</f>
        <v>Drought-caused Mortality</v>
      </c>
      <c r="E5402" s="24">
        <v>47</v>
      </c>
      <c r="F5402" s="24" t="s">
        <v>233</v>
      </c>
      <c r="G5402" s="24">
        <v>0</v>
      </c>
      <c r="H5402" s="24">
        <v>0</v>
      </c>
    </row>
    <row r="5403" spans="1:8">
      <c r="A5403" s="24" t="str">
        <f t="shared" si="84"/>
        <v>2011_NDM_48</v>
      </c>
      <c r="B5403" s="24">
        <v>2011</v>
      </c>
      <c r="C5403" s="24" t="s">
        <v>332</v>
      </c>
      <c r="D5403" s="24" t="str">
        <f>VLOOKUP(C5403,'FHF LUT'!$A$5:$H$81,2,FALSE)</f>
        <v>Drought-caused Mortality</v>
      </c>
      <c r="E5403" s="24">
        <v>48</v>
      </c>
      <c r="F5403" s="24" t="s">
        <v>235</v>
      </c>
      <c r="G5403" s="24">
        <v>0</v>
      </c>
      <c r="H5403" s="24">
        <v>0</v>
      </c>
    </row>
    <row r="5404" spans="1:8">
      <c r="A5404" s="24" t="str">
        <f t="shared" si="84"/>
        <v>2011_NF_1</v>
      </c>
      <c r="B5404" s="24">
        <v>2011</v>
      </c>
      <c r="C5404" s="24" t="s">
        <v>190</v>
      </c>
      <c r="D5404" s="24" t="str">
        <f>VLOOKUP(C5404,'FHF LUT'!$A$5:$H$81,2,FALSE)</f>
        <v>Flooding</v>
      </c>
      <c r="E5404" s="24">
        <v>1</v>
      </c>
      <c r="F5404" s="24" t="s">
        <v>10</v>
      </c>
      <c r="G5404" s="24">
        <v>0</v>
      </c>
      <c r="H5404" s="24">
        <v>0</v>
      </c>
    </row>
    <row r="5405" spans="1:8">
      <c r="A5405" s="24" t="str">
        <f t="shared" si="84"/>
        <v>2011_NF_2</v>
      </c>
      <c r="B5405" s="24">
        <v>2011</v>
      </c>
      <c r="C5405" s="24" t="s">
        <v>190</v>
      </c>
      <c r="D5405" s="24" t="str">
        <f>VLOOKUP(C5405,'FHF LUT'!$A$5:$H$81,2,FALSE)</f>
        <v>Flooding</v>
      </c>
      <c r="E5405" s="24">
        <v>2</v>
      </c>
      <c r="F5405" s="24" t="s">
        <v>22</v>
      </c>
      <c r="G5405" s="24">
        <v>0</v>
      </c>
      <c r="H5405" s="24">
        <v>0</v>
      </c>
    </row>
    <row r="5406" spans="1:8">
      <c r="A5406" s="24" t="str">
        <f t="shared" si="84"/>
        <v>2011_NF_3</v>
      </c>
      <c r="B5406" s="24">
        <v>2011</v>
      </c>
      <c r="C5406" s="24" t="s">
        <v>190</v>
      </c>
      <c r="D5406" s="24" t="str">
        <f>VLOOKUP(C5406,'FHF LUT'!$A$5:$H$81,2,FALSE)</f>
        <v>Flooding</v>
      </c>
      <c r="E5406" s="24">
        <v>3</v>
      </c>
      <c r="F5406" s="24" t="s">
        <v>13</v>
      </c>
      <c r="G5406" s="24">
        <v>3476</v>
      </c>
      <c r="H5406" s="24">
        <v>3476</v>
      </c>
    </row>
    <row r="5407" spans="1:8">
      <c r="A5407" s="24" t="str">
        <f t="shared" si="84"/>
        <v>2011_NF_4</v>
      </c>
      <c r="B5407" s="24">
        <v>2011</v>
      </c>
      <c r="C5407" s="24" t="s">
        <v>190</v>
      </c>
      <c r="D5407" s="24" t="str">
        <f>VLOOKUP(C5407,'FHF LUT'!$A$5:$H$81,2,FALSE)</f>
        <v>Flooding</v>
      </c>
      <c r="E5407" s="24">
        <v>4</v>
      </c>
      <c r="F5407" s="24" t="s">
        <v>28</v>
      </c>
      <c r="G5407" s="24">
        <v>0</v>
      </c>
      <c r="H5407" s="24">
        <v>0</v>
      </c>
    </row>
    <row r="5408" spans="1:8">
      <c r="A5408" s="24" t="str">
        <f t="shared" si="84"/>
        <v>2011_NF_5</v>
      </c>
      <c r="B5408" s="24">
        <v>2011</v>
      </c>
      <c r="C5408" s="24" t="s">
        <v>190</v>
      </c>
      <c r="D5408" s="24" t="str">
        <f>VLOOKUP(C5408,'FHF LUT'!$A$5:$H$81,2,FALSE)</f>
        <v>Flooding</v>
      </c>
      <c r="E5408" s="24">
        <v>5</v>
      </c>
      <c r="F5408" s="24" t="s">
        <v>16</v>
      </c>
      <c r="G5408" s="24">
        <v>0</v>
      </c>
      <c r="H5408" s="24">
        <v>0</v>
      </c>
    </row>
    <row r="5409" spans="1:8">
      <c r="A5409" s="24" t="str">
        <f t="shared" si="84"/>
        <v>2011_NF_7</v>
      </c>
      <c r="B5409" s="24">
        <v>2011</v>
      </c>
      <c r="C5409" s="24" t="s">
        <v>190</v>
      </c>
      <c r="D5409" s="24" t="str">
        <f>VLOOKUP(C5409,'FHF LUT'!$A$5:$H$81,2,FALSE)</f>
        <v>Flooding</v>
      </c>
      <c r="E5409" s="24">
        <v>7</v>
      </c>
      <c r="F5409" s="24" t="s">
        <v>25</v>
      </c>
      <c r="G5409" s="24">
        <v>0</v>
      </c>
      <c r="H5409" s="24">
        <v>0</v>
      </c>
    </row>
    <row r="5410" spans="1:8">
      <c r="A5410" s="24" t="str">
        <f t="shared" si="84"/>
        <v>2011_NF_8</v>
      </c>
      <c r="B5410" s="24">
        <v>2011</v>
      </c>
      <c r="C5410" s="24" t="s">
        <v>190</v>
      </c>
      <c r="D5410" s="24" t="str">
        <f>VLOOKUP(C5410,'FHF LUT'!$A$5:$H$81,2,FALSE)</f>
        <v>Flooding</v>
      </c>
      <c r="E5410" s="24">
        <v>8</v>
      </c>
      <c r="F5410" s="24" t="s">
        <v>29</v>
      </c>
      <c r="G5410" s="24">
        <v>51189</v>
      </c>
      <c r="H5410" s="24">
        <v>51189</v>
      </c>
    </row>
    <row r="5411" spans="1:8">
      <c r="A5411" s="24" t="str">
        <f t="shared" si="84"/>
        <v>2011_NF_9</v>
      </c>
      <c r="B5411" s="24">
        <v>2011</v>
      </c>
      <c r="C5411" s="24" t="s">
        <v>190</v>
      </c>
      <c r="D5411" s="24" t="str">
        <f>VLOOKUP(C5411,'FHF LUT'!$A$5:$H$81,2,FALSE)</f>
        <v>Flooding</v>
      </c>
      <c r="E5411" s="24">
        <v>9</v>
      </c>
      <c r="F5411" s="24" t="s">
        <v>7</v>
      </c>
      <c r="G5411" s="24">
        <v>142</v>
      </c>
      <c r="H5411" s="24">
        <v>142</v>
      </c>
    </row>
    <row r="5412" spans="1:8">
      <c r="A5412" s="24" t="str">
        <f t="shared" si="84"/>
        <v>2011_NF_10</v>
      </c>
      <c r="B5412" s="24">
        <v>2011</v>
      </c>
      <c r="C5412" s="24" t="s">
        <v>190</v>
      </c>
      <c r="D5412" s="24" t="str">
        <f>VLOOKUP(C5412,'FHF LUT'!$A$5:$H$81,2,FALSE)</f>
        <v>Flooding</v>
      </c>
      <c r="E5412" s="24">
        <v>10</v>
      </c>
      <c r="F5412" s="24" t="s">
        <v>18</v>
      </c>
      <c r="G5412" s="24">
        <v>1910</v>
      </c>
      <c r="H5412" s="24">
        <v>1910</v>
      </c>
    </row>
    <row r="5413" spans="1:8">
      <c r="A5413" s="24" t="str">
        <f t="shared" si="84"/>
        <v>2011_NF_11</v>
      </c>
      <c r="B5413" s="24">
        <v>2011</v>
      </c>
      <c r="C5413" s="24" t="s">
        <v>190</v>
      </c>
      <c r="D5413" s="24" t="str">
        <f>VLOOKUP(C5413,'FHF LUT'!$A$5:$H$81,2,FALSE)</f>
        <v>Flooding</v>
      </c>
      <c r="E5413" s="24">
        <v>11</v>
      </c>
      <c r="F5413" s="24" t="s">
        <v>4</v>
      </c>
      <c r="G5413" s="24">
        <v>0</v>
      </c>
      <c r="H5413" s="24">
        <v>0</v>
      </c>
    </row>
    <row r="5414" spans="1:8">
      <c r="A5414" s="24" t="str">
        <f t="shared" si="84"/>
        <v>2011_NF_12</v>
      </c>
      <c r="B5414" s="24">
        <v>2011</v>
      </c>
      <c r="C5414" s="24" t="s">
        <v>190</v>
      </c>
      <c r="D5414" s="24" t="str">
        <f>VLOOKUP(C5414,'FHF LUT'!$A$5:$H$81,2,FALSE)</f>
        <v>Flooding</v>
      </c>
      <c r="E5414" s="24">
        <v>12</v>
      </c>
      <c r="F5414" s="24" t="s">
        <v>11</v>
      </c>
      <c r="G5414" s="24">
        <v>998</v>
      </c>
      <c r="H5414" s="24">
        <v>998</v>
      </c>
    </row>
    <row r="5415" spans="1:8">
      <c r="A5415" s="24" t="str">
        <f t="shared" si="84"/>
        <v>2011_NF_13</v>
      </c>
      <c r="B5415" s="24">
        <v>2011</v>
      </c>
      <c r="C5415" s="24" t="s">
        <v>190</v>
      </c>
      <c r="D5415" s="24" t="str">
        <f>VLOOKUP(C5415,'FHF LUT'!$A$5:$H$81,2,FALSE)</f>
        <v>Flooding</v>
      </c>
      <c r="E5415" s="24">
        <v>13</v>
      </c>
      <c r="F5415" s="24" t="s">
        <v>24</v>
      </c>
      <c r="G5415" s="24">
        <v>1068</v>
      </c>
      <c r="H5415" s="24">
        <v>1068</v>
      </c>
    </row>
    <row r="5416" spans="1:8">
      <c r="A5416" s="24" t="str">
        <f t="shared" si="84"/>
        <v>2011_NF_14</v>
      </c>
      <c r="B5416" s="24">
        <v>2011</v>
      </c>
      <c r="C5416" s="24" t="s">
        <v>190</v>
      </c>
      <c r="D5416" s="24" t="str">
        <f>VLOOKUP(C5416,'FHF LUT'!$A$5:$H$81,2,FALSE)</f>
        <v>Flooding</v>
      </c>
      <c r="E5416" s="24">
        <v>14</v>
      </c>
      <c r="F5416" s="24" t="s">
        <v>30</v>
      </c>
      <c r="G5416" s="24">
        <v>648</v>
      </c>
      <c r="H5416" s="24">
        <v>648</v>
      </c>
    </row>
    <row r="5417" spans="1:8">
      <c r="A5417" s="24" t="str">
        <f t="shared" si="84"/>
        <v>2011_NF_15</v>
      </c>
      <c r="B5417" s="24">
        <v>2011</v>
      </c>
      <c r="C5417" s="24" t="s">
        <v>190</v>
      </c>
      <c r="D5417" s="24" t="str">
        <f>VLOOKUP(C5417,'FHF LUT'!$A$5:$H$81,2,FALSE)</f>
        <v>Flooding</v>
      </c>
      <c r="E5417" s="24">
        <v>15</v>
      </c>
      <c r="F5417" s="24" t="s">
        <v>33</v>
      </c>
      <c r="G5417" s="24">
        <v>0</v>
      </c>
      <c r="H5417" s="24">
        <v>0</v>
      </c>
    </row>
    <row r="5418" spans="1:8">
      <c r="A5418" s="24" t="str">
        <f t="shared" si="84"/>
        <v>2011_NF_16</v>
      </c>
      <c r="B5418" s="24">
        <v>2011</v>
      </c>
      <c r="C5418" s="24" t="s">
        <v>190</v>
      </c>
      <c r="D5418" s="24" t="str">
        <f>VLOOKUP(C5418,'FHF LUT'!$A$5:$H$81,2,FALSE)</f>
        <v>Flooding</v>
      </c>
      <c r="E5418" s="24">
        <v>16</v>
      </c>
      <c r="F5418" s="24" t="s">
        <v>12</v>
      </c>
      <c r="G5418" s="24">
        <v>365</v>
      </c>
      <c r="H5418" s="24">
        <v>365</v>
      </c>
    </row>
    <row r="5419" spans="1:8">
      <c r="A5419" s="24" t="str">
        <f t="shared" si="84"/>
        <v>2011_NF_17</v>
      </c>
      <c r="B5419" s="24">
        <v>2011</v>
      </c>
      <c r="C5419" s="24" t="s">
        <v>190</v>
      </c>
      <c r="D5419" s="24" t="str">
        <f>VLOOKUP(C5419,'FHF LUT'!$A$5:$H$81,2,FALSE)</f>
        <v>Flooding</v>
      </c>
      <c r="E5419" s="24">
        <v>17</v>
      </c>
      <c r="F5419" s="24" t="s">
        <v>32</v>
      </c>
      <c r="G5419" s="24">
        <v>0</v>
      </c>
      <c r="H5419" s="24">
        <v>0</v>
      </c>
    </row>
    <row r="5420" spans="1:8">
      <c r="A5420" s="24" t="str">
        <f t="shared" si="84"/>
        <v>2011_NF_18</v>
      </c>
      <c r="B5420" s="24">
        <v>2011</v>
      </c>
      <c r="C5420" s="24" t="s">
        <v>190</v>
      </c>
      <c r="D5420" s="24" t="str">
        <f>VLOOKUP(C5420,'FHF LUT'!$A$5:$H$81,2,FALSE)</f>
        <v>Flooding</v>
      </c>
      <c r="E5420" s="24">
        <v>18</v>
      </c>
      <c r="F5420" s="24" t="s">
        <v>15</v>
      </c>
      <c r="G5420" s="24">
        <v>0</v>
      </c>
      <c r="H5420" s="24">
        <v>0</v>
      </c>
    </row>
    <row r="5421" spans="1:8">
      <c r="A5421" s="24" t="str">
        <f t="shared" si="84"/>
        <v>2011_NF_20</v>
      </c>
      <c r="B5421" s="24">
        <v>2011</v>
      </c>
      <c r="C5421" s="24" t="s">
        <v>190</v>
      </c>
      <c r="D5421" s="24" t="str">
        <f>VLOOKUP(C5421,'FHF LUT'!$A$5:$H$81,2,FALSE)</f>
        <v>Flooding</v>
      </c>
      <c r="E5421" s="24">
        <v>20</v>
      </c>
      <c r="F5421" s="24" t="s">
        <v>6</v>
      </c>
      <c r="G5421" s="24">
        <v>75</v>
      </c>
      <c r="H5421" s="24">
        <v>75</v>
      </c>
    </row>
    <row r="5422" spans="1:8">
      <c r="A5422" s="24" t="str">
        <f t="shared" si="84"/>
        <v>2011_NF_22</v>
      </c>
      <c r="B5422" s="24">
        <v>2011</v>
      </c>
      <c r="C5422" s="24" t="s">
        <v>190</v>
      </c>
      <c r="D5422" s="24" t="str">
        <f>VLOOKUP(C5422,'FHF LUT'!$A$5:$H$81,2,FALSE)</f>
        <v>Flooding</v>
      </c>
      <c r="E5422" s="24">
        <v>22</v>
      </c>
      <c r="F5422" s="24" t="s">
        <v>19</v>
      </c>
      <c r="G5422" s="24">
        <v>260</v>
      </c>
      <c r="H5422" s="24">
        <v>260</v>
      </c>
    </row>
    <row r="5423" spans="1:8">
      <c r="A5423" s="24" t="str">
        <f t="shared" si="84"/>
        <v>2011_NF_23</v>
      </c>
      <c r="B5423" s="24">
        <v>2011</v>
      </c>
      <c r="C5423" s="24" t="s">
        <v>190</v>
      </c>
      <c r="D5423" s="24" t="str">
        <f>VLOOKUP(C5423,'FHF LUT'!$A$5:$H$81,2,FALSE)</f>
        <v>Flooding</v>
      </c>
      <c r="E5423" s="24">
        <v>23</v>
      </c>
      <c r="F5423" s="24" t="s">
        <v>27</v>
      </c>
      <c r="G5423" s="24">
        <v>0</v>
      </c>
      <c r="H5423" s="24">
        <v>0</v>
      </c>
    </row>
    <row r="5424" spans="1:8">
      <c r="A5424" s="24" t="str">
        <f t="shared" si="84"/>
        <v>2011_NF_24</v>
      </c>
      <c r="B5424" s="24">
        <v>2011</v>
      </c>
      <c r="C5424" s="24" t="s">
        <v>190</v>
      </c>
      <c r="D5424" s="24" t="str">
        <f>VLOOKUP(C5424,'FHF LUT'!$A$5:$H$81,2,FALSE)</f>
        <v>Flooding</v>
      </c>
      <c r="E5424" s="24">
        <v>24</v>
      </c>
      <c r="F5424" s="24" t="s">
        <v>17</v>
      </c>
      <c r="G5424" s="24">
        <v>1271</v>
      </c>
      <c r="H5424" s="24">
        <v>1271</v>
      </c>
    </row>
    <row r="5425" spans="1:8">
      <c r="A5425" s="24" t="str">
        <f t="shared" si="84"/>
        <v>2011_NF_25</v>
      </c>
      <c r="B5425" s="24">
        <v>2011</v>
      </c>
      <c r="C5425" s="24" t="s">
        <v>190</v>
      </c>
      <c r="D5425" s="24" t="str">
        <f>VLOOKUP(C5425,'FHF LUT'!$A$5:$H$81,2,FALSE)</f>
        <v>Flooding</v>
      </c>
      <c r="E5425" s="24">
        <v>25</v>
      </c>
      <c r="F5425" s="24" t="s">
        <v>23</v>
      </c>
      <c r="G5425" s="24">
        <v>0</v>
      </c>
      <c r="H5425" s="24">
        <v>0</v>
      </c>
    </row>
    <row r="5426" spans="1:8">
      <c r="A5426" s="24" t="str">
        <f t="shared" si="84"/>
        <v>2011_NF_26</v>
      </c>
      <c r="B5426" s="24">
        <v>2011</v>
      </c>
      <c r="C5426" s="24" t="s">
        <v>190</v>
      </c>
      <c r="D5426" s="24" t="str">
        <f>VLOOKUP(C5426,'FHF LUT'!$A$5:$H$81,2,FALSE)</f>
        <v>Flooding</v>
      </c>
      <c r="E5426" s="24">
        <v>26</v>
      </c>
      <c r="F5426" s="24" t="s">
        <v>14</v>
      </c>
      <c r="G5426" s="24">
        <v>121</v>
      </c>
      <c r="H5426" s="24">
        <v>85</v>
      </c>
    </row>
    <row r="5427" spans="1:8">
      <c r="A5427" s="24" t="str">
        <f t="shared" si="84"/>
        <v>2011_NF_27</v>
      </c>
      <c r="B5427" s="24">
        <v>2011</v>
      </c>
      <c r="C5427" s="24" t="s">
        <v>190</v>
      </c>
      <c r="D5427" s="24" t="str">
        <f>VLOOKUP(C5427,'FHF LUT'!$A$5:$H$81,2,FALSE)</f>
        <v>Flooding</v>
      </c>
      <c r="E5427" s="24">
        <v>27</v>
      </c>
      <c r="F5427" s="24" t="s">
        <v>21</v>
      </c>
      <c r="G5427" s="24">
        <v>970</v>
      </c>
      <c r="H5427" s="24">
        <v>970</v>
      </c>
    </row>
    <row r="5428" spans="1:8">
      <c r="A5428" s="24" t="str">
        <f t="shared" si="84"/>
        <v>2011_NF_29</v>
      </c>
      <c r="B5428" s="24">
        <v>2011</v>
      </c>
      <c r="C5428" s="24" t="s">
        <v>190</v>
      </c>
      <c r="D5428" s="24" t="str">
        <f>VLOOKUP(C5428,'FHF LUT'!$A$5:$H$81,2,FALSE)</f>
        <v>Flooding</v>
      </c>
      <c r="E5428" s="24">
        <v>29</v>
      </c>
      <c r="F5428" s="24" t="s">
        <v>9</v>
      </c>
      <c r="G5428" s="24">
        <v>287</v>
      </c>
      <c r="H5428" s="24">
        <v>255</v>
      </c>
    </row>
    <row r="5429" spans="1:8">
      <c r="A5429" s="24" t="str">
        <f t="shared" si="84"/>
        <v>2011_NF_30</v>
      </c>
      <c r="B5429" s="24">
        <v>2011</v>
      </c>
      <c r="C5429" s="24" t="s">
        <v>190</v>
      </c>
      <c r="D5429" s="24" t="str">
        <f>VLOOKUP(C5429,'FHF LUT'!$A$5:$H$81,2,FALSE)</f>
        <v>Flooding</v>
      </c>
      <c r="E5429" s="24">
        <v>30</v>
      </c>
      <c r="F5429" s="24" t="s">
        <v>35</v>
      </c>
      <c r="G5429" s="24">
        <v>486</v>
      </c>
      <c r="H5429" s="24">
        <v>486</v>
      </c>
    </row>
    <row r="5430" spans="1:8">
      <c r="A5430" s="24" t="str">
        <f t="shared" si="84"/>
        <v>2011_NF_31</v>
      </c>
      <c r="B5430" s="24">
        <v>2011</v>
      </c>
      <c r="C5430" s="24" t="s">
        <v>190</v>
      </c>
      <c r="D5430" s="24" t="str">
        <f>VLOOKUP(C5430,'FHF LUT'!$A$5:$H$81,2,FALSE)</f>
        <v>Flooding</v>
      </c>
      <c r="E5430" s="24">
        <v>31</v>
      </c>
      <c r="F5430" s="24" t="s">
        <v>34</v>
      </c>
      <c r="G5430" s="24">
        <v>16</v>
      </c>
      <c r="H5430" s="24">
        <v>16</v>
      </c>
    </row>
    <row r="5431" spans="1:8">
      <c r="A5431" s="24" t="str">
        <f t="shared" si="84"/>
        <v>2011_NF_38</v>
      </c>
      <c r="B5431" s="24">
        <v>2011</v>
      </c>
      <c r="C5431" s="24" t="s">
        <v>190</v>
      </c>
      <c r="D5431" s="24" t="str">
        <f>VLOOKUP(C5431,'FHF LUT'!$A$5:$H$81,2,FALSE)</f>
        <v>Flooding</v>
      </c>
      <c r="E5431" s="24">
        <v>38</v>
      </c>
      <c r="F5431" s="24" t="s">
        <v>8</v>
      </c>
      <c r="G5431" s="24">
        <v>0</v>
      </c>
      <c r="H5431" s="24">
        <v>0</v>
      </c>
    </row>
    <row r="5432" spans="1:8">
      <c r="A5432" s="24" t="str">
        <f t="shared" si="84"/>
        <v>2011_NF_39</v>
      </c>
      <c r="B5432" s="24">
        <v>2011</v>
      </c>
      <c r="C5432" s="24" t="s">
        <v>190</v>
      </c>
      <c r="D5432" s="24" t="str">
        <f>VLOOKUP(C5432,'FHF LUT'!$A$5:$H$81,2,FALSE)</f>
        <v>Flooding</v>
      </c>
      <c r="E5432" s="24">
        <v>39</v>
      </c>
      <c r="F5432" s="24" t="s">
        <v>36</v>
      </c>
      <c r="G5432" s="24">
        <v>0</v>
      </c>
      <c r="H5432" s="24">
        <v>0</v>
      </c>
    </row>
    <row r="5433" spans="1:8">
      <c r="A5433" s="24" t="str">
        <f t="shared" si="84"/>
        <v>2011_NF_40</v>
      </c>
      <c r="B5433" s="24">
        <v>2011</v>
      </c>
      <c r="C5433" s="24" t="s">
        <v>190</v>
      </c>
      <c r="D5433" s="24" t="str">
        <f>VLOOKUP(C5433,'FHF LUT'!$A$5:$H$81,2,FALSE)</f>
        <v>Flooding</v>
      </c>
      <c r="E5433" s="24">
        <v>40</v>
      </c>
      <c r="F5433" s="24" t="s">
        <v>31</v>
      </c>
      <c r="G5433" s="24">
        <v>5136</v>
      </c>
      <c r="H5433" s="24">
        <v>5136</v>
      </c>
    </row>
    <row r="5434" spans="1:8">
      <c r="A5434" s="24" t="str">
        <f t="shared" si="84"/>
        <v>2011_NF_41</v>
      </c>
      <c r="B5434" s="24">
        <v>2011</v>
      </c>
      <c r="C5434" s="24" t="s">
        <v>190</v>
      </c>
      <c r="D5434" s="24" t="str">
        <f>VLOOKUP(C5434,'FHF LUT'!$A$5:$H$81,2,FALSE)</f>
        <v>Flooding</v>
      </c>
      <c r="E5434" s="24">
        <v>41</v>
      </c>
      <c r="F5434" s="24" t="s">
        <v>26</v>
      </c>
      <c r="G5434" s="24">
        <v>302</v>
      </c>
      <c r="H5434" s="24">
        <v>302</v>
      </c>
    </row>
    <row r="5435" spans="1:8">
      <c r="A5435" s="24" t="str">
        <f t="shared" si="84"/>
        <v>2011_NF_43</v>
      </c>
      <c r="B5435" s="24">
        <v>2011</v>
      </c>
      <c r="C5435" s="24" t="s">
        <v>190</v>
      </c>
      <c r="D5435" s="24" t="str">
        <f>VLOOKUP(C5435,'FHF LUT'!$A$5:$H$81,2,FALSE)</f>
        <v>Flooding</v>
      </c>
      <c r="E5435" s="24">
        <v>43</v>
      </c>
      <c r="F5435" s="24" t="s">
        <v>20</v>
      </c>
      <c r="G5435" s="24">
        <v>120</v>
      </c>
      <c r="H5435" s="24">
        <v>120</v>
      </c>
    </row>
    <row r="5436" spans="1:8">
      <c r="A5436" s="24" t="str">
        <f t="shared" si="84"/>
        <v>2011_NF_44</v>
      </c>
      <c r="B5436" s="24">
        <v>2011</v>
      </c>
      <c r="C5436" s="24" t="s">
        <v>190</v>
      </c>
      <c r="D5436" s="24" t="str">
        <f>VLOOKUP(C5436,'FHF LUT'!$A$5:$H$81,2,FALSE)</f>
        <v>Flooding</v>
      </c>
      <c r="E5436" s="24">
        <v>44</v>
      </c>
      <c r="F5436" s="24" t="s">
        <v>3</v>
      </c>
      <c r="G5436" s="24">
        <v>0</v>
      </c>
      <c r="H5436" s="24">
        <v>0</v>
      </c>
    </row>
    <row r="5437" spans="1:8">
      <c r="A5437" s="24" t="str">
        <f t="shared" si="84"/>
        <v>2011_NF_45</v>
      </c>
      <c r="B5437" s="24">
        <v>2011</v>
      </c>
      <c r="C5437" s="24" t="s">
        <v>190</v>
      </c>
      <c r="D5437" s="24" t="str">
        <f>VLOOKUP(C5437,'FHF LUT'!$A$5:$H$81,2,FALSE)</f>
        <v>Flooding</v>
      </c>
      <c r="E5437" s="24">
        <v>45</v>
      </c>
      <c r="F5437" s="24" t="s">
        <v>5</v>
      </c>
      <c r="G5437" s="24">
        <v>0</v>
      </c>
      <c r="H5437" s="24">
        <v>0</v>
      </c>
    </row>
    <row r="5438" spans="1:8">
      <c r="A5438" s="24" t="str">
        <f t="shared" si="84"/>
        <v>2011_NF_46</v>
      </c>
      <c r="B5438" s="24">
        <v>2011</v>
      </c>
      <c r="C5438" s="24" t="s">
        <v>190</v>
      </c>
      <c r="D5438" s="24" t="str">
        <f>VLOOKUP(C5438,'FHF LUT'!$A$5:$H$81,2,FALSE)</f>
        <v>Flooding</v>
      </c>
      <c r="E5438" s="24">
        <v>46</v>
      </c>
      <c r="F5438" s="24" t="s">
        <v>234</v>
      </c>
      <c r="G5438" s="24">
        <v>2294</v>
      </c>
      <c r="H5438" s="24">
        <v>2294</v>
      </c>
    </row>
    <row r="5439" spans="1:8">
      <c r="A5439" s="24" t="str">
        <f t="shared" si="84"/>
        <v>2011_NF_47</v>
      </c>
      <c r="B5439" s="24">
        <v>2011</v>
      </c>
      <c r="C5439" s="24" t="s">
        <v>190</v>
      </c>
      <c r="D5439" s="24" t="str">
        <f>VLOOKUP(C5439,'FHF LUT'!$A$5:$H$81,2,FALSE)</f>
        <v>Flooding</v>
      </c>
      <c r="E5439" s="24">
        <v>47</v>
      </c>
      <c r="F5439" s="24" t="s">
        <v>233</v>
      </c>
      <c r="G5439" s="24">
        <v>0</v>
      </c>
      <c r="H5439" s="24">
        <v>0</v>
      </c>
    </row>
    <row r="5440" spans="1:8">
      <c r="A5440" s="24" t="str">
        <f t="shared" si="84"/>
        <v>2011_NF_48</v>
      </c>
      <c r="B5440" s="24">
        <v>2011</v>
      </c>
      <c r="C5440" s="24" t="s">
        <v>190</v>
      </c>
      <c r="D5440" s="24" t="str">
        <f>VLOOKUP(C5440,'FHF LUT'!$A$5:$H$81,2,FALSE)</f>
        <v>Flooding</v>
      </c>
      <c r="E5440" s="24">
        <v>48</v>
      </c>
      <c r="F5440" s="24" t="s">
        <v>235</v>
      </c>
      <c r="G5440" s="24">
        <v>0</v>
      </c>
      <c r="H5440" s="24">
        <v>0</v>
      </c>
    </row>
    <row r="5441" spans="1:8">
      <c r="A5441" s="24" t="str">
        <f t="shared" si="84"/>
        <v>2011_NW_1</v>
      </c>
      <c r="B5441" s="24">
        <v>2011</v>
      </c>
      <c r="C5441" s="24" t="s">
        <v>333</v>
      </c>
      <c r="D5441" s="24" t="str">
        <f>VLOOKUP(C5441,'FHF LUT'!$A$5:$H$81,2,FALSE)</f>
        <v>Windthrow</v>
      </c>
      <c r="E5441" s="24">
        <v>1</v>
      </c>
      <c r="F5441" s="24" t="s">
        <v>10</v>
      </c>
      <c r="G5441" s="24">
        <v>0</v>
      </c>
      <c r="H5441" s="24">
        <v>0</v>
      </c>
    </row>
    <row r="5442" spans="1:8">
      <c r="A5442" s="24" t="str">
        <f t="shared" si="84"/>
        <v>2011_NW_2</v>
      </c>
      <c r="B5442" s="24">
        <v>2011</v>
      </c>
      <c r="C5442" s="24" t="s">
        <v>333</v>
      </c>
      <c r="D5442" s="24" t="str">
        <f>VLOOKUP(C5442,'FHF LUT'!$A$5:$H$81,2,FALSE)</f>
        <v>Windthrow</v>
      </c>
      <c r="E5442" s="24">
        <v>2</v>
      </c>
      <c r="F5442" s="24" t="s">
        <v>22</v>
      </c>
      <c r="G5442" s="24">
        <v>0</v>
      </c>
      <c r="H5442" s="24">
        <v>0</v>
      </c>
    </row>
    <row r="5443" spans="1:8">
      <c r="A5443" s="24" t="str">
        <f t="shared" ref="A5443:A5506" si="85">CONCATENATE(B5443,"_",C5443,"_",E5443)</f>
        <v>2011_NW_3</v>
      </c>
      <c r="B5443" s="24">
        <v>2011</v>
      </c>
      <c r="C5443" s="24" t="s">
        <v>333</v>
      </c>
      <c r="D5443" s="24" t="str">
        <f>VLOOKUP(C5443,'FHF LUT'!$A$5:$H$81,2,FALSE)</f>
        <v>Windthrow</v>
      </c>
      <c r="E5443" s="24">
        <v>3</v>
      </c>
      <c r="F5443" s="24" t="s">
        <v>13</v>
      </c>
      <c r="G5443" s="24">
        <v>0</v>
      </c>
      <c r="H5443" s="24">
        <v>0</v>
      </c>
    </row>
    <row r="5444" spans="1:8">
      <c r="A5444" s="24" t="str">
        <f t="shared" si="85"/>
        <v>2011_NW_4</v>
      </c>
      <c r="B5444" s="24">
        <v>2011</v>
      </c>
      <c r="C5444" s="24" t="s">
        <v>333</v>
      </c>
      <c r="D5444" s="24" t="str">
        <f>VLOOKUP(C5444,'FHF LUT'!$A$5:$H$81,2,FALSE)</f>
        <v>Windthrow</v>
      </c>
      <c r="E5444" s="24">
        <v>4</v>
      </c>
      <c r="F5444" s="24" t="s">
        <v>28</v>
      </c>
      <c r="G5444" s="24">
        <v>0</v>
      </c>
      <c r="H5444" s="24">
        <v>0</v>
      </c>
    </row>
    <row r="5445" spans="1:8">
      <c r="A5445" s="24" t="str">
        <f t="shared" si="85"/>
        <v>2011_NW_5</v>
      </c>
      <c r="B5445" s="24">
        <v>2011</v>
      </c>
      <c r="C5445" s="24" t="s">
        <v>333</v>
      </c>
      <c r="D5445" s="24" t="str">
        <f>VLOOKUP(C5445,'FHF LUT'!$A$5:$H$81,2,FALSE)</f>
        <v>Windthrow</v>
      </c>
      <c r="E5445" s="24">
        <v>5</v>
      </c>
      <c r="F5445" s="24" t="s">
        <v>16</v>
      </c>
      <c r="G5445" s="24">
        <v>1248</v>
      </c>
      <c r="H5445" s="24">
        <v>323</v>
      </c>
    </row>
    <row r="5446" spans="1:8">
      <c r="A5446" s="24" t="str">
        <f t="shared" si="85"/>
        <v>2011_NW_7</v>
      </c>
      <c r="B5446" s="24">
        <v>2011</v>
      </c>
      <c r="C5446" s="24" t="s">
        <v>333</v>
      </c>
      <c r="D5446" s="24" t="str">
        <f>VLOOKUP(C5446,'FHF LUT'!$A$5:$H$81,2,FALSE)</f>
        <v>Windthrow</v>
      </c>
      <c r="E5446" s="24">
        <v>7</v>
      </c>
      <c r="F5446" s="24" t="s">
        <v>25</v>
      </c>
      <c r="G5446" s="24">
        <v>877</v>
      </c>
      <c r="H5446" s="24">
        <v>877</v>
      </c>
    </row>
    <row r="5447" spans="1:8">
      <c r="A5447" s="24" t="str">
        <f t="shared" si="85"/>
        <v>2011_NW_8</v>
      </c>
      <c r="B5447" s="24">
        <v>2011</v>
      </c>
      <c r="C5447" s="24" t="s">
        <v>333</v>
      </c>
      <c r="D5447" s="24" t="str">
        <f>VLOOKUP(C5447,'FHF LUT'!$A$5:$H$81,2,FALSE)</f>
        <v>Windthrow</v>
      </c>
      <c r="E5447" s="24">
        <v>8</v>
      </c>
      <c r="F5447" s="24" t="s">
        <v>29</v>
      </c>
      <c r="G5447" s="24">
        <v>31821</v>
      </c>
      <c r="H5447" s="24">
        <v>31821</v>
      </c>
    </row>
    <row r="5448" spans="1:8">
      <c r="A5448" s="24" t="str">
        <f t="shared" si="85"/>
        <v>2011_NW_9</v>
      </c>
      <c r="B5448" s="24">
        <v>2011</v>
      </c>
      <c r="C5448" s="24" t="s">
        <v>333</v>
      </c>
      <c r="D5448" s="24" t="str">
        <f>VLOOKUP(C5448,'FHF LUT'!$A$5:$H$81,2,FALSE)</f>
        <v>Windthrow</v>
      </c>
      <c r="E5448" s="24">
        <v>9</v>
      </c>
      <c r="F5448" s="24" t="s">
        <v>7</v>
      </c>
      <c r="G5448" s="24">
        <v>1770</v>
      </c>
      <c r="H5448" s="24">
        <v>897</v>
      </c>
    </row>
    <row r="5449" spans="1:8">
      <c r="A5449" s="24" t="str">
        <f t="shared" si="85"/>
        <v>2011_NW_10</v>
      </c>
      <c r="B5449" s="24">
        <v>2011</v>
      </c>
      <c r="C5449" s="24" t="s">
        <v>333</v>
      </c>
      <c r="D5449" s="24" t="str">
        <f>VLOOKUP(C5449,'FHF LUT'!$A$5:$H$81,2,FALSE)</f>
        <v>Windthrow</v>
      </c>
      <c r="E5449" s="24">
        <v>10</v>
      </c>
      <c r="F5449" s="24" t="s">
        <v>18</v>
      </c>
      <c r="G5449" s="24">
        <v>2068</v>
      </c>
      <c r="H5449" s="24">
        <v>1184</v>
      </c>
    </row>
    <row r="5450" spans="1:8">
      <c r="A5450" s="24" t="str">
        <f t="shared" si="85"/>
        <v>2011_NW_11</v>
      </c>
      <c r="B5450" s="24">
        <v>2011</v>
      </c>
      <c r="C5450" s="24" t="s">
        <v>333</v>
      </c>
      <c r="D5450" s="24" t="str">
        <f>VLOOKUP(C5450,'FHF LUT'!$A$5:$H$81,2,FALSE)</f>
        <v>Windthrow</v>
      </c>
      <c r="E5450" s="24">
        <v>11</v>
      </c>
      <c r="F5450" s="24" t="s">
        <v>4</v>
      </c>
      <c r="G5450" s="24">
        <v>333</v>
      </c>
      <c r="H5450" s="24">
        <v>333</v>
      </c>
    </row>
    <row r="5451" spans="1:8">
      <c r="A5451" s="24" t="str">
        <f t="shared" si="85"/>
        <v>2011_NW_12</v>
      </c>
      <c r="B5451" s="24">
        <v>2011</v>
      </c>
      <c r="C5451" s="24" t="s">
        <v>333</v>
      </c>
      <c r="D5451" s="24" t="str">
        <f>VLOOKUP(C5451,'FHF LUT'!$A$5:$H$81,2,FALSE)</f>
        <v>Windthrow</v>
      </c>
      <c r="E5451" s="24">
        <v>12</v>
      </c>
      <c r="F5451" s="24" t="s">
        <v>11</v>
      </c>
      <c r="G5451" s="24">
        <v>60500</v>
      </c>
      <c r="H5451" s="24">
        <v>58798</v>
      </c>
    </row>
    <row r="5452" spans="1:8">
      <c r="A5452" s="24" t="str">
        <f t="shared" si="85"/>
        <v>2011_NW_13</v>
      </c>
      <c r="B5452" s="24">
        <v>2011</v>
      </c>
      <c r="C5452" s="24" t="s">
        <v>333</v>
      </c>
      <c r="D5452" s="24" t="str">
        <f>VLOOKUP(C5452,'FHF LUT'!$A$5:$H$81,2,FALSE)</f>
        <v>Windthrow</v>
      </c>
      <c r="E5452" s="24">
        <v>13</v>
      </c>
      <c r="F5452" s="24" t="s">
        <v>24</v>
      </c>
      <c r="G5452" s="24">
        <v>0</v>
      </c>
      <c r="H5452" s="24">
        <v>0</v>
      </c>
    </row>
    <row r="5453" spans="1:8">
      <c r="A5453" s="24" t="str">
        <f t="shared" si="85"/>
        <v>2011_NW_14</v>
      </c>
      <c r="B5453" s="24">
        <v>2011</v>
      </c>
      <c r="C5453" s="24" t="s">
        <v>333</v>
      </c>
      <c r="D5453" s="24" t="str">
        <f>VLOOKUP(C5453,'FHF LUT'!$A$5:$H$81,2,FALSE)</f>
        <v>Windthrow</v>
      </c>
      <c r="E5453" s="24">
        <v>14</v>
      </c>
      <c r="F5453" s="24" t="s">
        <v>30</v>
      </c>
      <c r="G5453" s="24">
        <v>0</v>
      </c>
      <c r="H5453" s="24">
        <v>0</v>
      </c>
    </row>
    <row r="5454" spans="1:8">
      <c r="A5454" s="24" t="str">
        <f t="shared" si="85"/>
        <v>2011_NW_15</v>
      </c>
      <c r="B5454" s="24">
        <v>2011</v>
      </c>
      <c r="C5454" s="24" t="s">
        <v>333</v>
      </c>
      <c r="D5454" s="24" t="str">
        <f>VLOOKUP(C5454,'FHF LUT'!$A$5:$H$81,2,FALSE)</f>
        <v>Windthrow</v>
      </c>
      <c r="E5454" s="24">
        <v>15</v>
      </c>
      <c r="F5454" s="24" t="s">
        <v>33</v>
      </c>
      <c r="G5454" s="24">
        <v>316</v>
      </c>
      <c r="H5454" s="24">
        <v>316</v>
      </c>
    </row>
    <row r="5455" spans="1:8">
      <c r="A5455" s="24" t="str">
        <f t="shared" si="85"/>
        <v>2011_NW_16</v>
      </c>
      <c r="B5455" s="24">
        <v>2011</v>
      </c>
      <c r="C5455" s="24" t="s">
        <v>333</v>
      </c>
      <c r="D5455" s="24" t="str">
        <f>VLOOKUP(C5455,'FHF LUT'!$A$5:$H$81,2,FALSE)</f>
        <v>Windthrow</v>
      </c>
      <c r="E5455" s="24">
        <v>16</v>
      </c>
      <c r="F5455" s="24" t="s">
        <v>12</v>
      </c>
      <c r="G5455" s="24">
        <v>84387</v>
      </c>
      <c r="H5455" s="24">
        <v>61831</v>
      </c>
    </row>
    <row r="5456" spans="1:8">
      <c r="A5456" s="24" t="str">
        <f t="shared" si="85"/>
        <v>2011_NW_17</v>
      </c>
      <c r="B5456" s="24">
        <v>2011</v>
      </c>
      <c r="C5456" s="24" t="s">
        <v>333</v>
      </c>
      <c r="D5456" s="24" t="str">
        <f>VLOOKUP(C5456,'FHF LUT'!$A$5:$H$81,2,FALSE)</f>
        <v>Windthrow</v>
      </c>
      <c r="E5456" s="24">
        <v>17</v>
      </c>
      <c r="F5456" s="24" t="s">
        <v>32</v>
      </c>
      <c r="G5456" s="24">
        <v>0</v>
      </c>
      <c r="H5456" s="24">
        <v>0</v>
      </c>
    </row>
    <row r="5457" spans="1:8">
      <c r="A5457" s="24" t="str">
        <f t="shared" si="85"/>
        <v>2011_NW_18</v>
      </c>
      <c r="B5457" s="24">
        <v>2011</v>
      </c>
      <c r="C5457" s="24" t="s">
        <v>333</v>
      </c>
      <c r="D5457" s="24" t="str">
        <f>VLOOKUP(C5457,'FHF LUT'!$A$5:$H$81,2,FALSE)</f>
        <v>Windthrow</v>
      </c>
      <c r="E5457" s="24">
        <v>18</v>
      </c>
      <c r="F5457" s="24" t="s">
        <v>15</v>
      </c>
      <c r="G5457" s="24">
        <v>0</v>
      </c>
      <c r="H5457" s="24">
        <v>0</v>
      </c>
    </row>
    <row r="5458" spans="1:8">
      <c r="A5458" s="24" t="str">
        <f t="shared" si="85"/>
        <v>2011_NW_20</v>
      </c>
      <c r="B5458" s="24">
        <v>2011</v>
      </c>
      <c r="C5458" s="24" t="s">
        <v>333</v>
      </c>
      <c r="D5458" s="24" t="str">
        <f>VLOOKUP(C5458,'FHF LUT'!$A$5:$H$81,2,FALSE)</f>
        <v>Windthrow</v>
      </c>
      <c r="E5458" s="24">
        <v>20</v>
      </c>
      <c r="F5458" s="24" t="s">
        <v>6</v>
      </c>
      <c r="G5458" s="24">
        <v>0</v>
      </c>
      <c r="H5458" s="24">
        <v>0</v>
      </c>
    </row>
    <row r="5459" spans="1:8">
      <c r="A5459" s="24" t="str">
        <f t="shared" si="85"/>
        <v>2011_NW_22</v>
      </c>
      <c r="B5459" s="24">
        <v>2011</v>
      </c>
      <c r="C5459" s="24" t="s">
        <v>333</v>
      </c>
      <c r="D5459" s="24" t="str">
        <f>VLOOKUP(C5459,'FHF LUT'!$A$5:$H$81,2,FALSE)</f>
        <v>Windthrow</v>
      </c>
      <c r="E5459" s="24">
        <v>22</v>
      </c>
      <c r="F5459" s="24" t="s">
        <v>19</v>
      </c>
      <c r="G5459" s="24">
        <v>0</v>
      </c>
      <c r="H5459" s="24">
        <v>0</v>
      </c>
    </row>
    <row r="5460" spans="1:8">
      <c r="A5460" s="24" t="str">
        <f t="shared" si="85"/>
        <v>2011_NW_23</v>
      </c>
      <c r="B5460" s="24">
        <v>2011</v>
      </c>
      <c r="C5460" s="24" t="s">
        <v>333</v>
      </c>
      <c r="D5460" s="24" t="str">
        <f>VLOOKUP(C5460,'FHF LUT'!$A$5:$H$81,2,FALSE)</f>
        <v>Windthrow</v>
      </c>
      <c r="E5460" s="24">
        <v>23</v>
      </c>
      <c r="F5460" s="24" t="s">
        <v>27</v>
      </c>
      <c r="G5460" s="24">
        <v>3740</v>
      </c>
      <c r="H5460" s="24">
        <v>2806</v>
      </c>
    </row>
    <row r="5461" spans="1:8">
      <c r="A5461" s="24" t="str">
        <f t="shared" si="85"/>
        <v>2011_NW_24</v>
      </c>
      <c r="B5461" s="24">
        <v>2011</v>
      </c>
      <c r="C5461" s="24" t="s">
        <v>333</v>
      </c>
      <c r="D5461" s="24" t="str">
        <f>VLOOKUP(C5461,'FHF LUT'!$A$5:$H$81,2,FALSE)</f>
        <v>Windthrow</v>
      </c>
      <c r="E5461" s="24">
        <v>24</v>
      </c>
      <c r="F5461" s="24" t="s">
        <v>17</v>
      </c>
      <c r="G5461" s="24">
        <v>29767</v>
      </c>
      <c r="H5461" s="24">
        <v>29767</v>
      </c>
    </row>
    <row r="5462" spans="1:8">
      <c r="A5462" s="24" t="str">
        <f t="shared" si="85"/>
        <v>2011_NW_25</v>
      </c>
      <c r="B5462" s="24">
        <v>2011</v>
      </c>
      <c r="C5462" s="24" t="s">
        <v>333</v>
      </c>
      <c r="D5462" s="24" t="str">
        <f>VLOOKUP(C5462,'FHF LUT'!$A$5:$H$81,2,FALSE)</f>
        <v>Windthrow</v>
      </c>
      <c r="E5462" s="24">
        <v>25</v>
      </c>
      <c r="F5462" s="24" t="s">
        <v>23</v>
      </c>
      <c r="G5462" s="24">
        <v>248</v>
      </c>
      <c r="H5462" s="24">
        <v>248</v>
      </c>
    </row>
    <row r="5463" spans="1:8">
      <c r="A5463" s="24" t="str">
        <f t="shared" si="85"/>
        <v>2011_NW_26</v>
      </c>
      <c r="B5463" s="24">
        <v>2011</v>
      </c>
      <c r="C5463" s="24" t="s">
        <v>333</v>
      </c>
      <c r="D5463" s="24" t="str">
        <f>VLOOKUP(C5463,'FHF LUT'!$A$5:$H$81,2,FALSE)</f>
        <v>Windthrow</v>
      </c>
      <c r="E5463" s="24">
        <v>26</v>
      </c>
      <c r="F5463" s="24" t="s">
        <v>14</v>
      </c>
      <c r="G5463" s="24">
        <v>971</v>
      </c>
      <c r="H5463" s="24">
        <v>971</v>
      </c>
    </row>
    <row r="5464" spans="1:8">
      <c r="A5464" s="24" t="str">
        <f t="shared" si="85"/>
        <v>2011_NW_27</v>
      </c>
      <c r="B5464" s="24">
        <v>2011</v>
      </c>
      <c r="C5464" s="24" t="s">
        <v>333</v>
      </c>
      <c r="D5464" s="24" t="str">
        <f>VLOOKUP(C5464,'FHF LUT'!$A$5:$H$81,2,FALSE)</f>
        <v>Windthrow</v>
      </c>
      <c r="E5464" s="24">
        <v>27</v>
      </c>
      <c r="F5464" s="24" t="s">
        <v>21</v>
      </c>
      <c r="G5464" s="24">
        <v>0</v>
      </c>
      <c r="H5464" s="24">
        <v>0</v>
      </c>
    </row>
    <row r="5465" spans="1:8">
      <c r="A5465" s="24" t="str">
        <f t="shared" si="85"/>
        <v>2011_NW_29</v>
      </c>
      <c r="B5465" s="24">
        <v>2011</v>
      </c>
      <c r="C5465" s="24" t="s">
        <v>333</v>
      </c>
      <c r="D5465" s="24" t="str">
        <f>VLOOKUP(C5465,'FHF LUT'!$A$5:$H$81,2,FALSE)</f>
        <v>Windthrow</v>
      </c>
      <c r="E5465" s="24">
        <v>29</v>
      </c>
      <c r="F5465" s="24" t="s">
        <v>9</v>
      </c>
      <c r="G5465" s="24">
        <v>522</v>
      </c>
      <c r="H5465" s="24">
        <v>310</v>
      </c>
    </row>
    <row r="5466" spans="1:8">
      <c r="A5466" s="24" t="str">
        <f t="shared" si="85"/>
        <v>2011_NW_30</v>
      </c>
      <c r="B5466" s="24">
        <v>2011</v>
      </c>
      <c r="C5466" s="24" t="s">
        <v>333</v>
      </c>
      <c r="D5466" s="24" t="str">
        <f>VLOOKUP(C5466,'FHF LUT'!$A$5:$H$81,2,FALSE)</f>
        <v>Windthrow</v>
      </c>
      <c r="E5466" s="24">
        <v>30</v>
      </c>
      <c r="F5466" s="24" t="s">
        <v>35</v>
      </c>
      <c r="G5466" s="24">
        <v>0</v>
      </c>
      <c r="H5466" s="24">
        <v>0</v>
      </c>
    </row>
    <row r="5467" spans="1:8">
      <c r="A5467" s="24" t="str">
        <f t="shared" si="85"/>
        <v>2011_NW_31</v>
      </c>
      <c r="B5467" s="24">
        <v>2011</v>
      </c>
      <c r="C5467" s="24" t="s">
        <v>333</v>
      </c>
      <c r="D5467" s="24" t="str">
        <f>VLOOKUP(C5467,'FHF LUT'!$A$5:$H$81,2,FALSE)</f>
        <v>Windthrow</v>
      </c>
      <c r="E5467" s="24">
        <v>31</v>
      </c>
      <c r="F5467" s="24" t="s">
        <v>34</v>
      </c>
      <c r="G5467" s="24">
        <v>0</v>
      </c>
      <c r="H5467" s="24">
        <v>0</v>
      </c>
    </row>
    <row r="5468" spans="1:8">
      <c r="A5468" s="24" t="str">
        <f t="shared" si="85"/>
        <v>2011_NW_38</v>
      </c>
      <c r="B5468" s="24">
        <v>2011</v>
      </c>
      <c r="C5468" s="24" t="s">
        <v>333</v>
      </c>
      <c r="D5468" s="24" t="str">
        <f>VLOOKUP(C5468,'FHF LUT'!$A$5:$H$81,2,FALSE)</f>
        <v>Windthrow</v>
      </c>
      <c r="E5468" s="24">
        <v>38</v>
      </c>
      <c r="F5468" s="24" t="s">
        <v>8</v>
      </c>
      <c r="G5468" s="24">
        <v>0</v>
      </c>
      <c r="H5468" s="24">
        <v>0</v>
      </c>
    </row>
    <row r="5469" spans="1:8">
      <c r="A5469" s="24" t="str">
        <f t="shared" si="85"/>
        <v>2011_NW_39</v>
      </c>
      <c r="B5469" s="24">
        <v>2011</v>
      </c>
      <c r="C5469" s="24" t="s">
        <v>333</v>
      </c>
      <c r="D5469" s="24" t="str">
        <f>VLOOKUP(C5469,'FHF LUT'!$A$5:$H$81,2,FALSE)</f>
        <v>Windthrow</v>
      </c>
      <c r="E5469" s="24">
        <v>39</v>
      </c>
      <c r="F5469" s="24" t="s">
        <v>36</v>
      </c>
      <c r="G5469" s="24">
        <v>0</v>
      </c>
      <c r="H5469" s="24">
        <v>0</v>
      </c>
    </row>
    <row r="5470" spans="1:8">
      <c r="A5470" s="24" t="str">
        <f t="shared" si="85"/>
        <v>2011_NW_40</v>
      </c>
      <c r="B5470" s="24">
        <v>2011</v>
      </c>
      <c r="C5470" s="24" t="s">
        <v>333</v>
      </c>
      <c r="D5470" s="24" t="str">
        <f>VLOOKUP(C5470,'FHF LUT'!$A$5:$H$81,2,FALSE)</f>
        <v>Windthrow</v>
      </c>
      <c r="E5470" s="24">
        <v>40</v>
      </c>
      <c r="F5470" s="24" t="s">
        <v>31</v>
      </c>
      <c r="G5470" s="24">
        <v>61784</v>
      </c>
      <c r="H5470" s="24">
        <v>55966</v>
      </c>
    </row>
    <row r="5471" spans="1:8">
      <c r="A5471" s="24" t="str">
        <f t="shared" si="85"/>
        <v>2011_NW_41</v>
      </c>
      <c r="B5471" s="24">
        <v>2011</v>
      </c>
      <c r="C5471" s="24" t="s">
        <v>333</v>
      </c>
      <c r="D5471" s="24" t="str">
        <f>VLOOKUP(C5471,'FHF LUT'!$A$5:$H$81,2,FALSE)</f>
        <v>Windthrow</v>
      </c>
      <c r="E5471" s="24">
        <v>41</v>
      </c>
      <c r="F5471" s="24" t="s">
        <v>26</v>
      </c>
      <c r="G5471" s="24">
        <v>1225</v>
      </c>
      <c r="H5471" s="24">
        <v>1225</v>
      </c>
    </row>
    <row r="5472" spans="1:8">
      <c r="A5472" s="24" t="str">
        <f t="shared" si="85"/>
        <v>2011_NW_43</v>
      </c>
      <c r="B5472" s="24">
        <v>2011</v>
      </c>
      <c r="C5472" s="24" t="s">
        <v>333</v>
      </c>
      <c r="D5472" s="24" t="str">
        <f>VLOOKUP(C5472,'FHF LUT'!$A$5:$H$81,2,FALSE)</f>
        <v>Windthrow</v>
      </c>
      <c r="E5472" s="24">
        <v>43</v>
      </c>
      <c r="F5472" s="24" t="s">
        <v>20</v>
      </c>
      <c r="G5472" s="24">
        <v>2136</v>
      </c>
      <c r="H5472" s="24">
        <v>2136</v>
      </c>
    </row>
    <row r="5473" spans="1:8">
      <c r="A5473" s="24" t="str">
        <f t="shared" si="85"/>
        <v>2011_NW_44</v>
      </c>
      <c r="B5473" s="24">
        <v>2011</v>
      </c>
      <c r="C5473" s="24" t="s">
        <v>333</v>
      </c>
      <c r="D5473" s="24" t="str">
        <f>VLOOKUP(C5473,'FHF LUT'!$A$5:$H$81,2,FALSE)</f>
        <v>Windthrow</v>
      </c>
      <c r="E5473" s="24">
        <v>44</v>
      </c>
      <c r="F5473" s="24" t="s">
        <v>3</v>
      </c>
      <c r="G5473" s="24">
        <v>666</v>
      </c>
      <c r="H5473" s="24">
        <v>666</v>
      </c>
    </row>
    <row r="5474" spans="1:8">
      <c r="A5474" s="24" t="str">
        <f t="shared" si="85"/>
        <v>2011_NW_45</v>
      </c>
      <c r="B5474" s="24">
        <v>2011</v>
      </c>
      <c r="C5474" s="24" t="s">
        <v>333</v>
      </c>
      <c r="D5474" s="24" t="str">
        <f>VLOOKUP(C5474,'FHF LUT'!$A$5:$H$81,2,FALSE)</f>
        <v>Windthrow</v>
      </c>
      <c r="E5474" s="24">
        <v>45</v>
      </c>
      <c r="F5474" s="24" t="s">
        <v>5</v>
      </c>
      <c r="G5474" s="24">
        <v>0</v>
      </c>
      <c r="H5474" s="24">
        <v>0</v>
      </c>
    </row>
    <row r="5475" spans="1:8">
      <c r="A5475" s="24" t="str">
        <f t="shared" si="85"/>
        <v>2011_NW_46</v>
      </c>
      <c r="B5475" s="24">
        <v>2011</v>
      </c>
      <c r="C5475" s="24" t="s">
        <v>333</v>
      </c>
      <c r="D5475" s="24" t="str">
        <f>VLOOKUP(C5475,'FHF LUT'!$A$5:$H$81,2,FALSE)</f>
        <v>Windthrow</v>
      </c>
      <c r="E5475" s="24">
        <v>46</v>
      </c>
      <c r="F5475" s="24" t="s">
        <v>234</v>
      </c>
      <c r="G5475" s="24">
        <v>6250</v>
      </c>
      <c r="H5475" s="24">
        <v>6250</v>
      </c>
    </row>
    <row r="5476" spans="1:8">
      <c r="A5476" s="24" t="str">
        <f t="shared" si="85"/>
        <v>2011_NW_47</v>
      </c>
      <c r="B5476" s="24">
        <v>2011</v>
      </c>
      <c r="C5476" s="24" t="s">
        <v>333</v>
      </c>
      <c r="D5476" s="24" t="str">
        <f>VLOOKUP(C5476,'FHF LUT'!$A$5:$H$81,2,FALSE)</f>
        <v>Windthrow</v>
      </c>
      <c r="E5476" s="24">
        <v>47</v>
      </c>
      <c r="F5476" s="24" t="s">
        <v>233</v>
      </c>
      <c r="G5476" s="24">
        <v>0</v>
      </c>
      <c r="H5476" s="24">
        <v>0</v>
      </c>
    </row>
    <row r="5477" spans="1:8">
      <c r="A5477" s="24" t="str">
        <f t="shared" si="85"/>
        <v>2011_NW_48</v>
      </c>
      <c r="B5477" s="24">
        <v>2011</v>
      </c>
      <c r="C5477" s="24" t="s">
        <v>333</v>
      </c>
      <c r="D5477" s="24" t="str">
        <f>VLOOKUP(C5477,'FHF LUT'!$A$5:$H$81,2,FALSE)</f>
        <v>Windthrow</v>
      </c>
      <c r="E5477" s="24">
        <v>48</v>
      </c>
      <c r="F5477" s="24" t="s">
        <v>235</v>
      </c>
      <c r="G5477" s="24">
        <v>0</v>
      </c>
      <c r="H5477" s="24">
        <v>0</v>
      </c>
    </row>
    <row r="5478" spans="1:8">
      <c r="A5478" s="24" t="str">
        <f t="shared" si="85"/>
        <v>2012_IB_1</v>
      </c>
      <c r="B5478" s="24">
        <v>2012</v>
      </c>
      <c r="C5478" s="24" t="s">
        <v>191</v>
      </c>
      <c r="D5478" s="24" t="str">
        <f>VLOOKUP(C5478,'FHF LUT'!$A$5:$H$81,2,FALSE)</f>
        <v>Unknown Beetle</v>
      </c>
      <c r="E5478" s="24">
        <v>1</v>
      </c>
      <c r="F5478" s="24" t="s">
        <v>10</v>
      </c>
      <c r="G5478" s="24">
        <v>0</v>
      </c>
      <c r="H5478" s="24">
        <v>0</v>
      </c>
    </row>
    <row r="5479" spans="1:8">
      <c r="A5479" s="24" t="str">
        <f t="shared" si="85"/>
        <v>2012_IB_2</v>
      </c>
      <c r="B5479" s="24">
        <v>2012</v>
      </c>
      <c r="C5479" s="24" t="s">
        <v>191</v>
      </c>
      <c r="D5479" s="24" t="str">
        <f>VLOOKUP(C5479,'FHF LUT'!$A$5:$H$81,2,FALSE)</f>
        <v>Unknown Beetle</v>
      </c>
      <c r="E5479" s="24">
        <v>2</v>
      </c>
      <c r="F5479" s="24" t="s">
        <v>22</v>
      </c>
      <c r="G5479" s="24">
        <v>0</v>
      </c>
      <c r="H5479" s="24">
        <v>0</v>
      </c>
    </row>
    <row r="5480" spans="1:8">
      <c r="A5480" s="24" t="str">
        <f t="shared" si="85"/>
        <v>2012_IB_3</v>
      </c>
      <c r="B5480" s="24">
        <v>2012</v>
      </c>
      <c r="C5480" s="24" t="s">
        <v>191</v>
      </c>
      <c r="D5480" s="24" t="str">
        <f>VLOOKUP(C5480,'FHF LUT'!$A$5:$H$81,2,FALSE)</f>
        <v>Unknown Beetle</v>
      </c>
      <c r="E5480" s="24">
        <v>3</v>
      </c>
      <c r="F5480" s="24" t="s">
        <v>13</v>
      </c>
      <c r="G5480" s="24">
        <v>142</v>
      </c>
      <c r="H5480" s="24">
        <v>142</v>
      </c>
    </row>
    <row r="5481" spans="1:8">
      <c r="A5481" s="24" t="str">
        <f t="shared" si="85"/>
        <v>2012_IB_4</v>
      </c>
      <c r="B5481" s="24">
        <v>2012</v>
      </c>
      <c r="C5481" s="24" t="s">
        <v>191</v>
      </c>
      <c r="D5481" s="24" t="str">
        <f>VLOOKUP(C5481,'FHF LUT'!$A$5:$H$81,2,FALSE)</f>
        <v>Unknown Beetle</v>
      </c>
      <c r="E5481" s="24">
        <v>4</v>
      </c>
      <c r="F5481" s="24" t="s">
        <v>28</v>
      </c>
      <c r="G5481" s="24">
        <v>0</v>
      </c>
      <c r="H5481" s="24">
        <v>0</v>
      </c>
    </row>
    <row r="5482" spans="1:8">
      <c r="A5482" s="24" t="str">
        <f t="shared" si="85"/>
        <v>2012_IB_5</v>
      </c>
      <c r="B5482" s="24">
        <v>2012</v>
      </c>
      <c r="C5482" s="24" t="s">
        <v>191</v>
      </c>
      <c r="D5482" s="24" t="str">
        <f>VLOOKUP(C5482,'FHF LUT'!$A$5:$H$81,2,FALSE)</f>
        <v>Unknown Beetle</v>
      </c>
      <c r="E5482" s="24">
        <v>5</v>
      </c>
      <c r="F5482" s="24" t="s">
        <v>16</v>
      </c>
      <c r="G5482" s="24">
        <v>0</v>
      </c>
      <c r="H5482" s="24">
        <v>0</v>
      </c>
    </row>
    <row r="5483" spans="1:8">
      <c r="A5483" s="24" t="str">
        <f t="shared" si="85"/>
        <v>2012_IB_7</v>
      </c>
      <c r="B5483" s="24">
        <v>2012</v>
      </c>
      <c r="C5483" s="24" t="s">
        <v>191</v>
      </c>
      <c r="D5483" s="24" t="str">
        <f>VLOOKUP(C5483,'FHF LUT'!$A$5:$H$81,2,FALSE)</f>
        <v>Unknown Beetle</v>
      </c>
      <c r="E5483" s="24">
        <v>7</v>
      </c>
      <c r="F5483" s="24" t="s">
        <v>25</v>
      </c>
      <c r="G5483" s="24">
        <v>0</v>
      </c>
      <c r="H5483" s="24">
        <v>0</v>
      </c>
    </row>
    <row r="5484" spans="1:8">
      <c r="A5484" s="24" t="str">
        <f t="shared" si="85"/>
        <v>2012_IB_8</v>
      </c>
      <c r="B5484" s="24">
        <v>2012</v>
      </c>
      <c r="C5484" s="24" t="s">
        <v>191</v>
      </c>
      <c r="D5484" s="24" t="str">
        <f>VLOOKUP(C5484,'FHF LUT'!$A$5:$H$81,2,FALSE)</f>
        <v>Unknown Beetle</v>
      </c>
      <c r="E5484" s="24">
        <v>8</v>
      </c>
      <c r="F5484" s="24" t="s">
        <v>29</v>
      </c>
      <c r="G5484" s="24">
        <v>0</v>
      </c>
      <c r="H5484" s="24">
        <v>0</v>
      </c>
    </row>
    <row r="5485" spans="1:8">
      <c r="A5485" s="24" t="str">
        <f t="shared" si="85"/>
        <v>2012_IB_9</v>
      </c>
      <c r="B5485" s="24">
        <v>2012</v>
      </c>
      <c r="C5485" s="24" t="s">
        <v>191</v>
      </c>
      <c r="D5485" s="24" t="str">
        <f>VLOOKUP(C5485,'FHF LUT'!$A$5:$H$81,2,FALSE)</f>
        <v>Unknown Beetle</v>
      </c>
      <c r="E5485" s="24">
        <v>9</v>
      </c>
      <c r="F5485" s="24" t="s">
        <v>7</v>
      </c>
      <c r="G5485" s="24">
        <v>0</v>
      </c>
      <c r="H5485" s="24">
        <v>0</v>
      </c>
    </row>
    <row r="5486" spans="1:8">
      <c r="A5486" s="24" t="str">
        <f t="shared" si="85"/>
        <v>2012_IB_10</v>
      </c>
      <c r="B5486" s="24">
        <v>2012</v>
      </c>
      <c r="C5486" s="24" t="s">
        <v>191</v>
      </c>
      <c r="D5486" s="24" t="str">
        <f>VLOOKUP(C5486,'FHF LUT'!$A$5:$H$81,2,FALSE)</f>
        <v>Unknown Beetle</v>
      </c>
      <c r="E5486" s="24">
        <v>10</v>
      </c>
      <c r="F5486" s="24" t="s">
        <v>18</v>
      </c>
      <c r="G5486" s="24">
        <v>18358</v>
      </c>
      <c r="H5486" s="24">
        <v>17916</v>
      </c>
    </row>
    <row r="5487" spans="1:8">
      <c r="A5487" s="24" t="str">
        <f t="shared" si="85"/>
        <v>2012_IB_11</v>
      </c>
      <c r="B5487" s="24">
        <v>2012</v>
      </c>
      <c r="C5487" s="24" t="s">
        <v>191</v>
      </c>
      <c r="D5487" s="24" t="str">
        <f>VLOOKUP(C5487,'FHF LUT'!$A$5:$H$81,2,FALSE)</f>
        <v>Unknown Beetle</v>
      </c>
      <c r="E5487" s="24">
        <v>11</v>
      </c>
      <c r="F5487" s="24" t="s">
        <v>4</v>
      </c>
      <c r="G5487" s="24">
        <v>0</v>
      </c>
      <c r="H5487" s="24">
        <v>0</v>
      </c>
    </row>
    <row r="5488" spans="1:8">
      <c r="A5488" s="24" t="str">
        <f t="shared" si="85"/>
        <v>2012_IB_12</v>
      </c>
      <c r="B5488" s="24">
        <v>2012</v>
      </c>
      <c r="C5488" s="24" t="s">
        <v>191</v>
      </c>
      <c r="D5488" s="24" t="str">
        <f>VLOOKUP(C5488,'FHF LUT'!$A$5:$H$81,2,FALSE)</f>
        <v>Unknown Beetle</v>
      </c>
      <c r="E5488" s="24">
        <v>12</v>
      </c>
      <c r="F5488" s="24" t="s">
        <v>11</v>
      </c>
      <c r="G5488" s="24">
        <v>0</v>
      </c>
      <c r="H5488" s="24">
        <v>0</v>
      </c>
    </row>
    <row r="5489" spans="1:8">
      <c r="A5489" s="24" t="str">
        <f t="shared" si="85"/>
        <v>2012_IB_13</v>
      </c>
      <c r="B5489" s="24">
        <v>2012</v>
      </c>
      <c r="C5489" s="24" t="s">
        <v>191</v>
      </c>
      <c r="D5489" s="24" t="str">
        <f>VLOOKUP(C5489,'FHF LUT'!$A$5:$H$81,2,FALSE)</f>
        <v>Unknown Beetle</v>
      </c>
      <c r="E5489" s="24">
        <v>13</v>
      </c>
      <c r="F5489" s="24" t="s">
        <v>24</v>
      </c>
      <c r="G5489" s="24">
        <v>0</v>
      </c>
      <c r="H5489" s="24">
        <v>0</v>
      </c>
    </row>
    <row r="5490" spans="1:8">
      <c r="A5490" s="24" t="str">
        <f t="shared" si="85"/>
        <v>2012_IB_14</v>
      </c>
      <c r="B5490" s="24">
        <v>2012</v>
      </c>
      <c r="C5490" s="24" t="s">
        <v>191</v>
      </c>
      <c r="D5490" s="24" t="str">
        <f>VLOOKUP(C5490,'FHF LUT'!$A$5:$H$81,2,FALSE)</f>
        <v>Unknown Beetle</v>
      </c>
      <c r="E5490" s="24">
        <v>14</v>
      </c>
      <c r="F5490" s="24" t="s">
        <v>30</v>
      </c>
      <c r="G5490" s="24">
        <v>293</v>
      </c>
      <c r="H5490" s="24">
        <v>293</v>
      </c>
    </row>
    <row r="5491" spans="1:8">
      <c r="A5491" s="24" t="str">
        <f t="shared" si="85"/>
        <v>2012_IB_15</v>
      </c>
      <c r="B5491" s="24">
        <v>2012</v>
      </c>
      <c r="C5491" s="24" t="s">
        <v>191</v>
      </c>
      <c r="D5491" s="24" t="str">
        <f>VLOOKUP(C5491,'FHF LUT'!$A$5:$H$81,2,FALSE)</f>
        <v>Unknown Beetle</v>
      </c>
      <c r="E5491" s="24">
        <v>15</v>
      </c>
      <c r="F5491" s="24" t="s">
        <v>33</v>
      </c>
      <c r="G5491" s="24">
        <v>0</v>
      </c>
      <c r="H5491" s="24">
        <v>0</v>
      </c>
    </row>
    <row r="5492" spans="1:8">
      <c r="A5492" s="24" t="str">
        <f t="shared" si="85"/>
        <v>2012_IB_16</v>
      </c>
      <c r="B5492" s="24">
        <v>2012</v>
      </c>
      <c r="C5492" s="24" t="s">
        <v>191</v>
      </c>
      <c r="D5492" s="24" t="str">
        <f>VLOOKUP(C5492,'FHF LUT'!$A$5:$H$81,2,FALSE)</f>
        <v>Unknown Beetle</v>
      </c>
      <c r="E5492" s="24">
        <v>16</v>
      </c>
      <c r="F5492" s="24" t="s">
        <v>12</v>
      </c>
      <c r="G5492" s="24">
        <v>0</v>
      </c>
      <c r="H5492" s="24">
        <v>0</v>
      </c>
    </row>
    <row r="5493" spans="1:8">
      <c r="A5493" s="24" t="str">
        <f t="shared" si="85"/>
        <v>2012_IB_17</v>
      </c>
      <c r="B5493" s="24">
        <v>2012</v>
      </c>
      <c r="C5493" s="24" t="s">
        <v>191</v>
      </c>
      <c r="D5493" s="24" t="str">
        <f>VLOOKUP(C5493,'FHF LUT'!$A$5:$H$81,2,FALSE)</f>
        <v>Unknown Beetle</v>
      </c>
      <c r="E5493" s="24">
        <v>17</v>
      </c>
      <c r="F5493" s="24" t="s">
        <v>32</v>
      </c>
      <c r="G5493" s="24">
        <v>0</v>
      </c>
      <c r="H5493" s="24">
        <v>0</v>
      </c>
    </row>
    <row r="5494" spans="1:8">
      <c r="A5494" s="24" t="str">
        <f t="shared" si="85"/>
        <v>2012_IB_18</v>
      </c>
      <c r="B5494" s="24">
        <v>2012</v>
      </c>
      <c r="C5494" s="24" t="s">
        <v>191</v>
      </c>
      <c r="D5494" s="24" t="str">
        <f>VLOOKUP(C5494,'FHF LUT'!$A$5:$H$81,2,FALSE)</f>
        <v>Unknown Beetle</v>
      </c>
      <c r="E5494" s="24">
        <v>18</v>
      </c>
      <c r="F5494" s="24" t="s">
        <v>15</v>
      </c>
      <c r="G5494" s="24">
        <v>0</v>
      </c>
      <c r="H5494" s="24">
        <v>0</v>
      </c>
    </row>
    <row r="5495" spans="1:8">
      <c r="A5495" s="24" t="str">
        <f t="shared" si="85"/>
        <v>2012_IB_20</v>
      </c>
      <c r="B5495" s="24">
        <v>2012</v>
      </c>
      <c r="C5495" s="24" t="s">
        <v>191</v>
      </c>
      <c r="D5495" s="24" t="str">
        <f>VLOOKUP(C5495,'FHF LUT'!$A$5:$H$81,2,FALSE)</f>
        <v>Unknown Beetle</v>
      </c>
      <c r="E5495" s="24">
        <v>20</v>
      </c>
      <c r="F5495" s="24" t="s">
        <v>6</v>
      </c>
      <c r="G5495" s="24">
        <v>296</v>
      </c>
      <c r="H5495" s="24">
        <v>219</v>
      </c>
    </row>
    <row r="5496" spans="1:8">
      <c r="A5496" s="24" t="str">
        <f t="shared" si="85"/>
        <v>2012_IB_22</v>
      </c>
      <c r="B5496" s="24">
        <v>2012</v>
      </c>
      <c r="C5496" s="24" t="s">
        <v>191</v>
      </c>
      <c r="D5496" s="24" t="str">
        <f>VLOOKUP(C5496,'FHF LUT'!$A$5:$H$81,2,FALSE)</f>
        <v>Unknown Beetle</v>
      </c>
      <c r="E5496" s="24">
        <v>22</v>
      </c>
      <c r="F5496" s="24" t="s">
        <v>19</v>
      </c>
      <c r="G5496" s="24">
        <v>0</v>
      </c>
      <c r="H5496" s="24">
        <v>0</v>
      </c>
    </row>
    <row r="5497" spans="1:8">
      <c r="A5497" s="24" t="str">
        <f t="shared" si="85"/>
        <v>2012_IB_23</v>
      </c>
      <c r="B5497" s="24">
        <v>2012</v>
      </c>
      <c r="C5497" s="24" t="s">
        <v>191</v>
      </c>
      <c r="D5497" s="24" t="str">
        <f>VLOOKUP(C5497,'FHF LUT'!$A$5:$H$81,2,FALSE)</f>
        <v>Unknown Beetle</v>
      </c>
      <c r="E5497" s="24">
        <v>23</v>
      </c>
      <c r="F5497" s="24" t="s">
        <v>27</v>
      </c>
      <c r="G5497" s="24">
        <v>532</v>
      </c>
      <c r="H5497" s="24">
        <v>532</v>
      </c>
    </row>
    <row r="5498" spans="1:8">
      <c r="A5498" s="24" t="str">
        <f t="shared" si="85"/>
        <v>2012_IB_24</v>
      </c>
      <c r="B5498" s="24">
        <v>2012</v>
      </c>
      <c r="C5498" s="24" t="s">
        <v>191</v>
      </c>
      <c r="D5498" s="24" t="str">
        <f>VLOOKUP(C5498,'FHF LUT'!$A$5:$H$81,2,FALSE)</f>
        <v>Unknown Beetle</v>
      </c>
      <c r="E5498" s="24">
        <v>24</v>
      </c>
      <c r="F5498" s="24" t="s">
        <v>17</v>
      </c>
      <c r="G5498" s="24">
        <v>132</v>
      </c>
      <c r="H5498" s="24">
        <v>132</v>
      </c>
    </row>
    <row r="5499" spans="1:8">
      <c r="A5499" s="24" t="str">
        <f t="shared" si="85"/>
        <v>2012_IB_25</v>
      </c>
      <c r="B5499" s="24">
        <v>2012</v>
      </c>
      <c r="C5499" s="24" t="s">
        <v>191</v>
      </c>
      <c r="D5499" s="24" t="str">
        <f>VLOOKUP(C5499,'FHF LUT'!$A$5:$H$81,2,FALSE)</f>
        <v>Unknown Beetle</v>
      </c>
      <c r="E5499" s="24">
        <v>25</v>
      </c>
      <c r="F5499" s="24" t="s">
        <v>23</v>
      </c>
      <c r="G5499" s="24">
        <v>0</v>
      </c>
      <c r="H5499" s="24">
        <v>0</v>
      </c>
    </row>
    <row r="5500" spans="1:8">
      <c r="A5500" s="24" t="str">
        <f t="shared" si="85"/>
        <v>2012_IB_26</v>
      </c>
      <c r="B5500" s="24">
        <v>2012</v>
      </c>
      <c r="C5500" s="24" t="s">
        <v>191</v>
      </c>
      <c r="D5500" s="24" t="str">
        <f>VLOOKUP(C5500,'FHF LUT'!$A$5:$H$81,2,FALSE)</f>
        <v>Unknown Beetle</v>
      </c>
      <c r="E5500" s="24">
        <v>26</v>
      </c>
      <c r="F5500" s="24" t="s">
        <v>14</v>
      </c>
      <c r="G5500" s="24">
        <v>0</v>
      </c>
      <c r="H5500" s="24">
        <v>0</v>
      </c>
    </row>
    <row r="5501" spans="1:8">
      <c r="A5501" s="24" t="str">
        <f t="shared" si="85"/>
        <v>2012_IB_27</v>
      </c>
      <c r="B5501" s="24">
        <v>2012</v>
      </c>
      <c r="C5501" s="24" t="s">
        <v>191</v>
      </c>
      <c r="D5501" s="24" t="str">
        <f>VLOOKUP(C5501,'FHF LUT'!$A$5:$H$81,2,FALSE)</f>
        <v>Unknown Beetle</v>
      </c>
      <c r="E5501" s="24">
        <v>27</v>
      </c>
      <c r="F5501" s="24" t="s">
        <v>21</v>
      </c>
      <c r="G5501" s="24">
        <v>0</v>
      </c>
      <c r="H5501" s="24">
        <v>0</v>
      </c>
    </row>
    <row r="5502" spans="1:8">
      <c r="A5502" s="24" t="str">
        <f t="shared" si="85"/>
        <v>2012_IB_29</v>
      </c>
      <c r="B5502" s="24">
        <v>2012</v>
      </c>
      <c r="C5502" s="24" t="s">
        <v>191</v>
      </c>
      <c r="D5502" s="24" t="str">
        <f>VLOOKUP(C5502,'FHF LUT'!$A$5:$H$81,2,FALSE)</f>
        <v>Unknown Beetle</v>
      </c>
      <c r="E5502" s="24">
        <v>29</v>
      </c>
      <c r="F5502" s="24" t="s">
        <v>9</v>
      </c>
      <c r="G5502" s="24">
        <v>11</v>
      </c>
      <c r="H5502" s="24">
        <v>11</v>
      </c>
    </row>
    <row r="5503" spans="1:8">
      <c r="A5503" s="24" t="str">
        <f t="shared" si="85"/>
        <v>2012_IB_30</v>
      </c>
      <c r="B5503" s="24">
        <v>2012</v>
      </c>
      <c r="C5503" s="24" t="s">
        <v>191</v>
      </c>
      <c r="D5503" s="24" t="str">
        <f>VLOOKUP(C5503,'FHF LUT'!$A$5:$H$81,2,FALSE)</f>
        <v>Unknown Beetle</v>
      </c>
      <c r="E5503" s="24">
        <v>30</v>
      </c>
      <c r="F5503" s="24" t="s">
        <v>35</v>
      </c>
      <c r="G5503" s="24">
        <v>0</v>
      </c>
      <c r="H5503" s="24">
        <v>0</v>
      </c>
    </row>
    <row r="5504" spans="1:8">
      <c r="A5504" s="24" t="str">
        <f t="shared" si="85"/>
        <v>2012_IB_31</v>
      </c>
      <c r="B5504" s="24">
        <v>2012</v>
      </c>
      <c r="C5504" s="24" t="s">
        <v>191</v>
      </c>
      <c r="D5504" s="24" t="str">
        <f>VLOOKUP(C5504,'FHF LUT'!$A$5:$H$81,2,FALSE)</f>
        <v>Unknown Beetle</v>
      </c>
      <c r="E5504" s="24">
        <v>31</v>
      </c>
      <c r="F5504" s="24" t="s">
        <v>34</v>
      </c>
      <c r="G5504" s="24">
        <v>0</v>
      </c>
      <c r="H5504" s="24">
        <v>0</v>
      </c>
    </row>
    <row r="5505" spans="1:8">
      <c r="A5505" s="24" t="str">
        <f t="shared" si="85"/>
        <v>2012_IB_38</v>
      </c>
      <c r="B5505" s="24">
        <v>2012</v>
      </c>
      <c r="C5505" s="24" t="s">
        <v>191</v>
      </c>
      <c r="D5505" s="24" t="str">
        <f>VLOOKUP(C5505,'FHF LUT'!$A$5:$H$81,2,FALSE)</f>
        <v>Unknown Beetle</v>
      </c>
      <c r="E5505" s="24">
        <v>38</v>
      </c>
      <c r="F5505" s="24" t="s">
        <v>8</v>
      </c>
      <c r="G5505" s="24">
        <v>0</v>
      </c>
      <c r="H5505" s="24">
        <v>0</v>
      </c>
    </row>
    <row r="5506" spans="1:8">
      <c r="A5506" s="24" t="str">
        <f t="shared" si="85"/>
        <v>2012_IB_39</v>
      </c>
      <c r="B5506" s="24">
        <v>2012</v>
      </c>
      <c r="C5506" s="24" t="s">
        <v>191</v>
      </c>
      <c r="D5506" s="24" t="str">
        <f>VLOOKUP(C5506,'FHF LUT'!$A$5:$H$81,2,FALSE)</f>
        <v>Unknown Beetle</v>
      </c>
      <c r="E5506" s="24">
        <v>39</v>
      </c>
      <c r="F5506" s="24" t="s">
        <v>36</v>
      </c>
      <c r="G5506" s="24">
        <v>0</v>
      </c>
      <c r="H5506" s="24">
        <v>0</v>
      </c>
    </row>
    <row r="5507" spans="1:8">
      <c r="A5507" s="24" t="str">
        <f t="shared" ref="A5507:A5570" si="86">CONCATENATE(B5507,"_",C5507,"_",E5507)</f>
        <v>2012_IB_40</v>
      </c>
      <c r="B5507" s="24">
        <v>2012</v>
      </c>
      <c r="C5507" s="24" t="s">
        <v>191</v>
      </c>
      <c r="D5507" s="24" t="str">
        <f>VLOOKUP(C5507,'FHF LUT'!$A$5:$H$81,2,FALSE)</f>
        <v>Unknown Beetle</v>
      </c>
      <c r="E5507" s="24">
        <v>40</v>
      </c>
      <c r="F5507" s="24" t="s">
        <v>31</v>
      </c>
      <c r="G5507" s="24">
        <v>0</v>
      </c>
      <c r="H5507" s="24">
        <v>0</v>
      </c>
    </row>
    <row r="5508" spans="1:8">
      <c r="A5508" s="24" t="str">
        <f t="shared" si="86"/>
        <v>2012_IB_41</v>
      </c>
      <c r="B5508" s="24">
        <v>2012</v>
      </c>
      <c r="C5508" s="24" t="s">
        <v>191</v>
      </c>
      <c r="D5508" s="24" t="str">
        <f>VLOOKUP(C5508,'FHF LUT'!$A$5:$H$81,2,FALSE)</f>
        <v>Unknown Beetle</v>
      </c>
      <c r="E5508" s="24">
        <v>41</v>
      </c>
      <c r="F5508" s="24" t="s">
        <v>26</v>
      </c>
      <c r="G5508" s="24">
        <v>0</v>
      </c>
      <c r="H5508" s="24">
        <v>0</v>
      </c>
    </row>
    <row r="5509" spans="1:8">
      <c r="A5509" s="24" t="str">
        <f t="shared" si="86"/>
        <v>2012_IB_43</v>
      </c>
      <c r="B5509" s="24">
        <v>2012</v>
      </c>
      <c r="C5509" s="24" t="s">
        <v>191</v>
      </c>
      <c r="D5509" s="24" t="str">
        <f>VLOOKUP(C5509,'FHF LUT'!$A$5:$H$81,2,FALSE)</f>
        <v>Unknown Beetle</v>
      </c>
      <c r="E5509" s="24">
        <v>43</v>
      </c>
      <c r="F5509" s="24" t="s">
        <v>20</v>
      </c>
      <c r="G5509" s="24">
        <v>0</v>
      </c>
      <c r="H5509" s="24">
        <v>0</v>
      </c>
    </row>
    <row r="5510" spans="1:8">
      <c r="A5510" s="24" t="str">
        <f t="shared" si="86"/>
        <v>2012_IB_44</v>
      </c>
      <c r="B5510" s="24">
        <v>2012</v>
      </c>
      <c r="C5510" s="24" t="s">
        <v>191</v>
      </c>
      <c r="D5510" s="24" t="str">
        <f>VLOOKUP(C5510,'FHF LUT'!$A$5:$H$81,2,FALSE)</f>
        <v>Unknown Beetle</v>
      </c>
      <c r="E5510" s="24">
        <v>44</v>
      </c>
      <c r="F5510" s="24" t="s">
        <v>3</v>
      </c>
      <c r="G5510" s="24">
        <v>0</v>
      </c>
      <c r="H5510" s="24">
        <v>0</v>
      </c>
    </row>
    <row r="5511" spans="1:8">
      <c r="A5511" s="24" t="str">
        <f t="shared" si="86"/>
        <v>2012_IB_45</v>
      </c>
      <c r="B5511" s="24">
        <v>2012</v>
      </c>
      <c r="C5511" s="24" t="s">
        <v>191</v>
      </c>
      <c r="D5511" s="24" t="str">
        <f>VLOOKUP(C5511,'FHF LUT'!$A$5:$H$81,2,FALSE)</f>
        <v>Unknown Beetle</v>
      </c>
      <c r="E5511" s="24">
        <v>45</v>
      </c>
      <c r="F5511" s="24" t="s">
        <v>5</v>
      </c>
      <c r="G5511" s="24">
        <v>8282</v>
      </c>
      <c r="H5511" s="24">
        <v>8140</v>
      </c>
    </row>
    <row r="5512" spans="1:8">
      <c r="A5512" s="24" t="str">
        <f t="shared" si="86"/>
        <v>2012_IB_46</v>
      </c>
      <c r="B5512" s="24">
        <v>2012</v>
      </c>
      <c r="C5512" s="24" t="s">
        <v>191</v>
      </c>
      <c r="D5512" s="24" t="str">
        <f>VLOOKUP(C5512,'FHF LUT'!$A$5:$H$81,2,FALSE)</f>
        <v>Unknown Beetle</v>
      </c>
      <c r="E5512" s="24">
        <v>46</v>
      </c>
      <c r="F5512" s="24" t="s">
        <v>234</v>
      </c>
      <c r="G5512" s="24">
        <v>0</v>
      </c>
      <c r="H5512" s="24">
        <v>0</v>
      </c>
    </row>
    <row r="5513" spans="1:8">
      <c r="A5513" s="24" t="str">
        <f t="shared" si="86"/>
        <v>2012_IB_47</v>
      </c>
      <c r="B5513" s="24">
        <v>2012</v>
      </c>
      <c r="C5513" s="24" t="s">
        <v>191</v>
      </c>
      <c r="D5513" s="24" t="str">
        <f>VLOOKUP(C5513,'FHF LUT'!$A$5:$H$81,2,FALSE)</f>
        <v>Unknown Beetle</v>
      </c>
      <c r="E5513" s="24">
        <v>47</v>
      </c>
      <c r="F5513" s="24" t="s">
        <v>233</v>
      </c>
      <c r="G5513" s="24">
        <v>0</v>
      </c>
      <c r="H5513" s="24">
        <v>0</v>
      </c>
    </row>
    <row r="5514" spans="1:8">
      <c r="A5514" s="24" t="str">
        <f t="shared" si="86"/>
        <v>2012_IB_48</v>
      </c>
      <c r="B5514" s="24">
        <v>2012</v>
      </c>
      <c r="C5514" s="24" t="s">
        <v>191</v>
      </c>
      <c r="D5514" s="24" t="str">
        <f>VLOOKUP(C5514,'FHF LUT'!$A$5:$H$81,2,FALSE)</f>
        <v>Unknown Beetle</v>
      </c>
      <c r="E5514" s="24">
        <v>48</v>
      </c>
      <c r="F5514" s="24" t="s">
        <v>235</v>
      </c>
      <c r="G5514" s="24">
        <v>0</v>
      </c>
      <c r="H5514" s="24">
        <v>0</v>
      </c>
    </row>
    <row r="5515" spans="1:8">
      <c r="A5515" s="24" t="str">
        <f t="shared" si="86"/>
        <v>2012_IBB_1</v>
      </c>
      <c r="B5515" s="24">
        <v>2012</v>
      </c>
      <c r="C5515" s="24" t="s">
        <v>182</v>
      </c>
      <c r="D5515" s="24" t="str">
        <f>VLOOKUP(C5515,'FHF LUT'!$A$5:$H$81,2,FALSE)</f>
        <v>Western Balsam Bark Beetle</v>
      </c>
      <c r="E5515" s="24">
        <v>1</v>
      </c>
      <c r="F5515" s="24" t="s">
        <v>10</v>
      </c>
      <c r="G5515" s="24">
        <v>630</v>
      </c>
      <c r="H5515" s="24">
        <v>331</v>
      </c>
    </row>
    <row r="5516" spans="1:8">
      <c r="A5516" s="24" t="str">
        <f t="shared" si="86"/>
        <v>2012_IBB_2</v>
      </c>
      <c r="B5516" s="24">
        <v>2012</v>
      </c>
      <c r="C5516" s="24" t="s">
        <v>182</v>
      </c>
      <c r="D5516" s="24" t="str">
        <f>VLOOKUP(C5516,'FHF LUT'!$A$5:$H$81,2,FALSE)</f>
        <v>Western Balsam Bark Beetle</v>
      </c>
      <c r="E5516" s="24">
        <v>2</v>
      </c>
      <c r="F5516" s="24" t="s">
        <v>22</v>
      </c>
      <c r="G5516" s="24">
        <v>146</v>
      </c>
      <c r="H5516" s="24">
        <v>133</v>
      </c>
    </row>
    <row r="5517" spans="1:8">
      <c r="A5517" s="24" t="str">
        <f t="shared" si="86"/>
        <v>2012_IBB_3</v>
      </c>
      <c r="B5517" s="24">
        <v>2012</v>
      </c>
      <c r="C5517" s="24" t="s">
        <v>182</v>
      </c>
      <c r="D5517" s="24" t="str">
        <f>VLOOKUP(C5517,'FHF LUT'!$A$5:$H$81,2,FALSE)</f>
        <v>Western Balsam Bark Beetle</v>
      </c>
      <c r="E5517" s="24">
        <v>3</v>
      </c>
      <c r="F5517" s="24" t="s">
        <v>13</v>
      </c>
      <c r="G5517" s="24">
        <v>1546</v>
      </c>
      <c r="H5517" s="24">
        <v>1467</v>
      </c>
    </row>
    <row r="5518" spans="1:8">
      <c r="A5518" s="24" t="str">
        <f t="shared" si="86"/>
        <v>2012_IBB_4</v>
      </c>
      <c r="B5518" s="24">
        <v>2012</v>
      </c>
      <c r="C5518" s="24" t="s">
        <v>182</v>
      </c>
      <c r="D5518" s="24" t="str">
        <f>VLOOKUP(C5518,'FHF LUT'!$A$5:$H$81,2,FALSE)</f>
        <v>Western Balsam Bark Beetle</v>
      </c>
      <c r="E5518" s="24">
        <v>4</v>
      </c>
      <c r="F5518" s="24" t="s">
        <v>28</v>
      </c>
      <c r="G5518" s="24">
        <v>203</v>
      </c>
      <c r="H5518" s="24">
        <v>203</v>
      </c>
    </row>
    <row r="5519" spans="1:8">
      <c r="A5519" s="24" t="str">
        <f t="shared" si="86"/>
        <v>2012_IBB_5</v>
      </c>
      <c r="B5519" s="24">
        <v>2012</v>
      </c>
      <c r="C5519" s="24" t="s">
        <v>182</v>
      </c>
      <c r="D5519" s="24" t="str">
        <f>VLOOKUP(C5519,'FHF LUT'!$A$5:$H$81,2,FALSE)</f>
        <v>Western Balsam Bark Beetle</v>
      </c>
      <c r="E5519" s="24">
        <v>5</v>
      </c>
      <c r="F5519" s="24" t="s">
        <v>16</v>
      </c>
      <c r="G5519" s="24">
        <v>6</v>
      </c>
      <c r="H5519" s="24">
        <v>6</v>
      </c>
    </row>
    <row r="5520" spans="1:8">
      <c r="A5520" s="24" t="str">
        <f t="shared" si="86"/>
        <v>2012_IBB_7</v>
      </c>
      <c r="B5520" s="24">
        <v>2012</v>
      </c>
      <c r="C5520" s="24" t="s">
        <v>182</v>
      </c>
      <c r="D5520" s="24" t="str">
        <f>VLOOKUP(C5520,'FHF LUT'!$A$5:$H$81,2,FALSE)</f>
        <v>Western Balsam Bark Beetle</v>
      </c>
      <c r="E5520" s="24">
        <v>7</v>
      </c>
      <c r="F5520" s="24" t="s">
        <v>25</v>
      </c>
      <c r="G5520" s="24">
        <v>625</v>
      </c>
      <c r="H5520" s="24">
        <v>587</v>
      </c>
    </row>
    <row r="5521" spans="1:8">
      <c r="A5521" s="24" t="str">
        <f t="shared" si="86"/>
        <v>2012_IBB_8</v>
      </c>
      <c r="B5521" s="24">
        <v>2012</v>
      </c>
      <c r="C5521" s="24" t="s">
        <v>182</v>
      </c>
      <c r="D5521" s="24" t="str">
        <f>VLOOKUP(C5521,'FHF LUT'!$A$5:$H$81,2,FALSE)</f>
        <v>Western Balsam Bark Beetle</v>
      </c>
      <c r="E5521" s="24">
        <v>8</v>
      </c>
      <c r="F5521" s="24" t="s">
        <v>29</v>
      </c>
      <c r="G5521" s="24">
        <v>0</v>
      </c>
      <c r="H5521" s="24">
        <v>0</v>
      </c>
    </row>
    <row r="5522" spans="1:8">
      <c r="A5522" s="24" t="str">
        <f t="shared" si="86"/>
        <v>2012_IBB_9</v>
      </c>
      <c r="B5522" s="24">
        <v>2012</v>
      </c>
      <c r="C5522" s="24" t="s">
        <v>182</v>
      </c>
      <c r="D5522" s="24" t="str">
        <f>VLOOKUP(C5522,'FHF LUT'!$A$5:$H$81,2,FALSE)</f>
        <v>Western Balsam Bark Beetle</v>
      </c>
      <c r="E5522" s="24">
        <v>9</v>
      </c>
      <c r="F5522" s="24" t="s">
        <v>7</v>
      </c>
      <c r="G5522" s="24">
        <v>8</v>
      </c>
      <c r="H5522" s="24">
        <v>8</v>
      </c>
    </row>
    <row r="5523" spans="1:8">
      <c r="A5523" s="24" t="str">
        <f t="shared" si="86"/>
        <v>2012_IBB_10</v>
      </c>
      <c r="B5523" s="24">
        <v>2012</v>
      </c>
      <c r="C5523" s="24" t="s">
        <v>182</v>
      </c>
      <c r="D5523" s="24" t="str">
        <f>VLOOKUP(C5523,'FHF LUT'!$A$5:$H$81,2,FALSE)</f>
        <v>Western Balsam Bark Beetle</v>
      </c>
      <c r="E5523" s="24">
        <v>10</v>
      </c>
      <c r="F5523" s="24" t="s">
        <v>18</v>
      </c>
      <c r="G5523" s="24">
        <v>0</v>
      </c>
      <c r="H5523" s="24">
        <v>0</v>
      </c>
    </row>
    <row r="5524" spans="1:8">
      <c r="A5524" s="24" t="str">
        <f t="shared" si="86"/>
        <v>2012_IBB_11</v>
      </c>
      <c r="B5524" s="24">
        <v>2012</v>
      </c>
      <c r="C5524" s="24" t="s">
        <v>182</v>
      </c>
      <c r="D5524" s="24" t="str">
        <f>VLOOKUP(C5524,'FHF LUT'!$A$5:$H$81,2,FALSE)</f>
        <v>Western Balsam Bark Beetle</v>
      </c>
      <c r="E5524" s="24">
        <v>11</v>
      </c>
      <c r="F5524" s="24" t="s">
        <v>4</v>
      </c>
      <c r="G5524" s="24">
        <v>6910</v>
      </c>
      <c r="H5524" s="24">
        <v>5590</v>
      </c>
    </row>
    <row r="5525" spans="1:8">
      <c r="A5525" s="24" t="str">
        <f t="shared" si="86"/>
        <v>2012_IBB_12</v>
      </c>
      <c r="B5525" s="24">
        <v>2012</v>
      </c>
      <c r="C5525" s="24" t="s">
        <v>182</v>
      </c>
      <c r="D5525" s="24" t="str">
        <f>VLOOKUP(C5525,'FHF LUT'!$A$5:$H$81,2,FALSE)</f>
        <v>Western Balsam Bark Beetle</v>
      </c>
      <c r="E5525" s="24">
        <v>12</v>
      </c>
      <c r="F5525" s="24" t="s">
        <v>11</v>
      </c>
      <c r="G5525" s="24">
        <v>27630</v>
      </c>
      <c r="H5525" s="24">
        <v>27506</v>
      </c>
    </row>
    <row r="5526" spans="1:8">
      <c r="A5526" s="24" t="str">
        <f t="shared" si="86"/>
        <v>2012_IBB_13</v>
      </c>
      <c r="B5526" s="24">
        <v>2012</v>
      </c>
      <c r="C5526" s="24" t="s">
        <v>182</v>
      </c>
      <c r="D5526" s="24" t="str">
        <f>VLOOKUP(C5526,'FHF LUT'!$A$5:$H$81,2,FALSE)</f>
        <v>Western Balsam Bark Beetle</v>
      </c>
      <c r="E5526" s="24">
        <v>13</v>
      </c>
      <c r="F5526" s="24" t="s">
        <v>24</v>
      </c>
      <c r="G5526" s="24">
        <v>49</v>
      </c>
      <c r="H5526" s="24">
        <v>49</v>
      </c>
    </row>
    <row r="5527" spans="1:8">
      <c r="A5527" s="24" t="str">
        <f t="shared" si="86"/>
        <v>2012_IBB_14</v>
      </c>
      <c r="B5527" s="24">
        <v>2012</v>
      </c>
      <c r="C5527" s="24" t="s">
        <v>182</v>
      </c>
      <c r="D5527" s="24" t="str">
        <f>VLOOKUP(C5527,'FHF LUT'!$A$5:$H$81,2,FALSE)</f>
        <v>Western Balsam Bark Beetle</v>
      </c>
      <c r="E5527" s="24">
        <v>14</v>
      </c>
      <c r="F5527" s="24" t="s">
        <v>30</v>
      </c>
      <c r="G5527" s="24">
        <v>6835</v>
      </c>
      <c r="H5527" s="24">
        <v>6570</v>
      </c>
    </row>
    <row r="5528" spans="1:8">
      <c r="A5528" s="24" t="str">
        <f t="shared" si="86"/>
        <v>2012_IBB_15</v>
      </c>
      <c r="B5528" s="24">
        <v>2012</v>
      </c>
      <c r="C5528" s="24" t="s">
        <v>182</v>
      </c>
      <c r="D5528" s="24" t="str">
        <f>VLOOKUP(C5528,'FHF LUT'!$A$5:$H$81,2,FALSE)</f>
        <v>Western Balsam Bark Beetle</v>
      </c>
      <c r="E5528" s="24">
        <v>15</v>
      </c>
      <c r="F5528" s="24" t="s">
        <v>33</v>
      </c>
      <c r="G5528" s="24">
        <v>56</v>
      </c>
      <c r="H5528" s="24">
        <v>56</v>
      </c>
    </row>
    <row r="5529" spans="1:8">
      <c r="A5529" s="24" t="str">
        <f t="shared" si="86"/>
        <v>2012_IBB_16</v>
      </c>
      <c r="B5529" s="24">
        <v>2012</v>
      </c>
      <c r="C5529" s="24" t="s">
        <v>182</v>
      </c>
      <c r="D5529" s="24" t="str">
        <f>VLOOKUP(C5529,'FHF LUT'!$A$5:$H$81,2,FALSE)</f>
        <v>Western Balsam Bark Beetle</v>
      </c>
      <c r="E5529" s="24">
        <v>16</v>
      </c>
      <c r="F5529" s="24" t="s">
        <v>12</v>
      </c>
      <c r="G5529" s="24">
        <v>4546</v>
      </c>
      <c r="H5529" s="24">
        <v>4340</v>
      </c>
    </row>
    <row r="5530" spans="1:8">
      <c r="A5530" s="24" t="str">
        <f t="shared" si="86"/>
        <v>2012_IBB_17</v>
      </c>
      <c r="B5530" s="24">
        <v>2012</v>
      </c>
      <c r="C5530" s="24" t="s">
        <v>182</v>
      </c>
      <c r="D5530" s="24" t="str">
        <f>VLOOKUP(C5530,'FHF LUT'!$A$5:$H$81,2,FALSE)</f>
        <v>Western Balsam Bark Beetle</v>
      </c>
      <c r="E5530" s="24">
        <v>17</v>
      </c>
      <c r="F5530" s="24" t="s">
        <v>32</v>
      </c>
      <c r="G5530" s="24">
        <v>24560</v>
      </c>
      <c r="H5530" s="24">
        <v>24104</v>
      </c>
    </row>
    <row r="5531" spans="1:8">
      <c r="A5531" s="24" t="str">
        <f t="shared" si="86"/>
        <v>2012_IBB_18</v>
      </c>
      <c r="B5531" s="24">
        <v>2012</v>
      </c>
      <c r="C5531" s="24" t="s">
        <v>182</v>
      </c>
      <c r="D5531" s="24" t="str">
        <f>VLOOKUP(C5531,'FHF LUT'!$A$5:$H$81,2,FALSE)</f>
        <v>Western Balsam Bark Beetle</v>
      </c>
      <c r="E5531" s="24">
        <v>18</v>
      </c>
      <c r="F5531" s="24" t="s">
        <v>15</v>
      </c>
      <c r="G5531" s="24">
        <v>2806</v>
      </c>
      <c r="H5531" s="24">
        <v>2645</v>
      </c>
    </row>
    <row r="5532" spans="1:8">
      <c r="A5532" s="24" t="str">
        <f t="shared" si="86"/>
        <v>2012_IBB_20</v>
      </c>
      <c r="B5532" s="24">
        <v>2012</v>
      </c>
      <c r="C5532" s="24" t="s">
        <v>182</v>
      </c>
      <c r="D5532" s="24" t="str">
        <f>VLOOKUP(C5532,'FHF LUT'!$A$5:$H$81,2,FALSE)</f>
        <v>Western Balsam Bark Beetle</v>
      </c>
      <c r="E5532" s="24">
        <v>20</v>
      </c>
      <c r="F5532" s="24" t="s">
        <v>6</v>
      </c>
      <c r="G5532" s="24">
        <v>12033</v>
      </c>
      <c r="H5532" s="24">
        <v>11144</v>
      </c>
    </row>
    <row r="5533" spans="1:8">
      <c r="A5533" s="24" t="str">
        <f t="shared" si="86"/>
        <v>2012_IBB_22</v>
      </c>
      <c r="B5533" s="24">
        <v>2012</v>
      </c>
      <c r="C5533" s="24" t="s">
        <v>182</v>
      </c>
      <c r="D5533" s="24" t="str">
        <f>VLOOKUP(C5533,'FHF LUT'!$A$5:$H$81,2,FALSE)</f>
        <v>Western Balsam Bark Beetle</v>
      </c>
      <c r="E5533" s="24">
        <v>22</v>
      </c>
      <c r="F5533" s="24" t="s">
        <v>19</v>
      </c>
      <c r="G5533" s="24">
        <v>1721</v>
      </c>
      <c r="H5533" s="24">
        <v>1425</v>
      </c>
    </row>
    <row r="5534" spans="1:8">
      <c r="A5534" s="24" t="str">
        <f t="shared" si="86"/>
        <v>2012_IBB_23</v>
      </c>
      <c r="B5534" s="24">
        <v>2012</v>
      </c>
      <c r="C5534" s="24" t="s">
        <v>182</v>
      </c>
      <c r="D5534" s="24" t="str">
        <f>VLOOKUP(C5534,'FHF LUT'!$A$5:$H$81,2,FALSE)</f>
        <v>Western Balsam Bark Beetle</v>
      </c>
      <c r="E5534" s="24">
        <v>23</v>
      </c>
      <c r="F5534" s="24" t="s">
        <v>27</v>
      </c>
      <c r="G5534" s="24">
        <v>612</v>
      </c>
      <c r="H5534" s="24">
        <v>367</v>
      </c>
    </row>
    <row r="5535" spans="1:8">
      <c r="A5535" s="24" t="str">
        <f t="shared" si="86"/>
        <v>2012_IBB_24</v>
      </c>
      <c r="B5535" s="24">
        <v>2012</v>
      </c>
      <c r="C5535" s="24" t="s">
        <v>182</v>
      </c>
      <c r="D5535" s="24" t="str">
        <f>VLOOKUP(C5535,'FHF LUT'!$A$5:$H$81,2,FALSE)</f>
        <v>Western Balsam Bark Beetle</v>
      </c>
      <c r="E5535" s="24">
        <v>24</v>
      </c>
      <c r="F5535" s="24" t="s">
        <v>17</v>
      </c>
      <c r="G5535" s="24">
        <v>32910</v>
      </c>
      <c r="H5535" s="24">
        <v>30569</v>
      </c>
    </row>
    <row r="5536" spans="1:8">
      <c r="A5536" s="24" t="str">
        <f t="shared" si="86"/>
        <v>2012_IBB_25</v>
      </c>
      <c r="B5536" s="24">
        <v>2012</v>
      </c>
      <c r="C5536" s="24" t="s">
        <v>182</v>
      </c>
      <c r="D5536" s="24" t="str">
        <f>VLOOKUP(C5536,'FHF LUT'!$A$5:$H$81,2,FALSE)</f>
        <v>Western Balsam Bark Beetle</v>
      </c>
      <c r="E5536" s="24">
        <v>25</v>
      </c>
      <c r="F5536" s="24" t="s">
        <v>23</v>
      </c>
      <c r="G5536" s="24">
        <v>0</v>
      </c>
      <c r="H5536" s="24">
        <v>0</v>
      </c>
    </row>
    <row r="5537" spans="1:8">
      <c r="A5537" s="24" t="str">
        <f t="shared" si="86"/>
        <v>2012_IBB_26</v>
      </c>
      <c r="B5537" s="24">
        <v>2012</v>
      </c>
      <c r="C5537" s="24" t="s">
        <v>182</v>
      </c>
      <c r="D5537" s="24" t="str">
        <f>VLOOKUP(C5537,'FHF LUT'!$A$5:$H$81,2,FALSE)</f>
        <v>Western Balsam Bark Beetle</v>
      </c>
      <c r="E5537" s="24">
        <v>26</v>
      </c>
      <c r="F5537" s="24" t="s">
        <v>14</v>
      </c>
      <c r="G5537" s="24">
        <v>29266</v>
      </c>
      <c r="H5537" s="24">
        <v>26726</v>
      </c>
    </row>
    <row r="5538" spans="1:8">
      <c r="A5538" s="24" t="str">
        <f t="shared" si="86"/>
        <v>2012_IBB_27</v>
      </c>
      <c r="B5538" s="24">
        <v>2012</v>
      </c>
      <c r="C5538" s="24" t="s">
        <v>182</v>
      </c>
      <c r="D5538" s="24" t="str">
        <f>VLOOKUP(C5538,'FHF LUT'!$A$5:$H$81,2,FALSE)</f>
        <v>Western Balsam Bark Beetle</v>
      </c>
      <c r="E5538" s="24">
        <v>27</v>
      </c>
      <c r="F5538" s="24" t="s">
        <v>21</v>
      </c>
      <c r="G5538" s="24">
        <v>5</v>
      </c>
      <c r="H5538" s="24">
        <v>5</v>
      </c>
    </row>
    <row r="5539" spans="1:8">
      <c r="A5539" s="24" t="str">
        <f t="shared" si="86"/>
        <v>2012_IBB_29</v>
      </c>
      <c r="B5539" s="24">
        <v>2012</v>
      </c>
      <c r="C5539" s="24" t="s">
        <v>182</v>
      </c>
      <c r="D5539" s="24" t="str">
        <f>VLOOKUP(C5539,'FHF LUT'!$A$5:$H$81,2,FALSE)</f>
        <v>Western Balsam Bark Beetle</v>
      </c>
      <c r="E5539" s="24">
        <v>29</v>
      </c>
      <c r="F5539" s="24" t="s">
        <v>9</v>
      </c>
      <c r="G5539" s="24">
        <v>9870</v>
      </c>
      <c r="H5539" s="24">
        <v>8918</v>
      </c>
    </row>
    <row r="5540" spans="1:8">
      <c r="A5540" s="24" t="str">
        <f t="shared" si="86"/>
        <v>2012_IBB_30</v>
      </c>
      <c r="B5540" s="24">
        <v>2012</v>
      </c>
      <c r="C5540" s="24" t="s">
        <v>182</v>
      </c>
      <c r="D5540" s="24" t="str">
        <f>VLOOKUP(C5540,'FHF LUT'!$A$5:$H$81,2,FALSE)</f>
        <v>Western Balsam Bark Beetle</v>
      </c>
      <c r="E5540" s="24">
        <v>30</v>
      </c>
      <c r="F5540" s="24" t="s">
        <v>35</v>
      </c>
      <c r="G5540" s="24">
        <v>237</v>
      </c>
      <c r="H5540" s="24">
        <v>237</v>
      </c>
    </row>
    <row r="5541" spans="1:8">
      <c r="A5541" s="24" t="str">
        <f t="shared" si="86"/>
        <v>2012_IBB_31</v>
      </c>
      <c r="B5541" s="24">
        <v>2012</v>
      </c>
      <c r="C5541" s="24" t="s">
        <v>182</v>
      </c>
      <c r="D5541" s="24" t="str">
        <f>VLOOKUP(C5541,'FHF LUT'!$A$5:$H$81,2,FALSE)</f>
        <v>Western Balsam Bark Beetle</v>
      </c>
      <c r="E5541" s="24">
        <v>31</v>
      </c>
      <c r="F5541" s="24" t="s">
        <v>34</v>
      </c>
      <c r="G5541" s="24">
        <v>0</v>
      </c>
      <c r="H5541" s="24">
        <v>0</v>
      </c>
    </row>
    <row r="5542" spans="1:8">
      <c r="A5542" s="24" t="str">
        <f t="shared" si="86"/>
        <v>2012_IBB_38</v>
      </c>
      <c r="B5542" s="24">
        <v>2012</v>
      </c>
      <c r="C5542" s="24" t="s">
        <v>182</v>
      </c>
      <c r="D5542" s="24" t="str">
        <f>VLOOKUP(C5542,'FHF LUT'!$A$5:$H$81,2,FALSE)</f>
        <v>Western Balsam Bark Beetle</v>
      </c>
      <c r="E5542" s="24">
        <v>38</v>
      </c>
      <c r="F5542" s="24" t="s">
        <v>8</v>
      </c>
      <c r="G5542" s="24">
        <v>0</v>
      </c>
      <c r="H5542" s="24">
        <v>0</v>
      </c>
    </row>
    <row r="5543" spans="1:8">
      <c r="A5543" s="24" t="str">
        <f t="shared" si="86"/>
        <v>2012_IBB_39</v>
      </c>
      <c r="B5543" s="24">
        <v>2012</v>
      </c>
      <c r="C5543" s="24" t="s">
        <v>182</v>
      </c>
      <c r="D5543" s="24" t="str">
        <f>VLOOKUP(C5543,'FHF LUT'!$A$5:$H$81,2,FALSE)</f>
        <v>Western Balsam Bark Beetle</v>
      </c>
      <c r="E5543" s="24">
        <v>39</v>
      </c>
      <c r="F5543" s="24" t="s">
        <v>36</v>
      </c>
      <c r="G5543" s="24">
        <v>0</v>
      </c>
      <c r="H5543" s="24">
        <v>0</v>
      </c>
    </row>
    <row r="5544" spans="1:8">
      <c r="A5544" s="24" t="str">
        <f t="shared" si="86"/>
        <v>2012_IBB_40</v>
      </c>
      <c r="B5544" s="24">
        <v>2012</v>
      </c>
      <c r="C5544" s="24" t="s">
        <v>182</v>
      </c>
      <c r="D5544" s="24" t="str">
        <f>VLOOKUP(C5544,'FHF LUT'!$A$5:$H$81,2,FALSE)</f>
        <v>Western Balsam Bark Beetle</v>
      </c>
      <c r="E5544" s="24">
        <v>40</v>
      </c>
      <c r="F5544" s="24" t="s">
        <v>31</v>
      </c>
      <c r="G5544" s="24">
        <v>0</v>
      </c>
      <c r="H5544" s="24">
        <v>0</v>
      </c>
    </row>
    <row r="5545" spans="1:8">
      <c r="A5545" s="24" t="str">
        <f t="shared" si="86"/>
        <v>2012_IBB_41</v>
      </c>
      <c r="B5545" s="24">
        <v>2012</v>
      </c>
      <c r="C5545" s="24" t="s">
        <v>182</v>
      </c>
      <c r="D5545" s="24" t="str">
        <f>VLOOKUP(C5545,'FHF LUT'!$A$5:$H$81,2,FALSE)</f>
        <v>Western Balsam Bark Beetle</v>
      </c>
      <c r="E5545" s="24">
        <v>41</v>
      </c>
      <c r="F5545" s="24" t="s">
        <v>26</v>
      </c>
      <c r="G5545" s="24">
        <v>308</v>
      </c>
      <c r="H5545" s="24">
        <v>308</v>
      </c>
    </row>
    <row r="5546" spans="1:8">
      <c r="A5546" s="24" t="str">
        <f t="shared" si="86"/>
        <v>2012_IBB_43</v>
      </c>
      <c r="B5546" s="24">
        <v>2012</v>
      </c>
      <c r="C5546" s="24" t="s">
        <v>182</v>
      </c>
      <c r="D5546" s="24" t="str">
        <f>VLOOKUP(C5546,'FHF LUT'!$A$5:$H$81,2,FALSE)</f>
        <v>Western Balsam Bark Beetle</v>
      </c>
      <c r="E5546" s="24">
        <v>43</v>
      </c>
      <c r="F5546" s="24" t="s">
        <v>20</v>
      </c>
      <c r="G5546" s="24">
        <v>1292</v>
      </c>
      <c r="H5546" s="24">
        <v>1292</v>
      </c>
    </row>
    <row r="5547" spans="1:8">
      <c r="A5547" s="24" t="str">
        <f t="shared" si="86"/>
        <v>2012_IBB_44</v>
      </c>
      <c r="B5547" s="24">
        <v>2012</v>
      </c>
      <c r="C5547" s="24" t="s">
        <v>182</v>
      </c>
      <c r="D5547" s="24" t="str">
        <f>VLOOKUP(C5547,'FHF LUT'!$A$5:$H$81,2,FALSE)</f>
        <v>Western Balsam Bark Beetle</v>
      </c>
      <c r="E5547" s="24">
        <v>44</v>
      </c>
      <c r="F5547" s="24" t="s">
        <v>3</v>
      </c>
      <c r="G5547" s="24">
        <v>0</v>
      </c>
      <c r="H5547" s="24">
        <v>0</v>
      </c>
    </row>
    <row r="5548" spans="1:8">
      <c r="A5548" s="24" t="str">
        <f t="shared" si="86"/>
        <v>2012_IBB_45</v>
      </c>
      <c r="B5548" s="24">
        <v>2012</v>
      </c>
      <c r="C5548" s="24" t="s">
        <v>182</v>
      </c>
      <c r="D5548" s="24" t="str">
        <f>VLOOKUP(C5548,'FHF LUT'!$A$5:$H$81,2,FALSE)</f>
        <v>Western Balsam Bark Beetle</v>
      </c>
      <c r="E5548" s="24">
        <v>45</v>
      </c>
      <c r="F5548" s="24" t="s">
        <v>5</v>
      </c>
      <c r="G5548" s="24">
        <v>11277</v>
      </c>
      <c r="H5548" s="24">
        <v>9634</v>
      </c>
    </row>
    <row r="5549" spans="1:8">
      <c r="A5549" s="24" t="str">
        <f t="shared" si="86"/>
        <v>2012_IBB_46</v>
      </c>
      <c r="B5549" s="24">
        <v>2012</v>
      </c>
      <c r="C5549" s="24" t="s">
        <v>182</v>
      </c>
      <c r="D5549" s="24" t="str">
        <f>VLOOKUP(C5549,'FHF LUT'!$A$5:$H$81,2,FALSE)</f>
        <v>Western Balsam Bark Beetle</v>
      </c>
      <c r="E5549" s="24">
        <v>46</v>
      </c>
      <c r="F5549" s="24" t="s">
        <v>234</v>
      </c>
      <c r="G5549" s="24">
        <v>0</v>
      </c>
      <c r="H5549" s="24">
        <v>0</v>
      </c>
    </row>
    <row r="5550" spans="1:8">
      <c r="A5550" s="24" t="str">
        <f t="shared" si="86"/>
        <v>2012_IBB_47</v>
      </c>
      <c r="B5550" s="24">
        <v>2012</v>
      </c>
      <c r="C5550" s="24" t="s">
        <v>182</v>
      </c>
      <c r="D5550" s="24" t="str">
        <f>VLOOKUP(C5550,'FHF LUT'!$A$5:$H$81,2,FALSE)</f>
        <v>Western Balsam Bark Beetle</v>
      </c>
      <c r="E5550" s="24">
        <v>47</v>
      </c>
      <c r="F5550" s="24" t="s">
        <v>233</v>
      </c>
      <c r="G5550" s="24">
        <v>0</v>
      </c>
      <c r="H5550" s="24">
        <v>0</v>
      </c>
    </row>
    <row r="5551" spans="1:8">
      <c r="A5551" s="24" t="str">
        <f t="shared" si="86"/>
        <v>2012_IBB_48</v>
      </c>
      <c r="B5551" s="24">
        <v>2012</v>
      </c>
      <c r="C5551" s="24" t="s">
        <v>182</v>
      </c>
      <c r="D5551" s="24" t="str">
        <f>VLOOKUP(C5551,'FHF LUT'!$A$5:$H$81,2,FALSE)</f>
        <v>Western Balsam Bark Beetle</v>
      </c>
      <c r="E5551" s="24">
        <v>48</v>
      </c>
      <c r="F5551" s="24" t="s">
        <v>235</v>
      </c>
      <c r="G5551" s="24">
        <v>0</v>
      </c>
      <c r="H5551" s="24">
        <v>0</v>
      </c>
    </row>
    <row r="5552" spans="1:8">
      <c r="A5552" s="24" t="str">
        <f t="shared" si="86"/>
        <v>2012_IBD_1</v>
      </c>
      <c r="B5552" s="24">
        <v>2012</v>
      </c>
      <c r="C5552" s="24" t="s">
        <v>183</v>
      </c>
      <c r="D5552" s="24" t="str">
        <f>VLOOKUP(C5552,'FHF LUT'!$A$5:$H$81,2,FALSE)</f>
        <v>Douglas-fir Beetle</v>
      </c>
      <c r="E5552" s="24">
        <v>1</v>
      </c>
      <c r="F5552" s="24" t="s">
        <v>10</v>
      </c>
      <c r="G5552" s="24">
        <v>1108</v>
      </c>
      <c r="H5552" s="24">
        <v>1043</v>
      </c>
    </row>
    <row r="5553" spans="1:8">
      <c r="A5553" s="24" t="str">
        <f t="shared" si="86"/>
        <v>2012_IBD_2</v>
      </c>
      <c r="B5553" s="24">
        <v>2012</v>
      </c>
      <c r="C5553" s="24" t="s">
        <v>183</v>
      </c>
      <c r="D5553" s="24" t="str">
        <f>VLOOKUP(C5553,'FHF LUT'!$A$5:$H$81,2,FALSE)</f>
        <v>Douglas-fir Beetle</v>
      </c>
      <c r="E5553" s="24">
        <v>2</v>
      </c>
      <c r="F5553" s="24" t="s">
        <v>22</v>
      </c>
      <c r="G5553" s="24">
        <v>80</v>
      </c>
      <c r="H5553" s="24">
        <v>80</v>
      </c>
    </row>
    <row r="5554" spans="1:8">
      <c r="A5554" s="24" t="str">
        <f t="shared" si="86"/>
        <v>2012_IBD_3</v>
      </c>
      <c r="B5554" s="24">
        <v>2012</v>
      </c>
      <c r="C5554" s="24" t="s">
        <v>183</v>
      </c>
      <c r="D5554" s="24" t="str">
        <f>VLOOKUP(C5554,'FHF LUT'!$A$5:$H$81,2,FALSE)</f>
        <v>Douglas-fir Beetle</v>
      </c>
      <c r="E5554" s="24">
        <v>3</v>
      </c>
      <c r="F5554" s="24" t="s">
        <v>13</v>
      </c>
      <c r="G5554" s="24">
        <v>0</v>
      </c>
      <c r="H5554" s="24">
        <v>0</v>
      </c>
    </row>
    <row r="5555" spans="1:8">
      <c r="A5555" s="24" t="str">
        <f t="shared" si="86"/>
        <v>2012_IBD_4</v>
      </c>
      <c r="B5555" s="24">
        <v>2012</v>
      </c>
      <c r="C5555" s="24" t="s">
        <v>183</v>
      </c>
      <c r="D5555" s="24" t="str">
        <f>VLOOKUP(C5555,'FHF LUT'!$A$5:$H$81,2,FALSE)</f>
        <v>Douglas-fir Beetle</v>
      </c>
      <c r="E5555" s="24">
        <v>4</v>
      </c>
      <c r="F5555" s="24" t="s">
        <v>28</v>
      </c>
      <c r="G5555" s="24">
        <v>0</v>
      </c>
      <c r="H5555" s="24">
        <v>0</v>
      </c>
    </row>
    <row r="5556" spans="1:8">
      <c r="A5556" s="24" t="str">
        <f t="shared" si="86"/>
        <v>2012_IBD_5</v>
      </c>
      <c r="B5556" s="24">
        <v>2012</v>
      </c>
      <c r="C5556" s="24" t="s">
        <v>183</v>
      </c>
      <c r="D5556" s="24" t="str">
        <f>VLOOKUP(C5556,'FHF LUT'!$A$5:$H$81,2,FALSE)</f>
        <v>Douglas-fir Beetle</v>
      </c>
      <c r="E5556" s="24">
        <v>5</v>
      </c>
      <c r="F5556" s="24" t="s">
        <v>16</v>
      </c>
      <c r="G5556" s="24">
        <v>86</v>
      </c>
      <c r="H5556" s="24">
        <v>86</v>
      </c>
    </row>
    <row r="5557" spans="1:8">
      <c r="A5557" s="24" t="str">
        <f t="shared" si="86"/>
        <v>2012_IBD_7</v>
      </c>
      <c r="B5557" s="24">
        <v>2012</v>
      </c>
      <c r="C5557" s="24" t="s">
        <v>183</v>
      </c>
      <c r="D5557" s="24" t="str">
        <f>VLOOKUP(C5557,'FHF LUT'!$A$5:$H$81,2,FALSE)</f>
        <v>Douglas-fir Beetle</v>
      </c>
      <c r="E5557" s="24">
        <v>7</v>
      </c>
      <c r="F5557" s="24" t="s">
        <v>25</v>
      </c>
      <c r="G5557" s="24">
        <v>0</v>
      </c>
      <c r="H5557" s="24">
        <v>0</v>
      </c>
    </row>
    <row r="5558" spans="1:8">
      <c r="A5558" s="24" t="str">
        <f t="shared" si="86"/>
        <v>2012_IBD_8</v>
      </c>
      <c r="B5558" s="24">
        <v>2012</v>
      </c>
      <c r="C5558" s="24" t="s">
        <v>183</v>
      </c>
      <c r="D5558" s="24" t="str">
        <f>VLOOKUP(C5558,'FHF LUT'!$A$5:$H$81,2,FALSE)</f>
        <v>Douglas-fir Beetle</v>
      </c>
      <c r="E5558" s="24">
        <v>8</v>
      </c>
      <c r="F5558" s="24" t="s">
        <v>29</v>
      </c>
      <c r="G5558" s="24">
        <v>0</v>
      </c>
      <c r="H5558" s="24">
        <v>0</v>
      </c>
    </row>
    <row r="5559" spans="1:8">
      <c r="A5559" s="24" t="str">
        <f t="shared" si="86"/>
        <v>2012_IBD_9</v>
      </c>
      <c r="B5559" s="24">
        <v>2012</v>
      </c>
      <c r="C5559" s="24" t="s">
        <v>183</v>
      </c>
      <c r="D5559" s="24" t="str">
        <f>VLOOKUP(C5559,'FHF LUT'!$A$5:$H$81,2,FALSE)</f>
        <v>Douglas-fir Beetle</v>
      </c>
      <c r="E5559" s="24">
        <v>9</v>
      </c>
      <c r="F5559" s="24" t="s">
        <v>7</v>
      </c>
      <c r="G5559" s="24">
        <v>691</v>
      </c>
      <c r="H5559" s="24">
        <v>662</v>
      </c>
    </row>
    <row r="5560" spans="1:8">
      <c r="A5560" s="24" t="str">
        <f t="shared" si="86"/>
        <v>2012_IBD_10</v>
      </c>
      <c r="B5560" s="24">
        <v>2012</v>
      </c>
      <c r="C5560" s="24" t="s">
        <v>183</v>
      </c>
      <c r="D5560" s="24" t="str">
        <f>VLOOKUP(C5560,'FHF LUT'!$A$5:$H$81,2,FALSE)</f>
        <v>Douglas-fir Beetle</v>
      </c>
      <c r="E5560" s="24">
        <v>10</v>
      </c>
      <c r="F5560" s="24" t="s">
        <v>18</v>
      </c>
      <c r="G5560" s="24">
        <v>0</v>
      </c>
      <c r="H5560" s="24">
        <v>0</v>
      </c>
    </row>
    <row r="5561" spans="1:8">
      <c r="A5561" s="24" t="str">
        <f t="shared" si="86"/>
        <v>2012_IBD_11</v>
      </c>
      <c r="B5561" s="24">
        <v>2012</v>
      </c>
      <c r="C5561" s="24" t="s">
        <v>183</v>
      </c>
      <c r="D5561" s="24" t="str">
        <f>VLOOKUP(C5561,'FHF LUT'!$A$5:$H$81,2,FALSE)</f>
        <v>Douglas-fir Beetle</v>
      </c>
      <c r="E5561" s="24">
        <v>11</v>
      </c>
      <c r="F5561" s="24" t="s">
        <v>4</v>
      </c>
      <c r="G5561" s="24">
        <v>5978</v>
      </c>
      <c r="H5561" s="24">
        <v>5796</v>
      </c>
    </row>
    <row r="5562" spans="1:8">
      <c r="A5562" s="24" t="str">
        <f t="shared" si="86"/>
        <v>2012_IBD_12</v>
      </c>
      <c r="B5562" s="24">
        <v>2012</v>
      </c>
      <c r="C5562" s="24" t="s">
        <v>183</v>
      </c>
      <c r="D5562" s="24" t="str">
        <f>VLOOKUP(C5562,'FHF LUT'!$A$5:$H$81,2,FALSE)</f>
        <v>Douglas-fir Beetle</v>
      </c>
      <c r="E5562" s="24">
        <v>12</v>
      </c>
      <c r="F5562" s="24" t="s">
        <v>11</v>
      </c>
      <c r="G5562" s="24">
        <v>0</v>
      </c>
      <c r="H5562" s="24">
        <v>0</v>
      </c>
    </row>
    <row r="5563" spans="1:8">
      <c r="A5563" s="24" t="str">
        <f t="shared" si="86"/>
        <v>2012_IBD_13</v>
      </c>
      <c r="B5563" s="24">
        <v>2012</v>
      </c>
      <c r="C5563" s="24" t="s">
        <v>183</v>
      </c>
      <c r="D5563" s="24" t="str">
        <f>VLOOKUP(C5563,'FHF LUT'!$A$5:$H$81,2,FALSE)</f>
        <v>Douglas-fir Beetle</v>
      </c>
      <c r="E5563" s="24">
        <v>13</v>
      </c>
      <c r="F5563" s="24" t="s">
        <v>24</v>
      </c>
      <c r="G5563" s="24">
        <v>782</v>
      </c>
      <c r="H5563" s="24">
        <v>710</v>
      </c>
    </row>
    <row r="5564" spans="1:8">
      <c r="A5564" s="24" t="str">
        <f t="shared" si="86"/>
        <v>2012_IBD_14</v>
      </c>
      <c r="B5564" s="24">
        <v>2012</v>
      </c>
      <c r="C5564" s="24" t="s">
        <v>183</v>
      </c>
      <c r="D5564" s="24" t="str">
        <f>VLOOKUP(C5564,'FHF LUT'!$A$5:$H$81,2,FALSE)</f>
        <v>Douglas-fir Beetle</v>
      </c>
      <c r="E5564" s="24">
        <v>14</v>
      </c>
      <c r="F5564" s="24" t="s">
        <v>30</v>
      </c>
      <c r="G5564" s="24">
        <v>424</v>
      </c>
      <c r="H5564" s="24">
        <v>424</v>
      </c>
    </row>
    <row r="5565" spans="1:8">
      <c r="A5565" s="24" t="str">
        <f t="shared" si="86"/>
        <v>2012_IBD_15</v>
      </c>
      <c r="B5565" s="24">
        <v>2012</v>
      </c>
      <c r="C5565" s="24" t="s">
        <v>183</v>
      </c>
      <c r="D5565" s="24" t="str">
        <f>VLOOKUP(C5565,'FHF LUT'!$A$5:$H$81,2,FALSE)</f>
        <v>Douglas-fir Beetle</v>
      </c>
      <c r="E5565" s="24">
        <v>15</v>
      </c>
      <c r="F5565" s="24" t="s">
        <v>33</v>
      </c>
      <c r="G5565" s="24">
        <v>2068</v>
      </c>
      <c r="H5565" s="24">
        <v>2005</v>
      </c>
    </row>
    <row r="5566" spans="1:8">
      <c r="A5566" s="24" t="str">
        <f t="shared" si="86"/>
        <v>2012_IBD_16</v>
      </c>
      <c r="B5566" s="24">
        <v>2012</v>
      </c>
      <c r="C5566" s="24" t="s">
        <v>183</v>
      </c>
      <c r="D5566" s="24" t="str">
        <f>VLOOKUP(C5566,'FHF LUT'!$A$5:$H$81,2,FALSE)</f>
        <v>Douglas-fir Beetle</v>
      </c>
      <c r="E5566" s="24">
        <v>16</v>
      </c>
      <c r="F5566" s="24" t="s">
        <v>12</v>
      </c>
      <c r="G5566" s="24">
        <v>0</v>
      </c>
      <c r="H5566" s="24">
        <v>0</v>
      </c>
    </row>
    <row r="5567" spans="1:8">
      <c r="A5567" s="24" t="str">
        <f t="shared" si="86"/>
        <v>2012_IBD_17</v>
      </c>
      <c r="B5567" s="24">
        <v>2012</v>
      </c>
      <c r="C5567" s="24" t="s">
        <v>183</v>
      </c>
      <c r="D5567" s="24" t="str">
        <f>VLOOKUP(C5567,'FHF LUT'!$A$5:$H$81,2,FALSE)</f>
        <v>Douglas-fir Beetle</v>
      </c>
      <c r="E5567" s="24">
        <v>17</v>
      </c>
      <c r="F5567" s="24" t="s">
        <v>32</v>
      </c>
      <c r="G5567" s="24">
        <v>0</v>
      </c>
      <c r="H5567" s="24">
        <v>0</v>
      </c>
    </row>
    <row r="5568" spans="1:8">
      <c r="A5568" s="24" t="str">
        <f t="shared" si="86"/>
        <v>2012_IBD_18</v>
      </c>
      <c r="B5568" s="24">
        <v>2012</v>
      </c>
      <c r="C5568" s="24" t="s">
        <v>183</v>
      </c>
      <c r="D5568" s="24" t="str">
        <f>VLOOKUP(C5568,'FHF LUT'!$A$5:$H$81,2,FALSE)</f>
        <v>Douglas-fir Beetle</v>
      </c>
      <c r="E5568" s="24">
        <v>18</v>
      </c>
      <c r="F5568" s="24" t="s">
        <v>15</v>
      </c>
      <c r="G5568" s="24">
        <v>948</v>
      </c>
      <c r="H5568" s="24">
        <v>679</v>
      </c>
    </row>
    <row r="5569" spans="1:8">
      <c r="A5569" s="24" t="str">
        <f t="shared" si="86"/>
        <v>2012_IBD_20</v>
      </c>
      <c r="B5569" s="24">
        <v>2012</v>
      </c>
      <c r="C5569" s="24" t="s">
        <v>183</v>
      </c>
      <c r="D5569" s="24" t="str">
        <f>VLOOKUP(C5569,'FHF LUT'!$A$5:$H$81,2,FALSE)</f>
        <v>Douglas-fir Beetle</v>
      </c>
      <c r="E5569" s="24">
        <v>20</v>
      </c>
      <c r="F5569" s="24" t="s">
        <v>6</v>
      </c>
      <c r="G5569" s="24">
        <v>0</v>
      </c>
      <c r="H5569" s="24">
        <v>0</v>
      </c>
    </row>
    <row r="5570" spans="1:8">
      <c r="A5570" s="24" t="str">
        <f t="shared" si="86"/>
        <v>2012_IBD_22</v>
      </c>
      <c r="B5570" s="24">
        <v>2012</v>
      </c>
      <c r="C5570" s="24" t="s">
        <v>183</v>
      </c>
      <c r="D5570" s="24" t="str">
        <f>VLOOKUP(C5570,'FHF LUT'!$A$5:$H$81,2,FALSE)</f>
        <v>Douglas-fir Beetle</v>
      </c>
      <c r="E5570" s="24">
        <v>22</v>
      </c>
      <c r="F5570" s="24" t="s">
        <v>19</v>
      </c>
      <c r="G5570" s="24">
        <v>5310</v>
      </c>
      <c r="H5570" s="24">
        <v>4725</v>
      </c>
    </row>
    <row r="5571" spans="1:8">
      <c r="A5571" s="24" t="str">
        <f t="shared" ref="A5571:A5634" si="87">CONCATENATE(B5571,"_",C5571,"_",E5571)</f>
        <v>2012_IBD_23</v>
      </c>
      <c r="B5571" s="24">
        <v>2012</v>
      </c>
      <c r="C5571" s="24" t="s">
        <v>183</v>
      </c>
      <c r="D5571" s="24" t="str">
        <f>VLOOKUP(C5571,'FHF LUT'!$A$5:$H$81,2,FALSE)</f>
        <v>Douglas-fir Beetle</v>
      </c>
      <c r="E5571" s="24">
        <v>23</v>
      </c>
      <c r="F5571" s="24" t="s">
        <v>27</v>
      </c>
      <c r="G5571" s="24">
        <v>14226</v>
      </c>
      <c r="H5571" s="24">
        <v>13563</v>
      </c>
    </row>
    <row r="5572" spans="1:8">
      <c r="A5572" s="24" t="str">
        <f t="shared" si="87"/>
        <v>2012_IBD_24</v>
      </c>
      <c r="B5572" s="24">
        <v>2012</v>
      </c>
      <c r="C5572" s="24" t="s">
        <v>183</v>
      </c>
      <c r="D5572" s="24" t="str">
        <f>VLOOKUP(C5572,'FHF LUT'!$A$5:$H$81,2,FALSE)</f>
        <v>Douglas-fir Beetle</v>
      </c>
      <c r="E5572" s="24">
        <v>24</v>
      </c>
      <c r="F5572" s="24" t="s">
        <v>17</v>
      </c>
      <c r="G5572" s="24">
        <v>5617</v>
      </c>
      <c r="H5572" s="24">
        <v>5597</v>
      </c>
    </row>
    <row r="5573" spans="1:8">
      <c r="A5573" s="24" t="str">
        <f t="shared" si="87"/>
        <v>2012_IBD_25</v>
      </c>
      <c r="B5573" s="24">
        <v>2012</v>
      </c>
      <c r="C5573" s="24" t="s">
        <v>183</v>
      </c>
      <c r="D5573" s="24" t="str">
        <f>VLOOKUP(C5573,'FHF LUT'!$A$5:$H$81,2,FALSE)</f>
        <v>Douglas-fir Beetle</v>
      </c>
      <c r="E5573" s="24">
        <v>25</v>
      </c>
      <c r="F5573" s="24" t="s">
        <v>23</v>
      </c>
      <c r="G5573" s="24">
        <v>0</v>
      </c>
      <c r="H5573" s="24">
        <v>0</v>
      </c>
    </row>
    <row r="5574" spans="1:8">
      <c r="A5574" s="24" t="str">
        <f t="shared" si="87"/>
        <v>2012_IBD_26</v>
      </c>
      <c r="B5574" s="24">
        <v>2012</v>
      </c>
      <c r="C5574" s="24" t="s">
        <v>183</v>
      </c>
      <c r="D5574" s="24" t="str">
        <f>VLOOKUP(C5574,'FHF LUT'!$A$5:$H$81,2,FALSE)</f>
        <v>Douglas-fir Beetle</v>
      </c>
      <c r="E5574" s="24">
        <v>26</v>
      </c>
      <c r="F5574" s="24" t="s">
        <v>14</v>
      </c>
      <c r="G5574" s="24">
        <v>2555</v>
      </c>
      <c r="H5574" s="24">
        <v>2345</v>
      </c>
    </row>
    <row r="5575" spans="1:8">
      <c r="A5575" s="24" t="str">
        <f t="shared" si="87"/>
        <v>2012_IBD_27</v>
      </c>
      <c r="B5575" s="24">
        <v>2012</v>
      </c>
      <c r="C5575" s="24" t="s">
        <v>183</v>
      </c>
      <c r="D5575" s="24" t="str">
        <f>VLOOKUP(C5575,'FHF LUT'!$A$5:$H$81,2,FALSE)</f>
        <v>Douglas-fir Beetle</v>
      </c>
      <c r="E5575" s="24">
        <v>27</v>
      </c>
      <c r="F5575" s="24" t="s">
        <v>21</v>
      </c>
      <c r="G5575" s="24">
        <v>0</v>
      </c>
      <c r="H5575" s="24">
        <v>0</v>
      </c>
    </row>
    <row r="5576" spans="1:8">
      <c r="A5576" s="24" t="str">
        <f t="shared" si="87"/>
        <v>2012_IBD_29</v>
      </c>
      <c r="B5576" s="24">
        <v>2012</v>
      </c>
      <c r="C5576" s="24" t="s">
        <v>183</v>
      </c>
      <c r="D5576" s="24" t="str">
        <f>VLOOKUP(C5576,'FHF LUT'!$A$5:$H$81,2,FALSE)</f>
        <v>Douglas-fir Beetle</v>
      </c>
      <c r="E5576" s="24">
        <v>29</v>
      </c>
      <c r="F5576" s="24" t="s">
        <v>9</v>
      </c>
      <c r="G5576" s="24">
        <v>28961</v>
      </c>
      <c r="H5576" s="24">
        <v>25094</v>
      </c>
    </row>
    <row r="5577" spans="1:8">
      <c r="A5577" s="24" t="str">
        <f t="shared" si="87"/>
        <v>2012_IBD_30</v>
      </c>
      <c r="B5577" s="24">
        <v>2012</v>
      </c>
      <c r="C5577" s="24" t="s">
        <v>183</v>
      </c>
      <c r="D5577" s="24" t="str">
        <f>VLOOKUP(C5577,'FHF LUT'!$A$5:$H$81,2,FALSE)</f>
        <v>Douglas-fir Beetle</v>
      </c>
      <c r="E5577" s="24">
        <v>30</v>
      </c>
      <c r="F5577" s="24" t="s">
        <v>35</v>
      </c>
      <c r="G5577" s="24">
        <v>1363</v>
      </c>
      <c r="H5577" s="24">
        <v>1210</v>
      </c>
    </row>
    <row r="5578" spans="1:8">
      <c r="A5578" s="24" t="str">
        <f t="shared" si="87"/>
        <v>2012_IBD_31</v>
      </c>
      <c r="B5578" s="24">
        <v>2012</v>
      </c>
      <c r="C5578" s="24" t="s">
        <v>183</v>
      </c>
      <c r="D5578" s="24" t="str">
        <f>VLOOKUP(C5578,'FHF LUT'!$A$5:$H$81,2,FALSE)</f>
        <v>Douglas-fir Beetle</v>
      </c>
      <c r="E5578" s="24">
        <v>31</v>
      </c>
      <c r="F5578" s="24" t="s">
        <v>34</v>
      </c>
      <c r="G5578" s="24">
        <v>121</v>
      </c>
      <c r="H5578" s="24">
        <v>121</v>
      </c>
    </row>
    <row r="5579" spans="1:8">
      <c r="A5579" s="24" t="str">
        <f t="shared" si="87"/>
        <v>2012_IBD_38</v>
      </c>
      <c r="B5579" s="24">
        <v>2012</v>
      </c>
      <c r="C5579" s="24" t="s">
        <v>183</v>
      </c>
      <c r="D5579" s="24" t="str">
        <f>VLOOKUP(C5579,'FHF LUT'!$A$5:$H$81,2,FALSE)</f>
        <v>Douglas-fir Beetle</v>
      </c>
      <c r="E5579" s="24">
        <v>38</v>
      </c>
      <c r="F5579" s="24" t="s">
        <v>8</v>
      </c>
      <c r="G5579" s="24">
        <v>0</v>
      </c>
      <c r="H5579" s="24">
        <v>0</v>
      </c>
    </row>
    <row r="5580" spans="1:8">
      <c r="A5580" s="24" t="str">
        <f t="shared" si="87"/>
        <v>2012_IBD_39</v>
      </c>
      <c r="B5580" s="24">
        <v>2012</v>
      </c>
      <c r="C5580" s="24" t="s">
        <v>183</v>
      </c>
      <c r="D5580" s="24" t="str">
        <f>VLOOKUP(C5580,'FHF LUT'!$A$5:$H$81,2,FALSE)</f>
        <v>Douglas-fir Beetle</v>
      </c>
      <c r="E5580" s="24">
        <v>39</v>
      </c>
      <c r="F5580" s="24" t="s">
        <v>36</v>
      </c>
      <c r="G5580" s="24">
        <v>4436</v>
      </c>
      <c r="H5580" s="24">
        <v>4148</v>
      </c>
    </row>
    <row r="5581" spans="1:8">
      <c r="A5581" s="24" t="str">
        <f t="shared" si="87"/>
        <v>2012_IBD_40</v>
      </c>
      <c r="B5581" s="24">
        <v>2012</v>
      </c>
      <c r="C5581" s="24" t="s">
        <v>183</v>
      </c>
      <c r="D5581" s="24" t="str">
        <f>VLOOKUP(C5581,'FHF LUT'!$A$5:$H$81,2,FALSE)</f>
        <v>Douglas-fir Beetle</v>
      </c>
      <c r="E5581" s="24">
        <v>40</v>
      </c>
      <c r="F5581" s="24" t="s">
        <v>31</v>
      </c>
      <c r="G5581" s="24">
        <v>0</v>
      </c>
      <c r="H5581" s="24">
        <v>0</v>
      </c>
    </row>
    <row r="5582" spans="1:8">
      <c r="A5582" s="24" t="str">
        <f t="shared" si="87"/>
        <v>2012_IBD_41</v>
      </c>
      <c r="B5582" s="24">
        <v>2012</v>
      </c>
      <c r="C5582" s="24" t="s">
        <v>183</v>
      </c>
      <c r="D5582" s="24" t="str">
        <f>VLOOKUP(C5582,'FHF LUT'!$A$5:$H$81,2,FALSE)</f>
        <v>Douglas-fir Beetle</v>
      </c>
      <c r="E5582" s="24">
        <v>41</v>
      </c>
      <c r="F5582" s="24" t="s">
        <v>26</v>
      </c>
      <c r="G5582" s="24">
        <v>0</v>
      </c>
      <c r="H5582" s="24">
        <v>0</v>
      </c>
    </row>
    <row r="5583" spans="1:8">
      <c r="A5583" s="24" t="str">
        <f t="shared" si="87"/>
        <v>2012_IBD_43</v>
      </c>
      <c r="B5583" s="24">
        <v>2012</v>
      </c>
      <c r="C5583" s="24" t="s">
        <v>183</v>
      </c>
      <c r="D5583" s="24" t="str">
        <f>VLOOKUP(C5583,'FHF LUT'!$A$5:$H$81,2,FALSE)</f>
        <v>Douglas-fir Beetle</v>
      </c>
      <c r="E5583" s="24">
        <v>43</v>
      </c>
      <c r="F5583" s="24" t="s">
        <v>20</v>
      </c>
      <c r="G5583" s="24">
        <v>0</v>
      </c>
      <c r="H5583" s="24">
        <v>0</v>
      </c>
    </row>
    <row r="5584" spans="1:8">
      <c r="A5584" s="24" t="str">
        <f t="shared" si="87"/>
        <v>2012_IBD_44</v>
      </c>
      <c r="B5584" s="24">
        <v>2012</v>
      </c>
      <c r="C5584" s="24" t="s">
        <v>183</v>
      </c>
      <c r="D5584" s="24" t="str">
        <f>VLOOKUP(C5584,'FHF LUT'!$A$5:$H$81,2,FALSE)</f>
        <v>Douglas-fir Beetle</v>
      </c>
      <c r="E5584" s="24">
        <v>44</v>
      </c>
      <c r="F5584" s="24" t="s">
        <v>3</v>
      </c>
      <c r="G5584" s="24">
        <v>1975</v>
      </c>
      <c r="H5584" s="24">
        <v>1975</v>
      </c>
    </row>
    <row r="5585" spans="1:8">
      <c r="A5585" s="24" t="str">
        <f t="shared" si="87"/>
        <v>2012_IBD_45</v>
      </c>
      <c r="B5585" s="24">
        <v>2012</v>
      </c>
      <c r="C5585" s="24" t="s">
        <v>183</v>
      </c>
      <c r="D5585" s="24" t="str">
        <f>VLOOKUP(C5585,'FHF LUT'!$A$5:$H$81,2,FALSE)</f>
        <v>Douglas-fir Beetle</v>
      </c>
      <c r="E5585" s="24">
        <v>45</v>
      </c>
      <c r="F5585" s="24" t="s">
        <v>5</v>
      </c>
      <c r="G5585" s="24">
        <v>232</v>
      </c>
      <c r="H5585" s="24">
        <v>232</v>
      </c>
    </row>
    <row r="5586" spans="1:8">
      <c r="A5586" s="24" t="str">
        <f t="shared" si="87"/>
        <v>2012_IBD_46</v>
      </c>
      <c r="B5586" s="24">
        <v>2012</v>
      </c>
      <c r="C5586" s="24" t="s">
        <v>183</v>
      </c>
      <c r="D5586" s="24" t="str">
        <f>VLOOKUP(C5586,'FHF LUT'!$A$5:$H$81,2,FALSE)</f>
        <v>Douglas-fir Beetle</v>
      </c>
      <c r="E5586" s="24">
        <v>46</v>
      </c>
      <c r="F5586" s="24" t="s">
        <v>234</v>
      </c>
      <c r="G5586" s="24">
        <v>0</v>
      </c>
      <c r="H5586" s="24">
        <v>0</v>
      </c>
    </row>
    <row r="5587" spans="1:8">
      <c r="A5587" s="24" t="str">
        <f t="shared" si="87"/>
        <v>2012_IBD_47</v>
      </c>
      <c r="B5587" s="24">
        <v>2012</v>
      </c>
      <c r="C5587" s="24" t="s">
        <v>183</v>
      </c>
      <c r="D5587" s="24" t="str">
        <f>VLOOKUP(C5587,'FHF LUT'!$A$5:$H$81,2,FALSE)</f>
        <v>Douglas-fir Beetle</v>
      </c>
      <c r="E5587" s="24">
        <v>47</v>
      </c>
      <c r="F5587" s="24" t="s">
        <v>233</v>
      </c>
      <c r="G5587" s="24">
        <v>0</v>
      </c>
      <c r="H5587" s="24">
        <v>0</v>
      </c>
    </row>
    <row r="5588" spans="1:8">
      <c r="A5588" s="24" t="str">
        <f t="shared" si="87"/>
        <v>2012_IBD_48</v>
      </c>
      <c r="B5588" s="24">
        <v>2012</v>
      </c>
      <c r="C5588" s="24" t="s">
        <v>183</v>
      </c>
      <c r="D5588" s="24" t="str">
        <f>VLOOKUP(C5588,'FHF LUT'!$A$5:$H$81,2,FALSE)</f>
        <v>Douglas-fir Beetle</v>
      </c>
      <c r="E5588" s="24">
        <v>48</v>
      </c>
      <c r="F5588" s="24" t="s">
        <v>235</v>
      </c>
      <c r="G5588" s="24">
        <v>69</v>
      </c>
      <c r="H5588" s="24">
        <v>69</v>
      </c>
    </row>
    <row r="5589" spans="1:8">
      <c r="A5589" s="24" t="str">
        <f t="shared" si="87"/>
        <v>2012_IBM_1</v>
      </c>
      <c r="B5589" s="24">
        <v>2012</v>
      </c>
      <c r="C5589" s="24" t="s">
        <v>185</v>
      </c>
      <c r="D5589" s="24" t="str">
        <f>VLOOKUP(C5589,'FHF LUT'!$A$5:$H$81,2,FALSE)</f>
        <v>Mountain Pine Beetle</v>
      </c>
      <c r="E5589" s="24">
        <v>1</v>
      </c>
      <c r="F5589" s="24" t="s">
        <v>10</v>
      </c>
      <c r="G5589" s="24">
        <v>7563</v>
      </c>
      <c r="H5589" s="24">
        <v>6849</v>
      </c>
    </row>
    <row r="5590" spans="1:8">
      <c r="A5590" s="24" t="str">
        <f t="shared" si="87"/>
        <v>2012_IBM_2</v>
      </c>
      <c r="B5590" s="24">
        <v>2012</v>
      </c>
      <c r="C5590" s="24" t="s">
        <v>185</v>
      </c>
      <c r="D5590" s="24" t="str">
        <f>VLOOKUP(C5590,'FHF LUT'!$A$5:$H$81,2,FALSE)</f>
        <v>Mountain Pine Beetle</v>
      </c>
      <c r="E5590" s="24">
        <v>2</v>
      </c>
      <c r="F5590" s="24" t="s">
        <v>22</v>
      </c>
      <c r="G5590" s="24">
        <v>99307</v>
      </c>
      <c r="H5590" s="24">
        <v>74419</v>
      </c>
    </row>
    <row r="5591" spans="1:8">
      <c r="A5591" s="24" t="str">
        <f t="shared" si="87"/>
        <v>2012_IBM_3</v>
      </c>
      <c r="B5591" s="24">
        <v>2012</v>
      </c>
      <c r="C5591" s="24" t="s">
        <v>185</v>
      </c>
      <c r="D5591" s="24" t="str">
        <f>VLOOKUP(C5591,'FHF LUT'!$A$5:$H$81,2,FALSE)</f>
        <v>Mountain Pine Beetle</v>
      </c>
      <c r="E5591" s="24">
        <v>3</v>
      </c>
      <c r="F5591" s="24" t="s">
        <v>13</v>
      </c>
      <c r="G5591" s="24">
        <v>630616</v>
      </c>
      <c r="H5591" s="24">
        <v>508973</v>
      </c>
    </row>
    <row r="5592" spans="1:8">
      <c r="A5592" s="24" t="str">
        <f t="shared" si="87"/>
        <v>2012_IBM_4</v>
      </c>
      <c r="B5592" s="24">
        <v>2012</v>
      </c>
      <c r="C5592" s="24" t="s">
        <v>185</v>
      </c>
      <c r="D5592" s="24" t="str">
        <f>VLOOKUP(C5592,'FHF LUT'!$A$5:$H$81,2,FALSE)</f>
        <v>Mountain Pine Beetle</v>
      </c>
      <c r="E5592" s="24">
        <v>4</v>
      </c>
      <c r="F5592" s="24" t="s">
        <v>28</v>
      </c>
      <c r="G5592" s="24">
        <v>2293</v>
      </c>
      <c r="H5592" s="24">
        <v>1691</v>
      </c>
    </row>
    <row r="5593" spans="1:8">
      <c r="A5593" s="24" t="str">
        <f t="shared" si="87"/>
        <v>2012_IBM_5</v>
      </c>
      <c r="B5593" s="24">
        <v>2012</v>
      </c>
      <c r="C5593" s="24" t="s">
        <v>185</v>
      </c>
      <c r="D5593" s="24" t="str">
        <f>VLOOKUP(C5593,'FHF LUT'!$A$5:$H$81,2,FALSE)</f>
        <v>Mountain Pine Beetle</v>
      </c>
      <c r="E5593" s="24">
        <v>5</v>
      </c>
      <c r="F5593" s="24" t="s">
        <v>16</v>
      </c>
      <c r="G5593" s="24">
        <v>42222</v>
      </c>
      <c r="H5593" s="24">
        <v>29294</v>
      </c>
    </row>
    <row r="5594" spans="1:8">
      <c r="A5594" s="24" t="str">
        <f t="shared" si="87"/>
        <v>2012_IBM_7</v>
      </c>
      <c r="B5594" s="24">
        <v>2012</v>
      </c>
      <c r="C5594" s="24" t="s">
        <v>185</v>
      </c>
      <c r="D5594" s="24" t="str">
        <f>VLOOKUP(C5594,'FHF LUT'!$A$5:$H$81,2,FALSE)</f>
        <v>Mountain Pine Beetle</v>
      </c>
      <c r="E5594" s="24">
        <v>7</v>
      </c>
      <c r="F5594" s="24" t="s">
        <v>25</v>
      </c>
      <c r="G5594" s="24">
        <v>14660</v>
      </c>
      <c r="H5594" s="24">
        <v>11338</v>
      </c>
    </row>
    <row r="5595" spans="1:8">
      <c r="A5595" s="24" t="str">
        <f t="shared" si="87"/>
        <v>2012_IBM_8</v>
      </c>
      <c r="B5595" s="24">
        <v>2012</v>
      </c>
      <c r="C5595" s="24" t="s">
        <v>185</v>
      </c>
      <c r="D5595" s="24" t="str">
        <f>VLOOKUP(C5595,'FHF LUT'!$A$5:$H$81,2,FALSE)</f>
        <v>Mountain Pine Beetle</v>
      </c>
      <c r="E5595" s="24">
        <v>8</v>
      </c>
      <c r="F5595" s="24" t="s">
        <v>29</v>
      </c>
      <c r="G5595" s="24">
        <v>13501</v>
      </c>
      <c r="H5595" s="24">
        <v>13468</v>
      </c>
    </row>
    <row r="5596" spans="1:8">
      <c r="A5596" s="24" t="str">
        <f t="shared" si="87"/>
        <v>2012_IBM_9</v>
      </c>
      <c r="B5596" s="24">
        <v>2012</v>
      </c>
      <c r="C5596" s="24" t="s">
        <v>185</v>
      </c>
      <c r="D5596" s="24" t="str">
        <f>VLOOKUP(C5596,'FHF LUT'!$A$5:$H$81,2,FALSE)</f>
        <v>Mountain Pine Beetle</v>
      </c>
      <c r="E5596" s="24">
        <v>9</v>
      </c>
      <c r="F5596" s="24" t="s">
        <v>7</v>
      </c>
      <c r="G5596" s="24">
        <v>42582</v>
      </c>
      <c r="H5596" s="24">
        <v>27948</v>
      </c>
    </row>
    <row r="5597" spans="1:8">
      <c r="A5597" s="24" t="str">
        <f t="shared" si="87"/>
        <v>2012_IBM_10</v>
      </c>
      <c r="B5597" s="24">
        <v>2012</v>
      </c>
      <c r="C5597" s="24" t="s">
        <v>185</v>
      </c>
      <c r="D5597" s="24" t="str">
        <f>VLOOKUP(C5597,'FHF LUT'!$A$5:$H$81,2,FALSE)</f>
        <v>Mountain Pine Beetle</v>
      </c>
      <c r="E5597" s="24">
        <v>10</v>
      </c>
      <c r="F5597" s="24" t="s">
        <v>18</v>
      </c>
      <c r="G5597" s="24">
        <v>3289</v>
      </c>
      <c r="H5597" s="24">
        <v>3118</v>
      </c>
    </row>
    <row r="5598" spans="1:8">
      <c r="A5598" s="24" t="str">
        <f t="shared" si="87"/>
        <v>2012_IBM_11</v>
      </c>
      <c r="B5598" s="24">
        <v>2012</v>
      </c>
      <c r="C5598" s="24" t="s">
        <v>185</v>
      </c>
      <c r="D5598" s="24" t="str">
        <f>VLOOKUP(C5598,'FHF LUT'!$A$5:$H$81,2,FALSE)</f>
        <v>Mountain Pine Beetle</v>
      </c>
      <c r="E5598" s="24">
        <v>11</v>
      </c>
      <c r="F5598" s="24" t="s">
        <v>4</v>
      </c>
      <c r="G5598" s="24">
        <v>1989</v>
      </c>
      <c r="H5598" s="24">
        <v>1574</v>
      </c>
    </row>
    <row r="5599" spans="1:8">
      <c r="A5599" s="24" t="str">
        <f t="shared" si="87"/>
        <v>2012_IBM_12</v>
      </c>
      <c r="B5599" s="24">
        <v>2012</v>
      </c>
      <c r="C5599" s="24" t="s">
        <v>185</v>
      </c>
      <c r="D5599" s="24" t="str">
        <f>VLOOKUP(C5599,'FHF LUT'!$A$5:$H$81,2,FALSE)</f>
        <v>Mountain Pine Beetle</v>
      </c>
      <c r="E5599" s="24">
        <v>12</v>
      </c>
      <c r="F5599" s="24" t="s">
        <v>11</v>
      </c>
      <c r="G5599" s="24">
        <v>66494</v>
      </c>
      <c r="H5599" s="24">
        <v>51643</v>
      </c>
    </row>
    <row r="5600" spans="1:8">
      <c r="A5600" s="24" t="str">
        <f t="shared" si="87"/>
        <v>2012_IBM_13</v>
      </c>
      <c r="B5600" s="24">
        <v>2012</v>
      </c>
      <c r="C5600" s="24" t="s">
        <v>185</v>
      </c>
      <c r="D5600" s="24" t="str">
        <f>VLOOKUP(C5600,'FHF LUT'!$A$5:$H$81,2,FALSE)</f>
        <v>Mountain Pine Beetle</v>
      </c>
      <c r="E5600" s="24">
        <v>13</v>
      </c>
      <c r="F5600" s="24" t="s">
        <v>24</v>
      </c>
      <c r="G5600" s="24">
        <v>29156</v>
      </c>
      <c r="H5600" s="24">
        <v>24332</v>
      </c>
    </row>
    <row r="5601" spans="1:8">
      <c r="A5601" s="24" t="str">
        <f t="shared" si="87"/>
        <v>2012_IBM_14</v>
      </c>
      <c r="B5601" s="24">
        <v>2012</v>
      </c>
      <c r="C5601" s="24" t="s">
        <v>185</v>
      </c>
      <c r="D5601" s="24" t="str">
        <f>VLOOKUP(C5601,'FHF LUT'!$A$5:$H$81,2,FALSE)</f>
        <v>Mountain Pine Beetle</v>
      </c>
      <c r="E5601" s="24">
        <v>14</v>
      </c>
      <c r="F5601" s="24" t="s">
        <v>30</v>
      </c>
      <c r="G5601" s="24">
        <v>9089</v>
      </c>
      <c r="H5601" s="24">
        <v>6758</v>
      </c>
    </row>
    <row r="5602" spans="1:8">
      <c r="A5602" s="24" t="str">
        <f t="shared" si="87"/>
        <v>2012_IBM_15</v>
      </c>
      <c r="B5602" s="24">
        <v>2012</v>
      </c>
      <c r="C5602" s="24" t="s">
        <v>185</v>
      </c>
      <c r="D5602" s="24" t="str">
        <f>VLOOKUP(C5602,'FHF LUT'!$A$5:$H$81,2,FALSE)</f>
        <v>Mountain Pine Beetle</v>
      </c>
      <c r="E5602" s="24">
        <v>15</v>
      </c>
      <c r="F5602" s="24" t="s">
        <v>33</v>
      </c>
      <c r="G5602" s="24">
        <v>57640</v>
      </c>
      <c r="H5602" s="24">
        <v>52976</v>
      </c>
    </row>
    <row r="5603" spans="1:8">
      <c r="A5603" s="24" t="str">
        <f t="shared" si="87"/>
        <v>2012_IBM_16</v>
      </c>
      <c r="B5603" s="24">
        <v>2012</v>
      </c>
      <c r="C5603" s="24" t="s">
        <v>185</v>
      </c>
      <c r="D5603" s="24" t="str">
        <f>VLOOKUP(C5603,'FHF LUT'!$A$5:$H$81,2,FALSE)</f>
        <v>Mountain Pine Beetle</v>
      </c>
      <c r="E5603" s="24">
        <v>16</v>
      </c>
      <c r="F5603" s="24" t="s">
        <v>12</v>
      </c>
      <c r="G5603" s="24">
        <v>2915640</v>
      </c>
      <c r="H5603" s="24">
        <v>2691700</v>
      </c>
    </row>
    <row r="5604" spans="1:8">
      <c r="A5604" s="24" t="str">
        <f t="shared" si="87"/>
        <v>2012_IBM_17</v>
      </c>
      <c r="B5604" s="24">
        <v>2012</v>
      </c>
      <c r="C5604" s="24" t="s">
        <v>185</v>
      </c>
      <c r="D5604" s="24" t="str">
        <f>VLOOKUP(C5604,'FHF LUT'!$A$5:$H$81,2,FALSE)</f>
        <v>Mountain Pine Beetle</v>
      </c>
      <c r="E5604" s="24">
        <v>17</v>
      </c>
      <c r="F5604" s="24" t="s">
        <v>32</v>
      </c>
      <c r="G5604" s="24">
        <v>116227</v>
      </c>
      <c r="H5604" s="24">
        <v>101696</v>
      </c>
    </row>
    <row r="5605" spans="1:8">
      <c r="A5605" s="24" t="str">
        <f t="shared" si="87"/>
        <v>2012_IBM_18</v>
      </c>
      <c r="B5605" s="24">
        <v>2012</v>
      </c>
      <c r="C5605" s="24" t="s">
        <v>185</v>
      </c>
      <c r="D5605" s="24" t="str">
        <f>VLOOKUP(C5605,'FHF LUT'!$A$5:$H$81,2,FALSE)</f>
        <v>Mountain Pine Beetle</v>
      </c>
      <c r="E5605" s="24">
        <v>18</v>
      </c>
      <c r="F5605" s="24" t="s">
        <v>15</v>
      </c>
      <c r="G5605" s="24">
        <v>70430</v>
      </c>
      <c r="H5605" s="24">
        <v>50532</v>
      </c>
    </row>
    <row r="5606" spans="1:8">
      <c r="A5606" s="24" t="str">
        <f t="shared" si="87"/>
        <v>2012_IBM_20</v>
      </c>
      <c r="B5606" s="24">
        <v>2012</v>
      </c>
      <c r="C5606" s="24" t="s">
        <v>185</v>
      </c>
      <c r="D5606" s="24" t="str">
        <f>VLOOKUP(C5606,'FHF LUT'!$A$5:$H$81,2,FALSE)</f>
        <v>Mountain Pine Beetle</v>
      </c>
      <c r="E5606" s="24">
        <v>20</v>
      </c>
      <c r="F5606" s="24" t="s">
        <v>6</v>
      </c>
      <c r="G5606" s="24">
        <v>523079</v>
      </c>
      <c r="H5606" s="24">
        <v>408370</v>
      </c>
    </row>
    <row r="5607" spans="1:8">
      <c r="A5607" s="24" t="str">
        <f t="shared" si="87"/>
        <v>2012_IBM_22</v>
      </c>
      <c r="B5607" s="24">
        <v>2012</v>
      </c>
      <c r="C5607" s="24" t="s">
        <v>185</v>
      </c>
      <c r="D5607" s="24" t="str">
        <f>VLOOKUP(C5607,'FHF LUT'!$A$5:$H$81,2,FALSE)</f>
        <v>Mountain Pine Beetle</v>
      </c>
      <c r="E5607" s="24">
        <v>22</v>
      </c>
      <c r="F5607" s="24" t="s">
        <v>19</v>
      </c>
      <c r="G5607" s="24">
        <v>223106</v>
      </c>
      <c r="H5607" s="24">
        <v>171231</v>
      </c>
    </row>
    <row r="5608" spans="1:8">
      <c r="A5608" s="24" t="str">
        <f t="shared" si="87"/>
        <v>2012_IBM_23</v>
      </c>
      <c r="B5608" s="24">
        <v>2012</v>
      </c>
      <c r="C5608" s="24" t="s">
        <v>185</v>
      </c>
      <c r="D5608" s="24" t="str">
        <f>VLOOKUP(C5608,'FHF LUT'!$A$5:$H$81,2,FALSE)</f>
        <v>Mountain Pine Beetle</v>
      </c>
      <c r="E5608" s="24">
        <v>23</v>
      </c>
      <c r="F5608" s="24" t="s">
        <v>27</v>
      </c>
      <c r="G5608" s="24">
        <v>0</v>
      </c>
      <c r="H5608" s="24">
        <v>0</v>
      </c>
    </row>
    <row r="5609" spans="1:8">
      <c r="A5609" s="24" t="str">
        <f t="shared" si="87"/>
        <v>2012_IBM_24</v>
      </c>
      <c r="B5609" s="24">
        <v>2012</v>
      </c>
      <c r="C5609" s="24" t="s">
        <v>185</v>
      </c>
      <c r="D5609" s="24" t="str">
        <f>VLOOKUP(C5609,'FHF LUT'!$A$5:$H$81,2,FALSE)</f>
        <v>Mountain Pine Beetle</v>
      </c>
      <c r="E5609" s="24">
        <v>24</v>
      </c>
      <c r="F5609" s="24" t="s">
        <v>17</v>
      </c>
      <c r="G5609" s="24">
        <v>1623082</v>
      </c>
      <c r="H5609" s="24">
        <v>1532671</v>
      </c>
    </row>
    <row r="5610" spans="1:8">
      <c r="A5610" s="24" t="str">
        <f t="shared" si="87"/>
        <v>2012_IBM_25</v>
      </c>
      <c r="B5610" s="24">
        <v>2012</v>
      </c>
      <c r="C5610" s="24" t="s">
        <v>185</v>
      </c>
      <c r="D5610" s="24" t="str">
        <f>VLOOKUP(C5610,'FHF LUT'!$A$5:$H$81,2,FALSE)</f>
        <v>Mountain Pine Beetle</v>
      </c>
      <c r="E5610" s="24">
        <v>25</v>
      </c>
      <c r="F5610" s="24" t="s">
        <v>23</v>
      </c>
      <c r="G5610" s="24">
        <v>0</v>
      </c>
      <c r="H5610" s="24">
        <v>0</v>
      </c>
    </row>
    <row r="5611" spans="1:8">
      <c r="A5611" s="24" t="str">
        <f t="shared" si="87"/>
        <v>2012_IBM_26</v>
      </c>
      <c r="B5611" s="24">
        <v>2012</v>
      </c>
      <c r="C5611" s="24" t="s">
        <v>185</v>
      </c>
      <c r="D5611" s="24" t="str">
        <f>VLOOKUP(C5611,'FHF LUT'!$A$5:$H$81,2,FALSE)</f>
        <v>Mountain Pine Beetle</v>
      </c>
      <c r="E5611" s="24">
        <v>26</v>
      </c>
      <c r="F5611" s="24" t="s">
        <v>14</v>
      </c>
      <c r="G5611" s="24">
        <v>82</v>
      </c>
      <c r="H5611" s="24">
        <v>75</v>
      </c>
    </row>
    <row r="5612" spans="1:8">
      <c r="A5612" s="24" t="str">
        <f t="shared" si="87"/>
        <v>2012_IBM_27</v>
      </c>
      <c r="B5612" s="24">
        <v>2012</v>
      </c>
      <c r="C5612" s="24" t="s">
        <v>185</v>
      </c>
      <c r="D5612" s="24" t="str">
        <f>VLOOKUP(C5612,'FHF LUT'!$A$5:$H$81,2,FALSE)</f>
        <v>Mountain Pine Beetle</v>
      </c>
      <c r="E5612" s="24">
        <v>27</v>
      </c>
      <c r="F5612" s="24" t="s">
        <v>21</v>
      </c>
      <c r="G5612" s="24">
        <v>985</v>
      </c>
      <c r="H5612" s="24">
        <v>249</v>
      </c>
    </row>
    <row r="5613" spans="1:8">
      <c r="A5613" s="24" t="str">
        <f t="shared" si="87"/>
        <v>2012_IBM_29</v>
      </c>
      <c r="B5613" s="24">
        <v>2012</v>
      </c>
      <c r="C5613" s="24" t="s">
        <v>185</v>
      </c>
      <c r="D5613" s="24" t="str">
        <f>VLOOKUP(C5613,'FHF LUT'!$A$5:$H$81,2,FALSE)</f>
        <v>Mountain Pine Beetle</v>
      </c>
      <c r="E5613" s="24">
        <v>29</v>
      </c>
      <c r="F5613" s="24" t="s">
        <v>9</v>
      </c>
      <c r="G5613" s="24">
        <v>27413</v>
      </c>
      <c r="H5613" s="24">
        <v>24794</v>
      </c>
    </row>
    <row r="5614" spans="1:8">
      <c r="A5614" s="24" t="str">
        <f t="shared" si="87"/>
        <v>2012_IBM_30</v>
      </c>
      <c r="B5614" s="24">
        <v>2012</v>
      </c>
      <c r="C5614" s="24" t="s">
        <v>185</v>
      </c>
      <c r="D5614" s="24" t="str">
        <f>VLOOKUP(C5614,'FHF LUT'!$A$5:$H$81,2,FALSE)</f>
        <v>Mountain Pine Beetle</v>
      </c>
      <c r="E5614" s="24">
        <v>30</v>
      </c>
      <c r="F5614" s="24" t="s">
        <v>35</v>
      </c>
      <c r="G5614" s="24">
        <v>1102</v>
      </c>
      <c r="H5614" s="24">
        <v>1016</v>
      </c>
    </row>
    <row r="5615" spans="1:8">
      <c r="A5615" s="24" t="str">
        <f t="shared" si="87"/>
        <v>2012_IBM_31</v>
      </c>
      <c r="B5615" s="24">
        <v>2012</v>
      </c>
      <c r="C5615" s="24" t="s">
        <v>185</v>
      </c>
      <c r="D5615" s="24" t="str">
        <f>VLOOKUP(C5615,'FHF LUT'!$A$5:$H$81,2,FALSE)</f>
        <v>Mountain Pine Beetle</v>
      </c>
      <c r="E5615" s="24">
        <v>31</v>
      </c>
      <c r="F5615" s="24" t="s">
        <v>34</v>
      </c>
      <c r="G5615" s="24">
        <v>1585</v>
      </c>
      <c r="H5615" s="24">
        <v>1462</v>
      </c>
    </row>
    <row r="5616" spans="1:8">
      <c r="A5616" s="24" t="str">
        <f t="shared" si="87"/>
        <v>2012_IBM_38</v>
      </c>
      <c r="B5616" s="24">
        <v>2012</v>
      </c>
      <c r="C5616" s="24" t="s">
        <v>185</v>
      </c>
      <c r="D5616" s="24" t="str">
        <f>VLOOKUP(C5616,'FHF LUT'!$A$5:$H$81,2,FALSE)</f>
        <v>Mountain Pine Beetle</v>
      </c>
      <c r="E5616" s="24">
        <v>38</v>
      </c>
      <c r="F5616" s="24" t="s">
        <v>8</v>
      </c>
      <c r="G5616" s="24">
        <v>0</v>
      </c>
      <c r="H5616" s="24">
        <v>0</v>
      </c>
    </row>
    <row r="5617" spans="1:8">
      <c r="A5617" s="24" t="str">
        <f t="shared" si="87"/>
        <v>2012_IBM_39</v>
      </c>
      <c r="B5617" s="24">
        <v>2012</v>
      </c>
      <c r="C5617" s="24" t="s">
        <v>185</v>
      </c>
      <c r="D5617" s="24" t="str">
        <f>VLOOKUP(C5617,'FHF LUT'!$A$5:$H$81,2,FALSE)</f>
        <v>Mountain Pine Beetle</v>
      </c>
      <c r="E5617" s="24">
        <v>39</v>
      </c>
      <c r="F5617" s="24" t="s">
        <v>36</v>
      </c>
      <c r="G5617" s="24">
        <v>305</v>
      </c>
      <c r="H5617" s="24">
        <v>178</v>
      </c>
    </row>
    <row r="5618" spans="1:8">
      <c r="A5618" s="24" t="str">
        <f t="shared" si="87"/>
        <v>2012_IBM_40</v>
      </c>
      <c r="B5618" s="24">
        <v>2012</v>
      </c>
      <c r="C5618" s="24" t="s">
        <v>185</v>
      </c>
      <c r="D5618" s="24" t="str">
        <f>VLOOKUP(C5618,'FHF LUT'!$A$5:$H$81,2,FALSE)</f>
        <v>Mountain Pine Beetle</v>
      </c>
      <c r="E5618" s="24">
        <v>40</v>
      </c>
      <c r="F5618" s="24" t="s">
        <v>31</v>
      </c>
      <c r="G5618" s="24">
        <v>2286855</v>
      </c>
      <c r="H5618" s="24">
        <v>1986014</v>
      </c>
    </row>
    <row r="5619" spans="1:8">
      <c r="A5619" s="24" t="str">
        <f t="shared" si="87"/>
        <v>2012_IBM_41</v>
      </c>
      <c r="B5619" s="24">
        <v>2012</v>
      </c>
      <c r="C5619" s="24" t="s">
        <v>185</v>
      </c>
      <c r="D5619" s="24" t="str">
        <f>VLOOKUP(C5619,'FHF LUT'!$A$5:$H$81,2,FALSE)</f>
        <v>Mountain Pine Beetle</v>
      </c>
      <c r="E5619" s="24">
        <v>41</v>
      </c>
      <c r="F5619" s="24" t="s">
        <v>26</v>
      </c>
      <c r="G5619" s="24">
        <v>348027</v>
      </c>
      <c r="H5619" s="24">
        <v>302166</v>
      </c>
    </row>
    <row r="5620" spans="1:8">
      <c r="A5620" s="24" t="str">
        <f t="shared" si="87"/>
        <v>2012_IBM_43</v>
      </c>
      <c r="B5620" s="24">
        <v>2012</v>
      </c>
      <c r="C5620" s="24" t="s">
        <v>185</v>
      </c>
      <c r="D5620" s="24" t="str">
        <f>VLOOKUP(C5620,'FHF LUT'!$A$5:$H$81,2,FALSE)</f>
        <v>Mountain Pine Beetle</v>
      </c>
      <c r="E5620" s="24">
        <v>43</v>
      </c>
      <c r="F5620" s="24" t="s">
        <v>20</v>
      </c>
      <c r="G5620" s="24">
        <v>0</v>
      </c>
      <c r="H5620" s="24">
        <v>0</v>
      </c>
    </row>
    <row r="5621" spans="1:8">
      <c r="A5621" s="24" t="str">
        <f t="shared" si="87"/>
        <v>2012_IBM_44</v>
      </c>
      <c r="B5621" s="24">
        <v>2012</v>
      </c>
      <c r="C5621" s="24" t="s">
        <v>185</v>
      </c>
      <c r="D5621" s="24" t="str">
        <f>VLOOKUP(C5621,'FHF LUT'!$A$5:$H$81,2,FALSE)</f>
        <v>Mountain Pine Beetle</v>
      </c>
      <c r="E5621" s="24">
        <v>44</v>
      </c>
      <c r="F5621" s="24" t="s">
        <v>3</v>
      </c>
      <c r="G5621" s="24">
        <v>0</v>
      </c>
      <c r="H5621" s="24">
        <v>0</v>
      </c>
    </row>
    <row r="5622" spans="1:8">
      <c r="A5622" s="24" t="str">
        <f t="shared" si="87"/>
        <v>2012_IBM_45</v>
      </c>
      <c r="B5622" s="24">
        <v>2012</v>
      </c>
      <c r="C5622" s="24" t="s">
        <v>185</v>
      </c>
      <c r="D5622" s="24" t="str">
        <f>VLOOKUP(C5622,'FHF LUT'!$A$5:$H$81,2,FALSE)</f>
        <v>Mountain Pine Beetle</v>
      </c>
      <c r="E5622" s="24">
        <v>45</v>
      </c>
      <c r="F5622" s="24" t="s">
        <v>5</v>
      </c>
      <c r="G5622" s="24">
        <v>873</v>
      </c>
      <c r="H5622" s="24">
        <v>777</v>
      </c>
    </row>
    <row r="5623" spans="1:8">
      <c r="A5623" s="24" t="str">
        <f t="shared" si="87"/>
        <v>2012_IBM_46</v>
      </c>
      <c r="B5623" s="24">
        <v>2012</v>
      </c>
      <c r="C5623" s="24" t="s">
        <v>185</v>
      </c>
      <c r="D5623" s="24" t="str">
        <f>VLOOKUP(C5623,'FHF LUT'!$A$5:$H$81,2,FALSE)</f>
        <v>Mountain Pine Beetle</v>
      </c>
      <c r="E5623" s="24">
        <v>46</v>
      </c>
      <c r="F5623" s="24" t="s">
        <v>234</v>
      </c>
      <c r="G5623" s="24">
        <v>0</v>
      </c>
      <c r="H5623" s="24">
        <v>0</v>
      </c>
    </row>
    <row r="5624" spans="1:8">
      <c r="A5624" s="24" t="str">
        <f t="shared" si="87"/>
        <v>2012_IBM_47</v>
      </c>
      <c r="B5624" s="24">
        <v>2012</v>
      </c>
      <c r="C5624" s="24" t="s">
        <v>185</v>
      </c>
      <c r="D5624" s="24" t="str">
        <f>VLOOKUP(C5624,'FHF LUT'!$A$5:$H$81,2,FALSE)</f>
        <v>Mountain Pine Beetle</v>
      </c>
      <c r="E5624" s="24">
        <v>47</v>
      </c>
      <c r="F5624" s="24" t="s">
        <v>233</v>
      </c>
      <c r="G5624" s="24">
        <v>0</v>
      </c>
      <c r="H5624" s="24">
        <v>0</v>
      </c>
    </row>
    <row r="5625" spans="1:8">
      <c r="A5625" s="24" t="str">
        <f t="shared" si="87"/>
        <v>2012_IBM_48</v>
      </c>
      <c r="B5625" s="24">
        <v>2012</v>
      </c>
      <c r="C5625" s="24" t="s">
        <v>185</v>
      </c>
      <c r="D5625" s="24" t="str">
        <f>VLOOKUP(C5625,'FHF LUT'!$A$5:$H$81,2,FALSE)</f>
        <v>Mountain Pine Beetle</v>
      </c>
      <c r="E5625" s="24">
        <v>48</v>
      </c>
      <c r="F5625" s="24" t="s">
        <v>235</v>
      </c>
      <c r="G5625" s="24">
        <v>0</v>
      </c>
      <c r="H5625" s="24">
        <v>0</v>
      </c>
    </row>
    <row r="5626" spans="1:8">
      <c r="A5626" s="24" t="str">
        <f t="shared" si="87"/>
        <v>2012_IBS_1</v>
      </c>
      <c r="B5626" s="24">
        <v>2012</v>
      </c>
      <c r="C5626" s="24" t="s">
        <v>186</v>
      </c>
      <c r="D5626" s="24" t="str">
        <f>VLOOKUP(C5626,'FHF LUT'!$A$5:$H$81,2,FALSE)</f>
        <v>Spruce Beetle</v>
      </c>
      <c r="E5626" s="24">
        <v>1</v>
      </c>
      <c r="F5626" s="24" t="s">
        <v>10</v>
      </c>
      <c r="G5626" s="24">
        <v>0</v>
      </c>
      <c r="H5626" s="24">
        <v>0</v>
      </c>
    </row>
    <row r="5627" spans="1:8">
      <c r="A5627" s="24" t="str">
        <f t="shared" si="87"/>
        <v>2012_IBS_2</v>
      </c>
      <c r="B5627" s="24">
        <v>2012</v>
      </c>
      <c r="C5627" s="24" t="s">
        <v>186</v>
      </c>
      <c r="D5627" s="24" t="str">
        <f>VLOOKUP(C5627,'FHF LUT'!$A$5:$H$81,2,FALSE)</f>
        <v>Spruce Beetle</v>
      </c>
      <c r="E5627" s="24">
        <v>2</v>
      </c>
      <c r="F5627" s="24" t="s">
        <v>22</v>
      </c>
      <c r="G5627" s="24">
        <v>0</v>
      </c>
      <c r="H5627" s="24">
        <v>0</v>
      </c>
    </row>
    <row r="5628" spans="1:8">
      <c r="A5628" s="24" t="str">
        <f t="shared" si="87"/>
        <v>2012_IBS_3</v>
      </c>
      <c r="B5628" s="24">
        <v>2012</v>
      </c>
      <c r="C5628" s="24" t="s">
        <v>186</v>
      </c>
      <c r="D5628" s="24" t="str">
        <f>VLOOKUP(C5628,'FHF LUT'!$A$5:$H$81,2,FALSE)</f>
        <v>Spruce Beetle</v>
      </c>
      <c r="E5628" s="24">
        <v>3</v>
      </c>
      <c r="F5628" s="24" t="s">
        <v>13</v>
      </c>
      <c r="G5628" s="24">
        <v>0</v>
      </c>
      <c r="H5628" s="24">
        <v>0</v>
      </c>
    </row>
    <row r="5629" spans="1:8">
      <c r="A5629" s="24" t="str">
        <f t="shared" si="87"/>
        <v>2012_IBS_4</v>
      </c>
      <c r="B5629" s="24">
        <v>2012</v>
      </c>
      <c r="C5629" s="24" t="s">
        <v>186</v>
      </c>
      <c r="D5629" s="24" t="str">
        <f>VLOOKUP(C5629,'FHF LUT'!$A$5:$H$81,2,FALSE)</f>
        <v>Spruce Beetle</v>
      </c>
      <c r="E5629" s="24">
        <v>4</v>
      </c>
      <c r="F5629" s="24" t="s">
        <v>28</v>
      </c>
      <c r="G5629" s="24">
        <v>0</v>
      </c>
      <c r="H5629" s="24">
        <v>0</v>
      </c>
    </row>
    <row r="5630" spans="1:8">
      <c r="A5630" s="24" t="str">
        <f t="shared" si="87"/>
        <v>2012_IBS_5</v>
      </c>
      <c r="B5630" s="24">
        <v>2012</v>
      </c>
      <c r="C5630" s="24" t="s">
        <v>186</v>
      </c>
      <c r="D5630" s="24" t="str">
        <f>VLOOKUP(C5630,'FHF LUT'!$A$5:$H$81,2,FALSE)</f>
        <v>Spruce Beetle</v>
      </c>
      <c r="E5630" s="24">
        <v>5</v>
      </c>
      <c r="F5630" s="24" t="s">
        <v>16</v>
      </c>
      <c r="G5630" s="24">
        <v>0</v>
      </c>
      <c r="H5630" s="24">
        <v>0</v>
      </c>
    </row>
    <row r="5631" spans="1:8">
      <c r="A5631" s="24" t="str">
        <f t="shared" si="87"/>
        <v>2012_IBS_7</v>
      </c>
      <c r="B5631" s="24">
        <v>2012</v>
      </c>
      <c r="C5631" s="24" t="s">
        <v>186</v>
      </c>
      <c r="D5631" s="24" t="str">
        <f>VLOOKUP(C5631,'FHF LUT'!$A$5:$H$81,2,FALSE)</f>
        <v>Spruce Beetle</v>
      </c>
      <c r="E5631" s="24">
        <v>7</v>
      </c>
      <c r="F5631" s="24" t="s">
        <v>25</v>
      </c>
      <c r="G5631" s="24">
        <v>1332</v>
      </c>
      <c r="H5631" s="24">
        <v>1332</v>
      </c>
    </row>
    <row r="5632" spans="1:8">
      <c r="A5632" s="24" t="str">
        <f t="shared" si="87"/>
        <v>2012_IBS_8</v>
      </c>
      <c r="B5632" s="24">
        <v>2012</v>
      </c>
      <c r="C5632" s="24" t="s">
        <v>186</v>
      </c>
      <c r="D5632" s="24" t="str">
        <f>VLOOKUP(C5632,'FHF LUT'!$A$5:$H$81,2,FALSE)</f>
        <v>Spruce Beetle</v>
      </c>
      <c r="E5632" s="24">
        <v>8</v>
      </c>
      <c r="F5632" s="24" t="s">
        <v>29</v>
      </c>
      <c r="G5632" s="24">
        <v>1407</v>
      </c>
      <c r="H5632" s="24">
        <v>1407</v>
      </c>
    </row>
    <row r="5633" spans="1:8">
      <c r="A5633" s="24" t="str">
        <f t="shared" si="87"/>
        <v>2012_IBS_9</v>
      </c>
      <c r="B5633" s="24">
        <v>2012</v>
      </c>
      <c r="C5633" s="24" t="s">
        <v>186</v>
      </c>
      <c r="D5633" s="24" t="str">
        <f>VLOOKUP(C5633,'FHF LUT'!$A$5:$H$81,2,FALSE)</f>
        <v>Spruce Beetle</v>
      </c>
      <c r="E5633" s="24">
        <v>9</v>
      </c>
      <c r="F5633" s="24" t="s">
        <v>7</v>
      </c>
      <c r="G5633" s="24">
        <v>6370</v>
      </c>
      <c r="H5633" s="24">
        <v>5870</v>
      </c>
    </row>
    <row r="5634" spans="1:8">
      <c r="A5634" s="24" t="str">
        <f t="shared" si="87"/>
        <v>2012_IBS_10</v>
      </c>
      <c r="B5634" s="24">
        <v>2012</v>
      </c>
      <c r="C5634" s="24" t="s">
        <v>186</v>
      </c>
      <c r="D5634" s="24" t="str">
        <f>VLOOKUP(C5634,'FHF LUT'!$A$5:$H$81,2,FALSE)</f>
        <v>Spruce Beetle</v>
      </c>
      <c r="E5634" s="24">
        <v>10</v>
      </c>
      <c r="F5634" s="24" t="s">
        <v>18</v>
      </c>
      <c r="G5634" s="24">
        <v>0</v>
      </c>
      <c r="H5634" s="24">
        <v>0</v>
      </c>
    </row>
    <row r="5635" spans="1:8">
      <c r="A5635" s="24" t="str">
        <f t="shared" ref="A5635:A5698" si="88">CONCATENATE(B5635,"_",C5635,"_",E5635)</f>
        <v>2012_IBS_11</v>
      </c>
      <c r="B5635" s="24">
        <v>2012</v>
      </c>
      <c r="C5635" s="24" t="s">
        <v>186</v>
      </c>
      <c r="D5635" s="24" t="str">
        <f>VLOOKUP(C5635,'FHF LUT'!$A$5:$H$81,2,FALSE)</f>
        <v>Spruce Beetle</v>
      </c>
      <c r="E5635" s="24">
        <v>11</v>
      </c>
      <c r="F5635" s="24" t="s">
        <v>4</v>
      </c>
      <c r="G5635" s="24">
        <v>5820</v>
      </c>
      <c r="H5635" s="24">
        <v>5095</v>
      </c>
    </row>
    <row r="5636" spans="1:8">
      <c r="A5636" s="24" t="str">
        <f t="shared" si="88"/>
        <v>2012_IBS_12</v>
      </c>
      <c r="B5636" s="24">
        <v>2012</v>
      </c>
      <c r="C5636" s="24" t="s">
        <v>186</v>
      </c>
      <c r="D5636" s="24" t="str">
        <f>VLOOKUP(C5636,'FHF LUT'!$A$5:$H$81,2,FALSE)</f>
        <v>Spruce Beetle</v>
      </c>
      <c r="E5636" s="24">
        <v>12</v>
      </c>
      <c r="F5636" s="24" t="s">
        <v>11</v>
      </c>
      <c r="G5636" s="24">
        <v>0</v>
      </c>
      <c r="H5636" s="24">
        <v>0</v>
      </c>
    </row>
    <row r="5637" spans="1:8">
      <c r="A5637" s="24" t="str">
        <f t="shared" si="88"/>
        <v>2012_IBS_13</v>
      </c>
      <c r="B5637" s="24">
        <v>2012</v>
      </c>
      <c r="C5637" s="24" t="s">
        <v>186</v>
      </c>
      <c r="D5637" s="24" t="str">
        <f>VLOOKUP(C5637,'FHF LUT'!$A$5:$H$81,2,FALSE)</f>
        <v>Spruce Beetle</v>
      </c>
      <c r="E5637" s="24">
        <v>13</v>
      </c>
      <c r="F5637" s="24" t="s">
        <v>24</v>
      </c>
      <c r="G5637" s="24">
        <v>0</v>
      </c>
      <c r="H5637" s="24">
        <v>0</v>
      </c>
    </row>
    <row r="5638" spans="1:8">
      <c r="A5638" s="24" t="str">
        <f t="shared" si="88"/>
        <v>2012_IBS_14</v>
      </c>
      <c r="B5638" s="24">
        <v>2012</v>
      </c>
      <c r="C5638" s="24" t="s">
        <v>186</v>
      </c>
      <c r="D5638" s="24" t="str">
        <f>VLOOKUP(C5638,'FHF LUT'!$A$5:$H$81,2,FALSE)</f>
        <v>Spruce Beetle</v>
      </c>
      <c r="E5638" s="24">
        <v>14</v>
      </c>
      <c r="F5638" s="24" t="s">
        <v>30</v>
      </c>
      <c r="G5638" s="24">
        <v>1138</v>
      </c>
      <c r="H5638" s="24">
        <v>1026</v>
      </c>
    </row>
    <row r="5639" spans="1:8">
      <c r="A5639" s="24" t="str">
        <f t="shared" si="88"/>
        <v>2012_IBS_15</v>
      </c>
      <c r="B5639" s="24">
        <v>2012</v>
      </c>
      <c r="C5639" s="24" t="s">
        <v>186</v>
      </c>
      <c r="D5639" s="24" t="str">
        <f>VLOOKUP(C5639,'FHF LUT'!$A$5:$H$81,2,FALSE)</f>
        <v>Spruce Beetle</v>
      </c>
      <c r="E5639" s="24">
        <v>15</v>
      </c>
      <c r="F5639" s="24" t="s">
        <v>33</v>
      </c>
      <c r="G5639" s="24">
        <v>5889</v>
      </c>
      <c r="H5639" s="24">
        <v>5889</v>
      </c>
    </row>
    <row r="5640" spans="1:8">
      <c r="A5640" s="24" t="str">
        <f t="shared" si="88"/>
        <v>2012_IBS_16</v>
      </c>
      <c r="B5640" s="24">
        <v>2012</v>
      </c>
      <c r="C5640" s="24" t="s">
        <v>186</v>
      </c>
      <c r="D5640" s="24" t="str">
        <f>VLOOKUP(C5640,'FHF LUT'!$A$5:$H$81,2,FALSE)</f>
        <v>Spruce Beetle</v>
      </c>
      <c r="E5640" s="24">
        <v>16</v>
      </c>
      <c r="F5640" s="24" t="s">
        <v>12</v>
      </c>
      <c r="G5640" s="24">
        <v>0</v>
      </c>
      <c r="H5640" s="24">
        <v>0</v>
      </c>
    </row>
    <row r="5641" spans="1:8">
      <c r="A5641" s="24" t="str">
        <f t="shared" si="88"/>
        <v>2012_IBS_17</v>
      </c>
      <c r="B5641" s="24">
        <v>2012</v>
      </c>
      <c r="C5641" s="24" t="s">
        <v>186</v>
      </c>
      <c r="D5641" s="24" t="str">
        <f>VLOOKUP(C5641,'FHF LUT'!$A$5:$H$81,2,FALSE)</f>
        <v>Spruce Beetle</v>
      </c>
      <c r="E5641" s="24">
        <v>17</v>
      </c>
      <c r="F5641" s="24" t="s">
        <v>32</v>
      </c>
      <c r="G5641" s="24">
        <v>397</v>
      </c>
      <c r="H5641" s="24">
        <v>397</v>
      </c>
    </row>
    <row r="5642" spans="1:8">
      <c r="A5642" s="24" t="str">
        <f t="shared" si="88"/>
        <v>2012_IBS_18</v>
      </c>
      <c r="B5642" s="24">
        <v>2012</v>
      </c>
      <c r="C5642" s="24" t="s">
        <v>186</v>
      </c>
      <c r="D5642" s="24" t="str">
        <f>VLOOKUP(C5642,'FHF LUT'!$A$5:$H$81,2,FALSE)</f>
        <v>Spruce Beetle</v>
      </c>
      <c r="E5642" s="24">
        <v>18</v>
      </c>
      <c r="F5642" s="24" t="s">
        <v>15</v>
      </c>
      <c r="G5642" s="24">
        <v>14587</v>
      </c>
      <c r="H5642" s="24">
        <v>12141</v>
      </c>
    </row>
    <row r="5643" spans="1:8">
      <c r="A5643" s="24" t="str">
        <f t="shared" si="88"/>
        <v>2012_IBS_20</v>
      </c>
      <c r="B5643" s="24">
        <v>2012</v>
      </c>
      <c r="C5643" s="24" t="s">
        <v>186</v>
      </c>
      <c r="D5643" s="24" t="str">
        <f>VLOOKUP(C5643,'FHF LUT'!$A$5:$H$81,2,FALSE)</f>
        <v>Spruce Beetle</v>
      </c>
      <c r="E5643" s="24">
        <v>20</v>
      </c>
      <c r="F5643" s="24" t="s">
        <v>6</v>
      </c>
      <c r="G5643" s="24">
        <v>30</v>
      </c>
      <c r="H5643" s="24">
        <v>30</v>
      </c>
    </row>
    <row r="5644" spans="1:8">
      <c r="A5644" s="24" t="str">
        <f t="shared" si="88"/>
        <v>2012_IBS_22</v>
      </c>
      <c r="B5644" s="24">
        <v>2012</v>
      </c>
      <c r="C5644" s="24" t="s">
        <v>186</v>
      </c>
      <c r="D5644" s="24" t="str">
        <f>VLOOKUP(C5644,'FHF LUT'!$A$5:$H$81,2,FALSE)</f>
        <v>Spruce Beetle</v>
      </c>
      <c r="E5644" s="24">
        <v>22</v>
      </c>
      <c r="F5644" s="24" t="s">
        <v>19</v>
      </c>
      <c r="G5644" s="24">
        <v>0</v>
      </c>
      <c r="H5644" s="24">
        <v>0</v>
      </c>
    </row>
    <row r="5645" spans="1:8">
      <c r="A5645" s="24" t="str">
        <f t="shared" si="88"/>
        <v>2012_IBS_23</v>
      </c>
      <c r="B5645" s="24">
        <v>2012</v>
      </c>
      <c r="C5645" s="24" t="s">
        <v>186</v>
      </c>
      <c r="D5645" s="24" t="str">
        <f>VLOOKUP(C5645,'FHF LUT'!$A$5:$H$81,2,FALSE)</f>
        <v>Spruce Beetle</v>
      </c>
      <c r="E5645" s="24">
        <v>23</v>
      </c>
      <c r="F5645" s="24" t="s">
        <v>27</v>
      </c>
      <c r="G5645" s="24">
        <v>122764</v>
      </c>
      <c r="H5645" s="24">
        <v>98087</v>
      </c>
    </row>
    <row r="5646" spans="1:8">
      <c r="A5646" s="24" t="str">
        <f t="shared" si="88"/>
        <v>2012_IBS_24</v>
      </c>
      <c r="B5646" s="24">
        <v>2012</v>
      </c>
      <c r="C5646" s="24" t="s">
        <v>186</v>
      </c>
      <c r="D5646" s="24" t="str">
        <f>VLOOKUP(C5646,'FHF LUT'!$A$5:$H$81,2,FALSE)</f>
        <v>Spruce Beetle</v>
      </c>
      <c r="E5646" s="24">
        <v>24</v>
      </c>
      <c r="F5646" s="24" t="s">
        <v>17</v>
      </c>
      <c r="G5646" s="24">
        <v>2031</v>
      </c>
      <c r="H5646" s="24">
        <v>1448</v>
      </c>
    </row>
    <row r="5647" spans="1:8">
      <c r="A5647" s="24" t="str">
        <f t="shared" si="88"/>
        <v>2012_IBS_25</v>
      </c>
      <c r="B5647" s="24">
        <v>2012</v>
      </c>
      <c r="C5647" s="24" t="s">
        <v>186</v>
      </c>
      <c r="D5647" s="24" t="str">
        <f>VLOOKUP(C5647,'FHF LUT'!$A$5:$H$81,2,FALSE)</f>
        <v>Spruce Beetle</v>
      </c>
      <c r="E5647" s="24">
        <v>25</v>
      </c>
      <c r="F5647" s="24" t="s">
        <v>23</v>
      </c>
      <c r="G5647" s="24">
        <v>0</v>
      </c>
      <c r="H5647" s="24">
        <v>0</v>
      </c>
    </row>
    <row r="5648" spans="1:8">
      <c r="A5648" s="24" t="str">
        <f t="shared" si="88"/>
        <v>2012_IBS_26</v>
      </c>
      <c r="B5648" s="24">
        <v>2012</v>
      </c>
      <c r="C5648" s="24" t="s">
        <v>186</v>
      </c>
      <c r="D5648" s="24" t="str">
        <f>VLOOKUP(C5648,'FHF LUT'!$A$5:$H$81,2,FALSE)</f>
        <v>Spruce Beetle</v>
      </c>
      <c r="E5648" s="24">
        <v>26</v>
      </c>
      <c r="F5648" s="24" t="s">
        <v>14</v>
      </c>
      <c r="G5648" s="24">
        <v>7</v>
      </c>
      <c r="H5648" s="24">
        <v>7</v>
      </c>
    </row>
    <row r="5649" spans="1:8">
      <c r="A5649" s="24" t="str">
        <f t="shared" si="88"/>
        <v>2012_IBS_27</v>
      </c>
      <c r="B5649" s="24">
        <v>2012</v>
      </c>
      <c r="C5649" s="24" t="s">
        <v>186</v>
      </c>
      <c r="D5649" s="24" t="str">
        <f>VLOOKUP(C5649,'FHF LUT'!$A$5:$H$81,2,FALSE)</f>
        <v>Spruce Beetle</v>
      </c>
      <c r="E5649" s="24">
        <v>27</v>
      </c>
      <c r="F5649" s="24" t="s">
        <v>21</v>
      </c>
      <c r="G5649" s="24">
        <v>0</v>
      </c>
      <c r="H5649" s="24">
        <v>0</v>
      </c>
    </row>
    <row r="5650" spans="1:8">
      <c r="A5650" s="24" t="str">
        <f t="shared" si="88"/>
        <v>2012_IBS_29</v>
      </c>
      <c r="B5650" s="24">
        <v>2012</v>
      </c>
      <c r="C5650" s="24" t="s">
        <v>186</v>
      </c>
      <c r="D5650" s="24" t="str">
        <f>VLOOKUP(C5650,'FHF LUT'!$A$5:$H$81,2,FALSE)</f>
        <v>Spruce Beetle</v>
      </c>
      <c r="E5650" s="24">
        <v>29</v>
      </c>
      <c r="F5650" s="24" t="s">
        <v>9</v>
      </c>
      <c r="G5650" s="24">
        <v>77087</v>
      </c>
      <c r="H5650" s="24">
        <v>77012</v>
      </c>
    </row>
    <row r="5651" spans="1:8">
      <c r="A5651" s="24" t="str">
        <f t="shared" si="88"/>
        <v>2012_IBS_30</v>
      </c>
      <c r="B5651" s="24">
        <v>2012</v>
      </c>
      <c r="C5651" s="24" t="s">
        <v>186</v>
      </c>
      <c r="D5651" s="24" t="str">
        <f>VLOOKUP(C5651,'FHF LUT'!$A$5:$H$81,2,FALSE)</f>
        <v>Spruce Beetle</v>
      </c>
      <c r="E5651" s="24">
        <v>30</v>
      </c>
      <c r="F5651" s="24" t="s">
        <v>35</v>
      </c>
      <c r="G5651" s="24">
        <v>18</v>
      </c>
      <c r="H5651" s="24">
        <v>18</v>
      </c>
    </row>
    <row r="5652" spans="1:8">
      <c r="A5652" s="24" t="str">
        <f t="shared" si="88"/>
        <v>2012_IBS_31</v>
      </c>
      <c r="B5652" s="24">
        <v>2012</v>
      </c>
      <c r="C5652" s="24" t="s">
        <v>186</v>
      </c>
      <c r="D5652" s="24" t="str">
        <f>VLOOKUP(C5652,'FHF LUT'!$A$5:$H$81,2,FALSE)</f>
        <v>Spruce Beetle</v>
      </c>
      <c r="E5652" s="24">
        <v>31</v>
      </c>
      <c r="F5652" s="24" t="s">
        <v>34</v>
      </c>
      <c r="G5652" s="24">
        <v>0</v>
      </c>
      <c r="H5652" s="24">
        <v>0</v>
      </c>
    </row>
    <row r="5653" spans="1:8">
      <c r="A5653" s="24" t="str">
        <f t="shared" si="88"/>
        <v>2012_IBS_38</v>
      </c>
      <c r="B5653" s="24">
        <v>2012</v>
      </c>
      <c r="C5653" s="24" t="s">
        <v>186</v>
      </c>
      <c r="D5653" s="24" t="str">
        <f>VLOOKUP(C5653,'FHF LUT'!$A$5:$H$81,2,FALSE)</f>
        <v>Spruce Beetle</v>
      </c>
      <c r="E5653" s="24">
        <v>38</v>
      </c>
      <c r="F5653" s="24" t="s">
        <v>8</v>
      </c>
      <c r="G5653" s="24">
        <v>0</v>
      </c>
      <c r="H5653" s="24">
        <v>0</v>
      </c>
    </row>
    <row r="5654" spans="1:8">
      <c r="A5654" s="24" t="str">
        <f t="shared" si="88"/>
        <v>2012_IBS_39</v>
      </c>
      <c r="B5654" s="24">
        <v>2012</v>
      </c>
      <c r="C5654" s="24" t="s">
        <v>186</v>
      </c>
      <c r="D5654" s="24" t="str">
        <f>VLOOKUP(C5654,'FHF LUT'!$A$5:$H$81,2,FALSE)</f>
        <v>Spruce Beetle</v>
      </c>
      <c r="E5654" s="24">
        <v>39</v>
      </c>
      <c r="F5654" s="24" t="s">
        <v>36</v>
      </c>
      <c r="G5654" s="24">
        <v>0</v>
      </c>
      <c r="H5654" s="24">
        <v>0</v>
      </c>
    </row>
    <row r="5655" spans="1:8">
      <c r="A5655" s="24" t="str">
        <f t="shared" si="88"/>
        <v>2012_IBS_40</v>
      </c>
      <c r="B5655" s="24">
        <v>2012</v>
      </c>
      <c r="C5655" s="24" t="s">
        <v>186</v>
      </c>
      <c r="D5655" s="24" t="str">
        <f>VLOOKUP(C5655,'FHF LUT'!$A$5:$H$81,2,FALSE)</f>
        <v>Spruce Beetle</v>
      </c>
      <c r="E5655" s="24">
        <v>40</v>
      </c>
      <c r="F5655" s="24" t="s">
        <v>31</v>
      </c>
      <c r="G5655" s="24">
        <v>0</v>
      </c>
      <c r="H5655" s="24">
        <v>0</v>
      </c>
    </row>
    <row r="5656" spans="1:8">
      <c r="A5656" s="24" t="str">
        <f t="shared" si="88"/>
        <v>2012_IBS_41</v>
      </c>
      <c r="B5656" s="24">
        <v>2012</v>
      </c>
      <c r="C5656" s="24" t="s">
        <v>186</v>
      </c>
      <c r="D5656" s="24" t="str">
        <f>VLOOKUP(C5656,'FHF LUT'!$A$5:$H$81,2,FALSE)</f>
        <v>Spruce Beetle</v>
      </c>
      <c r="E5656" s="24">
        <v>41</v>
      </c>
      <c r="F5656" s="24" t="s">
        <v>26</v>
      </c>
      <c r="G5656" s="24">
        <v>1803</v>
      </c>
      <c r="H5656" s="24">
        <v>1532</v>
      </c>
    </row>
    <row r="5657" spans="1:8">
      <c r="A5657" s="24" t="str">
        <f t="shared" si="88"/>
        <v>2012_IBS_43</v>
      </c>
      <c r="B5657" s="24">
        <v>2012</v>
      </c>
      <c r="C5657" s="24" t="s">
        <v>186</v>
      </c>
      <c r="D5657" s="24" t="str">
        <f>VLOOKUP(C5657,'FHF LUT'!$A$5:$H$81,2,FALSE)</f>
        <v>Spruce Beetle</v>
      </c>
      <c r="E5657" s="24">
        <v>43</v>
      </c>
      <c r="F5657" s="24" t="s">
        <v>20</v>
      </c>
      <c r="G5657" s="24">
        <v>0</v>
      </c>
      <c r="H5657" s="24">
        <v>0</v>
      </c>
    </row>
    <row r="5658" spans="1:8">
      <c r="A5658" s="24" t="str">
        <f t="shared" si="88"/>
        <v>2012_IBS_44</v>
      </c>
      <c r="B5658" s="24">
        <v>2012</v>
      </c>
      <c r="C5658" s="24" t="s">
        <v>186</v>
      </c>
      <c r="D5658" s="24" t="str">
        <f>VLOOKUP(C5658,'FHF LUT'!$A$5:$H$81,2,FALSE)</f>
        <v>Spruce Beetle</v>
      </c>
      <c r="E5658" s="24">
        <v>44</v>
      </c>
      <c r="F5658" s="24" t="s">
        <v>3</v>
      </c>
      <c r="G5658" s="24">
        <v>0</v>
      </c>
      <c r="H5658" s="24">
        <v>0</v>
      </c>
    </row>
    <row r="5659" spans="1:8">
      <c r="A5659" s="24" t="str">
        <f t="shared" si="88"/>
        <v>2012_IBS_45</v>
      </c>
      <c r="B5659" s="24">
        <v>2012</v>
      </c>
      <c r="C5659" s="24" t="s">
        <v>186</v>
      </c>
      <c r="D5659" s="24" t="str">
        <f>VLOOKUP(C5659,'FHF LUT'!$A$5:$H$81,2,FALSE)</f>
        <v>Spruce Beetle</v>
      </c>
      <c r="E5659" s="24">
        <v>45</v>
      </c>
      <c r="F5659" s="24" t="s">
        <v>5</v>
      </c>
      <c r="G5659" s="24">
        <v>0</v>
      </c>
      <c r="H5659" s="24">
        <v>0</v>
      </c>
    </row>
    <row r="5660" spans="1:8">
      <c r="A5660" s="24" t="str">
        <f t="shared" si="88"/>
        <v>2012_IBS_46</v>
      </c>
      <c r="B5660" s="24">
        <v>2012</v>
      </c>
      <c r="C5660" s="24" t="s">
        <v>186</v>
      </c>
      <c r="D5660" s="24" t="str">
        <f>VLOOKUP(C5660,'FHF LUT'!$A$5:$H$81,2,FALSE)</f>
        <v>Spruce Beetle</v>
      </c>
      <c r="E5660" s="24">
        <v>46</v>
      </c>
      <c r="F5660" s="24" t="s">
        <v>234</v>
      </c>
      <c r="G5660" s="24">
        <v>67</v>
      </c>
      <c r="H5660" s="24">
        <v>67</v>
      </c>
    </row>
    <row r="5661" spans="1:8">
      <c r="A5661" s="24" t="str">
        <f t="shared" si="88"/>
        <v>2012_IBS_47</v>
      </c>
      <c r="B5661" s="24">
        <v>2012</v>
      </c>
      <c r="C5661" s="24" t="s">
        <v>186</v>
      </c>
      <c r="D5661" s="24" t="str">
        <f>VLOOKUP(C5661,'FHF LUT'!$A$5:$H$81,2,FALSE)</f>
        <v>Spruce Beetle</v>
      </c>
      <c r="E5661" s="24">
        <v>47</v>
      </c>
      <c r="F5661" s="24" t="s">
        <v>233</v>
      </c>
      <c r="G5661" s="24">
        <v>0</v>
      </c>
      <c r="H5661" s="24">
        <v>0</v>
      </c>
    </row>
    <row r="5662" spans="1:8">
      <c r="A5662" s="24" t="str">
        <f t="shared" si="88"/>
        <v>2012_IBS_48</v>
      </c>
      <c r="B5662" s="24">
        <v>2012</v>
      </c>
      <c r="C5662" s="24" t="s">
        <v>186</v>
      </c>
      <c r="D5662" s="24" t="str">
        <f>VLOOKUP(C5662,'FHF LUT'!$A$5:$H$81,2,FALSE)</f>
        <v>Spruce Beetle</v>
      </c>
      <c r="E5662" s="24">
        <v>48</v>
      </c>
      <c r="F5662" s="24" t="s">
        <v>235</v>
      </c>
      <c r="G5662" s="24">
        <v>0</v>
      </c>
      <c r="H5662" s="24">
        <v>0</v>
      </c>
    </row>
    <row r="5663" spans="1:8">
      <c r="A5663" s="24" t="str">
        <f t="shared" si="88"/>
        <v>2012_IDT_1</v>
      </c>
      <c r="B5663" s="24">
        <v>2012</v>
      </c>
      <c r="C5663" s="24" t="s">
        <v>193</v>
      </c>
      <c r="D5663" s="24" t="str">
        <f>VLOOKUP(C5663,'FHF LUT'!$A$5:$H$81,2,FALSE)</f>
        <v>Douglas-fir Tussock Moth</v>
      </c>
      <c r="E5663" s="24">
        <v>1</v>
      </c>
      <c r="F5663" s="24" t="s">
        <v>10</v>
      </c>
      <c r="G5663" s="24">
        <v>0</v>
      </c>
      <c r="H5663" s="24">
        <v>0</v>
      </c>
    </row>
    <row r="5664" spans="1:8">
      <c r="A5664" s="24" t="str">
        <f t="shared" si="88"/>
        <v>2012_IDT_2</v>
      </c>
      <c r="B5664" s="24">
        <v>2012</v>
      </c>
      <c r="C5664" s="24" t="s">
        <v>193</v>
      </c>
      <c r="D5664" s="24" t="str">
        <f>VLOOKUP(C5664,'FHF LUT'!$A$5:$H$81,2,FALSE)</f>
        <v>Douglas-fir Tussock Moth</v>
      </c>
      <c r="E5664" s="24">
        <v>2</v>
      </c>
      <c r="F5664" s="24" t="s">
        <v>22</v>
      </c>
      <c r="G5664" s="24">
        <v>0</v>
      </c>
      <c r="H5664" s="24">
        <v>0</v>
      </c>
    </row>
    <row r="5665" spans="1:8">
      <c r="A5665" s="24" t="str">
        <f t="shared" si="88"/>
        <v>2012_IDT_3</v>
      </c>
      <c r="B5665" s="24">
        <v>2012</v>
      </c>
      <c r="C5665" s="24" t="s">
        <v>193</v>
      </c>
      <c r="D5665" s="24" t="str">
        <f>VLOOKUP(C5665,'FHF LUT'!$A$5:$H$81,2,FALSE)</f>
        <v>Douglas-fir Tussock Moth</v>
      </c>
      <c r="E5665" s="24">
        <v>3</v>
      </c>
      <c r="F5665" s="24" t="s">
        <v>13</v>
      </c>
      <c r="G5665" s="24">
        <v>0</v>
      </c>
      <c r="H5665" s="24">
        <v>0</v>
      </c>
    </row>
    <row r="5666" spans="1:8">
      <c r="A5666" s="24" t="str">
        <f t="shared" si="88"/>
        <v>2012_IDT_4</v>
      </c>
      <c r="B5666" s="24">
        <v>2012</v>
      </c>
      <c r="C5666" s="24" t="s">
        <v>193</v>
      </c>
      <c r="D5666" s="24" t="str">
        <f>VLOOKUP(C5666,'FHF LUT'!$A$5:$H$81,2,FALSE)</f>
        <v>Douglas-fir Tussock Moth</v>
      </c>
      <c r="E5666" s="24">
        <v>4</v>
      </c>
      <c r="F5666" s="24" t="s">
        <v>28</v>
      </c>
      <c r="G5666" s="24">
        <v>0</v>
      </c>
      <c r="H5666" s="24">
        <v>0</v>
      </c>
    </row>
    <row r="5667" spans="1:8">
      <c r="A5667" s="24" t="str">
        <f t="shared" si="88"/>
        <v>2012_IDT_5</v>
      </c>
      <c r="B5667" s="24">
        <v>2012</v>
      </c>
      <c r="C5667" s="24" t="s">
        <v>193</v>
      </c>
      <c r="D5667" s="24" t="str">
        <f>VLOOKUP(C5667,'FHF LUT'!$A$5:$H$81,2,FALSE)</f>
        <v>Douglas-fir Tussock Moth</v>
      </c>
      <c r="E5667" s="24">
        <v>5</v>
      </c>
      <c r="F5667" s="24" t="s">
        <v>16</v>
      </c>
      <c r="G5667" s="24">
        <v>0</v>
      </c>
      <c r="H5667" s="24">
        <v>0</v>
      </c>
    </row>
    <row r="5668" spans="1:8">
      <c r="A5668" s="24" t="str">
        <f t="shared" si="88"/>
        <v>2012_IDT_7</v>
      </c>
      <c r="B5668" s="24">
        <v>2012</v>
      </c>
      <c r="C5668" s="24" t="s">
        <v>193</v>
      </c>
      <c r="D5668" s="24" t="str">
        <f>VLOOKUP(C5668,'FHF LUT'!$A$5:$H$81,2,FALSE)</f>
        <v>Douglas-fir Tussock Moth</v>
      </c>
      <c r="E5668" s="24">
        <v>7</v>
      </c>
      <c r="F5668" s="24" t="s">
        <v>25</v>
      </c>
      <c r="G5668" s="24">
        <v>0</v>
      </c>
      <c r="H5668" s="24">
        <v>0</v>
      </c>
    </row>
    <row r="5669" spans="1:8">
      <c r="A5669" s="24" t="str">
        <f t="shared" si="88"/>
        <v>2012_IDT_8</v>
      </c>
      <c r="B5669" s="24">
        <v>2012</v>
      </c>
      <c r="C5669" s="24" t="s">
        <v>193</v>
      </c>
      <c r="D5669" s="24" t="str">
        <f>VLOOKUP(C5669,'FHF LUT'!$A$5:$H$81,2,FALSE)</f>
        <v>Douglas-fir Tussock Moth</v>
      </c>
      <c r="E5669" s="24">
        <v>8</v>
      </c>
      <c r="F5669" s="24" t="s">
        <v>29</v>
      </c>
      <c r="G5669" s="24">
        <v>0</v>
      </c>
      <c r="H5669" s="24">
        <v>0</v>
      </c>
    </row>
    <row r="5670" spans="1:8">
      <c r="A5670" s="24" t="str">
        <f t="shared" si="88"/>
        <v>2012_IDT_9</v>
      </c>
      <c r="B5670" s="24">
        <v>2012</v>
      </c>
      <c r="C5670" s="24" t="s">
        <v>193</v>
      </c>
      <c r="D5670" s="24" t="str">
        <f>VLOOKUP(C5670,'FHF LUT'!$A$5:$H$81,2,FALSE)</f>
        <v>Douglas-fir Tussock Moth</v>
      </c>
      <c r="E5670" s="24">
        <v>9</v>
      </c>
      <c r="F5670" s="24" t="s">
        <v>7</v>
      </c>
      <c r="G5670" s="24">
        <v>0</v>
      </c>
      <c r="H5670" s="24">
        <v>0</v>
      </c>
    </row>
    <row r="5671" spans="1:8">
      <c r="A5671" s="24" t="str">
        <f t="shared" si="88"/>
        <v>2012_IDT_10</v>
      </c>
      <c r="B5671" s="24">
        <v>2012</v>
      </c>
      <c r="C5671" s="24" t="s">
        <v>193</v>
      </c>
      <c r="D5671" s="24" t="str">
        <f>VLOOKUP(C5671,'FHF LUT'!$A$5:$H$81,2,FALSE)</f>
        <v>Douglas-fir Tussock Moth</v>
      </c>
      <c r="E5671" s="24">
        <v>10</v>
      </c>
      <c r="F5671" s="24" t="s">
        <v>18</v>
      </c>
      <c r="G5671" s="24">
        <v>0</v>
      </c>
      <c r="H5671" s="24">
        <v>0</v>
      </c>
    </row>
    <row r="5672" spans="1:8">
      <c r="A5672" s="24" t="str">
        <f t="shared" si="88"/>
        <v>2012_IDT_11</v>
      </c>
      <c r="B5672" s="24">
        <v>2012</v>
      </c>
      <c r="C5672" s="24" t="s">
        <v>193</v>
      </c>
      <c r="D5672" s="24" t="str">
        <f>VLOOKUP(C5672,'FHF LUT'!$A$5:$H$81,2,FALSE)</f>
        <v>Douglas-fir Tussock Moth</v>
      </c>
      <c r="E5672" s="24">
        <v>11</v>
      </c>
      <c r="F5672" s="24" t="s">
        <v>4</v>
      </c>
      <c r="G5672" s="24">
        <v>134</v>
      </c>
      <c r="H5672" s="24">
        <v>134</v>
      </c>
    </row>
    <row r="5673" spans="1:8">
      <c r="A5673" s="24" t="str">
        <f t="shared" si="88"/>
        <v>2012_IDT_12</v>
      </c>
      <c r="B5673" s="24">
        <v>2012</v>
      </c>
      <c r="C5673" s="24" t="s">
        <v>193</v>
      </c>
      <c r="D5673" s="24" t="str">
        <f>VLOOKUP(C5673,'FHF LUT'!$A$5:$H$81,2,FALSE)</f>
        <v>Douglas-fir Tussock Moth</v>
      </c>
      <c r="E5673" s="24">
        <v>12</v>
      </c>
      <c r="F5673" s="24" t="s">
        <v>11</v>
      </c>
      <c r="G5673" s="24">
        <v>0</v>
      </c>
      <c r="H5673" s="24">
        <v>0</v>
      </c>
    </row>
    <row r="5674" spans="1:8">
      <c r="A5674" s="24" t="str">
        <f t="shared" si="88"/>
        <v>2012_IDT_13</v>
      </c>
      <c r="B5674" s="24">
        <v>2012</v>
      </c>
      <c r="C5674" s="24" t="s">
        <v>193</v>
      </c>
      <c r="D5674" s="24" t="str">
        <f>VLOOKUP(C5674,'FHF LUT'!$A$5:$H$81,2,FALSE)</f>
        <v>Douglas-fir Tussock Moth</v>
      </c>
      <c r="E5674" s="24">
        <v>13</v>
      </c>
      <c r="F5674" s="24" t="s">
        <v>24</v>
      </c>
      <c r="G5674" s="24">
        <v>0</v>
      </c>
      <c r="H5674" s="24">
        <v>0</v>
      </c>
    </row>
    <row r="5675" spans="1:8">
      <c r="A5675" s="24" t="str">
        <f t="shared" si="88"/>
        <v>2012_IDT_14</v>
      </c>
      <c r="B5675" s="24">
        <v>2012</v>
      </c>
      <c r="C5675" s="24" t="s">
        <v>193</v>
      </c>
      <c r="D5675" s="24" t="str">
        <f>VLOOKUP(C5675,'FHF LUT'!$A$5:$H$81,2,FALSE)</f>
        <v>Douglas-fir Tussock Moth</v>
      </c>
      <c r="E5675" s="24">
        <v>14</v>
      </c>
      <c r="F5675" s="24" t="s">
        <v>30</v>
      </c>
      <c r="G5675" s="24">
        <v>0</v>
      </c>
      <c r="H5675" s="24">
        <v>0</v>
      </c>
    </row>
    <row r="5676" spans="1:8">
      <c r="A5676" s="24" t="str">
        <f t="shared" si="88"/>
        <v>2012_IDT_15</v>
      </c>
      <c r="B5676" s="24">
        <v>2012</v>
      </c>
      <c r="C5676" s="24" t="s">
        <v>193</v>
      </c>
      <c r="D5676" s="24" t="str">
        <f>VLOOKUP(C5676,'FHF LUT'!$A$5:$H$81,2,FALSE)</f>
        <v>Douglas-fir Tussock Moth</v>
      </c>
      <c r="E5676" s="24">
        <v>15</v>
      </c>
      <c r="F5676" s="24" t="s">
        <v>33</v>
      </c>
      <c r="G5676" s="24">
        <v>48</v>
      </c>
      <c r="H5676" s="24">
        <v>48</v>
      </c>
    </row>
    <row r="5677" spans="1:8">
      <c r="A5677" s="24" t="str">
        <f t="shared" si="88"/>
        <v>2012_IDT_16</v>
      </c>
      <c r="B5677" s="24">
        <v>2012</v>
      </c>
      <c r="C5677" s="24" t="s">
        <v>193</v>
      </c>
      <c r="D5677" s="24" t="str">
        <f>VLOOKUP(C5677,'FHF LUT'!$A$5:$H$81,2,FALSE)</f>
        <v>Douglas-fir Tussock Moth</v>
      </c>
      <c r="E5677" s="24">
        <v>16</v>
      </c>
      <c r="F5677" s="24" t="s">
        <v>12</v>
      </c>
      <c r="G5677" s="24">
        <v>0</v>
      </c>
      <c r="H5677" s="24">
        <v>0</v>
      </c>
    </row>
    <row r="5678" spans="1:8">
      <c r="A5678" s="24" t="str">
        <f t="shared" si="88"/>
        <v>2012_IDT_17</v>
      </c>
      <c r="B5678" s="24">
        <v>2012</v>
      </c>
      <c r="C5678" s="24" t="s">
        <v>193</v>
      </c>
      <c r="D5678" s="24" t="str">
        <f>VLOOKUP(C5678,'FHF LUT'!$A$5:$H$81,2,FALSE)</f>
        <v>Douglas-fir Tussock Moth</v>
      </c>
      <c r="E5678" s="24">
        <v>17</v>
      </c>
      <c r="F5678" s="24" t="s">
        <v>32</v>
      </c>
      <c r="G5678" s="24">
        <v>0</v>
      </c>
      <c r="H5678" s="24">
        <v>0</v>
      </c>
    </row>
    <row r="5679" spans="1:8">
      <c r="A5679" s="24" t="str">
        <f t="shared" si="88"/>
        <v>2012_IDT_18</v>
      </c>
      <c r="B5679" s="24">
        <v>2012</v>
      </c>
      <c r="C5679" s="24" t="s">
        <v>193</v>
      </c>
      <c r="D5679" s="24" t="str">
        <f>VLOOKUP(C5679,'FHF LUT'!$A$5:$H$81,2,FALSE)</f>
        <v>Douglas-fir Tussock Moth</v>
      </c>
      <c r="E5679" s="24">
        <v>18</v>
      </c>
      <c r="F5679" s="24" t="s">
        <v>15</v>
      </c>
      <c r="G5679" s="24">
        <v>0</v>
      </c>
      <c r="H5679" s="24">
        <v>0</v>
      </c>
    </row>
    <row r="5680" spans="1:8">
      <c r="A5680" s="24" t="str">
        <f t="shared" si="88"/>
        <v>2012_IDT_20</v>
      </c>
      <c r="B5680" s="24">
        <v>2012</v>
      </c>
      <c r="C5680" s="24" t="s">
        <v>193</v>
      </c>
      <c r="D5680" s="24" t="str">
        <f>VLOOKUP(C5680,'FHF LUT'!$A$5:$H$81,2,FALSE)</f>
        <v>Douglas-fir Tussock Moth</v>
      </c>
      <c r="E5680" s="24">
        <v>20</v>
      </c>
      <c r="F5680" s="24" t="s">
        <v>6</v>
      </c>
      <c r="G5680" s="24">
        <v>0</v>
      </c>
      <c r="H5680" s="24">
        <v>0</v>
      </c>
    </row>
    <row r="5681" spans="1:8">
      <c r="A5681" s="24" t="str">
        <f t="shared" si="88"/>
        <v>2012_IDT_22</v>
      </c>
      <c r="B5681" s="24">
        <v>2012</v>
      </c>
      <c r="C5681" s="24" t="s">
        <v>193</v>
      </c>
      <c r="D5681" s="24" t="str">
        <f>VLOOKUP(C5681,'FHF LUT'!$A$5:$H$81,2,FALSE)</f>
        <v>Douglas-fir Tussock Moth</v>
      </c>
      <c r="E5681" s="24">
        <v>22</v>
      </c>
      <c r="F5681" s="24" t="s">
        <v>19</v>
      </c>
      <c r="G5681" s="24">
        <v>0</v>
      </c>
      <c r="H5681" s="24">
        <v>0</v>
      </c>
    </row>
    <row r="5682" spans="1:8">
      <c r="A5682" s="24" t="str">
        <f t="shared" si="88"/>
        <v>2012_IDT_23</v>
      </c>
      <c r="B5682" s="24">
        <v>2012</v>
      </c>
      <c r="C5682" s="24" t="s">
        <v>193</v>
      </c>
      <c r="D5682" s="24" t="str">
        <f>VLOOKUP(C5682,'FHF LUT'!$A$5:$H$81,2,FALSE)</f>
        <v>Douglas-fir Tussock Moth</v>
      </c>
      <c r="E5682" s="24">
        <v>23</v>
      </c>
      <c r="F5682" s="24" t="s">
        <v>27</v>
      </c>
      <c r="G5682" s="24">
        <v>0</v>
      </c>
      <c r="H5682" s="24">
        <v>0</v>
      </c>
    </row>
    <row r="5683" spans="1:8">
      <c r="A5683" s="24" t="str">
        <f t="shared" si="88"/>
        <v>2012_IDT_24</v>
      </c>
      <c r="B5683" s="24">
        <v>2012</v>
      </c>
      <c r="C5683" s="24" t="s">
        <v>193</v>
      </c>
      <c r="D5683" s="24" t="str">
        <f>VLOOKUP(C5683,'FHF LUT'!$A$5:$H$81,2,FALSE)</f>
        <v>Douglas-fir Tussock Moth</v>
      </c>
      <c r="E5683" s="24">
        <v>24</v>
      </c>
      <c r="F5683" s="24" t="s">
        <v>17</v>
      </c>
      <c r="G5683" s="24">
        <v>0</v>
      </c>
      <c r="H5683" s="24">
        <v>0</v>
      </c>
    </row>
    <row r="5684" spans="1:8">
      <c r="A5684" s="24" t="str">
        <f t="shared" si="88"/>
        <v>2012_IDT_25</v>
      </c>
      <c r="B5684" s="24">
        <v>2012</v>
      </c>
      <c r="C5684" s="24" t="s">
        <v>193</v>
      </c>
      <c r="D5684" s="24" t="str">
        <f>VLOOKUP(C5684,'FHF LUT'!$A$5:$H$81,2,FALSE)</f>
        <v>Douglas-fir Tussock Moth</v>
      </c>
      <c r="E5684" s="24">
        <v>25</v>
      </c>
      <c r="F5684" s="24" t="s">
        <v>23</v>
      </c>
      <c r="G5684" s="24">
        <v>0</v>
      </c>
      <c r="H5684" s="24">
        <v>0</v>
      </c>
    </row>
    <row r="5685" spans="1:8">
      <c r="A5685" s="24" t="str">
        <f t="shared" si="88"/>
        <v>2012_IDT_26</v>
      </c>
      <c r="B5685" s="24">
        <v>2012</v>
      </c>
      <c r="C5685" s="24" t="s">
        <v>193</v>
      </c>
      <c r="D5685" s="24" t="str">
        <f>VLOOKUP(C5685,'FHF LUT'!$A$5:$H$81,2,FALSE)</f>
        <v>Douglas-fir Tussock Moth</v>
      </c>
      <c r="E5685" s="24">
        <v>26</v>
      </c>
      <c r="F5685" s="24" t="s">
        <v>14</v>
      </c>
      <c r="G5685" s="24">
        <v>0</v>
      </c>
      <c r="H5685" s="24">
        <v>0</v>
      </c>
    </row>
    <row r="5686" spans="1:8">
      <c r="A5686" s="24" t="str">
        <f t="shared" si="88"/>
        <v>2012_IDT_27</v>
      </c>
      <c r="B5686" s="24">
        <v>2012</v>
      </c>
      <c r="C5686" s="24" t="s">
        <v>193</v>
      </c>
      <c r="D5686" s="24" t="str">
        <f>VLOOKUP(C5686,'FHF LUT'!$A$5:$H$81,2,FALSE)</f>
        <v>Douglas-fir Tussock Moth</v>
      </c>
      <c r="E5686" s="24">
        <v>27</v>
      </c>
      <c r="F5686" s="24" t="s">
        <v>21</v>
      </c>
      <c r="G5686" s="24">
        <v>0</v>
      </c>
      <c r="H5686" s="24">
        <v>0</v>
      </c>
    </row>
    <row r="5687" spans="1:8">
      <c r="A5687" s="24" t="str">
        <f t="shared" si="88"/>
        <v>2012_IDT_29</v>
      </c>
      <c r="B5687" s="24">
        <v>2012</v>
      </c>
      <c r="C5687" s="24" t="s">
        <v>193</v>
      </c>
      <c r="D5687" s="24" t="str">
        <f>VLOOKUP(C5687,'FHF LUT'!$A$5:$H$81,2,FALSE)</f>
        <v>Douglas-fir Tussock Moth</v>
      </c>
      <c r="E5687" s="24">
        <v>29</v>
      </c>
      <c r="F5687" s="24" t="s">
        <v>9</v>
      </c>
      <c r="G5687" s="24">
        <v>0</v>
      </c>
      <c r="H5687" s="24">
        <v>0</v>
      </c>
    </row>
    <row r="5688" spans="1:8">
      <c r="A5688" s="24" t="str">
        <f t="shared" si="88"/>
        <v>2012_IDT_30</v>
      </c>
      <c r="B5688" s="24">
        <v>2012</v>
      </c>
      <c r="C5688" s="24" t="s">
        <v>193</v>
      </c>
      <c r="D5688" s="24" t="str">
        <f>VLOOKUP(C5688,'FHF LUT'!$A$5:$H$81,2,FALSE)</f>
        <v>Douglas-fir Tussock Moth</v>
      </c>
      <c r="E5688" s="24">
        <v>30</v>
      </c>
      <c r="F5688" s="24" t="s">
        <v>35</v>
      </c>
      <c r="G5688" s="24">
        <v>0</v>
      </c>
      <c r="H5688" s="24">
        <v>0</v>
      </c>
    </row>
    <row r="5689" spans="1:8">
      <c r="A5689" s="24" t="str">
        <f t="shared" si="88"/>
        <v>2012_IDT_31</v>
      </c>
      <c r="B5689" s="24">
        <v>2012</v>
      </c>
      <c r="C5689" s="24" t="s">
        <v>193</v>
      </c>
      <c r="D5689" s="24" t="str">
        <f>VLOOKUP(C5689,'FHF LUT'!$A$5:$H$81,2,FALSE)</f>
        <v>Douglas-fir Tussock Moth</v>
      </c>
      <c r="E5689" s="24">
        <v>31</v>
      </c>
      <c r="F5689" s="24" t="s">
        <v>34</v>
      </c>
      <c r="G5689" s="24">
        <v>0</v>
      </c>
      <c r="H5689" s="24">
        <v>0</v>
      </c>
    </row>
    <row r="5690" spans="1:8">
      <c r="A5690" s="24" t="str">
        <f t="shared" si="88"/>
        <v>2012_IDT_38</v>
      </c>
      <c r="B5690" s="24">
        <v>2012</v>
      </c>
      <c r="C5690" s="24" t="s">
        <v>193</v>
      </c>
      <c r="D5690" s="24" t="str">
        <f>VLOOKUP(C5690,'FHF LUT'!$A$5:$H$81,2,FALSE)</f>
        <v>Douglas-fir Tussock Moth</v>
      </c>
      <c r="E5690" s="24">
        <v>38</v>
      </c>
      <c r="F5690" s="24" t="s">
        <v>8</v>
      </c>
      <c r="G5690" s="24">
        <v>0</v>
      </c>
      <c r="H5690" s="24">
        <v>0</v>
      </c>
    </row>
    <row r="5691" spans="1:8">
      <c r="A5691" s="24" t="str">
        <f t="shared" si="88"/>
        <v>2012_IDT_39</v>
      </c>
      <c r="B5691" s="24">
        <v>2012</v>
      </c>
      <c r="C5691" s="24" t="s">
        <v>193</v>
      </c>
      <c r="D5691" s="24" t="str">
        <f>VLOOKUP(C5691,'FHF LUT'!$A$5:$H$81,2,FALSE)</f>
        <v>Douglas-fir Tussock Moth</v>
      </c>
      <c r="E5691" s="24">
        <v>39</v>
      </c>
      <c r="F5691" s="24" t="s">
        <v>36</v>
      </c>
      <c r="G5691" s="24">
        <v>0</v>
      </c>
      <c r="H5691" s="24">
        <v>0</v>
      </c>
    </row>
    <row r="5692" spans="1:8">
      <c r="A5692" s="24" t="str">
        <f t="shared" si="88"/>
        <v>2012_IDT_40</v>
      </c>
      <c r="B5692" s="24">
        <v>2012</v>
      </c>
      <c r="C5692" s="24" t="s">
        <v>193</v>
      </c>
      <c r="D5692" s="24" t="str">
        <f>VLOOKUP(C5692,'FHF LUT'!$A$5:$H$81,2,FALSE)</f>
        <v>Douglas-fir Tussock Moth</v>
      </c>
      <c r="E5692" s="24">
        <v>40</v>
      </c>
      <c r="F5692" s="24" t="s">
        <v>31</v>
      </c>
      <c r="G5692" s="24">
        <v>0</v>
      </c>
      <c r="H5692" s="24">
        <v>0</v>
      </c>
    </row>
    <row r="5693" spans="1:8">
      <c r="A5693" s="24" t="str">
        <f t="shared" si="88"/>
        <v>2012_IDT_41</v>
      </c>
      <c r="B5693" s="24">
        <v>2012</v>
      </c>
      <c r="C5693" s="24" t="s">
        <v>193</v>
      </c>
      <c r="D5693" s="24" t="str">
        <f>VLOOKUP(C5693,'FHF LUT'!$A$5:$H$81,2,FALSE)</f>
        <v>Douglas-fir Tussock Moth</v>
      </c>
      <c r="E5693" s="24">
        <v>41</v>
      </c>
      <c r="F5693" s="24" t="s">
        <v>26</v>
      </c>
      <c r="G5693" s="24">
        <v>0</v>
      </c>
      <c r="H5693" s="24">
        <v>0</v>
      </c>
    </row>
    <row r="5694" spans="1:8">
      <c r="A5694" s="24" t="str">
        <f t="shared" si="88"/>
        <v>2012_IDT_43</v>
      </c>
      <c r="B5694" s="24">
        <v>2012</v>
      </c>
      <c r="C5694" s="24" t="s">
        <v>193</v>
      </c>
      <c r="D5694" s="24" t="str">
        <f>VLOOKUP(C5694,'FHF LUT'!$A$5:$H$81,2,FALSE)</f>
        <v>Douglas-fir Tussock Moth</v>
      </c>
      <c r="E5694" s="24">
        <v>43</v>
      </c>
      <c r="F5694" s="24" t="s">
        <v>20</v>
      </c>
      <c r="G5694" s="24">
        <v>0</v>
      </c>
      <c r="H5694" s="24">
        <v>0</v>
      </c>
    </row>
    <row r="5695" spans="1:8">
      <c r="A5695" s="24" t="str">
        <f t="shared" si="88"/>
        <v>2012_IDT_44</v>
      </c>
      <c r="B5695" s="24">
        <v>2012</v>
      </c>
      <c r="C5695" s="24" t="s">
        <v>193</v>
      </c>
      <c r="D5695" s="24" t="str">
        <f>VLOOKUP(C5695,'FHF LUT'!$A$5:$H$81,2,FALSE)</f>
        <v>Douglas-fir Tussock Moth</v>
      </c>
      <c r="E5695" s="24">
        <v>44</v>
      </c>
      <c r="F5695" s="24" t="s">
        <v>3</v>
      </c>
      <c r="G5695" s="24">
        <v>0</v>
      </c>
      <c r="H5695" s="24">
        <v>0</v>
      </c>
    </row>
    <row r="5696" spans="1:8">
      <c r="A5696" s="24" t="str">
        <f t="shared" si="88"/>
        <v>2012_IDT_45</v>
      </c>
      <c r="B5696" s="24">
        <v>2012</v>
      </c>
      <c r="C5696" s="24" t="s">
        <v>193</v>
      </c>
      <c r="D5696" s="24" t="str">
        <f>VLOOKUP(C5696,'FHF LUT'!$A$5:$H$81,2,FALSE)</f>
        <v>Douglas-fir Tussock Moth</v>
      </c>
      <c r="E5696" s="24">
        <v>45</v>
      </c>
      <c r="F5696" s="24" t="s">
        <v>5</v>
      </c>
      <c r="G5696" s="24">
        <v>0</v>
      </c>
      <c r="H5696" s="24">
        <v>0</v>
      </c>
    </row>
    <row r="5697" spans="1:8">
      <c r="A5697" s="24" t="str">
        <f t="shared" si="88"/>
        <v>2012_IDT_46</v>
      </c>
      <c r="B5697" s="24">
        <v>2012</v>
      </c>
      <c r="C5697" s="24" t="s">
        <v>193</v>
      </c>
      <c r="D5697" s="24" t="str">
        <f>VLOOKUP(C5697,'FHF LUT'!$A$5:$H$81,2,FALSE)</f>
        <v>Douglas-fir Tussock Moth</v>
      </c>
      <c r="E5697" s="24">
        <v>46</v>
      </c>
      <c r="F5697" s="24" t="s">
        <v>234</v>
      </c>
      <c r="G5697" s="24">
        <v>0</v>
      </c>
      <c r="H5697" s="24">
        <v>0</v>
      </c>
    </row>
    <row r="5698" spans="1:8">
      <c r="A5698" s="24" t="str">
        <f t="shared" si="88"/>
        <v>2012_IDT_47</v>
      </c>
      <c r="B5698" s="24">
        <v>2012</v>
      </c>
      <c r="C5698" s="24" t="s">
        <v>193</v>
      </c>
      <c r="D5698" s="24" t="str">
        <f>VLOOKUP(C5698,'FHF LUT'!$A$5:$H$81,2,FALSE)</f>
        <v>Douglas-fir Tussock Moth</v>
      </c>
      <c r="E5698" s="24">
        <v>47</v>
      </c>
      <c r="F5698" s="24" t="s">
        <v>233</v>
      </c>
      <c r="G5698" s="24">
        <v>0</v>
      </c>
      <c r="H5698" s="24">
        <v>0</v>
      </c>
    </row>
    <row r="5699" spans="1:8">
      <c r="A5699" s="24" t="str">
        <f t="shared" ref="A5699:A5762" si="89">CONCATENATE(B5699,"_",C5699,"_",E5699)</f>
        <v>2012_IDT_48</v>
      </c>
      <c r="B5699" s="24">
        <v>2012</v>
      </c>
      <c r="C5699" s="24" t="s">
        <v>193</v>
      </c>
      <c r="D5699" s="24" t="str">
        <f>VLOOKUP(C5699,'FHF LUT'!$A$5:$H$81,2,FALSE)</f>
        <v>Douglas-fir Tussock Moth</v>
      </c>
      <c r="E5699" s="24">
        <v>48</v>
      </c>
      <c r="F5699" s="24" t="s">
        <v>235</v>
      </c>
      <c r="G5699" s="24">
        <v>0</v>
      </c>
      <c r="H5699" s="24">
        <v>0</v>
      </c>
    </row>
    <row r="5700" spans="1:8">
      <c r="A5700" s="24" t="str">
        <f t="shared" si="89"/>
        <v>2012_NB_1</v>
      </c>
      <c r="B5700" s="24">
        <v>2012</v>
      </c>
      <c r="C5700" s="24" t="s">
        <v>188</v>
      </c>
      <c r="D5700" s="24" t="str">
        <f>VLOOKUP(C5700,'FHF LUT'!$A$5:$H$81,2,FALSE)</f>
        <v>Fire</v>
      </c>
      <c r="E5700" s="24">
        <v>1</v>
      </c>
      <c r="F5700" s="24" t="s">
        <v>10</v>
      </c>
      <c r="G5700" s="24">
        <v>450</v>
      </c>
      <c r="H5700" s="24">
        <v>450</v>
      </c>
    </row>
    <row r="5701" spans="1:8">
      <c r="A5701" s="24" t="str">
        <f t="shared" si="89"/>
        <v>2012_NB_2</v>
      </c>
      <c r="B5701" s="24">
        <v>2012</v>
      </c>
      <c r="C5701" s="24" t="s">
        <v>188</v>
      </c>
      <c r="D5701" s="24" t="str">
        <f>VLOOKUP(C5701,'FHF LUT'!$A$5:$H$81,2,FALSE)</f>
        <v>Fire</v>
      </c>
      <c r="E5701" s="24">
        <v>2</v>
      </c>
      <c r="F5701" s="24" t="s">
        <v>22</v>
      </c>
      <c r="G5701" s="24">
        <v>61</v>
      </c>
      <c r="H5701" s="24">
        <v>61</v>
      </c>
    </row>
    <row r="5702" spans="1:8">
      <c r="A5702" s="24" t="str">
        <f t="shared" si="89"/>
        <v>2012_NB_3</v>
      </c>
      <c r="B5702" s="24">
        <v>2012</v>
      </c>
      <c r="C5702" s="24" t="s">
        <v>188</v>
      </c>
      <c r="D5702" s="24" t="str">
        <f>VLOOKUP(C5702,'FHF LUT'!$A$5:$H$81,2,FALSE)</f>
        <v>Fire</v>
      </c>
      <c r="E5702" s="24">
        <v>3</v>
      </c>
      <c r="F5702" s="24" t="s">
        <v>13</v>
      </c>
      <c r="G5702" s="24">
        <v>0</v>
      </c>
      <c r="H5702" s="24">
        <v>0</v>
      </c>
    </row>
    <row r="5703" spans="1:8">
      <c r="A5703" s="24" t="str">
        <f t="shared" si="89"/>
        <v>2012_NB_4</v>
      </c>
      <c r="B5703" s="24">
        <v>2012</v>
      </c>
      <c r="C5703" s="24" t="s">
        <v>188</v>
      </c>
      <c r="D5703" s="24" t="str">
        <f>VLOOKUP(C5703,'FHF LUT'!$A$5:$H$81,2,FALSE)</f>
        <v>Fire</v>
      </c>
      <c r="E5703" s="24">
        <v>4</v>
      </c>
      <c r="F5703" s="24" t="s">
        <v>28</v>
      </c>
      <c r="G5703" s="24">
        <v>0</v>
      </c>
      <c r="H5703" s="24">
        <v>0</v>
      </c>
    </row>
    <row r="5704" spans="1:8">
      <c r="A5704" s="24" t="str">
        <f t="shared" si="89"/>
        <v>2012_NB_5</v>
      </c>
      <c r="B5704" s="24">
        <v>2012</v>
      </c>
      <c r="C5704" s="24" t="s">
        <v>188</v>
      </c>
      <c r="D5704" s="24" t="str">
        <f>VLOOKUP(C5704,'FHF LUT'!$A$5:$H$81,2,FALSE)</f>
        <v>Fire</v>
      </c>
      <c r="E5704" s="24">
        <v>5</v>
      </c>
      <c r="F5704" s="24" t="s">
        <v>16</v>
      </c>
      <c r="G5704" s="24">
        <v>445</v>
      </c>
      <c r="H5704" s="24">
        <v>445</v>
      </c>
    </row>
    <row r="5705" spans="1:8">
      <c r="A5705" s="24" t="str">
        <f t="shared" si="89"/>
        <v>2012_NB_7</v>
      </c>
      <c r="B5705" s="24">
        <v>2012</v>
      </c>
      <c r="C5705" s="24" t="s">
        <v>188</v>
      </c>
      <c r="D5705" s="24" t="str">
        <f>VLOOKUP(C5705,'FHF LUT'!$A$5:$H$81,2,FALSE)</f>
        <v>Fire</v>
      </c>
      <c r="E5705" s="24">
        <v>7</v>
      </c>
      <c r="F5705" s="24" t="s">
        <v>25</v>
      </c>
      <c r="G5705" s="24">
        <v>77</v>
      </c>
      <c r="H5705" s="24">
        <v>77</v>
      </c>
    </row>
    <row r="5706" spans="1:8">
      <c r="A5706" s="24" t="str">
        <f t="shared" si="89"/>
        <v>2012_NB_8</v>
      </c>
      <c r="B5706" s="24">
        <v>2012</v>
      </c>
      <c r="C5706" s="24" t="s">
        <v>188</v>
      </c>
      <c r="D5706" s="24" t="str">
        <f>VLOOKUP(C5706,'FHF LUT'!$A$5:$H$81,2,FALSE)</f>
        <v>Fire</v>
      </c>
      <c r="E5706" s="24">
        <v>8</v>
      </c>
      <c r="F5706" s="24" t="s">
        <v>29</v>
      </c>
      <c r="G5706" s="24">
        <v>412074</v>
      </c>
      <c r="H5706" s="24">
        <v>412074</v>
      </c>
    </row>
    <row r="5707" spans="1:8">
      <c r="A5707" s="24" t="str">
        <f t="shared" si="89"/>
        <v>2012_NB_9</v>
      </c>
      <c r="B5707" s="24">
        <v>2012</v>
      </c>
      <c r="C5707" s="24" t="s">
        <v>188</v>
      </c>
      <c r="D5707" s="24" t="str">
        <f>VLOOKUP(C5707,'FHF LUT'!$A$5:$H$81,2,FALSE)</f>
        <v>Fire</v>
      </c>
      <c r="E5707" s="24">
        <v>9</v>
      </c>
      <c r="F5707" s="24" t="s">
        <v>7</v>
      </c>
      <c r="G5707" s="24">
        <v>2024</v>
      </c>
      <c r="H5707" s="24">
        <v>1503</v>
      </c>
    </row>
    <row r="5708" spans="1:8">
      <c r="A5708" s="24" t="str">
        <f t="shared" si="89"/>
        <v>2012_NB_10</v>
      </c>
      <c r="B5708" s="24">
        <v>2012</v>
      </c>
      <c r="C5708" s="24" t="s">
        <v>188</v>
      </c>
      <c r="D5708" s="24" t="str">
        <f>VLOOKUP(C5708,'FHF LUT'!$A$5:$H$81,2,FALSE)</f>
        <v>Fire</v>
      </c>
      <c r="E5708" s="24">
        <v>10</v>
      </c>
      <c r="F5708" s="24" t="s">
        <v>18</v>
      </c>
      <c r="G5708" s="24">
        <v>0</v>
      </c>
      <c r="H5708" s="24">
        <v>0</v>
      </c>
    </row>
    <row r="5709" spans="1:8">
      <c r="A5709" s="24" t="str">
        <f t="shared" si="89"/>
        <v>2012_NB_11</v>
      </c>
      <c r="B5709" s="24">
        <v>2012</v>
      </c>
      <c r="C5709" s="24" t="s">
        <v>188</v>
      </c>
      <c r="D5709" s="24" t="str">
        <f>VLOOKUP(C5709,'FHF LUT'!$A$5:$H$81,2,FALSE)</f>
        <v>Fire</v>
      </c>
      <c r="E5709" s="24">
        <v>11</v>
      </c>
      <c r="F5709" s="24" t="s">
        <v>4</v>
      </c>
      <c r="G5709" s="24">
        <v>1029</v>
      </c>
      <c r="H5709" s="24">
        <v>1029</v>
      </c>
    </row>
    <row r="5710" spans="1:8">
      <c r="A5710" s="24" t="str">
        <f t="shared" si="89"/>
        <v>2012_NB_12</v>
      </c>
      <c r="B5710" s="24">
        <v>2012</v>
      </c>
      <c r="C5710" s="24" t="s">
        <v>188</v>
      </c>
      <c r="D5710" s="24" t="str">
        <f>VLOOKUP(C5710,'FHF LUT'!$A$5:$H$81,2,FALSE)</f>
        <v>Fire</v>
      </c>
      <c r="E5710" s="24">
        <v>12</v>
      </c>
      <c r="F5710" s="24" t="s">
        <v>11</v>
      </c>
      <c r="G5710" s="24">
        <v>0</v>
      </c>
      <c r="H5710" s="24">
        <v>0</v>
      </c>
    </row>
    <row r="5711" spans="1:8">
      <c r="A5711" s="24" t="str">
        <f t="shared" si="89"/>
        <v>2012_NB_13</v>
      </c>
      <c r="B5711" s="24">
        <v>2012</v>
      </c>
      <c r="C5711" s="24" t="s">
        <v>188</v>
      </c>
      <c r="D5711" s="24" t="str">
        <f>VLOOKUP(C5711,'FHF LUT'!$A$5:$H$81,2,FALSE)</f>
        <v>Fire</v>
      </c>
      <c r="E5711" s="24">
        <v>13</v>
      </c>
      <c r="F5711" s="24" t="s">
        <v>24</v>
      </c>
      <c r="G5711" s="24">
        <v>728</v>
      </c>
      <c r="H5711" s="24">
        <v>728</v>
      </c>
    </row>
    <row r="5712" spans="1:8">
      <c r="A5712" s="24" t="str">
        <f t="shared" si="89"/>
        <v>2012_NB_14</v>
      </c>
      <c r="B5712" s="24">
        <v>2012</v>
      </c>
      <c r="C5712" s="24" t="s">
        <v>188</v>
      </c>
      <c r="D5712" s="24" t="str">
        <f>VLOOKUP(C5712,'FHF LUT'!$A$5:$H$81,2,FALSE)</f>
        <v>Fire</v>
      </c>
      <c r="E5712" s="24">
        <v>14</v>
      </c>
      <c r="F5712" s="24" t="s">
        <v>30</v>
      </c>
      <c r="G5712" s="24">
        <v>210</v>
      </c>
      <c r="H5712" s="24">
        <v>210</v>
      </c>
    </row>
    <row r="5713" spans="1:8">
      <c r="A5713" s="24" t="str">
        <f t="shared" si="89"/>
        <v>2012_NB_15</v>
      </c>
      <c r="B5713" s="24">
        <v>2012</v>
      </c>
      <c r="C5713" s="24" t="s">
        <v>188</v>
      </c>
      <c r="D5713" s="24" t="str">
        <f>VLOOKUP(C5713,'FHF LUT'!$A$5:$H$81,2,FALSE)</f>
        <v>Fire</v>
      </c>
      <c r="E5713" s="24">
        <v>15</v>
      </c>
      <c r="F5713" s="24" t="s">
        <v>33</v>
      </c>
      <c r="G5713" s="24">
        <v>3045</v>
      </c>
      <c r="H5713" s="24">
        <v>3045</v>
      </c>
    </row>
    <row r="5714" spans="1:8">
      <c r="A5714" s="24" t="str">
        <f t="shared" si="89"/>
        <v>2012_NB_16</v>
      </c>
      <c r="B5714" s="24">
        <v>2012</v>
      </c>
      <c r="C5714" s="24" t="s">
        <v>188</v>
      </c>
      <c r="D5714" s="24" t="str">
        <f>VLOOKUP(C5714,'FHF LUT'!$A$5:$H$81,2,FALSE)</f>
        <v>Fire</v>
      </c>
      <c r="E5714" s="24">
        <v>16</v>
      </c>
      <c r="F5714" s="24" t="s">
        <v>12</v>
      </c>
      <c r="G5714" s="24">
        <v>33</v>
      </c>
      <c r="H5714" s="24">
        <v>33</v>
      </c>
    </row>
    <row r="5715" spans="1:8">
      <c r="A5715" s="24" t="str">
        <f t="shared" si="89"/>
        <v>2012_NB_17</v>
      </c>
      <c r="B5715" s="24">
        <v>2012</v>
      </c>
      <c r="C5715" s="24" t="s">
        <v>188</v>
      </c>
      <c r="D5715" s="24" t="str">
        <f>VLOOKUP(C5715,'FHF LUT'!$A$5:$H$81,2,FALSE)</f>
        <v>Fire</v>
      </c>
      <c r="E5715" s="24">
        <v>17</v>
      </c>
      <c r="F5715" s="24" t="s">
        <v>32</v>
      </c>
      <c r="G5715" s="24">
        <v>0</v>
      </c>
      <c r="H5715" s="24">
        <v>0</v>
      </c>
    </row>
    <row r="5716" spans="1:8">
      <c r="A5716" s="24" t="str">
        <f t="shared" si="89"/>
        <v>2012_NB_18</v>
      </c>
      <c r="B5716" s="24">
        <v>2012</v>
      </c>
      <c r="C5716" s="24" t="s">
        <v>188</v>
      </c>
      <c r="D5716" s="24" t="str">
        <f>VLOOKUP(C5716,'FHF LUT'!$A$5:$H$81,2,FALSE)</f>
        <v>Fire</v>
      </c>
      <c r="E5716" s="24">
        <v>18</v>
      </c>
      <c r="F5716" s="24" t="s">
        <v>15</v>
      </c>
      <c r="G5716" s="24">
        <v>3818</v>
      </c>
      <c r="H5716" s="24">
        <v>3610</v>
      </c>
    </row>
    <row r="5717" spans="1:8">
      <c r="A5717" s="24" t="str">
        <f t="shared" si="89"/>
        <v>2012_NB_20</v>
      </c>
      <c r="B5717" s="24">
        <v>2012</v>
      </c>
      <c r="C5717" s="24" t="s">
        <v>188</v>
      </c>
      <c r="D5717" s="24" t="str">
        <f>VLOOKUP(C5717,'FHF LUT'!$A$5:$H$81,2,FALSE)</f>
        <v>Fire</v>
      </c>
      <c r="E5717" s="24">
        <v>20</v>
      </c>
      <c r="F5717" s="24" t="s">
        <v>6</v>
      </c>
      <c r="G5717" s="24">
        <v>0</v>
      </c>
      <c r="H5717" s="24">
        <v>0</v>
      </c>
    </row>
    <row r="5718" spans="1:8">
      <c r="A5718" s="24" t="str">
        <f t="shared" si="89"/>
        <v>2012_NB_22</v>
      </c>
      <c r="B5718" s="24">
        <v>2012</v>
      </c>
      <c r="C5718" s="24" t="s">
        <v>188</v>
      </c>
      <c r="D5718" s="24" t="str">
        <f>VLOOKUP(C5718,'FHF LUT'!$A$5:$H$81,2,FALSE)</f>
        <v>Fire</v>
      </c>
      <c r="E5718" s="24">
        <v>22</v>
      </c>
      <c r="F5718" s="24" t="s">
        <v>19</v>
      </c>
      <c r="G5718" s="24">
        <v>2935</v>
      </c>
      <c r="H5718" s="24">
        <v>2935</v>
      </c>
    </row>
    <row r="5719" spans="1:8">
      <c r="A5719" s="24" t="str">
        <f t="shared" si="89"/>
        <v>2012_NB_23</v>
      </c>
      <c r="B5719" s="24">
        <v>2012</v>
      </c>
      <c r="C5719" s="24" t="s">
        <v>188</v>
      </c>
      <c r="D5719" s="24" t="str">
        <f>VLOOKUP(C5719,'FHF LUT'!$A$5:$H$81,2,FALSE)</f>
        <v>Fire</v>
      </c>
      <c r="E5719" s="24">
        <v>23</v>
      </c>
      <c r="F5719" s="24" t="s">
        <v>27</v>
      </c>
      <c r="G5719" s="24">
        <v>8927</v>
      </c>
      <c r="H5719" s="24">
        <v>8927</v>
      </c>
    </row>
    <row r="5720" spans="1:8">
      <c r="A5720" s="24" t="str">
        <f t="shared" si="89"/>
        <v>2012_NB_24</v>
      </c>
      <c r="B5720" s="24">
        <v>2012</v>
      </c>
      <c r="C5720" s="24" t="s">
        <v>188</v>
      </c>
      <c r="D5720" s="24" t="str">
        <f>VLOOKUP(C5720,'FHF LUT'!$A$5:$H$81,2,FALSE)</f>
        <v>Fire</v>
      </c>
      <c r="E5720" s="24">
        <v>24</v>
      </c>
      <c r="F5720" s="24" t="s">
        <v>17</v>
      </c>
      <c r="G5720" s="24">
        <v>13348</v>
      </c>
      <c r="H5720" s="24">
        <v>13286</v>
      </c>
    </row>
    <row r="5721" spans="1:8">
      <c r="A5721" s="24" t="str">
        <f t="shared" si="89"/>
        <v>2012_NB_25</v>
      </c>
      <c r="B5721" s="24">
        <v>2012</v>
      </c>
      <c r="C5721" s="24" t="s">
        <v>188</v>
      </c>
      <c r="D5721" s="24" t="str">
        <f>VLOOKUP(C5721,'FHF LUT'!$A$5:$H$81,2,FALSE)</f>
        <v>Fire</v>
      </c>
      <c r="E5721" s="24">
        <v>25</v>
      </c>
      <c r="F5721" s="24" t="s">
        <v>23</v>
      </c>
      <c r="G5721" s="24">
        <v>0</v>
      </c>
      <c r="H5721" s="24">
        <v>0</v>
      </c>
    </row>
    <row r="5722" spans="1:8">
      <c r="A5722" s="24" t="str">
        <f t="shared" si="89"/>
        <v>2012_NB_26</v>
      </c>
      <c r="B5722" s="24">
        <v>2012</v>
      </c>
      <c r="C5722" s="24" t="s">
        <v>188</v>
      </c>
      <c r="D5722" s="24" t="str">
        <f>VLOOKUP(C5722,'FHF LUT'!$A$5:$H$81,2,FALSE)</f>
        <v>Fire</v>
      </c>
      <c r="E5722" s="24">
        <v>26</v>
      </c>
      <c r="F5722" s="24" t="s">
        <v>14</v>
      </c>
      <c r="G5722" s="24">
        <v>24014</v>
      </c>
      <c r="H5722" s="24">
        <v>23615</v>
      </c>
    </row>
    <row r="5723" spans="1:8">
      <c r="A5723" s="24" t="str">
        <f t="shared" si="89"/>
        <v>2012_NB_27</v>
      </c>
      <c r="B5723" s="24">
        <v>2012</v>
      </c>
      <c r="C5723" s="24" t="s">
        <v>188</v>
      </c>
      <c r="D5723" s="24" t="str">
        <f>VLOOKUP(C5723,'FHF LUT'!$A$5:$H$81,2,FALSE)</f>
        <v>Fire</v>
      </c>
      <c r="E5723" s="24">
        <v>27</v>
      </c>
      <c r="F5723" s="24" t="s">
        <v>21</v>
      </c>
      <c r="G5723" s="24">
        <v>0</v>
      </c>
      <c r="H5723" s="24">
        <v>0</v>
      </c>
    </row>
    <row r="5724" spans="1:8">
      <c r="A5724" s="24" t="str">
        <f t="shared" si="89"/>
        <v>2012_NB_29</v>
      </c>
      <c r="B5724" s="24">
        <v>2012</v>
      </c>
      <c r="C5724" s="24" t="s">
        <v>188</v>
      </c>
      <c r="D5724" s="24" t="str">
        <f>VLOOKUP(C5724,'FHF LUT'!$A$5:$H$81,2,FALSE)</f>
        <v>Fire</v>
      </c>
      <c r="E5724" s="24">
        <v>29</v>
      </c>
      <c r="F5724" s="24" t="s">
        <v>9</v>
      </c>
      <c r="G5724" s="24">
        <v>30727</v>
      </c>
      <c r="H5724" s="24">
        <v>30328</v>
      </c>
    </row>
    <row r="5725" spans="1:8">
      <c r="A5725" s="24" t="str">
        <f t="shared" si="89"/>
        <v>2012_NB_30</v>
      </c>
      <c r="B5725" s="24">
        <v>2012</v>
      </c>
      <c r="C5725" s="24" t="s">
        <v>188</v>
      </c>
      <c r="D5725" s="24" t="str">
        <f>VLOOKUP(C5725,'FHF LUT'!$A$5:$H$81,2,FALSE)</f>
        <v>Fire</v>
      </c>
      <c r="E5725" s="24">
        <v>30</v>
      </c>
      <c r="F5725" s="24" t="s">
        <v>35</v>
      </c>
      <c r="G5725" s="24">
        <v>91</v>
      </c>
      <c r="H5725" s="24">
        <v>91</v>
      </c>
    </row>
    <row r="5726" spans="1:8">
      <c r="A5726" s="24" t="str">
        <f t="shared" si="89"/>
        <v>2012_NB_31</v>
      </c>
      <c r="B5726" s="24">
        <v>2012</v>
      </c>
      <c r="C5726" s="24" t="s">
        <v>188</v>
      </c>
      <c r="D5726" s="24" t="str">
        <f>VLOOKUP(C5726,'FHF LUT'!$A$5:$H$81,2,FALSE)</f>
        <v>Fire</v>
      </c>
      <c r="E5726" s="24">
        <v>31</v>
      </c>
      <c r="F5726" s="24" t="s">
        <v>34</v>
      </c>
      <c r="G5726" s="24">
        <v>0</v>
      </c>
      <c r="H5726" s="24">
        <v>0</v>
      </c>
    </row>
    <row r="5727" spans="1:8">
      <c r="A5727" s="24" t="str">
        <f t="shared" si="89"/>
        <v>2012_NB_38</v>
      </c>
      <c r="B5727" s="24">
        <v>2012</v>
      </c>
      <c r="C5727" s="24" t="s">
        <v>188</v>
      </c>
      <c r="D5727" s="24" t="str">
        <f>VLOOKUP(C5727,'FHF LUT'!$A$5:$H$81,2,FALSE)</f>
        <v>Fire</v>
      </c>
      <c r="E5727" s="24">
        <v>38</v>
      </c>
      <c r="F5727" s="24" t="s">
        <v>8</v>
      </c>
      <c r="G5727" s="24">
        <v>123</v>
      </c>
      <c r="H5727" s="24">
        <v>123</v>
      </c>
    </row>
    <row r="5728" spans="1:8">
      <c r="A5728" s="24" t="str">
        <f t="shared" si="89"/>
        <v>2012_NB_39</v>
      </c>
      <c r="B5728" s="24">
        <v>2012</v>
      </c>
      <c r="C5728" s="24" t="s">
        <v>188</v>
      </c>
      <c r="D5728" s="24" t="str">
        <f>VLOOKUP(C5728,'FHF LUT'!$A$5:$H$81,2,FALSE)</f>
        <v>Fire</v>
      </c>
      <c r="E5728" s="24">
        <v>39</v>
      </c>
      <c r="F5728" s="24" t="s">
        <v>36</v>
      </c>
      <c r="G5728" s="24">
        <v>495</v>
      </c>
      <c r="H5728" s="24">
        <v>495</v>
      </c>
    </row>
    <row r="5729" spans="1:8">
      <c r="A5729" s="24" t="str">
        <f t="shared" si="89"/>
        <v>2012_NB_40</v>
      </c>
      <c r="B5729" s="24">
        <v>2012</v>
      </c>
      <c r="C5729" s="24" t="s">
        <v>188</v>
      </c>
      <c r="D5729" s="24" t="str">
        <f>VLOOKUP(C5729,'FHF LUT'!$A$5:$H$81,2,FALSE)</f>
        <v>Fire</v>
      </c>
      <c r="E5729" s="24">
        <v>40</v>
      </c>
      <c r="F5729" s="24" t="s">
        <v>31</v>
      </c>
      <c r="G5729" s="24">
        <v>65730</v>
      </c>
      <c r="H5729" s="24">
        <v>65730</v>
      </c>
    </row>
    <row r="5730" spans="1:8">
      <c r="A5730" s="24" t="str">
        <f t="shared" si="89"/>
        <v>2012_NB_41</v>
      </c>
      <c r="B5730" s="24">
        <v>2012</v>
      </c>
      <c r="C5730" s="24" t="s">
        <v>188</v>
      </c>
      <c r="D5730" s="24" t="str">
        <f>VLOOKUP(C5730,'FHF LUT'!$A$5:$H$81,2,FALSE)</f>
        <v>Fire</v>
      </c>
      <c r="E5730" s="24">
        <v>41</v>
      </c>
      <c r="F5730" s="24" t="s">
        <v>26</v>
      </c>
      <c r="G5730" s="24">
        <v>21</v>
      </c>
      <c r="H5730" s="24">
        <v>21</v>
      </c>
    </row>
    <row r="5731" spans="1:8">
      <c r="A5731" s="24" t="str">
        <f t="shared" si="89"/>
        <v>2012_NB_43</v>
      </c>
      <c r="B5731" s="24">
        <v>2012</v>
      </c>
      <c r="C5731" s="24" t="s">
        <v>188</v>
      </c>
      <c r="D5731" s="24" t="str">
        <f>VLOOKUP(C5731,'FHF LUT'!$A$5:$H$81,2,FALSE)</f>
        <v>Fire</v>
      </c>
      <c r="E5731" s="24">
        <v>43</v>
      </c>
      <c r="F5731" s="24" t="s">
        <v>20</v>
      </c>
      <c r="G5731" s="24">
        <v>0</v>
      </c>
      <c r="H5731" s="24">
        <v>0</v>
      </c>
    </row>
    <row r="5732" spans="1:8">
      <c r="A5732" s="24" t="str">
        <f t="shared" si="89"/>
        <v>2012_NB_44</v>
      </c>
      <c r="B5732" s="24">
        <v>2012</v>
      </c>
      <c r="C5732" s="24" t="s">
        <v>188</v>
      </c>
      <c r="D5732" s="24" t="str">
        <f>VLOOKUP(C5732,'FHF LUT'!$A$5:$H$81,2,FALSE)</f>
        <v>Fire</v>
      </c>
      <c r="E5732" s="24">
        <v>44</v>
      </c>
      <c r="F5732" s="24" t="s">
        <v>3</v>
      </c>
      <c r="G5732" s="24">
        <v>0</v>
      </c>
      <c r="H5732" s="24">
        <v>0</v>
      </c>
    </row>
    <row r="5733" spans="1:8">
      <c r="A5733" s="24" t="str">
        <f t="shared" si="89"/>
        <v>2012_NB_45</v>
      </c>
      <c r="B5733" s="24">
        <v>2012</v>
      </c>
      <c r="C5733" s="24" t="s">
        <v>188</v>
      </c>
      <c r="D5733" s="24" t="str">
        <f>VLOOKUP(C5733,'FHF LUT'!$A$5:$H$81,2,FALSE)</f>
        <v>Fire</v>
      </c>
      <c r="E5733" s="24">
        <v>45</v>
      </c>
      <c r="F5733" s="24" t="s">
        <v>5</v>
      </c>
      <c r="G5733" s="24">
        <v>0</v>
      </c>
      <c r="H5733" s="24">
        <v>0</v>
      </c>
    </row>
    <row r="5734" spans="1:8">
      <c r="A5734" s="24" t="str">
        <f t="shared" si="89"/>
        <v>2012_NB_46</v>
      </c>
      <c r="B5734" s="24">
        <v>2012</v>
      </c>
      <c r="C5734" s="24" t="s">
        <v>188</v>
      </c>
      <c r="D5734" s="24" t="str">
        <f>VLOOKUP(C5734,'FHF LUT'!$A$5:$H$81,2,FALSE)</f>
        <v>Fire</v>
      </c>
      <c r="E5734" s="24">
        <v>46</v>
      </c>
      <c r="F5734" s="24" t="s">
        <v>234</v>
      </c>
      <c r="G5734" s="24">
        <v>0</v>
      </c>
      <c r="H5734" s="24">
        <v>0</v>
      </c>
    </row>
    <row r="5735" spans="1:8">
      <c r="A5735" s="24" t="str">
        <f t="shared" si="89"/>
        <v>2012_NB_47</v>
      </c>
      <c r="B5735" s="24">
        <v>2012</v>
      </c>
      <c r="C5735" s="24" t="s">
        <v>188</v>
      </c>
      <c r="D5735" s="24" t="str">
        <f>VLOOKUP(C5735,'FHF LUT'!$A$5:$H$81,2,FALSE)</f>
        <v>Fire</v>
      </c>
      <c r="E5735" s="24">
        <v>47</v>
      </c>
      <c r="F5735" s="24" t="s">
        <v>233</v>
      </c>
      <c r="G5735" s="24">
        <v>218</v>
      </c>
      <c r="H5735" s="24">
        <v>218</v>
      </c>
    </row>
    <row r="5736" spans="1:8">
      <c r="A5736" s="24" t="str">
        <f t="shared" si="89"/>
        <v>2012_NB_48</v>
      </c>
      <c r="B5736" s="24">
        <v>2012</v>
      </c>
      <c r="C5736" s="24" t="s">
        <v>188</v>
      </c>
      <c r="D5736" s="24" t="str">
        <f>VLOOKUP(C5736,'FHF LUT'!$A$5:$H$81,2,FALSE)</f>
        <v>Fire</v>
      </c>
      <c r="E5736" s="24">
        <v>48</v>
      </c>
      <c r="F5736" s="24" t="s">
        <v>235</v>
      </c>
      <c r="G5736" s="24">
        <v>0</v>
      </c>
      <c r="H5736" s="24">
        <v>0</v>
      </c>
    </row>
    <row r="5737" spans="1:8">
      <c r="A5737" s="24" t="str">
        <f t="shared" si="89"/>
        <v>2012_NCY_1</v>
      </c>
      <c r="B5737" s="24">
        <v>2012</v>
      </c>
      <c r="C5737" s="24" t="s">
        <v>196</v>
      </c>
      <c r="D5737" s="24" t="str">
        <f>VLOOKUP(C5737,'FHF LUT'!$A$5:$H$81,2,FALSE)</f>
        <v>Yellow cedar decline</v>
      </c>
      <c r="E5737" s="24">
        <v>1</v>
      </c>
      <c r="F5737" s="24" t="s">
        <v>10</v>
      </c>
      <c r="G5737" s="24">
        <v>0</v>
      </c>
      <c r="H5737" s="24">
        <v>0</v>
      </c>
    </row>
    <row r="5738" spans="1:8">
      <c r="A5738" s="24" t="str">
        <f t="shared" si="89"/>
        <v>2012_NCY_2</v>
      </c>
      <c r="B5738" s="24">
        <v>2012</v>
      </c>
      <c r="C5738" s="24" t="s">
        <v>196</v>
      </c>
      <c r="D5738" s="24" t="str">
        <f>VLOOKUP(C5738,'FHF LUT'!$A$5:$H$81,2,FALSE)</f>
        <v>Yellow cedar decline</v>
      </c>
      <c r="E5738" s="24">
        <v>2</v>
      </c>
      <c r="F5738" s="24" t="s">
        <v>22</v>
      </c>
      <c r="G5738" s="24">
        <v>0</v>
      </c>
      <c r="H5738" s="24">
        <v>0</v>
      </c>
    </row>
    <row r="5739" spans="1:8">
      <c r="A5739" s="24" t="str">
        <f t="shared" si="89"/>
        <v>2012_NCY_3</v>
      </c>
      <c r="B5739" s="24">
        <v>2012</v>
      </c>
      <c r="C5739" s="24" t="s">
        <v>196</v>
      </c>
      <c r="D5739" s="24" t="str">
        <f>VLOOKUP(C5739,'FHF LUT'!$A$5:$H$81,2,FALSE)</f>
        <v>Yellow cedar decline</v>
      </c>
      <c r="E5739" s="24">
        <v>3</v>
      </c>
      <c r="F5739" s="24" t="s">
        <v>13</v>
      </c>
      <c r="G5739" s="24">
        <v>0</v>
      </c>
      <c r="H5739" s="24">
        <v>0</v>
      </c>
    </row>
    <row r="5740" spans="1:8">
      <c r="A5740" s="24" t="str">
        <f t="shared" si="89"/>
        <v>2012_NCY_4</v>
      </c>
      <c r="B5740" s="24">
        <v>2012</v>
      </c>
      <c r="C5740" s="24" t="s">
        <v>196</v>
      </c>
      <c r="D5740" s="24" t="str">
        <f>VLOOKUP(C5740,'FHF LUT'!$A$5:$H$81,2,FALSE)</f>
        <v>Yellow cedar decline</v>
      </c>
      <c r="E5740" s="24">
        <v>4</v>
      </c>
      <c r="F5740" s="24" t="s">
        <v>28</v>
      </c>
      <c r="G5740" s="24">
        <v>0</v>
      </c>
      <c r="H5740" s="24">
        <v>0</v>
      </c>
    </row>
    <row r="5741" spans="1:8">
      <c r="A5741" s="24" t="str">
        <f t="shared" si="89"/>
        <v>2012_NCY_5</v>
      </c>
      <c r="B5741" s="24">
        <v>2012</v>
      </c>
      <c r="C5741" s="24" t="s">
        <v>196</v>
      </c>
      <c r="D5741" s="24" t="str">
        <f>VLOOKUP(C5741,'FHF LUT'!$A$5:$H$81,2,FALSE)</f>
        <v>Yellow cedar decline</v>
      </c>
      <c r="E5741" s="24">
        <v>5</v>
      </c>
      <c r="F5741" s="24" t="s">
        <v>16</v>
      </c>
      <c r="G5741" s="24">
        <v>0</v>
      </c>
      <c r="H5741" s="24">
        <v>0</v>
      </c>
    </row>
    <row r="5742" spans="1:8">
      <c r="A5742" s="24" t="str">
        <f t="shared" si="89"/>
        <v>2012_NCY_7</v>
      </c>
      <c r="B5742" s="24">
        <v>2012</v>
      </c>
      <c r="C5742" s="24" t="s">
        <v>196</v>
      </c>
      <c r="D5742" s="24" t="str">
        <f>VLOOKUP(C5742,'FHF LUT'!$A$5:$H$81,2,FALSE)</f>
        <v>Yellow cedar decline</v>
      </c>
      <c r="E5742" s="24">
        <v>7</v>
      </c>
      <c r="F5742" s="24" t="s">
        <v>25</v>
      </c>
      <c r="G5742" s="24">
        <v>0</v>
      </c>
      <c r="H5742" s="24">
        <v>0</v>
      </c>
    </row>
    <row r="5743" spans="1:8">
      <c r="A5743" s="24" t="str">
        <f t="shared" si="89"/>
        <v>2012_NCY_8</v>
      </c>
      <c r="B5743" s="24">
        <v>2012</v>
      </c>
      <c r="C5743" s="24" t="s">
        <v>196</v>
      </c>
      <c r="D5743" s="24" t="str">
        <f>VLOOKUP(C5743,'FHF LUT'!$A$5:$H$81,2,FALSE)</f>
        <v>Yellow cedar decline</v>
      </c>
      <c r="E5743" s="24">
        <v>8</v>
      </c>
      <c r="F5743" s="24" t="s">
        <v>29</v>
      </c>
      <c r="G5743" s="24">
        <v>0</v>
      </c>
      <c r="H5743" s="24">
        <v>0</v>
      </c>
    </row>
    <row r="5744" spans="1:8">
      <c r="A5744" s="24" t="str">
        <f t="shared" si="89"/>
        <v>2012_NCY_9</v>
      </c>
      <c r="B5744" s="24">
        <v>2012</v>
      </c>
      <c r="C5744" s="24" t="s">
        <v>196</v>
      </c>
      <c r="D5744" s="24" t="str">
        <f>VLOOKUP(C5744,'FHF LUT'!$A$5:$H$81,2,FALSE)</f>
        <v>Yellow cedar decline</v>
      </c>
      <c r="E5744" s="24">
        <v>9</v>
      </c>
      <c r="F5744" s="24" t="s">
        <v>7</v>
      </c>
      <c r="G5744" s="24">
        <v>0</v>
      </c>
      <c r="H5744" s="24">
        <v>0</v>
      </c>
    </row>
    <row r="5745" spans="1:8">
      <c r="A5745" s="24" t="str">
        <f t="shared" si="89"/>
        <v>2012_NCY_10</v>
      </c>
      <c r="B5745" s="24">
        <v>2012</v>
      </c>
      <c r="C5745" s="24" t="s">
        <v>196</v>
      </c>
      <c r="D5745" s="24" t="str">
        <f>VLOOKUP(C5745,'FHF LUT'!$A$5:$H$81,2,FALSE)</f>
        <v>Yellow cedar decline</v>
      </c>
      <c r="E5745" s="24">
        <v>10</v>
      </c>
      <c r="F5745" s="24" t="s">
        <v>18</v>
      </c>
      <c r="G5745" s="24">
        <v>0</v>
      </c>
      <c r="H5745" s="24">
        <v>0</v>
      </c>
    </row>
    <row r="5746" spans="1:8">
      <c r="A5746" s="24" t="str">
        <f t="shared" si="89"/>
        <v>2012_NCY_11</v>
      </c>
      <c r="B5746" s="24">
        <v>2012</v>
      </c>
      <c r="C5746" s="24" t="s">
        <v>196</v>
      </c>
      <c r="D5746" s="24" t="str">
        <f>VLOOKUP(C5746,'FHF LUT'!$A$5:$H$81,2,FALSE)</f>
        <v>Yellow cedar decline</v>
      </c>
      <c r="E5746" s="24">
        <v>11</v>
      </c>
      <c r="F5746" s="24" t="s">
        <v>4</v>
      </c>
      <c r="G5746" s="24">
        <v>0</v>
      </c>
      <c r="H5746" s="24">
        <v>0</v>
      </c>
    </row>
    <row r="5747" spans="1:8">
      <c r="A5747" s="24" t="str">
        <f t="shared" si="89"/>
        <v>2012_NCY_12</v>
      </c>
      <c r="B5747" s="24">
        <v>2012</v>
      </c>
      <c r="C5747" s="24" t="s">
        <v>196</v>
      </c>
      <c r="D5747" s="24" t="str">
        <f>VLOOKUP(C5747,'FHF LUT'!$A$5:$H$81,2,FALSE)</f>
        <v>Yellow cedar decline</v>
      </c>
      <c r="E5747" s="24">
        <v>12</v>
      </c>
      <c r="F5747" s="24" t="s">
        <v>11</v>
      </c>
      <c r="G5747" s="24">
        <v>0</v>
      </c>
      <c r="H5747" s="24">
        <v>0</v>
      </c>
    </row>
    <row r="5748" spans="1:8">
      <c r="A5748" s="24" t="str">
        <f t="shared" si="89"/>
        <v>2012_NCY_13</v>
      </c>
      <c r="B5748" s="24">
        <v>2012</v>
      </c>
      <c r="C5748" s="24" t="s">
        <v>196</v>
      </c>
      <c r="D5748" s="24" t="str">
        <f>VLOOKUP(C5748,'FHF LUT'!$A$5:$H$81,2,FALSE)</f>
        <v>Yellow cedar decline</v>
      </c>
      <c r="E5748" s="24">
        <v>13</v>
      </c>
      <c r="F5748" s="24" t="s">
        <v>24</v>
      </c>
      <c r="G5748" s="24">
        <v>0</v>
      </c>
      <c r="H5748" s="24">
        <v>0</v>
      </c>
    </row>
    <row r="5749" spans="1:8">
      <c r="A5749" s="24" t="str">
        <f t="shared" si="89"/>
        <v>2012_NCY_14</v>
      </c>
      <c r="B5749" s="24">
        <v>2012</v>
      </c>
      <c r="C5749" s="24" t="s">
        <v>196</v>
      </c>
      <c r="D5749" s="24" t="str">
        <f>VLOOKUP(C5749,'FHF LUT'!$A$5:$H$81,2,FALSE)</f>
        <v>Yellow cedar decline</v>
      </c>
      <c r="E5749" s="24">
        <v>14</v>
      </c>
      <c r="F5749" s="24" t="s">
        <v>30</v>
      </c>
      <c r="G5749" s="24">
        <v>0</v>
      </c>
      <c r="H5749" s="24">
        <v>0</v>
      </c>
    </row>
    <row r="5750" spans="1:8">
      <c r="A5750" s="24" t="str">
        <f t="shared" si="89"/>
        <v>2012_NCY_15</v>
      </c>
      <c r="B5750" s="24">
        <v>2012</v>
      </c>
      <c r="C5750" s="24" t="s">
        <v>196</v>
      </c>
      <c r="D5750" s="24" t="str">
        <f>VLOOKUP(C5750,'FHF LUT'!$A$5:$H$81,2,FALSE)</f>
        <v>Yellow cedar decline</v>
      </c>
      <c r="E5750" s="24">
        <v>15</v>
      </c>
      <c r="F5750" s="24" t="s">
        <v>33</v>
      </c>
      <c r="G5750" s="24">
        <v>0</v>
      </c>
      <c r="H5750" s="24">
        <v>0</v>
      </c>
    </row>
    <row r="5751" spans="1:8">
      <c r="A5751" s="24" t="str">
        <f t="shared" si="89"/>
        <v>2012_NCY_16</v>
      </c>
      <c r="B5751" s="24">
        <v>2012</v>
      </c>
      <c r="C5751" s="24" t="s">
        <v>196</v>
      </c>
      <c r="D5751" s="24" t="str">
        <f>VLOOKUP(C5751,'FHF LUT'!$A$5:$H$81,2,FALSE)</f>
        <v>Yellow cedar decline</v>
      </c>
      <c r="E5751" s="24">
        <v>16</v>
      </c>
      <c r="F5751" s="24" t="s">
        <v>12</v>
      </c>
      <c r="G5751" s="24">
        <v>0</v>
      </c>
      <c r="H5751" s="24">
        <v>0</v>
      </c>
    </row>
    <row r="5752" spans="1:8">
      <c r="A5752" s="24" t="str">
        <f t="shared" si="89"/>
        <v>2012_NCY_17</v>
      </c>
      <c r="B5752" s="24">
        <v>2012</v>
      </c>
      <c r="C5752" s="24" t="s">
        <v>196</v>
      </c>
      <c r="D5752" s="24" t="str">
        <f>VLOOKUP(C5752,'FHF LUT'!$A$5:$H$81,2,FALSE)</f>
        <v>Yellow cedar decline</v>
      </c>
      <c r="E5752" s="24">
        <v>17</v>
      </c>
      <c r="F5752" s="24" t="s">
        <v>32</v>
      </c>
      <c r="G5752" s="24">
        <v>0</v>
      </c>
      <c r="H5752" s="24">
        <v>0</v>
      </c>
    </row>
    <row r="5753" spans="1:8">
      <c r="A5753" s="24" t="str">
        <f t="shared" si="89"/>
        <v>2012_NCY_18</v>
      </c>
      <c r="B5753" s="24">
        <v>2012</v>
      </c>
      <c r="C5753" s="24" t="s">
        <v>196</v>
      </c>
      <c r="D5753" s="24" t="str">
        <f>VLOOKUP(C5753,'FHF LUT'!$A$5:$H$81,2,FALSE)</f>
        <v>Yellow cedar decline</v>
      </c>
      <c r="E5753" s="24">
        <v>18</v>
      </c>
      <c r="F5753" s="24" t="s">
        <v>15</v>
      </c>
      <c r="G5753" s="24">
        <v>0</v>
      </c>
      <c r="H5753" s="24">
        <v>0</v>
      </c>
    </row>
    <row r="5754" spans="1:8">
      <c r="A5754" s="24" t="str">
        <f t="shared" si="89"/>
        <v>2012_NCY_20</v>
      </c>
      <c r="B5754" s="24">
        <v>2012</v>
      </c>
      <c r="C5754" s="24" t="s">
        <v>196</v>
      </c>
      <c r="D5754" s="24" t="str">
        <f>VLOOKUP(C5754,'FHF LUT'!$A$5:$H$81,2,FALSE)</f>
        <v>Yellow cedar decline</v>
      </c>
      <c r="E5754" s="24">
        <v>20</v>
      </c>
      <c r="F5754" s="24" t="s">
        <v>6</v>
      </c>
      <c r="G5754" s="24">
        <v>0</v>
      </c>
      <c r="H5754" s="24">
        <v>0</v>
      </c>
    </row>
    <row r="5755" spans="1:8">
      <c r="A5755" s="24" t="str">
        <f t="shared" si="89"/>
        <v>2012_NCY_22</v>
      </c>
      <c r="B5755" s="24">
        <v>2012</v>
      </c>
      <c r="C5755" s="24" t="s">
        <v>196</v>
      </c>
      <c r="D5755" s="24" t="str">
        <f>VLOOKUP(C5755,'FHF LUT'!$A$5:$H$81,2,FALSE)</f>
        <v>Yellow cedar decline</v>
      </c>
      <c r="E5755" s="24">
        <v>22</v>
      </c>
      <c r="F5755" s="24" t="s">
        <v>19</v>
      </c>
      <c r="G5755" s="24">
        <v>0</v>
      </c>
      <c r="H5755" s="24">
        <v>0</v>
      </c>
    </row>
    <row r="5756" spans="1:8">
      <c r="A5756" s="24" t="str">
        <f t="shared" si="89"/>
        <v>2012_NCY_23</v>
      </c>
      <c r="B5756" s="24">
        <v>2012</v>
      </c>
      <c r="C5756" s="24" t="s">
        <v>196</v>
      </c>
      <c r="D5756" s="24" t="str">
        <f>VLOOKUP(C5756,'FHF LUT'!$A$5:$H$81,2,FALSE)</f>
        <v>Yellow cedar decline</v>
      </c>
      <c r="E5756" s="24">
        <v>23</v>
      </c>
      <c r="F5756" s="24" t="s">
        <v>27</v>
      </c>
      <c r="G5756" s="24">
        <v>0</v>
      </c>
      <c r="H5756" s="24">
        <v>0</v>
      </c>
    </row>
    <row r="5757" spans="1:8">
      <c r="A5757" s="24" t="str">
        <f t="shared" si="89"/>
        <v>2012_NCY_24</v>
      </c>
      <c r="B5757" s="24">
        <v>2012</v>
      </c>
      <c r="C5757" s="24" t="s">
        <v>196</v>
      </c>
      <c r="D5757" s="24" t="str">
        <f>VLOOKUP(C5757,'FHF LUT'!$A$5:$H$81,2,FALSE)</f>
        <v>Yellow cedar decline</v>
      </c>
      <c r="E5757" s="24">
        <v>24</v>
      </c>
      <c r="F5757" s="24" t="s">
        <v>17</v>
      </c>
      <c r="G5757" s="24">
        <v>0</v>
      </c>
      <c r="H5757" s="24">
        <v>0</v>
      </c>
    </row>
    <row r="5758" spans="1:8">
      <c r="A5758" s="24" t="str">
        <f t="shared" si="89"/>
        <v>2012_NCY_25</v>
      </c>
      <c r="B5758" s="24">
        <v>2012</v>
      </c>
      <c r="C5758" s="24" t="s">
        <v>196</v>
      </c>
      <c r="D5758" s="24" t="str">
        <f>VLOOKUP(C5758,'FHF LUT'!$A$5:$H$81,2,FALSE)</f>
        <v>Yellow cedar decline</v>
      </c>
      <c r="E5758" s="24">
        <v>25</v>
      </c>
      <c r="F5758" s="24" t="s">
        <v>23</v>
      </c>
      <c r="G5758" s="24">
        <v>0</v>
      </c>
      <c r="H5758" s="24">
        <v>0</v>
      </c>
    </row>
    <row r="5759" spans="1:8">
      <c r="A5759" s="24" t="str">
        <f t="shared" si="89"/>
        <v>2012_NCY_26</v>
      </c>
      <c r="B5759" s="24">
        <v>2012</v>
      </c>
      <c r="C5759" s="24" t="s">
        <v>196</v>
      </c>
      <c r="D5759" s="24" t="str">
        <f>VLOOKUP(C5759,'FHF LUT'!$A$5:$H$81,2,FALSE)</f>
        <v>Yellow cedar decline</v>
      </c>
      <c r="E5759" s="24">
        <v>26</v>
      </c>
      <c r="F5759" s="24" t="s">
        <v>14</v>
      </c>
      <c r="G5759" s="24">
        <v>0</v>
      </c>
      <c r="H5759" s="24">
        <v>0</v>
      </c>
    </row>
    <row r="5760" spans="1:8">
      <c r="A5760" s="24" t="str">
        <f t="shared" si="89"/>
        <v>2012_NCY_27</v>
      </c>
      <c r="B5760" s="24">
        <v>2012</v>
      </c>
      <c r="C5760" s="24" t="s">
        <v>196</v>
      </c>
      <c r="D5760" s="24" t="str">
        <f>VLOOKUP(C5760,'FHF LUT'!$A$5:$H$81,2,FALSE)</f>
        <v>Yellow cedar decline</v>
      </c>
      <c r="E5760" s="24">
        <v>27</v>
      </c>
      <c r="F5760" s="24" t="s">
        <v>21</v>
      </c>
      <c r="G5760" s="24">
        <v>0</v>
      </c>
      <c r="H5760" s="24">
        <v>0</v>
      </c>
    </row>
    <row r="5761" spans="1:8">
      <c r="A5761" s="24" t="str">
        <f t="shared" si="89"/>
        <v>2012_NCY_29</v>
      </c>
      <c r="B5761" s="24">
        <v>2012</v>
      </c>
      <c r="C5761" s="24" t="s">
        <v>196</v>
      </c>
      <c r="D5761" s="24" t="str">
        <f>VLOOKUP(C5761,'FHF LUT'!$A$5:$H$81,2,FALSE)</f>
        <v>Yellow cedar decline</v>
      </c>
      <c r="E5761" s="24">
        <v>29</v>
      </c>
      <c r="F5761" s="24" t="s">
        <v>9</v>
      </c>
      <c r="G5761" s="24">
        <v>0</v>
      </c>
      <c r="H5761" s="24">
        <v>0</v>
      </c>
    </row>
    <row r="5762" spans="1:8">
      <c r="A5762" s="24" t="str">
        <f t="shared" si="89"/>
        <v>2012_NCY_30</v>
      </c>
      <c r="B5762" s="24">
        <v>2012</v>
      </c>
      <c r="C5762" s="24" t="s">
        <v>196</v>
      </c>
      <c r="D5762" s="24" t="str">
        <f>VLOOKUP(C5762,'FHF LUT'!$A$5:$H$81,2,FALSE)</f>
        <v>Yellow cedar decline</v>
      </c>
      <c r="E5762" s="24">
        <v>30</v>
      </c>
      <c r="F5762" s="24" t="s">
        <v>35</v>
      </c>
      <c r="G5762" s="24">
        <v>0</v>
      </c>
      <c r="H5762" s="24">
        <v>0</v>
      </c>
    </row>
    <row r="5763" spans="1:8">
      <c r="A5763" s="24" t="str">
        <f t="shared" ref="A5763:A5826" si="90">CONCATENATE(B5763,"_",C5763,"_",E5763)</f>
        <v>2012_NCY_31</v>
      </c>
      <c r="B5763" s="24">
        <v>2012</v>
      </c>
      <c r="C5763" s="24" t="s">
        <v>196</v>
      </c>
      <c r="D5763" s="24" t="str">
        <f>VLOOKUP(C5763,'FHF LUT'!$A$5:$H$81,2,FALSE)</f>
        <v>Yellow cedar decline</v>
      </c>
      <c r="E5763" s="24">
        <v>31</v>
      </c>
      <c r="F5763" s="24" t="s">
        <v>34</v>
      </c>
      <c r="G5763" s="24">
        <v>0</v>
      </c>
      <c r="H5763" s="24">
        <v>0</v>
      </c>
    </row>
    <row r="5764" spans="1:8">
      <c r="A5764" s="24" t="str">
        <f t="shared" si="90"/>
        <v>2012_NCY_38</v>
      </c>
      <c r="B5764" s="24">
        <v>2012</v>
      </c>
      <c r="C5764" s="24" t="s">
        <v>196</v>
      </c>
      <c r="D5764" s="24" t="str">
        <f>VLOOKUP(C5764,'FHF LUT'!$A$5:$H$81,2,FALSE)</f>
        <v>Yellow cedar decline</v>
      </c>
      <c r="E5764" s="24">
        <v>38</v>
      </c>
      <c r="F5764" s="24" t="s">
        <v>8</v>
      </c>
      <c r="G5764" s="24">
        <v>0</v>
      </c>
      <c r="H5764" s="24">
        <v>0</v>
      </c>
    </row>
    <row r="5765" spans="1:8">
      <c r="A5765" s="24" t="str">
        <f t="shared" si="90"/>
        <v>2012_NCY_39</v>
      </c>
      <c r="B5765" s="24">
        <v>2012</v>
      </c>
      <c r="C5765" s="24" t="s">
        <v>196</v>
      </c>
      <c r="D5765" s="24" t="str">
        <f>VLOOKUP(C5765,'FHF LUT'!$A$5:$H$81,2,FALSE)</f>
        <v>Yellow cedar decline</v>
      </c>
      <c r="E5765" s="24">
        <v>39</v>
      </c>
      <c r="F5765" s="24" t="s">
        <v>36</v>
      </c>
      <c r="G5765" s="24">
        <v>0</v>
      </c>
      <c r="H5765" s="24">
        <v>0</v>
      </c>
    </row>
    <row r="5766" spans="1:8">
      <c r="A5766" s="24" t="str">
        <f t="shared" si="90"/>
        <v>2012_NCY_40</v>
      </c>
      <c r="B5766" s="24">
        <v>2012</v>
      </c>
      <c r="C5766" s="24" t="s">
        <v>196</v>
      </c>
      <c r="D5766" s="24" t="str">
        <f>VLOOKUP(C5766,'FHF LUT'!$A$5:$H$81,2,FALSE)</f>
        <v>Yellow cedar decline</v>
      </c>
      <c r="E5766" s="24">
        <v>40</v>
      </c>
      <c r="F5766" s="24" t="s">
        <v>31</v>
      </c>
      <c r="G5766" s="24">
        <v>0</v>
      </c>
      <c r="H5766" s="24">
        <v>0</v>
      </c>
    </row>
    <row r="5767" spans="1:8">
      <c r="A5767" s="24" t="str">
        <f t="shared" si="90"/>
        <v>2012_NCY_41</v>
      </c>
      <c r="B5767" s="24">
        <v>2012</v>
      </c>
      <c r="C5767" s="24" t="s">
        <v>196</v>
      </c>
      <c r="D5767" s="24" t="str">
        <f>VLOOKUP(C5767,'FHF LUT'!$A$5:$H$81,2,FALSE)</f>
        <v>Yellow cedar decline</v>
      </c>
      <c r="E5767" s="24">
        <v>41</v>
      </c>
      <c r="F5767" s="24" t="s">
        <v>26</v>
      </c>
      <c r="G5767" s="24">
        <v>0</v>
      </c>
      <c r="H5767" s="24">
        <v>0</v>
      </c>
    </row>
    <row r="5768" spans="1:8">
      <c r="A5768" s="24" t="str">
        <f t="shared" si="90"/>
        <v>2012_NCY_43</v>
      </c>
      <c r="B5768" s="24">
        <v>2012</v>
      </c>
      <c r="C5768" s="24" t="s">
        <v>196</v>
      </c>
      <c r="D5768" s="24" t="str">
        <f>VLOOKUP(C5768,'FHF LUT'!$A$5:$H$81,2,FALSE)</f>
        <v>Yellow cedar decline</v>
      </c>
      <c r="E5768" s="24">
        <v>43</v>
      </c>
      <c r="F5768" s="24" t="s">
        <v>20</v>
      </c>
      <c r="G5768" s="24">
        <v>0</v>
      </c>
      <c r="H5768" s="24">
        <v>0</v>
      </c>
    </row>
    <row r="5769" spans="1:8">
      <c r="A5769" s="24" t="str">
        <f t="shared" si="90"/>
        <v>2012_NCY_44</v>
      </c>
      <c r="B5769" s="24">
        <v>2012</v>
      </c>
      <c r="C5769" s="24" t="s">
        <v>196</v>
      </c>
      <c r="D5769" s="24" t="str">
        <f>VLOOKUP(C5769,'FHF LUT'!$A$5:$H$81,2,FALSE)</f>
        <v>Yellow cedar decline</v>
      </c>
      <c r="E5769" s="24">
        <v>44</v>
      </c>
      <c r="F5769" s="24" t="s">
        <v>3</v>
      </c>
      <c r="G5769" s="24">
        <v>5</v>
      </c>
      <c r="H5769" s="24">
        <v>5</v>
      </c>
    </row>
    <row r="5770" spans="1:8">
      <c r="A5770" s="24" t="str">
        <f t="shared" si="90"/>
        <v>2012_NCY_45</v>
      </c>
      <c r="B5770" s="24">
        <v>2012</v>
      </c>
      <c r="C5770" s="24" t="s">
        <v>196</v>
      </c>
      <c r="D5770" s="24" t="str">
        <f>VLOOKUP(C5770,'FHF LUT'!$A$5:$H$81,2,FALSE)</f>
        <v>Yellow cedar decline</v>
      </c>
      <c r="E5770" s="24">
        <v>45</v>
      </c>
      <c r="F5770" s="24" t="s">
        <v>5</v>
      </c>
      <c r="G5770" s="24">
        <v>0</v>
      </c>
      <c r="H5770" s="24">
        <v>0</v>
      </c>
    </row>
    <row r="5771" spans="1:8">
      <c r="A5771" s="24" t="str">
        <f t="shared" si="90"/>
        <v>2012_NCY_46</v>
      </c>
      <c r="B5771" s="24">
        <v>2012</v>
      </c>
      <c r="C5771" s="24" t="s">
        <v>196</v>
      </c>
      <c r="D5771" s="24" t="str">
        <f>VLOOKUP(C5771,'FHF LUT'!$A$5:$H$81,2,FALSE)</f>
        <v>Yellow cedar decline</v>
      </c>
      <c r="E5771" s="24">
        <v>46</v>
      </c>
      <c r="F5771" s="24" t="s">
        <v>234</v>
      </c>
      <c r="G5771" s="24">
        <v>5104</v>
      </c>
      <c r="H5771" s="24">
        <v>5104</v>
      </c>
    </row>
    <row r="5772" spans="1:8">
      <c r="A5772" s="24" t="str">
        <f t="shared" si="90"/>
        <v>2012_NCY_47</v>
      </c>
      <c r="B5772" s="24">
        <v>2012</v>
      </c>
      <c r="C5772" s="24" t="s">
        <v>196</v>
      </c>
      <c r="D5772" s="24" t="str">
        <f>VLOOKUP(C5772,'FHF LUT'!$A$5:$H$81,2,FALSE)</f>
        <v>Yellow cedar decline</v>
      </c>
      <c r="E5772" s="24">
        <v>47</v>
      </c>
      <c r="F5772" s="24" t="s">
        <v>233</v>
      </c>
      <c r="G5772" s="24">
        <v>140</v>
      </c>
      <c r="H5772" s="24">
        <v>140</v>
      </c>
    </row>
    <row r="5773" spans="1:8">
      <c r="A5773" s="24" t="str">
        <f t="shared" si="90"/>
        <v>2012_NCY_48</v>
      </c>
      <c r="B5773" s="24">
        <v>2012</v>
      </c>
      <c r="C5773" s="24" t="s">
        <v>196</v>
      </c>
      <c r="D5773" s="24" t="str">
        <f>VLOOKUP(C5773,'FHF LUT'!$A$5:$H$81,2,FALSE)</f>
        <v>Yellow cedar decline</v>
      </c>
      <c r="E5773" s="24">
        <v>48</v>
      </c>
      <c r="F5773" s="24" t="s">
        <v>235</v>
      </c>
      <c r="G5773" s="24">
        <v>0</v>
      </c>
      <c r="H5773" s="24">
        <v>0</v>
      </c>
    </row>
    <row r="5774" spans="1:8">
      <c r="A5774" s="24" t="str">
        <f t="shared" si="90"/>
        <v>2012_NDM_1</v>
      </c>
      <c r="B5774" s="24">
        <v>2012</v>
      </c>
      <c r="C5774" s="24" t="s">
        <v>332</v>
      </c>
      <c r="D5774" s="24" t="str">
        <f>VLOOKUP(C5774,'FHF LUT'!$A$5:$H$81,2,FALSE)</f>
        <v>Drought-caused Mortality</v>
      </c>
      <c r="E5774" s="24">
        <v>1</v>
      </c>
      <c r="F5774" s="24" t="s">
        <v>10</v>
      </c>
      <c r="G5774" s="24">
        <v>0</v>
      </c>
      <c r="H5774" s="24">
        <v>0</v>
      </c>
    </row>
    <row r="5775" spans="1:8">
      <c r="A5775" s="24" t="str">
        <f t="shared" si="90"/>
        <v>2012_NDM_2</v>
      </c>
      <c r="B5775" s="24">
        <v>2012</v>
      </c>
      <c r="C5775" s="24" t="s">
        <v>332</v>
      </c>
      <c r="D5775" s="24" t="str">
        <f>VLOOKUP(C5775,'FHF LUT'!$A$5:$H$81,2,FALSE)</f>
        <v>Drought-caused Mortality</v>
      </c>
      <c r="E5775" s="24">
        <v>2</v>
      </c>
      <c r="F5775" s="24" t="s">
        <v>22</v>
      </c>
      <c r="G5775" s="24">
        <v>0</v>
      </c>
      <c r="H5775" s="24">
        <v>0</v>
      </c>
    </row>
    <row r="5776" spans="1:8">
      <c r="A5776" s="24" t="str">
        <f t="shared" si="90"/>
        <v>2012_NDM_3</v>
      </c>
      <c r="B5776" s="24">
        <v>2012</v>
      </c>
      <c r="C5776" s="24" t="s">
        <v>332</v>
      </c>
      <c r="D5776" s="24" t="str">
        <f>VLOOKUP(C5776,'FHF LUT'!$A$5:$H$81,2,FALSE)</f>
        <v>Drought-caused Mortality</v>
      </c>
      <c r="E5776" s="24">
        <v>3</v>
      </c>
      <c r="F5776" s="24" t="s">
        <v>13</v>
      </c>
      <c r="G5776" s="24">
        <v>0</v>
      </c>
      <c r="H5776" s="24">
        <v>0</v>
      </c>
    </row>
    <row r="5777" spans="1:8">
      <c r="A5777" s="24" t="str">
        <f t="shared" si="90"/>
        <v>2012_NDM_4</v>
      </c>
      <c r="B5777" s="24">
        <v>2012</v>
      </c>
      <c r="C5777" s="24" t="s">
        <v>332</v>
      </c>
      <c r="D5777" s="24" t="str">
        <f>VLOOKUP(C5777,'FHF LUT'!$A$5:$H$81,2,FALSE)</f>
        <v>Drought-caused Mortality</v>
      </c>
      <c r="E5777" s="24">
        <v>4</v>
      </c>
      <c r="F5777" s="24" t="s">
        <v>28</v>
      </c>
      <c r="G5777" s="24">
        <v>0</v>
      </c>
      <c r="H5777" s="24">
        <v>0</v>
      </c>
    </row>
    <row r="5778" spans="1:8">
      <c r="A5778" s="24" t="str">
        <f t="shared" si="90"/>
        <v>2012_NDM_5</v>
      </c>
      <c r="B5778" s="24">
        <v>2012</v>
      </c>
      <c r="C5778" s="24" t="s">
        <v>332</v>
      </c>
      <c r="D5778" s="24" t="str">
        <f>VLOOKUP(C5778,'FHF LUT'!$A$5:$H$81,2,FALSE)</f>
        <v>Drought-caused Mortality</v>
      </c>
      <c r="E5778" s="24">
        <v>5</v>
      </c>
      <c r="F5778" s="24" t="s">
        <v>16</v>
      </c>
      <c r="G5778" s="24">
        <v>0</v>
      </c>
      <c r="H5778" s="24">
        <v>0</v>
      </c>
    </row>
    <row r="5779" spans="1:8">
      <c r="A5779" s="24" t="str">
        <f t="shared" si="90"/>
        <v>2012_NDM_7</v>
      </c>
      <c r="B5779" s="24">
        <v>2012</v>
      </c>
      <c r="C5779" s="24" t="s">
        <v>332</v>
      </c>
      <c r="D5779" s="24" t="str">
        <f>VLOOKUP(C5779,'FHF LUT'!$A$5:$H$81,2,FALSE)</f>
        <v>Drought-caused Mortality</v>
      </c>
      <c r="E5779" s="24">
        <v>7</v>
      </c>
      <c r="F5779" s="24" t="s">
        <v>25</v>
      </c>
      <c r="G5779" s="24">
        <v>0</v>
      </c>
      <c r="H5779" s="24">
        <v>0</v>
      </c>
    </row>
    <row r="5780" spans="1:8">
      <c r="A5780" s="24" t="str">
        <f t="shared" si="90"/>
        <v>2012_NDM_8</v>
      </c>
      <c r="B5780" s="24">
        <v>2012</v>
      </c>
      <c r="C5780" s="24" t="s">
        <v>332</v>
      </c>
      <c r="D5780" s="24" t="str">
        <f>VLOOKUP(C5780,'FHF LUT'!$A$5:$H$81,2,FALSE)</f>
        <v>Drought-caused Mortality</v>
      </c>
      <c r="E5780" s="24">
        <v>8</v>
      </c>
      <c r="F5780" s="24" t="s">
        <v>29</v>
      </c>
      <c r="G5780" s="24">
        <v>561</v>
      </c>
      <c r="H5780" s="24">
        <v>561</v>
      </c>
    </row>
    <row r="5781" spans="1:8">
      <c r="A5781" s="24" t="str">
        <f t="shared" si="90"/>
        <v>2012_NDM_9</v>
      </c>
      <c r="B5781" s="24">
        <v>2012</v>
      </c>
      <c r="C5781" s="24" t="s">
        <v>332</v>
      </c>
      <c r="D5781" s="24" t="str">
        <f>VLOOKUP(C5781,'FHF LUT'!$A$5:$H$81,2,FALSE)</f>
        <v>Drought-caused Mortality</v>
      </c>
      <c r="E5781" s="24">
        <v>9</v>
      </c>
      <c r="F5781" s="24" t="s">
        <v>7</v>
      </c>
      <c r="G5781" s="24">
        <v>0</v>
      </c>
      <c r="H5781" s="24">
        <v>0</v>
      </c>
    </row>
    <row r="5782" spans="1:8">
      <c r="A5782" s="24" t="str">
        <f t="shared" si="90"/>
        <v>2012_NDM_10</v>
      </c>
      <c r="B5782" s="24">
        <v>2012</v>
      </c>
      <c r="C5782" s="24" t="s">
        <v>332</v>
      </c>
      <c r="D5782" s="24" t="str">
        <f>VLOOKUP(C5782,'FHF LUT'!$A$5:$H$81,2,FALSE)</f>
        <v>Drought-caused Mortality</v>
      </c>
      <c r="E5782" s="24">
        <v>10</v>
      </c>
      <c r="F5782" s="24" t="s">
        <v>18</v>
      </c>
      <c r="G5782" s="24">
        <v>0</v>
      </c>
      <c r="H5782" s="24">
        <v>0</v>
      </c>
    </row>
    <row r="5783" spans="1:8">
      <c r="A5783" s="24" t="str">
        <f t="shared" si="90"/>
        <v>2012_NDM_11</v>
      </c>
      <c r="B5783" s="24">
        <v>2012</v>
      </c>
      <c r="C5783" s="24" t="s">
        <v>332</v>
      </c>
      <c r="D5783" s="24" t="str">
        <f>VLOOKUP(C5783,'FHF LUT'!$A$5:$H$81,2,FALSE)</f>
        <v>Drought-caused Mortality</v>
      </c>
      <c r="E5783" s="24">
        <v>11</v>
      </c>
      <c r="F5783" s="24" t="s">
        <v>4</v>
      </c>
      <c r="G5783" s="24">
        <v>0</v>
      </c>
      <c r="H5783" s="24">
        <v>0</v>
      </c>
    </row>
    <row r="5784" spans="1:8">
      <c r="A5784" s="24" t="str">
        <f t="shared" si="90"/>
        <v>2012_NDM_12</v>
      </c>
      <c r="B5784" s="24">
        <v>2012</v>
      </c>
      <c r="C5784" s="24" t="s">
        <v>332</v>
      </c>
      <c r="D5784" s="24" t="str">
        <f>VLOOKUP(C5784,'FHF LUT'!$A$5:$H$81,2,FALSE)</f>
        <v>Drought-caused Mortality</v>
      </c>
      <c r="E5784" s="24">
        <v>12</v>
      </c>
      <c r="F5784" s="24" t="s">
        <v>11</v>
      </c>
      <c r="G5784" s="24">
        <v>0</v>
      </c>
      <c r="H5784" s="24">
        <v>0</v>
      </c>
    </row>
    <row r="5785" spans="1:8">
      <c r="A5785" s="24" t="str">
        <f t="shared" si="90"/>
        <v>2012_NDM_13</v>
      </c>
      <c r="B5785" s="24">
        <v>2012</v>
      </c>
      <c r="C5785" s="24" t="s">
        <v>332</v>
      </c>
      <c r="D5785" s="24" t="str">
        <f>VLOOKUP(C5785,'FHF LUT'!$A$5:$H$81,2,FALSE)</f>
        <v>Drought-caused Mortality</v>
      </c>
      <c r="E5785" s="24">
        <v>13</v>
      </c>
      <c r="F5785" s="24" t="s">
        <v>24</v>
      </c>
      <c r="G5785" s="24">
        <v>0</v>
      </c>
      <c r="H5785" s="24">
        <v>0</v>
      </c>
    </row>
    <row r="5786" spans="1:8">
      <c r="A5786" s="24" t="str">
        <f t="shared" si="90"/>
        <v>2012_NDM_14</v>
      </c>
      <c r="B5786" s="24">
        <v>2012</v>
      </c>
      <c r="C5786" s="24" t="s">
        <v>332</v>
      </c>
      <c r="D5786" s="24" t="str">
        <f>VLOOKUP(C5786,'FHF LUT'!$A$5:$H$81,2,FALSE)</f>
        <v>Drought-caused Mortality</v>
      </c>
      <c r="E5786" s="24">
        <v>14</v>
      </c>
      <c r="F5786" s="24" t="s">
        <v>30</v>
      </c>
      <c r="G5786" s="24">
        <v>0</v>
      </c>
      <c r="H5786" s="24">
        <v>0</v>
      </c>
    </row>
    <row r="5787" spans="1:8">
      <c r="A5787" s="24" t="str">
        <f t="shared" si="90"/>
        <v>2012_NDM_15</v>
      </c>
      <c r="B5787" s="24">
        <v>2012</v>
      </c>
      <c r="C5787" s="24" t="s">
        <v>332</v>
      </c>
      <c r="D5787" s="24" t="str">
        <f>VLOOKUP(C5787,'FHF LUT'!$A$5:$H$81,2,FALSE)</f>
        <v>Drought-caused Mortality</v>
      </c>
      <c r="E5787" s="24">
        <v>15</v>
      </c>
      <c r="F5787" s="24" t="s">
        <v>33</v>
      </c>
      <c r="G5787" s="24">
        <v>0</v>
      </c>
      <c r="H5787" s="24">
        <v>0</v>
      </c>
    </row>
    <row r="5788" spans="1:8">
      <c r="A5788" s="24" t="str">
        <f t="shared" si="90"/>
        <v>2012_NDM_16</v>
      </c>
      <c r="B5788" s="24">
        <v>2012</v>
      </c>
      <c r="C5788" s="24" t="s">
        <v>332</v>
      </c>
      <c r="D5788" s="24" t="str">
        <f>VLOOKUP(C5788,'FHF LUT'!$A$5:$H$81,2,FALSE)</f>
        <v>Drought-caused Mortality</v>
      </c>
      <c r="E5788" s="24">
        <v>16</v>
      </c>
      <c r="F5788" s="24" t="s">
        <v>12</v>
      </c>
      <c r="G5788" s="24">
        <v>0</v>
      </c>
      <c r="H5788" s="24">
        <v>0</v>
      </c>
    </row>
    <row r="5789" spans="1:8">
      <c r="A5789" s="24" t="str">
        <f t="shared" si="90"/>
        <v>2012_NDM_17</v>
      </c>
      <c r="B5789" s="24">
        <v>2012</v>
      </c>
      <c r="C5789" s="24" t="s">
        <v>332</v>
      </c>
      <c r="D5789" s="24" t="str">
        <f>VLOOKUP(C5789,'FHF LUT'!$A$5:$H$81,2,FALSE)</f>
        <v>Drought-caused Mortality</v>
      </c>
      <c r="E5789" s="24">
        <v>17</v>
      </c>
      <c r="F5789" s="24" t="s">
        <v>32</v>
      </c>
      <c r="G5789" s="24">
        <v>0</v>
      </c>
      <c r="H5789" s="24">
        <v>0</v>
      </c>
    </row>
    <row r="5790" spans="1:8">
      <c r="A5790" s="24" t="str">
        <f t="shared" si="90"/>
        <v>2012_NDM_18</v>
      </c>
      <c r="B5790" s="24">
        <v>2012</v>
      </c>
      <c r="C5790" s="24" t="s">
        <v>332</v>
      </c>
      <c r="D5790" s="24" t="str">
        <f>VLOOKUP(C5790,'FHF LUT'!$A$5:$H$81,2,FALSE)</f>
        <v>Drought-caused Mortality</v>
      </c>
      <c r="E5790" s="24">
        <v>18</v>
      </c>
      <c r="F5790" s="24" t="s">
        <v>15</v>
      </c>
      <c r="G5790" s="24">
        <v>0</v>
      </c>
      <c r="H5790" s="24">
        <v>0</v>
      </c>
    </row>
    <row r="5791" spans="1:8">
      <c r="A5791" s="24" t="str">
        <f t="shared" si="90"/>
        <v>2012_NDM_20</v>
      </c>
      <c r="B5791" s="24">
        <v>2012</v>
      </c>
      <c r="C5791" s="24" t="s">
        <v>332</v>
      </c>
      <c r="D5791" s="24" t="str">
        <f>VLOOKUP(C5791,'FHF LUT'!$A$5:$H$81,2,FALSE)</f>
        <v>Drought-caused Mortality</v>
      </c>
      <c r="E5791" s="24">
        <v>20</v>
      </c>
      <c r="F5791" s="24" t="s">
        <v>6</v>
      </c>
      <c r="G5791" s="24">
        <v>0</v>
      </c>
      <c r="H5791" s="24">
        <v>0</v>
      </c>
    </row>
    <row r="5792" spans="1:8">
      <c r="A5792" s="24" t="str">
        <f t="shared" si="90"/>
        <v>2012_NDM_22</v>
      </c>
      <c r="B5792" s="24">
        <v>2012</v>
      </c>
      <c r="C5792" s="24" t="s">
        <v>332</v>
      </c>
      <c r="D5792" s="24" t="str">
        <f>VLOOKUP(C5792,'FHF LUT'!$A$5:$H$81,2,FALSE)</f>
        <v>Drought-caused Mortality</v>
      </c>
      <c r="E5792" s="24">
        <v>22</v>
      </c>
      <c r="F5792" s="24" t="s">
        <v>19</v>
      </c>
      <c r="G5792" s="24">
        <v>14046</v>
      </c>
      <c r="H5792" s="24">
        <v>10524</v>
      </c>
    </row>
    <row r="5793" spans="1:8">
      <c r="A5793" s="24" t="str">
        <f t="shared" si="90"/>
        <v>2012_NDM_23</v>
      </c>
      <c r="B5793" s="24">
        <v>2012</v>
      </c>
      <c r="C5793" s="24" t="s">
        <v>332</v>
      </c>
      <c r="D5793" s="24" t="str">
        <f>VLOOKUP(C5793,'FHF LUT'!$A$5:$H$81,2,FALSE)</f>
        <v>Drought-caused Mortality</v>
      </c>
      <c r="E5793" s="24">
        <v>23</v>
      </c>
      <c r="F5793" s="24" t="s">
        <v>27</v>
      </c>
      <c r="G5793" s="24">
        <v>0</v>
      </c>
      <c r="H5793" s="24">
        <v>0</v>
      </c>
    </row>
    <row r="5794" spans="1:8">
      <c r="A5794" s="24" t="str">
        <f t="shared" si="90"/>
        <v>2012_NDM_24</v>
      </c>
      <c r="B5794" s="24">
        <v>2012</v>
      </c>
      <c r="C5794" s="24" t="s">
        <v>332</v>
      </c>
      <c r="D5794" s="24" t="str">
        <f>VLOOKUP(C5794,'FHF LUT'!$A$5:$H$81,2,FALSE)</f>
        <v>Drought-caused Mortality</v>
      </c>
      <c r="E5794" s="24">
        <v>24</v>
      </c>
      <c r="F5794" s="24" t="s">
        <v>17</v>
      </c>
      <c r="G5794" s="24">
        <v>0</v>
      </c>
      <c r="H5794" s="24">
        <v>0</v>
      </c>
    </row>
    <row r="5795" spans="1:8">
      <c r="A5795" s="24" t="str">
        <f t="shared" si="90"/>
        <v>2012_NDM_25</v>
      </c>
      <c r="B5795" s="24">
        <v>2012</v>
      </c>
      <c r="C5795" s="24" t="s">
        <v>332</v>
      </c>
      <c r="D5795" s="24" t="str">
        <f>VLOOKUP(C5795,'FHF LUT'!$A$5:$H$81,2,FALSE)</f>
        <v>Drought-caused Mortality</v>
      </c>
      <c r="E5795" s="24">
        <v>25</v>
      </c>
      <c r="F5795" s="24" t="s">
        <v>23</v>
      </c>
      <c r="G5795" s="24">
        <v>0</v>
      </c>
      <c r="H5795" s="24">
        <v>0</v>
      </c>
    </row>
    <row r="5796" spans="1:8">
      <c r="A5796" s="24" t="str">
        <f t="shared" si="90"/>
        <v>2012_NDM_26</v>
      </c>
      <c r="B5796" s="24">
        <v>2012</v>
      </c>
      <c r="C5796" s="24" t="s">
        <v>332</v>
      </c>
      <c r="D5796" s="24" t="str">
        <f>VLOOKUP(C5796,'FHF LUT'!$A$5:$H$81,2,FALSE)</f>
        <v>Drought-caused Mortality</v>
      </c>
      <c r="E5796" s="24">
        <v>26</v>
      </c>
      <c r="F5796" s="24" t="s">
        <v>14</v>
      </c>
      <c r="G5796" s="24">
        <v>0</v>
      </c>
      <c r="H5796" s="24">
        <v>0</v>
      </c>
    </row>
    <row r="5797" spans="1:8">
      <c r="A5797" s="24" t="str">
        <f t="shared" si="90"/>
        <v>2012_NDM_27</v>
      </c>
      <c r="B5797" s="24">
        <v>2012</v>
      </c>
      <c r="C5797" s="24" t="s">
        <v>332</v>
      </c>
      <c r="D5797" s="24" t="str">
        <f>VLOOKUP(C5797,'FHF LUT'!$A$5:$H$81,2,FALSE)</f>
        <v>Drought-caused Mortality</v>
      </c>
      <c r="E5797" s="24">
        <v>27</v>
      </c>
      <c r="F5797" s="24" t="s">
        <v>21</v>
      </c>
      <c r="G5797" s="24">
        <v>0</v>
      </c>
      <c r="H5797" s="24">
        <v>0</v>
      </c>
    </row>
    <row r="5798" spans="1:8">
      <c r="A5798" s="24" t="str">
        <f t="shared" si="90"/>
        <v>2012_NDM_29</v>
      </c>
      <c r="B5798" s="24">
        <v>2012</v>
      </c>
      <c r="C5798" s="24" t="s">
        <v>332</v>
      </c>
      <c r="D5798" s="24" t="str">
        <f>VLOOKUP(C5798,'FHF LUT'!$A$5:$H$81,2,FALSE)</f>
        <v>Drought-caused Mortality</v>
      </c>
      <c r="E5798" s="24">
        <v>29</v>
      </c>
      <c r="F5798" s="24" t="s">
        <v>9</v>
      </c>
      <c r="G5798" s="24">
        <v>0</v>
      </c>
      <c r="H5798" s="24">
        <v>0</v>
      </c>
    </row>
    <row r="5799" spans="1:8">
      <c r="A5799" s="24" t="str">
        <f t="shared" si="90"/>
        <v>2012_NDM_30</v>
      </c>
      <c r="B5799" s="24">
        <v>2012</v>
      </c>
      <c r="C5799" s="24" t="s">
        <v>332</v>
      </c>
      <c r="D5799" s="24" t="str">
        <f>VLOOKUP(C5799,'FHF LUT'!$A$5:$H$81,2,FALSE)</f>
        <v>Drought-caused Mortality</v>
      </c>
      <c r="E5799" s="24">
        <v>30</v>
      </c>
      <c r="F5799" s="24" t="s">
        <v>35</v>
      </c>
      <c r="G5799" s="24">
        <v>0</v>
      </c>
      <c r="H5799" s="24">
        <v>0</v>
      </c>
    </row>
    <row r="5800" spans="1:8">
      <c r="A5800" s="24" t="str">
        <f t="shared" si="90"/>
        <v>2012_NDM_31</v>
      </c>
      <c r="B5800" s="24">
        <v>2012</v>
      </c>
      <c r="C5800" s="24" t="s">
        <v>332</v>
      </c>
      <c r="D5800" s="24" t="str">
        <f>VLOOKUP(C5800,'FHF LUT'!$A$5:$H$81,2,FALSE)</f>
        <v>Drought-caused Mortality</v>
      </c>
      <c r="E5800" s="24">
        <v>31</v>
      </c>
      <c r="F5800" s="24" t="s">
        <v>34</v>
      </c>
      <c r="G5800" s="24">
        <v>0</v>
      </c>
      <c r="H5800" s="24">
        <v>0</v>
      </c>
    </row>
    <row r="5801" spans="1:8">
      <c r="A5801" s="24" t="str">
        <f t="shared" si="90"/>
        <v>2012_NDM_38</v>
      </c>
      <c r="B5801" s="24">
        <v>2012</v>
      </c>
      <c r="C5801" s="24" t="s">
        <v>332</v>
      </c>
      <c r="D5801" s="24" t="str">
        <f>VLOOKUP(C5801,'FHF LUT'!$A$5:$H$81,2,FALSE)</f>
        <v>Drought-caused Mortality</v>
      </c>
      <c r="E5801" s="24">
        <v>38</v>
      </c>
      <c r="F5801" s="24" t="s">
        <v>8</v>
      </c>
      <c r="G5801" s="24">
        <v>0</v>
      </c>
      <c r="H5801" s="24">
        <v>0</v>
      </c>
    </row>
    <row r="5802" spans="1:8">
      <c r="A5802" s="24" t="str">
        <f t="shared" si="90"/>
        <v>2012_NDM_39</v>
      </c>
      <c r="B5802" s="24">
        <v>2012</v>
      </c>
      <c r="C5802" s="24" t="s">
        <v>332</v>
      </c>
      <c r="D5802" s="24" t="str">
        <f>VLOOKUP(C5802,'FHF LUT'!$A$5:$H$81,2,FALSE)</f>
        <v>Drought-caused Mortality</v>
      </c>
      <c r="E5802" s="24">
        <v>39</v>
      </c>
      <c r="F5802" s="24" t="s">
        <v>36</v>
      </c>
      <c r="G5802" s="24">
        <v>0</v>
      </c>
      <c r="H5802" s="24">
        <v>0</v>
      </c>
    </row>
    <row r="5803" spans="1:8">
      <c r="A5803" s="24" t="str">
        <f t="shared" si="90"/>
        <v>2012_NDM_40</v>
      </c>
      <c r="B5803" s="24">
        <v>2012</v>
      </c>
      <c r="C5803" s="24" t="s">
        <v>332</v>
      </c>
      <c r="D5803" s="24" t="str">
        <f>VLOOKUP(C5803,'FHF LUT'!$A$5:$H$81,2,FALSE)</f>
        <v>Drought-caused Mortality</v>
      </c>
      <c r="E5803" s="24">
        <v>40</v>
      </c>
      <c r="F5803" s="24" t="s">
        <v>31</v>
      </c>
      <c r="G5803" s="24">
        <v>0</v>
      </c>
      <c r="H5803" s="24">
        <v>0</v>
      </c>
    </row>
    <row r="5804" spans="1:8">
      <c r="A5804" s="24" t="str">
        <f t="shared" si="90"/>
        <v>2012_NDM_41</v>
      </c>
      <c r="B5804" s="24">
        <v>2012</v>
      </c>
      <c r="C5804" s="24" t="s">
        <v>332</v>
      </c>
      <c r="D5804" s="24" t="str">
        <f>VLOOKUP(C5804,'FHF LUT'!$A$5:$H$81,2,FALSE)</f>
        <v>Drought-caused Mortality</v>
      </c>
      <c r="E5804" s="24">
        <v>41</v>
      </c>
      <c r="F5804" s="24" t="s">
        <v>26</v>
      </c>
      <c r="G5804" s="24">
        <v>245</v>
      </c>
      <c r="H5804" s="24">
        <v>245</v>
      </c>
    </row>
    <row r="5805" spans="1:8">
      <c r="A5805" s="24" t="str">
        <f t="shared" si="90"/>
        <v>2012_NDM_43</v>
      </c>
      <c r="B5805" s="24">
        <v>2012</v>
      </c>
      <c r="C5805" s="24" t="s">
        <v>332</v>
      </c>
      <c r="D5805" s="24" t="str">
        <f>VLOOKUP(C5805,'FHF LUT'!$A$5:$H$81,2,FALSE)</f>
        <v>Drought-caused Mortality</v>
      </c>
      <c r="E5805" s="24">
        <v>43</v>
      </c>
      <c r="F5805" s="24" t="s">
        <v>20</v>
      </c>
      <c r="G5805" s="24">
        <v>0</v>
      </c>
      <c r="H5805" s="24">
        <v>0</v>
      </c>
    </row>
    <row r="5806" spans="1:8">
      <c r="A5806" s="24" t="str">
        <f t="shared" si="90"/>
        <v>2012_NDM_44</v>
      </c>
      <c r="B5806" s="24">
        <v>2012</v>
      </c>
      <c r="C5806" s="24" t="s">
        <v>332</v>
      </c>
      <c r="D5806" s="24" t="str">
        <f>VLOOKUP(C5806,'FHF LUT'!$A$5:$H$81,2,FALSE)</f>
        <v>Drought-caused Mortality</v>
      </c>
      <c r="E5806" s="24">
        <v>44</v>
      </c>
      <c r="F5806" s="24" t="s">
        <v>3</v>
      </c>
      <c r="G5806" s="24">
        <v>0</v>
      </c>
      <c r="H5806" s="24">
        <v>0</v>
      </c>
    </row>
    <row r="5807" spans="1:8">
      <c r="A5807" s="24" t="str">
        <f t="shared" si="90"/>
        <v>2012_NDM_45</v>
      </c>
      <c r="B5807" s="24">
        <v>2012</v>
      </c>
      <c r="C5807" s="24" t="s">
        <v>332</v>
      </c>
      <c r="D5807" s="24" t="str">
        <f>VLOOKUP(C5807,'FHF LUT'!$A$5:$H$81,2,FALSE)</f>
        <v>Drought-caused Mortality</v>
      </c>
      <c r="E5807" s="24">
        <v>45</v>
      </c>
      <c r="F5807" s="24" t="s">
        <v>5</v>
      </c>
      <c r="G5807" s="24">
        <v>0</v>
      </c>
      <c r="H5807" s="24">
        <v>0</v>
      </c>
    </row>
    <row r="5808" spans="1:8">
      <c r="A5808" s="24" t="str">
        <f t="shared" si="90"/>
        <v>2012_NDM_46</v>
      </c>
      <c r="B5808" s="24">
        <v>2012</v>
      </c>
      <c r="C5808" s="24" t="s">
        <v>332</v>
      </c>
      <c r="D5808" s="24" t="str">
        <f>VLOOKUP(C5808,'FHF LUT'!$A$5:$H$81,2,FALSE)</f>
        <v>Drought-caused Mortality</v>
      </c>
      <c r="E5808" s="24">
        <v>46</v>
      </c>
      <c r="F5808" s="24" t="s">
        <v>234</v>
      </c>
      <c r="G5808" s="24">
        <v>142052</v>
      </c>
      <c r="H5808" s="24">
        <v>140977</v>
      </c>
    </row>
    <row r="5809" spans="1:8">
      <c r="A5809" s="24" t="str">
        <f t="shared" si="90"/>
        <v>2012_NDM_47</v>
      </c>
      <c r="B5809" s="24">
        <v>2012</v>
      </c>
      <c r="C5809" s="24" t="s">
        <v>332</v>
      </c>
      <c r="D5809" s="24" t="str">
        <f>VLOOKUP(C5809,'FHF LUT'!$A$5:$H$81,2,FALSE)</f>
        <v>Drought-caused Mortality</v>
      </c>
      <c r="E5809" s="24">
        <v>47</v>
      </c>
      <c r="F5809" s="24" t="s">
        <v>233</v>
      </c>
      <c r="G5809" s="24">
        <v>0</v>
      </c>
      <c r="H5809" s="24">
        <v>0</v>
      </c>
    </row>
    <row r="5810" spans="1:8">
      <c r="A5810" s="24" t="str">
        <f t="shared" si="90"/>
        <v>2012_NDM_48</v>
      </c>
      <c r="B5810" s="24">
        <v>2012</v>
      </c>
      <c r="C5810" s="24" t="s">
        <v>332</v>
      </c>
      <c r="D5810" s="24" t="str">
        <f>VLOOKUP(C5810,'FHF LUT'!$A$5:$H$81,2,FALSE)</f>
        <v>Drought-caused Mortality</v>
      </c>
      <c r="E5810" s="24">
        <v>48</v>
      </c>
      <c r="F5810" s="24" t="s">
        <v>235</v>
      </c>
      <c r="G5810" s="24">
        <v>0</v>
      </c>
      <c r="H5810" s="24">
        <v>0</v>
      </c>
    </row>
    <row r="5811" spans="1:8">
      <c r="A5811" s="24" t="str">
        <f t="shared" si="90"/>
        <v>2012_NF_1</v>
      </c>
      <c r="B5811" s="24">
        <v>2012</v>
      </c>
      <c r="C5811" s="24" t="s">
        <v>190</v>
      </c>
      <c r="D5811" s="24" t="str">
        <f>VLOOKUP(C5811,'FHF LUT'!$A$5:$H$81,2,FALSE)</f>
        <v>Flooding</v>
      </c>
      <c r="E5811" s="24">
        <v>1</v>
      </c>
      <c r="F5811" s="24" t="s">
        <v>10</v>
      </c>
      <c r="G5811" s="24">
        <v>0</v>
      </c>
      <c r="H5811" s="24">
        <v>0</v>
      </c>
    </row>
    <row r="5812" spans="1:8">
      <c r="A5812" s="24" t="str">
        <f t="shared" si="90"/>
        <v>2012_NF_2</v>
      </c>
      <c r="B5812" s="24">
        <v>2012</v>
      </c>
      <c r="C5812" s="24" t="s">
        <v>190</v>
      </c>
      <c r="D5812" s="24" t="str">
        <f>VLOOKUP(C5812,'FHF LUT'!$A$5:$H$81,2,FALSE)</f>
        <v>Flooding</v>
      </c>
      <c r="E5812" s="24">
        <v>2</v>
      </c>
      <c r="F5812" s="24" t="s">
        <v>22</v>
      </c>
      <c r="G5812" s="24">
        <v>0</v>
      </c>
      <c r="H5812" s="24">
        <v>0</v>
      </c>
    </row>
    <row r="5813" spans="1:8">
      <c r="A5813" s="24" t="str">
        <f t="shared" si="90"/>
        <v>2012_NF_3</v>
      </c>
      <c r="B5813" s="24">
        <v>2012</v>
      </c>
      <c r="C5813" s="24" t="s">
        <v>190</v>
      </c>
      <c r="D5813" s="24" t="str">
        <f>VLOOKUP(C5813,'FHF LUT'!$A$5:$H$81,2,FALSE)</f>
        <v>Flooding</v>
      </c>
      <c r="E5813" s="24">
        <v>3</v>
      </c>
      <c r="F5813" s="24" t="s">
        <v>13</v>
      </c>
      <c r="G5813" s="24">
        <v>0</v>
      </c>
      <c r="H5813" s="24">
        <v>0</v>
      </c>
    </row>
    <row r="5814" spans="1:8">
      <c r="A5814" s="24" t="str">
        <f t="shared" si="90"/>
        <v>2012_NF_4</v>
      </c>
      <c r="B5814" s="24">
        <v>2012</v>
      </c>
      <c r="C5814" s="24" t="s">
        <v>190</v>
      </c>
      <c r="D5814" s="24" t="str">
        <f>VLOOKUP(C5814,'FHF LUT'!$A$5:$H$81,2,FALSE)</f>
        <v>Flooding</v>
      </c>
      <c r="E5814" s="24">
        <v>4</v>
      </c>
      <c r="F5814" s="24" t="s">
        <v>28</v>
      </c>
      <c r="G5814" s="24">
        <v>0</v>
      </c>
      <c r="H5814" s="24">
        <v>0</v>
      </c>
    </row>
    <row r="5815" spans="1:8">
      <c r="A5815" s="24" t="str">
        <f t="shared" si="90"/>
        <v>2012_NF_5</v>
      </c>
      <c r="B5815" s="24">
        <v>2012</v>
      </c>
      <c r="C5815" s="24" t="s">
        <v>190</v>
      </c>
      <c r="D5815" s="24" t="str">
        <f>VLOOKUP(C5815,'FHF LUT'!$A$5:$H$81,2,FALSE)</f>
        <v>Flooding</v>
      </c>
      <c r="E5815" s="24">
        <v>5</v>
      </c>
      <c r="F5815" s="24" t="s">
        <v>16</v>
      </c>
      <c r="G5815" s="24">
        <v>0</v>
      </c>
      <c r="H5815" s="24">
        <v>0</v>
      </c>
    </row>
    <row r="5816" spans="1:8">
      <c r="A5816" s="24" t="str">
        <f t="shared" si="90"/>
        <v>2012_NF_7</v>
      </c>
      <c r="B5816" s="24">
        <v>2012</v>
      </c>
      <c r="C5816" s="24" t="s">
        <v>190</v>
      </c>
      <c r="D5816" s="24" t="str">
        <f>VLOOKUP(C5816,'FHF LUT'!$A$5:$H$81,2,FALSE)</f>
        <v>Flooding</v>
      </c>
      <c r="E5816" s="24">
        <v>7</v>
      </c>
      <c r="F5816" s="24" t="s">
        <v>25</v>
      </c>
      <c r="G5816" s="24">
        <v>2084</v>
      </c>
      <c r="H5816" s="24">
        <v>2084</v>
      </c>
    </row>
    <row r="5817" spans="1:8">
      <c r="A5817" s="24" t="str">
        <f t="shared" si="90"/>
        <v>2012_NF_8</v>
      </c>
      <c r="B5817" s="24">
        <v>2012</v>
      </c>
      <c r="C5817" s="24" t="s">
        <v>190</v>
      </c>
      <c r="D5817" s="24" t="str">
        <f>VLOOKUP(C5817,'FHF LUT'!$A$5:$H$81,2,FALSE)</f>
        <v>Flooding</v>
      </c>
      <c r="E5817" s="24">
        <v>8</v>
      </c>
      <c r="F5817" s="24" t="s">
        <v>29</v>
      </c>
      <c r="G5817" s="24">
        <v>81625</v>
      </c>
      <c r="H5817" s="24">
        <v>81625</v>
      </c>
    </row>
    <row r="5818" spans="1:8">
      <c r="A5818" s="24" t="str">
        <f t="shared" si="90"/>
        <v>2012_NF_9</v>
      </c>
      <c r="B5818" s="24">
        <v>2012</v>
      </c>
      <c r="C5818" s="24" t="s">
        <v>190</v>
      </c>
      <c r="D5818" s="24" t="str">
        <f>VLOOKUP(C5818,'FHF LUT'!$A$5:$H$81,2,FALSE)</f>
        <v>Flooding</v>
      </c>
      <c r="E5818" s="24">
        <v>9</v>
      </c>
      <c r="F5818" s="24" t="s">
        <v>7</v>
      </c>
      <c r="G5818" s="24">
        <v>0</v>
      </c>
      <c r="H5818" s="24">
        <v>0</v>
      </c>
    </row>
    <row r="5819" spans="1:8">
      <c r="A5819" s="24" t="str">
        <f t="shared" si="90"/>
        <v>2012_NF_10</v>
      </c>
      <c r="B5819" s="24">
        <v>2012</v>
      </c>
      <c r="C5819" s="24" t="s">
        <v>190</v>
      </c>
      <c r="D5819" s="24" t="str">
        <f>VLOOKUP(C5819,'FHF LUT'!$A$5:$H$81,2,FALSE)</f>
        <v>Flooding</v>
      </c>
      <c r="E5819" s="24">
        <v>10</v>
      </c>
      <c r="F5819" s="24" t="s">
        <v>18</v>
      </c>
      <c r="G5819" s="24">
        <v>309</v>
      </c>
      <c r="H5819" s="24">
        <v>243</v>
      </c>
    </row>
    <row r="5820" spans="1:8">
      <c r="A5820" s="24" t="str">
        <f t="shared" si="90"/>
        <v>2012_NF_11</v>
      </c>
      <c r="B5820" s="24">
        <v>2012</v>
      </c>
      <c r="C5820" s="24" t="s">
        <v>190</v>
      </c>
      <c r="D5820" s="24" t="str">
        <f>VLOOKUP(C5820,'FHF LUT'!$A$5:$H$81,2,FALSE)</f>
        <v>Flooding</v>
      </c>
      <c r="E5820" s="24">
        <v>11</v>
      </c>
      <c r="F5820" s="24" t="s">
        <v>4</v>
      </c>
      <c r="G5820" s="24">
        <v>0</v>
      </c>
      <c r="H5820" s="24">
        <v>0</v>
      </c>
    </row>
    <row r="5821" spans="1:8">
      <c r="A5821" s="24" t="str">
        <f t="shared" si="90"/>
        <v>2012_NF_12</v>
      </c>
      <c r="B5821" s="24">
        <v>2012</v>
      </c>
      <c r="C5821" s="24" t="s">
        <v>190</v>
      </c>
      <c r="D5821" s="24" t="str">
        <f>VLOOKUP(C5821,'FHF LUT'!$A$5:$H$81,2,FALSE)</f>
        <v>Flooding</v>
      </c>
      <c r="E5821" s="24">
        <v>12</v>
      </c>
      <c r="F5821" s="24" t="s">
        <v>11</v>
      </c>
      <c r="G5821" s="24">
        <v>198</v>
      </c>
      <c r="H5821" s="24">
        <v>198</v>
      </c>
    </row>
    <row r="5822" spans="1:8">
      <c r="A5822" s="24" t="str">
        <f t="shared" si="90"/>
        <v>2012_NF_13</v>
      </c>
      <c r="B5822" s="24">
        <v>2012</v>
      </c>
      <c r="C5822" s="24" t="s">
        <v>190</v>
      </c>
      <c r="D5822" s="24" t="str">
        <f>VLOOKUP(C5822,'FHF LUT'!$A$5:$H$81,2,FALSE)</f>
        <v>Flooding</v>
      </c>
      <c r="E5822" s="24">
        <v>13</v>
      </c>
      <c r="F5822" s="24" t="s">
        <v>24</v>
      </c>
      <c r="G5822" s="24">
        <v>0</v>
      </c>
      <c r="H5822" s="24">
        <v>0</v>
      </c>
    </row>
    <row r="5823" spans="1:8">
      <c r="A5823" s="24" t="str">
        <f t="shared" si="90"/>
        <v>2012_NF_14</v>
      </c>
      <c r="B5823" s="24">
        <v>2012</v>
      </c>
      <c r="C5823" s="24" t="s">
        <v>190</v>
      </c>
      <c r="D5823" s="24" t="str">
        <f>VLOOKUP(C5823,'FHF LUT'!$A$5:$H$81,2,FALSE)</f>
        <v>Flooding</v>
      </c>
      <c r="E5823" s="24">
        <v>14</v>
      </c>
      <c r="F5823" s="24" t="s">
        <v>30</v>
      </c>
      <c r="G5823" s="24">
        <v>280</v>
      </c>
      <c r="H5823" s="24">
        <v>280</v>
      </c>
    </row>
    <row r="5824" spans="1:8">
      <c r="A5824" s="24" t="str">
        <f t="shared" si="90"/>
        <v>2012_NF_15</v>
      </c>
      <c r="B5824" s="24">
        <v>2012</v>
      </c>
      <c r="C5824" s="24" t="s">
        <v>190</v>
      </c>
      <c r="D5824" s="24" t="str">
        <f>VLOOKUP(C5824,'FHF LUT'!$A$5:$H$81,2,FALSE)</f>
        <v>Flooding</v>
      </c>
      <c r="E5824" s="24">
        <v>15</v>
      </c>
      <c r="F5824" s="24" t="s">
        <v>33</v>
      </c>
      <c r="G5824" s="24">
        <v>0</v>
      </c>
      <c r="H5824" s="24">
        <v>0</v>
      </c>
    </row>
    <row r="5825" spans="1:8">
      <c r="A5825" s="24" t="str">
        <f t="shared" si="90"/>
        <v>2012_NF_16</v>
      </c>
      <c r="B5825" s="24">
        <v>2012</v>
      </c>
      <c r="C5825" s="24" t="s">
        <v>190</v>
      </c>
      <c r="D5825" s="24" t="str">
        <f>VLOOKUP(C5825,'FHF LUT'!$A$5:$H$81,2,FALSE)</f>
        <v>Flooding</v>
      </c>
      <c r="E5825" s="24">
        <v>16</v>
      </c>
      <c r="F5825" s="24" t="s">
        <v>12</v>
      </c>
      <c r="G5825" s="24">
        <v>475</v>
      </c>
      <c r="H5825" s="24">
        <v>426</v>
      </c>
    </row>
    <row r="5826" spans="1:8">
      <c r="A5826" s="24" t="str">
        <f t="shared" si="90"/>
        <v>2012_NF_17</v>
      </c>
      <c r="B5826" s="24">
        <v>2012</v>
      </c>
      <c r="C5826" s="24" t="s">
        <v>190</v>
      </c>
      <c r="D5826" s="24" t="str">
        <f>VLOOKUP(C5826,'FHF LUT'!$A$5:$H$81,2,FALSE)</f>
        <v>Flooding</v>
      </c>
      <c r="E5826" s="24">
        <v>17</v>
      </c>
      <c r="F5826" s="24" t="s">
        <v>32</v>
      </c>
      <c r="G5826" s="24">
        <v>0</v>
      </c>
      <c r="H5826" s="24">
        <v>0</v>
      </c>
    </row>
    <row r="5827" spans="1:8">
      <c r="A5827" s="24" t="str">
        <f t="shared" ref="A5827:A5890" si="91">CONCATENATE(B5827,"_",C5827,"_",E5827)</f>
        <v>2012_NF_18</v>
      </c>
      <c r="B5827" s="24">
        <v>2012</v>
      </c>
      <c r="C5827" s="24" t="s">
        <v>190</v>
      </c>
      <c r="D5827" s="24" t="str">
        <f>VLOOKUP(C5827,'FHF LUT'!$A$5:$H$81,2,FALSE)</f>
        <v>Flooding</v>
      </c>
      <c r="E5827" s="24">
        <v>18</v>
      </c>
      <c r="F5827" s="24" t="s">
        <v>15</v>
      </c>
      <c r="G5827" s="24">
        <v>0</v>
      </c>
      <c r="H5827" s="24">
        <v>0</v>
      </c>
    </row>
    <row r="5828" spans="1:8">
      <c r="A5828" s="24" t="str">
        <f t="shared" si="91"/>
        <v>2012_NF_20</v>
      </c>
      <c r="B5828" s="24">
        <v>2012</v>
      </c>
      <c r="C5828" s="24" t="s">
        <v>190</v>
      </c>
      <c r="D5828" s="24" t="str">
        <f>VLOOKUP(C5828,'FHF LUT'!$A$5:$H$81,2,FALSE)</f>
        <v>Flooding</v>
      </c>
      <c r="E5828" s="24">
        <v>20</v>
      </c>
      <c r="F5828" s="24" t="s">
        <v>6</v>
      </c>
      <c r="G5828" s="24">
        <v>0</v>
      </c>
      <c r="H5828" s="24">
        <v>0</v>
      </c>
    </row>
    <row r="5829" spans="1:8">
      <c r="A5829" s="24" t="str">
        <f t="shared" si="91"/>
        <v>2012_NF_22</v>
      </c>
      <c r="B5829" s="24">
        <v>2012</v>
      </c>
      <c r="C5829" s="24" t="s">
        <v>190</v>
      </c>
      <c r="D5829" s="24" t="str">
        <f>VLOOKUP(C5829,'FHF LUT'!$A$5:$H$81,2,FALSE)</f>
        <v>Flooding</v>
      </c>
      <c r="E5829" s="24">
        <v>22</v>
      </c>
      <c r="F5829" s="24" t="s">
        <v>19</v>
      </c>
      <c r="G5829" s="24">
        <v>3</v>
      </c>
      <c r="H5829" s="24">
        <v>3</v>
      </c>
    </row>
    <row r="5830" spans="1:8">
      <c r="A5830" s="24" t="str">
        <f t="shared" si="91"/>
        <v>2012_NF_23</v>
      </c>
      <c r="B5830" s="24">
        <v>2012</v>
      </c>
      <c r="C5830" s="24" t="s">
        <v>190</v>
      </c>
      <c r="D5830" s="24" t="str">
        <f>VLOOKUP(C5830,'FHF LUT'!$A$5:$H$81,2,FALSE)</f>
        <v>Flooding</v>
      </c>
      <c r="E5830" s="24">
        <v>23</v>
      </c>
      <c r="F5830" s="24" t="s">
        <v>27</v>
      </c>
      <c r="G5830" s="24">
        <v>250</v>
      </c>
      <c r="H5830" s="24">
        <v>250</v>
      </c>
    </row>
    <row r="5831" spans="1:8">
      <c r="A5831" s="24" t="str">
        <f t="shared" si="91"/>
        <v>2012_NF_24</v>
      </c>
      <c r="B5831" s="24">
        <v>2012</v>
      </c>
      <c r="C5831" s="24" t="s">
        <v>190</v>
      </c>
      <c r="D5831" s="24" t="str">
        <f>VLOOKUP(C5831,'FHF LUT'!$A$5:$H$81,2,FALSE)</f>
        <v>Flooding</v>
      </c>
      <c r="E5831" s="24">
        <v>24</v>
      </c>
      <c r="F5831" s="24" t="s">
        <v>17</v>
      </c>
      <c r="G5831" s="24">
        <v>4117</v>
      </c>
      <c r="H5831" s="24">
        <v>4117</v>
      </c>
    </row>
    <row r="5832" spans="1:8">
      <c r="A5832" s="24" t="str">
        <f t="shared" si="91"/>
        <v>2012_NF_25</v>
      </c>
      <c r="B5832" s="24">
        <v>2012</v>
      </c>
      <c r="C5832" s="24" t="s">
        <v>190</v>
      </c>
      <c r="D5832" s="24" t="str">
        <f>VLOOKUP(C5832,'FHF LUT'!$A$5:$H$81,2,FALSE)</f>
        <v>Flooding</v>
      </c>
      <c r="E5832" s="24">
        <v>25</v>
      </c>
      <c r="F5832" s="24" t="s">
        <v>23</v>
      </c>
      <c r="G5832" s="24">
        <v>0</v>
      </c>
      <c r="H5832" s="24">
        <v>0</v>
      </c>
    </row>
    <row r="5833" spans="1:8">
      <c r="A5833" s="24" t="str">
        <f t="shared" si="91"/>
        <v>2012_NF_26</v>
      </c>
      <c r="B5833" s="24">
        <v>2012</v>
      </c>
      <c r="C5833" s="24" t="s">
        <v>190</v>
      </c>
      <c r="D5833" s="24" t="str">
        <f>VLOOKUP(C5833,'FHF LUT'!$A$5:$H$81,2,FALSE)</f>
        <v>Flooding</v>
      </c>
      <c r="E5833" s="24">
        <v>26</v>
      </c>
      <c r="F5833" s="24" t="s">
        <v>14</v>
      </c>
      <c r="G5833" s="24">
        <v>578</v>
      </c>
      <c r="H5833" s="24">
        <v>578</v>
      </c>
    </row>
    <row r="5834" spans="1:8">
      <c r="A5834" s="24" t="str">
        <f t="shared" si="91"/>
        <v>2012_NF_27</v>
      </c>
      <c r="B5834" s="24">
        <v>2012</v>
      </c>
      <c r="C5834" s="24" t="s">
        <v>190</v>
      </c>
      <c r="D5834" s="24" t="str">
        <f>VLOOKUP(C5834,'FHF LUT'!$A$5:$H$81,2,FALSE)</f>
        <v>Flooding</v>
      </c>
      <c r="E5834" s="24">
        <v>27</v>
      </c>
      <c r="F5834" s="24" t="s">
        <v>21</v>
      </c>
      <c r="G5834" s="24">
        <v>0</v>
      </c>
      <c r="H5834" s="24">
        <v>0</v>
      </c>
    </row>
    <row r="5835" spans="1:8">
      <c r="A5835" s="24" t="str">
        <f t="shared" si="91"/>
        <v>2012_NF_29</v>
      </c>
      <c r="B5835" s="24">
        <v>2012</v>
      </c>
      <c r="C5835" s="24" t="s">
        <v>190</v>
      </c>
      <c r="D5835" s="24" t="str">
        <f>VLOOKUP(C5835,'FHF LUT'!$A$5:$H$81,2,FALSE)</f>
        <v>Flooding</v>
      </c>
      <c r="E5835" s="24">
        <v>29</v>
      </c>
      <c r="F5835" s="24" t="s">
        <v>9</v>
      </c>
      <c r="G5835" s="24">
        <v>5978</v>
      </c>
      <c r="H5835" s="24">
        <v>5720</v>
      </c>
    </row>
    <row r="5836" spans="1:8">
      <c r="A5836" s="24" t="str">
        <f t="shared" si="91"/>
        <v>2012_NF_30</v>
      </c>
      <c r="B5836" s="24">
        <v>2012</v>
      </c>
      <c r="C5836" s="24" t="s">
        <v>190</v>
      </c>
      <c r="D5836" s="24" t="str">
        <f>VLOOKUP(C5836,'FHF LUT'!$A$5:$H$81,2,FALSE)</f>
        <v>Flooding</v>
      </c>
      <c r="E5836" s="24">
        <v>30</v>
      </c>
      <c r="F5836" s="24" t="s">
        <v>35</v>
      </c>
      <c r="G5836" s="24">
        <v>0</v>
      </c>
      <c r="H5836" s="24">
        <v>0</v>
      </c>
    </row>
    <row r="5837" spans="1:8">
      <c r="A5837" s="24" t="str">
        <f t="shared" si="91"/>
        <v>2012_NF_31</v>
      </c>
      <c r="B5837" s="24">
        <v>2012</v>
      </c>
      <c r="C5837" s="24" t="s">
        <v>190</v>
      </c>
      <c r="D5837" s="24" t="str">
        <f>VLOOKUP(C5837,'FHF LUT'!$A$5:$H$81,2,FALSE)</f>
        <v>Flooding</v>
      </c>
      <c r="E5837" s="24">
        <v>31</v>
      </c>
      <c r="F5837" s="24" t="s">
        <v>34</v>
      </c>
      <c r="G5837" s="24">
        <v>0</v>
      </c>
      <c r="H5837" s="24">
        <v>0</v>
      </c>
    </row>
    <row r="5838" spans="1:8">
      <c r="A5838" s="24" t="str">
        <f t="shared" si="91"/>
        <v>2012_NF_38</v>
      </c>
      <c r="B5838" s="24">
        <v>2012</v>
      </c>
      <c r="C5838" s="24" t="s">
        <v>190</v>
      </c>
      <c r="D5838" s="24" t="str">
        <f>VLOOKUP(C5838,'FHF LUT'!$A$5:$H$81,2,FALSE)</f>
        <v>Flooding</v>
      </c>
      <c r="E5838" s="24">
        <v>38</v>
      </c>
      <c r="F5838" s="24" t="s">
        <v>8</v>
      </c>
      <c r="G5838" s="24">
        <v>0</v>
      </c>
      <c r="H5838" s="24">
        <v>0</v>
      </c>
    </row>
    <row r="5839" spans="1:8">
      <c r="A5839" s="24" t="str">
        <f t="shared" si="91"/>
        <v>2012_NF_39</v>
      </c>
      <c r="B5839" s="24">
        <v>2012</v>
      </c>
      <c r="C5839" s="24" t="s">
        <v>190</v>
      </c>
      <c r="D5839" s="24" t="str">
        <f>VLOOKUP(C5839,'FHF LUT'!$A$5:$H$81,2,FALSE)</f>
        <v>Flooding</v>
      </c>
      <c r="E5839" s="24">
        <v>39</v>
      </c>
      <c r="F5839" s="24" t="s">
        <v>36</v>
      </c>
      <c r="G5839" s="24">
        <v>4122</v>
      </c>
      <c r="H5839" s="24">
        <v>4122</v>
      </c>
    </row>
    <row r="5840" spans="1:8">
      <c r="A5840" s="24" t="str">
        <f t="shared" si="91"/>
        <v>2012_NF_40</v>
      </c>
      <c r="B5840" s="24">
        <v>2012</v>
      </c>
      <c r="C5840" s="24" t="s">
        <v>190</v>
      </c>
      <c r="D5840" s="24" t="str">
        <f>VLOOKUP(C5840,'FHF LUT'!$A$5:$H$81,2,FALSE)</f>
        <v>Flooding</v>
      </c>
      <c r="E5840" s="24">
        <v>40</v>
      </c>
      <c r="F5840" s="24" t="s">
        <v>31</v>
      </c>
      <c r="G5840" s="24">
        <v>2813</v>
      </c>
      <c r="H5840" s="24">
        <v>2813</v>
      </c>
    </row>
    <row r="5841" spans="1:8">
      <c r="A5841" s="24" t="str">
        <f t="shared" si="91"/>
        <v>2012_NF_41</v>
      </c>
      <c r="B5841" s="24">
        <v>2012</v>
      </c>
      <c r="C5841" s="24" t="s">
        <v>190</v>
      </c>
      <c r="D5841" s="24" t="str">
        <f>VLOOKUP(C5841,'FHF LUT'!$A$5:$H$81,2,FALSE)</f>
        <v>Flooding</v>
      </c>
      <c r="E5841" s="24">
        <v>41</v>
      </c>
      <c r="F5841" s="24" t="s">
        <v>26</v>
      </c>
      <c r="G5841" s="24">
        <v>0</v>
      </c>
      <c r="H5841" s="24">
        <v>0</v>
      </c>
    </row>
    <row r="5842" spans="1:8">
      <c r="A5842" s="24" t="str">
        <f t="shared" si="91"/>
        <v>2012_NF_43</v>
      </c>
      <c r="B5842" s="24">
        <v>2012</v>
      </c>
      <c r="C5842" s="24" t="s">
        <v>190</v>
      </c>
      <c r="D5842" s="24" t="str">
        <f>VLOOKUP(C5842,'FHF LUT'!$A$5:$H$81,2,FALSE)</f>
        <v>Flooding</v>
      </c>
      <c r="E5842" s="24">
        <v>43</v>
      </c>
      <c r="F5842" s="24" t="s">
        <v>20</v>
      </c>
      <c r="G5842" s="24">
        <v>0</v>
      </c>
      <c r="H5842" s="24">
        <v>0</v>
      </c>
    </row>
    <row r="5843" spans="1:8">
      <c r="A5843" s="24" t="str">
        <f t="shared" si="91"/>
        <v>2012_NF_44</v>
      </c>
      <c r="B5843" s="24">
        <v>2012</v>
      </c>
      <c r="C5843" s="24" t="s">
        <v>190</v>
      </c>
      <c r="D5843" s="24" t="str">
        <f>VLOOKUP(C5843,'FHF LUT'!$A$5:$H$81,2,FALSE)</f>
        <v>Flooding</v>
      </c>
      <c r="E5843" s="24">
        <v>44</v>
      </c>
      <c r="F5843" s="24" t="s">
        <v>3</v>
      </c>
      <c r="G5843" s="24">
        <v>0</v>
      </c>
      <c r="H5843" s="24">
        <v>0</v>
      </c>
    </row>
    <row r="5844" spans="1:8">
      <c r="A5844" s="24" t="str">
        <f t="shared" si="91"/>
        <v>2012_NF_45</v>
      </c>
      <c r="B5844" s="24">
        <v>2012</v>
      </c>
      <c r="C5844" s="24" t="s">
        <v>190</v>
      </c>
      <c r="D5844" s="24" t="str">
        <f>VLOOKUP(C5844,'FHF LUT'!$A$5:$H$81,2,FALSE)</f>
        <v>Flooding</v>
      </c>
      <c r="E5844" s="24">
        <v>45</v>
      </c>
      <c r="F5844" s="24" t="s">
        <v>5</v>
      </c>
      <c r="G5844" s="24">
        <v>0</v>
      </c>
      <c r="H5844" s="24">
        <v>0</v>
      </c>
    </row>
    <row r="5845" spans="1:8">
      <c r="A5845" s="24" t="str">
        <f t="shared" si="91"/>
        <v>2012_NF_46</v>
      </c>
      <c r="B5845" s="24">
        <v>2012</v>
      </c>
      <c r="C5845" s="24" t="s">
        <v>190</v>
      </c>
      <c r="D5845" s="24" t="str">
        <f>VLOOKUP(C5845,'FHF LUT'!$A$5:$H$81,2,FALSE)</f>
        <v>Flooding</v>
      </c>
      <c r="E5845" s="24">
        <v>46</v>
      </c>
      <c r="F5845" s="24" t="s">
        <v>234</v>
      </c>
      <c r="G5845" s="24">
        <v>2879</v>
      </c>
      <c r="H5845" s="24">
        <v>2879</v>
      </c>
    </row>
    <row r="5846" spans="1:8">
      <c r="A5846" s="24" t="str">
        <f t="shared" si="91"/>
        <v>2012_NF_47</v>
      </c>
      <c r="B5846" s="24">
        <v>2012</v>
      </c>
      <c r="C5846" s="24" t="s">
        <v>190</v>
      </c>
      <c r="D5846" s="24" t="str">
        <f>VLOOKUP(C5846,'FHF LUT'!$A$5:$H$81,2,FALSE)</f>
        <v>Flooding</v>
      </c>
      <c r="E5846" s="24">
        <v>47</v>
      </c>
      <c r="F5846" s="24" t="s">
        <v>233</v>
      </c>
      <c r="G5846" s="24">
        <v>0</v>
      </c>
      <c r="H5846" s="24">
        <v>0</v>
      </c>
    </row>
    <row r="5847" spans="1:8">
      <c r="A5847" s="24" t="str">
        <f t="shared" si="91"/>
        <v>2012_NF_48</v>
      </c>
      <c r="B5847" s="24">
        <v>2012</v>
      </c>
      <c r="C5847" s="24" t="s">
        <v>190</v>
      </c>
      <c r="D5847" s="24" t="str">
        <f>VLOOKUP(C5847,'FHF LUT'!$A$5:$H$81,2,FALSE)</f>
        <v>Flooding</v>
      </c>
      <c r="E5847" s="24">
        <v>48</v>
      </c>
      <c r="F5847" s="24" t="s">
        <v>235</v>
      </c>
      <c r="G5847" s="24">
        <v>0</v>
      </c>
      <c r="H5847" s="24">
        <v>0</v>
      </c>
    </row>
    <row r="5848" spans="1:8">
      <c r="A5848" s="24" t="str">
        <f t="shared" si="91"/>
        <v>2012_NW_1</v>
      </c>
      <c r="B5848" s="24">
        <v>2012</v>
      </c>
      <c r="C5848" s="24" t="s">
        <v>333</v>
      </c>
      <c r="D5848" s="24" t="str">
        <f>VLOOKUP(C5848,'FHF LUT'!$A$5:$H$81,2,FALSE)</f>
        <v>Windthrow</v>
      </c>
      <c r="E5848" s="24">
        <v>1</v>
      </c>
      <c r="F5848" s="24" t="s">
        <v>10</v>
      </c>
      <c r="G5848" s="24">
        <v>0</v>
      </c>
      <c r="H5848" s="24">
        <v>0</v>
      </c>
    </row>
    <row r="5849" spans="1:8">
      <c r="A5849" s="24" t="str">
        <f t="shared" si="91"/>
        <v>2012_NW_2</v>
      </c>
      <c r="B5849" s="24">
        <v>2012</v>
      </c>
      <c r="C5849" s="24" t="s">
        <v>333</v>
      </c>
      <c r="D5849" s="24" t="str">
        <f>VLOOKUP(C5849,'FHF LUT'!$A$5:$H$81,2,FALSE)</f>
        <v>Windthrow</v>
      </c>
      <c r="E5849" s="24">
        <v>2</v>
      </c>
      <c r="F5849" s="24" t="s">
        <v>22</v>
      </c>
      <c r="G5849" s="24">
        <v>171</v>
      </c>
      <c r="H5849" s="24">
        <v>54</v>
      </c>
    </row>
    <row r="5850" spans="1:8">
      <c r="A5850" s="24" t="str">
        <f t="shared" si="91"/>
        <v>2012_NW_3</v>
      </c>
      <c r="B5850" s="24">
        <v>2012</v>
      </c>
      <c r="C5850" s="24" t="s">
        <v>333</v>
      </c>
      <c r="D5850" s="24" t="str">
        <f>VLOOKUP(C5850,'FHF LUT'!$A$5:$H$81,2,FALSE)</f>
        <v>Windthrow</v>
      </c>
      <c r="E5850" s="24">
        <v>3</v>
      </c>
      <c r="F5850" s="24" t="s">
        <v>13</v>
      </c>
      <c r="G5850" s="24">
        <v>0</v>
      </c>
      <c r="H5850" s="24">
        <v>0</v>
      </c>
    </row>
    <row r="5851" spans="1:8">
      <c r="A5851" s="24" t="str">
        <f t="shared" si="91"/>
        <v>2012_NW_4</v>
      </c>
      <c r="B5851" s="24">
        <v>2012</v>
      </c>
      <c r="C5851" s="24" t="s">
        <v>333</v>
      </c>
      <c r="D5851" s="24" t="str">
        <f>VLOOKUP(C5851,'FHF LUT'!$A$5:$H$81,2,FALSE)</f>
        <v>Windthrow</v>
      </c>
      <c r="E5851" s="24">
        <v>4</v>
      </c>
      <c r="F5851" s="24" t="s">
        <v>28</v>
      </c>
      <c r="G5851" s="24">
        <v>0</v>
      </c>
      <c r="H5851" s="24">
        <v>0</v>
      </c>
    </row>
    <row r="5852" spans="1:8">
      <c r="A5852" s="24" t="str">
        <f t="shared" si="91"/>
        <v>2012_NW_5</v>
      </c>
      <c r="B5852" s="24">
        <v>2012</v>
      </c>
      <c r="C5852" s="24" t="s">
        <v>333</v>
      </c>
      <c r="D5852" s="24" t="str">
        <f>VLOOKUP(C5852,'FHF LUT'!$A$5:$H$81,2,FALSE)</f>
        <v>Windthrow</v>
      </c>
      <c r="E5852" s="24">
        <v>5</v>
      </c>
      <c r="F5852" s="24" t="s">
        <v>16</v>
      </c>
      <c r="G5852" s="24">
        <v>284</v>
      </c>
      <c r="H5852" s="24">
        <v>284</v>
      </c>
    </row>
    <row r="5853" spans="1:8">
      <c r="A5853" s="24" t="str">
        <f t="shared" si="91"/>
        <v>2012_NW_7</v>
      </c>
      <c r="B5853" s="24">
        <v>2012</v>
      </c>
      <c r="C5853" s="24" t="s">
        <v>333</v>
      </c>
      <c r="D5853" s="24" t="str">
        <f>VLOOKUP(C5853,'FHF LUT'!$A$5:$H$81,2,FALSE)</f>
        <v>Windthrow</v>
      </c>
      <c r="E5853" s="24">
        <v>7</v>
      </c>
      <c r="F5853" s="24" t="s">
        <v>25</v>
      </c>
      <c r="G5853" s="24">
        <v>6486</v>
      </c>
      <c r="H5853" s="24">
        <v>6486</v>
      </c>
    </row>
    <row r="5854" spans="1:8">
      <c r="A5854" s="24" t="str">
        <f t="shared" si="91"/>
        <v>2012_NW_8</v>
      </c>
      <c r="B5854" s="24">
        <v>2012</v>
      </c>
      <c r="C5854" s="24" t="s">
        <v>333</v>
      </c>
      <c r="D5854" s="24" t="str">
        <f>VLOOKUP(C5854,'FHF LUT'!$A$5:$H$81,2,FALSE)</f>
        <v>Windthrow</v>
      </c>
      <c r="E5854" s="24">
        <v>8</v>
      </c>
      <c r="F5854" s="24" t="s">
        <v>29</v>
      </c>
      <c r="G5854" s="24">
        <v>35704</v>
      </c>
      <c r="H5854" s="24">
        <v>35704</v>
      </c>
    </row>
    <row r="5855" spans="1:8">
      <c r="A5855" s="24" t="str">
        <f t="shared" si="91"/>
        <v>2012_NW_9</v>
      </c>
      <c r="B5855" s="24">
        <v>2012</v>
      </c>
      <c r="C5855" s="24" t="s">
        <v>333</v>
      </c>
      <c r="D5855" s="24" t="str">
        <f>VLOOKUP(C5855,'FHF LUT'!$A$5:$H$81,2,FALSE)</f>
        <v>Windthrow</v>
      </c>
      <c r="E5855" s="24">
        <v>9</v>
      </c>
      <c r="F5855" s="24" t="s">
        <v>7</v>
      </c>
      <c r="G5855" s="24">
        <v>3754</v>
      </c>
      <c r="H5855" s="24">
        <v>2218</v>
      </c>
    </row>
    <row r="5856" spans="1:8">
      <c r="A5856" s="24" t="str">
        <f t="shared" si="91"/>
        <v>2012_NW_10</v>
      </c>
      <c r="B5856" s="24">
        <v>2012</v>
      </c>
      <c r="C5856" s="24" t="s">
        <v>333</v>
      </c>
      <c r="D5856" s="24" t="str">
        <f>VLOOKUP(C5856,'FHF LUT'!$A$5:$H$81,2,FALSE)</f>
        <v>Windthrow</v>
      </c>
      <c r="E5856" s="24">
        <v>10</v>
      </c>
      <c r="F5856" s="24" t="s">
        <v>18</v>
      </c>
      <c r="G5856" s="24">
        <v>6015</v>
      </c>
      <c r="H5856" s="24">
        <v>4079</v>
      </c>
    </row>
    <row r="5857" spans="1:8">
      <c r="A5857" s="24" t="str">
        <f t="shared" si="91"/>
        <v>2012_NW_11</v>
      </c>
      <c r="B5857" s="24">
        <v>2012</v>
      </c>
      <c r="C5857" s="24" t="s">
        <v>333</v>
      </c>
      <c r="D5857" s="24" t="str">
        <f>VLOOKUP(C5857,'FHF LUT'!$A$5:$H$81,2,FALSE)</f>
        <v>Windthrow</v>
      </c>
      <c r="E5857" s="24">
        <v>11</v>
      </c>
      <c r="F5857" s="24" t="s">
        <v>4</v>
      </c>
      <c r="G5857" s="24">
        <v>0</v>
      </c>
      <c r="H5857" s="24">
        <v>0</v>
      </c>
    </row>
    <row r="5858" spans="1:8">
      <c r="A5858" s="24" t="str">
        <f t="shared" si="91"/>
        <v>2012_NW_12</v>
      </c>
      <c r="B5858" s="24">
        <v>2012</v>
      </c>
      <c r="C5858" s="24" t="s">
        <v>333</v>
      </c>
      <c r="D5858" s="24" t="str">
        <f>VLOOKUP(C5858,'FHF LUT'!$A$5:$H$81,2,FALSE)</f>
        <v>Windthrow</v>
      </c>
      <c r="E5858" s="24">
        <v>12</v>
      </c>
      <c r="F5858" s="24" t="s">
        <v>11</v>
      </c>
      <c r="G5858" s="24">
        <v>13337</v>
      </c>
      <c r="H5858" s="24">
        <v>13337</v>
      </c>
    </row>
    <row r="5859" spans="1:8">
      <c r="A5859" s="24" t="str">
        <f t="shared" si="91"/>
        <v>2012_NW_13</v>
      </c>
      <c r="B5859" s="24">
        <v>2012</v>
      </c>
      <c r="C5859" s="24" t="s">
        <v>333</v>
      </c>
      <c r="D5859" s="24" t="str">
        <f>VLOOKUP(C5859,'FHF LUT'!$A$5:$H$81,2,FALSE)</f>
        <v>Windthrow</v>
      </c>
      <c r="E5859" s="24">
        <v>13</v>
      </c>
      <c r="F5859" s="24" t="s">
        <v>24</v>
      </c>
      <c r="G5859" s="24">
        <v>5022</v>
      </c>
      <c r="H5859" s="24">
        <v>2558</v>
      </c>
    </row>
    <row r="5860" spans="1:8">
      <c r="A5860" s="24" t="str">
        <f t="shared" si="91"/>
        <v>2012_NW_14</v>
      </c>
      <c r="B5860" s="24">
        <v>2012</v>
      </c>
      <c r="C5860" s="24" t="s">
        <v>333</v>
      </c>
      <c r="D5860" s="24" t="str">
        <f>VLOOKUP(C5860,'FHF LUT'!$A$5:$H$81,2,FALSE)</f>
        <v>Windthrow</v>
      </c>
      <c r="E5860" s="24">
        <v>14</v>
      </c>
      <c r="F5860" s="24" t="s">
        <v>30</v>
      </c>
      <c r="G5860" s="24">
        <v>0</v>
      </c>
      <c r="H5860" s="24">
        <v>0</v>
      </c>
    </row>
    <row r="5861" spans="1:8">
      <c r="A5861" s="24" t="str">
        <f t="shared" si="91"/>
        <v>2012_NW_15</v>
      </c>
      <c r="B5861" s="24">
        <v>2012</v>
      </c>
      <c r="C5861" s="24" t="s">
        <v>333</v>
      </c>
      <c r="D5861" s="24" t="str">
        <f>VLOOKUP(C5861,'FHF LUT'!$A$5:$H$81,2,FALSE)</f>
        <v>Windthrow</v>
      </c>
      <c r="E5861" s="24">
        <v>15</v>
      </c>
      <c r="F5861" s="24" t="s">
        <v>33</v>
      </c>
      <c r="G5861" s="24">
        <v>1690</v>
      </c>
      <c r="H5861" s="24">
        <v>1690</v>
      </c>
    </row>
    <row r="5862" spans="1:8">
      <c r="A5862" s="24" t="str">
        <f t="shared" si="91"/>
        <v>2012_NW_16</v>
      </c>
      <c r="B5862" s="24">
        <v>2012</v>
      </c>
      <c r="C5862" s="24" t="s">
        <v>333</v>
      </c>
      <c r="D5862" s="24" t="str">
        <f>VLOOKUP(C5862,'FHF LUT'!$A$5:$H$81,2,FALSE)</f>
        <v>Windthrow</v>
      </c>
      <c r="E5862" s="24">
        <v>16</v>
      </c>
      <c r="F5862" s="24" t="s">
        <v>12</v>
      </c>
      <c r="G5862" s="24">
        <v>19127</v>
      </c>
      <c r="H5862" s="24">
        <v>18805</v>
      </c>
    </row>
    <row r="5863" spans="1:8">
      <c r="A5863" s="24" t="str">
        <f t="shared" si="91"/>
        <v>2012_NW_17</v>
      </c>
      <c r="B5863" s="24">
        <v>2012</v>
      </c>
      <c r="C5863" s="24" t="s">
        <v>333</v>
      </c>
      <c r="D5863" s="24" t="str">
        <f>VLOOKUP(C5863,'FHF LUT'!$A$5:$H$81,2,FALSE)</f>
        <v>Windthrow</v>
      </c>
      <c r="E5863" s="24">
        <v>17</v>
      </c>
      <c r="F5863" s="24" t="s">
        <v>32</v>
      </c>
      <c r="G5863" s="24">
        <v>0</v>
      </c>
      <c r="H5863" s="24">
        <v>0</v>
      </c>
    </row>
    <row r="5864" spans="1:8">
      <c r="A5864" s="24" t="str">
        <f t="shared" si="91"/>
        <v>2012_NW_18</v>
      </c>
      <c r="B5864" s="24">
        <v>2012</v>
      </c>
      <c r="C5864" s="24" t="s">
        <v>333</v>
      </c>
      <c r="D5864" s="24" t="str">
        <f>VLOOKUP(C5864,'FHF LUT'!$A$5:$H$81,2,FALSE)</f>
        <v>Windthrow</v>
      </c>
      <c r="E5864" s="24">
        <v>18</v>
      </c>
      <c r="F5864" s="24" t="s">
        <v>15</v>
      </c>
      <c r="G5864" s="24">
        <v>0</v>
      </c>
      <c r="H5864" s="24">
        <v>0</v>
      </c>
    </row>
    <row r="5865" spans="1:8">
      <c r="A5865" s="24" t="str">
        <f t="shared" si="91"/>
        <v>2012_NW_20</v>
      </c>
      <c r="B5865" s="24">
        <v>2012</v>
      </c>
      <c r="C5865" s="24" t="s">
        <v>333</v>
      </c>
      <c r="D5865" s="24" t="str">
        <f>VLOOKUP(C5865,'FHF LUT'!$A$5:$H$81,2,FALSE)</f>
        <v>Windthrow</v>
      </c>
      <c r="E5865" s="24">
        <v>20</v>
      </c>
      <c r="F5865" s="24" t="s">
        <v>6</v>
      </c>
      <c r="G5865" s="24">
        <v>0</v>
      </c>
      <c r="H5865" s="24">
        <v>0</v>
      </c>
    </row>
    <row r="5866" spans="1:8">
      <c r="A5866" s="24" t="str">
        <f t="shared" si="91"/>
        <v>2012_NW_22</v>
      </c>
      <c r="B5866" s="24">
        <v>2012</v>
      </c>
      <c r="C5866" s="24" t="s">
        <v>333</v>
      </c>
      <c r="D5866" s="24" t="str">
        <f>VLOOKUP(C5866,'FHF LUT'!$A$5:$H$81,2,FALSE)</f>
        <v>Windthrow</v>
      </c>
      <c r="E5866" s="24">
        <v>22</v>
      </c>
      <c r="F5866" s="24" t="s">
        <v>19</v>
      </c>
      <c r="G5866" s="24">
        <v>840</v>
      </c>
      <c r="H5866" s="24">
        <v>840</v>
      </c>
    </row>
    <row r="5867" spans="1:8">
      <c r="A5867" s="24" t="str">
        <f t="shared" si="91"/>
        <v>2012_NW_23</v>
      </c>
      <c r="B5867" s="24">
        <v>2012</v>
      </c>
      <c r="C5867" s="24" t="s">
        <v>333</v>
      </c>
      <c r="D5867" s="24" t="str">
        <f>VLOOKUP(C5867,'FHF LUT'!$A$5:$H$81,2,FALSE)</f>
        <v>Windthrow</v>
      </c>
      <c r="E5867" s="24">
        <v>23</v>
      </c>
      <c r="F5867" s="24" t="s">
        <v>27</v>
      </c>
      <c r="G5867" s="24">
        <v>5832</v>
      </c>
      <c r="H5867" s="24">
        <v>5550</v>
      </c>
    </row>
    <row r="5868" spans="1:8">
      <c r="A5868" s="24" t="str">
        <f t="shared" si="91"/>
        <v>2012_NW_24</v>
      </c>
      <c r="B5868" s="24">
        <v>2012</v>
      </c>
      <c r="C5868" s="24" t="s">
        <v>333</v>
      </c>
      <c r="D5868" s="24" t="str">
        <f>VLOOKUP(C5868,'FHF LUT'!$A$5:$H$81,2,FALSE)</f>
        <v>Windthrow</v>
      </c>
      <c r="E5868" s="24">
        <v>24</v>
      </c>
      <c r="F5868" s="24" t="s">
        <v>17</v>
      </c>
      <c r="G5868" s="24">
        <v>15864</v>
      </c>
      <c r="H5868" s="24">
        <v>14291</v>
      </c>
    </row>
    <row r="5869" spans="1:8">
      <c r="A5869" s="24" t="str">
        <f t="shared" si="91"/>
        <v>2012_NW_25</v>
      </c>
      <c r="B5869" s="24">
        <v>2012</v>
      </c>
      <c r="C5869" s="24" t="s">
        <v>333</v>
      </c>
      <c r="D5869" s="24" t="str">
        <f>VLOOKUP(C5869,'FHF LUT'!$A$5:$H$81,2,FALSE)</f>
        <v>Windthrow</v>
      </c>
      <c r="E5869" s="24">
        <v>25</v>
      </c>
      <c r="F5869" s="24" t="s">
        <v>23</v>
      </c>
      <c r="G5869" s="24">
        <v>491</v>
      </c>
      <c r="H5869" s="24">
        <v>491</v>
      </c>
    </row>
    <row r="5870" spans="1:8">
      <c r="A5870" s="24" t="str">
        <f t="shared" si="91"/>
        <v>2012_NW_26</v>
      </c>
      <c r="B5870" s="24">
        <v>2012</v>
      </c>
      <c r="C5870" s="24" t="s">
        <v>333</v>
      </c>
      <c r="D5870" s="24" t="str">
        <f>VLOOKUP(C5870,'FHF LUT'!$A$5:$H$81,2,FALSE)</f>
        <v>Windthrow</v>
      </c>
      <c r="E5870" s="24">
        <v>26</v>
      </c>
      <c r="F5870" s="24" t="s">
        <v>14</v>
      </c>
      <c r="G5870" s="24">
        <v>1526</v>
      </c>
      <c r="H5870" s="24">
        <v>1526</v>
      </c>
    </row>
    <row r="5871" spans="1:8">
      <c r="A5871" s="24" t="str">
        <f t="shared" si="91"/>
        <v>2012_NW_27</v>
      </c>
      <c r="B5871" s="24">
        <v>2012</v>
      </c>
      <c r="C5871" s="24" t="s">
        <v>333</v>
      </c>
      <c r="D5871" s="24" t="str">
        <f>VLOOKUP(C5871,'FHF LUT'!$A$5:$H$81,2,FALSE)</f>
        <v>Windthrow</v>
      </c>
      <c r="E5871" s="24">
        <v>27</v>
      </c>
      <c r="F5871" s="24" t="s">
        <v>21</v>
      </c>
      <c r="G5871" s="24">
        <v>0</v>
      </c>
      <c r="H5871" s="24">
        <v>0</v>
      </c>
    </row>
    <row r="5872" spans="1:8">
      <c r="A5872" s="24" t="str">
        <f t="shared" si="91"/>
        <v>2012_NW_29</v>
      </c>
      <c r="B5872" s="24">
        <v>2012</v>
      </c>
      <c r="C5872" s="24" t="s">
        <v>333</v>
      </c>
      <c r="D5872" s="24" t="str">
        <f>VLOOKUP(C5872,'FHF LUT'!$A$5:$H$81,2,FALSE)</f>
        <v>Windthrow</v>
      </c>
      <c r="E5872" s="24">
        <v>29</v>
      </c>
      <c r="F5872" s="24" t="s">
        <v>9</v>
      </c>
      <c r="G5872" s="24">
        <v>4</v>
      </c>
      <c r="H5872" s="24">
        <v>4</v>
      </c>
    </row>
    <row r="5873" spans="1:8">
      <c r="A5873" s="24" t="str">
        <f t="shared" si="91"/>
        <v>2012_NW_30</v>
      </c>
      <c r="B5873" s="24">
        <v>2012</v>
      </c>
      <c r="C5873" s="24" t="s">
        <v>333</v>
      </c>
      <c r="D5873" s="24" t="str">
        <f>VLOOKUP(C5873,'FHF LUT'!$A$5:$H$81,2,FALSE)</f>
        <v>Windthrow</v>
      </c>
      <c r="E5873" s="24">
        <v>30</v>
      </c>
      <c r="F5873" s="24" t="s">
        <v>35</v>
      </c>
      <c r="G5873" s="24">
        <v>0</v>
      </c>
      <c r="H5873" s="24">
        <v>0</v>
      </c>
    </row>
    <row r="5874" spans="1:8">
      <c r="A5874" s="24" t="str">
        <f t="shared" si="91"/>
        <v>2012_NW_31</v>
      </c>
      <c r="B5874" s="24">
        <v>2012</v>
      </c>
      <c r="C5874" s="24" t="s">
        <v>333</v>
      </c>
      <c r="D5874" s="24" t="str">
        <f>VLOOKUP(C5874,'FHF LUT'!$A$5:$H$81,2,FALSE)</f>
        <v>Windthrow</v>
      </c>
      <c r="E5874" s="24">
        <v>31</v>
      </c>
      <c r="F5874" s="24" t="s">
        <v>34</v>
      </c>
      <c r="G5874" s="24">
        <v>0</v>
      </c>
      <c r="H5874" s="24">
        <v>0</v>
      </c>
    </row>
    <row r="5875" spans="1:8">
      <c r="A5875" s="24" t="str">
        <f t="shared" si="91"/>
        <v>2012_NW_38</v>
      </c>
      <c r="B5875" s="24">
        <v>2012</v>
      </c>
      <c r="C5875" s="24" t="s">
        <v>333</v>
      </c>
      <c r="D5875" s="24" t="str">
        <f>VLOOKUP(C5875,'FHF LUT'!$A$5:$H$81,2,FALSE)</f>
        <v>Windthrow</v>
      </c>
      <c r="E5875" s="24">
        <v>38</v>
      </c>
      <c r="F5875" s="24" t="s">
        <v>8</v>
      </c>
      <c r="G5875" s="24">
        <v>0</v>
      </c>
      <c r="H5875" s="24">
        <v>0</v>
      </c>
    </row>
    <row r="5876" spans="1:8">
      <c r="A5876" s="24" t="str">
        <f t="shared" si="91"/>
        <v>2012_NW_39</v>
      </c>
      <c r="B5876" s="24">
        <v>2012</v>
      </c>
      <c r="C5876" s="24" t="s">
        <v>333</v>
      </c>
      <c r="D5876" s="24" t="str">
        <f>VLOOKUP(C5876,'FHF LUT'!$A$5:$H$81,2,FALSE)</f>
        <v>Windthrow</v>
      </c>
      <c r="E5876" s="24">
        <v>39</v>
      </c>
      <c r="F5876" s="24" t="s">
        <v>36</v>
      </c>
      <c r="G5876" s="24">
        <v>60</v>
      </c>
      <c r="H5876" s="24">
        <v>60</v>
      </c>
    </row>
    <row r="5877" spans="1:8">
      <c r="A5877" s="24" t="str">
        <f t="shared" si="91"/>
        <v>2012_NW_40</v>
      </c>
      <c r="B5877" s="24">
        <v>2012</v>
      </c>
      <c r="C5877" s="24" t="s">
        <v>333</v>
      </c>
      <c r="D5877" s="24" t="str">
        <f>VLOOKUP(C5877,'FHF LUT'!$A$5:$H$81,2,FALSE)</f>
        <v>Windthrow</v>
      </c>
      <c r="E5877" s="24">
        <v>40</v>
      </c>
      <c r="F5877" s="24" t="s">
        <v>31</v>
      </c>
      <c r="G5877" s="24">
        <v>7785</v>
      </c>
      <c r="H5877" s="24">
        <v>7785</v>
      </c>
    </row>
    <row r="5878" spans="1:8">
      <c r="A5878" s="24" t="str">
        <f t="shared" si="91"/>
        <v>2012_NW_41</v>
      </c>
      <c r="B5878" s="24">
        <v>2012</v>
      </c>
      <c r="C5878" s="24" t="s">
        <v>333</v>
      </c>
      <c r="D5878" s="24" t="str">
        <f>VLOOKUP(C5878,'FHF LUT'!$A$5:$H$81,2,FALSE)</f>
        <v>Windthrow</v>
      </c>
      <c r="E5878" s="24">
        <v>41</v>
      </c>
      <c r="F5878" s="24" t="s">
        <v>26</v>
      </c>
      <c r="G5878" s="24">
        <v>2455</v>
      </c>
      <c r="H5878" s="24">
        <v>2455</v>
      </c>
    </row>
    <row r="5879" spans="1:8">
      <c r="A5879" s="24" t="str">
        <f t="shared" si="91"/>
        <v>2012_NW_43</v>
      </c>
      <c r="B5879" s="24">
        <v>2012</v>
      </c>
      <c r="C5879" s="24" t="s">
        <v>333</v>
      </c>
      <c r="D5879" s="24" t="str">
        <f>VLOOKUP(C5879,'FHF LUT'!$A$5:$H$81,2,FALSE)</f>
        <v>Windthrow</v>
      </c>
      <c r="E5879" s="24">
        <v>43</v>
      </c>
      <c r="F5879" s="24" t="s">
        <v>20</v>
      </c>
      <c r="G5879" s="24">
        <v>0</v>
      </c>
      <c r="H5879" s="24">
        <v>0</v>
      </c>
    </row>
    <row r="5880" spans="1:8">
      <c r="A5880" s="24" t="str">
        <f t="shared" si="91"/>
        <v>2012_NW_44</v>
      </c>
      <c r="B5880" s="24">
        <v>2012</v>
      </c>
      <c r="C5880" s="24" t="s">
        <v>333</v>
      </c>
      <c r="D5880" s="24" t="str">
        <f>VLOOKUP(C5880,'FHF LUT'!$A$5:$H$81,2,FALSE)</f>
        <v>Windthrow</v>
      </c>
      <c r="E5880" s="24">
        <v>44</v>
      </c>
      <c r="F5880" s="24" t="s">
        <v>3</v>
      </c>
      <c r="G5880" s="24">
        <v>1388</v>
      </c>
      <c r="H5880" s="24">
        <v>1388</v>
      </c>
    </row>
    <row r="5881" spans="1:8">
      <c r="A5881" s="24" t="str">
        <f t="shared" si="91"/>
        <v>2012_NW_45</v>
      </c>
      <c r="B5881" s="24">
        <v>2012</v>
      </c>
      <c r="C5881" s="24" t="s">
        <v>333</v>
      </c>
      <c r="D5881" s="24" t="str">
        <f>VLOOKUP(C5881,'FHF LUT'!$A$5:$H$81,2,FALSE)</f>
        <v>Windthrow</v>
      </c>
      <c r="E5881" s="24">
        <v>45</v>
      </c>
      <c r="F5881" s="24" t="s">
        <v>5</v>
      </c>
      <c r="G5881" s="24">
        <v>4100</v>
      </c>
      <c r="H5881" s="24">
        <v>4100</v>
      </c>
    </row>
    <row r="5882" spans="1:8">
      <c r="A5882" s="24" t="str">
        <f t="shared" si="91"/>
        <v>2012_NW_46</v>
      </c>
      <c r="B5882" s="24">
        <v>2012</v>
      </c>
      <c r="C5882" s="24" t="s">
        <v>333</v>
      </c>
      <c r="D5882" s="24" t="str">
        <f>VLOOKUP(C5882,'FHF LUT'!$A$5:$H$81,2,FALSE)</f>
        <v>Windthrow</v>
      </c>
      <c r="E5882" s="24">
        <v>46</v>
      </c>
      <c r="F5882" s="24" t="s">
        <v>234</v>
      </c>
      <c r="G5882" s="24">
        <v>4631</v>
      </c>
      <c r="H5882" s="24">
        <v>4631</v>
      </c>
    </row>
    <row r="5883" spans="1:8">
      <c r="A5883" s="24" t="str">
        <f t="shared" si="91"/>
        <v>2012_NW_47</v>
      </c>
      <c r="B5883" s="24">
        <v>2012</v>
      </c>
      <c r="C5883" s="24" t="s">
        <v>333</v>
      </c>
      <c r="D5883" s="24" t="str">
        <f>VLOOKUP(C5883,'FHF LUT'!$A$5:$H$81,2,FALSE)</f>
        <v>Windthrow</v>
      </c>
      <c r="E5883" s="24">
        <v>47</v>
      </c>
      <c r="F5883" s="24" t="s">
        <v>233</v>
      </c>
      <c r="G5883" s="24">
        <v>0</v>
      </c>
      <c r="H5883" s="24">
        <v>0</v>
      </c>
    </row>
    <row r="5884" spans="1:8">
      <c r="A5884" s="24" t="str">
        <f t="shared" si="91"/>
        <v>2012_NW_48</v>
      </c>
      <c r="B5884" s="24">
        <v>2012</v>
      </c>
      <c r="C5884" s="24" t="s">
        <v>333</v>
      </c>
      <c r="D5884" s="24" t="str">
        <f>VLOOKUP(C5884,'FHF LUT'!$A$5:$H$81,2,FALSE)</f>
        <v>Windthrow</v>
      </c>
      <c r="E5884" s="24">
        <v>48</v>
      </c>
      <c r="F5884" s="24" t="s">
        <v>235</v>
      </c>
      <c r="G5884" s="24">
        <v>0</v>
      </c>
      <c r="H5884" s="24">
        <v>0</v>
      </c>
    </row>
    <row r="5885" spans="1:8">
      <c r="A5885" s="24" t="str">
        <f t="shared" si="91"/>
        <v>2013_IB_1</v>
      </c>
      <c r="B5885" s="24">
        <v>2013</v>
      </c>
      <c r="C5885" s="24" t="s">
        <v>191</v>
      </c>
      <c r="D5885" s="24" t="str">
        <f>VLOOKUP(C5885,'FHF LUT'!$A$5:$H$81,2,FALSE)</f>
        <v>Unknown Beetle</v>
      </c>
      <c r="E5885" s="24">
        <v>1</v>
      </c>
      <c r="F5885" s="24" t="s">
        <v>10</v>
      </c>
      <c r="G5885" s="24">
        <v>0</v>
      </c>
      <c r="H5885" s="24">
        <v>0</v>
      </c>
    </row>
    <row r="5886" spans="1:8">
      <c r="A5886" s="24" t="str">
        <f t="shared" si="91"/>
        <v>2013_IB_2</v>
      </c>
      <c r="B5886" s="24">
        <v>2013</v>
      </c>
      <c r="C5886" s="24" t="s">
        <v>191</v>
      </c>
      <c r="D5886" s="24" t="str">
        <f>VLOOKUP(C5886,'FHF LUT'!$A$5:$H$81,2,FALSE)</f>
        <v>Unknown Beetle</v>
      </c>
      <c r="E5886" s="24">
        <v>2</v>
      </c>
      <c r="F5886" s="24" t="s">
        <v>22</v>
      </c>
      <c r="G5886" s="24">
        <v>0</v>
      </c>
      <c r="H5886" s="24">
        <v>0</v>
      </c>
    </row>
    <row r="5887" spans="1:8">
      <c r="A5887" s="24" t="str">
        <f t="shared" si="91"/>
        <v>2013_IB_3</v>
      </c>
      <c r="B5887" s="24">
        <v>2013</v>
      </c>
      <c r="C5887" s="24" t="s">
        <v>191</v>
      </c>
      <c r="D5887" s="24" t="str">
        <f>VLOOKUP(C5887,'FHF LUT'!$A$5:$H$81,2,FALSE)</f>
        <v>Unknown Beetle</v>
      </c>
      <c r="E5887" s="24">
        <v>3</v>
      </c>
      <c r="F5887" s="24" t="s">
        <v>13</v>
      </c>
      <c r="G5887" s="24">
        <v>0</v>
      </c>
      <c r="H5887" s="24">
        <v>0</v>
      </c>
    </row>
    <row r="5888" spans="1:8">
      <c r="A5888" s="24" t="str">
        <f t="shared" si="91"/>
        <v>2013_IB_4</v>
      </c>
      <c r="B5888" s="24">
        <v>2013</v>
      </c>
      <c r="C5888" s="24" t="s">
        <v>191</v>
      </c>
      <c r="D5888" s="24" t="str">
        <f>VLOOKUP(C5888,'FHF LUT'!$A$5:$H$81,2,FALSE)</f>
        <v>Unknown Beetle</v>
      </c>
      <c r="E5888" s="24">
        <v>4</v>
      </c>
      <c r="F5888" s="24" t="s">
        <v>28</v>
      </c>
      <c r="G5888" s="24">
        <v>6</v>
      </c>
      <c r="H5888" s="24">
        <v>6</v>
      </c>
    </row>
    <row r="5889" spans="1:8">
      <c r="A5889" s="24" t="str">
        <f t="shared" si="91"/>
        <v>2013_IB_5</v>
      </c>
      <c r="B5889" s="24">
        <v>2013</v>
      </c>
      <c r="C5889" s="24" t="s">
        <v>191</v>
      </c>
      <c r="D5889" s="24" t="str">
        <f>VLOOKUP(C5889,'FHF LUT'!$A$5:$H$81,2,FALSE)</f>
        <v>Unknown Beetle</v>
      </c>
      <c r="E5889" s="24">
        <v>5</v>
      </c>
      <c r="F5889" s="24" t="s">
        <v>16</v>
      </c>
      <c r="G5889" s="24">
        <v>0</v>
      </c>
      <c r="H5889" s="24">
        <v>0</v>
      </c>
    </row>
    <row r="5890" spans="1:8">
      <c r="A5890" s="24" t="str">
        <f t="shared" si="91"/>
        <v>2013_IB_7</v>
      </c>
      <c r="B5890" s="24">
        <v>2013</v>
      </c>
      <c r="C5890" s="24" t="s">
        <v>191</v>
      </c>
      <c r="D5890" s="24" t="str">
        <f>VLOOKUP(C5890,'FHF LUT'!$A$5:$H$81,2,FALSE)</f>
        <v>Unknown Beetle</v>
      </c>
      <c r="E5890" s="24">
        <v>7</v>
      </c>
      <c r="F5890" s="24" t="s">
        <v>25</v>
      </c>
      <c r="G5890" s="24">
        <v>0</v>
      </c>
      <c r="H5890" s="24">
        <v>0</v>
      </c>
    </row>
    <row r="5891" spans="1:8">
      <c r="A5891" s="24" t="str">
        <f t="shared" ref="A5891:A5954" si="92">CONCATENATE(B5891,"_",C5891,"_",E5891)</f>
        <v>2013_IB_8</v>
      </c>
      <c r="B5891" s="24">
        <v>2013</v>
      </c>
      <c r="C5891" s="24" t="s">
        <v>191</v>
      </c>
      <c r="D5891" s="24" t="str">
        <f>VLOOKUP(C5891,'FHF LUT'!$A$5:$H$81,2,FALSE)</f>
        <v>Unknown Beetle</v>
      </c>
      <c r="E5891" s="24">
        <v>8</v>
      </c>
      <c r="F5891" s="24" t="s">
        <v>29</v>
      </c>
      <c r="G5891" s="24">
        <v>0</v>
      </c>
      <c r="H5891" s="24">
        <v>0</v>
      </c>
    </row>
    <row r="5892" spans="1:8">
      <c r="A5892" s="24" t="str">
        <f t="shared" si="92"/>
        <v>2013_IB_9</v>
      </c>
      <c r="B5892" s="24">
        <v>2013</v>
      </c>
      <c r="C5892" s="24" t="s">
        <v>191</v>
      </c>
      <c r="D5892" s="24" t="str">
        <f>VLOOKUP(C5892,'FHF LUT'!$A$5:$H$81,2,FALSE)</f>
        <v>Unknown Beetle</v>
      </c>
      <c r="E5892" s="24">
        <v>9</v>
      </c>
      <c r="F5892" s="24" t="s">
        <v>7</v>
      </c>
      <c r="G5892" s="24">
        <v>0</v>
      </c>
      <c r="H5892" s="24">
        <v>0</v>
      </c>
    </row>
    <row r="5893" spans="1:8">
      <c r="A5893" s="24" t="str">
        <f t="shared" si="92"/>
        <v>2013_IB_10</v>
      </c>
      <c r="B5893" s="24">
        <v>2013</v>
      </c>
      <c r="C5893" s="24" t="s">
        <v>191</v>
      </c>
      <c r="D5893" s="24" t="str">
        <f>VLOOKUP(C5893,'FHF LUT'!$A$5:$H$81,2,FALSE)</f>
        <v>Unknown Beetle</v>
      </c>
      <c r="E5893" s="24">
        <v>10</v>
      </c>
      <c r="F5893" s="24" t="s">
        <v>18</v>
      </c>
      <c r="G5893" s="24">
        <v>0</v>
      </c>
      <c r="H5893" s="24">
        <v>0</v>
      </c>
    </row>
    <row r="5894" spans="1:8">
      <c r="A5894" s="24" t="str">
        <f t="shared" si="92"/>
        <v>2013_IB_11</v>
      </c>
      <c r="B5894" s="24">
        <v>2013</v>
      </c>
      <c r="C5894" s="24" t="s">
        <v>191</v>
      </c>
      <c r="D5894" s="24" t="str">
        <f>VLOOKUP(C5894,'FHF LUT'!$A$5:$H$81,2,FALSE)</f>
        <v>Unknown Beetle</v>
      </c>
      <c r="E5894" s="24">
        <v>11</v>
      </c>
      <c r="F5894" s="24" t="s">
        <v>4</v>
      </c>
      <c r="G5894" s="24">
        <v>0</v>
      </c>
      <c r="H5894" s="24">
        <v>0</v>
      </c>
    </row>
    <row r="5895" spans="1:8">
      <c r="A5895" s="24" t="str">
        <f t="shared" si="92"/>
        <v>2013_IB_12</v>
      </c>
      <c r="B5895" s="24">
        <v>2013</v>
      </c>
      <c r="C5895" s="24" t="s">
        <v>191</v>
      </c>
      <c r="D5895" s="24" t="str">
        <f>VLOOKUP(C5895,'FHF LUT'!$A$5:$H$81,2,FALSE)</f>
        <v>Unknown Beetle</v>
      </c>
      <c r="E5895" s="24">
        <v>12</v>
      </c>
      <c r="F5895" s="24" t="s">
        <v>11</v>
      </c>
      <c r="G5895" s="24">
        <v>0</v>
      </c>
      <c r="H5895" s="24">
        <v>0</v>
      </c>
    </row>
    <row r="5896" spans="1:8">
      <c r="A5896" s="24" t="str">
        <f t="shared" si="92"/>
        <v>2013_IB_13</v>
      </c>
      <c r="B5896" s="24">
        <v>2013</v>
      </c>
      <c r="C5896" s="24" t="s">
        <v>191</v>
      </c>
      <c r="D5896" s="24" t="str">
        <f>VLOOKUP(C5896,'FHF LUT'!$A$5:$H$81,2,FALSE)</f>
        <v>Unknown Beetle</v>
      </c>
      <c r="E5896" s="24">
        <v>13</v>
      </c>
      <c r="F5896" s="24" t="s">
        <v>24</v>
      </c>
      <c r="G5896" s="24">
        <v>0</v>
      </c>
      <c r="H5896" s="24">
        <v>0</v>
      </c>
    </row>
    <row r="5897" spans="1:8">
      <c r="A5897" s="24" t="str">
        <f t="shared" si="92"/>
        <v>2013_IB_14</v>
      </c>
      <c r="B5897" s="24">
        <v>2013</v>
      </c>
      <c r="C5897" s="24" t="s">
        <v>191</v>
      </c>
      <c r="D5897" s="24" t="str">
        <f>VLOOKUP(C5897,'FHF LUT'!$A$5:$H$81,2,FALSE)</f>
        <v>Unknown Beetle</v>
      </c>
      <c r="E5897" s="24">
        <v>14</v>
      </c>
      <c r="F5897" s="24" t="s">
        <v>30</v>
      </c>
      <c r="G5897" s="24">
        <v>0</v>
      </c>
      <c r="H5897" s="24">
        <v>0</v>
      </c>
    </row>
    <row r="5898" spans="1:8">
      <c r="A5898" s="24" t="str">
        <f t="shared" si="92"/>
        <v>2013_IB_15</v>
      </c>
      <c r="B5898" s="24">
        <v>2013</v>
      </c>
      <c r="C5898" s="24" t="s">
        <v>191</v>
      </c>
      <c r="D5898" s="24" t="str">
        <f>VLOOKUP(C5898,'FHF LUT'!$A$5:$H$81,2,FALSE)</f>
        <v>Unknown Beetle</v>
      </c>
      <c r="E5898" s="24">
        <v>15</v>
      </c>
      <c r="F5898" s="24" t="s">
        <v>33</v>
      </c>
      <c r="G5898" s="24">
        <v>0</v>
      </c>
      <c r="H5898" s="24">
        <v>0</v>
      </c>
    </row>
    <row r="5899" spans="1:8">
      <c r="A5899" s="24" t="str">
        <f t="shared" si="92"/>
        <v>2013_IB_16</v>
      </c>
      <c r="B5899" s="24">
        <v>2013</v>
      </c>
      <c r="C5899" s="24" t="s">
        <v>191</v>
      </c>
      <c r="D5899" s="24" t="str">
        <f>VLOOKUP(C5899,'FHF LUT'!$A$5:$H$81,2,FALSE)</f>
        <v>Unknown Beetle</v>
      </c>
      <c r="E5899" s="24">
        <v>16</v>
      </c>
      <c r="F5899" s="24" t="s">
        <v>12</v>
      </c>
      <c r="G5899" s="24">
        <v>85</v>
      </c>
      <c r="H5899" s="24">
        <v>85</v>
      </c>
    </row>
    <row r="5900" spans="1:8">
      <c r="A5900" s="24" t="str">
        <f t="shared" si="92"/>
        <v>2013_IB_17</v>
      </c>
      <c r="B5900" s="24">
        <v>2013</v>
      </c>
      <c r="C5900" s="24" t="s">
        <v>191</v>
      </c>
      <c r="D5900" s="24" t="str">
        <f>VLOOKUP(C5900,'FHF LUT'!$A$5:$H$81,2,FALSE)</f>
        <v>Unknown Beetle</v>
      </c>
      <c r="E5900" s="24">
        <v>17</v>
      </c>
      <c r="F5900" s="24" t="s">
        <v>32</v>
      </c>
      <c r="G5900" s="24">
        <v>0</v>
      </c>
      <c r="H5900" s="24">
        <v>0</v>
      </c>
    </row>
    <row r="5901" spans="1:8">
      <c r="A5901" s="24" t="str">
        <f t="shared" si="92"/>
        <v>2013_IB_18</v>
      </c>
      <c r="B5901" s="24">
        <v>2013</v>
      </c>
      <c r="C5901" s="24" t="s">
        <v>191</v>
      </c>
      <c r="D5901" s="24" t="str">
        <f>VLOOKUP(C5901,'FHF LUT'!$A$5:$H$81,2,FALSE)</f>
        <v>Unknown Beetle</v>
      </c>
      <c r="E5901" s="24">
        <v>18</v>
      </c>
      <c r="F5901" s="24" t="s">
        <v>15</v>
      </c>
      <c r="G5901" s="24">
        <v>0</v>
      </c>
      <c r="H5901" s="24">
        <v>0</v>
      </c>
    </row>
    <row r="5902" spans="1:8">
      <c r="A5902" s="24" t="str">
        <f t="shared" si="92"/>
        <v>2013_IB_20</v>
      </c>
      <c r="B5902" s="24">
        <v>2013</v>
      </c>
      <c r="C5902" s="24" t="s">
        <v>191</v>
      </c>
      <c r="D5902" s="24" t="str">
        <f>VLOOKUP(C5902,'FHF LUT'!$A$5:$H$81,2,FALSE)</f>
        <v>Unknown Beetle</v>
      </c>
      <c r="E5902" s="24">
        <v>20</v>
      </c>
      <c r="F5902" s="24" t="s">
        <v>6</v>
      </c>
      <c r="G5902" s="24">
        <v>0</v>
      </c>
      <c r="H5902" s="24">
        <v>0</v>
      </c>
    </row>
    <row r="5903" spans="1:8">
      <c r="A5903" s="24" t="str">
        <f t="shared" si="92"/>
        <v>2013_IB_22</v>
      </c>
      <c r="B5903" s="24">
        <v>2013</v>
      </c>
      <c r="C5903" s="24" t="s">
        <v>191</v>
      </c>
      <c r="D5903" s="24" t="str">
        <f>VLOOKUP(C5903,'FHF LUT'!$A$5:$H$81,2,FALSE)</f>
        <v>Unknown Beetle</v>
      </c>
      <c r="E5903" s="24">
        <v>22</v>
      </c>
      <c r="F5903" s="24" t="s">
        <v>19</v>
      </c>
      <c r="G5903" s="24">
        <v>0</v>
      </c>
      <c r="H5903" s="24">
        <v>0</v>
      </c>
    </row>
    <row r="5904" spans="1:8">
      <c r="A5904" s="24" t="str">
        <f t="shared" si="92"/>
        <v>2013_IB_23</v>
      </c>
      <c r="B5904" s="24">
        <v>2013</v>
      </c>
      <c r="C5904" s="24" t="s">
        <v>191</v>
      </c>
      <c r="D5904" s="24" t="str">
        <f>VLOOKUP(C5904,'FHF LUT'!$A$5:$H$81,2,FALSE)</f>
        <v>Unknown Beetle</v>
      </c>
      <c r="E5904" s="24">
        <v>23</v>
      </c>
      <c r="F5904" s="24" t="s">
        <v>27</v>
      </c>
      <c r="G5904" s="24">
        <v>0</v>
      </c>
      <c r="H5904" s="24">
        <v>0</v>
      </c>
    </row>
    <row r="5905" spans="1:8">
      <c r="A5905" s="24" t="str">
        <f t="shared" si="92"/>
        <v>2013_IB_24</v>
      </c>
      <c r="B5905" s="24">
        <v>2013</v>
      </c>
      <c r="C5905" s="24" t="s">
        <v>191</v>
      </c>
      <c r="D5905" s="24" t="str">
        <f>VLOOKUP(C5905,'FHF LUT'!$A$5:$H$81,2,FALSE)</f>
        <v>Unknown Beetle</v>
      </c>
      <c r="E5905" s="24">
        <v>24</v>
      </c>
      <c r="F5905" s="24" t="s">
        <v>17</v>
      </c>
      <c r="G5905" s="24">
        <v>92</v>
      </c>
      <c r="H5905" s="24">
        <v>78</v>
      </c>
    </row>
    <row r="5906" spans="1:8">
      <c r="A5906" s="24" t="str">
        <f t="shared" si="92"/>
        <v>2013_IB_25</v>
      </c>
      <c r="B5906" s="24">
        <v>2013</v>
      </c>
      <c r="C5906" s="24" t="s">
        <v>191</v>
      </c>
      <c r="D5906" s="24" t="str">
        <f>VLOOKUP(C5906,'FHF LUT'!$A$5:$H$81,2,FALSE)</f>
        <v>Unknown Beetle</v>
      </c>
      <c r="E5906" s="24">
        <v>25</v>
      </c>
      <c r="F5906" s="24" t="s">
        <v>23</v>
      </c>
      <c r="G5906" s="24">
        <v>0</v>
      </c>
      <c r="H5906" s="24">
        <v>0</v>
      </c>
    </row>
    <row r="5907" spans="1:8">
      <c r="A5907" s="24" t="str">
        <f t="shared" si="92"/>
        <v>2013_IB_26</v>
      </c>
      <c r="B5907" s="24">
        <v>2013</v>
      </c>
      <c r="C5907" s="24" t="s">
        <v>191</v>
      </c>
      <c r="D5907" s="24" t="str">
        <f>VLOOKUP(C5907,'FHF LUT'!$A$5:$H$81,2,FALSE)</f>
        <v>Unknown Beetle</v>
      </c>
      <c r="E5907" s="24">
        <v>26</v>
      </c>
      <c r="F5907" s="24" t="s">
        <v>14</v>
      </c>
      <c r="G5907" s="24">
        <v>0</v>
      </c>
      <c r="H5907" s="24">
        <v>0</v>
      </c>
    </row>
    <row r="5908" spans="1:8">
      <c r="A5908" s="24" t="str">
        <f t="shared" si="92"/>
        <v>2013_IB_27</v>
      </c>
      <c r="B5908" s="24">
        <v>2013</v>
      </c>
      <c r="C5908" s="24" t="s">
        <v>191</v>
      </c>
      <c r="D5908" s="24" t="str">
        <f>VLOOKUP(C5908,'FHF LUT'!$A$5:$H$81,2,FALSE)</f>
        <v>Unknown Beetle</v>
      </c>
      <c r="E5908" s="24">
        <v>27</v>
      </c>
      <c r="F5908" s="24" t="s">
        <v>21</v>
      </c>
      <c r="G5908" s="24">
        <v>0</v>
      </c>
      <c r="H5908" s="24">
        <v>0</v>
      </c>
    </row>
    <row r="5909" spans="1:8">
      <c r="A5909" s="24" t="str">
        <f t="shared" si="92"/>
        <v>2013_IB_29</v>
      </c>
      <c r="B5909" s="24">
        <v>2013</v>
      </c>
      <c r="C5909" s="24" t="s">
        <v>191</v>
      </c>
      <c r="D5909" s="24" t="str">
        <f>VLOOKUP(C5909,'FHF LUT'!$A$5:$H$81,2,FALSE)</f>
        <v>Unknown Beetle</v>
      </c>
      <c r="E5909" s="24">
        <v>29</v>
      </c>
      <c r="F5909" s="24" t="s">
        <v>9</v>
      </c>
      <c r="G5909" s="24">
        <v>0</v>
      </c>
      <c r="H5909" s="24">
        <v>0</v>
      </c>
    </row>
    <row r="5910" spans="1:8">
      <c r="A5910" s="24" t="str">
        <f t="shared" si="92"/>
        <v>2013_IB_30</v>
      </c>
      <c r="B5910" s="24">
        <v>2013</v>
      </c>
      <c r="C5910" s="24" t="s">
        <v>191</v>
      </c>
      <c r="D5910" s="24" t="str">
        <f>VLOOKUP(C5910,'FHF LUT'!$A$5:$H$81,2,FALSE)</f>
        <v>Unknown Beetle</v>
      </c>
      <c r="E5910" s="24">
        <v>30</v>
      </c>
      <c r="F5910" s="24" t="s">
        <v>35</v>
      </c>
      <c r="G5910" s="24">
        <v>0</v>
      </c>
      <c r="H5910" s="24">
        <v>0</v>
      </c>
    </row>
    <row r="5911" spans="1:8">
      <c r="A5911" s="24" t="str">
        <f t="shared" si="92"/>
        <v>2013_IB_31</v>
      </c>
      <c r="B5911" s="24">
        <v>2013</v>
      </c>
      <c r="C5911" s="24" t="s">
        <v>191</v>
      </c>
      <c r="D5911" s="24" t="str">
        <f>VLOOKUP(C5911,'FHF LUT'!$A$5:$H$81,2,FALSE)</f>
        <v>Unknown Beetle</v>
      </c>
      <c r="E5911" s="24">
        <v>31</v>
      </c>
      <c r="F5911" s="24" t="s">
        <v>34</v>
      </c>
      <c r="G5911" s="24">
        <v>0</v>
      </c>
      <c r="H5911" s="24">
        <v>0</v>
      </c>
    </row>
    <row r="5912" spans="1:8">
      <c r="A5912" s="24" t="str">
        <f t="shared" si="92"/>
        <v>2013_IB_38</v>
      </c>
      <c r="B5912" s="24">
        <v>2013</v>
      </c>
      <c r="C5912" s="24" t="s">
        <v>191</v>
      </c>
      <c r="D5912" s="24" t="str">
        <f>VLOOKUP(C5912,'FHF LUT'!$A$5:$H$81,2,FALSE)</f>
        <v>Unknown Beetle</v>
      </c>
      <c r="E5912" s="24">
        <v>38</v>
      </c>
      <c r="F5912" s="24" t="s">
        <v>8</v>
      </c>
      <c r="G5912" s="24">
        <v>0</v>
      </c>
      <c r="H5912" s="24">
        <v>0</v>
      </c>
    </row>
    <row r="5913" spans="1:8">
      <c r="A5913" s="24" t="str">
        <f t="shared" si="92"/>
        <v>2013_IB_39</v>
      </c>
      <c r="B5913" s="24">
        <v>2013</v>
      </c>
      <c r="C5913" s="24" t="s">
        <v>191</v>
      </c>
      <c r="D5913" s="24" t="str">
        <f>VLOOKUP(C5913,'FHF LUT'!$A$5:$H$81,2,FALSE)</f>
        <v>Unknown Beetle</v>
      </c>
      <c r="E5913" s="24">
        <v>39</v>
      </c>
      <c r="F5913" s="24" t="s">
        <v>36</v>
      </c>
      <c r="G5913" s="24">
        <v>0</v>
      </c>
      <c r="H5913" s="24">
        <v>0</v>
      </c>
    </row>
    <row r="5914" spans="1:8">
      <c r="A5914" s="24" t="str">
        <f t="shared" si="92"/>
        <v>2013_IB_40</v>
      </c>
      <c r="B5914" s="24">
        <v>2013</v>
      </c>
      <c r="C5914" s="24" t="s">
        <v>191</v>
      </c>
      <c r="D5914" s="24" t="str">
        <f>VLOOKUP(C5914,'FHF LUT'!$A$5:$H$81,2,FALSE)</f>
        <v>Unknown Beetle</v>
      </c>
      <c r="E5914" s="24">
        <v>40</v>
      </c>
      <c r="F5914" s="24" t="s">
        <v>31</v>
      </c>
      <c r="G5914" s="24">
        <v>0</v>
      </c>
      <c r="H5914" s="24">
        <v>0</v>
      </c>
    </row>
    <row r="5915" spans="1:8">
      <c r="A5915" s="24" t="str">
        <f t="shared" si="92"/>
        <v>2013_IB_41</v>
      </c>
      <c r="B5915" s="24">
        <v>2013</v>
      </c>
      <c r="C5915" s="24" t="s">
        <v>191</v>
      </c>
      <c r="D5915" s="24" t="str">
        <f>VLOOKUP(C5915,'FHF LUT'!$A$5:$H$81,2,FALSE)</f>
        <v>Unknown Beetle</v>
      </c>
      <c r="E5915" s="24">
        <v>41</v>
      </c>
      <c r="F5915" s="24" t="s">
        <v>26</v>
      </c>
      <c r="G5915" s="24">
        <v>1193</v>
      </c>
      <c r="H5915" s="24">
        <v>1193</v>
      </c>
    </row>
    <row r="5916" spans="1:8">
      <c r="A5916" s="24" t="str">
        <f t="shared" si="92"/>
        <v>2013_IB_43</v>
      </c>
      <c r="B5916" s="24">
        <v>2013</v>
      </c>
      <c r="C5916" s="24" t="s">
        <v>191</v>
      </c>
      <c r="D5916" s="24" t="str">
        <f>VLOOKUP(C5916,'FHF LUT'!$A$5:$H$81,2,FALSE)</f>
        <v>Unknown Beetle</v>
      </c>
      <c r="E5916" s="24">
        <v>43</v>
      </c>
      <c r="F5916" s="24" t="s">
        <v>20</v>
      </c>
      <c r="G5916" s="24">
        <v>0</v>
      </c>
      <c r="H5916" s="24">
        <v>0</v>
      </c>
    </row>
    <row r="5917" spans="1:8">
      <c r="A5917" s="24" t="str">
        <f t="shared" si="92"/>
        <v>2013_IB_44</v>
      </c>
      <c r="B5917" s="24">
        <v>2013</v>
      </c>
      <c r="C5917" s="24" t="s">
        <v>191</v>
      </c>
      <c r="D5917" s="24" t="str">
        <f>VLOOKUP(C5917,'FHF LUT'!$A$5:$H$81,2,FALSE)</f>
        <v>Unknown Beetle</v>
      </c>
      <c r="E5917" s="24">
        <v>44</v>
      </c>
      <c r="F5917" s="24" t="s">
        <v>3</v>
      </c>
      <c r="G5917" s="24">
        <v>0</v>
      </c>
      <c r="H5917" s="24">
        <v>0</v>
      </c>
    </row>
    <row r="5918" spans="1:8">
      <c r="A5918" s="24" t="str">
        <f t="shared" si="92"/>
        <v>2013_IB_45</v>
      </c>
      <c r="B5918" s="24">
        <v>2013</v>
      </c>
      <c r="C5918" s="24" t="s">
        <v>191</v>
      </c>
      <c r="D5918" s="24" t="str">
        <f>VLOOKUP(C5918,'FHF LUT'!$A$5:$H$81,2,FALSE)</f>
        <v>Unknown Beetle</v>
      </c>
      <c r="E5918" s="24">
        <v>45</v>
      </c>
      <c r="F5918" s="24" t="s">
        <v>5</v>
      </c>
      <c r="G5918" s="24">
        <v>0</v>
      </c>
      <c r="H5918" s="24">
        <v>0</v>
      </c>
    </row>
    <row r="5919" spans="1:8">
      <c r="A5919" s="24" t="str">
        <f t="shared" si="92"/>
        <v>2013_IB_46</v>
      </c>
      <c r="B5919" s="24">
        <v>2013</v>
      </c>
      <c r="C5919" s="24" t="s">
        <v>191</v>
      </c>
      <c r="D5919" s="24" t="str">
        <f>VLOOKUP(C5919,'FHF LUT'!$A$5:$H$81,2,FALSE)</f>
        <v>Unknown Beetle</v>
      </c>
      <c r="E5919" s="24">
        <v>46</v>
      </c>
      <c r="F5919" s="24" t="s">
        <v>234</v>
      </c>
      <c r="G5919" s="24">
        <v>0</v>
      </c>
      <c r="H5919" s="24">
        <v>0</v>
      </c>
    </row>
    <row r="5920" spans="1:8">
      <c r="A5920" s="24" t="str">
        <f t="shared" si="92"/>
        <v>2013_IB_47</v>
      </c>
      <c r="B5920" s="24">
        <v>2013</v>
      </c>
      <c r="C5920" s="24" t="s">
        <v>191</v>
      </c>
      <c r="D5920" s="24" t="str">
        <f>VLOOKUP(C5920,'FHF LUT'!$A$5:$H$81,2,FALSE)</f>
        <v>Unknown Beetle</v>
      </c>
      <c r="E5920" s="24">
        <v>47</v>
      </c>
      <c r="F5920" s="24" t="s">
        <v>233</v>
      </c>
      <c r="G5920" s="24">
        <v>0</v>
      </c>
      <c r="H5920" s="24">
        <v>0</v>
      </c>
    </row>
    <row r="5921" spans="1:8">
      <c r="A5921" s="24" t="str">
        <f t="shared" si="92"/>
        <v>2013_IB_48</v>
      </c>
      <c r="B5921" s="24">
        <v>2013</v>
      </c>
      <c r="C5921" s="24" t="s">
        <v>191</v>
      </c>
      <c r="D5921" s="24" t="str">
        <f>VLOOKUP(C5921,'FHF LUT'!$A$5:$H$81,2,FALSE)</f>
        <v>Unknown Beetle</v>
      </c>
      <c r="E5921" s="24">
        <v>48</v>
      </c>
      <c r="F5921" s="24" t="s">
        <v>235</v>
      </c>
      <c r="G5921" s="24">
        <v>0</v>
      </c>
      <c r="H5921" s="24">
        <v>0</v>
      </c>
    </row>
    <row r="5922" spans="1:8">
      <c r="A5922" s="24" t="str">
        <f t="shared" si="92"/>
        <v>2013_IBB_1</v>
      </c>
      <c r="B5922" s="24">
        <v>2013</v>
      </c>
      <c r="C5922" s="24" t="s">
        <v>182</v>
      </c>
      <c r="D5922" s="24" t="str">
        <f>VLOOKUP(C5922,'FHF LUT'!$A$5:$H$81,2,FALSE)</f>
        <v>Western Balsam Bark Beetle</v>
      </c>
      <c r="E5922" s="24">
        <v>1</v>
      </c>
      <c r="F5922" s="24" t="s">
        <v>10</v>
      </c>
      <c r="G5922" s="24">
        <v>1059</v>
      </c>
      <c r="H5922" s="24">
        <v>750</v>
      </c>
    </row>
    <row r="5923" spans="1:8">
      <c r="A5923" s="24" t="str">
        <f t="shared" si="92"/>
        <v>2013_IBB_2</v>
      </c>
      <c r="B5923" s="24">
        <v>2013</v>
      </c>
      <c r="C5923" s="24" t="s">
        <v>182</v>
      </c>
      <c r="D5923" s="24" t="str">
        <f>VLOOKUP(C5923,'FHF LUT'!$A$5:$H$81,2,FALSE)</f>
        <v>Western Balsam Bark Beetle</v>
      </c>
      <c r="E5923" s="24">
        <v>2</v>
      </c>
      <c r="F5923" s="24" t="s">
        <v>22</v>
      </c>
      <c r="G5923" s="24">
        <v>143</v>
      </c>
      <c r="H5923" s="24">
        <v>129</v>
      </c>
    </row>
    <row r="5924" spans="1:8">
      <c r="A5924" s="24" t="str">
        <f t="shared" si="92"/>
        <v>2013_IBB_3</v>
      </c>
      <c r="B5924" s="24">
        <v>2013</v>
      </c>
      <c r="C5924" s="24" t="s">
        <v>182</v>
      </c>
      <c r="D5924" s="24" t="str">
        <f>VLOOKUP(C5924,'FHF LUT'!$A$5:$H$81,2,FALSE)</f>
        <v>Western Balsam Bark Beetle</v>
      </c>
      <c r="E5924" s="24">
        <v>3</v>
      </c>
      <c r="F5924" s="24" t="s">
        <v>13</v>
      </c>
      <c r="G5924" s="24">
        <v>11853</v>
      </c>
      <c r="H5924" s="24">
        <v>11779</v>
      </c>
    </row>
    <row r="5925" spans="1:8">
      <c r="A5925" s="24" t="str">
        <f t="shared" si="92"/>
        <v>2013_IBB_4</v>
      </c>
      <c r="B5925" s="24">
        <v>2013</v>
      </c>
      <c r="C5925" s="24" t="s">
        <v>182</v>
      </c>
      <c r="D5925" s="24" t="str">
        <f>VLOOKUP(C5925,'FHF LUT'!$A$5:$H$81,2,FALSE)</f>
        <v>Western Balsam Bark Beetle</v>
      </c>
      <c r="E5925" s="24">
        <v>4</v>
      </c>
      <c r="F5925" s="24" t="s">
        <v>28</v>
      </c>
      <c r="G5925" s="24">
        <v>180</v>
      </c>
      <c r="H5925" s="24">
        <v>180</v>
      </c>
    </row>
    <row r="5926" spans="1:8">
      <c r="A5926" s="24" t="str">
        <f t="shared" si="92"/>
        <v>2013_IBB_5</v>
      </c>
      <c r="B5926" s="24">
        <v>2013</v>
      </c>
      <c r="C5926" s="24" t="s">
        <v>182</v>
      </c>
      <c r="D5926" s="24" t="str">
        <f>VLOOKUP(C5926,'FHF LUT'!$A$5:$H$81,2,FALSE)</f>
        <v>Western Balsam Bark Beetle</v>
      </c>
      <c r="E5926" s="24">
        <v>5</v>
      </c>
      <c r="F5926" s="24" t="s">
        <v>16</v>
      </c>
      <c r="G5926" s="24">
        <v>112</v>
      </c>
      <c r="H5926" s="24">
        <v>112</v>
      </c>
    </row>
    <row r="5927" spans="1:8">
      <c r="A5927" s="24" t="str">
        <f t="shared" si="92"/>
        <v>2013_IBB_7</v>
      </c>
      <c r="B5927" s="24">
        <v>2013</v>
      </c>
      <c r="C5927" s="24" t="s">
        <v>182</v>
      </c>
      <c r="D5927" s="24" t="str">
        <f>VLOOKUP(C5927,'FHF LUT'!$A$5:$H$81,2,FALSE)</f>
        <v>Western Balsam Bark Beetle</v>
      </c>
      <c r="E5927" s="24">
        <v>7</v>
      </c>
      <c r="F5927" s="24" t="s">
        <v>25</v>
      </c>
      <c r="G5927" s="24">
        <v>885</v>
      </c>
      <c r="H5927" s="24">
        <v>885</v>
      </c>
    </row>
    <row r="5928" spans="1:8">
      <c r="A5928" s="24" t="str">
        <f t="shared" si="92"/>
        <v>2013_IBB_8</v>
      </c>
      <c r="B5928" s="24">
        <v>2013</v>
      </c>
      <c r="C5928" s="24" t="s">
        <v>182</v>
      </c>
      <c r="D5928" s="24" t="str">
        <f>VLOOKUP(C5928,'FHF LUT'!$A$5:$H$81,2,FALSE)</f>
        <v>Western Balsam Bark Beetle</v>
      </c>
      <c r="E5928" s="24">
        <v>8</v>
      </c>
      <c r="F5928" s="24" t="s">
        <v>29</v>
      </c>
      <c r="G5928" s="24">
        <v>320</v>
      </c>
      <c r="H5928" s="24">
        <v>320</v>
      </c>
    </row>
    <row r="5929" spans="1:8">
      <c r="A5929" s="24" t="str">
        <f t="shared" si="92"/>
        <v>2013_IBB_9</v>
      </c>
      <c r="B5929" s="24">
        <v>2013</v>
      </c>
      <c r="C5929" s="24" t="s">
        <v>182</v>
      </c>
      <c r="D5929" s="24" t="str">
        <f>VLOOKUP(C5929,'FHF LUT'!$A$5:$H$81,2,FALSE)</f>
        <v>Western Balsam Bark Beetle</v>
      </c>
      <c r="E5929" s="24">
        <v>9</v>
      </c>
      <c r="F5929" s="24" t="s">
        <v>7</v>
      </c>
      <c r="G5929" s="24">
        <v>109</v>
      </c>
      <c r="H5929" s="24">
        <v>109</v>
      </c>
    </row>
    <row r="5930" spans="1:8">
      <c r="A5930" s="24" t="str">
        <f t="shared" si="92"/>
        <v>2013_IBB_10</v>
      </c>
      <c r="B5930" s="24">
        <v>2013</v>
      </c>
      <c r="C5930" s="24" t="s">
        <v>182</v>
      </c>
      <c r="D5930" s="24" t="str">
        <f>VLOOKUP(C5930,'FHF LUT'!$A$5:$H$81,2,FALSE)</f>
        <v>Western Balsam Bark Beetle</v>
      </c>
      <c r="E5930" s="24">
        <v>10</v>
      </c>
      <c r="F5930" s="24" t="s">
        <v>18</v>
      </c>
      <c r="G5930" s="24">
        <v>0</v>
      </c>
      <c r="H5930" s="24">
        <v>0</v>
      </c>
    </row>
    <row r="5931" spans="1:8">
      <c r="A5931" s="24" t="str">
        <f t="shared" si="92"/>
        <v>2013_IBB_11</v>
      </c>
      <c r="B5931" s="24">
        <v>2013</v>
      </c>
      <c r="C5931" s="24" t="s">
        <v>182</v>
      </c>
      <c r="D5931" s="24" t="str">
        <f>VLOOKUP(C5931,'FHF LUT'!$A$5:$H$81,2,FALSE)</f>
        <v>Western Balsam Bark Beetle</v>
      </c>
      <c r="E5931" s="24">
        <v>11</v>
      </c>
      <c r="F5931" s="24" t="s">
        <v>4</v>
      </c>
      <c r="G5931" s="24">
        <v>6211</v>
      </c>
      <c r="H5931" s="24">
        <v>5092</v>
      </c>
    </row>
    <row r="5932" spans="1:8">
      <c r="A5932" s="24" t="str">
        <f t="shared" si="92"/>
        <v>2013_IBB_12</v>
      </c>
      <c r="B5932" s="24">
        <v>2013</v>
      </c>
      <c r="C5932" s="24" t="s">
        <v>182</v>
      </c>
      <c r="D5932" s="24" t="str">
        <f>VLOOKUP(C5932,'FHF LUT'!$A$5:$H$81,2,FALSE)</f>
        <v>Western Balsam Bark Beetle</v>
      </c>
      <c r="E5932" s="24">
        <v>12</v>
      </c>
      <c r="F5932" s="24" t="s">
        <v>11</v>
      </c>
      <c r="G5932" s="24">
        <v>42468</v>
      </c>
      <c r="H5932" s="24">
        <v>42445</v>
      </c>
    </row>
    <row r="5933" spans="1:8">
      <c r="A5933" s="24" t="str">
        <f t="shared" si="92"/>
        <v>2013_IBB_13</v>
      </c>
      <c r="B5933" s="24">
        <v>2013</v>
      </c>
      <c r="C5933" s="24" t="s">
        <v>182</v>
      </c>
      <c r="D5933" s="24" t="str">
        <f>VLOOKUP(C5933,'FHF LUT'!$A$5:$H$81,2,FALSE)</f>
        <v>Western Balsam Bark Beetle</v>
      </c>
      <c r="E5933" s="24">
        <v>13</v>
      </c>
      <c r="F5933" s="24" t="s">
        <v>24</v>
      </c>
      <c r="G5933" s="24">
        <v>0</v>
      </c>
      <c r="H5933" s="24">
        <v>0</v>
      </c>
    </row>
    <row r="5934" spans="1:8">
      <c r="A5934" s="24" t="str">
        <f t="shared" si="92"/>
        <v>2013_IBB_14</v>
      </c>
      <c r="B5934" s="24">
        <v>2013</v>
      </c>
      <c r="C5934" s="24" t="s">
        <v>182</v>
      </c>
      <c r="D5934" s="24" t="str">
        <f>VLOOKUP(C5934,'FHF LUT'!$A$5:$H$81,2,FALSE)</f>
        <v>Western Balsam Bark Beetle</v>
      </c>
      <c r="E5934" s="24">
        <v>14</v>
      </c>
      <c r="F5934" s="24" t="s">
        <v>30</v>
      </c>
      <c r="G5934" s="24">
        <v>6744</v>
      </c>
      <c r="H5934" s="24">
        <v>6259</v>
      </c>
    </row>
    <row r="5935" spans="1:8">
      <c r="A5935" s="24" t="str">
        <f t="shared" si="92"/>
        <v>2013_IBB_15</v>
      </c>
      <c r="B5935" s="24">
        <v>2013</v>
      </c>
      <c r="C5935" s="24" t="s">
        <v>182</v>
      </c>
      <c r="D5935" s="24" t="str">
        <f>VLOOKUP(C5935,'FHF LUT'!$A$5:$H$81,2,FALSE)</f>
        <v>Western Balsam Bark Beetle</v>
      </c>
      <c r="E5935" s="24">
        <v>15</v>
      </c>
      <c r="F5935" s="24" t="s">
        <v>33</v>
      </c>
      <c r="G5935" s="24">
        <v>107</v>
      </c>
      <c r="H5935" s="24">
        <v>107</v>
      </c>
    </row>
    <row r="5936" spans="1:8">
      <c r="A5936" s="24" t="str">
        <f t="shared" si="92"/>
        <v>2013_IBB_16</v>
      </c>
      <c r="B5936" s="24">
        <v>2013</v>
      </c>
      <c r="C5936" s="24" t="s">
        <v>182</v>
      </c>
      <c r="D5936" s="24" t="str">
        <f>VLOOKUP(C5936,'FHF LUT'!$A$5:$H$81,2,FALSE)</f>
        <v>Western Balsam Bark Beetle</v>
      </c>
      <c r="E5936" s="24">
        <v>16</v>
      </c>
      <c r="F5936" s="24" t="s">
        <v>12</v>
      </c>
      <c r="G5936" s="24">
        <v>20964</v>
      </c>
      <c r="H5936" s="24">
        <v>19700</v>
      </c>
    </row>
    <row r="5937" spans="1:8">
      <c r="A5937" s="24" t="str">
        <f t="shared" si="92"/>
        <v>2013_IBB_17</v>
      </c>
      <c r="B5937" s="24">
        <v>2013</v>
      </c>
      <c r="C5937" s="24" t="s">
        <v>182</v>
      </c>
      <c r="D5937" s="24" t="str">
        <f>VLOOKUP(C5937,'FHF LUT'!$A$5:$H$81,2,FALSE)</f>
        <v>Western Balsam Bark Beetle</v>
      </c>
      <c r="E5937" s="24">
        <v>17</v>
      </c>
      <c r="F5937" s="24" t="s">
        <v>32</v>
      </c>
      <c r="G5937" s="24">
        <v>2918</v>
      </c>
      <c r="H5937" s="24">
        <v>2911</v>
      </c>
    </row>
    <row r="5938" spans="1:8">
      <c r="A5938" s="24" t="str">
        <f t="shared" si="92"/>
        <v>2013_IBB_18</v>
      </c>
      <c r="B5938" s="24">
        <v>2013</v>
      </c>
      <c r="C5938" s="24" t="s">
        <v>182</v>
      </c>
      <c r="D5938" s="24" t="str">
        <f>VLOOKUP(C5938,'FHF LUT'!$A$5:$H$81,2,FALSE)</f>
        <v>Western Balsam Bark Beetle</v>
      </c>
      <c r="E5938" s="24">
        <v>18</v>
      </c>
      <c r="F5938" s="24" t="s">
        <v>15</v>
      </c>
      <c r="G5938" s="24">
        <v>1511</v>
      </c>
      <c r="H5938" s="24">
        <v>1371</v>
      </c>
    </row>
    <row r="5939" spans="1:8">
      <c r="A5939" s="24" t="str">
        <f t="shared" si="92"/>
        <v>2013_IBB_20</v>
      </c>
      <c r="B5939" s="24">
        <v>2013</v>
      </c>
      <c r="C5939" s="24" t="s">
        <v>182</v>
      </c>
      <c r="D5939" s="24" t="str">
        <f>VLOOKUP(C5939,'FHF LUT'!$A$5:$H$81,2,FALSE)</f>
        <v>Western Balsam Bark Beetle</v>
      </c>
      <c r="E5939" s="24">
        <v>20</v>
      </c>
      <c r="F5939" s="24" t="s">
        <v>6</v>
      </c>
      <c r="G5939" s="24">
        <v>21326</v>
      </c>
      <c r="H5939" s="24">
        <v>20289</v>
      </c>
    </row>
    <row r="5940" spans="1:8">
      <c r="A5940" s="24" t="str">
        <f t="shared" si="92"/>
        <v>2013_IBB_22</v>
      </c>
      <c r="B5940" s="24">
        <v>2013</v>
      </c>
      <c r="C5940" s="24" t="s">
        <v>182</v>
      </c>
      <c r="D5940" s="24" t="str">
        <f>VLOOKUP(C5940,'FHF LUT'!$A$5:$H$81,2,FALSE)</f>
        <v>Western Balsam Bark Beetle</v>
      </c>
      <c r="E5940" s="24">
        <v>22</v>
      </c>
      <c r="F5940" s="24" t="s">
        <v>19</v>
      </c>
      <c r="G5940" s="24">
        <v>1444</v>
      </c>
      <c r="H5940" s="24">
        <v>1147</v>
      </c>
    </row>
    <row r="5941" spans="1:8">
      <c r="A5941" s="24" t="str">
        <f t="shared" si="92"/>
        <v>2013_IBB_23</v>
      </c>
      <c r="B5941" s="24">
        <v>2013</v>
      </c>
      <c r="C5941" s="24" t="s">
        <v>182</v>
      </c>
      <c r="D5941" s="24" t="str">
        <f>VLOOKUP(C5941,'FHF LUT'!$A$5:$H$81,2,FALSE)</f>
        <v>Western Balsam Bark Beetle</v>
      </c>
      <c r="E5941" s="24">
        <v>23</v>
      </c>
      <c r="F5941" s="24" t="s">
        <v>27</v>
      </c>
      <c r="G5941" s="24">
        <v>2</v>
      </c>
      <c r="H5941" s="24">
        <v>2</v>
      </c>
    </row>
    <row r="5942" spans="1:8">
      <c r="A5942" s="24" t="str">
        <f t="shared" si="92"/>
        <v>2013_IBB_24</v>
      </c>
      <c r="B5942" s="24">
        <v>2013</v>
      </c>
      <c r="C5942" s="24" t="s">
        <v>182</v>
      </c>
      <c r="D5942" s="24" t="str">
        <f>VLOOKUP(C5942,'FHF LUT'!$A$5:$H$81,2,FALSE)</f>
        <v>Western Balsam Bark Beetle</v>
      </c>
      <c r="E5942" s="24">
        <v>24</v>
      </c>
      <c r="F5942" s="24" t="s">
        <v>17</v>
      </c>
      <c r="G5942" s="24">
        <v>24367</v>
      </c>
      <c r="H5942" s="24">
        <v>23346</v>
      </c>
    </row>
    <row r="5943" spans="1:8">
      <c r="A5943" s="24" t="str">
        <f t="shared" si="92"/>
        <v>2013_IBB_25</v>
      </c>
      <c r="B5943" s="24">
        <v>2013</v>
      </c>
      <c r="C5943" s="24" t="s">
        <v>182</v>
      </c>
      <c r="D5943" s="24" t="str">
        <f>VLOOKUP(C5943,'FHF LUT'!$A$5:$H$81,2,FALSE)</f>
        <v>Western Balsam Bark Beetle</v>
      </c>
      <c r="E5943" s="24">
        <v>25</v>
      </c>
      <c r="F5943" s="24" t="s">
        <v>23</v>
      </c>
      <c r="G5943" s="24">
        <v>0</v>
      </c>
      <c r="H5943" s="24">
        <v>0</v>
      </c>
    </row>
    <row r="5944" spans="1:8">
      <c r="A5944" s="24" t="str">
        <f t="shared" si="92"/>
        <v>2013_IBB_26</v>
      </c>
      <c r="B5944" s="24">
        <v>2013</v>
      </c>
      <c r="C5944" s="24" t="s">
        <v>182</v>
      </c>
      <c r="D5944" s="24" t="str">
        <f>VLOOKUP(C5944,'FHF LUT'!$A$5:$H$81,2,FALSE)</f>
        <v>Western Balsam Bark Beetle</v>
      </c>
      <c r="E5944" s="24">
        <v>26</v>
      </c>
      <c r="F5944" s="24" t="s">
        <v>14</v>
      </c>
      <c r="G5944" s="24">
        <v>199</v>
      </c>
      <c r="H5944" s="24">
        <v>199</v>
      </c>
    </row>
    <row r="5945" spans="1:8">
      <c r="A5945" s="24" t="str">
        <f t="shared" si="92"/>
        <v>2013_IBB_27</v>
      </c>
      <c r="B5945" s="24">
        <v>2013</v>
      </c>
      <c r="C5945" s="24" t="s">
        <v>182</v>
      </c>
      <c r="D5945" s="24" t="str">
        <f>VLOOKUP(C5945,'FHF LUT'!$A$5:$H$81,2,FALSE)</f>
        <v>Western Balsam Bark Beetle</v>
      </c>
      <c r="E5945" s="24">
        <v>27</v>
      </c>
      <c r="F5945" s="24" t="s">
        <v>21</v>
      </c>
      <c r="G5945" s="24">
        <v>8</v>
      </c>
      <c r="H5945" s="24">
        <v>0</v>
      </c>
    </row>
    <row r="5946" spans="1:8">
      <c r="A5946" s="24" t="str">
        <f t="shared" si="92"/>
        <v>2013_IBB_29</v>
      </c>
      <c r="B5946" s="24">
        <v>2013</v>
      </c>
      <c r="C5946" s="24" t="s">
        <v>182</v>
      </c>
      <c r="D5946" s="24" t="str">
        <f>VLOOKUP(C5946,'FHF LUT'!$A$5:$H$81,2,FALSE)</f>
        <v>Western Balsam Bark Beetle</v>
      </c>
      <c r="E5946" s="24">
        <v>29</v>
      </c>
      <c r="F5946" s="24" t="s">
        <v>9</v>
      </c>
      <c r="G5946" s="24">
        <v>1856</v>
      </c>
      <c r="H5946" s="24">
        <v>1842</v>
      </c>
    </row>
    <row r="5947" spans="1:8">
      <c r="A5947" s="24" t="str">
        <f t="shared" si="92"/>
        <v>2013_IBB_30</v>
      </c>
      <c r="B5947" s="24">
        <v>2013</v>
      </c>
      <c r="C5947" s="24" t="s">
        <v>182</v>
      </c>
      <c r="D5947" s="24" t="str">
        <f>VLOOKUP(C5947,'FHF LUT'!$A$5:$H$81,2,FALSE)</f>
        <v>Western Balsam Bark Beetle</v>
      </c>
      <c r="E5947" s="24">
        <v>30</v>
      </c>
      <c r="F5947" s="24" t="s">
        <v>35</v>
      </c>
      <c r="G5947" s="24">
        <v>2770</v>
      </c>
      <c r="H5947" s="24">
        <v>2680</v>
      </c>
    </row>
    <row r="5948" spans="1:8">
      <c r="A5948" s="24" t="str">
        <f t="shared" si="92"/>
        <v>2013_IBB_31</v>
      </c>
      <c r="B5948" s="24">
        <v>2013</v>
      </c>
      <c r="C5948" s="24" t="s">
        <v>182</v>
      </c>
      <c r="D5948" s="24" t="str">
        <f>VLOOKUP(C5948,'FHF LUT'!$A$5:$H$81,2,FALSE)</f>
        <v>Western Balsam Bark Beetle</v>
      </c>
      <c r="E5948" s="24">
        <v>31</v>
      </c>
      <c r="F5948" s="24" t="s">
        <v>34</v>
      </c>
      <c r="G5948" s="24">
        <v>0</v>
      </c>
      <c r="H5948" s="24">
        <v>0</v>
      </c>
    </row>
    <row r="5949" spans="1:8">
      <c r="A5949" s="24" t="str">
        <f t="shared" si="92"/>
        <v>2013_IBB_38</v>
      </c>
      <c r="B5949" s="24">
        <v>2013</v>
      </c>
      <c r="C5949" s="24" t="s">
        <v>182</v>
      </c>
      <c r="D5949" s="24" t="str">
        <f>VLOOKUP(C5949,'FHF LUT'!$A$5:$H$81,2,FALSE)</f>
        <v>Western Balsam Bark Beetle</v>
      </c>
      <c r="E5949" s="24">
        <v>38</v>
      </c>
      <c r="F5949" s="24" t="s">
        <v>8</v>
      </c>
      <c r="G5949" s="24">
        <v>0</v>
      </c>
      <c r="H5949" s="24">
        <v>0</v>
      </c>
    </row>
    <row r="5950" spans="1:8">
      <c r="A5950" s="24" t="str">
        <f t="shared" si="92"/>
        <v>2013_IBB_39</v>
      </c>
      <c r="B5950" s="24">
        <v>2013</v>
      </c>
      <c r="C5950" s="24" t="s">
        <v>182</v>
      </c>
      <c r="D5950" s="24" t="str">
        <f>VLOOKUP(C5950,'FHF LUT'!$A$5:$H$81,2,FALSE)</f>
        <v>Western Balsam Bark Beetle</v>
      </c>
      <c r="E5950" s="24">
        <v>39</v>
      </c>
      <c r="F5950" s="24" t="s">
        <v>36</v>
      </c>
      <c r="G5950" s="24">
        <v>0</v>
      </c>
      <c r="H5950" s="24">
        <v>0</v>
      </c>
    </row>
    <row r="5951" spans="1:8">
      <c r="A5951" s="24" t="str">
        <f t="shared" si="92"/>
        <v>2013_IBB_40</v>
      </c>
      <c r="B5951" s="24">
        <v>2013</v>
      </c>
      <c r="C5951" s="24" t="s">
        <v>182</v>
      </c>
      <c r="D5951" s="24" t="str">
        <f>VLOOKUP(C5951,'FHF LUT'!$A$5:$H$81,2,FALSE)</f>
        <v>Western Balsam Bark Beetle</v>
      </c>
      <c r="E5951" s="24">
        <v>40</v>
      </c>
      <c r="F5951" s="24" t="s">
        <v>31</v>
      </c>
      <c r="G5951" s="24">
        <v>95</v>
      </c>
      <c r="H5951" s="24">
        <v>95</v>
      </c>
    </row>
    <row r="5952" spans="1:8">
      <c r="A5952" s="24" t="str">
        <f t="shared" si="92"/>
        <v>2013_IBB_41</v>
      </c>
      <c r="B5952" s="24">
        <v>2013</v>
      </c>
      <c r="C5952" s="24" t="s">
        <v>182</v>
      </c>
      <c r="D5952" s="24" t="str">
        <f>VLOOKUP(C5952,'FHF LUT'!$A$5:$H$81,2,FALSE)</f>
        <v>Western Balsam Bark Beetle</v>
      </c>
      <c r="E5952" s="24">
        <v>41</v>
      </c>
      <c r="F5952" s="24" t="s">
        <v>26</v>
      </c>
      <c r="G5952" s="24">
        <v>1267</v>
      </c>
      <c r="H5952" s="24">
        <v>1261</v>
      </c>
    </row>
    <row r="5953" spans="1:8">
      <c r="A5953" s="24" t="str">
        <f t="shared" si="92"/>
        <v>2013_IBB_43</v>
      </c>
      <c r="B5953" s="24">
        <v>2013</v>
      </c>
      <c r="C5953" s="24" t="s">
        <v>182</v>
      </c>
      <c r="D5953" s="24" t="str">
        <f>VLOOKUP(C5953,'FHF LUT'!$A$5:$H$81,2,FALSE)</f>
        <v>Western Balsam Bark Beetle</v>
      </c>
      <c r="E5953" s="24">
        <v>43</v>
      </c>
      <c r="F5953" s="24" t="s">
        <v>20</v>
      </c>
      <c r="G5953" s="24">
        <v>3336</v>
      </c>
      <c r="H5953" s="24">
        <v>2779</v>
      </c>
    </row>
    <row r="5954" spans="1:8">
      <c r="A5954" s="24" t="str">
        <f t="shared" si="92"/>
        <v>2013_IBB_44</v>
      </c>
      <c r="B5954" s="24">
        <v>2013</v>
      </c>
      <c r="C5954" s="24" t="s">
        <v>182</v>
      </c>
      <c r="D5954" s="24" t="str">
        <f>VLOOKUP(C5954,'FHF LUT'!$A$5:$H$81,2,FALSE)</f>
        <v>Western Balsam Bark Beetle</v>
      </c>
      <c r="E5954" s="24">
        <v>44</v>
      </c>
      <c r="F5954" s="24" t="s">
        <v>3</v>
      </c>
      <c r="G5954" s="24">
        <v>0</v>
      </c>
      <c r="H5954" s="24">
        <v>0</v>
      </c>
    </row>
    <row r="5955" spans="1:8">
      <c r="A5955" s="24" t="str">
        <f t="shared" ref="A5955:A6018" si="93">CONCATENATE(B5955,"_",C5955,"_",E5955)</f>
        <v>2013_IBB_45</v>
      </c>
      <c r="B5955" s="24">
        <v>2013</v>
      </c>
      <c r="C5955" s="24" t="s">
        <v>182</v>
      </c>
      <c r="D5955" s="24" t="str">
        <f>VLOOKUP(C5955,'FHF LUT'!$A$5:$H$81,2,FALSE)</f>
        <v>Western Balsam Bark Beetle</v>
      </c>
      <c r="E5955" s="24">
        <v>45</v>
      </c>
      <c r="F5955" s="24" t="s">
        <v>5</v>
      </c>
      <c r="G5955" s="24">
        <v>147</v>
      </c>
      <c r="H5955" s="24">
        <v>147</v>
      </c>
    </row>
    <row r="5956" spans="1:8">
      <c r="A5956" s="24" t="str">
        <f t="shared" si="93"/>
        <v>2013_IBB_46</v>
      </c>
      <c r="B5956" s="24">
        <v>2013</v>
      </c>
      <c r="C5956" s="24" t="s">
        <v>182</v>
      </c>
      <c r="D5956" s="24" t="str">
        <f>VLOOKUP(C5956,'FHF LUT'!$A$5:$H$81,2,FALSE)</f>
        <v>Western Balsam Bark Beetle</v>
      </c>
      <c r="E5956" s="24">
        <v>46</v>
      </c>
      <c r="F5956" s="24" t="s">
        <v>234</v>
      </c>
      <c r="G5956" s="24">
        <v>0</v>
      </c>
      <c r="H5956" s="24">
        <v>0</v>
      </c>
    </row>
    <row r="5957" spans="1:8">
      <c r="A5957" s="24" t="str">
        <f t="shared" si="93"/>
        <v>2013_IBB_47</v>
      </c>
      <c r="B5957" s="24">
        <v>2013</v>
      </c>
      <c r="C5957" s="24" t="s">
        <v>182</v>
      </c>
      <c r="D5957" s="24" t="str">
        <f>VLOOKUP(C5957,'FHF LUT'!$A$5:$H$81,2,FALSE)</f>
        <v>Western Balsam Bark Beetle</v>
      </c>
      <c r="E5957" s="24">
        <v>47</v>
      </c>
      <c r="F5957" s="24" t="s">
        <v>233</v>
      </c>
      <c r="G5957" s="24">
        <v>0</v>
      </c>
      <c r="H5957" s="24">
        <v>0</v>
      </c>
    </row>
    <row r="5958" spans="1:8">
      <c r="A5958" s="24" t="str">
        <f t="shared" si="93"/>
        <v>2013_IBB_48</v>
      </c>
      <c r="B5958" s="24">
        <v>2013</v>
      </c>
      <c r="C5958" s="24" t="s">
        <v>182</v>
      </c>
      <c r="D5958" s="24" t="str">
        <f>VLOOKUP(C5958,'FHF LUT'!$A$5:$H$81,2,FALSE)</f>
        <v>Western Balsam Bark Beetle</v>
      </c>
      <c r="E5958" s="24">
        <v>48</v>
      </c>
      <c r="F5958" s="24" t="s">
        <v>235</v>
      </c>
      <c r="G5958" s="24">
        <v>0</v>
      </c>
      <c r="H5958" s="24">
        <v>0</v>
      </c>
    </row>
    <row r="5959" spans="1:8">
      <c r="A5959" s="24" t="str">
        <f t="shared" si="93"/>
        <v>2013_IBD_1</v>
      </c>
      <c r="B5959" s="24">
        <v>2013</v>
      </c>
      <c r="C5959" s="24" t="s">
        <v>183</v>
      </c>
      <c r="D5959" s="24" t="str">
        <f>VLOOKUP(C5959,'FHF LUT'!$A$5:$H$81,2,FALSE)</f>
        <v>Douglas-fir Beetle</v>
      </c>
      <c r="E5959" s="24">
        <v>1</v>
      </c>
      <c r="F5959" s="24" t="s">
        <v>10</v>
      </c>
      <c r="G5959" s="24">
        <v>2990</v>
      </c>
      <c r="H5959" s="24">
        <v>2814</v>
      </c>
    </row>
    <row r="5960" spans="1:8">
      <c r="A5960" s="24" t="str">
        <f t="shared" si="93"/>
        <v>2013_IBD_2</v>
      </c>
      <c r="B5960" s="24">
        <v>2013</v>
      </c>
      <c r="C5960" s="24" t="s">
        <v>183</v>
      </c>
      <c r="D5960" s="24" t="str">
        <f>VLOOKUP(C5960,'FHF LUT'!$A$5:$H$81,2,FALSE)</f>
        <v>Douglas-fir Beetle</v>
      </c>
      <c r="E5960" s="24">
        <v>2</v>
      </c>
      <c r="F5960" s="24" t="s">
        <v>22</v>
      </c>
      <c r="G5960" s="24">
        <v>77</v>
      </c>
      <c r="H5960" s="24">
        <v>77</v>
      </c>
    </row>
    <row r="5961" spans="1:8">
      <c r="A5961" s="24" t="str">
        <f t="shared" si="93"/>
        <v>2013_IBD_3</v>
      </c>
      <c r="B5961" s="24">
        <v>2013</v>
      </c>
      <c r="C5961" s="24" t="s">
        <v>183</v>
      </c>
      <c r="D5961" s="24" t="str">
        <f>VLOOKUP(C5961,'FHF LUT'!$A$5:$H$81,2,FALSE)</f>
        <v>Douglas-fir Beetle</v>
      </c>
      <c r="E5961" s="24">
        <v>3</v>
      </c>
      <c r="F5961" s="24" t="s">
        <v>13</v>
      </c>
      <c r="G5961" s="24">
        <v>0</v>
      </c>
      <c r="H5961" s="24">
        <v>0</v>
      </c>
    </row>
    <row r="5962" spans="1:8">
      <c r="A5962" s="24" t="str">
        <f t="shared" si="93"/>
        <v>2013_IBD_4</v>
      </c>
      <c r="B5962" s="24">
        <v>2013</v>
      </c>
      <c r="C5962" s="24" t="s">
        <v>183</v>
      </c>
      <c r="D5962" s="24" t="str">
        <f>VLOOKUP(C5962,'FHF LUT'!$A$5:$H$81,2,FALSE)</f>
        <v>Douglas-fir Beetle</v>
      </c>
      <c r="E5962" s="24">
        <v>4</v>
      </c>
      <c r="F5962" s="24" t="s">
        <v>28</v>
      </c>
      <c r="G5962" s="24">
        <v>0</v>
      </c>
      <c r="H5962" s="24">
        <v>0</v>
      </c>
    </row>
    <row r="5963" spans="1:8">
      <c r="A5963" s="24" t="str">
        <f t="shared" si="93"/>
        <v>2013_IBD_5</v>
      </c>
      <c r="B5963" s="24">
        <v>2013</v>
      </c>
      <c r="C5963" s="24" t="s">
        <v>183</v>
      </c>
      <c r="D5963" s="24" t="str">
        <f>VLOOKUP(C5963,'FHF LUT'!$A$5:$H$81,2,FALSE)</f>
        <v>Douglas-fir Beetle</v>
      </c>
      <c r="E5963" s="24">
        <v>5</v>
      </c>
      <c r="F5963" s="24" t="s">
        <v>16</v>
      </c>
      <c r="G5963" s="24">
        <v>533</v>
      </c>
      <c r="H5963" s="24">
        <v>533</v>
      </c>
    </row>
    <row r="5964" spans="1:8">
      <c r="A5964" s="24" t="str">
        <f t="shared" si="93"/>
        <v>2013_IBD_7</v>
      </c>
      <c r="B5964" s="24">
        <v>2013</v>
      </c>
      <c r="C5964" s="24" t="s">
        <v>183</v>
      </c>
      <c r="D5964" s="24" t="str">
        <f>VLOOKUP(C5964,'FHF LUT'!$A$5:$H$81,2,FALSE)</f>
        <v>Douglas-fir Beetle</v>
      </c>
      <c r="E5964" s="24">
        <v>7</v>
      </c>
      <c r="F5964" s="24" t="s">
        <v>25</v>
      </c>
      <c r="G5964" s="24">
        <v>0</v>
      </c>
      <c r="H5964" s="24">
        <v>0</v>
      </c>
    </row>
    <row r="5965" spans="1:8">
      <c r="A5965" s="24" t="str">
        <f t="shared" si="93"/>
        <v>2013_IBD_8</v>
      </c>
      <c r="B5965" s="24">
        <v>2013</v>
      </c>
      <c r="C5965" s="24" t="s">
        <v>183</v>
      </c>
      <c r="D5965" s="24" t="str">
        <f>VLOOKUP(C5965,'FHF LUT'!$A$5:$H$81,2,FALSE)</f>
        <v>Douglas-fir Beetle</v>
      </c>
      <c r="E5965" s="24">
        <v>8</v>
      </c>
      <c r="F5965" s="24" t="s">
        <v>29</v>
      </c>
      <c r="G5965" s="24">
        <v>0</v>
      </c>
      <c r="H5965" s="24">
        <v>0</v>
      </c>
    </row>
    <row r="5966" spans="1:8">
      <c r="A5966" s="24" t="str">
        <f t="shared" si="93"/>
        <v>2013_IBD_9</v>
      </c>
      <c r="B5966" s="24">
        <v>2013</v>
      </c>
      <c r="C5966" s="24" t="s">
        <v>183</v>
      </c>
      <c r="D5966" s="24" t="str">
        <f>VLOOKUP(C5966,'FHF LUT'!$A$5:$H$81,2,FALSE)</f>
        <v>Douglas-fir Beetle</v>
      </c>
      <c r="E5966" s="24">
        <v>9</v>
      </c>
      <c r="F5966" s="24" t="s">
        <v>7</v>
      </c>
      <c r="G5966" s="24">
        <v>973</v>
      </c>
      <c r="H5966" s="24">
        <v>673</v>
      </c>
    </row>
    <row r="5967" spans="1:8">
      <c r="A5967" s="24" t="str">
        <f t="shared" si="93"/>
        <v>2013_IBD_10</v>
      </c>
      <c r="B5967" s="24">
        <v>2013</v>
      </c>
      <c r="C5967" s="24" t="s">
        <v>183</v>
      </c>
      <c r="D5967" s="24" t="str">
        <f>VLOOKUP(C5967,'FHF LUT'!$A$5:$H$81,2,FALSE)</f>
        <v>Douglas-fir Beetle</v>
      </c>
      <c r="E5967" s="24">
        <v>10</v>
      </c>
      <c r="F5967" s="24" t="s">
        <v>18</v>
      </c>
      <c r="G5967" s="24">
        <v>0</v>
      </c>
      <c r="H5967" s="24">
        <v>0</v>
      </c>
    </row>
    <row r="5968" spans="1:8">
      <c r="A5968" s="24" t="str">
        <f t="shared" si="93"/>
        <v>2013_IBD_11</v>
      </c>
      <c r="B5968" s="24">
        <v>2013</v>
      </c>
      <c r="C5968" s="24" t="s">
        <v>183</v>
      </c>
      <c r="D5968" s="24" t="str">
        <f>VLOOKUP(C5968,'FHF LUT'!$A$5:$H$81,2,FALSE)</f>
        <v>Douglas-fir Beetle</v>
      </c>
      <c r="E5968" s="24">
        <v>11</v>
      </c>
      <c r="F5968" s="24" t="s">
        <v>4</v>
      </c>
      <c r="G5968" s="24">
        <v>2991</v>
      </c>
      <c r="H5968" s="24">
        <v>2560</v>
      </c>
    </row>
    <row r="5969" spans="1:8">
      <c r="A5969" s="24" t="str">
        <f t="shared" si="93"/>
        <v>2013_IBD_12</v>
      </c>
      <c r="B5969" s="24">
        <v>2013</v>
      </c>
      <c r="C5969" s="24" t="s">
        <v>183</v>
      </c>
      <c r="D5969" s="24" t="str">
        <f>VLOOKUP(C5969,'FHF LUT'!$A$5:$H$81,2,FALSE)</f>
        <v>Douglas-fir Beetle</v>
      </c>
      <c r="E5969" s="24">
        <v>12</v>
      </c>
      <c r="F5969" s="24" t="s">
        <v>11</v>
      </c>
      <c r="G5969" s="24">
        <v>0</v>
      </c>
      <c r="H5969" s="24">
        <v>0</v>
      </c>
    </row>
    <row r="5970" spans="1:8">
      <c r="A5970" s="24" t="str">
        <f t="shared" si="93"/>
        <v>2013_IBD_13</v>
      </c>
      <c r="B5970" s="24">
        <v>2013</v>
      </c>
      <c r="C5970" s="24" t="s">
        <v>183</v>
      </c>
      <c r="D5970" s="24" t="str">
        <f>VLOOKUP(C5970,'FHF LUT'!$A$5:$H$81,2,FALSE)</f>
        <v>Douglas-fir Beetle</v>
      </c>
      <c r="E5970" s="24">
        <v>13</v>
      </c>
      <c r="F5970" s="24" t="s">
        <v>24</v>
      </c>
      <c r="G5970" s="24">
        <v>884</v>
      </c>
      <c r="H5970" s="24">
        <v>884</v>
      </c>
    </row>
    <row r="5971" spans="1:8">
      <c r="A5971" s="24" t="str">
        <f t="shared" si="93"/>
        <v>2013_IBD_14</v>
      </c>
      <c r="B5971" s="24">
        <v>2013</v>
      </c>
      <c r="C5971" s="24" t="s">
        <v>183</v>
      </c>
      <c r="D5971" s="24" t="str">
        <f>VLOOKUP(C5971,'FHF LUT'!$A$5:$H$81,2,FALSE)</f>
        <v>Douglas-fir Beetle</v>
      </c>
      <c r="E5971" s="24">
        <v>14</v>
      </c>
      <c r="F5971" s="24" t="s">
        <v>30</v>
      </c>
      <c r="G5971" s="24">
        <v>0</v>
      </c>
      <c r="H5971" s="24">
        <v>0</v>
      </c>
    </row>
    <row r="5972" spans="1:8">
      <c r="A5972" s="24" t="str">
        <f t="shared" si="93"/>
        <v>2013_IBD_15</v>
      </c>
      <c r="B5972" s="24">
        <v>2013</v>
      </c>
      <c r="C5972" s="24" t="s">
        <v>183</v>
      </c>
      <c r="D5972" s="24" t="str">
        <f>VLOOKUP(C5972,'FHF LUT'!$A$5:$H$81,2,FALSE)</f>
        <v>Douglas-fir Beetle</v>
      </c>
      <c r="E5972" s="24">
        <v>15</v>
      </c>
      <c r="F5972" s="24" t="s">
        <v>33</v>
      </c>
      <c r="G5972" s="24">
        <v>5588</v>
      </c>
      <c r="H5972" s="24">
        <v>5525</v>
      </c>
    </row>
    <row r="5973" spans="1:8">
      <c r="A5973" s="24" t="str">
        <f t="shared" si="93"/>
        <v>2013_IBD_16</v>
      </c>
      <c r="B5973" s="24">
        <v>2013</v>
      </c>
      <c r="C5973" s="24" t="s">
        <v>183</v>
      </c>
      <c r="D5973" s="24" t="str">
        <f>VLOOKUP(C5973,'FHF LUT'!$A$5:$H$81,2,FALSE)</f>
        <v>Douglas-fir Beetle</v>
      </c>
      <c r="E5973" s="24">
        <v>16</v>
      </c>
      <c r="F5973" s="24" t="s">
        <v>12</v>
      </c>
      <c r="G5973" s="24">
        <v>0</v>
      </c>
      <c r="H5973" s="24">
        <v>0</v>
      </c>
    </row>
    <row r="5974" spans="1:8">
      <c r="A5974" s="24" t="str">
        <f t="shared" si="93"/>
        <v>2013_IBD_17</v>
      </c>
      <c r="B5974" s="24">
        <v>2013</v>
      </c>
      <c r="C5974" s="24" t="s">
        <v>183</v>
      </c>
      <c r="D5974" s="24" t="str">
        <f>VLOOKUP(C5974,'FHF LUT'!$A$5:$H$81,2,FALSE)</f>
        <v>Douglas-fir Beetle</v>
      </c>
      <c r="E5974" s="24">
        <v>17</v>
      </c>
      <c r="F5974" s="24" t="s">
        <v>32</v>
      </c>
      <c r="G5974" s="24">
        <v>0</v>
      </c>
      <c r="H5974" s="24">
        <v>0</v>
      </c>
    </row>
    <row r="5975" spans="1:8">
      <c r="A5975" s="24" t="str">
        <f t="shared" si="93"/>
        <v>2013_IBD_18</v>
      </c>
      <c r="B5975" s="24">
        <v>2013</v>
      </c>
      <c r="C5975" s="24" t="s">
        <v>183</v>
      </c>
      <c r="D5975" s="24" t="str">
        <f>VLOOKUP(C5975,'FHF LUT'!$A$5:$H$81,2,FALSE)</f>
        <v>Douglas-fir Beetle</v>
      </c>
      <c r="E5975" s="24">
        <v>18</v>
      </c>
      <c r="F5975" s="24" t="s">
        <v>15</v>
      </c>
      <c r="G5975" s="24">
        <v>841</v>
      </c>
      <c r="H5975" s="24">
        <v>808</v>
      </c>
    </row>
    <row r="5976" spans="1:8">
      <c r="A5976" s="24" t="str">
        <f t="shared" si="93"/>
        <v>2013_IBD_20</v>
      </c>
      <c r="B5976" s="24">
        <v>2013</v>
      </c>
      <c r="C5976" s="24" t="s">
        <v>183</v>
      </c>
      <c r="D5976" s="24" t="str">
        <f>VLOOKUP(C5976,'FHF LUT'!$A$5:$H$81,2,FALSE)</f>
        <v>Douglas-fir Beetle</v>
      </c>
      <c r="E5976" s="24">
        <v>20</v>
      </c>
      <c r="F5976" s="24" t="s">
        <v>6</v>
      </c>
      <c r="G5976" s="24">
        <v>0</v>
      </c>
      <c r="H5976" s="24">
        <v>0</v>
      </c>
    </row>
    <row r="5977" spans="1:8">
      <c r="A5977" s="24" t="str">
        <f t="shared" si="93"/>
        <v>2013_IBD_22</v>
      </c>
      <c r="B5977" s="24">
        <v>2013</v>
      </c>
      <c r="C5977" s="24" t="s">
        <v>183</v>
      </c>
      <c r="D5977" s="24" t="str">
        <f>VLOOKUP(C5977,'FHF LUT'!$A$5:$H$81,2,FALSE)</f>
        <v>Douglas-fir Beetle</v>
      </c>
      <c r="E5977" s="24">
        <v>22</v>
      </c>
      <c r="F5977" s="24" t="s">
        <v>19</v>
      </c>
      <c r="G5977" s="24">
        <v>11331</v>
      </c>
      <c r="H5977" s="24">
        <v>10555</v>
      </c>
    </row>
    <row r="5978" spans="1:8">
      <c r="A5978" s="24" t="str">
        <f t="shared" si="93"/>
        <v>2013_IBD_23</v>
      </c>
      <c r="B5978" s="24">
        <v>2013</v>
      </c>
      <c r="C5978" s="24" t="s">
        <v>183</v>
      </c>
      <c r="D5978" s="24" t="str">
        <f>VLOOKUP(C5978,'FHF LUT'!$A$5:$H$81,2,FALSE)</f>
        <v>Douglas-fir Beetle</v>
      </c>
      <c r="E5978" s="24">
        <v>23</v>
      </c>
      <c r="F5978" s="24" t="s">
        <v>27</v>
      </c>
      <c r="G5978" s="24">
        <v>514</v>
      </c>
      <c r="H5978" s="24">
        <v>514</v>
      </c>
    </row>
    <row r="5979" spans="1:8">
      <c r="A5979" s="24" t="str">
        <f t="shared" si="93"/>
        <v>2013_IBD_24</v>
      </c>
      <c r="B5979" s="24">
        <v>2013</v>
      </c>
      <c r="C5979" s="24" t="s">
        <v>183</v>
      </c>
      <c r="D5979" s="24" t="str">
        <f>VLOOKUP(C5979,'FHF LUT'!$A$5:$H$81,2,FALSE)</f>
        <v>Douglas-fir Beetle</v>
      </c>
      <c r="E5979" s="24">
        <v>24</v>
      </c>
      <c r="F5979" s="24" t="s">
        <v>17</v>
      </c>
      <c r="G5979" s="24">
        <v>165</v>
      </c>
      <c r="H5979" s="24">
        <v>165</v>
      </c>
    </row>
    <row r="5980" spans="1:8">
      <c r="A5980" s="24" t="str">
        <f t="shared" si="93"/>
        <v>2013_IBD_25</v>
      </c>
      <c r="B5980" s="24">
        <v>2013</v>
      </c>
      <c r="C5980" s="24" t="s">
        <v>183</v>
      </c>
      <c r="D5980" s="24" t="str">
        <f>VLOOKUP(C5980,'FHF LUT'!$A$5:$H$81,2,FALSE)</f>
        <v>Douglas-fir Beetle</v>
      </c>
      <c r="E5980" s="24">
        <v>25</v>
      </c>
      <c r="F5980" s="24" t="s">
        <v>23</v>
      </c>
      <c r="G5980" s="24">
        <v>0</v>
      </c>
      <c r="H5980" s="24">
        <v>0</v>
      </c>
    </row>
    <row r="5981" spans="1:8">
      <c r="A5981" s="24" t="str">
        <f t="shared" si="93"/>
        <v>2013_IBD_26</v>
      </c>
      <c r="B5981" s="24">
        <v>2013</v>
      </c>
      <c r="C5981" s="24" t="s">
        <v>183</v>
      </c>
      <c r="D5981" s="24" t="str">
        <f>VLOOKUP(C5981,'FHF LUT'!$A$5:$H$81,2,FALSE)</f>
        <v>Douglas-fir Beetle</v>
      </c>
      <c r="E5981" s="24">
        <v>26</v>
      </c>
      <c r="F5981" s="24" t="s">
        <v>14</v>
      </c>
      <c r="G5981" s="24">
        <v>152</v>
      </c>
      <c r="H5981" s="24">
        <v>152</v>
      </c>
    </row>
    <row r="5982" spans="1:8">
      <c r="A5982" s="24" t="str">
        <f t="shared" si="93"/>
        <v>2013_IBD_27</v>
      </c>
      <c r="B5982" s="24">
        <v>2013</v>
      </c>
      <c r="C5982" s="24" t="s">
        <v>183</v>
      </c>
      <c r="D5982" s="24" t="str">
        <f>VLOOKUP(C5982,'FHF LUT'!$A$5:$H$81,2,FALSE)</f>
        <v>Douglas-fir Beetle</v>
      </c>
      <c r="E5982" s="24">
        <v>27</v>
      </c>
      <c r="F5982" s="24" t="s">
        <v>21</v>
      </c>
      <c r="G5982" s="24">
        <v>1400</v>
      </c>
      <c r="H5982" s="24">
        <v>866</v>
      </c>
    </row>
    <row r="5983" spans="1:8">
      <c r="A5983" s="24" t="str">
        <f t="shared" si="93"/>
        <v>2013_IBD_29</v>
      </c>
      <c r="B5983" s="24">
        <v>2013</v>
      </c>
      <c r="C5983" s="24" t="s">
        <v>183</v>
      </c>
      <c r="D5983" s="24" t="str">
        <f>VLOOKUP(C5983,'FHF LUT'!$A$5:$H$81,2,FALSE)</f>
        <v>Douglas-fir Beetle</v>
      </c>
      <c r="E5983" s="24">
        <v>29</v>
      </c>
      <c r="F5983" s="24" t="s">
        <v>9</v>
      </c>
      <c r="G5983" s="24">
        <v>2710</v>
      </c>
      <c r="H5983" s="24">
        <v>2559</v>
      </c>
    </row>
    <row r="5984" spans="1:8">
      <c r="A5984" s="24" t="str">
        <f t="shared" si="93"/>
        <v>2013_IBD_30</v>
      </c>
      <c r="B5984" s="24">
        <v>2013</v>
      </c>
      <c r="C5984" s="24" t="s">
        <v>183</v>
      </c>
      <c r="D5984" s="24" t="str">
        <f>VLOOKUP(C5984,'FHF LUT'!$A$5:$H$81,2,FALSE)</f>
        <v>Douglas-fir Beetle</v>
      </c>
      <c r="E5984" s="24">
        <v>30</v>
      </c>
      <c r="F5984" s="24" t="s">
        <v>35</v>
      </c>
      <c r="G5984" s="24">
        <v>3994</v>
      </c>
      <c r="H5984" s="24">
        <v>3750</v>
      </c>
    </row>
    <row r="5985" spans="1:8">
      <c r="A5985" s="24" t="str">
        <f t="shared" si="93"/>
        <v>2013_IBD_31</v>
      </c>
      <c r="B5985" s="24">
        <v>2013</v>
      </c>
      <c r="C5985" s="24" t="s">
        <v>183</v>
      </c>
      <c r="D5985" s="24" t="str">
        <f>VLOOKUP(C5985,'FHF LUT'!$A$5:$H$81,2,FALSE)</f>
        <v>Douglas-fir Beetle</v>
      </c>
      <c r="E5985" s="24">
        <v>31</v>
      </c>
      <c r="F5985" s="24" t="s">
        <v>34</v>
      </c>
      <c r="G5985" s="24">
        <v>338</v>
      </c>
      <c r="H5985" s="24">
        <v>338</v>
      </c>
    </row>
    <row r="5986" spans="1:8">
      <c r="A5986" s="24" t="str">
        <f t="shared" si="93"/>
        <v>2013_IBD_38</v>
      </c>
      <c r="B5986" s="24">
        <v>2013</v>
      </c>
      <c r="C5986" s="24" t="s">
        <v>183</v>
      </c>
      <c r="D5986" s="24" t="str">
        <f>VLOOKUP(C5986,'FHF LUT'!$A$5:$H$81,2,FALSE)</f>
        <v>Douglas-fir Beetle</v>
      </c>
      <c r="E5986" s="24">
        <v>38</v>
      </c>
      <c r="F5986" s="24" t="s">
        <v>8</v>
      </c>
      <c r="G5986" s="24">
        <v>1079</v>
      </c>
      <c r="H5986" s="24">
        <v>951</v>
      </c>
    </row>
    <row r="5987" spans="1:8">
      <c r="A5987" s="24" t="str">
        <f t="shared" si="93"/>
        <v>2013_IBD_39</v>
      </c>
      <c r="B5987" s="24">
        <v>2013</v>
      </c>
      <c r="C5987" s="24" t="s">
        <v>183</v>
      </c>
      <c r="D5987" s="24" t="str">
        <f>VLOOKUP(C5987,'FHF LUT'!$A$5:$H$81,2,FALSE)</f>
        <v>Douglas-fir Beetle</v>
      </c>
      <c r="E5987" s="24">
        <v>39</v>
      </c>
      <c r="F5987" s="24" t="s">
        <v>36</v>
      </c>
      <c r="G5987" s="24">
        <v>11323</v>
      </c>
      <c r="H5987" s="24">
        <v>9461</v>
      </c>
    </row>
    <row r="5988" spans="1:8">
      <c r="A5988" s="24" t="str">
        <f t="shared" si="93"/>
        <v>2013_IBD_40</v>
      </c>
      <c r="B5988" s="24">
        <v>2013</v>
      </c>
      <c r="C5988" s="24" t="s">
        <v>183</v>
      </c>
      <c r="D5988" s="24" t="str">
        <f>VLOOKUP(C5988,'FHF LUT'!$A$5:$H$81,2,FALSE)</f>
        <v>Douglas-fir Beetle</v>
      </c>
      <c r="E5988" s="24">
        <v>40</v>
      </c>
      <c r="F5988" s="24" t="s">
        <v>31</v>
      </c>
      <c r="G5988" s="24">
        <v>0</v>
      </c>
      <c r="H5988" s="24">
        <v>0</v>
      </c>
    </row>
    <row r="5989" spans="1:8">
      <c r="A5989" s="24" t="str">
        <f t="shared" si="93"/>
        <v>2013_IBD_41</v>
      </c>
      <c r="B5989" s="24">
        <v>2013</v>
      </c>
      <c r="C5989" s="24" t="s">
        <v>183</v>
      </c>
      <c r="D5989" s="24" t="str">
        <f>VLOOKUP(C5989,'FHF LUT'!$A$5:$H$81,2,FALSE)</f>
        <v>Douglas-fir Beetle</v>
      </c>
      <c r="E5989" s="24">
        <v>41</v>
      </c>
      <c r="F5989" s="24" t="s">
        <v>26</v>
      </c>
      <c r="G5989" s="24">
        <v>0</v>
      </c>
      <c r="H5989" s="24">
        <v>0</v>
      </c>
    </row>
    <row r="5990" spans="1:8">
      <c r="A5990" s="24" t="str">
        <f t="shared" si="93"/>
        <v>2013_IBD_43</v>
      </c>
      <c r="B5990" s="24">
        <v>2013</v>
      </c>
      <c r="C5990" s="24" t="s">
        <v>183</v>
      </c>
      <c r="D5990" s="24" t="str">
        <f>VLOOKUP(C5990,'FHF LUT'!$A$5:$H$81,2,FALSE)</f>
        <v>Douglas-fir Beetle</v>
      </c>
      <c r="E5990" s="24">
        <v>43</v>
      </c>
      <c r="F5990" s="24" t="s">
        <v>20</v>
      </c>
      <c r="G5990" s="24">
        <v>0</v>
      </c>
      <c r="H5990" s="24">
        <v>0</v>
      </c>
    </row>
    <row r="5991" spans="1:8">
      <c r="A5991" s="24" t="str">
        <f t="shared" si="93"/>
        <v>2013_IBD_44</v>
      </c>
      <c r="B5991" s="24">
        <v>2013</v>
      </c>
      <c r="C5991" s="24" t="s">
        <v>183</v>
      </c>
      <c r="D5991" s="24" t="str">
        <f>VLOOKUP(C5991,'FHF LUT'!$A$5:$H$81,2,FALSE)</f>
        <v>Douglas-fir Beetle</v>
      </c>
      <c r="E5991" s="24">
        <v>44</v>
      </c>
      <c r="F5991" s="24" t="s">
        <v>3</v>
      </c>
      <c r="G5991" s="24">
        <v>37</v>
      </c>
      <c r="H5991" s="24">
        <v>37</v>
      </c>
    </row>
    <row r="5992" spans="1:8">
      <c r="A5992" s="24" t="str">
        <f t="shared" si="93"/>
        <v>2013_IBD_45</v>
      </c>
      <c r="B5992" s="24">
        <v>2013</v>
      </c>
      <c r="C5992" s="24" t="s">
        <v>183</v>
      </c>
      <c r="D5992" s="24" t="str">
        <f>VLOOKUP(C5992,'FHF LUT'!$A$5:$H$81,2,FALSE)</f>
        <v>Douglas-fir Beetle</v>
      </c>
      <c r="E5992" s="24">
        <v>45</v>
      </c>
      <c r="F5992" s="24" t="s">
        <v>5</v>
      </c>
      <c r="G5992" s="24">
        <v>1405</v>
      </c>
      <c r="H5992" s="24">
        <v>1405</v>
      </c>
    </row>
    <row r="5993" spans="1:8">
      <c r="A5993" s="24" t="str">
        <f t="shared" si="93"/>
        <v>2013_IBD_46</v>
      </c>
      <c r="B5993" s="24">
        <v>2013</v>
      </c>
      <c r="C5993" s="24" t="s">
        <v>183</v>
      </c>
      <c r="D5993" s="24" t="str">
        <f>VLOOKUP(C5993,'FHF LUT'!$A$5:$H$81,2,FALSE)</f>
        <v>Douglas-fir Beetle</v>
      </c>
      <c r="E5993" s="24">
        <v>46</v>
      </c>
      <c r="F5993" s="24" t="s">
        <v>234</v>
      </c>
      <c r="G5993" s="24">
        <v>0</v>
      </c>
      <c r="H5993" s="24">
        <v>0</v>
      </c>
    </row>
    <row r="5994" spans="1:8">
      <c r="A5994" s="24" t="str">
        <f t="shared" si="93"/>
        <v>2013_IBD_47</v>
      </c>
      <c r="B5994" s="24">
        <v>2013</v>
      </c>
      <c r="C5994" s="24" t="s">
        <v>183</v>
      </c>
      <c r="D5994" s="24" t="str">
        <f>VLOOKUP(C5994,'FHF LUT'!$A$5:$H$81,2,FALSE)</f>
        <v>Douglas-fir Beetle</v>
      </c>
      <c r="E5994" s="24">
        <v>47</v>
      </c>
      <c r="F5994" s="24" t="s">
        <v>233</v>
      </c>
      <c r="G5994" s="24">
        <v>552</v>
      </c>
      <c r="H5994" s="24">
        <v>552</v>
      </c>
    </row>
    <row r="5995" spans="1:8">
      <c r="A5995" s="24" t="str">
        <f t="shared" si="93"/>
        <v>2013_IBD_48</v>
      </c>
      <c r="B5995" s="24">
        <v>2013</v>
      </c>
      <c r="C5995" s="24" t="s">
        <v>183</v>
      </c>
      <c r="D5995" s="24" t="str">
        <f>VLOOKUP(C5995,'FHF LUT'!$A$5:$H$81,2,FALSE)</f>
        <v>Douglas-fir Beetle</v>
      </c>
      <c r="E5995" s="24">
        <v>48</v>
      </c>
      <c r="F5995" s="24" t="s">
        <v>235</v>
      </c>
      <c r="G5995" s="24">
        <v>489</v>
      </c>
      <c r="H5995" s="24">
        <v>489</v>
      </c>
    </row>
    <row r="5996" spans="1:8">
      <c r="A5996" s="24" t="str">
        <f t="shared" si="93"/>
        <v>2013_IBI_1</v>
      </c>
      <c r="B5996" s="24">
        <v>2013</v>
      </c>
      <c r="C5996" s="24" t="s">
        <v>184</v>
      </c>
      <c r="D5996" s="24" t="str">
        <f>VLOOKUP(C5996,'FHF LUT'!$A$5:$H$81,2,FALSE)</f>
        <v>Engraver Beetle (Ips species)</v>
      </c>
      <c r="E5996" s="24">
        <v>1</v>
      </c>
      <c r="F5996" s="24" t="s">
        <v>10</v>
      </c>
      <c r="G5996" s="24">
        <v>0</v>
      </c>
      <c r="H5996" s="24">
        <v>0</v>
      </c>
    </row>
    <row r="5997" spans="1:8">
      <c r="A5997" s="24" t="str">
        <f t="shared" si="93"/>
        <v>2013_IBI_2</v>
      </c>
      <c r="B5997" s="24">
        <v>2013</v>
      </c>
      <c r="C5997" s="24" t="s">
        <v>184</v>
      </c>
      <c r="D5997" s="24" t="str">
        <f>VLOOKUP(C5997,'FHF LUT'!$A$5:$H$81,2,FALSE)</f>
        <v>Engraver Beetle (Ips species)</v>
      </c>
      <c r="E5997" s="24">
        <v>2</v>
      </c>
      <c r="F5997" s="24" t="s">
        <v>22</v>
      </c>
      <c r="G5997" s="24">
        <v>0</v>
      </c>
      <c r="H5997" s="24">
        <v>0</v>
      </c>
    </row>
    <row r="5998" spans="1:8">
      <c r="A5998" s="24" t="str">
        <f t="shared" si="93"/>
        <v>2013_IBI_3</v>
      </c>
      <c r="B5998" s="24">
        <v>2013</v>
      </c>
      <c r="C5998" s="24" t="s">
        <v>184</v>
      </c>
      <c r="D5998" s="24" t="str">
        <f>VLOOKUP(C5998,'FHF LUT'!$A$5:$H$81,2,FALSE)</f>
        <v>Engraver Beetle (Ips species)</v>
      </c>
      <c r="E5998" s="24">
        <v>3</v>
      </c>
      <c r="F5998" s="24" t="s">
        <v>13</v>
      </c>
      <c r="G5998" s="24">
        <v>0</v>
      </c>
      <c r="H5998" s="24">
        <v>0</v>
      </c>
    </row>
    <row r="5999" spans="1:8">
      <c r="A5999" s="24" t="str">
        <f t="shared" si="93"/>
        <v>2013_IBI_4</v>
      </c>
      <c r="B5999" s="24">
        <v>2013</v>
      </c>
      <c r="C5999" s="24" t="s">
        <v>184</v>
      </c>
      <c r="D5999" s="24" t="str">
        <f>VLOOKUP(C5999,'FHF LUT'!$A$5:$H$81,2,FALSE)</f>
        <v>Engraver Beetle (Ips species)</v>
      </c>
      <c r="E5999" s="24">
        <v>4</v>
      </c>
      <c r="F5999" s="24" t="s">
        <v>28</v>
      </c>
      <c r="G5999" s="24">
        <v>0</v>
      </c>
      <c r="H5999" s="24">
        <v>0</v>
      </c>
    </row>
    <row r="6000" spans="1:8">
      <c r="A6000" s="24" t="str">
        <f t="shared" si="93"/>
        <v>2013_IBI_5</v>
      </c>
      <c r="B6000" s="24">
        <v>2013</v>
      </c>
      <c r="C6000" s="24" t="s">
        <v>184</v>
      </c>
      <c r="D6000" s="24" t="str">
        <f>VLOOKUP(C6000,'FHF LUT'!$A$5:$H$81,2,FALSE)</f>
        <v>Engraver Beetle (Ips species)</v>
      </c>
      <c r="E6000" s="24">
        <v>5</v>
      </c>
      <c r="F6000" s="24" t="s">
        <v>16</v>
      </c>
      <c r="G6000" s="24">
        <v>0</v>
      </c>
      <c r="H6000" s="24">
        <v>0</v>
      </c>
    </row>
    <row r="6001" spans="1:8">
      <c r="A6001" s="24" t="str">
        <f t="shared" si="93"/>
        <v>2013_IBI_7</v>
      </c>
      <c r="B6001" s="24">
        <v>2013</v>
      </c>
      <c r="C6001" s="24" t="s">
        <v>184</v>
      </c>
      <c r="D6001" s="24" t="str">
        <f>VLOOKUP(C6001,'FHF LUT'!$A$5:$H$81,2,FALSE)</f>
        <v>Engraver Beetle (Ips species)</v>
      </c>
      <c r="E6001" s="24">
        <v>7</v>
      </c>
      <c r="F6001" s="24" t="s">
        <v>25</v>
      </c>
      <c r="G6001" s="24">
        <v>0</v>
      </c>
      <c r="H6001" s="24">
        <v>0</v>
      </c>
    </row>
    <row r="6002" spans="1:8">
      <c r="A6002" s="24" t="str">
        <f t="shared" si="93"/>
        <v>2013_IBI_8</v>
      </c>
      <c r="B6002" s="24">
        <v>2013</v>
      </c>
      <c r="C6002" s="24" t="s">
        <v>184</v>
      </c>
      <c r="D6002" s="24" t="str">
        <f>VLOOKUP(C6002,'FHF LUT'!$A$5:$H$81,2,FALSE)</f>
        <v>Engraver Beetle (Ips species)</v>
      </c>
      <c r="E6002" s="24">
        <v>8</v>
      </c>
      <c r="F6002" s="24" t="s">
        <v>29</v>
      </c>
      <c r="G6002" s="24">
        <v>0</v>
      </c>
      <c r="H6002" s="24">
        <v>0</v>
      </c>
    </row>
    <row r="6003" spans="1:8">
      <c r="A6003" s="24" t="str">
        <f t="shared" si="93"/>
        <v>2013_IBI_9</v>
      </c>
      <c r="B6003" s="24">
        <v>2013</v>
      </c>
      <c r="C6003" s="24" t="s">
        <v>184</v>
      </c>
      <c r="D6003" s="24" t="str">
        <f>VLOOKUP(C6003,'FHF LUT'!$A$5:$H$81,2,FALSE)</f>
        <v>Engraver Beetle (Ips species)</v>
      </c>
      <c r="E6003" s="24">
        <v>9</v>
      </c>
      <c r="F6003" s="24" t="s">
        <v>7</v>
      </c>
      <c r="G6003" s="24">
        <v>0</v>
      </c>
      <c r="H6003" s="24">
        <v>0</v>
      </c>
    </row>
    <row r="6004" spans="1:8">
      <c r="A6004" s="24" t="str">
        <f t="shared" si="93"/>
        <v>2013_IBI_10</v>
      </c>
      <c r="B6004" s="24">
        <v>2013</v>
      </c>
      <c r="C6004" s="24" t="s">
        <v>184</v>
      </c>
      <c r="D6004" s="24" t="str">
        <f>VLOOKUP(C6004,'FHF LUT'!$A$5:$H$81,2,FALSE)</f>
        <v>Engraver Beetle (Ips species)</v>
      </c>
      <c r="E6004" s="24">
        <v>10</v>
      </c>
      <c r="F6004" s="24" t="s">
        <v>18</v>
      </c>
      <c r="G6004" s="24">
        <v>0</v>
      </c>
      <c r="H6004" s="24">
        <v>0</v>
      </c>
    </row>
    <row r="6005" spans="1:8">
      <c r="A6005" s="24" t="str">
        <f t="shared" si="93"/>
        <v>2013_IBI_11</v>
      </c>
      <c r="B6005" s="24">
        <v>2013</v>
      </c>
      <c r="C6005" s="24" t="s">
        <v>184</v>
      </c>
      <c r="D6005" s="24" t="str">
        <f>VLOOKUP(C6005,'FHF LUT'!$A$5:$H$81,2,FALSE)</f>
        <v>Engraver Beetle (Ips species)</v>
      </c>
      <c r="E6005" s="24">
        <v>11</v>
      </c>
      <c r="F6005" s="24" t="s">
        <v>4</v>
      </c>
      <c r="G6005" s="24">
        <v>0</v>
      </c>
      <c r="H6005" s="24">
        <v>0</v>
      </c>
    </row>
    <row r="6006" spans="1:8">
      <c r="A6006" s="24" t="str">
        <f t="shared" si="93"/>
        <v>2013_IBI_12</v>
      </c>
      <c r="B6006" s="24">
        <v>2013</v>
      </c>
      <c r="C6006" s="24" t="s">
        <v>184</v>
      </c>
      <c r="D6006" s="24" t="str">
        <f>VLOOKUP(C6006,'FHF LUT'!$A$5:$H$81,2,FALSE)</f>
        <v>Engraver Beetle (Ips species)</v>
      </c>
      <c r="E6006" s="24">
        <v>12</v>
      </c>
      <c r="F6006" s="24" t="s">
        <v>11</v>
      </c>
      <c r="G6006" s="24">
        <v>0</v>
      </c>
      <c r="H6006" s="24">
        <v>0</v>
      </c>
    </row>
    <row r="6007" spans="1:8">
      <c r="A6007" s="24" t="str">
        <f t="shared" si="93"/>
        <v>2013_IBI_13</v>
      </c>
      <c r="B6007" s="24">
        <v>2013</v>
      </c>
      <c r="C6007" s="24" t="s">
        <v>184</v>
      </c>
      <c r="D6007" s="24" t="str">
        <f>VLOOKUP(C6007,'FHF LUT'!$A$5:$H$81,2,FALSE)</f>
        <v>Engraver Beetle (Ips species)</v>
      </c>
      <c r="E6007" s="24">
        <v>13</v>
      </c>
      <c r="F6007" s="24" t="s">
        <v>24</v>
      </c>
      <c r="G6007" s="24">
        <v>0</v>
      </c>
      <c r="H6007" s="24">
        <v>0</v>
      </c>
    </row>
    <row r="6008" spans="1:8">
      <c r="A6008" s="24" t="str">
        <f t="shared" si="93"/>
        <v>2013_IBI_14</v>
      </c>
      <c r="B6008" s="24">
        <v>2013</v>
      </c>
      <c r="C6008" s="24" t="s">
        <v>184</v>
      </c>
      <c r="D6008" s="24" t="str">
        <f>VLOOKUP(C6008,'FHF LUT'!$A$5:$H$81,2,FALSE)</f>
        <v>Engraver Beetle (Ips species)</v>
      </c>
      <c r="E6008" s="24">
        <v>14</v>
      </c>
      <c r="F6008" s="24" t="s">
        <v>30</v>
      </c>
      <c r="G6008" s="24">
        <v>0</v>
      </c>
      <c r="H6008" s="24">
        <v>0</v>
      </c>
    </row>
    <row r="6009" spans="1:8">
      <c r="A6009" s="24" t="str">
        <f t="shared" si="93"/>
        <v>2013_IBI_15</v>
      </c>
      <c r="B6009" s="24">
        <v>2013</v>
      </c>
      <c r="C6009" s="24" t="s">
        <v>184</v>
      </c>
      <c r="D6009" s="24" t="str">
        <f>VLOOKUP(C6009,'FHF LUT'!$A$5:$H$81,2,FALSE)</f>
        <v>Engraver Beetle (Ips species)</v>
      </c>
      <c r="E6009" s="24">
        <v>15</v>
      </c>
      <c r="F6009" s="24" t="s">
        <v>33</v>
      </c>
      <c r="G6009" s="24">
        <v>0</v>
      </c>
      <c r="H6009" s="24">
        <v>0</v>
      </c>
    </row>
    <row r="6010" spans="1:8">
      <c r="A6010" s="24" t="str">
        <f t="shared" si="93"/>
        <v>2013_IBI_16</v>
      </c>
      <c r="B6010" s="24">
        <v>2013</v>
      </c>
      <c r="C6010" s="24" t="s">
        <v>184</v>
      </c>
      <c r="D6010" s="24" t="str">
        <f>VLOOKUP(C6010,'FHF LUT'!$A$5:$H$81,2,FALSE)</f>
        <v>Engraver Beetle (Ips species)</v>
      </c>
      <c r="E6010" s="24">
        <v>16</v>
      </c>
      <c r="F6010" s="24" t="s">
        <v>12</v>
      </c>
      <c r="G6010" s="24">
        <v>0</v>
      </c>
      <c r="H6010" s="24">
        <v>0</v>
      </c>
    </row>
    <row r="6011" spans="1:8">
      <c r="A6011" s="24" t="str">
        <f t="shared" si="93"/>
        <v>2013_IBI_17</v>
      </c>
      <c r="B6011" s="24">
        <v>2013</v>
      </c>
      <c r="C6011" s="24" t="s">
        <v>184</v>
      </c>
      <c r="D6011" s="24" t="str">
        <f>VLOOKUP(C6011,'FHF LUT'!$A$5:$H$81,2,FALSE)</f>
        <v>Engraver Beetle (Ips species)</v>
      </c>
      <c r="E6011" s="24">
        <v>17</v>
      </c>
      <c r="F6011" s="24" t="s">
        <v>32</v>
      </c>
      <c r="G6011" s="24">
        <v>0</v>
      </c>
      <c r="H6011" s="24">
        <v>0</v>
      </c>
    </row>
    <row r="6012" spans="1:8">
      <c r="A6012" s="24" t="str">
        <f t="shared" si="93"/>
        <v>2013_IBI_18</v>
      </c>
      <c r="B6012" s="24">
        <v>2013</v>
      </c>
      <c r="C6012" s="24" t="s">
        <v>184</v>
      </c>
      <c r="D6012" s="24" t="str">
        <f>VLOOKUP(C6012,'FHF LUT'!$A$5:$H$81,2,FALSE)</f>
        <v>Engraver Beetle (Ips species)</v>
      </c>
      <c r="E6012" s="24">
        <v>18</v>
      </c>
      <c r="F6012" s="24" t="s">
        <v>15</v>
      </c>
      <c r="G6012" s="24">
        <v>0</v>
      </c>
      <c r="H6012" s="24">
        <v>0</v>
      </c>
    </row>
    <row r="6013" spans="1:8">
      <c r="A6013" s="24" t="str">
        <f t="shared" si="93"/>
        <v>2013_IBI_20</v>
      </c>
      <c r="B6013" s="24">
        <v>2013</v>
      </c>
      <c r="C6013" s="24" t="s">
        <v>184</v>
      </c>
      <c r="D6013" s="24" t="str">
        <f>VLOOKUP(C6013,'FHF LUT'!$A$5:$H$81,2,FALSE)</f>
        <v>Engraver Beetle (Ips species)</v>
      </c>
      <c r="E6013" s="24">
        <v>20</v>
      </c>
      <c r="F6013" s="24" t="s">
        <v>6</v>
      </c>
      <c r="G6013" s="24">
        <v>0</v>
      </c>
      <c r="H6013" s="24">
        <v>0</v>
      </c>
    </row>
    <row r="6014" spans="1:8">
      <c r="A6014" s="24" t="str">
        <f t="shared" si="93"/>
        <v>2013_IBI_22</v>
      </c>
      <c r="B6014" s="24">
        <v>2013</v>
      </c>
      <c r="C6014" s="24" t="s">
        <v>184</v>
      </c>
      <c r="D6014" s="24" t="str">
        <f>VLOOKUP(C6014,'FHF LUT'!$A$5:$H$81,2,FALSE)</f>
        <v>Engraver Beetle (Ips species)</v>
      </c>
      <c r="E6014" s="24">
        <v>22</v>
      </c>
      <c r="F6014" s="24" t="s">
        <v>19</v>
      </c>
      <c r="G6014" s="24">
        <v>0</v>
      </c>
      <c r="H6014" s="24">
        <v>0</v>
      </c>
    </row>
    <row r="6015" spans="1:8">
      <c r="A6015" s="24" t="str">
        <f t="shared" si="93"/>
        <v>2013_IBI_23</v>
      </c>
      <c r="B6015" s="24">
        <v>2013</v>
      </c>
      <c r="C6015" s="24" t="s">
        <v>184</v>
      </c>
      <c r="D6015" s="24" t="str">
        <f>VLOOKUP(C6015,'FHF LUT'!$A$5:$H$81,2,FALSE)</f>
        <v>Engraver Beetle (Ips species)</v>
      </c>
      <c r="E6015" s="24">
        <v>23</v>
      </c>
      <c r="F6015" s="24" t="s">
        <v>27</v>
      </c>
      <c r="G6015" s="24">
        <v>0</v>
      </c>
      <c r="H6015" s="24">
        <v>0</v>
      </c>
    </row>
    <row r="6016" spans="1:8">
      <c r="A6016" s="24" t="str">
        <f t="shared" si="93"/>
        <v>2013_IBI_24</v>
      </c>
      <c r="B6016" s="24">
        <v>2013</v>
      </c>
      <c r="C6016" s="24" t="s">
        <v>184</v>
      </c>
      <c r="D6016" s="24" t="str">
        <f>VLOOKUP(C6016,'FHF LUT'!$A$5:$H$81,2,FALSE)</f>
        <v>Engraver Beetle (Ips species)</v>
      </c>
      <c r="E6016" s="24">
        <v>24</v>
      </c>
      <c r="F6016" s="24" t="s">
        <v>17</v>
      </c>
      <c r="G6016" s="24">
        <v>0</v>
      </c>
      <c r="H6016" s="24">
        <v>0</v>
      </c>
    </row>
    <row r="6017" spans="1:8">
      <c r="A6017" s="24" t="str">
        <f t="shared" si="93"/>
        <v>2013_IBI_25</v>
      </c>
      <c r="B6017" s="24">
        <v>2013</v>
      </c>
      <c r="C6017" s="24" t="s">
        <v>184</v>
      </c>
      <c r="D6017" s="24" t="str">
        <f>VLOOKUP(C6017,'FHF LUT'!$A$5:$H$81,2,FALSE)</f>
        <v>Engraver Beetle (Ips species)</v>
      </c>
      <c r="E6017" s="24">
        <v>25</v>
      </c>
      <c r="F6017" s="24" t="s">
        <v>23</v>
      </c>
      <c r="G6017" s="24">
        <v>0</v>
      </c>
      <c r="H6017" s="24">
        <v>0</v>
      </c>
    </row>
    <row r="6018" spans="1:8">
      <c r="A6018" s="24" t="str">
        <f t="shared" si="93"/>
        <v>2013_IBI_26</v>
      </c>
      <c r="B6018" s="24">
        <v>2013</v>
      </c>
      <c r="C6018" s="24" t="s">
        <v>184</v>
      </c>
      <c r="D6018" s="24" t="str">
        <f>VLOOKUP(C6018,'FHF LUT'!$A$5:$H$81,2,FALSE)</f>
        <v>Engraver Beetle (Ips species)</v>
      </c>
      <c r="E6018" s="24">
        <v>26</v>
      </c>
      <c r="F6018" s="24" t="s">
        <v>14</v>
      </c>
      <c r="G6018" s="24">
        <v>0</v>
      </c>
      <c r="H6018" s="24">
        <v>0</v>
      </c>
    </row>
    <row r="6019" spans="1:8">
      <c r="A6019" s="24" t="str">
        <f t="shared" ref="A6019:A6082" si="94">CONCATENATE(B6019,"_",C6019,"_",E6019)</f>
        <v>2013_IBI_27</v>
      </c>
      <c r="B6019" s="24">
        <v>2013</v>
      </c>
      <c r="C6019" s="24" t="s">
        <v>184</v>
      </c>
      <c r="D6019" s="24" t="str">
        <f>VLOOKUP(C6019,'FHF LUT'!$A$5:$H$81,2,FALSE)</f>
        <v>Engraver Beetle (Ips species)</v>
      </c>
      <c r="E6019" s="24">
        <v>27</v>
      </c>
      <c r="F6019" s="24" t="s">
        <v>21</v>
      </c>
      <c r="G6019" s="24">
        <v>0</v>
      </c>
      <c r="H6019" s="24">
        <v>0</v>
      </c>
    </row>
    <row r="6020" spans="1:8">
      <c r="A6020" s="24" t="str">
        <f t="shared" si="94"/>
        <v>2013_IBI_29</v>
      </c>
      <c r="B6020" s="24">
        <v>2013</v>
      </c>
      <c r="C6020" s="24" t="s">
        <v>184</v>
      </c>
      <c r="D6020" s="24" t="str">
        <f>VLOOKUP(C6020,'FHF LUT'!$A$5:$H$81,2,FALSE)</f>
        <v>Engraver Beetle (Ips species)</v>
      </c>
      <c r="E6020" s="24">
        <v>29</v>
      </c>
      <c r="F6020" s="24" t="s">
        <v>9</v>
      </c>
      <c r="G6020" s="24">
        <v>8</v>
      </c>
      <c r="H6020" s="24">
        <v>8</v>
      </c>
    </row>
    <row r="6021" spans="1:8">
      <c r="A6021" s="24" t="str">
        <f t="shared" si="94"/>
        <v>2013_IBI_30</v>
      </c>
      <c r="B6021" s="24">
        <v>2013</v>
      </c>
      <c r="C6021" s="24" t="s">
        <v>184</v>
      </c>
      <c r="D6021" s="24" t="str">
        <f>VLOOKUP(C6021,'FHF LUT'!$A$5:$H$81,2,FALSE)</f>
        <v>Engraver Beetle (Ips species)</v>
      </c>
      <c r="E6021" s="24">
        <v>30</v>
      </c>
      <c r="F6021" s="24" t="s">
        <v>35</v>
      </c>
      <c r="G6021" s="24">
        <v>0</v>
      </c>
      <c r="H6021" s="24">
        <v>0</v>
      </c>
    </row>
    <row r="6022" spans="1:8">
      <c r="A6022" s="24" t="str">
        <f t="shared" si="94"/>
        <v>2013_IBI_31</v>
      </c>
      <c r="B6022" s="24">
        <v>2013</v>
      </c>
      <c r="C6022" s="24" t="s">
        <v>184</v>
      </c>
      <c r="D6022" s="24" t="str">
        <f>VLOOKUP(C6022,'FHF LUT'!$A$5:$H$81,2,FALSE)</f>
        <v>Engraver Beetle (Ips species)</v>
      </c>
      <c r="E6022" s="24">
        <v>31</v>
      </c>
      <c r="F6022" s="24" t="s">
        <v>34</v>
      </c>
      <c r="G6022" s="24">
        <v>0</v>
      </c>
      <c r="H6022" s="24">
        <v>0</v>
      </c>
    </row>
    <row r="6023" spans="1:8">
      <c r="A6023" s="24" t="str">
        <f t="shared" si="94"/>
        <v>2013_IBI_38</v>
      </c>
      <c r="B6023" s="24">
        <v>2013</v>
      </c>
      <c r="C6023" s="24" t="s">
        <v>184</v>
      </c>
      <c r="D6023" s="24" t="str">
        <f>VLOOKUP(C6023,'FHF LUT'!$A$5:$H$81,2,FALSE)</f>
        <v>Engraver Beetle (Ips species)</v>
      </c>
      <c r="E6023" s="24">
        <v>38</v>
      </c>
      <c r="F6023" s="24" t="s">
        <v>8</v>
      </c>
      <c r="G6023" s="24">
        <v>0</v>
      </c>
      <c r="H6023" s="24">
        <v>0</v>
      </c>
    </row>
    <row r="6024" spans="1:8">
      <c r="A6024" s="24" t="str">
        <f t="shared" si="94"/>
        <v>2013_IBI_39</v>
      </c>
      <c r="B6024" s="24">
        <v>2013</v>
      </c>
      <c r="C6024" s="24" t="s">
        <v>184</v>
      </c>
      <c r="D6024" s="24" t="str">
        <f>VLOOKUP(C6024,'FHF LUT'!$A$5:$H$81,2,FALSE)</f>
        <v>Engraver Beetle (Ips species)</v>
      </c>
      <c r="E6024" s="24">
        <v>39</v>
      </c>
      <c r="F6024" s="24" t="s">
        <v>36</v>
      </c>
      <c r="G6024" s="24">
        <v>0</v>
      </c>
      <c r="H6024" s="24">
        <v>0</v>
      </c>
    </row>
    <row r="6025" spans="1:8">
      <c r="A6025" s="24" t="str">
        <f t="shared" si="94"/>
        <v>2013_IBI_40</v>
      </c>
      <c r="B6025" s="24">
        <v>2013</v>
      </c>
      <c r="C6025" s="24" t="s">
        <v>184</v>
      </c>
      <c r="D6025" s="24" t="str">
        <f>VLOOKUP(C6025,'FHF LUT'!$A$5:$H$81,2,FALSE)</f>
        <v>Engraver Beetle (Ips species)</v>
      </c>
      <c r="E6025" s="24">
        <v>40</v>
      </c>
      <c r="F6025" s="24" t="s">
        <v>31</v>
      </c>
      <c r="G6025" s="24">
        <v>0</v>
      </c>
      <c r="H6025" s="24">
        <v>0</v>
      </c>
    </row>
    <row r="6026" spans="1:8">
      <c r="A6026" s="24" t="str">
        <f t="shared" si="94"/>
        <v>2013_IBI_41</v>
      </c>
      <c r="B6026" s="24">
        <v>2013</v>
      </c>
      <c r="C6026" s="24" t="s">
        <v>184</v>
      </c>
      <c r="D6026" s="24" t="str">
        <f>VLOOKUP(C6026,'FHF LUT'!$A$5:$H$81,2,FALSE)</f>
        <v>Engraver Beetle (Ips species)</v>
      </c>
      <c r="E6026" s="24">
        <v>41</v>
      </c>
      <c r="F6026" s="24" t="s">
        <v>26</v>
      </c>
      <c r="G6026" s="24">
        <v>0</v>
      </c>
      <c r="H6026" s="24">
        <v>0</v>
      </c>
    </row>
    <row r="6027" spans="1:8">
      <c r="A6027" s="24" t="str">
        <f t="shared" si="94"/>
        <v>2013_IBI_43</v>
      </c>
      <c r="B6027" s="24">
        <v>2013</v>
      </c>
      <c r="C6027" s="24" t="s">
        <v>184</v>
      </c>
      <c r="D6027" s="24" t="str">
        <f>VLOOKUP(C6027,'FHF LUT'!$A$5:$H$81,2,FALSE)</f>
        <v>Engraver Beetle (Ips species)</v>
      </c>
      <c r="E6027" s="24">
        <v>43</v>
      </c>
      <c r="F6027" s="24" t="s">
        <v>20</v>
      </c>
      <c r="G6027" s="24">
        <v>0</v>
      </c>
      <c r="H6027" s="24">
        <v>0</v>
      </c>
    </row>
    <row r="6028" spans="1:8">
      <c r="A6028" s="24" t="str">
        <f t="shared" si="94"/>
        <v>2013_IBI_44</v>
      </c>
      <c r="B6028" s="24">
        <v>2013</v>
      </c>
      <c r="C6028" s="24" t="s">
        <v>184</v>
      </c>
      <c r="D6028" s="24" t="str">
        <f>VLOOKUP(C6028,'FHF LUT'!$A$5:$H$81,2,FALSE)</f>
        <v>Engraver Beetle (Ips species)</v>
      </c>
      <c r="E6028" s="24">
        <v>44</v>
      </c>
      <c r="F6028" s="24" t="s">
        <v>3</v>
      </c>
      <c r="G6028" s="24">
        <v>0</v>
      </c>
      <c r="H6028" s="24">
        <v>0</v>
      </c>
    </row>
    <row r="6029" spans="1:8">
      <c r="A6029" s="24" t="str">
        <f t="shared" si="94"/>
        <v>2013_IBI_45</v>
      </c>
      <c r="B6029" s="24">
        <v>2013</v>
      </c>
      <c r="C6029" s="24" t="s">
        <v>184</v>
      </c>
      <c r="D6029" s="24" t="str">
        <f>VLOOKUP(C6029,'FHF LUT'!$A$5:$H$81,2,FALSE)</f>
        <v>Engraver Beetle (Ips species)</v>
      </c>
      <c r="E6029" s="24">
        <v>45</v>
      </c>
      <c r="F6029" s="24" t="s">
        <v>5</v>
      </c>
      <c r="G6029" s="24">
        <v>0</v>
      </c>
      <c r="H6029" s="24">
        <v>0</v>
      </c>
    </row>
    <row r="6030" spans="1:8">
      <c r="A6030" s="24" t="str">
        <f t="shared" si="94"/>
        <v>2013_IBI_46</v>
      </c>
      <c r="B6030" s="24">
        <v>2013</v>
      </c>
      <c r="C6030" s="24" t="s">
        <v>184</v>
      </c>
      <c r="D6030" s="24" t="str">
        <f>VLOOKUP(C6030,'FHF LUT'!$A$5:$H$81,2,FALSE)</f>
        <v>Engraver Beetle (Ips species)</v>
      </c>
      <c r="E6030" s="24">
        <v>46</v>
      </c>
      <c r="F6030" s="24" t="s">
        <v>234</v>
      </c>
      <c r="G6030" s="24">
        <v>0</v>
      </c>
      <c r="H6030" s="24">
        <v>0</v>
      </c>
    </row>
    <row r="6031" spans="1:8">
      <c r="A6031" s="24" t="str">
        <f t="shared" si="94"/>
        <v>2013_IBI_47</v>
      </c>
      <c r="B6031" s="24">
        <v>2013</v>
      </c>
      <c r="C6031" s="24" t="s">
        <v>184</v>
      </c>
      <c r="D6031" s="24" t="str">
        <f>VLOOKUP(C6031,'FHF LUT'!$A$5:$H$81,2,FALSE)</f>
        <v>Engraver Beetle (Ips species)</v>
      </c>
      <c r="E6031" s="24">
        <v>47</v>
      </c>
      <c r="F6031" s="24" t="s">
        <v>233</v>
      </c>
      <c r="G6031" s="24">
        <v>0</v>
      </c>
      <c r="H6031" s="24">
        <v>0</v>
      </c>
    </row>
    <row r="6032" spans="1:8">
      <c r="A6032" s="24" t="str">
        <f t="shared" si="94"/>
        <v>2013_IBI_48</v>
      </c>
      <c r="B6032" s="24">
        <v>2013</v>
      </c>
      <c r="C6032" s="24" t="s">
        <v>184</v>
      </c>
      <c r="D6032" s="24" t="str">
        <f>VLOOKUP(C6032,'FHF LUT'!$A$5:$H$81,2,FALSE)</f>
        <v>Engraver Beetle (Ips species)</v>
      </c>
      <c r="E6032" s="24">
        <v>48</v>
      </c>
      <c r="F6032" s="24" t="s">
        <v>235</v>
      </c>
      <c r="G6032" s="24">
        <v>0</v>
      </c>
      <c r="H6032" s="24">
        <v>0</v>
      </c>
    </row>
    <row r="6033" spans="1:8">
      <c r="A6033" s="24" t="str">
        <f t="shared" si="94"/>
        <v>2013_IBL_1</v>
      </c>
      <c r="B6033" s="24">
        <v>2013</v>
      </c>
      <c r="C6033" s="24" t="s">
        <v>194</v>
      </c>
      <c r="D6033" s="24" t="str">
        <f>VLOOKUP(C6033,'FHF LUT'!$A$5:$H$81,2,FALSE)</f>
        <v>Lodgepole Pine Beetle</v>
      </c>
      <c r="E6033" s="24">
        <v>1</v>
      </c>
      <c r="F6033" s="24" t="s">
        <v>10</v>
      </c>
      <c r="G6033" s="24">
        <v>0</v>
      </c>
      <c r="H6033" s="24">
        <v>0</v>
      </c>
    </row>
    <row r="6034" spans="1:8">
      <c r="A6034" s="24" t="str">
        <f t="shared" si="94"/>
        <v>2013_IBL_2</v>
      </c>
      <c r="B6034" s="24">
        <v>2013</v>
      </c>
      <c r="C6034" s="24" t="s">
        <v>194</v>
      </c>
      <c r="D6034" s="24" t="str">
        <f>VLOOKUP(C6034,'FHF LUT'!$A$5:$H$81,2,FALSE)</f>
        <v>Lodgepole Pine Beetle</v>
      </c>
      <c r="E6034" s="24">
        <v>2</v>
      </c>
      <c r="F6034" s="24" t="s">
        <v>22</v>
      </c>
      <c r="G6034" s="24">
        <v>0</v>
      </c>
      <c r="H6034" s="24">
        <v>0</v>
      </c>
    </row>
    <row r="6035" spans="1:8">
      <c r="A6035" s="24" t="str">
        <f t="shared" si="94"/>
        <v>2013_IBL_3</v>
      </c>
      <c r="B6035" s="24">
        <v>2013</v>
      </c>
      <c r="C6035" s="24" t="s">
        <v>194</v>
      </c>
      <c r="D6035" s="24" t="str">
        <f>VLOOKUP(C6035,'FHF LUT'!$A$5:$H$81,2,FALSE)</f>
        <v>Lodgepole Pine Beetle</v>
      </c>
      <c r="E6035" s="24">
        <v>3</v>
      </c>
      <c r="F6035" s="24" t="s">
        <v>13</v>
      </c>
      <c r="G6035" s="24">
        <v>0</v>
      </c>
      <c r="H6035" s="24">
        <v>0</v>
      </c>
    </row>
    <row r="6036" spans="1:8">
      <c r="A6036" s="24" t="str">
        <f t="shared" si="94"/>
        <v>2013_IBL_4</v>
      </c>
      <c r="B6036" s="24">
        <v>2013</v>
      </c>
      <c r="C6036" s="24" t="s">
        <v>194</v>
      </c>
      <c r="D6036" s="24" t="str">
        <f>VLOOKUP(C6036,'FHF LUT'!$A$5:$H$81,2,FALSE)</f>
        <v>Lodgepole Pine Beetle</v>
      </c>
      <c r="E6036" s="24">
        <v>4</v>
      </c>
      <c r="F6036" s="24" t="s">
        <v>28</v>
      </c>
      <c r="G6036" s="24">
        <v>0</v>
      </c>
      <c r="H6036" s="24">
        <v>0</v>
      </c>
    </row>
    <row r="6037" spans="1:8">
      <c r="A6037" s="24" t="str">
        <f t="shared" si="94"/>
        <v>2013_IBL_5</v>
      </c>
      <c r="B6037" s="24">
        <v>2013</v>
      </c>
      <c r="C6037" s="24" t="s">
        <v>194</v>
      </c>
      <c r="D6037" s="24" t="str">
        <f>VLOOKUP(C6037,'FHF LUT'!$A$5:$H$81,2,FALSE)</f>
        <v>Lodgepole Pine Beetle</v>
      </c>
      <c r="E6037" s="24">
        <v>5</v>
      </c>
      <c r="F6037" s="24" t="s">
        <v>16</v>
      </c>
      <c r="G6037" s="24">
        <v>0</v>
      </c>
      <c r="H6037" s="24">
        <v>0</v>
      </c>
    </row>
    <row r="6038" spans="1:8">
      <c r="A6038" s="24" t="str">
        <f t="shared" si="94"/>
        <v>2013_IBL_7</v>
      </c>
      <c r="B6038" s="24">
        <v>2013</v>
      </c>
      <c r="C6038" s="24" t="s">
        <v>194</v>
      </c>
      <c r="D6038" s="24" t="str">
        <f>VLOOKUP(C6038,'FHF LUT'!$A$5:$H$81,2,FALSE)</f>
        <v>Lodgepole Pine Beetle</v>
      </c>
      <c r="E6038" s="24">
        <v>7</v>
      </c>
      <c r="F6038" s="24" t="s">
        <v>25</v>
      </c>
      <c r="G6038" s="24">
        <v>0</v>
      </c>
      <c r="H6038" s="24">
        <v>0</v>
      </c>
    </row>
    <row r="6039" spans="1:8">
      <c r="A6039" s="24" t="str">
        <f t="shared" si="94"/>
        <v>2013_IBL_8</v>
      </c>
      <c r="B6039" s="24">
        <v>2013</v>
      </c>
      <c r="C6039" s="24" t="s">
        <v>194</v>
      </c>
      <c r="D6039" s="24" t="str">
        <f>VLOOKUP(C6039,'FHF LUT'!$A$5:$H$81,2,FALSE)</f>
        <v>Lodgepole Pine Beetle</v>
      </c>
      <c r="E6039" s="24">
        <v>8</v>
      </c>
      <c r="F6039" s="24" t="s">
        <v>29</v>
      </c>
      <c r="G6039" s="24">
        <v>0</v>
      </c>
      <c r="H6039" s="24">
        <v>0</v>
      </c>
    </row>
    <row r="6040" spans="1:8">
      <c r="A6040" s="24" t="str">
        <f t="shared" si="94"/>
        <v>2013_IBL_9</v>
      </c>
      <c r="B6040" s="24">
        <v>2013</v>
      </c>
      <c r="C6040" s="24" t="s">
        <v>194</v>
      </c>
      <c r="D6040" s="24" t="str">
        <f>VLOOKUP(C6040,'FHF LUT'!$A$5:$H$81,2,FALSE)</f>
        <v>Lodgepole Pine Beetle</v>
      </c>
      <c r="E6040" s="24">
        <v>9</v>
      </c>
      <c r="F6040" s="24" t="s">
        <v>7</v>
      </c>
      <c r="G6040" s="24">
        <v>0</v>
      </c>
      <c r="H6040" s="24">
        <v>0</v>
      </c>
    </row>
    <row r="6041" spans="1:8">
      <c r="A6041" s="24" t="str">
        <f t="shared" si="94"/>
        <v>2013_IBL_10</v>
      </c>
      <c r="B6041" s="24">
        <v>2013</v>
      </c>
      <c r="C6041" s="24" t="s">
        <v>194</v>
      </c>
      <c r="D6041" s="24" t="str">
        <f>VLOOKUP(C6041,'FHF LUT'!$A$5:$H$81,2,FALSE)</f>
        <v>Lodgepole Pine Beetle</v>
      </c>
      <c r="E6041" s="24">
        <v>10</v>
      </c>
      <c r="F6041" s="24" t="s">
        <v>18</v>
      </c>
      <c r="G6041" s="24">
        <v>0</v>
      </c>
      <c r="H6041" s="24">
        <v>0</v>
      </c>
    </row>
    <row r="6042" spans="1:8">
      <c r="A6042" s="24" t="str">
        <f t="shared" si="94"/>
        <v>2013_IBL_11</v>
      </c>
      <c r="B6042" s="24">
        <v>2013</v>
      </c>
      <c r="C6042" s="24" t="s">
        <v>194</v>
      </c>
      <c r="D6042" s="24" t="str">
        <f>VLOOKUP(C6042,'FHF LUT'!$A$5:$H$81,2,FALSE)</f>
        <v>Lodgepole Pine Beetle</v>
      </c>
      <c r="E6042" s="24">
        <v>11</v>
      </c>
      <c r="F6042" s="24" t="s">
        <v>4</v>
      </c>
      <c r="G6042" s="24">
        <v>0</v>
      </c>
      <c r="H6042" s="24">
        <v>0</v>
      </c>
    </row>
    <row r="6043" spans="1:8">
      <c r="A6043" s="24" t="str">
        <f t="shared" si="94"/>
        <v>2013_IBL_12</v>
      </c>
      <c r="B6043" s="24">
        <v>2013</v>
      </c>
      <c r="C6043" s="24" t="s">
        <v>194</v>
      </c>
      <c r="D6043" s="24" t="str">
        <f>VLOOKUP(C6043,'FHF LUT'!$A$5:$H$81,2,FALSE)</f>
        <v>Lodgepole Pine Beetle</v>
      </c>
      <c r="E6043" s="24">
        <v>12</v>
      </c>
      <c r="F6043" s="24" t="s">
        <v>11</v>
      </c>
      <c r="G6043" s="24">
        <v>0</v>
      </c>
      <c r="H6043" s="24">
        <v>0</v>
      </c>
    </row>
    <row r="6044" spans="1:8">
      <c r="A6044" s="24" t="str">
        <f t="shared" si="94"/>
        <v>2013_IBL_13</v>
      </c>
      <c r="B6044" s="24">
        <v>2013</v>
      </c>
      <c r="C6044" s="24" t="s">
        <v>194</v>
      </c>
      <c r="D6044" s="24" t="str">
        <f>VLOOKUP(C6044,'FHF LUT'!$A$5:$H$81,2,FALSE)</f>
        <v>Lodgepole Pine Beetle</v>
      </c>
      <c r="E6044" s="24">
        <v>13</v>
      </c>
      <c r="F6044" s="24" t="s">
        <v>24</v>
      </c>
      <c r="G6044" s="24">
        <v>0</v>
      </c>
      <c r="H6044" s="24">
        <v>0</v>
      </c>
    </row>
    <row r="6045" spans="1:8">
      <c r="A6045" s="24" t="str">
        <f t="shared" si="94"/>
        <v>2013_IBL_14</v>
      </c>
      <c r="B6045" s="24">
        <v>2013</v>
      </c>
      <c r="C6045" s="24" t="s">
        <v>194</v>
      </c>
      <c r="D6045" s="24" t="str">
        <f>VLOOKUP(C6045,'FHF LUT'!$A$5:$H$81,2,FALSE)</f>
        <v>Lodgepole Pine Beetle</v>
      </c>
      <c r="E6045" s="24">
        <v>14</v>
      </c>
      <c r="F6045" s="24" t="s">
        <v>30</v>
      </c>
      <c r="G6045" s="24">
        <v>0</v>
      </c>
      <c r="H6045" s="24">
        <v>0</v>
      </c>
    </row>
    <row r="6046" spans="1:8">
      <c r="A6046" s="24" t="str">
        <f t="shared" si="94"/>
        <v>2013_IBL_15</v>
      </c>
      <c r="B6046" s="24">
        <v>2013</v>
      </c>
      <c r="C6046" s="24" t="s">
        <v>194</v>
      </c>
      <c r="D6046" s="24" t="str">
        <f>VLOOKUP(C6046,'FHF LUT'!$A$5:$H$81,2,FALSE)</f>
        <v>Lodgepole Pine Beetle</v>
      </c>
      <c r="E6046" s="24">
        <v>15</v>
      </c>
      <c r="F6046" s="24" t="s">
        <v>33</v>
      </c>
      <c r="G6046" s="24">
        <v>0</v>
      </c>
      <c r="H6046" s="24">
        <v>0</v>
      </c>
    </row>
    <row r="6047" spans="1:8">
      <c r="A6047" s="24" t="str">
        <f t="shared" si="94"/>
        <v>2013_IBL_16</v>
      </c>
      <c r="B6047" s="24">
        <v>2013</v>
      </c>
      <c r="C6047" s="24" t="s">
        <v>194</v>
      </c>
      <c r="D6047" s="24" t="str">
        <f>VLOOKUP(C6047,'FHF LUT'!$A$5:$H$81,2,FALSE)</f>
        <v>Lodgepole Pine Beetle</v>
      </c>
      <c r="E6047" s="24">
        <v>16</v>
      </c>
      <c r="F6047" s="24" t="s">
        <v>12</v>
      </c>
      <c r="G6047" s="24">
        <v>0</v>
      </c>
      <c r="H6047" s="24">
        <v>0</v>
      </c>
    </row>
    <row r="6048" spans="1:8">
      <c r="A6048" s="24" t="str">
        <f t="shared" si="94"/>
        <v>2013_IBL_17</v>
      </c>
      <c r="B6048" s="24">
        <v>2013</v>
      </c>
      <c r="C6048" s="24" t="s">
        <v>194</v>
      </c>
      <c r="D6048" s="24" t="str">
        <f>VLOOKUP(C6048,'FHF LUT'!$A$5:$H$81,2,FALSE)</f>
        <v>Lodgepole Pine Beetle</v>
      </c>
      <c r="E6048" s="24">
        <v>17</v>
      </c>
      <c r="F6048" s="24" t="s">
        <v>32</v>
      </c>
      <c r="G6048" s="24">
        <v>0</v>
      </c>
      <c r="H6048" s="24">
        <v>0</v>
      </c>
    </row>
    <row r="6049" spans="1:8">
      <c r="A6049" s="24" t="str">
        <f t="shared" si="94"/>
        <v>2013_IBL_18</v>
      </c>
      <c r="B6049" s="24">
        <v>2013</v>
      </c>
      <c r="C6049" s="24" t="s">
        <v>194</v>
      </c>
      <c r="D6049" s="24" t="str">
        <f>VLOOKUP(C6049,'FHF LUT'!$A$5:$H$81,2,FALSE)</f>
        <v>Lodgepole Pine Beetle</v>
      </c>
      <c r="E6049" s="24">
        <v>18</v>
      </c>
      <c r="F6049" s="24" t="s">
        <v>15</v>
      </c>
      <c r="G6049" s="24">
        <v>0</v>
      </c>
      <c r="H6049" s="24">
        <v>0</v>
      </c>
    </row>
    <row r="6050" spans="1:8">
      <c r="A6050" s="24" t="str">
        <f t="shared" si="94"/>
        <v>2013_IBL_20</v>
      </c>
      <c r="B6050" s="24">
        <v>2013</v>
      </c>
      <c r="C6050" s="24" t="s">
        <v>194</v>
      </c>
      <c r="D6050" s="24" t="str">
        <f>VLOOKUP(C6050,'FHF LUT'!$A$5:$H$81,2,FALSE)</f>
        <v>Lodgepole Pine Beetle</v>
      </c>
      <c r="E6050" s="24">
        <v>20</v>
      </c>
      <c r="F6050" s="24" t="s">
        <v>6</v>
      </c>
      <c r="G6050" s="24">
        <v>0</v>
      </c>
      <c r="H6050" s="24">
        <v>0</v>
      </c>
    </row>
    <row r="6051" spans="1:8">
      <c r="A6051" s="24" t="str">
        <f t="shared" si="94"/>
        <v>2013_IBL_22</v>
      </c>
      <c r="B6051" s="24">
        <v>2013</v>
      </c>
      <c r="C6051" s="24" t="s">
        <v>194</v>
      </c>
      <c r="D6051" s="24" t="str">
        <f>VLOOKUP(C6051,'FHF LUT'!$A$5:$H$81,2,FALSE)</f>
        <v>Lodgepole Pine Beetle</v>
      </c>
      <c r="E6051" s="24">
        <v>22</v>
      </c>
      <c r="F6051" s="24" t="s">
        <v>19</v>
      </c>
      <c r="G6051" s="24">
        <v>0</v>
      </c>
      <c r="H6051" s="24">
        <v>0</v>
      </c>
    </row>
    <row r="6052" spans="1:8">
      <c r="A6052" s="24" t="str">
        <f t="shared" si="94"/>
        <v>2013_IBL_23</v>
      </c>
      <c r="B6052" s="24">
        <v>2013</v>
      </c>
      <c r="C6052" s="24" t="s">
        <v>194</v>
      </c>
      <c r="D6052" s="24" t="str">
        <f>VLOOKUP(C6052,'FHF LUT'!$A$5:$H$81,2,FALSE)</f>
        <v>Lodgepole Pine Beetle</v>
      </c>
      <c r="E6052" s="24">
        <v>23</v>
      </c>
      <c r="F6052" s="24" t="s">
        <v>27</v>
      </c>
      <c r="G6052" s="24">
        <v>0</v>
      </c>
      <c r="H6052" s="24">
        <v>0</v>
      </c>
    </row>
    <row r="6053" spans="1:8">
      <c r="A6053" s="24" t="str">
        <f t="shared" si="94"/>
        <v>2013_IBL_24</v>
      </c>
      <c r="B6053" s="24">
        <v>2013</v>
      </c>
      <c r="C6053" s="24" t="s">
        <v>194</v>
      </c>
      <c r="D6053" s="24" t="str">
        <f>VLOOKUP(C6053,'FHF LUT'!$A$5:$H$81,2,FALSE)</f>
        <v>Lodgepole Pine Beetle</v>
      </c>
      <c r="E6053" s="24">
        <v>24</v>
      </c>
      <c r="F6053" s="24" t="s">
        <v>17</v>
      </c>
      <c r="G6053" s="24">
        <v>0</v>
      </c>
      <c r="H6053" s="24">
        <v>0</v>
      </c>
    </row>
    <row r="6054" spans="1:8">
      <c r="A6054" s="24" t="str">
        <f t="shared" si="94"/>
        <v>2013_IBL_25</v>
      </c>
      <c r="B6054" s="24">
        <v>2013</v>
      </c>
      <c r="C6054" s="24" t="s">
        <v>194</v>
      </c>
      <c r="D6054" s="24" t="str">
        <f>VLOOKUP(C6054,'FHF LUT'!$A$5:$H$81,2,FALSE)</f>
        <v>Lodgepole Pine Beetle</v>
      </c>
      <c r="E6054" s="24">
        <v>25</v>
      </c>
      <c r="F6054" s="24" t="s">
        <v>23</v>
      </c>
      <c r="G6054" s="24">
        <v>0</v>
      </c>
      <c r="H6054" s="24">
        <v>0</v>
      </c>
    </row>
    <row r="6055" spans="1:8">
      <c r="A6055" s="24" t="str">
        <f t="shared" si="94"/>
        <v>2013_IBL_26</v>
      </c>
      <c r="B6055" s="24">
        <v>2013</v>
      </c>
      <c r="C6055" s="24" t="s">
        <v>194</v>
      </c>
      <c r="D6055" s="24" t="str">
        <f>VLOOKUP(C6055,'FHF LUT'!$A$5:$H$81,2,FALSE)</f>
        <v>Lodgepole Pine Beetle</v>
      </c>
      <c r="E6055" s="24">
        <v>26</v>
      </c>
      <c r="F6055" s="24" t="s">
        <v>14</v>
      </c>
      <c r="G6055" s="24">
        <v>0</v>
      </c>
      <c r="H6055" s="24">
        <v>0</v>
      </c>
    </row>
    <row r="6056" spans="1:8">
      <c r="A6056" s="24" t="str">
        <f t="shared" si="94"/>
        <v>2013_IBL_27</v>
      </c>
      <c r="B6056" s="24">
        <v>2013</v>
      </c>
      <c r="C6056" s="24" t="s">
        <v>194</v>
      </c>
      <c r="D6056" s="24" t="str">
        <f>VLOOKUP(C6056,'FHF LUT'!$A$5:$H$81,2,FALSE)</f>
        <v>Lodgepole Pine Beetle</v>
      </c>
      <c r="E6056" s="24">
        <v>27</v>
      </c>
      <c r="F6056" s="24" t="s">
        <v>21</v>
      </c>
      <c r="G6056" s="24">
        <v>0</v>
      </c>
      <c r="H6056" s="24">
        <v>0</v>
      </c>
    </row>
    <row r="6057" spans="1:8">
      <c r="A6057" s="24" t="str">
        <f t="shared" si="94"/>
        <v>2013_IBL_29</v>
      </c>
      <c r="B6057" s="24">
        <v>2013</v>
      </c>
      <c r="C6057" s="24" t="s">
        <v>194</v>
      </c>
      <c r="D6057" s="24" t="str">
        <f>VLOOKUP(C6057,'FHF LUT'!$A$5:$H$81,2,FALSE)</f>
        <v>Lodgepole Pine Beetle</v>
      </c>
      <c r="E6057" s="24">
        <v>29</v>
      </c>
      <c r="F6057" s="24" t="s">
        <v>9</v>
      </c>
      <c r="G6057" s="24">
        <v>0</v>
      </c>
      <c r="H6057" s="24">
        <v>0</v>
      </c>
    </row>
    <row r="6058" spans="1:8">
      <c r="A6058" s="24" t="str">
        <f t="shared" si="94"/>
        <v>2013_IBL_30</v>
      </c>
      <c r="B6058" s="24">
        <v>2013</v>
      </c>
      <c r="C6058" s="24" t="s">
        <v>194</v>
      </c>
      <c r="D6058" s="24" t="str">
        <f>VLOOKUP(C6058,'FHF LUT'!$A$5:$H$81,2,FALSE)</f>
        <v>Lodgepole Pine Beetle</v>
      </c>
      <c r="E6058" s="24">
        <v>30</v>
      </c>
      <c r="F6058" s="24" t="s">
        <v>35</v>
      </c>
      <c r="G6058" s="24">
        <v>0</v>
      </c>
      <c r="H6058" s="24">
        <v>0</v>
      </c>
    </row>
    <row r="6059" spans="1:8">
      <c r="A6059" s="24" t="str">
        <f t="shared" si="94"/>
        <v>2013_IBL_31</v>
      </c>
      <c r="B6059" s="24">
        <v>2013</v>
      </c>
      <c r="C6059" s="24" t="s">
        <v>194</v>
      </c>
      <c r="D6059" s="24" t="str">
        <f>VLOOKUP(C6059,'FHF LUT'!$A$5:$H$81,2,FALSE)</f>
        <v>Lodgepole Pine Beetle</v>
      </c>
      <c r="E6059" s="24">
        <v>31</v>
      </c>
      <c r="F6059" s="24" t="s">
        <v>34</v>
      </c>
      <c r="G6059" s="24">
        <v>0</v>
      </c>
      <c r="H6059" s="24">
        <v>0</v>
      </c>
    </row>
    <row r="6060" spans="1:8">
      <c r="A6060" s="24" t="str">
        <f t="shared" si="94"/>
        <v>2013_IBL_38</v>
      </c>
      <c r="B6060" s="24">
        <v>2013</v>
      </c>
      <c r="C6060" s="24" t="s">
        <v>194</v>
      </c>
      <c r="D6060" s="24" t="str">
        <f>VLOOKUP(C6060,'FHF LUT'!$A$5:$H$81,2,FALSE)</f>
        <v>Lodgepole Pine Beetle</v>
      </c>
      <c r="E6060" s="24">
        <v>38</v>
      </c>
      <c r="F6060" s="24" t="s">
        <v>8</v>
      </c>
      <c r="G6060" s="24">
        <v>0</v>
      </c>
      <c r="H6060" s="24">
        <v>0</v>
      </c>
    </row>
    <row r="6061" spans="1:8">
      <c r="A6061" s="24" t="str">
        <f t="shared" si="94"/>
        <v>2013_IBL_39</v>
      </c>
      <c r="B6061" s="24">
        <v>2013</v>
      </c>
      <c r="C6061" s="24" t="s">
        <v>194</v>
      </c>
      <c r="D6061" s="24" t="str">
        <f>VLOOKUP(C6061,'FHF LUT'!$A$5:$H$81,2,FALSE)</f>
        <v>Lodgepole Pine Beetle</v>
      </c>
      <c r="E6061" s="24">
        <v>39</v>
      </c>
      <c r="F6061" s="24" t="s">
        <v>36</v>
      </c>
      <c r="G6061" s="24">
        <v>0</v>
      </c>
      <c r="H6061" s="24">
        <v>0</v>
      </c>
    </row>
    <row r="6062" spans="1:8">
      <c r="A6062" s="24" t="str">
        <f t="shared" si="94"/>
        <v>2013_IBL_40</v>
      </c>
      <c r="B6062" s="24">
        <v>2013</v>
      </c>
      <c r="C6062" s="24" t="s">
        <v>194</v>
      </c>
      <c r="D6062" s="24" t="str">
        <f>VLOOKUP(C6062,'FHF LUT'!$A$5:$H$81,2,FALSE)</f>
        <v>Lodgepole Pine Beetle</v>
      </c>
      <c r="E6062" s="24">
        <v>40</v>
      </c>
      <c r="F6062" s="24" t="s">
        <v>31</v>
      </c>
      <c r="G6062" s="24">
        <v>0</v>
      </c>
      <c r="H6062" s="24">
        <v>0</v>
      </c>
    </row>
    <row r="6063" spans="1:8">
      <c r="A6063" s="24" t="str">
        <f t="shared" si="94"/>
        <v>2013_IBL_41</v>
      </c>
      <c r="B6063" s="24">
        <v>2013</v>
      </c>
      <c r="C6063" s="24" t="s">
        <v>194</v>
      </c>
      <c r="D6063" s="24" t="str">
        <f>VLOOKUP(C6063,'FHF LUT'!$A$5:$H$81,2,FALSE)</f>
        <v>Lodgepole Pine Beetle</v>
      </c>
      <c r="E6063" s="24">
        <v>41</v>
      </c>
      <c r="F6063" s="24" t="s">
        <v>26</v>
      </c>
      <c r="G6063" s="24">
        <v>0</v>
      </c>
      <c r="H6063" s="24">
        <v>0</v>
      </c>
    </row>
    <row r="6064" spans="1:8">
      <c r="A6064" s="24" t="str">
        <f t="shared" si="94"/>
        <v>2013_IBL_43</v>
      </c>
      <c r="B6064" s="24">
        <v>2013</v>
      </c>
      <c r="C6064" s="24" t="s">
        <v>194</v>
      </c>
      <c r="D6064" s="24" t="str">
        <f>VLOOKUP(C6064,'FHF LUT'!$A$5:$H$81,2,FALSE)</f>
        <v>Lodgepole Pine Beetle</v>
      </c>
      <c r="E6064" s="24">
        <v>43</v>
      </c>
      <c r="F6064" s="24" t="s">
        <v>20</v>
      </c>
      <c r="G6064" s="24">
        <v>0</v>
      </c>
      <c r="H6064" s="24">
        <v>0</v>
      </c>
    </row>
    <row r="6065" spans="1:8">
      <c r="A6065" s="24" t="str">
        <f t="shared" si="94"/>
        <v>2013_IBL_44</v>
      </c>
      <c r="B6065" s="24">
        <v>2013</v>
      </c>
      <c r="C6065" s="24" t="s">
        <v>194</v>
      </c>
      <c r="D6065" s="24" t="str">
        <f>VLOOKUP(C6065,'FHF LUT'!$A$5:$H$81,2,FALSE)</f>
        <v>Lodgepole Pine Beetle</v>
      </c>
      <c r="E6065" s="24">
        <v>44</v>
      </c>
      <c r="F6065" s="24" t="s">
        <v>3</v>
      </c>
      <c r="G6065" s="24">
        <v>0</v>
      </c>
      <c r="H6065" s="24">
        <v>0</v>
      </c>
    </row>
    <row r="6066" spans="1:8">
      <c r="A6066" s="24" t="str">
        <f t="shared" si="94"/>
        <v>2013_IBL_45</v>
      </c>
      <c r="B6066" s="24">
        <v>2013</v>
      </c>
      <c r="C6066" s="24" t="s">
        <v>194</v>
      </c>
      <c r="D6066" s="24" t="str">
        <f>VLOOKUP(C6066,'FHF LUT'!$A$5:$H$81,2,FALSE)</f>
        <v>Lodgepole Pine Beetle</v>
      </c>
      <c r="E6066" s="24">
        <v>45</v>
      </c>
      <c r="F6066" s="24" t="s">
        <v>5</v>
      </c>
      <c r="G6066" s="24">
        <v>0</v>
      </c>
      <c r="H6066" s="24">
        <v>0</v>
      </c>
    </row>
    <row r="6067" spans="1:8">
      <c r="A6067" s="24" t="str">
        <f t="shared" si="94"/>
        <v>2013_IBL_46</v>
      </c>
      <c r="B6067" s="24">
        <v>2013</v>
      </c>
      <c r="C6067" s="24" t="s">
        <v>194</v>
      </c>
      <c r="D6067" s="24" t="str">
        <f>VLOOKUP(C6067,'FHF LUT'!$A$5:$H$81,2,FALSE)</f>
        <v>Lodgepole Pine Beetle</v>
      </c>
      <c r="E6067" s="24">
        <v>46</v>
      </c>
      <c r="F6067" s="24" t="s">
        <v>234</v>
      </c>
      <c r="G6067" s="24">
        <v>0</v>
      </c>
      <c r="H6067" s="24">
        <v>0</v>
      </c>
    </row>
    <row r="6068" spans="1:8">
      <c r="A6068" s="24" t="str">
        <f t="shared" si="94"/>
        <v>2013_IBL_47</v>
      </c>
      <c r="B6068" s="24">
        <v>2013</v>
      </c>
      <c r="C6068" s="24" t="s">
        <v>194</v>
      </c>
      <c r="D6068" s="24" t="str">
        <f>VLOOKUP(C6068,'FHF LUT'!$A$5:$H$81,2,FALSE)</f>
        <v>Lodgepole Pine Beetle</v>
      </c>
      <c r="E6068" s="24">
        <v>47</v>
      </c>
      <c r="F6068" s="24" t="s">
        <v>233</v>
      </c>
      <c r="G6068" s="24">
        <v>0</v>
      </c>
      <c r="H6068" s="24">
        <v>0</v>
      </c>
    </row>
    <row r="6069" spans="1:8">
      <c r="A6069" s="24" t="str">
        <f t="shared" si="94"/>
        <v>2013_IBL_48</v>
      </c>
      <c r="B6069" s="24">
        <v>2013</v>
      </c>
      <c r="C6069" s="24" t="s">
        <v>194</v>
      </c>
      <c r="D6069" s="24" t="str">
        <f>VLOOKUP(C6069,'FHF LUT'!$A$5:$H$81,2,FALSE)</f>
        <v>Lodgepole Pine Beetle</v>
      </c>
      <c r="E6069" s="24">
        <v>48</v>
      </c>
      <c r="F6069" s="24" t="s">
        <v>235</v>
      </c>
      <c r="G6069" s="24">
        <v>0</v>
      </c>
      <c r="H6069" s="24">
        <v>0</v>
      </c>
    </row>
    <row r="6070" spans="1:8">
      <c r="A6070" s="24" t="str">
        <f t="shared" si="94"/>
        <v>2013_IBM_1</v>
      </c>
      <c r="B6070" s="24">
        <v>2013</v>
      </c>
      <c r="C6070" s="24" t="s">
        <v>185</v>
      </c>
      <c r="D6070" s="24" t="str">
        <f>VLOOKUP(C6070,'FHF LUT'!$A$5:$H$81,2,FALSE)</f>
        <v>Mountain Pine Beetle</v>
      </c>
      <c r="E6070" s="24">
        <v>1</v>
      </c>
      <c r="F6070" s="24" t="s">
        <v>10</v>
      </c>
      <c r="G6070" s="24">
        <v>5378</v>
      </c>
      <c r="H6070" s="24">
        <v>4571</v>
      </c>
    </row>
    <row r="6071" spans="1:8">
      <c r="A6071" s="24" t="str">
        <f t="shared" si="94"/>
        <v>2013_IBM_2</v>
      </c>
      <c r="B6071" s="24">
        <v>2013</v>
      </c>
      <c r="C6071" s="24" t="s">
        <v>185</v>
      </c>
      <c r="D6071" s="24" t="str">
        <f>VLOOKUP(C6071,'FHF LUT'!$A$5:$H$81,2,FALSE)</f>
        <v>Mountain Pine Beetle</v>
      </c>
      <c r="E6071" s="24">
        <v>2</v>
      </c>
      <c r="F6071" s="24" t="s">
        <v>22</v>
      </c>
      <c r="G6071" s="24">
        <v>125852</v>
      </c>
      <c r="H6071" s="24">
        <v>98939</v>
      </c>
    </row>
    <row r="6072" spans="1:8">
      <c r="A6072" s="24" t="str">
        <f t="shared" si="94"/>
        <v>2013_IBM_3</v>
      </c>
      <c r="B6072" s="24">
        <v>2013</v>
      </c>
      <c r="C6072" s="24" t="s">
        <v>185</v>
      </c>
      <c r="D6072" s="24" t="str">
        <f>VLOOKUP(C6072,'FHF LUT'!$A$5:$H$81,2,FALSE)</f>
        <v>Mountain Pine Beetle</v>
      </c>
      <c r="E6072" s="24">
        <v>3</v>
      </c>
      <c r="F6072" s="24" t="s">
        <v>13</v>
      </c>
      <c r="G6072" s="24">
        <v>216541</v>
      </c>
      <c r="H6072" s="24">
        <v>173690</v>
      </c>
    </row>
    <row r="6073" spans="1:8">
      <c r="A6073" s="24" t="str">
        <f t="shared" si="94"/>
        <v>2013_IBM_4</v>
      </c>
      <c r="B6073" s="24">
        <v>2013</v>
      </c>
      <c r="C6073" s="24" t="s">
        <v>185</v>
      </c>
      <c r="D6073" s="24" t="str">
        <f>VLOOKUP(C6073,'FHF LUT'!$A$5:$H$81,2,FALSE)</f>
        <v>Mountain Pine Beetle</v>
      </c>
      <c r="E6073" s="24">
        <v>4</v>
      </c>
      <c r="F6073" s="24" t="s">
        <v>28</v>
      </c>
      <c r="G6073" s="24">
        <v>587</v>
      </c>
      <c r="H6073" s="24">
        <v>319</v>
      </c>
    </row>
    <row r="6074" spans="1:8">
      <c r="A6074" s="24" t="str">
        <f t="shared" si="94"/>
        <v>2013_IBM_5</v>
      </c>
      <c r="B6074" s="24">
        <v>2013</v>
      </c>
      <c r="C6074" s="24" t="s">
        <v>185</v>
      </c>
      <c r="D6074" s="24" t="str">
        <f>VLOOKUP(C6074,'FHF LUT'!$A$5:$H$81,2,FALSE)</f>
        <v>Mountain Pine Beetle</v>
      </c>
      <c r="E6074" s="24">
        <v>5</v>
      </c>
      <c r="F6074" s="24" t="s">
        <v>16</v>
      </c>
      <c r="G6074" s="24">
        <v>19800</v>
      </c>
      <c r="H6074" s="24">
        <v>13880</v>
      </c>
    </row>
    <row r="6075" spans="1:8">
      <c r="A6075" s="24" t="str">
        <f t="shared" si="94"/>
        <v>2013_IBM_7</v>
      </c>
      <c r="B6075" s="24">
        <v>2013</v>
      </c>
      <c r="C6075" s="24" t="s">
        <v>185</v>
      </c>
      <c r="D6075" s="24" t="str">
        <f>VLOOKUP(C6075,'FHF LUT'!$A$5:$H$81,2,FALSE)</f>
        <v>Mountain Pine Beetle</v>
      </c>
      <c r="E6075" s="24">
        <v>7</v>
      </c>
      <c r="F6075" s="24" t="s">
        <v>25</v>
      </c>
      <c r="G6075" s="24">
        <v>10219</v>
      </c>
      <c r="H6075" s="24">
        <v>7993</v>
      </c>
    </row>
    <row r="6076" spans="1:8">
      <c r="A6076" s="24" t="str">
        <f t="shared" si="94"/>
        <v>2013_IBM_8</v>
      </c>
      <c r="B6076" s="24">
        <v>2013</v>
      </c>
      <c r="C6076" s="24" t="s">
        <v>185</v>
      </c>
      <c r="D6076" s="24" t="str">
        <f>VLOOKUP(C6076,'FHF LUT'!$A$5:$H$81,2,FALSE)</f>
        <v>Mountain Pine Beetle</v>
      </c>
      <c r="E6076" s="24">
        <v>8</v>
      </c>
      <c r="F6076" s="24" t="s">
        <v>29</v>
      </c>
      <c r="G6076" s="24">
        <v>85326</v>
      </c>
      <c r="H6076" s="24">
        <v>85302</v>
      </c>
    </row>
    <row r="6077" spans="1:8">
      <c r="A6077" s="24" t="str">
        <f t="shared" si="94"/>
        <v>2013_IBM_9</v>
      </c>
      <c r="B6077" s="24">
        <v>2013</v>
      </c>
      <c r="C6077" s="24" t="s">
        <v>185</v>
      </c>
      <c r="D6077" s="24" t="str">
        <f>VLOOKUP(C6077,'FHF LUT'!$A$5:$H$81,2,FALSE)</f>
        <v>Mountain Pine Beetle</v>
      </c>
      <c r="E6077" s="24">
        <v>9</v>
      </c>
      <c r="F6077" s="24" t="s">
        <v>7</v>
      </c>
      <c r="G6077" s="24">
        <v>22374</v>
      </c>
      <c r="H6077" s="24">
        <v>14410</v>
      </c>
    </row>
    <row r="6078" spans="1:8">
      <c r="A6078" s="24" t="str">
        <f t="shared" si="94"/>
        <v>2013_IBM_10</v>
      </c>
      <c r="B6078" s="24">
        <v>2013</v>
      </c>
      <c r="C6078" s="24" t="s">
        <v>185</v>
      </c>
      <c r="D6078" s="24" t="str">
        <f>VLOOKUP(C6078,'FHF LUT'!$A$5:$H$81,2,FALSE)</f>
        <v>Mountain Pine Beetle</v>
      </c>
      <c r="E6078" s="24">
        <v>10</v>
      </c>
      <c r="F6078" s="24" t="s">
        <v>18</v>
      </c>
      <c r="G6078" s="24">
        <v>423</v>
      </c>
      <c r="H6078" s="24">
        <v>390</v>
      </c>
    </row>
    <row r="6079" spans="1:8">
      <c r="A6079" s="24" t="str">
        <f t="shared" si="94"/>
        <v>2013_IBM_11</v>
      </c>
      <c r="B6079" s="24">
        <v>2013</v>
      </c>
      <c r="C6079" s="24" t="s">
        <v>185</v>
      </c>
      <c r="D6079" s="24" t="str">
        <f>VLOOKUP(C6079,'FHF LUT'!$A$5:$H$81,2,FALSE)</f>
        <v>Mountain Pine Beetle</v>
      </c>
      <c r="E6079" s="24">
        <v>11</v>
      </c>
      <c r="F6079" s="24" t="s">
        <v>4</v>
      </c>
      <c r="G6079" s="24">
        <v>966</v>
      </c>
      <c r="H6079" s="24">
        <v>892</v>
      </c>
    </row>
    <row r="6080" spans="1:8">
      <c r="A6080" s="24" t="str">
        <f t="shared" si="94"/>
        <v>2013_IBM_12</v>
      </c>
      <c r="B6080" s="24">
        <v>2013</v>
      </c>
      <c r="C6080" s="24" t="s">
        <v>185</v>
      </c>
      <c r="D6080" s="24" t="str">
        <f>VLOOKUP(C6080,'FHF LUT'!$A$5:$H$81,2,FALSE)</f>
        <v>Mountain Pine Beetle</v>
      </c>
      <c r="E6080" s="24">
        <v>12</v>
      </c>
      <c r="F6080" s="24" t="s">
        <v>11</v>
      </c>
      <c r="G6080" s="24">
        <v>17217</v>
      </c>
      <c r="H6080" s="24">
        <v>16393</v>
      </c>
    </row>
    <row r="6081" spans="1:8">
      <c r="A6081" s="24" t="str">
        <f t="shared" si="94"/>
        <v>2013_IBM_13</v>
      </c>
      <c r="B6081" s="24">
        <v>2013</v>
      </c>
      <c r="C6081" s="24" t="s">
        <v>185</v>
      </c>
      <c r="D6081" s="24" t="str">
        <f>VLOOKUP(C6081,'FHF LUT'!$A$5:$H$81,2,FALSE)</f>
        <v>Mountain Pine Beetle</v>
      </c>
      <c r="E6081" s="24">
        <v>13</v>
      </c>
      <c r="F6081" s="24" t="s">
        <v>24</v>
      </c>
      <c r="G6081" s="24">
        <v>16559</v>
      </c>
      <c r="H6081" s="24">
        <v>13320</v>
      </c>
    </row>
    <row r="6082" spans="1:8">
      <c r="A6082" s="24" t="str">
        <f t="shared" si="94"/>
        <v>2013_IBM_14</v>
      </c>
      <c r="B6082" s="24">
        <v>2013</v>
      </c>
      <c r="C6082" s="24" t="s">
        <v>185</v>
      </c>
      <c r="D6082" s="24" t="str">
        <f>VLOOKUP(C6082,'FHF LUT'!$A$5:$H$81,2,FALSE)</f>
        <v>Mountain Pine Beetle</v>
      </c>
      <c r="E6082" s="24">
        <v>14</v>
      </c>
      <c r="F6082" s="24" t="s">
        <v>30</v>
      </c>
      <c r="G6082" s="24">
        <v>2095</v>
      </c>
      <c r="H6082" s="24">
        <v>1907</v>
      </c>
    </row>
    <row r="6083" spans="1:8">
      <c r="A6083" s="24" t="str">
        <f t="shared" ref="A6083:A6146" si="95">CONCATENATE(B6083,"_",C6083,"_",E6083)</f>
        <v>2013_IBM_15</v>
      </c>
      <c r="B6083" s="24">
        <v>2013</v>
      </c>
      <c r="C6083" s="24" t="s">
        <v>185</v>
      </c>
      <c r="D6083" s="24" t="str">
        <f>VLOOKUP(C6083,'FHF LUT'!$A$5:$H$81,2,FALSE)</f>
        <v>Mountain Pine Beetle</v>
      </c>
      <c r="E6083" s="24">
        <v>15</v>
      </c>
      <c r="F6083" s="24" t="s">
        <v>33</v>
      </c>
      <c r="G6083" s="24">
        <v>39944</v>
      </c>
      <c r="H6083" s="24">
        <v>37410</v>
      </c>
    </row>
    <row r="6084" spans="1:8">
      <c r="A6084" s="24" t="str">
        <f t="shared" si="95"/>
        <v>2013_IBM_16</v>
      </c>
      <c r="B6084" s="24">
        <v>2013</v>
      </c>
      <c r="C6084" s="24" t="s">
        <v>185</v>
      </c>
      <c r="D6084" s="24" t="str">
        <f>VLOOKUP(C6084,'FHF LUT'!$A$5:$H$81,2,FALSE)</f>
        <v>Mountain Pine Beetle</v>
      </c>
      <c r="E6084" s="24">
        <v>16</v>
      </c>
      <c r="F6084" s="24" t="s">
        <v>12</v>
      </c>
      <c r="G6084" s="24">
        <v>731218</v>
      </c>
      <c r="H6084" s="24">
        <v>693664</v>
      </c>
    </row>
    <row r="6085" spans="1:8">
      <c r="A6085" s="24" t="str">
        <f t="shared" si="95"/>
        <v>2013_IBM_17</v>
      </c>
      <c r="B6085" s="24">
        <v>2013</v>
      </c>
      <c r="C6085" s="24" t="s">
        <v>185</v>
      </c>
      <c r="D6085" s="24" t="str">
        <f>VLOOKUP(C6085,'FHF LUT'!$A$5:$H$81,2,FALSE)</f>
        <v>Mountain Pine Beetle</v>
      </c>
      <c r="E6085" s="24">
        <v>17</v>
      </c>
      <c r="F6085" s="24" t="s">
        <v>32</v>
      </c>
      <c r="G6085" s="24">
        <v>61176</v>
      </c>
      <c r="H6085" s="24">
        <v>55179</v>
      </c>
    </row>
    <row r="6086" spans="1:8">
      <c r="A6086" s="24" t="str">
        <f t="shared" si="95"/>
        <v>2013_IBM_18</v>
      </c>
      <c r="B6086" s="24">
        <v>2013</v>
      </c>
      <c r="C6086" s="24" t="s">
        <v>185</v>
      </c>
      <c r="D6086" s="24" t="str">
        <f>VLOOKUP(C6086,'FHF LUT'!$A$5:$H$81,2,FALSE)</f>
        <v>Mountain Pine Beetle</v>
      </c>
      <c r="E6086" s="24">
        <v>18</v>
      </c>
      <c r="F6086" s="24" t="s">
        <v>15</v>
      </c>
      <c r="G6086" s="24">
        <v>34785</v>
      </c>
      <c r="H6086" s="24">
        <v>26173</v>
      </c>
    </row>
    <row r="6087" spans="1:8">
      <c r="A6087" s="24" t="str">
        <f t="shared" si="95"/>
        <v>2013_IBM_20</v>
      </c>
      <c r="B6087" s="24">
        <v>2013</v>
      </c>
      <c r="C6087" s="24" t="s">
        <v>185</v>
      </c>
      <c r="D6087" s="24" t="str">
        <f>VLOOKUP(C6087,'FHF LUT'!$A$5:$H$81,2,FALSE)</f>
        <v>Mountain Pine Beetle</v>
      </c>
      <c r="E6087" s="24">
        <v>20</v>
      </c>
      <c r="F6087" s="24" t="s">
        <v>6</v>
      </c>
      <c r="G6087" s="24">
        <v>138297</v>
      </c>
      <c r="H6087" s="24">
        <v>111166</v>
      </c>
    </row>
    <row r="6088" spans="1:8">
      <c r="A6088" s="24" t="str">
        <f t="shared" si="95"/>
        <v>2013_IBM_22</v>
      </c>
      <c r="B6088" s="24">
        <v>2013</v>
      </c>
      <c r="C6088" s="24" t="s">
        <v>185</v>
      </c>
      <c r="D6088" s="24" t="str">
        <f>VLOOKUP(C6088,'FHF LUT'!$A$5:$H$81,2,FALSE)</f>
        <v>Mountain Pine Beetle</v>
      </c>
      <c r="E6088" s="24">
        <v>22</v>
      </c>
      <c r="F6088" s="24" t="s">
        <v>19</v>
      </c>
      <c r="G6088" s="24">
        <v>99600</v>
      </c>
      <c r="H6088" s="24">
        <v>78645</v>
      </c>
    </row>
    <row r="6089" spans="1:8">
      <c r="A6089" s="24" t="str">
        <f t="shared" si="95"/>
        <v>2013_IBM_23</v>
      </c>
      <c r="B6089" s="24">
        <v>2013</v>
      </c>
      <c r="C6089" s="24" t="s">
        <v>185</v>
      </c>
      <c r="D6089" s="24" t="str">
        <f>VLOOKUP(C6089,'FHF LUT'!$A$5:$H$81,2,FALSE)</f>
        <v>Mountain Pine Beetle</v>
      </c>
      <c r="E6089" s="24">
        <v>23</v>
      </c>
      <c r="F6089" s="24" t="s">
        <v>27</v>
      </c>
      <c r="G6089" s="24">
        <v>0</v>
      </c>
      <c r="H6089" s="24">
        <v>0</v>
      </c>
    </row>
    <row r="6090" spans="1:8">
      <c r="A6090" s="24" t="str">
        <f t="shared" si="95"/>
        <v>2013_IBM_24</v>
      </c>
      <c r="B6090" s="24">
        <v>2013</v>
      </c>
      <c r="C6090" s="24" t="s">
        <v>185</v>
      </c>
      <c r="D6090" s="24" t="str">
        <f>VLOOKUP(C6090,'FHF LUT'!$A$5:$H$81,2,FALSE)</f>
        <v>Mountain Pine Beetle</v>
      </c>
      <c r="E6090" s="24">
        <v>24</v>
      </c>
      <c r="F6090" s="24" t="s">
        <v>17</v>
      </c>
      <c r="G6090" s="24">
        <v>360484</v>
      </c>
      <c r="H6090" s="24">
        <v>332558</v>
      </c>
    </row>
    <row r="6091" spans="1:8">
      <c r="A6091" s="24" t="str">
        <f t="shared" si="95"/>
        <v>2013_IBM_25</v>
      </c>
      <c r="B6091" s="24">
        <v>2013</v>
      </c>
      <c r="C6091" s="24" t="s">
        <v>185</v>
      </c>
      <c r="D6091" s="24" t="str">
        <f>VLOOKUP(C6091,'FHF LUT'!$A$5:$H$81,2,FALSE)</f>
        <v>Mountain Pine Beetle</v>
      </c>
      <c r="E6091" s="24">
        <v>25</v>
      </c>
      <c r="F6091" s="24" t="s">
        <v>23</v>
      </c>
      <c r="G6091" s="24">
        <v>0</v>
      </c>
      <c r="H6091" s="24">
        <v>0</v>
      </c>
    </row>
    <row r="6092" spans="1:8">
      <c r="A6092" s="24" t="str">
        <f t="shared" si="95"/>
        <v>2013_IBM_26</v>
      </c>
      <c r="B6092" s="24">
        <v>2013</v>
      </c>
      <c r="C6092" s="24" t="s">
        <v>185</v>
      </c>
      <c r="D6092" s="24" t="str">
        <f>VLOOKUP(C6092,'FHF LUT'!$A$5:$H$81,2,FALSE)</f>
        <v>Mountain Pine Beetle</v>
      </c>
      <c r="E6092" s="24">
        <v>26</v>
      </c>
      <c r="F6092" s="24" t="s">
        <v>14</v>
      </c>
      <c r="G6092" s="24">
        <v>25</v>
      </c>
      <c r="H6092" s="24">
        <v>25</v>
      </c>
    </row>
    <row r="6093" spans="1:8">
      <c r="A6093" s="24" t="str">
        <f t="shared" si="95"/>
        <v>2013_IBM_27</v>
      </c>
      <c r="B6093" s="24">
        <v>2013</v>
      </c>
      <c r="C6093" s="24" t="s">
        <v>185</v>
      </c>
      <c r="D6093" s="24" t="str">
        <f>VLOOKUP(C6093,'FHF LUT'!$A$5:$H$81,2,FALSE)</f>
        <v>Mountain Pine Beetle</v>
      </c>
      <c r="E6093" s="24">
        <v>27</v>
      </c>
      <c r="F6093" s="24" t="s">
        <v>21</v>
      </c>
      <c r="G6093" s="24">
        <v>1092</v>
      </c>
      <c r="H6093" s="24">
        <v>239</v>
      </c>
    </row>
    <row r="6094" spans="1:8">
      <c r="A6094" s="24" t="str">
        <f t="shared" si="95"/>
        <v>2013_IBM_29</v>
      </c>
      <c r="B6094" s="24">
        <v>2013</v>
      </c>
      <c r="C6094" s="24" t="s">
        <v>185</v>
      </c>
      <c r="D6094" s="24" t="str">
        <f>VLOOKUP(C6094,'FHF LUT'!$A$5:$H$81,2,FALSE)</f>
        <v>Mountain Pine Beetle</v>
      </c>
      <c r="E6094" s="24">
        <v>29</v>
      </c>
      <c r="F6094" s="24" t="s">
        <v>9</v>
      </c>
      <c r="G6094" s="24">
        <v>7981</v>
      </c>
      <c r="H6094" s="24">
        <v>7536</v>
      </c>
    </row>
    <row r="6095" spans="1:8">
      <c r="A6095" s="24" t="str">
        <f t="shared" si="95"/>
        <v>2013_IBM_30</v>
      </c>
      <c r="B6095" s="24">
        <v>2013</v>
      </c>
      <c r="C6095" s="24" t="s">
        <v>185</v>
      </c>
      <c r="D6095" s="24" t="str">
        <f>VLOOKUP(C6095,'FHF LUT'!$A$5:$H$81,2,FALSE)</f>
        <v>Mountain Pine Beetle</v>
      </c>
      <c r="E6095" s="24">
        <v>30</v>
      </c>
      <c r="F6095" s="24" t="s">
        <v>35</v>
      </c>
      <c r="G6095" s="24">
        <v>563</v>
      </c>
      <c r="H6095" s="24">
        <v>447</v>
      </c>
    </row>
    <row r="6096" spans="1:8">
      <c r="A6096" s="24" t="str">
        <f t="shared" si="95"/>
        <v>2013_IBM_31</v>
      </c>
      <c r="B6096" s="24">
        <v>2013</v>
      </c>
      <c r="C6096" s="24" t="s">
        <v>185</v>
      </c>
      <c r="D6096" s="24" t="str">
        <f>VLOOKUP(C6096,'FHF LUT'!$A$5:$H$81,2,FALSE)</f>
        <v>Mountain Pine Beetle</v>
      </c>
      <c r="E6096" s="24">
        <v>31</v>
      </c>
      <c r="F6096" s="24" t="s">
        <v>34</v>
      </c>
      <c r="G6096" s="24">
        <v>566</v>
      </c>
      <c r="H6096" s="24">
        <v>530</v>
      </c>
    </row>
    <row r="6097" spans="1:8">
      <c r="A6097" s="24" t="str">
        <f t="shared" si="95"/>
        <v>2013_IBM_38</v>
      </c>
      <c r="B6097" s="24">
        <v>2013</v>
      </c>
      <c r="C6097" s="24" t="s">
        <v>185</v>
      </c>
      <c r="D6097" s="24" t="str">
        <f>VLOOKUP(C6097,'FHF LUT'!$A$5:$H$81,2,FALSE)</f>
        <v>Mountain Pine Beetle</v>
      </c>
      <c r="E6097" s="24">
        <v>38</v>
      </c>
      <c r="F6097" s="24" t="s">
        <v>8</v>
      </c>
      <c r="G6097" s="24">
        <v>0</v>
      </c>
      <c r="H6097" s="24">
        <v>0</v>
      </c>
    </row>
    <row r="6098" spans="1:8">
      <c r="A6098" s="24" t="str">
        <f t="shared" si="95"/>
        <v>2013_IBM_39</v>
      </c>
      <c r="B6098" s="24">
        <v>2013</v>
      </c>
      <c r="C6098" s="24" t="s">
        <v>185</v>
      </c>
      <c r="D6098" s="24" t="str">
        <f>VLOOKUP(C6098,'FHF LUT'!$A$5:$H$81,2,FALSE)</f>
        <v>Mountain Pine Beetle</v>
      </c>
      <c r="E6098" s="24">
        <v>39</v>
      </c>
      <c r="F6098" s="24" t="s">
        <v>36</v>
      </c>
      <c r="G6098" s="24">
        <v>0</v>
      </c>
      <c r="H6098" s="24">
        <v>0</v>
      </c>
    </row>
    <row r="6099" spans="1:8">
      <c r="A6099" s="24" t="str">
        <f t="shared" si="95"/>
        <v>2013_IBM_40</v>
      </c>
      <c r="B6099" s="24">
        <v>2013</v>
      </c>
      <c r="C6099" s="24" t="s">
        <v>185</v>
      </c>
      <c r="D6099" s="24" t="str">
        <f>VLOOKUP(C6099,'FHF LUT'!$A$5:$H$81,2,FALSE)</f>
        <v>Mountain Pine Beetle</v>
      </c>
      <c r="E6099" s="24">
        <v>40</v>
      </c>
      <c r="F6099" s="24" t="s">
        <v>31</v>
      </c>
      <c r="G6099" s="24">
        <v>1612589</v>
      </c>
      <c r="H6099" s="24">
        <v>1451621</v>
      </c>
    </row>
    <row r="6100" spans="1:8">
      <c r="A6100" s="24" t="str">
        <f t="shared" si="95"/>
        <v>2013_IBM_41</v>
      </c>
      <c r="B6100" s="24">
        <v>2013</v>
      </c>
      <c r="C6100" s="24" t="s">
        <v>185</v>
      </c>
      <c r="D6100" s="24" t="str">
        <f>VLOOKUP(C6100,'FHF LUT'!$A$5:$H$81,2,FALSE)</f>
        <v>Mountain Pine Beetle</v>
      </c>
      <c r="E6100" s="24">
        <v>41</v>
      </c>
      <c r="F6100" s="24" t="s">
        <v>26</v>
      </c>
      <c r="G6100" s="24">
        <v>116383</v>
      </c>
      <c r="H6100" s="24">
        <v>105182</v>
      </c>
    </row>
    <row r="6101" spans="1:8">
      <c r="A6101" s="24" t="str">
        <f t="shared" si="95"/>
        <v>2013_IBM_43</v>
      </c>
      <c r="B6101" s="24">
        <v>2013</v>
      </c>
      <c r="C6101" s="24" t="s">
        <v>185</v>
      </c>
      <c r="D6101" s="24" t="str">
        <f>VLOOKUP(C6101,'FHF LUT'!$A$5:$H$81,2,FALSE)</f>
        <v>Mountain Pine Beetle</v>
      </c>
      <c r="E6101" s="24">
        <v>43</v>
      </c>
      <c r="F6101" s="24" t="s">
        <v>20</v>
      </c>
      <c r="G6101" s="24">
        <v>0</v>
      </c>
      <c r="H6101" s="24">
        <v>0</v>
      </c>
    </row>
    <row r="6102" spans="1:8">
      <c r="A6102" s="24" t="str">
        <f t="shared" si="95"/>
        <v>2013_IBM_44</v>
      </c>
      <c r="B6102" s="24">
        <v>2013</v>
      </c>
      <c r="C6102" s="24" t="s">
        <v>185</v>
      </c>
      <c r="D6102" s="24" t="str">
        <f>VLOOKUP(C6102,'FHF LUT'!$A$5:$H$81,2,FALSE)</f>
        <v>Mountain Pine Beetle</v>
      </c>
      <c r="E6102" s="24">
        <v>44</v>
      </c>
      <c r="F6102" s="24" t="s">
        <v>3</v>
      </c>
      <c r="G6102" s="24">
        <v>0</v>
      </c>
      <c r="H6102" s="24">
        <v>0</v>
      </c>
    </row>
    <row r="6103" spans="1:8">
      <c r="A6103" s="24" t="str">
        <f t="shared" si="95"/>
        <v>2013_IBM_45</v>
      </c>
      <c r="B6103" s="24">
        <v>2013</v>
      </c>
      <c r="C6103" s="24" t="s">
        <v>185</v>
      </c>
      <c r="D6103" s="24" t="str">
        <f>VLOOKUP(C6103,'FHF LUT'!$A$5:$H$81,2,FALSE)</f>
        <v>Mountain Pine Beetle</v>
      </c>
      <c r="E6103" s="24">
        <v>45</v>
      </c>
      <c r="F6103" s="24" t="s">
        <v>5</v>
      </c>
      <c r="G6103" s="24">
        <v>1265</v>
      </c>
      <c r="H6103" s="24">
        <v>1182</v>
      </c>
    </row>
    <row r="6104" spans="1:8">
      <c r="A6104" s="24" t="str">
        <f t="shared" si="95"/>
        <v>2013_IBM_46</v>
      </c>
      <c r="B6104" s="24">
        <v>2013</v>
      </c>
      <c r="C6104" s="24" t="s">
        <v>185</v>
      </c>
      <c r="D6104" s="24" t="str">
        <f>VLOOKUP(C6104,'FHF LUT'!$A$5:$H$81,2,FALSE)</f>
        <v>Mountain Pine Beetle</v>
      </c>
      <c r="E6104" s="24">
        <v>46</v>
      </c>
      <c r="F6104" s="24" t="s">
        <v>234</v>
      </c>
      <c r="G6104" s="24">
        <v>0</v>
      </c>
      <c r="H6104" s="24">
        <v>0</v>
      </c>
    </row>
    <row r="6105" spans="1:8">
      <c r="A6105" s="24" t="str">
        <f t="shared" si="95"/>
        <v>2013_IBM_47</v>
      </c>
      <c r="B6105" s="24">
        <v>2013</v>
      </c>
      <c r="C6105" s="24" t="s">
        <v>185</v>
      </c>
      <c r="D6105" s="24" t="str">
        <f>VLOOKUP(C6105,'FHF LUT'!$A$5:$H$81,2,FALSE)</f>
        <v>Mountain Pine Beetle</v>
      </c>
      <c r="E6105" s="24">
        <v>47</v>
      </c>
      <c r="F6105" s="24" t="s">
        <v>233</v>
      </c>
      <c r="G6105" s="24">
        <v>0</v>
      </c>
      <c r="H6105" s="24">
        <v>0</v>
      </c>
    </row>
    <row r="6106" spans="1:8">
      <c r="A6106" s="24" t="str">
        <f t="shared" si="95"/>
        <v>2013_IBM_48</v>
      </c>
      <c r="B6106" s="24">
        <v>2013</v>
      </c>
      <c r="C6106" s="24" t="s">
        <v>185</v>
      </c>
      <c r="D6106" s="24" t="str">
        <f>VLOOKUP(C6106,'FHF LUT'!$A$5:$H$81,2,FALSE)</f>
        <v>Mountain Pine Beetle</v>
      </c>
      <c r="E6106" s="24">
        <v>48</v>
      </c>
      <c r="F6106" s="24" t="s">
        <v>235</v>
      </c>
      <c r="G6106" s="24">
        <v>0</v>
      </c>
      <c r="H6106" s="24">
        <v>0</v>
      </c>
    </row>
    <row r="6107" spans="1:8">
      <c r="A6107" s="24" t="str">
        <f t="shared" si="95"/>
        <v>2013_IBS_1</v>
      </c>
      <c r="B6107" s="24">
        <v>2013</v>
      </c>
      <c r="C6107" s="24" t="s">
        <v>186</v>
      </c>
      <c r="D6107" s="24" t="str">
        <f>VLOOKUP(C6107,'FHF LUT'!$A$5:$H$81,2,FALSE)</f>
        <v>Spruce Beetle</v>
      </c>
      <c r="E6107" s="24">
        <v>1</v>
      </c>
      <c r="F6107" s="24" t="s">
        <v>10</v>
      </c>
      <c r="G6107" s="24">
        <v>0</v>
      </c>
      <c r="H6107" s="24">
        <v>0</v>
      </c>
    </row>
    <row r="6108" spans="1:8">
      <c r="A6108" s="24" t="str">
        <f t="shared" si="95"/>
        <v>2013_IBS_2</v>
      </c>
      <c r="B6108" s="24">
        <v>2013</v>
      </c>
      <c r="C6108" s="24" t="s">
        <v>186</v>
      </c>
      <c r="D6108" s="24" t="str">
        <f>VLOOKUP(C6108,'FHF LUT'!$A$5:$H$81,2,FALSE)</f>
        <v>Spruce Beetle</v>
      </c>
      <c r="E6108" s="24">
        <v>2</v>
      </c>
      <c r="F6108" s="24" t="s">
        <v>22</v>
      </c>
      <c r="G6108" s="24">
        <v>0</v>
      </c>
      <c r="H6108" s="24">
        <v>0</v>
      </c>
    </row>
    <row r="6109" spans="1:8">
      <c r="A6109" s="24" t="str">
        <f t="shared" si="95"/>
        <v>2013_IBS_3</v>
      </c>
      <c r="B6109" s="24">
        <v>2013</v>
      </c>
      <c r="C6109" s="24" t="s">
        <v>186</v>
      </c>
      <c r="D6109" s="24" t="str">
        <f>VLOOKUP(C6109,'FHF LUT'!$A$5:$H$81,2,FALSE)</f>
        <v>Spruce Beetle</v>
      </c>
      <c r="E6109" s="24">
        <v>3</v>
      </c>
      <c r="F6109" s="24" t="s">
        <v>13</v>
      </c>
      <c r="G6109" s="24">
        <v>0</v>
      </c>
      <c r="H6109" s="24">
        <v>0</v>
      </c>
    </row>
    <row r="6110" spans="1:8">
      <c r="A6110" s="24" t="str">
        <f t="shared" si="95"/>
        <v>2013_IBS_4</v>
      </c>
      <c r="B6110" s="24">
        <v>2013</v>
      </c>
      <c r="C6110" s="24" t="s">
        <v>186</v>
      </c>
      <c r="D6110" s="24" t="str">
        <f>VLOOKUP(C6110,'FHF LUT'!$A$5:$H$81,2,FALSE)</f>
        <v>Spruce Beetle</v>
      </c>
      <c r="E6110" s="24">
        <v>4</v>
      </c>
      <c r="F6110" s="24" t="s">
        <v>28</v>
      </c>
      <c r="G6110" s="24">
        <v>0</v>
      </c>
      <c r="H6110" s="24">
        <v>0</v>
      </c>
    </row>
    <row r="6111" spans="1:8">
      <c r="A6111" s="24" t="str">
        <f t="shared" si="95"/>
        <v>2013_IBS_5</v>
      </c>
      <c r="B6111" s="24">
        <v>2013</v>
      </c>
      <c r="C6111" s="24" t="s">
        <v>186</v>
      </c>
      <c r="D6111" s="24" t="str">
        <f>VLOOKUP(C6111,'FHF LUT'!$A$5:$H$81,2,FALSE)</f>
        <v>Spruce Beetle</v>
      </c>
      <c r="E6111" s="24">
        <v>5</v>
      </c>
      <c r="F6111" s="24" t="s">
        <v>16</v>
      </c>
      <c r="G6111" s="24">
        <v>0</v>
      </c>
      <c r="H6111" s="24">
        <v>0</v>
      </c>
    </row>
    <row r="6112" spans="1:8">
      <c r="A6112" s="24" t="str">
        <f t="shared" si="95"/>
        <v>2013_IBS_7</v>
      </c>
      <c r="B6112" s="24">
        <v>2013</v>
      </c>
      <c r="C6112" s="24" t="s">
        <v>186</v>
      </c>
      <c r="D6112" s="24" t="str">
        <f>VLOOKUP(C6112,'FHF LUT'!$A$5:$H$81,2,FALSE)</f>
        <v>Spruce Beetle</v>
      </c>
      <c r="E6112" s="24">
        <v>7</v>
      </c>
      <c r="F6112" s="24" t="s">
        <v>25</v>
      </c>
      <c r="G6112" s="24">
        <v>0</v>
      </c>
      <c r="H6112" s="24">
        <v>0</v>
      </c>
    </row>
    <row r="6113" spans="1:8">
      <c r="A6113" s="24" t="str">
        <f t="shared" si="95"/>
        <v>2013_IBS_8</v>
      </c>
      <c r="B6113" s="24">
        <v>2013</v>
      </c>
      <c r="C6113" s="24" t="s">
        <v>186</v>
      </c>
      <c r="D6113" s="24" t="str">
        <f>VLOOKUP(C6113,'FHF LUT'!$A$5:$H$81,2,FALSE)</f>
        <v>Spruce Beetle</v>
      </c>
      <c r="E6113" s="24">
        <v>8</v>
      </c>
      <c r="F6113" s="24" t="s">
        <v>29</v>
      </c>
      <c r="G6113" s="24">
        <v>0</v>
      </c>
      <c r="H6113" s="24">
        <v>0</v>
      </c>
    </row>
    <row r="6114" spans="1:8">
      <c r="A6114" s="24" t="str">
        <f t="shared" si="95"/>
        <v>2013_IBS_9</v>
      </c>
      <c r="B6114" s="24">
        <v>2013</v>
      </c>
      <c r="C6114" s="24" t="s">
        <v>186</v>
      </c>
      <c r="D6114" s="24" t="str">
        <f>VLOOKUP(C6114,'FHF LUT'!$A$5:$H$81,2,FALSE)</f>
        <v>Spruce Beetle</v>
      </c>
      <c r="E6114" s="24">
        <v>9</v>
      </c>
      <c r="F6114" s="24" t="s">
        <v>7</v>
      </c>
      <c r="G6114" s="24">
        <v>10105</v>
      </c>
      <c r="H6114" s="24">
        <v>10053</v>
      </c>
    </row>
    <row r="6115" spans="1:8">
      <c r="A6115" s="24" t="str">
        <f t="shared" si="95"/>
        <v>2013_IBS_10</v>
      </c>
      <c r="B6115" s="24">
        <v>2013</v>
      </c>
      <c r="C6115" s="24" t="s">
        <v>186</v>
      </c>
      <c r="D6115" s="24" t="str">
        <f>VLOOKUP(C6115,'FHF LUT'!$A$5:$H$81,2,FALSE)</f>
        <v>Spruce Beetle</v>
      </c>
      <c r="E6115" s="24">
        <v>10</v>
      </c>
      <c r="F6115" s="24" t="s">
        <v>18</v>
      </c>
      <c r="G6115" s="24">
        <v>0</v>
      </c>
      <c r="H6115" s="24">
        <v>0</v>
      </c>
    </row>
    <row r="6116" spans="1:8">
      <c r="A6116" s="24" t="str">
        <f t="shared" si="95"/>
        <v>2013_IBS_11</v>
      </c>
      <c r="B6116" s="24">
        <v>2013</v>
      </c>
      <c r="C6116" s="24" t="s">
        <v>186</v>
      </c>
      <c r="D6116" s="24" t="str">
        <f>VLOOKUP(C6116,'FHF LUT'!$A$5:$H$81,2,FALSE)</f>
        <v>Spruce Beetle</v>
      </c>
      <c r="E6116" s="24">
        <v>11</v>
      </c>
      <c r="F6116" s="24" t="s">
        <v>4</v>
      </c>
      <c r="G6116" s="24">
        <v>1277</v>
      </c>
      <c r="H6116" s="24">
        <v>1165</v>
      </c>
    </row>
    <row r="6117" spans="1:8">
      <c r="A6117" s="24" t="str">
        <f t="shared" si="95"/>
        <v>2013_IBS_12</v>
      </c>
      <c r="B6117" s="24">
        <v>2013</v>
      </c>
      <c r="C6117" s="24" t="s">
        <v>186</v>
      </c>
      <c r="D6117" s="24" t="str">
        <f>VLOOKUP(C6117,'FHF LUT'!$A$5:$H$81,2,FALSE)</f>
        <v>Spruce Beetle</v>
      </c>
      <c r="E6117" s="24">
        <v>12</v>
      </c>
      <c r="F6117" s="24" t="s">
        <v>11</v>
      </c>
      <c r="G6117" s="24">
        <v>0</v>
      </c>
      <c r="H6117" s="24">
        <v>0</v>
      </c>
    </row>
    <row r="6118" spans="1:8">
      <c r="A6118" s="24" t="str">
        <f t="shared" si="95"/>
        <v>2013_IBS_13</v>
      </c>
      <c r="B6118" s="24">
        <v>2013</v>
      </c>
      <c r="C6118" s="24" t="s">
        <v>186</v>
      </c>
      <c r="D6118" s="24" t="str">
        <f>VLOOKUP(C6118,'FHF LUT'!$A$5:$H$81,2,FALSE)</f>
        <v>Spruce Beetle</v>
      </c>
      <c r="E6118" s="24">
        <v>13</v>
      </c>
      <c r="F6118" s="24" t="s">
        <v>24</v>
      </c>
      <c r="G6118" s="24">
        <v>0</v>
      </c>
      <c r="H6118" s="24">
        <v>0</v>
      </c>
    </row>
    <row r="6119" spans="1:8">
      <c r="A6119" s="24" t="str">
        <f t="shared" si="95"/>
        <v>2013_IBS_14</v>
      </c>
      <c r="B6119" s="24">
        <v>2013</v>
      </c>
      <c r="C6119" s="24" t="s">
        <v>186</v>
      </c>
      <c r="D6119" s="24" t="str">
        <f>VLOOKUP(C6119,'FHF LUT'!$A$5:$H$81,2,FALSE)</f>
        <v>Spruce Beetle</v>
      </c>
      <c r="E6119" s="24">
        <v>14</v>
      </c>
      <c r="F6119" s="24" t="s">
        <v>30</v>
      </c>
      <c r="G6119" s="24">
        <v>111</v>
      </c>
      <c r="H6119" s="24">
        <v>111</v>
      </c>
    </row>
    <row r="6120" spans="1:8">
      <c r="A6120" s="24" t="str">
        <f t="shared" si="95"/>
        <v>2013_IBS_15</v>
      </c>
      <c r="B6120" s="24">
        <v>2013</v>
      </c>
      <c r="C6120" s="24" t="s">
        <v>186</v>
      </c>
      <c r="D6120" s="24" t="str">
        <f>VLOOKUP(C6120,'FHF LUT'!$A$5:$H$81,2,FALSE)</f>
        <v>Spruce Beetle</v>
      </c>
      <c r="E6120" s="24">
        <v>15</v>
      </c>
      <c r="F6120" s="24" t="s">
        <v>33</v>
      </c>
      <c r="G6120" s="24">
        <v>539</v>
      </c>
      <c r="H6120" s="24">
        <v>539</v>
      </c>
    </row>
    <row r="6121" spans="1:8">
      <c r="A6121" s="24" t="str">
        <f t="shared" si="95"/>
        <v>2013_IBS_16</v>
      </c>
      <c r="B6121" s="24">
        <v>2013</v>
      </c>
      <c r="C6121" s="24" t="s">
        <v>186</v>
      </c>
      <c r="D6121" s="24" t="str">
        <f>VLOOKUP(C6121,'FHF LUT'!$A$5:$H$81,2,FALSE)</f>
        <v>Spruce Beetle</v>
      </c>
      <c r="E6121" s="24">
        <v>16</v>
      </c>
      <c r="F6121" s="24" t="s">
        <v>12</v>
      </c>
      <c r="G6121" s="24">
        <v>0</v>
      </c>
      <c r="H6121" s="24">
        <v>0</v>
      </c>
    </row>
    <row r="6122" spans="1:8">
      <c r="A6122" s="24" t="str">
        <f t="shared" si="95"/>
        <v>2013_IBS_17</v>
      </c>
      <c r="B6122" s="24">
        <v>2013</v>
      </c>
      <c r="C6122" s="24" t="s">
        <v>186</v>
      </c>
      <c r="D6122" s="24" t="str">
        <f>VLOOKUP(C6122,'FHF LUT'!$A$5:$H$81,2,FALSE)</f>
        <v>Spruce Beetle</v>
      </c>
      <c r="E6122" s="24">
        <v>17</v>
      </c>
      <c r="F6122" s="24" t="s">
        <v>32</v>
      </c>
      <c r="G6122" s="24">
        <v>3263</v>
      </c>
      <c r="H6122" s="24">
        <v>3263</v>
      </c>
    </row>
    <row r="6123" spans="1:8">
      <c r="A6123" s="24" t="str">
        <f t="shared" si="95"/>
        <v>2013_IBS_18</v>
      </c>
      <c r="B6123" s="24">
        <v>2013</v>
      </c>
      <c r="C6123" s="24" t="s">
        <v>186</v>
      </c>
      <c r="D6123" s="24" t="str">
        <f>VLOOKUP(C6123,'FHF LUT'!$A$5:$H$81,2,FALSE)</f>
        <v>Spruce Beetle</v>
      </c>
      <c r="E6123" s="24">
        <v>18</v>
      </c>
      <c r="F6123" s="24" t="s">
        <v>15</v>
      </c>
      <c r="G6123" s="24">
        <v>12809</v>
      </c>
      <c r="H6123" s="24">
        <v>9413</v>
      </c>
    </row>
    <row r="6124" spans="1:8">
      <c r="A6124" s="24" t="str">
        <f t="shared" si="95"/>
        <v>2013_IBS_20</v>
      </c>
      <c r="B6124" s="24">
        <v>2013</v>
      </c>
      <c r="C6124" s="24" t="s">
        <v>186</v>
      </c>
      <c r="D6124" s="24" t="str">
        <f>VLOOKUP(C6124,'FHF LUT'!$A$5:$H$81,2,FALSE)</f>
        <v>Spruce Beetle</v>
      </c>
      <c r="E6124" s="24">
        <v>20</v>
      </c>
      <c r="F6124" s="24" t="s">
        <v>6</v>
      </c>
      <c r="G6124" s="24">
        <v>57</v>
      </c>
      <c r="H6124" s="24">
        <v>57</v>
      </c>
    </row>
    <row r="6125" spans="1:8">
      <c r="A6125" s="24" t="str">
        <f t="shared" si="95"/>
        <v>2013_IBS_22</v>
      </c>
      <c r="B6125" s="24">
        <v>2013</v>
      </c>
      <c r="C6125" s="24" t="s">
        <v>186</v>
      </c>
      <c r="D6125" s="24" t="str">
        <f>VLOOKUP(C6125,'FHF LUT'!$A$5:$H$81,2,FALSE)</f>
        <v>Spruce Beetle</v>
      </c>
      <c r="E6125" s="24">
        <v>22</v>
      </c>
      <c r="F6125" s="24" t="s">
        <v>19</v>
      </c>
      <c r="G6125" s="24">
        <v>1107</v>
      </c>
      <c r="H6125" s="24">
        <v>1107</v>
      </c>
    </row>
    <row r="6126" spans="1:8">
      <c r="A6126" s="24" t="str">
        <f t="shared" si="95"/>
        <v>2013_IBS_23</v>
      </c>
      <c r="B6126" s="24">
        <v>2013</v>
      </c>
      <c r="C6126" s="24" t="s">
        <v>186</v>
      </c>
      <c r="D6126" s="24" t="str">
        <f>VLOOKUP(C6126,'FHF LUT'!$A$5:$H$81,2,FALSE)</f>
        <v>Spruce Beetle</v>
      </c>
      <c r="E6126" s="24">
        <v>23</v>
      </c>
      <c r="F6126" s="24" t="s">
        <v>27</v>
      </c>
      <c r="G6126" s="24">
        <v>1298</v>
      </c>
      <c r="H6126" s="24">
        <v>1282</v>
      </c>
    </row>
    <row r="6127" spans="1:8">
      <c r="A6127" s="24" t="str">
        <f t="shared" si="95"/>
        <v>2013_IBS_24</v>
      </c>
      <c r="B6127" s="24">
        <v>2013</v>
      </c>
      <c r="C6127" s="24" t="s">
        <v>186</v>
      </c>
      <c r="D6127" s="24" t="str">
        <f>VLOOKUP(C6127,'FHF LUT'!$A$5:$H$81,2,FALSE)</f>
        <v>Spruce Beetle</v>
      </c>
      <c r="E6127" s="24">
        <v>24</v>
      </c>
      <c r="F6127" s="24" t="s">
        <v>17</v>
      </c>
      <c r="G6127" s="24">
        <v>210</v>
      </c>
      <c r="H6127" s="24">
        <v>210</v>
      </c>
    </row>
    <row r="6128" spans="1:8">
      <c r="A6128" s="24" t="str">
        <f t="shared" si="95"/>
        <v>2013_IBS_25</v>
      </c>
      <c r="B6128" s="24">
        <v>2013</v>
      </c>
      <c r="C6128" s="24" t="s">
        <v>186</v>
      </c>
      <c r="D6128" s="24" t="str">
        <f>VLOOKUP(C6128,'FHF LUT'!$A$5:$H$81,2,FALSE)</f>
        <v>Spruce Beetle</v>
      </c>
      <c r="E6128" s="24">
        <v>25</v>
      </c>
      <c r="F6128" s="24" t="s">
        <v>23</v>
      </c>
      <c r="G6128" s="24">
        <v>0</v>
      </c>
      <c r="H6128" s="24">
        <v>0</v>
      </c>
    </row>
    <row r="6129" spans="1:8">
      <c r="A6129" s="24" t="str">
        <f t="shared" si="95"/>
        <v>2013_IBS_26</v>
      </c>
      <c r="B6129" s="24">
        <v>2013</v>
      </c>
      <c r="C6129" s="24" t="s">
        <v>186</v>
      </c>
      <c r="D6129" s="24" t="str">
        <f>VLOOKUP(C6129,'FHF LUT'!$A$5:$H$81,2,FALSE)</f>
        <v>Spruce Beetle</v>
      </c>
      <c r="E6129" s="24">
        <v>26</v>
      </c>
      <c r="F6129" s="24" t="s">
        <v>14</v>
      </c>
      <c r="G6129" s="24">
        <v>0</v>
      </c>
      <c r="H6129" s="24">
        <v>0</v>
      </c>
    </row>
    <row r="6130" spans="1:8">
      <c r="A6130" s="24" t="str">
        <f t="shared" si="95"/>
        <v>2013_IBS_27</v>
      </c>
      <c r="B6130" s="24">
        <v>2013</v>
      </c>
      <c r="C6130" s="24" t="s">
        <v>186</v>
      </c>
      <c r="D6130" s="24" t="str">
        <f>VLOOKUP(C6130,'FHF LUT'!$A$5:$H$81,2,FALSE)</f>
        <v>Spruce Beetle</v>
      </c>
      <c r="E6130" s="24">
        <v>27</v>
      </c>
      <c r="F6130" s="24" t="s">
        <v>21</v>
      </c>
      <c r="G6130" s="24">
        <v>0</v>
      </c>
      <c r="H6130" s="24">
        <v>0</v>
      </c>
    </row>
    <row r="6131" spans="1:8">
      <c r="A6131" s="24" t="str">
        <f t="shared" si="95"/>
        <v>2013_IBS_29</v>
      </c>
      <c r="B6131" s="24">
        <v>2013</v>
      </c>
      <c r="C6131" s="24" t="s">
        <v>186</v>
      </c>
      <c r="D6131" s="24" t="str">
        <f>VLOOKUP(C6131,'FHF LUT'!$A$5:$H$81,2,FALSE)</f>
        <v>Spruce Beetle</v>
      </c>
      <c r="E6131" s="24">
        <v>29</v>
      </c>
      <c r="F6131" s="24" t="s">
        <v>9</v>
      </c>
      <c r="G6131" s="24">
        <v>16136</v>
      </c>
      <c r="H6131" s="24">
        <v>16136</v>
      </c>
    </row>
    <row r="6132" spans="1:8">
      <c r="A6132" s="24" t="str">
        <f t="shared" si="95"/>
        <v>2013_IBS_30</v>
      </c>
      <c r="B6132" s="24">
        <v>2013</v>
      </c>
      <c r="C6132" s="24" t="s">
        <v>186</v>
      </c>
      <c r="D6132" s="24" t="str">
        <f>VLOOKUP(C6132,'FHF LUT'!$A$5:$H$81,2,FALSE)</f>
        <v>Spruce Beetle</v>
      </c>
      <c r="E6132" s="24">
        <v>30</v>
      </c>
      <c r="F6132" s="24" t="s">
        <v>35</v>
      </c>
      <c r="G6132" s="24">
        <v>0</v>
      </c>
      <c r="H6132" s="24">
        <v>0</v>
      </c>
    </row>
    <row r="6133" spans="1:8">
      <c r="A6133" s="24" t="str">
        <f t="shared" si="95"/>
        <v>2013_IBS_31</v>
      </c>
      <c r="B6133" s="24">
        <v>2013</v>
      </c>
      <c r="C6133" s="24" t="s">
        <v>186</v>
      </c>
      <c r="D6133" s="24" t="str">
        <f>VLOOKUP(C6133,'FHF LUT'!$A$5:$H$81,2,FALSE)</f>
        <v>Spruce Beetle</v>
      </c>
      <c r="E6133" s="24">
        <v>31</v>
      </c>
      <c r="F6133" s="24" t="s">
        <v>34</v>
      </c>
      <c r="G6133" s="24">
        <v>214</v>
      </c>
      <c r="H6133" s="24">
        <v>214</v>
      </c>
    </row>
    <row r="6134" spans="1:8">
      <c r="A6134" s="24" t="str">
        <f t="shared" si="95"/>
        <v>2013_IBS_38</v>
      </c>
      <c r="B6134" s="24">
        <v>2013</v>
      </c>
      <c r="C6134" s="24" t="s">
        <v>186</v>
      </c>
      <c r="D6134" s="24" t="str">
        <f>VLOOKUP(C6134,'FHF LUT'!$A$5:$H$81,2,FALSE)</f>
        <v>Spruce Beetle</v>
      </c>
      <c r="E6134" s="24">
        <v>38</v>
      </c>
      <c r="F6134" s="24" t="s">
        <v>8</v>
      </c>
      <c r="G6134" s="24">
        <v>0</v>
      </c>
      <c r="H6134" s="24">
        <v>0</v>
      </c>
    </row>
    <row r="6135" spans="1:8">
      <c r="A6135" s="24" t="str">
        <f t="shared" si="95"/>
        <v>2013_IBS_39</v>
      </c>
      <c r="B6135" s="24">
        <v>2013</v>
      </c>
      <c r="C6135" s="24" t="s">
        <v>186</v>
      </c>
      <c r="D6135" s="24" t="str">
        <f>VLOOKUP(C6135,'FHF LUT'!$A$5:$H$81,2,FALSE)</f>
        <v>Spruce Beetle</v>
      </c>
      <c r="E6135" s="24">
        <v>39</v>
      </c>
      <c r="F6135" s="24" t="s">
        <v>36</v>
      </c>
      <c r="G6135" s="24">
        <v>0</v>
      </c>
      <c r="H6135" s="24">
        <v>0</v>
      </c>
    </row>
    <row r="6136" spans="1:8">
      <c r="A6136" s="24" t="str">
        <f t="shared" si="95"/>
        <v>2013_IBS_40</v>
      </c>
      <c r="B6136" s="24">
        <v>2013</v>
      </c>
      <c r="C6136" s="24" t="s">
        <v>186</v>
      </c>
      <c r="D6136" s="24" t="str">
        <f>VLOOKUP(C6136,'FHF LUT'!$A$5:$H$81,2,FALSE)</f>
        <v>Spruce Beetle</v>
      </c>
      <c r="E6136" s="24">
        <v>40</v>
      </c>
      <c r="F6136" s="24" t="s">
        <v>31</v>
      </c>
      <c r="G6136" s="24">
        <v>0</v>
      </c>
      <c r="H6136" s="24">
        <v>0</v>
      </c>
    </row>
    <row r="6137" spans="1:8">
      <c r="A6137" s="24" t="str">
        <f t="shared" si="95"/>
        <v>2013_IBS_41</v>
      </c>
      <c r="B6137" s="24">
        <v>2013</v>
      </c>
      <c r="C6137" s="24" t="s">
        <v>186</v>
      </c>
      <c r="D6137" s="24" t="str">
        <f>VLOOKUP(C6137,'FHF LUT'!$A$5:$H$81,2,FALSE)</f>
        <v>Spruce Beetle</v>
      </c>
      <c r="E6137" s="24">
        <v>41</v>
      </c>
      <c r="F6137" s="24" t="s">
        <v>26</v>
      </c>
      <c r="G6137" s="24">
        <v>5</v>
      </c>
      <c r="H6137" s="24">
        <v>5</v>
      </c>
    </row>
    <row r="6138" spans="1:8">
      <c r="A6138" s="24" t="str">
        <f t="shared" si="95"/>
        <v>2013_IBS_43</v>
      </c>
      <c r="B6138" s="24">
        <v>2013</v>
      </c>
      <c r="C6138" s="24" t="s">
        <v>186</v>
      </c>
      <c r="D6138" s="24" t="str">
        <f>VLOOKUP(C6138,'FHF LUT'!$A$5:$H$81,2,FALSE)</f>
        <v>Spruce Beetle</v>
      </c>
      <c r="E6138" s="24">
        <v>43</v>
      </c>
      <c r="F6138" s="24" t="s">
        <v>20</v>
      </c>
      <c r="G6138" s="24">
        <v>0</v>
      </c>
      <c r="H6138" s="24">
        <v>0</v>
      </c>
    </row>
    <row r="6139" spans="1:8">
      <c r="A6139" s="24" t="str">
        <f t="shared" si="95"/>
        <v>2013_IBS_44</v>
      </c>
      <c r="B6139" s="24">
        <v>2013</v>
      </c>
      <c r="C6139" s="24" t="s">
        <v>186</v>
      </c>
      <c r="D6139" s="24" t="str">
        <f>VLOOKUP(C6139,'FHF LUT'!$A$5:$H$81,2,FALSE)</f>
        <v>Spruce Beetle</v>
      </c>
      <c r="E6139" s="24">
        <v>44</v>
      </c>
      <c r="F6139" s="24" t="s">
        <v>3</v>
      </c>
      <c r="G6139" s="24">
        <v>0</v>
      </c>
      <c r="H6139" s="24">
        <v>0</v>
      </c>
    </row>
    <row r="6140" spans="1:8">
      <c r="A6140" s="24" t="str">
        <f t="shared" si="95"/>
        <v>2013_IBS_45</v>
      </c>
      <c r="B6140" s="24">
        <v>2013</v>
      </c>
      <c r="C6140" s="24" t="s">
        <v>186</v>
      </c>
      <c r="D6140" s="24" t="str">
        <f>VLOOKUP(C6140,'FHF LUT'!$A$5:$H$81,2,FALSE)</f>
        <v>Spruce Beetle</v>
      </c>
      <c r="E6140" s="24">
        <v>45</v>
      </c>
      <c r="F6140" s="24" t="s">
        <v>5</v>
      </c>
      <c r="G6140" s="24">
        <v>0</v>
      </c>
      <c r="H6140" s="24">
        <v>0</v>
      </c>
    </row>
    <row r="6141" spans="1:8">
      <c r="A6141" s="24" t="str">
        <f t="shared" si="95"/>
        <v>2013_IBS_46</v>
      </c>
      <c r="B6141" s="24">
        <v>2013</v>
      </c>
      <c r="C6141" s="24" t="s">
        <v>186</v>
      </c>
      <c r="D6141" s="24" t="str">
        <f>VLOOKUP(C6141,'FHF LUT'!$A$5:$H$81,2,FALSE)</f>
        <v>Spruce Beetle</v>
      </c>
      <c r="E6141" s="24">
        <v>46</v>
      </c>
      <c r="F6141" s="24" t="s">
        <v>234</v>
      </c>
      <c r="G6141" s="24">
        <v>0</v>
      </c>
      <c r="H6141" s="24">
        <v>0</v>
      </c>
    </row>
    <row r="6142" spans="1:8">
      <c r="A6142" s="24" t="str">
        <f t="shared" si="95"/>
        <v>2013_IBS_47</v>
      </c>
      <c r="B6142" s="24">
        <v>2013</v>
      </c>
      <c r="C6142" s="24" t="s">
        <v>186</v>
      </c>
      <c r="D6142" s="24" t="str">
        <f>VLOOKUP(C6142,'FHF LUT'!$A$5:$H$81,2,FALSE)</f>
        <v>Spruce Beetle</v>
      </c>
      <c r="E6142" s="24">
        <v>47</v>
      </c>
      <c r="F6142" s="24" t="s">
        <v>233</v>
      </c>
      <c r="G6142" s="24">
        <v>0</v>
      </c>
      <c r="H6142" s="24">
        <v>0</v>
      </c>
    </row>
    <row r="6143" spans="1:8">
      <c r="A6143" s="24" t="str">
        <f t="shared" si="95"/>
        <v>2013_IBS_48</v>
      </c>
      <c r="B6143" s="24">
        <v>2013</v>
      </c>
      <c r="C6143" s="24" t="s">
        <v>186</v>
      </c>
      <c r="D6143" s="24" t="str">
        <f>VLOOKUP(C6143,'FHF LUT'!$A$5:$H$81,2,FALSE)</f>
        <v>Spruce Beetle</v>
      </c>
      <c r="E6143" s="24">
        <v>48</v>
      </c>
      <c r="F6143" s="24" t="s">
        <v>235</v>
      </c>
      <c r="G6143" s="24">
        <v>0</v>
      </c>
      <c r="H6143" s="24">
        <v>0</v>
      </c>
    </row>
    <row r="6144" spans="1:8">
      <c r="A6144" s="24" t="str">
        <f t="shared" si="95"/>
        <v>2013_NB_1</v>
      </c>
      <c r="B6144" s="24">
        <v>2013</v>
      </c>
      <c r="C6144" s="24" t="s">
        <v>188</v>
      </c>
      <c r="D6144" s="24" t="str">
        <f>VLOOKUP(C6144,'FHF LUT'!$A$5:$H$81,2,FALSE)</f>
        <v>Fire</v>
      </c>
      <c r="E6144" s="24">
        <v>1</v>
      </c>
      <c r="F6144" s="24" t="s">
        <v>10</v>
      </c>
      <c r="G6144" s="24">
        <v>5774</v>
      </c>
      <c r="H6144" s="24">
        <v>5774</v>
      </c>
    </row>
    <row r="6145" spans="1:8">
      <c r="A6145" s="24" t="str">
        <f t="shared" si="95"/>
        <v>2013_NB_2</v>
      </c>
      <c r="B6145" s="24">
        <v>2013</v>
      </c>
      <c r="C6145" s="24" t="s">
        <v>188</v>
      </c>
      <c r="D6145" s="24" t="str">
        <f>VLOOKUP(C6145,'FHF LUT'!$A$5:$H$81,2,FALSE)</f>
        <v>Fire</v>
      </c>
      <c r="E6145" s="24">
        <v>2</v>
      </c>
      <c r="F6145" s="24" t="s">
        <v>22</v>
      </c>
      <c r="G6145" s="24">
        <v>86</v>
      </c>
      <c r="H6145" s="24">
        <v>86</v>
      </c>
    </row>
    <row r="6146" spans="1:8">
      <c r="A6146" s="24" t="str">
        <f t="shared" si="95"/>
        <v>2013_NB_3</v>
      </c>
      <c r="B6146" s="24">
        <v>2013</v>
      </c>
      <c r="C6146" s="24" t="s">
        <v>188</v>
      </c>
      <c r="D6146" s="24" t="str">
        <f>VLOOKUP(C6146,'FHF LUT'!$A$5:$H$81,2,FALSE)</f>
        <v>Fire</v>
      </c>
      <c r="E6146" s="24">
        <v>3</v>
      </c>
      <c r="F6146" s="24" t="s">
        <v>13</v>
      </c>
      <c r="G6146" s="24">
        <v>0</v>
      </c>
      <c r="H6146" s="24">
        <v>0</v>
      </c>
    </row>
    <row r="6147" spans="1:8">
      <c r="A6147" s="24" t="str">
        <f t="shared" ref="A6147:A6210" si="96">CONCATENATE(B6147,"_",C6147,"_",E6147)</f>
        <v>2013_NB_4</v>
      </c>
      <c r="B6147" s="24">
        <v>2013</v>
      </c>
      <c r="C6147" s="24" t="s">
        <v>188</v>
      </c>
      <c r="D6147" s="24" t="str">
        <f>VLOOKUP(C6147,'FHF LUT'!$A$5:$H$81,2,FALSE)</f>
        <v>Fire</v>
      </c>
      <c r="E6147" s="24">
        <v>4</v>
      </c>
      <c r="F6147" s="24" t="s">
        <v>28</v>
      </c>
      <c r="G6147" s="24">
        <v>0</v>
      </c>
      <c r="H6147" s="24">
        <v>0</v>
      </c>
    </row>
    <row r="6148" spans="1:8">
      <c r="A6148" s="24" t="str">
        <f t="shared" si="96"/>
        <v>2013_NB_5</v>
      </c>
      <c r="B6148" s="24">
        <v>2013</v>
      </c>
      <c r="C6148" s="24" t="s">
        <v>188</v>
      </c>
      <c r="D6148" s="24" t="str">
        <f>VLOOKUP(C6148,'FHF LUT'!$A$5:$H$81,2,FALSE)</f>
        <v>Fire</v>
      </c>
      <c r="E6148" s="24">
        <v>5</v>
      </c>
      <c r="F6148" s="24" t="s">
        <v>16</v>
      </c>
      <c r="G6148" s="24">
        <v>126</v>
      </c>
      <c r="H6148" s="24">
        <v>126</v>
      </c>
    </row>
    <row r="6149" spans="1:8">
      <c r="A6149" s="24" t="str">
        <f t="shared" si="96"/>
        <v>2013_NB_7</v>
      </c>
      <c r="B6149" s="24">
        <v>2013</v>
      </c>
      <c r="C6149" s="24" t="s">
        <v>188</v>
      </c>
      <c r="D6149" s="24" t="str">
        <f>VLOOKUP(C6149,'FHF LUT'!$A$5:$H$81,2,FALSE)</f>
        <v>Fire</v>
      </c>
      <c r="E6149" s="24">
        <v>7</v>
      </c>
      <c r="F6149" s="24" t="s">
        <v>25</v>
      </c>
      <c r="G6149" s="24">
        <v>0</v>
      </c>
      <c r="H6149" s="24">
        <v>0</v>
      </c>
    </row>
    <row r="6150" spans="1:8">
      <c r="A6150" s="24" t="str">
        <f t="shared" si="96"/>
        <v>2013_NB_8</v>
      </c>
      <c r="B6150" s="24">
        <v>2013</v>
      </c>
      <c r="C6150" s="24" t="s">
        <v>188</v>
      </c>
      <c r="D6150" s="24" t="str">
        <f>VLOOKUP(C6150,'FHF LUT'!$A$5:$H$81,2,FALSE)</f>
        <v>Fire</v>
      </c>
      <c r="E6150" s="24">
        <v>8</v>
      </c>
      <c r="F6150" s="24" t="s">
        <v>29</v>
      </c>
      <c r="G6150" s="24">
        <v>10576</v>
      </c>
      <c r="H6150" s="24">
        <v>10576</v>
      </c>
    </row>
    <row r="6151" spans="1:8">
      <c r="A6151" s="24" t="str">
        <f t="shared" si="96"/>
        <v>2013_NB_9</v>
      </c>
      <c r="B6151" s="24">
        <v>2013</v>
      </c>
      <c r="C6151" s="24" t="s">
        <v>188</v>
      </c>
      <c r="D6151" s="24" t="str">
        <f>VLOOKUP(C6151,'FHF LUT'!$A$5:$H$81,2,FALSE)</f>
        <v>Fire</v>
      </c>
      <c r="E6151" s="24">
        <v>9</v>
      </c>
      <c r="F6151" s="24" t="s">
        <v>7</v>
      </c>
      <c r="G6151" s="24">
        <v>0</v>
      </c>
      <c r="H6151" s="24">
        <v>0</v>
      </c>
    </row>
    <row r="6152" spans="1:8">
      <c r="A6152" s="24" t="str">
        <f t="shared" si="96"/>
        <v>2013_NB_10</v>
      </c>
      <c r="B6152" s="24">
        <v>2013</v>
      </c>
      <c r="C6152" s="24" t="s">
        <v>188</v>
      </c>
      <c r="D6152" s="24" t="str">
        <f>VLOOKUP(C6152,'FHF LUT'!$A$5:$H$81,2,FALSE)</f>
        <v>Fire</v>
      </c>
      <c r="E6152" s="24">
        <v>10</v>
      </c>
      <c r="F6152" s="24" t="s">
        <v>18</v>
      </c>
      <c r="G6152" s="24">
        <v>0</v>
      </c>
      <c r="H6152" s="24">
        <v>0</v>
      </c>
    </row>
    <row r="6153" spans="1:8">
      <c r="A6153" s="24" t="str">
        <f t="shared" si="96"/>
        <v>2013_NB_11</v>
      </c>
      <c r="B6153" s="24">
        <v>2013</v>
      </c>
      <c r="C6153" s="24" t="s">
        <v>188</v>
      </c>
      <c r="D6153" s="24" t="str">
        <f>VLOOKUP(C6153,'FHF LUT'!$A$5:$H$81,2,FALSE)</f>
        <v>Fire</v>
      </c>
      <c r="E6153" s="24">
        <v>11</v>
      </c>
      <c r="F6153" s="24" t="s">
        <v>4</v>
      </c>
      <c r="G6153" s="24">
        <v>4364</v>
      </c>
      <c r="H6153" s="24">
        <v>4364</v>
      </c>
    </row>
    <row r="6154" spans="1:8">
      <c r="A6154" s="24" t="str">
        <f t="shared" si="96"/>
        <v>2013_NB_12</v>
      </c>
      <c r="B6154" s="24">
        <v>2013</v>
      </c>
      <c r="C6154" s="24" t="s">
        <v>188</v>
      </c>
      <c r="D6154" s="24" t="str">
        <f>VLOOKUP(C6154,'FHF LUT'!$A$5:$H$81,2,FALSE)</f>
        <v>Fire</v>
      </c>
      <c r="E6154" s="24">
        <v>12</v>
      </c>
      <c r="F6154" s="24" t="s">
        <v>11</v>
      </c>
      <c r="G6154" s="24">
        <v>92</v>
      </c>
      <c r="H6154" s="24">
        <v>92</v>
      </c>
    </row>
    <row r="6155" spans="1:8">
      <c r="A6155" s="24" t="str">
        <f t="shared" si="96"/>
        <v>2013_NB_13</v>
      </c>
      <c r="B6155" s="24">
        <v>2013</v>
      </c>
      <c r="C6155" s="24" t="s">
        <v>188</v>
      </c>
      <c r="D6155" s="24" t="str">
        <f>VLOOKUP(C6155,'FHF LUT'!$A$5:$H$81,2,FALSE)</f>
        <v>Fire</v>
      </c>
      <c r="E6155" s="24">
        <v>13</v>
      </c>
      <c r="F6155" s="24" t="s">
        <v>24</v>
      </c>
      <c r="G6155" s="24">
        <v>530</v>
      </c>
      <c r="H6155" s="24">
        <v>530</v>
      </c>
    </row>
    <row r="6156" spans="1:8">
      <c r="A6156" s="24" t="str">
        <f t="shared" si="96"/>
        <v>2013_NB_14</v>
      </c>
      <c r="B6156" s="24">
        <v>2013</v>
      </c>
      <c r="C6156" s="24" t="s">
        <v>188</v>
      </c>
      <c r="D6156" s="24" t="str">
        <f>VLOOKUP(C6156,'FHF LUT'!$A$5:$H$81,2,FALSE)</f>
        <v>Fire</v>
      </c>
      <c r="E6156" s="24">
        <v>14</v>
      </c>
      <c r="F6156" s="24" t="s">
        <v>30</v>
      </c>
      <c r="G6156" s="24">
        <v>5251</v>
      </c>
      <c r="H6156" s="24">
        <v>5251</v>
      </c>
    </row>
    <row r="6157" spans="1:8">
      <c r="A6157" s="24" t="str">
        <f t="shared" si="96"/>
        <v>2013_NB_15</v>
      </c>
      <c r="B6157" s="24">
        <v>2013</v>
      </c>
      <c r="C6157" s="24" t="s">
        <v>188</v>
      </c>
      <c r="D6157" s="24" t="str">
        <f>VLOOKUP(C6157,'FHF LUT'!$A$5:$H$81,2,FALSE)</f>
        <v>Fire</v>
      </c>
      <c r="E6157" s="24">
        <v>15</v>
      </c>
      <c r="F6157" s="24" t="s">
        <v>33</v>
      </c>
      <c r="G6157" s="24">
        <v>30</v>
      </c>
      <c r="H6157" s="24">
        <v>30</v>
      </c>
    </row>
    <row r="6158" spans="1:8">
      <c r="A6158" s="24" t="str">
        <f t="shared" si="96"/>
        <v>2013_NB_16</v>
      </c>
      <c r="B6158" s="24">
        <v>2013</v>
      </c>
      <c r="C6158" s="24" t="s">
        <v>188</v>
      </c>
      <c r="D6158" s="24" t="str">
        <f>VLOOKUP(C6158,'FHF LUT'!$A$5:$H$81,2,FALSE)</f>
        <v>Fire</v>
      </c>
      <c r="E6158" s="24">
        <v>16</v>
      </c>
      <c r="F6158" s="24" t="s">
        <v>12</v>
      </c>
      <c r="G6158" s="24">
        <v>0</v>
      </c>
      <c r="H6158" s="24">
        <v>0</v>
      </c>
    </row>
    <row r="6159" spans="1:8">
      <c r="A6159" s="24" t="str">
        <f t="shared" si="96"/>
        <v>2013_NB_17</v>
      </c>
      <c r="B6159" s="24">
        <v>2013</v>
      </c>
      <c r="C6159" s="24" t="s">
        <v>188</v>
      </c>
      <c r="D6159" s="24" t="str">
        <f>VLOOKUP(C6159,'FHF LUT'!$A$5:$H$81,2,FALSE)</f>
        <v>Fire</v>
      </c>
      <c r="E6159" s="24">
        <v>17</v>
      </c>
      <c r="F6159" s="24" t="s">
        <v>32</v>
      </c>
      <c r="G6159" s="24">
        <v>303</v>
      </c>
      <c r="H6159" s="24">
        <v>303</v>
      </c>
    </row>
    <row r="6160" spans="1:8">
      <c r="A6160" s="24" t="str">
        <f t="shared" si="96"/>
        <v>2013_NB_18</v>
      </c>
      <c r="B6160" s="24">
        <v>2013</v>
      </c>
      <c r="C6160" s="24" t="s">
        <v>188</v>
      </c>
      <c r="D6160" s="24" t="str">
        <f>VLOOKUP(C6160,'FHF LUT'!$A$5:$H$81,2,FALSE)</f>
        <v>Fire</v>
      </c>
      <c r="E6160" s="24">
        <v>18</v>
      </c>
      <c r="F6160" s="24" t="s">
        <v>15</v>
      </c>
      <c r="G6160" s="24">
        <v>226</v>
      </c>
      <c r="H6160" s="24">
        <v>226</v>
      </c>
    </row>
    <row r="6161" spans="1:8">
      <c r="A6161" s="24" t="str">
        <f t="shared" si="96"/>
        <v>2013_NB_20</v>
      </c>
      <c r="B6161" s="24">
        <v>2013</v>
      </c>
      <c r="C6161" s="24" t="s">
        <v>188</v>
      </c>
      <c r="D6161" s="24" t="str">
        <f>VLOOKUP(C6161,'FHF LUT'!$A$5:$H$81,2,FALSE)</f>
        <v>Fire</v>
      </c>
      <c r="E6161" s="24">
        <v>20</v>
      </c>
      <c r="F6161" s="24" t="s">
        <v>6</v>
      </c>
      <c r="G6161" s="24">
        <v>91</v>
      </c>
      <c r="H6161" s="24">
        <v>91</v>
      </c>
    </row>
    <row r="6162" spans="1:8">
      <c r="A6162" s="24" t="str">
        <f t="shared" si="96"/>
        <v>2013_NB_22</v>
      </c>
      <c r="B6162" s="24">
        <v>2013</v>
      </c>
      <c r="C6162" s="24" t="s">
        <v>188</v>
      </c>
      <c r="D6162" s="24" t="str">
        <f>VLOOKUP(C6162,'FHF LUT'!$A$5:$H$81,2,FALSE)</f>
        <v>Fire</v>
      </c>
      <c r="E6162" s="24">
        <v>22</v>
      </c>
      <c r="F6162" s="24" t="s">
        <v>19</v>
      </c>
      <c r="G6162" s="24">
        <v>396</v>
      </c>
      <c r="H6162" s="24">
        <v>396</v>
      </c>
    </row>
    <row r="6163" spans="1:8">
      <c r="A6163" s="24" t="str">
        <f t="shared" si="96"/>
        <v>2013_NB_23</v>
      </c>
      <c r="B6163" s="24">
        <v>2013</v>
      </c>
      <c r="C6163" s="24" t="s">
        <v>188</v>
      </c>
      <c r="D6163" s="24" t="str">
        <f>VLOOKUP(C6163,'FHF LUT'!$A$5:$H$81,2,FALSE)</f>
        <v>Fire</v>
      </c>
      <c r="E6163" s="24">
        <v>23</v>
      </c>
      <c r="F6163" s="24" t="s">
        <v>27</v>
      </c>
      <c r="G6163" s="24">
        <v>36</v>
      </c>
      <c r="H6163" s="24">
        <v>36</v>
      </c>
    </row>
    <row r="6164" spans="1:8">
      <c r="A6164" s="24" t="str">
        <f t="shared" si="96"/>
        <v>2013_NB_24</v>
      </c>
      <c r="B6164" s="24">
        <v>2013</v>
      </c>
      <c r="C6164" s="24" t="s">
        <v>188</v>
      </c>
      <c r="D6164" s="24" t="str">
        <f>VLOOKUP(C6164,'FHF LUT'!$A$5:$H$81,2,FALSE)</f>
        <v>Fire</v>
      </c>
      <c r="E6164" s="24">
        <v>24</v>
      </c>
      <c r="F6164" s="24" t="s">
        <v>17</v>
      </c>
      <c r="G6164" s="24">
        <v>12914</v>
      </c>
      <c r="H6164" s="24">
        <v>11403</v>
      </c>
    </row>
    <row r="6165" spans="1:8">
      <c r="A6165" s="24" t="str">
        <f t="shared" si="96"/>
        <v>2013_NB_25</v>
      </c>
      <c r="B6165" s="24">
        <v>2013</v>
      </c>
      <c r="C6165" s="24" t="s">
        <v>188</v>
      </c>
      <c r="D6165" s="24" t="str">
        <f>VLOOKUP(C6165,'FHF LUT'!$A$5:$H$81,2,FALSE)</f>
        <v>Fire</v>
      </c>
      <c r="E6165" s="24">
        <v>25</v>
      </c>
      <c r="F6165" s="24" t="s">
        <v>23</v>
      </c>
      <c r="G6165" s="24">
        <v>0</v>
      </c>
      <c r="H6165" s="24">
        <v>0</v>
      </c>
    </row>
    <row r="6166" spans="1:8">
      <c r="A6166" s="24" t="str">
        <f t="shared" si="96"/>
        <v>2013_NB_26</v>
      </c>
      <c r="B6166" s="24">
        <v>2013</v>
      </c>
      <c r="C6166" s="24" t="s">
        <v>188</v>
      </c>
      <c r="D6166" s="24" t="str">
        <f>VLOOKUP(C6166,'FHF LUT'!$A$5:$H$81,2,FALSE)</f>
        <v>Fire</v>
      </c>
      <c r="E6166" s="24">
        <v>26</v>
      </c>
      <c r="F6166" s="24" t="s">
        <v>14</v>
      </c>
      <c r="G6166" s="24">
        <v>127</v>
      </c>
      <c r="H6166" s="24">
        <v>127</v>
      </c>
    </row>
    <row r="6167" spans="1:8">
      <c r="A6167" s="24" t="str">
        <f t="shared" si="96"/>
        <v>2013_NB_27</v>
      </c>
      <c r="B6167" s="24">
        <v>2013</v>
      </c>
      <c r="C6167" s="24" t="s">
        <v>188</v>
      </c>
      <c r="D6167" s="24" t="str">
        <f>VLOOKUP(C6167,'FHF LUT'!$A$5:$H$81,2,FALSE)</f>
        <v>Fire</v>
      </c>
      <c r="E6167" s="24">
        <v>27</v>
      </c>
      <c r="F6167" s="24" t="s">
        <v>21</v>
      </c>
      <c r="G6167" s="24">
        <v>0</v>
      </c>
      <c r="H6167" s="24">
        <v>0</v>
      </c>
    </row>
    <row r="6168" spans="1:8">
      <c r="A6168" s="24" t="str">
        <f t="shared" si="96"/>
        <v>2013_NB_29</v>
      </c>
      <c r="B6168" s="24">
        <v>2013</v>
      </c>
      <c r="C6168" s="24" t="s">
        <v>188</v>
      </c>
      <c r="D6168" s="24" t="str">
        <f>VLOOKUP(C6168,'FHF LUT'!$A$5:$H$81,2,FALSE)</f>
        <v>Fire</v>
      </c>
      <c r="E6168" s="24">
        <v>29</v>
      </c>
      <c r="F6168" s="24" t="s">
        <v>9</v>
      </c>
      <c r="G6168" s="24">
        <v>1131</v>
      </c>
      <c r="H6168" s="24">
        <v>702</v>
      </c>
    </row>
    <row r="6169" spans="1:8">
      <c r="A6169" s="24" t="str">
        <f t="shared" si="96"/>
        <v>2013_NB_30</v>
      </c>
      <c r="B6169" s="24">
        <v>2013</v>
      </c>
      <c r="C6169" s="24" t="s">
        <v>188</v>
      </c>
      <c r="D6169" s="24" t="str">
        <f>VLOOKUP(C6169,'FHF LUT'!$A$5:$H$81,2,FALSE)</f>
        <v>Fire</v>
      </c>
      <c r="E6169" s="24">
        <v>30</v>
      </c>
      <c r="F6169" s="24" t="s">
        <v>35</v>
      </c>
      <c r="G6169" s="24">
        <v>4139</v>
      </c>
      <c r="H6169" s="24">
        <v>4139</v>
      </c>
    </row>
    <row r="6170" spans="1:8">
      <c r="A6170" s="24" t="str">
        <f t="shared" si="96"/>
        <v>2013_NB_31</v>
      </c>
      <c r="B6170" s="24">
        <v>2013</v>
      </c>
      <c r="C6170" s="24" t="s">
        <v>188</v>
      </c>
      <c r="D6170" s="24" t="str">
        <f>VLOOKUP(C6170,'FHF LUT'!$A$5:$H$81,2,FALSE)</f>
        <v>Fire</v>
      </c>
      <c r="E6170" s="24">
        <v>31</v>
      </c>
      <c r="F6170" s="24" t="s">
        <v>34</v>
      </c>
      <c r="G6170" s="24">
        <v>0</v>
      </c>
      <c r="H6170" s="24">
        <v>0</v>
      </c>
    </row>
    <row r="6171" spans="1:8">
      <c r="A6171" s="24" t="str">
        <f t="shared" si="96"/>
        <v>2013_NB_38</v>
      </c>
      <c r="B6171" s="24">
        <v>2013</v>
      </c>
      <c r="C6171" s="24" t="s">
        <v>188</v>
      </c>
      <c r="D6171" s="24" t="str">
        <f>VLOOKUP(C6171,'FHF LUT'!$A$5:$H$81,2,FALSE)</f>
        <v>Fire</v>
      </c>
      <c r="E6171" s="24">
        <v>38</v>
      </c>
      <c r="F6171" s="24" t="s">
        <v>8</v>
      </c>
      <c r="G6171" s="24">
        <v>0</v>
      </c>
      <c r="H6171" s="24">
        <v>0</v>
      </c>
    </row>
    <row r="6172" spans="1:8">
      <c r="A6172" s="24" t="str">
        <f t="shared" si="96"/>
        <v>2013_NB_39</v>
      </c>
      <c r="B6172" s="24">
        <v>2013</v>
      </c>
      <c r="C6172" s="24" t="s">
        <v>188</v>
      </c>
      <c r="D6172" s="24" t="str">
        <f>VLOOKUP(C6172,'FHF LUT'!$A$5:$H$81,2,FALSE)</f>
        <v>Fire</v>
      </c>
      <c r="E6172" s="24">
        <v>39</v>
      </c>
      <c r="F6172" s="24" t="s">
        <v>36</v>
      </c>
      <c r="G6172" s="24">
        <v>290</v>
      </c>
      <c r="H6172" s="24">
        <v>290</v>
      </c>
    </row>
    <row r="6173" spans="1:8">
      <c r="A6173" s="24" t="str">
        <f t="shared" si="96"/>
        <v>2013_NB_40</v>
      </c>
      <c r="B6173" s="24">
        <v>2013</v>
      </c>
      <c r="C6173" s="24" t="s">
        <v>188</v>
      </c>
      <c r="D6173" s="24" t="str">
        <f>VLOOKUP(C6173,'FHF LUT'!$A$5:$H$81,2,FALSE)</f>
        <v>Fire</v>
      </c>
      <c r="E6173" s="24">
        <v>40</v>
      </c>
      <c r="F6173" s="24" t="s">
        <v>31</v>
      </c>
      <c r="G6173" s="24">
        <v>811</v>
      </c>
      <c r="H6173" s="24">
        <v>811</v>
      </c>
    </row>
    <row r="6174" spans="1:8">
      <c r="A6174" s="24" t="str">
        <f t="shared" si="96"/>
        <v>2013_NB_41</v>
      </c>
      <c r="B6174" s="24">
        <v>2013</v>
      </c>
      <c r="C6174" s="24" t="s">
        <v>188</v>
      </c>
      <c r="D6174" s="24" t="str">
        <f>VLOOKUP(C6174,'FHF LUT'!$A$5:$H$81,2,FALSE)</f>
        <v>Fire</v>
      </c>
      <c r="E6174" s="24">
        <v>41</v>
      </c>
      <c r="F6174" s="24" t="s">
        <v>26</v>
      </c>
      <c r="G6174" s="24">
        <v>461</v>
      </c>
      <c r="H6174" s="24">
        <v>461</v>
      </c>
    </row>
    <row r="6175" spans="1:8">
      <c r="A6175" s="24" t="str">
        <f t="shared" si="96"/>
        <v>2013_NB_43</v>
      </c>
      <c r="B6175" s="24">
        <v>2013</v>
      </c>
      <c r="C6175" s="24" t="s">
        <v>188</v>
      </c>
      <c r="D6175" s="24" t="str">
        <f>VLOOKUP(C6175,'FHF LUT'!$A$5:$H$81,2,FALSE)</f>
        <v>Fire</v>
      </c>
      <c r="E6175" s="24">
        <v>43</v>
      </c>
      <c r="F6175" s="24" t="s">
        <v>20</v>
      </c>
      <c r="G6175" s="24">
        <v>778</v>
      </c>
      <c r="H6175" s="24">
        <v>684</v>
      </c>
    </row>
    <row r="6176" spans="1:8">
      <c r="A6176" s="24" t="str">
        <f t="shared" si="96"/>
        <v>2013_NB_44</v>
      </c>
      <c r="B6176" s="24">
        <v>2013</v>
      </c>
      <c r="C6176" s="24" t="s">
        <v>188</v>
      </c>
      <c r="D6176" s="24" t="str">
        <f>VLOOKUP(C6176,'FHF LUT'!$A$5:$H$81,2,FALSE)</f>
        <v>Fire</v>
      </c>
      <c r="E6176" s="24">
        <v>44</v>
      </c>
      <c r="F6176" s="24" t="s">
        <v>3</v>
      </c>
      <c r="G6176" s="24">
        <v>74</v>
      </c>
      <c r="H6176" s="24">
        <v>74</v>
      </c>
    </row>
    <row r="6177" spans="1:8">
      <c r="A6177" s="24" t="str">
        <f t="shared" si="96"/>
        <v>2013_NB_45</v>
      </c>
      <c r="B6177" s="24">
        <v>2013</v>
      </c>
      <c r="C6177" s="24" t="s">
        <v>188</v>
      </c>
      <c r="D6177" s="24" t="str">
        <f>VLOOKUP(C6177,'FHF LUT'!$A$5:$H$81,2,FALSE)</f>
        <v>Fire</v>
      </c>
      <c r="E6177" s="24">
        <v>45</v>
      </c>
      <c r="F6177" s="24" t="s">
        <v>5</v>
      </c>
      <c r="G6177" s="24">
        <v>100</v>
      </c>
      <c r="H6177" s="24">
        <v>100</v>
      </c>
    </row>
    <row r="6178" spans="1:8">
      <c r="A6178" s="24" t="str">
        <f t="shared" si="96"/>
        <v>2013_NB_46</v>
      </c>
      <c r="B6178" s="24">
        <v>2013</v>
      </c>
      <c r="C6178" s="24" t="s">
        <v>188</v>
      </c>
      <c r="D6178" s="24" t="str">
        <f>VLOOKUP(C6178,'FHF LUT'!$A$5:$H$81,2,FALSE)</f>
        <v>Fire</v>
      </c>
      <c r="E6178" s="24">
        <v>46</v>
      </c>
      <c r="F6178" s="24" t="s">
        <v>234</v>
      </c>
      <c r="G6178" s="24">
        <v>0</v>
      </c>
      <c r="H6178" s="24">
        <v>0</v>
      </c>
    </row>
    <row r="6179" spans="1:8">
      <c r="A6179" s="24" t="str">
        <f t="shared" si="96"/>
        <v>2013_NB_47</v>
      </c>
      <c r="B6179" s="24">
        <v>2013</v>
      </c>
      <c r="C6179" s="24" t="s">
        <v>188</v>
      </c>
      <c r="D6179" s="24" t="str">
        <f>VLOOKUP(C6179,'FHF LUT'!$A$5:$H$81,2,FALSE)</f>
        <v>Fire</v>
      </c>
      <c r="E6179" s="24">
        <v>47</v>
      </c>
      <c r="F6179" s="24" t="s">
        <v>233</v>
      </c>
      <c r="G6179" s="24">
        <v>0</v>
      </c>
      <c r="H6179" s="24">
        <v>0</v>
      </c>
    </row>
    <row r="6180" spans="1:8">
      <c r="A6180" s="24" t="str">
        <f t="shared" si="96"/>
        <v>2013_NB_48</v>
      </c>
      <c r="B6180" s="24">
        <v>2013</v>
      </c>
      <c r="C6180" s="24" t="s">
        <v>188</v>
      </c>
      <c r="D6180" s="24" t="str">
        <f>VLOOKUP(C6180,'FHF LUT'!$A$5:$H$81,2,FALSE)</f>
        <v>Fire</v>
      </c>
      <c r="E6180" s="24">
        <v>48</v>
      </c>
      <c r="F6180" s="24" t="s">
        <v>235</v>
      </c>
      <c r="G6180" s="24">
        <v>529</v>
      </c>
      <c r="H6180" s="24">
        <v>529</v>
      </c>
    </row>
    <row r="6181" spans="1:8">
      <c r="A6181" s="24" t="str">
        <f t="shared" si="96"/>
        <v>2013_NCY_1</v>
      </c>
      <c r="B6181" s="24">
        <v>2013</v>
      </c>
      <c r="C6181" s="24" t="s">
        <v>196</v>
      </c>
      <c r="D6181" s="24" t="str">
        <f>VLOOKUP(C6181,'FHF LUT'!$A$5:$H$81,2,FALSE)</f>
        <v>Yellow cedar decline</v>
      </c>
      <c r="E6181" s="24">
        <v>1</v>
      </c>
      <c r="F6181" s="24" t="s">
        <v>10</v>
      </c>
      <c r="G6181" s="24">
        <v>0</v>
      </c>
      <c r="H6181" s="24">
        <v>0</v>
      </c>
    </row>
    <row r="6182" spans="1:8">
      <c r="A6182" s="24" t="str">
        <f t="shared" si="96"/>
        <v>2013_NCY_2</v>
      </c>
      <c r="B6182" s="24">
        <v>2013</v>
      </c>
      <c r="C6182" s="24" t="s">
        <v>196</v>
      </c>
      <c r="D6182" s="24" t="str">
        <f>VLOOKUP(C6182,'FHF LUT'!$A$5:$H$81,2,FALSE)</f>
        <v>Yellow cedar decline</v>
      </c>
      <c r="E6182" s="24">
        <v>2</v>
      </c>
      <c r="F6182" s="24" t="s">
        <v>22</v>
      </c>
      <c r="G6182" s="24">
        <v>0</v>
      </c>
      <c r="H6182" s="24">
        <v>0</v>
      </c>
    </row>
    <row r="6183" spans="1:8">
      <c r="A6183" s="24" t="str">
        <f t="shared" si="96"/>
        <v>2013_NCY_3</v>
      </c>
      <c r="B6183" s="24">
        <v>2013</v>
      </c>
      <c r="C6183" s="24" t="s">
        <v>196</v>
      </c>
      <c r="D6183" s="24" t="str">
        <f>VLOOKUP(C6183,'FHF LUT'!$A$5:$H$81,2,FALSE)</f>
        <v>Yellow cedar decline</v>
      </c>
      <c r="E6183" s="24">
        <v>3</v>
      </c>
      <c r="F6183" s="24" t="s">
        <v>13</v>
      </c>
      <c r="G6183" s="24">
        <v>0</v>
      </c>
      <c r="H6183" s="24">
        <v>0</v>
      </c>
    </row>
    <row r="6184" spans="1:8">
      <c r="A6184" s="24" t="str">
        <f t="shared" si="96"/>
        <v>2013_NCY_4</v>
      </c>
      <c r="B6184" s="24">
        <v>2013</v>
      </c>
      <c r="C6184" s="24" t="s">
        <v>196</v>
      </c>
      <c r="D6184" s="24" t="str">
        <f>VLOOKUP(C6184,'FHF LUT'!$A$5:$H$81,2,FALSE)</f>
        <v>Yellow cedar decline</v>
      </c>
      <c r="E6184" s="24">
        <v>4</v>
      </c>
      <c r="F6184" s="24" t="s">
        <v>28</v>
      </c>
      <c r="G6184" s="24">
        <v>0</v>
      </c>
      <c r="H6184" s="24">
        <v>0</v>
      </c>
    </row>
    <row r="6185" spans="1:8">
      <c r="A6185" s="24" t="str">
        <f t="shared" si="96"/>
        <v>2013_NCY_5</v>
      </c>
      <c r="B6185" s="24">
        <v>2013</v>
      </c>
      <c r="C6185" s="24" t="s">
        <v>196</v>
      </c>
      <c r="D6185" s="24" t="str">
        <f>VLOOKUP(C6185,'FHF LUT'!$A$5:$H$81,2,FALSE)</f>
        <v>Yellow cedar decline</v>
      </c>
      <c r="E6185" s="24">
        <v>5</v>
      </c>
      <c r="F6185" s="24" t="s">
        <v>16</v>
      </c>
      <c r="G6185" s="24">
        <v>0</v>
      </c>
      <c r="H6185" s="24">
        <v>0</v>
      </c>
    </row>
    <row r="6186" spans="1:8">
      <c r="A6186" s="24" t="str">
        <f t="shared" si="96"/>
        <v>2013_NCY_7</v>
      </c>
      <c r="B6186" s="24">
        <v>2013</v>
      </c>
      <c r="C6186" s="24" t="s">
        <v>196</v>
      </c>
      <c r="D6186" s="24" t="str">
        <f>VLOOKUP(C6186,'FHF LUT'!$A$5:$H$81,2,FALSE)</f>
        <v>Yellow cedar decline</v>
      </c>
      <c r="E6186" s="24">
        <v>7</v>
      </c>
      <c r="F6186" s="24" t="s">
        <v>25</v>
      </c>
      <c r="G6186" s="24">
        <v>0</v>
      </c>
      <c r="H6186" s="24">
        <v>0</v>
      </c>
    </row>
    <row r="6187" spans="1:8">
      <c r="A6187" s="24" t="str">
        <f t="shared" si="96"/>
        <v>2013_NCY_8</v>
      </c>
      <c r="B6187" s="24">
        <v>2013</v>
      </c>
      <c r="C6187" s="24" t="s">
        <v>196</v>
      </c>
      <c r="D6187" s="24" t="str">
        <f>VLOOKUP(C6187,'FHF LUT'!$A$5:$H$81,2,FALSE)</f>
        <v>Yellow cedar decline</v>
      </c>
      <c r="E6187" s="24">
        <v>8</v>
      </c>
      <c r="F6187" s="24" t="s">
        <v>29</v>
      </c>
      <c r="G6187" s="24">
        <v>0</v>
      </c>
      <c r="H6187" s="24">
        <v>0</v>
      </c>
    </row>
    <row r="6188" spans="1:8">
      <c r="A6188" s="24" t="str">
        <f t="shared" si="96"/>
        <v>2013_NCY_9</v>
      </c>
      <c r="B6188" s="24">
        <v>2013</v>
      </c>
      <c r="C6188" s="24" t="s">
        <v>196</v>
      </c>
      <c r="D6188" s="24" t="str">
        <f>VLOOKUP(C6188,'FHF LUT'!$A$5:$H$81,2,FALSE)</f>
        <v>Yellow cedar decline</v>
      </c>
      <c r="E6188" s="24">
        <v>9</v>
      </c>
      <c r="F6188" s="24" t="s">
        <v>7</v>
      </c>
      <c r="G6188" s="24">
        <v>0</v>
      </c>
      <c r="H6188" s="24">
        <v>0</v>
      </c>
    </row>
    <row r="6189" spans="1:8">
      <c r="A6189" s="24" t="str">
        <f t="shared" si="96"/>
        <v>2013_NCY_10</v>
      </c>
      <c r="B6189" s="24">
        <v>2013</v>
      </c>
      <c r="C6189" s="24" t="s">
        <v>196</v>
      </c>
      <c r="D6189" s="24" t="str">
        <f>VLOOKUP(C6189,'FHF LUT'!$A$5:$H$81,2,FALSE)</f>
        <v>Yellow cedar decline</v>
      </c>
      <c r="E6189" s="24">
        <v>10</v>
      </c>
      <c r="F6189" s="24" t="s">
        <v>18</v>
      </c>
      <c r="G6189" s="24">
        <v>0</v>
      </c>
      <c r="H6189" s="24">
        <v>0</v>
      </c>
    </row>
    <row r="6190" spans="1:8">
      <c r="A6190" s="24" t="str">
        <f t="shared" si="96"/>
        <v>2013_NCY_11</v>
      </c>
      <c r="B6190" s="24">
        <v>2013</v>
      </c>
      <c r="C6190" s="24" t="s">
        <v>196</v>
      </c>
      <c r="D6190" s="24" t="str">
        <f>VLOOKUP(C6190,'FHF LUT'!$A$5:$H$81,2,FALSE)</f>
        <v>Yellow cedar decline</v>
      </c>
      <c r="E6190" s="24">
        <v>11</v>
      </c>
      <c r="F6190" s="24" t="s">
        <v>4</v>
      </c>
      <c r="G6190" s="24">
        <v>0</v>
      </c>
      <c r="H6190" s="24">
        <v>0</v>
      </c>
    </row>
    <row r="6191" spans="1:8">
      <c r="A6191" s="24" t="str">
        <f t="shared" si="96"/>
        <v>2013_NCY_12</v>
      </c>
      <c r="B6191" s="24">
        <v>2013</v>
      </c>
      <c r="C6191" s="24" t="s">
        <v>196</v>
      </c>
      <c r="D6191" s="24" t="str">
        <f>VLOOKUP(C6191,'FHF LUT'!$A$5:$H$81,2,FALSE)</f>
        <v>Yellow cedar decline</v>
      </c>
      <c r="E6191" s="24">
        <v>12</v>
      </c>
      <c r="F6191" s="24" t="s">
        <v>11</v>
      </c>
      <c r="G6191" s="24">
        <v>0</v>
      </c>
      <c r="H6191" s="24">
        <v>0</v>
      </c>
    </row>
    <row r="6192" spans="1:8">
      <c r="A6192" s="24" t="str">
        <f t="shared" si="96"/>
        <v>2013_NCY_13</v>
      </c>
      <c r="B6192" s="24">
        <v>2013</v>
      </c>
      <c r="C6192" s="24" t="s">
        <v>196</v>
      </c>
      <c r="D6192" s="24" t="str">
        <f>VLOOKUP(C6192,'FHF LUT'!$A$5:$H$81,2,FALSE)</f>
        <v>Yellow cedar decline</v>
      </c>
      <c r="E6192" s="24">
        <v>13</v>
      </c>
      <c r="F6192" s="24" t="s">
        <v>24</v>
      </c>
      <c r="G6192" s="24">
        <v>0</v>
      </c>
      <c r="H6192" s="24">
        <v>0</v>
      </c>
    </row>
    <row r="6193" spans="1:8">
      <c r="A6193" s="24" t="str">
        <f t="shared" si="96"/>
        <v>2013_NCY_14</v>
      </c>
      <c r="B6193" s="24">
        <v>2013</v>
      </c>
      <c r="C6193" s="24" t="s">
        <v>196</v>
      </c>
      <c r="D6193" s="24" t="str">
        <f>VLOOKUP(C6193,'FHF LUT'!$A$5:$H$81,2,FALSE)</f>
        <v>Yellow cedar decline</v>
      </c>
      <c r="E6193" s="24">
        <v>14</v>
      </c>
      <c r="F6193" s="24" t="s">
        <v>30</v>
      </c>
      <c r="G6193" s="24">
        <v>0</v>
      </c>
      <c r="H6193" s="24">
        <v>0</v>
      </c>
    </row>
    <row r="6194" spans="1:8">
      <c r="A6194" s="24" t="str">
        <f t="shared" si="96"/>
        <v>2013_NCY_15</v>
      </c>
      <c r="B6194" s="24">
        <v>2013</v>
      </c>
      <c r="C6194" s="24" t="s">
        <v>196</v>
      </c>
      <c r="D6194" s="24" t="str">
        <f>VLOOKUP(C6194,'FHF LUT'!$A$5:$H$81,2,FALSE)</f>
        <v>Yellow cedar decline</v>
      </c>
      <c r="E6194" s="24">
        <v>15</v>
      </c>
      <c r="F6194" s="24" t="s">
        <v>33</v>
      </c>
      <c r="G6194" s="24">
        <v>0</v>
      </c>
      <c r="H6194" s="24">
        <v>0</v>
      </c>
    </row>
    <row r="6195" spans="1:8">
      <c r="A6195" s="24" t="str">
        <f t="shared" si="96"/>
        <v>2013_NCY_16</v>
      </c>
      <c r="B6195" s="24">
        <v>2013</v>
      </c>
      <c r="C6195" s="24" t="s">
        <v>196</v>
      </c>
      <c r="D6195" s="24" t="str">
        <f>VLOOKUP(C6195,'FHF LUT'!$A$5:$H$81,2,FALSE)</f>
        <v>Yellow cedar decline</v>
      </c>
      <c r="E6195" s="24">
        <v>16</v>
      </c>
      <c r="F6195" s="24" t="s">
        <v>12</v>
      </c>
      <c r="G6195" s="24">
        <v>0</v>
      </c>
      <c r="H6195" s="24">
        <v>0</v>
      </c>
    </row>
    <row r="6196" spans="1:8">
      <c r="A6196" s="24" t="str">
        <f t="shared" si="96"/>
        <v>2013_NCY_17</v>
      </c>
      <c r="B6196" s="24">
        <v>2013</v>
      </c>
      <c r="C6196" s="24" t="s">
        <v>196</v>
      </c>
      <c r="D6196" s="24" t="str">
        <f>VLOOKUP(C6196,'FHF LUT'!$A$5:$H$81,2,FALSE)</f>
        <v>Yellow cedar decline</v>
      </c>
      <c r="E6196" s="24">
        <v>17</v>
      </c>
      <c r="F6196" s="24" t="s">
        <v>32</v>
      </c>
      <c r="G6196" s="24">
        <v>0</v>
      </c>
      <c r="H6196" s="24">
        <v>0</v>
      </c>
    </row>
    <row r="6197" spans="1:8">
      <c r="A6197" s="24" t="str">
        <f t="shared" si="96"/>
        <v>2013_NCY_18</v>
      </c>
      <c r="B6197" s="24">
        <v>2013</v>
      </c>
      <c r="C6197" s="24" t="s">
        <v>196</v>
      </c>
      <c r="D6197" s="24" t="str">
        <f>VLOOKUP(C6197,'FHF LUT'!$A$5:$H$81,2,FALSE)</f>
        <v>Yellow cedar decline</v>
      </c>
      <c r="E6197" s="24">
        <v>18</v>
      </c>
      <c r="F6197" s="24" t="s">
        <v>15</v>
      </c>
      <c r="G6197" s="24">
        <v>0</v>
      </c>
      <c r="H6197" s="24">
        <v>0</v>
      </c>
    </row>
    <row r="6198" spans="1:8">
      <c r="A6198" s="24" t="str">
        <f t="shared" si="96"/>
        <v>2013_NCY_20</v>
      </c>
      <c r="B6198" s="24">
        <v>2013</v>
      </c>
      <c r="C6198" s="24" t="s">
        <v>196</v>
      </c>
      <c r="D6198" s="24" t="str">
        <f>VLOOKUP(C6198,'FHF LUT'!$A$5:$H$81,2,FALSE)</f>
        <v>Yellow cedar decline</v>
      </c>
      <c r="E6198" s="24">
        <v>20</v>
      </c>
      <c r="F6198" s="24" t="s">
        <v>6</v>
      </c>
      <c r="G6198" s="24">
        <v>0</v>
      </c>
      <c r="H6198" s="24">
        <v>0</v>
      </c>
    </row>
    <row r="6199" spans="1:8">
      <c r="A6199" s="24" t="str">
        <f t="shared" si="96"/>
        <v>2013_NCY_22</v>
      </c>
      <c r="B6199" s="24">
        <v>2013</v>
      </c>
      <c r="C6199" s="24" t="s">
        <v>196</v>
      </c>
      <c r="D6199" s="24" t="str">
        <f>VLOOKUP(C6199,'FHF LUT'!$A$5:$H$81,2,FALSE)</f>
        <v>Yellow cedar decline</v>
      </c>
      <c r="E6199" s="24">
        <v>22</v>
      </c>
      <c r="F6199" s="24" t="s">
        <v>19</v>
      </c>
      <c r="G6199" s="24">
        <v>0</v>
      </c>
      <c r="H6199" s="24">
        <v>0</v>
      </c>
    </row>
    <row r="6200" spans="1:8">
      <c r="A6200" s="24" t="str">
        <f t="shared" si="96"/>
        <v>2013_NCY_23</v>
      </c>
      <c r="B6200" s="24">
        <v>2013</v>
      </c>
      <c r="C6200" s="24" t="s">
        <v>196</v>
      </c>
      <c r="D6200" s="24" t="str">
        <f>VLOOKUP(C6200,'FHF LUT'!$A$5:$H$81,2,FALSE)</f>
        <v>Yellow cedar decline</v>
      </c>
      <c r="E6200" s="24">
        <v>23</v>
      </c>
      <c r="F6200" s="24" t="s">
        <v>27</v>
      </c>
      <c r="G6200" s="24">
        <v>0</v>
      </c>
      <c r="H6200" s="24">
        <v>0</v>
      </c>
    </row>
    <row r="6201" spans="1:8">
      <c r="A6201" s="24" t="str">
        <f t="shared" si="96"/>
        <v>2013_NCY_24</v>
      </c>
      <c r="B6201" s="24">
        <v>2013</v>
      </c>
      <c r="C6201" s="24" t="s">
        <v>196</v>
      </c>
      <c r="D6201" s="24" t="str">
        <f>VLOOKUP(C6201,'FHF LUT'!$A$5:$H$81,2,FALSE)</f>
        <v>Yellow cedar decline</v>
      </c>
      <c r="E6201" s="24">
        <v>24</v>
      </c>
      <c r="F6201" s="24" t="s">
        <v>17</v>
      </c>
      <c r="G6201" s="24">
        <v>0</v>
      </c>
      <c r="H6201" s="24">
        <v>0</v>
      </c>
    </row>
    <row r="6202" spans="1:8">
      <c r="A6202" s="24" t="str">
        <f t="shared" si="96"/>
        <v>2013_NCY_25</v>
      </c>
      <c r="B6202" s="24">
        <v>2013</v>
      </c>
      <c r="C6202" s="24" t="s">
        <v>196</v>
      </c>
      <c r="D6202" s="24" t="str">
        <f>VLOOKUP(C6202,'FHF LUT'!$A$5:$H$81,2,FALSE)</f>
        <v>Yellow cedar decline</v>
      </c>
      <c r="E6202" s="24">
        <v>25</v>
      </c>
      <c r="F6202" s="24" t="s">
        <v>23</v>
      </c>
      <c r="G6202" s="24">
        <v>0</v>
      </c>
      <c r="H6202" s="24">
        <v>0</v>
      </c>
    </row>
    <row r="6203" spans="1:8">
      <c r="A6203" s="24" t="str">
        <f t="shared" si="96"/>
        <v>2013_NCY_26</v>
      </c>
      <c r="B6203" s="24">
        <v>2013</v>
      </c>
      <c r="C6203" s="24" t="s">
        <v>196</v>
      </c>
      <c r="D6203" s="24" t="str">
        <f>VLOOKUP(C6203,'FHF LUT'!$A$5:$H$81,2,FALSE)</f>
        <v>Yellow cedar decline</v>
      </c>
      <c r="E6203" s="24">
        <v>26</v>
      </c>
      <c r="F6203" s="24" t="s">
        <v>14</v>
      </c>
      <c r="G6203" s="24">
        <v>0</v>
      </c>
      <c r="H6203" s="24">
        <v>0</v>
      </c>
    </row>
    <row r="6204" spans="1:8">
      <c r="A6204" s="24" t="str">
        <f t="shared" si="96"/>
        <v>2013_NCY_27</v>
      </c>
      <c r="B6204" s="24">
        <v>2013</v>
      </c>
      <c r="C6204" s="24" t="s">
        <v>196</v>
      </c>
      <c r="D6204" s="24" t="str">
        <f>VLOOKUP(C6204,'FHF LUT'!$A$5:$H$81,2,FALSE)</f>
        <v>Yellow cedar decline</v>
      </c>
      <c r="E6204" s="24">
        <v>27</v>
      </c>
      <c r="F6204" s="24" t="s">
        <v>21</v>
      </c>
      <c r="G6204" s="24">
        <v>0</v>
      </c>
      <c r="H6204" s="24">
        <v>0</v>
      </c>
    </row>
    <row r="6205" spans="1:8">
      <c r="A6205" s="24" t="str">
        <f t="shared" si="96"/>
        <v>2013_NCY_29</v>
      </c>
      <c r="B6205" s="24">
        <v>2013</v>
      </c>
      <c r="C6205" s="24" t="s">
        <v>196</v>
      </c>
      <c r="D6205" s="24" t="str">
        <f>VLOOKUP(C6205,'FHF LUT'!$A$5:$H$81,2,FALSE)</f>
        <v>Yellow cedar decline</v>
      </c>
      <c r="E6205" s="24">
        <v>29</v>
      </c>
      <c r="F6205" s="24" t="s">
        <v>9</v>
      </c>
      <c r="G6205" s="24">
        <v>0</v>
      </c>
      <c r="H6205" s="24">
        <v>0</v>
      </c>
    </row>
    <row r="6206" spans="1:8">
      <c r="A6206" s="24" t="str">
        <f t="shared" si="96"/>
        <v>2013_NCY_30</v>
      </c>
      <c r="B6206" s="24">
        <v>2013</v>
      </c>
      <c r="C6206" s="24" t="s">
        <v>196</v>
      </c>
      <c r="D6206" s="24" t="str">
        <f>VLOOKUP(C6206,'FHF LUT'!$A$5:$H$81,2,FALSE)</f>
        <v>Yellow cedar decline</v>
      </c>
      <c r="E6206" s="24">
        <v>30</v>
      </c>
      <c r="F6206" s="24" t="s">
        <v>35</v>
      </c>
      <c r="G6206" s="24">
        <v>0</v>
      </c>
      <c r="H6206" s="24">
        <v>0</v>
      </c>
    </row>
    <row r="6207" spans="1:8">
      <c r="A6207" s="24" t="str">
        <f t="shared" si="96"/>
        <v>2013_NCY_31</v>
      </c>
      <c r="B6207" s="24">
        <v>2013</v>
      </c>
      <c r="C6207" s="24" t="s">
        <v>196</v>
      </c>
      <c r="D6207" s="24" t="str">
        <f>VLOOKUP(C6207,'FHF LUT'!$A$5:$H$81,2,FALSE)</f>
        <v>Yellow cedar decline</v>
      </c>
      <c r="E6207" s="24">
        <v>31</v>
      </c>
      <c r="F6207" s="24" t="s">
        <v>34</v>
      </c>
      <c r="G6207" s="24">
        <v>0</v>
      </c>
      <c r="H6207" s="24">
        <v>0</v>
      </c>
    </row>
    <row r="6208" spans="1:8">
      <c r="A6208" s="24" t="str">
        <f t="shared" si="96"/>
        <v>2013_NCY_38</v>
      </c>
      <c r="B6208" s="24">
        <v>2013</v>
      </c>
      <c r="C6208" s="24" t="s">
        <v>196</v>
      </c>
      <c r="D6208" s="24" t="str">
        <f>VLOOKUP(C6208,'FHF LUT'!$A$5:$H$81,2,FALSE)</f>
        <v>Yellow cedar decline</v>
      </c>
      <c r="E6208" s="24">
        <v>38</v>
      </c>
      <c r="F6208" s="24" t="s">
        <v>8</v>
      </c>
      <c r="G6208" s="24">
        <v>0</v>
      </c>
      <c r="H6208" s="24">
        <v>0</v>
      </c>
    </row>
    <row r="6209" spans="1:8">
      <c r="A6209" s="24" t="str">
        <f t="shared" si="96"/>
        <v>2013_NCY_39</v>
      </c>
      <c r="B6209" s="24">
        <v>2013</v>
      </c>
      <c r="C6209" s="24" t="s">
        <v>196</v>
      </c>
      <c r="D6209" s="24" t="str">
        <f>VLOOKUP(C6209,'FHF LUT'!$A$5:$H$81,2,FALSE)</f>
        <v>Yellow cedar decline</v>
      </c>
      <c r="E6209" s="24">
        <v>39</v>
      </c>
      <c r="F6209" s="24" t="s">
        <v>36</v>
      </c>
      <c r="G6209" s="24">
        <v>0</v>
      </c>
      <c r="H6209" s="24">
        <v>0</v>
      </c>
    </row>
    <row r="6210" spans="1:8">
      <c r="A6210" s="24" t="str">
        <f t="shared" si="96"/>
        <v>2013_NCY_40</v>
      </c>
      <c r="B6210" s="24">
        <v>2013</v>
      </c>
      <c r="C6210" s="24" t="s">
        <v>196</v>
      </c>
      <c r="D6210" s="24" t="str">
        <f>VLOOKUP(C6210,'FHF LUT'!$A$5:$H$81,2,FALSE)</f>
        <v>Yellow cedar decline</v>
      </c>
      <c r="E6210" s="24">
        <v>40</v>
      </c>
      <c r="F6210" s="24" t="s">
        <v>31</v>
      </c>
      <c r="G6210" s="24">
        <v>0</v>
      </c>
      <c r="H6210" s="24">
        <v>0</v>
      </c>
    </row>
    <row r="6211" spans="1:8">
      <c r="A6211" s="24" t="str">
        <f t="shared" ref="A6211:A6274" si="97">CONCATENATE(B6211,"_",C6211,"_",E6211)</f>
        <v>2013_NCY_41</v>
      </c>
      <c r="B6211" s="24">
        <v>2013</v>
      </c>
      <c r="C6211" s="24" t="s">
        <v>196</v>
      </c>
      <c r="D6211" s="24" t="str">
        <f>VLOOKUP(C6211,'FHF LUT'!$A$5:$H$81,2,FALSE)</f>
        <v>Yellow cedar decline</v>
      </c>
      <c r="E6211" s="24">
        <v>41</v>
      </c>
      <c r="F6211" s="24" t="s">
        <v>26</v>
      </c>
      <c r="G6211" s="24">
        <v>0</v>
      </c>
      <c r="H6211" s="24">
        <v>0</v>
      </c>
    </row>
    <row r="6212" spans="1:8">
      <c r="A6212" s="24" t="str">
        <f t="shared" si="97"/>
        <v>2013_NCY_43</v>
      </c>
      <c r="B6212" s="24">
        <v>2013</v>
      </c>
      <c r="C6212" s="24" t="s">
        <v>196</v>
      </c>
      <c r="D6212" s="24" t="str">
        <f>VLOOKUP(C6212,'FHF LUT'!$A$5:$H$81,2,FALSE)</f>
        <v>Yellow cedar decline</v>
      </c>
      <c r="E6212" s="24">
        <v>43</v>
      </c>
      <c r="F6212" s="24" t="s">
        <v>20</v>
      </c>
      <c r="G6212" s="24">
        <v>0</v>
      </c>
      <c r="H6212" s="24">
        <v>0</v>
      </c>
    </row>
    <row r="6213" spans="1:8">
      <c r="A6213" s="24" t="str">
        <f t="shared" si="97"/>
        <v>2013_NCY_44</v>
      </c>
      <c r="B6213" s="24">
        <v>2013</v>
      </c>
      <c r="C6213" s="24" t="s">
        <v>196</v>
      </c>
      <c r="D6213" s="24" t="str">
        <f>VLOOKUP(C6213,'FHF LUT'!$A$5:$H$81,2,FALSE)</f>
        <v>Yellow cedar decline</v>
      </c>
      <c r="E6213" s="24">
        <v>44</v>
      </c>
      <c r="F6213" s="24" t="s">
        <v>3</v>
      </c>
      <c r="G6213" s="24">
        <v>88</v>
      </c>
      <c r="H6213" s="24">
        <v>88</v>
      </c>
    </row>
    <row r="6214" spans="1:8">
      <c r="A6214" s="24" t="str">
        <f t="shared" si="97"/>
        <v>2013_NCY_45</v>
      </c>
      <c r="B6214" s="24">
        <v>2013</v>
      </c>
      <c r="C6214" s="24" t="s">
        <v>196</v>
      </c>
      <c r="D6214" s="24" t="str">
        <f>VLOOKUP(C6214,'FHF LUT'!$A$5:$H$81,2,FALSE)</f>
        <v>Yellow cedar decline</v>
      </c>
      <c r="E6214" s="24">
        <v>45</v>
      </c>
      <c r="F6214" s="24" t="s">
        <v>5</v>
      </c>
      <c r="G6214" s="24">
        <v>0</v>
      </c>
      <c r="H6214" s="24">
        <v>0</v>
      </c>
    </row>
    <row r="6215" spans="1:8">
      <c r="A6215" s="24" t="str">
        <f t="shared" si="97"/>
        <v>2013_NCY_46</v>
      </c>
      <c r="B6215" s="24">
        <v>2013</v>
      </c>
      <c r="C6215" s="24" t="s">
        <v>196</v>
      </c>
      <c r="D6215" s="24" t="str">
        <f>VLOOKUP(C6215,'FHF LUT'!$A$5:$H$81,2,FALSE)</f>
        <v>Yellow cedar decline</v>
      </c>
      <c r="E6215" s="24">
        <v>46</v>
      </c>
      <c r="F6215" s="24" t="s">
        <v>234</v>
      </c>
      <c r="G6215" s="24">
        <v>8541</v>
      </c>
      <c r="H6215" s="24">
        <v>8535</v>
      </c>
    </row>
    <row r="6216" spans="1:8">
      <c r="A6216" s="24" t="str">
        <f t="shared" si="97"/>
        <v>2013_NCY_47</v>
      </c>
      <c r="B6216" s="24">
        <v>2013</v>
      </c>
      <c r="C6216" s="24" t="s">
        <v>196</v>
      </c>
      <c r="D6216" s="24" t="str">
        <f>VLOOKUP(C6216,'FHF LUT'!$A$5:$H$81,2,FALSE)</f>
        <v>Yellow cedar decline</v>
      </c>
      <c r="E6216" s="24">
        <v>47</v>
      </c>
      <c r="F6216" s="24" t="s">
        <v>233</v>
      </c>
      <c r="G6216" s="24">
        <v>50</v>
      </c>
      <c r="H6216" s="24">
        <v>50</v>
      </c>
    </row>
    <row r="6217" spans="1:8">
      <c r="A6217" s="24" t="str">
        <f t="shared" si="97"/>
        <v>2013_NCY_48</v>
      </c>
      <c r="B6217" s="24">
        <v>2013</v>
      </c>
      <c r="C6217" s="24" t="s">
        <v>196</v>
      </c>
      <c r="D6217" s="24" t="str">
        <f>VLOOKUP(C6217,'FHF LUT'!$A$5:$H$81,2,FALSE)</f>
        <v>Yellow cedar decline</v>
      </c>
      <c r="E6217" s="24">
        <v>48</v>
      </c>
      <c r="F6217" s="24" t="s">
        <v>235</v>
      </c>
      <c r="G6217" s="24">
        <v>0</v>
      </c>
      <c r="H6217" s="24">
        <v>0</v>
      </c>
    </row>
    <row r="6218" spans="1:8">
      <c r="A6218" s="24" t="str">
        <f t="shared" si="97"/>
        <v>2013_NDM_1</v>
      </c>
      <c r="B6218" s="24">
        <v>2013</v>
      </c>
      <c r="C6218" s="24" t="s">
        <v>332</v>
      </c>
      <c r="D6218" s="24" t="str">
        <f>VLOOKUP(C6218,'FHF LUT'!$A$5:$H$81,2,FALSE)</f>
        <v>Drought-caused Mortality</v>
      </c>
      <c r="E6218" s="24">
        <v>1</v>
      </c>
      <c r="F6218" s="24" t="s">
        <v>10</v>
      </c>
      <c r="G6218" s="24">
        <v>0</v>
      </c>
      <c r="H6218" s="24">
        <v>0</v>
      </c>
    </row>
    <row r="6219" spans="1:8">
      <c r="A6219" s="24" t="str">
        <f t="shared" si="97"/>
        <v>2013_NDM_2</v>
      </c>
      <c r="B6219" s="24">
        <v>2013</v>
      </c>
      <c r="C6219" s="24" t="s">
        <v>332</v>
      </c>
      <c r="D6219" s="24" t="str">
        <f>VLOOKUP(C6219,'FHF LUT'!$A$5:$H$81,2,FALSE)</f>
        <v>Drought-caused Mortality</v>
      </c>
      <c r="E6219" s="24">
        <v>2</v>
      </c>
      <c r="F6219" s="24" t="s">
        <v>22</v>
      </c>
      <c r="G6219" s="24">
        <v>0</v>
      </c>
      <c r="H6219" s="24">
        <v>0</v>
      </c>
    </row>
    <row r="6220" spans="1:8">
      <c r="A6220" s="24" t="str">
        <f t="shared" si="97"/>
        <v>2013_NDM_3</v>
      </c>
      <c r="B6220" s="24">
        <v>2013</v>
      </c>
      <c r="C6220" s="24" t="s">
        <v>332</v>
      </c>
      <c r="D6220" s="24" t="str">
        <f>VLOOKUP(C6220,'FHF LUT'!$A$5:$H$81,2,FALSE)</f>
        <v>Drought-caused Mortality</v>
      </c>
      <c r="E6220" s="24">
        <v>3</v>
      </c>
      <c r="F6220" s="24" t="s">
        <v>13</v>
      </c>
      <c r="G6220" s="24">
        <v>0</v>
      </c>
      <c r="H6220" s="24">
        <v>0</v>
      </c>
    </row>
    <row r="6221" spans="1:8">
      <c r="A6221" s="24" t="str">
        <f t="shared" si="97"/>
        <v>2013_NDM_4</v>
      </c>
      <c r="B6221" s="24">
        <v>2013</v>
      </c>
      <c r="C6221" s="24" t="s">
        <v>332</v>
      </c>
      <c r="D6221" s="24" t="str">
        <f>VLOOKUP(C6221,'FHF LUT'!$A$5:$H$81,2,FALSE)</f>
        <v>Drought-caused Mortality</v>
      </c>
      <c r="E6221" s="24">
        <v>4</v>
      </c>
      <c r="F6221" s="24" t="s">
        <v>28</v>
      </c>
      <c r="G6221" s="24">
        <v>0</v>
      </c>
      <c r="H6221" s="24">
        <v>0</v>
      </c>
    </row>
    <row r="6222" spans="1:8">
      <c r="A6222" s="24" t="str">
        <f t="shared" si="97"/>
        <v>2013_NDM_5</v>
      </c>
      <c r="B6222" s="24">
        <v>2013</v>
      </c>
      <c r="C6222" s="24" t="s">
        <v>332</v>
      </c>
      <c r="D6222" s="24" t="str">
        <f>VLOOKUP(C6222,'FHF LUT'!$A$5:$H$81,2,FALSE)</f>
        <v>Drought-caused Mortality</v>
      </c>
      <c r="E6222" s="24">
        <v>5</v>
      </c>
      <c r="F6222" s="24" t="s">
        <v>16</v>
      </c>
      <c r="G6222" s="24">
        <v>0</v>
      </c>
      <c r="H6222" s="24">
        <v>0</v>
      </c>
    </row>
    <row r="6223" spans="1:8">
      <c r="A6223" s="24" t="str">
        <f t="shared" si="97"/>
        <v>2013_NDM_7</v>
      </c>
      <c r="B6223" s="24">
        <v>2013</v>
      </c>
      <c r="C6223" s="24" t="s">
        <v>332</v>
      </c>
      <c r="D6223" s="24" t="str">
        <f>VLOOKUP(C6223,'FHF LUT'!$A$5:$H$81,2,FALSE)</f>
        <v>Drought-caused Mortality</v>
      </c>
      <c r="E6223" s="24">
        <v>7</v>
      </c>
      <c r="F6223" s="24" t="s">
        <v>25</v>
      </c>
      <c r="G6223" s="24">
        <v>0</v>
      </c>
      <c r="H6223" s="24">
        <v>0</v>
      </c>
    </row>
    <row r="6224" spans="1:8">
      <c r="A6224" s="24" t="str">
        <f t="shared" si="97"/>
        <v>2013_NDM_8</v>
      </c>
      <c r="B6224" s="24">
        <v>2013</v>
      </c>
      <c r="C6224" s="24" t="s">
        <v>332</v>
      </c>
      <c r="D6224" s="24" t="str">
        <f>VLOOKUP(C6224,'FHF LUT'!$A$5:$H$81,2,FALSE)</f>
        <v>Drought-caused Mortality</v>
      </c>
      <c r="E6224" s="24">
        <v>8</v>
      </c>
      <c r="F6224" s="24" t="s">
        <v>29</v>
      </c>
      <c r="G6224" s="24">
        <v>0</v>
      </c>
      <c r="H6224" s="24">
        <v>0</v>
      </c>
    </row>
    <row r="6225" spans="1:8">
      <c r="A6225" s="24" t="str">
        <f t="shared" si="97"/>
        <v>2013_NDM_9</v>
      </c>
      <c r="B6225" s="24">
        <v>2013</v>
      </c>
      <c r="C6225" s="24" t="s">
        <v>332</v>
      </c>
      <c r="D6225" s="24" t="str">
        <f>VLOOKUP(C6225,'FHF LUT'!$A$5:$H$81,2,FALSE)</f>
        <v>Drought-caused Mortality</v>
      </c>
      <c r="E6225" s="24">
        <v>9</v>
      </c>
      <c r="F6225" s="24" t="s">
        <v>7</v>
      </c>
      <c r="G6225" s="24">
        <v>0</v>
      </c>
      <c r="H6225" s="24">
        <v>0</v>
      </c>
    </row>
    <row r="6226" spans="1:8">
      <c r="A6226" s="24" t="str">
        <f t="shared" si="97"/>
        <v>2013_NDM_10</v>
      </c>
      <c r="B6226" s="24">
        <v>2013</v>
      </c>
      <c r="C6226" s="24" t="s">
        <v>332</v>
      </c>
      <c r="D6226" s="24" t="str">
        <f>VLOOKUP(C6226,'FHF LUT'!$A$5:$H$81,2,FALSE)</f>
        <v>Drought-caused Mortality</v>
      </c>
      <c r="E6226" s="24">
        <v>10</v>
      </c>
      <c r="F6226" s="24" t="s">
        <v>18</v>
      </c>
      <c r="G6226" s="24">
        <v>0</v>
      </c>
      <c r="H6226" s="24">
        <v>0</v>
      </c>
    </row>
    <row r="6227" spans="1:8">
      <c r="A6227" s="24" t="str">
        <f t="shared" si="97"/>
        <v>2013_NDM_11</v>
      </c>
      <c r="B6227" s="24">
        <v>2013</v>
      </c>
      <c r="C6227" s="24" t="s">
        <v>332</v>
      </c>
      <c r="D6227" s="24" t="str">
        <f>VLOOKUP(C6227,'FHF LUT'!$A$5:$H$81,2,FALSE)</f>
        <v>Drought-caused Mortality</v>
      </c>
      <c r="E6227" s="24">
        <v>11</v>
      </c>
      <c r="F6227" s="24" t="s">
        <v>4</v>
      </c>
      <c r="G6227" s="24">
        <v>0</v>
      </c>
      <c r="H6227" s="24">
        <v>0</v>
      </c>
    </row>
    <row r="6228" spans="1:8">
      <c r="A6228" s="24" t="str">
        <f t="shared" si="97"/>
        <v>2013_NDM_12</v>
      </c>
      <c r="B6228" s="24">
        <v>2013</v>
      </c>
      <c r="C6228" s="24" t="s">
        <v>332</v>
      </c>
      <c r="D6228" s="24" t="str">
        <f>VLOOKUP(C6228,'FHF LUT'!$A$5:$H$81,2,FALSE)</f>
        <v>Drought-caused Mortality</v>
      </c>
      <c r="E6228" s="24">
        <v>12</v>
      </c>
      <c r="F6228" s="24" t="s">
        <v>11</v>
      </c>
      <c r="G6228" s="24">
        <v>0</v>
      </c>
      <c r="H6228" s="24">
        <v>0</v>
      </c>
    </row>
    <row r="6229" spans="1:8">
      <c r="A6229" s="24" t="str">
        <f t="shared" si="97"/>
        <v>2013_NDM_13</v>
      </c>
      <c r="B6229" s="24">
        <v>2013</v>
      </c>
      <c r="C6229" s="24" t="s">
        <v>332</v>
      </c>
      <c r="D6229" s="24" t="str">
        <f>VLOOKUP(C6229,'FHF LUT'!$A$5:$H$81,2,FALSE)</f>
        <v>Drought-caused Mortality</v>
      </c>
      <c r="E6229" s="24">
        <v>13</v>
      </c>
      <c r="F6229" s="24" t="s">
        <v>24</v>
      </c>
      <c r="G6229" s="24">
        <v>0</v>
      </c>
      <c r="H6229" s="24">
        <v>0</v>
      </c>
    </row>
    <row r="6230" spans="1:8">
      <c r="A6230" s="24" t="str">
        <f t="shared" si="97"/>
        <v>2013_NDM_14</v>
      </c>
      <c r="B6230" s="24">
        <v>2013</v>
      </c>
      <c r="C6230" s="24" t="s">
        <v>332</v>
      </c>
      <c r="D6230" s="24" t="str">
        <f>VLOOKUP(C6230,'FHF LUT'!$A$5:$H$81,2,FALSE)</f>
        <v>Drought-caused Mortality</v>
      </c>
      <c r="E6230" s="24">
        <v>14</v>
      </c>
      <c r="F6230" s="24" t="s">
        <v>30</v>
      </c>
      <c r="G6230" s="24">
        <v>0</v>
      </c>
      <c r="H6230" s="24">
        <v>0</v>
      </c>
    </row>
    <row r="6231" spans="1:8">
      <c r="A6231" s="24" t="str">
        <f t="shared" si="97"/>
        <v>2013_NDM_15</v>
      </c>
      <c r="B6231" s="24">
        <v>2013</v>
      </c>
      <c r="C6231" s="24" t="s">
        <v>332</v>
      </c>
      <c r="D6231" s="24" t="str">
        <f>VLOOKUP(C6231,'FHF LUT'!$A$5:$H$81,2,FALSE)</f>
        <v>Drought-caused Mortality</v>
      </c>
      <c r="E6231" s="24">
        <v>15</v>
      </c>
      <c r="F6231" s="24" t="s">
        <v>33</v>
      </c>
      <c r="G6231" s="24">
        <v>0</v>
      </c>
      <c r="H6231" s="24">
        <v>0</v>
      </c>
    </row>
    <row r="6232" spans="1:8">
      <c r="A6232" s="24" t="str">
        <f t="shared" si="97"/>
        <v>2013_NDM_16</v>
      </c>
      <c r="B6232" s="24">
        <v>2013</v>
      </c>
      <c r="C6232" s="24" t="s">
        <v>332</v>
      </c>
      <c r="D6232" s="24" t="str">
        <f>VLOOKUP(C6232,'FHF LUT'!$A$5:$H$81,2,FALSE)</f>
        <v>Drought-caused Mortality</v>
      </c>
      <c r="E6232" s="24">
        <v>16</v>
      </c>
      <c r="F6232" s="24" t="s">
        <v>12</v>
      </c>
      <c r="G6232" s="24">
        <v>0</v>
      </c>
      <c r="H6232" s="24">
        <v>0</v>
      </c>
    </row>
    <row r="6233" spans="1:8">
      <c r="A6233" s="24" t="str">
        <f t="shared" si="97"/>
        <v>2013_NDM_17</v>
      </c>
      <c r="B6233" s="24">
        <v>2013</v>
      </c>
      <c r="C6233" s="24" t="s">
        <v>332</v>
      </c>
      <c r="D6233" s="24" t="str">
        <f>VLOOKUP(C6233,'FHF LUT'!$A$5:$H$81,2,FALSE)</f>
        <v>Drought-caused Mortality</v>
      </c>
      <c r="E6233" s="24">
        <v>17</v>
      </c>
      <c r="F6233" s="24" t="s">
        <v>32</v>
      </c>
      <c r="G6233" s="24">
        <v>0</v>
      </c>
      <c r="H6233" s="24">
        <v>0</v>
      </c>
    </row>
    <row r="6234" spans="1:8">
      <c r="A6234" s="24" t="str">
        <f t="shared" si="97"/>
        <v>2013_NDM_18</v>
      </c>
      <c r="B6234" s="24">
        <v>2013</v>
      </c>
      <c r="C6234" s="24" t="s">
        <v>332</v>
      </c>
      <c r="D6234" s="24" t="str">
        <f>VLOOKUP(C6234,'FHF LUT'!$A$5:$H$81,2,FALSE)</f>
        <v>Drought-caused Mortality</v>
      </c>
      <c r="E6234" s="24">
        <v>18</v>
      </c>
      <c r="F6234" s="24" t="s">
        <v>15</v>
      </c>
      <c r="G6234" s="24">
        <v>0</v>
      </c>
      <c r="H6234" s="24">
        <v>0</v>
      </c>
    </row>
    <row r="6235" spans="1:8">
      <c r="A6235" s="24" t="str">
        <f t="shared" si="97"/>
        <v>2013_NDM_20</v>
      </c>
      <c r="B6235" s="24">
        <v>2013</v>
      </c>
      <c r="C6235" s="24" t="s">
        <v>332</v>
      </c>
      <c r="D6235" s="24" t="str">
        <f>VLOOKUP(C6235,'FHF LUT'!$A$5:$H$81,2,FALSE)</f>
        <v>Drought-caused Mortality</v>
      </c>
      <c r="E6235" s="24">
        <v>20</v>
      </c>
      <c r="F6235" s="24" t="s">
        <v>6</v>
      </c>
      <c r="G6235" s="24">
        <v>0</v>
      </c>
      <c r="H6235" s="24">
        <v>0</v>
      </c>
    </row>
    <row r="6236" spans="1:8">
      <c r="A6236" s="24" t="str">
        <f t="shared" si="97"/>
        <v>2013_NDM_22</v>
      </c>
      <c r="B6236" s="24">
        <v>2013</v>
      </c>
      <c r="C6236" s="24" t="s">
        <v>332</v>
      </c>
      <c r="D6236" s="24" t="str">
        <f>VLOOKUP(C6236,'FHF LUT'!$A$5:$H$81,2,FALSE)</f>
        <v>Drought-caused Mortality</v>
      </c>
      <c r="E6236" s="24">
        <v>22</v>
      </c>
      <c r="F6236" s="24" t="s">
        <v>19</v>
      </c>
      <c r="G6236" s="24">
        <v>0</v>
      </c>
      <c r="H6236" s="24">
        <v>0</v>
      </c>
    </row>
    <row r="6237" spans="1:8">
      <c r="A6237" s="24" t="str">
        <f t="shared" si="97"/>
        <v>2013_NDM_23</v>
      </c>
      <c r="B6237" s="24">
        <v>2013</v>
      </c>
      <c r="C6237" s="24" t="s">
        <v>332</v>
      </c>
      <c r="D6237" s="24" t="str">
        <f>VLOOKUP(C6237,'FHF LUT'!$A$5:$H$81,2,FALSE)</f>
        <v>Drought-caused Mortality</v>
      </c>
      <c r="E6237" s="24">
        <v>23</v>
      </c>
      <c r="F6237" s="24" t="s">
        <v>27</v>
      </c>
      <c r="G6237" s="24">
        <v>0</v>
      </c>
      <c r="H6237" s="24">
        <v>0</v>
      </c>
    </row>
    <row r="6238" spans="1:8">
      <c r="A6238" s="24" t="str">
        <f t="shared" si="97"/>
        <v>2013_NDM_24</v>
      </c>
      <c r="B6238" s="24">
        <v>2013</v>
      </c>
      <c r="C6238" s="24" t="s">
        <v>332</v>
      </c>
      <c r="D6238" s="24" t="str">
        <f>VLOOKUP(C6238,'FHF LUT'!$A$5:$H$81,2,FALSE)</f>
        <v>Drought-caused Mortality</v>
      </c>
      <c r="E6238" s="24">
        <v>24</v>
      </c>
      <c r="F6238" s="24" t="s">
        <v>17</v>
      </c>
      <c r="G6238" s="24">
        <v>0</v>
      </c>
      <c r="H6238" s="24">
        <v>0</v>
      </c>
    </row>
    <row r="6239" spans="1:8">
      <c r="A6239" s="24" t="str">
        <f t="shared" si="97"/>
        <v>2013_NDM_25</v>
      </c>
      <c r="B6239" s="24">
        <v>2013</v>
      </c>
      <c r="C6239" s="24" t="s">
        <v>332</v>
      </c>
      <c r="D6239" s="24" t="str">
        <f>VLOOKUP(C6239,'FHF LUT'!$A$5:$H$81,2,FALSE)</f>
        <v>Drought-caused Mortality</v>
      </c>
      <c r="E6239" s="24">
        <v>25</v>
      </c>
      <c r="F6239" s="24" t="s">
        <v>23</v>
      </c>
      <c r="G6239" s="24">
        <v>0</v>
      </c>
      <c r="H6239" s="24">
        <v>0</v>
      </c>
    </row>
    <row r="6240" spans="1:8">
      <c r="A6240" s="24" t="str">
        <f t="shared" si="97"/>
        <v>2013_NDM_26</v>
      </c>
      <c r="B6240" s="24">
        <v>2013</v>
      </c>
      <c r="C6240" s="24" t="s">
        <v>332</v>
      </c>
      <c r="D6240" s="24" t="str">
        <f>VLOOKUP(C6240,'FHF LUT'!$A$5:$H$81,2,FALSE)</f>
        <v>Drought-caused Mortality</v>
      </c>
      <c r="E6240" s="24">
        <v>26</v>
      </c>
      <c r="F6240" s="24" t="s">
        <v>14</v>
      </c>
      <c r="G6240" s="24">
        <v>0</v>
      </c>
      <c r="H6240" s="24">
        <v>0</v>
      </c>
    </row>
    <row r="6241" spans="1:8">
      <c r="A6241" s="24" t="str">
        <f t="shared" si="97"/>
        <v>2013_NDM_27</v>
      </c>
      <c r="B6241" s="24">
        <v>2013</v>
      </c>
      <c r="C6241" s="24" t="s">
        <v>332</v>
      </c>
      <c r="D6241" s="24" t="str">
        <f>VLOOKUP(C6241,'FHF LUT'!$A$5:$H$81,2,FALSE)</f>
        <v>Drought-caused Mortality</v>
      </c>
      <c r="E6241" s="24">
        <v>27</v>
      </c>
      <c r="F6241" s="24" t="s">
        <v>21</v>
      </c>
      <c r="G6241" s="24">
        <v>0</v>
      </c>
      <c r="H6241" s="24">
        <v>0</v>
      </c>
    </row>
    <row r="6242" spans="1:8">
      <c r="A6242" s="24" t="str">
        <f t="shared" si="97"/>
        <v>2013_NDM_29</v>
      </c>
      <c r="B6242" s="24">
        <v>2013</v>
      </c>
      <c r="C6242" s="24" t="s">
        <v>332</v>
      </c>
      <c r="D6242" s="24" t="str">
        <f>VLOOKUP(C6242,'FHF LUT'!$A$5:$H$81,2,FALSE)</f>
        <v>Drought-caused Mortality</v>
      </c>
      <c r="E6242" s="24">
        <v>29</v>
      </c>
      <c r="F6242" s="24" t="s">
        <v>9</v>
      </c>
      <c r="G6242" s="24">
        <v>0</v>
      </c>
      <c r="H6242" s="24">
        <v>0</v>
      </c>
    </row>
    <row r="6243" spans="1:8">
      <c r="A6243" s="24" t="str">
        <f t="shared" si="97"/>
        <v>2013_NDM_30</v>
      </c>
      <c r="B6243" s="24">
        <v>2013</v>
      </c>
      <c r="C6243" s="24" t="s">
        <v>332</v>
      </c>
      <c r="D6243" s="24" t="str">
        <f>VLOOKUP(C6243,'FHF LUT'!$A$5:$H$81,2,FALSE)</f>
        <v>Drought-caused Mortality</v>
      </c>
      <c r="E6243" s="24">
        <v>30</v>
      </c>
      <c r="F6243" s="24" t="s">
        <v>35</v>
      </c>
      <c r="G6243" s="24">
        <v>0</v>
      </c>
      <c r="H6243" s="24">
        <v>0</v>
      </c>
    </row>
    <row r="6244" spans="1:8">
      <c r="A6244" s="24" t="str">
        <f t="shared" si="97"/>
        <v>2013_NDM_31</v>
      </c>
      <c r="B6244" s="24">
        <v>2013</v>
      </c>
      <c r="C6244" s="24" t="s">
        <v>332</v>
      </c>
      <c r="D6244" s="24" t="str">
        <f>VLOOKUP(C6244,'FHF LUT'!$A$5:$H$81,2,FALSE)</f>
        <v>Drought-caused Mortality</v>
      </c>
      <c r="E6244" s="24">
        <v>31</v>
      </c>
      <c r="F6244" s="24" t="s">
        <v>34</v>
      </c>
      <c r="G6244" s="24">
        <v>0</v>
      </c>
      <c r="H6244" s="24">
        <v>0</v>
      </c>
    </row>
    <row r="6245" spans="1:8">
      <c r="A6245" s="24" t="str">
        <f t="shared" si="97"/>
        <v>2013_NDM_38</v>
      </c>
      <c r="B6245" s="24">
        <v>2013</v>
      </c>
      <c r="C6245" s="24" t="s">
        <v>332</v>
      </c>
      <c r="D6245" s="24" t="str">
        <f>VLOOKUP(C6245,'FHF LUT'!$A$5:$H$81,2,FALSE)</f>
        <v>Drought-caused Mortality</v>
      </c>
      <c r="E6245" s="24">
        <v>38</v>
      </c>
      <c r="F6245" s="24" t="s">
        <v>8</v>
      </c>
      <c r="G6245" s="24">
        <v>0</v>
      </c>
      <c r="H6245" s="24">
        <v>0</v>
      </c>
    </row>
    <row r="6246" spans="1:8">
      <c r="A6246" s="24" t="str">
        <f t="shared" si="97"/>
        <v>2013_NDM_39</v>
      </c>
      <c r="B6246" s="24">
        <v>2013</v>
      </c>
      <c r="C6246" s="24" t="s">
        <v>332</v>
      </c>
      <c r="D6246" s="24" t="str">
        <f>VLOOKUP(C6246,'FHF LUT'!$A$5:$H$81,2,FALSE)</f>
        <v>Drought-caused Mortality</v>
      </c>
      <c r="E6246" s="24">
        <v>39</v>
      </c>
      <c r="F6246" s="24" t="s">
        <v>36</v>
      </c>
      <c r="G6246" s="24">
        <v>0</v>
      </c>
      <c r="H6246" s="24">
        <v>0</v>
      </c>
    </row>
    <row r="6247" spans="1:8">
      <c r="A6247" s="24" t="str">
        <f t="shared" si="97"/>
        <v>2013_NDM_40</v>
      </c>
      <c r="B6247" s="24">
        <v>2013</v>
      </c>
      <c r="C6247" s="24" t="s">
        <v>332</v>
      </c>
      <c r="D6247" s="24" t="str">
        <f>VLOOKUP(C6247,'FHF LUT'!$A$5:$H$81,2,FALSE)</f>
        <v>Drought-caused Mortality</v>
      </c>
      <c r="E6247" s="24">
        <v>40</v>
      </c>
      <c r="F6247" s="24" t="s">
        <v>31</v>
      </c>
      <c r="G6247" s="24">
        <v>0</v>
      </c>
      <c r="H6247" s="24">
        <v>0</v>
      </c>
    </row>
    <row r="6248" spans="1:8">
      <c r="A6248" s="24" t="str">
        <f t="shared" si="97"/>
        <v>2013_NDM_41</v>
      </c>
      <c r="B6248" s="24">
        <v>2013</v>
      </c>
      <c r="C6248" s="24" t="s">
        <v>332</v>
      </c>
      <c r="D6248" s="24" t="str">
        <f>VLOOKUP(C6248,'FHF LUT'!$A$5:$H$81,2,FALSE)</f>
        <v>Drought-caused Mortality</v>
      </c>
      <c r="E6248" s="24">
        <v>41</v>
      </c>
      <c r="F6248" s="24" t="s">
        <v>26</v>
      </c>
      <c r="G6248" s="24">
        <v>0</v>
      </c>
      <c r="H6248" s="24">
        <v>0</v>
      </c>
    </row>
    <row r="6249" spans="1:8">
      <c r="A6249" s="24" t="str">
        <f t="shared" si="97"/>
        <v>2013_NDM_43</v>
      </c>
      <c r="B6249" s="24">
        <v>2013</v>
      </c>
      <c r="C6249" s="24" t="s">
        <v>332</v>
      </c>
      <c r="D6249" s="24" t="str">
        <f>VLOOKUP(C6249,'FHF LUT'!$A$5:$H$81,2,FALSE)</f>
        <v>Drought-caused Mortality</v>
      </c>
      <c r="E6249" s="24">
        <v>43</v>
      </c>
      <c r="F6249" s="24" t="s">
        <v>20</v>
      </c>
      <c r="G6249" s="24">
        <v>0</v>
      </c>
      <c r="H6249" s="24">
        <v>0</v>
      </c>
    </row>
    <row r="6250" spans="1:8">
      <c r="A6250" s="24" t="str">
        <f t="shared" si="97"/>
        <v>2013_NDM_44</v>
      </c>
      <c r="B6250" s="24">
        <v>2013</v>
      </c>
      <c r="C6250" s="24" t="s">
        <v>332</v>
      </c>
      <c r="D6250" s="24" t="str">
        <f>VLOOKUP(C6250,'FHF LUT'!$A$5:$H$81,2,FALSE)</f>
        <v>Drought-caused Mortality</v>
      </c>
      <c r="E6250" s="24">
        <v>44</v>
      </c>
      <c r="F6250" s="24" t="s">
        <v>3</v>
      </c>
      <c r="G6250" s="24">
        <v>0</v>
      </c>
      <c r="H6250" s="24">
        <v>0</v>
      </c>
    </row>
    <row r="6251" spans="1:8">
      <c r="A6251" s="24" t="str">
        <f t="shared" si="97"/>
        <v>2013_NDM_45</v>
      </c>
      <c r="B6251" s="24">
        <v>2013</v>
      </c>
      <c r="C6251" s="24" t="s">
        <v>332</v>
      </c>
      <c r="D6251" s="24" t="str">
        <f>VLOOKUP(C6251,'FHF LUT'!$A$5:$H$81,2,FALSE)</f>
        <v>Drought-caused Mortality</v>
      </c>
      <c r="E6251" s="24">
        <v>45</v>
      </c>
      <c r="F6251" s="24" t="s">
        <v>5</v>
      </c>
      <c r="G6251" s="24">
        <v>0</v>
      </c>
      <c r="H6251" s="24">
        <v>0</v>
      </c>
    </row>
    <row r="6252" spans="1:8">
      <c r="A6252" s="24" t="str">
        <f t="shared" si="97"/>
        <v>2013_NDM_46</v>
      </c>
      <c r="B6252" s="24">
        <v>2013</v>
      </c>
      <c r="C6252" s="24" t="s">
        <v>332</v>
      </c>
      <c r="D6252" s="24" t="str">
        <f>VLOOKUP(C6252,'FHF LUT'!$A$5:$H$81,2,FALSE)</f>
        <v>Drought-caused Mortality</v>
      </c>
      <c r="E6252" s="24">
        <v>46</v>
      </c>
      <c r="F6252" s="24" t="s">
        <v>234</v>
      </c>
      <c r="G6252" s="24">
        <v>0</v>
      </c>
      <c r="H6252" s="24">
        <v>0</v>
      </c>
    </row>
    <row r="6253" spans="1:8">
      <c r="A6253" s="24" t="str">
        <f t="shared" si="97"/>
        <v>2013_NDM_47</v>
      </c>
      <c r="B6253" s="24">
        <v>2013</v>
      </c>
      <c r="C6253" s="24" t="s">
        <v>332</v>
      </c>
      <c r="D6253" s="24" t="str">
        <f>VLOOKUP(C6253,'FHF LUT'!$A$5:$H$81,2,FALSE)</f>
        <v>Drought-caused Mortality</v>
      </c>
      <c r="E6253" s="24">
        <v>47</v>
      </c>
      <c r="F6253" s="24" t="s">
        <v>233</v>
      </c>
      <c r="G6253" s="24">
        <v>0</v>
      </c>
      <c r="H6253" s="24">
        <v>0</v>
      </c>
    </row>
    <row r="6254" spans="1:8">
      <c r="A6254" s="24" t="str">
        <f t="shared" si="97"/>
        <v>2013_NDM_48</v>
      </c>
      <c r="B6254" s="24">
        <v>2013</v>
      </c>
      <c r="C6254" s="24" t="s">
        <v>332</v>
      </c>
      <c r="D6254" s="24" t="str">
        <f>VLOOKUP(C6254,'FHF LUT'!$A$5:$H$81,2,FALSE)</f>
        <v>Drought-caused Mortality</v>
      </c>
      <c r="E6254" s="24">
        <v>48</v>
      </c>
      <c r="F6254" s="24" t="s">
        <v>235</v>
      </c>
      <c r="G6254" s="24">
        <v>0</v>
      </c>
      <c r="H6254" s="24">
        <v>0</v>
      </c>
    </row>
    <row r="6255" spans="1:8">
      <c r="A6255" s="24" t="str">
        <f t="shared" si="97"/>
        <v>2013_NF_1</v>
      </c>
      <c r="B6255" s="24">
        <v>2013</v>
      </c>
      <c r="C6255" s="24" t="s">
        <v>190</v>
      </c>
      <c r="D6255" s="24" t="str">
        <f>VLOOKUP(C6255,'FHF LUT'!$A$5:$H$81,2,FALSE)</f>
        <v>Flooding</v>
      </c>
      <c r="E6255" s="24">
        <v>1</v>
      </c>
      <c r="F6255" s="24" t="s">
        <v>10</v>
      </c>
      <c r="G6255" s="24">
        <v>0</v>
      </c>
      <c r="H6255" s="24">
        <v>0</v>
      </c>
    </row>
    <row r="6256" spans="1:8">
      <c r="A6256" s="24" t="str">
        <f t="shared" si="97"/>
        <v>2013_NF_2</v>
      </c>
      <c r="B6256" s="24">
        <v>2013</v>
      </c>
      <c r="C6256" s="24" t="s">
        <v>190</v>
      </c>
      <c r="D6256" s="24" t="str">
        <f>VLOOKUP(C6256,'FHF LUT'!$A$5:$H$81,2,FALSE)</f>
        <v>Flooding</v>
      </c>
      <c r="E6256" s="24">
        <v>2</v>
      </c>
      <c r="F6256" s="24" t="s">
        <v>22</v>
      </c>
      <c r="G6256" s="24">
        <v>0</v>
      </c>
      <c r="H6256" s="24">
        <v>0</v>
      </c>
    </row>
    <row r="6257" spans="1:8">
      <c r="A6257" s="24" t="str">
        <f t="shared" si="97"/>
        <v>2013_NF_3</v>
      </c>
      <c r="B6257" s="24">
        <v>2013</v>
      </c>
      <c r="C6257" s="24" t="s">
        <v>190</v>
      </c>
      <c r="D6257" s="24" t="str">
        <f>VLOOKUP(C6257,'FHF LUT'!$A$5:$H$81,2,FALSE)</f>
        <v>Flooding</v>
      </c>
      <c r="E6257" s="24">
        <v>3</v>
      </c>
      <c r="F6257" s="24" t="s">
        <v>13</v>
      </c>
      <c r="G6257" s="24">
        <v>0</v>
      </c>
      <c r="H6257" s="24">
        <v>0</v>
      </c>
    </row>
    <row r="6258" spans="1:8">
      <c r="A6258" s="24" t="str">
        <f t="shared" si="97"/>
        <v>2013_NF_4</v>
      </c>
      <c r="B6258" s="24">
        <v>2013</v>
      </c>
      <c r="C6258" s="24" t="s">
        <v>190</v>
      </c>
      <c r="D6258" s="24" t="str">
        <f>VLOOKUP(C6258,'FHF LUT'!$A$5:$H$81,2,FALSE)</f>
        <v>Flooding</v>
      </c>
      <c r="E6258" s="24">
        <v>4</v>
      </c>
      <c r="F6258" s="24" t="s">
        <v>28</v>
      </c>
      <c r="G6258" s="24">
        <v>296</v>
      </c>
      <c r="H6258" s="24">
        <v>296</v>
      </c>
    </row>
    <row r="6259" spans="1:8">
      <c r="A6259" s="24" t="str">
        <f t="shared" si="97"/>
        <v>2013_NF_5</v>
      </c>
      <c r="B6259" s="24">
        <v>2013</v>
      </c>
      <c r="C6259" s="24" t="s">
        <v>190</v>
      </c>
      <c r="D6259" s="24" t="str">
        <f>VLOOKUP(C6259,'FHF LUT'!$A$5:$H$81,2,FALSE)</f>
        <v>Flooding</v>
      </c>
      <c r="E6259" s="24">
        <v>5</v>
      </c>
      <c r="F6259" s="24" t="s">
        <v>16</v>
      </c>
      <c r="G6259" s="24">
        <v>1105</v>
      </c>
      <c r="H6259" s="24">
        <v>1105</v>
      </c>
    </row>
    <row r="6260" spans="1:8">
      <c r="A6260" s="24" t="str">
        <f t="shared" si="97"/>
        <v>2013_NF_7</v>
      </c>
      <c r="B6260" s="24">
        <v>2013</v>
      </c>
      <c r="C6260" s="24" t="s">
        <v>190</v>
      </c>
      <c r="D6260" s="24" t="str">
        <f>VLOOKUP(C6260,'FHF LUT'!$A$5:$H$81,2,FALSE)</f>
        <v>Flooding</v>
      </c>
      <c r="E6260" s="24">
        <v>7</v>
      </c>
      <c r="F6260" s="24" t="s">
        <v>25</v>
      </c>
      <c r="G6260" s="24">
        <v>975</v>
      </c>
      <c r="H6260" s="24">
        <v>975</v>
      </c>
    </row>
    <row r="6261" spans="1:8">
      <c r="A6261" s="24" t="str">
        <f t="shared" si="97"/>
        <v>2013_NF_8</v>
      </c>
      <c r="B6261" s="24">
        <v>2013</v>
      </c>
      <c r="C6261" s="24" t="s">
        <v>190</v>
      </c>
      <c r="D6261" s="24" t="str">
        <f>VLOOKUP(C6261,'FHF LUT'!$A$5:$H$81,2,FALSE)</f>
        <v>Flooding</v>
      </c>
      <c r="E6261" s="24">
        <v>8</v>
      </c>
      <c r="F6261" s="24" t="s">
        <v>29</v>
      </c>
      <c r="G6261" s="24">
        <v>26385</v>
      </c>
      <c r="H6261" s="24">
        <v>26385</v>
      </c>
    </row>
    <row r="6262" spans="1:8">
      <c r="A6262" s="24" t="str">
        <f t="shared" si="97"/>
        <v>2013_NF_9</v>
      </c>
      <c r="B6262" s="24">
        <v>2013</v>
      </c>
      <c r="C6262" s="24" t="s">
        <v>190</v>
      </c>
      <c r="D6262" s="24" t="str">
        <f>VLOOKUP(C6262,'FHF LUT'!$A$5:$H$81,2,FALSE)</f>
        <v>Flooding</v>
      </c>
      <c r="E6262" s="24">
        <v>9</v>
      </c>
      <c r="F6262" s="24" t="s">
        <v>7</v>
      </c>
      <c r="G6262" s="24">
        <v>3051</v>
      </c>
      <c r="H6262" s="24">
        <v>2545</v>
      </c>
    </row>
    <row r="6263" spans="1:8">
      <c r="A6263" s="24" t="str">
        <f t="shared" si="97"/>
        <v>2013_NF_10</v>
      </c>
      <c r="B6263" s="24">
        <v>2013</v>
      </c>
      <c r="C6263" s="24" t="s">
        <v>190</v>
      </c>
      <c r="D6263" s="24" t="str">
        <f>VLOOKUP(C6263,'FHF LUT'!$A$5:$H$81,2,FALSE)</f>
        <v>Flooding</v>
      </c>
      <c r="E6263" s="24">
        <v>10</v>
      </c>
      <c r="F6263" s="24" t="s">
        <v>18</v>
      </c>
      <c r="G6263" s="24">
        <v>0</v>
      </c>
      <c r="H6263" s="24">
        <v>0</v>
      </c>
    </row>
    <row r="6264" spans="1:8">
      <c r="A6264" s="24" t="str">
        <f t="shared" si="97"/>
        <v>2013_NF_11</v>
      </c>
      <c r="B6264" s="24">
        <v>2013</v>
      </c>
      <c r="C6264" s="24" t="s">
        <v>190</v>
      </c>
      <c r="D6264" s="24" t="str">
        <f>VLOOKUP(C6264,'FHF LUT'!$A$5:$H$81,2,FALSE)</f>
        <v>Flooding</v>
      </c>
      <c r="E6264" s="24">
        <v>11</v>
      </c>
      <c r="F6264" s="24" t="s">
        <v>4</v>
      </c>
      <c r="G6264" s="24">
        <v>0</v>
      </c>
      <c r="H6264" s="24">
        <v>0</v>
      </c>
    </row>
    <row r="6265" spans="1:8">
      <c r="A6265" s="24" t="str">
        <f t="shared" si="97"/>
        <v>2013_NF_12</v>
      </c>
      <c r="B6265" s="24">
        <v>2013</v>
      </c>
      <c r="C6265" s="24" t="s">
        <v>190</v>
      </c>
      <c r="D6265" s="24" t="str">
        <f>VLOOKUP(C6265,'FHF LUT'!$A$5:$H$81,2,FALSE)</f>
        <v>Flooding</v>
      </c>
      <c r="E6265" s="24">
        <v>12</v>
      </c>
      <c r="F6265" s="24" t="s">
        <v>11</v>
      </c>
      <c r="G6265" s="24">
        <v>546</v>
      </c>
      <c r="H6265" s="24">
        <v>546</v>
      </c>
    </row>
    <row r="6266" spans="1:8">
      <c r="A6266" s="24" t="str">
        <f t="shared" si="97"/>
        <v>2013_NF_13</v>
      </c>
      <c r="B6266" s="24">
        <v>2013</v>
      </c>
      <c r="C6266" s="24" t="s">
        <v>190</v>
      </c>
      <c r="D6266" s="24" t="str">
        <f>VLOOKUP(C6266,'FHF LUT'!$A$5:$H$81,2,FALSE)</f>
        <v>Flooding</v>
      </c>
      <c r="E6266" s="24">
        <v>13</v>
      </c>
      <c r="F6266" s="24" t="s">
        <v>24</v>
      </c>
      <c r="G6266" s="24">
        <v>0</v>
      </c>
      <c r="H6266" s="24">
        <v>0</v>
      </c>
    </row>
    <row r="6267" spans="1:8">
      <c r="A6267" s="24" t="str">
        <f t="shared" si="97"/>
        <v>2013_NF_14</v>
      </c>
      <c r="B6267" s="24">
        <v>2013</v>
      </c>
      <c r="C6267" s="24" t="s">
        <v>190</v>
      </c>
      <c r="D6267" s="24" t="str">
        <f>VLOOKUP(C6267,'FHF LUT'!$A$5:$H$81,2,FALSE)</f>
        <v>Flooding</v>
      </c>
      <c r="E6267" s="24">
        <v>14</v>
      </c>
      <c r="F6267" s="24" t="s">
        <v>30</v>
      </c>
      <c r="G6267" s="24">
        <v>629</v>
      </c>
      <c r="H6267" s="24">
        <v>629</v>
      </c>
    </row>
    <row r="6268" spans="1:8">
      <c r="A6268" s="24" t="str">
        <f t="shared" si="97"/>
        <v>2013_NF_15</v>
      </c>
      <c r="B6268" s="24">
        <v>2013</v>
      </c>
      <c r="C6268" s="24" t="s">
        <v>190</v>
      </c>
      <c r="D6268" s="24" t="str">
        <f>VLOOKUP(C6268,'FHF LUT'!$A$5:$H$81,2,FALSE)</f>
        <v>Flooding</v>
      </c>
      <c r="E6268" s="24">
        <v>15</v>
      </c>
      <c r="F6268" s="24" t="s">
        <v>33</v>
      </c>
      <c r="G6268" s="24">
        <v>1078</v>
      </c>
      <c r="H6268" s="24">
        <v>1078</v>
      </c>
    </row>
    <row r="6269" spans="1:8">
      <c r="A6269" s="24" t="str">
        <f t="shared" si="97"/>
        <v>2013_NF_16</v>
      </c>
      <c r="B6269" s="24">
        <v>2013</v>
      </c>
      <c r="C6269" s="24" t="s">
        <v>190</v>
      </c>
      <c r="D6269" s="24" t="str">
        <f>VLOOKUP(C6269,'FHF LUT'!$A$5:$H$81,2,FALSE)</f>
        <v>Flooding</v>
      </c>
      <c r="E6269" s="24">
        <v>16</v>
      </c>
      <c r="F6269" s="24" t="s">
        <v>12</v>
      </c>
      <c r="G6269" s="24">
        <v>102</v>
      </c>
      <c r="H6269" s="24">
        <v>102</v>
      </c>
    </row>
    <row r="6270" spans="1:8">
      <c r="A6270" s="24" t="str">
        <f t="shared" si="97"/>
        <v>2013_NF_17</v>
      </c>
      <c r="B6270" s="24">
        <v>2013</v>
      </c>
      <c r="C6270" s="24" t="s">
        <v>190</v>
      </c>
      <c r="D6270" s="24" t="str">
        <f>VLOOKUP(C6270,'FHF LUT'!$A$5:$H$81,2,FALSE)</f>
        <v>Flooding</v>
      </c>
      <c r="E6270" s="24">
        <v>17</v>
      </c>
      <c r="F6270" s="24" t="s">
        <v>32</v>
      </c>
      <c r="G6270" s="24">
        <v>0</v>
      </c>
      <c r="H6270" s="24">
        <v>0</v>
      </c>
    </row>
    <row r="6271" spans="1:8">
      <c r="A6271" s="24" t="str">
        <f t="shared" si="97"/>
        <v>2013_NF_18</v>
      </c>
      <c r="B6271" s="24">
        <v>2013</v>
      </c>
      <c r="C6271" s="24" t="s">
        <v>190</v>
      </c>
      <c r="D6271" s="24" t="str">
        <f>VLOOKUP(C6271,'FHF LUT'!$A$5:$H$81,2,FALSE)</f>
        <v>Flooding</v>
      </c>
      <c r="E6271" s="24">
        <v>18</v>
      </c>
      <c r="F6271" s="24" t="s">
        <v>15</v>
      </c>
      <c r="G6271" s="24">
        <v>0</v>
      </c>
      <c r="H6271" s="24">
        <v>0</v>
      </c>
    </row>
    <row r="6272" spans="1:8">
      <c r="A6272" s="24" t="str">
        <f t="shared" si="97"/>
        <v>2013_NF_20</v>
      </c>
      <c r="B6272" s="24">
        <v>2013</v>
      </c>
      <c r="C6272" s="24" t="s">
        <v>190</v>
      </c>
      <c r="D6272" s="24" t="str">
        <f>VLOOKUP(C6272,'FHF LUT'!$A$5:$H$81,2,FALSE)</f>
        <v>Flooding</v>
      </c>
      <c r="E6272" s="24">
        <v>20</v>
      </c>
      <c r="F6272" s="24" t="s">
        <v>6</v>
      </c>
      <c r="G6272" s="24">
        <v>0</v>
      </c>
      <c r="H6272" s="24">
        <v>0</v>
      </c>
    </row>
    <row r="6273" spans="1:8">
      <c r="A6273" s="24" t="str">
        <f t="shared" si="97"/>
        <v>2013_NF_22</v>
      </c>
      <c r="B6273" s="24">
        <v>2013</v>
      </c>
      <c r="C6273" s="24" t="s">
        <v>190</v>
      </c>
      <c r="D6273" s="24" t="str">
        <f>VLOOKUP(C6273,'FHF LUT'!$A$5:$H$81,2,FALSE)</f>
        <v>Flooding</v>
      </c>
      <c r="E6273" s="24">
        <v>22</v>
      </c>
      <c r="F6273" s="24" t="s">
        <v>19</v>
      </c>
      <c r="G6273" s="24">
        <v>0</v>
      </c>
      <c r="H6273" s="24">
        <v>0</v>
      </c>
    </row>
    <row r="6274" spans="1:8">
      <c r="A6274" s="24" t="str">
        <f t="shared" si="97"/>
        <v>2013_NF_23</v>
      </c>
      <c r="B6274" s="24">
        <v>2013</v>
      </c>
      <c r="C6274" s="24" t="s">
        <v>190</v>
      </c>
      <c r="D6274" s="24" t="str">
        <f>VLOOKUP(C6274,'FHF LUT'!$A$5:$H$81,2,FALSE)</f>
        <v>Flooding</v>
      </c>
      <c r="E6274" s="24">
        <v>23</v>
      </c>
      <c r="F6274" s="24" t="s">
        <v>27</v>
      </c>
      <c r="G6274" s="24">
        <v>220</v>
      </c>
      <c r="H6274" s="24">
        <v>129</v>
      </c>
    </row>
    <row r="6275" spans="1:8">
      <c r="A6275" s="24" t="str">
        <f t="shared" ref="A6275:A6338" si="98">CONCATENATE(B6275,"_",C6275,"_",E6275)</f>
        <v>2013_NF_24</v>
      </c>
      <c r="B6275" s="24">
        <v>2013</v>
      </c>
      <c r="C6275" s="24" t="s">
        <v>190</v>
      </c>
      <c r="D6275" s="24" t="str">
        <f>VLOOKUP(C6275,'FHF LUT'!$A$5:$H$81,2,FALSE)</f>
        <v>Flooding</v>
      </c>
      <c r="E6275" s="24">
        <v>24</v>
      </c>
      <c r="F6275" s="24" t="s">
        <v>17</v>
      </c>
      <c r="G6275" s="24">
        <v>1084</v>
      </c>
      <c r="H6275" s="24">
        <v>1084</v>
      </c>
    </row>
    <row r="6276" spans="1:8">
      <c r="A6276" s="24" t="str">
        <f t="shared" si="98"/>
        <v>2013_NF_25</v>
      </c>
      <c r="B6276" s="24">
        <v>2013</v>
      </c>
      <c r="C6276" s="24" t="s">
        <v>190</v>
      </c>
      <c r="D6276" s="24" t="str">
        <f>VLOOKUP(C6276,'FHF LUT'!$A$5:$H$81,2,FALSE)</f>
        <v>Flooding</v>
      </c>
      <c r="E6276" s="24">
        <v>25</v>
      </c>
      <c r="F6276" s="24" t="s">
        <v>23</v>
      </c>
      <c r="G6276" s="24">
        <v>0</v>
      </c>
      <c r="H6276" s="24">
        <v>0</v>
      </c>
    </row>
    <row r="6277" spans="1:8">
      <c r="A6277" s="24" t="str">
        <f t="shared" si="98"/>
        <v>2013_NF_26</v>
      </c>
      <c r="B6277" s="24">
        <v>2013</v>
      </c>
      <c r="C6277" s="24" t="s">
        <v>190</v>
      </c>
      <c r="D6277" s="24" t="str">
        <f>VLOOKUP(C6277,'FHF LUT'!$A$5:$H$81,2,FALSE)</f>
        <v>Flooding</v>
      </c>
      <c r="E6277" s="24">
        <v>26</v>
      </c>
      <c r="F6277" s="24" t="s">
        <v>14</v>
      </c>
      <c r="G6277" s="24">
        <v>1728</v>
      </c>
      <c r="H6277" s="24">
        <v>1728</v>
      </c>
    </row>
    <row r="6278" spans="1:8">
      <c r="A6278" s="24" t="str">
        <f t="shared" si="98"/>
        <v>2013_NF_27</v>
      </c>
      <c r="B6278" s="24">
        <v>2013</v>
      </c>
      <c r="C6278" s="24" t="s">
        <v>190</v>
      </c>
      <c r="D6278" s="24" t="str">
        <f>VLOOKUP(C6278,'FHF LUT'!$A$5:$H$81,2,FALSE)</f>
        <v>Flooding</v>
      </c>
      <c r="E6278" s="24">
        <v>27</v>
      </c>
      <c r="F6278" s="24" t="s">
        <v>21</v>
      </c>
      <c r="G6278" s="24">
        <v>1458</v>
      </c>
      <c r="H6278" s="24">
        <v>1458</v>
      </c>
    </row>
    <row r="6279" spans="1:8">
      <c r="A6279" s="24" t="str">
        <f t="shared" si="98"/>
        <v>2013_NF_29</v>
      </c>
      <c r="B6279" s="24">
        <v>2013</v>
      </c>
      <c r="C6279" s="24" t="s">
        <v>190</v>
      </c>
      <c r="D6279" s="24" t="str">
        <f>VLOOKUP(C6279,'FHF LUT'!$A$5:$H$81,2,FALSE)</f>
        <v>Flooding</v>
      </c>
      <c r="E6279" s="24">
        <v>29</v>
      </c>
      <c r="F6279" s="24" t="s">
        <v>9</v>
      </c>
      <c r="G6279" s="24">
        <v>5033</v>
      </c>
      <c r="H6279" s="24">
        <v>4917</v>
      </c>
    </row>
    <row r="6280" spans="1:8">
      <c r="A6280" s="24" t="str">
        <f t="shared" si="98"/>
        <v>2013_NF_30</v>
      </c>
      <c r="B6280" s="24">
        <v>2013</v>
      </c>
      <c r="C6280" s="24" t="s">
        <v>190</v>
      </c>
      <c r="D6280" s="24" t="str">
        <f>VLOOKUP(C6280,'FHF LUT'!$A$5:$H$81,2,FALSE)</f>
        <v>Flooding</v>
      </c>
      <c r="E6280" s="24">
        <v>30</v>
      </c>
      <c r="F6280" s="24" t="s">
        <v>35</v>
      </c>
      <c r="G6280" s="24">
        <v>267</v>
      </c>
      <c r="H6280" s="24">
        <v>267</v>
      </c>
    </row>
    <row r="6281" spans="1:8">
      <c r="A6281" s="24" t="str">
        <f t="shared" si="98"/>
        <v>2013_NF_31</v>
      </c>
      <c r="B6281" s="24">
        <v>2013</v>
      </c>
      <c r="C6281" s="24" t="s">
        <v>190</v>
      </c>
      <c r="D6281" s="24" t="str">
        <f>VLOOKUP(C6281,'FHF LUT'!$A$5:$H$81,2,FALSE)</f>
        <v>Flooding</v>
      </c>
      <c r="E6281" s="24">
        <v>31</v>
      </c>
      <c r="F6281" s="24" t="s">
        <v>34</v>
      </c>
      <c r="G6281" s="24">
        <v>0</v>
      </c>
      <c r="H6281" s="24">
        <v>0</v>
      </c>
    </row>
    <row r="6282" spans="1:8">
      <c r="A6282" s="24" t="str">
        <f t="shared" si="98"/>
        <v>2013_NF_38</v>
      </c>
      <c r="B6282" s="24">
        <v>2013</v>
      </c>
      <c r="C6282" s="24" t="s">
        <v>190</v>
      </c>
      <c r="D6282" s="24" t="str">
        <f>VLOOKUP(C6282,'FHF LUT'!$A$5:$H$81,2,FALSE)</f>
        <v>Flooding</v>
      </c>
      <c r="E6282" s="24">
        <v>38</v>
      </c>
      <c r="F6282" s="24" t="s">
        <v>8</v>
      </c>
      <c r="G6282" s="24">
        <v>0</v>
      </c>
      <c r="H6282" s="24">
        <v>0</v>
      </c>
    </row>
    <row r="6283" spans="1:8">
      <c r="A6283" s="24" t="str">
        <f t="shared" si="98"/>
        <v>2013_NF_39</v>
      </c>
      <c r="B6283" s="24">
        <v>2013</v>
      </c>
      <c r="C6283" s="24" t="s">
        <v>190</v>
      </c>
      <c r="D6283" s="24" t="str">
        <f>VLOOKUP(C6283,'FHF LUT'!$A$5:$H$81,2,FALSE)</f>
        <v>Flooding</v>
      </c>
      <c r="E6283" s="24">
        <v>39</v>
      </c>
      <c r="F6283" s="24" t="s">
        <v>36</v>
      </c>
      <c r="G6283" s="24">
        <v>1403</v>
      </c>
      <c r="H6283" s="24">
        <v>1403</v>
      </c>
    </row>
    <row r="6284" spans="1:8">
      <c r="A6284" s="24" t="str">
        <f t="shared" si="98"/>
        <v>2013_NF_40</v>
      </c>
      <c r="B6284" s="24">
        <v>2013</v>
      </c>
      <c r="C6284" s="24" t="s">
        <v>190</v>
      </c>
      <c r="D6284" s="24" t="str">
        <f>VLOOKUP(C6284,'FHF LUT'!$A$5:$H$81,2,FALSE)</f>
        <v>Flooding</v>
      </c>
      <c r="E6284" s="24">
        <v>40</v>
      </c>
      <c r="F6284" s="24" t="s">
        <v>31</v>
      </c>
      <c r="G6284" s="24">
        <v>1508</v>
      </c>
      <c r="H6284" s="24">
        <v>1250</v>
      </c>
    </row>
    <row r="6285" spans="1:8">
      <c r="A6285" s="24" t="str">
        <f t="shared" si="98"/>
        <v>2013_NF_41</v>
      </c>
      <c r="B6285" s="24">
        <v>2013</v>
      </c>
      <c r="C6285" s="24" t="s">
        <v>190</v>
      </c>
      <c r="D6285" s="24" t="str">
        <f>VLOOKUP(C6285,'FHF LUT'!$A$5:$H$81,2,FALSE)</f>
        <v>Flooding</v>
      </c>
      <c r="E6285" s="24">
        <v>41</v>
      </c>
      <c r="F6285" s="24" t="s">
        <v>26</v>
      </c>
      <c r="G6285" s="24">
        <v>214</v>
      </c>
      <c r="H6285" s="24">
        <v>214</v>
      </c>
    </row>
    <row r="6286" spans="1:8">
      <c r="A6286" s="24" t="str">
        <f t="shared" si="98"/>
        <v>2013_NF_43</v>
      </c>
      <c r="B6286" s="24">
        <v>2013</v>
      </c>
      <c r="C6286" s="24" t="s">
        <v>190</v>
      </c>
      <c r="D6286" s="24" t="str">
        <f>VLOOKUP(C6286,'FHF LUT'!$A$5:$H$81,2,FALSE)</f>
        <v>Flooding</v>
      </c>
      <c r="E6286" s="24">
        <v>43</v>
      </c>
      <c r="F6286" s="24" t="s">
        <v>20</v>
      </c>
      <c r="G6286" s="24">
        <v>0</v>
      </c>
      <c r="H6286" s="24">
        <v>0</v>
      </c>
    </row>
    <row r="6287" spans="1:8">
      <c r="A6287" s="24" t="str">
        <f t="shared" si="98"/>
        <v>2013_NF_44</v>
      </c>
      <c r="B6287" s="24">
        <v>2013</v>
      </c>
      <c r="C6287" s="24" t="s">
        <v>190</v>
      </c>
      <c r="D6287" s="24" t="str">
        <f>VLOOKUP(C6287,'FHF LUT'!$A$5:$H$81,2,FALSE)</f>
        <v>Flooding</v>
      </c>
      <c r="E6287" s="24">
        <v>44</v>
      </c>
      <c r="F6287" s="24" t="s">
        <v>3</v>
      </c>
      <c r="G6287" s="24">
        <v>0</v>
      </c>
      <c r="H6287" s="24">
        <v>0</v>
      </c>
    </row>
    <row r="6288" spans="1:8">
      <c r="A6288" s="24" t="str">
        <f t="shared" si="98"/>
        <v>2013_NF_45</v>
      </c>
      <c r="B6288" s="24">
        <v>2013</v>
      </c>
      <c r="C6288" s="24" t="s">
        <v>190</v>
      </c>
      <c r="D6288" s="24" t="str">
        <f>VLOOKUP(C6288,'FHF LUT'!$A$5:$H$81,2,FALSE)</f>
        <v>Flooding</v>
      </c>
      <c r="E6288" s="24">
        <v>45</v>
      </c>
      <c r="F6288" s="24" t="s">
        <v>5</v>
      </c>
      <c r="G6288" s="24">
        <v>419</v>
      </c>
      <c r="H6288" s="24">
        <v>419</v>
      </c>
    </row>
    <row r="6289" spans="1:8">
      <c r="A6289" s="24" t="str">
        <f t="shared" si="98"/>
        <v>2013_NF_46</v>
      </c>
      <c r="B6289" s="24">
        <v>2013</v>
      </c>
      <c r="C6289" s="24" t="s">
        <v>190</v>
      </c>
      <c r="D6289" s="24" t="str">
        <f>VLOOKUP(C6289,'FHF LUT'!$A$5:$H$81,2,FALSE)</f>
        <v>Flooding</v>
      </c>
      <c r="E6289" s="24">
        <v>46</v>
      </c>
      <c r="F6289" s="24" t="s">
        <v>234</v>
      </c>
      <c r="G6289" s="24">
        <v>10089</v>
      </c>
      <c r="H6289" s="24">
        <v>10089</v>
      </c>
    </row>
    <row r="6290" spans="1:8">
      <c r="A6290" s="24" t="str">
        <f t="shared" si="98"/>
        <v>2013_NF_47</v>
      </c>
      <c r="B6290" s="24">
        <v>2013</v>
      </c>
      <c r="C6290" s="24" t="s">
        <v>190</v>
      </c>
      <c r="D6290" s="24" t="str">
        <f>VLOOKUP(C6290,'FHF LUT'!$A$5:$H$81,2,FALSE)</f>
        <v>Flooding</v>
      </c>
      <c r="E6290" s="24">
        <v>47</v>
      </c>
      <c r="F6290" s="24" t="s">
        <v>233</v>
      </c>
      <c r="G6290" s="24">
        <v>106</v>
      </c>
      <c r="H6290" s="24">
        <v>106</v>
      </c>
    </row>
    <row r="6291" spans="1:8">
      <c r="A6291" s="24" t="str">
        <f t="shared" si="98"/>
        <v>2013_NF_48</v>
      </c>
      <c r="B6291" s="24">
        <v>2013</v>
      </c>
      <c r="C6291" s="24" t="s">
        <v>190</v>
      </c>
      <c r="D6291" s="24" t="str">
        <f>VLOOKUP(C6291,'FHF LUT'!$A$5:$H$81,2,FALSE)</f>
        <v>Flooding</v>
      </c>
      <c r="E6291" s="24">
        <v>48</v>
      </c>
      <c r="F6291" s="24" t="s">
        <v>235</v>
      </c>
      <c r="G6291" s="24">
        <v>1312</v>
      </c>
      <c r="H6291" s="24">
        <v>1312</v>
      </c>
    </row>
    <row r="6292" spans="1:8">
      <c r="A6292" s="24" t="str">
        <f t="shared" si="98"/>
        <v>2013_NW_1</v>
      </c>
      <c r="B6292" s="24">
        <v>2013</v>
      </c>
      <c r="C6292" s="24" t="s">
        <v>333</v>
      </c>
      <c r="D6292" s="24" t="str">
        <f>VLOOKUP(C6292,'FHF LUT'!$A$5:$H$81,2,FALSE)</f>
        <v>Windthrow</v>
      </c>
      <c r="E6292" s="24">
        <v>1</v>
      </c>
      <c r="F6292" s="24" t="s">
        <v>10</v>
      </c>
      <c r="G6292" s="24">
        <v>63</v>
      </c>
      <c r="H6292" s="24">
        <v>63</v>
      </c>
    </row>
    <row r="6293" spans="1:8">
      <c r="A6293" s="24" t="str">
        <f t="shared" si="98"/>
        <v>2013_NW_2</v>
      </c>
      <c r="B6293" s="24">
        <v>2013</v>
      </c>
      <c r="C6293" s="24" t="s">
        <v>333</v>
      </c>
      <c r="D6293" s="24" t="str">
        <f>VLOOKUP(C6293,'FHF LUT'!$A$5:$H$81,2,FALSE)</f>
        <v>Windthrow</v>
      </c>
      <c r="E6293" s="24">
        <v>2</v>
      </c>
      <c r="F6293" s="24" t="s">
        <v>22</v>
      </c>
      <c r="G6293" s="24">
        <v>497</v>
      </c>
      <c r="H6293" s="24">
        <v>372</v>
      </c>
    </row>
    <row r="6294" spans="1:8">
      <c r="A6294" s="24" t="str">
        <f t="shared" si="98"/>
        <v>2013_NW_3</v>
      </c>
      <c r="B6294" s="24">
        <v>2013</v>
      </c>
      <c r="C6294" s="24" t="s">
        <v>333</v>
      </c>
      <c r="D6294" s="24" t="str">
        <f>VLOOKUP(C6294,'FHF LUT'!$A$5:$H$81,2,FALSE)</f>
        <v>Windthrow</v>
      </c>
      <c r="E6294" s="24">
        <v>3</v>
      </c>
      <c r="F6294" s="24" t="s">
        <v>13</v>
      </c>
      <c r="G6294" s="24">
        <v>0</v>
      </c>
      <c r="H6294" s="24">
        <v>0</v>
      </c>
    </row>
    <row r="6295" spans="1:8">
      <c r="A6295" s="24" t="str">
        <f t="shared" si="98"/>
        <v>2013_NW_4</v>
      </c>
      <c r="B6295" s="24">
        <v>2013</v>
      </c>
      <c r="C6295" s="24" t="s">
        <v>333</v>
      </c>
      <c r="D6295" s="24" t="str">
        <f>VLOOKUP(C6295,'FHF LUT'!$A$5:$H$81,2,FALSE)</f>
        <v>Windthrow</v>
      </c>
      <c r="E6295" s="24">
        <v>4</v>
      </c>
      <c r="F6295" s="24" t="s">
        <v>28</v>
      </c>
      <c r="G6295" s="24">
        <v>0</v>
      </c>
      <c r="H6295" s="24">
        <v>0</v>
      </c>
    </row>
    <row r="6296" spans="1:8">
      <c r="A6296" s="24" t="str">
        <f t="shared" si="98"/>
        <v>2013_NW_5</v>
      </c>
      <c r="B6296" s="24">
        <v>2013</v>
      </c>
      <c r="C6296" s="24" t="s">
        <v>333</v>
      </c>
      <c r="D6296" s="24" t="str">
        <f>VLOOKUP(C6296,'FHF LUT'!$A$5:$H$81,2,FALSE)</f>
        <v>Windthrow</v>
      </c>
      <c r="E6296" s="24">
        <v>5</v>
      </c>
      <c r="F6296" s="24" t="s">
        <v>16</v>
      </c>
      <c r="G6296" s="24">
        <v>2305</v>
      </c>
      <c r="H6296" s="24">
        <v>1986</v>
      </c>
    </row>
    <row r="6297" spans="1:8">
      <c r="A6297" s="24" t="str">
        <f t="shared" si="98"/>
        <v>2013_NW_7</v>
      </c>
      <c r="B6297" s="24">
        <v>2013</v>
      </c>
      <c r="C6297" s="24" t="s">
        <v>333</v>
      </c>
      <c r="D6297" s="24" t="str">
        <f>VLOOKUP(C6297,'FHF LUT'!$A$5:$H$81,2,FALSE)</f>
        <v>Windthrow</v>
      </c>
      <c r="E6297" s="24">
        <v>7</v>
      </c>
      <c r="F6297" s="24" t="s">
        <v>25</v>
      </c>
      <c r="G6297" s="24">
        <v>250</v>
      </c>
      <c r="H6297" s="24">
        <v>250</v>
      </c>
    </row>
    <row r="6298" spans="1:8">
      <c r="A6298" s="24" t="str">
        <f t="shared" si="98"/>
        <v>2013_NW_8</v>
      </c>
      <c r="B6298" s="24">
        <v>2013</v>
      </c>
      <c r="C6298" s="24" t="s">
        <v>333</v>
      </c>
      <c r="D6298" s="24" t="str">
        <f>VLOOKUP(C6298,'FHF LUT'!$A$5:$H$81,2,FALSE)</f>
        <v>Windthrow</v>
      </c>
      <c r="E6298" s="24">
        <v>8</v>
      </c>
      <c r="F6298" s="24" t="s">
        <v>29</v>
      </c>
      <c r="G6298" s="24">
        <v>21690</v>
      </c>
      <c r="H6298" s="24">
        <v>21690</v>
      </c>
    </row>
    <row r="6299" spans="1:8">
      <c r="A6299" s="24" t="str">
        <f t="shared" si="98"/>
        <v>2013_NW_9</v>
      </c>
      <c r="B6299" s="24">
        <v>2013</v>
      </c>
      <c r="C6299" s="24" t="s">
        <v>333</v>
      </c>
      <c r="D6299" s="24" t="str">
        <f>VLOOKUP(C6299,'FHF LUT'!$A$5:$H$81,2,FALSE)</f>
        <v>Windthrow</v>
      </c>
      <c r="E6299" s="24">
        <v>9</v>
      </c>
      <c r="F6299" s="24" t="s">
        <v>7</v>
      </c>
      <c r="G6299" s="24">
        <v>167</v>
      </c>
      <c r="H6299" s="24">
        <v>167</v>
      </c>
    </row>
    <row r="6300" spans="1:8">
      <c r="A6300" s="24" t="str">
        <f t="shared" si="98"/>
        <v>2013_NW_10</v>
      </c>
      <c r="B6300" s="24">
        <v>2013</v>
      </c>
      <c r="C6300" s="24" t="s">
        <v>333</v>
      </c>
      <c r="D6300" s="24" t="str">
        <f>VLOOKUP(C6300,'FHF LUT'!$A$5:$H$81,2,FALSE)</f>
        <v>Windthrow</v>
      </c>
      <c r="E6300" s="24">
        <v>10</v>
      </c>
      <c r="F6300" s="24" t="s">
        <v>18</v>
      </c>
      <c r="G6300" s="24">
        <v>0</v>
      </c>
      <c r="H6300" s="24">
        <v>0</v>
      </c>
    </row>
    <row r="6301" spans="1:8">
      <c r="A6301" s="24" t="str">
        <f t="shared" si="98"/>
        <v>2013_NW_11</v>
      </c>
      <c r="B6301" s="24">
        <v>2013</v>
      </c>
      <c r="C6301" s="24" t="s">
        <v>333</v>
      </c>
      <c r="D6301" s="24" t="str">
        <f>VLOOKUP(C6301,'FHF LUT'!$A$5:$H$81,2,FALSE)</f>
        <v>Windthrow</v>
      </c>
      <c r="E6301" s="24">
        <v>11</v>
      </c>
      <c r="F6301" s="24" t="s">
        <v>4</v>
      </c>
      <c r="G6301" s="24">
        <v>0</v>
      </c>
      <c r="H6301" s="24">
        <v>0</v>
      </c>
    </row>
    <row r="6302" spans="1:8">
      <c r="A6302" s="24" t="str">
        <f t="shared" si="98"/>
        <v>2013_NW_12</v>
      </c>
      <c r="B6302" s="24">
        <v>2013</v>
      </c>
      <c r="C6302" s="24" t="s">
        <v>333</v>
      </c>
      <c r="D6302" s="24" t="str">
        <f>VLOOKUP(C6302,'FHF LUT'!$A$5:$H$81,2,FALSE)</f>
        <v>Windthrow</v>
      </c>
      <c r="E6302" s="24">
        <v>12</v>
      </c>
      <c r="F6302" s="24" t="s">
        <v>11</v>
      </c>
      <c r="G6302" s="24">
        <v>2198</v>
      </c>
      <c r="H6302" s="24">
        <v>2198</v>
      </c>
    </row>
    <row r="6303" spans="1:8">
      <c r="A6303" s="24" t="str">
        <f t="shared" si="98"/>
        <v>2013_NW_13</v>
      </c>
      <c r="B6303" s="24">
        <v>2013</v>
      </c>
      <c r="C6303" s="24" t="s">
        <v>333</v>
      </c>
      <c r="D6303" s="24" t="str">
        <f>VLOOKUP(C6303,'FHF LUT'!$A$5:$H$81,2,FALSE)</f>
        <v>Windthrow</v>
      </c>
      <c r="E6303" s="24">
        <v>13</v>
      </c>
      <c r="F6303" s="24" t="s">
        <v>24</v>
      </c>
      <c r="G6303" s="24">
        <v>525</v>
      </c>
      <c r="H6303" s="24">
        <v>525</v>
      </c>
    </row>
    <row r="6304" spans="1:8">
      <c r="A6304" s="24" t="str">
        <f t="shared" si="98"/>
        <v>2013_NW_14</v>
      </c>
      <c r="B6304" s="24">
        <v>2013</v>
      </c>
      <c r="C6304" s="24" t="s">
        <v>333</v>
      </c>
      <c r="D6304" s="24" t="str">
        <f>VLOOKUP(C6304,'FHF LUT'!$A$5:$H$81,2,FALSE)</f>
        <v>Windthrow</v>
      </c>
      <c r="E6304" s="24">
        <v>14</v>
      </c>
      <c r="F6304" s="24" t="s">
        <v>30</v>
      </c>
      <c r="G6304" s="24">
        <v>0</v>
      </c>
      <c r="H6304" s="24">
        <v>0</v>
      </c>
    </row>
    <row r="6305" spans="1:8">
      <c r="A6305" s="24" t="str">
        <f t="shared" si="98"/>
        <v>2013_NW_15</v>
      </c>
      <c r="B6305" s="24">
        <v>2013</v>
      </c>
      <c r="C6305" s="24" t="s">
        <v>333</v>
      </c>
      <c r="D6305" s="24" t="str">
        <f>VLOOKUP(C6305,'FHF LUT'!$A$5:$H$81,2,FALSE)</f>
        <v>Windthrow</v>
      </c>
      <c r="E6305" s="24">
        <v>15</v>
      </c>
      <c r="F6305" s="24" t="s">
        <v>33</v>
      </c>
      <c r="G6305" s="24">
        <v>0</v>
      </c>
      <c r="H6305" s="24">
        <v>0</v>
      </c>
    </row>
    <row r="6306" spans="1:8">
      <c r="A6306" s="24" t="str">
        <f t="shared" si="98"/>
        <v>2013_NW_16</v>
      </c>
      <c r="B6306" s="24">
        <v>2013</v>
      </c>
      <c r="C6306" s="24" t="s">
        <v>333</v>
      </c>
      <c r="D6306" s="24" t="str">
        <f>VLOOKUP(C6306,'FHF LUT'!$A$5:$H$81,2,FALSE)</f>
        <v>Windthrow</v>
      </c>
      <c r="E6306" s="24">
        <v>16</v>
      </c>
      <c r="F6306" s="24" t="s">
        <v>12</v>
      </c>
      <c r="G6306" s="24">
        <v>2875</v>
      </c>
      <c r="H6306" s="24">
        <v>2875</v>
      </c>
    </row>
    <row r="6307" spans="1:8">
      <c r="A6307" s="24" t="str">
        <f t="shared" si="98"/>
        <v>2013_NW_17</v>
      </c>
      <c r="B6307" s="24">
        <v>2013</v>
      </c>
      <c r="C6307" s="24" t="s">
        <v>333</v>
      </c>
      <c r="D6307" s="24" t="str">
        <f>VLOOKUP(C6307,'FHF LUT'!$A$5:$H$81,2,FALSE)</f>
        <v>Windthrow</v>
      </c>
      <c r="E6307" s="24">
        <v>17</v>
      </c>
      <c r="F6307" s="24" t="s">
        <v>32</v>
      </c>
      <c r="G6307" s="24">
        <v>0</v>
      </c>
      <c r="H6307" s="24">
        <v>0</v>
      </c>
    </row>
    <row r="6308" spans="1:8">
      <c r="A6308" s="24" t="str">
        <f t="shared" si="98"/>
        <v>2013_NW_18</v>
      </c>
      <c r="B6308" s="24">
        <v>2013</v>
      </c>
      <c r="C6308" s="24" t="s">
        <v>333</v>
      </c>
      <c r="D6308" s="24" t="str">
        <f>VLOOKUP(C6308,'FHF LUT'!$A$5:$H$81,2,FALSE)</f>
        <v>Windthrow</v>
      </c>
      <c r="E6308" s="24">
        <v>18</v>
      </c>
      <c r="F6308" s="24" t="s">
        <v>15</v>
      </c>
      <c r="G6308" s="24">
        <v>53</v>
      </c>
      <c r="H6308" s="24">
        <v>53</v>
      </c>
    </row>
    <row r="6309" spans="1:8">
      <c r="A6309" s="24" t="str">
        <f t="shared" si="98"/>
        <v>2013_NW_20</v>
      </c>
      <c r="B6309" s="24">
        <v>2013</v>
      </c>
      <c r="C6309" s="24" t="s">
        <v>333</v>
      </c>
      <c r="D6309" s="24" t="str">
        <f>VLOOKUP(C6309,'FHF LUT'!$A$5:$H$81,2,FALSE)</f>
        <v>Windthrow</v>
      </c>
      <c r="E6309" s="24">
        <v>20</v>
      </c>
      <c r="F6309" s="24" t="s">
        <v>6</v>
      </c>
      <c r="G6309" s="24">
        <v>0</v>
      </c>
      <c r="H6309" s="24">
        <v>0</v>
      </c>
    </row>
    <row r="6310" spans="1:8">
      <c r="A6310" s="24" t="str">
        <f t="shared" si="98"/>
        <v>2013_NW_22</v>
      </c>
      <c r="B6310" s="24">
        <v>2013</v>
      </c>
      <c r="C6310" s="24" t="s">
        <v>333</v>
      </c>
      <c r="D6310" s="24" t="str">
        <f>VLOOKUP(C6310,'FHF LUT'!$A$5:$H$81,2,FALSE)</f>
        <v>Windthrow</v>
      </c>
      <c r="E6310" s="24">
        <v>22</v>
      </c>
      <c r="F6310" s="24" t="s">
        <v>19</v>
      </c>
      <c r="G6310" s="24">
        <v>0</v>
      </c>
      <c r="H6310" s="24">
        <v>0</v>
      </c>
    </row>
    <row r="6311" spans="1:8">
      <c r="A6311" s="24" t="str">
        <f t="shared" si="98"/>
        <v>2013_NW_23</v>
      </c>
      <c r="B6311" s="24">
        <v>2013</v>
      </c>
      <c r="C6311" s="24" t="s">
        <v>333</v>
      </c>
      <c r="D6311" s="24" t="str">
        <f>VLOOKUP(C6311,'FHF LUT'!$A$5:$H$81,2,FALSE)</f>
        <v>Windthrow</v>
      </c>
      <c r="E6311" s="24">
        <v>23</v>
      </c>
      <c r="F6311" s="24" t="s">
        <v>27</v>
      </c>
      <c r="G6311" s="24">
        <v>0</v>
      </c>
      <c r="H6311" s="24">
        <v>0</v>
      </c>
    </row>
    <row r="6312" spans="1:8">
      <c r="A6312" s="24" t="str">
        <f t="shared" si="98"/>
        <v>2013_NW_24</v>
      </c>
      <c r="B6312" s="24">
        <v>2013</v>
      </c>
      <c r="C6312" s="24" t="s">
        <v>333</v>
      </c>
      <c r="D6312" s="24" t="str">
        <f>VLOOKUP(C6312,'FHF LUT'!$A$5:$H$81,2,FALSE)</f>
        <v>Windthrow</v>
      </c>
      <c r="E6312" s="24">
        <v>24</v>
      </c>
      <c r="F6312" s="24" t="s">
        <v>17</v>
      </c>
      <c r="G6312" s="24">
        <v>3458</v>
      </c>
      <c r="H6312" s="24">
        <v>3171</v>
      </c>
    </row>
    <row r="6313" spans="1:8">
      <c r="A6313" s="24" t="str">
        <f t="shared" si="98"/>
        <v>2013_NW_25</v>
      </c>
      <c r="B6313" s="24">
        <v>2013</v>
      </c>
      <c r="C6313" s="24" t="s">
        <v>333</v>
      </c>
      <c r="D6313" s="24" t="str">
        <f>VLOOKUP(C6313,'FHF LUT'!$A$5:$H$81,2,FALSE)</f>
        <v>Windthrow</v>
      </c>
      <c r="E6313" s="24">
        <v>25</v>
      </c>
      <c r="F6313" s="24" t="s">
        <v>23</v>
      </c>
      <c r="G6313" s="24">
        <v>11542</v>
      </c>
      <c r="H6313" s="24">
        <v>11542</v>
      </c>
    </row>
    <row r="6314" spans="1:8">
      <c r="A6314" s="24" t="str">
        <f t="shared" si="98"/>
        <v>2013_NW_26</v>
      </c>
      <c r="B6314" s="24">
        <v>2013</v>
      </c>
      <c r="C6314" s="24" t="s">
        <v>333</v>
      </c>
      <c r="D6314" s="24" t="str">
        <f>VLOOKUP(C6314,'FHF LUT'!$A$5:$H$81,2,FALSE)</f>
        <v>Windthrow</v>
      </c>
      <c r="E6314" s="24">
        <v>26</v>
      </c>
      <c r="F6314" s="24" t="s">
        <v>14</v>
      </c>
      <c r="G6314" s="24">
        <v>0</v>
      </c>
      <c r="H6314" s="24">
        <v>0</v>
      </c>
    </row>
    <row r="6315" spans="1:8">
      <c r="A6315" s="24" t="str">
        <f t="shared" si="98"/>
        <v>2013_NW_27</v>
      </c>
      <c r="B6315" s="24">
        <v>2013</v>
      </c>
      <c r="C6315" s="24" t="s">
        <v>333</v>
      </c>
      <c r="D6315" s="24" t="str">
        <f>VLOOKUP(C6315,'FHF LUT'!$A$5:$H$81,2,FALSE)</f>
        <v>Windthrow</v>
      </c>
      <c r="E6315" s="24">
        <v>27</v>
      </c>
      <c r="F6315" s="24" t="s">
        <v>21</v>
      </c>
      <c r="G6315" s="24">
        <v>0</v>
      </c>
      <c r="H6315" s="24">
        <v>0</v>
      </c>
    </row>
    <row r="6316" spans="1:8">
      <c r="A6316" s="24" t="str">
        <f t="shared" si="98"/>
        <v>2013_NW_29</v>
      </c>
      <c r="B6316" s="24">
        <v>2013</v>
      </c>
      <c r="C6316" s="24" t="s">
        <v>333</v>
      </c>
      <c r="D6316" s="24" t="str">
        <f>VLOOKUP(C6316,'FHF LUT'!$A$5:$H$81,2,FALSE)</f>
        <v>Windthrow</v>
      </c>
      <c r="E6316" s="24">
        <v>29</v>
      </c>
      <c r="F6316" s="24" t="s">
        <v>9</v>
      </c>
      <c r="G6316" s="24">
        <v>149</v>
      </c>
      <c r="H6316" s="24">
        <v>149</v>
      </c>
    </row>
    <row r="6317" spans="1:8">
      <c r="A6317" s="24" t="str">
        <f t="shared" si="98"/>
        <v>2013_NW_30</v>
      </c>
      <c r="B6317" s="24">
        <v>2013</v>
      </c>
      <c r="C6317" s="24" t="s">
        <v>333</v>
      </c>
      <c r="D6317" s="24" t="str">
        <f>VLOOKUP(C6317,'FHF LUT'!$A$5:$H$81,2,FALSE)</f>
        <v>Windthrow</v>
      </c>
      <c r="E6317" s="24">
        <v>30</v>
      </c>
      <c r="F6317" s="24" t="s">
        <v>35</v>
      </c>
      <c r="G6317" s="24">
        <v>0</v>
      </c>
      <c r="H6317" s="24">
        <v>0</v>
      </c>
    </row>
    <row r="6318" spans="1:8">
      <c r="A6318" s="24" t="str">
        <f t="shared" si="98"/>
        <v>2013_NW_31</v>
      </c>
      <c r="B6318" s="24">
        <v>2013</v>
      </c>
      <c r="C6318" s="24" t="s">
        <v>333</v>
      </c>
      <c r="D6318" s="24" t="str">
        <f>VLOOKUP(C6318,'FHF LUT'!$A$5:$H$81,2,FALSE)</f>
        <v>Windthrow</v>
      </c>
      <c r="E6318" s="24">
        <v>31</v>
      </c>
      <c r="F6318" s="24" t="s">
        <v>34</v>
      </c>
      <c r="G6318" s="24">
        <v>0</v>
      </c>
      <c r="H6318" s="24">
        <v>0</v>
      </c>
    </row>
    <row r="6319" spans="1:8">
      <c r="A6319" s="24" t="str">
        <f t="shared" si="98"/>
        <v>2013_NW_38</v>
      </c>
      <c r="B6319" s="24">
        <v>2013</v>
      </c>
      <c r="C6319" s="24" t="s">
        <v>333</v>
      </c>
      <c r="D6319" s="24" t="str">
        <f>VLOOKUP(C6319,'FHF LUT'!$A$5:$H$81,2,FALSE)</f>
        <v>Windthrow</v>
      </c>
      <c r="E6319" s="24">
        <v>38</v>
      </c>
      <c r="F6319" s="24" t="s">
        <v>8</v>
      </c>
      <c r="G6319" s="24">
        <v>0</v>
      </c>
      <c r="H6319" s="24">
        <v>0</v>
      </c>
    </row>
    <row r="6320" spans="1:8">
      <c r="A6320" s="24" t="str">
        <f t="shared" si="98"/>
        <v>2013_NW_39</v>
      </c>
      <c r="B6320" s="24">
        <v>2013</v>
      </c>
      <c r="C6320" s="24" t="s">
        <v>333</v>
      </c>
      <c r="D6320" s="24" t="str">
        <f>VLOOKUP(C6320,'FHF LUT'!$A$5:$H$81,2,FALSE)</f>
        <v>Windthrow</v>
      </c>
      <c r="E6320" s="24">
        <v>39</v>
      </c>
      <c r="F6320" s="24" t="s">
        <v>36</v>
      </c>
      <c r="G6320" s="24">
        <v>2635</v>
      </c>
      <c r="H6320" s="24">
        <v>597</v>
      </c>
    </row>
    <row r="6321" spans="1:8">
      <c r="A6321" s="24" t="str">
        <f t="shared" si="98"/>
        <v>2013_NW_40</v>
      </c>
      <c r="B6321" s="24">
        <v>2013</v>
      </c>
      <c r="C6321" s="24" t="s">
        <v>333</v>
      </c>
      <c r="D6321" s="24" t="str">
        <f>VLOOKUP(C6321,'FHF LUT'!$A$5:$H$81,2,FALSE)</f>
        <v>Windthrow</v>
      </c>
      <c r="E6321" s="24">
        <v>40</v>
      </c>
      <c r="F6321" s="24" t="s">
        <v>31</v>
      </c>
      <c r="G6321" s="24">
        <v>2342</v>
      </c>
      <c r="H6321" s="24">
        <v>2342</v>
      </c>
    </row>
    <row r="6322" spans="1:8">
      <c r="A6322" s="24" t="str">
        <f t="shared" si="98"/>
        <v>2013_NW_41</v>
      </c>
      <c r="B6322" s="24">
        <v>2013</v>
      </c>
      <c r="C6322" s="24" t="s">
        <v>333</v>
      </c>
      <c r="D6322" s="24" t="str">
        <f>VLOOKUP(C6322,'FHF LUT'!$A$5:$H$81,2,FALSE)</f>
        <v>Windthrow</v>
      </c>
      <c r="E6322" s="24">
        <v>41</v>
      </c>
      <c r="F6322" s="24" t="s">
        <v>26</v>
      </c>
      <c r="G6322" s="24">
        <v>32</v>
      </c>
      <c r="H6322" s="24">
        <v>32</v>
      </c>
    </row>
    <row r="6323" spans="1:8">
      <c r="A6323" s="24" t="str">
        <f t="shared" si="98"/>
        <v>2013_NW_43</v>
      </c>
      <c r="B6323" s="24">
        <v>2013</v>
      </c>
      <c r="C6323" s="24" t="s">
        <v>333</v>
      </c>
      <c r="D6323" s="24" t="str">
        <f>VLOOKUP(C6323,'FHF LUT'!$A$5:$H$81,2,FALSE)</f>
        <v>Windthrow</v>
      </c>
      <c r="E6323" s="24">
        <v>43</v>
      </c>
      <c r="F6323" s="24" t="s">
        <v>20</v>
      </c>
      <c r="G6323" s="24">
        <v>0</v>
      </c>
      <c r="H6323" s="24">
        <v>0</v>
      </c>
    </row>
    <row r="6324" spans="1:8">
      <c r="A6324" s="24" t="str">
        <f t="shared" si="98"/>
        <v>2013_NW_44</v>
      </c>
      <c r="B6324" s="24">
        <v>2013</v>
      </c>
      <c r="C6324" s="24" t="s">
        <v>333</v>
      </c>
      <c r="D6324" s="24" t="str">
        <f>VLOOKUP(C6324,'FHF LUT'!$A$5:$H$81,2,FALSE)</f>
        <v>Windthrow</v>
      </c>
      <c r="E6324" s="24">
        <v>44</v>
      </c>
      <c r="F6324" s="24" t="s">
        <v>3</v>
      </c>
      <c r="G6324" s="24">
        <v>0</v>
      </c>
      <c r="H6324" s="24">
        <v>0</v>
      </c>
    </row>
    <row r="6325" spans="1:8">
      <c r="A6325" s="24" t="str">
        <f t="shared" si="98"/>
        <v>2013_NW_45</v>
      </c>
      <c r="B6325" s="24">
        <v>2013</v>
      </c>
      <c r="C6325" s="24" t="s">
        <v>333</v>
      </c>
      <c r="D6325" s="24" t="str">
        <f>VLOOKUP(C6325,'FHF LUT'!$A$5:$H$81,2,FALSE)</f>
        <v>Windthrow</v>
      </c>
      <c r="E6325" s="24">
        <v>45</v>
      </c>
      <c r="F6325" s="24" t="s">
        <v>5</v>
      </c>
      <c r="G6325" s="24">
        <v>0</v>
      </c>
      <c r="H6325" s="24">
        <v>0</v>
      </c>
    </row>
    <row r="6326" spans="1:8">
      <c r="A6326" s="24" t="str">
        <f t="shared" si="98"/>
        <v>2013_NW_46</v>
      </c>
      <c r="B6326" s="24">
        <v>2013</v>
      </c>
      <c r="C6326" s="24" t="s">
        <v>333</v>
      </c>
      <c r="D6326" s="24" t="str">
        <f>VLOOKUP(C6326,'FHF LUT'!$A$5:$H$81,2,FALSE)</f>
        <v>Windthrow</v>
      </c>
      <c r="E6326" s="24">
        <v>46</v>
      </c>
      <c r="F6326" s="24" t="s">
        <v>234</v>
      </c>
      <c r="G6326" s="24">
        <v>0</v>
      </c>
      <c r="H6326" s="24">
        <v>0</v>
      </c>
    </row>
    <row r="6327" spans="1:8">
      <c r="A6327" s="24" t="str">
        <f t="shared" si="98"/>
        <v>2013_NW_47</v>
      </c>
      <c r="B6327" s="24">
        <v>2013</v>
      </c>
      <c r="C6327" s="24" t="s">
        <v>333</v>
      </c>
      <c r="D6327" s="24" t="str">
        <f>VLOOKUP(C6327,'FHF LUT'!$A$5:$H$81,2,FALSE)</f>
        <v>Windthrow</v>
      </c>
      <c r="E6327" s="24">
        <v>47</v>
      </c>
      <c r="F6327" s="24" t="s">
        <v>233</v>
      </c>
      <c r="G6327" s="24">
        <v>0</v>
      </c>
      <c r="H6327" s="24">
        <v>0</v>
      </c>
    </row>
    <row r="6328" spans="1:8">
      <c r="A6328" s="24" t="str">
        <f t="shared" si="98"/>
        <v>2013_NW_48</v>
      </c>
      <c r="B6328" s="24">
        <v>2013</v>
      </c>
      <c r="C6328" s="24" t="s">
        <v>333</v>
      </c>
      <c r="D6328" s="24" t="str">
        <f>VLOOKUP(C6328,'FHF LUT'!$A$5:$H$81,2,FALSE)</f>
        <v>Windthrow</v>
      </c>
      <c r="E6328" s="24">
        <v>48</v>
      </c>
      <c r="F6328" s="24" t="s">
        <v>235</v>
      </c>
      <c r="G6328" s="24">
        <v>0</v>
      </c>
      <c r="H6328" s="24">
        <v>0</v>
      </c>
    </row>
    <row r="6329" spans="1:8">
      <c r="A6329" s="24" t="str">
        <f t="shared" si="98"/>
        <v>2014_IB_1</v>
      </c>
      <c r="B6329" s="24">
        <v>2014</v>
      </c>
      <c r="C6329" s="24" t="s">
        <v>191</v>
      </c>
      <c r="D6329" s="24" t="str">
        <f>VLOOKUP(C6329,'FHF LUT'!$A$5:$H$81,2,FALSE)</f>
        <v>Unknown Beetle</v>
      </c>
      <c r="E6329" s="24">
        <v>1</v>
      </c>
      <c r="F6329" s="24" t="s">
        <v>10</v>
      </c>
      <c r="G6329" s="24">
        <v>0</v>
      </c>
      <c r="H6329" s="24">
        <v>0</v>
      </c>
    </row>
    <row r="6330" spans="1:8">
      <c r="A6330" s="24" t="str">
        <f t="shared" si="98"/>
        <v>2014_IB_2</v>
      </c>
      <c r="B6330" s="24">
        <v>2014</v>
      </c>
      <c r="C6330" s="24" t="s">
        <v>191</v>
      </c>
      <c r="D6330" s="24" t="str">
        <f>VLOOKUP(C6330,'FHF LUT'!$A$5:$H$81,2,FALSE)</f>
        <v>Unknown Beetle</v>
      </c>
      <c r="E6330" s="24">
        <v>2</v>
      </c>
      <c r="F6330" s="24" t="s">
        <v>22</v>
      </c>
      <c r="G6330" s="24">
        <v>0</v>
      </c>
      <c r="H6330" s="24">
        <v>0</v>
      </c>
    </row>
    <row r="6331" spans="1:8">
      <c r="A6331" s="24" t="str">
        <f t="shared" si="98"/>
        <v>2014_IB_3</v>
      </c>
      <c r="B6331" s="24">
        <v>2014</v>
      </c>
      <c r="C6331" s="24" t="s">
        <v>191</v>
      </c>
      <c r="D6331" s="24" t="str">
        <f>VLOOKUP(C6331,'FHF LUT'!$A$5:$H$81,2,FALSE)</f>
        <v>Unknown Beetle</v>
      </c>
      <c r="E6331" s="24">
        <v>3</v>
      </c>
      <c r="F6331" s="24" t="s">
        <v>13</v>
      </c>
      <c r="G6331" s="24">
        <v>0</v>
      </c>
      <c r="H6331" s="24">
        <v>0</v>
      </c>
    </row>
    <row r="6332" spans="1:8">
      <c r="A6332" s="24" t="str">
        <f t="shared" si="98"/>
        <v>2014_IB_4</v>
      </c>
      <c r="B6332" s="24">
        <v>2014</v>
      </c>
      <c r="C6332" s="24" t="s">
        <v>191</v>
      </c>
      <c r="D6332" s="24" t="str">
        <f>VLOOKUP(C6332,'FHF LUT'!$A$5:$H$81,2,FALSE)</f>
        <v>Unknown Beetle</v>
      </c>
      <c r="E6332" s="24">
        <v>4</v>
      </c>
      <c r="F6332" s="24" t="s">
        <v>28</v>
      </c>
      <c r="G6332" s="24">
        <v>0</v>
      </c>
      <c r="H6332" s="24">
        <v>0</v>
      </c>
    </row>
    <row r="6333" spans="1:8">
      <c r="A6333" s="24" t="str">
        <f t="shared" si="98"/>
        <v>2014_IB_5</v>
      </c>
      <c r="B6333" s="24">
        <v>2014</v>
      </c>
      <c r="C6333" s="24" t="s">
        <v>191</v>
      </c>
      <c r="D6333" s="24" t="str">
        <f>VLOOKUP(C6333,'FHF LUT'!$A$5:$H$81,2,FALSE)</f>
        <v>Unknown Beetle</v>
      </c>
      <c r="E6333" s="24">
        <v>5</v>
      </c>
      <c r="F6333" s="24" t="s">
        <v>16</v>
      </c>
      <c r="G6333" s="24">
        <v>0</v>
      </c>
      <c r="H6333" s="24">
        <v>0</v>
      </c>
    </row>
    <row r="6334" spans="1:8">
      <c r="A6334" s="24" t="str">
        <f t="shared" si="98"/>
        <v>2014_IB_7</v>
      </c>
      <c r="B6334" s="24">
        <v>2014</v>
      </c>
      <c r="C6334" s="24" t="s">
        <v>191</v>
      </c>
      <c r="D6334" s="24" t="str">
        <f>VLOOKUP(C6334,'FHF LUT'!$A$5:$H$81,2,FALSE)</f>
        <v>Unknown Beetle</v>
      </c>
      <c r="E6334" s="24">
        <v>7</v>
      </c>
      <c r="F6334" s="24" t="s">
        <v>25</v>
      </c>
      <c r="G6334" s="24">
        <v>0</v>
      </c>
      <c r="H6334" s="24">
        <v>0</v>
      </c>
    </row>
    <row r="6335" spans="1:8">
      <c r="A6335" s="24" t="str">
        <f t="shared" si="98"/>
        <v>2014_IB_8</v>
      </c>
      <c r="B6335" s="24">
        <v>2014</v>
      </c>
      <c r="C6335" s="24" t="s">
        <v>191</v>
      </c>
      <c r="D6335" s="24" t="str">
        <f>VLOOKUP(C6335,'FHF LUT'!$A$5:$H$81,2,FALSE)</f>
        <v>Unknown Beetle</v>
      </c>
      <c r="E6335" s="24">
        <v>8</v>
      </c>
      <c r="F6335" s="24" t="s">
        <v>29</v>
      </c>
      <c r="G6335" s="24">
        <v>0</v>
      </c>
      <c r="H6335" s="24">
        <v>0</v>
      </c>
    </row>
    <row r="6336" spans="1:8">
      <c r="A6336" s="24" t="str">
        <f t="shared" si="98"/>
        <v>2014_IB_9</v>
      </c>
      <c r="B6336" s="24">
        <v>2014</v>
      </c>
      <c r="C6336" s="24" t="s">
        <v>191</v>
      </c>
      <c r="D6336" s="24" t="str">
        <f>VLOOKUP(C6336,'FHF LUT'!$A$5:$H$81,2,FALSE)</f>
        <v>Unknown Beetle</v>
      </c>
      <c r="E6336" s="24">
        <v>9</v>
      </c>
      <c r="F6336" s="24" t="s">
        <v>7</v>
      </c>
      <c r="G6336" s="24">
        <v>0</v>
      </c>
      <c r="H6336" s="24">
        <v>0</v>
      </c>
    </row>
    <row r="6337" spans="1:8">
      <c r="A6337" s="24" t="str">
        <f t="shared" si="98"/>
        <v>2014_IB_10</v>
      </c>
      <c r="B6337" s="24">
        <v>2014</v>
      </c>
      <c r="C6337" s="24" t="s">
        <v>191</v>
      </c>
      <c r="D6337" s="24" t="str">
        <f>VLOOKUP(C6337,'FHF LUT'!$A$5:$H$81,2,FALSE)</f>
        <v>Unknown Beetle</v>
      </c>
      <c r="E6337" s="24">
        <v>10</v>
      </c>
      <c r="F6337" s="24" t="s">
        <v>18</v>
      </c>
      <c r="G6337" s="24">
        <v>0</v>
      </c>
      <c r="H6337" s="24">
        <v>0</v>
      </c>
    </row>
    <row r="6338" spans="1:8">
      <c r="A6338" s="24" t="str">
        <f t="shared" si="98"/>
        <v>2014_IB_11</v>
      </c>
      <c r="B6338" s="24">
        <v>2014</v>
      </c>
      <c r="C6338" s="24" t="s">
        <v>191</v>
      </c>
      <c r="D6338" s="24" t="str">
        <f>VLOOKUP(C6338,'FHF LUT'!$A$5:$H$81,2,FALSE)</f>
        <v>Unknown Beetle</v>
      </c>
      <c r="E6338" s="24">
        <v>11</v>
      </c>
      <c r="F6338" s="24" t="s">
        <v>4</v>
      </c>
      <c r="G6338" s="24">
        <v>0</v>
      </c>
      <c r="H6338" s="24">
        <v>0</v>
      </c>
    </row>
    <row r="6339" spans="1:8">
      <c r="A6339" s="24" t="str">
        <f t="shared" ref="A6339:A6402" si="99">CONCATENATE(B6339,"_",C6339,"_",E6339)</f>
        <v>2014_IB_12</v>
      </c>
      <c r="B6339" s="24">
        <v>2014</v>
      </c>
      <c r="C6339" s="24" t="s">
        <v>191</v>
      </c>
      <c r="D6339" s="24" t="str">
        <f>VLOOKUP(C6339,'FHF LUT'!$A$5:$H$81,2,FALSE)</f>
        <v>Unknown Beetle</v>
      </c>
      <c r="E6339" s="24">
        <v>12</v>
      </c>
      <c r="F6339" s="24" t="s">
        <v>11</v>
      </c>
      <c r="G6339" s="24">
        <v>0</v>
      </c>
      <c r="H6339" s="24">
        <v>0</v>
      </c>
    </row>
    <row r="6340" spans="1:8">
      <c r="A6340" s="24" t="str">
        <f t="shared" si="99"/>
        <v>2014_IB_13</v>
      </c>
      <c r="B6340" s="24">
        <v>2014</v>
      </c>
      <c r="C6340" s="24" t="s">
        <v>191</v>
      </c>
      <c r="D6340" s="24" t="str">
        <f>VLOOKUP(C6340,'FHF LUT'!$A$5:$H$81,2,FALSE)</f>
        <v>Unknown Beetle</v>
      </c>
      <c r="E6340" s="24">
        <v>13</v>
      </c>
      <c r="F6340" s="24" t="s">
        <v>24</v>
      </c>
      <c r="G6340" s="24">
        <v>0</v>
      </c>
      <c r="H6340" s="24">
        <v>0</v>
      </c>
    </row>
    <row r="6341" spans="1:8">
      <c r="A6341" s="24" t="str">
        <f t="shared" si="99"/>
        <v>2014_IB_14</v>
      </c>
      <c r="B6341" s="24">
        <v>2014</v>
      </c>
      <c r="C6341" s="24" t="s">
        <v>191</v>
      </c>
      <c r="D6341" s="24" t="str">
        <f>VLOOKUP(C6341,'FHF LUT'!$A$5:$H$81,2,FALSE)</f>
        <v>Unknown Beetle</v>
      </c>
      <c r="E6341" s="24">
        <v>14</v>
      </c>
      <c r="F6341" s="24" t="s">
        <v>30</v>
      </c>
      <c r="G6341" s="24">
        <v>0</v>
      </c>
      <c r="H6341" s="24">
        <v>0</v>
      </c>
    </row>
    <row r="6342" spans="1:8">
      <c r="A6342" s="24" t="str">
        <f t="shared" si="99"/>
        <v>2014_IB_15</v>
      </c>
      <c r="B6342" s="24">
        <v>2014</v>
      </c>
      <c r="C6342" s="24" t="s">
        <v>191</v>
      </c>
      <c r="D6342" s="24" t="str">
        <f>VLOOKUP(C6342,'FHF LUT'!$A$5:$H$81,2,FALSE)</f>
        <v>Unknown Beetle</v>
      </c>
      <c r="E6342" s="24">
        <v>15</v>
      </c>
      <c r="F6342" s="24" t="s">
        <v>33</v>
      </c>
      <c r="G6342" s="24">
        <v>0</v>
      </c>
      <c r="H6342" s="24">
        <v>0</v>
      </c>
    </row>
    <row r="6343" spans="1:8">
      <c r="A6343" s="24" t="str">
        <f t="shared" si="99"/>
        <v>2014_IB_16</v>
      </c>
      <c r="B6343" s="24">
        <v>2014</v>
      </c>
      <c r="C6343" s="24" t="s">
        <v>191</v>
      </c>
      <c r="D6343" s="24" t="str">
        <f>VLOOKUP(C6343,'FHF LUT'!$A$5:$H$81,2,FALSE)</f>
        <v>Unknown Beetle</v>
      </c>
      <c r="E6343" s="24">
        <v>16</v>
      </c>
      <c r="F6343" s="24" t="s">
        <v>12</v>
      </c>
      <c r="G6343" s="24">
        <v>0</v>
      </c>
      <c r="H6343" s="24">
        <v>0</v>
      </c>
    </row>
    <row r="6344" spans="1:8">
      <c r="A6344" s="24" t="str">
        <f t="shared" si="99"/>
        <v>2014_IB_17</v>
      </c>
      <c r="B6344" s="24">
        <v>2014</v>
      </c>
      <c r="C6344" s="24" t="s">
        <v>191</v>
      </c>
      <c r="D6344" s="24" t="str">
        <f>VLOOKUP(C6344,'FHF LUT'!$A$5:$H$81,2,FALSE)</f>
        <v>Unknown Beetle</v>
      </c>
      <c r="E6344" s="24">
        <v>17</v>
      </c>
      <c r="F6344" s="24" t="s">
        <v>32</v>
      </c>
      <c r="G6344" s="24">
        <v>180</v>
      </c>
      <c r="H6344" s="24">
        <v>180</v>
      </c>
    </row>
    <row r="6345" spans="1:8">
      <c r="A6345" s="24" t="str">
        <f t="shared" si="99"/>
        <v>2014_IB_18</v>
      </c>
      <c r="B6345" s="24">
        <v>2014</v>
      </c>
      <c r="C6345" s="24" t="s">
        <v>191</v>
      </c>
      <c r="D6345" s="24" t="str">
        <f>VLOOKUP(C6345,'FHF LUT'!$A$5:$H$81,2,FALSE)</f>
        <v>Unknown Beetle</v>
      </c>
      <c r="E6345" s="24">
        <v>18</v>
      </c>
      <c r="F6345" s="24" t="s">
        <v>15</v>
      </c>
      <c r="G6345" s="24">
        <v>0</v>
      </c>
      <c r="H6345" s="24">
        <v>0</v>
      </c>
    </row>
    <row r="6346" spans="1:8">
      <c r="A6346" s="24" t="str">
        <f t="shared" si="99"/>
        <v>2014_IB_20</v>
      </c>
      <c r="B6346" s="24">
        <v>2014</v>
      </c>
      <c r="C6346" s="24" t="s">
        <v>191</v>
      </c>
      <c r="D6346" s="24" t="str">
        <f>VLOOKUP(C6346,'FHF LUT'!$A$5:$H$81,2,FALSE)</f>
        <v>Unknown Beetle</v>
      </c>
      <c r="E6346" s="24">
        <v>20</v>
      </c>
      <c r="F6346" s="24" t="s">
        <v>6</v>
      </c>
      <c r="G6346" s="24">
        <v>0</v>
      </c>
      <c r="H6346" s="24">
        <v>0</v>
      </c>
    </row>
    <row r="6347" spans="1:8">
      <c r="A6347" s="24" t="str">
        <f t="shared" si="99"/>
        <v>2014_IB_22</v>
      </c>
      <c r="B6347" s="24">
        <v>2014</v>
      </c>
      <c r="C6347" s="24" t="s">
        <v>191</v>
      </c>
      <c r="D6347" s="24" t="str">
        <f>VLOOKUP(C6347,'FHF LUT'!$A$5:$H$81,2,FALSE)</f>
        <v>Unknown Beetle</v>
      </c>
      <c r="E6347" s="24">
        <v>22</v>
      </c>
      <c r="F6347" s="24" t="s">
        <v>19</v>
      </c>
      <c r="G6347" s="24">
        <v>0</v>
      </c>
      <c r="H6347" s="24">
        <v>0</v>
      </c>
    </row>
    <row r="6348" spans="1:8">
      <c r="A6348" s="24" t="str">
        <f t="shared" si="99"/>
        <v>2014_IB_23</v>
      </c>
      <c r="B6348" s="24">
        <v>2014</v>
      </c>
      <c r="C6348" s="24" t="s">
        <v>191</v>
      </c>
      <c r="D6348" s="24" t="str">
        <f>VLOOKUP(C6348,'FHF LUT'!$A$5:$H$81,2,FALSE)</f>
        <v>Unknown Beetle</v>
      </c>
      <c r="E6348" s="24">
        <v>23</v>
      </c>
      <c r="F6348" s="24" t="s">
        <v>27</v>
      </c>
      <c r="G6348" s="24">
        <v>0</v>
      </c>
      <c r="H6348" s="24">
        <v>0</v>
      </c>
    </row>
    <row r="6349" spans="1:8">
      <c r="A6349" s="24" t="str">
        <f t="shared" si="99"/>
        <v>2014_IB_24</v>
      </c>
      <c r="B6349" s="24">
        <v>2014</v>
      </c>
      <c r="C6349" s="24" t="s">
        <v>191</v>
      </c>
      <c r="D6349" s="24" t="str">
        <f>VLOOKUP(C6349,'FHF LUT'!$A$5:$H$81,2,FALSE)</f>
        <v>Unknown Beetle</v>
      </c>
      <c r="E6349" s="24">
        <v>24</v>
      </c>
      <c r="F6349" s="24" t="s">
        <v>17</v>
      </c>
      <c r="G6349" s="24">
        <v>0</v>
      </c>
      <c r="H6349" s="24">
        <v>0</v>
      </c>
    </row>
    <row r="6350" spans="1:8">
      <c r="A6350" s="24" t="str">
        <f t="shared" si="99"/>
        <v>2014_IB_25</v>
      </c>
      <c r="B6350" s="24">
        <v>2014</v>
      </c>
      <c r="C6350" s="24" t="s">
        <v>191</v>
      </c>
      <c r="D6350" s="24" t="str">
        <f>VLOOKUP(C6350,'FHF LUT'!$A$5:$H$81,2,FALSE)</f>
        <v>Unknown Beetle</v>
      </c>
      <c r="E6350" s="24">
        <v>25</v>
      </c>
      <c r="F6350" s="24" t="s">
        <v>23</v>
      </c>
      <c r="G6350" s="24">
        <v>0</v>
      </c>
      <c r="H6350" s="24">
        <v>0</v>
      </c>
    </row>
    <row r="6351" spans="1:8">
      <c r="A6351" s="24" t="str">
        <f t="shared" si="99"/>
        <v>2014_IB_26</v>
      </c>
      <c r="B6351" s="24">
        <v>2014</v>
      </c>
      <c r="C6351" s="24" t="s">
        <v>191</v>
      </c>
      <c r="D6351" s="24" t="str">
        <f>VLOOKUP(C6351,'FHF LUT'!$A$5:$H$81,2,FALSE)</f>
        <v>Unknown Beetle</v>
      </c>
      <c r="E6351" s="24">
        <v>26</v>
      </c>
      <c r="F6351" s="24" t="s">
        <v>14</v>
      </c>
      <c r="G6351" s="24">
        <v>0</v>
      </c>
      <c r="H6351" s="24">
        <v>0</v>
      </c>
    </row>
    <row r="6352" spans="1:8">
      <c r="A6352" s="24" t="str">
        <f t="shared" si="99"/>
        <v>2014_IB_27</v>
      </c>
      <c r="B6352" s="24">
        <v>2014</v>
      </c>
      <c r="C6352" s="24" t="s">
        <v>191</v>
      </c>
      <c r="D6352" s="24" t="str">
        <f>VLOOKUP(C6352,'FHF LUT'!$A$5:$H$81,2,FALSE)</f>
        <v>Unknown Beetle</v>
      </c>
      <c r="E6352" s="24">
        <v>27</v>
      </c>
      <c r="F6352" s="24" t="s">
        <v>21</v>
      </c>
      <c r="G6352" s="24">
        <v>0</v>
      </c>
      <c r="H6352" s="24">
        <v>0</v>
      </c>
    </row>
    <row r="6353" spans="1:8">
      <c r="A6353" s="24" t="str">
        <f t="shared" si="99"/>
        <v>2014_IB_29</v>
      </c>
      <c r="B6353" s="24">
        <v>2014</v>
      </c>
      <c r="C6353" s="24" t="s">
        <v>191</v>
      </c>
      <c r="D6353" s="24" t="str">
        <f>VLOOKUP(C6353,'FHF LUT'!$A$5:$H$81,2,FALSE)</f>
        <v>Unknown Beetle</v>
      </c>
      <c r="E6353" s="24">
        <v>29</v>
      </c>
      <c r="F6353" s="24" t="s">
        <v>9</v>
      </c>
      <c r="G6353" s="24">
        <v>0</v>
      </c>
      <c r="H6353" s="24">
        <v>0</v>
      </c>
    </row>
    <row r="6354" spans="1:8">
      <c r="A6354" s="24" t="str">
        <f t="shared" si="99"/>
        <v>2014_IB_30</v>
      </c>
      <c r="B6354" s="24">
        <v>2014</v>
      </c>
      <c r="C6354" s="24" t="s">
        <v>191</v>
      </c>
      <c r="D6354" s="24" t="str">
        <f>VLOOKUP(C6354,'FHF LUT'!$A$5:$H$81,2,FALSE)</f>
        <v>Unknown Beetle</v>
      </c>
      <c r="E6354" s="24">
        <v>30</v>
      </c>
      <c r="F6354" s="24" t="s">
        <v>35</v>
      </c>
      <c r="G6354" s="24">
        <v>0</v>
      </c>
      <c r="H6354" s="24">
        <v>0</v>
      </c>
    </row>
    <row r="6355" spans="1:8">
      <c r="A6355" s="24" t="str">
        <f t="shared" si="99"/>
        <v>2014_IB_31</v>
      </c>
      <c r="B6355" s="24">
        <v>2014</v>
      </c>
      <c r="C6355" s="24" t="s">
        <v>191</v>
      </c>
      <c r="D6355" s="24" t="str">
        <f>VLOOKUP(C6355,'FHF LUT'!$A$5:$H$81,2,FALSE)</f>
        <v>Unknown Beetle</v>
      </c>
      <c r="E6355" s="24">
        <v>31</v>
      </c>
      <c r="F6355" s="24" t="s">
        <v>34</v>
      </c>
      <c r="G6355" s="24">
        <v>0</v>
      </c>
      <c r="H6355" s="24">
        <v>0</v>
      </c>
    </row>
    <row r="6356" spans="1:8">
      <c r="A6356" s="24" t="str">
        <f t="shared" si="99"/>
        <v>2014_IB_38</v>
      </c>
      <c r="B6356" s="24">
        <v>2014</v>
      </c>
      <c r="C6356" s="24" t="s">
        <v>191</v>
      </c>
      <c r="D6356" s="24" t="str">
        <f>VLOOKUP(C6356,'FHF LUT'!$A$5:$H$81,2,FALSE)</f>
        <v>Unknown Beetle</v>
      </c>
      <c r="E6356" s="24">
        <v>38</v>
      </c>
      <c r="F6356" s="24" t="s">
        <v>8</v>
      </c>
      <c r="G6356" s="24">
        <v>0</v>
      </c>
      <c r="H6356" s="24">
        <v>0</v>
      </c>
    </row>
    <row r="6357" spans="1:8">
      <c r="A6357" s="24" t="str">
        <f t="shared" si="99"/>
        <v>2014_IB_39</v>
      </c>
      <c r="B6357" s="24">
        <v>2014</v>
      </c>
      <c r="C6357" s="24" t="s">
        <v>191</v>
      </c>
      <c r="D6357" s="24" t="str">
        <f>VLOOKUP(C6357,'FHF LUT'!$A$5:$H$81,2,FALSE)</f>
        <v>Unknown Beetle</v>
      </c>
      <c r="E6357" s="24">
        <v>39</v>
      </c>
      <c r="F6357" s="24" t="s">
        <v>36</v>
      </c>
      <c r="G6357" s="24">
        <v>0</v>
      </c>
      <c r="H6357" s="24">
        <v>0</v>
      </c>
    </row>
    <row r="6358" spans="1:8">
      <c r="A6358" s="24" t="str">
        <f t="shared" si="99"/>
        <v>2014_IB_40</v>
      </c>
      <c r="B6358" s="24">
        <v>2014</v>
      </c>
      <c r="C6358" s="24" t="s">
        <v>191</v>
      </c>
      <c r="D6358" s="24" t="str">
        <f>VLOOKUP(C6358,'FHF LUT'!$A$5:$H$81,2,FALSE)</f>
        <v>Unknown Beetle</v>
      </c>
      <c r="E6358" s="24">
        <v>40</v>
      </c>
      <c r="F6358" s="24" t="s">
        <v>31</v>
      </c>
      <c r="G6358" s="24">
        <v>0</v>
      </c>
      <c r="H6358" s="24">
        <v>0</v>
      </c>
    </row>
    <row r="6359" spans="1:8">
      <c r="A6359" s="24" t="str">
        <f t="shared" si="99"/>
        <v>2014_IB_41</v>
      </c>
      <c r="B6359" s="24">
        <v>2014</v>
      </c>
      <c r="C6359" s="24" t="s">
        <v>191</v>
      </c>
      <c r="D6359" s="24" t="str">
        <f>VLOOKUP(C6359,'FHF LUT'!$A$5:$H$81,2,FALSE)</f>
        <v>Unknown Beetle</v>
      </c>
      <c r="E6359" s="24">
        <v>41</v>
      </c>
      <c r="F6359" s="24" t="s">
        <v>26</v>
      </c>
      <c r="G6359" s="24">
        <v>0</v>
      </c>
      <c r="H6359" s="24">
        <v>0</v>
      </c>
    </row>
    <row r="6360" spans="1:8">
      <c r="A6360" s="24" t="str">
        <f t="shared" si="99"/>
        <v>2014_IB_43</v>
      </c>
      <c r="B6360" s="24">
        <v>2014</v>
      </c>
      <c r="C6360" s="24" t="s">
        <v>191</v>
      </c>
      <c r="D6360" s="24" t="str">
        <f>VLOOKUP(C6360,'FHF LUT'!$A$5:$H$81,2,FALSE)</f>
        <v>Unknown Beetle</v>
      </c>
      <c r="E6360" s="24">
        <v>43</v>
      </c>
      <c r="F6360" s="24" t="s">
        <v>20</v>
      </c>
      <c r="G6360" s="24">
        <v>0</v>
      </c>
      <c r="H6360" s="24">
        <v>0</v>
      </c>
    </row>
    <row r="6361" spans="1:8">
      <c r="A6361" s="24" t="str">
        <f t="shared" si="99"/>
        <v>2014_IB_44</v>
      </c>
      <c r="B6361" s="24">
        <v>2014</v>
      </c>
      <c r="C6361" s="24" t="s">
        <v>191</v>
      </c>
      <c r="D6361" s="24" t="str">
        <f>VLOOKUP(C6361,'FHF LUT'!$A$5:$H$81,2,FALSE)</f>
        <v>Unknown Beetle</v>
      </c>
      <c r="E6361" s="24">
        <v>44</v>
      </c>
      <c r="F6361" s="24" t="s">
        <v>3</v>
      </c>
      <c r="G6361" s="24">
        <v>0</v>
      </c>
      <c r="H6361" s="24">
        <v>0</v>
      </c>
    </row>
    <row r="6362" spans="1:8">
      <c r="A6362" s="24" t="str">
        <f t="shared" si="99"/>
        <v>2014_IB_45</v>
      </c>
      <c r="B6362" s="24">
        <v>2014</v>
      </c>
      <c r="C6362" s="24" t="s">
        <v>191</v>
      </c>
      <c r="D6362" s="24" t="str">
        <f>VLOOKUP(C6362,'FHF LUT'!$A$5:$H$81,2,FALSE)</f>
        <v>Unknown Beetle</v>
      </c>
      <c r="E6362" s="24">
        <v>45</v>
      </c>
      <c r="F6362" s="24" t="s">
        <v>5</v>
      </c>
      <c r="G6362" s="24">
        <v>0</v>
      </c>
      <c r="H6362" s="24">
        <v>0</v>
      </c>
    </row>
    <row r="6363" spans="1:8">
      <c r="A6363" s="24" t="str">
        <f t="shared" si="99"/>
        <v>2014_IB_46</v>
      </c>
      <c r="B6363" s="24">
        <v>2014</v>
      </c>
      <c r="C6363" s="24" t="s">
        <v>191</v>
      </c>
      <c r="D6363" s="24" t="str">
        <f>VLOOKUP(C6363,'FHF LUT'!$A$5:$H$81,2,FALSE)</f>
        <v>Unknown Beetle</v>
      </c>
      <c r="E6363" s="24">
        <v>46</v>
      </c>
      <c r="F6363" s="24" t="s">
        <v>234</v>
      </c>
      <c r="G6363" s="24">
        <v>0</v>
      </c>
      <c r="H6363" s="24">
        <v>0</v>
      </c>
    </row>
    <row r="6364" spans="1:8">
      <c r="A6364" s="24" t="str">
        <f t="shared" si="99"/>
        <v>2014_IB_47</v>
      </c>
      <c r="B6364" s="24">
        <v>2014</v>
      </c>
      <c r="C6364" s="24" t="s">
        <v>191</v>
      </c>
      <c r="D6364" s="24" t="str">
        <f>VLOOKUP(C6364,'FHF LUT'!$A$5:$H$81,2,FALSE)</f>
        <v>Unknown Beetle</v>
      </c>
      <c r="E6364" s="24">
        <v>47</v>
      </c>
      <c r="F6364" s="24" t="s">
        <v>233</v>
      </c>
      <c r="G6364" s="24">
        <v>0</v>
      </c>
      <c r="H6364" s="24">
        <v>0</v>
      </c>
    </row>
    <row r="6365" spans="1:8">
      <c r="A6365" s="24" t="str">
        <f t="shared" si="99"/>
        <v>2014_IB_48</v>
      </c>
      <c r="B6365" s="24">
        <v>2014</v>
      </c>
      <c r="C6365" s="24" t="s">
        <v>191</v>
      </c>
      <c r="D6365" s="24" t="str">
        <f>VLOOKUP(C6365,'FHF LUT'!$A$5:$H$81,2,FALSE)</f>
        <v>Unknown Beetle</v>
      </c>
      <c r="E6365" s="24">
        <v>48</v>
      </c>
      <c r="F6365" s="24" t="s">
        <v>235</v>
      </c>
      <c r="G6365" s="24">
        <v>0</v>
      </c>
      <c r="H6365" s="24">
        <v>0</v>
      </c>
    </row>
    <row r="6366" spans="1:8">
      <c r="A6366" s="24" t="str">
        <f t="shared" si="99"/>
        <v>2014_IBB_1</v>
      </c>
      <c r="B6366" s="24">
        <v>2014</v>
      </c>
      <c r="C6366" s="24" t="s">
        <v>182</v>
      </c>
      <c r="D6366" s="24" t="str">
        <f>VLOOKUP(C6366,'FHF LUT'!$A$5:$H$81,2,FALSE)</f>
        <v>Western Balsam Bark Beetle</v>
      </c>
      <c r="E6366" s="24">
        <v>1</v>
      </c>
      <c r="F6366" s="24" t="s">
        <v>10</v>
      </c>
      <c r="G6366" s="24">
        <v>1049</v>
      </c>
      <c r="H6366" s="24">
        <v>758</v>
      </c>
    </row>
    <row r="6367" spans="1:8">
      <c r="A6367" s="24" t="str">
        <f t="shared" si="99"/>
        <v>2014_IBB_2</v>
      </c>
      <c r="B6367" s="24">
        <v>2014</v>
      </c>
      <c r="C6367" s="24" t="s">
        <v>182</v>
      </c>
      <c r="D6367" s="24" t="str">
        <f>VLOOKUP(C6367,'FHF LUT'!$A$5:$H$81,2,FALSE)</f>
        <v>Western Balsam Bark Beetle</v>
      </c>
      <c r="E6367" s="24">
        <v>2</v>
      </c>
      <c r="F6367" s="24" t="s">
        <v>22</v>
      </c>
      <c r="G6367" s="24">
        <v>403</v>
      </c>
      <c r="H6367" s="24">
        <v>349</v>
      </c>
    </row>
    <row r="6368" spans="1:8">
      <c r="A6368" s="24" t="str">
        <f t="shared" si="99"/>
        <v>2014_IBB_3</v>
      </c>
      <c r="B6368" s="24">
        <v>2014</v>
      </c>
      <c r="C6368" s="24" t="s">
        <v>182</v>
      </c>
      <c r="D6368" s="24" t="str">
        <f>VLOOKUP(C6368,'FHF LUT'!$A$5:$H$81,2,FALSE)</f>
        <v>Western Balsam Bark Beetle</v>
      </c>
      <c r="E6368" s="24">
        <v>3</v>
      </c>
      <c r="F6368" s="24" t="s">
        <v>13</v>
      </c>
      <c r="G6368" s="24">
        <v>8739</v>
      </c>
      <c r="H6368" s="24">
        <v>8578</v>
      </c>
    </row>
    <row r="6369" spans="1:8">
      <c r="A6369" s="24" t="str">
        <f t="shared" si="99"/>
        <v>2014_IBB_4</v>
      </c>
      <c r="B6369" s="24">
        <v>2014</v>
      </c>
      <c r="C6369" s="24" t="s">
        <v>182</v>
      </c>
      <c r="D6369" s="24" t="str">
        <f>VLOOKUP(C6369,'FHF LUT'!$A$5:$H$81,2,FALSE)</f>
        <v>Western Balsam Bark Beetle</v>
      </c>
      <c r="E6369" s="24">
        <v>4</v>
      </c>
      <c r="F6369" s="24" t="s">
        <v>28</v>
      </c>
      <c r="G6369" s="24">
        <v>131</v>
      </c>
      <c r="H6369" s="24">
        <v>131</v>
      </c>
    </row>
    <row r="6370" spans="1:8">
      <c r="A6370" s="24" t="str">
        <f t="shared" si="99"/>
        <v>2014_IBB_5</v>
      </c>
      <c r="B6370" s="24">
        <v>2014</v>
      </c>
      <c r="C6370" s="24" t="s">
        <v>182</v>
      </c>
      <c r="D6370" s="24" t="str">
        <f>VLOOKUP(C6370,'FHF LUT'!$A$5:$H$81,2,FALSE)</f>
        <v>Western Balsam Bark Beetle</v>
      </c>
      <c r="E6370" s="24">
        <v>5</v>
      </c>
      <c r="F6370" s="24" t="s">
        <v>16</v>
      </c>
      <c r="G6370" s="24">
        <v>38</v>
      </c>
      <c r="H6370" s="24">
        <v>38</v>
      </c>
    </row>
    <row r="6371" spans="1:8">
      <c r="A6371" s="24" t="str">
        <f t="shared" si="99"/>
        <v>2014_IBB_7</v>
      </c>
      <c r="B6371" s="24">
        <v>2014</v>
      </c>
      <c r="C6371" s="24" t="s">
        <v>182</v>
      </c>
      <c r="D6371" s="24" t="str">
        <f>VLOOKUP(C6371,'FHF LUT'!$A$5:$H$81,2,FALSE)</f>
        <v>Western Balsam Bark Beetle</v>
      </c>
      <c r="E6371" s="24">
        <v>7</v>
      </c>
      <c r="F6371" s="24" t="s">
        <v>25</v>
      </c>
      <c r="G6371" s="24">
        <v>4071</v>
      </c>
      <c r="H6371" s="24">
        <v>4071</v>
      </c>
    </row>
    <row r="6372" spans="1:8">
      <c r="A6372" s="24" t="str">
        <f t="shared" si="99"/>
        <v>2014_IBB_8</v>
      </c>
      <c r="B6372" s="24">
        <v>2014</v>
      </c>
      <c r="C6372" s="24" t="s">
        <v>182</v>
      </c>
      <c r="D6372" s="24" t="str">
        <f>VLOOKUP(C6372,'FHF LUT'!$A$5:$H$81,2,FALSE)</f>
        <v>Western Balsam Bark Beetle</v>
      </c>
      <c r="E6372" s="24">
        <v>8</v>
      </c>
      <c r="F6372" s="24" t="s">
        <v>29</v>
      </c>
      <c r="G6372" s="24">
        <v>190</v>
      </c>
      <c r="H6372" s="24">
        <v>190</v>
      </c>
    </row>
    <row r="6373" spans="1:8">
      <c r="A6373" s="24" t="str">
        <f t="shared" si="99"/>
        <v>2014_IBB_9</v>
      </c>
      <c r="B6373" s="24">
        <v>2014</v>
      </c>
      <c r="C6373" s="24" t="s">
        <v>182</v>
      </c>
      <c r="D6373" s="24" t="str">
        <f>VLOOKUP(C6373,'FHF LUT'!$A$5:$H$81,2,FALSE)</f>
        <v>Western Balsam Bark Beetle</v>
      </c>
      <c r="E6373" s="24">
        <v>9</v>
      </c>
      <c r="F6373" s="24" t="s">
        <v>7</v>
      </c>
      <c r="G6373" s="24">
        <v>71</v>
      </c>
      <c r="H6373" s="24">
        <v>71</v>
      </c>
    </row>
    <row r="6374" spans="1:8">
      <c r="A6374" s="24" t="str">
        <f t="shared" si="99"/>
        <v>2014_IBB_10</v>
      </c>
      <c r="B6374" s="24">
        <v>2014</v>
      </c>
      <c r="C6374" s="24" t="s">
        <v>182</v>
      </c>
      <c r="D6374" s="24" t="str">
        <f>VLOOKUP(C6374,'FHF LUT'!$A$5:$H$81,2,FALSE)</f>
        <v>Western Balsam Bark Beetle</v>
      </c>
      <c r="E6374" s="24">
        <v>10</v>
      </c>
      <c r="F6374" s="24" t="s">
        <v>18</v>
      </c>
      <c r="G6374" s="24">
        <v>0</v>
      </c>
      <c r="H6374" s="24">
        <v>0</v>
      </c>
    </row>
    <row r="6375" spans="1:8">
      <c r="A6375" s="24" t="str">
        <f t="shared" si="99"/>
        <v>2014_IBB_11</v>
      </c>
      <c r="B6375" s="24">
        <v>2014</v>
      </c>
      <c r="C6375" s="24" t="s">
        <v>182</v>
      </c>
      <c r="D6375" s="24" t="str">
        <f>VLOOKUP(C6375,'FHF LUT'!$A$5:$H$81,2,FALSE)</f>
        <v>Western Balsam Bark Beetle</v>
      </c>
      <c r="E6375" s="24">
        <v>11</v>
      </c>
      <c r="F6375" s="24" t="s">
        <v>4</v>
      </c>
      <c r="G6375" s="24">
        <v>12061</v>
      </c>
      <c r="H6375" s="24">
        <v>9985</v>
      </c>
    </row>
    <row r="6376" spans="1:8">
      <c r="A6376" s="24" t="str">
        <f t="shared" si="99"/>
        <v>2014_IBB_12</v>
      </c>
      <c r="B6376" s="24">
        <v>2014</v>
      </c>
      <c r="C6376" s="24" t="s">
        <v>182</v>
      </c>
      <c r="D6376" s="24" t="str">
        <f>VLOOKUP(C6376,'FHF LUT'!$A$5:$H$81,2,FALSE)</f>
        <v>Western Balsam Bark Beetle</v>
      </c>
      <c r="E6376" s="24">
        <v>12</v>
      </c>
      <c r="F6376" s="24" t="s">
        <v>11</v>
      </c>
      <c r="G6376" s="24">
        <v>65477</v>
      </c>
      <c r="H6376" s="24">
        <v>65261</v>
      </c>
    </row>
    <row r="6377" spans="1:8">
      <c r="A6377" s="24" t="str">
        <f t="shared" si="99"/>
        <v>2014_IBB_13</v>
      </c>
      <c r="B6377" s="24">
        <v>2014</v>
      </c>
      <c r="C6377" s="24" t="s">
        <v>182</v>
      </c>
      <c r="D6377" s="24" t="str">
        <f>VLOOKUP(C6377,'FHF LUT'!$A$5:$H$81,2,FALSE)</f>
        <v>Western Balsam Bark Beetle</v>
      </c>
      <c r="E6377" s="24">
        <v>13</v>
      </c>
      <c r="F6377" s="24" t="s">
        <v>24</v>
      </c>
      <c r="G6377" s="24">
        <v>13</v>
      </c>
      <c r="H6377" s="24">
        <v>13</v>
      </c>
    </row>
    <row r="6378" spans="1:8">
      <c r="A6378" s="24" t="str">
        <f t="shared" si="99"/>
        <v>2014_IBB_14</v>
      </c>
      <c r="B6378" s="24">
        <v>2014</v>
      </c>
      <c r="C6378" s="24" t="s">
        <v>182</v>
      </c>
      <c r="D6378" s="24" t="str">
        <f>VLOOKUP(C6378,'FHF LUT'!$A$5:$H$81,2,FALSE)</f>
        <v>Western Balsam Bark Beetle</v>
      </c>
      <c r="E6378" s="24">
        <v>14</v>
      </c>
      <c r="F6378" s="24" t="s">
        <v>30</v>
      </c>
      <c r="G6378" s="24">
        <v>10018</v>
      </c>
      <c r="H6378" s="24">
        <v>9742</v>
      </c>
    </row>
    <row r="6379" spans="1:8">
      <c r="A6379" s="24" t="str">
        <f t="shared" si="99"/>
        <v>2014_IBB_15</v>
      </c>
      <c r="B6379" s="24">
        <v>2014</v>
      </c>
      <c r="C6379" s="24" t="s">
        <v>182</v>
      </c>
      <c r="D6379" s="24" t="str">
        <f>VLOOKUP(C6379,'FHF LUT'!$A$5:$H$81,2,FALSE)</f>
        <v>Western Balsam Bark Beetle</v>
      </c>
      <c r="E6379" s="24">
        <v>15</v>
      </c>
      <c r="F6379" s="24" t="s">
        <v>33</v>
      </c>
      <c r="G6379" s="24">
        <v>2299</v>
      </c>
      <c r="H6379" s="24">
        <v>2218</v>
      </c>
    </row>
    <row r="6380" spans="1:8">
      <c r="A6380" s="24" t="str">
        <f t="shared" si="99"/>
        <v>2014_IBB_16</v>
      </c>
      <c r="B6380" s="24">
        <v>2014</v>
      </c>
      <c r="C6380" s="24" t="s">
        <v>182</v>
      </c>
      <c r="D6380" s="24" t="str">
        <f>VLOOKUP(C6380,'FHF LUT'!$A$5:$H$81,2,FALSE)</f>
        <v>Western Balsam Bark Beetle</v>
      </c>
      <c r="E6380" s="24">
        <v>16</v>
      </c>
      <c r="F6380" s="24" t="s">
        <v>12</v>
      </c>
      <c r="G6380" s="24">
        <v>331831</v>
      </c>
      <c r="H6380" s="24">
        <v>311744</v>
      </c>
    </row>
    <row r="6381" spans="1:8">
      <c r="A6381" s="24" t="str">
        <f t="shared" si="99"/>
        <v>2014_IBB_17</v>
      </c>
      <c r="B6381" s="24">
        <v>2014</v>
      </c>
      <c r="C6381" s="24" t="s">
        <v>182</v>
      </c>
      <c r="D6381" s="24" t="str">
        <f>VLOOKUP(C6381,'FHF LUT'!$A$5:$H$81,2,FALSE)</f>
        <v>Western Balsam Bark Beetle</v>
      </c>
      <c r="E6381" s="24">
        <v>17</v>
      </c>
      <c r="F6381" s="24" t="s">
        <v>32</v>
      </c>
      <c r="G6381" s="24">
        <v>13861</v>
      </c>
      <c r="H6381" s="24">
        <v>13683</v>
      </c>
    </row>
    <row r="6382" spans="1:8">
      <c r="A6382" s="24" t="str">
        <f t="shared" si="99"/>
        <v>2014_IBB_18</v>
      </c>
      <c r="B6382" s="24">
        <v>2014</v>
      </c>
      <c r="C6382" s="24" t="s">
        <v>182</v>
      </c>
      <c r="D6382" s="24" t="str">
        <f>VLOOKUP(C6382,'FHF LUT'!$A$5:$H$81,2,FALSE)</f>
        <v>Western Balsam Bark Beetle</v>
      </c>
      <c r="E6382" s="24">
        <v>18</v>
      </c>
      <c r="F6382" s="24" t="s">
        <v>15</v>
      </c>
      <c r="G6382" s="24">
        <v>1608</v>
      </c>
      <c r="H6382" s="24">
        <v>1496</v>
      </c>
    </row>
    <row r="6383" spans="1:8">
      <c r="A6383" s="24" t="str">
        <f t="shared" si="99"/>
        <v>2014_IBB_20</v>
      </c>
      <c r="B6383" s="24">
        <v>2014</v>
      </c>
      <c r="C6383" s="24" t="s">
        <v>182</v>
      </c>
      <c r="D6383" s="24" t="str">
        <f>VLOOKUP(C6383,'FHF LUT'!$A$5:$H$81,2,FALSE)</f>
        <v>Western Balsam Bark Beetle</v>
      </c>
      <c r="E6383" s="24">
        <v>20</v>
      </c>
      <c r="F6383" s="24" t="s">
        <v>6</v>
      </c>
      <c r="G6383" s="24">
        <v>26184</v>
      </c>
      <c r="H6383" s="24">
        <v>25104</v>
      </c>
    </row>
    <row r="6384" spans="1:8">
      <c r="A6384" s="24" t="str">
        <f t="shared" si="99"/>
        <v>2014_IBB_22</v>
      </c>
      <c r="B6384" s="24">
        <v>2014</v>
      </c>
      <c r="C6384" s="24" t="s">
        <v>182</v>
      </c>
      <c r="D6384" s="24" t="str">
        <f>VLOOKUP(C6384,'FHF LUT'!$A$5:$H$81,2,FALSE)</f>
        <v>Western Balsam Bark Beetle</v>
      </c>
      <c r="E6384" s="24">
        <v>22</v>
      </c>
      <c r="F6384" s="24" t="s">
        <v>19</v>
      </c>
      <c r="G6384" s="24">
        <v>2273</v>
      </c>
      <c r="H6384" s="24">
        <v>2029</v>
      </c>
    </row>
    <row r="6385" spans="1:8">
      <c r="A6385" s="24" t="str">
        <f t="shared" si="99"/>
        <v>2014_IBB_23</v>
      </c>
      <c r="B6385" s="24">
        <v>2014</v>
      </c>
      <c r="C6385" s="24" t="s">
        <v>182</v>
      </c>
      <c r="D6385" s="24" t="str">
        <f>VLOOKUP(C6385,'FHF LUT'!$A$5:$H$81,2,FALSE)</f>
        <v>Western Balsam Bark Beetle</v>
      </c>
      <c r="E6385" s="24">
        <v>23</v>
      </c>
      <c r="F6385" s="24" t="s">
        <v>27</v>
      </c>
      <c r="G6385" s="24">
        <v>21</v>
      </c>
      <c r="H6385" s="24">
        <v>21</v>
      </c>
    </row>
    <row r="6386" spans="1:8">
      <c r="A6386" s="24" t="str">
        <f t="shared" si="99"/>
        <v>2014_IBB_24</v>
      </c>
      <c r="B6386" s="24">
        <v>2014</v>
      </c>
      <c r="C6386" s="24" t="s">
        <v>182</v>
      </c>
      <c r="D6386" s="24" t="str">
        <f>VLOOKUP(C6386,'FHF LUT'!$A$5:$H$81,2,FALSE)</f>
        <v>Western Balsam Bark Beetle</v>
      </c>
      <c r="E6386" s="24">
        <v>24</v>
      </c>
      <c r="F6386" s="24" t="s">
        <v>17</v>
      </c>
      <c r="G6386" s="24">
        <v>660535</v>
      </c>
      <c r="H6386" s="24">
        <v>625153</v>
      </c>
    </row>
    <row r="6387" spans="1:8">
      <c r="A6387" s="24" t="str">
        <f t="shared" si="99"/>
        <v>2014_IBB_25</v>
      </c>
      <c r="B6387" s="24">
        <v>2014</v>
      </c>
      <c r="C6387" s="24" t="s">
        <v>182</v>
      </c>
      <c r="D6387" s="24" t="str">
        <f>VLOOKUP(C6387,'FHF LUT'!$A$5:$H$81,2,FALSE)</f>
        <v>Western Balsam Bark Beetle</v>
      </c>
      <c r="E6387" s="24">
        <v>25</v>
      </c>
      <c r="F6387" s="24" t="s">
        <v>23</v>
      </c>
      <c r="G6387" s="24">
        <v>0</v>
      </c>
      <c r="H6387" s="24">
        <v>0</v>
      </c>
    </row>
    <row r="6388" spans="1:8">
      <c r="A6388" s="24" t="str">
        <f t="shared" si="99"/>
        <v>2014_IBB_26</v>
      </c>
      <c r="B6388" s="24">
        <v>2014</v>
      </c>
      <c r="C6388" s="24" t="s">
        <v>182</v>
      </c>
      <c r="D6388" s="24" t="str">
        <f>VLOOKUP(C6388,'FHF LUT'!$A$5:$H$81,2,FALSE)</f>
        <v>Western Balsam Bark Beetle</v>
      </c>
      <c r="E6388" s="24">
        <v>26</v>
      </c>
      <c r="F6388" s="24" t="s">
        <v>14</v>
      </c>
      <c r="G6388" s="24">
        <v>353</v>
      </c>
      <c r="H6388" s="24">
        <v>353</v>
      </c>
    </row>
    <row r="6389" spans="1:8">
      <c r="A6389" s="24" t="str">
        <f t="shared" si="99"/>
        <v>2014_IBB_27</v>
      </c>
      <c r="B6389" s="24">
        <v>2014</v>
      </c>
      <c r="C6389" s="24" t="s">
        <v>182</v>
      </c>
      <c r="D6389" s="24" t="str">
        <f>VLOOKUP(C6389,'FHF LUT'!$A$5:$H$81,2,FALSE)</f>
        <v>Western Balsam Bark Beetle</v>
      </c>
      <c r="E6389" s="24">
        <v>27</v>
      </c>
      <c r="F6389" s="24" t="s">
        <v>21</v>
      </c>
      <c r="G6389" s="24">
        <v>0</v>
      </c>
      <c r="H6389" s="24">
        <v>0</v>
      </c>
    </row>
    <row r="6390" spans="1:8">
      <c r="A6390" s="24" t="str">
        <f t="shared" si="99"/>
        <v>2014_IBB_29</v>
      </c>
      <c r="B6390" s="24">
        <v>2014</v>
      </c>
      <c r="C6390" s="24" t="s">
        <v>182</v>
      </c>
      <c r="D6390" s="24" t="str">
        <f>VLOOKUP(C6390,'FHF LUT'!$A$5:$H$81,2,FALSE)</f>
        <v>Western Balsam Bark Beetle</v>
      </c>
      <c r="E6390" s="24">
        <v>29</v>
      </c>
      <c r="F6390" s="24" t="s">
        <v>9</v>
      </c>
      <c r="G6390" s="24">
        <v>3133</v>
      </c>
      <c r="H6390" s="24">
        <v>3133</v>
      </c>
    </row>
    <row r="6391" spans="1:8">
      <c r="A6391" s="24" t="str">
        <f t="shared" si="99"/>
        <v>2014_IBB_30</v>
      </c>
      <c r="B6391" s="24">
        <v>2014</v>
      </c>
      <c r="C6391" s="24" t="s">
        <v>182</v>
      </c>
      <c r="D6391" s="24" t="str">
        <f>VLOOKUP(C6391,'FHF LUT'!$A$5:$H$81,2,FALSE)</f>
        <v>Western Balsam Bark Beetle</v>
      </c>
      <c r="E6391" s="24">
        <v>30</v>
      </c>
      <c r="F6391" s="24" t="s">
        <v>35</v>
      </c>
      <c r="G6391" s="24">
        <v>4157</v>
      </c>
      <c r="H6391" s="24">
        <v>4152</v>
      </c>
    </row>
    <row r="6392" spans="1:8">
      <c r="A6392" s="24" t="str">
        <f t="shared" si="99"/>
        <v>2014_IBB_31</v>
      </c>
      <c r="B6392" s="24">
        <v>2014</v>
      </c>
      <c r="C6392" s="24" t="s">
        <v>182</v>
      </c>
      <c r="D6392" s="24" t="str">
        <f>VLOOKUP(C6392,'FHF LUT'!$A$5:$H$81,2,FALSE)</f>
        <v>Western Balsam Bark Beetle</v>
      </c>
      <c r="E6392" s="24">
        <v>31</v>
      </c>
      <c r="F6392" s="24" t="s">
        <v>34</v>
      </c>
      <c r="G6392" s="24">
        <v>1216</v>
      </c>
      <c r="H6392" s="24">
        <v>1216</v>
      </c>
    </row>
    <row r="6393" spans="1:8">
      <c r="A6393" s="24" t="str">
        <f t="shared" si="99"/>
        <v>2014_IBB_38</v>
      </c>
      <c r="B6393" s="24">
        <v>2014</v>
      </c>
      <c r="C6393" s="24" t="s">
        <v>182</v>
      </c>
      <c r="D6393" s="24" t="str">
        <f>VLOOKUP(C6393,'FHF LUT'!$A$5:$H$81,2,FALSE)</f>
        <v>Western Balsam Bark Beetle</v>
      </c>
      <c r="E6393" s="24">
        <v>38</v>
      </c>
      <c r="F6393" s="24" t="s">
        <v>8</v>
      </c>
      <c r="G6393" s="24">
        <v>0</v>
      </c>
      <c r="H6393" s="24">
        <v>0</v>
      </c>
    </row>
    <row r="6394" spans="1:8">
      <c r="A6394" s="24" t="str">
        <f t="shared" si="99"/>
        <v>2014_IBB_39</v>
      </c>
      <c r="B6394" s="24">
        <v>2014</v>
      </c>
      <c r="C6394" s="24" t="s">
        <v>182</v>
      </c>
      <c r="D6394" s="24" t="str">
        <f>VLOOKUP(C6394,'FHF LUT'!$A$5:$H$81,2,FALSE)</f>
        <v>Western Balsam Bark Beetle</v>
      </c>
      <c r="E6394" s="24">
        <v>39</v>
      </c>
      <c r="F6394" s="24" t="s">
        <v>36</v>
      </c>
      <c r="G6394" s="24">
        <v>0</v>
      </c>
      <c r="H6394" s="24">
        <v>0</v>
      </c>
    </row>
    <row r="6395" spans="1:8">
      <c r="A6395" s="24" t="str">
        <f t="shared" si="99"/>
        <v>2014_IBB_40</v>
      </c>
      <c r="B6395" s="24">
        <v>2014</v>
      </c>
      <c r="C6395" s="24" t="s">
        <v>182</v>
      </c>
      <c r="D6395" s="24" t="str">
        <f>VLOOKUP(C6395,'FHF LUT'!$A$5:$H$81,2,FALSE)</f>
        <v>Western Balsam Bark Beetle</v>
      </c>
      <c r="E6395" s="24">
        <v>40</v>
      </c>
      <c r="F6395" s="24" t="s">
        <v>31</v>
      </c>
      <c r="G6395" s="24">
        <v>1487</v>
      </c>
      <c r="H6395" s="24">
        <v>1487</v>
      </c>
    </row>
    <row r="6396" spans="1:8">
      <c r="A6396" s="24" t="str">
        <f t="shared" si="99"/>
        <v>2014_IBB_41</v>
      </c>
      <c r="B6396" s="24">
        <v>2014</v>
      </c>
      <c r="C6396" s="24" t="s">
        <v>182</v>
      </c>
      <c r="D6396" s="24" t="str">
        <f>VLOOKUP(C6396,'FHF LUT'!$A$5:$H$81,2,FALSE)</f>
        <v>Western Balsam Bark Beetle</v>
      </c>
      <c r="E6396" s="24">
        <v>41</v>
      </c>
      <c r="F6396" s="24" t="s">
        <v>26</v>
      </c>
      <c r="G6396" s="24">
        <v>31549</v>
      </c>
      <c r="H6396" s="24">
        <v>31371</v>
      </c>
    </row>
    <row r="6397" spans="1:8">
      <c r="A6397" s="24" t="str">
        <f t="shared" si="99"/>
        <v>2014_IBB_43</v>
      </c>
      <c r="B6397" s="24">
        <v>2014</v>
      </c>
      <c r="C6397" s="24" t="s">
        <v>182</v>
      </c>
      <c r="D6397" s="24" t="str">
        <f>VLOOKUP(C6397,'FHF LUT'!$A$5:$H$81,2,FALSE)</f>
        <v>Western Balsam Bark Beetle</v>
      </c>
      <c r="E6397" s="24">
        <v>43</v>
      </c>
      <c r="F6397" s="24" t="s">
        <v>20</v>
      </c>
      <c r="G6397" s="24">
        <v>6789</v>
      </c>
      <c r="H6397" s="24">
        <v>6565</v>
      </c>
    </row>
    <row r="6398" spans="1:8">
      <c r="A6398" s="24" t="str">
        <f t="shared" si="99"/>
        <v>2014_IBB_44</v>
      </c>
      <c r="B6398" s="24">
        <v>2014</v>
      </c>
      <c r="C6398" s="24" t="s">
        <v>182</v>
      </c>
      <c r="D6398" s="24" t="str">
        <f>VLOOKUP(C6398,'FHF LUT'!$A$5:$H$81,2,FALSE)</f>
        <v>Western Balsam Bark Beetle</v>
      </c>
      <c r="E6398" s="24">
        <v>44</v>
      </c>
      <c r="F6398" s="24" t="s">
        <v>3</v>
      </c>
      <c r="G6398" s="24">
        <v>0</v>
      </c>
      <c r="H6398" s="24">
        <v>0</v>
      </c>
    </row>
    <row r="6399" spans="1:8">
      <c r="A6399" s="24" t="str">
        <f t="shared" si="99"/>
        <v>2014_IBB_45</v>
      </c>
      <c r="B6399" s="24">
        <v>2014</v>
      </c>
      <c r="C6399" s="24" t="s">
        <v>182</v>
      </c>
      <c r="D6399" s="24" t="str">
        <f>VLOOKUP(C6399,'FHF LUT'!$A$5:$H$81,2,FALSE)</f>
        <v>Western Balsam Bark Beetle</v>
      </c>
      <c r="E6399" s="24">
        <v>45</v>
      </c>
      <c r="F6399" s="24" t="s">
        <v>5</v>
      </c>
      <c r="G6399" s="24">
        <v>0</v>
      </c>
      <c r="H6399" s="24">
        <v>0</v>
      </c>
    </row>
    <row r="6400" spans="1:8">
      <c r="A6400" s="24" t="str">
        <f t="shared" si="99"/>
        <v>2014_IBB_46</v>
      </c>
      <c r="B6400" s="24">
        <v>2014</v>
      </c>
      <c r="C6400" s="24" t="s">
        <v>182</v>
      </c>
      <c r="D6400" s="24" t="str">
        <f>VLOOKUP(C6400,'FHF LUT'!$A$5:$H$81,2,FALSE)</f>
        <v>Western Balsam Bark Beetle</v>
      </c>
      <c r="E6400" s="24">
        <v>46</v>
      </c>
      <c r="F6400" s="24" t="s">
        <v>234</v>
      </c>
      <c r="G6400" s="24">
        <v>0</v>
      </c>
      <c r="H6400" s="24">
        <v>0</v>
      </c>
    </row>
    <row r="6401" spans="1:8">
      <c r="A6401" s="24" t="str">
        <f t="shared" si="99"/>
        <v>2014_IBB_47</v>
      </c>
      <c r="B6401" s="24">
        <v>2014</v>
      </c>
      <c r="C6401" s="24" t="s">
        <v>182</v>
      </c>
      <c r="D6401" s="24" t="str">
        <f>VLOOKUP(C6401,'FHF LUT'!$A$5:$H$81,2,FALSE)</f>
        <v>Western Balsam Bark Beetle</v>
      </c>
      <c r="E6401" s="24">
        <v>47</v>
      </c>
      <c r="F6401" s="24" t="s">
        <v>233</v>
      </c>
      <c r="G6401" s="24">
        <v>0</v>
      </c>
      <c r="H6401" s="24">
        <v>0</v>
      </c>
    </row>
    <row r="6402" spans="1:8">
      <c r="A6402" s="24" t="str">
        <f t="shared" si="99"/>
        <v>2014_IBB_48</v>
      </c>
      <c r="B6402" s="24">
        <v>2014</v>
      </c>
      <c r="C6402" s="24" t="s">
        <v>182</v>
      </c>
      <c r="D6402" s="24" t="str">
        <f>VLOOKUP(C6402,'FHF LUT'!$A$5:$H$81,2,FALSE)</f>
        <v>Western Balsam Bark Beetle</v>
      </c>
      <c r="E6402" s="24">
        <v>48</v>
      </c>
      <c r="F6402" s="24" t="s">
        <v>235</v>
      </c>
      <c r="G6402" s="24">
        <v>0</v>
      </c>
      <c r="H6402" s="24">
        <v>0</v>
      </c>
    </row>
    <row r="6403" spans="1:8">
      <c r="A6403" s="24" t="str">
        <f t="shared" ref="A6403:A6466" si="100">CONCATENATE(B6403,"_",C6403,"_",E6403)</f>
        <v>2014_IBD_1</v>
      </c>
      <c r="B6403" s="24">
        <v>2014</v>
      </c>
      <c r="C6403" s="24" t="s">
        <v>183</v>
      </c>
      <c r="D6403" s="24" t="str">
        <f>VLOOKUP(C6403,'FHF LUT'!$A$5:$H$81,2,FALSE)</f>
        <v>Douglas-fir Beetle</v>
      </c>
      <c r="E6403" s="24">
        <v>1</v>
      </c>
      <c r="F6403" s="24" t="s">
        <v>10</v>
      </c>
      <c r="G6403" s="24">
        <v>3421</v>
      </c>
      <c r="H6403" s="24">
        <v>3421</v>
      </c>
    </row>
    <row r="6404" spans="1:8">
      <c r="A6404" s="24" t="str">
        <f t="shared" si="100"/>
        <v>2014_IBD_2</v>
      </c>
      <c r="B6404" s="24">
        <v>2014</v>
      </c>
      <c r="C6404" s="24" t="s">
        <v>183</v>
      </c>
      <c r="D6404" s="24" t="str">
        <f>VLOOKUP(C6404,'FHF LUT'!$A$5:$H$81,2,FALSE)</f>
        <v>Douglas-fir Beetle</v>
      </c>
      <c r="E6404" s="24">
        <v>2</v>
      </c>
      <c r="F6404" s="24" t="s">
        <v>22</v>
      </c>
      <c r="G6404" s="24">
        <v>135</v>
      </c>
      <c r="H6404" s="24">
        <v>135</v>
      </c>
    </row>
    <row r="6405" spans="1:8">
      <c r="A6405" s="24" t="str">
        <f t="shared" si="100"/>
        <v>2014_IBD_3</v>
      </c>
      <c r="B6405" s="24">
        <v>2014</v>
      </c>
      <c r="C6405" s="24" t="s">
        <v>183</v>
      </c>
      <c r="D6405" s="24" t="str">
        <f>VLOOKUP(C6405,'FHF LUT'!$A$5:$H$81,2,FALSE)</f>
        <v>Douglas-fir Beetle</v>
      </c>
      <c r="E6405" s="24">
        <v>3</v>
      </c>
      <c r="F6405" s="24" t="s">
        <v>13</v>
      </c>
      <c r="G6405" s="24">
        <v>0</v>
      </c>
      <c r="H6405" s="24">
        <v>0</v>
      </c>
    </row>
    <row r="6406" spans="1:8">
      <c r="A6406" s="24" t="str">
        <f t="shared" si="100"/>
        <v>2014_IBD_4</v>
      </c>
      <c r="B6406" s="24">
        <v>2014</v>
      </c>
      <c r="C6406" s="24" t="s">
        <v>183</v>
      </c>
      <c r="D6406" s="24" t="str">
        <f>VLOOKUP(C6406,'FHF LUT'!$A$5:$H$81,2,FALSE)</f>
        <v>Douglas-fir Beetle</v>
      </c>
      <c r="E6406" s="24">
        <v>4</v>
      </c>
      <c r="F6406" s="24" t="s">
        <v>28</v>
      </c>
      <c r="G6406" s="24">
        <v>0</v>
      </c>
      <c r="H6406" s="24">
        <v>0</v>
      </c>
    </row>
    <row r="6407" spans="1:8">
      <c r="A6407" s="24" t="str">
        <f t="shared" si="100"/>
        <v>2014_IBD_5</v>
      </c>
      <c r="B6407" s="24">
        <v>2014</v>
      </c>
      <c r="C6407" s="24" t="s">
        <v>183</v>
      </c>
      <c r="D6407" s="24" t="str">
        <f>VLOOKUP(C6407,'FHF LUT'!$A$5:$H$81,2,FALSE)</f>
        <v>Douglas-fir Beetle</v>
      </c>
      <c r="E6407" s="24">
        <v>5</v>
      </c>
      <c r="F6407" s="24" t="s">
        <v>16</v>
      </c>
      <c r="G6407" s="24">
        <v>0</v>
      </c>
      <c r="H6407" s="24">
        <v>0</v>
      </c>
    </row>
    <row r="6408" spans="1:8">
      <c r="A6408" s="24" t="str">
        <f t="shared" si="100"/>
        <v>2014_IBD_7</v>
      </c>
      <c r="B6408" s="24">
        <v>2014</v>
      </c>
      <c r="C6408" s="24" t="s">
        <v>183</v>
      </c>
      <c r="D6408" s="24" t="str">
        <f>VLOOKUP(C6408,'FHF LUT'!$A$5:$H$81,2,FALSE)</f>
        <v>Douglas-fir Beetle</v>
      </c>
      <c r="E6408" s="24">
        <v>7</v>
      </c>
      <c r="F6408" s="24" t="s">
        <v>25</v>
      </c>
      <c r="G6408" s="24">
        <v>0</v>
      </c>
      <c r="H6408" s="24">
        <v>0</v>
      </c>
    </row>
    <row r="6409" spans="1:8">
      <c r="A6409" s="24" t="str">
        <f t="shared" si="100"/>
        <v>2014_IBD_8</v>
      </c>
      <c r="B6409" s="24">
        <v>2014</v>
      </c>
      <c r="C6409" s="24" t="s">
        <v>183</v>
      </c>
      <c r="D6409" s="24" t="str">
        <f>VLOOKUP(C6409,'FHF LUT'!$A$5:$H$81,2,FALSE)</f>
        <v>Douglas-fir Beetle</v>
      </c>
      <c r="E6409" s="24">
        <v>8</v>
      </c>
      <c r="F6409" s="24" t="s">
        <v>29</v>
      </c>
      <c r="G6409" s="24">
        <v>0</v>
      </c>
      <c r="H6409" s="24">
        <v>0</v>
      </c>
    </row>
    <row r="6410" spans="1:8">
      <c r="A6410" s="24" t="str">
        <f t="shared" si="100"/>
        <v>2014_IBD_9</v>
      </c>
      <c r="B6410" s="24">
        <v>2014</v>
      </c>
      <c r="C6410" s="24" t="s">
        <v>183</v>
      </c>
      <c r="D6410" s="24" t="str">
        <f>VLOOKUP(C6410,'FHF LUT'!$A$5:$H$81,2,FALSE)</f>
        <v>Douglas-fir Beetle</v>
      </c>
      <c r="E6410" s="24">
        <v>9</v>
      </c>
      <c r="F6410" s="24" t="s">
        <v>7</v>
      </c>
      <c r="G6410" s="24">
        <v>1819</v>
      </c>
      <c r="H6410" s="24">
        <v>1705</v>
      </c>
    </row>
    <row r="6411" spans="1:8">
      <c r="A6411" s="24" t="str">
        <f t="shared" si="100"/>
        <v>2014_IBD_10</v>
      </c>
      <c r="B6411" s="24">
        <v>2014</v>
      </c>
      <c r="C6411" s="24" t="s">
        <v>183</v>
      </c>
      <c r="D6411" s="24" t="str">
        <f>VLOOKUP(C6411,'FHF LUT'!$A$5:$H$81,2,FALSE)</f>
        <v>Douglas-fir Beetle</v>
      </c>
      <c r="E6411" s="24">
        <v>10</v>
      </c>
      <c r="F6411" s="24" t="s">
        <v>18</v>
      </c>
      <c r="G6411" s="24">
        <v>0</v>
      </c>
      <c r="H6411" s="24">
        <v>0</v>
      </c>
    </row>
    <row r="6412" spans="1:8">
      <c r="A6412" s="24" t="str">
        <f t="shared" si="100"/>
        <v>2014_IBD_11</v>
      </c>
      <c r="B6412" s="24">
        <v>2014</v>
      </c>
      <c r="C6412" s="24" t="s">
        <v>183</v>
      </c>
      <c r="D6412" s="24" t="str">
        <f>VLOOKUP(C6412,'FHF LUT'!$A$5:$H$81,2,FALSE)</f>
        <v>Douglas-fir Beetle</v>
      </c>
      <c r="E6412" s="24">
        <v>11</v>
      </c>
      <c r="F6412" s="24" t="s">
        <v>4</v>
      </c>
      <c r="G6412" s="24">
        <v>4411</v>
      </c>
      <c r="H6412" s="24">
        <v>4205</v>
      </c>
    </row>
    <row r="6413" spans="1:8">
      <c r="A6413" s="24" t="str">
        <f t="shared" si="100"/>
        <v>2014_IBD_12</v>
      </c>
      <c r="B6413" s="24">
        <v>2014</v>
      </c>
      <c r="C6413" s="24" t="s">
        <v>183</v>
      </c>
      <c r="D6413" s="24" t="str">
        <f>VLOOKUP(C6413,'FHF LUT'!$A$5:$H$81,2,FALSE)</f>
        <v>Douglas-fir Beetle</v>
      </c>
      <c r="E6413" s="24">
        <v>12</v>
      </c>
      <c r="F6413" s="24" t="s">
        <v>11</v>
      </c>
      <c r="G6413" s="24">
        <v>0</v>
      </c>
      <c r="H6413" s="24">
        <v>0</v>
      </c>
    </row>
    <row r="6414" spans="1:8">
      <c r="A6414" s="24" t="str">
        <f t="shared" si="100"/>
        <v>2014_IBD_13</v>
      </c>
      <c r="B6414" s="24">
        <v>2014</v>
      </c>
      <c r="C6414" s="24" t="s">
        <v>183</v>
      </c>
      <c r="D6414" s="24" t="str">
        <f>VLOOKUP(C6414,'FHF LUT'!$A$5:$H$81,2,FALSE)</f>
        <v>Douglas-fir Beetle</v>
      </c>
      <c r="E6414" s="24">
        <v>13</v>
      </c>
      <c r="F6414" s="24" t="s">
        <v>24</v>
      </c>
      <c r="G6414" s="24">
        <v>5051</v>
      </c>
      <c r="H6414" s="24">
        <v>5051</v>
      </c>
    </row>
    <row r="6415" spans="1:8">
      <c r="A6415" s="24" t="str">
        <f t="shared" si="100"/>
        <v>2014_IBD_14</v>
      </c>
      <c r="B6415" s="24">
        <v>2014</v>
      </c>
      <c r="C6415" s="24" t="s">
        <v>183</v>
      </c>
      <c r="D6415" s="24" t="str">
        <f>VLOOKUP(C6415,'FHF LUT'!$A$5:$H$81,2,FALSE)</f>
        <v>Douglas-fir Beetle</v>
      </c>
      <c r="E6415" s="24">
        <v>14</v>
      </c>
      <c r="F6415" s="24" t="s">
        <v>30</v>
      </c>
      <c r="G6415" s="24">
        <v>937</v>
      </c>
      <c r="H6415" s="24">
        <v>937</v>
      </c>
    </row>
    <row r="6416" spans="1:8">
      <c r="A6416" s="24" t="str">
        <f t="shared" si="100"/>
        <v>2014_IBD_15</v>
      </c>
      <c r="B6416" s="24">
        <v>2014</v>
      </c>
      <c r="C6416" s="24" t="s">
        <v>183</v>
      </c>
      <c r="D6416" s="24" t="str">
        <f>VLOOKUP(C6416,'FHF LUT'!$A$5:$H$81,2,FALSE)</f>
        <v>Douglas-fir Beetle</v>
      </c>
      <c r="E6416" s="24">
        <v>15</v>
      </c>
      <c r="F6416" s="24" t="s">
        <v>33</v>
      </c>
      <c r="G6416" s="24">
        <v>21118</v>
      </c>
      <c r="H6416" s="24">
        <v>20883</v>
      </c>
    </row>
    <row r="6417" spans="1:8">
      <c r="A6417" s="24" t="str">
        <f t="shared" si="100"/>
        <v>2014_IBD_16</v>
      </c>
      <c r="B6417" s="24">
        <v>2014</v>
      </c>
      <c r="C6417" s="24" t="s">
        <v>183</v>
      </c>
      <c r="D6417" s="24" t="str">
        <f>VLOOKUP(C6417,'FHF LUT'!$A$5:$H$81,2,FALSE)</f>
        <v>Douglas-fir Beetle</v>
      </c>
      <c r="E6417" s="24">
        <v>16</v>
      </c>
      <c r="F6417" s="24" t="s">
        <v>12</v>
      </c>
      <c r="G6417" s="24">
        <v>0</v>
      </c>
      <c r="H6417" s="24">
        <v>0</v>
      </c>
    </row>
    <row r="6418" spans="1:8">
      <c r="A6418" s="24" t="str">
        <f t="shared" si="100"/>
        <v>2014_IBD_17</v>
      </c>
      <c r="B6418" s="24">
        <v>2014</v>
      </c>
      <c r="C6418" s="24" t="s">
        <v>183</v>
      </c>
      <c r="D6418" s="24" t="str">
        <f>VLOOKUP(C6418,'FHF LUT'!$A$5:$H$81,2,FALSE)</f>
        <v>Douglas-fir Beetle</v>
      </c>
      <c r="E6418" s="24">
        <v>17</v>
      </c>
      <c r="F6418" s="24" t="s">
        <v>32</v>
      </c>
      <c r="G6418" s="24">
        <v>0</v>
      </c>
      <c r="H6418" s="24">
        <v>0</v>
      </c>
    </row>
    <row r="6419" spans="1:8">
      <c r="A6419" s="24" t="str">
        <f t="shared" si="100"/>
        <v>2014_IBD_18</v>
      </c>
      <c r="B6419" s="24">
        <v>2014</v>
      </c>
      <c r="C6419" s="24" t="s">
        <v>183</v>
      </c>
      <c r="D6419" s="24" t="str">
        <f>VLOOKUP(C6419,'FHF LUT'!$A$5:$H$81,2,FALSE)</f>
        <v>Douglas-fir Beetle</v>
      </c>
      <c r="E6419" s="24">
        <v>18</v>
      </c>
      <c r="F6419" s="24" t="s">
        <v>15</v>
      </c>
      <c r="G6419" s="24">
        <v>4800</v>
      </c>
      <c r="H6419" s="24">
        <v>4599</v>
      </c>
    </row>
    <row r="6420" spans="1:8">
      <c r="A6420" s="24" t="str">
        <f t="shared" si="100"/>
        <v>2014_IBD_20</v>
      </c>
      <c r="B6420" s="24">
        <v>2014</v>
      </c>
      <c r="C6420" s="24" t="s">
        <v>183</v>
      </c>
      <c r="D6420" s="24" t="str">
        <f>VLOOKUP(C6420,'FHF LUT'!$A$5:$H$81,2,FALSE)</f>
        <v>Douglas-fir Beetle</v>
      </c>
      <c r="E6420" s="24">
        <v>20</v>
      </c>
      <c r="F6420" s="24" t="s">
        <v>6</v>
      </c>
      <c r="G6420" s="24">
        <v>0</v>
      </c>
      <c r="H6420" s="24">
        <v>0</v>
      </c>
    </row>
    <row r="6421" spans="1:8">
      <c r="A6421" s="24" t="str">
        <f t="shared" si="100"/>
        <v>2014_IBD_22</v>
      </c>
      <c r="B6421" s="24">
        <v>2014</v>
      </c>
      <c r="C6421" s="24" t="s">
        <v>183</v>
      </c>
      <c r="D6421" s="24" t="str">
        <f>VLOOKUP(C6421,'FHF LUT'!$A$5:$H$81,2,FALSE)</f>
        <v>Douglas-fir Beetle</v>
      </c>
      <c r="E6421" s="24">
        <v>22</v>
      </c>
      <c r="F6421" s="24" t="s">
        <v>19</v>
      </c>
      <c r="G6421" s="24">
        <v>5229</v>
      </c>
      <c r="H6421" s="24">
        <v>4882</v>
      </c>
    </row>
    <row r="6422" spans="1:8">
      <c r="A6422" s="24" t="str">
        <f t="shared" si="100"/>
        <v>2014_IBD_23</v>
      </c>
      <c r="B6422" s="24">
        <v>2014</v>
      </c>
      <c r="C6422" s="24" t="s">
        <v>183</v>
      </c>
      <c r="D6422" s="24" t="str">
        <f>VLOOKUP(C6422,'FHF LUT'!$A$5:$H$81,2,FALSE)</f>
        <v>Douglas-fir Beetle</v>
      </c>
      <c r="E6422" s="24">
        <v>23</v>
      </c>
      <c r="F6422" s="24" t="s">
        <v>27</v>
      </c>
      <c r="G6422" s="24">
        <v>6701</v>
      </c>
      <c r="H6422" s="24">
        <v>6595</v>
      </c>
    </row>
    <row r="6423" spans="1:8">
      <c r="A6423" s="24" t="str">
        <f t="shared" si="100"/>
        <v>2014_IBD_24</v>
      </c>
      <c r="B6423" s="24">
        <v>2014</v>
      </c>
      <c r="C6423" s="24" t="s">
        <v>183</v>
      </c>
      <c r="D6423" s="24" t="str">
        <f>VLOOKUP(C6423,'FHF LUT'!$A$5:$H$81,2,FALSE)</f>
        <v>Douglas-fir Beetle</v>
      </c>
      <c r="E6423" s="24">
        <v>24</v>
      </c>
      <c r="F6423" s="24" t="s">
        <v>17</v>
      </c>
      <c r="G6423" s="24">
        <v>3816</v>
      </c>
      <c r="H6423" s="24">
        <v>2923</v>
      </c>
    </row>
    <row r="6424" spans="1:8">
      <c r="A6424" s="24" t="str">
        <f t="shared" si="100"/>
        <v>2014_IBD_25</v>
      </c>
      <c r="B6424" s="24">
        <v>2014</v>
      </c>
      <c r="C6424" s="24" t="s">
        <v>183</v>
      </c>
      <c r="D6424" s="24" t="str">
        <f>VLOOKUP(C6424,'FHF LUT'!$A$5:$H$81,2,FALSE)</f>
        <v>Douglas-fir Beetle</v>
      </c>
      <c r="E6424" s="24">
        <v>25</v>
      </c>
      <c r="F6424" s="24" t="s">
        <v>23</v>
      </c>
      <c r="G6424" s="24">
        <v>0</v>
      </c>
      <c r="H6424" s="24">
        <v>0</v>
      </c>
    </row>
    <row r="6425" spans="1:8">
      <c r="A6425" s="24" t="str">
        <f t="shared" si="100"/>
        <v>2014_IBD_26</v>
      </c>
      <c r="B6425" s="24">
        <v>2014</v>
      </c>
      <c r="C6425" s="24" t="s">
        <v>183</v>
      </c>
      <c r="D6425" s="24" t="str">
        <f>VLOOKUP(C6425,'FHF LUT'!$A$5:$H$81,2,FALSE)</f>
        <v>Douglas-fir Beetle</v>
      </c>
      <c r="E6425" s="24">
        <v>26</v>
      </c>
      <c r="F6425" s="24" t="s">
        <v>14</v>
      </c>
      <c r="G6425" s="24">
        <v>2223</v>
      </c>
      <c r="H6425" s="24">
        <v>2145</v>
      </c>
    </row>
    <row r="6426" spans="1:8">
      <c r="A6426" s="24" t="str">
        <f t="shared" si="100"/>
        <v>2014_IBD_27</v>
      </c>
      <c r="B6426" s="24">
        <v>2014</v>
      </c>
      <c r="C6426" s="24" t="s">
        <v>183</v>
      </c>
      <c r="D6426" s="24" t="str">
        <f>VLOOKUP(C6426,'FHF LUT'!$A$5:$H$81,2,FALSE)</f>
        <v>Douglas-fir Beetle</v>
      </c>
      <c r="E6426" s="24">
        <v>27</v>
      </c>
      <c r="F6426" s="24" t="s">
        <v>21</v>
      </c>
      <c r="G6426" s="24">
        <v>140</v>
      </c>
      <c r="H6426" s="24">
        <v>140</v>
      </c>
    </row>
    <row r="6427" spans="1:8">
      <c r="A6427" s="24" t="str">
        <f t="shared" si="100"/>
        <v>2014_IBD_29</v>
      </c>
      <c r="B6427" s="24">
        <v>2014</v>
      </c>
      <c r="C6427" s="24" t="s">
        <v>183</v>
      </c>
      <c r="D6427" s="24" t="str">
        <f>VLOOKUP(C6427,'FHF LUT'!$A$5:$H$81,2,FALSE)</f>
        <v>Douglas-fir Beetle</v>
      </c>
      <c r="E6427" s="24">
        <v>29</v>
      </c>
      <c r="F6427" s="24" t="s">
        <v>9</v>
      </c>
      <c r="G6427" s="24">
        <v>32760</v>
      </c>
      <c r="H6427" s="24">
        <v>32358</v>
      </c>
    </row>
    <row r="6428" spans="1:8">
      <c r="A6428" s="24" t="str">
        <f t="shared" si="100"/>
        <v>2014_IBD_30</v>
      </c>
      <c r="B6428" s="24">
        <v>2014</v>
      </c>
      <c r="C6428" s="24" t="s">
        <v>183</v>
      </c>
      <c r="D6428" s="24" t="str">
        <f>VLOOKUP(C6428,'FHF LUT'!$A$5:$H$81,2,FALSE)</f>
        <v>Douglas-fir Beetle</v>
      </c>
      <c r="E6428" s="24">
        <v>30</v>
      </c>
      <c r="F6428" s="24" t="s">
        <v>35</v>
      </c>
      <c r="G6428" s="24">
        <v>2814</v>
      </c>
      <c r="H6428" s="24">
        <v>2814</v>
      </c>
    </row>
    <row r="6429" spans="1:8">
      <c r="A6429" s="24" t="str">
        <f t="shared" si="100"/>
        <v>2014_IBD_31</v>
      </c>
      <c r="B6429" s="24">
        <v>2014</v>
      </c>
      <c r="C6429" s="24" t="s">
        <v>183</v>
      </c>
      <c r="D6429" s="24" t="str">
        <f>VLOOKUP(C6429,'FHF LUT'!$A$5:$H$81,2,FALSE)</f>
        <v>Douglas-fir Beetle</v>
      </c>
      <c r="E6429" s="24">
        <v>31</v>
      </c>
      <c r="F6429" s="24" t="s">
        <v>34</v>
      </c>
      <c r="G6429" s="24">
        <v>252</v>
      </c>
      <c r="H6429" s="24">
        <v>252</v>
      </c>
    </row>
    <row r="6430" spans="1:8">
      <c r="A6430" s="24" t="str">
        <f t="shared" si="100"/>
        <v>2014_IBD_38</v>
      </c>
      <c r="B6430" s="24">
        <v>2014</v>
      </c>
      <c r="C6430" s="24" t="s">
        <v>183</v>
      </c>
      <c r="D6430" s="24" t="str">
        <f>VLOOKUP(C6430,'FHF LUT'!$A$5:$H$81,2,FALSE)</f>
        <v>Douglas-fir Beetle</v>
      </c>
      <c r="E6430" s="24">
        <v>38</v>
      </c>
      <c r="F6430" s="24" t="s">
        <v>8</v>
      </c>
      <c r="G6430" s="24">
        <v>0</v>
      </c>
      <c r="H6430" s="24">
        <v>0</v>
      </c>
    </row>
    <row r="6431" spans="1:8">
      <c r="A6431" s="24" t="str">
        <f t="shared" si="100"/>
        <v>2014_IBD_39</v>
      </c>
      <c r="B6431" s="24">
        <v>2014</v>
      </c>
      <c r="C6431" s="24" t="s">
        <v>183</v>
      </c>
      <c r="D6431" s="24" t="str">
        <f>VLOOKUP(C6431,'FHF LUT'!$A$5:$H$81,2,FALSE)</f>
        <v>Douglas-fir Beetle</v>
      </c>
      <c r="E6431" s="24">
        <v>39</v>
      </c>
      <c r="F6431" s="24" t="s">
        <v>36</v>
      </c>
      <c r="G6431" s="24">
        <v>1522</v>
      </c>
      <c r="H6431" s="24">
        <v>1375</v>
      </c>
    </row>
    <row r="6432" spans="1:8">
      <c r="A6432" s="24" t="str">
        <f t="shared" si="100"/>
        <v>2014_IBD_40</v>
      </c>
      <c r="B6432" s="24">
        <v>2014</v>
      </c>
      <c r="C6432" s="24" t="s">
        <v>183</v>
      </c>
      <c r="D6432" s="24" t="str">
        <f>VLOOKUP(C6432,'FHF LUT'!$A$5:$H$81,2,FALSE)</f>
        <v>Douglas-fir Beetle</v>
      </c>
      <c r="E6432" s="24">
        <v>40</v>
      </c>
      <c r="F6432" s="24" t="s">
        <v>31</v>
      </c>
      <c r="G6432" s="24">
        <v>0</v>
      </c>
      <c r="H6432" s="24">
        <v>0</v>
      </c>
    </row>
    <row r="6433" spans="1:8">
      <c r="A6433" s="24" t="str">
        <f t="shared" si="100"/>
        <v>2014_IBD_41</v>
      </c>
      <c r="B6433" s="24">
        <v>2014</v>
      </c>
      <c r="C6433" s="24" t="s">
        <v>183</v>
      </c>
      <c r="D6433" s="24" t="str">
        <f>VLOOKUP(C6433,'FHF LUT'!$A$5:$H$81,2,FALSE)</f>
        <v>Douglas-fir Beetle</v>
      </c>
      <c r="E6433" s="24">
        <v>41</v>
      </c>
      <c r="F6433" s="24" t="s">
        <v>26</v>
      </c>
      <c r="G6433" s="24">
        <v>0</v>
      </c>
      <c r="H6433" s="24">
        <v>0</v>
      </c>
    </row>
    <row r="6434" spans="1:8">
      <c r="A6434" s="24" t="str">
        <f t="shared" si="100"/>
        <v>2014_IBD_43</v>
      </c>
      <c r="B6434" s="24">
        <v>2014</v>
      </c>
      <c r="C6434" s="24" t="s">
        <v>183</v>
      </c>
      <c r="D6434" s="24" t="str">
        <f>VLOOKUP(C6434,'FHF LUT'!$A$5:$H$81,2,FALSE)</f>
        <v>Douglas-fir Beetle</v>
      </c>
      <c r="E6434" s="24">
        <v>43</v>
      </c>
      <c r="F6434" s="24" t="s">
        <v>20</v>
      </c>
      <c r="G6434" s="24">
        <v>0</v>
      </c>
      <c r="H6434" s="24">
        <v>0</v>
      </c>
    </row>
    <row r="6435" spans="1:8">
      <c r="A6435" s="24" t="str">
        <f t="shared" si="100"/>
        <v>2014_IBD_44</v>
      </c>
      <c r="B6435" s="24">
        <v>2014</v>
      </c>
      <c r="C6435" s="24" t="s">
        <v>183</v>
      </c>
      <c r="D6435" s="24" t="str">
        <f>VLOOKUP(C6435,'FHF LUT'!$A$5:$H$81,2,FALSE)</f>
        <v>Douglas-fir Beetle</v>
      </c>
      <c r="E6435" s="24">
        <v>44</v>
      </c>
      <c r="F6435" s="24" t="s">
        <v>3</v>
      </c>
      <c r="G6435" s="24">
        <v>0</v>
      </c>
      <c r="H6435" s="24">
        <v>0</v>
      </c>
    </row>
    <row r="6436" spans="1:8">
      <c r="A6436" s="24" t="str">
        <f t="shared" si="100"/>
        <v>2014_IBD_45</v>
      </c>
      <c r="B6436" s="24">
        <v>2014</v>
      </c>
      <c r="C6436" s="24" t="s">
        <v>183</v>
      </c>
      <c r="D6436" s="24" t="str">
        <f>VLOOKUP(C6436,'FHF LUT'!$A$5:$H$81,2,FALSE)</f>
        <v>Douglas-fir Beetle</v>
      </c>
      <c r="E6436" s="24">
        <v>45</v>
      </c>
      <c r="F6436" s="24" t="s">
        <v>5</v>
      </c>
      <c r="G6436" s="24">
        <v>1684</v>
      </c>
      <c r="H6436" s="24">
        <v>1451</v>
      </c>
    </row>
    <row r="6437" spans="1:8">
      <c r="A6437" s="24" t="str">
        <f t="shared" si="100"/>
        <v>2014_IBD_46</v>
      </c>
      <c r="B6437" s="24">
        <v>2014</v>
      </c>
      <c r="C6437" s="24" t="s">
        <v>183</v>
      </c>
      <c r="D6437" s="24" t="str">
        <f>VLOOKUP(C6437,'FHF LUT'!$A$5:$H$81,2,FALSE)</f>
        <v>Douglas-fir Beetle</v>
      </c>
      <c r="E6437" s="24">
        <v>46</v>
      </c>
      <c r="F6437" s="24" t="s">
        <v>234</v>
      </c>
      <c r="G6437" s="24">
        <v>248</v>
      </c>
      <c r="H6437" s="24">
        <v>248</v>
      </c>
    </row>
    <row r="6438" spans="1:8">
      <c r="A6438" s="24" t="str">
        <f t="shared" si="100"/>
        <v>2014_IBD_47</v>
      </c>
      <c r="B6438" s="24">
        <v>2014</v>
      </c>
      <c r="C6438" s="24" t="s">
        <v>183</v>
      </c>
      <c r="D6438" s="24" t="str">
        <f>VLOOKUP(C6438,'FHF LUT'!$A$5:$H$81,2,FALSE)</f>
        <v>Douglas-fir Beetle</v>
      </c>
      <c r="E6438" s="24">
        <v>47</v>
      </c>
      <c r="F6438" s="24" t="s">
        <v>233</v>
      </c>
      <c r="G6438" s="24">
        <v>0</v>
      </c>
      <c r="H6438" s="24">
        <v>0</v>
      </c>
    </row>
    <row r="6439" spans="1:8">
      <c r="A6439" s="24" t="str">
        <f t="shared" si="100"/>
        <v>2014_IBD_48</v>
      </c>
      <c r="B6439" s="24">
        <v>2014</v>
      </c>
      <c r="C6439" s="24" t="s">
        <v>183</v>
      </c>
      <c r="D6439" s="24" t="str">
        <f>VLOOKUP(C6439,'FHF LUT'!$A$5:$H$81,2,FALSE)</f>
        <v>Douglas-fir Beetle</v>
      </c>
      <c r="E6439" s="24">
        <v>48</v>
      </c>
      <c r="F6439" s="24" t="s">
        <v>235</v>
      </c>
      <c r="G6439" s="24">
        <v>0</v>
      </c>
      <c r="H6439" s="24">
        <v>0</v>
      </c>
    </row>
    <row r="6440" spans="1:8">
      <c r="A6440" s="24" t="str">
        <f t="shared" si="100"/>
        <v>2014_IBL_1</v>
      </c>
      <c r="B6440" s="24">
        <v>2014</v>
      </c>
      <c r="C6440" s="24" t="s">
        <v>194</v>
      </c>
      <c r="D6440" s="24" t="str">
        <f>VLOOKUP(C6440,'FHF LUT'!$A$5:$H$81,2,FALSE)</f>
        <v>Lodgepole Pine Beetle</v>
      </c>
      <c r="E6440" s="24">
        <v>1</v>
      </c>
      <c r="F6440" s="24" t="s">
        <v>10</v>
      </c>
      <c r="G6440" s="24">
        <v>0</v>
      </c>
      <c r="H6440" s="24">
        <v>0</v>
      </c>
    </row>
    <row r="6441" spans="1:8">
      <c r="A6441" s="24" t="str">
        <f t="shared" si="100"/>
        <v>2014_IBL_2</v>
      </c>
      <c r="B6441" s="24">
        <v>2014</v>
      </c>
      <c r="C6441" s="24" t="s">
        <v>194</v>
      </c>
      <c r="D6441" s="24" t="str">
        <f>VLOOKUP(C6441,'FHF LUT'!$A$5:$H$81,2,FALSE)</f>
        <v>Lodgepole Pine Beetle</v>
      </c>
      <c r="E6441" s="24">
        <v>2</v>
      </c>
      <c r="F6441" s="24" t="s">
        <v>22</v>
      </c>
      <c r="G6441" s="24">
        <v>0</v>
      </c>
      <c r="H6441" s="24">
        <v>0</v>
      </c>
    </row>
    <row r="6442" spans="1:8">
      <c r="A6442" s="24" t="str">
        <f t="shared" si="100"/>
        <v>2014_IBL_3</v>
      </c>
      <c r="B6442" s="24">
        <v>2014</v>
      </c>
      <c r="C6442" s="24" t="s">
        <v>194</v>
      </c>
      <c r="D6442" s="24" t="str">
        <f>VLOOKUP(C6442,'FHF LUT'!$A$5:$H$81,2,FALSE)</f>
        <v>Lodgepole Pine Beetle</v>
      </c>
      <c r="E6442" s="24">
        <v>3</v>
      </c>
      <c r="F6442" s="24" t="s">
        <v>13</v>
      </c>
      <c r="G6442" s="24">
        <v>0</v>
      </c>
      <c r="H6442" s="24">
        <v>0</v>
      </c>
    </row>
    <row r="6443" spans="1:8">
      <c r="A6443" s="24" t="str">
        <f t="shared" si="100"/>
        <v>2014_IBL_4</v>
      </c>
      <c r="B6443" s="24">
        <v>2014</v>
      </c>
      <c r="C6443" s="24" t="s">
        <v>194</v>
      </c>
      <c r="D6443" s="24" t="str">
        <f>VLOOKUP(C6443,'FHF LUT'!$A$5:$H$81,2,FALSE)</f>
        <v>Lodgepole Pine Beetle</v>
      </c>
      <c r="E6443" s="24">
        <v>4</v>
      </c>
      <c r="F6443" s="24" t="s">
        <v>28</v>
      </c>
      <c r="G6443" s="24">
        <v>0</v>
      </c>
      <c r="H6443" s="24">
        <v>0</v>
      </c>
    </row>
    <row r="6444" spans="1:8">
      <c r="A6444" s="24" t="str">
        <f t="shared" si="100"/>
        <v>2014_IBL_5</v>
      </c>
      <c r="B6444" s="24">
        <v>2014</v>
      </c>
      <c r="C6444" s="24" t="s">
        <v>194</v>
      </c>
      <c r="D6444" s="24" t="str">
        <f>VLOOKUP(C6444,'FHF LUT'!$A$5:$H$81,2,FALSE)</f>
        <v>Lodgepole Pine Beetle</v>
      </c>
      <c r="E6444" s="24">
        <v>5</v>
      </c>
      <c r="F6444" s="24" t="s">
        <v>16</v>
      </c>
      <c r="G6444" s="24">
        <v>0</v>
      </c>
      <c r="H6444" s="24">
        <v>0</v>
      </c>
    </row>
    <row r="6445" spans="1:8">
      <c r="A6445" s="24" t="str">
        <f t="shared" si="100"/>
        <v>2014_IBL_7</v>
      </c>
      <c r="B6445" s="24">
        <v>2014</v>
      </c>
      <c r="C6445" s="24" t="s">
        <v>194</v>
      </c>
      <c r="D6445" s="24" t="str">
        <f>VLOOKUP(C6445,'FHF LUT'!$A$5:$H$81,2,FALSE)</f>
        <v>Lodgepole Pine Beetle</v>
      </c>
      <c r="E6445" s="24">
        <v>7</v>
      </c>
      <c r="F6445" s="24" t="s">
        <v>25</v>
      </c>
      <c r="G6445" s="24">
        <v>0</v>
      </c>
      <c r="H6445" s="24">
        <v>0</v>
      </c>
    </row>
    <row r="6446" spans="1:8">
      <c r="A6446" s="24" t="str">
        <f t="shared" si="100"/>
        <v>2014_IBL_8</v>
      </c>
      <c r="B6446" s="24">
        <v>2014</v>
      </c>
      <c r="C6446" s="24" t="s">
        <v>194</v>
      </c>
      <c r="D6446" s="24" t="str">
        <f>VLOOKUP(C6446,'FHF LUT'!$A$5:$H$81,2,FALSE)</f>
        <v>Lodgepole Pine Beetle</v>
      </c>
      <c r="E6446" s="24">
        <v>8</v>
      </c>
      <c r="F6446" s="24" t="s">
        <v>29</v>
      </c>
      <c r="G6446" s="24">
        <v>1119</v>
      </c>
      <c r="H6446" s="24">
        <v>1119</v>
      </c>
    </row>
    <row r="6447" spans="1:8">
      <c r="A6447" s="24" t="str">
        <f t="shared" si="100"/>
        <v>2014_IBL_9</v>
      </c>
      <c r="B6447" s="24">
        <v>2014</v>
      </c>
      <c r="C6447" s="24" t="s">
        <v>194</v>
      </c>
      <c r="D6447" s="24" t="str">
        <f>VLOOKUP(C6447,'FHF LUT'!$A$5:$H$81,2,FALSE)</f>
        <v>Lodgepole Pine Beetle</v>
      </c>
      <c r="E6447" s="24">
        <v>9</v>
      </c>
      <c r="F6447" s="24" t="s">
        <v>7</v>
      </c>
      <c r="G6447" s="24">
        <v>0</v>
      </c>
      <c r="H6447" s="24">
        <v>0</v>
      </c>
    </row>
    <row r="6448" spans="1:8">
      <c r="A6448" s="24" t="str">
        <f t="shared" si="100"/>
        <v>2014_IBL_10</v>
      </c>
      <c r="B6448" s="24">
        <v>2014</v>
      </c>
      <c r="C6448" s="24" t="s">
        <v>194</v>
      </c>
      <c r="D6448" s="24" t="str">
        <f>VLOOKUP(C6448,'FHF LUT'!$A$5:$H$81,2,FALSE)</f>
        <v>Lodgepole Pine Beetle</v>
      </c>
      <c r="E6448" s="24">
        <v>10</v>
      </c>
      <c r="F6448" s="24" t="s">
        <v>18</v>
      </c>
      <c r="G6448" s="24">
        <v>0</v>
      </c>
      <c r="H6448" s="24">
        <v>0</v>
      </c>
    </row>
    <row r="6449" spans="1:8">
      <c r="A6449" s="24" t="str">
        <f t="shared" si="100"/>
        <v>2014_IBL_11</v>
      </c>
      <c r="B6449" s="24">
        <v>2014</v>
      </c>
      <c r="C6449" s="24" t="s">
        <v>194</v>
      </c>
      <c r="D6449" s="24" t="str">
        <f>VLOOKUP(C6449,'FHF LUT'!$A$5:$H$81,2,FALSE)</f>
        <v>Lodgepole Pine Beetle</v>
      </c>
      <c r="E6449" s="24">
        <v>11</v>
      </c>
      <c r="F6449" s="24" t="s">
        <v>4</v>
      </c>
      <c r="G6449" s="24">
        <v>0</v>
      </c>
      <c r="H6449" s="24">
        <v>0</v>
      </c>
    </row>
    <row r="6450" spans="1:8">
      <c r="A6450" s="24" t="str">
        <f t="shared" si="100"/>
        <v>2014_IBL_12</v>
      </c>
      <c r="B6450" s="24">
        <v>2014</v>
      </c>
      <c r="C6450" s="24" t="s">
        <v>194</v>
      </c>
      <c r="D6450" s="24" t="str">
        <f>VLOOKUP(C6450,'FHF LUT'!$A$5:$H$81,2,FALSE)</f>
        <v>Lodgepole Pine Beetle</v>
      </c>
      <c r="E6450" s="24">
        <v>12</v>
      </c>
      <c r="F6450" s="24" t="s">
        <v>11</v>
      </c>
      <c r="G6450" s="24">
        <v>0</v>
      </c>
      <c r="H6450" s="24">
        <v>0</v>
      </c>
    </row>
    <row r="6451" spans="1:8">
      <c r="A6451" s="24" t="str">
        <f t="shared" si="100"/>
        <v>2014_IBL_13</v>
      </c>
      <c r="B6451" s="24">
        <v>2014</v>
      </c>
      <c r="C6451" s="24" t="s">
        <v>194</v>
      </c>
      <c r="D6451" s="24" t="str">
        <f>VLOOKUP(C6451,'FHF LUT'!$A$5:$H$81,2,FALSE)</f>
        <v>Lodgepole Pine Beetle</v>
      </c>
      <c r="E6451" s="24">
        <v>13</v>
      </c>
      <c r="F6451" s="24" t="s">
        <v>24</v>
      </c>
      <c r="G6451" s="24">
        <v>0</v>
      </c>
      <c r="H6451" s="24">
        <v>0</v>
      </c>
    </row>
    <row r="6452" spans="1:8">
      <c r="A6452" s="24" t="str">
        <f t="shared" si="100"/>
        <v>2014_IBL_14</v>
      </c>
      <c r="B6452" s="24">
        <v>2014</v>
      </c>
      <c r="C6452" s="24" t="s">
        <v>194</v>
      </c>
      <c r="D6452" s="24" t="str">
        <f>VLOOKUP(C6452,'FHF LUT'!$A$5:$H$81,2,FALSE)</f>
        <v>Lodgepole Pine Beetle</v>
      </c>
      <c r="E6452" s="24">
        <v>14</v>
      </c>
      <c r="F6452" s="24" t="s">
        <v>30</v>
      </c>
      <c r="G6452" s="24">
        <v>0</v>
      </c>
      <c r="H6452" s="24">
        <v>0</v>
      </c>
    </row>
    <row r="6453" spans="1:8">
      <c r="A6453" s="24" t="str">
        <f t="shared" si="100"/>
        <v>2014_IBL_15</v>
      </c>
      <c r="B6453" s="24">
        <v>2014</v>
      </c>
      <c r="C6453" s="24" t="s">
        <v>194</v>
      </c>
      <c r="D6453" s="24" t="str">
        <f>VLOOKUP(C6453,'FHF LUT'!$A$5:$H$81,2,FALSE)</f>
        <v>Lodgepole Pine Beetle</v>
      </c>
      <c r="E6453" s="24">
        <v>15</v>
      </c>
      <c r="F6453" s="24" t="s">
        <v>33</v>
      </c>
      <c r="G6453" s="24">
        <v>0</v>
      </c>
      <c r="H6453" s="24">
        <v>0</v>
      </c>
    </row>
    <row r="6454" spans="1:8">
      <c r="A6454" s="24" t="str">
        <f t="shared" si="100"/>
        <v>2014_IBL_16</v>
      </c>
      <c r="B6454" s="24">
        <v>2014</v>
      </c>
      <c r="C6454" s="24" t="s">
        <v>194</v>
      </c>
      <c r="D6454" s="24" t="str">
        <f>VLOOKUP(C6454,'FHF LUT'!$A$5:$H$81,2,FALSE)</f>
        <v>Lodgepole Pine Beetle</v>
      </c>
      <c r="E6454" s="24">
        <v>16</v>
      </c>
      <c r="F6454" s="24" t="s">
        <v>12</v>
      </c>
      <c r="G6454" s="24">
        <v>0</v>
      </c>
      <c r="H6454" s="24">
        <v>0</v>
      </c>
    </row>
    <row r="6455" spans="1:8">
      <c r="A6455" s="24" t="str">
        <f t="shared" si="100"/>
        <v>2014_IBL_17</v>
      </c>
      <c r="B6455" s="24">
        <v>2014</v>
      </c>
      <c r="C6455" s="24" t="s">
        <v>194</v>
      </c>
      <c r="D6455" s="24" t="str">
        <f>VLOOKUP(C6455,'FHF LUT'!$A$5:$H$81,2,FALSE)</f>
        <v>Lodgepole Pine Beetle</v>
      </c>
      <c r="E6455" s="24">
        <v>17</v>
      </c>
      <c r="F6455" s="24" t="s">
        <v>32</v>
      </c>
      <c r="G6455" s="24">
        <v>0</v>
      </c>
      <c r="H6455" s="24">
        <v>0</v>
      </c>
    </row>
    <row r="6456" spans="1:8">
      <c r="A6456" s="24" t="str">
        <f t="shared" si="100"/>
        <v>2014_IBL_18</v>
      </c>
      <c r="B6456" s="24">
        <v>2014</v>
      </c>
      <c r="C6456" s="24" t="s">
        <v>194</v>
      </c>
      <c r="D6456" s="24" t="str">
        <f>VLOOKUP(C6456,'FHF LUT'!$A$5:$H$81,2,FALSE)</f>
        <v>Lodgepole Pine Beetle</v>
      </c>
      <c r="E6456" s="24">
        <v>18</v>
      </c>
      <c r="F6456" s="24" t="s">
        <v>15</v>
      </c>
      <c r="G6456" s="24">
        <v>0</v>
      </c>
      <c r="H6456" s="24">
        <v>0</v>
      </c>
    </row>
    <row r="6457" spans="1:8">
      <c r="A6457" s="24" t="str">
        <f t="shared" si="100"/>
        <v>2014_IBL_20</v>
      </c>
      <c r="B6457" s="24">
        <v>2014</v>
      </c>
      <c r="C6457" s="24" t="s">
        <v>194</v>
      </c>
      <c r="D6457" s="24" t="str">
        <f>VLOOKUP(C6457,'FHF LUT'!$A$5:$H$81,2,FALSE)</f>
        <v>Lodgepole Pine Beetle</v>
      </c>
      <c r="E6457" s="24">
        <v>20</v>
      </c>
      <c r="F6457" s="24" t="s">
        <v>6</v>
      </c>
      <c r="G6457" s="24">
        <v>0</v>
      </c>
      <c r="H6457" s="24">
        <v>0</v>
      </c>
    </row>
    <row r="6458" spans="1:8">
      <c r="A6458" s="24" t="str">
        <f t="shared" si="100"/>
        <v>2014_IBL_22</v>
      </c>
      <c r="B6458" s="24">
        <v>2014</v>
      </c>
      <c r="C6458" s="24" t="s">
        <v>194</v>
      </c>
      <c r="D6458" s="24" t="str">
        <f>VLOOKUP(C6458,'FHF LUT'!$A$5:$H$81,2,FALSE)</f>
        <v>Lodgepole Pine Beetle</v>
      </c>
      <c r="E6458" s="24">
        <v>22</v>
      </c>
      <c r="F6458" s="24" t="s">
        <v>19</v>
      </c>
      <c r="G6458" s="24">
        <v>0</v>
      </c>
      <c r="H6458" s="24">
        <v>0</v>
      </c>
    </row>
    <row r="6459" spans="1:8">
      <c r="A6459" s="24" t="str">
        <f t="shared" si="100"/>
        <v>2014_IBL_23</v>
      </c>
      <c r="B6459" s="24">
        <v>2014</v>
      </c>
      <c r="C6459" s="24" t="s">
        <v>194</v>
      </c>
      <c r="D6459" s="24" t="str">
        <f>VLOOKUP(C6459,'FHF LUT'!$A$5:$H$81,2,FALSE)</f>
        <v>Lodgepole Pine Beetle</v>
      </c>
      <c r="E6459" s="24">
        <v>23</v>
      </c>
      <c r="F6459" s="24" t="s">
        <v>27</v>
      </c>
      <c r="G6459" s="24">
        <v>0</v>
      </c>
      <c r="H6459" s="24">
        <v>0</v>
      </c>
    </row>
    <row r="6460" spans="1:8">
      <c r="A6460" s="24" t="str">
        <f t="shared" si="100"/>
        <v>2014_IBL_24</v>
      </c>
      <c r="B6460" s="24">
        <v>2014</v>
      </c>
      <c r="C6460" s="24" t="s">
        <v>194</v>
      </c>
      <c r="D6460" s="24" t="str">
        <f>VLOOKUP(C6460,'FHF LUT'!$A$5:$H$81,2,FALSE)</f>
        <v>Lodgepole Pine Beetle</v>
      </c>
      <c r="E6460" s="24">
        <v>24</v>
      </c>
      <c r="F6460" s="24" t="s">
        <v>17</v>
      </c>
      <c r="G6460" s="24">
        <v>0</v>
      </c>
      <c r="H6460" s="24">
        <v>0</v>
      </c>
    </row>
    <row r="6461" spans="1:8">
      <c r="A6461" s="24" t="str">
        <f t="shared" si="100"/>
        <v>2014_IBL_25</v>
      </c>
      <c r="B6461" s="24">
        <v>2014</v>
      </c>
      <c r="C6461" s="24" t="s">
        <v>194</v>
      </c>
      <c r="D6461" s="24" t="str">
        <f>VLOOKUP(C6461,'FHF LUT'!$A$5:$H$81,2,FALSE)</f>
        <v>Lodgepole Pine Beetle</v>
      </c>
      <c r="E6461" s="24">
        <v>25</v>
      </c>
      <c r="F6461" s="24" t="s">
        <v>23</v>
      </c>
      <c r="G6461" s="24">
        <v>0</v>
      </c>
      <c r="H6461" s="24">
        <v>0</v>
      </c>
    </row>
    <row r="6462" spans="1:8">
      <c r="A6462" s="24" t="str">
        <f t="shared" si="100"/>
        <v>2014_IBL_26</v>
      </c>
      <c r="B6462" s="24">
        <v>2014</v>
      </c>
      <c r="C6462" s="24" t="s">
        <v>194</v>
      </c>
      <c r="D6462" s="24" t="str">
        <f>VLOOKUP(C6462,'FHF LUT'!$A$5:$H$81,2,FALSE)</f>
        <v>Lodgepole Pine Beetle</v>
      </c>
      <c r="E6462" s="24">
        <v>26</v>
      </c>
      <c r="F6462" s="24" t="s">
        <v>14</v>
      </c>
      <c r="G6462" s="24">
        <v>0</v>
      </c>
      <c r="H6462" s="24">
        <v>0</v>
      </c>
    </row>
    <row r="6463" spans="1:8">
      <c r="A6463" s="24" t="str">
        <f t="shared" si="100"/>
        <v>2014_IBL_27</v>
      </c>
      <c r="B6463" s="24">
        <v>2014</v>
      </c>
      <c r="C6463" s="24" t="s">
        <v>194</v>
      </c>
      <c r="D6463" s="24" t="str">
        <f>VLOOKUP(C6463,'FHF LUT'!$A$5:$H$81,2,FALSE)</f>
        <v>Lodgepole Pine Beetle</v>
      </c>
      <c r="E6463" s="24">
        <v>27</v>
      </c>
      <c r="F6463" s="24" t="s">
        <v>21</v>
      </c>
      <c r="G6463" s="24">
        <v>0</v>
      </c>
      <c r="H6463" s="24">
        <v>0</v>
      </c>
    </row>
    <row r="6464" spans="1:8">
      <c r="A6464" s="24" t="str">
        <f t="shared" si="100"/>
        <v>2014_IBL_29</v>
      </c>
      <c r="B6464" s="24">
        <v>2014</v>
      </c>
      <c r="C6464" s="24" t="s">
        <v>194</v>
      </c>
      <c r="D6464" s="24" t="str">
        <f>VLOOKUP(C6464,'FHF LUT'!$A$5:$H$81,2,FALSE)</f>
        <v>Lodgepole Pine Beetle</v>
      </c>
      <c r="E6464" s="24">
        <v>29</v>
      </c>
      <c r="F6464" s="24" t="s">
        <v>9</v>
      </c>
      <c r="G6464" s="24">
        <v>0</v>
      </c>
      <c r="H6464" s="24">
        <v>0</v>
      </c>
    </row>
    <row r="6465" spans="1:8">
      <c r="A6465" s="24" t="str">
        <f t="shared" si="100"/>
        <v>2014_IBL_30</v>
      </c>
      <c r="B6465" s="24">
        <v>2014</v>
      </c>
      <c r="C6465" s="24" t="s">
        <v>194</v>
      </c>
      <c r="D6465" s="24" t="str">
        <f>VLOOKUP(C6465,'FHF LUT'!$A$5:$H$81,2,FALSE)</f>
        <v>Lodgepole Pine Beetle</v>
      </c>
      <c r="E6465" s="24">
        <v>30</v>
      </c>
      <c r="F6465" s="24" t="s">
        <v>35</v>
      </c>
      <c r="G6465" s="24">
        <v>0</v>
      </c>
      <c r="H6465" s="24">
        <v>0</v>
      </c>
    </row>
    <row r="6466" spans="1:8">
      <c r="A6466" s="24" t="str">
        <f t="shared" si="100"/>
        <v>2014_IBL_31</v>
      </c>
      <c r="B6466" s="24">
        <v>2014</v>
      </c>
      <c r="C6466" s="24" t="s">
        <v>194</v>
      </c>
      <c r="D6466" s="24" t="str">
        <f>VLOOKUP(C6466,'FHF LUT'!$A$5:$H$81,2,FALSE)</f>
        <v>Lodgepole Pine Beetle</v>
      </c>
      <c r="E6466" s="24">
        <v>31</v>
      </c>
      <c r="F6466" s="24" t="s">
        <v>34</v>
      </c>
      <c r="G6466" s="24">
        <v>0</v>
      </c>
      <c r="H6466" s="24">
        <v>0</v>
      </c>
    </row>
    <row r="6467" spans="1:8">
      <c r="A6467" s="24" t="str">
        <f t="shared" ref="A6467:A6530" si="101">CONCATENATE(B6467,"_",C6467,"_",E6467)</f>
        <v>2014_IBL_38</v>
      </c>
      <c r="B6467" s="24">
        <v>2014</v>
      </c>
      <c r="C6467" s="24" t="s">
        <v>194</v>
      </c>
      <c r="D6467" s="24" t="str">
        <f>VLOOKUP(C6467,'FHF LUT'!$A$5:$H$81,2,FALSE)</f>
        <v>Lodgepole Pine Beetle</v>
      </c>
      <c r="E6467" s="24">
        <v>38</v>
      </c>
      <c r="F6467" s="24" t="s">
        <v>8</v>
      </c>
      <c r="G6467" s="24">
        <v>0</v>
      </c>
      <c r="H6467" s="24">
        <v>0</v>
      </c>
    </row>
    <row r="6468" spans="1:8">
      <c r="A6468" s="24" t="str">
        <f t="shared" si="101"/>
        <v>2014_IBL_39</v>
      </c>
      <c r="B6468" s="24">
        <v>2014</v>
      </c>
      <c r="C6468" s="24" t="s">
        <v>194</v>
      </c>
      <c r="D6468" s="24" t="str">
        <f>VLOOKUP(C6468,'FHF LUT'!$A$5:$H$81,2,FALSE)</f>
        <v>Lodgepole Pine Beetle</v>
      </c>
      <c r="E6468" s="24">
        <v>39</v>
      </c>
      <c r="F6468" s="24" t="s">
        <v>36</v>
      </c>
      <c r="G6468" s="24">
        <v>0</v>
      </c>
      <c r="H6468" s="24">
        <v>0</v>
      </c>
    </row>
    <row r="6469" spans="1:8">
      <c r="A6469" s="24" t="str">
        <f t="shared" si="101"/>
        <v>2014_IBL_40</v>
      </c>
      <c r="B6469" s="24">
        <v>2014</v>
      </c>
      <c r="C6469" s="24" t="s">
        <v>194</v>
      </c>
      <c r="D6469" s="24" t="str">
        <f>VLOOKUP(C6469,'FHF LUT'!$A$5:$H$81,2,FALSE)</f>
        <v>Lodgepole Pine Beetle</v>
      </c>
      <c r="E6469" s="24">
        <v>40</v>
      </c>
      <c r="F6469" s="24" t="s">
        <v>31</v>
      </c>
      <c r="G6469" s="24">
        <v>0</v>
      </c>
      <c r="H6469" s="24">
        <v>0</v>
      </c>
    </row>
    <row r="6470" spans="1:8">
      <c r="A6470" s="24" t="str">
        <f t="shared" si="101"/>
        <v>2014_IBL_41</v>
      </c>
      <c r="B6470" s="24">
        <v>2014</v>
      </c>
      <c r="C6470" s="24" t="s">
        <v>194</v>
      </c>
      <c r="D6470" s="24" t="str">
        <f>VLOOKUP(C6470,'FHF LUT'!$A$5:$H$81,2,FALSE)</f>
        <v>Lodgepole Pine Beetle</v>
      </c>
      <c r="E6470" s="24">
        <v>41</v>
      </c>
      <c r="F6470" s="24" t="s">
        <v>26</v>
      </c>
      <c r="G6470" s="24">
        <v>0</v>
      </c>
      <c r="H6470" s="24">
        <v>0</v>
      </c>
    </row>
    <row r="6471" spans="1:8">
      <c r="A6471" s="24" t="str">
        <f t="shared" si="101"/>
        <v>2014_IBL_43</v>
      </c>
      <c r="B6471" s="24">
        <v>2014</v>
      </c>
      <c r="C6471" s="24" t="s">
        <v>194</v>
      </c>
      <c r="D6471" s="24" t="str">
        <f>VLOOKUP(C6471,'FHF LUT'!$A$5:$H$81,2,FALSE)</f>
        <v>Lodgepole Pine Beetle</v>
      </c>
      <c r="E6471" s="24">
        <v>43</v>
      </c>
      <c r="F6471" s="24" t="s">
        <v>20</v>
      </c>
      <c r="G6471" s="24">
        <v>0</v>
      </c>
      <c r="H6471" s="24">
        <v>0</v>
      </c>
    </row>
    <row r="6472" spans="1:8">
      <c r="A6472" s="24" t="str">
        <f t="shared" si="101"/>
        <v>2014_IBL_44</v>
      </c>
      <c r="B6472" s="24">
        <v>2014</v>
      </c>
      <c r="C6472" s="24" t="s">
        <v>194</v>
      </c>
      <c r="D6472" s="24" t="str">
        <f>VLOOKUP(C6472,'FHF LUT'!$A$5:$H$81,2,FALSE)</f>
        <v>Lodgepole Pine Beetle</v>
      </c>
      <c r="E6472" s="24">
        <v>44</v>
      </c>
      <c r="F6472" s="24" t="s">
        <v>3</v>
      </c>
      <c r="G6472" s="24">
        <v>0</v>
      </c>
      <c r="H6472" s="24">
        <v>0</v>
      </c>
    </row>
    <row r="6473" spans="1:8">
      <c r="A6473" s="24" t="str">
        <f t="shared" si="101"/>
        <v>2014_IBL_45</v>
      </c>
      <c r="B6473" s="24">
        <v>2014</v>
      </c>
      <c r="C6473" s="24" t="s">
        <v>194</v>
      </c>
      <c r="D6473" s="24" t="str">
        <f>VLOOKUP(C6473,'FHF LUT'!$A$5:$H$81,2,FALSE)</f>
        <v>Lodgepole Pine Beetle</v>
      </c>
      <c r="E6473" s="24">
        <v>45</v>
      </c>
      <c r="F6473" s="24" t="s">
        <v>5</v>
      </c>
      <c r="G6473" s="24">
        <v>0</v>
      </c>
      <c r="H6473" s="24">
        <v>0</v>
      </c>
    </row>
    <row r="6474" spans="1:8">
      <c r="A6474" s="24" t="str">
        <f t="shared" si="101"/>
        <v>2014_IBL_46</v>
      </c>
      <c r="B6474" s="24">
        <v>2014</v>
      </c>
      <c r="C6474" s="24" t="s">
        <v>194</v>
      </c>
      <c r="D6474" s="24" t="str">
        <f>VLOOKUP(C6474,'FHF LUT'!$A$5:$H$81,2,FALSE)</f>
        <v>Lodgepole Pine Beetle</v>
      </c>
      <c r="E6474" s="24">
        <v>46</v>
      </c>
      <c r="F6474" s="24" t="s">
        <v>234</v>
      </c>
      <c r="G6474" s="24">
        <v>0</v>
      </c>
      <c r="H6474" s="24">
        <v>0</v>
      </c>
    </row>
    <row r="6475" spans="1:8">
      <c r="A6475" s="24" t="str">
        <f t="shared" si="101"/>
        <v>2014_IBL_47</v>
      </c>
      <c r="B6475" s="24">
        <v>2014</v>
      </c>
      <c r="C6475" s="24" t="s">
        <v>194</v>
      </c>
      <c r="D6475" s="24" t="str">
        <f>VLOOKUP(C6475,'FHF LUT'!$A$5:$H$81,2,FALSE)</f>
        <v>Lodgepole Pine Beetle</v>
      </c>
      <c r="E6475" s="24">
        <v>47</v>
      </c>
      <c r="F6475" s="24" t="s">
        <v>233</v>
      </c>
      <c r="G6475" s="24">
        <v>0</v>
      </c>
      <c r="H6475" s="24">
        <v>0</v>
      </c>
    </row>
    <row r="6476" spans="1:8">
      <c r="A6476" s="24" t="str">
        <f t="shared" si="101"/>
        <v>2014_IBL_48</v>
      </c>
      <c r="B6476" s="24">
        <v>2014</v>
      </c>
      <c r="C6476" s="24" t="s">
        <v>194</v>
      </c>
      <c r="D6476" s="24" t="str">
        <f>VLOOKUP(C6476,'FHF LUT'!$A$5:$H$81,2,FALSE)</f>
        <v>Lodgepole Pine Beetle</v>
      </c>
      <c r="E6476" s="24">
        <v>48</v>
      </c>
      <c r="F6476" s="24" t="s">
        <v>235</v>
      </c>
      <c r="G6476" s="24">
        <v>0</v>
      </c>
      <c r="H6476" s="24">
        <v>0</v>
      </c>
    </row>
    <row r="6477" spans="1:8">
      <c r="A6477" s="24" t="str">
        <f t="shared" si="101"/>
        <v>2014_IBM_1</v>
      </c>
      <c r="B6477" s="24">
        <v>2014</v>
      </c>
      <c r="C6477" s="24" t="s">
        <v>185</v>
      </c>
      <c r="D6477" s="24" t="str">
        <f>VLOOKUP(C6477,'FHF LUT'!$A$5:$H$81,2,FALSE)</f>
        <v>Mountain Pine Beetle</v>
      </c>
      <c r="E6477" s="24">
        <v>1</v>
      </c>
      <c r="F6477" s="24" t="s">
        <v>10</v>
      </c>
      <c r="G6477" s="24">
        <v>4869</v>
      </c>
      <c r="H6477" s="24">
        <v>4156</v>
      </c>
    </row>
    <row r="6478" spans="1:8">
      <c r="A6478" s="24" t="str">
        <f t="shared" si="101"/>
        <v>2014_IBM_2</v>
      </c>
      <c r="B6478" s="24">
        <v>2014</v>
      </c>
      <c r="C6478" s="24" t="s">
        <v>185</v>
      </c>
      <c r="D6478" s="24" t="str">
        <f>VLOOKUP(C6478,'FHF LUT'!$A$5:$H$81,2,FALSE)</f>
        <v>Mountain Pine Beetle</v>
      </c>
      <c r="E6478" s="24">
        <v>2</v>
      </c>
      <c r="F6478" s="24" t="s">
        <v>22</v>
      </c>
      <c r="G6478" s="24">
        <v>103724</v>
      </c>
      <c r="H6478" s="24">
        <v>82024</v>
      </c>
    </row>
    <row r="6479" spans="1:8">
      <c r="A6479" s="24" t="str">
        <f t="shared" si="101"/>
        <v>2014_IBM_3</v>
      </c>
      <c r="B6479" s="24">
        <v>2014</v>
      </c>
      <c r="C6479" s="24" t="s">
        <v>185</v>
      </c>
      <c r="D6479" s="24" t="str">
        <f>VLOOKUP(C6479,'FHF LUT'!$A$5:$H$81,2,FALSE)</f>
        <v>Mountain Pine Beetle</v>
      </c>
      <c r="E6479" s="24">
        <v>3</v>
      </c>
      <c r="F6479" s="24" t="s">
        <v>13</v>
      </c>
      <c r="G6479" s="24">
        <v>36969</v>
      </c>
      <c r="H6479" s="24">
        <v>31231</v>
      </c>
    </row>
    <row r="6480" spans="1:8">
      <c r="A6480" s="24" t="str">
        <f t="shared" si="101"/>
        <v>2014_IBM_4</v>
      </c>
      <c r="B6480" s="24">
        <v>2014</v>
      </c>
      <c r="C6480" s="24" t="s">
        <v>185</v>
      </c>
      <c r="D6480" s="24" t="str">
        <f>VLOOKUP(C6480,'FHF LUT'!$A$5:$H$81,2,FALSE)</f>
        <v>Mountain Pine Beetle</v>
      </c>
      <c r="E6480" s="24">
        <v>4</v>
      </c>
      <c r="F6480" s="24" t="s">
        <v>28</v>
      </c>
      <c r="G6480" s="24">
        <v>1404</v>
      </c>
      <c r="H6480" s="24">
        <v>1065</v>
      </c>
    </row>
    <row r="6481" spans="1:8">
      <c r="A6481" s="24" t="str">
        <f t="shared" si="101"/>
        <v>2014_IBM_5</v>
      </c>
      <c r="B6481" s="24">
        <v>2014</v>
      </c>
      <c r="C6481" s="24" t="s">
        <v>185</v>
      </c>
      <c r="D6481" s="24" t="str">
        <f>VLOOKUP(C6481,'FHF LUT'!$A$5:$H$81,2,FALSE)</f>
        <v>Mountain Pine Beetle</v>
      </c>
      <c r="E6481" s="24">
        <v>5</v>
      </c>
      <c r="F6481" s="24" t="s">
        <v>16</v>
      </c>
      <c r="G6481" s="24">
        <v>16197</v>
      </c>
      <c r="H6481" s="24">
        <v>11377</v>
      </c>
    </row>
    <row r="6482" spans="1:8">
      <c r="A6482" s="24" t="str">
        <f t="shared" si="101"/>
        <v>2014_IBM_7</v>
      </c>
      <c r="B6482" s="24">
        <v>2014</v>
      </c>
      <c r="C6482" s="24" t="s">
        <v>185</v>
      </c>
      <c r="D6482" s="24" t="str">
        <f>VLOOKUP(C6482,'FHF LUT'!$A$5:$H$81,2,FALSE)</f>
        <v>Mountain Pine Beetle</v>
      </c>
      <c r="E6482" s="24">
        <v>7</v>
      </c>
      <c r="F6482" s="24" t="s">
        <v>25</v>
      </c>
      <c r="G6482" s="24">
        <v>10955</v>
      </c>
      <c r="H6482" s="24">
        <v>10392</v>
      </c>
    </row>
    <row r="6483" spans="1:8">
      <c r="A6483" s="24" t="str">
        <f t="shared" si="101"/>
        <v>2014_IBM_8</v>
      </c>
      <c r="B6483" s="24">
        <v>2014</v>
      </c>
      <c r="C6483" s="24" t="s">
        <v>185</v>
      </c>
      <c r="D6483" s="24" t="str">
        <f>VLOOKUP(C6483,'FHF LUT'!$A$5:$H$81,2,FALSE)</f>
        <v>Mountain Pine Beetle</v>
      </c>
      <c r="E6483" s="24">
        <v>8</v>
      </c>
      <c r="F6483" s="24" t="s">
        <v>29</v>
      </c>
      <c r="G6483" s="24">
        <v>66935</v>
      </c>
      <c r="H6483" s="24">
        <v>66897</v>
      </c>
    </row>
    <row r="6484" spans="1:8">
      <c r="A6484" s="24" t="str">
        <f t="shared" si="101"/>
        <v>2014_IBM_9</v>
      </c>
      <c r="B6484" s="24">
        <v>2014</v>
      </c>
      <c r="C6484" s="24" t="s">
        <v>185</v>
      </c>
      <c r="D6484" s="24" t="str">
        <f>VLOOKUP(C6484,'FHF LUT'!$A$5:$H$81,2,FALSE)</f>
        <v>Mountain Pine Beetle</v>
      </c>
      <c r="E6484" s="24">
        <v>9</v>
      </c>
      <c r="F6484" s="24" t="s">
        <v>7</v>
      </c>
      <c r="G6484" s="24">
        <v>11820</v>
      </c>
      <c r="H6484" s="24">
        <v>7487</v>
      </c>
    </row>
    <row r="6485" spans="1:8">
      <c r="A6485" s="24" t="str">
        <f t="shared" si="101"/>
        <v>2014_IBM_10</v>
      </c>
      <c r="B6485" s="24">
        <v>2014</v>
      </c>
      <c r="C6485" s="24" t="s">
        <v>185</v>
      </c>
      <c r="D6485" s="24" t="str">
        <f>VLOOKUP(C6485,'FHF LUT'!$A$5:$H$81,2,FALSE)</f>
        <v>Mountain Pine Beetle</v>
      </c>
      <c r="E6485" s="24">
        <v>10</v>
      </c>
      <c r="F6485" s="24" t="s">
        <v>18</v>
      </c>
      <c r="G6485" s="24">
        <v>62</v>
      </c>
      <c r="H6485" s="24">
        <v>62</v>
      </c>
    </row>
    <row r="6486" spans="1:8">
      <c r="A6486" s="24" t="str">
        <f t="shared" si="101"/>
        <v>2014_IBM_11</v>
      </c>
      <c r="B6486" s="24">
        <v>2014</v>
      </c>
      <c r="C6486" s="24" t="s">
        <v>185</v>
      </c>
      <c r="D6486" s="24" t="str">
        <f>VLOOKUP(C6486,'FHF LUT'!$A$5:$H$81,2,FALSE)</f>
        <v>Mountain Pine Beetle</v>
      </c>
      <c r="E6486" s="24">
        <v>11</v>
      </c>
      <c r="F6486" s="24" t="s">
        <v>4</v>
      </c>
      <c r="G6486" s="24">
        <v>176</v>
      </c>
      <c r="H6486" s="24">
        <v>154</v>
      </c>
    </row>
    <row r="6487" spans="1:8">
      <c r="A6487" s="24" t="str">
        <f t="shared" si="101"/>
        <v>2014_IBM_12</v>
      </c>
      <c r="B6487" s="24">
        <v>2014</v>
      </c>
      <c r="C6487" s="24" t="s">
        <v>185</v>
      </c>
      <c r="D6487" s="24" t="str">
        <f>VLOOKUP(C6487,'FHF LUT'!$A$5:$H$81,2,FALSE)</f>
        <v>Mountain Pine Beetle</v>
      </c>
      <c r="E6487" s="24">
        <v>12</v>
      </c>
      <c r="F6487" s="24" t="s">
        <v>11</v>
      </c>
      <c r="G6487" s="24">
        <v>9341</v>
      </c>
      <c r="H6487" s="24">
        <v>8720</v>
      </c>
    </row>
    <row r="6488" spans="1:8">
      <c r="A6488" s="24" t="str">
        <f t="shared" si="101"/>
        <v>2014_IBM_13</v>
      </c>
      <c r="B6488" s="24">
        <v>2014</v>
      </c>
      <c r="C6488" s="24" t="s">
        <v>185</v>
      </c>
      <c r="D6488" s="24" t="str">
        <f>VLOOKUP(C6488,'FHF LUT'!$A$5:$H$81,2,FALSE)</f>
        <v>Mountain Pine Beetle</v>
      </c>
      <c r="E6488" s="24">
        <v>13</v>
      </c>
      <c r="F6488" s="24" t="s">
        <v>24</v>
      </c>
      <c r="G6488" s="24">
        <v>13781</v>
      </c>
      <c r="H6488" s="24">
        <v>11614</v>
      </c>
    </row>
    <row r="6489" spans="1:8">
      <c r="A6489" s="24" t="str">
        <f t="shared" si="101"/>
        <v>2014_IBM_14</v>
      </c>
      <c r="B6489" s="24">
        <v>2014</v>
      </c>
      <c r="C6489" s="24" t="s">
        <v>185</v>
      </c>
      <c r="D6489" s="24" t="str">
        <f>VLOOKUP(C6489,'FHF LUT'!$A$5:$H$81,2,FALSE)</f>
        <v>Mountain Pine Beetle</v>
      </c>
      <c r="E6489" s="24">
        <v>14</v>
      </c>
      <c r="F6489" s="24" t="s">
        <v>30</v>
      </c>
      <c r="G6489" s="24">
        <v>4746</v>
      </c>
      <c r="H6489" s="24">
        <v>4385</v>
      </c>
    </row>
    <row r="6490" spans="1:8">
      <c r="A6490" s="24" t="str">
        <f t="shared" si="101"/>
        <v>2014_IBM_15</v>
      </c>
      <c r="B6490" s="24">
        <v>2014</v>
      </c>
      <c r="C6490" s="24" t="s">
        <v>185</v>
      </c>
      <c r="D6490" s="24" t="str">
        <f>VLOOKUP(C6490,'FHF LUT'!$A$5:$H$81,2,FALSE)</f>
        <v>Mountain Pine Beetle</v>
      </c>
      <c r="E6490" s="24">
        <v>15</v>
      </c>
      <c r="F6490" s="24" t="s">
        <v>33</v>
      </c>
      <c r="G6490" s="24">
        <v>46901</v>
      </c>
      <c r="H6490" s="24">
        <v>42950</v>
      </c>
    </row>
    <row r="6491" spans="1:8">
      <c r="A6491" s="24" t="str">
        <f t="shared" si="101"/>
        <v>2014_IBM_16</v>
      </c>
      <c r="B6491" s="24">
        <v>2014</v>
      </c>
      <c r="C6491" s="24" t="s">
        <v>185</v>
      </c>
      <c r="D6491" s="24" t="str">
        <f>VLOOKUP(C6491,'FHF LUT'!$A$5:$H$81,2,FALSE)</f>
        <v>Mountain Pine Beetle</v>
      </c>
      <c r="E6491" s="24">
        <v>16</v>
      </c>
      <c r="F6491" s="24" t="s">
        <v>12</v>
      </c>
      <c r="G6491" s="24">
        <v>175891</v>
      </c>
      <c r="H6491" s="24">
        <v>161983</v>
      </c>
    </row>
    <row r="6492" spans="1:8">
      <c r="A6492" s="24" t="str">
        <f t="shared" si="101"/>
        <v>2014_IBM_17</v>
      </c>
      <c r="B6492" s="24">
        <v>2014</v>
      </c>
      <c r="C6492" s="24" t="s">
        <v>185</v>
      </c>
      <c r="D6492" s="24" t="str">
        <f>VLOOKUP(C6492,'FHF LUT'!$A$5:$H$81,2,FALSE)</f>
        <v>Mountain Pine Beetle</v>
      </c>
      <c r="E6492" s="24">
        <v>17</v>
      </c>
      <c r="F6492" s="24" t="s">
        <v>32</v>
      </c>
      <c r="G6492" s="24">
        <v>53539</v>
      </c>
      <c r="H6492" s="24">
        <v>48448</v>
      </c>
    </row>
    <row r="6493" spans="1:8">
      <c r="A6493" s="24" t="str">
        <f t="shared" si="101"/>
        <v>2014_IBM_18</v>
      </c>
      <c r="B6493" s="24">
        <v>2014</v>
      </c>
      <c r="C6493" s="24" t="s">
        <v>185</v>
      </c>
      <c r="D6493" s="24" t="str">
        <f>VLOOKUP(C6493,'FHF LUT'!$A$5:$H$81,2,FALSE)</f>
        <v>Mountain Pine Beetle</v>
      </c>
      <c r="E6493" s="24">
        <v>18</v>
      </c>
      <c r="F6493" s="24" t="s">
        <v>15</v>
      </c>
      <c r="G6493" s="24">
        <v>25380</v>
      </c>
      <c r="H6493" s="24">
        <v>16635</v>
      </c>
    </row>
    <row r="6494" spans="1:8">
      <c r="A6494" s="24" t="str">
        <f t="shared" si="101"/>
        <v>2014_IBM_20</v>
      </c>
      <c r="B6494" s="24">
        <v>2014</v>
      </c>
      <c r="C6494" s="24" t="s">
        <v>185</v>
      </c>
      <c r="D6494" s="24" t="str">
        <f>VLOOKUP(C6494,'FHF LUT'!$A$5:$H$81,2,FALSE)</f>
        <v>Mountain Pine Beetle</v>
      </c>
      <c r="E6494" s="24">
        <v>20</v>
      </c>
      <c r="F6494" s="24" t="s">
        <v>6</v>
      </c>
      <c r="G6494" s="24">
        <v>38056</v>
      </c>
      <c r="H6494" s="24">
        <v>31654</v>
      </c>
    </row>
    <row r="6495" spans="1:8">
      <c r="A6495" s="24" t="str">
        <f t="shared" si="101"/>
        <v>2014_IBM_22</v>
      </c>
      <c r="B6495" s="24">
        <v>2014</v>
      </c>
      <c r="C6495" s="24" t="s">
        <v>185</v>
      </c>
      <c r="D6495" s="24" t="str">
        <f>VLOOKUP(C6495,'FHF LUT'!$A$5:$H$81,2,FALSE)</f>
        <v>Mountain Pine Beetle</v>
      </c>
      <c r="E6495" s="24">
        <v>22</v>
      </c>
      <c r="F6495" s="24" t="s">
        <v>19</v>
      </c>
      <c r="G6495" s="24">
        <v>36212</v>
      </c>
      <c r="H6495" s="24">
        <v>29540</v>
      </c>
    </row>
    <row r="6496" spans="1:8">
      <c r="A6496" s="24" t="str">
        <f t="shared" si="101"/>
        <v>2014_IBM_23</v>
      </c>
      <c r="B6496" s="24">
        <v>2014</v>
      </c>
      <c r="C6496" s="24" t="s">
        <v>185</v>
      </c>
      <c r="D6496" s="24" t="str">
        <f>VLOOKUP(C6496,'FHF LUT'!$A$5:$H$81,2,FALSE)</f>
        <v>Mountain Pine Beetle</v>
      </c>
      <c r="E6496" s="24">
        <v>23</v>
      </c>
      <c r="F6496" s="24" t="s">
        <v>27</v>
      </c>
      <c r="G6496" s="24">
        <v>0</v>
      </c>
      <c r="H6496" s="24">
        <v>0</v>
      </c>
    </row>
    <row r="6497" spans="1:8">
      <c r="A6497" s="24" t="str">
        <f t="shared" si="101"/>
        <v>2014_IBM_24</v>
      </c>
      <c r="B6497" s="24">
        <v>2014</v>
      </c>
      <c r="C6497" s="24" t="s">
        <v>185</v>
      </c>
      <c r="D6497" s="24" t="str">
        <f>VLOOKUP(C6497,'FHF LUT'!$A$5:$H$81,2,FALSE)</f>
        <v>Mountain Pine Beetle</v>
      </c>
      <c r="E6497" s="24">
        <v>24</v>
      </c>
      <c r="F6497" s="24" t="s">
        <v>17</v>
      </c>
      <c r="G6497" s="24">
        <v>276740</v>
      </c>
      <c r="H6497" s="24">
        <v>265326</v>
      </c>
    </row>
    <row r="6498" spans="1:8">
      <c r="A6498" s="24" t="str">
        <f t="shared" si="101"/>
        <v>2014_IBM_25</v>
      </c>
      <c r="B6498" s="24">
        <v>2014</v>
      </c>
      <c r="C6498" s="24" t="s">
        <v>185</v>
      </c>
      <c r="D6498" s="24" t="str">
        <f>VLOOKUP(C6498,'FHF LUT'!$A$5:$H$81,2,FALSE)</f>
        <v>Mountain Pine Beetle</v>
      </c>
      <c r="E6498" s="24">
        <v>25</v>
      </c>
      <c r="F6498" s="24" t="s">
        <v>23</v>
      </c>
      <c r="G6498" s="24">
        <v>0</v>
      </c>
      <c r="H6498" s="24">
        <v>0</v>
      </c>
    </row>
    <row r="6499" spans="1:8">
      <c r="A6499" s="24" t="str">
        <f t="shared" si="101"/>
        <v>2014_IBM_26</v>
      </c>
      <c r="B6499" s="24">
        <v>2014</v>
      </c>
      <c r="C6499" s="24" t="s">
        <v>185</v>
      </c>
      <c r="D6499" s="24" t="str">
        <f>VLOOKUP(C6499,'FHF LUT'!$A$5:$H$81,2,FALSE)</f>
        <v>Mountain Pine Beetle</v>
      </c>
      <c r="E6499" s="24">
        <v>26</v>
      </c>
      <c r="F6499" s="24" t="s">
        <v>14</v>
      </c>
      <c r="G6499" s="24">
        <v>0</v>
      </c>
      <c r="H6499" s="24">
        <v>0</v>
      </c>
    </row>
    <row r="6500" spans="1:8">
      <c r="A6500" s="24" t="str">
        <f t="shared" si="101"/>
        <v>2014_IBM_27</v>
      </c>
      <c r="B6500" s="24">
        <v>2014</v>
      </c>
      <c r="C6500" s="24" t="s">
        <v>185</v>
      </c>
      <c r="D6500" s="24" t="str">
        <f>VLOOKUP(C6500,'FHF LUT'!$A$5:$H$81,2,FALSE)</f>
        <v>Mountain Pine Beetle</v>
      </c>
      <c r="E6500" s="24">
        <v>27</v>
      </c>
      <c r="F6500" s="24" t="s">
        <v>21</v>
      </c>
      <c r="G6500" s="24">
        <v>823</v>
      </c>
      <c r="H6500" s="24">
        <v>805</v>
      </c>
    </row>
    <row r="6501" spans="1:8">
      <c r="A6501" s="24" t="str">
        <f t="shared" si="101"/>
        <v>2014_IBM_29</v>
      </c>
      <c r="B6501" s="24">
        <v>2014</v>
      </c>
      <c r="C6501" s="24" t="s">
        <v>185</v>
      </c>
      <c r="D6501" s="24" t="str">
        <f>VLOOKUP(C6501,'FHF LUT'!$A$5:$H$81,2,FALSE)</f>
        <v>Mountain Pine Beetle</v>
      </c>
      <c r="E6501" s="24">
        <v>29</v>
      </c>
      <c r="F6501" s="24" t="s">
        <v>9</v>
      </c>
      <c r="G6501" s="24">
        <v>5884</v>
      </c>
      <c r="H6501" s="24">
        <v>5537</v>
      </c>
    </row>
    <row r="6502" spans="1:8">
      <c r="A6502" s="24" t="str">
        <f t="shared" si="101"/>
        <v>2014_IBM_30</v>
      </c>
      <c r="B6502" s="24">
        <v>2014</v>
      </c>
      <c r="C6502" s="24" t="s">
        <v>185</v>
      </c>
      <c r="D6502" s="24" t="str">
        <f>VLOOKUP(C6502,'FHF LUT'!$A$5:$H$81,2,FALSE)</f>
        <v>Mountain Pine Beetle</v>
      </c>
      <c r="E6502" s="24">
        <v>30</v>
      </c>
      <c r="F6502" s="24" t="s">
        <v>35</v>
      </c>
      <c r="G6502" s="24">
        <v>64</v>
      </c>
      <c r="H6502" s="24">
        <v>45</v>
      </c>
    </row>
    <row r="6503" spans="1:8">
      <c r="A6503" s="24" t="str">
        <f t="shared" si="101"/>
        <v>2014_IBM_31</v>
      </c>
      <c r="B6503" s="24">
        <v>2014</v>
      </c>
      <c r="C6503" s="24" t="s">
        <v>185</v>
      </c>
      <c r="D6503" s="24" t="str">
        <f>VLOOKUP(C6503,'FHF LUT'!$A$5:$H$81,2,FALSE)</f>
        <v>Mountain Pine Beetle</v>
      </c>
      <c r="E6503" s="24">
        <v>31</v>
      </c>
      <c r="F6503" s="24" t="s">
        <v>34</v>
      </c>
      <c r="G6503" s="24">
        <v>547</v>
      </c>
      <c r="H6503" s="24">
        <v>503</v>
      </c>
    </row>
    <row r="6504" spans="1:8">
      <c r="A6504" s="24" t="str">
        <f t="shared" si="101"/>
        <v>2014_IBM_38</v>
      </c>
      <c r="B6504" s="24">
        <v>2014</v>
      </c>
      <c r="C6504" s="24" t="s">
        <v>185</v>
      </c>
      <c r="D6504" s="24" t="str">
        <f>VLOOKUP(C6504,'FHF LUT'!$A$5:$H$81,2,FALSE)</f>
        <v>Mountain Pine Beetle</v>
      </c>
      <c r="E6504" s="24">
        <v>38</v>
      </c>
      <c r="F6504" s="24" t="s">
        <v>8</v>
      </c>
      <c r="G6504" s="24">
        <v>0</v>
      </c>
      <c r="H6504" s="24">
        <v>0</v>
      </c>
    </row>
    <row r="6505" spans="1:8">
      <c r="A6505" s="24" t="str">
        <f t="shared" si="101"/>
        <v>2014_IBM_39</v>
      </c>
      <c r="B6505" s="24">
        <v>2014</v>
      </c>
      <c r="C6505" s="24" t="s">
        <v>185</v>
      </c>
      <c r="D6505" s="24" t="str">
        <f>VLOOKUP(C6505,'FHF LUT'!$A$5:$H$81,2,FALSE)</f>
        <v>Mountain Pine Beetle</v>
      </c>
      <c r="E6505" s="24">
        <v>39</v>
      </c>
      <c r="F6505" s="24" t="s">
        <v>36</v>
      </c>
      <c r="G6505" s="24">
        <v>0</v>
      </c>
      <c r="H6505" s="24">
        <v>0</v>
      </c>
    </row>
    <row r="6506" spans="1:8">
      <c r="A6506" s="24" t="str">
        <f t="shared" si="101"/>
        <v>2014_IBM_40</v>
      </c>
      <c r="B6506" s="24">
        <v>2014</v>
      </c>
      <c r="C6506" s="24" t="s">
        <v>185</v>
      </c>
      <c r="D6506" s="24" t="str">
        <f>VLOOKUP(C6506,'FHF LUT'!$A$5:$H$81,2,FALSE)</f>
        <v>Mountain Pine Beetle</v>
      </c>
      <c r="E6506" s="24">
        <v>40</v>
      </c>
      <c r="F6506" s="24" t="s">
        <v>31</v>
      </c>
      <c r="G6506" s="24">
        <v>426539</v>
      </c>
      <c r="H6506" s="24">
        <v>411422</v>
      </c>
    </row>
    <row r="6507" spans="1:8">
      <c r="A6507" s="24" t="str">
        <f t="shared" si="101"/>
        <v>2014_IBM_41</v>
      </c>
      <c r="B6507" s="24">
        <v>2014</v>
      </c>
      <c r="C6507" s="24" t="s">
        <v>185</v>
      </c>
      <c r="D6507" s="24" t="str">
        <f>VLOOKUP(C6507,'FHF LUT'!$A$5:$H$81,2,FALSE)</f>
        <v>Mountain Pine Beetle</v>
      </c>
      <c r="E6507" s="24">
        <v>41</v>
      </c>
      <c r="F6507" s="24" t="s">
        <v>26</v>
      </c>
      <c r="G6507" s="24">
        <v>68160</v>
      </c>
      <c r="H6507" s="24">
        <v>66749</v>
      </c>
    </row>
    <row r="6508" spans="1:8">
      <c r="A6508" s="24" t="str">
        <f t="shared" si="101"/>
        <v>2014_IBM_43</v>
      </c>
      <c r="B6508" s="24">
        <v>2014</v>
      </c>
      <c r="C6508" s="24" t="s">
        <v>185</v>
      </c>
      <c r="D6508" s="24" t="str">
        <f>VLOOKUP(C6508,'FHF LUT'!$A$5:$H$81,2,FALSE)</f>
        <v>Mountain Pine Beetle</v>
      </c>
      <c r="E6508" s="24">
        <v>43</v>
      </c>
      <c r="F6508" s="24" t="s">
        <v>20</v>
      </c>
      <c r="G6508" s="24">
        <v>0</v>
      </c>
      <c r="H6508" s="24">
        <v>0</v>
      </c>
    </row>
    <row r="6509" spans="1:8">
      <c r="A6509" s="24" t="str">
        <f t="shared" si="101"/>
        <v>2014_IBM_44</v>
      </c>
      <c r="B6509" s="24">
        <v>2014</v>
      </c>
      <c r="C6509" s="24" t="s">
        <v>185</v>
      </c>
      <c r="D6509" s="24" t="str">
        <f>VLOOKUP(C6509,'FHF LUT'!$A$5:$H$81,2,FALSE)</f>
        <v>Mountain Pine Beetle</v>
      </c>
      <c r="E6509" s="24">
        <v>44</v>
      </c>
      <c r="F6509" s="24" t="s">
        <v>3</v>
      </c>
      <c r="G6509" s="24">
        <v>0</v>
      </c>
      <c r="H6509" s="24">
        <v>0</v>
      </c>
    </row>
    <row r="6510" spans="1:8">
      <c r="A6510" s="24" t="str">
        <f t="shared" si="101"/>
        <v>2014_IBM_45</v>
      </c>
      <c r="B6510" s="24">
        <v>2014</v>
      </c>
      <c r="C6510" s="24" t="s">
        <v>185</v>
      </c>
      <c r="D6510" s="24" t="str">
        <f>VLOOKUP(C6510,'FHF LUT'!$A$5:$H$81,2,FALSE)</f>
        <v>Mountain Pine Beetle</v>
      </c>
      <c r="E6510" s="24">
        <v>45</v>
      </c>
      <c r="F6510" s="24" t="s">
        <v>5</v>
      </c>
      <c r="G6510" s="24">
        <v>1850</v>
      </c>
      <c r="H6510" s="24">
        <v>1850</v>
      </c>
    </row>
    <row r="6511" spans="1:8">
      <c r="A6511" s="24" t="str">
        <f t="shared" si="101"/>
        <v>2014_IBM_46</v>
      </c>
      <c r="B6511" s="24">
        <v>2014</v>
      </c>
      <c r="C6511" s="24" t="s">
        <v>185</v>
      </c>
      <c r="D6511" s="24" t="str">
        <f>VLOOKUP(C6511,'FHF LUT'!$A$5:$H$81,2,FALSE)</f>
        <v>Mountain Pine Beetle</v>
      </c>
      <c r="E6511" s="24">
        <v>46</v>
      </c>
      <c r="F6511" s="24" t="s">
        <v>234</v>
      </c>
      <c r="G6511" s="24">
        <v>0</v>
      </c>
      <c r="H6511" s="24">
        <v>0</v>
      </c>
    </row>
    <row r="6512" spans="1:8">
      <c r="A6512" s="24" t="str">
        <f t="shared" si="101"/>
        <v>2014_IBM_47</v>
      </c>
      <c r="B6512" s="24">
        <v>2014</v>
      </c>
      <c r="C6512" s="24" t="s">
        <v>185</v>
      </c>
      <c r="D6512" s="24" t="str">
        <f>VLOOKUP(C6512,'FHF LUT'!$A$5:$H$81,2,FALSE)</f>
        <v>Mountain Pine Beetle</v>
      </c>
      <c r="E6512" s="24">
        <v>47</v>
      </c>
      <c r="F6512" s="24" t="s">
        <v>233</v>
      </c>
      <c r="G6512" s="24">
        <v>0</v>
      </c>
      <c r="H6512" s="24">
        <v>0</v>
      </c>
    </row>
    <row r="6513" spans="1:8">
      <c r="A6513" s="24" t="str">
        <f t="shared" si="101"/>
        <v>2014_IBM_48</v>
      </c>
      <c r="B6513" s="24">
        <v>2014</v>
      </c>
      <c r="C6513" s="24" t="s">
        <v>185</v>
      </c>
      <c r="D6513" s="24" t="str">
        <f>VLOOKUP(C6513,'FHF LUT'!$A$5:$H$81,2,FALSE)</f>
        <v>Mountain Pine Beetle</v>
      </c>
      <c r="E6513" s="24">
        <v>48</v>
      </c>
      <c r="F6513" s="24" t="s">
        <v>235</v>
      </c>
      <c r="G6513" s="24">
        <v>0</v>
      </c>
      <c r="H6513" s="24">
        <v>0</v>
      </c>
    </row>
    <row r="6514" spans="1:8">
      <c r="A6514" s="24" t="str">
        <f t="shared" si="101"/>
        <v>2014_IBS_1</v>
      </c>
      <c r="B6514" s="24">
        <v>2014</v>
      </c>
      <c r="C6514" s="24" t="s">
        <v>186</v>
      </c>
      <c r="D6514" s="24" t="str">
        <f>VLOOKUP(C6514,'FHF LUT'!$A$5:$H$81,2,FALSE)</f>
        <v>Spruce Beetle</v>
      </c>
      <c r="E6514" s="24">
        <v>1</v>
      </c>
      <c r="F6514" s="24" t="s">
        <v>10</v>
      </c>
      <c r="G6514" s="24">
        <v>0</v>
      </c>
      <c r="H6514" s="24">
        <v>0</v>
      </c>
    </row>
    <row r="6515" spans="1:8">
      <c r="A6515" s="24" t="str">
        <f t="shared" si="101"/>
        <v>2014_IBS_2</v>
      </c>
      <c r="B6515" s="24">
        <v>2014</v>
      </c>
      <c r="C6515" s="24" t="s">
        <v>186</v>
      </c>
      <c r="D6515" s="24" t="str">
        <f>VLOOKUP(C6515,'FHF LUT'!$A$5:$H$81,2,FALSE)</f>
        <v>Spruce Beetle</v>
      </c>
      <c r="E6515" s="24">
        <v>2</v>
      </c>
      <c r="F6515" s="24" t="s">
        <v>22</v>
      </c>
      <c r="G6515" s="24">
        <v>0</v>
      </c>
      <c r="H6515" s="24">
        <v>0</v>
      </c>
    </row>
    <row r="6516" spans="1:8">
      <c r="A6516" s="24" t="str">
        <f t="shared" si="101"/>
        <v>2014_IBS_3</v>
      </c>
      <c r="B6516" s="24">
        <v>2014</v>
      </c>
      <c r="C6516" s="24" t="s">
        <v>186</v>
      </c>
      <c r="D6516" s="24" t="str">
        <f>VLOOKUP(C6516,'FHF LUT'!$A$5:$H$81,2,FALSE)</f>
        <v>Spruce Beetle</v>
      </c>
      <c r="E6516" s="24">
        <v>3</v>
      </c>
      <c r="F6516" s="24" t="s">
        <v>13</v>
      </c>
      <c r="G6516" s="24">
        <v>1361</v>
      </c>
      <c r="H6516" s="24">
        <v>1361</v>
      </c>
    </row>
    <row r="6517" spans="1:8">
      <c r="A6517" s="24" t="str">
        <f t="shared" si="101"/>
        <v>2014_IBS_4</v>
      </c>
      <c r="B6517" s="24">
        <v>2014</v>
      </c>
      <c r="C6517" s="24" t="s">
        <v>186</v>
      </c>
      <c r="D6517" s="24" t="str">
        <f>VLOOKUP(C6517,'FHF LUT'!$A$5:$H$81,2,FALSE)</f>
        <v>Spruce Beetle</v>
      </c>
      <c r="E6517" s="24">
        <v>4</v>
      </c>
      <c r="F6517" s="24" t="s">
        <v>28</v>
      </c>
      <c r="G6517" s="24">
        <v>0</v>
      </c>
      <c r="H6517" s="24">
        <v>0</v>
      </c>
    </row>
    <row r="6518" spans="1:8">
      <c r="A6518" s="24" t="str">
        <f t="shared" si="101"/>
        <v>2014_IBS_5</v>
      </c>
      <c r="B6518" s="24">
        <v>2014</v>
      </c>
      <c r="C6518" s="24" t="s">
        <v>186</v>
      </c>
      <c r="D6518" s="24" t="str">
        <f>VLOOKUP(C6518,'FHF LUT'!$A$5:$H$81,2,FALSE)</f>
        <v>Spruce Beetle</v>
      </c>
      <c r="E6518" s="24">
        <v>5</v>
      </c>
      <c r="F6518" s="24" t="s">
        <v>16</v>
      </c>
      <c r="G6518" s="24">
        <v>0</v>
      </c>
      <c r="H6518" s="24">
        <v>0</v>
      </c>
    </row>
    <row r="6519" spans="1:8">
      <c r="A6519" s="24" t="str">
        <f t="shared" si="101"/>
        <v>2014_IBS_7</v>
      </c>
      <c r="B6519" s="24">
        <v>2014</v>
      </c>
      <c r="C6519" s="24" t="s">
        <v>186</v>
      </c>
      <c r="D6519" s="24" t="str">
        <f>VLOOKUP(C6519,'FHF LUT'!$A$5:$H$81,2,FALSE)</f>
        <v>Spruce Beetle</v>
      </c>
      <c r="E6519" s="24">
        <v>7</v>
      </c>
      <c r="F6519" s="24" t="s">
        <v>25</v>
      </c>
      <c r="G6519" s="24">
        <v>0</v>
      </c>
      <c r="H6519" s="24">
        <v>0</v>
      </c>
    </row>
    <row r="6520" spans="1:8">
      <c r="A6520" s="24" t="str">
        <f t="shared" si="101"/>
        <v>2014_IBS_8</v>
      </c>
      <c r="B6520" s="24">
        <v>2014</v>
      </c>
      <c r="C6520" s="24" t="s">
        <v>186</v>
      </c>
      <c r="D6520" s="24" t="str">
        <f>VLOOKUP(C6520,'FHF LUT'!$A$5:$H$81,2,FALSE)</f>
        <v>Spruce Beetle</v>
      </c>
      <c r="E6520" s="24">
        <v>8</v>
      </c>
      <c r="F6520" s="24" t="s">
        <v>29</v>
      </c>
      <c r="G6520" s="24">
        <v>3073</v>
      </c>
      <c r="H6520" s="24">
        <v>3073</v>
      </c>
    </row>
    <row r="6521" spans="1:8">
      <c r="A6521" s="24" t="str">
        <f t="shared" si="101"/>
        <v>2014_IBS_9</v>
      </c>
      <c r="B6521" s="24">
        <v>2014</v>
      </c>
      <c r="C6521" s="24" t="s">
        <v>186</v>
      </c>
      <c r="D6521" s="24" t="str">
        <f>VLOOKUP(C6521,'FHF LUT'!$A$5:$H$81,2,FALSE)</f>
        <v>Spruce Beetle</v>
      </c>
      <c r="E6521" s="24">
        <v>9</v>
      </c>
      <c r="F6521" s="24" t="s">
        <v>7</v>
      </c>
      <c r="G6521" s="24">
        <v>12728</v>
      </c>
      <c r="H6521" s="24">
        <v>11094</v>
      </c>
    </row>
    <row r="6522" spans="1:8">
      <c r="A6522" s="24" t="str">
        <f t="shared" si="101"/>
        <v>2014_IBS_10</v>
      </c>
      <c r="B6522" s="24">
        <v>2014</v>
      </c>
      <c r="C6522" s="24" t="s">
        <v>186</v>
      </c>
      <c r="D6522" s="24" t="str">
        <f>VLOOKUP(C6522,'FHF LUT'!$A$5:$H$81,2,FALSE)</f>
        <v>Spruce Beetle</v>
      </c>
      <c r="E6522" s="24">
        <v>10</v>
      </c>
      <c r="F6522" s="24" t="s">
        <v>18</v>
      </c>
      <c r="G6522" s="24">
        <v>0</v>
      </c>
      <c r="H6522" s="24">
        <v>0</v>
      </c>
    </row>
    <row r="6523" spans="1:8">
      <c r="A6523" s="24" t="str">
        <f t="shared" si="101"/>
        <v>2014_IBS_11</v>
      </c>
      <c r="B6523" s="24">
        <v>2014</v>
      </c>
      <c r="C6523" s="24" t="s">
        <v>186</v>
      </c>
      <c r="D6523" s="24" t="str">
        <f>VLOOKUP(C6523,'FHF LUT'!$A$5:$H$81,2,FALSE)</f>
        <v>Spruce Beetle</v>
      </c>
      <c r="E6523" s="24">
        <v>11</v>
      </c>
      <c r="F6523" s="24" t="s">
        <v>4</v>
      </c>
      <c r="G6523" s="24">
        <v>524</v>
      </c>
      <c r="H6523" s="24">
        <v>524</v>
      </c>
    </row>
    <row r="6524" spans="1:8">
      <c r="A6524" s="24" t="str">
        <f t="shared" si="101"/>
        <v>2014_IBS_12</v>
      </c>
      <c r="B6524" s="24">
        <v>2014</v>
      </c>
      <c r="C6524" s="24" t="s">
        <v>186</v>
      </c>
      <c r="D6524" s="24" t="str">
        <f>VLOOKUP(C6524,'FHF LUT'!$A$5:$H$81,2,FALSE)</f>
        <v>Spruce Beetle</v>
      </c>
      <c r="E6524" s="24">
        <v>12</v>
      </c>
      <c r="F6524" s="24" t="s">
        <v>11</v>
      </c>
      <c r="G6524" s="24">
        <v>2</v>
      </c>
      <c r="H6524" s="24">
        <v>2</v>
      </c>
    </row>
    <row r="6525" spans="1:8">
      <c r="A6525" s="24" t="str">
        <f t="shared" si="101"/>
        <v>2014_IBS_13</v>
      </c>
      <c r="B6525" s="24">
        <v>2014</v>
      </c>
      <c r="C6525" s="24" t="s">
        <v>186</v>
      </c>
      <c r="D6525" s="24" t="str">
        <f>VLOOKUP(C6525,'FHF LUT'!$A$5:$H$81,2,FALSE)</f>
        <v>Spruce Beetle</v>
      </c>
      <c r="E6525" s="24">
        <v>13</v>
      </c>
      <c r="F6525" s="24" t="s">
        <v>24</v>
      </c>
      <c r="G6525" s="24">
        <v>0</v>
      </c>
      <c r="H6525" s="24">
        <v>0</v>
      </c>
    </row>
    <row r="6526" spans="1:8">
      <c r="A6526" s="24" t="str">
        <f t="shared" si="101"/>
        <v>2014_IBS_14</v>
      </c>
      <c r="B6526" s="24">
        <v>2014</v>
      </c>
      <c r="C6526" s="24" t="s">
        <v>186</v>
      </c>
      <c r="D6526" s="24" t="str">
        <f>VLOOKUP(C6526,'FHF LUT'!$A$5:$H$81,2,FALSE)</f>
        <v>Spruce Beetle</v>
      </c>
      <c r="E6526" s="24">
        <v>14</v>
      </c>
      <c r="F6526" s="24" t="s">
        <v>30</v>
      </c>
      <c r="G6526" s="24">
        <v>2</v>
      </c>
      <c r="H6526" s="24">
        <v>2</v>
      </c>
    </row>
    <row r="6527" spans="1:8">
      <c r="A6527" s="24" t="str">
        <f t="shared" si="101"/>
        <v>2014_IBS_15</v>
      </c>
      <c r="B6527" s="24">
        <v>2014</v>
      </c>
      <c r="C6527" s="24" t="s">
        <v>186</v>
      </c>
      <c r="D6527" s="24" t="str">
        <f>VLOOKUP(C6527,'FHF LUT'!$A$5:$H$81,2,FALSE)</f>
        <v>Spruce Beetle</v>
      </c>
      <c r="E6527" s="24">
        <v>15</v>
      </c>
      <c r="F6527" s="24" t="s">
        <v>33</v>
      </c>
      <c r="G6527" s="24">
        <v>12629</v>
      </c>
      <c r="H6527" s="24">
        <v>12255</v>
      </c>
    </row>
    <row r="6528" spans="1:8">
      <c r="A6528" s="24" t="str">
        <f t="shared" si="101"/>
        <v>2014_IBS_16</v>
      </c>
      <c r="B6528" s="24">
        <v>2014</v>
      </c>
      <c r="C6528" s="24" t="s">
        <v>186</v>
      </c>
      <c r="D6528" s="24" t="str">
        <f>VLOOKUP(C6528,'FHF LUT'!$A$5:$H$81,2,FALSE)</f>
        <v>Spruce Beetle</v>
      </c>
      <c r="E6528" s="24">
        <v>16</v>
      </c>
      <c r="F6528" s="24" t="s">
        <v>12</v>
      </c>
      <c r="G6528" s="24">
        <v>112640</v>
      </c>
      <c r="H6528" s="24">
        <v>92779</v>
      </c>
    </row>
    <row r="6529" spans="1:8">
      <c r="A6529" s="24" t="str">
        <f t="shared" si="101"/>
        <v>2014_IBS_17</v>
      </c>
      <c r="B6529" s="24">
        <v>2014</v>
      </c>
      <c r="C6529" s="24" t="s">
        <v>186</v>
      </c>
      <c r="D6529" s="24" t="str">
        <f>VLOOKUP(C6529,'FHF LUT'!$A$5:$H$81,2,FALSE)</f>
        <v>Spruce Beetle</v>
      </c>
      <c r="E6529" s="24">
        <v>17</v>
      </c>
      <c r="F6529" s="24" t="s">
        <v>32</v>
      </c>
      <c r="G6529" s="24">
        <v>5319</v>
      </c>
      <c r="H6529" s="24">
        <v>5319</v>
      </c>
    </row>
    <row r="6530" spans="1:8">
      <c r="A6530" s="24" t="str">
        <f t="shared" si="101"/>
        <v>2014_IBS_18</v>
      </c>
      <c r="B6530" s="24">
        <v>2014</v>
      </c>
      <c r="C6530" s="24" t="s">
        <v>186</v>
      </c>
      <c r="D6530" s="24" t="str">
        <f>VLOOKUP(C6530,'FHF LUT'!$A$5:$H$81,2,FALSE)</f>
        <v>Spruce Beetle</v>
      </c>
      <c r="E6530" s="24">
        <v>18</v>
      </c>
      <c r="F6530" s="24" t="s">
        <v>15</v>
      </c>
      <c r="G6530" s="24">
        <v>15450</v>
      </c>
      <c r="H6530" s="24">
        <v>10426</v>
      </c>
    </row>
    <row r="6531" spans="1:8">
      <c r="A6531" s="24" t="str">
        <f t="shared" ref="A6531:A6594" si="102">CONCATENATE(B6531,"_",C6531,"_",E6531)</f>
        <v>2014_IBS_20</v>
      </c>
      <c r="B6531" s="24">
        <v>2014</v>
      </c>
      <c r="C6531" s="24" t="s">
        <v>186</v>
      </c>
      <c r="D6531" s="24" t="str">
        <f>VLOOKUP(C6531,'FHF LUT'!$A$5:$H$81,2,FALSE)</f>
        <v>Spruce Beetle</v>
      </c>
      <c r="E6531" s="24">
        <v>20</v>
      </c>
      <c r="F6531" s="24" t="s">
        <v>6</v>
      </c>
      <c r="G6531" s="24">
        <v>14879</v>
      </c>
      <c r="H6531" s="24">
        <v>14842</v>
      </c>
    </row>
    <row r="6532" spans="1:8">
      <c r="A6532" s="24" t="str">
        <f t="shared" si="102"/>
        <v>2014_IBS_22</v>
      </c>
      <c r="B6532" s="24">
        <v>2014</v>
      </c>
      <c r="C6532" s="24" t="s">
        <v>186</v>
      </c>
      <c r="D6532" s="24" t="str">
        <f>VLOOKUP(C6532,'FHF LUT'!$A$5:$H$81,2,FALSE)</f>
        <v>Spruce Beetle</v>
      </c>
      <c r="E6532" s="24">
        <v>22</v>
      </c>
      <c r="F6532" s="24" t="s">
        <v>19</v>
      </c>
      <c r="G6532" s="24">
        <v>0</v>
      </c>
      <c r="H6532" s="24">
        <v>0</v>
      </c>
    </row>
    <row r="6533" spans="1:8">
      <c r="A6533" s="24" t="str">
        <f t="shared" si="102"/>
        <v>2014_IBS_23</v>
      </c>
      <c r="B6533" s="24">
        <v>2014</v>
      </c>
      <c r="C6533" s="24" t="s">
        <v>186</v>
      </c>
      <c r="D6533" s="24" t="str">
        <f>VLOOKUP(C6533,'FHF LUT'!$A$5:$H$81,2,FALSE)</f>
        <v>Spruce Beetle</v>
      </c>
      <c r="E6533" s="24">
        <v>23</v>
      </c>
      <c r="F6533" s="24" t="s">
        <v>27</v>
      </c>
      <c r="G6533" s="24">
        <v>1823</v>
      </c>
      <c r="H6533" s="24">
        <v>1823</v>
      </c>
    </row>
    <row r="6534" spans="1:8">
      <c r="A6534" s="24" t="str">
        <f t="shared" si="102"/>
        <v>2014_IBS_24</v>
      </c>
      <c r="B6534" s="24">
        <v>2014</v>
      </c>
      <c r="C6534" s="24" t="s">
        <v>186</v>
      </c>
      <c r="D6534" s="24" t="str">
        <f>VLOOKUP(C6534,'FHF LUT'!$A$5:$H$81,2,FALSE)</f>
        <v>Spruce Beetle</v>
      </c>
      <c r="E6534" s="24">
        <v>24</v>
      </c>
      <c r="F6534" s="24" t="s">
        <v>17</v>
      </c>
      <c r="G6534" s="24">
        <v>420372</v>
      </c>
      <c r="H6534" s="24">
        <v>337319</v>
      </c>
    </row>
    <row r="6535" spans="1:8">
      <c r="A6535" s="24" t="str">
        <f t="shared" si="102"/>
        <v>2014_IBS_25</v>
      </c>
      <c r="B6535" s="24">
        <v>2014</v>
      </c>
      <c r="C6535" s="24" t="s">
        <v>186</v>
      </c>
      <c r="D6535" s="24" t="str">
        <f>VLOOKUP(C6535,'FHF LUT'!$A$5:$H$81,2,FALSE)</f>
        <v>Spruce Beetle</v>
      </c>
      <c r="E6535" s="24">
        <v>25</v>
      </c>
      <c r="F6535" s="24" t="s">
        <v>23</v>
      </c>
      <c r="G6535" s="24">
        <v>0</v>
      </c>
      <c r="H6535" s="24">
        <v>0</v>
      </c>
    </row>
    <row r="6536" spans="1:8">
      <c r="A6536" s="24" t="str">
        <f t="shared" si="102"/>
        <v>2014_IBS_26</v>
      </c>
      <c r="B6536" s="24">
        <v>2014</v>
      </c>
      <c r="C6536" s="24" t="s">
        <v>186</v>
      </c>
      <c r="D6536" s="24" t="str">
        <f>VLOOKUP(C6536,'FHF LUT'!$A$5:$H$81,2,FALSE)</f>
        <v>Spruce Beetle</v>
      </c>
      <c r="E6536" s="24">
        <v>26</v>
      </c>
      <c r="F6536" s="24" t="s">
        <v>14</v>
      </c>
      <c r="G6536" s="24">
        <v>61</v>
      </c>
      <c r="H6536" s="24">
        <v>61</v>
      </c>
    </row>
    <row r="6537" spans="1:8">
      <c r="A6537" s="24" t="str">
        <f t="shared" si="102"/>
        <v>2014_IBS_27</v>
      </c>
      <c r="B6537" s="24">
        <v>2014</v>
      </c>
      <c r="C6537" s="24" t="s">
        <v>186</v>
      </c>
      <c r="D6537" s="24" t="str">
        <f>VLOOKUP(C6537,'FHF LUT'!$A$5:$H$81,2,FALSE)</f>
        <v>Spruce Beetle</v>
      </c>
      <c r="E6537" s="24">
        <v>27</v>
      </c>
      <c r="F6537" s="24" t="s">
        <v>21</v>
      </c>
      <c r="G6537" s="24">
        <v>0</v>
      </c>
      <c r="H6537" s="24">
        <v>0</v>
      </c>
    </row>
    <row r="6538" spans="1:8">
      <c r="A6538" s="24" t="str">
        <f t="shared" si="102"/>
        <v>2014_IBS_29</v>
      </c>
      <c r="B6538" s="24">
        <v>2014</v>
      </c>
      <c r="C6538" s="24" t="s">
        <v>186</v>
      </c>
      <c r="D6538" s="24" t="str">
        <f>VLOOKUP(C6538,'FHF LUT'!$A$5:$H$81,2,FALSE)</f>
        <v>Spruce Beetle</v>
      </c>
      <c r="E6538" s="24">
        <v>29</v>
      </c>
      <c r="F6538" s="24" t="s">
        <v>9</v>
      </c>
      <c r="G6538" s="24">
        <v>2234</v>
      </c>
      <c r="H6538" s="24">
        <v>1730</v>
      </c>
    </row>
    <row r="6539" spans="1:8">
      <c r="A6539" s="24" t="str">
        <f t="shared" si="102"/>
        <v>2014_IBS_30</v>
      </c>
      <c r="B6539" s="24">
        <v>2014</v>
      </c>
      <c r="C6539" s="24" t="s">
        <v>186</v>
      </c>
      <c r="D6539" s="24" t="str">
        <f>VLOOKUP(C6539,'FHF LUT'!$A$5:$H$81,2,FALSE)</f>
        <v>Spruce Beetle</v>
      </c>
      <c r="E6539" s="24">
        <v>30</v>
      </c>
      <c r="F6539" s="24" t="s">
        <v>35</v>
      </c>
      <c r="G6539" s="24">
        <v>13</v>
      </c>
      <c r="H6539" s="24">
        <v>13</v>
      </c>
    </row>
    <row r="6540" spans="1:8">
      <c r="A6540" s="24" t="str">
        <f t="shared" si="102"/>
        <v>2014_IBS_31</v>
      </c>
      <c r="B6540" s="24">
        <v>2014</v>
      </c>
      <c r="C6540" s="24" t="s">
        <v>186</v>
      </c>
      <c r="D6540" s="24" t="str">
        <f>VLOOKUP(C6540,'FHF LUT'!$A$5:$H$81,2,FALSE)</f>
        <v>Spruce Beetle</v>
      </c>
      <c r="E6540" s="24">
        <v>31</v>
      </c>
      <c r="F6540" s="24" t="s">
        <v>34</v>
      </c>
      <c r="G6540" s="24">
        <v>0</v>
      </c>
      <c r="H6540" s="24">
        <v>0</v>
      </c>
    </row>
    <row r="6541" spans="1:8">
      <c r="A6541" s="24" t="str">
        <f t="shared" si="102"/>
        <v>2014_IBS_38</v>
      </c>
      <c r="B6541" s="24">
        <v>2014</v>
      </c>
      <c r="C6541" s="24" t="s">
        <v>186</v>
      </c>
      <c r="D6541" s="24" t="str">
        <f>VLOOKUP(C6541,'FHF LUT'!$A$5:$H$81,2,FALSE)</f>
        <v>Spruce Beetle</v>
      </c>
      <c r="E6541" s="24">
        <v>38</v>
      </c>
      <c r="F6541" s="24" t="s">
        <v>8</v>
      </c>
      <c r="G6541" s="24">
        <v>0</v>
      </c>
      <c r="H6541" s="24">
        <v>0</v>
      </c>
    </row>
    <row r="6542" spans="1:8">
      <c r="A6542" s="24" t="str">
        <f t="shared" si="102"/>
        <v>2014_IBS_39</v>
      </c>
      <c r="B6542" s="24">
        <v>2014</v>
      </c>
      <c r="C6542" s="24" t="s">
        <v>186</v>
      </c>
      <c r="D6542" s="24" t="str">
        <f>VLOOKUP(C6542,'FHF LUT'!$A$5:$H$81,2,FALSE)</f>
        <v>Spruce Beetle</v>
      </c>
      <c r="E6542" s="24">
        <v>39</v>
      </c>
      <c r="F6542" s="24" t="s">
        <v>36</v>
      </c>
      <c r="G6542" s="24">
        <v>0</v>
      </c>
      <c r="H6542" s="24">
        <v>0</v>
      </c>
    </row>
    <row r="6543" spans="1:8">
      <c r="A6543" s="24" t="str">
        <f t="shared" si="102"/>
        <v>2014_IBS_40</v>
      </c>
      <c r="B6543" s="24">
        <v>2014</v>
      </c>
      <c r="C6543" s="24" t="s">
        <v>186</v>
      </c>
      <c r="D6543" s="24" t="str">
        <f>VLOOKUP(C6543,'FHF LUT'!$A$5:$H$81,2,FALSE)</f>
        <v>Spruce Beetle</v>
      </c>
      <c r="E6543" s="24">
        <v>40</v>
      </c>
      <c r="F6543" s="24" t="s">
        <v>31</v>
      </c>
      <c r="G6543" s="24">
        <v>12193</v>
      </c>
      <c r="H6543" s="24">
        <v>12111</v>
      </c>
    </row>
    <row r="6544" spans="1:8">
      <c r="A6544" s="24" t="str">
        <f t="shared" si="102"/>
        <v>2014_IBS_41</v>
      </c>
      <c r="B6544" s="24">
        <v>2014</v>
      </c>
      <c r="C6544" s="24" t="s">
        <v>186</v>
      </c>
      <c r="D6544" s="24" t="str">
        <f>VLOOKUP(C6544,'FHF LUT'!$A$5:$H$81,2,FALSE)</f>
        <v>Spruce Beetle</v>
      </c>
      <c r="E6544" s="24">
        <v>41</v>
      </c>
      <c r="F6544" s="24" t="s">
        <v>26</v>
      </c>
      <c r="G6544" s="24">
        <v>8131</v>
      </c>
      <c r="H6544" s="24">
        <v>8069</v>
      </c>
    </row>
    <row r="6545" spans="1:8">
      <c r="A6545" s="24" t="str">
        <f t="shared" si="102"/>
        <v>2014_IBS_43</v>
      </c>
      <c r="B6545" s="24">
        <v>2014</v>
      </c>
      <c r="C6545" s="24" t="s">
        <v>186</v>
      </c>
      <c r="D6545" s="24" t="str">
        <f>VLOOKUP(C6545,'FHF LUT'!$A$5:$H$81,2,FALSE)</f>
        <v>Spruce Beetle</v>
      </c>
      <c r="E6545" s="24">
        <v>43</v>
      </c>
      <c r="F6545" s="24" t="s">
        <v>20</v>
      </c>
      <c r="G6545" s="24">
        <v>0</v>
      </c>
      <c r="H6545" s="24">
        <v>0</v>
      </c>
    </row>
    <row r="6546" spans="1:8">
      <c r="A6546" s="24" t="str">
        <f t="shared" si="102"/>
        <v>2014_IBS_44</v>
      </c>
      <c r="B6546" s="24">
        <v>2014</v>
      </c>
      <c r="C6546" s="24" t="s">
        <v>186</v>
      </c>
      <c r="D6546" s="24" t="str">
        <f>VLOOKUP(C6546,'FHF LUT'!$A$5:$H$81,2,FALSE)</f>
        <v>Spruce Beetle</v>
      </c>
      <c r="E6546" s="24">
        <v>44</v>
      </c>
      <c r="F6546" s="24" t="s">
        <v>3</v>
      </c>
      <c r="G6546" s="24">
        <v>0</v>
      </c>
      <c r="H6546" s="24">
        <v>0</v>
      </c>
    </row>
    <row r="6547" spans="1:8">
      <c r="A6547" s="24" t="str">
        <f t="shared" si="102"/>
        <v>2014_IBS_45</v>
      </c>
      <c r="B6547" s="24">
        <v>2014</v>
      </c>
      <c r="C6547" s="24" t="s">
        <v>186</v>
      </c>
      <c r="D6547" s="24" t="str">
        <f>VLOOKUP(C6547,'FHF LUT'!$A$5:$H$81,2,FALSE)</f>
        <v>Spruce Beetle</v>
      </c>
      <c r="E6547" s="24">
        <v>45</v>
      </c>
      <c r="F6547" s="24" t="s">
        <v>5</v>
      </c>
      <c r="G6547" s="24">
        <v>389</v>
      </c>
      <c r="H6547" s="24">
        <v>389</v>
      </c>
    </row>
    <row r="6548" spans="1:8">
      <c r="A6548" s="24" t="str">
        <f t="shared" si="102"/>
        <v>2014_IBS_46</v>
      </c>
      <c r="B6548" s="24">
        <v>2014</v>
      </c>
      <c r="C6548" s="24" t="s">
        <v>186</v>
      </c>
      <c r="D6548" s="24" t="str">
        <f>VLOOKUP(C6548,'FHF LUT'!$A$5:$H$81,2,FALSE)</f>
        <v>Spruce Beetle</v>
      </c>
      <c r="E6548" s="24">
        <v>46</v>
      </c>
      <c r="F6548" s="24" t="s">
        <v>234</v>
      </c>
      <c r="G6548" s="24">
        <v>0</v>
      </c>
      <c r="H6548" s="24">
        <v>0</v>
      </c>
    </row>
    <row r="6549" spans="1:8">
      <c r="A6549" s="24" t="str">
        <f t="shared" si="102"/>
        <v>2014_IBS_47</v>
      </c>
      <c r="B6549" s="24">
        <v>2014</v>
      </c>
      <c r="C6549" s="24" t="s">
        <v>186</v>
      </c>
      <c r="D6549" s="24" t="str">
        <f>VLOOKUP(C6549,'FHF LUT'!$A$5:$H$81,2,FALSE)</f>
        <v>Spruce Beetle</v>
      </c>
      <c r="E6549" s="24">
        <v>47</v>
      </c>
      <c r="F6549" s="24" t="s">
        <v>233</v>
      </c>
      <c r="G6549" s="24">
        <v>0</v>
      </c>
      <c r="H6549" s="24">
        <v>0</v>
      </c>
    </row>
    <row r="6550" spans="1:8">
      <c r="A6550" s="24" t="str">
        <f t="shared" si="102"/>
        <v>2014_IBS_48</v>
      </c>
      <c r="B6550" s="24">
        <v>2014</v>
      </c>
      <c r="C6550" s="24" t="s">
        <v>186</v>
      </c>
      <c r="D6550" s="24" t="str">
        <f>VLOOKUP(C6550,'FHF LUT'!$A$5:$H$81,2,FALSE)</f>
        <v>Spruce Beetle</v>
      </c>
      <c r="E6550" s="24">
        <v>48</v>
      </c>
      <c r="F6550" s="24" t="s">
        <v>235</v>
      </c>
      <c r="G6550" s="24">
        <v>0</v>
      </c>
      <c r="H6550" s="24">
        <v>0</v>
      </c>
    </row>
    <row r="6551" spans="1:8">
      <c r="A6551" s="24" t="str">
        <f t="shared" si="102"/>
        <v>2014_NB_1</v>
      </c>
      <c r="B6551" s="24">
        <v>2014</v>
      </c>
      <c r="C6551" s="24" t="s">
        <v>188</v>
      </c>
      <c r="D6551" s="24" t="str">
        <f>VLOOKUP(C6551,'FHF LUT'!$A$5:$H$81,2,FALSE)</f>
        <v>Fire</v>
      </c>
      <c r="E6551" s="24">
        <v>1</v>
      </c>
      <c r="F6551" s="24" t="s">
        <v>10</v>
      </c>
      <c r="G6551" s="24">
        <v>3273</v>
      </c>
      <c r="H6551" s="24">
        <v>3273</v>
      </c>
    </row>
    <row r="6552" spans="1:8">
      <c r="A6552" s="24" t="str">
        <f t="shared" si="102"/>
        <v>2014_NB_2</v>
      </c>
      <c r="B6552" s="24">
        <v>2014</v>
      </c>
      <c r="C6552" s="24" t="s">
        <v>188</v>
      </c>
      <c r="D6552" s="24" t="str">
        <f>VLOOKUP(C6552,'FHF LUT'!$A$5:$H$81,2,FALSE)</f>
        <v>Fire</v>
      </c>
      <c r="E6552" s="24">
        <v>2</v>
      </c>
      <c r="F6552" s="24" t="s">
        <v>22</v>
      </c>
      <c r="G6552" s="24">
        <v>36</v>
      </c>
      <c r="H6552" s="24">
        <v>36</v>
      </c>
    </row>
    <row r="6553" spans="1:8">
      <c r="A6553" s="24" t="str">
        <f t="shared" si="102"/>
        <v>2014_NB_3</v>
      </c>
      <c r="B6553" s="24">
        <v>2014</v>
      </c>
      <c r="C6553" s="24" t="s">
        <v>188</v>
      </c>
      <c r="D6553" s="24" t="str">
        <f>VLOOKUP(C6553,'FHF LUT'!$A$5:$H$81,2,FALSE)</f>
        <v>Fire</v>
      </c>
      <c r="E6553" s="24">
        <v>3</v>
      </c>
      <c r="F6553" s="24" t="s">
        <v>13</v>
      </c>
      <c r="G6553" s="24">
        <v>1653</v>
      </c>
      <c r="H6553" s="24">
        <v>662</v>
      </c>
    </row>
    <row r="6554" spans="1:8">
      <c r="A6554" s="24" t="str">
        <f t="shared" si="102"/>
        <v>2014_NB_4</v>
      </c>
      <c r="B6554" s="24">
        <v>2014</v>
      </c>
      <c r="C6554" s="24" t="s">
        <v>188</v>
      </c>
      <c r="D6554" s="24" t="str">
        <f>VLOOKUP(C6554,'FHF LUT'!$A$5:$H$81,2,FALSE)</f>
        <v>Fire</v>
      </c>
      <c r="E6554" s="24">
        <v>4</v>
      </c>
      <c r="F6554" s="24" t="s">
        <v>28</v>
      </c>
      <c r="G6554" s="24">
        <v>0</v>
      </c>
      <c r="H6554" s="24">
        <v>0</v>
      </c>
    </row>
    <row r="6555" spans="1:8">
      <c r="A6555" s="24" t="str">
        <f t="shared" si="102"/>
        <v>2014_NB_5</v>
      </c>
      <c r="B6555" s="24">
        <v>2014</v>
      </c>
      <c r="C6555" s="24" t="s">
        <v>188</v>
      </c>
      <c r="D6555" s="24" t="str">
        <f>VLOOKUP(C6555,'FHF LUT'!$A$5:$H$81,2,FALSE)</f>
        <v>Fire</v>
      </c>
      <c r="E6555" s="24">
        <v>5</v>
      </c>
      <c r="F6555" s="24" t="s">
        <v>16</v>
      </c>
      <c r="G6555" s="24">
        <v>2753</v>
      </c>
      <c r="H6555" s="24">
        <v>1357</v>
      </c>
    </row>
    <row r="6556" spans="1:8">
      <c r="A6556" s="24" t="str">
        <f t="shared" si="102"/>
        <v>2014_NB_7</v>
      </c>
      <c r="B6556" s="24">
        <v>2014</v>
      </c>
      <c r="C6556" s="24" t="s">
        <v>188</v>
      </c>
      <c r="D6556" s="24" t="str">
        <f>VLOOKUP(C6556,'FHF LUT'!$A$5:$H$81,2,FALSE)</f>
        <v>Fire</v>
      </c>
      <c r="E6556" s="24">
        <v>7</v>
      </c>
      <c r="F6556" s="24" t="s">
        <v>25</v>
      </c>
      <c r="G6556" s="24">
        <v>776</v>
      </c>
      <c r="H6556" s="24">
        <v>776</v>
      </c>
    </row>
    <row r="6557" spans="1:8">
      <c r="A6557" s="24" t="str">
        <f t="shared" si="102"/>
        <v>2014_NB_8</v>
      </c>
      <c r="B6557" s="24">
        <v>2014</v>
      </c>
      <c r="C6557" s="24" t="s">
        <v>188</v>
      </c>
      <c r="D6557" s="24" t="str">
        <f>VLOOKUP(C6557,'FHF LUT'!$A$5:$H$81,2,FALSE)</f>
        <v>Fire</v>
      </c>
      <c r="E6557" s="24">
        <v>8</v>
      </c>
      <c r="F6557" s="24" t="s">
        <v>29</v>
      </c>
      <c r="G6557" s="24">
        <v>750</v>
      </c>
      <c r="H6557" s="24">
        <v>750</v>
      </c>
    </row>
    <row r="6558" spans="1:8">
      <c r="A6558" s="24" t="str">
        <f t="shared" si="102"/>
        <v>2014_NB_9</v>
      </c>
      <c r="B6558" s="24">
        <v>2014</v>
      </c>
      <c r="C6558" s="24" t="s">
        <v>188</v>
      </c>
      <c r="D6558" s="24" t="str">
        <f>VLOOKUP(C6558,'FHF LUT'!$A$5:$H$81,2,FALSE)</f>
        <v>Fire</v>
      </c>
      <c r="E6558" s="24">
        <v>9</v>
      </c>
      <c r="F6558" s="24" t="s">
        <v>7</v>
      </c>
      <c r="G6558" s="24">
        <v>28627</v>
      </c>
      <c r="H6558" s="24">
        <v>24695</v>
      </c>
    </row>
    <row r="6559" spans="1:8">
      <c r="A6559" s="24" t="str">
        <f t="shared" si="102"/>
        <v>2014_NB_10</v>
      </c>
      <c r="B6559" s="24">
        <v>2014</v>
      </c>
      <c r="C6559" s="24" t="s">
        <v>188</v>
      </c>
      <c r="D6559" s="24" t="str">
        <f>VLOOKUP(C6559,'FHF LUT'!$A$5:$H$81,2,FALSE)</f>
        <v>Fire</v>
      </c>
      <c r="E6559" s="24">
        <v>10</v>
      </c>
      <c r="F6559" s="24" t="s">
        <v>18</v>
      </c>
      <c r="G6559" s="24">
        <v>0</v>
      </c>
      <c r="H6559" s="24">
        <v>0</v>
      </c>
    </row>
    <row r="6560" spans="1:8">
      <c r="A6560" s="24" t="str">
        <f t="shared" si="102"/>
        <v>2014_NB_11</v>
      </c>
      <c r="B6560" s="24">
        <v>2014</v>
      </c>
      <c r="C6560" s="24" t="s">
        <v>188</v>
      </c>
      <c r="D6560" s="24" t="str">
        <f>VLOOKUP(C6560,'FHF LUT'!$A$5:$H$81,2,FALSE)</f>
        <v>Fire</v>
      </c>
      <c r="E6560" s="24">
        <v>11</v>
      </c>
      <c r="F6560" s="24" t="s">
        <v>4</v>
      </c>
      <c r="G6560" s="24">
        <v>198</v>
      </c>
      <c r="H6560" s="24">
        <v>198</v>
      </c>
    </row>
    <row r="6561" spans="1:8">
      <c r="A6561" s="24" t="str">
        <f t="shared" si="102"/>
        <v>2014_NB_12</v>
      </c>
      <c r="B6561" s="24">
        <v>2014</v>
      </c>
      <c r="C6561" s="24" t="s">
        <v>188</v>
      </c>
      <c r="D6561" s="24" t="str">
        <f>VLOOKUP(C6561,'FHF LUT'!$A$5:$H$81,2,FALSE)</f>
        <v>Fire</v>
      </c>
      <c r="E6561" s="24">
        <v>12</v>
      </c>
      <c r="F6561" s="24" t="s">
        <v>11</v>
      </c>
      <c r="G6561" s="24">
        <v>0</v>
      </c>
      <c r="H6561" s="24">
        <v>0</v>
      </c>
    </row>
    <row r="6562" spans="1:8">
      <c r="A6562" s="24" t="str">
        <f t="shared" si="102"/>
        <v>2014_NB_13</v>
      </c>
      <c r="B6562" s="24">
        <v>2014</v>
      </c>
      <c r="C6562" s="24" t="s">
        <v>188</v>
      </c>
      <c r="D6562" s="24" t="str">
        <f>VLOOKUP(C6562,'FHF LUT'!$A$5:$H$81,2,FALSE)</f>
        <v>Fire</v>
      </c>
      <c r="E6562" s="24">
        <v>13</v>
      </c>
      <c r="F6562" s="24" t="s">
        <v>24</v>
      </c>
      <c r="G6562" s="24">
        <v>1383</v>
      </c>
      <c r="H6562" s="24">
        <v>1383</v>
      </c>
    </row>
    <row r="6563" spans="1:8">
      <c r="A6563" s="24" t="str">
        <f t="shared" si="102"/>
        <v>2014_NB_14</v>
      </c>
      <c r="B6563" s="24">
        <v>2014</v>
      </c>
      <c r="C6563" s="24" t="s">
        <v>188</v>
      </c>
      <c r="D6563" s="24" t="str">
        <f>VLOOKUP(C6563,'FHF LUT'!$A$5:$H$81,2,FALSE)</f>
        <v>Fire</v>
      </c>
      <c r="E6563" s="24">
        <v>14</v>
      </c>
      <c r="F6563" s="24" t="s">
        <v>30</v>
      </c>
      <c r="G6563" s="24">
        <v>411854</v>
      </c>
      <c r="H6563" s="24">
        <v>400895</v>
      </c>
    </row>
    <row r="6564" spans="1:8">
      <c r="A6564" s="24" t="str">
        <f t="shared" si="102"/>
        <v>2014_NB_15</v>
      </c>
      <c r="B6564" s="24">
        <v>2014</v>
      </c>
      <c r="C6564" s="24" t="s">
        <v>188</v>
      </c>
      <c r="D6564" s="24" t="str">
        <f>VLOOKUP(C6564,'FHF LUT'!$A$5:$H$81,2,FALSE)</f>
        <v>Fire</v>
      </c>
      <c r="E6564" s="24">
        <v>15</v>
      </c>
      <c r="F6564" s="24" t="s">
        <v>33</v>
      </c>
      <c r="G6564" s="24">
        <v>5462</v>
      </c>
      <c r="H6564" s="24">
        <v>4727</v>
      </c>
    </row>
    <row r="6565" spans="1:8">
      <c r="A6565" s="24" t="str">
        <f t="shared" si="102"/>
        <v>2014_NB_16</v>
      </c>
      <c r="B6565" s="24">
        <v>2014</v>
      </c>
      <c r="C6565" s="24" t="s">
        <v>188</v>
      </c>
      <c r="D6565" s="24" t="str">
        <f>VLOOKUP(C6565,'FHF LUT'!$A$5:$H$81,2,FALSE)</f>
        <v>Fire</v>
      </c>
      <c r="E6565" s="24">
        <v>16</v>
      </c>
      <c r="F6565" s="24" t="s">
        <v>12</v>
      </c>
      <c r="G6565" s="24">
        <v>2496668</v>
      </c>
      <c r="H6565" s="24">
        <v>2481148</v>
      </c>
    </row>
    <row r="6566" spans="1:8">
      <c r="A6566" s="24" t="str">
        <f t="shared" si="102"/>
        <v>2014_NB_17</v>
      </c>
      <c r="B6566" s="24">
        <v>2014</v>
      </c>
      <c r="C6566" s="24" t="s">
        <v>188</v>
      </c>
      <c r="D6566" s="24" t="str">
        <f>VLOOKUP(C6566,'FHF LUT'!$A$5:$H$81,2,FALSE)</f>
        <v>Fire</v>
      </c>
      <c r="E6566" s="24">
        <v>17</v>
      </c>
      <c r="F6566" s="24" t="s">
        <v>32</v>
      </c>
      <c r="G6566" s="24">
        <v>80</v>
      </c>
      <c r="H6566" s="24">
        <v>80</v>
      </c>
    </row>
    <row r="6567" spans="1:8">
      <c r="A6567" s="24" t="str">
        <f t="shared" si="102"/>
        <v>2014_NB_18</v>
      </c>
      <c r="B6567" s="24">
        <v>2014</v>
      </c>
      <c r="C6567" s="24" t="s">
        <v>188</v>
      </c>
      <c r="D6567" s="24" t="str">
        <f>VLOOKUP(C6567,'FHF LUT'!$A$5:$H$81,2,FALSE)</f>
        <v>Fire</v>
      </c>
      <c r="E6567" s="24">
        <v>18</v>
      </c>
      <c r="F6567" s="24" t="s">
        <v>15</v>
      </c>
      <c r="G6567" s="24">
        <v>27195</v>
      </c>
      <c r="H6567" s="24">
        <v>17012</v>
      </c>
    </row>
    <row r="6568" spans="1:8">
      <c r="A6568" s="24" t="str">
        <f t="shared" si="102"/>
        <v>2014_NB_20</v>
      </c>
      <c r="B6568" s="24">
        <v>2014</v>
      </c>
      <c r="C6568" s="24" t="s">
        <v>188</v>
      </c>
      <c r="D6568" s="24" t="str">
        <f>VLOOKUP(C6568,'FHF LUT'!$A$5:$H$81,2,FALSE)</f>
        <v>Fire</v>
      </c>
      <c r="E6568" s="24">
        <v>20</v>
      </c>
      <c r="F6568" s="24" t="s">
        <v>6</v>
      </c>
      <c r="G6568" s="24">
        <v>1703</v>
      </c>
      <c r="H6568" s="24">
        <v>1703</v>
      </c>
    </row>
    <row r="6569" spans="1:8">
      <c r="A6569" s="24" t="str">
        <f t="shared" si="102"/>
        <v>2014_NB_22</v>
      </c>
      <c r="B6569" s="24">
        <v>2014</v>
      </c>
      <c r="C6569" s="24" t="s">
        <v>188</v>
      </c>
      <c r="D6569" s="24" t="str">
        <f>VLOOKUP(C6569,'FHF LUT'!$A$5:$H$81,2,FALSE)</f>
        <v>Fire</v>
      </c>
      <c r="E6569" s="24">
        <v>22</v>
      </c>
      <c r="F6569" s="24" t="s">
        <v>19</v>
      </c>
      <c r="G6569" s="24">
        <v>6051</v>
      </c>
      <c r="H6569" s="24">
        <v>3841</v>
      </c>
    </row>
    <row r="6570" spans="1:8">
      <c r="A6570" s="24" t="str">
        <f t="shared" si="102"/>
        <v>2014_NB_23</v>
      </c>
      <c r="B6570" s="24">
        <v>2014</v>
      </c>
      <c r="C6570" s="24" t="s">
        <v>188</v>
      </c>
      <c r="D6570" s="24" t="str">
        <f>VLOOKUP(C6570,'FHF LUT'!$A$5:$H$81,2,FALSE)</f>
        <v>Fire</v>
      </c>
      <c r="E6570" s="24">
        <v>23</v>
      </c>
      <c r="F6570" s="24" t="s">
        <v>27</v>
      </c>
      <c r="G6570" s="24">
        <v>0</v>
      </c>
      <c r="H6570" s="24">
        <v>0</v>
      </c>
    </row>
    <row r="6571" spans="1:8">
      <c r="A6571" s="24" t="str">
        <f t="shared" si="102"/>
        <v>2014_NB_24</v>
      </c>
      <c r="B6571" s="24">
        <v>2014</v>
      </c>
      <c r="C6571" s="24" t="s">
        <v>188</v>
      </c>
      <c r="D6571" s="24" t="str">
        <f>VLOOKUP(C6571,'FHF LUT'!$A$5:$H$81,2,FALSE)</f>
        <v>Fire</v>
      </c>
      <c r="E6571" s="24">
        <v>24</v>
      </c>
      <c r="F6571" s="24" t="s">
        <v>17</v>
      </c>
      <c r="G6571" s="24">
        <v>229903</v>
      </c>
      <c r="H6571" s="24">
        <v>209550</v>
      </c>
    </row>
    <row r="6572" spans="1:8">
      <c r="A6572" s="24" t="str">
        <f t="shared" si="102"/>
        <v>2014_NB_25</v>
      </c>
      <c r="B6572" s="24">
        <v>2014</v>
      </c>
      <c r="C6572" s="24" t="s">
        <v>188</v>
      </c>
      <c r="D6572" s="24" t="str">
        <f>VLOOKUP(C6572,'FHF LUT'!$A$5:$H$81,2,FALSE)</f>
        <v>Fire</v>
      </c>
      <c r="E6572" s="24">
        <v>25</v>
      </c>
      <c r="F6572" s="24" t="s">
        <v>23</v>
      </c>
      <c r="G6572" s="24">
        <v>0</v>
      </c>
      <c r="H6572" s="24">
        <v>0</v>
      </c>
    </row>
    <row r="6573" spans="1:8">
      <c r="A6573" s="24" t="str">
        <f t="shared" si="102"/>
        <v>2014_NB_26</v>
      </c>
      <c r="B6573" s="24">
        <v>2014</v>
      </c>
      <c r="C6573" s="24" t="s">
        <v>188</v>
      </c>
      <c r="D6573" s="24" t="str">
        <f>VLOOKUP(C6573,'FHF LUT'!$A$5:$H$81,2,FALSE)</f>
        <v>Fire</v>
      </c>
      <c r="E6573" s="24">
        <v>26</v>
      </c>
      <c r="F6573" s="24" t="s">
        <v>14</v>
      </c>
      <c r="G6573" s="24">
        <v>125336</v>
      </c>
      <c r="H6573" s="24">
        <v>107393</v>
      </c>
    </row>
    <row r="6574" spans="1:8">
      <c r="A6574" s="24" t="str">
        <f t="shared" si="102"/>
        <v>2014_NB_27</v>
      </c>
      <c r="B6574" s="24">
        <v>2014</v>
      </c>
      <c r="C6574" s="24" t="s">
        <v>188</v>
      </c>
      <c r="D6574" s="24" t="str">
        <f>VLOOKUP(C6574,'FHF LUT'!$A$5:$H$81,2,FALSE)</f>
        <v>Fire</v>
      </c>
      <c r="E6574" s="24">
        <v>27</v>
      </c>
      <c r="F6574" s="24" t="s">
        <v>21</v>
      </c>
      <c r="G6574" s="24">
        <v>873</v>
      </c>
      <c r="H6574" s="24">
        <v>873</v>
      </c>
    </row>
    <row r="6575" spans="1:8">
      <c r="A6575" s="24" t="str">
        <f t="shared" si="102"/>
        <v>2014_NB_29</v>
      </c>
      <c r="B6575" s="24">
        <v>2014</v>
      </c>
      <c r="C6575" s="24" t="s">
        <v>188</v>
      </c>
      <c r="D6575" s="24" t="str">
        <f>VLOOKUP(C6575,'FHF LUT'!$A$5:$H$81,2,FALSE)</f>
        <v>Fire</v>
      </c>
      <c r="E6575" s="24">
        <v>29</v>
      </c>
      <c r="F6575" s="24" t="s">
        <v>9</v>
      </c>
      <c r="G6575" s="24">
        <v>7125</v>
      </c>
      <c r="H6575" s="24">
        <v>7125</v>
      </c>
    </row>
    <row r="6576" spans="1:8">
      <c r="A6576" s="24" t="str">
        <f t="shared" si="102"/>
        <v>2014_NB_30</v>
      </c>
      <c r="B6576" s="24">
        <v>2014</v>
      </c>
      <c r="C6576" s="24" t="s">
        <v>188</v>
      </c>
      <c r="D6576" s="24" t="str">
        <f>VLOOKUP(C6576,'FHF LUT'!$A$5:$H$81,2,FALSE)</f>
        <v>Fire</v>
      </c>
      <c r="E6576" s="24">
        <v>30</v>
      </c>
      <c r="F6576" s="24" t="s">
        <v>35</v>
      </c>
      <c r="G6576" s="24">
        <v>1979</v>
      </c>
      <c r="H6576" s="24">
        <v>1979</v>
      </c>
    </row>
    <row r="6577" spans="1:8">
      <c r="A6577" s="24" t="str">
        <f t="shared" si="102"/>
        <v>2014_NB_31</v>
      </c>
      <c r="B6577" s="24">
        <v>2014</v>
      </c>
      <c r="C6577" s="24" t="s">
        <v>188</v>
      </c>
      <c r="D6577" s="24" t="str">
        <f>VLOOKUP(C6577,'FHF LUT'!$A$5:$H$81,2,FALSE)</f>
        <v>Fire</v>
      </c>
      <c r="E6577" s="24">
        <v>31</v>
      </c>
      <c r="F6577" s="24" t="s">
        <v>34</v>
      </c>
      <c r="G6577" s="24">
        <v>279</v>
      </c>
      <c r="H6577" s="24">
        <v>279</v>
      </c>
    </row>
    <row r="6578" spans="1:8">
      <c r="A6578" s="24" t="str">
        <f t="shared" si="102"/>
        <v>2014_NB_38</v>
      </c>
      <c r="B6578" s="24">
        <v>2014</v>
      </c>
      <c r="C6578" s="24" t="s">
        <v>188</v>
      </c>
      <c r="D6578" s="24" t="str">
        <f>VLOOKUP(C6578,'FHF LUT'!$A$5:$H$81,2,FALSE)</f>
        <v>Fire</v>
      </c>
      <c r="E6578" s="24">
        <v>38</v>
      </c>
      <c r="F6578" s="24" t="s">
        <v>8</v>
      </c>
      <c r="G6578" s="24">
        <v>0</v>
      </c>
      <c r="H6578" s="24">
        <v>0</v>
      </c>
    </row>
    <row r="6579" spans="1:8">
      <c r="A6579" s="24" t="str">
        <f t="shared" si="102"/>
        <v>2014_NB_39</v>
      </c>
      <c r="B6579" s="24">
        <v>2014</v>
      </c>
      <c r="C6579" s="24" t="s">
        <v>188</v>
      </c>
      <c r="D6579" s="24" t="str">
        <f>VLOOKUP(C6579,'FHF LUT'!$A$5:$H$81,2,FALSE)</f>
        <v>Fire</v>
      </c>
      <c r="E6579" s="24">
        <v>39</v>
      </c>
      <c r="F6579" s="24" t="s">
        <v>36</v>
      </c>
      <c r="G6579" s="24">
        <v>29</v>
      </c>
      <c r="H6579" s="24">
        <v>29</v>
      </c>
    </row>
    <row r="6580" spans="1:8">
      <c r="A6580" s="24" t="str">
        <f t="shared" si="102"/>
        <v>2014_NB_40</v>
      </c>
      <c r="B6580" s="24">
        <v>2014</v>
      </c>
      <c r="C6580" s="24" t="s">
        <v>188</v>
      </c>
      <c r="D6580" s="24" t="str">
        <f>VLOOKUP(C6580,'FHF LUT'!$A$5:$H$81,2,FALSE)</f>
        <v>Fire</v>
      </c>
      <c r="E6580" s="24">
        <v>40</v>
      </c>
      <c r="F6580" s="24" t="s">
        <v>31</v>
      </c>
      <c r="G6580" s="24">
        <v>36743</v>
      </c>
      <c r="H6580" s="24">
        <v>36743</v>
      </c>
    </row>
    <row r="6581" spans="1:8">
      <c r="A6581" s="24" t="str">
        <f t="shared" si="102"/>
        <v>2014_NB_41</v>
      </c>
      <c r="B6581" s="24">
        <v>2014</v>
      </c>
      <c r="C6581" s="24" t="s">
        <v>188</v>
      </c>
      <c r="D6581" s="24" t="str">
        <f>VLOOKUP(C6581,'FHF LUT'!$A$5:$H$81,2,FALSE)</f>
        <v>Fire</v>
      </c>
      <c r="E6581" s="24">
        <v>41</v>
      </c>
      <c r="F6581" s="24" t="s">
        <v>26</v>
      </c>
      <c r="G6581" s="24">
        <v>335773</v>
      </c>
      <c r="H6581" s="24">
        <v>305901</v>
      </c>
    </row>
    <row r="6582" spans="1:8">
      <c r="A6582" s="24" t="str">
        <f t="shared" si="102"/>
        <v>2014_NB_43</v>
      </c>
      <c r="B6582" s="24">
        <v>2014</v>
      </c>
      <c r="C6582" s="24" t="s">
        <v>188</v>
      </c>
      <c r="D6582" s="24" t="str">
        <f>VLOOKUP(C6582,'FHF LUT'!$A$5:$H$81,2,FALSE)</f>
        <v>Fire</v>
      </c>
      <c r="E6582" s="24">
        <v>43</v>
      </c>
      <c r="F6582" s="24" t="s">
        <v>20</v>
      </c>
      <c r="G6582" s="24">
        <v>0</v>
      </c>
      <c r="H6582" s="24">
        <v>0</v>
      </c>
    </row>
    <row r="6583" spans="1:8">
      <c r="A6583" s="24" t="str">
        <f t="shared" si="102"/>
        <v>2014_NB_44</v>
      </c>
      <c r="B6583" s="24">
        <v>2014</v>
      </c>
      <c r="C6583" s="24" t="s">
        <v>188</v>
      </c>
      <c r="D6583" s="24" t="str">
        <f>VLOOKUP(C6583,'FHF LUT'!$A$5:$H$81,2,FALSE)</f>
        <v>Fire</v>
      </c>
      <c r="E6583" s="24">
        <v>44</v>
      </c>
      <c r="F6583" s="24" t="s">
        <v>3</v>
      </c>
      <c r="G6583" s="24">
        <v>0</v>
      </c>
      <c r="H6583" s="24">
        <v>0</v>
      </c>
    </row>
    <row r="6584" spans="1:8">
      <c r="A6584" s="24" t="str">
        <f t="shared" si="102"/>
        <v>2014_NB_45</v>
      </c>
      <c r="B6584" s="24">
        <v>2014</v>
      </c>
      <c r="C6584" s="24" t="s">
        <v>188</v>
      </c>
      <c r="D6584" s="24" t="str">
        <f>VLOOKUP(C6584,'FHF LUT'!$A$5:$H$81,2,FALSE)</f>
        <v>Fire</v>
      </c>
      <c r="E6584" s="24">
        <v>45</v>
      </c>
      <c r="F6584" s="24" t="s">
        <v>5</v>
      </c>
      <c r="G6584" s="24">
        <v>0</v>
      </c>
      <c r="H6584" s="24">
        <v>0</v>
      </c>
    </row>
    <row r="6585" spans="1:8">
      <c r="A6585" s="24" t="str">
        <f t="shared" si="102"/>
        <v>2014_NB_46</v>
      </c>
      <c r="B6585" s="24">
        <v>2014</v>
      </c>
      <c r="C6585" s="24" t="s">
        <v>188</v>
      </c>
      <c r="D6585" s="24" t="str">
        <f>VLOOKUP(C6585,'FHF LUT'!$A$5:$H$81,2,FALSE)</f>
        <v>Fire</v>
      </c>
      <c r="E6585" s="24">
        <v>46</v>
      </c>
      <c r="F6585" s="24" t="s">
        <v>234</v>
      </c>
      <c r="G6585" s="24">
        <v>0</v>
      </c>
      <c r="H6585" s="24">
        <v>0</v>
      </c>
    </row>
    <row r="6586" spans="1:8">
      <c r="A6586" s="24" t="str">
        <f t="shared" si="102"/>
        <v>2014_NB_47</v>
      </c>
      <c r="B6586" s="24">
        <v>2014</v>
      </c>
      <c r="C6586" s="24" t="s">
        <v>188</v>
      </c>
      <c r="D6586" s="24" t="str">
        <f>VLOOKUP(C6586,'FHF LUT'!$A$5:$H$81,2,FALSE)</f>
        <v>Fire</v>
      </c>
      <c r="E6586" s="24">
        <v>47</v>
      </c>
      <c r="F6586" s="24" t="s">
        <v>233</v>
      </c>
      <c r="G6586" s="24">
        <v>0</v>
      </c>
      <c r="H6586" s="24">
        <v>0</v>
      </c>
    </row>
    <row r="6587" spans="1:8">
      <c r="A6587" s="24" t="str">
        <f t="shared" si="102"/>
        <v>2014_NB_48</v>
      </c>
      <c r="B6587" s="24">
        <v>2014</v>
      </c>
      <c r="C6587" s="24" t="s">
        <v>188</v>
      </c>
      <c r="D6587" s="24" t="str">
        <f>VLOOKUP(C6587,'FHF LUT'!$A$5:$H$81,2,FALSE)</f>
        <v>Fire</v>
      </c>
      <c r="E6587" s="24">
        <v>48</v>
      </c>
      <c r="F6587" s="24" t="s">
        <v>235</v>
      </c>
      <c r="G6587" s="24">
        <v>0</v>
      </c>
      <c r="H6587" s="24">
        <v>0</v>
      </c>
    </row>
    <row r="6588" spans="1:8">
      <c r="A6588" s="24" t="str">
        <f t="shared" si="102"/>
        <v>2014_NCY_1</v>
      </c>
      <c r="B6588" s="24">
        <v>2014</v>
      </c>
      <c r="C6588" s="24" t="s">
        <v>196</v>
      </c>
      <c r="D6588" s="24" t="str">
        <f>VLOOKUP(C6588,'FHF LUT'!$A$5:$H$81,2,FALSE)</f>
        <v>Yellow cedar decline</v>
      </c>
      <c r="E6588" s="24">
        <v>1</v>
      </c>
      <c r="F6588" s="24" t="s">
        <v>10</v>
      </c>
      <c r="G6588" s="24">
        <v>0</v>
      </c>
      <c r="H6588" s="24">
        <v>0</v>
      </c>
    </row>
    <row r="6589" spans="1:8">
      <c r="A6589" s="24" t="str">
        <f t="shared" si="102"/>
        <v>2014_NCY_2</v>
      </c>
      <c r="B6589" s="24">
        <v>2014</v>
      </c>
      <c r="C6589" s="24" t="s">
        <v>196</v>
      </c>
      <c r="D6589" s="24" t="str">
        <f>VLOOKUP(C6589,'FHF LUT'!$A$5:$H$81,2,FALSE)</f>
        <v>Yellow cedar decline</v>
      </c>
      <c r="E6589" s="24">
        <v>2</v>
      </c>
      <c r="F6589" s="24" t="s">
        <v>22</v>
      </c>
      <c r="G6589" s="24">
        <v>0</v>
      </c>
      <c r="H6589" s="24">
        <v>0</v>
      </c>
    </row>
    <row r="6590" spans="1:8">
      <c r="A6590" s="24" t="str">
        <f t="shared" si="102"/>
        <v>2014_NCY_3</v>
      </c>
      <c r="B6590" s="24">
        <v>2014</v>
      </c>
      <c r="C6590" s="24" t="s">
        <v>196</v>
      </c>
      <c r="D6590" s="24" t="str">
        <f>VLOOKUP(C6590,'FHF LUT'!$A$5:$H$81,2,FALSE)</f>
        <v>Yellow cedar decline</v>
      </c>
      <c r="E6590" s="24">
        <v>3</v>
      </c>
      <c r="F6590" s="24" t="s">
        <v>13</v>
      </c>
      <c r="G6590" s="24">
        <v>0</v>
      </c>
      <c r="H6590" s="24">
        <v>0</v>
      </c>
    </row>
    <row r="6591" spans="1:8">
      <c r="A6591" s="24" t="str">
        <f t="shared" si="102"/>
        <v>2014_NCY_4</v>
      </c>
      <c r="B6591" s="24">
        <v>2014</v>
      </c>
      <c r="C6591" s="24" t="s">
        <v>196</v>
      </c>
      <c r="D6591" s="24" t="str">
        <f>VLOOKUP(C6591,'FHF LUT'!$A$5:$H$81,2,FALSE)</f>
        <v>Yellow cedar decline</v>
      </c>
      <c r="E6591" s="24">
        <v>4</v>
      </c>
      <c r="F6591" s="24" t="s">
        <v>28</v>
      </c>
      <c r="G6591" s="24">
        <v>0</v>
      </c>
      <c r="H6591" s="24">
        <v>0</v>
      </c>
    </row>
    <row r="6592" spans="1:8">
      <c r="A6592" s="24" t="str">
        <f t="shared" si="102"/>
        <v>2014_NCY_5</v>
      </c>
      <c r="B6592" s="24">
        <v>2014</v>
      </c>
      <c r="C6592" s="24" t="s">
        <v>196</v>
      </c>
      <c r="D6592" s="24" t="str">
        <f>VLOOKUP(C6592,'FHF LUT'!$A$5:$H$81,2,FALSE)</f>
        <v>Yellow cedar decline</v>
      </c>
      <c r="E6592" s="24">
        <v>5</v>
      </c>
      <c r="F6592" s="24" t="s">
        <v>16</v>
      </c>
      <c r="G6592" s="24">
        <v>0</v>
      </c>
      <c r="H6592" s="24">
        <v>0</v>
      </c>
    </row>
    <row r="6593" spans="1:8">
      <c r="A6593" s="24" t="str">
        <f t="shared" si="102"/>
        <v>2014_NCY_7</v>
      </c>
      <c r="B6593" s="24">
        <v>2014</v>
      </c>
      <c r="C6593" s="24" t="s">
        <v>196</v>
      </c>
      <c r="D6593" s="24" t="str">
        <f>VLOOKUP(C6593,'FHF LUT'!$A$5:$H$81,2,FALSE)</f>
        <v>Yellow cedar decline</v>
      </c>
      <c r="E6593" s="24">
        <v>7</v>
      </c>
      <c r="F6593" s="24" t="s">
        <v>25</v>
      </c>
      <c r="G6593" s="24">
        <v>0</v>
      </c>
      <c r="H6593" s="24">
        <v>0</v>
      </c>
    </row>
    <row r="6594" spans="1:8">
      <c r="A6594" s="24" t="str">
        <f t="shared" si="102"/>
        <v>2014_NCY_8</v>
      </c>
      <c r="B6594" s="24">
        <v>2014</v>
      </c>
      <c r="C6594" s="24" t="s">
        <v>196</v>
      </c>
      <c r="D6594" s="24" t="str">
        <f>VLOOKUP(C6594,'FHF LUT'!$A$5:$H$81,2,FALSE)</f>
        <v>Yellow cedar decline</v>
      </c>
      <c r="E6594" s="24">
        <v>8</v>
      </c>
      <c r="F6594" s="24" t="s">
        <v>29</v>
      </c>
      <c r="G6594" s="24">
        <v>0</v>
      </c>
      <c r="H6594" s="24">
        <v>0</v>
      </c>
    </row>
    <row r="6595" spans="1:8">
      <c r="A6595" s="24" t="str">
        <f t="shared" ref="A6595:A6658" si="103">CONCATENATE(B6595,"_",C6595,"_",E6595)</f>
        <v>2014_NCY_9</v>
      </c>
      <c r="B6595" s="24">
        <v>2014</v>
      </c>
      <c r="C6595" s="24" t="s">
        <v>196</v>
      </c>
      <c r="D6595" s="24" t="str">
        <f>VLOOKUP(C6595,'FHF LUT'!$A$5:$H$81,2,FALSE)</f>
        <v>Yellow cedar decline</v>
      </c>
      <c r="E6595" s="24">
        <v>9</v>
      </c>
      <c r="F6595" s="24" t="s">
        <v>7</v>
      </c>
      <c r="G6595" s="24">
        <v>0</v>
      </c>
      <c r="H6595" s="24">
        <v>0</v>
      </c>
    </row>
    <row r="6596" spans="1:8">
      <c r="A6596" s="24" t="str">
        <f t="shared" si="103"/>
        <v>2014_NCY_10</v>
      </c>
      <c r="B6596" s="24">
        <v>2014</v>
      </c>
      <c r="C6596" s="24" t="s">
        <v>196</v>
      </c>
      <c r="D6596" s="24" t="str">
        <f>VLOOKUP(C6596,'FHF LUT'!$A$5:$H$81,2,FALSE)</f>
        <v>Yellow cedar decline</v>
      </c>
      <c r="E6596" s="24">
        <v>10</v>
      </c>
      <c r="F6596" s="24" t="s">
        <v>18</v>
      </c>
      <c r="G6596" s="24">
        <v>0</v>
      </c>
      <c r="H6596" s="24">
        <v>0</v>
      </c>
    </row>
    <row r="6597" spans="1:8">
      <c r="A6597" s="24" t="str">
        <f t="shared" si="103"/>
        <v>2014_NCY_11</v>
      </c>
      <c r="B6597" s="24">
        <v>2014</v>
      </c>
      <c r="C6597" s="24" t="s">
        <v>196</v>
      </c>
      <c r="D6597" s="24" t="str">
        <f>VLOOKUP(C6597,'FHF LUT'!$A$5:$H$81,2,FALSE)</f>
        <v>Yellow cedar decline</v>
      </c>
      <c r="E6597" s="24">
        <v>11</v>
      </c>
      <c r="F6597" s="24" t="s">
        <v>4</v>
      </c>
      <c r="G6597" s="24">
        <v>0</v>
      </c>
      <c r="H6597" s="24">
        <v>0</v>
      </c>
    </row>
    <row r="6598" spans="1:8">
      <c r="A6598" s="24" t="str">
        <f t="shared" si="103"/>
        <v>2014_NCY_12</v>
      </c>
      <c r="B6598" s="24">
        <v>2014</v>
      </c>
      <c r="C6598" s="24" t="s">
        <v>196</v>
      </c>
      <c r="D6598" s="24" t="str">
        <f>VLOOKUP(C6598,'FHF LUT'!$A$5:$H$81,2,FALSE)</f>
        <v>Yellow cedar decline</v>
      </c>
      <c r="E6598" s="24">
        <v>12</v>
      </c>
      <c r="F6598" s="24" t="s">
        <v>11</v>
      </c>
      <c r="G6598" s="24">
        <v>0</v>
      </c>
      <c r="H6598" s="24">
        <v>0</v>
      </c>
    </row>
    <row r="6599" spans="1:8">
      <c r="A6599" s="24" t="str">
        <f t="shared" si="103"/>
        <v>2014_NCY_13</v>
      </c>
      <c r="B6599" s="24">
        <v>2014</v>
      </c>
      <c r="C6599" s="24" t="s">
        <v>196</v>
      </c>
      <c r="D6599" s="24" t="str">
        <f>VLOOKUP(C6599,'FHF LUT'!$A$5:$H$81,2,FALSE)</f>
        <v>Yellow cedar decline</v>
      </c>
      <c r="E6599" s="24">
        <v>13</v>
      </c>
      <c r="F6599" s="24" t="s">
        <v>24</v>
      </c>
      <c r="G6599" s="24">
        <v>0</v>
      </c>
      <c r="H6599" s="24">
        <v>0</v>
      </c>
    </row>
    <row r="6600" spans="1:8">
      <c r="A6600" s="24" t="str">
        <f t="shared" si="103"/>
        <v>2014_NCY_14</v>
      </c>
      <c r="B6600" s="24">
        <v>2014</v>
      </c>
      <c r="C6600" s="24" t="s">
        <v>196</v>
      </c>
      <c r="D6600" s="24" t="str">
        <f>VLOOKUP(C6600,'FHF LUT'!$A$5:$H$81,2,FALSE)</f>
        <v>Yellow cedar decline</v>
      </c>
      <c r="E6600" s="24">
        <v>14</v>
      </c>
      <c r="F6600" s="24" t="s">
        <v>30</v>
      </c>
      <c r="G6600" s="24">
        <v>0</v>
      </c>
      <c r="H6600" s="24">
        <v>0</v>
      </c>
    </row>
    <row r="6601" spans="1:8">
      <c r="A6601" s="24" t="str">
        <f t="shared" si="103"/>
        <v>2014_NCY_15</v>
      </c>
      <c r="B6601" s="24">
        <v>2014</v>
      </c>
      <c r="C6601" s="24" t="s">
        <v>196</v>
      </c>
      <c r="D6601" s="24" t="str">
        <f>VLOOKUP(C6601,'FHF LUT'!$A$5:$H$81,2,FALSE)</f>
        <v>Yellow cedar decline</v>
      </c>
      <c r="E6601" s="24">
        <v>15</v>
      </c>
      <c r="F6601" s="24" t="s">
        <v>33</v>
      </c>
      <c r="G6601" s="24">
        <v>0</v>
      </c>
      <c r="H6601" s="24">
        <v>0</v>
      </c>
    </row>
    <row r="6602" spans="1:8">
      <c r="A6602" s="24" t="str">
        <f t="shared" si="103"/>
        <v>2014_NCY_16</v>
      </c>
      <c r="B6602" s="24">
        <v>2014</v>
      </c>
      <c r="C6602" s="24" t="s">
        <v>196</v>
      </c>
      <c r="D6602" s="24" t="str">
        <f>VLOOKUP(C6602,'FHF LUT'!$A$5:$H$81,2,FALSE)</f>
        <v>Yellow cedar decline</v>
      </c>
      <c r="E6602" s="24">
        <v>16</v>
      </c>
      <c r="F6602" s="24" t="s">
        <v>12</v>
      </c>
      <c r="G6602" s="24">
        <v>0</v>
      </c>
      <c r="H6602" s="24">
        <v>0</v>
      </c>
    </row>
    <row r="6603" spans="1:8">
      <c r="A6603" s="24" t="str">
        <f t="shared" si="103"/>
        <v>2014_NCY_17</v>
      </c>
      <c r="B6603" s="24">
        <v>2014</v>
      </c>
      <c r="C6603" s="24" t="s">
        <v>196</v>
      </c>
      <c r="D6603" s="24" t="str">
        <f>VLOOKUP(C6603,'FHF LUT'!$A$5:$H$81,2,FALSE)</f>
        <v>Yellow cedar decline</v>
      </c>
      <c r="E6603" s="24">
        <v>17</v>
      </c>
      <c r="F6603" s="24" t="s">
        <v>32</v>
      </c>
      <c r="G6603" s="24">
        <v>0</v>
      </c>
      <c r="H6603" s="24">
        <v>0</v>
      </c>
    </row>
    <row r="6604" spans="1:8">
      <c r="A6604" s="24" t="str">
        <f t="shared" si="103"/>
        <v>2014_NCY_18</v>
      </c>
      <c r="B6604" s="24">
        <v>2014</v>
      </c>
      <c r="C6604" s="24" t="s">
        <v>196</v>
      </c>
      <c r="D6604" s="24" t="str">
        <f>VLOOKUP(C6604,'FHF LUT'!$A$5:$H$81,2,FALSE)</f>
        <v>Yellow cedar decline</v>
      </c>
      <c r="E6604" s="24">
        <v>18</v>
      </c>
      <c r="F6604" s="24" t="s">
        <v>15</v>
      </c>
      <c r="G6604" s="24">
        <v>0</v>
      </c>
      <c r="H6604" s="24">
        <v>0</v>
      </c>
    </row>
    <row r="6605" spans="1:8">
      <c r="A6605" s="24" t="str">
        <f t="shared" si="103"/>
        <v>2014_NCY_20</v>
      </c>
      <c r="B6605" s="24">
        <v>2014</v>
      </c>
      <c r="C6605" s="24" t="s">
        <v>196</v>
      </c>
      <c r="D6605" s="24" t="str">
        <f>VLOOKUP(C6605,'FHF LUT'!$A$5:$H$81,2,FALSE)</f>
        <v>Yellow cedar decline</v>
      </c>
      <c r="E6605" s="24">
        <v>20</v>
      </c>
      <c r="F6605" s="24" t="s">
        <v>6</v>
      </c>
      <c r="G6605" s="24">
        <v>0</v>
      </c>
      <c r="H6605" s="24">
        <v>0</v>
      </c>
    </row>
    <row r="6606" spans="1:8">
      <c r="A6606" s="24" t="str">
        <f t="shared" si="103"/>
        <v>2014_NCY_22</v>
      </c>
      <c r="B6606" s="24">
        <v>2014</v>
      </c>
      <c r="C6606" s="24" t="s">
        <v>196</v>
      </c>
      <c r="D6606" s="24" t="str">
        <f>VLOOKUP(C6606,'FHF LUT'!$A$5:$H$81,2,FALSE)</f>
        <v>Yellow cedar decline</v>
      </c>
      <c r="E6606" s="24">
        <v>22</v>
      </c>
      <c r="F6606" s="24" t="s">
        <v>19</v>
      </c>
      <c r="G6606" s="24">
        <v>0</v>
      </c>
      <c r="H6606" s="24">
        <v>0</v>
      </c>
    </row>
    <row r="6607" spans="1:8">
      <c r="A6607" s="24" t="str">
        <f t="shared" si="103"/>
        <v>2014_NCY_23</v>
      </c>
      <c r="B6607" s="24">
        <v>2014</v>
      </c>
      <c r="C6607" s="24" t="s">
        <v>196</v>
      </c>
      <c r="D6607" s="24" t="str">
        <f>VLOOKUP(C6607,'FHF LUT'!$A$5:$H$81,2,FALSE)</f>
        <v>Yellow cedar decline</v>
      </c>
      <c r="E6607" s="24">
        <v>23</v>
      </c>
      <c r="F6607" s="24" t="s">
        <v>27</v>
      </c>
      <c r="G6607" s="24">
        <v>0</v>
      </c>
      <c r="H6607" s="24">
        <v>0</v>
      </c>
    </row>
    <row r="6608" spans="1:8">
      <c r="A6608" s="24" t="str">
        <f t="shared" si="103"/>
        <v>2014_NCY_24</v>
      </c>
      <c r="B6608" s="24">
        <v>2014</v>
      </c>
      <c r="C6608" s="24" t="s">
        <v>196</v>
      </c>
      <c r="D6608" s="24" t="str">
        <f>VLOOKUP(C6608,'FHF LUT'!$A$5:$H$81,2,FALSE)</f>
        <v>Yellow cedar decline</v>
      </c>
      <c r="E6608" s="24">
        <v>24</v>
      </c>
      <c r="F6608" s="24" t="s">
        <v>17</v>
      </c>
      <c r="G6608" s="24">
        <v>0</v>
      </c>
      <c r="H6608" s="24">
        <v>0</v>
      </c>
    </row>
    <row r="6609" spans="1:8">
      <c r="A6609" s="24" t="str">
        <f t="shared" si="103"/>
        <v>2014_NCY_25</v>
      </c>
      <c r="B6609" s="24">
        <v>2014</v>
      </c>
      <c r="C6609" s="24" t="s">
        <v>196</v>
      </c>
      <c r="D6609" s="24" t="str">
        <f>VLOOKUP(C6609,'FHF LUT'!$A$5:$H$81,2,FALSE)</f>
        <v>Yellow cedar decline</v>
      </c>
      <c r="E6609" s="24">
        <v>25</v>
      </c>
      <c r="F6609" s="24" t="s">
        <v>23</v>
      </c>
      <c r="G6609" s="24">
        <v>700</v>
      </c>
      <c r="H6609" s="24">
        <v>700</v>
      </c>
    </row>
    <row r="6610" spans="1:8">
      <c r="A6610" s="24" t="str">
        <f t="shared" si="103"/>
        <v>2014_NCY_26</v>
      </c>
      <c r="B6610" s="24">
        <v>2014</v>
      </c>
      <c r="C6610" s="24" t="s">
        <v>196</v>
      </c>
      <c r="D6610" s="24" t="str">
        <f>VLOOKUP(C6610,'FHF LUT'!$A$5:$H$81,2,FALSE)</f>
        <v>Yellow cedar decline</v>
      </c>
      <c r="E6610" s="24">
        <v>26</v>
      </c>
      <c r="F6610" s="24" t="s">
        <v>14</v>
      </c>
      <c r="G6610" s="24">
        <v>0</v>
      </c>
      <c r="H6610" s="24">
        <v>0</v>
      </c>
    </row>
    <row r="6611" spans="1:8">
      <c r="A6611" s="24" t="str">
        <f t="shared" si="103"/>
        <v>2014_NCY_27</v>
      </c>
      <c r="B6611" s="24">
        <v>2014</v>
      </c>
      <c r="C6611" s="24" t="s">
        <v>196</v>
      </c>
      <c r="D6611" s="24" t="str">
        <f>VLOOKUP(C6611,'FHF LUT'!$A$5:$H$81,2,FALSE)</f>
        <v>Yellow cedar decline</v>
      </c>
      <c r="E6611" s="24">
        <v>27</v>
      </c>
      <c r="F6611" s="24" t="s">
        <v>21</v>
      </c>
      <c r="G6611" s="24">
        <v>0</v>
      </c>
      <c r="H6611" s="24">
        <v>0</v>
      </c>
    </row>
    <row r="6612" spans="1:8">
      <c r="A6612" s="24" t="str">
        <f t="shared" si="103"/>
        <v>2014_NCY_29</v>
      </c>
      <c r="B6612" s="24">
        <v>2014</v>
      </c>
      <c r="C6612" s="24" t="s">
        <v>196</v>
      </c>
      <c r="D6612" s="24" t="str">
        <f>VLOOKUP(C6612,'FHF LUT'!$A$5:$H$81,2,FALSE)</f>
        <v>Yellow cedar decline</v>
      </c>
      <c r="E6612" s="24">
        <v>29</v>
      </c>
      <c r="F6612" s="24" t="s">
        <v>9</v>
      </c>
      <c r="G6612" s="24">
        <v>0</v>
      </c>
      <c r="H6612" s="24">
        <v>0</v>
      </c>
    </row>
    <row r="6613" spans="1:8">
      <c r="A6613" s="24" t="str">
        <f t="shared" si="103"/>
        <v>2014_NCY_30</v>
      </c>
      <c r="B6613" s="24">
        <v>2014</v>
      </c>
      <c r="C6613" s="24" t="s">
        <v>196</v>
      </c>
      <c r="D6613" s="24" t="str">
        <f>VLOOKUP(C6613,'FHF LUT'!$A$5:$H$81,2,FALSE)</f>
        <v>Yellow cedar decline</v>
      </c>
      <c r="E6613" s="24">
        <v>30</v>
      </c>
      <c r="F6613" s="24" t="s">
        <v>35</v>
      </c>
      <c r="G6613" s="24">
        <v>0</v>
      </c>
      <c r="H6613" s="24">
        <v>0</v>
      </c>
    </row>
    <row r="6614" spans="1:8">
      <c r="A6614" s="24" t="str">
        <f t="shared" si="103"/>
        <v>2014_NCY_31</v>
      </c>
      <c r="B6614" s="24">
        <v>2014</v>
      </c>
      <c r="C6614" s="24" t="s">
        <v>196</v>
      </c>
      <c r="D6614" s="24" t="str">
        <f>VLOOKUP(C6614,'FHF LUT'!$A$5:$H$81,2,FALSE)</f>
        <v>Yellow cedar decline</v>
      </c>
      <c r="E6614" s="24">
        <v>31</v>
      </c>
      <c r="F6614" s="24" t="s">
        <v>34</v>
      </c>
      <c r="G6614" s="24">
        <v>0</v>
      </c>
      <c r="H6614" s="24">
        <v>0</v>
      </c>
    </row>
    <row r="6615" spans="1:8">
      <c r="A6615" s="24" t="str">
        <f t="shared" si="103"/>
        <v>2014_NCY_38</v>
      </c>
      <c r="B6615" s="24">
        <v>2014</v>
      </c>
      <c r="C6615" s="24" t="s">
        <v>196</v>
      </c>
      <c r="D6615" s="24" t="str">
        <f>VLOOKUP(C6615,'FHF LUT'!$A$5:$H$81,2,FALSE)</f>
        <v>Yellow cedar decline</v>
      </c>
      <c r="E6615" s="24">
        <v>38</v>
      </c>
      <c r="F6615" s="24" t="s">
        <v>8</v>
      </c>
      <c r="G6615" s="24">
        <v>0</v>
      </c>
      <c r="H6615" s="24">
        <v>0</v>
      </c>
    </row>
    <row r="6616" spans="1:8">
      <c r="A6616" s="24" t="str">
        <f t="shared" si="103"/>
        <v>2014_NCY_39</v>
      </c>
      <c r="B6616" s="24">
        <v>2014</v>
      </c>
      <c r="C6616" s="24" t="s">
        <v>196</v>
      </c>
      <c r="D6616" s="24" t="str">
        <f>VLOOKUP(C6616,'FHF LUT'!$A$5:$H$81,2,FALSE)</f>
        <v>Yellow cedar decline</v>
      </c>
      <c r="E6616" s="24">
        <v>39</v>
      </c>
      <c r="F6616" s="24" t="s">
        <v>36</v>
      </c>
      <c r="G6616" s="24">
        <v>0</v>
      </c>
      <c r="H6616" s="24">
        <v>0</v>
      </c>
    </row>
    <row r="6617" spans="1:8">
      <c r="A6617" s="24" t="str">
        <f t="shared" si="103"/>
        <v>2014_NCY_40</v>
      </c>
      <c r="B6617" s="24">
        <v>2014</v>
      </c>
      <c r="C6617" s="24" t="s">
        <v>196</v>
      </c>
      <c r="D6617" s="24" t="str">
        <f>VLOOKUP(C6617,'FHF LUT'!$A$5:$H$81,2,FALSE)</f>
        <v>Yellow cedar decline</v>
      </c>
      <c r="E6617" s="24">
        <v>40</v>
      </c>
      <c r="F6617" s="24" t="s">
        <v>31</v>
      </c>
      <c r="G6617" s="24">
        <v>0</v>
      </c>
      <c r="H6617" s="24">
        <v>0</v>
      </c>
    </row>
    <row r="6618" spans="1:8">
      <c r="A6618" s="24" t="str">
        <f t="shared" si="103"/>
        <v>2014_NCY_41</v>
      </c>
      <c r="B6618" s="24">
        <v>2014</v>
      </c>
      <c r="C6618" s="24" t="s">
        <v>196</v>
      </c>
      <c r="D6618" s="24" t="str">
        <f>VLOOKUP(C6618,'FHF LUT'!$A$5:$H$81,2,FALSE)</f>
        <v>Yellow cedar decline</v>
      </c>
      <c r="E6618" s="24">
        <v>41</v>
      </c>
      <c r="F6618" s="24" t="s">
        <v>26</v>
      </c>
      <c r="G6618" s="24">
        <v>0</v>
      </c>
      <c r="H6618" s="24">
        <v>0</v>
      </c>
    </row>
    <row r="6619" spans="1:8">
      <c r="A6619" s="24" t="str">
        <f t="shared" si="103"/>
        <v>2014_NCY_43</v>
      </c>
      <c r="B6619" s="24">
        <v>2014</v>
      </c>
      <c r="C6619" s="24" t="s">
        <v>196</v>
      </c>
      <c r="D6619" s="24" t="str">
        <f>VLOOKUP(C6619,'FHF LUT'!$A$5:$H$81,2,FALSE)</f>
        <v>Yellow cedar decline</v>
      </c>
      <c r="E6619" s="24">
        <v>43</v>
      </c>
      <c r="F6619" s="24" t="s">
        <v>20</v>
      </c>
      <c r="G6619" s="24">
        <v>0</v>
      </c>
      <c r="H6619" s="24">
        <v>0</v>
      </c>
    </row>
    <row r="6620" spans="1:8">
      <c r="A6620" s="24" t="str">
        <f t="shared" si="103"/>
        <v>2014_NCY_44</v>
      </c>
      <c r="B6620" s="24">
        <v>2014</v>
      </c>
      <c r="C6620" s="24" t="s">
        <v>196</v>
      </c>
      <c r="D6620" s="24" t="str">
        <f>VLOOKUP(C6620,'FHF LUT'!$A$5:$H$81,2,FALSE)</f>
        <v>Yellow cedar decline</v>
      </c>
      <c r="E6620" s="24">
        <v>44</v>
      </c>
      <c r="F6620" s="24" t="s">
        <v>3</v>
      </c>
      <c r="G6620" s="24">
        <v>61</v>
      </c>
      <c r="H6620" s="24">
        <v>61</v>
      </c>
    </row>
    <row r="6621" spans="1:8">
      <c r="A6621" s="24" t="str">
        <f t="shared" si="103"/>
        <v>2014_NCY_45</v>
      </c>
      <c r="B6621" s="24">
        <v>2014</v>
      </c>
      <c r="C6621" s="24" t="s">
        <v>196</v>
      </c>
      <c r="D6621" s="24" t="str">
        <f>VLOOKUP(C6621,'FHF LUT'!$A$5:$H$81,2,FALSE)</f>
        <v>Yellow cedar decline</v>
      </c>
      <c r="E6621" s="24">
        <v>45</v>
      </c>
      <c r="F6621" s="24" t="s">
        <v>5</v>
      </c>
      <c r="G6621" s="24">
        <v>0</v>
      </c>
      <c r="H6621" s="24">
        <v>0</v>
      </c>
    </row>
    <row r="6622" spans="1:8">
      <c r="A6622" s="24" t="str">
        <f t="shared" si="103"/>
        <v>2014_NCY_46</v>
      </c>
      <c r="B6622" s="24">
        <v>2014</v>
      </c>
      <c r="C6622" s="24" t="s">
        <v>196</v>
      </c>
      <c r="D6622" s="24" t="str">
        <f>VLOOKUP(C6622,'FHF LUT'!$A$5:$H$81,2,FALSE)</f>
        <v>Yellow cedar decline</v>
      </c>
      <c r="E6622" s="24">
        <v>46</v>
      </c>
      <c r="F6622" s="24" t="s">
        <v>234</v>
      </c>
      <c r="G6622" s="24">
        <v>8127</v>
      </c>
      <c r="H6622" s="24">
        <v>8127</v>
      </c>
    </row>
    <row r="6623" spans="1:8">
      <c r="A6623" s="24" t="str">
        <f t="shared" si="103"/>
        <v>2014_NCY_47</v>
      </c>
      <c r="B6623" s="24">
        <v>2014</v>
      </c>
      <c r="C6623" s="24" t="s">
        <v>196</v>
      </c>
      <c r="D6623" s="24" t="str">
        <f>VLOOKUP(C6623,'FHF LUT'!$A$5:$H$81,2,FALSE)</f>
        <v>Yellow cedar decline</v>
      </c>
      <c r="E6623" s="24">
        <v>47</v>
      </c>
      <c r="F6623" s="24" t="s">
        <v>233</v>
      </c>
      <c r="G6623" s="24">
        <v>347</v>
      </c>
      <c r="H6623" s="24">
        <v>347</v>
      </c>
    </row>
    <row r="6624" spans="1:8">
      <c r="A6624" s="24" t="str">
        <f t="shared" si="103"/>
        <v>2014_NCY_48</v>
      </c>
      <c r="B6624" s="24">
        <v>2014</v>
      </c>
      <c r="C6624" s="24" t="s">
        <v>196</v>
      </c>
      <c r="D6624" s="24" t="str">
        <f>VLOOKUP(C6624,'FHF LUT'!$A$5:$H$81,2,FALSE)</f>
        <v>Yellow cedar decline</v>
      </c>
      <c r="E6624" s="24">
        <v>48</v>
      </c>
      <c r="F6624" s="24" t="s">
        <v>235</v>
      </c>
      <c r="G6624" s="24">
        <v>0</v>
      </c>
      <c r="H6624" s="24">
        <v>0</v>
      </c>
    </row>
    <row r="6625" spans="1:8">
      <c r="A6625" s="24" t="str">
        <f t="shared" si="103"/>
        <v>2014_NDM_1</v>
      </c>
      <c r="B6625" s="24">
        <v>2014</v>
      </c>
      <c r="C6625" s="24" t="s">
        <v>332</v>
      </c>
      <c r="D6625" s="24" t="str">
        <f>VLOOKUP(C6625,'FHF LUT'!$A$5:$H$81,2,FALSE)</f>
        <v>Drought-caused Mortality</v>
      </c>
      <c r="E6625" s="24">
        <v>1</v>
      </c>
      <c r="F6625" s="24" t="s">
        <v>10</v>
      </c>
      <c r="G6625" s="24">
        <v>0</v>
      </c>
      <c r="H6625" s="24">
        <v>0</v>
      </c>
    </row>
    <row r="6626" spans="1:8">
      <c r="A6626" s="24" t="str">
        <f t="shared" si="103"/>
        <v>2014_NDM_2</v>
      </c>
      <c r="B6626" s="24">
        <v>2014</v>
      </c>
      <c r="C6626" s="24" t="s">
        <v>332</v>
      </c>
      <c r="D6626" s="24" t="str">
        <f>VLOOKUP(C6626,'FHF LUT'!$A$5:$H$81,2,FALSE)</f>
        <v>Drought-caused Mortality</v>
      </c>
      <c r="E6626" s="24">
        <v>2</v>
      </c>
      <c r="F6626" s="24" t="s">
        <v>22</v>
      </c>
      <c r="G6626" s="24">
        <v>0</v>
      </c>
      <c r="H6626" s="24">
        <v>0</v>
      </c>
    </row>
    <row r="6627" spans="1:8">
      <c r="A6627" s="24" t="str">
        <f t="shared" si="103"/>
        <v>2014_NDM_3</v>
      </c>
      <c r="B6627" s="24">
        <v>2014</v>
      </c>
      <c r="C6627" s="24" t="s">
        <v>332</v>
      </c>
      <c r="D6627" s="24" t="str">
        <f>VLOOKUP(C6627,'FHF LUT'!$A$5:$H$81,2,FALSE)</f>
        <v>Drought-caused Mortality</v>
      </c>
      <c r="E6627" s="24">
        <v>3</v>
      </c>
      <c r="F6627" s="24" t="s">
        <v>13</v>
      </c>
      <c r="G6627" s="24">
        <v>0</v>
      </c>
      <c r="H6627" s="24">
        <v>0</v>
      </c>
    </row>
    <row r="6628" spans="1:8">
      <c r="A6628" s="24" t="str">
        <f t="shared" si="103"/>
        <v>2014_NDM_4</v>
      </c>
      <c r="B6628" s="24">
        <v>2014</v>
      </c>
      <c r="C6628" s="24" t="s">
        <v>332</v>
      </c>
      <c r="D6628" s="24" t="str">
        <f>VLOOKUP(C6628,'FHF LUT'!$A$5:$H$81,2,FALSE)</f>
        <v>Drought-caused Mortality</v>
      </c>
      <c r="E6628" s="24">
        <v>4</v>
      </c>
      <c r="F6628" s="24" t="s">
        <v>28</v>
      </c>
      <c r="G6628" s="24">
        <v>0</v>
      </c>
      <c r="H6628" s="24">
        <v>0</v>
      </c>
    </row>
    <row r="6629" spans="1:8">
      <c r="A6629" s="24" t="str">
        <f t="shared" si="103"/>
        <v>2014_NDM_5</v>
      </c>
      <c r="B6629" s="24">
        <v>2014</v>
      </c>
      <c r="C6629" s="24" t="s">
        <v>332</v>
      </c>
      <c r="D6629" s="24" t="str">
        <f>VLOOKUP(C6629,'FHF LUT'!$A$5:$H$81,2,FALSE)</f>
        <v>Drought-caused Mortality</v>
      </c>
      <c r="E6629" s="24">
        <v>5</v>
      </c>
      <c r="F6629" s="24" t="s">
        <v>16</v>
      </c>
      <c r="G6629" s="24">
        <v>0</v>
      </c>
      <c r="H6629" s="24">
        <v>0</v>
      </c>
    </row>
    <row r="6630" spans="1:8">
      <c r="A6630" s="24" t="str">
        <f t="shared" si="103"/>
        <v>2014_NDM_7</v>
      </c>
      <c r="B6630" s="24">
        <v>2014</v>
      </c>
      <c r="C6630" s="24" t="s">
        <v>332</v>
      </c>
      <c r="D6630" s="24" t="str">
        <f>VLOOKUP(C6630,'FHF LUT'!$A$5:$H$81,2,FALSE)</f>
        <v>Drought-caused Mortality</v>
      </c>
      <c r="E6630" s="24">
        <v>7</v>
      </c>
      <c r="F6630" s="24" t="s">
        <v>25</v>
      </c>
      <c r="G6630" s="24">
        <v>0</v>
      </c>
      <c r="H6630" s="24">
        <v>0</v>
      </c>
    </row>
    <row r="6631" spans="1:8">
      <c r="A6631" s="24" t="str">
        <f t="shared" si="103"/>
        <v>2014_NDM_8</v>
      </c>
      <c r="B6631" s="24">
        <v>2014</v>
      </c>
      <c r="C6631" s="24" t="s">
        <v>332</v>
      </c>
      <c r="D6631" s="24" t="str">
        <f>VLOOKUP(C6631,'FHF LUT'!$A$5:$H$81,2,FALSE)</f>
        <v>Drought-caused Mortality</v>
      </c>
      <c r="E6631" s="24">
        <v>8</v>
      </c>
      <c r="F6631" s="24" t="s">
        <v>29</v>
      </c>
      <c r="G6631" s="24">
        <v>12984</v>
      </c>
      <c r="H6631" s="24">
        <v>12984</v>
      </c>
    </row>
    <row r="6632" spans="1:8">
      <c r="A6632" s="24" t="str">
        <f t="shared" si="103"/>
        <v>2014_NDM_9</v>
      </c>
      <c r="B6632" s="24">
        <v>2014</v>
      </c>
      <c r="C6632" s="24" t="s">
        <v>332</v>
      </c>
      <c r="D6632" s="24" t="str">
        <f>VLOOKUP(C6632,'FHF LUT'!$A$5:$H$81,2,FALSE)</f>
        <v>Drought-caused Mortality</v>
      </c>
      <c r="E6632" s="24">
        <v>9</v>
      </c>
      <c r="F6632" s="24" t="s">
        <v>7</v>
      </c>
      <c r="G6632" s="24">
        <v>0</v>
      </c>
      <c r="H6632" s="24">
        <v>0</v>
      </c>
    </row>
    <row r="6633" spans="1:8">
      <c r="A6633" s="24" t="str">
        <f t="shared" si="103"/>
        <v>2014_NDM_10</v>
      </c>
      <c r="B6633" s="24">
        <v>2014</v>
      </c>
      <c r="C6633" s="24" t="s">
        <v>332</v>
      </c>
      <c r="D6633" s="24" t="str">
        <f>VLOOKUP(C6633,'FHF LUT'!$A$5:$H$81,2,FALSE)</f>
        <v>Drought-caused Mortality</v>
      </c>
      <c r="E6633" s="24">
        <v>10</v>
      </c>
      <c r="F6633" s="24" t="s">
        <v>18</v>
      </c>
      <c r="G6633" s="24">
        <v>0</v>
      </c>
      <c r="H6633" s="24">
        <v>0</v>
      </c>
    </row>
    <row r="6634" spans="1:8">
      <c r="A6634" s="24" t="str">
        <f t="shared" si="103"/>
        <v>2014_NDM_11</v>
      </c>
      <c r="B6634" s="24">
        <v>2014</v>
      </c>
      <c r="C6634" s="24" t="s">
        <v>332</v>
      </c>
      <c r="D6634" s="24" t="str">
        <f>VLOOKUP(C6634,'FHF LUT'!$A$5:$H$81,2,FALSE)</f>
        <v>Drought-caused Mortality</v>
      </c>
      <c r="E6634" s="24">
        <v>11</v>
      </c>
      <c r="F6634" s="24" t="s">
        <v>4</v>
      </c>
      <c r="G6634" s="24">
        <v>129</v>
      </c>
      <c r="H6634" s="24">
        <v>129</v>
      </c>
    </row>
    <row r="6635" spans="1:8">
      <c r="A6635" s="24" t="str">
        <f t="shared" si="103"/>
        <v>2014_NDM_12</v>
      </c>
      <c r="B6635" s="24">
        <v>2014</v>
      </c>
      <c r="C6635" s="24" t="s">
        <v>332</v>
      </c>
      <c r="D6635" s="24" t="str">
        <f>VLOOKUP(C6635,'FHF LUT'!$A$5:$H$81,2,FALSE)</f>
        <v>Drought-caused Mortality</v>
      </c>
      <c r="E6635" s="24">
        <v>12</v>
      </c>
      <c r="F6635" s="24" t="s">
        <v>11</v>
      </c>
      <c r="G6635" s="24">
        <v>0</v>
      </c>
      <c r="H6635" s="24">
        <v>0</v>
      </c>
    </row>
    <row r="6636" spans="1:8">
      <c r="A6636" s="24" t="str">
        <f t="shared" si="103"/>
        <v>2014_NDM_13</v>
      </c>
      <c r="B6636" s="24">
        <v>2014</v>
      </c>
      <c r="C6636" s="24" t="s">
        <v>332</v>
      </c>
      <c r="D6636" s="24" t="str">
        <f>VLOOKUP(C6636,'FHF LUT'!$A$5:$H$81,2,FALSE)</f>
        <v>Drought-caused Mortality</v>
      </c>
      <c r="E6636" s="24">
        <v>13</v>
      </c>
      <c r="F6636" s="24" t="s">
        <v>24</v>
      </c>
      <c r="G6636" s="24">
        <v>0</v>
      </c>
      <c r="H6636" s="24">
        <v>0</v>
      </c>
    </row>
    <row r="6637" spans="1:8">
      <c r="A6637" s="24" t="str">
        <f t="shared" si="103"/>
        <v>2014_NDM_14</v>
      </c>
      <c r="B6637" s="24">
        <v>2014</v>
      </c>
      <c r="C6637" s="24" t="s">
        <v>332</v>
      </c>
      <c r="D6637" s="24" t="str">
        <f>VLOOKUP(C6637,'FHF LUT'!$A$5:$H$81,2,FALSE)</f>
        <v>Drought-caused Mortality</v>
      </c>
      <c r="E6637" s="24">
        <v>14</v>
      </c>
      <c r="F6637" s="24" t="s">
        <v>30</v>
      </c>
      <c r="G6637" s="24">
        <v>0</v>
      </c>
      <c r="H6637" s="24">
        <v>0</v>
      </c>
    </row>
    <row r="6638" spans="1:8">
      <c r="A6638" s="24" t="str">
        <f t="shared" si="103"/>
        <v>2014_NDM_15</v>
      </c>
      <c r="B6638" s="24">
        <v>2014</v>
      </c>
      <c r="C6638" s="24" t="s">
        <v>332</v>
      </c>
      <c r="D6638" s="24" t="str">
        <f>VLOOKUP(C6638,'FHF LUT'!$A$5:$H$81,2,FALSE)</f>
        <v>Drought-caused Mortality</v>
      </c>
      <c r="E6638" s="24">
        <v>15</v>
      </c>
      <c r="F6638" s="24" t="s">
        <v>33</v>
      </c>
      <c r="G6638" s="24">
        <v>24</v>
      </c>
      <c r="H6638" s="24">
        <v>24</v>
      </c>
    </row>
    <row r="6639" spans="1:8">
      <c r="A6639" s="24" t="str">
        <f t="shared" si="103"/>
        <v>2014_NDM_16</v>
      </c>
      <c r="B6639" s="24">
        <v>2014</v>
      </c>
      <c r="C6639" s="24" t="s">
        <v>332</v>
      </c>
      <c r="D6639" s="24" t="str">
        <f>VLOOKUP(C6639,'FHF LUT'!$A$5:$H$81,2,FALSE)</f>
        <v>Drought-caused Mortality</v>
      </c>
      <c r="E6639" s="24">
        <v>16</v>
      </c>
      <c r="F6639" s="24" t="s">
        <v>12</v>
      </c>
      <c r="G6639" s="24">
        <v>0</v>
      </c>
      <c r="H6639" s="24">
        <v>0</v>
      </c>
    </row>
    <row r="6640" spans="1:8">
      <c r="A6640" s="24" t="str">
        <f t="shared" si="103"/>
        <v>2014_NDM_17</v>
      </c>
      <c r="B6640" s="24">
        <v>2014</v>
      </c>
      <c r="C6640" s="24" t="s">
        <v>332</v>
      </c>
      <c r="D6640" s="24" t="str">
        <f>VLOOKUP(C6640,'FHF LUT'!$A$5:$H$81,2,FALSE)</f>
        <v>Drought-caused Mortality</v>
      </c>
      <c r="E6640" s="24">
        <v>17</v>
      </c>
      <c r="F6640" s="24" t="s">
        <v>32</v>
      </c>
      <c r="G6640" s="24">
        <v>0</v>
      </c>
      <c r="H6640" s="24">
        <v>0</v>
      </c>
    </row>
    <row r="6641" spans="1:8">
      <c r="A6641" s="24" t="str">
        <f t="shared" si="103"/>
        <v>2014_NDM_18</v>
      </c>
      <c r="B6641" s="24">
        <v>2014</v>
      </c>
      <c r="C6641" s="24" t="s">
        <v>332</v>
      </c>
      <c r="D6641" s="24" t="str">
        <f>VLOOKUP(C6641,'FHF LUT'!$A$5:$H$81,2,FALSE)</f>
        <v>Drought-caused Mortality</v>
      </c>
      <c r="E6641" s="24">
        <v>18</v>
      </c>
      <c r="F6641" s="24" t="s">
        <v>15</v>
      </c>
      <c r="G6641" s="24">
        <v>0</v>
      </c>
      <c r="H6641" s="24">
        <v>0</v>
      </c>
    </row>
    <row r="6642" spans="1:8">
      <c r="A6642" s="24" t="str">
        <f t="shared" si="103"/>
        <v>2014_NDM_20</v>
      </c>
      <c r="B6642" s="24">
        <v>2014</v>
      </c>
      <c r="C6642" s="24" t="s">
        <v>332</v>
      </c>
      <c r="D6642" s="24" t="str">
        <f>VLOOKUP(C6642,'FHF LUT'!$A$5:$H$81,2,FALSE)</f>
        <v>Drought-caused Mortality</v>
      </c>
      <c r="E6642" s="24">
        <v>20</v>
      </c>
      <c r="F6642" s="24" t="s">
        <v>6</v>
      </c>
      <c r="G6642" s="24">
        <v>0</v>
      </c>
      <c r="H6642" s="24">
        <v>0</v>
      </c>
    </row>
    <row r="6643" spans="1:8">
      <c r="A6643" s="24" t="str">
        <f t="shared" si="103"/>
        <v>2014_NDM_22</v>
      </c>
      <c r="B6643" s="24">
        <v>2014</v>
      </c>
      <c r="C6643" s="24" t="s">
        <v>332</v>
      </c>
      <c r="D6643" s="24" t="str">
        <f>VLOOKUP(C6643,'FHF LUT'!$A$5:$H$81,2,FALSE)</f>
        <v>Drought-caused Mortality</v>
      </c>
      <c r="E6643" s="24">
        <v>22</v>
      </c>
      <c r="F6643" s="24" t="s">
        <v>19</v>
      </c>
      <c r="G6643" s="24">
        <v>0</v>
      </c>
      <c r="H6643" s="24">
        <v>0</v>
      </c>
    </row>
    <row r="6644" spans="1:8">
      <c r="A6644" s="24" t="str">
        <f t="shared" si="103"/>
        <v>2014_NDM_23</v>
      </c>
      <c r="B6644" s="24">
        <v>2014</v>
      </c>
      <c r="C6644" s="24" t="s">
        <v>332</v>
      </c>
      <c r="D6644" s="24" t="str">
        <f>VLOOKUP(C6644,'FHF LUT'!$A$5:$H$81,2,FALSE)</f>
        <v>Drought-caused Mortality</v>
      </c>
      <c r="E6644" s="24">
        <v>23</v>
      </c>
      <c r="F6644" s="24" t="s">
        <v>27</v>
      </c>
      <c r="G6644" s="24">
        <v>0</v>
      </c>
      <c r="H6644" s="24">
        <v>0</v>
      </c>
    </row>
    <row r="6645" spans="1:8">
      <c r="A6645" s="24" t="str">
        <f t="shared" si="103"/>
        <v>2014_NDM_24</v>
      </c>
      <c r="B6645" s="24">
        <v>2014</v>
      </c>
      <c r="C6645" s="24" t="s">
        <v>332</v>
      </c>
      <c r="D6645" s="24" t="str">
        <f>VLOOKUP(C6645,'FHF LUT'!$A$5:$H$81,2,FALSE)</f>
        <v>Drought-caused Mortality</v>
      </c>
      <c r="E6645" s="24">
        <v>24</v>
      </c>
      <c r="F6645" s="24" t="s">
        <v>17</v>
      </c>
      <c r="G6645" s="24">
        <v>0</v>
      </c>
      <c r="H6645" s="24">
        <v>0</v>
      </c>
    </row>
    <row r="6646" spans="1:8">
      <c r="A6646" s="24" t="str">
        <f t="shared" si="103"/>
        <v>2014_NDM_25</v>
      </c>
      <c r="B6646" s="24">
        <v>2014</v>
      </c>
      <c r="C6646" s="24" t="s">
        <v>332</v>
      </c>
      <c r="D6646" s="24" t="str">
        <f>VLOOKUP(C6646,'FHF LUT'!$A$5:$H$81,2,FALSE)</f>
        <v>Drought-caused Mortality</v>
      </c>
      <c r="E6646" s="24">
        <v>25</v>
      </c>
      <c r="F6646" s="24" t="s">
        <v>23</v>
      </c>
      <c r="G6646" s="24">
        <v>0</v>
      </c>
      <c r="H6646" s="24">
        <v>0</v>
      </c>
    </row>
    <row r="6647" spans="1:8">
      <c r="A6647" s="24" t="str">
        <f t="shared" si="103"/>
        <v>2014_NDM_26</v>
      </c>
      <c r="B6647" s="24">
        <v>2014</v>
      </c>
      <c r="C6647" s="24" t="s">
        <v>332</v>
      </c>
      <c r="D6647" s="24" t="str">
        <f>VLOOKUP(C6647,'FHF LUT'!$A$5:$H$81,2,FALSE)</f>
        <v>Drought-caused Mortality</v>
      </c>
      <c r="E6647" s="24">
        <v>26</v>
      </c>
      <c r="F6647" s="24" t="s">
        <v>14</v>
      </c>
      <c r="G6647" s="24">
        <v>0</v>
      </c>
      <c r="H6647" s="24">
        <v>0</v>
      </c>
    </row>
    <row r="6648" spans="1:8">
      <c r="A6648" s="24" t="str">
        <f t="shared" si="103"/>
        <v>2014_NDM_27</v>
      </c>
      <c r="B6648" s="24">
        <v>2014</v>
      </c>
      <c r="C6648" s="24" t="s">
        <v>332</v>
      </c>
      <c r="D6648" s="24" t="str">
        <f>VLOOKUP(C6648,'FHF LUT'!$A$5:$H$81,2,FALSE)</f>
        <v>Drought-caused Mortality</v>
      </c>
      <c r="E6648" s="24">
        <v>27</v>
      </c>
      <c r="F6648" s="24" t="s">
        <v>21</v>
      </c>
      <c r="G6648" s="24">
        <v>0</v>
      </c>
      <c r="H6648" s="24">
        <v>0</v>
      </c>
    </row>
    <row r="6649" spans="1:8">
      <c r="A6649" s="24" t="str">
        <f t="shared" si="103"/>
        <v>2014_NDM_29</v>
      </c>
      <c r="B6649" s="24">
        <v>2014</v>
      </c>
      <c r="C6649" s="24" t="s">
        <v>332</v>
      </c>
      <c r="D6649" s="24" t="str">
        <f>VLOOKUP(C6649,'FHF LUT'!$A$5:$H$81,2,FALSE)</f>
        <v>Drought-caused Mortality</v>
      </c>
      <c r="E6649" s="24">
        <v>29</v>
      </c>
      <c r="F6649" s="24" t="s">
        <v>9</v>
      </c>
      <c r="G6649" s="24">
        <v>26</v>
      </c>
      <c r="H6649" s="24">
        <v>26</v>
      </c>
    </row>
    <row r="6650" spans="1:8">
      <c r="A6650" s="24" t="str">
        <f t="shared" si="103"/>
        <v>2014_NDM_30</v>
      </c>
      <c r="B6650" s="24">
        <v>2014</v>
      </c>
      <c r="C6650" s="24" t="s">
        <v>332</v>
      </c>
      <c r="D6650" s="24" t="str">
        <f>VLOOKUP(C6650,'FHF LUT'!$A$5:$H$81,2,FALSE)</f>
        <v>Drought-caused Mortality</v>
      </c>
      <c r="E6650" s="24">
        <v>30</v>
      </c>
      <c r="F6650" s="24" t="s">
        <v>35</v>
      </c>
      <c r="G6650" s="24">
        <v>1983</v>
      </c>
      <c r="H6650" s="24">
        <v>1983</v>
      </c>
    </row>
    <row r="6651" spans="1:8">
      <c r="A6651" s="24" t="str">
        <f t="shared" si="103"/>
        <v>2014_NDM_31</v>
      </c>
      <c r="B6651" s="24">
        <v>2014</v>
      </c>
      <c r="C6651" s="24" t="s">
        <v>332</v>
      </c>
      <c r="D6651" s="24" t="str">
        <f>VLOOKUP(C6651,'FHF LUT'!$A$5:$H$81,2,FALSE)</f>
        <v>Drought-caused Mortality</v>
      </c>
      <c r="E6651" s="24">
        <v>31</v>
      </c>
      <c r="F6651" s="24" t="s">
        <v>34</v>
      </c>
      <c r="G6651" s="24">
        <v>0</v>
      </c>
      <c r="H6651" s="24">
        <v>0</v>
      </c>
    </row>
    <row r="6652" spans="1:8">
      <c r="A6652" s="24" t="str">
        <f t="shared" si="103"/>
        <v>2014_NDM_38</v>
      </c>
      <c r="B6652" s="24">
        <v>2014</v>
      </c>
      <c r="C6652" s="24" t="s">
        <v>332</v>
      </c>
      <c r="D6652" s="24" t="str">
        <f>VLOOKUP(C6652,'FHF LUT'!$A$5:$H$81,2,FALSE)</f>
        <v>Drought-caused Mortality</v>
      </c>
      <c r="E6652" s="24">
        <v>38</v>
      </c>
      <c r="F6652" s="24" t="s">
        <v>8</v>
      </c>
      <c r="G6652" s="24">
        <v>0</v>
      </c>
      <c r="H6652" s="24">
        <v>0</v>
      </c>
    </row>
    <row r="6653" spans="1:8">
      <c r="A6653" s="24" t="str">
        <f t="shared" si="103"/>
        <v>2014_NDM_39</v>
      </c>
      <c r="B6653" s="24">
        <v>2014</v>
      </c>
      <c r="C6653" s="24" t="s">
        <v>332</v>
      </c>
      <c r="D6653" s="24" t="str">
        <f>VLOOKUP(C6653,'FHF LUT'!$A$5:$H$81,2,FALSE)</f>
        <v>Drought-caused Mortality</v>
      </c>
      <c r="E6653" s="24">
        <v>39</v>
      </c>
      <c r="F6653" s="24" t="s">
        <v>36</v>
      </c>
      <c r="G6653" s="24">
        <v>0</v>
      </c>
      <c r="H6653" s="24">
        <v>0</v>
      </c>
    </row>
    <row r="6654" spans="1:8">
      <c r="A6654" s="24" t="str">
        <f t="shared" si="103"/>
        <v>2014_NDM_40</v>
      </c>
      <c r="B6654" s="24">
        <v>2014</v>
      </c>
      <c r="C6654" s="24" t="s">
        <v>332</v>
      </c>
      <c r="D6654" s="24" t="str">
        <f>VLOOKUP(C6654,'FHF LUT'!$A$5:$H$81,2,FALSE)</f>
        <v>Drought-caused Mortality</v>
      </c>
      <c r="E6654" s="24">
        <v>40</v>
      </c>
      <c r="F6654" s="24" t="s">
        <v>31</v>
      </c>
      <c r="G6654" s="24">
        <v>17384</v>
      </c>
      <c r="H6654" s="24">
        <v>17384</v>
      </c>
    </row>
    <row r="6655" spans="1:8">
      <c r="A6655" s="24" t="str">
        <f t="shared" si="103"/>
        <v>2014_NDM_41</v>
      </c>
      <c r="B6655" s="24">
        <v>2014</v>
      </c>
      <c r="C6655" s="24" t="s">
        <v>332</v>
      </c>
      <c r="D6655" s="24" t="str">
        <f>VLOOKUP(C6655,'FHF LUT'!$A$5:$H$81,2,FALSE)</f>
        <v>Drought-caused Mortality</v>
      </c>
      <c r="E6655" s="24">
        <v>41</v>
      </c>
      <c r="F6655" s="24" t="s">
        <v>26</v>
      </c>
      <c r="G6655" s="24">
        <v>1101</v>
      </c>
      <c r="H6655" s="24">
        <v>142</v>
      </c>
    </row>
    <row r="6656" spans="1:8">
      <c r="A6656" s="24" t="str">
        <f t="shared" si="103"/>
        <v>2014_NDM_43</v>
      </c>
      <c r="B6656" s="24">
        <v>2014</v>
      </c>
      <c r="C6656" s="24" t="s">
        <v>332</v>
      </c>
      <c r="D6656" s="24" t="str">
        <f>VLOOKUP(C6656,'FHF LUT'!$A$5:$H$81,2,FALSE)</f>
        <v>Drought-caused Mortality</v>
      </c>
      <c r="E6656" s="24">
        <v>43</v>
      </c>
      <c r="F6656" s="24" t="s">
        <v>20</v>
      </c>
      <c r="G6656" s="24">
        <v>0</v>
      </c>
      <c r="H6656" s="24">
        <v>0</v>
      </c>
    </row>
    <row r="6657" spans="1:8">
      <c r="A6657" s="24" t="str">
        <f t="shared" si="103"/>
        <v>2014_NDM_44</v>
      </c>
      <c r="B6657" s="24">
        <v>2014</v>
      </c>
      <c r="C6657" s="24" t="s">
        <v>332</v>
      </c>
      <c r="D6657" s="24" t="str">
        <f>VLOOKUP(C6657,'FHF LUT'!$A$5:$H$81,2,FALSE)</f>
        <v>Drought-caused Mortality</v>
      </c>
      <c r="E6657" s="24">
        <v>44</v>
      </c>
      <c r="F6657" s="24" t="s">
        <v>3</v>
      </c>
      <c r="G6657" s="24">
        <v>0</v>
      </c>
      <c r="H6657" s="24">
        <v>0</v>
      </c>
    </row>
    <row r="6658" spans="1:8">
      <c r="A6658" s="24" t="str">
        <f t="shared" si="103"/>
        <v>2014_NDM_45</v>
      </c>
      <c r="B6658" s="24">
        <v>2014</v>
      </c>
      <c r="C6658" s="24" t="s">
        <v>332</v>
      </c>
      <c r="D6658" s="24" t="str">
        <f>VLOOKUP(C6658,'FHF LUT'!$A$5:$H$81,2,FALSE)</f>
        <v>Drought-caused Mortality</v>
      </c>
      <c r="E6658" s="24">
        <v>45</v>
      </c>
      <c r="F6658" s="24" t="s">
        <v>5</v>
      </c>
      <c r="G6658" s="24">
        <v>0</v>
      </c>
      <c r="H6658" s="24">
        <v>0</v>
      </c>
    </row>
    <row r="6659" spans="1:8">
      <c r="A6659" s="24" t="str">
        <f t="shared" ref="A6659:A6722" si="104">CONCATENATE(B6659,"_",C6659,"_",E6659)</f>
        <v>2014_NDM_46</v>
      </c>
      <c r="B6659" s="24">
        <v>2014</v>
      </c>
      <c r="C6659" s="24" t="s">
        <v>332</v>
      </c>
      <c r="D6659" s="24" t="str">
        <f>VLOOKUP(C6659,'FHF LUT'!$A$5:$H$81,2,FALSE)</f>
        <v>Drought-caused Mortality</v>
      </c>
      <c r="E6659" s="24">
        <v>46</v>
      </c>
      <c r="F6659" s="24" t="s">
        <v>234</v>
      </c>
      <c r="G6659" s="24">
        <v>0</v>
      </c>
      <c r="H6659" s="24">
        <v>0</v>
      </c>
    </row>
    <row r="6660" spans="1:8">
      <c r="A6660" s="24" t="str">
        <f t="shared" si="104"/>
        <v>2014_NDM_47</v>
      </c>
      <c r="B6660" s="24">
        <v>2014</v>
      </c>
      <c r="C6660" s="24" t="s">
        <v>332</v>
      </c>
      <c r="D6660" s="24" t="str">
        <f>VLOOKUP(C6660,'FHF LUT'!$A$5:$H$81,2,FALSE)</f>
        <v>Drought-caused Mortality</v>
      </c>
      <c r="E6660" s="24">
        <v>47</v>
      </c>
      <c r="F6660" s="24" t="s">
        <v>233</v>
      </c>
      <c r="G6660" s="24">
        <v>0</v>
      </c>
      <c r="H6660" s="24">
        <v>0</v>
      </c>
    </row>
    <row r="6661" spans="1:8">
      <c r="A6661" s="24" t="str">
        <f t="shared" si="104"/>
        <v>2014_NDM_48</v>
      </c>
      <c r="B6661" s="24">
        <v>2014</v>
      </c>
      <c r="C6661" s="24" t="s">
        <v>332</v>
      </c>
      <c r="D6661" s="24" t="str">
        <f>VLOOKUP(C6661,'FHF LUT'!$A$5:$H$81,2,FALSE)</f>
        <v>Drought-caused Mortality</v>
      </c>
      <c r="E6661" s="24">
        <v>48</v>
      </c>
      <c r="F6661" s="24" t="s">
        <v>235</v>
      </c>
      <c r="G6661" s="24">
        <v>0</v>
      </c>
      <c r="H6661" s="24">
        <v>0</v>
      </c>
    </row>
    <row r="6662" spans="1:8">
      <c r="A6662" s="24" t="str">
        <f t="shared" si="104"/>
        <v>2014_NF_1</v>
      </c>
      <c r="B6662" s="24">
        <v>2014</v>
      </c>
      <c r="C6662" s="24" t="s">
        <v>190</v>
      </c>
      <c r="D6662" s="24" t="str">
        <f>VLOOKUP(C6662,'FHF LUT'!$A$5:$H$81,2,FALSE)</f>
        <v>Flooding</v>
      </c>
      <c r="E6662" s="24">
        <v>1</v>
      </c>
      <c r="F6662" s="24" t="s">
        <v>10</v>
      </c>
      <c r="G6662" s="24">
        <v>165</v>
      </c>
      <c r="H6662" s="24">
        <v>165</v>
      </c>
    </row>
    <row r="6663" spans="1:8">
      <c r="A6663" s="24" t="str">
        <f t="shared" si="104"/>
        <v>2014_NF_2</v>
      </c>
      <c r="B6663" s="24">
        <v>2014</v>
      </c>
      <c r="C6663" s="24" t="s">
        <v>190</v>
      </c>
      <c r="D6663" s="24" t="str">
        <f>VLOOKUP(C6663,'FHF LUT'!$A$5:$H$81,2,FALSE)</f>
        <v>Flooding</v>
      </c>
      <c r="E6663" s="24">
        <v>2</v>
      </c>
      <c r="F6663" s="24" t="s">
        <v>22</v>
      </c>
      <c r="G6663" s="24">
        <v>0</v>
      </c>
      <c r="H6663" s="24">
        <v>0</v>
      </c>
    </row>
    <row r="6664" spans="1:8">
      <c r="A6664" s="24" t="str">
        <f t="shared" si="104"/>
        <v>2014_NF_3</v>
      </c>
      <c r="B6664" s="24">
        <v>2014</v>
      </c>
      <c r="C6664" s="24" t="s">
        <v>190</v>
      </c>
      <c r="D6664" s="24" t="str">
        <f>VLOOKUP(C6664,'FHF LUT'!$A$5:$H$81,2,FALSE)</f>
        <v>Flooding</v>
      </c>
      <c r="E6664" s="24">
        <v>3</v>
      </c>
      <c r="F6664" s="24" t="s">
        <v>13</v>
      </c>
      <c r="G6664" s="24">
        <v>102</v>
      </c>
      <c r="H6664" s="24">
        <v>102</v>
      </c>
    </row>
    <row r="6665" spans="1:8">
      <c r="A6665" s="24" t="str">
        <f t="shared" si="104"/>
        <v>2014_NF_4</v>
      </c>
      <c r="B6665" s="24">
        <v>2014</v>
      </c>
      <c r="C6665" s="24" t="s">
        <v>190</v>
      </c>
      <c r="D6665" s="24" t="str">
        <f>VLOOKUP(C6665,'FHF LUT'!$A$5:$H$81,2,FALSE)</f>
        <v>Flooding</v>
      </c>
      <c r="E6665" s="24">
        <v>4</v>
      </c>
      <c r="F6665" s="24" t="s">
        <v>28</v>
      </c>
      <c r="G6665" s="24">
        <v>3322</v>
      </c>
      <c r="H6665" s="24">
        <v>3322</v>
      </c>
    </row>
    <row r="6666" spans="1:8">
      <c r="A6666" s="24" t="str">
        <f t="shared" si="104"/>
        <v>2014_NF_5</v>
      </c>
      <c r="B6666" s="24">
        <v>2014</v>
      </c>
      <c r="C6666" s="24" t="s">
        <v>190</v>
      </c>
      <c r="D6666" s="24" t="str">
        <f>VLOOKUP(C6666,'FHF LUT'!$A$5:$H$81,2,FALSE)</f>
        <v>Flooding</v>
      </c>
      <c r="E6666" s="24">
        <v>5</v>
      </c>
      <c r="F6666" s="24" t="s">
        <v>16</v>
      </c>
      <c r="G6666" s="24">
        <v>0</v>
      </c>
      <c r="H6666" s="24">
        <v>0</v>
      </c>
    </row>
    <row r="6667" spans="1:8">
      <c r="A6667" s="24" t="str">
        <f t="shared" si="104"/>
        <v>2014_NF_7</v>
      </c>
      <c r="B6667" s="24">
        <v>2014</v>
      </c>
      <c r="C6667" s="24" t="s">
        <v>190</v>
      </c>
      <c r="D6667" s="24" t="str">
        <f>VLOOKUP(C6667,'FHF LUT'!$A$5:$H$81,2,FALSE)</f>
        <v>Flooding</v>
      </c>
      <c r="E6667" s="24">
        <v>7</v>
      </c>
      <c r="F6667" s="24" t="s">
        <v>25</v>
      </c>
      <c r="G6667" s="24">
        <v>2139</v>
      </c>
      <c r="H6667" s="24">
        <v>2139</v>
      </c>
    </row>
    <row r="6668" spans="1:8">
      <c r="A6668" s="24" t="str">
        <f t="shared" si="104"/>
        <v>2014_NF_8</v>
      </c>
      <c r="B6668" s="24">
        <v>2014</v>
      </c>
      <c r="C6668" s="24" t="s">
        <v>190</v>
      </c>
      <c r="D6668" s="24" t="str">
        <f>VLOOKUP(C6668,'FHF LUT'!$A$5:$H$81,2,FALSE)</f>
        <v>Flooding</v>
      </c>
      <c r="E6668" s="24">
        <v>8</v>
      </c>
      <c r="F6668" s="24" t="s">
        <v>29</v>
      </c>
      <c r="G6668" s="24">
        <v>50088</v>
      </c>
      <c r="H6668" s="24">
        <v>50088</v>
      </c>
    </row>
    <row r="6669" spans="1:8">
      <c r="A6669" s="24" t="str">
        <f t="shared" si="104"/>
        <v>2014_NF_9</v>
      </c>
      <c r="B6669" s="24">
        <v>2014</v>
      </c>
      <c r="C6669" s="24" t="s">
        <v>190</v>
      </c>
      <c r="D6669" s="24" t="str">
        <f>VLOOKUP(C6669,'FHF LUT'!$A$5:$H$81,2,FALSE)</f>
        <v>Flooding</v>
      </c>
      <c r="E6669" s="24">
        <v>9</v>
      </c>
      <c r="F6669" s="24" t="s">
        <v>7</v>
      </c>
      <c r="G6669" s="24">
        <v>0</v>
      </c>
      <c r="H6669" s="24">
        <v>0</v>
      </c>
    </row>
    <row r="6670" spans="1:8">
      <c r="A6670" s="24" t="str">
        <f t="shared" si="104"/>
        <v>2014_NF_10</v>
      </c>
      <c r="B6670" s="24">
        <v>2014</v>
      </c>
      <c r="C6670" s="24" t="s">
        <v>190</v>
      </c>
      <c r="D6670" s="24" t="str">
        <f>VLOOKUP(C6670,'FHF LUT'!$A$5:$H$81,2,FALSE)</f>
        <v>Flooding</v>
      </c>
      <c r="E6670" s="24">
        <v>10</v>
      </c>
      <c r="F6670" s="24" t="s">
        <v>18</v>
      </c>
      <c r="G6670" s="24">
        <v>0</v>
      </c>
      <c r="H6670" s="24">
        <v>0</v>
      </c>
    </row>
    <row r="6671" spans="1:8">
      <c r="A6671" s="24" t="str">
        <f t="shared" si="104"/>
        <v>2014_NF_11</v>
      </c>
      <c r="B6671" s="24">
        <v>2014</v>
      </c>
      <c r="C6671" s="24" t="s">
        <v>190</v>
      </c>
      <c r="D6671" s="24" t="str">
        <f>VLOOKUP(C6671,'FHF LUT'!$A$5:$H$81,2,FALSE)</f>
        <v>Flooding</v>
      </c>
      <c r="E6671" s="24">
        <v>11</v>
      </c>
      <c r="F6671" s="24" t="s">
        <v>4</v>
      </c>
      <c r="G6671" s="24">
        <v>0</v>
      </c>
      <c r="H6671" s="24">
        <v>0</v>
      </c>
    </row>
    <row r="6672" spans="1:8">
      <c r="A6672" s="24" t="str">
        <f t="shared" si="104"/>
        <v>2014_NF_12</v>
      </c>
      <c r="B6672" s="24">
        <v>2014</v>
      </c>
      <c r="C6672" s="24" t="s">
        <v>190</v>
      </c>
      <c r="D6672" s="24" t="str">
        <f>VLOOKUP(C6672,'FHF LUT'!$A$5:$H$81,2,FALSE)</f>
        <v>Flooding</v>
      </c>
      <c r="E6672" s="24">
        <v>12</v>
      </c>
      <c r="F6672" s="24" t="s">
        <v>11</v>
      </c>
      <c r="G6672" s="24">
        <v>0</v>
      </c>
      <c r="H6672" s="24">
        <v>0</v>
      </c>
    </row>
    <row r="6673" spans="1:8">
      <c r="A6673" s="24" t="str">
        <f t="shared" si="104"/>
        <v>2014_NF_13</v>
      </c>
      <c r="B6673" s="24">
        <v>2014</v>
      </c>
      <c r="C6673" s="24" t="s">
        <v>190</v>
      </c>
      <c r="D6673" s="24" t="str">
        <f>VLOOKUP(C6673,'FHF LUT'!$A$5:$H$81,2,FALSE)</f>
        <v>Flooding</v>
      </c>
      <c r="E6673" s="24">
        <v>13</v>
      </c>
      <c r="F6673" s="24" t="s">
        <v>24</v>
      </c>
      <c r="G6673" s="24">
        <v>0</v>
      </c>
      <c r="H6673" s="24">
        <v>0</v>
      </c>
    </row>
    <row r="6674" spans="1:8">
      <c r="A6674" s="24" t="str">
        <f t="shared" si="104"/>
        <v>2014_NF_14</v>
      </c>
      <c r="B6674" s="24">
        <v>2014</v>
      </c>
      <c r="C6674" s="24" t="s">
        <v>190</v>
      </c>
      <c r="D6674" s="24" t="str">
        <f>VLOOKUP(C6674,'FHF LUT'!$A$5:$H$81,2,FALSE)</f>
        <v>Flooding</v>
      </c>
      <c r="E6674" s="24">
        <v>14</v>
      </c>
      <c r="F6674" s="24" t="s">
        <v>30</v>
      </c>
      <c r="G6674" s="24">
        <v>0</v>
      </c>
      <c r="H6674" s="24">
        <v>0</v>
      </c>
    </row>
    <row r="6675" spans="1:8">
      <c r="A6675" s="24" t="str">
        <f t="shared" si="104"/>
        <v>2014_NF_15</v>
      </c>
      <c r="B6675" s="24">
        <v>2014</v>
      </c>
      <c r="C6675" s="24" t="s">
        <v>190</v>
      </c>
      <c r="D6675" s="24" t="str">
        <f>VLOOKUP(C6675,'FHF LUT'!$A$5:$H$81,2,FALSE)</f>
        <v>Flooding</v>
      </c>
      <c r="E6675" s="24">
        <v>15</v>
      </c>
      <c r="F6675" s="24" t="s">
        <v>33</v>
      </c>
      <c r="G6675" s="24">
        <v>0</v>
      </c>
      <c r="H6675" s="24">
        <v>0</v>
      </c>
    </row>
    <row r="6676" spans="1:8">
      <c r="A6676" s="24" t="str">
        <f t="shared" si="104"/>
        <v>2014_NF_16</v>
      </c>
      <c r="B6676" s="24">
        <v>2014</v>
      </c>
      <c r="C6676" s="24" t="s">
        <v>190</v>
      </c>
      <c r="D6676" s="24" t="str">
        <f>VLOOKUP(C6676,'FHF LUT'!$A$5:$H$81,2,FALSE)</f>
        <v>Flooding</v>
      </c>
      <c r="E6676" s="24">
        <v>16</v>
      </c>
      <c r="F6676" s="24" t="s">
        <v>12</v>
      </c>
      <c r="G6676" s="24">
        <v>0</v>
      </c>
      <c r="H6676" s="24">
        <v>0</v>
      </c>
    </row>
    <row r="6677" spans="1:8">
      <c r="A6677" s="24" t="str">
        <f t="shared" si="104"/>
        <v>2014_NF_17</v>
      </c>
      <c r="B6677" s="24">
        <v>2014</v>
      </c>
      <c r="C6677" s="24" t="s">
        <v>190</v>
      </c>
      <c r="D6677" s="24" t="str">
        <f>VLOOKUP(C6677,'FHF LUT'!$A$5:$H$81,2,FALSE)</f>
        <v>Flooding</v>
      </c>
      <c r="E6677" s="24">
        <v>17</v>
      </c>
      <c r="F6677" s="24" t="s">
        <v>32</v>
      </c>
      <c r="G6677" s="24">
        <v>0</v>
      </c>
      <c r="H6677" s="24">
        <v>0</v>
      </c>
    </row>
    <row r="6678" spans="1:8">
      <c r="A6678" s="24" t="str">
        <f t="shared" si="104"/>
        <v>2014_NF_18</v>
      </c>
      <c r="B6678" s="24">
        <v>2014</v>
      </c>
      <c r="C6678" s="24" t="s">
        <v>190</v>
      </c>
      <c r="D6678" s="24" t="str">
        <f>VLOOKUP(C6678,'FHF LUT'!$A$5:$H$81,2,FALSE)</f>
        <v>Flooding</v>
      </c>
      <c r="E6678" s="24">
        <v>18</v>
      </c>
      <c r="F6678" s="24" t="s">
        <v>15</v>
      </c>
      <c r="G6678" s="24">
        <v>0</v>
      </c>
      <c r="H6678" s="24">
        <v>0</v>
      </c>
    </row>
    <row r="6679" spans="1:8">
      <c r="A6679" s="24" t="str">
        <f t="shared" si="104"/>
        <v>2014_NF_20</v>
      </c>
      <c r="B6679" s="24">
        <v>2014</v>
      </c>
      <c r="C6679" s="24" t="s">
        <v>190</v>
      </c>
      <c r="D6679" s="24" t="str">
        <f>VLOOKUP(C6679,'FHF LUT'!$A$5:$H$81,2,FALSE)</f>
        <v>Flooding</v>
      </c>
      <c r="E6679" s="24">
        <v>20</v>
      </c>
      <c r="F6679" s="24" t="s">
        <v>6</v>
      </c>
      <c r="G6679" s="24">
        <v>2146</v>
      </c>
      <c r="H6679" s="24">
        <v>1877</v>
      </c>
    </row>
    <row r="6680" spans="1:8">
      <c r="A6680" s="24" t="str">
        <f t="shared" si="104"/>
        <v>2014_NF_22</v>
      </c>
      <c r="B6680" s="24">
        <v>2014</v>
      </c>
      <c r="C6680" s="24" t="s">
        <v>190</v>
      </c>
      <c r="D6680" s="24" t="str">
        <f>VLOOKUP(C6680,'FHF LUT'!$A$5:$H$81,2,FALSE)</f>
        <v>Flooding</v>
      </c>
      <c r="E6680" s="24">
        <v>22</v>
      </c>
      <c r="F6680" s="24" t="s">
        <v>19</v>
      </c>
      <c r="G6680" s="24">
        <v>0</v>
      </c>
      <c r="H6680" s="24">
        <v>0</v>
      </c>
    </row>
    <row r="6681" spans="1:8">
      <c r="A6681" s="24" t="str">
        <f t="shared" si="104"/>
        <v>2014_NF_23</v>
      </c>
      <c r="B6681" s="24">
        <v>2014</v>
      </c>
      <c r="C6681" s="24" t="s">
        <v>190</v>
      </c>
      <c r="D6681" s="24" t="str">
        <f>VLOOKUP(C6681,'FHF LUT'!$A$5:$H$81,2,FALSE)</f>
        <v>Flooding</v>
      </c>
      <c r="E6681" s="24">
        <v>23</v>
      </c>
      <c r="F6681" s="24" t="s">
        <v>27</v>
      </c>
      <c r="G6681" s="24">
        <v>0</v>
      </c>
      <c r="H6681" s="24">
        <v>0</v>
      </c>
    </row>
    <row r="6682" spans="1:8">
      <c r="A6682" s="24" t="str">
        <f t="shared" si="104"/>
        <v>2014_NF_24</v>
      </c>
      <c r="B6682" s="24">
        <v>2014</v>
      </c>
      <c r="C6682" s="24" t="s">
        <v>190</v>
      </c>
      <c r="D6682" s="24" t="str">
        <f>VLOOKUP(C6682,'FHF LUT'!$A$5:$H$81,2,FALSE)</f>
        <v>Flooding</v>
      </c>
      <c r="E6682" s="24">
        <v>24</v>
      </c>
      <c r="F6682" s="24" t="s">
        <v>17</v>
      </c>
      <c r="G6682" s="24">
        <v>2735</v>
      </c>
      <c r="H6682" s="24">
        <v>2735</v>
      </c>
    </row>
    <row r="6683" spans="1:8">
      <c r="A6683" s="24" t="str">
        <f t="shared" si="104"/>
        <v>2014_NF_25</v>
      </c>
      <c r="B6683" s="24">
        <v>2014</v>
      </c>
      <c r="C6683" s="24" t="s">
        <v>190</v>
      </c>
      <c r="D6683" s="24" t="str">
        <f>VLOOKUP(C6683,'FHF LUT'!$A$5:$H$81,2,FALSE)</f>
        <v>Flooding</v>
      </c>
      <c r="E6683" s="24">
        <v>25</v>
      </c>
      <c r="F6683" s="24" t="s">
        <v>23</v>
      </c>
      <c r="G6683" s="24">
        <v>1176</v>
      </c>
      <c r="H6683" s="24">
        <v>1176</v>
      </c>
    </row>
    <row r="6684" spans="1:8">
      <c r="A6684" s="24" t="str">
        <f t="shared" si="104"/>
        <v>2014_NF_26</v>
      </c>
      <c r="B6684" s="24">
        <v>2014</v>
      </c>
      <c r="C6684" s="24" t="s">
        <v>190</v>
      </c>
      <c r="D6684" s="24" t="str">
        <f>VLOOKUP(C6684,'FHF LUT'!$A$5:$H$81,2,FALSE)</f>
        <v>Flooding</v>
      </c>
      <c r="E6684" s="24">
        <v>26</v>
      </c>
      <c r="F6684" s="24" t="s">
        <v>14</v>
      </c>
      <c r="G6684" s="24">
        <v>620</v>
      </c>
      <c r="H6684" s="24">
        <v>620</v>
      </c>
    </row>
    <row r="6685" spans="1:8">
      <c r="A6685" s="24" t="str">
        <f t="shared" si="104"/>
        <v>2014_NF_27</v>
      </c>
      <c r="B6685" s="24">
        <v>2014</v>
      </c>
      <c r="C6685" s="24" t="s">
        <v>190</v>
      </c>
      <c r="D6685" s="24" t="str">
        <f>VLOOKUP(C6685,'FHF LUT'!$A$5:$H$81,2,FALSE)</f>
        <v>Flooding</v>
      </c>
      <c r="E6685" s="24">
        <v>27</v>
      </c>
      <c r="F6685" s="24" t="s">
        <v>21</v>
      </c>
      <c r="G6685" s="24">
        <v>0</v>
      </c>
      <c r="H6685" s="24">
        <v>0</v>
      </c>
    </row>
    <row r="6686" spans="1:8">
      <c r="A6686" s="24" t="str">
        <f t="shared" si="104"/>
        <v>2014_NF_29</v>
      </c>
      <c r="B6686" s="24">
        <v>2014</v>
      </c>
      <c r="C6686" s="24" t="s">
        <v>190</v>
      </c>
      <c r="D6686" s="24" t="str">
        <f>VLOOKUP(C6686,'FHF LUT'!$A$5:$H$81,2,FALSE)</f>
        <v>Flooding</v>
      </c>
      <c r="E6686" s="24">
        <v>29</v>
      </c>
      <c r="F6686" s="24" t="s">
        <v>9</v>
      </c>
      <c r="G6686" s="24">
        <v>6409</v>
      </c>
      <c r="H6686" s="24">
        <v>6371</v>
      </c>
    </row>
    <row r="6687" spans="1:8">
      <c r="A6687" s="24" t="str">
        <f t="shared" si="104"/>
        <v>2014_NF_30</v>
      </c>
      <c r="B6687" s="24">
        <v>2014</v>
      </c>
      <c r="C6687" s="24" t="s">
        <v>190</v>
      </c>
      <c r="D6687" s="24" t="str">
        <f>VLOOKUP(C6687,'FHF LUT'!$A$5:$H$81,2,FALSE)</f>
        <v>Flooding</v>
      </c>
      <c r="E6687" s="24">
        <v>30</v>
      </c>
      <c r="F6687" s="24" t="s">
        <v>35</v>
      </c>
      <c r="G6687" s="24">
        <v>279</v>
      </c>
      <c r="H6687" s="24">
        <v>279</v>
      </c>
    </row>
    <row r="6688" spans="1:8">
      <c r="A6688" s="24" t="str">
        <f t="shared" si="104"/>
        <v>2014_NF_31</v>
      </c>
      <c r="B6688" s="24">
        <v>2014</v>
      </c>
      <c r="C6688" s="24" t="s">
        <v>190</v>
      </c>
      <c r="D6688" s="24" t="str">
        <f>VLOOKUP(C6688,'FHF LUT'!$A$5:$H$81,2,FALSE)</f>
        <v>Flooding</v>
      </c>
      <c r="E6688" s="24">
        <v>31</v>
      </c>
      <c r="F6688" s="24" t="s">
        <v>34</v>
      </c>
      <c r="G6688" s="24">
        <v>0</v>
      </c>
      <c r="H6688" s="24">
        <v>0</v>
      </c>
    </row>
    <row r="6689" spans="1:8">
      <c r="A6689" s="24" t="str">
        <f t="shared" si="104"/>
        <v>2014_NF_38</v>
      </c>
      <c r="B6689" s="24">
        <v>2014</v>
      </c>
      <c r="C6689" s="24" t="s">
        <v>190</v>
      </c>
      <c r="D6689" s="24" t="str">
        <f>VLOOKUP(C6689,'FHF LUT'!$A$5:$H$81,2,FALSE)</f>
        <v>Flooding</v>
      </c>
      <c r="E6689" s="24">
        <v>38</v>
      </c>
      <c r="F6689" s="24" t="s">
        <v>8</v>
      </c>
      <c r="G6689" s="24">
        <v>0</v>
      </c>
      <c r="H6689" s="24">
        <v>0</v>
      </c>
    </row>
    <row r="6690" spans="1:8">
      <c r="A6690" s="24" t="str">
        <f t="shared" si="104"/>
        <v>2014_NF_39</v>
      </c>
      <c r="B6690" s="24">
        <v>2014</v>
      </c>
      <c r="C6690" s="24" t="s">
        <v>190</v>
      </c>
      <c r="D6690" s="24" t="str">
        <f>VLOOKUP(C6690,'FHF LUT'!$A$5:$H$81,2,FALSE)</f>
        <v>Flooding</v>
      </c>
      <c r="E6690" s="24">
        <v>39</v>
      </c>
      <c r="F6690" s="24" t="s">
        <v>36</v>
      </c>
      <c r="G6690" s="24">
        <v>208</v>
      </c>
      <c r="H6690" s="24">
        <v>208</v>
      </c>
    </row>
    <row r="6691" spans="1:8">
      <c r="A6691" s="24" t="str">
        <f t="shared" si="104"/>
        <v>2014_NF_40</v>
      </c>
      <c r="B6691" s="24">
        <v>2014</v>
      </c>
      <c r="C6691" s="24" t="s">
        <v>190</v>
      </c>
      <c r="D6691" s="24" t="str">
        <f>VLOOKUP(C6691,'FHF LUT'!$A$5:$H$81,2,FALSE)</f>
        <v>Flooding</v>
      </c>
      <c r="E6691" s="24">
        <v>40</v>
      </c>
      <c r="F6691" s="24" t="s">
        <v>31</v>
      </c>
      <c r="G6691" s="24">
        <v>5096</v>
      </c>
      <c r="H6691" s="24">
        <v>5096</v>
      </c>
    </row>
    <row r="6692" spans="1:8">
      <c r="A6692" s="24" t="str">
        <f t="shared" si="104"/>
        <v>2014_NF_41</v>
      </c>
      <c r="B6692" s="24">
        <v>2014</v>
      </c>
      <c r="C6692" s="24" t="s">
        <v>190</v>
      </c>
      <c r="D6692" s="24" t="str">
        <f>VLOOKUP(C6692,'FHF LUT'!$A$5:$H$81,2,FALSE)</f>
        <v>Flooding</v>
      </c>
      <c r="E6692" s="24">
        <v>41</v>
      </c>
      <c r="F6692" s="24" t="s">
        <v>26</v>
      </c>
      <c r="G6692" s="24">
        <v>18657</v>
      </c>
      <c r="H6692" s="24">
        <v>18657</v>
      </c>
    </row>
    <row r="6693" spans="1:8">
      <c r="A6693" s="24" t="str">
        <f t="shared" si="104"/>
        <v>2014_NF_43</v>
      </c>
      <c r="B6693" s="24">
        <v>2014</v>
      </c>
      <c r="C6693" s="24" t="s">
        <v>190</v>
      </c>
      <c r="D6693" s="24" t="str">
        <f>VLOOKUP(C6693,'FHF LUT'!$A$5:$H$81,2,FALSE)</f>
        <v>Flooding</v>
      </c>
      <c r="E6693" s="24">
        <v>43</v>
      </c>
      <c r="F6693" s="24" t="s">
        <v>20</v>
      </c>
      <c r="G6693" s="24">
        <v>0</v>
      </c>
      <c r="H6693" s="24">
        <v>0</v>
      </c>
    </row>
    <row r="6694" spans="1:8">
      <c r="A6694" s="24" t="str">
        <f t="shared" si="104"/>
        <v>2014_NF_44</v>
      </c>
      <c r="B6694" s="24">
        <v>2014</v>
      </c>
      <c r="C6694" s="24" t="s">
        <v>190</v>
      </c>
      <c r="D6694" s="24" t="str">
        <f>VLOOKUP(C6694,'FHF LUT'!$A$5:$H$81,2,FALSE)</f>
        <v>Flooding</v>
      </c>
      <c r="E6694" s="24">
        <v>44</v>
      </c>
      <c r="F6694" s="24" t="s">
        <v>3</v>
      </c>
      <c r="G6694" s="24">
        <v>1144</v>
      </c>
      <c r="H6694" s="24">
        <v>1144</v>
      </c>
    </row>
    <row r="6695" spans="1:8">
      <c r="A6695" s="24" t="str">
        <f t="shared" si="104"/>
        <v>2014_NF_45</v>
      </c>
      <c r="B6695" s="24">
        <v>2014</v>
      </c>
      <c r="C6695" s="24" t="s">
        <v>190</v>
      </c>
      <c r="D6695" s="24" t="str">
        <f>VLOOKUP(C6695,'FHF LUT'!$A$5:$H$81,2,FALSE)</f>
        <v>Flooding</v>
      </c>
      <c r="E6695" s="24">
        <v>45</v>
      </c>
      <c r="F6695" s="24" t="s">
        <v>5</v>
      </c>
      <c r="G6695" s="24">
        <v>0</v>
      </c>
      <c r="H6695" s="24">
        <v>0</v>
      </c>
    </row>
    <row r="6696" spans="1:8">
      <c r="A6696" s="24" t="str">
        <f t="shared" si="104"/>
        <v>2014_NF_46</v>
      </c>
      <c r="B6696" s="24">
        <v>2014</v>
      </c>
      <c r="C6696" s="24" t="s">
        <v>190</v>
      </c>
      <c r="D6696" s="24" t="str">
        <f>VLOOKUP(C6696,'FHF LUT'!$A$5:$H$81,2,FALSE)</f>
        <v>Flooding</v>
      </c>
      <c r="E6696" s="24">
        <v>46</v>
      </c>
      <c r="F6696" s="24" t="s">
        <v>234</v>
      </c>
      <c r="G6696" s="24">
        <v>2573</v>
      </c>
      <c r="H6696" s="24">
        <v>2573</v>
      </c>
    </row>
    <row r="6697" spans="1:8">
      <c r="A6697" s="24" t="str">
        <f t="shared" si="104"/>
        <v>2014_NF_47</v>
      </c>
      <c r="B6697" s="24">
        <v>2014</v>
      </c>
      <c r="C6697" s="24" t="s">
        <v>190</v>
      </c>
      <c r="D6697" s="24" t="str">
        <f>VLOOKUP(C6697,'FHF LUT'!$A$5:$H$81,2,FALSE)</f>
        <v>Flooding</v>
      </c>
      <c r="E6697" s="24">
        <v>47</v>
      </c>
      <c r="F6697" s="24" t="s">
        <v>233</v>
      </c>
      <c r="G6697" s="24">
        <v>540</v>
      </c>
      <c r="H6697" s="24">
        <v>540</v>
      </c>
    </row>
    <row r="6698" spans="1:8">
      <c r="A6698" s="24" t="str">
        <f t="shared" si="104"/>
        <v>2014_NF_48</v>
      </c>
      <c r="B6698" s="24">
        <v>2014</v>
      </c>
      <c r="C6698" s="24" t="s">
        <v>190</v>
      </c>
      <c r="D6698" s="24" t="str">
        <f>VLOOKUP(C6698,'FHF LUT'!$A$5:$H$81,2,FALSE)</f>
        <v>Flooding</v>
      </c>
      <c r="E6698" s="24">
        <v>48</v>
      </c>
      <c r="F6698" s="24" t="s">
        <v>235</v>
      </c>
      <c r="G6698" s="24">
        <v>0</v>
      </c>
      <c r="H6698" s="24">
        <v>0</v>
      </c>
    </row>
    <row r="6699" spans="1:8">
      <c r="A6699" s="24" t="str">
        <f t="shared" si="104"/>
        <v>2014_NW_1</v>
      </c>
      <c r="B6699" s="24">
        <v>2014</v>
      </c>
      <c r="C6699" s="24" t="s">
        <v>333</v>
      </c>
      <c r="D6699" s="24" t="str">
        <f>VLOOKUP(C6699,'FHF LUT'!$A$5:$H$81,2,FALSE)</f>
        <v>Windthrow</v>
      </c>
      <c r="E6699" s="24">
        <v>1</v>
      </c>
      <c r="F6699" s="24" t="s">
        <v>10</v>
      </c>
      <c r="G6699" s="24">
        <v>711</v>
      </c>
      <c r="H6699" s="24">
        <v>711</v>
      </c>
    </row>
    <row r="6700" spans="1:8">
      <c r="A6700" s="24" t="str">
        <f t="shared" si="104"/>
        <v>2014_NW_2</v>
      </c>
      <c r="B6700" s="24">
        <v>2014</v>
      </c>
      <c r="C6700" s="24" t="s">
        <v>333</v>
      </c>
      <c r="D6700" s="24" t="str">
        <f>VLOOKUP(C6700,'FHF LUT'!$A$5:$H$81,2,FALSE)</f>
        <v>Windthrow</v>
      </c>
      <c r="E6700" s="24">
        <v>2</v>
      </c>
      <c r="F6700" s="24" t="s">
        <v>22</v>
      </c>
      <c r="G6700" s="24">
        <v>0</v>
      </c>
      <c r="H6700" s="24">
        <v>0</v>
      </c>
    </row>
    <row r="6701" spans="1:8">
      <c r="A6701" s="24" t="str">
        <f t="shared" si="104"/>
        <v>2014_NW_3</v>
      </c>
      <c r="B6701" s="24">
        <v>2014</v>
      </c>
      <c r="C6701" s="24" t="s">
        <v>333</v>
      </c>
      <c r="D6701" s="24" t="str">
        <f>VLOOKUP(C6701,'FHF LUT'!$A$5:$H$81,2,FALSE)</f>
        <v>Windthrow</v>
      </c>
      <c r="E6701" s="24">
        <v>3</v>
      </c>
      <c r="F6701" s="24" t="s">
        <v>13</v>
      </c>
      <c r="G6701" s="24">
        <v>0</v>
      </c>
      <c r="H6701" s="24">
        <v>0</v>
      </c>
    </row>
    <row r="6702" spans="1:8">
      <c r="A6702" s="24" t="str">
        <f t="shared" si="104"/>
        <v>2014_NW_4</v>
      </c>
      <c r="B6702" s="24">
        <v>2014</v>
      </c>
      <c r="C6702" s="24" t="s">
        <v>333</v>
      </c>
      <c r="D6702" s="24" t="str">
        <f>VLOOKUP(C6702,'FHF LUT'!$A$5:$H$81,2,FALSE)</f>
        <v>Windthrow</v>
      </c>
      <c r="E6702" s="24">
        <v>4</v>
      </c>
      <c r="F6702" s="24" t="s">
        <v>28</v>
      </c>
      <c r="G6702" s="24">
        <v>0</v>
      </c>
      <c r="H6702" s="24">
        <v>0</v>
      </c>
    </row>
    <row r="6703" spans="1:8">
      <c r="A6703" s="24" t="str">
        <f t="shared" si="104"/>
        <v>2014_NW_5</v>
      </c>
      <c r="B6703" s="24">
        <v>2014</v>
      </c>
      <c r="C6703" s="24" t="s">
        <v>333</v>
      </c>
      <c r="D6703" s="24" t="str">
        <f>VLOOKUP(C6703,'FHF LUT'!$A$5:$H$81,2,FALSE)</f>
        <v>Windthrow</v>
      </c>
      <c r="E6703" s="24">
        <v>5</v>
      </c>
      <c r="F6703" s="24" t="s">
        <v>16</v>
      </c>
      <c r="G6703" s="24">
        <v>1108</v>
      </c>
      <c r="H6703" s="24">
        <v>1029</v>
      </c>
    </row>
    <row r="6704" spans="1:8">
      <c r="A6704" s="24" t="str">
        <f t="shared" si="104"/>
        <v>2014_NW_7</v>
      </c>
      <c r="B6704" s="24">
        <v>2014</v>
      </c>
      <c r="C6704" s="24" t="s">
        <v>333</v>
      </c>
      <c r="D6704" s="24" t="str">
        <f>VLOOKUP(C6704,'FHF LUT'!$A$5:$H$81,2,FALSE)</f>
        <v>Windthrow</v>
      </c>
      <c r="E6704" s="24">
        <v>7</v>
      </c>
      <c r="F6704" s="24" t="s">
        <v>25</v>
      </c>
      <c r="G6704" s="24">
        <v>0</v>
      </c>
      <c r="H6704" s="24">
        <v>0</v>
      </c>
    </row>
    <row r="6705" spans="1:8">
      <c r="A6705" s="24" t="str">
        <f t="shared" si="104"/>
        <v>2014_NW_8</v>
      </c>
      <c r="B6705" s="24">
        <v>2014</v>
      </c>
      <c r="C6705" s="24" t="s">
        <v>333</v>
      </c>
      <c r="D6705" s="24" t="str">
        <f>VLOOKUP(C6705,'FHF LUT'!$A$5:$H$81,2,FALSE)</f>
        <v>Windthrow</v>
      </c>
      <c r="E6705" s="24">
        <v>8</v>
      </c>
      <c r="F6705" s="24" t="s">
        <v>29</v>
      </c>
      <c r="G6705" s="24">
        <v>37391</v>
      </c>
      <c r="H6705" s="24">
        <v>37391</v>
      </c>
    </row>
    <row r="6706" spans="1:8">
      <c r="A6706" s="24" t="str">
        <f t="shared" si="104"/>
        <v>2014_NW_9</v>
      </c>
      <c r="B6706" s="24">
        <v>2014</v>
      </c>
      <c r="C6706" s="24" t="s">
        <v>333</v>
      </c>
      <c r="D6706" s="24" t="str">
        <f>VLOOKUP(C6706,'FHF LUT'!$A$5:$H$81,2,FALSE)</f>
        <v>Windthrow</v>
      </c>
      <c r="E6706" s="24">
        <v>9</v>
      </c>
      <c r="F6706" s="24" t="s">
        <v>7</v>
      </c>
      <c r="G6706" s="24">
        <v>872</v>
      </c>
      <c r="H6706" s="24">
        <v>663</v>
      </c>
    </row>
    <row r="6707" spans="1:8">
      <c r="A6707" s="24" t="str">
        <f t="shared" si="104"/>
        <v>2014_NW_10</v>
      </c>
      <c r="B6707" s="24">
        <v>2014</v>
      </c>
      <c r="C6707" s="24" t="s">
        <v>333</v>
      </c>
      <c r="D6707" s="24" t="str">
        <f>VLOOKUP(C6707,'FHF LUT'!$A$5:$H$81,2,FALSE)</f>
        <v>Windthrow</v>
      </c>
      <c r="E6707" s="24">
        <v>10</v>
      </c>
      <c r="F6707" s="24" t="s">
        <v>18</v>
      </c>
      <c r="G6707" s="24">
        <v>785</v>
      </c>
      <c r="H6707" s="24">
        <v>785</v>
      </c>
    </row>
    <row r="6708" spans="1:8">
      <c r="A6708" s="24" t="str">
        <f t="shared" si="104"/>
        <v>2014_NW_11</v>
      </c>
      <c r="B6708" s="24">
        <v>2014</v>
      </c>
      <c r="C6708" s="24" t="s">
        <v>333</v>
      </c>
      <c r="D6708" s="24" t="str">
        <f>VLOOKUP(C6708,'FHF LUT'!$A$5:$H$81,2,FALSE)</f>
        <v>Windthrow</v>
      </c>
      <c r="E6708" s="24">
        <v>11</v>
      </c>
      <c r="F6708" s="24" t="s">
        <v>4</v>
      </c>
      <c r="G6708" s="24">
        <v>0</v>
      </c>
      <c r="H6708" s="24">
        <v>0</v>
      </c>
    </row>
    <row r="6709" spans="1:8">
      <c r="A6709" s="24" t="str">
        <f t="shared" si="104"/>
        <v>2014_NW_12</v>
      </c>
      <c r="B6709" s="24">
        <v>2014</v>
      </c>
      <c r="C6709" s="24" t="s">
        <v>333</v>
      </c>
      <c r="D6709" s="24" t="str">
        <f>VLOOKUP(C6709,'FHF LUT'!$A$5:$H$81,2,FALSE)</f>
        <v>Windthrow</v>
      </c>
      <c r="E6709" s="24">
        <v>12</v>
      </c>
      <c r="F6709" s="24" t="s">
        <v>11</v>
      </c>
      <c r="G6709" s="24">
        <v>460</v>
      </c>
      <c r="H6709" s="24">
        <v>460</v>
      </c>
    </row>
    <row r="6710" spans="1:8">
      <c r="A6710" s="24" t="str">
        <f t="shared" si="104"/>
        <v>2014_NW_13</v>
      </c>
      <c r="B6710" s="24">
        <v>2014</v>
      </c>
      <c r="C6710" s="24" t="s">
        <v>333</v>
      </c>
      <c r="D6710" s="24" t="str">
        <f>VLOOKUP(C6710,'FHF LUT'!$A$5:$H$81,2,FALSE)</f>
        <v>Windthrow</v>
      </c>
      <c r="E6710" s="24">
        <v>13</v>
      </c>
      <c r="F6710" s="24" t="s">
        <v>24</v>
      </c>
      <c r="G6710" s="24">
        <v>368</v>
      </c>
      <c r="H6710" s="24">
        <v>368</v>
      </c>
    </row>
    <row r="6711" spans="1:8">
      <c r="A6711" s="24" t="str">
        <f t="shared" si="104"/>
        <v>2014_NW_14</v>
      </c>
      <c r="B6711" s="24">
        <v>2014</v>
      </c>
      <c r="C6711" s="24" t="s">
        <v>333</v>
      </c>
      <c r="D6711" s="24" t="str">
        <f>VLOOKUP(C6711,'FHF LUT'!$A$5:$H$81,2,FALSE)</f>
        <v>Windthrow</v>
      </c>
      <c r="E6711" s="24">
        <v>14</v>
      </c>
      <c r="F6711" s="24" t="s">
        <v>30</v>
      </c>
      <c r="G6711" s="24">
        <v>0</v>
      </c>
      <c r="H6711" s="24">
        <v>0</v>
      </c>
    </row>
    <row r="6712" spans="1:8">
      <c r="A6712" s="24" t="str">
        <f t="shared" si="104"/>
        <v>2014_NW_15</v>
      </c>
      <c r="B6712" s="24">
        <v>2014</v>
      </c>
      <c r="C6712" s="24" t="s">
        <v>333</v>
      </c>
      <c r="D6712" s="24" t="str">
        <f>VLOOKUP(C6712,'FHF LUT'!$A$5:$H$81,2,FALSE)</f>
        <v>Windthrow</v>
      </c>
      <c r="E6712" s="24">
        <v>15</v>
      </c>
      <c r="F6712" s="24" t="s">
        <v>33</v>
      </c>
      <c r="G6712" s="24">
        <v>0</v>
      </c>
      <c r="H6712" s="24">
        <v>0</v>
      </c>
    </row>
    <row r="6713" spans="1:8">
      <c r="A6713" s="24" t="str">
        <f t="shared" si="104"/>
        <v>2014_NW_16</v>
      </c>
      <c r="B6713" s="24">
        <v>2014</v>
      </c>
      <c r="C6713" s="24" t="s">
        <v>333</v>
      </c>
      <c r="D6713" s="24" t="str">
        <f>VLOOKUP(C6713,'FHF LUT'!$A$5:$H$81,2,FALSE)</f>
        <v>Windthrow</v>
      </c>
      <c r="E6713" s="24">
        <v>16</v>
      </c>
      <c r="F6713" s="24" t="s">
        <v>12</v>
      </c>
      <c r="G6713" s="24">
        <v>0</v>
      </c>
      <c r="H6713" s="24">
        <v>0</v>
      </c>
    </row>
    <row r="6714" spans="1:8">
      <c r="A6714" s="24" t="str">
        <f t="shared" si="104"/>
        <v>2014_NW_17</v>
      </c>
      <c r="B6714" s="24">
        <v>2014</v>
      </c>
      <c r="C6714" s="24" t="s">
        <v>333</v>
      </c>
      <c r="D6714" s="24" t="str">
        <f>VLOOKUP(C6714,'FHF LUT'!$A$5:$H$81,2,FALSE)</f>
        <v>Windthrow</v>
      </c>
      <c r="E6714" s="24">
        <v>17</v>
      </c>
      <c r="F6714" s="24" t="s">
        <v>32</v>
      </c>
      <c r="G6714" s="24">
        <v>0</v>
      </c>
      <c r="H6714" s="24">
        <v>0</v>
      </c>
    </row>
    <row r="6715" spans="1:8">
      <c r="A6715" s="24" t="str">
        <f t="shared" si="104"/>
        <v>2014_NW_18</v>
      </c>
      <c r="B6715" s="24">
        <v>2014</v>
      </c>
      <c r="C6715" s="24" t="s">
        <v>333</v>
      </c>
      <c r="D6715" s="24" t="str">
        <f>VLOOKUP(C6715,'FHF LUT'!$A$5:$H$81,2,FALSE)</f>
        <v>Windthrow</v>
      </c>
      <c r="E6715" s="24">
        <v>18</v>
      </c>
      <c r="F6715" s="24" t="s">
        <v>15</v>
      </c>
      <c r="G6715" s="24">
        <v>0</v>
      </c>
      <c r="H6715" s="24">
        <v>0</v>
      </c>
    </row>
    <row r="6716" spans="1:8">
      <c r="A6716" s="24" t="str">
        <f t="shared" si="104"/>
        <v>2014_NW_20</v>
      </c>
      <c r="B6716" s="24">
        <v>2014</v>
      </c>
      <c r="C6716" s="24" t="s">
        <v>333</v>
      </c>
      <c r="D6716" s="24" t="str">
        <f>VLOOKUP(C6716,'FHF LUT'!$A$5:$H$81,2,FALSE)</f>
        <v>Windthrow</v>
      </c>
      <c r="E6716" s="24">
        <v>20</v>
      </c>
      <c r="F6716" s="24" t="s">
        <v>6</v>
      </c>
      <c r="G6716" s="24">
        <v>0</v>
      </c>
      <c r="H6716" s="24">
        <v>0</v>
      </c>
    </row>
    <row r="6717" spans="1:8">
      <c r="A6717" s="24" t="str">
        <f t="shared" si="104"/>
        <v>2014_NW_22</v>
      </c>
      <c r="B6717" s="24">
        <v>2014</v>
      </c>
      <c r="C6717" s="24" t="s">
        <v>333</v>
      </c>
      <c r="D6717" s="24" t="str">
        <f>VLOOKUP(C6717,'FHF LUT'!$A$5:$H$81,2,FALSE)</f>
        <v>Windthrow</v>
      </c>
      <c r="E6717" s="24">
        <v>22</v>
      </c>
      <c r="F6717" s="24" t="s">
        <v>19</v>
      </c>
      <c r="G6717" s="24">
        <v>215</v>
      </c>
      <c r="H6717" s="24">
        <v>215</v>
      </c>
    </row>
    <row r="6718" spans="1:8">
      <c r="A6718" s="24" t="str">
        <f t="shared" si="104"/>
        <v>2014_NW_23</v>
      </c>
      <c r="B6718" s="24">
        <v>2014</v>
      </c>
      <c r="C6718" s="24" t="s">
        <v>333</v>
      </c>
      <c r="D6718" s="24" t="str">
        <f>VLOOKUP(C6718,'FHF LUT'!$A$5:$H$81,2,FALSE)</f>
        <v>Windthrow</v>
      </c>
      <c r="E6718" s="24">
        <v>23</v>
      </c>
      <c r="F6718" s="24" t="s">
        <v>27</v>
      </c>
      <c r="G6718" s="24">
        <v>268</v>
      </c>
      <c r="H6718" s="24">
        <v>268</v>
      </c>
    </row>
    <row r="6719" spans="1:8">
      <c r="A6719" s="24" t="str">
        <f t="shared" si="104"/>
        <v>2014_NW_24</v>
      </c>
      <c r="B6719" s="24">
        <v>2014</v>
      </c>
      <c r="C6719" s="24" t="s">
        <v>333</v>
      </c>
      <c r="D6719" s="24" t="str">
        <f>VLOOKUP(C6719,'FHF LUT'!$A$5:$H$81,2,FALSE)</f>
        <v>Windthrow</v>
      </c>
      <c r="E6719" s="24">
        <v>24</v>
      </c>
      <c r="F6719" s="24" t="s">
        <v>17</v>
      </c>
      <c r="G6719" s="24">
        <v>1938</v>
      </c>
      <c r="H6719" s="24">
        <v>1938</v>
      </c>
    </row>
    <row r="6720" spans="1:8">
      <c r="A6720" s="24" t="str">
        <f t="shared" si="104"/>
        <v>2014_NW_25</v>
      </c>
      <c r="B6720" s="24">
        <v>2014</v>
      </c>
      <c r="C6720" s="24" t="s">
        <v>333</v>
      </c>
      <c r="D6720" s="24" t="str">
        <f>VLOOKUP(C6720,'FHF LUT'!$A$5:$H$81,2,FALSE)</f>
        <v>Windthrow</v>
      </c>
      <c r="E6720" s="24">
        <v>25</v>
      </c>
      <c r="F6720" s="24" t="s">
        <v>23</v>
      </c>
      <c r="G6720" s="24">
        <v>2103</v>
      </c>
      <c r="H6720" s="24">
        <v>2103</v>
      </c>
    </row>
    <row r="6721" spans="1:8">
      <c r="A6721" s="24" t="str">
        <f t="shared" si="104"/>
        <v>2014_NW_26</v>
      </c>
      <c r="B6721" s="24">
        <v>2014</v>
      </c>
      <c r="C6721" s="24" t="s">
        <v>333</v>
      </c>
      <c r="D6721" s="24" t="str">
        <f>VLOOKUP(C6721,'FHF LUT'!$A$5:$H$81,2,FALSE)</f>
        <v>Windthrow</v>
      </c>
      <c r="E6721" s="24">
        <v>26</v>
      </c>
      <c r="F6721" s="24" t="s">
        <v>14</v>
      </c>
      <c r="G6721" s="24">
        <v>28</v>
      </c>
      <c r="H6721" s="24">
        <v>28</v>
      </c>
    </row>
    <row r="6722" spans="1:8">
      <c r="A6722" s="24" t="str">
        <f t="shared" si="104"/>
        <v>2014_NW_27</v>
      </c>
      <c r="B6722" s="24">
        <v>2014</v>
      </c>
      <c r="C6722" s="24" t="s">
        <v>333</v>
      </c>
      <c r="D6722" s="24" t="str">
        <f>VLOOKUP(C6722,'FHF LUT'!$A$5:$H$81,2,FALSE)</f>
        <v>Windthrow</v>
      </c>
      <c r="E6722" s="24">
        <v>27</v>
      </c>
      <c r="F6722" s="24" t="s">
        <v>21</v>
      </c>
      <c r="G6722" s="24">
        <v>0</v>
      </c>
      <c r="H6722" s="24">
        <v>0</v>
      </c>
    </row>
    <row r="6723" spans="1:8">
      <c r="A6723" s="24" t="str">
        <f t="shared" ref="A6723:A6786" si="105">CONCATENATE(B6723,"_",C6723,"_",E6723)</f>
        <v>2014_NW_29</v>
      </c>
      <c r="B6723" s="24">
        <v>2014</v>
      </c>
      <c r="C6723" s="24" t="s">
        <v>333</v>
      </c>
      <c r="D6723" s="24" t="str">
        <f>VLOOKUP(C6723,'FHF LUT'!$A$5:$H$81,2,FALSE)</f>
        <v>Windthrow</v>
      </c>
      <c r="E6723" s="24">
        <v>29</v>
      </c>
      <c r="F6723" s="24" t="s">
        <v>9</v>
      </c>
      <c r="G6723" s="24">
        <v>0</v>
      </c>
      <c r="H6723" s="24">
        <v>0</v>
      </c>
    </row>
    <row r="6724" spans="1:8">
      <c r="A6724" s="24" t="str">
        <f t="shared" si="105"/>
        <v>2014_NW_30</v>
      </c>
      <c r="B6724" s="24">
        <v>2014</v>
      </c>
      <c r="C6724" s="24" t="s">
        <v>333</v>
      </c>
      <c r="D6724" s="24" t="str">
        <f>VLOOKUP(C6724,'FHF LUT'!$A$5:$H$81,2,FALSE)</f>
        <v>Windthrow</v>
      </c>
      <c r="E6724" s="24">
        <v>30</v>
      </c>
      <c r="F6724" s="24" t="s">
        <v>35</v>
      </c>
      <c r="G6724" s="24">
        <v>0</v>
      </c>
      <c r="H6724" s="24">
        <v>0</v>
      </c>
    </row>
    <row r="6725" spans="1:8">
      <c r="A6725" s="24" t="str">
        <f t="shared" si="105"/>
        <v>2014_NW_31</v>
      </c>
      <c r="B6725" s="24">
        <v>2014</v>
      </c>
      <c r="C6725" s="24" t="s">
        <v>333</v>
      </c>
      <c r="D6725" s="24" t="str">
        <f>VLOOKUP(C6725,'FHF LUT'!$A$5:$H$81,2,FALSE)</f>
        <v>Windthrow</v>
      </c>
      <c r="E6725" s="24">
        <v>31</v>
      </c>
      <c r="F6725" s="24" t="s">
        <v>34</v>
      </c>
      <c r="G6725" s="24">
        <v>0</v>
      </c>
      <c r="H6725" s="24">
        <v>0</v>
      </c>
    </row>
    <row r="6726" spans="1:8">
      <c r="A6726" s="24" t="str">
        <f t="shared" si="105"/>
        <v>2014_NW_38</v>
      </c>
      <c r="B6726" s="24">
        <v>2014</v>
      </c>
      <c r="C6726" s="24" t="s">
        <v>333</v>
      </c>
      <c r="D6726" s="24" t="str">
        <f>VLOOKUP(C6726,'FHF LUT'!$A$5:$H$81,2,FALSE)</f>
        <v>Windthrow</v>
      </c>
      <c r="E6726" s="24">
        <v>38</v>
      </c>
      <c r="F6726" s="24" t="s">
        <v>8</v>
      </c>
      <c r="G6726" s="24">
        <v>0</v>
      </c>
      <c r="H6726" s="24">
        <v>0</v>
      </c>
    </row>
    <row r="6727" spans="1:8">
      <c r="A6727" s="24" t="str">
        <f t="shared" si="105"/>
        <v>2014_NW_39</v>
      </c>
      <c r="B6727" s="24">
        <v>2014</v>
      </c>
      <c r="C6727" s="24" t="s">
        <v>333</v>
      </c>
      <c r="D6727" s="24" t="str">
        <f>VLOOKUP(C6727,'FHF LUT'!$A$5:$H$81,2,FALSE)</f>
        <v>Windthrow</v>
      </c>
      <c r="E6727" s="24">
        <v>39</v>
      </c>
      <c r="F6727" s="24" t="s">
        <v>36</v>
      </c>
      <c r="G6727" s="24">
        <v>0</v>
      </c>
      <c r="H6727" s="24">
        <v>0</v>
      </c>
    </row>
    <row r="6728" spans="1:8">
      <c r="A6728" s="24" t="str">
        <f t="shared" si="105"/>
        <v>2014_NW_40</v>
      </c>
      <c r="B6728" s="24">
        <v>2014</v>
      </c>
      <c r="C6728" s="24" t="s">
        <v>333</v>
      </c>
      <c r="D6728" s="24" t="str">
        <f>VLOOKUP(C6728,'FHF LUT'!$A$5:$H$81,2,FALSE)</f>
        <v>Windthrow</v>
      </c>
      <c r="E6728" s="24">
        <v>40</v>
      </c>
      <c r="F6728" s="24" t="s">
        <v>31</v>
      </c>
      <c r="G6728" s="24">
        <v>1153</v>
      </c>
      <c r="H6728" s="24">
        <v>1153</v>
      </c>
    </row>
    <row r="6729" spans="1:8">
      <c r="A6729" s="24" t="str">
        <f t="shared" si="105"/>
        <v>2014_NW_41</v>
      </c>
      <c r="B6729" s="24">
        <v>2014</v>
      </c>
      <c r="C6729" s="24" t="s">
        <v>333</v>
      </c>
      <c r="D6729" s="24" t="str">
        <f>VLOOKUP(C6729,'FHF LUT'!$A$5:$H$81,2,FALSE)</f>
        <v>Windthrow</v>
      </c>
      <c r="E6729" s="24">
        <v>41</v>
      </c>
      <c r="F6729" s="24" t="s">
        <v>26</v>
      </c>
      <c r="G6729" s="24">
        <v>0</v>
      </c>
      <c r="H6729" s="24">
        <v>0</v>
      </c>
    </row>
    <row r="6730" spans="1:8">
      <c r="A6730" s="24" t="str">
        <f t="shared" si="105"/>
        <v>2014_NW_43</v>
      </c>
      <c r="B6730" s="24">
        <v>2014</v>
      </c>
      <c r="C6730" s="24" t="s">
        <v>333</v>
      </c>
      <c r="D6730" s="24" t="str">
        <f>VLOOKUP(C6730,'FHF LUT'!$A$5:$H$81,2,FALSE)</f>
        <v>Windthrow</v>
      </c>
      <c r="E6730" s="24">
        <v>43</v>
      </c>
      <c r="F6730" s="24" t="s">
        <v>20</v>
      </c>
      <c r="G6730" s="24">
        <v>0</v>
      </c>
      <c r="H6730" s="24">
        <v>0</v>
      </c>
    </row>
    <row r="6731" spans="1:8">
      <c r="A6731" s="24" t="str">
        <f t="shared" si="105"/>
        <v>2014_NW_44</v>
      </c>
      <c r="B6731" s="24">
        <v>2014</v>
      </c>
      <c r="C6731" s="24" t="s">
        <v>333</v>
      </c>
      <c r="D6731" s="24" t="str">
        <f>VLOOKUP(C6731,'FHF LUT'!$A$5:$H$81,2,FALSE)</f>
        <v>Windthrow</v>
      </c>
      <c r="E6731" s="24">
        <v>44</v>
      </c>
      <c r="F6731" s="24" t="s">
        <v>3</v>
      </c>
      <c r="G6731" s="24">
        <v>0</v>
      </c>
      <c r="H6731" s="24">
        <v>0</v>
      </c>
    </row>
    <row r="6732" spans="1:8">
      <c r="A6732" s="24" t="str">
        <f t="shared" si="105"/>
        <v>2014_NW_45</v>
      </c>
      <c r="B6732" s="24">
        <v>2014</v>
      </c>
      <c r="C6732" s="24" t="s">
        <v>333</v>
      </c>
      <c r="D6732" s="24" t="str">
        <f>VLOOKUP(C6732,'FHF LUT'!$A$5:$H$81,2,FALSE)</f>
        <v>Windthrow</v>
      </c>
      <c r="E6732" s="24">
        <v>45</v>
      </c>
      <c r="F6732" s="24" t="s">
        <v>5</v>
      </c>
      <c r="G6732" s="24">
        <v>616</v>
      </c>
      <c r="H6732" s="24">
        <v>616</v>
      </c>
    </row>
    <row r="6733" spans="1:8">
      <c r="A6733" s="24" t="str">
        <f t="shared" si="105"/>
        <v>2014_NW_46</v>
      </c>
      <c r="B6733" s="24">
        <v>2014</v>
      </c>
      <c r="C6733" s="24" t="s">
        <v>333</v>
      </c>
      <c r="D6733" s="24" t="str">
        <f>VLOOKUP(C6733,'FHF LUT'!$A$5:$H$81,2,FALSE)</f>
        <v>Windthrow</v>
      </c>
      <c r="E6733" s="24">
        <v>46</v>
      </c>
      <c r="F6733" s="24" t="s">
        <v>234</v>
      </c>
      <c r="G6733" s="24">
        <v>0</v>
      </c>
      <c r="H6733" s="24">
        <v>0</v>
      </c>
    </row>
    <row r="6734" spans="1:8">
      <c r="A6734" s="24" t="str">
        <f t="shared" si="105"/>
        <v>2014_NW_47</v>
      </c>
      <c r="B6734" s="24">
        <v>2014</v>
      </c>
      <c r="C6734" s="24" t="s">
        <v>333</v>
      </c>
      <c r="D6734" s="24" t="str">
        <f>VLOOKUP(C6734,'FHF LUT'!$A$5:$H$81,2,FALSE)</f>
        <v>Windthrow</v>
      </c>
      <c r="E6734" s="24">
        <v>47</v>
      </c>
      <c r="F6734" s="24" t="s">
        <v>233</v>
      </c>
      <c r="G6734" s="24">
        <v>0</v>
      </c>
      <c r="H6734" s="24">
        <v>0</v>
      </c>
    </row>
    <row r="6735" spans="1:8">
      <c r="A6735" s="24" t="str">
        <f t="shared" si="105"/>
        <v>2014_NW_48</v>
      </c>
      <c r="B6735" s="24">
        <v>2014</v>
      </c>
      <c r="C6735" s="24" t="s">
        <v>333</v>
      </c>
      <c r="D6735" s="24" t="str">
        <f>VLOOKUP(C6735,'FHF LUT'!$A$5:$H$81,2,FALSE)</f>
        <v>Windthrow</v>
      </c>
      <c r="E6735" s="24">
        <v>48</v>
      </c>
      <c r="F6735" s="24" t="s">
        <v>235</v>
      </c>
      <c r="G6735" s="24">
        <v>0</v>
      </c>
      <c r="H6735" s="24">
        <v>0</v>
      </c>
    </row>
    <row r="6736" spans="1:8">
      <c r="A6736" s="24" t="str">
        <f t="shared" si="105"/>
        <v>2015_IB_1</v>
      </c>
      <c r="B6736" s="24">
        <v>2015</v>
      </c>
      <c r="C6736" s="24" t="s">
        <v>191</v>
      </c>
      <c r="D6736" s="24" t="str">
        <f>VLOOKUP(C6736,'FHF LUT'!$A$5:$H$81,2,FALSE)</f>
        <v>Unknown Beetle</v>
      </c>
      <c r="E6736" s="24">
        <v>1</v>
      </c>
      <c r="F6736" s="24" t="s">
        <v>10</v>
      </c>
      <c r="G6736" s="24">
        <v>0</v>
      </c>
      <c r="H6736" s="24">
        <v>0</v>
      </c>
    </row>
    <row r="6737" spans="1:8">
      <c r="A6737" s="24" t="str">
        <f t="shared" si="105"/>
        <v>2015_IB_2</v>
      </c>
      <c r="B6737" s="24">
        <v>2015</v>
      </c>
      <c r="C6737" s="24" t="s">
        <v>191</v>
      </c>
      <c r="D6737" s="24" t="str">
        <f>VLOOKUP(C6737,'FHF LUT'!$A$5:$H$81,2,FALSE)</f>
        <v>Unknown Beetle</v>
      </c>
      <c r="E6737" s="24">
        <v>2</v>
      </c>
      <c r="F6737" s="24" t="s">
        <v>22</v>
      </c>
      <c r="G6737" s="24">
        <v>0</v>
      </c>
      <c r="H6737" s="24">
        <v>0</v>
      </c>
    </row>
    <row r="6738" spans="1:8">
      <c r="A6738" s="24" t="str">
        <f t="shared" si="105"/>
        <v>2015_IB_3</v>
      </c>
      <c r="B6738" s="24">
        <v>2015</v>
      </c>
      <c r="C6738" s="24" t="s">
        <v>191</v>
      </c>
      <c r="D6738" s="24" t="str">
        <f>VLOOKUP(C6738,'FHF LUT'!$A$5:$H$81,2,FALSE)</f>
        <v>Unknown Beetle</v>
      </c>
      <c r="E6738" s="24">
        <v>3</v>
      </c>
      <c r="F6738" s="24" t="s">
        <v>13</v>
      </c>
      <c r="G6738" s="24">
        <v>0</v>
      </c>
      <c r="H6738" s="24">
        <v>0</v>
      </c>
    </row>
    <row r="6739" spans="1:8">
      <c r="A6739" s="24" t="str">
        <f t="shared" si="105"/>
        <v>2015_IB_4</v>
      </c>
      <c r="B6739" s="24">
        <v>2015</v>
      </c>
      <c r="C6739" s="24" t="s">
        <v>191</v>
      </c>
      <c r="D6739" s="24" t="str">
        <f>VLOOKUP(C6739,'FHF LUT'!$A$5:$H$81,2,FALSE)</f>
        <v>Unknown Beetle</v>
      </c>
      <c r="E6739" s="24">
        <v>4</v>
      </c>
      <c r="F6739" s="24" t="s">
        <v>28</v>
      </c>
      <c r="G6739" s="24">
        <v>0</v>
      </c>
      <c r="H6739" s="24">
        <v>0</v>
      </c>
    </row>
    <row r="6740" spans="1:8">
      <c r="A6740" s="24" t="str">
        <f t="shared" si="105"/>
        <v>2015_IB_5</v>
      </c>
      <c r="B6740" s="24">
        <v>2015</v>
      </c>
      <c r="C6740" s="24" t="s">
        <v>191</v>
      </c>
      <c r="D6740" s="24" t="str">
        <f>VLOOKUP(C6740,'FHF LUT'!$A$5:$H$81,2,FALSE)</f>
        <v>Unknown Beetle</v>
      </c>
      <c r="E6740" s="24">
        <v>5</v>
      </c>
      <c r="F6740" s="24" t="s">
        <v>16</v>
      </c>
      <c r="G6740" s="24">
        <v>0</v>
      </c>
      <c r="H6740" s="24">
        <v>0</v>
      </c>
    </row>
    <row r="6741" spans="1:8">
      <c r="A6741" s="24" t="str">
        <f t="shared" si="105"/>
        <v>2015_IB_7</v>
      </c>
      <c r="B6741" s="24">
        <v>2015</v>
      </c>
      <c r="C6741" s="24" t="s">
        <v>191</v>
      </c>
      <c r="D6741" s="24" t="str">
        <f>VLOOKUP(C6741,'FHF LUT'!$A$5:$H$81,2,FALSE)</f>
        <v>Unknown Beetle</v>
      </c>
      <c r="E6741" s="24">
        <v>7</v>
      </c>
      <c r="F6741" s="24" t="s">
        <v>25</v>
      </c>
      <c r="G6741" s="24">
        <v>0</v>
      </c>
      <c r="H6741" s="24">
        <v>0</v>
      </c>
    </row>
    <row r="6742" spans="1:8">
      <c r="A6742" s="24" t="str">
        <f t="shared" si="105"/>
        <v>2015_IB_8</v>
      </c>
      <c r="B6742" s="24">
        <v>2015</v>
      </c>
      <c r="C6742" s="24" t="s">
        <v>191</v>
      </c>
      <c r="D6742" s="24" t="str">
        <f>VLOOKUP(C6742,'FHF LUT'!$A$5:$H$81,2,FALSE)</f>
        <v>Unknown Beetle</v>
      </c>
      <c r="E6742" s="24">
        <v>8</v>
      </c>
      <c r="F6742" s="24" t="s">
        <v>29</v>
      </c>
      <c r="G6742" s="24">
        <v>0</v>
      </c>
      <c r="H6742" s="24">
        <v>0</v>
      </c>
    </row>
    <row r="6743" spans="1:8">
      <c r="A6743" s="24" t="str">
        <f t="shared" si="105"/>
        <v>2015_IB_9</v>
      </c>
      <c r="B6743" s="24">
        <v>2015</v>
      </c>
      <c r="C6743" s="24" t="s">
        <v>191</v>
      </c>
      <c r="D6743" s="24" t="str">
        <f>VLOOKUP(C6743,'FHF LUT'!$A$5:$H$81,2,FALSE)</f>
        <v>Unknown Beetle</v>
      </c>
      <c r="E6743" s="24">
        <v>9</v>
      </c>
      <c r="F6743" s="24" t="s">
        <v>7</v>
      </c>
      <c r="G6743" s="24">
        <v>0</v>
      </c>
      <c r="H6743" s="24">
        <v>0</v>
      </c>
    </row>
    <row r="6744" spans="1:8">
      <c r="A6744" s="24" t="str">
        <f t="shared" si="105"/>
        <v>2015_IB_10</v>
      </c>
      <c r="B6744" s="24">
        <v>2015</v>
      </c>
      <c r="C6744" s="24" t="s">
        <v>191</v>
      </c>
      <c r="D6744" s="24" t="str">
        <f>VLOOKUP(C6744,'FHF LUT'!$A$5:$H$81,2,FALSE)</f>
        <v>Unknown Beetle</v>
      </c>
      <c r="E6744" s="24">
        <v>10</v>
      </c>
      <c r="F6744" s="24" t="s">
        <v>18</v>
      </c>
      <c r="G6744" s="24">
        <v>0</v>
      </c>
      <c r="H6744" s="24">
        <v>0</v>
      </c>
    </row>
    <row r="6745" spans="1:8">
      <c r="A6745" s="24" t="str">
        <f t="shared" si="105"/>
        <v>2015_IB_11</v>
      </c>
      <c r="B6745" s="24">
        <v>2015</v>
      </c>
      <c r="C6745" s="24" t="s">
        <v>191</v>
      </c>
      <c r="D6745" s="24" t="str">
        <f>VLOOKUP(C6745,'FHF LUT'!$A$5:$H$81,2,FALSE)</f>
        <v>Unknown Beetle</v>
      </c>
      <c r="E6745" s="24">
        <v>11</v>
      </c>
      <c r="F6745" s="24" t="s">
        <v>4</v>
      </c>
      <c r="G6745" s="24">
        <v>0</v>
      </c>
      <c r="H6745" s="24">
        <v>0</v>
      </c>
    </row>
    <row r="6746" spans="1:8">
      <c r="A6746" s="24" t="str">
        <f t="shared" si="105"/>
        <v>2015_IB_12</v>
      </c>
      <c r="B6746" s="24">
        <v>2015</v>
      </c>
      <c r="C6746" s="24" t="s">
        <v>191</v>
      </c>
      <c r="D6746" s="24" t="str">
        <f>VLOOKUP(C6746,'FHF LUT'!$A$5:$H$81,2,FALSE)</f>
        <v>Unknown Beetle</v>
      </c>
      <c r="E6746" s="24">
        <v>12</v>
      </c>
      <c r="F6746" s="24" t="s">
        <v>11</v>
      </c>
      <c r="G6746" s="24">
        <v>0</v>
      </c>
      <c r="H6746" s="24">
        <v>0</v>
      </c>
    </row>
    <row r="6747" spans="1:8">
      <c r="A6747" s="24" t="str">
        <f t="shared" si="105"/>
        <v>2015_IB_13</v>
      </c>
      <c r="B6747" s="24">
        <v>2015</v>
      </c>
      <c r="C6747" s="24" t="s">
        <v>191</v>
      </c>
      <c r="D6747" s="24" t="str">
        <f>VLOOKUP(C6747,'FHF LUT'!$A$5:$H$81,2,FALSE)</f>
        <v>Unknown Beetle</v>
      </c>
      <c r="E6747" s="24">
        <v>13</v>
      </c>
      <c r="F6747" s="24" t="s">
        <v>24</v>
      </c>
      <c r="G6747" s="24">
        <v>0</v>
      </c>
      <c r="H6747" s="24">
        <v>0</v>
      </c>
    </row>
    <row r="6748" spans="1:8">
      <c r="A6748" s="24" t="str">
        <f t="shared" si="105"/>
        <v>2015_IB_14</v>
      </c>
      <c r="B6748" s="24">
        <v>2015</v>
      </c>
      <c r="C6748" s="24" t="s">
        <v>191</v>
      </c>
      <c r="D6748" s="24" t="str">
        <f>VLOOKUP(C6748,'FHF LUT'!$A$5:$H$81,2,FALSE)</f>
        <v>Unknown Beetle</v>
      </c>
      <c r="E6748" s="24">
        <v>14</v>
      </c>
      <c r="F6748" s="24" t="s">
        <v>30</v>
      </c>
      <c r="G6748" s="24">
        <v>0</v>
      </c>
      <c r="H6748" s="24">
        <v>0</v>
      </c>
    </row>
    <row r="6749" spans="1:8">
      <c r="A6749" s="24" t="str">
        <f t="shared" si="105"/>
        <v>2015_IB_15</v>
      </c>
      <c r="B6749" s="24">
        <v>2015</v>
      </c>
      <c r="C6749" s="24" t="s">
        <v>191</v>
      </c>
      <c r="D6749" s="24" t="str">
        <f>VLOOKUP(C6749,'FHF LUT'!$A$5:$H$81,2,FALSE)</f>
        <v>Unknown Beetle</v>
      </c>
      <c r="E6749" s="24">
        <v>15</v>
      </c>
      <c r="F6749" s="24" t="s">
        <v>33</v>
      </c>
      <c r="G6749" s="24">
        <v>0</v>
      </c>
      <c r="H6749" s="24">
        <v>0</v>
      </c>
    </row>
    <row r="6750" spans="1:8">
      <c r="A6750" s="24" t="str">
        <f t="shared" si="105"/>
        <v>2015_IB_16</v>
      </c>
      <c r="B6750" s="24">
        <v>2015</v>
      </c>
      <c r="C6750" s="24" t="s">
        <v>191</v>
      </c>
      <c r="D6750" s="24" t="str">
        <f>VLOOKUP(C6750,'FHF LUT'!$A$5:$H$81,2,FALSE)</f>
        <v>Unknown Beetle</v>
      </c>
      <c r="E6750" s="24">
        <v>16</v>
      </c>
      <c r="F6750" s="24" t="s">
        <v>12</v>
      </c>
      <c r="G6750" s="24">
        <v>0</v>
      </c>
      <c r="H6750" s="24">
        <v>0</v>
      </c>
    </row>
    <row r="6751" spans="1:8">
      <c r="A6751" s="24" t="str">
        <f t="shared" si="105"/>
        <v>2015_IB_17</v>
      </c>
      <c r="B6751" s="24">
        <v>2015</v>
      </c>
      <c r="C6751" s="24" t="s">
        <v>191</v>
      </c>
      <c r="D6751" s="24" t="str">
        <f>VLOOKUP(C6751,'FHF LUT'!$A$5:$H$81,2,FALSE)</f>
        <v>Unknown Beetle</v>
      </c>
      <c r="E6751" s="24">
        <v>17</v>
      </c>
      <c r="F6751" s="24" t="s">
        <v>32</v>
      </c>
      <c r="G6751" s="24">
        <v>0</v>
      </c>
      <c r="H6751" s="24">
        <v>0</v>
      </c>
    </row>
    <row r="6752" spans="1:8">
      <c r="A6752" s="24" t="str">
        <f t="shared" si="105"/>
        <v>2015_IB_18</v>
      </c>
      <c r="B6752" s="24">
        <v>2015</v>
      </c>
      <c r="C6752" s="24" t="s">
        <v>191</v>
      </c>
      <c r="D6752" s="24" t="str">
        <f>VLOOKUP(C6752,'FHF LUT'!$A$5:$H$81,2,FALSE)</f>
        <v>Unknown Beetle</v>
      </c>
      <c r="E6752" s="24">
        <v>18</v>
      </c>
      <c r="F6752" s="24" t="s">
        <v>15</v>
      </c>
      <c r="G6752" s="24">
        <v>0</v>
      </c>
      <c r="H6752" s="24">
        <v>0</v>
      </c>
    </row>
    <row r="6753" spans="1:8">
      <c r="A6753" s="24" t="str">
        <f t="shared" si="105"/>
        <v>2015_IB_20</v>
      </c>
      <c r="B6753" s="24">
        <v>2015</v>
      </c>
      <c r="C6753" s="24" t="s">
        <v>191</v>
      </c>
      <c r="D6753" s="24" t="str">
        <f>VLOOKUP(C6753,'FHF LUT'!$A$5:$H$81,2,FALSE)</f>
        <v>Unknown Beetle</v>
      </c>
      <c r="E6753" s="24">
        <v>20</v>
      </c>
      <c r="F6753" s="24" t="s">
        <v>6</v>
      </c>
      <c r="G6753" s="24">
        <v>0</v>
      </c>
      <c r="H6753" s="24">
        <v>0</v>
      </c>
    </row>
    <row r="6754" spans="1:8">
      <c r="A6754" s="24" t="str">
        <f t="shared" si="105"/>
        <v>2015_IB_22</v>
      </c>
      <c r="B6754" s="24">
        <v>2015</v>
      </c>
      <c r="C6754" s="24" t="s">
        <v>191</v>
      </c>
      <c r="D6754" s="24" t="str">
        <f>VLOOKUP(C6754,'FHF LUT'!$A$5:$H$81,2,FALSE)</f>
        <v>Unknown Beetle</v>
      </c>
      <c r="E6754" s="24">
        <v>22</v>
      </c>
      <c r="F6754" s="24" t="s">
        <v>19</v>
      </c>
      <c r="G6754" s="24">
        <v>0</v>
      </c>
      <c r="H6754" s="24">
        <v>0</v>
      </c>
    </row>
    <row r="6755" spans="1:8">
      <c r="A6755" s="24" t="str">
        <f t="shared" si="105"/>
        <v>2015_IB_23</v>
      </c>
      <c r="B6755" s="24">
        <v>2015</v>
      </c>
      <c r="C6755" s="24" t="s">
        <v>191</v>
      </c>
      <c r="D6755" s="24" t="str">
        <f>VLOOKUP(C6755,'FHF LUT'!$A$5:$H$81,2,FALSE)</f>
        <v>Unknown Beetle</v>
      </c>
      <c r="E6755" s="24">
        <v>23</v>
      </c>
      <c r="F6755" s="24" t="s">
        <v>27</v>
      </c>
      <c r="G6755" s="24">
        <v>0</v>
      </c>
      <c r="H6755" s="24">
        <v>0</v>
      </c>
    </row>
    <row r="6756" spans="1:8">
      <c r="A6756" s="24" t="str">
        <f t="shared" si="105"/>
        <v>2015_IB_24</v>
      </c>
      <c r="B6756" s="24">
        <v>2015</v>
      </c>
      <c r="C6756" s="24" t="s">
        <v>191</v>
      </c>
      <c r="D6756" s="24" t="str">
        <f>VLOOKUP(C6756,'FHF LUT'!$A$5:$H$81,2,FALSE)</f>
        <v>Unknown Beetle</v>
      </c>
      <c r="E6756" s="24">
        <v>24</v>
      </c>
      <c r="F6756" s="24" t="s">
        <v>17</v>
      </c>
      <c r="G6756" s="24">
        <v>46</v>
      </c>
      <c r="H6756" s="24">
        <v>46</v>
      </c>
    </row>
    <row r="6757" spans="1:8">
      <c r="A6757" s="24" t="str">
        <f t="shared" si="105"/>
        <v>2015_IB_25</v>
      </c>
      <c r="B6757" s="24">
        <v>2015</v>
      </c>
      <c r="C6757" s="24" t="s">
        <v>191</v>
      </c>
      <c r="D6757" s="24" t="str">
        <f>VLOOKUP(C6757,'FHF LUT'!$A$5:$H$81,2,FALSE)</f>
        <v>Unknown Beetle</v>
      </c>
      <c r="E6757" s="24">
        <v>25</v>
      </c>
      <c r="F6757" s="24" t="s">
        <v>23</v>
      </c>
      <c r="G6757" s="24">
        <v>0</v>
      </c>
      <c r="H6757" s="24">
        <v>0</v>
      </c>
    </row>
    <row r="6758" spans="1:8">
      <c r="A6758" s="24" t="str">
        <f t="shared" si="105"/>
        <v>2015_IB_26</v>
      </c>
      <c r="B6758" s="24">
        <v>2015</v>
      </c>
      <c r="C6758" s="24" t="s">
        <v>191</v>
      </c>
      <c r="D6758" s="24" t="str">
        <f>VLOOKUP(C6758,'FHF LUT'!$A$5:$H$81,2,FALSE)</f>
        <v>Unknown Beetle</v>
      </c>
      <c r="E6758" s="24">
        <v>26</v>
      </c>
      <c r="F6758" s="24" t="s">
        <v>14</v>
      </c>
      <c r="G6758" s="24">
        <v>0</v>
      </c>
      <c r="H6758" s="24">
        <v>0</v>
      </c>
    </row>
    <row r="6759" spans="1:8">
      <c r="A6759" s="24" t="str">
        <f t="shared" si="105"/>
        <v>2015_IB_27</v>
      </c>
      <c r="B6759" s="24">
        <v>2015</v>
      </c>
      <c r="C6759" s="24" t="s">
        <v>191</v>
      </c>
      <c r="D6759" s="24" t="str">
        <f>VLOOKUP(C6759,'FHF LUT'!$A$5:$H$81,2,FALSE)</f>
        <v>Unknown Beetle</v>
      </c>
      <c r="E6759" s="24">
        <v>27</v>
      </c>
      <c r="F6759" s="24" t="s">
        <v>21</v>
      </c>
      <c r="G6759" s="24">
        <v>0</v>
      </c>
      <c r="H6759" s="24">
        <v>0</v>
      </c>
    </row>
    <row r="6760" spans="1:8">
      <c r="A6760" s="24" t="str">
        <f t="shared" si="105"/>
        <v>2015_IB_29</v>
      </c>
      <c r="B6760" s="24">
        <v>2015</v>
      </c>
      <c r="C6760" s="24" t="s">
        <v>191</v>
      </c>
      <c r="D6760" s="24" t="str">
        <f>VLOOKUP(C6760,'FHF LUT'!$A$5:$H$81,2,FALSE)</f>
        <v>Unknown Beetle</v>
      </c>
      <c r="E6760" s="24">
        <v>29</v>
      </c>
      <c r="F6760" s="24" t="s">
        <v>9</v>
      </c>
      <c r="G6760" s="24">
        <v>0</v>
      </c>
      <c r="H6760" s="24">
        <v>0</v>
      </c>
    </row>
    <row r="6761" spans="1:8">
      <c r="A6761" s="24" t="str">
        <f t="shared" si="105"/>
        <v>2015_IB_30</v>
      </c>
      <c r="B6761" s="24">
        <v>2015</v>
      </c>
      <c r="C6761" s="24" t="s">
        <v>191</v>
      </c>
      <c r="D6761" s="24" t="str">
        <f>VLOOKUP(C6761,'FHF LUT'!$A$5:$H$81,2,FALSE)</f>
        <v>Unknown Beetle</v>
      </c>
      <c r="E6761" s="24">
        <v>30</v>
      </c>
      <c r="F6761" s="24" t="s">
        <v>35</v>
      </c>
      <c r="G6761" s="24">
        <v>0</v>
      </c>
      <c r="H6761" s="24">
        <v>0</v>
      </c>
    </row>
    <row r="6762" spans="1:8">
      <c r="A6762" s="24" t="str">
        <f t="shared" si="105"/>
        <v>2015_IB_31</v>
      </c>
      <c r="B6762" s="24">
        <v>2015</v>
      </c>
      <c r="C6762" s="24" t="s">
        <v>191</v>
      </c>
      <c r="D6762" s="24" t="str">
        <f>VLOOKUP(C6762,'FHF LUT'!$A$5:$H$81,2,FALSE)</f>
        <v>Unknown Beetle</v>
      </c>
      <c r="E6762" s="24">
        <v>31</v>
      </c>
      <c r="F6762" s="24" t="s">
        <v>34</v>
      </c>
      <c r="G6762" s="24">
        <v>0</v>
      </c>
      <c r="H6762" s="24">
        <v>0</v>
      </c>
    </row>
    <row r="6763" spans="1:8">
      <c r="A6763" s="24" t="str">
        <f t="shared" si="105"/>
        <v>2015_IB_38</v>
      </c>
      <c r="B6763" s="24">
        <v>2015</v>
      </c>
      <c r="C6763" s="24" t="s">
        <v>191</v>
      </c>
      <c r="D6763" s="24" t="str">
        <f>VLOOKUP(C6763,'FHF LUT'!$A$5:$H$81,2,FALSE)</f>
        <v>Unknown Beetle</v>
      </c>
      <c r="E6763" s="24">
        <v>38</v>
      </c>
      <c r="F6763" s="24" t="s">
        <v>8</v>
      </c>
      <c r="G6763" s="24">
        <v>0</v>
      </c>
      <c r="H6763" s="24">
        <v>0</v>
      </c>
    </row>
    <row r="6764" spans="1:8">
      <c r="A6764" s="24" t="str">
        <f t="shared" si="105"/>
        <v>2015_IB_39</v>
      </c>
      <c r="B6764" s="24">
        <v>2015</v>
      </c>
      <c r="C6764" s="24" t="s">
        <v>191</v>
      </c>
      <c r="D6764" s="24" t="str">
        <f>VLOOKUP(C6764,'FHF LUT'!$A$5:$H$81,2,FALSE)</f>
        <v>Unknown Beetle</v>
      </c>
      <c r="E6764" s="24">
        <v>39</v>
      </c>
      <c r="F6764" s="24" t="s">
        <v>36</v>
      </c>
      <c r="G6764" s="24">
        <v>0</v>
      </c>
      <c r="H6764" s="24">
        <v>0</v>
      </c>
    </row>
    <row r="6765" spans="1:8">
      <c r="A6765" s="24" t="str">
        <f t="shared" si="105"/>
        <v>2015_IB_40</v>
      </c>
      <c r="B6765" s="24">
        <v>2015</v>
      </c>
      <c r="C6765" s="24" t="s">
        <v>191</v>
      </c>
      <c r="D6765" s="24" t="str">
        <f>VLOOKUP(C6765,'FHF LUT'!$A$5:$H$81,2,FALSE)</f>
        <v>Unknown Beetle</v>
      </c>
      <c r="E6765" s="24">
        <v>40</v>
      </c>
      <c r="F6765" s="24" t="s">
        <v>31</v>
      </c>
      <c r="G6765" s="24">
        <v>0</v>
      </c>
      <c r="H6765" s="24">
        <v>0</v>
      </c>
    </row>
    <row r="6766" spans="1:8">
      <c r="A6766" s="24" t="str">
        <f t="shared" si="105"/>
        <v>2015_IB_41</v>
      </c>
      <c r="B6766" s="24">
        <v>2015</v>
      </c>
      <c r="C6766" s="24" t="s">
        <v>191</v>
      </c>
      <c r="D6766" s="24" t="str">
        <f>VLOOKUP(C6766,'FHF LUT'!$A$5:$H$81,2,FALSE)</f>
        <v>Unknown Beetle</v>
      </c>
      <c r="E6766" s="24">
        <v>41</v>
      </c>
      <c r="F6766" s="24" t="s">
        <v>26</v>
      </c>
      <c r="G6766" s="24">
        <v>0</v>
      </c>
      <c r="H6766" s="24">
        <v>0</v>
      </c>
    </row>
    <row r="6767" spans="1:8">
      <c r="A6767" s="24" t="str">
        <f t="shared" si="105"/>
        <v>2015_IB_43</v>
      </c>
      <c r="B6767" s="24">
        <v>2015</v>
      </c>
      <c r="C6767" s="24" t="s">
        <v>191</v>
      </c>
      <c r="D6767" s="24" t="str">
        <f>VLOOKUP(C6767,'FHF LUT'!$A$5:$H$81,2,FALSE)</f>
        <v>Unknown Beetle</v>
      </c>
      <c r="E6767" s="24">
        <v>43</v>
      </c>
      <c r="F6767" s="24" t="s">
        <v>20</v>
      </c>
      <c r="G6767" s="24">
        <v>0</v>
      </c>
      <c r="H6767" s="24">
        <v>0</v>
      </c>
    </row>
    <row r="6768" spans="1:8">
      <c r="A6768" s="24" t="str">
        <f t="shared" si="105"/>
        <v>2015_IB_44</v>
      </c>
      <c r="B6768" s="24">
        <v>2015</v>
      </c>
      <c r="C6768" s="24" t="s">
        <v>191</v>
      </c>
      <c r="D6768" s="24" t="str">
        <f>VLOOKUP(C6768,'FHF LUT'!$A$5:$H$81,2,FALSE)</f>
        <v>Unknown Beetle</v>
      </c>
      <c r="E6768" s="24">
        <v>44</v>
      </c>
      <c r="F6768" s="24" t="s">
        <v>3</v>
      </c>
      <c r="G6768" s="24">
        <v>0</v>
      </c>
      <c r="H6768" s="24">
        <v>0</v>
      </c>
    </row>
    <row r="6769" spans="1:8">
      <c r="A6769" s="24" t="str">
        <f t="shared" si="105"/>
        <v>2015_IB_45</v>
      </c>
      <c r="B6769" s="24">
        <v>2015</v>
      </c>
      <c r="C6769" s="24" t="s">
        <v>191</v>
      </c>
      <c r="D6769" s="24" t="str">
        <f>VLOOKUP(C6769,'FHF LUT'!$A$5:$H$81,2,FALSE)</f>
        <v>Unknown Beetle</v>
      </c>
      <c r="E6769" s="24">
        <v>45</v>
      </c>
      <c r="F6769" s="24" t="s">
        <v>5</v>
      </c>
      <c r="G6769" s="24">
        <v>0</v>
      </c>
      <c r="H6769" s="24">
        <v>0</v>
      </c>
    </row>
    <row r="6770" spans="1:8">
      <c r="A6770" s="24" t="str">
        <f t="shared" si="105"/>
        <v>2015_IB_46</v>
      </c>
      <c r="B6770" s="24">
        <v>2015</v>
      </c>
      <c r="C6770" s="24" t="s">
        <v>191</v>
      </c>
      <c r="D6770" s="24" t="str">
        <f>VLOOKUP(C6770,'FHF LUT'!$A$5:$H$81,2,FALSE)</f>
        <v>Unknown Beetle</v>
      </c>
      <c r="E6770" s="24">
        <v>46</v>
      </c>
      <c r="F6770" s="24" t="s">
        <v>234</v>
      </c>
      <c r="G6770" s="24">
        <v>0</v>
      </c>
      <c r="H6770" s="24">
        <v>0</v>
      </c>
    </row>
    <row r="6771" spans="1:8">
      <c r="A6771" s="24" t="str">
        <f t="shared" si="105"/>
        <v>2015_IB_47</v>
      </c>
      <c r="B6771" s="24">
        <v>2015</v>
      </c>
      <c r="C6771" s="24" t="s">
        <v>191</v>
      </c>
      <c r="D6771" s="24" t="str">
        <f>VLOOKUP(C6771,'FHF LUT'!$A$5:$H$81,2,FALSE)</f>
        <v>Unknown Beetle</v>
      </c>
      <c r="E6771" s="24">
        <v>47</v>
      </c>
      <c r="F6771" s="24" t="s">
        <v>233</v>
      </c>
      <c r="G6771" s="24">
        <v>0</v>
      </c>
      <c r="H6771" s="24">
        <v>0</v>
      </c>
    </row>
    <row r="6772" spans="1:8">
      <c r="A6772" s="24" t="str">
        <f t="shared" si="105"/>
        <v>2015_IB_48</v>
      </c>
      <c r="B6772" s="24">
        <v>2015</v>
      </c>
      <c r="C6772" s="24" t="s">
        <v>191</v>
      </c>
      <c r="D6772" s="24" t="str">
        <f>VLOOKUP(C6772,'FHF LUT'!$A$5:$H$81,2,FALSE)</f>
        <v>Unknown Beetle</v>
      </c>
      <c r="E6772" s="24">
        <v>48</v>
      </c>
      <c r="F6772" s="24" t="s">
        <v>235</v>
      </c>
      <c r="G6772" s="24">
        <v>0</v>
      </c>
      <c r="H6772" s="24">
        <v>0</v>
      </c>
    </row>
    <row r="6773" spans="1:8">
      <c r="A6773" s="24" t="str">
        <f t="shared" si="105"/>
        <v>2015_IBB_1</v>
      </c>
      <c r="B6773" s="24">
        <v>2015</v>
      </c>
      <c r="C6773" s="24" t="s">
        <v>182</v>
      </c>
      <c r="D6773" s="24" t="str">
        <f>VLOOKUP(C6773,'FHF LUT'!$A$5:$H$81,2,FALSE)</f>
        <v>Western Balsam Bark Beetle</v>
      </c>
      <c r="E6773" s="24">
        <v>1</v>
      </c>
      <c r="F6773" s="24" t="s">
        <v>10</v>
      </c>
      <c r="G6773" s="24">
        <v>1086</v>
      </c>
      <c r="H6773" s="24">
        <v>775</v>
      </c>
    </row>
    <row r="6774" spans="1:8">
      <c r="A6774" s="24" t="str">
        <f t="shared" si="105"/>
        <v>2015_IBB_2</v>
      </c>
      <c r="B6774" s="24">
        <v>2015</v>
      </c>
      <c r="C6774" s="24" t="s">
        <v>182</v>
      </c>
      <c r="D6774" s="24" t="str">
        <f>VLOOKUP(C6774,'FHF LUT'!$A$5:$H$81,2,FALSE)</f>
        <v>Western Balsam Bark Beetle</v>
      </c>
      <c r="E6774" s="24">
        <v>2</v>
      </c>
      <c r="F6774" s="24" t="s">
        <v>22</v>
      </c>
      <c r="G6774" s="24">
        <v>472</v>
      </c>
      <c r="H6774" s="24">
        <v>416</v>
      </c>
    </row>
    <row r="6775" spans="1:8">
      <c r="A6775" s="24" t="str">
        <f t="shared" si="105"/>
        <v>2015_IBB_3</v>
      </c>
      <c r="B6775" s="24">
        <v>2015</v>
      </c>
      <c r="C6775" s="24" t="s">
        <v>182</v>
      </c>
      <c r="D6775" s="24" t="str">
        <f>VLOOKUP(C6775,'FHF LUT'!$A$5:$H$81,2,FALSE)</f>
        <v>Western Balsam Bark Beetle</v>
      </c>
      <c r="E6775" s="24">
        <v>3</v>
      </c>
      <c r="F6775" s="24" t="s">
        <v>13</v>
      </c>
      <c r="G6775" s="24">
        <v>16365</v>
      </c>
      <c r="H6775" s="24">
        <v>16069</v>
      </c>
    </row>
    <row r="6776" spans="1:8">
      <c r="A6776" s="24" t="str">
        <f t="shared" si="105"/>
        <v>2015_IBB_4</v>
      </c>
      <c r="B6776" s="24">
        <v>2015</v>
      </c>
      <c r="C6776" s="24" t="s">
        <v>182</v>
      </c>
      <c r="D6776" s="24" t="str">
        <f>VLOOKUP(C6776,'FHF LUT'!$A$5:$H$81,2,FALSE)</f>
        <v>Western Balsam Bark Beetle</v>
      </c>
      <c r="E6776" s="24">
        <v>4</v>
      </c>
      <c r="F6776" s="24" t="s">
        <v>28</v>
      </c>
      <c r="G6776" s="24">
        <v>0</v>
      </c>
      <c r="H6776" s="24">
        <v>0</v>
      </c>
    </row>
    <row r="6777" spans="1:8">
      <c r="A6777" s="24" t="str">
        <f t="shared" si="105"/>
        <v>2015_IBB_5</v>
      </c>
      <c r="B6777" s="24">
        <v>2015</v>
      </c>
      <c r="C6777" s="24" t="s">
        <v>182</v>
      </c>
      <c r="D6777" s="24" t="str">
        <f>VLOOKUP(C6777,'FHF LUT'!$A$5:$H$81,2,FALSE)</f>
        <v>Western Balsam Bark Beetle</v>
      </c>
      <c r="E6777" s="24">
        <v>5</v>
      </c>
      <c r="F6777" s="24" t="s">
        <v>16</v>
      </c>
      <c r="G6777" s="24">
        <v>83</v>
      </c>
      <c r="H6777" s="24">
        <v>35</v>
      </c>
    </row>
    <row r="6778" spans="1:8">
      <c r="A6778" s="24" t="str">
        <f t="shared" si="105"/>
        <v>2015_IBB_7</v>
      </c>
      <c r="B6778" s="24">
        <v>2015</v>
      </c>
      <c r="C6778" s="24" t="s">
        <v>182</v>
      </c>
      <c r="D6778" s="24" t="str">
        <f>VLOOKUP(C6778,'FHF LUT'!$A$5:$H$81,2,FALSE)</f>
        <v>Western Balsam Bark Beetle</v>
      </c>
      <c r="E6778" s="24">
        <v>7</v>
      </c>
      <c r="F6778" s="24" t="s">
        <v>25</v>
      </c>
      <c r="G6778" s="24">
        <v>3035</v>
      </c>
      <c r="H6778" s="24">
        <v>3026</v>
      </c>
    </row>
    <row r="6779" spans="1:8">
      <c r="A6779" s="24" t="str">
        <f t="shared" si="105"/>
        <v>2015_IBB_8</v>
      </c>
      <c r="B6779" s="24">
        <v>2015</v>
      </c>
      <c r="C6779" s="24" t="s">
        <v>182</v>
      </c>
      <c r="D6779" s="24" t="str">
        <f>VLOOKUP(C6779,'FHF LUT'!$A$5:$H$81,2,FALSE)</f>
        <v>Western Balsam Bark Beetle</v>
      </c>
      <c r="E6779" s="24">
        <v>8</v>
      </c>
      <c r="F6779" s="24" t="s">
        <v>29</v>
      </c>
      <c r="G6779" s="24">
        <v>365</v>
      </c>
      <c r="H6779" s="24">
        <v>365</v>
      </c>
    </row>
    <row r="6780" spans="1:8">
      <c r="A6780" s="24" t="str">
        <f t="shared" si="105"/>
        <v>2015_IBB_9</v>
      </c>
      <c r="B6780" s="24">
        <v>2015</v>
      </c>
      <c r="C6780" s="24" t="s">
        <v>182</v>
      </c>
      <c r="D6780" s="24" t="str">
        <f>VLOOKUP(C6780,'FHF LUT'!$A$5:$H$81,2,FALSE)</f>
        <v>Western Balsam Bark Beetle</v>
      </c>
      <c r="E6780" s="24">
        <v>9</v>
      </c>
      <c r="F6780" s="24" t="s">
        <v>7</v>
      </c>
      <c r="G6780" s="24">
        <v>251</v>
      </c>
      <c r="H6780" s="24">
        <v>250</v>
      </c>
    </row>
    <row r="6781" spans="1:8">
      <c r="A6781" s="24" t="str">
        <f t="shared" si="105"/>
        <v>2015_IBB_10</v>
      </c>
      <c r="B6781" s="24">
        <v>2015</v>
      </c>
      <c r="C6781" s="24" t="s">
        <v>182</v>
      </c>
      <c r="D6781" s="24" t="str">
        <f>VLOOKUP(C6781,'FHF LUT'!$A$5:$H$81,2,FALSE)</f>
        <v>Western Balsam Bark Beetle</v>
      </c>
      <c r="E6781" s="24">
        <v>10</v>
      </c>
      <c r="F6781" s="24" t="s">
        <v>18</v>
      </c>
      <c r="G6781" s="24">
        <v>0</v>
      </c>
      <c r="H6781" s="24">
        <v>0</v>
      </c>
    </row>
    <row r="6782" spans="1:8">
      <c r="A6782" s="24" t="str">
        <f t="shared" si="105"/>
        <v>2015_IBB_11</v>
      </c>
      <c r="B6782" s="24">
        <v>2015</v>
      </c>
      <c r="C6782" s="24" t="s">
        <v>182</v>
      </c>
      <c r="D6782" s="24" t="str">
        <f>VLOOKUP(C6782,'FHF LUT'!$A$5:$H$81,2,FALSE)</f>
        <v>Western Balsam Bark Beetle</v>
      </c>
      <c r="E6782" s="24">
        <v>11</v>
      </c>
      <c r="F6782" s="24" t="s">
        <v>4</v>
      </c>
      <c r="G6782" s="24">
        <v>8900</v>
      </c>
      <c r="H6782" s="24">
        <v>7768</v>
      </c>
    </row>
    <row r="6783" spans="1:8">
      <c r="A6783" s="24" t="str">
        <f t="shared" si="105"/>
        <v>2015_IBB_12</v>
      </c>
      <c r="B6783" s="24">
        <v>2015</v>
      </c>
      <c r="C6783" s="24" t="s">
        <v>182</v>
      </c>
      <c r="D6783" s="24" t="str">
        <f>VLOOKUP(C6783,'FHF LUT'!$A$5:$H$81,2,FALSE)</f>
        <v>Western Balsam Bark Beetle</v>
      </c>
      <c r="E6783" s="24">
        <v>12</v>
      </c>
      <c r="F6783" s="24" t="s">
        <v>11</v>
      </c>
      <c r="G6783" s="24">
        <v>74074</v>
      </c>
      <c r="H6783" s="24">
        <v>73879</v>
      </c>
    </row>
    <row r="6784" spans="1:8">
      <c r="A6784" s="24" t="str">
        <f t="shared" si="105"/>
        <v>2015_IBB_13</v>
      </c>
      <c r="B6784" s="24">
        <v>2015</v>
      </c>
      <c r="C6784" s="24" t="s">
        <v>182</v>
      </c>
      <c r="D6784" s="24" t="str">
        <f>VLOOKUP(C6784,'FHF LUT'!$A$5:$H$81,2,FALSE)</f>
        <v>Western Balsam Bark Beetle</v>
      </c>
      <c r="E6784" s="24">
        <v>13</v>
      </c>
      <c r="F6784" s="24" t="s">
        <v>24</v>
      </c>
      <c r="G6784" s="24">
        <v>90</v>
      </c>
      <c r="H6784" s="24">
        <v>90</v>
      </c>
    </row>
    <row r="6785" spans="1:8">
      <c r="A6785" s="24" t="str">
        <f t="shared" si="105"/>
        <v>2015_IBB_14</v>
      </c>
      <c r="B6785" s="24">
        <v>2015</v>
      </c>
      <c r="C6785" s="24" t="s">
        <v>182</v>
      </c>
      <c r="D6785" s="24" t="str">
        <f>VLOOKUP(C6785,'FHF LUT'!$A$5:$H$81,2,FALSE)</f>
        <v>Western Balsam Bark Beetle</v>
      </c>
      <c r="E6785" s="24">
        <v>14</v>
      </c>
      <c r="F6785" s="24" t="s">
        <v>30</v>
      </c>
      <c r="G6785" s="24">
        <v>39516</v>
      </c>
      <c r="H6785" s="24">
        <v>37806</v>
      </c>
    </row>
    <row r="6786" spans="1:8">
      <c r="A6786" s="24" t="str">
        <f t="shared" si="105"/>
        <v>2015_IBB_15</v>
      </c>
      <c r="B6786" s="24">
        <v>2015</v>
      </c>
      <c r="C6786" s="24" t="s">
        <v>182</v>
      </c>
      <c r="D6786" s="24" t="str">
        <f>VLOOKUP(C6786,'FHF LUT'!$A$5:$H$81,2,FALSE)</f>
        <v>Western Balsam Bark Beetle</v>
      </c>
      <c r="E6786" s="24">
        <v>15</v>
      </c>
      <c r="F6786" s="24" t="s">
        <v>33</v>
      </c>
      <c r="G6786" s="24">
        <v>1783</v>
      </c>
      <c r="H6786" s="24">
        <v>1770</v>
      </c>
    </row>
    <row r="6787" spans="1:8">
      <c r="A6787" s="24" t="str">
        <f t="shared" ref="A6787:A6850" si="106">CONCATENATE(B6787,"_",C6787,"_",E6787)</f>
        <v>2015_IBB_16</v>
      </c>
      <c r="B6787" s="24">
        <v>2015</v>
      </c>
      <c r="C6787" s="24" t="s">
        <v>182</v>
      </c>
      <c r="D6787" s="24" t="str">
        <f>VLOOKUP(C6787,'FHF LUT'!$A$5:$H$81,2,FALSE)</f>
        <v>Western Balsam Bark Beetle</v>
      </c>
      <c r="E6787" s="24">
        <v>16</v>
      </c>
      <c r="F6787" s="24" t="s">
        <v>12</v>
      </c>
      <c r="G6787" s="24">
        <v>288138</v>
      </c>
      <c r="H6787" s="24">
        <v>269249</v>
      </c>
    </row>
    <row r="6788" spans="1:8">
      <c r="A6788" s="24" t="str">
        <f t="shared" si="106"/>
        <v>2015_IBB_17</v>
      </c>
      <c r="B6788" s="24">
        <v>2015</v>
      </c>
      <c r="C6788" s="24" t="s">
        <v>182</v>
      </c>
      <c r="D6788" s="24" t="str">
        <f>VLOOKUP(C6788,'FHF LUT'!$A$5:$H$81,2,FALSE)</f>
        <v>Western Balsam Bark Beetle</v>
      </c>
      <c r="E6788" s="24">
        <v>17</v>
      </c>
      <c r="F6788" s="24" t="s">
        <v>32</v>
      </c>
      <c r="G6788" s="24">
        <v>13082</v>
      </c>
      <c r="H6788" s="24">
        <v>13050</v>
      </c>
    </row>
    <row r="6789" spans="1:8">
      <c r="A6789" s="24" t="str">
        <f t="shared" si="106"/>
        <v>2015_IBB_18</v>
      </c>
      <c r="B6789" s="24">
        <v>2015</v>
      </c>
      <c r="C6789" s="24" t="s">
        <v>182</v>
      </c>
      <c r="D6789" s="24" t="str">
        <f>VLOOKUP(C6789,'FHF LUT'!$A$5:$H$81,2,FALSE)</f>
        <v>Western Balsam Bark Beetle</v>
      </c>
      <c r="E6789" s="24">
        <v>18</v>
      </c>
      <c r="F6789" s="24" t="s">
        <v>15</v>
      </c>
      <c r="G6789" s="24">
        <v>1900</v>
      </c>
      <c r="H6789" s="24">
        <v>1832</v>
      </c>
    </row>
    <row r="6790" spans="1:8">
      <c r="A6790" s="24" t="str">
        <f t="shared" si="106"/>
        <v>2015_IBB_20</v>
      </c>
      <c r="B6790" s="24">
        <v>2015</v>
      </c>
      <c r="C6790" s="24" t="s">
        <v>182</v>
      </c>
      <c r="D6790" s="24" t="str">
        <f>VLOOKUP(C6790,'FHF LUT'!$A$5:$H$81,2,FALSE)</f>
        <v>Western Balsam Bark Beetle</v>
      </c>
      <c r="E6790" s="24">
        <v>20</v>
      </c>
      <c r="F6790" s="24" t="s">
        <v>6</v>
      </c>
      <c r="G6790" s="24">
        <v>48832</v>
      </c>
      <c r="H6790" s="24">
        <v>45759</v>
      </c>
    </row>
    <row r="6791" spans="1:8">
      <c r="A6791" s="24" t="str">
        <f t="shared" si="106"/>
        <v>2015_IBB_22</v>
      </c>
      <c r="B6791" s="24">
        <v>2015</v>
      </c>
      <c r="C6791" s="24" t="s">
        <v>182</v>
      </c>
      <c r="D6791" s="24" t="str">
        <f>VLOOKUP(C6791,'FHF LUT'!$A$5:$H$81,2,FALSE)</f>
        <v>Western Balsam Bark Beetle</v>
      </c>
      <c r="E6791" s="24">
        <v>22</v>
      </c>
      <c r="F6791" s="24" t="s">
        <v>19</v>
      </c>
      <c r="G6791" s="24">
        <v>1482</v>
      </c>
      <c r="H6791" s="24">
        <v>1337</v>
      </c>
    </row>
    <row r="6792" spans="1:8">
      <c r="A6792" s="24" t="str">
        <f t="shared" si="106"/>
        <v>2015_IBB_23</v>
      </c>
      <c r="B6792" s="24">
        <v>2015</v>
      </c>
      <c r="C6792" s="24" t="s">
        <v>182</v>
      </c>
      <c r="D6792" s="24" t="str">
        <f>VLOOKUP(C6792,'FHF LUT'!$A$5:$H$81,2,FALSE)</f>
        <v>Western Balsam Bark Beetle</v>
      </c>
      <c r="E6792" s="24">
        <v>23</v>
      </c>
      <c r="F6792" s="24" t="s">
        <v>27</v>
      </c>
      <c r="G6792" s="24">
        <v>53</v>
      </c>
      <c r="H6792" s="24">
        <v>51</v>
      </c>
    </row>
    <row r="6793" spans="1:8">
      <c r="A6793" s="24" t="str">
        <f t="shared" si="106"/>
        <v>2015_IBB_24</v>
      </c>
      <c r="B6793" s="24">
        <v>2015</v>
      </c>
      <c r="C6793" s="24" t="s">
        <v>182</v>
      </c>
      <c r="D6793" s="24" t="str">
        <f>VLOOKUP(C6793,'FHF LUT'!$A$5:$H$81,2,FALSE)</f>
        <v>Western Balsam Bark Beetle</v>
      </c>
      <c r="E6793" s="24">
        <v>24</v>
      </c>
      <c r="F6793" s="24" t="s">
        <v>17</v>
      </c>
      <c r="G6793" s="24">
        <v>922420</v>
      </c>
      <c r="H6793" s="24">
        <v>888310</v>
      </c>
    </row>
    <row r="6794" spans="1:8">
      <c r="A6794" s="24" t="str">
        <f t="shared" si="106"/>
        <v>2015_IBB_25</v>
      </c>
      <c r="B6794" s="24">
        <v>2015</v>
      </c>
      <c r="C6794" s="24" t="s">
        <v>182</v>
      </c>
      <c r="D6794" s="24" t="str">
        <f>VLOOKUP(C6794,'FHF LUT'!$A$5:$H$81,2,FALSE)</f>
        <v>Western Balsam Bark Beetle</v>
      </c>
      <c r="E6794" s="24">
        <v>25</v>
      </c>
      <c r="F6794" s="24" t="s">
        <v>23</v>
      </c>
      <c r="G6794" s="24">
        <v>0</v>
      </c>
      <c r="H6794" s="24">
        <v>0</v>
      </c>
    </row>
    <row r="6795" spans="1:8">
      <c r="A6795" s="24" t="str">
        <f t="shared" si="106"/>
        <v>2015_IBB_26</v>
      </c>
      <c r="B6795" s="24">
        <v>2015</v>
      </c>
      <c r="C6795" s="24" t="s">
        <v>182</v>
      </c>
      <c r="D6795" s="24" t="str">
        <f>VLOOKUP(C6795,'FHF LUT'!$A$5:$H$81,2,FALSE)</f>
        <v>Western Balsam Bark Beetle</v>
      </c>
      <c r="E6795" s="24">
        <v>26</v>
      </c>
      <c r="F6795" s="24" t="s">
        <v>14</v>
      </c>
      <c r="G6795" s="24">
        <v>5173</v>
      </c>
      <c r="H6795" s="24">
        <v>4540</v>
      </c>
    </row>
    <row r="6796" spans="1:8">
      <c r="A6796" s="24" t="str">
        <f t="shared" si="106"/>
        <v>2015_IBB_27</v>
      </c>
      <c r="B6796" s="24">
        <v>2015</v>
      </c>
      <c r="C6796" s="24" t="s">
        <v>182</v>
      </c>
      <c r="D6796" s="24" t="str">
        <f>VLOOKUP(C6796,'FHF LUT'!$A$5:$H$81,2,FALSE)</f>
        <v>Western Balsam Bark Beetle</v>
      </c>
      <c r="E6796" s="24">
        <v>27</v>
      </c>
      <c r="F6796" s="24" t="s">
        <v>21</v>
      </c>
      <c r="G6796" s="24">
        <v>0</v>
      </c>
      <c r="H6796" s="24">
        <v>0</v>
      </c>
    </row>
    <row r="6797" spans="1:8">
      <c r="A6797" s="24" t="str">
        <f t="shared" si="106"/>
        <v>2015_IBB_29</v>
      </c>
      <c r="B6797" s="24">
        <v>2015</v>
      </c>
      <c r="C6797" s="24" t="s">
        <v>182</v>
      </c>
      <c r="D6797" s="24" t="str">
        <f>VLOOKUP(C6797,'FHF LUT'!$A$5:$H$81,2,FALSE)</f>
        <v>Western Balsam Bark Beetle</v>
      </c>
      <c r="E6797" s="24">
        <v>29</v>
      </c>
      <c r="F6797" s="24" t="s">
        <v>9</v>
      </c>
      <c r="G6797" s="24">
        <v>656</v>
      </c>
      <c r="H6797" s="24">
        <v>656</v>
      </c>
    </row>
    <row r="6798" spans="1:8">
      <c r="A6798" s="24" t="str">
        <f t="shared" si="106"/>
        <v>2015_IBB_30</v>
      </c>
      <c r="B6798" s="24">
        <v>2015</v>
      </c>
      <c r="C6798" s="24" t="s">
        <v>182</v>
      </c>
      <c r="D6798" s="24" t="str">
        <f>VLOOKUP(C6798,'FHF LUT'!$A$5:$H$81,2,FALSE)</f>
        <v>Western Balsam Bark Beetle</v>
      </c>
      <c r="E6798" s="24">
        <v>30</v>
      </c>
      <c r="F6798" s="24" t="s">
        <v>35</v>
      </c>
      <c r="G6798" s="24">
        <v>749</v>
      </c>
      <c r="H6798" s="24">
        <v>749</v>
      </c>
    </row>
    <row r="6799" spans="1:8">
      <c r="A6799" s="24" t="str">
        <f t="shared" si="106"/>
        <v>2015_IBB_31</v>
      </c>
      <c r="B6799" s="24">
        <v>2015</v>
      </c>
      <c r="C6799" s="24" t="s">
        <v>182</v>
      </c>
      <c r="D6799" s="24" t="str">
        <f>VLOOKUP(C6799,'FHF LUT'!$A$5:$H$81,2,FALSE)</f>
        <v>Western Balsam Bark Beetle</v>
      </c>
      <c r="E6799" s="24">
        <v>31</v>
      </c>
      <c r="F6799" s="24" t="s">
        <v>34</v>
      </c>
      <c r="G6799" s="24">
        <v>654</v>
      </c>
      <c r="H6799" s="24">
        <v>634</v>
      </c>
    </row>
    <row r="6800" spans="1:8">
      <c r="A6800" s="24" t="str">
        <f t="shared" si="106"/>
        <v>2015_IBB_38</v>
      </c>
      <c r="B6800" s="24">
        <v>2015</v>
      </c>
      <c r="C6800" s="24" t="s">
        <v>182</v>
      </c>
      <c r="D6800" s="24" t="str">
        <f>VLOOKUP(C6800,'FHF LUT'!$A$5:$H$81,2,FALSE)</f>
        <v>Western Balsam Bark Beetle</v>
      </c>
      <c r="E6800" s="24">
        <v>38</v>
      </c>
      <c r="F6800" s="24" t="s">
        <v>8</v>
      </c>
      <c r="G6800" s="24">
        <v>0</v>
      </c>
      <c r="H6800" s="24">
        <v>0</v>
      </c>
    </row>
    <row r="6801" spans="1:8">
      <c r="A6801" s="24" t="str">
        <f t="shared" si="106"/>
        <v>2015_IBB_39</v>
      </c>
      <c r="B6801" s="24">
        <v>2015</v>
      </c>
      <c r="C6801" s="24" t="s">
        <v>182</v>
      </c>
      <c r="D6801" s="24" t="str">
        <f>VLOOKUP(C6801,'FHF LUT'!$A$5:$H$81,2,FALSE)</f>
        <v>Western Balsam Bark Beetle</v>
      </c>
      <c r="E6801" s="24">
        <v>39</v>
      </c>
      <c r="F6801" s="24" t="s">
        <v>36</v>
      </c>
      <c r="G6801" s="24">
        <v>0</v>
      </c>
      <c r="H6801" s="24">
        <v>0</v>
      </c>
    </row>
    <row r="6802" spans="1:8">
      <c r="A6802" s="24" t="str">
        <f t="shared" si="106"/>
        <v>2015_IBB_40</v>
      </c>
      <c r="B6802" s="24">
        <v>2015</v>
      </c>
      <c r="C6802" s="24" t="s">
        <v>182</v>
      </c>
      <c r="D6802" s="24" t="str">
        <f>VLOOKUP(C6802,'FHF LUT'!$A$5:$H$81,2,FALSE)</f>
        <v>Western Balsam Bark Beetle</v>
      </c>
      <c r="E6802" s="24">
        <v>40</v>
      </c>
      <c r="F6802" s="24" t="s">
        <v>31</v>
      </c>
      <c r="G6802" s="24">
        <v>1022</v>
      </c>
      <c r="H6802" s="24">
        <v>1022</v>
      </c>
    </row>
    <row r="6803" spans="1:8">
      <c r="A6803" s="24" t="str">
        <f t="shared" si="106"/>
        <v>2015_IBB_41</v>
      </c>
      <c r="B6803" s="24">
        <v>2015</v>
      </c>
      <c r="C6803" s="24" t="s">
        <v>182</v>
      </c>
      <c r="D6803" s="24" t="str">
        <f>VLOOKUP(C6803,'FHF LUT'!$A$5:$H$81,2,FALSE)</f>
        <v>Western Balsam Bark Beetle</v>
      </c>
      <c r="E6803" s="24">
        <v>41</v>
      </c>
      <c r="F6803" s="24" t="s">
        <v>26</v>
      </c>
      <c r="G6803" s="24">
        <v>14710</v>
      </c>
      <c r="H6803" s="24">
        <v>14640</v>
      </c>
    </row>
    <row r="6804" spans="1:8">
      <c r="A6804" s="24" t="str">
        <f t="shared" si="106"/>
        <v>2015_IBB_43</v>
      </c>
      <c r="B6804" s="24">
        <v>2015</v>
      </c>
      <c r="C6804" s="24" t="s">
        <v>182</v>
      </c>
      <c r="D6804" s="24" t="str">
        <f>VLOOKUP(C6804,'FHF LUT'!$A$5:$H$81,2,FALSE)</f>
        <v>Western Balsam Bark Beetle</v>
      </c>
      <c r="E6804" s="24">
        <v>43</v>
      </c>
      <c r="F6804" s="24" t="s">
        <v>20</v>
      </c>
      <c r="G6804" s="24">
        <v>2594</v>
      </c>
      <c r="H6804" s="24">
        <v>2420</v>
      </c>
    </row>
    <row r="6805" spans="1:8">
      <c r="A6805" s="24" t="str">
        <f t="shared" si="106"/>
        <v>2015_IBB_44</v>
      </c>
      <c r="B6805" s="24">
        <v>2015</v>
      </c>
      <c r="C6805" s="24" t="s">
        <v>182</v>
      </c>
      <c r="D6805" s="24" t="str">
        <f>VLOOKUP(C6805,'FHF LUT'!$A$5:$H$81,2,FALSE)</f>
        <v>Western Balsam Bark Beetle</v>
      </c>
      <c r="E6805" s="24">
        <v>44</v>
      </c>
      <c r="F6805" s="24" t="s">
        <v>3</v>
      </c>
      <c r="G6805" s="24">
        <v>0</v>
      </c>
      <c r="H6805" s="24">
        <v>0</v>
      </c>
    </row>
    <row r="6806" spans="1:8">
      <c r="A6806" s="24" t="str">
        <f t="shared" si="106"/>
        <v>2015_IBB_45</v>
      </c>
      <c r="B6806" s="24">
        <v>2015</v>
      </c>
      <c r="C6806" s="24" t="s">
        <v>182</v>
      </c>
      <c r="D6806" s="24" t="str">
        <f>VLOOKUP(C6806,'FHF LUT'!$A$5:$H$81,2,FALSE)</f>
        <v>Western Balsam Bark Beetle</v>
      </c>
      <c r="E6806" s="24">
        <v>45</v>
      </c>
      <c r="F6806" s="24" t="s">
        <v>5</v>
      </c>
      <c r="G6806" s="24">
        <v>356</v>
      </c>
      <c r="H6806" s="24">
        <v>356</v>
      </c>
    </row>
    <row r="6807" spans="1:8">
      <c r="A6807" s="24" t="str">
        <f t="shared" si="106"/>
        <v>2015_IBB_46</v>
      </c>
      <c r="B6807" s="24">
        <v>2015</v>
      </c>
      <c r="C6807" s="24" t="s">
        <v>182</v>
      </c>
      <c r="D6807" s="24" t="str">
        <f>VLOOKUP(C6807,'FHF LUT'!$A$5:$H$81,2,FALSE)</f>
        <v>Western Balsam Bark Beetle</v>
      </c>
      <c r="E6807" s="24">
        <v>46</v>
      </c>
      <c r="F6807" s="24" t="s">
        <v>234</v>
      </c>
      <c r="G6807" s="24">
        <v>0</v>
      </c>
      <c r="H6807" s="24">
        <v>0</v>
      </c>
    </row>
    <row r="6808" spans="1:8">
      <c r="A6808" s="24" t="str">
        <f t="shared" si="106"/>
        <v>2015_IBB_47</v>
      </c>
      <c r="B6808" s="24">
        <v>2015</v>
      </c>
      <c r="C6808" s="24" t="s">
        <v>182</v>
      </c>
      <c r="D6808" s="24" t="str">
        <f>VLOOKUP(C6808,'FHF LUT'!$A$5:$H$81,2,FALSE)</f>
        <v>Western Balsam Bark Beetle</v>
      </c>
      <c r="E6808" s="24">
        <v>47</v>
      </c>
      <c r="F6808" s="24" t="s">
        <v>233</v>
      </c>
      <c r="G6808" s="24">
        <v>0</v>
      </c>
      <c r="H6808" s="24">
        <v>0</v>
      </c>
    </row>
    <row r="6809" spans="1:8">
      <c r="A6809" s="24" t="str">
        <f t="shared" si="106"/>
        <v>2015_IBB_48</v>
      </c>
      <c r="B6809" s="24">
        <v>2015</v>
      </c>
      <c r="C6809" s="24" t="s">
        <v>182</v>
      </c>
      <c r="D6809" s="24" t="str">
        <f>VLOOKUP(C6809,'FHF LUT'!$A$5:$H$81,2,FALSE)</f>
        <v>Western Balsam Bark Beetle</v>
      </c>
      <c r="E6809" s="24">
        <v>48</v>
      </c>
      <c r="F6809" s="24" t="s">
        <v>235</v>
      </c>
      <c r="G6809" s="24">
        <v>0</v>
      </c>
      <c r="H6809" s="24">
        <v>0</v>
      </c>
    </row>
    <row r="6810" spans="1:8">
      <c r="A6810" s="24" t="str">
        <f t="shared" si="106"/>
        <v>2015_IBD_1</v>
      </c>
      <c r="B6810" s="24">
        <v>2015</v>
      </c>
      <c r="C6810" s="24" t="s">
        <v>183</v>
      </c>
      <c r="D6810" s="24" t="str">
        <f>VLOOKUP(C6810,'FHF LUT'!$A$5:$H$81,2,FALSE)</f>
        <v>Douglas-fir Beetle</v>
      </c>
      <c r="E6810" s="24">
        <v>1</v>
      </c>
      <c r="F6810" s="24" t="s">
        <v>10</v>
      </c>
      <c r="G6810" s="24">
        <v>1048</v>
      </c>
      <c r="H6810" s="24">
        <v>1048</v>
      </c>
    </row>
    <row r="6811" spans="1:8">
      <c r="A6811" s="24" t="str">
        <f t="shared" si="106"/>
        <v>2015_IBD_2</v>
      </c>
      <c r="B6811" s="24">
        <v>2015</v>
      </c>
      <c r="C6811" s="24" t="s">
        <v>183</v>
      </c>
      <c r="D6811" s="24" t="str">
        <f>VLOOKUP(C6811,'FHF LUT'!$A$5:$H$81,2,FALSE)</f>
        <v>Douglas-fir Beetle</v>
      </c>
      <c r="E6811" s="24">
        <v>2</v>
      </c>
      <c r="F6811" s="24" t="s">
        <v>22</v>
      </c>
      <c r="G6811" s="24">
        <v>246</v>
      </c>
      <c r="H6811" s="24">
        <v>236</v>
      </c>
    </row>
    <row r="6812" spans="1:8">
      <c r="A6812" s="24" t="str">
        <f t="shared" si="106"/>
        <v>2015_IBD_3</v>
      </c>
      <c r="B6812" s="24">
        <v>2015</v>
      </c>
      <c r="C6812" s="24" t="s">
        <v>183</v>
      </c>
      <c r="D6812" s="24" t="str">
        <f>VLOOKUP(C6812,'FHF LUT'!$A$5:$H$81,2,FALSE)</f>
        <v>Douglas-fir Beetle</v>
      </c>
      <c r="E6812" s="24">
        <v>3</v>
      </c>
      <c r="F6812" s="24" t="s">
        <v>13</v>
      </c>
      <c r="G6812" s="24">
        <v>0</v>
      </c>
      <c r="H6812" s="24">
        <v>0</v>
      </c>
    </row>
    <row r="6813" spans="1:8">
      <c r="A6813" s="24" t="str">
        <f t="shared" si="106"/>
        <v>2015_IBD_4</v>
      </c>
      <c r="B6813" s="24">
        <v>2015</v>
      </c>
      <c r="C6813" s="24" t="s">
        <v>183</v>
      </c>
      <c r="D6813" s="24" t="str">
        <f>VLOOKUP(C6813,'FHF LUT'!$A$5:$H$81,2,FALSE)</f>
        <v>Douglas-fir Beetle</v>
      </c>
      <c r="E6813" s="24">
        <v>4</v>
      </c>
      <c r="F6813" s="24" t="s">
        <v>28</v>
      </c>
      <c r="G6813" s="24">
        <v>0</v>
      </c>
      <c r="H6813" s="24">
        <v>0</v>
      </c>
    </row>
    <row r="6814" spans="1:8">
      <c r="A6814" s="24" t="str">
        <f t="shared" si="106"/>
        <v>2015_IBD_5</v>
      </c>
      <c r="B6814" s="24">
        <v>2015</v>
      </c>
      <c r="C6814" s="24" t="s">
        <v>183</v>
      </c>
      <c r="D6814" s="24" t="str">
        <f>VLOOKUP(C6814,'FHF LUT'!$A$5:$H$81,2,FALSE)</f>
        <v>Douglas-fir Beetle</v>
      </c>
      <c r="E6814" s="24">
        <v>5</v>
      </c>
      <c r="F6814" s="24" t="s">
        <v>16</v>
      </c>
      <c r="G6814" s="24">
        <v>563</v>
      </c>
      <c r="H6814" s="24">
        <v>563</v>
      </c>
    </row>
    <row r="6815" spans="1:8">
      <c r="A6815" s="24" t="str">
        <f t="shared" si="106"/>
        <v>2015_IBD_7</v>
      </c>
      <c r="B6815" s="24">
        <v>2015</v>
      </c>
      <c r="C6815" s="24" t="s">
        <v>183</v>
      </c>
      <c r="D6815" s="24" t="str">
        <f>VLOOKUP(C6815,'FHF LUT'!$A$5:$H$81,2,FALSE)</f>
        <v>Douglas-fir Beetle</v>
      </c>
      <c r="E6815" s="24">
        <v>7</v>
      </c>
      <c r="F6815" s="24" t="s">
        <v>25</v>
      </c>
      <c r="G6815" s="24">
        <v>241</v>
      </c>
      <c r="H6815" s="24">
        <v>241</v>
      </c>
    </row>
    <row r="6816" spans="1:8">
      <c r="A6816" s="24" t="str">
        <f t="shared" si="106"/>
        <v>2015_IBD_8</v>
      </c>
      <c r="B6816" s="24">
        <v>2015</v>
      </c>
      <c r="C6816" s="24" t="s">
        <v>183</v>
      </c>
      <c r="D6816" s="24" t="str">
        <f>VLOOKUP(C6816,'FHF LUT'!$A$5:$H$81,2,FALSE)</f>
        <v>Douglas-fir Beetle</v>
      </c>
      <c r="E6816" s="24">
        <v>8</v>
      </c>
      <c r="F6816" s="24" t="s">
        <v>29</v>
      </c>
      <c r="G6816" s="24">
        <v>0</v>
      </c>
      <c r="H6816" s="24">
        <v>0</v>
      </c>
    </row>
    <row r="6817" spans="1:8">
      <c r="A6817" s="24" t="str">
        <f t="shared" si="106"/>
        <v>2015_IBD_9</v>
      </c>
      <c r="B6817" s="24">
        <v>2015</v>
      </c>
      <c r="C6817" s="24" t="s">
        <v>183</v>
      </c>
      <c r="D6817" s="24" t="str">
        <f>VLOOKUP(C6817,'FHF LUT'!$A$5:$H$81,2,FALSE)</f>
        <v>Douglas-fir Beetle</v>
      </c>
      <c r="E6817" s="24">
        <v>9</v>
      </c>
      <c r="F6817" s="24" t="s">
        <v>7</v>
      </c>
      <c r="G6817" s="24">
        <v>2171</v>
      </c>
      <c r="H6817" s="24">
        <v>1455</v>
      </c>
    </row>
    <row r="6818" spans="1:8">
      <c r="A6818" s="24" t="str">
        <f t="shared" si="106"/>
        <v>2015_IBD_10</v>
      </c>
      <c r="B6818" s="24">
        <v>2015</v>
      </c>
      <c r="C6818" s="24" t="s">
        <v>183</v>
      </c>
      <c r="D6818" s="24" t="str">
        <f>VLOOKUP(C6818,'FHF LUT'!$A$5:$H$81,2,FALSE)</f>
        <v>Douglas-fir Beetle</v>
      </c>
      <c r="E6818" s="24">
        <v>10</v>
      </c>
      <c r="F6818" s="24" t="s">
        <v>18</v>
      </c>
      <c r="G6818" s="24">
        <v>0</v>
      </c>
      <c r="H6818" s="24">
        <v>0</v>
      </c>
    </row>
    <row r="6819" spans="1:8">
      <c r="A6819" s="24" t="str">
        <f t="shared" si="106"/>
        <v>2015_IBD_11</v>
      </c>
      <c r="B6819" s="24">
        <v>2015</v>
      </c>
      <c r="C6819" s="24" t="s">
        <v>183</v>
      </c>
      <c r="D6819" s="24" t="str">
        <f>VLOOKUP(C6819,'FHF LUT'!$A$5:$H$81,2,FALSE)</f>
        <v>Douglas-fir Beetle</v>
      </c>
      <c r="E6819" s="24">
        <v>11</v>
      </c>
      <c r="F6819" s="24" t="s">
        <v>4</v>
      </c>
      <c r="G6819" s="24">
        <v>10496</v>
      </c>
      <c r="H6819" s="24">
        <v>10210</v>
      </c>
    </row>
    <row r="6820" spans="1:8">
      <c r="A6820" s="24" t="str">
        <f t="shared" si="106"/>
        <v>2015_IBD_12</v>
      </c>
      <c r="B6820" s="24">
        <v>2015</v>
      </c>
      <c r="C6820" s="24" t="s">
        <v>183</v>
      </c>
      <c r="D6820" s="24" t="str">
        <f>VLOOKUP(C6820,'FHF LUT'!$A$5:$H$81,2,FALSE)</f>
        <v>Douglas-fir Beetle</v>
      </c>
      <c r="E6820" s="24">
        <v>12</v>
      </c>
      <c r="F6820" s="24" t="s">
        <v>11</v>
      </c>
      <c r="G6820" s="24">
        <v>0</v>
      </c>
      <c r="H6820" s="24">
        <v>0</v>
      </c>
    </row>
    <row r="6821" spans="1:8">
      <c r="A6821" s="24" t="str">
        <f t="shared" si="106"/>
        <v>2015_IBD_13</v>
      </c>
      <c r="B6821" s="24">
        <v>2015</v>
      </c>
      <c r="C6821" s="24" t="s">
        <v>183</v>
      </c>
      <c r="D6821" s="24" t="str">
        <f>VLOOKUP(C6821,'FHF LUT'!$A$5:$H$81,2,FALSE)</f>
        <v>Douglas-fir Beetle</v>
      </c>
      <c r="E6821" s="24">
        <v>13</v>
      </c>
      <c r="F6821" s="24" t="s">
        <v>24</v>
      </c>
      <c r="G6821" s="24">
        <v>2900</v>
      </c>
      <c r="H6821" s="24">
        <v>2900</v>
      </c>
    </row>
    <row r="6822" spans="1:8">
      <c r="A6822" s="24" t="str">
        <f t="shared" si="106"/>
        <v>2015_IBD_14</v>
      </c>
      <c r="B6822" s="24">
        <v>2015</v>
      </c>
      <c r="C6822" s="24" t="s">
        <v>183</v>
      </c>
      <c r="D6822" s="24" t="str">
        <f>VLOOKUP(C6822,'FHF LUT'!$A$5:$H$81,2,FALSE)</f>
        <v>Douglas-fir Beetle</v>
      </c>
      <c r="E6822" s="24">
        <v>14</v>
      </c>
      <c r="F6822" s="24" t="s">
        <v>30</v>
      </c>
      <c r="G6822" s="24">
        <v>0</v>
      </c>
      <c r="H6822" s="24">
        <v>0</v>
      </c>
    </row>
    <row r="6823" spans="1:8">
      <c r="A6823" s="24" t="str">
        <f t="shared" si="106"/>
        <v>2015_IBD_15</v>
      </c>
      <c r="B6823" s="24">
        <v>2015</v>
      </c>
      <c r="C6823" s="24" t="s">
        <v>183</v>
      </c>
      <c r="D6823" s="24" t="str">
        <f>VLOOKUP(C6823,'FHF LUT'!$A$5:$H$81,2,FALSE)</f>
        <v>Douglas-fir Beetle</v>
      </c>
      <c r="E6823" s="24">
        <v>15</v>
      </c>
      <c r="F6823" s="24" t="s">
        <v>33</v>
      </c>
      <c r="G6823" s="24">
        <v>20536</v>
      </c>
      <c r="H6823" s="24">
        <v>20436</v>
      </c>
    </row>
    <row r="6824" spans="1:8">
      <c r="A6824" s="24" t="str">
        <f t="shared" si="106"/>
        <v>2015_IBD_16</v>
      </c>
      <c r="B6824" s="24">
        <v>2015</v>
      </c>
      <c r="C6824" s="24" t="s">
        <v>183</v>
      </c>
      <c r="D6824" s="24" t="str">
        <f>VLOOKUP(C6824,'FHF LUT'!$A$5:$H$81,2,FALSE)</f>
        <v>Douglas-fir Beetle</v>
      </c>
      <c r="E6824" s="24">
        <v>16</v>
      </c>
      <c r="F6824" s="24" t="s">
        <v>12</v>
      </c>
      <c r="G6824" s="24">
        <v>0</v>
      </c>
      <c r="H6824" s="24">
        <v>0</v>
      </c>
    </row>
    <row r="6825" spans="1:8">
      <c r="A6825" s="24" t="str">
        <f t="shared" si="106"/>
        <v>2015_IBD_17</v>
      </c>
      <c r="B6825" s="24">
        <v>2015</v>
      </c>
      <c r="C6825" s="24" t="s">
        <v>183</v>
      </c>
      <c r="D6825" s="24" t="str">
        <f>VLOOKUP(C6825,'FHF LUT'!$A$5:$H$81,2,FALSE)</f>
        <v>Douglas-fir Beetle</v>
      </c>
      <c r="E6825" s="24">
        <v>17</v>
      </c>
      <c r="F6825" s="24" t="s">
        <v>32</v>
      </c>
      <c r="G6825" s="24">
        <v>0</v>
      </c>
      <c r="H6825" s="24">
        <v>0</v>
      </c>
    </row>
    <row r="6826" spans="1:8">
      <c r="A6826" s="24" t="str">
        <f t="shared" si="106"/>
        <v>2015_IBD_18</v>
      </c>
      <c r="B6826" s="24">
        <v>2015</v>
      </c>
      <c r="C6826" s="24" t="s">
        <v>183</v>
      </c>
      <c r="D6826" s="24" t="str">
        <f>VLOOKUP(C6826,'FHF LUT'!$A$5:$H$81,2,FALSE)</f>
        <v>Douglas-fir Beetle</v>
      </c>
      <c r="E6826" s="24">
        <v>18</v>
      </c>
      <c r="F6826" s="24" t="s">
        <v>15</v>
      </c>
      <c r="G6826" s="24">
        <v>7685</v>
      </c>
      <c r="H6826" s="24">
        <v>6093</v>
      </c>
    </row>
    <row r="6827" spans="1:8">
      <c r="A6827" s="24" t="str">
        <f t="shared" si="106"/>
        <v>2015_IBD_20</v>
      </c>
      <c r="B6827" s="24">
        <v>2015</v>
      </c>
      <c r="C6827" s="24" t="s">
        <v>183</v>
      </c>
      <c r="D6827" s="24" t="str">
        <f>VLOOKUP(C6827,'FHF LUT'!$A$5:$H$81,2,FALSE)</f>
        <v>Douglas-fir Beetle</v>
      </c>
      <c r="E6827" s="24">
        <v>20</v>
      </c>
      <c r="F6827" s="24" t="s">
        <v>6</v>
      </c>
      <c r="G6827" s="24">
        <v>0</v>
      </c>
      <c r="H6827" s="24">
        <v>0</v>
      </c>
    </row>
    <row r="6828" spans="1:8">
      <c r="A6828" s="24" t="str">
        <f t="shared" si="106"/>
        <v>2015_IBD_22</v>
      </c>
      <c r="B6828" s="24">
        <v>2015</v>
      </c>
      <c r="C6828" s="24" t="s">
        <v>183</v>
      </c>
      <c r="D6828" s="24" t="str">
        <f>VLOOKUP(C6828,'FHF LUT'!$A$5:$H$81,2,FALSE)</f>
        <v>Douglas-fir Beetle</v>
      </c>
      <c r="E6828" s="24">
        <v>22</v>
      </c>
      <c r="F6828" s="24" t="s">
        <v>19</v>
      </c>
      <c r="G6828" s="24">
        <v>10782</v>
      </c>
      <c r="H6828" s="24">
        <v>10288</v>
      </c>
    </row>
    <row r="6829" spans="1:8">
      <c r="A6829" s="24" t="str">
        <f t="shared" si="106"/>
        <v>2015_IBD_23</v>
      </c>
      <c r="B6829" s="24">
        <v>2015</v>
      </c>
      <c r="C6829" s="24" t="s">
        <v>183</v>
      </c>
      <c r="D6829" s="24" t="str">
        <f>VLOOKUP(C6829,'FHF LUT'!$A$5:$H$81,2,FALSE)</f>
        <v>Douglas-fir Beetle</v>
      </c>
      <c r="E6829" s="24">
        <v>23</v>
      </c>
      <c r="F6829" s="24" t="s">
        <v>27</v>
      </c>
      <c r="G6829" s="24">
        <v>13748</v>
      </c>
      <c r="H6829" s="24">
        <v>13598</v>
      </c>
    </row>
    <row r="6830" spans="1:8">
      <c r="A6830" s="24" t="str">
        <f t="shared" si="106"/>
        <v>2015_IBD_24</v>
      </c>
      <c r="B6830" s="24">
        <v>2015</v>
      </c>
      <c r="C6830" s="24" t="s">
        <v>183</v>
      </c>
      <c r="D6830" s="24" t="str">
        <f>VLOOKUP(C6830,'FHF LUT'!$A$5:$H$81,2,FALSE)</f>
        <v>Douglas-fir Beetle</v>
      </c>
      <c r="E6830" s="24">
        <v>24</v>
      </c>
      <c r="F6830" s="24" t="s">
        <v>17</v>
      </c>
      <c r="G6830" s="24">
        <v>874</v>
      </c>
      <c r="H6830" s="24">
        <v>874</v>
      </c>
    </row>
    <row r="6831" spans="1:8">
      <c r="A6831" s="24" t="str">
        <f t="shared" si="106"/>
        <v>2015_IBD_25</v>
      </c>
      <c r="B6831" s="24">
        <v>2015</v>
      </c>
      <c r="C6831" s="24" t="s">
        <v>183</v>
      </c>
      <c r="D6831" s="24" t="str">
        <f>VLOOKUP(C6831,'FHF LUT'!$A$5:$H$81,2,FALSE)</f>
        <v>Douglas-fir Beetle</v>
      </c>
      <c r="E6831" s="24">
        <v>25</v>
      </c>
      <c r="F6831" s="24" t="s">
        <v>23</v>
      </c>
      <c r="G6831" s="24">
        <v>0</v>
      </c>
      <c r="H6831" s="24">
        <v>0</v>
      </c>
    </row>
    <row r="6832" spans="1:8">
      <c r="A6832" s="24" t="str">
        <f t="shared" si="106"/>
        <v>2015_IBD_26</v>
      </c>
      <c r="B6832" s="24">
        <v>2015</v>
      </c>
      <c r="C6832" s="24" t="s">
        <v>183</v>
      </c>
      <c r="D6832" s="24" t="str">
        <f>VLOOKUP(C6832,'FHF LUT'!$A$5:$H$81,2,FALSE)</f>
        <v>Douglas-fir Beetle</v>
      </c>
      <c r="E6832" s="24">
        <v>26</v>
      </c>
      <c r="F6832" s="24" t="s">
        <v>14</v>
      </c>
      <c r="G6832" s="24">
        <v>1972</v>
      </c>
      <c r="H6832" s="24">
        <v>1754</v>
      </c>
    </row>
    <row r="6833" spans="1:8">
      <c r="A6833" s="24" t="str">
        <f t="shared" si="106"/>
        <v>2015_IBD_27</v>
      </c>
      <c r="B6833" s="24">
        <v>2015</v>
      </c>
      <c r="C6833" s="24" t="s">
        <v>183</v>
      </c>
      <c r="D6833" s="24" t="str">
        <f>VLOOKUP(C6833,'FHF LUT'!$A$5:$H$81,2,FALSE)</f>
        <v>Douglas-fir Beetle</v>
      </c>
      <c r="E6833" s="24">
        <v>27</v>
      </c>
      <c r="F6833" s="24" t="s">
        <v>21</v>
      </c>
      <c r="G6833" s="24">
        <v>69</v>
      </c>
      <c r="H6833" s="24">
        <v>69</v>
      </c>
    </row>
    <row r="6834" spans="1:8">
      <c r="A6834" s="24" t="str">
        <f t="shared" si="106"/>
        <v>2015_IBD_29</v>
      </c>
      <c r="B6834" s="24">
        <v>2015</v>
      </c>
      <c r="C6834" s="24" t="s">
        <v>183</v>
      </c>
      <c r="D6834" s="24" t="str">
        <f>VLOOKUP(C6834,'FHF LUT'!$A$5:$H$81,2,FALSE)</f>
        <v>Douglas-fir Beetle</v>
      </c>
      <c r="E6834" s="24">
        <v>29</v>
      </c>
      <c r="F6834" s="24" t="s">
        <v>9</v>
      </c>
      <c r="G6834" s="24">
        <v>34090</v>
      </c>
      <c r="H6834" s="24">
        <v>33318</v>
      </c>
    </row>
    <row r="6835" spans="1:8">
      <c r="A6835" s="24" t="str">
        <f t="shared" si="106"/>
        <v>2015_IBD_30</v>
      </c>
      <c r="B6835" s="24">
        <v>2015</v>
      </c>
      <c r="C6835" s="24" t="s">
        <v>183</v>
      </c>
      <c r="D6835" s="24" t="str">
        <f>VLOOKUP(C6835,'FHF LUT'!$A$5:$H$81,2,FALSE)</f>
        <v>Douglas-fir Beetle</v>
      </c>
      <c r="E6835" s="24">
        <v>30</v>
      </c>
      <c r="F6835" s="24" t="s">
        <v>35</v>
      </c>
      <c r="G6835" s="24">
        <v>8577</v>
      </c>
      <c r="H6835" s="24">
        <v>8511</v>
      </c>
    </row>
    <row r="6836" spans="1:8">
      <c r="A6836" s="24" t="str">
        <f t="shared" si="106"/>
        <v>2015_IBD_31</v>
      </c>
      <c r="B6836" s="24">
        <v>2015</v>
      </c>
      <c r="C6836" s="24" t="s">
        <v>183</v>
      </c>
      <c r="D6836" s="24" t="str">
        <f>VLOOKUP(C6836,'FHF LUT'!$A$5:$H$81,2,FALSE)</f>
        <v>Douglas-fir Beetle</v>
      </c>
      <c r="E6836" s="24">
        <v>31</v>
      </c>
      <c r="F6836" s="24" t="s">
        <v>34</v>
      </c>
      <c r="G6836" s="24">
        <v>2404</v>
      </c>
      <c r="H6836" s="24">
        <v>2404</v>
      </c>
    </row>
    <row r="6837" spans="1:8">
      <c r="A6837" s="24" t="str">
        <f t="shared" si="106"/>
        <v>2015_IBD_38</v>
      </c>
      <c r="B6837" s="24">
        <v>2015</v>
      </c>
      <c r="C6837" s="24" t="s">
        <v>183</v>
      </c>
      <c r="D6837" s="24" t="str">
        <f>VLOOKUP(C6837,'FHF LUT'!$A$5:$H$81,2,FALSE)</f>
        <v>Douglas-fir Beetle</v>
      </c>
      <c r="E6837" s="24">
        <v>38</v>
      </c>
      <c r="F6837" s="24" t="s">
        <v>8</v>
      </c>
      <c r="G6837" s="24">
        <v>0</v>
      </c>
      <c r="H6837" s="24">
        <v>0</v>
      </c>
    </row>
    <row r="6838" spans="1:8">
      <c r="A6838" s="24" t="str">
        <f t="shared" si="106"/>
        <v>2015_IBD_39</v>
      </c>
      <c r="B6838" s="24">
        <v>2015</v>
      </c>
      <c r="C6838" s="24" t="s">
        <v>183</v>
      </c>
      <c r="D6838" s="24" t="str">
        <f>VLOOKUP(C6838,'FHF LUT'!$A$5:$H$81,2,FALSE)</f>
        <v>Douglas-fir Beetle</v>
      </c>
      <c r="E6838" s="24">
        <v>39</v>
      </c>
      <c r="F6838" s="24" t="s">
        <v>36</v>
      </c>
      <c r="G6838" s="24">
        <v>1104</v>
      </c>
      <c r="H6838" s="24">
        <v>1104</v>
      </c>
    </row>
    <row r="6839" spans="1:8">
      <c r="A6839" s="24" t="str">
        <f t="shared" si="106"/>
        <v>2015_IBD_40</v>
      </c>
      <c r="B6839" s="24">
        <v>2015</v>
      </c>
      <c r="C6839" s="24" t="s">
        <v>183</v>
      </c>
      <c r="D6839" s="24" t="str">
        <f>VLOOKUP(C6839,'FHF LUT'!$A$5:$H$81,2,FALSE)</f>
        <v>Douglas-fir Beetle</v>
      </c>
      <c r="E6839" s="24">
        <v>40</v>
      </c>
      <c r="F6839" s="24" t="s">
        <v>31</v>
      </c>
      <c r="G6839" s="24">
        <v>0</v>
      </c>
      <c r="H6839" s="24">
        <v>0</v>
      </c>
    </row>
    <row r="6840" spans="1:8">
      <c r="A6840" s="24" t="str">
        <f t="shared" si="106"/>
        <v>2015_IBD_41</v>
      </c>
      <c r="B6840" s="24">
        <v>2015</v>
      </c>
      <c r="C6840" s="24" t="s">
        <v>183</v>
      </c>
      <c r="D6840" s="24" t="str">
        <f>VLOOKUP(C6840,'FHF LUT'!$A$5:$H$81,2,FALSE)</f>
        <v>Douglas-fir Beetle</v>
      </c>
      <c r="E6840" s="24">
        <v>41</v>
      </c>
      <c r="F6840" s="24" t="s">
        <v>26</v>
      </c>
      <c r="G6840" s="24">
        <v>0</v>
      </c>
      <c r="H6840" s="24">
        <v>0</v>
      </c>
    </row>
    <row r="6841" spans="1:8">
      <c r="A6841" s="24" t="str">
        <f t="shared" si="106"/>
        <v>2015_IBD_43</v>
      </c>
      <c r="B6841" s="24">
        <v>2015</v>
      </c>
      <c r="C6841" s="24" t="s">
        <v>183</v>
      </c>
      <c r="D6841" s="24" t="str">
        <f>VLOOKUP(C6841,'FHF LUT'!$A$5:$H$81,2,FALSE)</f>
        <v>Douglas-fir Beetle</v>
      </c>
      <c r="E6841" s="24">
        <v>43</v>
      </c>
      <c r="F6841" s="24" t="s">
        <v>20</v>
      </c>
      <c r="G6841" s="24">
        <v>0</v>
      </c>
      <c r="H6841" s="24">
        <v>0</v>
      </c>
    </row>
    <row r="6842" spans="1:8">
      <c r="A6842" s="24" t="str">
        <f t="shared" si="106"/>
        <v>2015_IBD_44</v>
      </c>
      <c r="B6842" s="24">
        <v>2015</v>
      </c>
      <c r="C6842" s="24" t="s">
        <v>183</v>
      </c>
      <c r="D6842" s="24" t="str">
        <f>VLOOKUP(C6842,'FHF LUT'!$A$5:$H$81,2,FALSE)</f>
        <v>Douglas-fir Beetle</v>
      </c>
      <c r="E6842" s="24">
        <v>44</v>
      </c>
      <c r="F6842" s="24" t="s">
        <v>3</v>
      </c>
      <c r="G6842" s="24">
        <v>579</v>
      </c>
      <c r="H6842" s="24">
        <v>579</v>
      </c>
    </row>
    <row r="6843" spans="1:8">
      <c r="A6843" s="24" t="str">
        <f t="shared" si="106"/>
        <v>2015_IBD_45</v>
      </c>
      <c r="B6843" s="24">
        <v>2015</v>
      </c>
      <c r="C6843" s="24" t="s">
        <v>183</v>
      </c>
      <c r="D6843" s="24" t="str">
        <f>VLOOKUP(C6843,'FHF LUT'!$A$5:$H$81,2,FALSE)</f>
        <v>Douglas-fir Beetle</v>
      </c>
      <c r="E6843" s="24">
        <v>45</v>
      </c>
      <c r="F6843" s="24" t="s">
        <v>5</v>
      </c>
      <c r="G6843" s="24">
        <v>1203</v>
      </c>
      <c r="H6843" s="24">
        <v>1203</v>
      </c>
    </row>
    <row r="6844" spans="1:8">
      <c r="A6844" s="24" t="str">
        <f t="shared" si="106"/>
        <v>2015_IBD_46</v>
      </c>
      <c r="B6844" s="24">
        <v>2015</v>
      </c>
      <c r="C6844" s="24" t="s">
        <v>183</v>
      </c>
      <c r="D6844" s="24" t="str">
        <f>VLOOKUP(C6844,'FHF LUT'!$A$5:$H$81,2,FALSE)</f>
        <v>Douglas-fir Beetle</v>
      </c>
      <c r="E6844" s="24">
        <v>46</v>
      </c>
      <c r="F6844" s="24" t="s">
        <v>234</v>
      </c>
      <c r="G6844" s="24">
        <v>128</v>
      </c>
      <c r="H6844" s="24">
        <v>128</v>
      </c>
    </row>
    <row r="6845" spans="1:8">
      <c r="A6845" s="24" t="str">
        <f t="shared" si="106"/>
        <v>2015_IBD_47</v>
      </c>
      <c r="B6845" s="24">
        <v>2015</v>
      </c>
      <c r="C6845" s="24" t="s">
        <v>183</v>
      </c>
      <c r="D6845" s="24" t="str">
        <f>VLOOKUP(C6845,'FHF LUT'!$A$5:$H$81,2,FALSE)</f>
        <v>Douglas-fir Beetle</v>
      </c>
      <c r="E6845" s="24">
        <v>47</v>
      </c>
      <c r="F6845" s="24" t="s">
        <v>233</v>
      </c>
      <c r="G6845" s="24">
        <v>0</v>
      </c>
      <c r="H6845" s="24">
        <v>0</v>
      </c>
    </row>
    <row r="6846" spans="1:8">
      <c r="A6846" s="24" t="str">
        <f t="shared" si="106"/>
        <v>2015_IBD_48</v>
      </c>
      <c r="B6846" s="24">
        <v>2015</v>
      </c>
      <c r="C6846" s="24" t="s">
        <v>183</v>
      </c>
      <c r="D6846" s="24" t="str">
        <f>VLOOKUP(C6846,'FHF LUT'!$A$5:$H$81,2,FALSE)</f>
        <v>Douglas-fir Beetle</v>
      </c>
      <c r="E6846" s="24">
        <v>48</v>
      </c>
      <c r="F6846" s="24" t="s">
        <v>235</v>
      </c>
      <c r="G6846" s="24">
        <v>257</v>
      </c>
      <c r="H6846" s="24">
        <v>257</v>
      </c>
    </row>
    <row r="6847" spans="1:8">
      <c r="A6847" s="24" t="str">
        <f t="shared" si="106"/>
        <v>2015_IBM_1</v>
      </c>
      <c r="B6847" s="24">
        <v>2015</v>
      </c>
      <c r="C6847" s="24" t="s">
        <v>185</v>
      </c>
      <c r="D6847" s="24" t="str">
        <f>VLOOKUP(C6847,'FHF LUT'!$A$5:$H$81,2,FALSE)</f>
        <v>Mountain Pine Beetle</v>
      </c>
      <c r="E6847" s="24">
        <v>1</v>
      </c>
      <c r="F6847" s="24" t="s">
        <v>10</v>
      </c>
      <c r="G6847" s="24">
        <v>4455</v>
      </c>
      <c r="H6847" s="24">
        <v>4011</v>
      </c>
    </row>
    <row r="6848" spans="1:8">
      <c r="A6848" s="24" t="str">
        <f t="shared" si="106"/>
        <v>2015_IBM_2</v>
      </c>
      <c r="B6848" s="24">
        <v>2015</v>
      </c>
      <c r="C6848" s="24" t="s">
        <v>185</v>
      </c>
      <c r="D6848" s="24" t="str">
        <f>VLOOKUP(C6848,'FHF LUT'!$A$5:$H$81,2,FALSE)</f>
        <v>Mountain Pine Beetle</v>
      </c>
      <c r="E6848" s="24">
        <v>2</v>
      </c>
      <c r="F6848" s="24" t="s">
        <v>22</v>
      </c>
      <c r="G6848" s="24">
        <v>71817</v>
      </c>
      <c r="H6848" s="24">
        <v>54425</v>
      </c>
    </row>
    <row r="6849" spans="1:8">
      <c r="A6849" s="24" t="str">
        <f t="shared" si="106"/>
        <v>2015_IBM_3</v>
      </c>
      <c r="B6849" s="24">
        <v>2015</v>
      </c>
      <c r="C6849" s="24" t="s">
        <v>185</v>
      </c>
      <c r="D6849" s="24" t="str">
        <f>VLOOKUP(C6849,'FHF LUT'!$A$5:$H$81,2,FALSE)</f>
        <v>Mountain Pine Beetle</v>
      </c>
      <c r="E6849" s="24">
        <v>3</v>
      </c>
      <c r="F6849" s="24" t="s">
        <v>13</v>
      </c>
      <c r="G6849" s="24">
        <v>25902</v>
      </c>
      <c r="H6849" s="24">
        <v>21081</v>
      </c>
    </row>
    <row r="6850" spans="1:8">
      <c r="A6850" s="24" t="str">
        <f t="shared" si="106"/>
        <v>2015_IBM_4</v>
      </c>
      <c r="B6850" s="24">
        <v>2015</v>
      </c>
      <c r="C6850" s="24" t="s">
        <v>185</v>
      </c>
      <c r="D6850" s="24" t="str">
        <f>VLOOKUP(C6850,'FHF LUT'!$A$5:$H$81,2,FALSE)</f>
        <v>Mountain Pine Beetle</v>
      </c>
      <c r="E6850" s="24">
        <v>4</v>
      </c>
      <c r="F6850" s="24" t="s">
        <v>28</v>
      </c>
      <c r="G6850" s="24">
        <v>0</v>
      </c>
      <c r="H6850" s="24">
        <v>0</v>
      </c>
    </row>
    <row r="6851" spans="1:8">
      <c r="A6851" s="24" t="str">
        <f t="shared" ref="A6851:A6914" si="107">CONCATENATE(B6851,"_",C6851,"_",E6851)</f>
        <v>2015_IBM_5</v>
      </c>
      <c r="B6851" s="24">
        <v>2015</v>
      </c>
      <c r="C6851" s="24" t="s">
        <v>185</v>
      </c>
      <c r="D6851" s="24" t="str">
        <f>VLOOKUP(C6851,'FHF LUT'!$A$5:$H$81,2,FALSE)</f>
        <v>Mountain Pine Beetle</v>
      </c>
      <c r="E6851" s="24">
        <v>5</v>
      </c>
      <c r="F6851" s="24" t="s">
        <v>16</v>
      </c>
      <c r="G6851" s="24">
        <v>10335</v>
      </c>
      <c r="H6851" s="24">
        <v>7518</v>
      </c>
    </row>
    <row r="6852" spans="1:8">
      <c r="A6852" s="24" t="str">
        <f t="shared" si="107"/>
        <v>2015_IBM_7</v>
      </c>
      <c r="B6852" s="24">
        <v>2015</v>
      </c>
      <c r="C6852" s="24" t="s">
        <v>185</v>
      </c>
      <c r="D6852" s="24" t="str">
        <f>VLOOKUP(C6852,'FHF LUT'!$A$5:$H$81,2,FALSE)</f>
        <v>Mountain Pine Beetle</v>
      </c>
      <c r="E6852" s="24">
        <v>7</v>
      </c>
      <c r="F6852" s="24" t="s">
        <v>25</v>
      </c>
      <c r="G6852" s="24">
        <v>14232</v>
      </c>
      <c r="H6852" s="24">
        <v>13536</v>
      </c>
    </row>
    <row r="6853" spans="1:8">
      <c r="A6853" s="24" t="str">
        <f t="shared" si="107"/>
        <v>2015_IBM_8</v>
      </c>
      <c r="B6853" s="24">
        <v>2015</v>
      </c>
      <c r="C6853" s="24" t="s">
        <v>185</v>
      </c>
      <c r="D6853" s="24" t="str">
        <f>VLOOKUP(C6853,'FHF LUT'!$A$5:$H$81,2,FALSE)</f>
        <v>Mountain Pine Beetle</v>
      </c>
      <c r="E6853" s="24">
        <v>8</v>
      </c>
      <c r="F6853" s="24" t="s">
        <v>29</v>
      </c>
      <c r="G6853" s="24">
        <v>6576</v>
      </c>
      <c r="H6853" s="24">
        <v>6562</v>
      </c>
    </row>
    <row r="6854" spans="1:8">
      <c r="A6854" s="24" t="str">
        <f t="shared" si="107"/>
        <v>2015_IBM_9</v>
      </c>
      <c r="B6854" s="24">
        <v>2015</v>
      </c>
      <c r="C6854" s="24" t="s">
        <v>185</v>
      </c>
      <c r="D6854" s="24" t="str">
        <f>VLOOKUP(C6854,'FHF LUT'!$A$5:$H$81,2,FALSE)</f>
        <v>Mountain Pine Beetle</v>
      </c>
      <c r="E6854" s="24">
        <v>9</v>
      </c>
      <c r="F6854" s="24" t="s">
        <v>7</v>
      </c>
      <c r="G6854" s="24">
        <v>12737</v>
      </c>
      <c r="H6854" s="24">
        <v>8510</v>
      </c>
    </row>
    <row r="6855" spans="1:8">
      <c r="A6855" s="24" t="str">
        <f t="shared" si="107"/>
        <v>2015_IBM_10</v>
      </c>
      <c r="B6855" s="24">
        <v>2015</v>
      </c>
      <c r="C6855" s="24" t="s">
        <v>185</v>
      </c>
      <c r="D6855" s="24" t="str">
        <f>VLOOKUP(C6855,'FHF LUT'!$A$5:$H$81,2,FALSE)</f>
        <v>Mountain Pine Beetle</v>
      </c>
      <c r="E6855" s="24">
        <v>10</v>
      </c>
      <c r="F6855" s="24" t="s">
        <v>18</v>
      </c>
      <c r="G6855" s="24">
        <v>0</v>
      </c>
      <c r="H6855" s="24">
        <v>0</v>
      </c>
    </row>
    <row r="6856" spans="1:8">
      <c r="A6856" s="24" t="str">
        <f t="shared" si="107"/>
        <v>2015_IBM_11</v>
      </c>
      <c r="B6856" s="24">
        <v>2015</v>
      </c>
      <c r="C6856" s="24" t="s">
        <v>185</v>
      </c>
      <c r="D6856" s="24" t="str">
        <f>VLOOKUP(C6856,'FHF LUT'!$A$5:$H$81,2,FALSE)</f>
        <v>Mountain Pine Beetle</v>
      </c>
      <c r="E6856" s="24">
        <v>11</v>
      </c>
      <c r="F6856" s="24" t="s">
        <v>4</v>
      </c>
      <c r="G6856" s="24">
        <v>0</v>
      </c>
      <c r="H6856" s="24">
        <v>0</v>
      </c>
    </row>
    <row r="6857" spans="1:8">
      <c r="A6857" s="24" t="str">
        <f t="shared" si="107"/>
        <v>2015_IBM_12</v>
      </c>
      <c r="B6857" s="24">
        <v>2015</v>
      </c>
      <c r="C6857" s="24" t="s">
        <v>185</v>
      </c>
      <c r="D6857" s="24" t="str">
        <f>VLOOKUP(C6857,'FHF LUT'!$A$5:$H$81,2,FALSE)</f>
        <v>Mountain Pine Beetle</v>
      </c>
      <c r="E6857" s="24">
        <v>12</v>
      </c>
      <c r="F6857" s="24" t="s">
        <v>11</v>
      </c>
      <c r="G6857" s="24">
        <v>274</v>
      </c>
      <c r="H6857" s="24">
        <v>274</v>
      </c>
    </row>
    <row r="6858" spans="1:8">
      <c r="A6858" s="24" t="str">
        <f t="shared" si="107"/>
        <v>2015_IBM_13</v>
      </c>
      <c r="B6858" s="24">
        <v>2015</v>
      </c>
      <c r="C6858" s="24" t="s">
        <v>185</v>
      </c>
      <c r="D6858" s="24" t="str">
        <f>VLOOKUP(C6858,'FHF LUT'!$A$5:$H$81,2,FALSE)</f>
        <v>Mountain Pine Beetle</v>
      </c>
      <c r="E6858" s="24">
        <v>13</v>
      </c>
      <c r="F6858" s="24" t="s">
        <v>24</v>
      </c>
      <c r="G6858" s="24">
        <v>7340</v>
      </c>
      <c r="H6858" s="24">
        <v>6165</v>
      </c>
    </row>
    <row r="6859" spans="1:8">
      <c r="A6859" s="24" t="str">
        <f t="shared" si="107"/>
        <v>2015_IBM_14</v>
      </c>
      <c r="B6859" s="24">
        <v>2015</v>
      </c>
      <c r="C6859" s="24" t="s">
        <v>185</v>
      </c>
      <c r="D6859" s="24" t="str">
        <f>VLOOKUP(C6859,'FHF LUT'!$A$5:$H$81,2,FALSE)</f>
        <v>Mountain Pine Beetle</v>
      </c>
      <c r="E6859" s="24">
        <v>14</v>
      </c>
      <c r="F6859" s="24" t="s">
        <v>30</v>
      </c>
      <c r="G6859" s="24">
        <v>1240</v>
      </c>
      <c r="H6859" s="24">
        <v>1217</v>
      </c>
    </row>
    <row r="6860" spans="1:8">
      <c r="A6860" s="24" t="str">
        <f t="shared" si="107"/>
        <v>2015_IBM_15</v>
      </c>
      <c r="B6860" s="24">
        <v>2015</v>
      </c>
      <c r="C6860" s="24" t="s">
        <v>185</v>
      </c>
      <c r="D6860" s="24" t="str">
        <f>VLOOKUP(C6860,'FHF LUT'!$A$5:$H$81,2,FALSE)</f>
        <v>Mountain Pine Beetle</v>
      </c>
      <c r="E6860" s="24">
        <v>15</v>
      </c>
      <c r="F6860" s="24" t="s">
        <v>33</v>
      </c>
      <c r="G6860" s="24">
        <v>63820</v>
      </c>
      <c r="H6860" s="24">
        <v>60067</v>
      </c>
    </row>
    <row r="6861" spans="1:8">
      <c r="A6861" s="24" t="str">
        <f t="shared" si="107"/>
        <v>2015_IBM_16</v>
      </c>
      <c r="B6861" s="24">
        <v>2015</v>
      </c>
      <c r="C6861" s="24" t="s">
        <v>185</v>
      </c>
      <c r="D6861" s="24" t="str">
        <f>VLOOKUP(C6861,'FHF LUT'!$A$5:$H$81,2,FALSE)</f>
        <v>Mountain Pine Beetle</v>
      </c>
      <c r="E6861" s="24">
        <v>16</v>
      </c>
      <c r="F6861" s="24" t="s">
        <v>12</v>
      </c>
      <c r="G6861" s="24">
        <v>44931</v>
      </c>
      <c r="H6861" s="24">
        <v>43505</v>
      </c>
    </row>
    <row r="6862" spans="1:8">
      <c r="A6862" s="24" t="str">
        <f t="shared" si="107"/>
        <v>2015_IBM_17</v>
      </c>
      <c r="B6862" s="24">
        <v>2015</v>
      </c>
      <c r="C6862" s="24" t="s">
        <v>185</v>
      </c>
      <c r="D6862" s="24" t="str">
        <f>VLOOKUP(C6862,'FHF LUT'!$A$5:$H$81,2,FALSE)</f>
        <v>Mountain Pine Beetle</v>
      </c>
      <c r="E6862" s="24">
        <v>17</v>
      </c>
      <c r="F6862" s="24" t="s">
        <v>32</v>
      </c>
      <c r="G6862" s="24">
        <v>48130</v>
      </c>
      <c r="H6862" s="24">
        <v>42987</v>
      </c>
    </row>
    <row r="6863" spans="1:8">
      <c r="A6863" s="24" t="str">
        <f t="shared" si="107"/>
        <v>2015_IBM_18</v>
      </c>
      <c r="B6863" s="24">
        <v>2015</v>
      </c>
      <c r="C6863" s="24" t="s">
        <v>185</v>
      </c>
      <c r="D6863" s="24" t="str">
        <f>VLOOKUP(C6863,'FHF LUT'!$A$5:$H$81,2,FALSE)</f>
        <v>Mountain Pine Beetle</v>
      </c>
      <c r="E6863" s="24">
        <v>18</v>
      </c>
      <c r="F6863" s="24" t="s">
        <v>15</v>
      </c>
      <c r="G6863" s="24">
        <v>11394</v>
      </c>
      <c r="H6863" s="24">
        <v>9140</v>
      </c>
    </row>
    <row r="6864" spans="1:8">
      <c r="A6864" s="24" t="str">
        <f t="shared" si="107"/>
        <v>2015_IBM_20</v>
      </c>
      <c r="B6864" s="24">
        <v>2015</v>
      </c>
      <c r="C6864" s="24" t="s">
        <v>185</v>
      </c>
      <c r="D6864" s="24" t="str">
        <f>VLOOKUP(C6864,'FHF LUT'!$A$5:$H$81,2,FALSE)</f>
        <v>Mountain Pine Beetle</v>
      </c>
      <c r="E6864" s="24">
        <v>20</v>
      </c>
      <c r="F6864" s="24" t="s">
        <v>6</v>
      </c>
      <c r="G6864" s="24">
        <v>7090</v>
      </c>
      <c r="H6864" s="24">
        <v>4495</v>
      </c>
    </row>
    <row r="6865" spans="1:8">
      <c r="A6865" s="24" t="str">
        <f t="shared" si="107"/>
        <v>2015_IBM_22</v>
      </c>
      <c r="B6865" s="24">
        <v>2015</v>
      </c>
      <c r="C6865" s="24" t="s">
        <v>185</v>
      </c>
      <c r="D6865" s="24" t="str">
        <f>VLOOKUP(C6865,'FHF LUT'!$A$5:$H$81,2,FALSE)</f>
        <v>Mountain Pine Beetle</v>
      </c>
      <c r="E6865" s="24">
        <v>22</v>
      </c>
      <c r="F6865" s="24" t="s">
        <v>19</v>
      </c>
      <c r="G6865" s="24">
        <v>16142</v>
      </c>
      <c r="H6865" s="24">
        <v>13526</v>
      </c>
    </row>
    <row r="6866" spans="1:8">
      <c r="A6866" s="24" t="str">
        <f t="shared" si="107"/>
        <v>2015_IBM_23</v>
      </c>
      <c r="B6866" s="24">
        <v>2015</v>
      </c>
      <c r="C6866" s="24" t="s">
        <v>185</v>
      </c>
      <c r="D6866" s="24" t="str">
        <f>VLOOKUP(C6866,'FHF LUT'!$A$5:$H$81,2,FALSE)</f>
        <v>Mountain Pine Beetle</v>
      </c>
      <c r="E6866" s="24">
        <v>23</v>
      </c>
      <c r="F6866" s="24" t="s">
        <v>27</v>
      </c>
      <c r="G6866" s="24">
        <v>0</v>
      </c>
      <c r="H6866" s="24">
        <v>0</v>
      </c>
    </row>
    <row r="6867" spans="1:8">
      <c r="A6867" s="24" t="str">
        <f t="shared" si="107"/>
        <v>2015_IBM_24</v>
      </c>
      <c r="B6867" s="24">
        <v>2015</v>
      </c>
      <c r="C6867" s="24" t="s">
        <v>185</v>
      </c>
      <c r="D6867" s="24" t="str">
        <f>VLOOKUP(C6867,'FHF LUT'!$A$5:$H$81,2,FALSE)</f>
        <v>Mountain Pine Beetle</v>
      </c>
      <c r="E6867" s="24">
        <v>24</v>
      </c>
      <c r="F6867" s="24" t="s">
        <v>17</v>
      </c>
      <c r="G6867" s="24">
        <v>36202</v>
      </c>
      <c r="H6867" s="24">
        <v>34454</v>
      </c>
    </row>
    <row r="6868" spans="1:8">
      <c r="A6868" s="24" t="str">
        <f t="shared" si="107"/>
        <v>2015_IBM_25</v>
      </c>
      <c r="B6868" s="24">
        <v>2015</v>
      </c>
      <c r="C6868" s="24" t="s">
        <v>185</v>
      </c>
      <c r="D6868" s="24" t="str">
        <f>VLOOKUP(C6868,'FHF LUT'!$A$5:$H$81,2,FALSE)</f>
        <v>Mountain Pine Beetle</v>
      </c>
      <c r="E6868" s="24">
        <v>25</v>
      </c>
      <c r="F6868" s="24" t="s">
        <v>23</v>
      </c>
      <c r="G6868" s="24">
        <v>0</v>
      </c>
      <c r="H6868" s="24">
        <v>0</v>
      </c>
    </row>
    <row r="6869" spans="1:8">
      <c r="A6869" s="24" t="str">
        <f t="shared" si="107"/>
        <v>2015_IBM_26</v>
      </c>
      <c r="B6869" s="24">
        <v>2015</v>
      </c>
      <c r="C6869" s="24" t="s">
        <v>185</v>
      </c>
      <c r="D6869" s="24" t="str">
        <f>VLOOKUP(C6869,'FHF LUT'!$A$5:$H$81,2,FALSE)</f>
        <v>Mountain Pine Beetle</v>
      </c>
      <c r="E6869" s="24">
        <v>26</v>
      </c>
      <c r="F6869" s="24" t="s">
        <v>14</v>
      </c>
      <c r="G6869" s="24">
        <v>0</v>
      </c>
      <c r="H6869" s="24">
        <v>0</v>
      </c>
    </row>
    <row r="6870" spans="1:8">
      <c r="A6870" s="24" t="str">
        <f t="shared" si="107"/>
        <v>2015_IBM_27</v>
      </c>
      <c r="B6870" s="24">
        <v>2015</v>
      </c>
      <c r="C6870" s="24" t="s">
        <v>185</v>
      </c>
      <c r="D6870" s="24" t="str">
        <f>VLOOKUP(C6870,'FHF LUT'!$A$5:$H$81,2,FALSE)</f>
        <v>Mountain Pine Beetle</v>
      </c>
      <c r="E6870" s="24">
        <v>27</v>
      </c>
      <c r="F6870" s="24" t="s">
        <v>21</v>
      </c>
      <c r="G6870" s="24">
        <v>6</v>
      </c>
      <c r="H6870" s="24">
        <v>6</v>
      </c>
    </row>
    <row r="6871" spans="1:8">
      <c r="A6871" s="24" t="str">
        <f t="shared" si="107"/>
        <v>2015_IBM_29</v>
      </c>
      <c r="B6871" s="24">
        <v>2015</v>
      </c>
      <c r="C6871" s="24" t="s">
        <v>185</v>
      </c>
      <c r="D6871" s="24" t="str">
        <f>VLOOKUP(C6871,'FHF LUT'!$A$5:$H$81,2,FALSE)</f>
        <v>Mountain Pine Beetle</v>
      </c>
      <c r="E6871" s="24">
        <v>29</v>
      </c>
      <c r="F6871" s="24" t="s">
        <v>9</v>
      </c>
      <c r="G6871" s="24">
        <v>5698</v>
      </c>
      <c r="H6871" s="24">
        <v>5677</v>
      </c>
    </row>
    <row r="6872" spans="1:8">
      <c r="A6872" s="24" t="str">
        <f t="shared" si="107"/>
        <v>2015_IBM_30</v>
      </c>
      <c r="B6872" s="24">
        <v>2015</v>
      </c>
      <c r="C6872" s="24" t="s">
        <v>185</v>
      </c>
      <c r="D6872" s="24" t="str">
        <f>VLOOKUP(C6872,'FHF LUT'!$A$5:$H$81,2,FALSE)</f>
        <v>Mountain Pine Beetle</v>
      </c>
      <c r="E6872" s="24">
        <v>30</v>
      </c>
      <c r="F6872" s="24" t="s">
        <v>35</v>
      </c>
      <c r="G6872" s="24">
        <v>30</v>
      </c>
      <c r="H6872" s="24">
        <v>30</v>
      </c>
    </row>
    <row r="6873" spans="1:8">
      <c r="A6873" s="24" t="str">
        <f t="shared" si="107"/>
        <v>2015_IBM_31</v>
      </c>
      <c r="B6873" s="24">
        <v>2015</v>
      </c>
      <c r="C6873" s="24" t="s">
        <v>185</v>
      </c>
      <c r="D6873" s="24" t="str">
        <f>VLOOKUP(C6873,'FHF LUT'!$A$5:$H$81,2,FALSE)</f>
        <v>Mountain Pine Beetle</v>
      </c>
      <c r="E6873" s="24">
        <v>31</v>
      </c>
      <c r="F6873" s="24" t="s">
        <v>34</v>
      </c>
      <c r="G6873" s="24">
        <v>211</v>
      </c>
      <c r="H6873" s="24">
        <v>186</v>
      </c>
    </row>
    <row r="6874" spans="1:8">
      <c r="A6874" s="24" t="str">
        <f t="shared" si="107"/>
        <v>2015_IBM_38</v>
      </c>
      <c r="B6874" s="24">
        <v>2015</v>
      </c>
      <c r="C6874" s="24" t="s">
        <v>185</v>
      </c>
      <c r="D6874" s="24" t="str">
        <f>VLOOKUP(C6874,'FHF LUT'!$A$5:$H$81,2,FALSE)</f>
        <v>Mountain Pine Beetle</v>
      </c>
      <c r="E6874" s="24">
        <v>38</v>
      </c>
      <c r="F6874" s="24" t="s">
        <v>8</v>
      </c>
      <c r="G6874" s="24">
        <v>0</v>
      </c>
      <c r="H6874" s="24">
        <v>0</v>
      </c>
    </row>
    <row r="6875" spans="1:8">
      <c r="A6875" s="24" t="str">
        <f t="shared" si="107"/>
        <v>2015_IBM_39</v>
      </c>
      <c r="B6875" s="24">
        <v>2015</v>
      </c>
      <c r="C6875" s="24" t="s">
        <v>185</v>
      </c>
      <c r="D6875" s="24" t="str">
        <f>VLOOKUP(C6875,'FHF LUT'!$A$5:$H$81,2,FALSE)</f>
        <v>Mountain Pine Beetle</v>
      </c>
      <c r="E6875" s="24">
        <v>39</v>
      </c>
      <c r="F6875" s="24" t="s">
        <v>36</v>
      </c>
      <c r="G6875" s="24">
        <v>0</v>
      </c>
      <c r="H6875" s="24">
        <v>0</v>
      </c>
    </row>
    <row r="6876" spans="1:8">
      <c r="A6876" s="24" t="str">
        <f t="shared" si="107"/>
        <v>2015_IBM_40</v>
      </c>
      <c r="B6876" s="24">
        <v>2015</v>
      </c>
      <c r="C6876" s="24" t="s">
        <v>185</v>
      </c>
      <c r="D6876" s="24" t="str">
        <f>VLOOKUP(C6876,'FHF LUT'!$A$5:$H$81,2,FALSE)</f>
        <v>Mountain Pine Beetle</v>
      </c>
      <c r="E6876" s="24">
        <v>40</v>
      </c>
      <c r="F6876" s="24" t="s">
        <v>31</v>
      </c>
      <c r="G6876" s="24">
        <v>72738</v>
      </c>
      <c r="H6876" s="24">
        <v>71785</v>
      </c>
    </row>
    <row r="6877" spans="1:8">
      <c r="A6877" s="24" t="str">
        <f t="shared" si="107"/>
        <v>2015_IBM_41</v>
      </c>
      <c r="B6877" s="24">
        <v>2015</v>
      </c>
      <c r="C6877" s="24" t="s">
        <v>185</v>
      </c>
      <c r="D6877" s="24" t="str">
        <f>VLOOKUP(C6877,'FHF LUT'!$A$5:$H$81,2,FALSE)</f>
        <v>Mountain Pine Beetle</v>
      </c>
      <c r="E6877" s="24">
        <v>41</v>
      </c>
      <c r="F6877" s="24" t="s">
        <v>26</v>
      </c>
      <c r="G6877" s="24">
        <v>84700</v>
      </c>
      <c r="H6877" s="24">
        <v>82966</v>
      </c>
    </row>
    <row r="6878" spans="1:8">
      <c r="A6878" s="24" t="str">
        <f t="shared" si="107"/>
        <v>2015_IBM_43</v>
      </c>
      <c r="B6878" s="24">
        <v>2015</v>
      </c>
      <c r="C6878" s="24" t="s">
        <v>185</v>
      </c>
      <c r="D6878" s="24" t="str">
        <f>VLOOKUP(C6878,'FHF LUT'!$A$5:$H$81,2,FALSE)</f>
        <v>Mountain Pine Beetle</v>
      </c>
      <c r="E6878" s="24">
        <v>43</v>
      </c>
      <c r="F6878" s="24" t="s">
        <v>20</v>
      </c>
      <c r="G6878" s="24">
        <v>0</v>
      </c>
      <c r="H6878" s="24">
        <v>0</v>
      </c>
    </row>
    <row r="6879" spans="1:8">
      <c r="A6879" s="24" t="str">
        <f t="shared" si="107"/>
        <v>2015_IBM_44</v>
      </c>
      <c r="B6879" s="24">
        <v>2015</v>
      </c>
      <c r="C6879" s="24" t="s">
        <v>185</v>
      </c>
      <c r="D6879" s="24" t="str">
        <f>VLOOKUP(C6879,'FHF LUT'!$A$5:$H$81,2,FALSE)</f>
        <v>Mountain Pine Beetle</v>
      </c>
      <c r="E6879" s="24">
        <v>44</v>
      </c>
      <c r="F6879" s="24" t="s">
        <v>3</v>
      </c>
      <c r="G6879" s="24">
        <v>0</v>
      </c>
      <c r="H6879" s="24">
        <v>0</v>
      </c>
    </row>
    <row r="6880" spans="1:8">
      <c r="A6880" s="24" t="str">
        <f t="shared" si="107"/>
        <v>2015_IBM_45</v>
      </c>
      <c r="B6880" s="24">
        <v>2015</v>
      </c>
      <c r="C6880" s="24" t="s">
        <v>185</v>
      </c>
      <c r="D6880" s="24" t="str">
        <f>VLOOKUP(C6880,'FHF LUT'!$A$5:$H$81,2,FALSE)</f>
        <v>Mountain Pine Beetle</v>
      </c>
      <c r="E6880" s="24">
        <v>45</v>
      </c>
      <c r="F6880" s="24" t="s">
        <v>5</v>
      </c>
      <c r="G6880" s="24">
        <v>1963</v>
      </c>
      <c r="H6880" s="24">
        <v>1746</v>
      </c>
    </row>
    <row r="6881" spans="1:8">
      <c r="A6881" s="24" t="str">
        <f t="shared" si="107"/>
        <v>2015_IBM_46</v>
      </c>
      <c r="B6881" s="24">
        <v>2015</v>
      </c>
      <c r="C6881" s="24" t="s">
        <v>185</v>
      </c>
      <c r="D6881" s="24" t="str">
        <f>VLOOKUP(C6881,'FHF LUT'!$A$5:$H$81,2,FALSE)</f>
        <v>Mountain Pine Beetle</v>
      </c>
      <c r="E6881" s="24">
        <v>46</v>
      </c>
      <c r="F6881" s="24" t="s">
        <v>234</v>
      </c>
      <c r="G6881" s="24">
        <v>0</v>
      </c>
      <c r="H6881" s="24">
        <v>0</v>
      </c>
    </row>
    <row r="6882" spans="1:8">
      <c r="A6882" s="24" t="str">
        <f t="shared" si="107"/>
        <v>2015_IBM_47</v>
      </c>
      <c r="B6882" s="24">
        <v>2015</v>
      </c>
      <c r="C6882" s="24" t="s">
        <v>185</v>
      </c>
      <c r="D6882" s="24" t="str">
        <f>VLOOKUP(C6882,'FHF LUT'!$A$5:$H$81,2,FALSE)</f>
        <v>Mountain Pine Beetle</v>
      </c>
      <c r="E6882" s="24">
        <v>47</v>
      </c>
      <c r="F6882" s="24" t="s">
        <v>233</v>
      </c>
      <c r="G6882" s="24">
        <v>0</v>
      </c>
      <c r="H6882" s="24">
        <v>0</v>
      </c>
    </row>
    <row r="6883" spans="1:8">
      <c r="A6883" s="24" t="str">
        <f t="shared" si="107"/>
        <v>2015_IBM_48</v>
      </c>
      <c r="B6883" s="24">
        <v>2015</v>
      </c>
      <c r="C6883" s="24" t="s">
        <v>185</v>
      </c>
      <c r="D6883" s="24" t="str">
        <f>VLOOKUP(C6883,'FHF LUT'!$A$5:$H$81,2,FALSE)</f>
        <v>Mountain Pine Beetle</v>
      </c>
      <c r="E6883" s="24">
        <v>48</v>
      </c>
      <c r="F6883" s="24" t="s">
        <v>235</v>
      </c>
      <c r="G6883" s="24">
        <v>0</v>
      </c>
      <c r="H6883" s="24">
        <v>0</v>
      </c>
    </row>
    <row r="6884" spans="1:8">
      <c r="A6884" s="24" t="str">
        <f t="shared" si="107"/>
        <v>2015_IBS_1</v>
      </c>
      <c r="B6884" s="24">
        <v>2015</v>
      </c>
      <c r="C6884" s="24" t="s">
        <v>186</v>
      </c>
      <c r="D6884" s="24" t="str">
        <f>VLOOKUP(C6884,'FHF LUT'!$A$5:$H$81,2,FALSE)</f>
        <v>Spruce Beetle</v>
      </c>
      <c r="E6884" s="24">
        <v>1</v>
      </c>
      <c r="F6884" s="24" t="s">
        <v>10</v>
      </c>
      <c r="G6884" s="24">
        <v>0</v>
      </c>
      <c r="H6884" s="24">
        <v>0</v>
      </c>
    </row>
    <row r="6885" spans="1:8">
      <c r="A6885" s="24" t="str">
        <f t="shared" si="107"/>
        <v>2015_IBS_2</v>
      </c>
      <c r="B6885" s="24">
        <v>2015</v>
      </c>
      <c r="C6885" s="24" t="s">
        <v>186</v>
      </c>
      <c r="D6885" s="24" t="str">
        <f>VLOOKUP(C6885,'FHF LUT'!$A$5:$H$81,2,FALSE)</f>
        <v>Spruce Beetle</v>
      </c>
      <c r="E6885" s="24">
        <v>2</v>
      </c>
      <c r="F6885" s="24" t="s">
        <v>22</v>
      </c>
      <c r="G6885" s="24">
        <v>0</v>
      </c>
      <c r="H6885" s="24">
        <v>0</v>
      </c>
    </row>
    <row r="6886" spans="1:8">
      <c r="A6886" s="24" t="str">
        <f t="shared" si="107"/>
        <v>2015_IBS_3</v>
      </c>
      <c r="B6886" s="24">
        <v>2015</v>
      </c>
      <c r="C6886" s="24" t="s">
        <v>186</v>
      </c>
      <c r="D6886" s="24" t="str">
        <f>VLOOKUP(C6886,'FHF LUT'!$A$5:$H$81,2,FALSE)</f>
        <v>Spruce Beetle</v>
      </c>
      <c r="E6886" s="24">
        <v>3</v>
      </c>
      <c r="F6886" s="24" t="s">
        <v>13</v>
      </c>
      <c r="G6886" s="24">
        <v>18773</v>
      </c>
      <c r="H6886" s="24">
        <v>17420</v>
      </c>
    </row>
    <row r="6887" spans="1:8">
      <c r="A6887" s="24" t="str">
        <f t="shared" si="107"/>
        <v>2015_IBS_4</v>
      </c>
      <c r="B6887" s="24">
        <v>2015</v>
      </c>
      <c r="C6887" s="24" t="s">
        <v>186</v>
      </c>
      <c r="D6887" s="24" t="str">
        <f>VLOOKUP(C6887,'FHF LUT'!$A$5:$H$81,2,FALSE)</f>
        <v>Spruce Beetle</v>
      </c>
      <c r="E6887" s="24">
        <v>4</v>
      </c>
      <c r="F6887" s="24" t="s">
        <v>28</v>
      </c>
      <c r="G6887" s="24">
        <v>247</v>
      </c>
      <c r="H6887" s="24">
        <v>247</v>
      </c>
    </row>
    <row r="6888" spans="1:8">
      <c r="A6888" s="24" t="str">
        <f t="shared" si="107"/>
        <v>2015_IBS_5</v>
      </c>
      <c r="B6888" s="24">
        <v>2015</v>
      </c>
      <c r="C6888" s="24" t="s">
        <v>186</v>
      </c>
      <c r="D6888" s="24" t="str">
        <f>VLOOKUP(C6888,'FHF LUT'!$A$5:$H$81,2,FALSE)</f>
        <v>Spruce Beetle</v>
      </c>
      <c r="E6888" s="24">
        <v>5</v>
      </c>
      <c r="F6888" s="24" t="s">
        <v>16</v>
      </c>
      <c r="G6888" s="24">
        <v>118</v>
      </c>
      <c r="H6888" s="24">
        <v>118</v>
      </c>
    </row>
    <row r="6889" spans="1:8">
      <c r="A6889" s="24" t="str">
        <f t="shared" si="107"/>
        <v>2015_IBS_7</v>
      </c>
      <c r="B6889" s="24">
        <v>2015</v>
      </c>
      <c r="C6889" s="24" t="s">
        <v>186</v>
      </c>
      <c r="D6889" s="24" t="str">
        <f>VLOOKUP(C6889,'FHF LUT'!$A$5:$H$81,2,FALSE)</f>
        <v>Spruce Beetle</v>
      </c>
      <c r="E6889" s="24">
        <v>7</v>
      </c>
      <c r="F6889" s="24" t="s">
        <v>25</v>
      </c>
      <c r="G6889" s="24">
        <v>166</v>
      </c>
      <c r="H6889" s="24">
        <v>166</v>
      </c>
    </row>
    <row r="6890" spans="1:8">
      <c r="A6890" s="24" t="str">
        <f t="shared" si="107"/>
        <v>2015_IBS_8</v>
      </c>
      <c r="B6890" s="24">
        <v>2015</v>
      </c>
      <c r="C6890" s="24" t="s">
        <v>186</v>
      </c>
      <c r="D6890" s="24" t="str">
        <f>VLOOKUP(C6890,'FHF LUT'!$A$5:$H$81,2,FALSE)</f>
        <v>Spruce Beetle</v>
      </c>
      <c r="E6890" s="24">
        <v>8</v>
      </c>
      <c r="F6890" s="24" t="s">
        <v>29</v>
      </c>
      <c r="G6890" s="24">
        <v>4965</v>
      </c>
      <c r="H6890" s="24">
        <v>4965</v>
      </c>
    </row>
    <row r="6891" spans="1:8">
      <c r="A6891" s="24" t="str">
        <f t="shared" si="107"/>
        <v>2015_IBS_9</v>
      </c>
      <c r="B6891" s="24">
        <v>2015</v>
      </c>
      <c r="C6891" s="24" t="s">
        <v>186</v>
      </c>
      <c r="D6891" s="24" t="str">
        <f>VLOOKUP(C6891,'FHF LUT'!$A$5:$H$81,2,FALSE)</f>
        <v>Spruce Beetle</v>
      </c>
      <c r="E6891" s="24">
        <v>9</v>
      </c>
      <c r="F6891" s="24" t="s">
        <v>7</v>
      </c>
      <c r="G6891" s="24">
        <v>28603</v>
      </c>
      <c r="H6891" s="24">
        <v>15599</v>
      </c>
    </row>
    <row r="6892" spans="1:8">
      <c r="A6892" s="24" t="str">
        <f t="shared" si="107"/>
        <v>2015_IBS_10</v>
      </c>
      <c r="B6892" s="24">
        <v>2015</v>
      </c>
      <c r="C6892" s="24" t="s">
        <v>186</v>
      </c>
      <c r="D6892" s="24" t="str">
        <f>VLOOKUP(C6892,'FHF LUT'!$A$5:$H$81,2,FALSE)</f>
        <v>Spruce Beetle</v>
      </c>
      <c r="E6892" s="24">
        <v>10</v>
      </c>
      <c r="F6892" s="24" t="s">
        <v>18</v>
      </c>
      <c r="G6892" s="24">
        <v>0</v>
      </c>
      <c r="H6892" s="24">
        <v>0</v>
      </c>
    </row>
    <row r="6893" spans="1:8">
      <c r="A6893" s="24" t="str">
        <f t="shared" si="107"/>
        <v>2015_IBS_11</v>
      </c>
      <c r="B6893" s="24">
        <v>2015</v>
      </c>
      <c r="C6893" s="24" t="s">
        <v>186</v>
      </c>
      <c r="D6893" s="24" t="str">
        <f>VLOOKUP(C6893,'FHF LUT'!$A$5:$H$81,2,FALSE)</f>
        <v>Spruce Beetle</v>
      </c>
      <c r="E6893" s="24">
        <v>11</v>
      </c>
      <c r="F6893" s="24" t="s">
        <v>4</v>
      </c>
      <c r="G6893" s="24">
        <v>2856</v>
      </c>
      <c r="H6893" s="24">
        <v>2229</v>
      </c>
    </row>
    <row r="6894" spans="1:8">
      <c r="A6894" s="24" t="str">
        <f t="shared" si="107"/>
        <v>2015_IBS_12</v>
      </c>
      <c r="B6894" s="24">
        <v>2015</v>
      </c>
      <c r="C6894" s="24" t="s">
        <v>186</v>
      </c>
      <c r="D6894" s="24" t="str">
        <f>VLOOKUP(C6894,'FHF LUT'!$A$5:$H$81,2,FALSE)</f>
        <v>Spruce Beetle</v>
      </c>
      <c r="E6894" s="24">
        <v>12</v>
      </c>
      <c r="F6894" s="24" t="s">
        <v>11</v>
      </c>
      <c r="G6894" s="24">
        <v>21</v>
      </c>
      <c r="H6894" s="24">
        <v>21</v>
      </c>
    </row>
    <row r="6895" spans="1:8">
      <c r="A6895" s="24" t="str">
        <f t="shared" si="107"/>
        <v>2015_IBS_13</v>
      </c>
      <c r="B6895" s="24">
        <v>2015</v>
      </c>
      <c r="C6895" s="24" t="s">
        <v>186</v>
      </c>
      <c r="D6895" s="24" t="str">
        <f>VLOOKUP(C6895,'FHF LUT'!$A$5:$H$81,2,FALSE)</f>
        <v>Spruce Beetle</v>
      </c>
      <c r="E6895" s="24">
        <v>13</v>
      </c>
      <c r="F6895" s="24" t="s">
        <v>24</v>
      </c>
      <c r="G6895" s="24">
        <v>0</v>
      </c>
      <c r="H6895" s="24">
        <v>0</v>
      </c>
    </row>
    <row r="6896" spans="1:8">
      <c r="A6896" s="24" t="str">
        <f t="shared" si="107"/>
        <v>2015_IBS_14</v>
      </c>
      <c r="B6896" s="24">
        <v>2015</v>
      </c>
      <c r="C6896" s="24" t="s">
        <v>186</v>
      </c>
      <c r="D6896" s="24" t="str">
        <f>VLOOKUP(C6896,'FHF LUT'!$A$5:$H$81,2,FALSE)</f>
        <v>Spruce Beetle</v>
      </c>
      <c r="E6896" s="24">
        <v>14</v>
      </c>
      <c r="F6896" s="24" t="s">
        <v>30</v>
      </c>
      <c r="G6896" s="24">
        <v>5071</v>
      </c>
      <c r="H6896" s="24">
        <v>3729</v>
      </c>
    </row>
    <row r="6897" spans="1:8">
      <c r="A6897" s="24" t="str">
        <f t="shared" si="107"/>
        <v>2015_IBS_15</v>
      </c>
      <c r="B6897" s="24">
        <v>2015</v>
      </c>
      <c r="C6897" s="24" t="s">
        <v>186</v>
      </c>
      <c r="D6897" s="24" t="str">
        <f>VLOOKUP(C6897,'FHF LUT'!$A$5:$H$81,2,FALSE)</f>
        <v>Spruce Beetle</v>
      </c>
      <c r="E6897" s="24">
        <v>15</v>
      </c>
      <c r="F6897" s="24" t="s">
        <v>33</v>
      </c>
      <c r="G6897" s="24">
        <v>19665</v>
      </c>
      <c r="H6897" s="24">
        <v>19665</v>
      </c>
    </row>
    <row r="6898" spans="1:8">
      <c r="A6898" s="24" t="str">
        <f t="shared" si="107"/>
        <v>2015_IBS_16</v>
      </c>
      <c r="B6898" s="24">
        <v>2015</v>
      </c>
      <c r="C6898" s="24" t="s">
        <v>186</v>
      </c>
      <c r="D6898" s="24" t="str">
        <f>VLOOKUP(C6898,'FHF LUT'!$A$5:$H$81,2,FALSE)</f>
        <v>Spruce Beetle</v>
      </c>
      <c r="E6898" s="24">
        <v>16</v>
      </c>
      <c r="F6898" s="24" t="s">
        <v>12</v>
      </c>
      <c r="G6898" s="24">
        <v>296458</v>
      </c>
      <c r="H6898" s="24">
        <v>257639</v>
      </c>
    </row>
    <row r="6899" spans="1:8">
      <c r="A6899" s="24" t="str">
        <f t="shared" si="107"/>
        <v>2015_IBS_17</v>
      </c>
      <c r="B6899" s="24">
        <v>2015</v>
      </c>
      <c r="C6899" s="24" t="s">
        <v>186</v>
      </c>
      <c r="D6899" s="24" t="str">
        <f>VLOOKUP(C6899,'FHF LUT'!$A$5:$H$81,2,FALSE)</f>
        <v>Spruce Beetle</v>
      </c>
      <c r="E6899" s="24">
        <v>17</v>
      </c>
      <c r="F6899" s="24" t="s">
        <v>32</v>
      </c>
      <c r="G6899" s="24">
        <v>951</v>
      </c>
      <c r="H6899" s="24">
        <v>951</v>
      </c>
    </row>
    <row r="6900" spans="1:8">
      <c r="A6900" s="24" t="str">
        <f t="shared" si="107"/>
        <v>2015_IBS_18</v>
      </c>
      <c r="B6900" s="24">
        <v>2015</v>
      </c>
      <c r="C6900" s="24" t="s">
        <v>186</v>
      </c>
      <c r="D6900" s="24" t="str">
        <f>VLOOKUP(C6900,'FHF LUT'!$A$5:$H$81,2,FALSE)</f>
        <v>Spruce Beetle</v>
      </c>
      <c r="E6900" s="24">
        <v>18</v>
      </c>
      <c r="F6900" s="24" t="s">
        <v>15</v>
      </c>
      <c r="G6900" s="24">
        <v>12039</v>
      </c>
      <c r="H6900" s="24">
        <v>9359</v>
      </c>
    </row>
    <row r="6901" spans="1:8">
      <c r="A6901" s="24" t="str">
        <f t="shared" si="107"/>
        <v>2015_IBS_20</v>
      </c>
      <c r="B6901" s="24">
        <v>2015</v>
      </c>
      <c r="C6901" s="24" t="s">
        <v>186</v>
      </c>
      <c r="D6901" s="24" t="str">
        <f>VLOOKUP(C6901,'FHF LUT'!$A$5:$H$81,2,FALSE)</f>
        <v>Spruce Beetle</v>
      </c>
      <c r="E6901" s="24">
        <v>20</v>
      </c>
      <c r="F6901" s="24" t="s">
        <v>6</v>
      </c>
      <c r="G6901" s="24">
        <v>8664</v>
      </c>
      <c r="H6901" s="24">
        <v>7979</v>
      </c>
    </row>
    <row r="6902" spans="1:8">
      <c r="A6902" s="24" t="str">
        <f t="shared" si="107"/>
        <v>2015_IBS_22</v>
      </c>
      <c r="B6902" s="24">
        <v>2015</v>
      </c>
      <c r="C6902" s="24" t="s">
        <v>186</v>
      </c>
      <c r="D6902" s="24" t="str">
        <f>VLOOKUP(C6902,'FHF LUT'!$A$5:$H$81,2,FALSE)</f>
        <v>Spruce Beetle</v>
      </c>
      <c r="E6902" s="24">
        <v>22</v>
      </c>
      <c r="F6902" s="24" t="s">
        <v>19</v>
      </c>
      <c r="G6902" s="24">
        <v>0</v>
      </c>
      <c r="H6902" s="24">
        <v>0</v>
      </c>
    </row>
    <row r="6903" spans="1:8">
      <c r="A6903" s="24" t="str">
        <f t="shared" si="107"/>
        <v>2015_IBS_23</v>
      </c>
      <c r="B6903" s="24">
        <v>2015</v>
      </c>
      <c r="C6903" s="24" t="s">
        <v>186</v>
      </c>
      <c r="D6903" s="24" t="str">
        <f>VLOOKUP(C6903,'FHF LUT'!$A$5:$H$81,2,FALSE)</f>
        <v>Spruce Beetle</v>
      </c>
      <c r="E6903" s="24">
        <v>23</v>
      </c>
      <c r="F6903" s="24" t="s">
        <v>27</v>
      </c>
      <c r="G6903" s="24">
        <v>143</v>
      </c>
      <c r="H6903" s="24">
        <v>143</v>
      </c>
    </row>
    <row r="6904" spans="1:8">
      <c r="A6904" s="24" t="str">
        <f t="shared" si="107"/>
        <v>2015_IBS_24</v>
      </c>
      <c r="B6904" s="24">
        <v>2015</v>
      </c>
      <c r="C6904" s="24" t="s">
        <v>186</v>
      </c>
      <c r="D6904" s="24" t="str">
        <f>VLOOKUP(C6904,'FHF LUT'!$A$5:$H$81,2,FALSE)</f>
        <v>Spruce Beetle</v>
      </c>
      <c r="E6904" s="24">
        <v>24</v>
      </c>
      <c r="F6904" s="24" t="s">
        <v>17</v>
      </c>
      <c r="G6904" s="24">
        <v>1187861</v>
      </c>
      <c r="H6904" s="24">
        <v>1034931</v>
      </c>
    </row>
    <row r="6905" spans="1:8">
      <c r="A6905" s="24" t="str">
        <f t="shared" si="107"/>
        <v>2015_IBS_25</v>
      </c>
      <c r="B6905" s="24">
        <v>2015</v>
      </c>
      <c r="C6905" s="24" t="s">
        <v>186</v>
      </c>
      <c r="D6905" s="24" t="str">
        <f>VLOOKUP(C6905,'FHF LUT'!$A$5:$H$81,2,FALSE)</f>
        <v>Spruce Beetle</v>
      </c>
      <c r="E6905" s="24">
        <v>25</v>
      </c>
      <c r="F6905" s="24" t="s">
        <v>23</v>
      </c>
      <c r="G6905" s="24">
        <v>701</v>
      </c>
      <c r="H6905" s="24">
        <v>701</v>
      </c>
    </row>
    <row r="6906" spans="1:8">
      <c r="A6906" s="24" t="str">
        <f t="shared" si="107"/>
        <v>2015_IBS_26</v>
      </c>
      <c r="B6906" s="24">
        <v>2015</v>
      </c>
      <c r="C6906" s="24" t="s">
        <v>186</v>
      </c>
      <c r="D6906" s="24" t="str">
        <f>VLOOKUP(C6906,'FHF LUT'!$A$5:$H$81,2,FALSE)</f>
        <v>Spruce Beetle</v>
      </c>
      <c r="E6906" s="24">
        <v>26</v>
      </c>
      <c r="F6906" s="24" t="s">
        <v>14</v>
      </c>
      <c r="G6906" s="24">
        <v>1988</v>
      </c>
      <c r="H6906" s="24">
        <v>1884</v>
      </c>
    </row>
    <row r="6907" spans="1:8">
      <c r="A6907" s="24" t="str">
        <f t="shared" si="107"/>
        <v>2015_IBS_27</v>
      </c>
      <c r="B6907" s="24">
        <v>2015</v>
      </c>
      <c r="C6907" s="24" t="s">
        <v>186</v>
      </c>
      <c r="D6907" s="24" t="str">
        <f>VLOOKUP(C6907,'FHF LUT'!$A$5:$H$81,2,FALSE)</f>
        <v>Spruce Beetle</v>
      </c>
      <c r="E6907" s="24">
        <v>27</v>
      </c>
      <c r="F6907" s="24" t="s">
        <v>21</v>
      </c>
      <c r="G6907" s="24">
        <v>0</v>
      </c>
      <c r="H6907" s="24">
        <v>0</v>
      </c>
    </row>
    <row r="6908" spans="1:8">
      <c r="A6908" s="24" t="str">
        <f t="shared" si="107"/>
        <v>2015_IBS_29</v>
      </c>
      <c r="B6908" s="24">
        <v>2015</v>
      </c>
      <c r="C6908" s="24" t="s">
        <v>186</v>
      </c>
      <c r="D6908" s="24" t="str">
        <f>VLOOKUP(C6908,'FHF LUT'!$A$5:$H$81,2,FALSE)</f>
        <v>Spruce Beetle</v>
      </c>
      <c r="E6908" s="24">
        <v>29</v>
      </c>
      <c r="F6908" s="24" t="s">
        <v>9</v>
      </c>
      <c r="G6908" s="24">
        <v>3291</v>
      </c>
      <c r="H6908" s="24">
        <v>3154</v>
      </c>
    </row>
    <row r="6909" spans="1:8">
      <c r="A6909" s="24" t="str">
        <f t="shared" si="107"/>
        <v>2015_IBS_30</v>
      </c>
      <c r="B6909" s="24">
        <v>2015</v>
      </c>
      <c r="C6909" s="24" t="s">
        <v>186</v>
      </c>
      <c r="D6909" s="24" t="str">
        <f>VLOOKUP(C6909,'FHF LUT'!$A$5:$H$81,2,FALSE)</f>
        <v>Spruce Beetle</v>
      </c>
      <c r="E6909" s="24">
        <v>30</v>
      </c>
      <c r="F6909" s="24" t="s">
        <v>35</v>
      </c>
      <c r="G6909" s="24">
        <v>16</v>
      </c>
      <c r="H6909" s="24">
        <v>16</v>
      </c>
    </row>
    <row r="6910" spans="1:8">
      <c r="A6910" s="24" t="str">
        <f t="shared" si="107"/>
        <v>2015_IBS_31</v>
      </c>
      <c r="B6910" s="24">
        <v>2015</v>
      </c>
      <c r="C6910" s="24" t="s">
        <v>186</v>
      </c>
      <c r="D6910" s="24" t="str">
        <f>VLOOKUP(C6910,'FHF LUT'!$A$5:$H$81,2,FALSE)</f>
        <v>Spruce Beetle</v>
      </c>
      <c r="E6910" s="24">
        <v>31</v>
      </c>
      <c r="F6910" s="24" t="s">
        <v>34</v>
      </c>
      <c r="G6910" s="24">
        <v>0</v>
      </c>
      <c r="H6910" s="24">
        <v>0</v>
      </c>
    </row>
    <row r="6911" spans="1:8">
      <c r="A6911" s="24" t="str">
        <f t="shared" si="107"/>
        <v>2015_IBS_38</v>
      </c>
      <c r="B6911" s="24">
        <v>2015</v>
      </c>
      <c r="C6911" s="24" t="s">
        <v>186</v>
      </c>
      <c r="D6911" s="24" t="str">
        <f>VLOOKUP(C6911,'FHF LUT'!$A$5:$H$81,2,FALSE)</f>
        <v>Spruce Beetle</v>
      </c>
      <c r="E6911" s="24">
        <v>38</v>
      </c>
      <c r="F6911" s="24" t="s">
        <v>8</v>
      </c>
      <c r="G6911" s="24">
        <v>0</v>
      </c>
      <c r="H6911" s="24">
        <v>0</v>
      </c>
    </row>
    <row r="6912" spans="1:8">
      <c r="A6912" s="24" t="str">
        <f t="shared" si="107"/>
        <v>2015_IBS_39</v>
      </c>
      <c r="B6912" s="24">
        <v>2015</v>
      </c>
      <c r="C6912" s="24" t="s">
        <v>186</v>
      </c>
      <c r="D6912" s="24" t="str">
        <f>VLOOKUP(C6912,'FHF LUT'!$A$5:$H$81,2,FALSE)</f>
        <v>Spruce Beetle</v>
      </c>
      <c r="E6912" s="24">
        <v>39</v>
      </c>
      <c r="F6912" s="24" t="s">
        <v>36</v>
      </c>
      <c r="G6912" s="24">
        <v>0</v>
      </c>
      <c r="H6912" s="24">
        <v>0</v>
      </c>
    </row>
    <row r="6913" spans="1:8">
      <c r="A6913" s="24" t="str">
        <f t="shared" si="107"/>
        <v>2015_IBS_40</v>
      </c>
      <c r="B6913" s="24">
        <v>2015</v>
      </c>
      <c r="C6913" s="24" t="s">
        <v>186</v>
      </c>
      <c r="D6913" s="24" t="str">
        <f>VLOOKUP(C6913,'FHF LUT'!$A$5:$H$81,2,FALSE)</f>
        <v>Spruce Beetle</v>
      </c>
      <c r="E6913" s="24">
        <v>40</v>
      </c>
      <c r="F6913" s="24" t="s">
        <v>31</v>
      </c>
      <c r="G6913" s="24">
        <v>22962</v>
      </c>
      <c r="H6913" s="24">
        <v>22962</v>
      </c>
    </row>
    <row r="6914" spans="1:8">
      <c r="A6914" s="24" t="str">
        <f t="shared" si="107"/>
        <v>2015_IBS_41</v>
      </c>
      <c r="B6914" s="24">
        <v>2015</v>
      </c>
      <c r="C6914" s="24" t="s">
        <v>186</v>
      </c>
      <c r="D6914" s="24" t="str">
        <f>VLOOKUP(C6914,'FHF LUT'!$A$5:$H$81,2,FALSE)</f>
        <v>Spruce Beetle</v>
      </c>
      <c r="E6914" s="24">
        <v>41</v>
      </c>
      <c r="F6914" s="24" t="s">
        <v>26</v>
      </c>
      <c r="G6914" s="24">
        <v>8317</v>
      </c>
      <c r="H6914" s="24">
        <v>7716</v>
      </c>
    </row>
    <row r="6915" spans="1:8">
      <c r="A6915" s="24" t="str">
        <f t="shared" ref="A6915:A6978" si="108">CONCATENATE(B6915,"_",C6915,"_",E6915)</f>
        <v>2015_IBS_43</v>
      </c>
      <c r="B6915" s="24">
        <v>2015</v>
      </c>
      <c r="C6915" s="24" t="s">
        <v>186</v>
      </c>
      <c r="D6915" s="24" t="str">
        <f>VLOOKUP(C6915,'FHF LUT'!$A$5:$H$81,2,FALSE)</f>
        <v>Spruce Beetle</v>
      </c>
      <c r="E6915" s="24">
        <v>43</v>
      </c>
      <c r="F6915" s="24" t="s">
        <v>20</v>
      </c>
      <c r="G6915" s="24">
        <v>0</v>
      </c>
      <c r="H6915" s="24">
        <v>0</v>
      </c>
    </row>
    <row r="6916" spans="1:8">
      <c r="A6916" s="24" t="str">
        <f t="shared" si="108"/>
        <v>2015_IBS_44</v>
      </c>
      <c r="B6916" s="24">
        <v>2015</v>
      </c>
      <c r="C6916" s="24" t="s">
        <v>186</v>
      </c>
      <c r="D6916" s="24" t="str">
        <f>VLOOKUP(C6916,'FHF LUT'!$A$5:$H$81,2,FALSE)</f>
        <v>Spruce Beetle</v>
      </c>
      <c r="E6916" s="24">
        <v>44</v>
      </c>
      <c r="F6916" s="24" t="s">
        <v>3</v>
      </c>
      <c r="G6916" s="24">
        <v>0</v>
      </c>
      <c r="H6916" s="24">
        <v>0</v>
      </c>
    </row>
    <row r="6917" spans="1:8">
      <c r="A6917" s="24" t="str">
        <f t="shared" si="108"/>
        <v>2015_IBS_45</v>
      </c>
      <c r="B6917" s="24">
        <v>2015</v>
      </c>
      <c r="C6917" s="24" t="s">
        <v>186</v>
      </c>
      <c r="D6917" s="24" t="str">
        <f>VLOOKUP(C6917,'FHF LUT'!$A$5:$H$81,2,FALSE)</f>
        <v>Spruce Beetle</v>
      </c>
      <c r="E6917" s="24">
        <v>45</v>
      </c>
      <c r="F6917" s="24" t="s">
        <v>5</v>
      </c>
      <c r="G6917" s="24">
        <v>0</v>
      </c>
      <c r="H6917" s="24">
        <v>0</v>
      </c>
    </row>
    <row r="6918" spans="1:8">
      <c r="A6918" s="24" t="str">
        <f t="shared" si="108"/>
        <v>2015_IBS_46</v>
      </c>
      <c r="B6918" s="24">
        <v>2015</v>
      </c>
      <c r="C6918" s="24" t="s">
        <v>186</v>
      </c>
      <c r="D6918" s="24" t="str">
        <f>VLOOKUP(C6918,'FHF LUT'!$A$5:$H$81,2,FALSE)</f>
        <v>Spruce Beetle</v>
      </c>
      <c r="E6918" s="24">
        <v>46</v>
      </c>
      <c r="F6918" s="24" t="s">
        <v>234</v>
      </c>
      <c r="G6918" s="24">
        <v>0</v>
      </c>
      <c r="H6918" s="24">
        <v>0</v>
      </c>
    </row>
    <row r="6919" spans="1:8">
      <c r="A6919" s="24" t="str">
        <f t="shared" si="108"/>
        <v>2015_IBS_47</v>
      </c>
      <c r="B6919" s="24">
        <v>2015</v>
      </c>
      <c r="C6919" s="24" t="s">
        <v>186</v>
      </c>
      <c r="D6919" s="24" t="str">
        <f>VLOOKUP(C6919,'FHF LUT'!$A$5:$H$81,2,FALSE)</f>
        <v>Spruce Beetle</v>
      </c>
      <c r="E6919" s="24">
        <v>47</v>
      </c>
      <c r="F6919" s="24" t="s">
        <v>233</v>
      </c>
      <c r="G6919" s="24">
        <v>0</v>
      </c>
      <c r="H6919" s="24">
        <v>0</v>
      </c>
    </row>
    <row r="6920" spans="1:8">
      <c r="A6920" s="24" t="str">
        <f t="shared" si="108"/>
        <v>2015_IBS_48</v>
      </c>
      <c r="B6920" s="24">
        <v>2015</v>
      </c>
      <c r="C6920" s="24" t="s">
        <v>186</v>
      </c>
      <c r="D6920" s="24" t="str">
        <f>VLOOKUP(C6920,'FHF LUT'!$A$5:$H$81,2,FALSE)</f>
        <v>Spruce Beetle</v>
      </c>
      <c r="E6920" s="24">
        <v>48</v>
      </c>
      <c r="F6920" s="24" t="s">
        <v>235</v>
      </c>
      <c r="G6920" s="24">
        <v>0</v>
      </c>
      <c r="H6920" s="24">
        <v>0</v>
      </c>
    </row>
    <row r="6921" spans="1:8">
      <c r="A6921" s="24" t="str">
        <f t="shared" si="108"/>
        <v>2015_NB_1</v>
      </c>
      <c r="B6921" s="24">
        <v>2015</v>
      </c>
      <c r="C6921" s="24" t="s">
        <v>188</v>
      </c>
      <c r="D6921" s="24" t="str">
        <f>VLOOKUP(C6921,'FHF LUT'!$A$5:$H$81,2,FALSE)</f>
        <v>Fire</v>
      </c>
      <c r="E6921" s="24">
        <v>1</v>
      </c>
      <c r="F6921" s="24" t="s">
        <v>10</v>
      </c>
      <c r="G6921" s="24">
        <v>7277</v>
      </c>
      <c r="H6921" s="24">
        <v>6570</v>
      </c>
    </row>
    <row r="6922" spans="1:8">
      <c r="A6922" s="24" t="str">
        <f t="shared" si="108"/>
        <v>2015_NB_2</v>
      </c>
      <c r="B6922" s="24">
        <v>2015</v>
      </c>
      <c r="C6922" s="24" t="s">
        <v>188</v>
      </c>
      <c r="D6922" s="24" t="str">
        <f>VLOOKUP(C6922,'FHF LUT'!$A$5:$H$81,2,FALSE)</f>
        <v>Fire</v>
      </c>
      <c r="E6922" s="24">
        <v>2</v>
      </c>
      <c r="F6922" s="24" t="s">
        <v>22</v>
      </c>
      <c r="G6922" s="24">
        <v>29010</v>
      </c>
      <c r="H6922" s="24">
        <v>23718</v>
      </c>
    </row>
    <row r="6923" spans="1:8">
      <c r="A6923" s="24" t="str">
        <f t="shared" si="108"/>
        <v>2015_NB_3</v>
      </c>
      <c r="B6923" s="24">
        <v>2015</v>
      </c>
      <c r="C6923" s="24" t="s">
        <v>188</v>
      </c>
      <c r="D6923" s="24" t="str">
        <f>VLOOKUP(C6923,'FHF LUT'!$A$5:$H$81,2,FALSE)</f>
        <v>Fire</v>
      </c>
      <c r="E6923" s="24">
        <v>3</v>
      </c>
      <c r="F6923" s="24" t="s">
        <v>13</v>
      </c>
      <c r="G6923" s="24">
        <v>0</v>
      </c>
      <c r="H6923" s="24">
        <v>0</v>
      </c>
    </row>
    <row r="6924" spans="1:8">
      <c r="A6924" s="24" t="str">
        <f t="shared" si="108"/>
        <v>2015_NB_4</v>
      </c>
      <c r="B6924" s="24">
        <v>2015</v>
      </c>
      <c r="C6924" s="24" t="s">
        <v>188</v>
      </c>
      <c r="D6924" s="24" t="str">
        <f>VLOOKUP(C6924,'FHF LUT'!$A$5:$H$81,2,FALSE)</f>
        <v>Fire</v>
      </c>
      <c r="E6924" s="24">
        <v>4</v>
      </c>
      <c r="F6924" s="24" t="s">
        <v>28</v>
      </c>
      <c r="G6924" s="24">
        <v>0</v>
      </c>
      <c r="H6924" s="24">
        <v>0</v>
      </c>
    </row>
    <row r="6925" spans="1:8">
      <c r="A6925" s="24" t="str">
        <f t="shared" si="108"/>
        <v>2015_NB_5</v>
      </c>
      <c r="B6925" s="24">
        <v>2015</v>
      </c>
      <c r="C6925" s="24" t="s">
        <v>188</v>
      </c>
      <c r="D6925" s="24" t="str">
        <f>VLOOKUP(C6925,'FHF LUT'!$A$5:$H$81,2,FALSE)</f>
        <v>Fire</v>
      </c>
      <c r="E6925" s="24">
        <v>5</v>
      </c>
      <c r="F6925" s="24" t="s">
        <v>16</v>
      </c>
      <c r="G6925" s="24">
        <v>10025</v>
      </c>
      <c r="H6925" s="24">
        <v>7551</v>
      </c>
    </row>
    <row r="6926" spans="1:8">
      <c r="A6926" s="24" t="str">
        <f t="shared" si="108"/>
        <v>2015_NB_7</v>
      </c>
      <c r="B6926" s="24">
        <v>2015</v>
      </c>
      <c r="C6926" s="24" t="s">
        <v>188</v>
      </c>
      <c r="D6926" s="24" t="str">
        <f>VLOOKUP(C6926,'FHF LUT'!$A$5:$H$81,2,FALSE)</f>
        <v>Fire</v>
      </c>
      <c r="E6926" s="24">
        <v>7</v>
      </c>
      <c r="F6926" s="24" t="s">
        <v>25</v>
      </c>
      <c r="G6926" s="24">
        <v>0</v>
      </c>
      <c r="H6926" s="24">
        <v>0</v>
      </c>
    </row>
    <row r="6927" spans="1:8">
      <c r="A6927" s="24" t="str">
        <f t="shared" si="108"/>
        <v>2015_NB_8</v>
      </c>
      <c r="B6927" s="24">
        <v>2015</v>
      </c>
      <c r="C6927" s="24" t="s">
        <v>188</v>
      </c>
      <c r="D6927" s="24" t="str">
        <f>VLOOKUP(C6927,'FHF LUT'!$A$5:$H$81,2,FALSE)</f>
        <v>Fire</v>
      </c>
      <c r="E6927" s="24">
        <v>8</v>
      </c>
      <c r="F6927" s="24" t="s">
        <v>29</v>
      </c>
      <c r="G6927" s="24">
        <v>224752</v>
      </c>
      <c r="H6927" s="24">
        <v>224752</v>
      </c>
    </row>
    <row r="6928" spans="1:8">
      <c r="A6928" s="24" t="str">
        <f t="shared" si="108"/>
        <v>2015_NB_9</v>
      </c>
      <c r="B6928" s="24">
        <v>2015</v>
      </c>
      <c r="C6928" s="24" t="s">
        <v>188</v>
      </c>
      <c r="D6928" s="24" t="str">
        <f>VLOOKUP(C6928,'FHF LUT'!$A$5:$H$81,2,FALSE)</f>
        <v>Fire</v>
      </c>
      <c r="E6928" s="24">
        <v>9</v>
      </c>
      <c r="F6928" s="24" t="s">
        <v>7</v>
      </c>
      <c r="G6928" s="24">
        <v>12</v>
      </c>
      <c r="H6928" s="24">
        <v>12</v>
      </c>
    </row>
    <row r="6929" spans="1:8">
      <c r="A6929" s="24" t="str">
        <f t="shared" si="108"/>
        <v>2015_NB_10</v>
      </c>
      <c r="B6929" s="24">
        <v>2015</v>
      </c>
      <c r="C6929" s="24" t="s">
        <v>188</v>
      </c>
      <c r="D6929" s="24" t="str">
        <f>VLOOKUP(C6929,'FHF LUT'!$A$5:$H$81,2,FALSE)</f>
        <v>Fire</v>
      </c>
      <c r="E6929" s="24">
        <v>10</v>
      </c>
      <c r="F6929" s="24" t="s">
        <v>18</v>
      </c>
      <c r="G6929" s="24">
        <v>0</v>
      </c>
      <c r="H6929" s="24">
        <v>0</v>
      </c>
    </row>
    <row r="6930" spans="1:8">
      <c r="A6930" s="24" t="str">
        <f t="shared" si="108"/>
        <v>2015_NB_11</v>
      </c>
      <c r="B6930" s="24">
        <v>2015</v>
      </c>
      <c r="C6930" s="24" t="s">
        <v>188</v>
      </c>
      <c r="D6930" s="24" t="str">
        <f>VLOOKUP(C6930,'FHF LUT'!$A$5:$H$81,2,FALSE)</f>
        <v>Fire</v>
      </c>
      <c r="E6930" s="24">
        <v>11</v>
      </c>
      <c r="F6930" s="24" t="s">
        <v>4</v>
      </c>
      <c r="G6930" s="24">
        <v>6534</v>
      </c>
      <c r="H6930" s="24">
        <v>5258</v>
      </c>
    </row>
    <row r="6931" spans="1:8">
      <c r="A6931" s="24" t="str">
        <f t="shared" si="108"/>
        <v>2015_NB_12</v>
      </c>
      <c r="B6931" s="24">
        <v>2015</v>
      </c>
      <c r="C6931" s="24" t="s">
        <v>188</v>
      </c>
      <c r="D6931" s="24" t="str">
        <f>VLOOKUP(C6931,'FHF LUT'!$A$5:$H$81,2,FALSE)</f>
        <v>Fire</v>
      </c>
      <c r="E6931" s="24">
        <v>12</v>
      </c>
      <c r="F6931" s="24" t="s">
        <v>11</v>
      </c>
      <c r="G6931" s="24">
        <v>0</v>
      </c>
      <c r="H6931" s="24">
        <v>0</v>
      </c>
    </row>
    <row r="6932" spans="1:8">
      <c r="A6932" s="24" t="str">
        <f t="shared" si="108"/>
        <v>2015_NB_13</v>
      </c>
      <c r="B6932" s="24">
        <v>2015</v>
      </c>
      <c r="C6932" s="24" t="s">
        <v>188</v>
      </c>
      <c r="D6932" s="24" t="str">
        <f>VLOOKUP(C6932,'FHF LUT'!$A$5:$H$81,2,FALSE)</f>
        <v>Fire</v>
      </c>
      <c r="E6932" s="24">
        <v>13</v>
      </c>
      <c r="F6932" s="24" t="s">
        <v>24</v>
      </c>
      <c r="G6932" s="24">
        <v>43661</v>
      </c>
      <c r="H6932" s="24">
        <v>39534</v>
      </c>
    </row>
    <row r="6933" spans="1:8">
      <c r="A6933" s="24" t="str">
        <f t="shared" si="108"/>
        <v>2015_NB_14</v>
      </c>
      <c r="B6933" s="24">
        <v>2015</v>
      </c>
      <c r="C6933" s="24" t="s">
        <v>188</v>
      </c>
      <c r="D6933" s="24" t="str">
        <f>VLOOKUP(C6933,'FHF LUT'!$A$5:$H$81,2,FALSE)</f>
        <v>Fire</v>
      </c>
      <c r="E6933" s="24">
        <v>14</v>
      </c>
      <c r="F6933" s="24" t="s">
        <v>30</v>
      </c>
      <c r="G6933" s="24">
        <v>30</v>
      </c>
      <c r="H6933" s="24">
        <v>30</v>
      </c>
    </row>
    <row r="6934" spans="1:8">
      <c r="A6934" s="24" t="str">
        <f t="shared" si="108"/>
        <v>2015_NB_15</v>
      </c>
      <c r="B6934" s="24">
        <v>2015</v>
      </c>
      <c r="C6934" s="24" t="s">
        <v>188</v>
      </c>
      <c r="D6934" s="24" t="str">
        <f>VLOOKUP(C6934,'FHF LUT'!$A$5:$H$81,2,FALSE)</f>
        <v>Fire</v>
      </c>
      <c r="E6934" s="24">
        <v>15</v>
      </c>
      <c r="F6934" s="24" t="s">
        <v>33</v>
      </c>
      <c r="G6934" s="24">
        <v>46620</v>
      </c>
      <c r="H6934" s="24">
        <v>46620</v>
      </c>
    </row>
    <row r="6935" spans="1:8">
      <c r="A6935" s="24" t="str">
        <f t="shared" si="108"/>
        <v>2015_NB_16</v>
      </c>
      <c r="B6935" s="24">
        <v>2015</v>
      </c>
      <c r="C6935" s="24" t="s">
        <v>188</v>
      </c>
      <c r="D6935" s="24" t="str">
        <f>VLOOKUP(C6935,'FHF LUT'!$A$5:$H$81,2,FALSE)</f>
        <v>Fire</v>
      </c>
      <c r="E6935" s="24">
        <v>16</v>
      </c>
      <c r="F6935" s="24" t="s">
        <v>12</v>
      </c>
      <c r="G6935" s="24">
        <v>55620</v>
      </c>
      <c r="H6935" s="24">
        <v>55609</v>
      </c>
    </row>
    <row r="6936" spans="1:8">
      <c r="A6936" s="24" t="str">
        <f t="shared" si="108"/>
        <v>2015_NB_17</v>
      </c>
      <c r="B6936" s="24">
        <v>2015</v>
      </c>
      <c r="C6936" s="24" t="s">
        <v>188</v>
      </c>
      <c r="D6936" s="24" t="str">
        <f>VLOOKUP(C6936,'FHF LUT'!$A$5:$H$81,2,FALSE)</f>
        <v>Fire</v>
      </c>
      <c r="E6936" s="24">
        <v>17</v>
      </c>
      <c r="F6936" s="24" t="s">
        <v>32</v>
      </c>
      <c r="G6936" s="24">
        <v>124</v>
      </c>
      <c r="H6936" s="24">
        <v>124</v>
      </c>
    </row>
    <row r="6937" spans="1:8">
      <c r="A6937" s="24" t="str">
        <f t="shared" si="108"/>
        <v>2015_NB_18</v>
      </c>
      <c r="B6937" s="24">
        <v>2015</v>
      </c>
      <c r="C6937" s="24" t="s">
        <v>188</v>
      </c>
      <c r="D6937" s="24" t="str">
        <f>VLOOKUP(C6937,'FHF LUT'!$A$5:$H$81,2,FALSE)</f>
        <v>Fire</v>
      </c>
      <c r="E6937" s="24">
        <v>18</v>
      </c>
      <c r="F6937" s="24" t="s">
        <v>15</v>
      </c>
      <c r="G6937" s="24">
        <v>7907</v>
      </c>
      <c r="H6937" s="24">
        <v>7820</v>
      </c>
    </row>
    <row r="6938" spans="1:8">
      <c r="A6938" s="24" t="str">
        <f t="shared" si="108"/>
        <v>2015_NB_20</v>
      </c>
      <c r="B6938" s="24">
        <v>2015</v>
      </c>
      <c r="C6938" s="24" t="s">
        <v>188</v>
      </c>
      <c r="D6938" s="24" t="str">
        <f>VLOOKUP(C6938,'FHF LUT'!$A$5:$H$81,2,FALSE)</f>
        <v>Fire</v>
      </c>
      <c r="E6938" s="24">
        <v>20</v>
      </c>
      <c r="F6938" s="24" t="s">
        <v>6</v>
      </c>
      <c r="G6938" s="24">
        <v>683</v>
      </c>
      <c r="H6938" s="24">
        <v>683</v>
      </c>
    </row>
    <row r="6939" spans="1:8">
      <c r="A6939" s="24" t="str">
        <f t="shared" si="108"/>
        <v>2015_NB_22</v>
      </c>
      <c r="B6939" s="24">
        <v>2015</v>
      </c>
      <c r="C6939" s="24" t="s">
        <v>188</v>
      </c>
      <c r="D6939" s="24" t="str">
        <f>VLOOKUP(C6939,'FHF LUT'!$A$5:$H$81,2,FALSE)</f>
        <v>Fire</v>
      </c>
      <c r="E6939" s="24">
        <v>22</v>
      </c>
      <c r="F6939" s="24" t="s">
        <v>19</v>
      </c>
      <c r="G6939" s="24">
        <v>28648</v>
      </c>
      <c r="H6939" s="24">
        <v>28610</v>
      </c>
    </row>
    <row r="6940" spans="1:8">
      <c r="A6940" s="24" t="str">
        <f t="shared" si="108"/>
        <v>2015_NB_23</v>
      </c>
      <c r="B6940" s="24">
        <v>2015</v>
      </c>
      <c r="C6940" s="24" t="s">
        <v>188</v>
      </c>
      <c r="D6940" s="24" t="str">
        <f>VLOOKUP(C6940,'FHF LUT'!$A$5:$H$81,2,FALSE)</f>
        <v>Fire</v>
      </c>
      <c r="E6940" s="24">
        <v>23</v>
      </c>
      <c r="F6940" s="24" t="s">
        <v>27</v>
      </c>
      <c r="G6940" s="24">
        <v>22</v>
      </c>
      <c r="H6940" s="24">
        <v>22</v>
      </c>
    </row>
    <row r="6941" spans="1:8">
      <c r="A6941" s="24" t="str">
        <f t="shared" si="108"/>
        <v>2015_NB_24</v>
      </c>
      <c r="B6941" s="24">
        <v>2015</v>
      </c>
      <c r="C6941" s="24" t="s">
        <v>188</v>
      </c>
      <c r="D6941" s="24" t="str">
        <f>VLOOKUP(C6941,'FHF LUT'!$A$5:$H$81,2,FALSE)</f>
        <v>Fire</v>
      </c>
      <c r="E6941" s="24">
        <v>24</v>
      </c>
      <c r="F6941" s="24" t="s">
        <v>17</v>
      </c>
      <c r="G6941" s="24">
        <v>328187</v>
      </c>
      <c r="H6941" s="24">
        <v>314940</v>
      </c>
    </row>
    <row r="6942" spans="1:8">
      <c r="A6942" s="24" t="str">
        <f t="shared" si="108"/>
        <v>2015_NB_25</v>
      </c>
      <c r="B6942" s="24">
        <v>2015</v>
      </c>
      <c r="C6942" s="24" t="s">
        <v>188</v>
      </c>
      <c r="D6942" s="24" t="str">
        <f>VLOOKUP(C6942,'FHF LUT'!$A$5:$H$81,2,FALSE)</f>
        <v>Fire</v>
      </c>
      <c r="E6942" s="24">
        <v>25</v>
      </c>
      <c r="F6942" s="24" t="s">
        <v>23</v>
      </c>
      <c r="G6942" s="24">
        <v>0</v>
      </c>
      <c r="H6942" s="24">
        <v>0</v>
      </c>
    </row>
    <row r="6943" spans="1:8">
      <c r="A6943" s="24" t="str">
        <f t="shared" si="108"/>
        <v>2015_NB_26</v>
      </c>
      <c r="B6943" s="24">
        <v>2015</v>
      </c>
      <c r="C6943" s="24" t="s">
        <v>188</v>
      </c>
      <c r="D6943" s="24" t="str">
        <f>VLOOKUP(C6943,'FHF LUT'!$A$5:$H$81,2,FALSE)</f>
        <v>Fire</v>
      </c>
      <c r="E6943" s="24">
        <v>26</v>
      </c>
      <c r="F6943" s="24" t="s">
        <v>14</v>
      </c>
      <c r="G6943" s="24">
        <v>3019</v>
      </c>
      <c r="H6943" s="24">
        <v>3019</v>
      </c>
    </row>
    <row r="6944" spans="1:8">
      <c r="A6944" s="24" t="str">
        <f t="shared" si="108"/>
        <v>2015_NB_27</v>
      </c>
      <c r="B6944" s="24">
        <v>2015</v>
      </c>
      <c r="C6944" s="24" t="s">
        <v>188</v>
      </c>
      <c r="D6944" s="24" t="str">
        <f>VLOOKUP(C6944,'FHF LUT'!$A$5:$H$81,2,FALSE)</f>
        <v>Fire</v>
      </c>
      <c r="E6944" s="24">
        <v>27</v>
      </c>
      <c r="F6944" s="24" t="s">
        <v>21</v>
      </c>
      <c r="G6944" s="24">
        <v>0</v>
      </c>
      <c r="H6944" s="24">
        <v>0</v>
      </c>
    </row>
    <row r="6945" spans="1:8">
      <c r="A6945" s="24" t="str">
        <f t="shared" si="108"/>
        <v>2015_NB_29</v>
      </c>
      <c r="B6945" s="24">
        <v>2015</v>
      </c>
      <c r="C6945" s="24" t="s">
        <v>188</v>
      </c>
      <c r="D6945" s="24" t="str">
        <f>VLOOKUP(C6945,'FHF LUT'!$A$5:$H$81,2,FALSE)</f>
        <v>Fire</v>
      </c>
      <c r="E6945" s="24">
        <v>29</v>
      </c>
      <c r="F6945" s="24" t="s">
        <v>9</v>
      </c>
      <c r="G6945" s="24">
        <v>32271</v>
      </c>
      <c r="H6945" s="24">
        <v>32205</v>
      </c>
    </row>
    <row r="6946" spans="1:8">
      <c r="A6946" s="24" t="str">
        <f t="shared" si="108"/>
        <v>2015_NB_30</v>
      </c>
      <c r="B6946" s="24">
        <v>2015</v>
      </c>
      <c r="C6946" s="24" t="s">
        <v>188</v>
      </c>
      <c r="D6946" s="24" t="str">
        <f>VLOOKUP(C6946,'FHF LUT'!$A$5:$H$81,2,FALSE)</f>
        <v>Fire</v>
      </c>
      <c r="E6946" s="24">
        <v>30</v>
      </c>
      <c r="F6946" s="24" t="s">
        <v>35</v>
      </c>
      <c r="G6946" s="24">
        <v>152932</v>
      </c>
      <c r="H6946" s="24">
        <v>146667</v>
      </c>
    </row>
    <row r="6947" spans="1:8">
      <c r="A6947" s="24" t="str">
        <f t="shared" si="108"/>
        <v>2015_NB_31</v>
      </c>
      <c r="B6947" s="24">
        <v>2015</v>
      </c>
      <c r="C6947" s="24" t="s">
        <v>188</v>
      </c>
      <c r="D6947" s="24" t="str">
        <f>VLOOKUP(C6947,'FHF LUT'!$A$5:$H$81,2,FALSE)</f>
        <v>Fire</v>
      </c>
      <c r="E6947" s="24">
        <v>31</v>
      </c>
      <c r="F6947" s="24" t="s">
        <v>34</v>
      </c>
      <c r="G6947" s="24">
        <v>80994</v>
      </c>
      <c r="H6947" s="24">
        <v>80596</v>
      </c>
    </row>
    <row r="6948" spans="1:8">
      <c r="A6948" s="24" t="str">
        <f t="shared" si="108"/>
        <v>2015_NB_38</v>
      </c>
      <c r="B6948" s="24">
        <v>2015</v>
      </c>
      <c r="C6948" s="24" t="s">
        <v>188</v>
      </c>
      <c r="D6948" s="24" t="str">
        <f>VLOOKUP(C6948,'FHF LUT'!$A$5:$H$81,2,FALSE)</f>
        <v>Fire</v>
      </c>
      <c r="E6948" s="24">
        <v>38</v>
      </c>
      <c r="F6948" s="24" t="s">
        <v>8</v>
      </c>
      <c r="G6948" s="24">
        <v>0</v>
      </c>
      <c r="H6948" s="24">
        <v>0</v>
      </c>
    </row>
    <row r="6949" spans="1:8">
      <c r="A6949" s="24" t="str">
        <f t="shared" si="108"/>
        <v>2015_NB_39</v>
      </c>
      <c r="B6949" s="24">
        <v>2015</v>
      </c>
      <c r="C6949" s="24" t="s">
        <v>188</v>
      </c>
      <c r="D6949" s="24" t="str">
        <f>VLOOKUP(C6949,'FHF LUT'!$A$5:$H$81,2,FALSE)</f>
        <v>Fire</v>
      </c>
      <c r="E6949" s="24">
        <v>39</v>
      </c>
      <c r="F6949" s="24" t="s">
        <v>36</v>
      </c>
      <c r="G6949" s="24">
        <v>18625</v>
      </c>
      <c r="H6949" s="24">
        <v>17277</v>
      </c>
    </row>
    <row r="6950" spans="1:8">
      <c r="A6950" s="24" t="str">
        <f t="shared" si="108"/>
        <v>2015_NB_40</v>
      </c>
      <c r="B6950" s="24">
        <v>2015</v>
      </c>
      <c r="C6950" s="24" t="s">
        <v>188</v>
      </c>
      <c r="D6950" s="24" t="str">
        <f>VLOOKUP(C6950,'FHF LUT'!$A$5:$H$81,2,FALSE)</f>
        <v>Fire</v>
      </c>
      <c r="E6950" s="24">
        <v>40</v>
      </c>
      <c r="F6950" s="24" t="s">
        <v>31</v>
      </c>
      <c r="G6950" s="24">
        <v>65466</v>
      </c>
      <c r="H6950" s="24">
        <v>65466</v>
      </c>
    </row>
    <row r="6951" spans="1:8">
      <c r="A6951" s="24" t="str">
        <f t="shared" si="108"/>
        <v>2015_NB_41</v>
      </c>
      <c r="B6951" s="24">
        <v>2015</v>
      </c>
      <c r="C6951" s="24" t="s">
        <v>188</v>
      </c>
      <c r="D6951" s="24" t="str">
        <f>VLOOKUP(C6951,'FHF LUT'!$A$5:$H$81,2,FALSE)</f>
        <v>Fire</v>
      </c>
      <c r="E6951" s="24">
        <v>41</v>
      </c>
      <c r="F6951" s="24" t="s">
        <v>26</v>
      </c>
      <c r="G6951" s="24">
        <v>46</v>
      </c>
      <c r="H6951" s="24">
        <v>46</v>
      </c>
    </row>
    <row r="6952" spans="1:8">
      <c r="A6952" s="24" t="str">
        <f t="shared" si="108"/>
        <v>2015_NB_43</v>
      </c>
      <c r="B6952" s="24">
        <v>2015</v>
      </c>
      <c r="C6952" s="24" t="s">
        <v>188</v>
      </c>
      <c r="D6952" s="24" t="str">
        <f>VLOOKUP(C6952,'FHF LUT'!$A$5:$H$81,2,FALSE)</f>
        <v>Fire</v>
      </c>
      <c r="E6952" s="24">
        <v>43</v>
      </c>
      <c r="F6952" s="24" t="s">
        <v>20</v>
      </c>
      <c r="G6952" s="24">
        <v>0</v>
      </c>
      <c r="H6952" s="24">
        <v>0</v>
      </c>
    </row>
    <row r="6953" spans="1:8">
      <c r="A6953" s="24" t="str">
        <f t="shared" si="108"/>
        <v>2015_NB_44</v>
      </c>
      <c r="B6953" s="24">
        <v>2015</v>
      </c>
      <c r="C6953" s="24" t="s">
        <v>188</v>
      </c>
      <c r="D6953" s="24" t="str">
        <f>VLOOKUP(C6953,'FHF LUT'!$A$5:$H$81,2,FALSE)</f>
        <v>Fire</v>
      </c>
      <c r="E6953" s="24">
        <v>44</v>
      </c>
      <c r="F6953" s="24" t="s">
        <v>3</v>
      </c>
      <c r="G6953" s="24">
        <v>9343</v>
      </c>
      <c r="H6953" s="24">
        <v>7041</v>
      </c>
    </row>
    <row r="6954" spans="1:8">
      <c r="A6954" s="24" t="str">
        <f t="shared" si="108"/>
        <v>2015_NB_45</v>
      </c>
      <c r="B6954" s="24">
        <v>2015</v>
      </c>
      <c r="C6954" s="24" t="s">
        <v>188</v>
      </c>
      <c r="D6954" s="24" t="str">
        <f>VLOOKUP(C6954,'FHF LUT'!$A$5:$H$81,2,FALSE)</f>
        <v>Fire</v>
      </c>
      <c r="E6954" s="24">
        <v>45</v>
      </c>
      <c r="F6954" s="24" t="s">
        <v>5</v>
      </c>
      <c r="G6954" s="24">
        <v>180</v>
      </c>
      <c r="H6954" s="24">
        <v>180</v>
      </c>
    </row>
    <row r="6955" spans="1:8">
      <c r="A6955" s="24" t="str">
        <f t="shared" si="108"/>
        <v>2015_NB_46</v>
      </c>
      <c r="B6955" s="24">
        <v>2015</v>
      </c>
      <c r="C6955" s="24" t="s">
        <v>188</v>
      </c>
      <c r="D6955" s="24" t="str">
        <f>VLOOKUP(C6955,'FHF LUT'!$A$5:$H$81,2,FALSE)</f>
        <v>Fire</v>
      </c>
      <c r="E6955" s="24">
        <v>46</v>
      </c>
      <c r="F6955" s="24" t="s">
        <v>234</v>
      </c>
      <c r="G6955" s="24">
        <v>0</v>
      </c>
      <c r="H6955" s="24">
        <v>0</v>
      </c>
    </row>
    <row r="6956" spans="1:8">
      <c r="A6956" s="24" t="str">
        <f t="shared" si="108"/>
        <v>2015_NB_47</v>
      </c>
      <c r="B6956" s="24">
        <v>2015</v>
      </c>
      <c r="C6956" s="24" t="s">
        <v>188</v>
      </c>
      <c r="D6956" s="24" t="str">
        <f>VLOOKUP(C6956,'FHF LUT'!$A$5:$H$81,2,FALSE)</f>
        <v>Fire</v>
      </c>
      <c r="E6956" s="24">
        <v>47</v>
      </c>
      <c r="F6956" s="24" t="s">
        <v>233</v>
      </c>
      <c r="G6956" s="24">
        <v>136</v>
      </c>
      <c r="H6956" s="24">
        <v>136</v>
      </c>
    </row>
    <row r="6957" spans="1:8">
      <c r="A6957" s="24" t="str">
        <f t="shared" si="108"/>
        <v>2015_NB_48</v>
      </c>
      <c r="B6957" s="24">
        <v>2015</v>
      </c>
      <c r="C6957" s="24" t="s">
        <v>188</v>
      </c>
      <c r="D6957" s="24" t="str">
        <f>VLOOKUP(C6957,'FHF LUT'!$A$5:$H$81,2,FALSE)</f>
        <v>Fire</v>
      </c>
      <c r="E6957" s="24">
        <v>48</v>
      </c>
      <c r="F6957" s="24" t="s">
        <v>235</v>
      </c>
      <c r="G6957" s="24">
        <v>12</v>
      </c>
      <c r="H6957" s="24">
        <v>12</v>
      </c>
    </row>
    <row r="6958" spans="1:8">
      <c r="A6958" s="24" t="str">
        <f t="shared" si="108"/>
        <v>2015_NCY_1</v>
      </c>
      <c r="B6958" s="24">
        <v>2015</v>
      </c>
      <c r="C6958" s="24" t="s">
        <v>196</v>
      </c>
      <c r="D6958" s="24" t="str">
        <f>VLOOKUP(C6958,'FHF LUT'!$A$5:$H$81,2,FALSE)</f>
        <v>Yellow cedar decline</v>
      </c>
      <c r="E6958" s="24">
        <v>1</v>
      </c>
      <c r="F6958" s="24" t="s">
        <v>10</v>
      </c>
      <c r="G6958" s="24">
        <v>0</v>
      </c>
      <c r="H6958" s="24">
        <v>0</v>
      </c>
    </row>
    <row r="6959" spans="1:8">
      <c r="A6959" s="24" t="str">
        <f t="shared" si="108"/>
        <v>2015_NCY_2</v>
      </c>
      <c r="B6959" s="24">
        <v>2015</v>
      </c>
      <c r="C6959" s="24" t="s">
        <v>196</v>
      </c>
      <c r="D6959" s="24" t="str">
        <f>VLOOKUP(C6959,'FHF LUT'!$A$5:$H$81,2,FALSE)</f>
        <v>Yellow cedar decline</v>
      </c>
      <c r="E6959" s="24">
        <v>2</v>
      </c>
      <c r="F6959" s="24" t="s">
        <v>22</v>
      </c>
      <c r="G6959" s="24">
        <v>0</v>
      </c>
      <c r="H6959" s="24">
        <v>0</v>
      </c>
    </row>
    <row r="6960" spans="1:8">
      <c r="A6960" s="24" t="str">
        <f t="shared" si="108"/>
        <v>2015_NCY_3</v>
      </c>
      <c r="B6960" s="24">
        <v>2015</v>
      </c>
      <c r="C6960" s="24" t="s">
        <v>196</v>
      </c>
      <c r="D6960" s="24" t="str">
        <f>VLOOKUP(C6960,'FHF LUT'!$A$5:$H$81,2,FALSE)</f>
        <v>Yellow cedar decline</v>
      </c>
      <c r="E6960" s="24">
        <v>3</v>
      </c>
      <c r="F6960" s="24" t="s">
        <v>13</v>
      </c>
      <c r="G6960" s="24">
        <v>0</v>
      </c>
      <c r="H6960" s="24">
        <v>0</v>
      </c>
    </row>
    <row r="6961" spans="1:8">
      <c r="A6961" s="24" t="str">
        <f t="shared" si="108"/>
        <v>2015_NCY_4</v>
      </c>
      <c r="B6961" s="24">
        <v>2015</v>
      </c>
      <c r="C6961" s="24" t="s">
        <v>196</v>
      </c>
      <c r="D6961" s="24" t="str">
        <f>VLOOKUP(C6961,'FHF LUT'!$A$5:$H$81,2,FALSE)</f>
        <v>Yellow cedar decline</v>
      </c>
      <c r="E6961" s="24">
        <v>4</v>
      </c>
      <c r="F6961" s="24" t="s">
        <v>28</v>
      </c>
      <c r="G6961" s="24">
        <v>0</v>
      </c>
      <c r="H6961" s="24">
        <v>0</v>
      </c>
    </row>
    <row r="6962" spans="1:8">
      <c r="A6962" s="24" t="str">
        <f t="shared" si="108"/>
        <v>2015_NCY_5</v>
      </c>
      <c r="B6962" s="24">
        <v>2015</v>
      </c>
      <c r="C6962" s="24" t="s">
        <v>196</v>
      </c>
      <c r="D6962" s="24" t="str">
        <f>VLOOKUP(C6962,'FHF LUT'!$A$5:$H$81,2,FALSE)</f>
        <v>Yellow cedar decline</v>
      </c>
      <c r="E6962" s="24">
        <v>5</v>
      </c>
      <c r="F6962" s="24" t="s">
        <v>16</v>
      </c>
      <c r="G6962" s="24">
        <v>0</v>
      </c>
      <c r="H6962" s="24">
        <v>0</v>
      </c>
    </row>
    <row r="6963" spans="1:8">
      <c r="A6963" s="24" t="str">
        <f t="shared" si="108"/>
        <v>2015_NCY_7</v>
      </c>
      <c r="B6963" s="24">
        <v>2015</v>
      </c>
      <c r="C6963" s="24" t="s">
        <v>196</v>
      </c>
      <c r="D6963" s="24" t="str">
        <f>VLOOKUP(C6963,'FHF LUT'!$A$5:$H$81,2,FALSE)</f>
        <v>Yellow cedar decline</v>
      </c>
      <c r="E6963" s="24">
        <v>7</v>
      </c>
      <c r="F6963" s="24" t="s">
        <v>25</v>
      </c>
      <c r="G6963" s="24">
        <v>0</v>
      </c>
      <c r="H6963" s="24">
        <v>0</v>
      </c>
    </row>
    <row r="6964" spans="1:8">
      <c r="A6964" s="24" t="str">
        <f t="shared" si="108"/>
        <v>2015_NCY_8</v>
      </c>
      <c r="B6964" s="24">
        <v>2015</v>
      </c>
      <c r="C6964" s="24" t="s">
        <v>196</v>
      </c>
      <c r="D6964" s="24" t="str">
        <f>VLOOKUP(C6964,'FHF LUT'!$A$5:$H$81,2,FALSE)</f>
        <v>Yellow cedar decline</v>
      </c>
      <c r="E6964" s="24">
        <v>8</v>
      </c>
      <c r="F6964" s="24" t="s">
        <v>29</v>
      </c>
      <c r="G6964" s="24">
        <v>0</v>
      </c>
      <c r="H6964" s="24">
        <v>0</v>
      </c>
    </row>
    <row r="6965" spans="1:8">
      <c r="A6965" s="24" t="str">
        <f t="shared" si="108"/>
        <v>2015_NCY_9</v>
      </c>
      <c r="B6965" s="24">
        <v>2015</v>
      </c>
      <c r="C6965" s="24" t="s">
        <v>196</v>
      </c>
      <c r="D6965" s="24" t="str">
        <f>VLOOKUP(C6965,'FHF LUT'!$A$5:$H$81,2,FALSE)</f>
        <v>Yellow cedar decline</v>
      </c>
      <c r="E6965" s="24">
        <v>9</v>
      </c>
      <c r="F6965" s="24" t="s">
        <v>7</v>
      </c>
      <c r="G6965" s="24">
        <v>0</v>
      </c>
      <c r="H6965" s="24">
        <v>0</v>
      </c>
    </row>
    <row r="6966" spans="1:8">
      <c r="A6966" s="24" t="str">
        <f t="shared" si="108"/>
        <v>2015_NCY_10</v>
      </c>
      <c r="B6966" s="24">
        <v>2015</v>
      </c>
      <c r="C6966" s="24" t="s">
        <v>196</v>
      </c>
      <c r="D6966" s="24" t="str">
        <f>VLOOKUP(C6966,'FHF LUT'!$A$5:$H$81,2,FALSE)</f>
        <v>Yellow cedar decline</v>
      </c>
      <c r="E6966" s="24">
        <v>10</v>
      </c>
      <c r="F6966" s="24" t="s">
        <v>18</v>
      </c>
      <c r="G6966" s="24">
        <v>0</v>
      </c>
      <c r="H6966" s="24">
        <v>0</v>
      </c>
    </row>
    <row r="6967" spans="1:8">
      <c r="A6967" s="24" t="str">
        <f t="shared" si="108"/>
        <v>2015_NCY_11</v>
      </c>
      <c r="B6967" s="24">
        <v>2015</v>
      </c>
      <c r="C6967" s="24" t="s">
        <v>196</v>
      </c>
      <c r="D6967" s="24" t="str">
        <f>VLOOKUP(C6967,'FHF LUT'!$A$5:$H$81,2,FALSE)</f>
        <v>Yellow cedar decline</v>
      </c>
      <c r="E6967" s="24">
        <v>11</v>
      </c>
      <c r="F6967" s="24" t="s">
        <v>4</v>
      </c>
      <c r="G6967" s="24">
        <v>0</v>
      </c>
      <c r="H6967" s="24">
        <v>0</v>
      </c>
    </row>
    <row r="6968" spans="1:8">
      <c r="A6968" s="24" t="str">
        <f t="shared" si="108"/>
        <v>2015_NCY_12</v>
      </c>
      <c r="B6968" s="24">
        <v>2015</v>
      </c>
      <c r="C6968" s="24" t="s">
        <v>196</v>
      </c>
      <c r="D6968" s="24" t="str">
        <f>VLOOKUP(C6968,'FHF LUT'!$A$5:$H$81,2,FALSE)</f>
        <v>Yellow cedar decline</v>
      </c>
      <c r="E6968" s="24">
        <v>12</v>
      </c>
      <c r="F6968" s="24" t="s">
        <v>11</v>
      </c>
      <c r="G6968" s="24">
        <v>0</v>
      </c>
      <c r="H6968" s="24">
        <v>0</v>
      </c>
    </row>
    <row r="6969" spans="1:8">
      <c r="A6969" s="24" t="str">
        <f t="shared" si="108"/>
        <v>2015_NCY_13</v>
      </c>
      <c r="B6969" s="24">
        <v>2015</v>
      </c>
      <c r="C6969" s="24" t="s">
        <v>196</v>
      </c>
      <c r="D6969" s="24" t="str">
        <f>VLOOKUP(C6969,'FHF LUT'!$A$5:$H$81,2,FALSE)</f>
        <v>Yellow cedar decline</v>
      </c>
      <c r="E6969" s="24">
        <v>13</v>
      </c>
      <c r="F6969" s="24" t="s">
        <v>24</v>
      </c>
      <c r="G6969" s="24">
        <v>0</v>
      </c>
      <c r="H6969" s="24">
        <v>0</v>
      </c>
    </row>
    <row r="6970" spans="1:8">
      <c r="A6970" s="24" t="str">
        <f t="shared" si="108"/>
        <v>2015_NCY_14</v>
      </c>
      <c r="B6970" s="24">
        <v>2015</v>
      </c>
      <c r="C6970" s="24" t="s">
        <v>196</v>
      </c>
      <c r="D6970" s="24" t="str">
        <f>VLOOKUP(C6970,'FHF LUT'!$A$5:$H$81,2,FALSE)</f>
        <v>Yellow cedar decline</v>
      </c>
      <c r="E6970" s="24">
        <v>14</v>
      </c>
      <c r="F6970" s="24" t="s">
        <v>30</v>
      </c>
      <c r="G6970" s="24">
        <v>0</v>
      </c>
      <c r="H6970" s="24">
        <v>0</v>
      </c>
    </row>
    <row r="6971" spans="1:8">
      <c r="A6971" s="24" t="str">
        <f t="shared" si="108"/>
        <v>2015_NCY_15</v>
      </c>
      <c r="B6971" s="24">
        <v>2015</v>
      </c>
      <c r="C6971" s="24" t="s">
        <v>196</v>
      </c>
      <c r="D6971" s="24" t="str">
        <f>VLOOKUP(C6971,'FHF LUT'!$A$5:$H$81,2,FALSE)</f>
        <v>Yellow cedar decline</v>
      </c>
      <c r="E6971" s="24">
        <v>15</v>
      </c>
      <c r="F6971" s="24" t="s">
        <v>33</v>
      </c>
      <c r="G6971" s="24">
        <v>0</v>
      </c>
      <c r="H6971" s="24">
        <v>0</v>
      </c>
    </row>
    <row r="6972" spans="1:8">
      <c r="A6972" s="24" t="str">
        <f t="shared" si="108"/>
        <v>2015_NCY_16</v>
      </c>
      <c r="B6972" s="24">
        <v>2015</v>
      </c>
      <c r="C6972" s="24" t="s">
        <v>196</v>
      </c>
      <c r="D6972" s="24" t="str">
        <f>VLOOKUP(C6972,'FHF LUT'!$A$5:$H$81,2,FALSE)</f>
        <v>Yellow cedar decline</v>
      </c>
      <c r="E6972" s="24">
        <v>16</v>
      </c>
      <c r="F6972" s="24" t="s">
        <v>12</v>
      </c>
      <c r="G6972" s="24">
        <v>0</v>
      </c>
      <c r="H6972" s="24">
        <v>0</v>
      </c>
    </row>
    <row r="6973" spans="1:8">
      <c r="A6973" s="24" t="str">
        <f t="shared" si="108"/>
        <v>2015_NCY_17</v>
      </c>
      <c r="B6973" s="24">
        <v>2015</v>
      </c>
      <c r="C6973" s="24" t="s">
        <v>196</v>
      </c>
      <c r="D6973" s="24" t="str">
        <f>VLOOKUP(C6973,'FHF LUT'!$A$5:$H$81,2,FALSE)</f>
        <v>Yellow cedar decline</v>
      </c>
      <c r="E6973" s="24">
        <v>17</v>
      </c>
      <c r="F6973" s="24" t="s">
        <v>32</v>
      </c>
      <c r="G6973" s="24">
        <v>0</v>
      </c>
      <c r="H6973" s="24">
        <v>0</v>
      </c>
    </row>
    <row r="6974" spans="1:8">
      <c r="A6974" s="24" t="str">
        <f t="shared" si="108"/>
        <v>2015_NCY_18</v>
      </c>
      <c r="B6974" s="24">
        <v>2015</v>
      </c>
      <c r="C6974" s="24" t="s">
        <v>196</v>
      </c>
      <c r="D6974" s="24" t="str">
        <f>VLOOKUP(C6974,'FHF LUT'!$A$5:$H$81,2,FALSE)</f>
        <v>Yellow cedar decline</v>
      </c>
      <c r="E6974" s="24">
        <v>18</v>
      </c>
      <c r="F6974" s="24" t="s">
        <v>15</v>
      </c>
      <c r="G6974" s="24">
        <v>0</v>
      </c>
      <c r="H6974" s="24">
        <v>0</v>
      </c>
    </row>
    <row r="6975" spans="1:8">
      <c r="A6975" s="24" t="str">
        <f t="shared" si="108"/>
        <v>2015_NCY_20</v>
      </c>
      <c r="B6975" s="24">
        <v>2015</v>
      </c>
      <c r="C6975" s="24" t="s">
        <v>196</v>
      </c>
      <c r="D6975" s="24" t="str">
        <f>VLOOKUP(C6975,'FHF LUT'!$A$5:$H$81,2,FALSE)</f>
        <v>Yellow cedar decline</v>
      </c>
      <c r="E6975" s="24">
        <v>20</v>
      </c>
      <c r="F6975" s="24" t="s">
        <v>6</v>
      </c>
      <c r="G6975" s="24">
        <v>0</v>
      </c>
      <c r="H6975" s="24">
        <v>0</v>
      </c>
    </row>
    <row r="6976" spans="1:8">
      <c r="A6976" s="24" t="str">
        <f t="shared" si="108"/>
        <v>2015_NCY_22</v>
      </c>
      <c r="B6976" s="24">
        <v>2015</v>
      </c>
      <c r="C6976" s="24" t="s">
        <v>196</v>
      </c>
      <c r="D6976" s="24" t="str">
        <f>VLOOKUP(C6976,'FHF LUT'!$A$5:$H$81,2,FALSE)</f>
        <v>Yellow cedar decline</v>
      </c>
      <c r="E6976" s="24">
        <v>22</v>
      </c>
      <c r="F6976" s="24" t="s">
        <v>19</v>
      </c>
      <c r="G6976" s="24">
        <v>0</v>
      </c>
      <c r="H6976" s="24">
        <v>0</v>
      </c>
    </row>
    <row r="6977" spans="1:8">
      <c r="A6977" s="24" t="str">
        <f t="shared" si="108"/>
        <v>2015_NCY_23</v>
      </c>
      <c r="B6977" s="24">
        <v>2015</v>
      </c>
      <c r="C6977" s="24" t="s">
        <v>196</v>
      </c>
      <c r="D6977" s="24" t="str">
        <f>VLOOKUP(C6977,'FHF LUT'!$A$5:$H$81,2,FALSE)</f>
        <v>Yellow cedar decline</v>
      </c>
      <c r="E6977" s="24">
        <v>23</v>
      </c>
      <c r="F6977" s="24" t="s">
        <v>27</v>
      </c>
      <c r="G6977" s="24">
        <v>0</v>
      </c>
      <c r="H6977" s="24">
        <v>0</v>
      </c>
    </row>
    <row r="6978" spans="1:8">
      <c r="A6978" s="24" t="str">
        <f t="shared" si="108"/>
        <v>2015_NCY_24</v>
      </c>
      <c r="B6978" s="24">
        <v>2015</v>
      </c>
      <c r="C6978" s="24" t="s">
        <v>196</v>
      </c>
      <c r="D6978" s="24" t="str">
        <f>VLOOKUP(C6978,'FHF LUT'!$A$5:$H$81,2,FALSE)</f>
        <v>Yellow cedar decline</v>
      </c>
      <c r="E6978" s="24">
        <v>24</v>
      </c>
      <c r="F6978" s="24" t="s">
        <v>17</v>
      </c>
      <c r="G6978" s="24">
        <v>0</v>
      </c>
      <c r="H6978" s="24">
        <v>0</v>
      </c>
    </row>
    <row r="6979" spans="1:8">
      <c r="A6979" s="24" t="str">
        <f t="shared" ref="A6979:A7042" si="109">CONCATENATE(B6979,"_",C6979,"_",E6979)</f>
        <v>2015_NCY_25</v>
      </c>
      <c r="B6979" s="24">
        <v>2015</v>
      </c>
      <c r="C6979" s="24" t="s">
        <v>196</v>
      </c>
      <c r="D6979" s="24" t="str">
        <f>VLOOKUP(C6979,'FHF LUT'!$A$5:$H$81,2,FALSE)</f>
        <v>Yellow cedar decline</v>
      </c>
      <c r="E6979" s="24">
        <v>25</v>
      </c>
      <c r="F6979" s="24" t="s">
        <v>23</v>
      </c>
      <c r="G6979" s="24">
        <v>850</v>
      </c>
      <c r="H6979" s="24">
        <v>850</v>
      </c>
    </row>
    <row r="6980" spans="1:8">
      <c r="A6980" s="24" t="str">
        <f t="shared" si="109"/>
        <v>2015_NCY_26</v>
      </c>
      <c r="B6980" s="24">
        <v>2015</v>
      </c>
      <c r="C6980" s="24" t="s">
        <v>196</v>
      </c>
      <c r="D6980" s="24" t="str">
        <f>VLOOKUP(C6980,'FHF LUT'!$A$5:$H$81,2,FALSE)</f>
        <v>Yellow cedar decline</v>
      </c>
      <c r="E6980" s="24">
        <v>26</v>
      </c>
      <c r="F6980" s="24" t="s">
        <v>14</v>
      </c>
      <c r="G6980" s="24">
        <v>0</v>
      </c>
      <c r="H6980" s="24">
        <v>0</v>
      </c>
    </row>
    <row r="6981" spans="1:8">
      <c r="A6981" s="24" t="str">
        <f t="shared" si="109"/>
        <v>2015_NCY_27</v>
      </c>
      <c r="B6981" s="24">
        <v>2015</v>
      </c>
      <c r="C6981" s="24" t="s">
        <v>196</v>
      </c>
      <c r="D6981" s="24" t="str">
        <f>VLOOKUP(C6981,'FHF LUT'!$A$5:$H$81,2,FALSE)</f>
        <v>Yellow cedar decline</v>
      </c>
      <c r="E6981" s="24">
        <v>27</v>
      </c>
      <c r="F6981" s="24" t="s">
        <v>21</v>
      </c>
      <c r="G6981" s="24">
        <v>0</v>
      </c>
      <c r="H6981" s="24">
        <v>0</v>
      </c>
    </row>
    <row r="6982" spans="1:8">
      <c r="A6982" s="24" t="str">
        <f t="shared" si="109"/>
        <v>2015_NCY_29</v>
      </c>
      <c r="B6982" s="24">
        <v>2015</v>
      </c>
      <c r="C6982" s="24" t="s">
        <v>196</v>
      </c>
      <c r="D6982" s="24" t="str">
        <f>VLOOKUP(C6982,'FHF LUT'!$A$5:$H$81,2,FALSE)</f>
        <v>Yellow cedar decline</v>
      </c>
      <c r="E6982" s="24">
        <v>29</v>
      </c>
      <c r="F6982" s="24" t="s">
        <v>9</v>
      </c>
      <c r="G6982" s="24">
        <v>0</v>
      </c>
      <c r="H6982" s="24">
        <v>0</v>
      </c>
    </row>
    <row r="6983" spans="1:8">
      <c r="A6983" s="24" t="str">
        <f t="shared" si="109"/>
        <v>2015_NCY_30</v>
      </c>
      <c r="B6983" s="24">
        <v>2015</v>
      </c>
      <c r="C6983" s="24" t="s">
        <v>196</v>
      </c>
      <c r="D6983" s="24" t="str">
        <f>VLOOKUP(C6983,'FHF LUT'!$A$5:$H$81,2,FALSE)</f>
        <v>Yellow cedar decline</v>
      </c>
      <c r="E6983" s="24">
        <v>30</v>
      </c>
      <c r="F6983" s="24" t="s">
        <v>35</v>
      </c>
      <c r="G6983" s="24">
        <v>0</v>
      </c>
      <c r="H6983" s="24">
        <v>0</v>
      </c>
    </row>
    <row r="6984" spans="1:8">
      <c r="A6984" s="24" t="str">
        <f t="shared" si="109"/>
        <v>2015_NCY_31</v>
      </c>
      <c r="B6984" s="24">
        <v>2015</v>
      </c>
      <c r="C6984" s="24" t="s">
        <v>196</v>
      </c>
      <c r="D6984" s="24" t="str">
        <f>VLOOKUP(C6984,'FHF LUT'!$A$5:$H$81,2,FALSE)</f>
        <v>Yellow cedar decline</v>
      </c>
      <c r="E6984" s="24">
        <v>31</v>
      </c>
      <c r="F6984" s="24" t="s">
        <v>34</v>
      </c>
      <c r="G6984" s="24">
        <v>0</v>
      </c>
      <c r="H6984" s="24">
        <v>0</v>
      </c>
    </row>
    <row r="6985" spans="1:8">
      <c r="A6985" s="24" t="str">
        <f t="shared" si="109"/>
        <v>2015_NCY_38</v>
      </c>
      <c r="B6985" s="24">
        <v>2015</v>
      </c>
      <c r="C6985" s="24" t="s">
        <v>196</v>
      </c>
      <c r="D6985" s="24" t="str">
        <f>VLOOKUP(C6985,'FHF LUT'!$A$5:$H$81,2,FALSE)</f>
        <v>Yellow cedar decline</v>
      </c>
      <c r="E6985" s="24">
        <v>38</v>
      </c>
      <c r="F6985" s="24" t="s">
        <v>8</v>
      </c>
      <c r="G6985" s="24">
        <v>0</v>
      </c>
      <c r="H6985" s="24">
        <v>0</v>
      </c>
    </row>
    <row r="6986" spans="1:8">
      <c r="A6986" s="24" t="str">
        <f t="shared" si="109"/>
        <v>2015_NCY_39</v>
      </c>
      <c r="B6986" s="24">
        <v>2015</v>
      </c>
      <c r="C6986" s="24" t="s">
        <v>196</v>
      </c>
      <c r="D6986" s="24" t="str">
        <f>VLOOKUP(C6986,'FHF LUT'!$A$5:$H$81,2,FALSE)</f>
        <v>Yellow cedar decline</v>
      </c>
      <c r="E6986" s="24">
        <v>39</v>
      </c>
      <c r="F6986" s="24" t="s">
        <v>36</v>
      </c>
      <c r="G6986" s="24">
        <v>0</v>
      </c>
      <c r="H6986" s="24">
        <v>0</v>
      </c>
    </row>
    <row r="6987" spans="1:8">
      <c r="A6987" s="24" t="str">
        <f t="shared" si="109"/>
        <v>2015_NCY_40</v>
      </c>
      <c r="B6987" s="24">
        <v>2015</v>
      </c>
      <c r="C6987" s="24" t="s">
        <v>196</v>
      </c>
      <c r="D6987" s="24" t="str">
        <f>VLOOKUP(C6987,'FHF LUT'!$A$5:$H$81,2,FALSE)</f>
        <v>Yellow cedar decline</v>
      </c>
      <c r="E6987" s="24">
        <v>40</v>
      </c>
      <c r="F6987" s="24" t="s">
        <v>31</v>
      </c>
      <c r="G6987" s="24">
        <v>0</v>
      </c>
      <c r="H6987" s="24">
        <v>0</v>
      </c>
    </row>
    <row r="6988" spans="1:8">
      <c r="A6988" s="24" t="str">
        <f t="shared" si="109"/>
        <v>2015_NCY_41</v>
      </c>
      <c r="B6988" s="24">
        <v>2015</v>
      </c>
      <c r="C6988" s="24" t="s">
        <v>196</v>
      </c>
      <c r="D6988" s="24" t="str">
        <f>VLOOKUP(C6988,'FHF LUT'!$A$5:$H$81,2,FALSE)</f>
        <v>Yellow cedar decline</v>
      </c>
      <c r="E6988" s="24">
        <v>41</v>
      </c>
      <c r="F6988" s="24" t="s">
        <v>26</v>
      </c>
      <c r="G6988" s="24">
        <v>0</v>
      </c>
      <c r="H6988" s="24">
        <v>0</v>
      </c>
    </row>
    <row r="6989" spans="1:8">
      <c r="A6989" s="24" t="str">
        <f t="shared" si="109"/>
        <v>2015_NCY_43</v>
      </c>
      <c r="B6989" s="24">
        <v>2015</v>
      </c>
      <c r="C6989" s="24" t="s">
        <v>196</v>
      </c>
      <c r="D6989" s="24" t="str">
        <f>VLOOKUP(C6989,'FHF LUT'!$A$5:$H$81,2,FALSE)</f>
        <v>Yellow cedar decline</v>
      </c>
      <c r="E6989" s="24">
        <v>43</v>
      </c>
      <c r="F6989" s="24" t="s">
        <v>20</v>
      </c>
      <c r="G6989" s="24">
        <v>0</v>
      </c>
      <c r="H6989" s="24">
        <v>0</v>
      </c>
    </row>
    <row r="6990" spans="1:8">
      <c r="A6990" s="24" t="str">
        <f t="shared" si="109"/>
        <v>2015_NCY_44</v>
      </c>
      <c r="B6990" s="24">
        <v>2015</v>
      </c>
      <c r="C6990" s="24" t="s">
        <v>196</v>
      </c>
      <c r="D6990" s="24" t="str">
        <f>VLOOKUP(C6990,'FHF LUT'!$A$5:$H$81,2,FALSE)</f>
        <v>Yellow cedar decline</v>
      </c>
      <c r="E6990" s="24">
        <v>44</v>
      </c>
      <c r="F6990" s="24" t="s">
        <v>3</v>
      </c>
      <c r="G6990" s="24">
        <v>180</v>
      </c>
      <c r="H6990" s="24">
        <v>180</v>
      </c>
    </row>
    <row r="6991" spans="1:8">
      <c r="A6991" s="24" t="str">
        <f t="shared" si="109"/>
        <v>2015_NCY_45</v>
      </c>
      <c r="B6991" s="24">
        <v>2015</v>
      </c>
      <c r="C6991" s="24" t="s">
        <v>196</v>
      </c>
      <c r="D6991" s="24" t="str">
        <f>VLOOKUP(C6991,'FHF LUT'!$A$5:$H$81,2,FALSE)</f>
        <v>Yellow cedar decline</v>
      </c>
      <c r="E6991" s="24">
        <v>45</v>
      </c>
      <c r="F6991" s="24" t="s">
        <v>5</v>
      </c>
      <c r="G6991" s="24">
        <v>0</v>
      </c>
      <c r="H6991" s="24">
        <v>0</v>
      </c>
    </row>
    <row r="6992" spans="1:8">
      <c r="A6992" s="24" t="str">
        <f t="shared" si="109"/>
        <v>2015_NCY_46</v>
      </c>
      <c r="B6992" s="24">
        <v>2015</v>
      </c>
      <c r="C6992" s="24" t="s">
        <v>196</v>
      </c>
      <c r="D6992" s="24" t="str">
        <f>VLOOKUP(C6992,'FHF LUT'!$A$5:$H$81,2,FALSE)</f>
        <v>Yellow cedar decline</v>
      </c>
      <c r="E6992" s="24">
        <v>46</v>
      </c>
      <c r="F6992" s="24" t="s">
        <v>234</v>
      </c>
      <c r="G6992" s="24">
        <v>2270</v>
      </c>
      <c r="H6992" s="24">
        <v>2270</v>
      </c>
    </row>
    <row r="6993" spans="1:8">
      <c r="A6993" s="24" t="str">
        <f t="shared" si="109"/>
        <v>2015_NCY_47</v>
      </c>
      <c r="B6993" s="24">
        <v>2015</v>
      </c>
      <c r="C6993" s="24" t="s">
        <v>196</v>
      </c>
      <c r="D6993" s="24" t="str">
        <f>VLOOKUP(C6993,'FHF LUT'!$A$5:$H$81,2,FALSE)</f>
        <v>Yellow cedar decline</v>
      </c>
      <c r="E6993" s="24">
        <v>47</v>
      </c>
      <c r="F6993" s="24" t="s">
        <v>233</v>
      </c>
      <c r="G6993" s="24">
        <v>856</v>
      </c>
      <c r="H6993" s="24">
        <v>672</v>
      </c>
    </row>
    <row r="6994" spans="1:8">
      <c r="A6994" s="24" t="str">
        <f t="shared" si="109"/>
        <v>2015_NCY_48</v>
      </c>
      <c r="B6994" s="24">
        <v>2015</v>
      </c>
      <c r="C6994" s="24" t="s">
        <v>196</v>
      </c>
      <c r="D6994" s="24" t="str">
        <f>VLOOKUP(C6994,'FHF LUT'!$A$5:$H$81,2,FALSE)</f>
        <v>Yellow cedar decline</v>
      </c>
      <c r="E6994" s="24">
        <v>48</v>
      </c>
      <c r="F6994" s="24" t="s">
        <v>235</v>
      </c>
      <c r="G6994" s="24">
        <v>0</v>
      </c>
      <c r="H6994" s="24">
        <v>0</v>
      </c>
    </row>
    <row r="6995" spans="1:8">
      <c r="A6995" s="24" t="str">
        <f t="shared" si="109"/>
        <v>2015_NDM_1</v>
      </c>
      <c r="B6995" s="24">
        <v>2015</v>
      </c>
      <c r="C6995" s="24" t="s">
        <v>332</v>
      </c>
      <c r="D6995" s="24" t="str">
        <f>VLOOKUP(C6995,'FHF LUT'!$A$5:$H$81,2,FALSE)</f>
        <v>Drought-caused Mortality</v>
      </c>
      <c r="E6995" s="24">
        <v>1</v>
      </c>
      <c r="F6995" s="24" t="s">
        <v>10</v>
      </c>
      <c r="G6995" s="24">
        <v>0</v>
      </c>
      <c r="H6995" s="24">
        <v>0</v>
      </c>
    </row>
    <row r="6996" spans="1:8">
      <c r="A6996" s="24" t="str">
        <f t="shared" si="109"/>
        <v>2015_NDM_2</v>
      </c>
      <c r="B6996" s="24">
        <v>2015</v>
      </c>
      <c r="C6996" s="24" t="s">
        <v>332</v>
      </c>
      <c r="D6996" s="24" t="str">
        <f>VLOOKUP(C6996,'FHF LUT'!$A$5:$H$81,2,FALSE)</f>
        <v>Drought-caused Mortality</v>
      </c>
      <c r="E6996" s="24">
        <v>2</v>
      </c>
      <c r="F6996" s="24" t="s">
        <v>22</v>
      </c>
      <c r="G6996" s="24">
        <v>0</v>
      </c>
      <c r="H6996" s="24">
        <v>0</v>
      </c>
    </row>
    <row r="6997" spans="1:8">
      <c r="A6997" s="24" t="str">
        <f t="shared" si="109"/>
        <v>2015_NDM_3</v>
      </c>
      <c r="B6997" s="24">
        <v>2015</v>
      </c>
      <c r="C6997" s="24" t="s">
        <v>332</v>
      </c>
      <c r="D6997" s="24" t="str">
        <f>VLOOKUP(C6997,'FHF LUT'!$A$5:$H$81,2,FALSE)</f>
        <v>Drought-caused Mortality</v>
      </c>
      <c r="E6997" s="24">
        <v>3</v>
      </c>
      <c r="F6997" s="24" t="s">
        <v>13</v>
      </c>
      <c r="G6997" s="24">
        <v>0</v>
      </c>
      <c r="H6997" s="24">
        <v>0</v>
      </c>
    </row>
    <row r="6998" spans="1:8">
      <c r="A6998" s="24" t="str">
        <f t="shared" si="109"/>
        <v>2015_NDM_4</v>
      </c>
      <c r="B6998" s="24">
        <v>2015</v>
      </c>
      <c r="C6998" s="24" t="s">
        <v>332</v>
      </c>
      <c r="D6998" s="24" t="str">
        <f>VLOOKUP(C6998,'FHF LUT'!$A$5:$H$81,2,FALSE)</f>
        <v>Drought-caused Mortality</v>
      </c>
      <c r="E6998" s="24">
        <v>4</v>
      </c>
      <c r="F6998" s="24" t="s">
        <v>28</v>
      </c>
      <c r="G6998" s="24">
        <v>0</v>
      </c>
      <c r="H6998" s="24">
        <v>0</v>
      </c>
    </row>
    <row r="6999" spans="1:8">
      <c r="A6999" s="24" t="str">
        <f t="shared" si="109"/>
        <v>2015_NDM_5</v>
      </c>
      <c r="B6999" s="24">
        <v>2015</v>
      </c>
      <c r="C6999" s="24" t="s">
        <v>332</v>
      </c>
      <c r="D6999" s="24" t="str">
        <f>VLOOKUP(C6999,'FHF LUT'!$A$5:$H$81,2,FALSE)</f>
        <v>Drought-caused Mortality</v>
      </c>
      <c r="E6999" s="24">
        <v>5</v>
      </c>
      <c r="F6999" s="24" t="s">
        <v>16</v>
      </c>
      <c r="G6999" s="24">
        <v>89</v>
      </c>
      <c r="H6999" s="24">
        <v>89</v>
      </c>
    </row>
    <row r="7000" spans="1:8">
      <c r="A7000" s="24" t="str">
        <f t="shared" si="109"/>
        <v>2015_NDM_7</v>
      </c>
      <c r="B7000" s="24">
        <v>2015</v>
      </c>
      <c r="C7000" s="24" t="s">
        <v>332</v>
      </c>
      <c r="D7000" s="24" t="str">
        <f>VLOOKUP(C7000,'FHF LUT'!$A$5:$H$81,2,FALSE)</f>
        <v>Drought-caused Mortality</v>
      </c>
      <c r="E7000" s="24">
        <v>7</v>
      </c>
      <c r="F7000" s="24" t="s">
        <v>25</v>
      </c>
      <c r="G7000" s="24">
        <v>0</v>
      </c>
      <c r="H7000" s="24">
        <v>0</v>
      </c>
    </row>
    <row r="7001" spans="1:8">
      <c r="A7001" s="24" t="str">
        <f t="shared" si="109"/>
        <v>2015_NDM_8</v>
      </c>
      <c r="B7001" s="24">
        <v>2015</v>
      </c>
      <c r="C7001" s="24" t="s">
        <v>332</v>
      </c>
      <c r="D7001" s="24" t="str">
        <f>VLOOKUP(C7001,'FHF LUT'!$A$5:$H$81,2,FALSE)</f>
        <v>Drought-caused Mortality</v>
      </c>
      <c r="E7001" s="24">
        <v>8</v>
      </c>
      <c r="F7001" s="24" t="s">
        <v>29</v>
      </c>
      <c r="G7001" s="24">
        <v>135337</v>
      </c>
      <c r="H7001" s="24">
        <v>135337</v>
      </c>
    </row>
    <row r="7002" spans="1:8">
      <c r="A7002" s="24" t="str">
        <f t="shared" si="109"/>
        <v>2015_NDM_9</v>
      </c>
      <c r="B7002" s="24">
        <v>2015</v>
      </c>
      <c r="C7002" s="24" t="s">
        <v>332</v>
      </c>
      <c r="D7002" s="24" t="str">
        <f>VLOOKUP(C7002,'FHF LUT'!$A$5:$H$81,2,FALSE)</f>
        <v>Drought-caused Mortality</v>
      </c>
      <c r="E7002" s="24">
        <v>9</v>
      </c>
      <c r="F7002" s="24" t="s">
        <v>7</v>
      </c>
      <c r="G7002" s="24">
        <v>0</v>
      </c>
      <c r="H7002" s="24">
        <v>0</v>
      </c>
    </row>
    <row r="7003" spans="1:8">
      <c r="A7003" s="24" t="str">
        <f t="shared" si="109"/>
        <v>2015_NDM_10</v>
      </c>
      <c r="B7003" s="24">
        <v>2015</v>
      </c>
      <c r="C7003" s="24" t="s">
        <v>332</v>
      </c>
      <c r="D7003" s="24" t="str">
        <f>VLOOKUP(C7003,'FHF LUT'!$A$5:$H$81,2,FALSE)</f>
        <v>Drought-caused Mortality</v>
      </c>
      <c r="E7003" s="24">
        <v>10</v>
      </c>
      <c r="F7003" s="24" t="s">
        <v>18</v>
      </c>
      <c r="G7003" s="24">
        <v>399</v>
      </c>
      <c r="H7003" s="24">
        <v>399</v>
      </c>
    </row>
    <row r="7004" spans="1:8">
      <c r="A7004" s="24" t="str">
        <f t="shared" si="109"/>
        <v>2015_NDM_11</v>
      </c>
      <c r="B7004" s="24">
        <v>2015</v>
      </c>
      <c r="C7004" s="24" t="s">
        <v>332</v>
      </c>
      <c r="D7004" s="24" t="str">
        <f>VLOOKUP(C7004,'FHF LUT'!$A$5:$H$81,2,FALSE)</f>
        <v>Drought-caused Mortality</v>
      </c>
      <c r="E7004" s="24">
        <v>11</v>
      </c>
      <c r="F7004" s="24" t="s">
        <v>4</v>
      </c>
      <c r="G7004" s="24">
        <v>0</v>
      </c>
      <c r="H7004" s="24">
        <v>0</v>
      </c>
    </row>
    <row r="7005" spans="1:8">
      <c r="A7005" s="24" t="str">
        <f t="shared" si="109"/>
        <v>2015_NDM_12</v>
      </c>
      <c r="B7005" s="24">
        <v>2015</v>
      </c>
      <c r="C7005" s="24" t="s">
        <v>332</v>
      </c>
      <c r="D7005" s="24" t="str">
        <f>VLOOKUP(C7005,'FHF LUT'!$A$5:$H$81,2,FALSE)</f>
        <v>Drought-caused Mortality</v>
      </c>
      <c r="E7005" s="24">
        <v>12</v>
      </c>
      <c r="F7005" s="24" t="s">
        <v>11</v>
      </c>
      <c r="G7005" s="24">
        <v>0</v>
      </c>
      <c r="H7005" s="24">
        <v>0</v>
      </c>
    </row>
    <row r="7006" spans="1:8">
      <c r="A7006" s="24" t="str">
        <f t="shared" si="109"/>
        <v>2015_NDM_13</v>
      </c>
      <c r="B7006" s="24">
        <v>2015</v>
      </c>
      <c r="C7006" s="24" t="s">
        <v>332</v>
      </c>
      <c r="D7006" s="24" t="str">
        <f>VLOOKUP(C7006,'FHF LUT'!$A$5:$H$81,2,FALSE)</f>
        <v>Drought-caused Mortality</v>
      </c>
      <c r="E7006" s="24">
        <v>13</v>
      </c>
      <c r="F7006" s="24" t="s">
        <v>24</v>
      </c>
      <c r="G7006" s="24">
        <v>0</v>
      </c>
      <c r="H7006" s="24">
        <v>0</v>
      </c>
    </row>
    <row r="7007" spans="1:8">
      <c r="A7007" s="24" t="str">
        <f t="shared" si="109"/>
        <v>2015_NDM_14</v>
      </c>
      <c r="B7007" s="24">
        <v>2015</v>
      </c>
      <c r="C7007" s="24" t="s">
        <v>332</v>
      </c>
      <c r="D7007" s="24" t="str">
        <f>VLOOKUP(C7007,'FHF LUT'!$A$5:$H$81,2,FALSE)</f>
        <v>Drought-caused Mortality</v>
      </c>
      <c r="E7007" s="24">
        <v>14</v>
      </c>
      <c r="F7007" s="24" t="s">
        <v>30</v>
      </c>
      <c r="G7007" s="24">
        <v>0</v>
      </c>
      <c r="H7007" s="24">
        <v>0</v>
      </c>
    </row>
    <row r="7008" spans="1:8">
      <c r="A7008" s="24" t="str">
        <f t="shared" si="109"/>
        <v>2015_NDM_15</v>
      </c>
      <c r="B7008" s="24">
        <v>2015</v>
      </c>
      <c r="C7008" s="24" t="s">
        <v>332</v>
      </c>
      <c r="D7008" s="24" t="str">
        <f>VLOOKUP(C7008,'FHF LUT'!$A$5:$H$81,2,FALSE)</f>
        <v>Drought-caused Mortality</v>
      </c>
      <c r="E7008" s="24">
        <v>15</v>
      </c>
      <c r="F7008" s="24" t="s">
        <v>33</v>
      </c>
      <c r="G7008" s="24">
        <v>0</v>
      </c>
      <c r="H7008" s="24">
        <v>0</v>
      </c>
    </row>
    <row r="7009" spans="1:8">
      <c r="A7009" s="24" t="str">
        <f t="shared" si="109"/>
        <v>2015_NDM_16</v>
      </c>
      <c r="B7009" s="24">
        <v>2015</v>
      </c>
      <c r="C7009" s="24" t="s">
        <v>332</v>
      </c>
      <c r="D7009" s="24" t="str">
        <f>VLOOKUP(C7009,'FHF LUT'!$A$5:$H$81,2,FALSE)</f>
        <v>Drought-caused Mortality</v>
      </c>
      <c r="E7009" s="24">
        <v>16</v>
      </c>
      <c r="F7009" s="24" t="s">
        <v>12</v>
      </c>
      <c r="G7009" s="24">
        <v>0</v>
      </c>
      <c r="H7009" s="24">
        <v>0</v>
      </c>
    </row>
    <row r="7010" spans="1:8">
      <c r="A7010" s="24" t="str">
        <f t="shared" si="109"/>
        <v>2015_NDM_17</v>
      </c>
      <c r="B7010" s="24">
        <v>2015</v>
      </c>
      <c r="C7010" s="24" t="s">
        <v>332</v>
      </c>
      <c r="D7010" s="24" t="str">
        <f>VLOOKUP(C7010,'FHF LUT'!$A$5:$H$81,2,FALSE)</f>
        <v>Drought-caused Mortality</v>
      </c>
      <c r="E7010" s="24">
        <v>17</v>
      </c>
      <c r="F7010" s="24" t="s">
        <v>32</v>
      </c>
      <c r="G7010" s="24">
        <v>0</v>
      </c>
      <c r="H7010" s="24">
        <v>0</v>
      </c>
    </row>
    <row r="7011" spans="1:8">
      <c r="A7011" s="24" t="str">
        <f t="shared" si="109"/>
        <v>2015_NDM_18</v>
      </c>
      <c r="B7011" s="24">
        <v>2015</v>
      </c>
      <c r="C7011" s="24" t="s">
        <v>332</v>
      </c>
      <c r="D7011" s="24" t="str">
        <f>VLOOKUP(C7011,'FHF LUT'!$A$5:$H$81,2,FALSE)</f>
        <v>Drought-caused Mortality</v>
      </c>
      <c r="E7011" s="24">
        <v>18</v>
      </c>
      <c r="F7011" s="24" t="s">
        <v>15</v>
      </c>
      <c r="G7011" s="24">
        <v>0</v>
      </c>
      <c r="H7011" s="24">
        <v>0</v>
      </c>
    </row>
    <row r="7012" spans="1:8">
      <c r="A7012" s="24" t="str">
        <f t="shared" si="109"/>
        <v>2015_NDM_20</v>
      </c>
      <c r="B7012" s="24">
        <v>2015</v>
      </c>
      <c r="C7012" s="24" t="s">
        <v>332</v>
      </c>
      <c r="D7012" s="24" t="str">
        <f>VLOOKUP(C7012,'FHF LUT'!$A$5:$H$81,2,FALSE)</f>
        <v>Drought-caused Mortality</v>
      </c>
      <c r="E7012" s="24">
        <v>20</v>
      </c>
      <c r="F7012" s="24" t="s">
        <v>6</v>
      </c>
      <c r="G7012" s="24">
        <v>0</v>
      </c>
      <c r="H7012" s="24">
        <v>0</v>
      </c>
    </row>
    <row r="7013" spans="1:8">
      <c r="A7013" s="24" t="str">
        <f t="shared" si="109"/>
        <v>2015_NDM_22</v>
      </c>
      <c r="B7013" s="24">
        <v>2015</v>
      </c>
      <c r="C7013" s="24" t="s">
        <v>332</v>
      </c>
      <c r="D7013" s="24" t="str">
        <f>VLOOKUP(C7013,'FHF LUT'!$A$5:$H$81,2,FALSE)</f>
        <v>Drought-caused Mortality</v>
      </c>
      <c r="E7013" s="24">
        <v>22</v>
      </c>
      <c r="F7013" s="24" t="s">
        <v>19</v>
      </c>
      <c r="G7013" s="24">
        <v>272</v>
      </c>
      <c r="H7013" s="24">
        <v>272</v>
      </c>
    </row>
    <row r="7014" spans="1:8">
      <c r="A7014" s="24" t="str">
        <f t="shared" si="109"/>
        <v>2015_NDM_23</v>
      </c>
      <c r="B7014" s="24">
        <v>2015</v>
      </c>
      <c r="C7014" s="24" t="s">
        <v>332</v>
      </c>
      <c r="D7014" s="24" t="str">
        <f>VLOOKUP(C7014,'FHF LUT'!$A$5:$H$81,2,FALSE)</f>
        <v>Drought-caused Mortality</v>
      </c>
      <c r="E7014" s="24">
        <v>23</v>
      </c>
      <c r="F7014" s="24" t="s">
        <v>27</v>
      </c>
      <c r="G7014" s="24">
        <v>0</v>
      </c>
      <c r="H7014" s="24">
        <v>0</v>
      </c>
    </row>
    <row r="7015" spans="1:8">
      <c r="A7015" s="24" t="str">
        <f t="shared" si="109"/>
        <v>2015_NDM_24</v>
      </c>
      <c r="B7015" s="24">
        <v>2015</v>
      </c>
      <c r="C7015" s="24" t="s">
        <v>332</v>
      </c>
      <c r="D7015" s="24" t="str">
        <f>VLOOKUP(C7015,'FHF LUT'!$A$5:$H$81,2,FALSE)</f>
        <v>Drought-caused Mortality</v>
      </c>
      <c r="E7015" s="24">
        <v>24</v>
      </c>
      <c r="F7015" s="24" t="s">
        <v>17</v>
      </c>
      <c r="G7015" s="24">
        <v>209</v>
      </c>
      <c r="H7015" s="24">
        <v>209</v>
      </c>
    </row>
    <row r="7016" spans="1:8">
      <c r="A7016" s="24" t="str">
        <f t="shared" si="109"/>
        <v>2015_NDM_25</v>
      </c>
      <c r="B7016" s="24">
        <v>2015</v>
      </c>
      <c r="C7016" s="24" t="s">
        <v>332</v>
      </c>
      <c r="D7016" s="24" t="str">
        <f>VLOOKUP(C7016,'FHF LUT'!$A$5:$H$81,2,FALSE)</f>
        <v>Drought-caused Mortality</v>
      </c>
      <c r="E7016" s="24">
        <v>25</v>
      </c>
      <c r="F7016" s="24" t="s">
        <v>23</v>
      </c>
      <c r="G7016" s="24">
        <v>0</v>
      </c>
      <c r="H7016" s="24">
        <v>0</v>
      </c>
    </row>
    <row r="7017" spans="1:8">
      <c r="A7017" s="24" t="str">
        <f t="shared" si="109"/>
        <v>2015_NDM_26</v>
      </c>
      <c r="B7017" s="24">
        <v>2015</v>
      </c>
      <c r="C7017" s="24" t="s">
        <v>332</v>
      </c>
      <c r="D7017" s="24" t="str">
        <f>VLOOKUP(C7017,'FHF LUT'!$A$5:$H$81,2,FALSE)</f>
        <v>Drought-caused Mortality</v>
      </c>
      <c r="E7017" s="24">
        <v>26</v>
      </c>
      <c r="F7017" s="24" t="s">
        <v>14</v>
      </c>
      <c r="G7017" s="24">
        <v>2076</v>
      </c>
      <c r="H7017" s="24">
        <v>841</v>
      </c>
    </row>
    <row r="7018" spans="1:8">
      <c r="A7018" s="24" t="str">
        <f t="shared" si="109"/>
        <v>2015_NDM_27</v>
      </c>
      <c r="B7018" s="24">
        <v>2015</v>
      </c>
      <c r="C7018" s="24" t="s">
        <v>332</v>
      </c>
      <c r="D7018" s="24" t="str">
        <f>VLOOKUP(C7018,'FHF LUT'!$A$5:$H$81,2,FALSE)</f>
        <v>Drought-caused Mortality</v>
      </c>
      <c r="E7018" s="24">
        <v>27</v>
      </c>
      <c r="F7018" s="24" t="s">
        <v>21</v>
      </c>
      <c r="G7018" s="24">
        <v>0</v>
      </c>
      <c r="H7018" s="24">
        <v>0</v>
      </c>
    </row>
    <row r="7019" spans="1:8">
      <c r="A7019" s="24" t="str">
        <f t="shared" si="109"/>
        <v>2015_NDM_29</v>
      </c>
      <c r="B7019" s="24">
        <v>2015</v>
      </c>
      <c r="C7019" s="24" t="s">
        <v>332</v>
      </c>
      <c r="D7019" s="24" t="str">
        <f>VLOOKUP(C7019,'FHF LUT'!$A$5:$H$81,2,FALSE)</f>
        <v>Drought-caused Mortality</v>
      </c>
      <c r="E7019" s="24">
        <v>29</v>
      </c>
      <c r="F7019" s="24" t="s">
        <v>9</v>
      </c>
      <c r="G7019" s="24">
        <v>20616</v>
      </c>
      <c r="H7019" s="24">
        <v>20158</v>
      </c>
    </row>
    <row r="7020" spans="1:8">
      <c r="A7020" s="24" t="str">
        <f t="shared" si="109"/>
        <v>2015_NDM_30</v>
      </c>
      <c r="B7020" s="24">
        <v>2015</v>
      </c>
      <c r="C7020" s="24" t="s">
        <v>332</v>
      </c>
      <c r="D7020" s="24" t="str">
        <f>VLOOKUP(C7020,'FHF LUT'!$A$5:$H$81,2,FALSE)</f>
        <v>Drought-caused Mortality</v>
      </c>
      <c r="E7020" s="24">
        <v>30</v>
      </c>
      <c r="F7020" s="24" t="s">
        <v>35</v>
      </c>
      <c r="G7020" s="24">
        <v>0</v>
      </c>
      <c r="H7020" s="24">
        <v>0</v>
      </c>
    </row>
    <row r="7021" spans="1:8">
      <c r="A7021" s="24" t="str">
        <f t="shared" si="109"/>
        <v>2015_NDM_31</v>
      </c>
      <c r="B7021" s="24">
        <v>2015</v>
      </c>
      <c r="C7021" s="24" t="s">
        <v>332</v>
      </c>
      <c r="D7021" s="24" t="str">
        <f>VLOOKUP(C7021,'FHF LUT'!$A$5:$H$81,2,FALSE)</f>
        <v>Drought-caused Mortality</v>
      </c>
      <c r="E7021" s="24">
        <v>31</v>
      </c>
      <c r="F7021" s="24" t="s">
        <v>34</v>
      </c>
      <c r="G7021" s="24">
        <v>0</v>
      </c>
      <c r="H7021" s="24">
        <v>0</v>
      </c>
    </row>
    <row r="7022" spans="1:8">
      <c r="A7022" s="24" t="str">
        <f t="shared" si="109"/>
        <v>2015_NDM_38</v>
      </c>
      <c r="B7022" s="24">
        <v>2015</v>
      </c>
      <c r="C7022" s="24" t="s">
        <v>332</v>
      </c>
      <c r="D7022" s="24" t="str">
        <f>VLOOKUP(C7022,'FHF LUT'!$A$5:$H$81,2,FALSE)</f>
        <v>Drought-caused Mortality</v>
      </c>
      <c r="E7022" s="24">
        <v>38</v>
      </c>
      <c r="F7022" s="24" t="s">
        <v>8</v>
      </c>
      <c r="G7022" s="24">
        <v>0</v>
      </c>
      <c r="H7022" s="24">
        <v>0</v>
      </c>
    </row>
    <row r="7023" spans="1:8">
      <c r="A7023" s="24" t="str">
        <f t="shared" si="109"/>
        <v>2015_NDM_39</v>
      </c>
      <c r="B7023" s="24">
        <v>2015</v>
      </c>
      <c r="C7023" s="24" t="s">
        <v>332</v>
      </c>
      <c r="D7023" s="24" t="str">
        <f>VLOOKUP(C7023,'FHF LUT'!$A$5:$H$81,2,FALSE)</f>
        <v>Drought-caused Mortality</v>
      </c>
      <c r="E7023" s="24">
        <v>39</v>
      </c>
      <c r="F7023" s="24" t="s">
        <v>36</v>
      </c>
      <c r="G7023" s="24">
        <v>201</v>
      </c>
      <c r="H7023" s="24">
        <v>201</v>
      </c>
    </row>
    <row r="7024" spans="1:8">
      <c r="A7024" s="24" t="str">
        <f t="shared" si="109"/>
        <v>2015_NDM_40</v>
      </c>
      <c r="B7024" s="24">
        <v>2015</v>
      </c>
      <c r="C7024" s="24" t="s">
        <v>332</v>
      </c>
      <c r="D7024" s="24" t="str">
        <f>VLOOKUP(C7024,'FHF LUT'!$A$5:$H$81,2,FALSE)</f>
        <v>Drought-caused Mortality</v>
      </c>
      <c r="E7024" s="24">
        <v>40</v>
      </c>
      <c r="F7024" s="24" t="s">
        <v>31</v>
      </c>
      <c r="G7024" s="24">
        <v>30554</v>
      </c>
      <c r="H7024" s="24">
        <v>30554</v>
      </c>
    </row>
    <row r="7025" spans="1:8">
      <c r="A7025" s="24" t="str">
        <f t="shared" si="109"/>
        <v>2015_NDM_41</v>
      </c>
      <c r="B7025" s="24">
        <v>2015</v>
      </c>
      <c r="C7025" s="24" t="s">
        <v>332</v>
      </c>
      <c r="D7025" s="24" t="str">
        <f>VLOOKUP(C7025,'FHF LUT'!$A$5:$H$81,2,FALSE)</f>
        <v>Drought-caused Mortality</v>
      </c>
      <c r="E7025" s="24">
        <v>41</v>
      </c>
      <c r="F7025" s="24" t="s">
        <v>26</v>
      </c>
      <c r="G7025" s="24">
        <v>6696</v>
      </c>
      <c r="H7025" s="24">
        <v>6696</v>
      </c>
    </row>
    <row r="7026" spans="1:8">
      <c r="A7026" s="24" t="str">
        <f t="shared" si="109"/>
        <v>2015_NDM_43</v>
      </c>
      <c r="B7026" s="24">
        <v>2015</v>
      </c>
      <c r="C7026" s="24" t="s">
        <v>332</v>
      </c>
      <c r="D7026" s="24" t="str">
        <f>VLOOKUP(C7026,'FHF LUT'!$A$5:$H$81,2,FALSE)</f>
        <v>Drought-caused Mortality</v>
      </c>
      <c r="E7026" s="24">
        <v>43</v>
      </c>
      <c r="F7026" s="24" t="s">
        <v>20</v>
      </c>
      <c r="G7026" s="24">
        <v>0</v>
      </c>
      <c r="H7026" s="24">
        <v>0</v>
      </c>
    </row>
    <row r="7027" spans="1:8">
      <c r="A7027" s="24" t="str">
        <f t="shared" si="109"/>
        <v>2015_NDM_44</v>
      </c>
      <c r="B7027" s="24">
        <v>2015</v>
      </c>
      <c r="C7027" s="24" t="s">
        <v>332</v>
      </c>
      <c r="D7027" s="24" t="str">
        <f>VLOOKUP(C7027,'FHF LUT'!$A$5:$H$81,2,FALSE)</f>
        <v>Drought-caused Mortality</v>
      </c>
      <c r="E7027" s="24">
        <v>44</v>
      </c>
      <c r="F7027" s="24" t="s">
        <v>3</v>
      </c>
      <c r="G7027" s="24">
        <v>0</v>
      </c>
      <c r="H7027" s="24">
        <v>0</v>
      </c>
    </row>
    <row r="7028" spans="1:8">
      <c r="A7028" s="24" t="str">
        <f t="shared" si="109"/>
        <v>2015_NDM_45</v>
      </c>
      <c r="B7028" s="24">
        <v>2015</v>
      </c>
      <c r="C7028" s="24" t="s">
        <v>332</v>
      </c>
      <c r="D7028" s="24" t="str">
        <f>VLOOKUP(C7028,'FHF LUT'!$A$5:$H$81,2,FALSE)</f>
        <v>Drought-caused Mortality</v>
      </c>
      <c r="E7028" s="24">
        <v>45</v>
      </c>
      <c r="F7028" s="24" t="s">
        <v>5</v>
      </c>
      <c r="G7028" s="24">
        <v>0</v>
      </c>
      <c r="H7028" s="24">
        <v>0</v>
      </c>
    </row>
    <row r="7029" spans="1:8">
      <c r="A7029" s="24" t="str">
        <f t="shared" si="109"/>
        <v>2015_NDM_46</v>
      </c>
      <c r="B7029" s="24">
        <v>2015</v>
      </c>
      <c r="C7029" s="24" t="s">
        <v>332</v>
      </c>
      <c r="D7029" s="24" t="str">
        <f>VLOOKUP(C7029,'FHF LUT'!$A$5:$H$81,2,FALSE)</f>
        <v>Drought-caused Mortality</v>
      </c>
      <c r="E7029" s="24">
        <v>46</v>
      </c>
      <c r="F7029" s="24" t="s">
        <v>234</v>
      </c>
      <c r="G7029" s="24">
        <v>0</v>
      </c>
      <c r="H7029" s="24">
        <v>0</v>
      </c>
    </row>
    <row r="7030" spans="1:8">
      <c r="A7030" s="24" t="str">
        <f t="shared" si="109"/>
        <v>2015_NDM_47</v>
      </c>
      <c r="B7030" s="24">
        <v>2015</v>
      </c>
      <c r="C7030" s="24" t="s">
        <v>332</v>
      </c>
      <c r="D7030" s="24" t="str">
        <f>VLOOKUP(C7030,'FHF LUT'!$A$5:$H$81,2,FALSE)</f>
        <v>Drought-caused Mortality</v>
      </c>
      <c r="E7030" s="24">
        <v>47</v>
      </c>
      <c r="F7030" s="24" t="s">
        <v>233</v>
      </c>
      <c r="G7030" s="24">
        <v>0</v>
      </c>
      <c r="H7030" s="24">
        <v>0</v>
      </c>
    </row>
    <row r="7031" spans="1:8">
      <c r="A7031" s="24" t="str">
        <f t="shared" si="109"/>
        <v>2015_NDM_48</v>
      </c>
      <c r="B7031" s="24">
        <v>2015</v>
      </c>
      <c r="C7031" s="24" t="s">
        <v>332</v>
      </c>
      <c r="D7031" s="24" t="str">
        <f>VLOOKUP(C7031,'FHF LUT'!$A$5:$H$81,2,FALSE)</f>
        <v>Drought-caused Mortality</v>
      </c>
      <c r="E7031" s="24">
        <v>48</v>
      </c>
      <c r="F7031" s="24" t="s">
        <v>235</v>
      </c>
      <c r="G7031" s="24">
        <v>551</v>
      </c>
      <c r="H7031" s="24">
        <v>551</v>
      </c>
    </row>
    <row r="7032" spans="1:8">
      <c r="A7032" s="24" t="str">
        <f t="shared" si="109"/>
        <v>2015_NF_1</v>
      </c>
      <c r="B7032" s="24">
        <v>2015</v>
      </c>
      <c r="C7032" s="24" t="s">
        <v>190</v>
      </c>
      <c r="D7032" s="24" t="str">
        <f>VLOOKUP(C7032,'FHF LUT'!$A$5:$H$81,2,FALSE)</f>
        <v>Flooding</v>
      </c>
      <c r="E7032" s="24">
        <v>1</v>
      </c>
      <c r="F7032" s="24" t="s">
        <v>10</v>
      </c>
      <c r="G7032" s="24">
        <v>0</v>
      </c>
      <c r="H7032" s="24">
        <v>0</v>
      </c>
    </row>
    <row r="7033" spans="1:8">
      <c r="A7033" s="24" t="str">
        <f t="shared" si="109"/>
        <v>2015_NF_2</v>
      </c>
      <c r="B7033" s="24">
        <v>2015</v>
      </c>
      <c r="C7033" s="24" t="s">
        <v>190</v>
      </c>
      <c r="D7033" s="24" t="str">
        <f>VLOOKUP(C7033,'FHF LUT'!$A$5:$H$81,2,FALSE)</f>
        <v>Flooding</v>
      </c>
      <c r="E7033" s="24">
        <v>2</v>
      </c>
      <c r="F7033" s="24" t="s">
        <v>22</v>
      </c>
      <c r="G7033" s="24">
        <v>0</v>
      </c>
      <c r="H7033" s="24">
        <v>0</v>
      </c>
    </row>
    <row r="7034" spans="1:8">
      <c r="A7034" s="24" t="str">
        <f t="shared" si="109"/>
        <v>2015_NF_3</v>
      </c>
      <c r="B7034" s="24">
        <v>2015</v>
      </c>
      <c r="C7034" s="24" t="s">
        <v>190</v>
      </c>
      <c r="D7034" s="24" t="str">
        <f>VLOOKUP(C7034,'FHF LUT'!$A$5:$H$81,2,FALSE)</f>
        <v>Flooding</v>
      </c>
      <c r="E7034" s="24">
        <v>3</v>
      </c>
      <c r="F7034" s="24" t="s">
        <v>13</v>
      </c>
      <c r="G7034" s="24">
        <v>0</v>
      </c>
      <c r="H7034" s="24">
        <v>0</v>
      </c>
    </row>
    <row r="7035" spans="1:8">
      <c r="A7035" s="24" t="str">
        <f t="shared" si="109"/>
        <v>2015_NF_4</v>
      </c>
      <c r="B7035" s="24">
        <v>2015</v>
      </c>
      <c r="C7035" s="24" t="s">
        <v>190</v>
      </c>
      <c r="D7035" s="24" t="str">
        <f>VLOOKUP(C7035,'FHF LUT'!$A$5:$H$81,2,FALSE)</f>
        <v>Flooding</v>
      </c>
      <c r="E7035" s="24">
        <v>4</v>
      </c>
      <c r="F7035" s="24" t="s">
        <v>28</v>
      </c>
      <c r="G7035" s="24">
        <v>1403</v>
      </c>
      <c r="H7035" s="24">
        <v>1403</v>
      </c>
    </row>
    <row r="7036" spans="1:8">
      <c r="A7036" s="24" t="str">
        <f t="shared" si="109"/>
        <v>2015_NF_5</v>
      </c>
      <c r="B7036" s="24">
        <v>2015</v>
      </c>
      <c r="C7036" s="24" t="s">
        <v>190</v>
      </c>
      <c r="D7036" s="24" t="str">
        <f>VLOOKUP(C7036,'FHF LUT'!$A$5:$H$81,2,FALSE)</f>
        <v>Flooding</v>
      </c>
      <c r="E7036" s="24">
        <v>5</v>
      </c>
      <c r="F7036" s="24" t="s">
        <v>16</v>
      </c>
      <c r="G7036" s="24">
        <v>919</v>
      </c>
      <c r="H7036" s="24">
        <v>919</v>
      </c>
    </row>
    <row r="7037" spans="1:8">
      <c r="A7037" s="24" t="str">
        <f t="shared" si="109"/>
        <v>2015_NF_7</v>
      </c>
      <c r="B7037" s="24">
        <v>2015</v>
      </c>
      <c r="C7037" s="24" t="s">
        <v>190</v>
      </c>
      <c r="D7037" s="24" t="str">
        <f>VLOOKUP(C7037,'FHF LUT'!$A$5:$H$81,2,FALSE)</f>
        <v>Flooding</v>
      </c>
      <c r="E7037" s="24">
        <v>7</v>
      </c>
      <c r="F7037" s="24" t="s">
        <v>25</v>
      </c>
      <c r="G7037" s="24">
        <v>418</v>
      </c>
      <c r="H7037" s="24">
        <v>418</v>
      </c>
    </row>
    <row r="7038" spans="1:8">
      <c r="A7038" s="24" t="str">
        <f t="shared" si="109"/>
        <v>2015_NF_8</v>
      </c>
      <c r="B7038" s="24">
        <v>2015</v>
      </c>
      <c r="C7038" s="24" t="s">
        <v>190</v>
      </c>
      <c r="D7038" s="24" t="str">
        <f>VLOOKUP(C7038,'FHF LUT'!$A$5:$H$81,2,FALSE)</f>
        <v>Flooding</v>
      </c>
      <c r="E7038" s="24">
        <v>8</v>
      </c>
      <c r="F7038" s="24" t="s">
        <v>29</v>
      </c>
      <c r="G7038" s="24">
        <v>36912</v>
      </c>
      <c r="H7038" s="24">
        <v>36912</v>
      </c>
    </row>
    <row r="7039" spans="1:8">
      <c r="A7039" s="24" t="str">
        <f t="shared" si="109"/>
        <v>2015_NF_9</v>
      </c>
      <c r="B7039" s="24">
        <v>2015</v>
      </c>
      <c r="C7039" s="24" t="s">
        <v>190</v>
      </c>
      <c r="D7039" s="24" t="str">
        <f>VLOOKUP(C7039,'FHF LUT'!$A$5:$H$81,2,FALSE)</f>
        <v>Flooding</v>
      </c>
      <c r="E7039" s="24">
        <v>9</v>
      </c>
      <c r="F7039" s="24" t="s">
        <v>7</v>
      </c>
      <c r="G7039" s="24">
        <v>0</v>
      </c>
      <c r="H7039" s="24">
        <v>0</v>
      </c>
    </row>
    <row r="7040" spans="1:8">
      <c r="A7040" s="24" t="str">
        <f t="shared" si="109"/>
        <v>2015_NF_10</v>
      </c>
      <c r="B7040" s="24">
        <v>2015</v>
      </c>
      <c r="C7040" s="24" t="s">
        <v>190</v>
      </c>
      <c r="D7040" s="24" t="str">
        <f>VLOOKUP(C7040,'FHF LUT'!$A$5:$H$81,2,FALSE)</f>
        <v>Flooding</v>
      </c>
      <c r="E7040" s="24">
        <v>10</v>
      </c>
      <c r="F7040" s="24" t="s">
        <v>18</v>
      </c>
      <c r="G7040" s="24">
        <v>0</v>
      </c>
      <c r="H7040" s="24">
        <v>0</v>
      </c>
    </row>
    <row r="7041" spans="1:8">
      <c r="A7041" s="24" t="str">
        <f t="shared" si="109"/>
        <v>2015_NF_11</v>
      </c>
      <c r="B7041" s="24">
        <v>2015</v>
      </c>
      <c r="C7041" s="24" t="s">
        <v>190</v>
      </c>
      <c r="D7041" s="24" t="str">
        <f>VLOOKUP(C7041,'FHF LUT'!$A$5:$H$81,2,FALSE)</f>
        <v>Flooding</v>
      </c>
      <c r="E7041" s="24">
        <v>11</v>
      </c>
      <c r="F7041" s="24" t="s">
        <v>4</v>
      </c>
      <c r="G7041" s="24">
        <v>0</v>
      </c>
      <c r="H7041" s="24">
        <v>0</v>
      </c>
    </row>
    <row r="7042" spans="1:8">
      <c r="A7042" s="24" t="str">
        <f t="shared" si="109"/>
        <v>2015_NF_12</v>
      </c>
      <c r="B7042" s="24">
        <v>2015</v>
      </c>
      <c r="C7042" s="24" t="s">
        <v>190</v>
      </c>
      <c r="D7042" s="24" t="str">
        <f>VLOOKUP(C7042,'FHF LUT'!$A$5:$H$81,2,FALSE)</f>
        <v>Flooding</v>
      </c>
      <c r="E7042" s="24">
        <v>12</v>
      </c>
      <c r="F7042" s="24" t="s">
        <v>11</v>
      </c>
      <c r="G7042" s="24">
        <v>0</v>
      </c>
      <c r="H7042" s="24">
        <v>0</v>
      </c>
    </row>
    <row r="7043" spans="1:8">
      <c r="A7043" s="24" t="str">
        <f t="shared" ref="A7043:A7106" si="110">CONCATENATE(B7043,"_",C7043,"_",E7043)</f>
        <v>2015_NF_13</v>
      </c>
      <c r="B7043" s="24">
        <v>2015</v>
      </c>
      <c r="C7043" s="24" t="s">
        <v>190</v>
      </c>
      <c r="D7043" s="24" t="str">
        <f>VLOOKUP(C7043,'FHF LUT'!$A$5:$H$81,2,FALSE)</f>
        <v>Flooding</v>
      </c>
      <c r="E7043" s="24">
        <v>13</v>
      </c>
      <c r="F7043" s="24" t="s">
        <v>24</v>
      </c>
      <c r="G7043" s="24">
        <v>88</v>
      </c>
      <c r="H7043" s="24">
        <v>88</v>
      </c>
    </row>
    <row r="7044" spans="1:8">
      <c r="A7044" s="24" t="str">
        <f t="shared" si="110"/>
        <v>2015_NF_14</v>
      </c>
      <c r="B7044" s="24">
        <v>2015</v>
      </c>
      <c r="C7044" s="24" t="s">
        <v>190</v>
      </c>
      <c r="D7044" s="24" t="str">
        <f>VLOOKUP(C7044,'FHF LUT'!$A$5:$H$81,2,FALSE)</f>
        <v>Flooding</v>
      </c>
      <c r="E7044" s="24">
        <v>14</v>
      </c>
      <c r="F7044" s="24" t="s">
        <v>30</v>
      </c>
      <c r="G7044" s="24">
        <v>24</v>
      </c>
      <c r="H7044" s="24">
        <v>24</v>
      </c>
    </row>
    <row r="7045" spans="1:8">
      <c r="A7045" s="24" t="str">
        <f t="shared" si="110"/>
        <v>2015_NF_15</v>
      </c>
      <c r="B7045" s="24">
        <v>2015</v>
      </c>
      <c r="C7045" s="24" t="s">
        <v>190</v>
      </c>
      <c r="D7045" s="24" t="str">
        <f>VLOOKUP(C7045,'FHF LUT'!$A$5:$H$81,2,FALSE)</f>
        <v>Flooding</v>
      </c>
      <c r="E7045" s="24">
        <v>15</v>
      </c>
      <c r="F7045" s="24" t="s">
        <v>33</v>
      </c>
      <c r="G7045" s="24">
        <v>0</v>
      </c>
      <c r="H7045" s="24">
        <v>0</v>
      </c>
    </row>
    <row r="7046" spans="1:8">
      <c r="A7046" s="24" t="str">
        <f t="shared" si="110"/>
        <v>2015_NF_16</v>
      </c>
      <c r="B7046" s="24">
        <v>2015</v>
      </c>
      <c r="C7046" s="24" t="s">
        <v>190</v>
      </c>
      <c r="D7046" s="24" t="str">
        <f>VLOOKUP(C7046,'FHF LUT'!$A$5:$H$81,2,FALSE)</f>
        <v>Flooding</v>
      </c>
      <c r="E7046" s="24">
        <v>16</v>
      </c>
      <c r="F7046" s="24" t="s">
        <v>12</v>
      </c>
      <c r="G7046" s="24">
        <v>797</v>
      </c>
      <c r="H7046" s="24">
        <v>797</v>
      </c>
    </row>
    <row r="7047" spans="1:8">
      <c r="A7047" s="24" t="str">
        <f t="shared" si="110"/>
        <v>2015_NF_17</v>
      </c>
      <c r="B7047" s="24">
        <v>2015</v>
      </c>
      <c r="C7047" s="24" t="s">
        <v>190</v>
      </c>
      <c r="D7047" s="24" t="str">
        <f>VLOOKUP(C7047,'FHF LUT'!$A$5:$H$81,2,FALSE)</f>
        <v>Flooding</v>
      </c>
      <c r="E7047" s="24">
        <v>17</v>
      </c>
      <c r="F7047" s="24" t="s">
        <v>32</v>
      </c>
      <c r="G7047" s="24">
        <v>0</v>
      </c>
      <c r="H7047" s="24">
        <v>0</v>
      </c>
    </row>
    <row r="7048" spans="1:8">
      <c r="A7048" s="24" t="str">
        <f t="shared" si="110"/>
        <v>2015_NF_18</v>
      </c>
      <c r="B7048" s="24">
        <v>2015</v>
      </c>
      <c r="C7048" s="24" t="s">
        <v>190</v>
      </c>
      <c r="D7048" s="24" t="str">
        <f>VLOOKUP(C7048,'FHF LUT'!$A$5:$H$81,2,FALSE)</f>
        <v>Flooding</v>
      </c>
      <c r="E7048" s="24">
        <v>18</v>
      </c>
      <c r="F7048" s="24" t="s">
        <v>15</v>
      </c>
      <c r="G7048" s="24">
        <v>0</v>
      </c>
      <c r="H7048" s="24">
        <v>0</v>
      </c>
    </row>
    <row r="7049" spans="1:8">
      <c r="A7049" s="24" t="str">
        <f t="shared" si="110"/>
        <v>2015_NF_20</v>
      </c>
      <c r="B7049" s="24">
        <v>2015</v>
      </c>
      <c r="C7049" s="24" t="s">
        <v>190</v>
      </c>
      <c r="D7049" s="24" t="str">
        <f>VLOOKUP(C7049,'FHF LUT'!$A$5:$H$81,2,FALSE)</f>
        <v>Flooding</v>
      </c>
      <c r="E7049" s="24">
        <v>20</v>
      </c>
      <c r="F7049" s="24" t="s">
        <v>6</v>
      </c>
      <c r="G7049" s="24">
        <v>1438</v>
      </c>
      <c r="H7049" s="24">
        <v>1340</v>
      </c>
    </row>
    <row r="7050" spans="1:8">
      <c r="A7050" s="24" t="str">
        <f t="shared" si="110"/>
        <v>2015_NF_22</v>
      </c>
      <c r="B7050" s="24">
        <v>2015</v>
      </c>
      <c r="C7050" s="24" t="s">
        <v>190</v>
      </c>
      <c r="D7050" s="24" t="str">
        <f>VLOOKUP(C7050,'FHF LUT'!$A$5:$H$81,2,FALSE)</f>
        <v>Flooding</v>
      </c>
      <c r="E7050" s="24">
        <v>22</v>
      </c>
      <c r="F7050" s="24" t="s">
        <v>19</v>
      </c>
      <c r="G7050" s="24">
        <v>420</v>
      </c>
      <c r="H7050" s="24">
        <v>420</v>
      </c>
    </row>
    <row r="7051" spans="1:8">
      <c r="A7051" s="24" t="str">
        <f t="shared" si="110"/>
        <v>2015_NF_23</v>
      </c>
      <c r="B7051" s="24">
        <v>2015</v>
      </c>
      <c r="C7051" s="24" t="s">
        <v>190</v>
      </c>
      <c r="D7051" s="24" t="str">
        <f>VLOOKUP(C7051,'FHF LUT'!$A$5:$H$81,2,FALSE)</f>
        <v>Flooding</v>
      </c>
      <c r="E7051" s="24">
        <v>23</v>
      </c>
      <c r="F7051" s="24" t="s">
        <v>27</v>
      </c>
      <c r="G7051" s="24">
        <v>132</v>
      </c>
      <c r="H7051" s="24">
        <v>132</v>
      </c>
    </row>
    <row r="7052" spans="1:8">
      <c r="A7052" s="24" t="str">
        <f t="shared" si="110"/>
        <v>2015_NF_24</v>
      </c>
      <c r="B7052" s="24">
        <v>2015</v>
      </c>
      <c r="C7052" s="24" t="s">
        <v>190</v>
      </c>
      <c r="D7052" s="24" t="str">
        <f>VLOOKUP(C7052,'FHF LUT'!$A$5:$H$81,2,FALSE)</f>
        <v>Flooding</v>
      </c>
      <c r="E7052" s="24">
        <v>24</v>
      </c>
      <c r="F7052" s="24" t="s">
        <v>17</v>
      </c>
      <c r="G7052" s="24">
        <v>505</v>
      </c>
      <c r="H7052" s="24">
        <v>505</v>
      </c>
    </row>
    <row r="7053" spans="1:8">
      <c r="A7053" s="24" t="str">
        <f t="shared" si="110"/>
        <v>2015_NF_25</v>
      </c>
      <c r="B7053" s="24">
        <v>2015</v>
      </c>
      <c r="C7053" s="24" t="s">
        <v>190</v>
      </c>
      <c r="D7053" s="24" t="str">
        <f>VLOOKUP(C7053,'FHF LUT'!$A$5:$H$81,2,FALSE)</f>
        <v>Flooding</v>
      </c>
      <c r="E7053" s="24">
        <v>25</v>
      </c>
      <c r="F7053" s="24" t="s">
        <v>23</v>
      </c>
      <c r="G7053" s="24">
        <v>15322</v>
      </c>
      <c r="H7053" s="24">
        <v>14838</v>
      </c>
    </row>
    <row r="7054" spans="1:8">
      <c r="A7054" s="24" t="str">
        <f t="shared" si="110"/>
        <v>2015_NF_26</v>
      </c>
      <c r="B7054" s="24">
        <v>2015</v>
      </c>
      <c r="C7054" s="24" t="s">
        <v>190</v>
      </c>
      <c r="D7054" s="24" t="str">
        <f>VLOOKUP(C7054,'FHF LUT'!$A$5:$H$81,2,FALSE)</f>
        <v>Flooding</v>
      </c>
      <c r="E7054" s="24">
        <v>26</v>
      </c>
      <c r="F7054" s="24" t="s">
        <v>14</v>
      </c>
      <c r="G7054" s="24">
        <v>66</v>
      </c>
      <c r="H7054" s="24">
        <v>66</v>
      </c>
    </row>
    <row r="7055" spans="1:8">
      <c r="A7055" s="24" t="str">
        <f t="shared" si="110"/>
        <v>2015_NF_27</v>
      </c>
      <c r="B7055" s="24">
        <v>2015</v>
      </c>
      <c r="C7055" s="24" t="s">
        <v>190</v>
      </c>
      <c r="D7055" s="24" t="str">
        <f>VLOOKUP(C7055,'FHF LUT'!$A$5:$H$81,2,FALSE)</f>
        <v>Flooding</v>
      </c>
      <c r="E7055" s="24">
        <v>27</v>
      </c>
      <c r="F7055" s="24" t="s">
        <v>21</v>
      </c>
      <c r="G7055" s="24">
        <v>702</v>
      </c>
      <c r="H7055" s="24">
        <v>702</v>
      </c>
    </row>
    <row r="7056" spans="1:8">
      <c r="A7056" s="24" t="str">
        <f t="shared" si="110"/>
        <v>2015_NF_29</v>
      </c>
      <c r="B7056" s="24">
        <v>2015</v>
      </c>
      <c r="C7056" s="24" t="s">
        <v>190</v>
      </c>
      <c r="D7056" s="24" t="str">
        <f>VLOOKUP(C7056,'FHF LUT'!$A$5:$H$81,2,FALSE)</f>
        <v>Flooding</v>
      </c>
      <c r="E7056" s="24">
        <v>29</v>
      </c>
      <c r="F7056" s="24" t="s">
        <v>9</v>
      </c>
      <c r="G7056" s="24">
        <v>1462</v>
      </c>
      <c r="H7056" s="24">
        <v>1462</v>
      </c>
    </row>
    <row r="7057" spans="1:8">
      <c r="A7057" s="24" t="str">
        <f t="shared" si="110"/>
        <v>2015_NF_30</v>
      </c>
      <c r="B7057" s="24">
        <v>2015</v>
      </c>
      <c r="C7057" s="24" t="s">
        <v>190</v>
      </c>
      <c r="D7057" s="24" t="str">
        <f>VLOOKUP(C7057,'FHF LUT'!$A$5:$H$81,2,FALSE)</f>
        <v>Flooding</v>
      </c>
      <c r="E7057" s="24">
        <v>30</v>
      </c>
      <c r="F7057" s="24" t="s">
        <v>35</v>
      </c>
      <c r="G7057" s="24">
        <v>0</v>
      </c>
      <c r="H7057" s="24">
        <v>0</v>
      </c>
    </row>
    <row r="7058" spans="1:8">
      <c r="A7058" s="24" t="str">
        <f t="shared" si="110"/>
        <v>2015_NF_31</v>
      </c>
      <c r="B7058" s="24">
        <v>2015</v>
      </c>
      <c r="C7058" s="24" t="s">
        <v>190</v>
      </c>
      <c r="D7058" s="24" t="str">
        <f>VLOOKUP(C7058,'FHF LUT'!$A$5:$H$81,2,FALSE)</f>
        <v>Flooding</v>
      </c>
      <c r="E7058" s="24">
        <v>31</v>
      </c>
      <c r="F7058" s="24" t="s">
        <v>34</v>
      </c>
      <c r="G7058" s="24">
        <v>6595</v>
      </c>
      <c r="H7058" s="24">
        <v>6595</v>
      </c>
    </row>
    <row r="7059" spans="1:8">
      <c r="A7059" s="24" t="str">
        <f t="shared" si="110"/>
        <v>2015_NF_38</v>
      </c>
      <c r="B7059" s="24">
        <v>2015</v>
      </c>
      <c r="C7059" s="24" t="s">
        <v>190</v>
      </c>
      <c r="D7059" s="24" t="str">
        <f>VLOOKUP(C7059,'FHF LUT'!$A$5:$H$81,2,FALSE)</f>
        <v>Flooding</v>
      </c>
      <c r="E7059" s="24">
        <v>38</v>
      </c>
      <c r="F7059" s="24" t="s">
        <v>8</v>
      </c>
      <c r="G7059" s="24">
        <v>0</v>
      </c>
      <c r="H7059" s="24">
        <v>0</v>
      </c>
    </row>
    <row r="7060" spans="1:8">
      <c r="A7060" s="24" t="str">
        <f t="shared" si="110"/>
        <v>2015_NF_39</v>
      </c>
      <c r="B7060" s="24">
        <v>2015</v>
      </c>
      <c r="C7060" s="24" t="s">
        <v>190</v>
      </c>
      <c r="D7060" s="24" t="str">
        <f>VLOOKUP(C7060,'FHF LUT'!$A$5:$H$81,2,FALSE)</f>
        <v>Flooding</v>
      </c>
      <c r="E7060" s="24">
        <v>39</v>
      </c>
      <c r="F7060" s="24" t="s">
        <v>36</v>
      </c>
      <c r="G7060" s="24">
        <v>532</v>
      </c>
      <c r="H7060" s="24">
        <v>532</v>
      </c>
    </row>
    <row r="7061" spans="1:8">
      <c r="A7061" s="24" t="str">
        <f t="shared" si="110"/>
        <v>2015_NF_40</v>
      </c>
      <c r="B7061" s="24">
        <v>2015</v>
      </c>
      <c r="C7061" s="24" t="s">
        <v>190</v>
      </c>
      <c r="D7061" s="24" t="str">
        <f>VLOOKUP(C7061,'FHF LUT'!$A$5:$H$81,2,FALSE)</f>
        <v>Flooding</v>
      </c>
      <c r="E7061" s="24">
        <v>40</v>
      </c>
      <c r="F7061" s="24" t="s">
        <v>31</v>
      </c>
      <c r="G7061" s="24">
        <v>14397</v>
      </c>
      <c r="H7061" s="24">
        <v>14397</v>
      </c>
    </row>
    <row r="7062" spans="1:8">
      <c r="A7062" s="24" t="str">
        <f t="shared" si="110"/>
        <v>2015_NF_41</v>
      </c>
      <c r="B7062" s="24">
        <v>2015</v>
      </c>
      <c r="C7062" s="24" t="s">
        <v>190</v>
      </c>
      <c r="D7062" s="24" t="str">
        <f>VLOOKUP(C7062,'FHF LUT'!$A$5:$H$81,2,FALSE)</f>
        <v>Flooding</v>
      </c>
      <c r="E7062" s="24">
        <v>41</v>
      </c>
      <c r="F7062" s="24" t="s">
        <v>26</v>
      </c>
      <c r="G7062" s="24">
        <v>301</v>
      </c>
      <c r="H7062" s="24">
        <v>301</v>
      </c>
    </row>
    <row r="7063" spans="1:8">
      <c r="A7063" s="24" t="str">
        <f t="shared" si="110"/>
        <v>2015_NF_43</v>
      </c>
      <c r="B7063" s="24">
        <v>2015</v>
      </c>
      <c r="C7063" s="24" t="s">
        <v>190</v>
      </c>
      <c r="D7063" s="24" t="str">
        <f>VLOOKUP(C7063,'FHF LUT'!$A$5:$H$81,2,FALSE)</f>
        <v>Flooding</v>
      </c>
      <c r="E7063" s="24">
        <v>43</v>
      </c>
      <c r="F7063" s="24" t="s">
        <v>20</v>
      </c>
      <c r="G7063" s="24">
        <v>0</v>
      </c>
      <c r="H7063" s="24">
        <v>0</v>
      </c>
    </row>
    <row r="7064" spans="1:8">
      <c r="A7064" s="24" t="str">
        <f t="shared" si="110"/>
        <v>2015_NF_44</v>
      </c>
      <c r="B7064" s="24">
        <v>2015</v>
      </c>
      <c r="C7064" s="24" t="s">
        <v>190</v>
      </c>
      <c r="D7064" s="24" t="str">
        <f>VLOOKUP(C7064,'FHF LUT'!$A$5:$H$81,2,FALSE)</f>
        <v>Flooding</v>
      </c>
      <c r="E7064" s="24">
        <v>44</v>
      </c>
      <c r="F7064" s="24" t="s">
        <v>3</v>
      </c>
      <c r="G7064" s="24">
        <v>0</v>
      </c>
      <c r="H7064" s="24">
        <v>0</v>
      </c>
    </row>
    <row r="7065" spans="1:8">
      <c r="A7065" s="24" t="str">
        <f t="shared" si="110"/>
        <v>2015_NF_45</v>
      </c>
      <c r="B7065" s="24">
        <v>2015</v>
      </c>
      <c r="C7065" s="24" t="s">
        <v>190</v>
      </c>
      <c r="D7065" s="24" t="str">
        <f>VLOOKUP(C7065,'FHF LUT'!$A$5:$H$81,2,FALSE)</f>
        <v>Flooding</v>
      </c>
      <c r="E7065" s="24">
        <v>45</v>
      </c>
      <c r="F7065" s="24" t="s">
        <v>5</v>
      </c>
      <c r="G7065" s="24">
        <v>0</v>
      </c>
      <c r="H7065" s="24">
        <v>0</v>
      </c>
    </row>
    <row r="7066" spans="1:8">
      <c r="A7066" s="24" t="str">
        <f t="shared" si="110"/>
        <v>2015_NF_46</v>
      </c>
      <c r="B7066" s="24">
        <v>2015</v>
      </c>
      <c r="C7066" s="24" t="s">
        <v>190</v>
      </c>
      <c r="D7066" s="24" t="str">
        <f>VLOOKUP(C7066,'FHF LUT'!$A$5:$H$81,2,FALSE)</f>
        <v>Flooding</v>
      </c>
      <c r="E7066" s="24">
        <v>46</v>
      </c>
      <c r="F7066" s="24" t="s">
        <v>234</v>
      </c>
      <c r="G7066" s="24">
        <v>460</v>
      </c>
      <c r="H7066" s="24">
        <v>460</v>
      </c>
    </row>
    <row r="7067" spans="1:8">
      <c r="A7067" s="24" t="str">
        <f t="shared" si="110"/>
        <v>2015_NF_47</v>
      </c>
      <c r="B7067" s="24">
        <v>2015</v>
      </c>
      <c r="C7067" s="24" t="s">
        <v>190</v>
      </c>
      <c r="D7067" s="24" t="str">
        <f>VLOOKUP(C7067,'FHF LUT'!$A$5:$H$81,2,FALSE)</f>
        <v>Flooding</v>
      </c>
      <c r="E7067" s="24">
        <v>47</v>
      </c>
      <c r="F7067" s="24" t="s">
        <v>233</v>
      </c>
      <c r="G7067" s="24">
        <v>0</v>
      </c>
      <c r="H7067" s="24">
        <v>0</v>
      </c>
    </row>
    <row r="7068" spans="1:8">
      <c r="A7068" s="24" t="str">
        <f t="shared" si="110"/>
        <v>2015_NF_48</v>
      </c>
      <c r="B7068" s="24">
        <v>2015</v>
      </c>
      <c r="C7068" s="24" t="s">
        <v>190</v>
      </c>
      <c r="D7068" s="24" t="str">
        <f>VLOOKUP(C7068,'FHF LUT'!$A$5:$H$81,2,FALSE)</f>
        <v>Flooding</v>
      </c>
      <c r="E7068" s="24">
        <v>48</v>
      </c>
      <c r="F7068" s="24" t="s">
        <v>235</v>
      </c>
      <c r="G7068" s="24">
        <v>161</v>
      </c>
      <c r="H7068" s="24">
        <v>161</v>
      </c>
    </row>
    <row r="7069" spans="1:8">
      <c r="A7069" s="24" t="str">
        <f t="shared" si="110"/>
        <v>2015_NW_1</v>
      </c>
      <c r="B7069" s="24">
        <v>2015</v>
      </c>
      <c r="C7069" s="24" t="s">
        <v>333</v>
      </c>
      <c r="D7069" s="24" t="str">
        <f>VLOOKUP(C7069,'FHF LUT'!$A$5:$H$81,2,FALSE)</f>
        <v>Windthrow</v>
      </c>
      <c r="E7069" s="24">
        <v>1</v>
      </c>
      <c r="F7069" s="24" t="s">
        <v>10</v>
      </c>
      <c r="G7069" s="24">
        <v>1566</v>
      </c>
      <c r="H7069" s="24">
        <v>1566</v>
      </c>
    </row>
    <row r="7070" spans="1:8">
      <c r="A7070" s="24" t="str">
        <f t="shared" si="110"/>
        <v>2015_NW_2</v>
      </c>
      <c r="B7070" s="24">
        <v>2015</v>
      </c>
      <c r="C7070" s="24" t="s">
        <v>333</v>
      </c>
      <c r="D7070" s="24" t="str">
        <f>VLOOKUP(C7070,'FHF LUT'!$A$5:$H$81,2,FALSE)</f>
        <v>Windthrow</v>
      </c>
      <c r="E7070" s="24">
        <v>2</v>
      </c>
      <c r="F7070" s="24" t="s">
        <v>22</v>
      </c>
      <c r="G7070" s="24">
        <v>0</v>
      </c>
      <c r="H7070" s="24">
        <v>0</v>
      </c>
    </row>
    <row r="7071" spans="1:8">
      <c r="A7071" s="24" t="str">
        <f t="shared" si="110"/>
        <v>2015_NW_3</v>
      </c>
      <c r="B7071" s="24">
        <v>2015</v>
      </c>
      <c r="C7071" s="24" t="s">
        <v>333</v>
      </c>
      <c r="D7071" s="24" t="str">
        <f>VLOOKUP(C7071,'FHF LUT'!$A$5:$H$81,2,FALSE)</f>
        <v>Windthrow</v>
      </c>
      <c r="E7071" s="24">
        <v>3</v>
      </c>
      <c r="F7071" s="24" t="s">
        <v>13</v>
      </c>
      <c r="G7071" s="24">
        <v>0</v>
      </c>
      <c r="H7071" s="24">
        <v>0</v>
      </c>
    </row>
    <row r="7072" spans="1:8">
      <c r="A7072" s="24" t="str">
        <f t="shared" si="110"/>
        <v>2015_NW_4</v>
      </c>
      <c r="B7072" s="24">
        <v>2015</v>
      </c>
      <c r="C7072" s="24" t="s">
        <v>333</v>
      </c>
      <c r="D7072" s="24" t="str">
        <f>VLOOKUP(C7072,'FHF LUT'!$A$5:$H$81,2,FALSE)</f>
        <v>Windthrow</v>
      </c>
      <c r="E7072" s="24">
        <v>4</v>
      </c>
      <c r="F7072" s="24" t="s">
        <v>28</v>
      </c>
      <c r="G7072" s="24">
        <v>0</v>
      </c>
      <c r="H7072" s="24">
        <v>0</v>
      </c>
    </row>
    <row r="7073" spans="1:8">
      <c r="A7073" s="24" t="str">
        <f t="shared" si="110"/>
        <v>2015_NW_5</v>
      </c>
      <c r="B7073" s="24">
        <v>2015</v>
      </c>
      <c r="C7073" s="24" t="s">
        <v>333</v>
      </c>
      <c r="D7073" s="24" t="str">
        <f>VLOOKUP(C7073,'FHF LUT'!$A$5:$H$81,2,FALSE)</f>
        <v>Windthrow</v>
      </c>
      <c r="E7073" s="24">
        <v>5</v>
      </c>
      <c r="F7073" s="24" t="s">
        <v>16</v>
      </c>
      <c r="G7073" s="24">
        <v>3773</v>
      </c>
      <c r="H7073" s="24">
        <v>2789</v>
      </c>
    </row>
    <row r="7074" spans="1:8">
      <c r="A7074" s="24" t="str">
        <f t="shared" si="110"/>
        <v>2015_NW_7</v>
      </c>
      <c r="B7074" s="24">
        <v>2015</v>
      </c>
      <c r="C7074" s="24" t="s">
        <v>333</v>
      </c>
      <c r="D7074" s="24" t="str">
        <f>VLOOKUP(C7074,'FHF LUT'!$A$5:$H$81,2,FALSE)</f>
        <v>Windthrow</v>
      </c>
      <c r="E7074" s="24">
        <v>7</v>
      </c>
      <c r="F7074" s="24" t="s">
        <v>25</v>
      </c>
      <c r="G7074" s="24">
        <v>0</v>
      </c>
      <c r="H7074" s="24">
        <v>0</v>
      </c>
    </row>
    <row r="7075" spans="1:8">
      <c r="A7075" s="24" t="str">
        <f t="shared" si="110"/>
        <v>2015_NW_8</v>
      </c>
      <c r="B7075" s="24">
        <v>2015</v>
      </c>
      <c r="C7075" s="24" t="s">
        <v>333</v>
      </c>
      <c r="D7075" s="24" t="str">
        <f>VLOOKUP(C7075,'FHF LUT'!$A$5:$H$81,2,FALSE)</f>
        <v>Windthrow</v>
      </c>
      <c r="E7075" s="24">
        <v>8</v>
      </c>
      <c r="F7075" s="24" t="s">
        <v>29</v>
      </c>
      <c r="G7075" s="24">
        <v>18722</v>
      </c>
      <c r="H7075" s="24">
        <v>18722</v>
      </c>
    </row>
    <row r="7076" spans="1:8">
      <c r="A7076" s="24" t="str">
        <f t="shared" si="110"/>
        <v>2015_NW_9</v>
      </c>
      <c r="B7076" s="24">
        <v>2015</v>
      </c>
      <c r="C7076" s="24" t="s">
        <v>333</v>
      </c>
      <c r="D7076" s="24" t="str">
        <f>VLOOKUP(C7076,'FHF LUT'!$A$5:$H$81,2,FALSE)</f>
        <v>Windthrow</v>
      </c>
      <c r="E7076" s="24">
        <v>9</v>
      </c>
      <c r="F7076" s="24" t="s">
        <v>7</v>
      </c>
      <c r="G7076" s="24">
        <v>2951</v>
      </c>
      <c r="H7076" s="24">
        <v>2805</v>
      </c>
    </row>
    <row r="7077" spans="1:8">
      <c r="A7077" s="24" t="str">
        <f t="shared" si="110"/>
        <v>2015_NW_10</v>
      </c>
      <c r="B7077" s="24">
        <v>2015</v>
      </c>
      <c r="C7077" s="24" t="s">
        <v>333</v>
      </c>
      <c r="D7077" s="24" t="str">
        <f>VLOOKUP(C7077,'FHF LUT'!$A$5:$H$81,2,FALSE)</f>
        <v>Windthrow</v>
      </c>
      <c r="E7077" s="24">
        <v>10</v>
      </c>
      <c r="F7077" s="24" t="s">
        <v>18</v>
      </c>
      <c r="G7077" s="24">
        <v>1067</v>
      </c>
      <c r="H7077" s="24">
        <v>1067</v>
      </c>
    </row>
    <row r="7078" spans="1:8">
      <c r="A7078" s="24" t="str">
        <f t="shared" si="110"/>
        <v>2015_NW_11</v>
      </c>
      <c r="B7078" s="24">
        <v>2015</v>
      </c>
      <c r="C7078" s="24" t="s">
        <v>333</v>
      </c>
      <c r="D7078" s="24" t="str">
        <f>VLOOKUP(C7078,'FHF LUT'!$A$5:$H$81,2,FALSE)</f>
        <v>Windthrow</v>
      </c>
      <c r="E7078" s="24">
        <v>11</v>
      </c>
      <c r="F7078" s="24" t="s">
        <v>4</v>
      </c>
      <c r="G7078" s="24">
        <v>0</v>
      </c>
      <c r="H7078" s="24">
        <v>0</v>
      </c>
    </row>
    <row r="7079" spans="1:8">
      <c r="A7079" s="24" t="str">
        <f t="shared" si="110"/>
        <v>2015_NW_12</v>
      </c>
      <c r="B7079" s="24">
        <v>2015</v>
      </c>
      <c r="C7079" s="24" t="s">
        <v>333</v>
      </c>
      <c r="D7079" s="24" t="str">
        <f>VLOOKUP(C7079,'FHF LUT'!$A$5:$H$81,2,FALSE)</f>
        <v>Windthrow</v>
      </c>
      <c r="E7079" s="24">
        <v>12</v>
      </c>
      <c r="F7079" s="24" t="s">
        <v>11</v>
      </c>
      <c r="G7079" s="24">
        <v>1232</v>
      </c>
      <c r="H7079" s="24">
        <v>1232</v>
      </c>
    </row>
    <row r="7080" spans="1:8">
      <c r="A7080" s="24" t="str">
        <f t="shared" si="110"/>
        <v>2015_NW_13</v>
      </c>
      <c r="B7080" s="24">
        <v>2015</v>
      </c>
      <c r="C7080" s="24" t="s">
        <v>333</v>
      </c>
      <c r="D7080" s="24" t="str">
        <f>VLOOKUP(C7080,'FHF LUT'!$A$5:$H$81,2,FALSE)</f>
        <v>Windthrow</v>
      </c>
      <c r="E7080" s="24">
        <v>13</v>
      </c>
      <c r="F7080" s="24" t="s">
        <v>24</v>
      </c>
      <c r="G7080" s="24">
        <v>0</v>
      </c>
      <c r="H7080" s="24">
        <v>0</v>
      </c>
    </row>
    <row r="7081" spans="1:8">
      <c r="A7081" s="24" t="str">
        <f t="shared" si="110"/>
        <v>2015_NW_14</v>
      </c>
      <c r="B7081" s="24">
        <v>2015</v>
      </c>
      <c r="C7081" s="24" t="s">
        <v>333</v>
      </c>
      <c r="D7081" s="24" t="str">
        <f>VLOOKUP(C7081,'FHF LUT'!$A$5:$H$81,2,FALSE)</f>
        <v>Windthrow</v>
      </c>
      <c r="E7081" s="24">
        <v>14</v>
      </c>
      <c r="F7081" s="24" t="s">
        <v>30</v>
      </c>
      <c r="G7081" s="24">
        <v>0</v>
      </c>
      <c r="H7081" s="24">
        <v>0</v>
      </c>
    </row>
    <row r="7082" spans="1:8">
      <c r="A7082" s="24" t="str">
        <f t="shared" si="110"/>
        <v>2015_NW_15</v>
      </c>
      <c r="B7082" s="24">
        <v>2015</v>
      </c>
      <c r="C7082" s="24" t="s">
        <v>333</v>
      </c>
      <c r="D7082" s="24" t="str">
        <f>VLOOKUP(C7082,'FHF LUT'!$A$5:$H$81,2,FALSE)</f>
        <v>Windthrow</v>
      </c>
      <c r="E7082" s="24">
        <v>15</v>
      </c>
      <c r="F7082" s="24" t="s">
        <v>33</v>
      </c>
      <c r="G7082" s="24">
        <v>83</v>
      </c>
      <c r="H7082" s="24">
        <v>83</v>
      </c>
    </row>
    <row r="7083" spans="1:8">
      <c r="A7083" s="24" t="str">
        <f t="shared" si="110"/>
        <v>2015_NW_16</v>
      </c>
      <c r="B7083" s="24">
        <v>2015</v>
      </c>
      <c r="C7083" s="24" t="s">
        <v>333</v>
      </c>
      <c r="D7083" s="24" t="str">
        <f>VLOOKUP(C7083,'FHF LUT'!$A$5:$H$81,2,FALSE)</f>
        <v>Windthrow</v>
      </c>
      <c r="E7083" s="24">
        <v>16</v>
      </c>
      <c r="F7083" s="24" t="s">
        <v>12</v>
      </c>
      <c r="G7083" s="24">
        <v>0</v>
      </c>
      <c r="H7083" s="24">
        <v>0</v>
      </c>
    </row>
    <row r="7084" spans="1:8">
      <c r="A7084" s="24" t="str">
        <f t="shared" si="110"/>
        <v>2015_NW_17</v>
      </c>
      <c r="B7084" s="24">
        <v>2015</v>
      </c>
      <c r="C7084" s="24" t="s">
        <v>333</v>
      </c>
      <c r="D7084" s="24" t="str">
        <f>VLOOKUP(C7084,'FHF LUT'!$A$5:$H$81,2,FALSE)</f>
        <v>Windthrow</v>
      </c>
      <c r="E7084" s="24">
        <v>17</v>
      </c>
      <c r="F7084" s="24" t="s">
        <v>32</v>
      </c>
      <c r="G7084" s="24">
        <v>0</v>
      </c>
      <c r="H7084" s="24">
        <v>0</v>
      </c>
    </row>
    <row r="7085" spans="1:8">
      <c r="A7085" s="24" t="str">
        <f t="shared" si="110"/>
        <v>2015_NW_18</v>
      </c>
      <c r="B7085" s="24">
        <v>2015</v>
      </c>
      <c r="C7085" s="24" t="s">
        <v>333</v>
      </c>
      <c r="D7085" s="24" t="str">
        <f>VLOOKUP(C7085,'FHF LUT'!$A$5:$H$81,2,FALSE)</f>
        <v>Windthrow</v>
      </c>
      <c r="E7085" s="24">
        <v>18</v>
      </c>
      <c r="F7085" s="24" t="s">
        <v>15</v>
      </c>
      <c r="G7085" s="24">
        <v>0</v>
      </c>
      <c r="H7085" s="24">
        <v>0</v>
      </c>
    </row>
    <row r="7086" spans="1:8">
      <c r="A7086" s="24" t="str">
        <f t="shared" si="110"/>
        <v>2015_NW_20</v>
      </c>
      <c r="B7086" s="24">
        <v>2015</v>
      </c>
      <c r="C7086" s="24" t="s">
        <v>333</v>
      </c>
      <c r="D7086" s="24" t="str">
        <f>VLOOKUP(C7086,'FHF LUT'!$A$5:$H$81,2,FALSE)</f>
        <v>Windthrow</v>
      </c>
      <c r="E7086" s="24">
        <v>20</v>
      </c>
      <c r="F7086" s="24" t="s">
        <v>6</v>
      </c>
      <c r="G7086" s="24">
        <v>0</v>
      </c>
      <c r="H7086" s="24">
        <v>0</v>
      </c>
    </row>
    <row r="7087" spans="1:8">
      <c r="A7087" s="24" t="str">
        <f t="shared" si="110"/>
        <v>2015_NW_22</v>
      </c>
      <c r="B7087" s="24">
        <v>2015</v>
      </c>
      <c r="C7087" s="24" t="s">
        <v>333</v>
      </c>
      <c r="D7087" s="24" t="str">
        <f>VLOOKUP(C7087,'FHF LUT'!$A$5:$H$81,2,FALSE)</f>
        <v>Windthrow</v>
      </c>
      <c r="E7087" s="24">
        <v>22</v>
      </c>
      <c r="F7087" s="24" t="s">
        <v>19</v>
      </c>
      <c r="G7087" s="24">
        <v>0</v>
      </c>
      <c r="H7087" s="24">
        <v>0</v>
      </c>
    </row>
    <row r="7088" spans="1:8">
      <c r="A7088" s="24" t="str">
        <f t="shared" si="110"/>
        <v>2015_NW_23</v>
      </c>
      <c r="B7088" s="24">
        <v>2015</v>
      </c>
      <c r="C7088" s="24" t="s">
        <v>333</v>
      </c>
      <c r="D7088" s="24" t="str">
        <f>VLOOKUP(C7088,'FHF LUT'!$A$5:$H$81,2,FALSE)</f>
        <v>Windthrow</v>
      </c>
      <c r="E7088" s="24">
        <v>23</v>
      </c>
      <c r="F7088" s="24" t="s">
        <v>27</v>
      </c>
      <c r="G7088" s="24">
        <v>13504</v>
      </c>
      <c r="H7088" s="24">
        <v>12958</v>
      </c>
    </row>
    <row r="7089" spans="1:8">
      <c r="A7089" s="24" t="str">
        <f t="shared" si="110"/>
        <v>2015_NW_24</v>
      </c>
      <c r="B7089" s="24">
        <v>2015</v>
      </c>
      <c r="C7089" s="24" t="s">
        <v>333</v>
      </c>
      <c r="D7089" s="24" t="str">
        <f>VLOOKUP(C7089,'FHF LUT'!$A$5:$H$81,2,FALSE)</f>
        <v>Windthrow</v>
      </c>
      <c r="E7089" s="24">
        <v>24</v>
      </c>
      <c r="F7089" s="24" t="s">
        <v>17</v>
      </c>
      <c r="G7089" s="24">
        <v>216</v>
      </c>
      <c r="H7089" s="24">
        <v>216</v>
      </c>
    </row>
    <row r="7090" spans="1:8">
      <c r="A7090" s="24" t="str">
        <f t="shared" si="110"/>
        <v>2015_NW_25</v>
      </c>
      <c r="B7090" s="24">
        <v>2015</v>
      </c>
      <c r="C7090" s="24" t="s">
        <v>333</v>
      </c>
      <c r="D7090" s="24" t="str">
        <f>VLOOKUP(C7090,'FHF LUT'!$A$5:$H$81,2,FALSE)</f>
        <v>Windthrow</v>
      </c>
      <c r="E7090" s="24">
        <v>25</v>
      </c>
      <c r="F7090" s="24" t="s">
        <v>23</v>
      </c>
      <c r="G7090" s="24">
        <v>10194</v>
      </c>
      <c r="H7090" s="24">
        <v>9966</v>
      </c>
    </row>
    <row r="7091" spans="1:8">
      <c r="A7091" s="24" t="str">
        <f t="shared" si="110"/>
        <v>2015_NW_26</v>
      </c>
      <c r="B7091" s="24">
        <v>2015</v>
      </c>
      <c r="C7091" s="24" t="s">
        <v>333</v>
      </c>
      <c r="D7091" s="24" t="str">
        <f>VLOOKUP(C7091,'FHF LUT'!$A$5:$H$81,2,FALSE)</f>
        <v>Windthrow</v>
      </c>
      <c r="E7091" s="24">
        <v>26</v>
      </c>
      <c r="F7091" s="24" t="s">
        <v>14</v>
      </c>
      <c r="G7091" s="24">
        <v>854</v>
      </c>
      <c r="H7091" s="24">
        <v>607</v>
      </c>
    </row>
    <row r="7092" spans="1:8">
      <c r="A7092" s="24" t="str">
        <f t="shared" si="110"/>
        <v>2015_NW_27</v>
      </c>
      <c r="B7092" s="24">
        <v>2015</v>
      </c>
      <c r="C7092" s="24" t="s">
        <v>333</v>
      </c>
      <c r="D7092" s="24" t="str">
        <f>VLOOKUP(C7092,'FHF LUT'!$A$5:$H$81,2,FALSE)</f>
        <v>Windthrow</v>
      </c>
      <c r="E7092" s="24">
        <v>27</v>
      </c>
      <c r="F7092" s="24" t="s">
        <v>21</v>
      </c>
      <c r="G7092" s="24">
        <v>0</v>
      </c>
      <c r="H7092" s="24">
        <v>0</v>
      </c>
    </row>
    <row r="7093" spans="1:8">
      <c r="A7093" s="24" t="str">
        <f t="shared" si="110"/>
        <v>2015_NW_29</v>
      </c>
      <c r="B7093" s="24">
        <v>2015</v>
      </c>
      <c r="C7093" s="24" t="s">
        <v>333</v>
      </c>
      <c r="D7093" s="24" t="str">
        <f>VLOOKUP(C7093,'FHF LUT'!$A$5:$H$81,2,FALSE)</f>
        <v>Windthrow</v>
      </c>
      <c r="E7093" s="24">
        <v>29</v>
      </c>
      <c r="F7093" s="24" t="s">
        <v>9</v>
      </c>
      <c r="G7093" s="24">
        <v>154</v>
      </c>
      <c r="H7093" s="24">
        <v>154</v>
      </c>
    </row>
    <row r="7094" spans="1:8">
      <c r="A7094" s="24" t="str">
        <f t="shared" si="110"/>
        <v>2015_NW_30</v>
      </c>
      <c r="B7094" s="24">
        <v>2015</v>
      </c>
      <c r="C7094" s="24" t="s">
        <v>333</v>
      </c>
      <c r="D7094" s="24" t="str">
        <f>VLOOKUP(C7094,'FHF LUT'!$A$5:$H$81,2,FALSE)</f>
        <v>Windthrow</v>
      </c>
      <c r="E7094" s="24">
        <v>30</v>
      </c>
      <c r="F7094" s="24" t="s">
        <v>35</v>
      </c>
      <c r="G7094" s="24">
        <v>0</v>
      </c>
      <c r="H7094" s="24">
        <v>0</v>
      </c>
    </row>
    <row r="7095" spans="1:8">
      <c r="A7095" s="24" t="str">
        <f t="shared" si="110"/>
        <v>2015_NW_31</v>
      </c>
      <c r="B7095" s="24">
        <v>2015</v>
      </c>
      <c r="C7095" s="24" t="s">
        <v>333</v>
      </c>
      <c r="D7095" s="24" t="str">
        <f>VLOOKUP(C7095,'FHF LUT'!$A$5:$H$81,2,FALSE)</f>
        <v>Windthrow</v>
      </c>
      <c r="E7095" s="24">
        <v>31</v>
      </c>
      <c r="F7095" s="24" t="s">
        <v>34</v>
      </c>
      <c r="G7095" s="24">
        <v>0</v>
      </c>
      <c r="H7095" s="24">
        <v>0</v>
      </c>
    </row>
    <row r="7096" spans="1:8">
      <c r="A7096" s="24" t="str">
        <f t="shared" si="110"/>
        <v>2015_NW_38</v>
      </c>
      <c r="B7096" s="24">
        <v>2015</v>
      </c>
      <c r="C7096" s="24" t="s">
        <v>333</v>
      </c>
      <c r="D7096" s="24" t="str">
        <f>VLOOKUP(C7096,'FHF LUT'!$A$5:$H$81,2,FALSE)</f>
        <v>Windthrow</v>
      </c>
      <c r="E7096" s="24">
        <v>38</v>
      </c>
      <c r="F7096" s="24" t="s">
        <v>8</v>
      </c>
      <c r="G7096" s="24">
        <v>0</v>
      </c>
      <c r="H7096" s="24">
        <v>0</v>
      </c>
    </row>
    <row r="7097" spans="1:8">
      <c r="A7097" s="24" t="str">
        <f t="shared" si="110"/>
        <v>2015_NW_39</v>
      </c>
      <c r="B7097" s="24">
        <v>2015</v>
      </c>
      <c r="C7097" s="24" t="s">
        <v>333</v>
      </c>
      <c r="D7097" s="24" t="str">
        <f>VLOOKUP(C7097,'FHF LUT'!$A$5:$H$81,2,FALSE)</f>
        <v>Windthrow</v>
      </c>
      <c r="E7097" s="24">
        <v>39</v>
      </c>
      <c r="F7097" s="24" t="s">
        <v>36</v>
      </c>
      <c r="G7097" s="24">
        <v>0</v>
      </c>
      <c r="H7097" s="24">
        <v>0</v>
      </c>
    </row>
    <row r="7098" spans="1:8">
      <c r="A7098" s="24" t="str">
        <f t="shared" si="110"/>
        <v>2015_NW_40</v>
      </c>
      <c r="B7098" s="24">
        <v>2015</v>
      </c>
      <c r="C7098" s="24" t="s">
        <v>333</v>
      </c>
      <c r="D7098" s="24" t="str">
        <f>VLOOKUP(C7098,'FHF LUT'!$A$5:$H$81,2,FALSE)</f>
        <v>Windthrow</v>
      </c>
      <c r="E7098" s="24">
        <v>40</v>
      </c>
      <c r="F7098" s="24" t="s">
        <v>31</v>
      </c>
      <c r="G7098" s="24">
        <v>1676</v>
      </c>
      <c r="H7098" s="24">
        <v>1676</v>
      </c>
    </row>
    <row r="7099" spans="1:8">
      <c r="A7099" s="24" t="str">
        <f t="shared" si="110"/>
        <v>2015_NW_41</v>
      </c>
      <c r="B7099" s="24">
        <v>2015</v>
      </c>
      <c r="C7099" s="24" t="s">
        <v>333</v>
      </c>
      <c r="D7099" s="24" t="str">
        <f>VLOOKUP(C7099,'FHF LUT'!$A$5:$H$81,2,FALSE)</f>
        <v>Windthrow</v>
      </c>
      <c r="E7099" s="24">
        <v>41</v>
      </c>
      <c r="F7099" s="24" t="s">
        <v>26</v>
      </c>
      <c r="G7099" s="24">
        <v>0</v>
      </c>
      <c r="H7099" s="24">
        <v>0</v>
      </c>
    </row>
    <row r="7100" spans="1:8">
      <c r="A7100" s="24" t="str">
        <f t="shared" si="110"/>
        <v>2015_NW_43</v>
      </c>
      <c r="B7100" s="24">
        <v>2015</v>
      </c>
      <c r="C7100" s="24" t="s">
        <v>333</v>
      </c>
      <c r="D7100" s="24" t="str">
        <f>VLOOKUP(C7100,'FHF LUT'!$A$5:$H$81,2,FALSE)</f>
        <v>Windthrow</v>
      </c>
      <c r="E7100" s="24">
        <v>43</v>
      </c>
      <c r="F7100" s="24" t="s">
        <v>20</v>
      </c>
      <c r="G7100" s="24">
        <v>0</v>
      </c>
      <c r="H7100" s="24">
        <v>0</v>
      </c>
    </row>
    <row r="7101" spans="1:8">
      <c r="A7101" s="24" t="str">
        <f t="shared" si="110"/>
        <v>2015_NW_44</v>
      </c>
      <c r="B7101" s="24">
        <v>2015</v>
      </c>
      <c r="C7101" s="24" t="s">
        <v>333</v>
      </c>
      <c r="D7101" s="24" t="str">
        <f>VLOOKUP(C7101,'FHF LUT'!$A$5:$H$81,2,FALSE)</f>
        <v>Windthrow</v>
      </c>
      <c r="E7101" s="24">
        <v>44</v>
      </c>
      <c r="F7101" s="24" t="s">
        <v>3</v>
      </c>
      <c r="G7101" s="24">
        <v>0</v>
      </c>
      <c r="H7101" s="24">
        <v>0</v>
      </c>
    </row>
    <row r="7102" spans="1:8">
      <c r="A7102" s="24" t="str">
        <f t="shared" si="110"/>
        <v>2015_NW_45</v>
      </c>
      <c r="B7102" s="24">
        <v>2015</v>
      </c>
      <c r="C7102" s="24" t="s">
        <v>333</v>
      </c>
      <c r="D7102" s="24" t="str">
        <f>VLOOKUP(C7102,'FHF LUT'!$A$5:$H$81,2,FALSE)</f>
        <v>Windthrow</v>
      </c>
      <c r="E7102" s="24">
        <v>45</v>
      </c>
      <c r="F7102" s="24" t="s">
        <v>5</v>
      </c>
      <c r="G7102" s="24">
        <v>8128</v>
      </c>
      <c r="H7102" s="24">
        <v>8128</v>
      </c>
    </row>
    <row r="7103" spans="1:8">
      <c r="A7103" s="24" t="str">
        <f t="shared" si="110"/>
        <v>2015_NW_46</v>
      </c>
      <c r="B7103" s="24">
        <v>2015</v>
      </c>
      <c r="C7103" s="24" t="s">
        <v>333</v>
      </c>
      <c r="D7103" s="24" t="str">
        <f>VLOOKUP(C7103,'FHF LUT'!$A$5:$H$81,2,FALSE)</f>
        <v>Windthrow</v>
      </c>
      <c r="E7103" s="24">
        <v>46</v>
      </c>
      <c r="F7103" s="24" t="s">
        <v>234</v>
      </c>
      <c r="G7103" s="24">
        <v>0</v>
      </c>
      <c r="H7103" s="24">
        <v>0</v>
      </c>
    </row>
    <row r="7104" spans="1:8">
      <c r="A7104" s="24" t="str">
        <f t="shared" si="110"/>
        <v>2015_NW_47</v>
      </c>
      <c r="B7104" s="24">
        <v>2015</v>
      </c>
      <c r="C7104" s="24" t="s">
        <v>333</v>
      </c>
      <c r="D7104" s="24" t="str">
        <f>VLOOKUP(C7104,'FHF LUT'!$A$5:$H$81,2,FALSE)</f>
        <v>Windthrow</v>
      </c>
      <c r="E7104" s="24">
        <v>47</v>
      </c>
      <c r="F7104" s="24" t="s">
        <v>233</v>
      </c>
      <c r="G7104" s="24">
        <v>0</v>
      </c>
      <c r="H7104" s="24">
        <v>0</v>
      </c>
    </row>
    <row r="7105" spans="1:8">
      <c r="A7105" s="24" t="str">
        <f t="shared" si="110"/>
        <v>2015_NW_48</v>
      </c>
      <c r="B7105" s="24">
        <v>2015</v>
      </c>
      <c r="C7105" s="24" t="s">
        <v>333</v>
      </c>
      <c r="D7105" s="24" t="str">
        <f>VLOOKUP(C7105,'FHF LUT'!$A$5:$H$81,2,FALSE)</f>
        <v>Windthrow</v>
      </c>
      <c r="E7105" s="24">
        <v>48</v>
      </c>
      <c r="F7105" s="24" t="s">
        <v>235</v>
      </c>
      <c r="G7105" s="24">
        <v>0</v>
      </c>
      <c r="H7105" s="24">
        <v>0</v>
      </c>
    </row>
    <row r="7106" spans="1:8">
      <c r="A7106" s="24" t="str">
        <f t="shared" si="110"/>
        <v>2016_IBB_1</v>
      </c>
      <c r="B7106" s="24">
        <v>2016</v>
      </c>
      <c r="C7106" s="24" t="s">
        <v>182</v>
      </c>
      <c r="D7106" s="24" t="str">
        <f>VLOOKUP(C7106,'FHF LUT'!$A$5:$H$81,2,FALSE)</f>
        <v>Western Balsam Bark Beetle</v>
      </c>
      <c r="E7106" s="24">
        <v>1</v>
      </c>
      <c r="F7106" s="24" t="s">
        <v>10</v>
      </c>
      <c r="G7106" s="24">
        <v>2531</v>
      </c>
      <c r="H7106" s="24">
        <v>2268</v>
      </c>
    </row>
    <row r="7107" spans="1:8">
      <c r="A7107" s="24" t="str">
        <f t="shared" ref="A7107:A7170" si="111">CONCATENATE(B7107,"_",C7107,"_",E7107)</f>
        <v>2016_IBB_2</v>
      </c>
      <c r="B7107" s="24">
        <v>2016</v>
      </c>
      <c r="C7107" s="24" t="s">
        <v>182</v>
      </c>
      <c r="D7107" s="24" t="str">
        <f>VLOOKUP(C7107,'FHF LUT'!$A$5:$H$81,2,FALSE)</f>
        <v>Western Balsam Bark Beetle</v>
      </c>
      <c r="E7107" s="24">
        <v>2</v>
      </c>
      <c r="F7107" s="24" t="s">
        <v>22</v>
      </c>
      <c r="G7107" s="24">
        <v>1653</v>
      </c>
      <c r="H7107" s="24">
        <v>1643</v>
      </c>
    </row>
    <row r="7108" spans="1:8">
      <c r="A7108" s="24" t="str">
        <f t="shared" si="111"/>
        <v>2016_IBB_3</v>
      </c>
      <c r="B7108" s="24">
        <v>2016</v>
      </c>
      <c r="C7108" s="24" t="s">
        <v>182</v>
      </c>
      <c r="D7108" s="24" t="str">
        <f>VLOOKUP(C7108,'FHF LUT'!$A$5:$H$81,2,FALSE)</f>
        <v>Western Balsam Bark Beetle</v>
      </c>
      <c r="E7108" s="24">
        <v>3</v>
      </c>
      <c r="F7108" s="24" t="s">
        <v>13</v>
      </c>
      <c r="G7108" s="24">
        <v>42271</v>
      </c>
      <c r="H7108" s="24">
        <v>41318</v>
      </c>
    </row>
    <row r="7109" spans="1:8">
      <c r="A7109" s="24" t="str">
        <f t="shared" si="111"/>
        <v>2016_IBB_4</v>
      </c>
      <c r="B7109" s="24">
        <v>2016</v>
      </c>
      <c r="C7109" s="24" t="s">
        <v>182</v>
      </c>
      <c r="D7109" s="24" t="str">
        <f>VLOOKUP(C7109,'FHF LUT'!$A$5:$H$81,2,FALSE)</f>
        <v>Western Balsam Bark Beetle</v>
      </c>
      <c r="E7109" s="24">
        <v>4</v>
      </c>
      <c r="F7109" s="24" t="s">
        <v>28</v>
      </c>
      <c r="G7109" s="24">
        <v>0</v>
      </c>
      <c r="H7109" s="24">
        <v>0</v>
      </c>
    </row>
    <row r="7110" spans="1:8">
      <c r="A7110" s="24" t="str">
        <f t="shared" si="111"/>
        <v>2016_IBB_5</v>
      </c>
      <c r="B7110" s="24">
        <v>2016</v>
      </c>
      <c r="C7110" s="24" t="s">
        <v>182</v>
      </c>
      <c r="D7110" s="24" t="str">
        <f>VLOOKUP(C7110,'FHF LUT'!$A$5:$H$81,2,FALSE)</f>
        <v>Western Balsam Bark Beetle</v>
      </c>
      <c r="E7110" s="24">
        <v>5</v>
      </c>
      <c r="F7110" s="24" t="s">
        <v>16</v>
      </c>
      <c r="G7110" s="24">
        <v>908</v>
      </c>
      <c r="H7110" s="24">
        <v>908</v>
      </c>
    </row>
    <row r="7111" spans="1:8">
      <c r="A7111" s="24" t="str">
        <f t="shared" si="111"/>
        <v>2016_IBB_7</v>
      </c>
      <c r="B7111" s="24">
        <v>2016</v>
      </c>
      <c r="C7111" s="24" t="s">
        <v>182</v>
      </c>
      <c r="D7111" s="24" t="str">
        <f>VLOOKUP(C7111,'FHF LUT'!$A$5:$H$81,2,FALSE)</f>
        <v>Western Balsam Bark Beetle</v>
      </c>
      <c r="E7111" s="24">
        <v>7</v>
      </c>
      <c r="F7111" s="24" t="s">
        <v>25</v>
      </c>
      <c r="G7111" s="24">
        <v>1000</v>
      </c>
      <c r="H7111" s="24">
        <v>1000</v>
      </c>
    </row>
    <row r="7112" spans="1:8">
      <c r="A7112" s="24" t="str">
        <f t="shared" si="111"/>
        <v>2016_IBB_8</v>
      </c>
      <c r="B7112" s="24">
        <v>2016</v>
      </c>
      <c r="C7112" s="24" t="s">
        <v>182</v>
      </c>
      <c r="D7112" s="24" t="str">
        <f>VLOOKUP(C7112,'FHF LUT'!$A$5:$H$81,2,FALSE)</f>
        <v>Western Balsam Bark Beetle</v>
      </c>
      <c r="E7112" s="24">
        <v>8</v>
      </c>
      <c r="F7112" s="24" t="s">
        <v>29</v>
      </c>
      <c r="G7112" s="24">
        <v>159</v>
      </c>
      <c r="H7112" s="24">
        <v>159</v>
      </c>
    </row>
    <row r="7113" spans="1:8">
      <c r="A7113" s="24" t="str">
        <f t="shared" si="111"/>
        <v>2016_IBB_9</v>
      </c>
      <c r="B7113" s="24">
        <v>2016</v>
      </c>
      <c r="C7113" s="24" t="s">
        <v>182</v>
      </c>
      <c r="D7113" s="24" t="str">
        <f>VLOOKUP(C7113,'FHF LUT'!$A$5:$H$81,2,FALSE)</f>
        <v>Western Balsam Bark Beetle</v>
      </c>
      <c r="E7113" s="24">
        <v>9</v>
      </c>
      <c r="F7113" s="24" t="s">
        <v>7</v>
      </c>
      <c r="G7113" s="24">
        <v>1359</v>
      </c>
      <c r="H7113" s="24">
        <v>1356</v>
      </c>
    </row>
    <row r="7114" spans="1:8">
      <c r="A7114" s="24" t="str">
        <f t="shared" si="111"/>
        <v>2016_IBB_10</v>
      </c>
      <c r="B7114" s="24">
        <v>2016</v>
      </c>
      <c r="C7114" s="24" t="s">
        <v>182</v>
      </c>
      <c r="D7114" s="24" t="str">
        <f>VLOOKUP(C7114,'FHF LUT'!$A$5:$H$81,2,FALSE)</f>
        <v>Western Balsam Bark Beetle</v>
      </c>
      <c r="E7114" s="24">
        <v>10</v>
      </c>
      <c r="F7114" s="24" t="s">
        <v>18</v>
      </c>
      <c r="G7114" s="24">
        <v>0</v>
      </c>
      <c r="H7114" s="24">
        <v>0</v>
      </c>
    </row>
    <row r="7115" spans="1:8">
      <c r="A7115" s="24" t="str">
        <f t="shared" si="111"/>
        <v>2016_IBB_11</v>
      </c>
      <c r="B7115" s="24">
        <v>2016</v>
      </c>
      <c r="C7115" s="24" t="s">
        <v>182</v>
      </c>
      <c r="D7115" s="24" t="str">
        <f>VLOOKUP(C7115,'FHF LUT'!$A$5:$H$81,2,FALSE)</f>
        <v>Western Balsam Bark Beetle</v>
      </c>
      <c r="E7115" s="24">
        <v>11</v>
      </c>
      <c r="F7115" s="24" t="s">
        <v>4</v>
      </c>
      <c r="G7115" s="24">
        <v>10648</v>
      </c>
      <c r="H7115" s="24">
        <v>9481</v>
      </c>
    </row>
    <row r="7116" spans="1:8">
      <c r="A7116" s="24" t="str">
        <f t="shared" si="111"/>
        <v>2016_IBB_12</v>
      </c>
      <c r="B7116" s="24">
        <v>2016</v>
      </c>
      <c r="C7116" s="24" t="s">
        <v>182</v>
      </c>
      <c r="D7116" s="24" t="str">
        <f>VLOOKUP(C7116,'FHF LUT'!$A$5:$H$81,2,FALSE)</f>
        <v>Western Balsam Bark Beetle</v>
      </c>
      <c r="E7116" s="24">
        <v>12</v>
      </c>
      <c r="F7116" s="24" t="s">
        <v>11</v>
      </c>
      <c r="G7116" s="24">
        <v>120033</v>
      </c>
      <c r="H7116" s="24">
        <v>119882</v>
      </c>
    </row>
    <row r="7117" spans="1:8">
      <c r="A7117" s="24" t="str">
        <f t="shared" si="111"/>
        <v>2016_IBB_13</v>
      </c>
      <c r="B7117" s="24">
        <v>2016</v>
      </c>
      <c r="C7117" s="24" t="s">
        <v>182</v>
      </c>
      <c r="D7117" s="24" t="str">
        <f>VLOOKUP(C7117,'FHF LUT'!$A$5:$H$81,2,FALSE)</f>
        <v>Western Balsam Bark Beetle</v>
      </c>
      <c r="E7117" s="24">
        <v>13</v>
      </c>
      <c r="F7117" s="24" t="s">
        <v>24</v>
      </c>
      <c r="G7117" s="24">
        <v>257</v>
      </c>
      <c r="H7117" s="24">
        <v>257</v>
      </c>
    </row>
    <row r="7118" spans="1:8">
      <c r="A7118" s="24" t="str">
        <f t="shared" si="111"/>
        <v>2016_IBB_14</v>
      </c>
      <c r="B7118" s="24">
        <v>2016</v>
      </c>
      <c r="C7118" s="24" t="s">
        <v>182</v>
      </c>
      <c r="D7118" s="24" t="str">
        <f>VLOOKUP(C7118,'FHF LUT'!$A$5:$H$81,2,FALSE)</f>
        <v>Western Balsam Bark Beetle</v>
      </c>
      <c r="E7118" s="24">
        <v>14</v>
      </c>
      <c r="F7118" s="24" t="s">
        <v>30</v>
      </c>
      <c r="G7118" s="24">
        <v>37965</v>
      </c>
      <c r="H7118" s="24">
        <v>37462</v>
      </c>
    </row>
    <row r="7119" spans="1:8">
      <c r="A7119" s="24" t="str">
        <f t="shared" si="111"/>
        <v>2016_IBB_15</v>
      </c>
      <c r="B7119" s="24">
        <v>2016</v>
      </c>
      <c r="C7119" s="24" t="s">
        <v>182</v>
      </c>
      <c r="D7119" s="24" t="str">
        <f>VLOOKUP(C7119,'FHF LUT'!$A$5:$H$81,2,FALSE)</f>
        <v>Western Balsam Bark Beetle</v>
      </c>
      <c r="E7119" s="24">
        <v>15</v>
      </c>
      <c r="F7119" s="24" t="s">
        <v>33</v>
      </c>
      <c r="G7119" s="24">
        <v>3787</v>
      </c>
      <c r="H7119" s="24">
        <v>3728</v>
      </c>
    </row>
    <row r="7120" spans="1:8">
      <c r="A7120" s="24" t="str">
        <f t="shared" si="111"/>
        <v>2016_IBB_16</v>
      </c>
      <c r="B7120" s="24">
        <v>2016</v>
      </c>
      <c r="C7120" s="24" t="s">
        <v>182</v>
      </c>
      <c r="D7120" s="24" t="str">
        <f>VLOOKUP(C7120,'FHF LUT'!$A$5:$H$81,2,FALSE)</f>
        <v>Western Balsam Bark Beetle</v>
      </c>
      <c r="E7120" s="24">
        <v>16</v>
      </c>
      <c r="F7120" s="24" t="s">
        <v>12</v>
      </c>
      <c r="G7120" s="24">
        <v>509208</v>
      </c>
      <c r="H7120" s="24">
        <v>495108</v>
      </c>
    </row>
    <row r="7121" spans="1:8">
      <c r="A7121" s="24" t="str">
        <f t="shared" si="111"/>
        <v>2016_IBB_17</v>
      </c>
      <c r="B7121" s="24">
        <v>2016</v>
      </c>
      <c r="C7121" s="24" t="s">
        <v>182</v>
      </c>
      <c r="D7121" s="24" t="str">
        <f>VLOOKUP(C7121,'FHF LUT'!$A$5:$H$81,2,FALSE)</f>
        <v>Western Balsam Bark Beetle</v>
      </c>
      <c r="E7121" s="24">
        <v>17</v>
      </c>
      <c r="F7121" s="24" t="s">
        <v>32</v>
      </c>
      <c r="G7121" s="24">
        <v>88655</v>
      </c>
      <c r="H7121" s="24">
        <v>88503</v>
      </c>
    </row>
    <row r="7122" spans="1:8">
      <c r="A7122" s="24" t="str">
        <f t="shared" si="111"/>
        <v>2016_IBB_18</v>
      </c>
      <c r="B7122" s="24">
        <v>2016</v>
      </c>
      <c r="C7122" s="24" t="s">
        <v>182</v>
      </c>
      <c r="D7122" s="24" t="str">
        <f>VLOOKUP(C7122,'FHF LUT'!$A$5:$H$81,2,FALSE)</f>
        <v>Western Balsam Bark Beetle</v>
      </c>
      <c r="E7122" s="24">
        <v>18</v>
      </c>
      <c r="F7122" s="24" t="s">
        <v>15</v>
      </c>
      <c r="G7122" s="24">
        <v>2288</v>
      </c>
      <c r="H7122" s="24">
        <v>2201</v>
      </c>
    </row>
    <row r="7123" spans="1:8">
      <c r="A7123" s="24" t="str">
        <f t="shared" si="111"/>
        <v>2016_IBB_20</v>
      </c>
      <c r="B7123" s="24">
        <v>2016</v>
      </c>
      <c r="C7123" s="24" t="s">
        <v>182</v>
      </c>
      <c r="D7123" s="24" t="str">
        <f>VLOOKUP(C7123,'FHF LUT'!$A$5:$H$81,2,FALSE)</f>
        <v>Western Balsam Bark Beetle</v>
      </c>
      <c r="E7123" s="24">
        <v>20</v>
      </c>
      <c r="F7123" s="24" t="s">
        <v>6</v>
      </c>
      <c r="G7123" s="24">
        <v>58908</v>
      </c>
      <c r="H7123" s="24">
        <v>55559</v>
      </c>
    </row>
    <row r="7124" spans="1:8">
      <c r="A7124" s="24" t="str">
        <f t="shared" si="111"/>
        <v>2016_IBB_22</v>
      </c>
      <c r="B7124" s="24">
        <v>2016</v>
      </c>
      <c r="C7124" s="24" t="s">
        <v>182</v>
      </c>
      <c r="D7124" s="24" t="str">
        <f>VLOOKUP(C7124,'FHF LUT'!$A$5:$H$81,2,FALSE)</f>
        <v>Western Balsam Bark Beetle</v>
      </c>
      <c r="E7124" s="24">
        <v>22</v>
      </c>
      <c r="F7124" s="24" t="s">
        <v>19</v>
      </c>
      <c r="G7124" s="24">
        <v>2060</v>
      </c>
      <c r="H7124" s="24">
        <v>1880</v>
      </c>
    </row>
    <row r="7125" spans="1:8">
      <c r="A7125" s="24" t="str">
        <f t="shared" si="111"/>
        <v>2016_IBB_23</v>
      </c>
      <c r="B7125" s="24">
        <v>2016</v>
      </c>
      <c r="C7125" s="24" t="s">
        <v>182</v>
      </c>
      <c r="D7125" s="24" t="str">
        <f>VLOOKUP(C7125,'FHF LUT'!$A$5:$H$81,2,FALSE)</f>
        <v>Western Balsam Bark Beetle</v>
      </c>
      <c r="E7125" s="24">
        <v>23</v>
      </c>
      <c r="F7125" s="24" t="s">
        <v>27</v>
      </c>
      <c r="G7125" s="24">
        <v>56</v>
      </c>
      <c r="H7125" s="24">
        <v>56</v>
      </c>
    </row>
    <row r="7126" spans="1:8">
      <c r="A7126" s="24" t="str">
        <f t="shared" si="111"/>
        <v>2016_IBB_24</v>
      </c>
      <c r="B7126" s="24">
        <v>2016</v>
      </c>
      <c r="C7126" s="24" t="s">
        <v>182</v>
      </c>
      <c r="D7126" s="24" t="str">
        <f>VLOOKUP(C7126,'FHF LUT'!$A$5:$H$81,2,FALSE)</f>
        <v>Western Balsam Bark Beetle</v>
      </c>
      <c r="E7126" s="24">
        <v>24</v>
      </c>
      <c r="F7126" s="24" t="s">
        <v>17</v>
      </c>
      <c r="G7126" s="24">
        <v>956205</v>
      </c>
      <c r="H7126" s="24">
        <v>919699</v>
      </c>
    </row>
    <row r="7127" spans="1:8">
      <c r="A7127" s="24" t="str">
        <f t="shared" si="111"/>
        <v>2016_IBB_25</v>
      </c>
      <c r="B7127" s="24">
        <v>2016</v>
      </c>
      <c r="C7127" s="24" t="s">
        <v>182</v>
      </c>
      <c r="D7127" s="24" t="str">
        <f>VLOOKUP(C7127,'FHF LUT'!$A$5:$H$81,2,FALSE)</f>
        <v>Western Balsam Bark Beetle</v>
      </c>
      <c r="E7127" s="24">
        <v>25</v>
      </c>
      <c r="F7127" s="24" t="s">
        <v>23</v>
      </c>
      <c r="G7127" s="24">
        <v>0</v>
      </c>
      <c r="H7127" s="24">
        <v>0</v>
      </c>
    </row>
    <row r="7128" spans="1:8">
      <c r="A7128" s="24" t="str">
        <f t="shared" si="111"/>
        <v>2016_IBB_26</v>
      </c>
      <c r="B7128" s="24">
        <v>2016</v>
      </c>
      <c r="C7128" s="24" t="s">
        <v>182</v>
      </c>
      <c r="D7128" s="24" t="str">
        <f>VLOOKUP(C7128,'FHF LUT'!$A$5:$H$81,2,FALSE)</f>
        <v>Western Balsam Bark Beetle</v>
      </c>
      <c r="E7128" s="24">
        <v>26</v>
      </c>
      <c r="F7128" s="24" t="s">
        <v>14</v>
      </c>
      <c r="G7128" s="24">
        <v>7478</v>
      </c>
      <c r="H7128" s="24">
        <v>6253</v>
      </c>
    </row>
    <row r="7129" spans="1:8">
      <c r="A7129" s="24" t="str">
        <f t="shared" si="111"/>
        <v>2016_IBB_27</v>
      </c>
      <c r="B7129" s="24">
        <v>2016</v>
      </c>
      <c r="C7129" s="24" t="s">
        <v>182</v>
      </c>
      <c r="D7129" s="24" t="str">
        <f>VLOOKUP(C7129,'FHF LUT'!$A$5:$H$81,2,FALSE)</f>
        <v>Western Balsam Bark Beetle</v>
      </c>
      <c r="E7129" s="24">
        <v>27</v>
      </c>
      <c r="F7129" s="24" t="s">
        <v>21</v>
      </c>
      <c r="G7129" s="24">
        <v>0</v>
      </c>
      <c r="H7129" s="24">
        <v>0</v>
      </c>
    </row>
    <row r="7130" spans="1:8">
      <c r="A7130" s="24" t="str">
        <f t="shared" si="111"/>
        <v>2016_IBB_29</v>
      </c>
      <c r="B7130" s="24">
        <v>2016</v>
      </c>
      <c r="C7130" s="24" t="s">
        <v>182</v>
      </c>
      <c r="D7130" s="24" t="str">
        <f>VLOOKUP(C7130,'FHF LUT'!$A$5:$H$81,2,FALSE)</f>
        <v>Western Balsam Bark Beetle</v>
      </c>
      <c r="E7130" s="24">
        <v>29</v>
      </c>
      <c r="F7130" s="24" t="s">
        <v>9</v>
      </c>
      <c r="G7130" s="24">
        <v>5339</v>
      </c>
      <c r="H7130" s="24">
        <v>5301</v>
      </c>
    </row>
    <row r="7131" spans="1:8">
      <c r="A7131" s="24" t="str">
        <f t="shared" si="111"/>
        <v>2016_IBB_30</v>
      </c>
      <c r="B7131" s="24">
        <v>2016</v>
      </c>
      <c r="C7131" s="24" t="s">
        <v>182</v>
      </c>
      <c r="D7131" s="24" t="str">
        <f>VLOOKUP(C7131,'FHF LUT'!$A$5:$H$81,2,FALSE)</f>
        <v>Western Balsam Bark Beetle</v>
      </c>
      <c r="E7131" s="24">
        <v>30</v>
      </c>
      <c r="F7131" s="24" t="s">
        <v>35</v>
      </c>
      <c r="G7131" s="24">
        <v>1606</v>
      </c>
      <c r="H7131" s="24">
        <v>1606</v>
      </c>
    </row>
    <row r="7132" spans="1:8">
      <c r="A7132" s="24" t="str">
        <f t="shared" si="111"/>
        <v>2016_IBB_31</v>
      </c>
      <c r="B7132" s="24">
        <v>2016</v>
      </c>
      <c r="C7132" s="24" t="s">
        <v>182</v>
      </c>
      <c r="D7132" s="24" t="str">
        <f>VLOOKUP(C7132,'FHF LUT'!$A$5:$H$81,2,FALSE)</f>
        <v>Western Balsam Bark Beetle</v>
      </c>
      <c r="E7132" s="24">
        <v>31</v>
      </c>
      <c r="F7132" s="24" t="s">
        <v>34</v>
      </c>
      <c r="G7132" s="24">
        <v>494</v>
      </c>
      <c r="H7132" s="24">
        <v>487</v>
      </c>
    </row>
    <row r="7133" spans="1:8">
      <c r="A7133" s="24" t="str">
        <f t="shared" si="111"/>
        <v>2016_IBB_38</v>
      </c>
      <c r="B7133" s="24">
        <v>2016</v>
      </c>
      <c r="C7133" s="24" t="s">
        <v>182</v>
      </c>
      <c r="D7133" s="24" t="str">
        <f>VLOOKUP(C7133,'FHF LUT'!$A$5:$H$81,2,FALSE)</f>
        <v>Western Balsam Bark Beetle</v>
      </c>
      <c r="E7133" s="24">
        <v>38</v>
      </c>
      <c r="F7133" s="24" t="s">
        <v>8</v>
      </c>
      <c r="G7133" s="24">
        <v>0</v>
      </c>
      <c r="H7133" s="24">
        <v>0</v>
      </c>
    </row>
    <row r="7134" spans="1:8">
      <c r="A7134" s="24" t="str">
        <f t="shared" si="111"/>
        <v>2016_IBB_39</v>
      </c>
      <c r="B7134" s="24">
        <v>2016</v>
      </c>
      <c r="C7134" s="24" t="s">
        <v>182</v>
      </c>
      <c r="D7134" s="24" t="str">
        <f>VLOOKUP(C7134,'FHF LUT'!$A$5:$H$81,2,FALSE)</f>
        <v>Western Balsam Bark Beetle</v>
      </c>
      <c r="E7134" s="24">
        <v>39</v>
      </c>
      <c r="F7134" s="24" t="s">
        <v>36</v>
      </c>
      <c r="G7134" s="24">
        <v>0</v>
      </c>
      <c r="H7134" s="24">
        <v>0</v>
      </c>
    </row>
    <row r="7135" spans="1:8">
      <c r="A7135" s="24" t="str">
        <f t="shared" si="111"/>
        <v>2016_IBB_40</v>
      </c>
      <c r="B7135" s="24">
        <v>2016</v>
      </c>
      <c r="C7135" s="24" t="s">
        <v>182</v>
      </c>
      <c r="D7135" s="24" t="str">
        <f>VLOOKUP(C7135,'FHF LUT'!$A$5:$H$81,2,FALSE)</f>
        <v>Western Balsam Bark Beetle</v>
      </c>
      <c r="E7135" s="24">
        <v>40</v>
      </c>
      <c r="F7135" s="24" t="s">
        <v>31</v>
      </c>
      <c r="G7135" s="24">
        <v>14</v>
      </c>
      <c r="H7135" s="24">
        <v>14</v>
      </c>
    </row>
    <row r="7136" spans="1:8">
      <c r="A7136" s="24" t="str">
        <f t="shared" si="111"/>
        <v>2016_IBB_41</v>
      </c>
      <c r="B7136" s="24">
        <v>2016</v>
      </c>
      <c r="C7136" s="24" t="s">
        <v>182</v>
      </c>
      <c r="D7136" s="24" t="str">
        <f>VLOOKUP(C7136,'FHF LUT'!$A$5:$H$81,2,FALSE)</f>
        <v>Western Balsam Bark Beetle</v>
      </c>
      <c r="E7136" s="24">
        <v>41</v>
      </c>
      <c r="F7136" s="24" t="s">
        <v>26</v>
      </c>
      <c r="G7136" s="24">
        <v>46491</v>
      </c>
      <c r="H7136" s="24">
        <v>46394</v>
      </c>
    </row>
    <row r="7137" spans="1:8">
      <c r="A7137" s="24" t="str">
        <f t="shared" si="111"/>
        <v>2016_IBB_43</v>
      </c>
      <c r="B7137" s="24">
        <v>2016</v>
      </c>
      <c r="C7137" s="24" t="s">
        <v>182</v>
      </c>
      <c r="D7137" s="24" t="str">
        <f>VLOOKUP(C7137,'FHF LUT'!$A$5:$H$81,2,FALSE)</f>
        <v>Western Balsam Bark Beetle</v>
      </c>
      <c r="E7137" s="24">
        <v>43</v>
      </c>
      <c r="F7137" s="24" t="s">
        <v>20</v>
      </c>
      <c r="G7137" s="24">
        <v>0</v>
      </c>
      <c r="H7137" s="24">
        <v>0</v>
      </c>
    </row>
    <row r="7138" spans="1:8">
      <c r="A7138" s="24" t="str">
        <f t="shared" si="111"/>
        <v>2016_IBB_44</v>
      </c>
      <c r="B7138" s="24">
        <v>2016</v>
      </c>
      <c r="C7138" s="24" t="s">
        <v>182</v>
      </c>
      <c r="D7138" s="24" t="str">
        <f>VLOOKUP(C7138,'FHF LUT'!$A$5:$H$81,2,FALSE)</f>
        <v>Western Balsam Bark Beetle</v>
      </c>
      <c r="E7138" s="24">
        <v>44</v>
      </c>
      <c r="F7138" s="24" t="s">
        <v>3</v>
      </c>
      <c r="G7138" s="24">
        <v>0</v>
      </c>
      <c r="H7138" s="24">
        <v>0</v>
      </c>
    </row>
    <row r="7139" spans="1:8">
      <c r="A7139" s="24" t="str">
        <f t="shared" si="111"/>
        <v>2016_IBB_45</v>
      </c>
      <c r="B7139" s="24">
        <v>2016</v>
      </c>
      <c r="C7139" s="24" t="s">
        <v>182</v>
      </c>
      <c r="D7139" s="24" t="str">
        <f>VLOOKUP(C7139,'FHF LUT'!$A$5:$H$81,2,FALSE)</f>
        <v>Western Balsam Bark Beetle</v>
      </c>
      <c r="E7139" s="24">
        <v>45</v>
      </c>
      <c r="F7139" s="24" t="s">
        <v>5</v>
      </c>
      <c r="G7139" s="24">
        <v>2480</v>
      </c>
      <c r="H7139" s="24">
        <v>2480</v>
      </c>
    </row>
    <row r="7140" spans="1:8">
      <c r="A7140" s="24" t="str">
        <f t="shared" si="111"/>
        <v>2016_IBB_46</v>
      </c>
      <c r="B7140" s="24">
        <v>2016</v>
      </c>
      <c r="C7140" s="24" t="s">
        <v>182</v>
      </c>
      <c r="D7140" s="24" t="str">
        <f>VLOOKUP(C7140,'FHF LUT'!$A$5:$H$81,2,FALSE)</f>
        <v>Western Balsam Bark Beetle</v>
      </c>
      <c r="E7140" s="24">
        <v>46</v>
      </c>
      <c r="F7140" s="24" t="s">
        <v>234</v>
      </c>
      <c r="G7140" s="24">
        <v>0</v>
      </c>
      <c r="H7140" s="24">
        <v>0</v>
      </c>
    </row>
    <row r="7141" spans="1:8">
      <c r="A7141" s="24" t="str">
        <f t="shared" si="111"/>
        <v>2016_IBB_47</v>
      </c>
      <c r="B7141" s="24">
        <v>2016</v>
      </c>
      <c r="C7141" s="24" t="s">
        <v>182</v>
      </c>
      <c r="D7141" s="24" t="str">
        <f>VLOOKUP(C7141,'FHF LUT'!$A$5:$H$81,2,FALSE)</f>
        <v>Western Balsam Bark Beetle</v>
      </c>
      <c r="E7141" s="24">
        <v>47</v>
      </c>
      <c r="F7141" s="24" t="s">
        <v>233</v>
      </c>
      <c r="G7141" s="24">
        <v>0</v>
      </c>
      <c r="H7141" s="24">
        <v>0</v>
      </c>
    </row>
    <row r="7142" spans="1:8">
      <c r="A7142" s="24" t="str">
        <f t="shared" si="111"/>
        <v>2016_IBB_48</v>
      </c>
      <c r="B7142" s="24">
        <v>2016</v>
      </c>
      <c r="C7142" s="24" t="s">
        <v>182</v>
      </c>
      <c r="D7142" s="24" t="str">
        <f>VLOOKUP(C7142,'FHF LUT'!$A$5:$H$81,2,FALSE)</f>
        <v>Western Balsam Bark Beetle</v>
      </c>
      <c r="E7142" s="24">
        <v>48</v>
      </c>
      <c r="F7142" s="24" t="s">
        <v>235</v>
      </c>
      <c r="G7142" s="24">
        <v>0</v>
      </c>
      <c r="H7142" s="24">
        <v>0</v>
      </c>
    </row>
    <row r="7143" spans="1:8">
      <c r="A7143" s="24" t="str">
        <f t="shared" si="111"/>
        <v>2016_IBD_1</v>
      </c>
      <c r="B7143" s="24">
        <v>2016</v>
      </c>
      <c r="C7143" s="24" t="s">
        <v>183</v>
      </c>
      <c r="D7143" s="24" t="str">
        <f>VLOOKUP(C7143,'FHF LUT'!$A$5:$H$81,2,FALSE)</f>
        <v>Douglas-fir Beetle</v>
      </c>
      <c r="E7143" s="24">
        <v>1</v>
      </c>
      <c r="F7143" s="24" t="s">
        <v>10</v>
      </c>
      <c r="G7143" s="24">
        <v>4988</v>
      </c>
      <c r="H7143" s="24">
        <v>4892</v>
      </c>
    </row>
    <row r="7144" spans="1:8">
      <c r="A7144" s="24" t="str">
        <f t="shared" si="111"/>
        <v>2016_IBD_2</v>
      </c>
      <c r="B7144" s="24">
        <v>2016</v>
      </c>
      <c r="C7144" s="24" t="s">
        <v>183</v>
      </c>
      <c r="D7144" s="24" t="str">
        <f>VLOOKUP(C7144,'FHF LUT'!$A$5:$H$81,2,FALSE)</f>
        <v>Douglas-fir Beetle</v>
      </c>
      <c r="E7144" s="24">
        <v>2</v>
      </c>
      <c r="F7144" s="24" t="s">
        <v>22</v>
      </c>
      <c r="G7144" s="24">
        <v>860</v>
      </c>
      <c r="H7144" s="24">
        <v>777</v>
      </c>
    </row>
    <row r="7145" spans="1:8">
      <c r="A7145" s="24" t="str">
        <f t="shared" si="111"/>
        <v>2016_IBD_3</v>
      </c>
      <c r="B7145" s="24">
        <v>2016</v>
      </c>
      <c r="C7145" s="24" t="s">
        <v>183</v>
      </c>
      <c r="D7145" s="24" t="str">
        <f>VLOOKUP(C7145,'FHF LUT'!$A$5:$H$81,2,FALSE)</f>
        <v>Douglas-fir Beetle</v>
      </c>
      <c r="E7145" s="24">
        <v>3</v>
      </c>
      <c r="F7145" s="24" t="s">
        <v>13</v>
      </c>
      <c r="G7145" s="24">
        <v>0</v>
      </c>
      <c r="H7145" s="24">
        <v>0</v>
      </c>
    </row>
    <row r="7146" spans="1:8">
      <c r="A7146" s="24" t="str">
        <f t="shared" si="111"/>
        <v>2016_IBD_4</v>
      </c>
      <c r="B7146" s="24">
        <v>2016</v>
      </c>
      <c r="C7146" s="24" t="s">
        <v>183</v>
      </c>
      <c r="D7146" s="24" t="str">
        <f>VLOOKUP(C7146,'FHF LUT'!$A$5:$H$81,2,FALSE)</f>
        <v>Douglas-fir Beetle</v>
      </c>
      <c r="E7146" s="24">
        <v>4</v>
      </c>
      <c r="F7146" s="24" t="s">
        <v>28</v>
      </c>
      <c r="G7146" s="24">
        <v>0</v>
      </c>
      <c r="H7146" s="24">
        <v>0</v>
      </c>
    </row>
    <row r="7147" spans="1:8">
      <c r="A7147" s="24" t="str">
        <f t="shared" si="111"/>
        <v>2016_IBD_5</v>
      </c>
      <c r="B7147" s="24">
        <v>2016</v>
      </c>
      <c r="C7147" s="24" t="s">
        <v>183</v>
      </c>
      <c r="D7147" s="24" t="str">
        <f>VLOOKUP(C7147,'FHF LUT'!$A$5:$H$81,2,FALSE)</f>
        <v>Douglas-fir Beetle</v>
      </c>
      <c r="E7147" s="24">
        <v>5</v>
      </c>
      <c r="F7147" s="24" t="s">
        <v>16</v>
      </c>
      <c r="G7147" s="24">
        <v>1710</v>
      </c>
      <c r="H7147" s="24">
        <v>1710</v>
      </c>
    </row>
    <row r="7148" spans="1:8">
      <c r="A7148" s="24" t="str">
        <f t="shared" si="111"/>
        <v>2016_IBD_7</v>
      </c>
      <c r="B7148" s="24">
        <v>2016</v>
      </c>
      <c r="C7148" s="24" t="s">
        <v>183</v>
      </c>
      <c r="D7148" s="24" t="str">
        <f>VLOOKUP(C7148,'FHF LUT'!$A$5:$H$81,2,FALSE)</f>
        <v>Douglas-fir Beetle</v>
      </c>
      <c r="E7148" s="24">
        <v>7</v>
      </c>
      <c r="F7148" s="24" t="s">
        <v>25</v>
      </c>
      <c r="G7148" s="24">
        <v>1053</v>
      </c>
      <c r="H7148" s="24">
        <v>1053</v>
      </c>
    </row>
    <row r="7149" spans="1:8">
      <c r="A7149" s="24" t="str">
        <f t="shared" si="111"/>
        <v>2016_IBD_8</v>
      </c>
      <c r="B7149" s="24">
        <v>2016</v>
      </c>
      <c r="C7149" s="24" t="s">
        <v>183</v>
      </c>
      <c r="D7149" s="24" t="str">
        <f>VLOOKUP(C7149,'FHF LUT'!$A$5:$H$81,2,FALSE)</f>
        <v>Douglas-fir Beetle</v>
      </c>
      <c r="E7149" s="24">
        <v>8</v>
      </c>
      <c r="F7149" s="24" t="s">
        <v>29</v>
      </c>
      <c r="G7149" s="24">
        <v>0</v>
      </c>
      <c r="H7149" s="24">
        <v>0</v>
      </c>
    </row>
    <row r="7150" spans="1:8">
      <c r="A7150" s="24" t="str">
        <f t="shared" si="111"/>
        <v>2016_IBD_9</v>
      </c>
      <c r="B7150" s="24">
        <v>2016</v>
      </c>
      <c r="C7150" s="24" t="s">
        <v>183</v>
      </c>
      <c r="D7150" s="24" t="str">
        <f>VLOOKUP(C7150,'FHF LUT'!$A$5:$H$81,2,FALSE)</f>
        <v>Douglas-fir Beetle</v>
      </c>
      <c r="E7150" s="24">
        <v>9</v>
      </c>
      <c r="F7150" s="24" t="s">
        <v>7</v>
      </c>
      <c r="G7150" s="24">
        <v>8681</v>
      </c>
      <c r="H7150" s="24">
        <v>5250</v>
      </c>
    </row>
    <row r="7151" spans="1:8">
      <c r="A7151" s="24" t="str">
        <f t="shared" si="111"/>
        <v>2016_IBD_10</v>
      </c>
      <c r="B7151" s="24">
        <v>2016</v>
      </c>
      <c r="C7151" s="24" t="s">
        <v>183</v>
      </c>
      <c r="D7151" s="24" t="str">
        <f>VLOOKUP(C7151,'FHF LUT'!$A$5:$H$81,2,FALSE)</f>
        <v>Douglas-fir Beetle</v>
      </c>
      <c r="E7151" s="24">
        <v>10</v>
      </c>
      <c r="F7151" s="24" t="s">
        <v>18</v>
      </c>
      <c r="G7151" s="24">
        <v>0</v>
      </c>
      <c r="H7151" s="24">
        <v>0</v>
      </c>
    </row>
    <row r="7152" spans="1:8">
      <c r="A7152" s="24" t="str">
        <f t="shared" si="111"/>
        <v>2016_IBD_11</v>
      </c>
      <c r="B7152" s="24">
        <v>2016</v>
      </c>
      <c r="C7152" s="24" t="s">
        <v>183</v>
      </c>
      <c r="D7152" s="24" t="str">
        <f>VLOOKUP(C7152,'FHF LUT'!$A$5:$H$81,2,FALSE)</f>
        <v>Douglas-fir Beetle</v>
      </c>
      <c r="E7152" s="24">
        <v>11</v>
      </c>
      <c r="F7152" s="24" t="s">
        <v>4</v>
      </c>
      <c r="G7152" s="24">
        <v>21411</v>
      </c>
      <c r="H7152" s="24">
        <v>20059</v>
      </c>
    </row>
    <row r="7153" spans="1:8">
      <c r="A7153" s="24" t="str">
        <f t="shared" si="111"/>
        <v>2016_IBD_12</v>
      </c>
      <c r="B7153" s="24">
        <v>2016</v>
      </c>
      <c r="C7153" s="24" t="s">
        <v>183</v>
      </c>
      <c r="D7153" s="24" t="str">
        <f>VLOOKUP(C7153,'FHF LUT'!$A$5:$H$81,2,FALSE)</f>
        <v>Douglas-fir Beetle</v>
      </c>
      <c r="E7153" s="24">
        <v>12</v>
      </c>
      <c r="F7153" s="24" t="s">
        <v>11</v>
      </c>
      <c r="G7153" s="24">
        <v>0</v>
      </c>
      <c r="H7153" s="24">
        <v>0</v>
      </c>
    </row>
    <row r="7154" spans="1:8">
      <c r="A7154" s="24" t="str">
        <f t="shared" si="111"/>
        <v>2016_IBD_13</v>
      </c>
      <c r="B7154" s="24">
        <v>2016</v>
      </c>
      <c r="C7154" s="24" t="s">
        <v>183</v>
      </c>
      <c r="D7154" s="24" t="str">
        <f>VLOOKUP(C7154,'FHF LUT'!$A$5:$H$81,2,FALSE)</f>
        <v>Douglas-fir Beetle</v>
      </c>
      <c r="E7154" s="24">
        <v>13</v>
      </c>
      <c r="F7154" s="24" t="s">
        <v>24</v>
      </c>
      <c r="G7154" s="24">
        <v>10691</v>
      </c>
      <c r="H7154" s="24">
        <v>10164</v>
      </c>
    </row>
    <row r="7155" spans="1:8">
      <c r="A7155" s="24" t="str">
        <f t="shared" si="111"/>
        <v>2016_IBD_14</v>
      </c>
      <c r="B7155" s="24">
        <v>2016</v>
      </c>
      <c r="C7155" s="24" t="s">
        <v>183</v>
      </c>
      <c r="D7155" s="24" t="str">
        <f>VLOOKUP(C7155,'FHF LUT'!$A$5:$H$81,2,FALSE)</f>
        <v>Douglas-fir Beetle</v>
      </c>
      <c r="E7155" s="24">
        <v>14</v>
      </c>
      <c r="F7155" s="24" t="s">
        <v>30</v>
      </c>
      <c r="G7155" s="24">
        <v>0</v>
      </c>
      <c r="H7155" s="24">
        <v>0</v>
      </c>
    </row>
    <row r="7156" spans="1:8">
      <c r="A7156" s="24" t="str">
        <f t="shared" si="111"/>
        <v>2016_IBD_15</v>
      </c>
      <c r="B7156" s="24">
        <v>2016</v>
      </c>
      <c r="C7156" s="24" t="s">
        <v>183</v>
      </c>
      <c r="D7156" s="24" t="str">
        <f>VLOOKUP(C7156,'FHF LUT'!$A$5:$H$81,2,FALSE)</f>
        <v>Douglas-fir Beetle</v>
      </c>
      <c r="E7156" s="24">
        <v>15</v>
      </c>
      <c r="F7156" s="24" t="s">
        <v>33</v>
      </c>
      <c r="G7156" s="24">
        <v>22224</v>
      </c>
      <c r="H7156" s="24">
        <v>22189</v>
      </c>
    </row>
    <row r="7157" spans="1:8">
      <c r="A7157" s="24" t="str">
        <f t="shared" si="111"/>
        <v>2016_IBD_16</v>
      </c>
      <c r="B7157" s="24">
        <v>2016</v>
      </c>
      <c r="C7157" s="24" t="s">
        <v>183</v>
      </c>
      <c r="D7157" s="24" t="str">
        <f>VLOOKUP(C7157,'FHF LUT'!$A$5:$H$81,2,FALSE)</f>
        <v>Douglas-fir Beetle</v>
      </c>
      <c r="E7157" s="24">
        <v>16</v>
      </c>
      <c r="F7157" s="24" t="s">
        <v>12</v>
      </c>
      <c r="G7157" s="24">
        <v>0</v>
      </c>
      <c r="H7157" s="24">
        <v>0</v>
      </c>
    </row>
    <row r="7158" spans="1:8">
      <c r="A7158" s="24" t="str">
        <f t="shared" si="111"/>
        <v>2016_IBD_17</v>
      </c>
      <c r="B7158" s="24">
        <v>2016</v>
      </c>
      <c r="C7158" s="24" t="s">
        <v>183</v>
      </c>
      <c r="D7158" s="24" t="str">
        <f>VLOOKUP(C7158,'FHF LUT'!$A$5:$H$81,2,FALSE)</f>
        <v>Douglas-fir Beetle</v>
      </c>
      <c r="E7158" s="24">
        <v>17</v>
      </c>
      <c r="F7158" s="24" t="s">
        <v>32</v>
      </c>
      <c r="G7158" s="24">
        <v>0</v>
      </c>
      <c r="H7158" s="24">
        <v>0</v>
      </c>
    </row>
    <row r="7159" spans="1:8">
      <c r="A7159" s="24" t="str">
        <f t="shared" si="111"/>
        <v>2016_IBD_18</v>
      </c>
      <c r="B7159" s="24">
        <v>2016</v>
      </c>
      <c r="C7159" s="24" t="s">
        <v>183</v>
      </c>
      <c r="D7159" s="24" t="str">
        <f>VLOOKUP(C7159,'FHF LUT'!$A$5:$H$81,2,FALSE)</f>
        <v>Douglas-fir Beetle</v>
      </c>
      <c r="E7159" s="24">
        <v>18</v>
      </c>
      <c r="F7159" s="24" t="s">
        <v>15</v>
      </c>
      <c r="G7159" s="24">
        <v>14375</v>
      </c>
      <c r="H7159" s="24">
        <v>11765</v>
      </c>
    </row>
    <row r="7160" spans="1:8">
      <c r="A7160" s="24" t="str">
        <f t="shared" si="111"/>
        <v>2016_IBD_20</v>
      </c>
      <c r="B7160" s="24">
        <v>2016</v>
      </c>
      <c r="C7160" s="24" t="s">
        <v>183</v>
      </c>
      <c r="D7160" s="24" t="str">
        <f>VLOOKUP(C7160,'FHF LUT'!$A$5:$H$81,2,FALSE)</f>
        <v>Douglas-fir Beetle</v>
      </c>
      <c r="E7160" s="24">
        <v>20</v>
      </c>
      <c r="F7160" s="24" t="s">
        <v>6</v>
      </c>
      <c r="G7160" s="24">
        <v>0</v>
      </c>
      <c r="H7160" s="24">
        <v>0</v>
      </c>
    </row>
    <row r="7161" spans="1:8">
      <c r="A7161" s="24" t="str">
        <f t="shared" si="111"/>
        <v>2016_IBD_22</v>
      </c>
      <c r="B7161" s="24">
        <v>2016</v>
      </c>
      <c r="C7161" s="24" t="s">
        <v>183</v>
      </c>
      <c r="D7161" s="24" t="str">
        <f>VLOOKUP(C7161,'FHF LUT'!$A$5:$H$81,2,FALSE)</f>
        <v>Douglas-fir Beetle</v>
      </c>
      <c r="E7161" s="24">
        <v>22</v>
      </c>
      <c r="F7161" s="24" t="s">
        <v>19</v>
      </c>
      <c r="G7161" s="24">
        <v>21101</v>
      </c>
      <c r="H7161" s="24">
        <v>19948</v>
      </c>
    </row>
    <row r="7162" spans="1:8">
      <c r="A7162" s="24" t="str">
        <f t="shared" si="111"/>
        <v>2016_IBD_23</v>
      </c>
      <c r="B7162" s="24">
        <v>2016</v>
      </c>
      <c r="C7162" s="24" t="s">
        <v>183</v>
      </c>
      <c r="D7162" s="24" t="str">
        <f>VLOOKUP(C7162,'FHF LUT'!$A$5:$H$81,2,FALSE)</f>
        <v>Douglas-fir Beetle</v>
      </c>
      <c r="E7162" s="24">
        <v>23</v>
      </c>
      <c r="F7162" s="24" t="s">
        <v>27</v>
      </c>
      <c r="G7162" s="24">
        <v>36760</v>
      </c>
      <c r="H7162" s="24">
        <v>34183</v>
      </c>
    </row>
    <row r="7163" spans="1:8">
      <c r="A7163" s="24" t="str">
        <f t="shared" si="111"/>
        <v>2016_IBD_24</v>
      </c>
      <c r="B7163" s="24">
        <v>2016</v>
      </c>
      <c r="C7163" s="24" t="s">
        <v>183</v>
      </c>
      <c r="D7163" s="24" t="str">
        <f>VLOOKUP(C7163,'FHF LUT'!$A$5:$H$81,2,FALSE)</f>
        <v>Douglas-fir Beetle</v>
      </c>
      <c r="E7163" s="24">
        <v>24</v>
      </c>
      <c r="F7163" s="24" t="s">
        <v>17</v>
      </c>
      <c r="G7163" s="24">
        <v>12276</v>
      </c>
      <c r="H7163" s="24">
        <v>11373</v>
      </c>
    </row>
    <row r="7164" spans="1:8">
      <c r="A7164" s="24" t="str">
        <f t="shared" si="111"/>
        <v>2016_IBD_25</v>
      </c>
      <c r="B7164" s="24">
        <v>2016</v>
      </c>
      <c r="C7164" s="24" t="s">
        <v>183</v>
      </c>
      <c r="D7164" s="24" t="str">
        <f>VLOOKUP(C7164,'FHF LUT'!$A$5:$H$81,2,FALSE)</f>
        <v>Douglas-fir Beetle</v>
      </c>
      <c r="E7164" s="24">
        <v>25</v>
      </c>
      <c r="F7164" s="24" t="s">
        <v>23</v>
      </c>
      <c r="G7164" s="24">
        <v>0</v>
      </c>
      <c r="H7164" s="24">
        <v>0</v>
      </c>
    </row>
    <row r="7165" spans="1:8">
      <c r="A7165" s="24" t="str">
        <f t="shared" si="111"/>
        <v>2016_IBD_26</v>
      </c>
      <c r="B7165" s="24">
        <v>2016</v>
      </c>
      <c r="C7165" s="24" t="s">
        <v>183</v>
      </c>
      <c r="D7165" s="24" t="str">
        <f>VLOOKUP(C7165,'FHF LUT'!$A$5:$H$81,2,FALSE)</f>
        <v>Douglas-fir Beetle</v>
      </c>
      <c r="E7165" s="24">
        <v>26</v>
      </c>
      <c r="F7165" s="24" t="s">
        <v>14</v>
      </c>
      <c r="G7165" s="24">
        <v>5391</v>
      </c>
      <c r="H7165" s="24">
        <v>5206</v>
      </c>
    </row>
    <row r="7166" spans="1:8">
      <c r="A7166" s="24" t="str">
        <f t="shared" si="111"/>
        <v>2016_IBD_27</v>
      </c>
      <c r="B7166" s="24">
        <v>2016</v>
      </c>
      <c r="C7166" s="24" t="s">
        <v>183</v>
      </c>
      <c r="D7166" s="24" t="str">
        <f>VLOOKUP(C7166,'FHF LUT'!$A$5:$H$81,2,FALSE)</f>
        <v>Douglas-fir Beetle</v>
      </c>
      <c r="E7166" s="24">
        <v>27</v>
      </c>
      <c r="F7166" s="24" t="s">
        <v>21</v>
      </c>
      <c r="G7166" s="24">
        <v>864</v>
      </c>
      <c r="H7166" s="24">
        <v>600</v>
      </c>
    </row>
    <row r="7167" spans="1:8">
      <c r="A7167" s="24" t="str">
        <f t="shared" si="111"/>
        <v>2016_IBD_29</v>
      </c>
      <c r="B7167" s="24">
        <v>2016</v>
      </c>
      <c r="C7167" s="24" t="s">
        <v>183</v>
      </c>
      <c r="D7167" s="24" t="str">
        <f>VLOOKUP(C7167,'FHF LUT'!$A$5:$H$81,2,FALSE)</f>
        <v>Douglas-fir Beetle</v>
      </c>
      <c r="E7167" s="24">
        <v>29</v>
      </c>
      <c r="F7167" s="24" t="s">
        <v>9</v>
      </c>
      <c r="G7167" s="24">
        <v>116233</v>
      </c>
      <c r="H7167" s="24">
        <v>110435</v>
      </c>
    </row>
    <row r="7168" spans="1:8">
      <c r="A7168" s="24" t="str">
        <f t="shared" si="111"/>
        <v>2016_IBD_30</v>
      </c>
      <c r="B7168" s="24">
        <v>2016</v>
      </c>
      <c r="C7168" s="24" t="s">
        <v>183</v>
      </c>
      <c r="D7168" s="24" t="str">
        <f>VLOOKUP(C7168,'FHF LUT'!$A$5:$H$81,2,FALSE)</f>
        <v>Douglas-fir Beetle</v>
      </c>
      <c r="E7168" s="24">
        <v>30</v>
      </c>
      <c r="F7168" s="24" t="s">
        <v>35</v>
      </c>
      <c r="G7168" s="24">
        <v>4209</v>
      </c>
      <c r="H7168" s="24">
        <v>4162</v>
      </c>
    </row>
    <row r="7169" spans="1:8">
      <c r="A7169" s="24" t="str">
        <f t="shared" si="111"/>
        <v>2016_IBD_31</v>
      </c>
      <c r="B7169" s="24">
        <v>2016</v>
      </c>
      <c r="C7169" s="24" t="s">
        <v>183</v>
      </c>
      <c r="D7169" s="24" t="str">
        <f>VLOOKUP(C7169,'FHF LUT'!$A$5:$H$81,2,FALSE)</f>
        <v>Douglas-fir Beetle</v>
      </c>
      <c r="E7169" s="24">
        <v>31</v>
      </c>
      <c r="F7169" s="24" t="s">
        <v>34</v>
      </c>
      <c r="G7169" s="24">
        <v>159</v>
      </c>
      <c r="H7169" s="24">
        <v>159</v>
      </c>
    </row>
    <row r="7170" spans="1:8">
      <c r="A7170" s="24" t="str">
        <f t="shared" si="111"/>
        <v>2016_IBD_38</v>
      </c>
      <c r="B7170" s="24">
        <v>2016</v>
      </c>
      <c r="C7170" s="24" t="s">
        <v>183</v>
      </c>
      <c r="D7170" s="24" t="str">
        <f>VLOOKUP(C7170,'FHF LUT'!$A$5:$H$81,2,FALSE)</f>
        <v>Douglas-fir Beetle</v>
      </c>
      <c r="E7170" s="24">
        <v>38</v>
      </c>
      <c r="F7170" s="24" t="s">
        <v>8</v>
      </c>
      <c r="G7170" s="24">
        <v>0</v>
      </c>
      <c r="H7170" s="24">
        <v>0</v>
      </c>
    </row>
    <row r="7171" spans="1:8">
      <c r="A7171" s="24" t="str">
        <f t="shared" ref="A7171:A7234" si="112">CONCATENATE(B7171,"_",C7171,"_",E7171)</f>
        <v>2016_IBD_39</v>
      </c>
      <c r="B7171" s="24">
        <v>2016</v>
      </c>
      <c r="C7171" s="24" t="s">
        <v>183</v>
      </c>
      <c r="D7171" s="24" t="str">
        <f>VLOOKUP(C7171,'FHF LUT'!$A$5:$H$81,2,FALSE)</f>
        <v>Douglas-fir Beetle</v>
      </c>
      <c r="E7171" s="24">
        <v>39</v>
      </c>
      <c r="F7171" s="24" t="s">
        <v>36</v>
      </c>
      <c r="G7171" s="24">
        <v>1572</v>
      </c>
      <c r="H7171" s="24">
        <v>1572</v>
      </c>
    </row>
    <row r="7172" spans="1:8">
      <c r="A7172" s="24" t="str">
        <f t="shared" si="112"/>
        <v>2016_IBD_40</v>
      </c>
      <c r="B7172" s="24">
        <v>2016</v>
      </c>
      <c r="C7172" s="24" t="s">
        <v>183</v>
      </c>
      <c r="D7172" s="24" t="str">
        <f>VLOOKUP(C7172,'FHF LUT'!$A$5:$H$81,2,FALSE)</f>
        <v>Douglas-fir Beetle</v>
      </c>
      <c r="E7172" s="24">
        <v>40</v>
      </c>
      <c r="F7172" s="24" t="s">
        <v>31</v>
      </c>
      <c r="G7172" s="24">
        <v>0</v>
      </c>
      <c r="H7172" s="24">
        <v>0</v>
      </c>
    </row>
    <row r="7173" spans="1:8">
      <c r="A7173" s="24" t="str">
        <f t="shared" si="112"/>
        <v>2016_IBD_41</v>
      </c>
      <c r="B7173" s="24">
        <v>2016</v>
      </c>
      <c r="C7173" s="24" t="s">
        <v>183</v>
      </c>
      <c r="D7173" s="24" t="str">
        <f>VLOOKUP(C7173,'FHF LUT'!$A$5:$H$81,2,FALSE)</f>
        <v>Douglas-fir Beetle</v>
      </c>
      <c r="E7173" s="24">
        <v>41</v>
      </c>
      <c r="F7173" s="24" t="s">
        <v>26</v>
      </c>
      <c r="G7173" s="24">
        <v>0</v>
      </c>
      <c r="H7173" s="24">
        <v>0</v>
      </c>
    </row>
    <row r="7174" spans="1:8">
      <c r="A7174" s="24" t="str">
        <f t="shared" si="112"/>
        <v>2016_IBD_43</v>
      </c>
      <c r="B7174" s="24">
        <v>2016</v>
      </c>
      <c r="C7174" s="24" t="s">
        <v>183</v>
      </c>
      <c r="D7174" s="24" t="str">
        <f>VLOOKUP(C7174,'FHF LUT'!$A$5:$H$81,2,FALSE)</f>
        <v>Douglas-fir Beetle</v>
      </c>
      <c r="E7174" s="24">
        <v>43</v>
      </c>
      <c r="F7174" s="24" t="s">
        <v>20</v>
      </c>
      <c r="G7174" s="24">
        <v>0</v>
      </c>
      <c r="H7174" s="24">
        <v>0</v>
      </c>
    </row>
    <row r="7175" spans="1:8">
      <c r="A7175" s="24" t="str">
        <f t="shared" si="112"/>
        <v>2016_IBD_44</v>
      </c>
      <c r="B7175" s="24">
        <v>2016</v>
      </c>
      <c r="C7175" s="24" t="s">
        <v>183</v>
      </c>
      <c r="D7175" s="24" t="str">
        <f>VLOOKUP(C7175,'FHF LUT'!$A$5:$H$81,2,FALSE)</f>
        <v>Douglas-fir Beetle</v>
      </c>
      <c r="E7175" s="24">
        <v>44</v>
      </c>
      <c r="F7175" s="24" t="s">
        <v>3</v>
      </c>
      <c r="G7175" s="24">
        <v>458</v>
      </c>
      <c r="H7175" s="24">
        <v>458</v>
      </c>
    </row>
    <row r="7176" spans="1:8">
      <c r="A7176" s="24" t="str">
        <f t="shared" si="112"/>
        <v>2016_IBD_45</v>
      </c>
      <c r="B7176" s="24">
        <v>2016</v>
      </c>
      <c r="C7176" s="24" t="s">
        <v>183</v>
      </c>
      <c r="D7176" s="24" t="str">
        <f>VLOOKUP(C7176,'FHF LUT'!$A$5:$H$81,2,FALSE)</f>
        <v>Douglas-fir Beetle</v>
      </c>
      <c r="E7176" s="24">
        <v>45</v>
      </c>
      <c r="F7176" s="24" t="s">
        <v>5</v>
      </c>
      <c r="G7176" s="24">
        <v>2735</v>
      </c>
      <c r="H7176" s="24">
        <v>2735</v>
      </c>
    </row>
    <row r="7177" spans="1:8">
      <c r="A7177" s="24" t="str">
        <f t="shared" si="112"/>
        <v>2016_IBD_46</v>
      </c>
      <c r="B7177" s="24">
        <v>2016</v>
      </c>
      <c r="C7177" s="24" t="s">
        <v>183</v>
      </c>
      <c r="D7177" s="24" t="str">
        <f>VLOOKUP(C7177,'FHF LUT'!$A$5:$H$81,2,FALSE)</f>
        <v>Douglas-fir Beetle</v>
      </c>
      <c r="E7177" s="24">
        <v>46</v>
      </c>
      <c r="F7177" s="24" t="s">
        <v>234</v>
      </c>
      <c r="G7177" s="24">
        <v>0</v>
      </c>
      <c r="H7177" s="24">
        <v>0</v>
      </c>
    </row>
    <row r="7178" spans="1:8">
      <c r="A7178" s="24" t="str">
        <f t="shared" si="112"/>
        <v>2016_IBD_47</v>
      </c>
      <c r="B7178" s="24">
        <v>2016</v>
      </c>
      <c r="C7178" s="24" t="s">
        <v>183</v>
      </c>
      <c r="D7178" s="24" t="str">
        <f>VLOOKUP(C7178,'FHF LUT'!$A$5:$H$81,2,FALSE)</f>
        <v>Douglas-fir Beetle</v>
      </c>
      <c r="E7178" s="24">
        <v>47</v>
      </c>
      <c r="F7178" s="24" t="s">
        <v>233</v>
      </c>
      <c r="G7178" s="24">
        <v>0</v>
      </c>
      <c r="H7178" s="24">
        <v>0</v>
      </c>
    </row>
    <row r="7179" spans="1:8">
      <c r="A7179" s="24" t="str">
        <f t="shared" si="112"/>
        <v>2016_IBD_48</v>
      </c>
      <c r="B7179" s="24">
        <v>2016</v>
      </c>
      <c r="C7179" s="24" t="s">
        <v>183</v>
      </c>
      <c r="D7179" s="24" t="str">
        <f>VLOOKUP(C7179,'FHF LUT'!$A$5:$H$81,2,FALSE)</f>
        <v>Douglas-fir Beetle</v>
      </c>
      <c r="E7179" s="24">
        <v>48</v>
      </c>
      <c r="F7179" s="24" t="s">
        <v>235</v>
      </c>
      <c r="G7179" s="24">
        <v>677</v>
      </c>
      <c r="H7179" s="24">
        <v>677</v>
      </c>
    </row>
    <row r="7180" spans="1:8">
      <c r="A7180" s="24" t="str">
        <f t="shared" si="112"/>
        <v>2016_IBL_1</v>
      </c>
      <c r="B7180" s="24">
        <v>2016</v>
      </c>
      <c r="C7180" s="24" t="s">
        <v>194</v>
      </c>
      <c r="D7180" s="24" t="str">
        <f>VLOOKUP(C7180,'FHF LUT'!$A$5:$H$81,2,FALSE)</f>
        <v>Lodgepole Pine Beetle</v>
      </c>
      <c r="E7180" s="24">
        <v>1</v>
      </c>
      <c r="F7180" s="24" t="s">
        <v>10</v>
      </c>
      <c r="G7180" s="24">
        <v>0</v>
      </c>
      <c r="H7180" s="24">
        <v>0</v>
      </c>
    </row>
    <row r="7181" spans="1:8">
      <c r="A7181" s="24" t="str">
        <f t="shared" si="112"/>
        <v>2016_IBL_2</v>
      </c>
      <c r="B7181" s="24">
        <v>2016</v>
      </c>
      <c r="C7181" s="24" t="s">
        <v>194</v>
      </c>
      <c r="D7181" s="24" t="str">
        <f>VLOOKUP(C7181,'FHF LUT'!$A$5:$H$81,2,FALSE)</f>
        <v>Lodgepole Pine Beetle</v>
      </c>
      <c r="E7181" s="24">
        <v>2</v>
      </c>
      <c r="F7181" s="24" t="s">
        <v>22</v>
      </c>
      <c r="G7181" s="24">
        <v>0</v>
      </c>
      <c r="H7181" s="24">
        <v>0</v>
      </c>
    </row>
    <row r="7182" spans="1:8">
      <c r="A7182" s="24" t="str">
        <f t="shared" si="112"/>
        <v>2016_IBL_3</v>
      </c>
      <c r="B7182" s="24">
        <v>2016</v>
      </c>
      <c r="C7182" s="24" t="s">
        <v>194</v>
      </c>
      <c r="D7182" s="24" t="str">
        <f>VLOOKUP(C7182,'FHF LUT'!$A$5:$H$81,2,FALSE)</f>
        <v>Lodgepole Pine Beetle</v>
      </c>
      <c r="E7182" s="24">
        <v>3</v>
      </c>
      <c r="F7182" s="24" t="s">
        <v>13</v>
      </c>
      <c r="G7182" s="24">
        <v>0</v>
      </c>
      <c r="H7182" s="24">
        <v>0</v>
      </c>
    </row>
    <row r="7183" spans="1:8">
      <c r="A7183" s="24" t="str">
        <f t="shared" si="112"/>
        <v>2016_IBL_4</v>
      </c>
      <c r="B7183" s="24">
        <v>2016</v>
      </c>
      <c r="C7183" s="24" t="s">
        <v>194</v>
      </c>
      <c r="D7183" s="24" t="str">
        <f>VLOOKUP(C7183,'FHF LUT'!$A$5:$H$81,2,FALSE)</f>
        <v>Lodgepole Pine Beetle</v>
      </c>
      <c r="E7183" s="24">
        <v>4</v>
      </c>
      <c r="F7183" s="24" t="s">
        <v>28</v>
      </c>
      <c r="G7183" s="24">
        <v>0</v>
      </c>
      <c r="H7183" s="24">
        <v>0</v>
      </c>
    </row>
    <row r="7184" spans="1:8">
      <c r="A7184" s="24" t="str">
        <f t="shared" si="112"/>
        <v>2016_IBL_5</v>
      </c>
      <c r="B7184" s="24">
        <v>2016</v>
      </c>
      <c r="C7184" s="24" t="s">
        <v>194</v>
      </c>
      <c r="D7184" s="24" t="str">
        <f>VLOOKUP(C7184,'FHF LUT'!$A$5:$H$81,2,FALSE)</f>
        <v>Lodgepole Pine Beetle</v>
      </c>
      <c r="E7184" s="24">
        <v>5</v>
      </c>
      <c r="F7184" s="24" t="s">
        <v>16</v>
      </c>
      <c r="G7184" s="24">
        <v>0</v>
      </c>
      <c r="H7184" s="24">
        <v>0</v>
      </c>
    </row>
    <row r="7185" spans="1:8">
      <c r="A7185" s="24" t="str">
        <f t="shared" si="112"/>
        <v>2016_IBL_7</v>
      </c>
      <c r="B7185" s="24">
        <v>2016</v>
      </c>
      <c r="C7185" s="24" t="s">
        <v>194</v>
      </c>
      <c r="D7185" s="24" t="str">
        <f>VLOOKUP(C7185,'FHF LUT'!$A$5:$H$81,2,FALSE)</f>
        <v>Lodgepole Pine Beetle</v>
      </c>
      <c r="E7185" s="24">
        <v>7</v>
      </c>
      <c r="F7185" s="24" t="s">
        <v>25</v>
      </c>
      <c r="G7185" s="24">
        <v>0</v>
      </c>
      <c r="H7185" s="24">
        <v>0</v>
      </c>
    </row>
    <row r="7186" spans="1:8">
      <c r="A7186" s="24" t="str">
        <f t="shared" si="112"/>
        <v>2016_IBL_8</v>
      </c>
      <c r="B7186" s="24">
        <v>2016</v>
      </c>
      <c r="C7186" s="24" t="s">
        <v>194</v>
      </c>
      <c r="D7186" s="24" t="str">
        <f>VLOOKUP(C7186,'FHF LUT'!$A$5:$H$81,2,FALSE)</f>
        <v>Lodgepole Pine Beetle</v>
      </c>
      <c r="E7186" s="24">
        <v>8</v>
      </c>
      <c r="F7186" s="24" t="s">
        <v>29</v>
      </c>
      <c r="G7186" s="24">
        <v>0</v>
      </c>
      <c r="H7186" s="24">
        <v>0</v>
      </c>
    </row>
    <row r="7187" spans="1:8">
      <c r="A7187" s="24" t="str">
        <f t="shared" si="112"/>
        <v>2016_IBL_9</v>
      </c>
      <c r="B7187" s="24">
        <v>2016</v>
      </c>
      <c r="C7187" s="24" t="s">
        <v>194</v>
      </c>
      <c r="D7187" s="24" t="str">
        <f>VLOOKUP(C7187,'FHF LUT'!$A$5:$H$81,2,FALSE)</f>
        <v>Lodgepole Pine Beetle</v>
      </c>
      <c r="E7187" s="24">
        <v>9</v>
      </c>
      <c r="F7187" s="24" t="s">
        <v>7</v>
      </c>
      <c r="G7187" s="24">
        <v>0</v>
      </c>
      <c r="H7187" s="24">
        <v>0</v>
      </c>
    </row>
    <row r="7188" spans="1:8">
      <c r="A7188" s="24" t="str">
        <f t="shared" si="112"/>
        <v>2016_IBL_10</v>
      </c>
      <c r="B7188" s="24">
        <v>2016</v>
      </c>
      <c r="C7188" s="24" t="s">
        <v>194</v>
      </c>
      <c r="D7188" s="24" t="str">
        <f>VLOOKUP(C7188,'FHF LUT'!$A$5:$H$81,2,FALSE)</f>
        <v>Lodgepole Pine Beetle</v>
      </c>
      <c r="E7188" s="24">
        <v>10</v>
      </c>
      <c r="F7188" s="24" t="s">
        <v>18</v>
      </c>
      <c r="G7188" s="24">
        <v>0</v>
      </c>
      <c r="H7188" s="24">
        <v>0</v>
      </c>
    </row>
    <row r="7189" spans="1:8">
      <c r="A7189" s="24" t="str">
        <f t="shared" si="112"/>
        <v>2016_IBL_11</v>
      </c>
      <c r="B7189" s="24">
        <v>2016</v>
      </c>
      <c r="C7189" s="24" t="s">
        <v>194</v>
      </c>
      <c r="D7189" s="24" t="str">
        <f>VLOOKUP(C7189,'FHF LUT'!$A$5:$H$81,2,FALSE)</f>
        <v>Lodgepole Pine Beetle</v>
      </c>
      <c r="E7189" s="24">
        <v>11</v>
      </c>
      <c r="F7189" s="24" t="s">
        <v>4</v>
      </c>
      <c r="G7189" s="24">
        <v>0</v>
      </c>
      <c r="H7189" s="24">
        <v>0</v>
      </c>
    </row>
    <row r="7190" spans="1:8">
      <c r="A7190" s="24" t="str">
        <f t="shared" si="112"/>
        <v>2016_IBL_12</v>
      </c>
      <c r="B7190" s="24">
        <v>2016</v>
      </c>
      <c r="C7190" s="24" t="s">
        <v>194</v>
      </c>
      <c r="D7190" s="24" t="str">
        <f>VLOOKUP(C7190,'FHF LUT'!$A$5:$H$81,2,FALSE)</f>
        <v>Lodgepole Pine Beetle</v>
      </c>
      <c r="E7190" s="24">
        <v>12</v>
      </c>
      <c r="F7190" s="24" t="s">
        <v>11</v>
      </c>
      <c r="G7190" s="24">
        <v>0</v>
      </c>
      <c r="H7190" s="24">
        <v>0</v>
      </c>
    </row>
    <row r="7191" spans="1:8">
      <c r="A7191" s="24" t="str">
        <f t="shared" si="112"/>
        <v>2016_IBL_13</v>
      </c>
      <c r="B7191" s="24">
        <v>2016</v>
      </c>
      <c r="C7191" s="24" t="s">
        <v>194</v>
      </c>
      <c r="D7191" s="24" t="str">
        <f>VLOOKUP(C7191,'FHF LUT'!$A$5:$H$81,2,FALSE)</f>
        <v>Lodgepole Pine Beetle</v>
      </c>
      <c r="E7191" s="24">
        <v>13</v>
      </c>
      <c r="F7191" s="24" t="s">
        <v>24</v>
      </c>
      <c r="G7191" s="24">
        <v>0</v>
      </c>
      <c r="H7191" s="24">
        <v>0</v>
      </c>
    </row>
    <row r="7192" spans="1:8">
      <c r="A7192" s="24" t="str">
        <f t="shared" si="112"/>
        <v>2016_IBL_14</v>
      </c>
      <c r="B7192" s="24">
        <v>2016</v>
      </c>
      <c r="C7192" s="24" t="s">
        <v>194</v>
      </c>
      <c r="D7192" s="24" t="str">
        <f>VLOOKUP(C7192,'FHF LUT'!$A$5:$H$81,2,FALSE)</f>
        <v>Lodgepole Pine Beetle</v>
      </c>
      <c r="E7192" s="24">
        <v>14</v>
      </c>
      <c r="F7192" s="24" t="s">
        <v>30</v>
      </c>
      <c r="G7192" s="24">
        <v>0</v>
      </c>
      <c r="H7192" s="24">
        <v>0</v>
      </c>
    </row>
    <row r="7193" spans="1:8">
      <c r="A7193" s="24" t="str">
        <f t="shared" si="112"/>
        <v>2016_IBL_15</v>
      </c>
      <c r="B7193" s="24">
        <v>2016</v>
      </c>
      <c r="C7193" s="24" t="s">
        <v>194</v>
      </c>
      <c r="D7193" s="24" t="str">
        <f>VLOOKUP(C7193,'FHF LUT'!$A$5:$H$81,2,FALSE)</f>
        <v>Lodgepole Pine Beetle</v>
      </c>
      <c r="E7193" s="24">
        <v>15</v>
      </c>
      <c r="F7193" s="24" t="s">
        <v>33</v>
      </c>
      <c r="G7193" s="24">
        <v>0</v>
      </c>
      <c r="H7193" s="24">
        <v>0</v>
      </c>
    </row>
    <row r="7194" spans="1:8">
      <c r="A7194" s="24" t="str">
        <f t="shared" si="112"/>
        <v>2016_IBL_16</v>
      </c>
      <c r="B7194" s="24">
        <v>2016</v>
      </c>
      <c r="C7194" s="24" t="s">
        <v>194</v>
      </c>
      <c r="D7194" s="24" t="str">
        <f>VLOOKUP(C7194,'FHF LUT'!$A$5:$H$81,2,FALSE)</f>
        <v>Lodgepole Pine Beetle</v>
      </c>
      <c r="E7194" s="24">
        <v>16</v>
      </c>
      <c r="F7194" s="24" t="s">
        <v>12</v>
      </c>
      <c r="G7194" s="24">
        <v>0</v>
      </c>
      <c r="H7194" s="24">
        <v>0</v>
      </c>
    </row>
    <row r="7195" spans="1:8">
      <c r="A7195" s="24" t="str">
        <f t="shared" si="112"/>
        <v>2016_IBL_17</v>
      </c>
      <c r="B7195" s="24">
        <v>2016</v>
      </c>
      <c r="C7195" s="24" t="s">
        <v>194</v>
      </c>
      <c r="D7195" s="24" t="str">
        <f>VLOOKUP(C7195,'FHF LUT'!$A$5:$H$81,2,FALSE)</f>
        <v>Lodgepole Pine Beetle</v>
      </c>
      <c r="E7195" s="24">
        <v>17</v>
      </c>
      <c r="F7195" s="24" t="s">
        <v>32</v>
      </c>
      <c r="G7195" s="24">
        <v>0</v>
      </c>
      <c r="H7195" s="24">
        <v>0</v>
      </c>
    </row>
    <row r="7196" spans="1:8">
      <c r="A7196" s="24" t="str">
        <f t="shared" si="112"/>
        <v>2016_IBL_18</v>
      </c>
      <c r="B7196" s="24">
        <v>2016</v>
      </c>
      <c r="C7196" s="24" t="s">
        <v>194</v>
      </c>
      <c r="D7196" s="24" t="str">
        <f>VLOOKUP(C7196,'FHF LUT'!$A$5:$H$81,2,FALSE)</f>
        <v>Lodgepole Pine Beetle</v>
      </c>
      <c r="E7196" s="24">
        <v>18</v>
      </c>
      <c r="F7196" s="24" t="s">
        <v>15</v>
      </c>
      <c r="G7196" s="24">
        <v>0</v>
      </c>
      <c r="H7196" s="24">
        <v>0</v>
      </c>
    </row>
    <row r="7197" spans="1:8">
      <c r="A7197" s="24" t="str">
        <f t="shared" si="112"/>
        <v>2016_IBL_20</v>
      </c>
      <c r="B7197" s="24">
        <v>2016</v>
      </c>
      <c r="C7197" s="24" t="s">
        <v>194</v>
      </c>
      <c r="D7197" s="24" t="str">
        <f>VLOOKUP(C7197,'FHF LUT'!$A$5:$H$81,2,FALSE)</f>
        <v>Lodgepole Pine Beetle</v>
      </c>
      <c r="E7197" s="24">
        <v>20</v>
      </c>
      <c r="F7197" s="24" t="s">
        <v>6</v>
      </c>
      <c r="G7197" s="24">
        <v>0</v>
      </c>
      <c r="H7197" s="24">
        <v>0</v>
      </c>
    </row>
    <row r="7198" spans="1:8">
      <c r="A7198" s="24" t="str">
        <f t="shared" si="112"/>
        <v>2016_IBL_22</v>
      </c>
      <c r="B7198" s="24">
        <v>2016</v>
      </c>
      <c r="C7198" s="24" t="s">
        <v>194</v>
      </c>
      <c r="D7198" s="24" t="str">
        <f>VLOOKUP(C7198,'FHF LUT'!$A$5:$H$81,2,FALSE)</f>
        <v>Lodgepole Pine Beetle</v>
      </c>
      <c r="E7198" s="24">
        <v>22</v>
      </c>
      <c r="F7198" s="24" t="s">
        <v>19</v>
      </c>
      <c r="G7198" s="24">
        <v>0</v>
      </c>
      <c r="H7198" s="24">
        <v>0</v>
      </c>
    </row>
    <row r="7199" spans="1:8">
      <c r="A7199" s="24" t="str">
        <f t="shared" si="112"/>
        <v>2016_IBL_23</v>
      </c>
      <c r="B7199" s="24">
        <v>2016</v>
      </c>
      <c r="C7199" s="24" t="s">
        <v>194</v>
      </c>
      <c r="D7199" s="24" t="str">
        <f>VLOOKUP(C7199,'FHF LUT'!$A$5:$H$81,2,FALSE)</f>
        <v>Lodgepole Pine Beetle</v>
      </c>
      <c r="E7199" s="24">
        <v>23</v>
      </c>
      <c r="F7199" s="24" t="s">
        <v>27</v>
      </c>
      <c r="G7199" s="24">
        <v>0</v>
      </c>
      <c r="H7199" s="24">
        <v>0</v>
      </c>
    </row>
    <row r="7200" spans="1:8">
      <c r="A7200" s="24" t="str">
        <f t="shared" si="112"/>
        <v>2016_IBL_24</v>
      </c>
      <c r="B7200" s="24">
        <v>2016</v>
      </c>
      <c r="C7200" s="24" t="s">
        <v>194</v>
      </c>
      <c r="D7200" s="24" t="str">
        <f>VLOOKUP(C7200,'FHF LUT'!$A$5:$H$81,2,FALSE)</f>
        <v>Lodgepole Pine Beetle</v>
      </c>
      <c r="E7200" s="24">
        <v>24</v>
      </c>
      <c r="F7200" s="24" t="s">
        <v>17</v>
      </c>
      <c r="G7200" s="24">
        <v>0</v>
      </c>
      <c r="H7200" s="24">
        <v>0</v>
      </c>
    </row>
    <row r="7201" spans="1:8">
      <c r="A7201" s="24" t="str">
        <f t="shared" si="112"/>
        <v>2016_IBL_25</v>
      </c>
      <c r="B7201" s="24">
        <v>2016</v>
      </c>
      <c r="C7201" s="24" t="s">
        <v>194</v>
      </c>
      <c r="D7201" s="24" t="str">
        <f>VLOOKUP(C7201,'FHF LUT'!$A$5:$H$81,2,FALSE)</f>
        <v>Lodgepole Pine Beetle</v>
      </c>
      <c r="E7201" s="24">
        <v>25</v>
      </c>
      <c r="F7201" s="24" t="s">
        <v>23</v>
      </c>
      <c r="G7201" s="24">
        <v>0</v>
      </c>
      <c r="H7201" s="24">
        <v>0</v>
      </c>
    </row>
    <row r="7202" spans="1:8">
      <c r="A7202" s="24" t="str">
        <f t="shared" si="112"/>
        <v>2016_IBL_26</v>
      </c>
      <c r="B7202" s="24">
        <v>2016</v>
      </c>
      <c r="C7202" s="24" t="s">
        <v>194</v>
      </c>
      <c r="D7202" s="24" t="str">
        <f>VLOOKUP(C7202,'FHF LUT'!$A$5:$H$81,2,FALSE)</f>
        <v>Lodgepole Pine Beetle</v>
      </c>
      <c r="E7202" s="24">
        <v>26</v>
      </c>
      <c r="F7202" s="24" t="s">
        <v>14</v>
      </c>
      <c r="G7202" s="24">
        <v>0</v>
      </c>
      <c r="H7202" s="24">
        <v>0</v>
      </c>
    </row>
    <row r="7203" spans="1:8">
      <c r="A7203" s="24" t="str">
        <f t="shared" si="112"/>
        <v>2016_IBL_27</v>
      </c>
      <c r="B7203" s="24">
        <v>2016</v>
      </c>
      <c r="C7203" s="24" t="s">
        <v>194</v>
      </c>
      <c r="D7203" s="24" t="str">
        <f>VLOOKUP(C7203,'FHF LUT'!$A$5:$H$81,2,FALSE)</f>
        <v>Lodgepole Pine Beetle</v>
      </c>
      <c r="E7203" s="24">
        <v>27</v>
      </c>
      <c r="F7203" s="24" t="s">
        <v>21</v>
      </c>
      <c r="G7203" s="24">
        <v>0</v>
      </c>
      <c r="H7203" s="24">
        <v>0</v>
      </c>
    </row>
    <row r="7204" spans="1:8">
      <c r="A7204" s="24" t="str">
        <f t="shared" si="112"/>
        <v>2016_IBL_29</v>
      </c>
      <c r="B7204" s="24">
        <v>2016</v>
      </c>
      <c r="C7204" s="24" t="s">
        <v>194</v>
      </c>
      <c r="D7204" s="24" t="str">
        <f>VLOOKUP(C7204,'FHF LUT'!$A$5:$H$81,2,FALSE)</f>
        <v>Lodgepole Pine Beetle</v>
      </c>
      <c r="E7204" s="24">
        <v>29</v>
      </c>
      <c r="F7204" s="24" t="s">
        <v>9</v>
      </c>
      <c r="G7204" s="24">
        <v>0</v>
      </c>
      <c r="H7204" s="24">
        <v>0</v>
      </c>
    </row>
    <row r="7205" spans="1:8">
      <c r="A7205" s="24" t="str">
        <f t="shared" si="112"/>
        <v>2016_IBL_30</v>
      </c>
      <c r="B7205" s="24">
        <v>2016</v>
      </c>
      <c r="C7205" s="24" t="s">
        <v>194</v>
      </c>
      <c r="D7205" s="24" t="str">
        <f>VLOOKUP(C7205,'FHF LUT'!$A$5:$H$81,2,FALSE)</f>
        <v>Lodgepole Pine Beetle</v>
      </c>
      <c r="E7205" s="24">
        <v>30</v>
      </c>
      <c r="F7205" s="24" t="s">
        <v>35</v>
      </c>
      <c r="G7205" s="24">
        <v>0</v>
      </c>
      <c r="H7205" s="24">
        <v>0</v>
      </c>
    </row>
    <row r="7206" spans="1:8">
      <c r="A7206" s="24" t="str">
        <f t="shared" si="112"/>
        <v>2016_IBL_31</v>
      </c>
      <c r="B7206" s="24">
        <v>2016</v>
      </c>
      <c r="C7206" s="24" t="s">
        <v>194</v>
      </c>
      <c r="D7206" s="24" t="str">
        <f>VLOOKUP(C7206,'FHF LUT'!$A$5:$H$81,2,FALSE)</f>
        <v>Lodgepole Pine Beetle</v>
      </c>
      <c r="E7206" s="24">
        <v>31</v>
      </c>
      <c r="F7206" s="24" t="s">
        <v>34</v>
      </c>
      <c r="G7206" s="24">
        <v>0</v>
      </c>
      <c r="H7206" s="24">
        <v>0</v>
      </c>
    </row>
    <row r="7207" spans="1:8">
      <c r="A7207" s="24" t="str">
        <f t="shared" si="112"/>
        <v>2016_IBL_38</v>
      </c>
      <c r="B7207" s="24">
        <v>2016</v>
      </c>
      <c r="C7207" s="24" t="s">
        <v>194</v>
      </c>
      <c r="D7207" s="24" t="str">
        <f>VLOOKUP(C7207,'FHF LUT'!$A$5:$H$81,2,FALSE)</f>
        <v>Lodgepole Pine Beetle</v>
      </c>
      <c r="E7207" s="24">
        <v>38</v>
      </c>
      <c r="F7207" s="24" t="s">
        <v>8</v>
      </c>
      <c r="G7207" s="24">
        <v>0</v>
      </c>
      <c r="H7207" s="24">
        <v>0</v>
      </c>
    </row>
    <row r="7208" spans="1:8">
      <c r="A7208" s="24" t="str">
        <f t="shared" si="112"/>
        <v>2016_IBL_39</v>
      </c>
      <c r="B7208" s="24">
        <v>2016</v>
      </c>
      <c r="C7208" s="24" t="s">
        <v>194</v>
      </c>
      <c r="D7208" s="24" t="str">
        <f>VLOOKUP(C7208,'FHF LUT'!$A$5:$H$81,2,FALSE)</f>
        <v>Lodgepole Pine Beetle</v>
      </c>
      <c r="E7208" s="24">
        <v>39</v>
      </c>
      <c r="F7208" s="24" t="s">
        <v>36</v>
      </c>
      <c r="G7208" s="24">
        <v>0</v>
      </c>
      <c r="H7208" s="24">
        <v>0</v>
      </c>
    </row>
    <row r="7209" spans="1:8">
      <c r="A7209" s="24" t="str">
        <f t="shared" si="112"/>
        <v>2016_IBL_40</v>
      </c>
      <c r="B7209" s="24">
        <v>2016</v>
      </c>
      <c r="C7209" s="24" t="s">
        <v>194</v>
      </c>
      <c r="D7209" s="24" t="str">
        <f>VLOOKUP(C7209,'FHF LUT'!$A$5:$H$81,2,FALSE)</f>
        <v>Lodgepole Pine Beetle</v>
      </c>
      <c r="E7209" s="24">
        <v>40</v>
      </c>
      <c r="F7209" s="24" t="s">
        <v>31</v>
      </c>
      <c r="G7209" s="24">
        <v>0</v>
      </c>
      <c r="H7209" s="24">
        <v>0</v>
      </c>
    </row>
    <row r="7210" spans="1:8">
      <c r="A7210" s="24" t="str">
        <f t="shared" si="112"/>
        <v>2016_IBL_41</v>
      </c>
      <c r="B7210" s="24">
        <v>2016</v>
      </c>
      <c r="C7210" s="24" t="s">
        <v>194</v>
      </c>
      <c r="D7210" s="24" t="str">
        <f>VLOOKUP(C7210,'FHF LUT'!$A$5:$H$81,2,FALSE)</f>
        <v>Lodgepole Pine Beetle</v>
      </c>
      <c r="E7210" s="24">
        <v>41</v>
      </c>
      <c r="F7210" s="24" t="s">
        <v>26</v>
      </c>
      <c r="G7210" s="24">
        <v>0</v>
      </c>
      <c r="H7210" s="24">
        <v>0</v>
      </c>
    </row>
    <row r="7211" spans="1:8">
      <c r="A7211" s="24" t="str">
        <f t="shared" si="112"/>
        <v>2016_IBL_43</v>
      </c>
      <c r="B7211" s="24">
        <v>2016</v>
      </c>
      <c r="C7211" s="24" t="s">
        <v>194</v>
      </c>
      <c r="D7211" s="24" t="str">
        <f>VLOOKUP(C7211,'FHF LUT'!$A$5:$H$81,2,FALSE)</f>
        <v>Lodgepole Pine Beetle</v>
      </c>
      <c r="E7211" s="24">
        <v>43</v>
      </c>
      <c r="F7211" s="24" t="s">
        <v>20</v>
      </c>
      <c r="G7211" s="24">
        <v>0</v>
      </c>
      <c r="H7211" s="24">
        <v>0</v>
      </c>
    </row>
    <row r="7212" spans="1:8">
      <c r="A7212" s="24" t="str">
        <f t="shared" si="112"/>
        <v>2016_IBL_44</v>
      </c>
      <c r="B7212" s="24">
        <v>2016</v>
      </c>
      <c r="C7212" s="24" t="s">
        <v>194</v>
      </c>
      <c r="D7212" s="24" t="str">
        <f>VLOOKUP(C7212,'FHF LUT'!$A$5:$H$81,2,FALSE)</f>
        <v>Lodgepole Pine Beetle</v>
      </c>
      <c r="E7212" s="24">
        <v>44</v>
      </c>
      <c r="F7212" s="24" t="s">
        <v>3</v>
      </c>
      <c r="G7212" s="24">
        <v>0</v>
      </c>
      <c r="H7212" s="24">
        <v>0</v>
      </c>
    </row>
    <row r="7213" spans="1:8">
      <c r="A7213" s="24" t="str">
        <f t="shared" si="112"/>
        <v>2016_IBL_45</v>
      </c>
      <c r="B7213" s="24">
        <v>2016</v>
      </c>
      <c r="C7213" s="24" t="s">
        <v>194</v>
      </c>
      <c r="D7213" s="24" t="str">
        <f>VLOOKUP(C7213,'FHF LUT'!$A$5:$H$81,2,FALSE)</f>
        <v>Lodgepole Pine Beetle</v>
      </c>
      <c r="E7213" s="24">
        <v>45</v>
      </c>
      <c r="F7213" s="24" t="s">
        <v>5</v>
      </c>
      <c r="G7213" s="24">
        <v>0</v>
      </c>
      <c r="H7213" s="24">
        <v>0</v>
      </c>
    </row>
    <row r="7214" spans="1:8">
      <c r="A7214" s="24" t="str">
        <f t="shared" si="112"/>
        <v>2016_IBL_46</v>
      </c>
      <c r="B7214" s="24">
        <v>2016</v>
      </c>
      <c r="C7214" s="24" t="s">
        <v>194</v>
      </c>
      <c r="D7214" s="24" t="str">
        <f>VLOOKUP(C7214,'FHF LUT'!$A$5:$H$81,2,FALSE)</f>
        <v>Lodgepole Pine Beetle</v>
      </c>
      <c r="E7214" s="24">
        <v>46</v>
      </c>
      <c r="F7214" s="24" t="s">
        <v>234</v>
      </c>
      <c r="G7214" s="24">
        <v>0</v>
      </c>
      <c r="H7214" s="24">
        <v>0</v>
      </c>
    </row>
    <row r="7215" spans="1:8">
      <c r="A7215" s="24" t="str">
        <f t="shared" si="112"/>
        <v>2016_IBL_47</v>
      </c>
      <c r="B7215" s="24">
        <v>2016</v>
      </c>
      <c r="C7215" s="24" t="s">
        <v>194</v>
      </c>
      <c r="D7215" s="24" t="str">
        <f>VLOOKUP(C7215,'FHF LUT'!$A$5:$H$81,2,FALSE)</f>
        <v>Lodgepole Pine Beetle</v>
      </c>
      <c r="E7215" s="24">
        <v>47</v>
      </c>
      <c r="F7215" s="24" t="s">
        <v>233</v>
      </c>
      <c r="G7215" s="24">
        <v>0</v>
      </c>
      <c r="H7215" s="24">
        <v>0</v>
      </c>
    </row>
    <row r="7216" spans="1:8">
      <c r="A7216" s="24" t="str">
        <f t="shared" si="112"/>
        <v>2016_IBL_48</v>
      </c>
      <c r="B7216" s="24">
        <v>2016</v>
      </c>
      <c r="C7216" s="24" t="s">
        <v>194</v>
      </c>
      <c r="D7216" s="24" t="str">
        <f>VLOOKUP(C7216,'FHF LUT'!$A$5:$H$81,2,FALSE)</f>
        <v>Lodgepole Pine Beetle</v>
      </c>
      <c r="E7216" s="24">
        <v>48</v>
      </c>
      <c r="F7216" s="24" t="s">
        <v>235</v>
      </c>
      <c r="G7216" s="24">
        <v>0</v>
      </c>
      <c r="H7216" s="24">
        <v>0</v>
      </c>
    </row>
    <row r="7217" spans="1:8">
      <c r="A7217" s="24" t="str">
        <f t="shared" si="112"/>
        <v>2016_IBM_1</v>
      </c>
      <c r="B7217" s="24">
        <v>2016</v>
      </c>
      <c r="C7217" s="24" t="s">
        <v>185</v>
      </c>
      <c r="D7217" s="24" t="str">
        <f>VLOOKUP(C7217,'FHF LUT'!$A$5:$H$81,2,FALSE)</f>
        <v>Mountain Pine Beetle</v>
      </c>
      <c r="E7217" s="24">
        <v>1</v>
      </c>
      <c r="F7217" s="24" t="s">
        <v>10</v>
      </c>
      <c r="G7217" s="24">
        <v>4237</v>
      </c>
      <c r="H7217" s="24">
        <v>3848</v>
      </c>
    </row>
    <row r="7218" spans="1:8">
      <c r="A7218" s="24" t="str">
        <f t="shared" si="112"/>
        <v>2016_IBM_2</v>
      </c>
      <c r="B7218" s="24">
        <v>2016</v>
      </c>
      <c r="C7218" s="24" t="s">
        <v>185</v>
      </c>
      <c r="D7218" s="24" t="str">
        <f>VLOOKUP(C7218,'FHF LUT'!$A$5:$H$81,2,FALSE)</f>
        <v>Mountain Pine Beetle</v>
      </c>
      <c r="E7218" s="24">
        <v>2</v>
      </c>
      <c r="F7218" s="24" t="s">
        <v>22</v>
      </c>
      <c r="G7218" s="24">
        <v>51001</v>
      </c>
      <c r="H7218" s="24">
        <v>42086</v>
      </c>
    </row>
    <row r="7219" spans="1:8">
      <c r="A7219" s="24" t="str">
        <f t="shared" si="112"/>
        <v>2016_IBM_3</v>
      </c>
      <c r="B7219" s="24">
        <v>2016</v>
      </c>
      <c r="C7219" s="24" t="s">
        <v>185</v>
      </c>
      <c r="D7219" s="24" t="str">
        <f>VLOOKUP(C7219,'FHF LUT'!$A$5:$H$81,2,FALSE)</f>
        <v>Mountain Pine Beetle</v>
      </c>
      <c r="E7219" s="24">
        <v>3</v>
      </c>
      <c r="F7219" s="24" t="s">
        <v>13</v>
      </c>
      <c r="G7219" s="24">
        <v>20447</v>
      </c>
      <c r="H7219" s="24">
        <v>17403</v>
      </c>
    </row>
    <row r="7220" spans="1:8">
      <c r="A7220" s="24" t="str">
        <f t="shared" si="112"/>
        <v>2016_IBM_4</v>
      </c>
      <c r="B7220" s="24">
        <v>2016</v>
      </c>
      <c r="C7220" s="24" t="s">
        <v>185</v>
      </c>
      <c r="D7220" s="24" t="str">
        <f>VLOOKUP(C7220,'FHF LUT'!$A$5:$H$81,2,FALSE)</f>
        <v>Mountain Pine Beetle</v>
      </c>
      <c r="E7220" s="24">
        <v>4</v>
      </c>
      <c r="F7220" s="24" t="s">
        <v>28</v>
      </c>
      <c r="G7220" s="24">
        <v>0</v>
      </c>
      <c r="H7220" s="24">
        <v>0</v>
      </c>
    </row>
    <row r="7221" spans="1:8">
      <c r="A7221" s="24" t="str">
        <f t="shared" si="112"/>
        <v>2016_IBM_5</v>
      </c>
      <c r="B7221" s="24">
        <v>2016</v>
      </c>
      <c r="C7221" s="24" t="s">
        <v>185</v>
      </c>
      <c r="D7221" s="24" t="str">
        <f>VLOOKUP(C7221,'FHF LUT'!$A$5:$H$81,2,FALSE)</f>
        <v>Mountain Pine Beetle</v>
      </c>
      <c r="E7221" s="24">
        <v>5</v>
      </c>
      <c r="F7221" s="24" t="s">
        <v>16</v>
      </c>
      <c r="G7221" s="24">
        <v>10526</v>
      </c>
      <c r="H7221" s="24">
        <v>7969</v>
      </c>
    </row>
    <row r="7222" spans="1:8">
      <c r="A7222" s="24" t="str">
        <f t="shared" si="112"/>
        <v>2016_IBM_7</v>
      </c>
      <c r="B7222" s="24">
        <v>2016</v>
      </c>
      <c r="C7222" s="24" t="s">
        <v>185</v>
      </c>
      <c r="D7222" s="24" t="str">
        <f>VLOOKUP(C7222,'FHF LUT'!$A$5:$H$81,2,FALSE)</f>
        <v>Mountain Pine Beetle</v>
      </c>
      <c r="E7222" s="24">
        <v>7</v>
      </c>
      <c r="F7222" s="24" t="s">
        <v>25</v>
      </c>
      <c r="G7222" s="24">
        <v>8820</v>
      </c>
      <c r="H7222" s="24">
        <v>8396</v>
      </c>
    </row>
    <row r="7223" spans="1:8">
      <c r="A7223" s="24" t="str">
        <f t="shared" si="112"/>
        <v>2016_IBM_8</v>
      </c>
      <c r="B7223" s="24">
        <v>2016</v>
      </c>
      <c r="C7223" s="24" t="s">
        <v>185</v>
      </c>
      <c r="D7223" s="24" t="str">
        <f>VLOOKUP(C7223,'FHF LUT'!$A$5:$H$81,2,FALSE)</f>
        <v>Mountain Pine Beetle</v>
      </c>
      <c r="E7223" s="24">
        <v>8</v>
      </c>
      <c r="F7223" s="24" t="s">
        <v>29</v>
      </c>
      <c r="G7223" s="24">
        <v>5324</v>
      </c>
      <c r="H7223" s="24">
        <v>5318</v>
      </c>
    </row>
    <row r="7224" spans="1:8">
      <c r="A7224" s="24" t="str">
        <f t="shared" si="112"/>
        <v>2016_IBM_9</v>
      </c>
      <c r="B7224" s="24">
        <v>2016</v>
      </c>
      <c r="C7224" s="24" t="s">
        <v>185</v>
      </c>
      <c r="D7224" s="24" t="str">
        <f>VLOOKUP(C7224,'FHF LUT'!$A$5:$H$81,2,FALSE)</f>
        <v>Mountain Pine Beetle</v>
      </c>
      <c r="E7224" s="24">
        <v>9</v>
      </c>
      <c r="F7224" s="24" t="s">
        <v>7</v>
      </c>
      <c r="G7224" s="24">
        <v>9907</v>
      </c>
      <c r="H7224" s="24">
        <v>6452</v>
      </c>
    </row>
    <row r="7225" spans="1:8">
      <c r="A7225" s="24" t="str">
        <f t="shared" si="112"/>
        <v>2016_IBM_10</v>
      </c>
      <c r="B7225" s="24">
        <v>2016</v>
      </c>
      <c r="C7225" s="24" t="s">
        <v>185</v>
      </c>
      <c r="D7225" s="24" t="str">
        <f>VLOOKUP(C7225,'FHF LUT'!$A$5:$H$81,2,FALSE)</f>
        <v>Mountain Pine Beetle</v>
      </c>
      <c r="E7225" s="24">
        <v>10</v>
      </c>
      <c r="F7225" s="24" t="s">
        <v>18</v>
      </c>
      <c r="G7225" s="24">
        <v>0</v>
      </c>
      <c r="H7225" s="24">
        <v>0</v>
      </c>
    </row>
    <row r="7226" spans="1:8">
      <c r="A7226" s="24" t="str">
        <f t="shared" si="112"/>
        <v>2016_IBM_11</v>
      </c>
      <c r="B7226" s="24">
        <v>2016</v>
      </c>
      <c r="C7226" s="24" t="s">
        <v>185</v>
      </c>
      <c r="D7226" s="24" t="str">
        <f>VLOOKUP(C7226,'FHF LUT'!$A$5:$H$81,2,FALSE)</f>
        <v>Mountain Pine Beetle</v>
      </c>
      <c r="E7226" s="24">
        <v>11</v>
      </c>
      <c r="F7226" s="24" t="s">
        <v>4</v>
      </c>
      <c r="G7226" s="24">
        <v>1026</v>
      </c>
      <c r="H7226" s="24">
        <v>1026</v>
      </c>
    </row>
    <row r="7227" spans="1:8">
      <c r="A7227" s="24" t="str">
        <f t="shared" si="112"/>
        <v>2016_IBM_12</v>
      </c>
      <c r="B7227" s="24">
        <v>2016</v>
      </c>
      <c r="C7227" s="24" t="s">
        <v>185</v>
      </c>
      <c r="D7227" s="24" t="str">
        <f>VLOOKUP(C7227,'FHF LUT'!$A$5:$H$81,2,FALSE)</f>
        <v>Mountain Pine Beetle</v>
      </c>
      <c r="E7227" s="24">
        <v>12</v>
      </c>
      <c r="F7227" s="24" t="s">
        <v>11</v>
      </c>
      <c r="G7227" s="24">
        <v>0</v>
      </c>
      <c r="H7227" s="24">
        <v>0</v>
      </c>
    </row>
    <row r="7228" spans="1:8">
      <c r="A7228" s="24" t="str">
        <f t="shared" si="112"/>
        <v>2016_IBM_13</v>
      </c>
      <c r="B7228" s="24">
        <v>2016</v>
      </c>
      <c r="C7228" s="24" t="s">
        <v>185</v>
      </c>
      <c r="D7228" s="24" t="str">
        <f>VLOOKUP(C7228,'FHF LUT'!$A$5:$H$81,2,FALSE)</f>
        <v>Mountain Pine Beetle</v>
      </c>
      <c r="E7228" s="24">
        <v>13</v>
      </c>
      <c r="F7228" s="24" t="s">
        <v>24</v>
      </c>
      <c r="G7228" s="24">
        <v>9549</v>
      </c>
      <c r="H7228" s="24">
        <v>8573</v>
      </c>
    </row>
    <row r="7229" spans="1:8">
      <c r="A7229" s="24" t="str">
        <f t="shared" si="112"/>
        <v>2016_IBM_14</v>
      </c>
      <c r="B7229" s="24">
        <v>2016</v>
      </c>
      <c r="C7229" s="24" t="s">
        <v>185</v>
      </c>
      <c r="D7229" s="24" t="str">
        <f>VLOOKUP(C7229,'FHF LUT'!$A$5:$H$81,2,FALSE)</f>
        <v>Mountain Pine Beetle</v>
      </c>
      <c r="E7229" s="24">
        <v>14</v>
      </c>
      <c r="F7229" s="24" t="s">
        <v>30</v>
      </c>
      <c r="G7229" s="24">
        <v>166</v>
      </c>
      <c r="H7229" s="24">
        <v>166</v>
      </c>
    </row>
    <row r="7230" spans="1:8">
      <c r="A7230" s="24" t="str">
        <f t="shared" si="112"/>
        <v>2016_IBM_15</v>
      </c>
      <c r="B7230" s="24">
        <v>2016</v>
      </c>
      <c r="C7230" s="24" t="s">
        <v>185</v>
      </c>
      <c r="D7230" s="24" t="str">
        <f>VLOOKUP(C7230,'FHF LUT'!$A$5:$H$81,2,FALSE)</f>
        <v>Mountain Pine Beetle</v>
      </c>
      <c r="E7230" s="24">
        <v>15</v>
      </c>
      <c r="F7230" s="24" t="s">
        <v>33</v>
      </c>
      <c r="G7230" s="24">
        <v>91358</v>
      </c>
      <c r="H7230" s="24">
        <v>85705</v>
      </c>
    </row>
    <row r="7231" spans="1:8">
      <c r="A7231" s="24" t="str">
        <f t="shared" si="112"/>
        <v>2016_IBM_16</v>
      </c>
      <c r="B7231" s="24">
        <v>2016</v>
      </c>
      <c r="C7231" s="24" t="s">
        <v>185</v>
      </c>
      <c r="D7231" s="24" t="str">
        <f>VLOOKUP(C7231,'FHF LUT'!$A$5:$H$81,2,FALSE)</f>
        <v>Mountain Pine Beetle</v>
      </c>
      <c r="E7231" s="24">
        <v>16</v>
      </c>
      <c r="F7231" s="24" t="s">
        <v>12</v>
      </c>
      <c r="G7231" s="24">
        <v>52067</v>
      </c>
      <c r="H7231" s="24">
        <v>50482</v>
      </c>
    </row>
    <row r="7232" spans="1:8">
      <c r="A7232" s="24" t="str">
        <f t="shared" si="112"/>
        <v>2016_IBM_17</v>
      </c>
      <c r="B7232" s="24">
        <v>2016</v>
      </c>
      <c r="C7232" s="24" t="s">
        <v>185</v>
      </c>
      <c r="D7232" s="24" t="str">
        <f>VLOOKUP(C7232,'FHF LUT'!$A$5:$H$81,2,FALSE)</f>
        <v>Mountain Pine Beetle</v>
      </c>
      <c r="E7232" s="24">
        <v>17</v>
      </c>
      <c r="F7232" s="24" t="s">
        <v>32</v>
      </c>
      <c r="G7232" s="24">
        <v>60493</v>
      </c>
      <c r="H7232" s="24">
        <v>56579</v>
      </c>
    </row>
    <row r="7233" spans="1:8">
      <c r="A7233" s="24" t="str">
        <f t="shared" si="112"/>
        <v>2016_IBM_18</v>
      </c>
      <c r="B7233" s="24">
        <v>2016</v>
      </c>
      <c r="C7233" s="24" t="s">
        <v>185</v>
      </c>
      <c r="D7233" s="24" t="str">
        <f>VLOOKUP(C7233,'FHF LUT'!$A$5:$H$81,2,FALSE)</f>
        <v>Mountain Pine Beetle</v>
      </c>
      <c r="E7233" s="24">
        <v>18</v>
      </c>
      <c r="F7233" s="24" t="s">
        <v>15</v>
      </c>
      <c r="G7233" s="24">
        <v>7705</v>
      </c>
      <c r="H7233" s="24">
        <v>5966</v>
      </c>
    </row>
    <row r="7234" spans="1:8">
      <c r="A7234" s="24" t="str">
        <f t="shared" si="112"/>
        <v>2016_IBM_20</v>
      </c>
      <c r="B7234" s="24">
        <v>2016</v>
      </c>
      <c r="C7234" s="24" t="s">
        <v>185</v>
      </c>
      <c r="D7234" s="24" t="str">
        <f>VLOOKUP(C7234,'FHF LUT'!$A$5:$H$81,2,FALSE)</f>
        <v>Mountain Pine Beetle</v>
      </c>
      <c r="E7234" s="24">
        <v>20</v>
      </c>
      <c r="F7234" s="24" t="s">
        <v>6</v>
      </c>
      <c r="G7234" s="24">
        <v>2634</v>
      </c>
      <c r="H7234" s="24">
        <v>2225</v>
      </c>
    </row>
    <row r="7235" spans="1:8">
      <c r="A7235" s="24" t="str">
        <f t="shared" ref="A7235:A7298" si="113">CONCATENATE(B7235,"_",C7235,"_",E7235)</f>
        <v>2016_IBM_22</v>
      </c>
      <c r="B7235" s="24">
        <v>2016</v>
      </c>
      <c r="C7235" s="24" t="s">
        <v>185</v>
      </c>
      <c r="D7235" s="24" t="str">
        <f>VLOOKUP(C7235,'FHF LUT'!$A$5:$H$81,2,FALSE)</f>
        <v>Mountain Pine Beetle</v>
      </c>
      <c r="E7235" s="24">
        <v>22</v>
      </c>
      <c r="F7235" s="24" t="s">
        <v>19</v>
      </c>
      <c r="G7235" s="24">
        <v>8589</v>
      </c>
      <c r="H7235" s="24">
        <v>6893</v>
      </c>
    </row>
    <row r="7236" spans="1:8">
      <c r="A7236" s="24" t="str">
        <f t="shared" si="113"/>
        <v>2016_IBM_23</v>
      </c>
      <c r="B7236" s="24">
        <v>2016</v>
      </c>
      <c r="C7236" s="24" t="s">
        <v>185</v>
      </c>
      <c r="D7236" s="24" t="str">
        <f>VLOOKUP(C7236,'FHF LUT'!$A$5:$H$81,2,FALSE)</f>
        <v>Mountain Pine Beetle</v>
      </c>
      <c r="E7236" s="24">
        <v>23</v>
      </c>
      <c r="F7236" s="24" t="s">
        <v>27</v>
      </c>
      <c r="G7236" s="24">
        <v>0</v>
      </c>
      <c r="H7236" s="24">
        <v>0</v>
      </c>
    </row>
    <row r="7237" spans="1:8">
      <c r="A7237" s="24" t="str">
        <f t="shared" si="113"/>
        <v>2016_IBM_24</v>
      </c>
      <c r="B7237" s="24">
        <v>2016</v>
      </c>
      <c r="C7237" s="24" t="s">
        <v>185</v>
      </c>
      <c r="D7237" s="24" t="str">
        <f>VLOOKUP(C7237,'FHF LUT'!$A$5:$H$81,2,FALSE)</f>
        <v>Mountain Pine Beetle</v>
      </c>
      <c r="E7237" s="24">
        <v>24</v>
      </c>
      <c r="F7237" s="24" t="s">
        <v>17</v>
      </c>
      <c r="G7237" s="24">
        <v>23979</v>
      </c>
      <c r="H7237" s="24">
        <v>22657</v>
      </c>
    </row>
    <row r="7238" spans="1:8">
      <c r="A7238" s="24" t="str">
        <f t="shared" si="113"/>
        <v>2016_IBM_25</v>
      </c>
      <c r="B7238" s="24">
        <v>2016</v>
      </c>
      <c r="C7238" s="24" t="s">
        <v>185</v>
      </c>
      <c r="D7238" s="24" t="str">
        <f>VLOOKUP(C7238,'FHF LUT'!$A$5:$H$81,2,FALSE)</f>
        <v>Mountain Pine Beetle</v>
      </c>
      <c r="E7238" s="24">
        <v>25</v>
      </c>
      <c r="F7238" s="24" t="s">
        <v>23</v>
      </c>
      <c r="G7238" s="24">
        <v>0</v>
      </c>
      <c r="H7238" s="24">
        <v>0</v>
      </c>
    </row>
    <row r="7239" spans="1:8">
      <c r="A7239" s="24" t="str">
        <f t="shared" si="113"/>
        <v>2016_IBM_26</v>
      </c>
      <c r="B7239" s="24">
        <v>2016</v>
      </c>
      <c r="C7239" s="24" t="s">
        <v>185</v>
      </c>
      <c r="D7239" s="24" t="str">
        <f>VLOOKUP(C7239,'FHF LUT'!$A$5:$H$81,2,FALSE)</f>
        <v>Mountain Pine Beetle</v>
      </c>
      <c r="E7239" s="24">
        <v>26</v>
      </c>
      <c r="F7239" s="24" t="s">
        <v>14</v>
      </c>
      <c r="G7239" s="24">
        <v>16</v>
      </c>
      <c r="H7239" s="24">
        <v>7</v>
      </c>
    </row>
    <row r="7240" spans="1:8">
      <c r="A7240" s="24" t="str">
        <f t="shared" si="113"/>
        <v>2016_IBM_27</v>
      </c>
      <c r="B7240" s="24">
        <v>2016</v>
      </c>
      <c r="C7240" s="24" t="s">
        <v>185</v>
      </c>
      <c r="D7240" s="24" t="str">
        <f>VLOOKUP(C7240,'FHF LUT'!$A$5:$H$81,2,FALSE)</f>
        <v>Mountain Pine Beetle</v>
      </c>
      <c r="E7240" s="24">
        <v>27</v>
      </c>
      <c r="F7240" s="24" t="s">
        <v>21</v>
      </c>
      <c r="G7240" s="24">
        <v>16</v>
      </c>
      <c r="H7240" s="24">
        <v>16</v>
      </c>
    </row>
    <row r="7241" spans="1:8">
      <c r="A7241" s="24" t="str">
        <f t="shared" si="113"/>
        <v>2016_IBM_29</v>
      </c>
      <c r="B7241" s="24">
        <v>2016</v>
      </c>
      <c r="C7241" s="24" t="s">
        <v>185</v>
      </c>
      <c r="D7241" s="24" t="str">
        <f>VLOOKUP(C7241,'FHF LUT'!$A$5:$H$81,2,FALSE)</f>
        <v>Mountain Pine Beetle</v>
      </c>
      <c r="E7241" s="24">
        <v>29</v>
      </c>
      <c r="F7241" s="24" t="s">
        <v>9</v>
      </c>
      <c r="G7241" s="24">
        <v>7038</v>
      </c>
      <c r="H7241" s="24">
        <v>6983</v>
      </c>
    </row>
    <row r="7242" spans="1:8">
      <c r="A7242" s="24" t="str">
        <f t="shared" si="113"/>
        <v>2016_IBM_30</v>
      </c>
      <c r="B7242" s="24">
        <v>2016</v>
      </c>
      <c r="C7242" s="24" t="s">
        <v>185</v>
      </c>
      <c r="D7242" s="24" t="str">
        <f>VLOOKUP(C7242,'FHF LUT'!$A$5:$H$81,2,FALSE)</f>
        <v>Mountain Pine Beetle</v>
      </c>
      <c r="E7242" s="24">
        <v>30</v>
      </c>
      <c r="F7242" s="24" t="s">
        <v>35</v>
      </c>
      <c r="G7242" s="24">
        <v>0</v>
      </c>
      <c r="H7242" s="24">
        <v>0</v>
      </c>
    </row>
    <row r="7243" spans="1:8">
      <c r="A7243" s="24" t="str">
        <f t="shared" si="113"/>
        <v>2016_IBM_31</v>
      </c>
      <c r="B7243" s="24">
        <v>2016</v>
      </c>
      <c r="C7243" s="24" t="s">
        <v>185</v>
      </c>
      <c r="D7243" s="24" t="str">
        <f>VLOOKUP(C7243,'FHF LUT'!$A$5:$H$81,2,FALSE)</f>
        <v>Mountain Pine Beetle</v>
      </c>
      <c r="E7243" s="24">
        <v>31</v>
      </c>
      <c r="F7243" s="24" t="s">
        <v>34</v>
      </c>
      <c r="G7243" s="24">
        <v>82</v>
      </c>
      <c r="H7243" s="24">
        <v>74</v>
      </c>
    </row>
    <row r="7244" spans="1:8">
      <c r="A7244" s="24" t="str">
        <f t="shared" si="113"/>
        <v>2016_IBM_38</v>
      </c>
      <c r="B7244" s="24">
        <v>2016</v>
      </c>
      <c r="C7244" s="24" t="s">
        <v>185</v>
      </c>
      <c r="D7244" s="24" t="str">
        <f>VLOOKUP(C7244,'FHF LUT'!$A$5:$H$81,2,FALSE)</f>
        <v>Mountain Pine Beetle</v>
      </c>
      <c r="E7244" s="24">
        <v>38</v>
      </c>
      <c r="F7244" s="24" t="s">
        <v>8</v>
      </c>
      <c r="G7244" s="24">
        <v>0</v>
      </c>
      <c r="H7244" s="24">
        <v>0</v>
      </c>
    </row>
    <row r="7245" spans="1:8">
      <c r="A7245" s="24" t="str">
        <f t="shared" si="113"/>
        <v>2016_IBM_39</v>
      </c>
      <c r="B7245" s="24">
        <v>2016</v>
      </c>
      <c r="C7245" s="24" t="s">
        <v>185</v>
      </c>
      <c r="D7245" s="24" t="str">
        <f>VLOOKUP(C7245,'FHF LUT'!$A$5:$H$81,2,FALSE)</f>
        <v>Mountain Pine Beetle</v>
      </c>
      <c r="E7245" s="24">
        <v>39</v>
      </c>
      <c r="F7245" s="24" t="s">
        <v>36</v>
      </c>
      <c r="G7245" s="24">
        <v>0</v>
      </c>
      <c r="H7245" s="24">
        <v>0</v>
      </c>
    </row>
    <row r="7246" spans="1:8">
      <c r="A7246" s="24" t="str">
        <f t="shared" si="113"/>
        <v>2016_IBM_40</v>
      </c>
      <c r="B7246" s="24">
        <v>2016</v>
      </c>
      <c r="C7246" s="24" t="s">
        <v>185</v>
      </c>
      <c r="D7246" s="24" t="str">
        <f>VLOOKUP(C7246,'FHF LUT'!$A$5:$H$81,2,FALSE)</f>
        <v>Mountain Pine Beetle</v>
      </c>
      <c r="E7246" s="24">
        <v>40</v>
      </c>
      <c r="F7246" s="24" t="s">
        <v>31</v>
      </c>
      <c r="G7246" s="24">
        <v>6951</v>
      </c>
      <c r="H7246" s="24">
        <v>6826</v>
      </c>
    </row>
    <row r="7247" spans="1:8">
      <c r="A7247" s="24" t="str">
        <f t="shared" si="113"/>
        <v>2016_IBM_41</v>
      </c>
      <c r="B7247" s="24">
        <v>2016</v>
      </c>
      <c r="C7247" s="24" t="s">
        <v>185</v>
      </c>
      <c r="D7247" s="24" t="str">
        <f>VLOOKUP(C7247,'FHF LUT'!$A$5:$H$81,2,FALSE)</f>
        <v>Mountain Pine Beetle</v>
      </c>
      <c r="E7247" s="24">
        <v>41</v>
      </c>
      <c r="F7247" s="24" t="s">
        <v>26</v>
      </c>
      <c r="G7247" s="24">
        <v>61395</v>
      </c>
      <c r="H7247" s="24">
        <v>60136</v>
      </c>
    </row>
    <row r="7248" spans="1:8">
      <c r="A7248" s="24" t="str">
        <f t="shared" si="113"/>
        <v>2016_IBM_43</v>
      </c>
      <c r="B7248" s="24">
        <v>2016</v>
      </c>
      <c r="C7248" s="24" t="s">
        <v>185</v>
      </c>
      <c r="D7248" s="24" t="str">
        <f>VLOOKUP(C7248,'FHF LUT'!$A$5:$H$81,2,FALSE)</f>
        <v>Mountain Pine Beetle</v>
      </c>
      <c r="E7248" s="24">
        <v>43</v>
      </c>
      <c r="F7248" s="24" t="s">
        <v>20</v>
      </c>
      <c r="G7248" s="24">
        <v>0</v>
      </c>
      <c r="H7248" s="24">
        <v>0</v>
      </c>
    </row>
    <row r="7249" spans="1:8">
      <c r="A7249" s="24" t="str">
        <f t="shared" si="113"/>
        <v>2016_IBM_44</v>
      </c>
      <c r="B7249" s="24">
        <v>2016</v>
      </c>
      <c r="C7249" s="24" t="s">
        <v>185</v>
      </c>
      <c r="D7249" s="24" t="str">
        <f>VLOOKUP(C7249,'FHF LUT'!$A$5:$H$81,2,FALSE)</f>
        <v>Mountain Pine Beetle</v>
      </c>
      <c r="E7249" s="24">
        <v>44</v>
      </c>
      <c r="F7249" s="24" t="s">
        <v>3</v>
      </c>
      <c r="G7249" s="24">
        <v>0</v>
      </c>
      <c r="H7249" s="24">
        <v>0</v>
      </c>
    </row>
    <row r="7250" spans="1:8">
      <c r="A7250" s="24" t="str">
        <f t="shared" si="113"/>
        <v>2016_IBM_45</v>
      </c>
      <c r="B7250" s="24">
        <v>2016</v>
      </c>
      <c r="C7250" s="24" t="s">
        <v>185</v>
      </c>
      <c r="D7250" s="24" t="str">
        <f>VLOOKUP(C7250,'FHF LUT'!$A$5:$H$81,2,FALSE)</f>
        <v>Mountain Pine Beetle</v>
      </c>
      <c r="E7250" s="24">
        <v>45</v>
      </c>
      <c r="F7250" s="24" t="s">
        <v>5</v>
      </c>
      <c r="G7250" s="24">
        <v>2356</v>
      </c>
      <c r="H7250" s="24">
        <v>2323</v>
      </c>
    </row>
    <row r="7251" spans="1:8">
      <c r="A7251" s="24" t="str">
        <f t="shared" si="113"/>
        <v>2016_IBM_46</v>
      </c>
      <c r="B7251" s="24">
        <v>2016</v>
      </c>
      <c r="C7251" s="24" t="s">
        <v>185</v>
      </c>
      <c r="D7251" s="24" t="str">
        <f>VLOOKUP(C7251,'FHF LUT'!$A$5:$H$81,2,FALSE)</f>
        <v>Mountain Pine Beetle</v>
      </c>
      <c r="E7251" s="24">
        <v>46</v>
      </c>
      <c r="F7251" s="24" t="s">
        <v>234</v>
      </c>
      <c r="G7251" s="24">
        <v>0</v>
      </c>
      <c r="H7251" s="24">
        <v>0</v>
      </c>
    </row>
    <row r="7252" spans="1:8">
      <c r="A7252" s="24" t="str">
        <f t="shared" si="113"/>
        <v>2016_IBM_47</v>
      </c>
      <c r="B7252" s="24">
        <v>2016</v>
      </c>
      <c r="C7252" s="24" t="s">
        <v>185</v>
      </c>
      <c r="D7252" s="24" t="str">
        <f>VLOOKUP(C7252,'FHF LUT'!$A$5:$H$81,2,FALSE)</f>
        <v>Mountain Pine Beetle</v>
      </c>
      <c r="E7252" s="24">
        <v>47</v>
      </c>
      <c r="F7252" s="24" t="s">
        <v>233</v>
      </c>
      <c r="G7252" s="24">
        <v>0</v>
      </c>
      <c r="H7252" s="24">
        <v>0</v>
      </c>
    </row>
    <row r="7253" spans="1:8">
      <c r="A7253" s="24" t="str">
        <f t="shared" si="113"/>
        <v>2016_IBM_48</v>
      </c>
      <c r="B7253" s="24">
        <v>2016</v>
      </c>
      <c r="C7253" s="24" t="s">
        <v>185</v>
      </c>
      <c r="D7253" s="24" t="str">
        <f>VLOOKUP(C7253,'FHF LUT'!$A$5:$H$81,2,FALSE)</f>
        <v>Mountain Pine Beetle</v>
      </c>
      <c r="E7253" s="24">
        <v>48</v>
      </c>
      <c r="F7253" s="24" t="s">
        <v>235</v>
      </c>
      <c r="G7253" s="24">
        <v>0</v>
      </c>
      <c r="H7253" s="24">
        <v>0</v>
      </c>
    </row>
    <row r="7254" spans="1:8">
      <c r="A7254" s="24" t="str">
        <f t="shared" si="113"/>
        <v>2016_IBS_1</v>
      </c>
      <c r="B7254" s="24">
        <v>2016</v>
      </c>
      <c r="C7254" s="24" t="s">
        <v>186</v>
      </c>
      <c r="D7254" s="24" t="str">
        <f>VLOOKUP(C7254,'FHF LUT'!$A$5:$H$81,2,FALSE)</f>
        <v>Spruce Beetle</v>
      </c>
      <c r="E7254" s="24">
        <v>1</v>
      </c>
      <c r="F7254" s="24" t="s">
        <v>10</v>
      </c>
      <c r="G7254" s="24">
        <v>0</v>
      </c>
      <c r="H7254" s="24">
        <v>0</v>
      </c>
    </row>
    <row r="7255" spans="1:8">
      <c r="A7255" s="24" t="str">
        <f t="shared" si="113"/>
        <v>2016_IBS_2</v>
      </c>
      <c r="B7255" s="24">
        <v>2016</v>
      </c>
      <c r="C7255" s="24" t="s">
        <v>186</v>
      </c>
      <c r="D7255" s="24" t="str">
        <f>VLOOKUP(C7255,'FHF LUT'!$A$5:$H$81,2,FALSE)</f>
        <v>Spruce Beetle</v>
      </c>
      <c r="E7255" s="24">
        <v>2</v>
      </c>
      <c r="F7255" s="24" t="s">
        <v>22</v>
      </c>
      <c r="G7255" s="24">
        <v>2</v>
      </c>
      <c r="H7255" s="24">
        <v>2</v>
      </c>
    </row>
    <row r="7256" spans="1:8">
      <c r="A7256" s="24" t="str">
        <f t="shared" si="113"/>
        <v>2016_IBS_3</v>
      </c>
      <c r="B7256" s="24">
        <v>2016</v>
      </c>
      <c r="C7256" s="24" t="s">
        <v>186</v>
      </c>
      <c r="D7256" s="24" t="str">
        <f>VLOOKUP(C7256,'FHF LUT'!$A$5:$H$81,2,FALSE)</f>
        <v>Spruce Beetle</v>
      </c>
      <c r="E7256" s="24">
        <v>3</v>
      </c>
      <c r="F7256" s="24" t="s">
        <v>13</v>
      </c>
      <c r="G7256" s="24">
        <v>49890</v>
      </c>
      <c r="H7256" s="24">
        <v>41837</v>
      </c>
    </row>
    <row r="7257" spans="1:8">
      <c r="A7257" s="24" t="str">
        <f t="shared" si="113"/>
        <v>2016_IBS_4</v>
      </c>
      <c r="B7257" s="24">
        <v>2016</v>
      </c>
      <c r="C7257" s="24" t="s">
        <v>186</v>
      </c>
      <c r="D7257" s="24" t="str">
        <f>VLOOKUP(C7257,'FHF LUT'!$A$5:$H$81,2,FALSE)</f>
        <v>Spruce Beetle</v>
      </c>
      <c r="E7257" s="24">
        <v>4</v>
      </c>
      <c r="F7257" s="24" t="s">
        <v>28</v>
      </c>
      <c r="G7257" s="24">
        <v>0</v>
      </c>
      <c r="H7257" s="24">
        <v>0</v>
      </c>
    </row>
    <row r="7258" spans="1:8">
      <c r="A7258" s="24" t="str">
        <f t="shared" si="113"/>
        <v>2016_IBS_5</v>
      </c>
      <c r="B7258" s="24">
        <v>2016</v>
      </c>
      <c r="C7258" s="24" t="s">
        <v>186</v>
      </c>
      <c r="D7258" s="24" t="str">
        <f>VLOOKUP(C7258,'FHF LUT'!$A$5:$H$81,2,FALSE)</f>
        <v>Spruce Beetle</v>
      </c>
      <c r="E7258" s="24">
        <v>5</v>
      </c>
      <c r="F7258" s="24" t="s">
        <v>16</v>
      </c>
      <c r="G7258" s="24">
        <v>683</v>
      </c>
      <c r="H7258" s="24">
        <v>683</v>
      </c>
    </row>
    <row r="7259" spans="1:8">
      <c r="A7259" s="24" t="str">
        <f t="shared" si="113"/>
        <v>2016_IBS_7</v>
      </c>
      <c r="B7259" s="24">
        <v>2016</v>
      </c>
      <c r="C7259" s="24" t="s">
        <v>186</v>
      </c>
      <c r="D7259" s="24" t="str">
        <f>VLOOKUP(C7259,'FHF LUT'!$A$5:$H$81,2,FALSE)</f>
        <v>Spruce Beetle</v>
      </c>
      <c r="E7259" s="24">
        <v>7</v>
      </c>
      <c r="F7259" s="24" t="s">
        <v>25</v>
      </c>
      <c r="G7259" s="24">
        <v>1029</v>
      </c>
      <c r="H7259" s="24">
        <v>1029</v>
      </c>
    </row>
    <row r="7260" spans="1:8">
      <c r="A7260" s="24" t="str">
        <f t="shared" si="113"/>
        <v>2016_IBS_8</v>
      </c>
      <c r="B7260" s="24">
        <v>2016</v>
      </c>
      <c r="C7260" s="24" t="s">
        <v>186</v>
      </c>
      <c r="D7260" s="24" t="str">
        <f>VLOOKUP(C7260,'FHF LUT'!$A$5:$H$81,2,FALSE)</f>
        <v>Spruce Beetle</v>
      </c>
      <c r="E7260" s="24">
        <v>8</v>
      </c>
      <c r="F7260" s="24" t="s">
        <v>29</v>
      </c>
      <c r="G7260" s="24">
        <v>10179</v>
      </c>
      <c r="H7260" s="24">
        <v>10179</v>
      </c>
    </row>
    <row r="7261" spans="1:8">
      <c r="A7261" s="24" t="str">
        <f t="shared" si="113"/>
        <v>2016_IBS_9</v>
      </c>
      <c r="B7261" s="24">
        <v>2016</v>
      </c>
      <c r="C7261" s="24" t="s">
        <v>186</v>
      </c>
      <c r="D7261" s="24" t="str">
        <f>VLOOKUP(C7261,'FHF LUT'!$A$5:$H$81,2,FALSE)</f>
        <v>Spruce Beetle</v>
      </c>
      <c r="E7261" s="24">
        <v>9</v>
      </c>
      <c r="F7261" s="24" t="s">
        <v>7</v>
      </c>
      <c r="G7261" s="24">
        <v>24712</v>
      </c>
      <c r="H7261" s="24">
        <v>19232</v>
      </c>
    </row>
    <row r="7262" spans="1:8">
      <c r="A7262" s="24" t="str">
        <f t="shared" si="113"/>
        <v>2016_IBS_10</v>
      </c>
      <c r="B7262" s="24">
        <v>2016</v>
      </c>
      <c r="C7262" s="24" t="s">
        <v>186</v>
      </c>
      <c r="D7262" s="24" t="str">
        <f>VLOOKUP(C7262,'FHF LUT'!$A$5:$H$81,2,FALSE)</f>
        <v>Spruce Beetle</v>
      </c>
      <c r="E7262" s="24">
        <v>10</v>
      </c>
      <c r="F7262" s="24" t="s">
        <v>18</v>
      </c>
      <c r="G7262" s="24">
        <v>578</v>
      </c>
      <c r="H7262" s="24">
        <v>578</v>
      </c>
    </row>
    <row r="7263" spans="1:8">
      <c r="A7263" s="24" t="str">
        <f t="shared" si="113"/>
        <v>2016_IBS_11</v>
      </c>
      <c r="B7263" s="24">
        <v>2016</v>
      </c>
      <c r="C7263" s="24" t="s">
        <v>186</v>
      </c>
      <c r="D7263" s="24" t="str">
        <f>VLOOKUP(C7263,'FHF LUT'!$A$5:$H$81,2,FALSE)</f>
        <v>Spruce Beetle</v>
      </c>
      <c r="E7263" s="24">
        <v>11</v>
      </c>
      <c r="F7263" s="24" t="s">
        <v>4</v>
      </c>
      <c r="G7263" s="24">
        <v>1936</v>
      </c>
      <c r="H7263" s="24">
        <v>1936</v>
      </c>
    </row>
    <row r="7264" spans="1:8">
      <c r="A7264" s="24" t="str">
        <f t="shared" si="113"/>
        <v>2016_IBS_12</v>
      </c>
      <c r="B7264" s="24">
        <v>2016</v>
      </c>
      <c r="C7264" s="24" t="s">
        <v>186</v>
      </c>
      <c r="D7264" s="24" t="str">
        <f>VLOOKUP(C7264,'FHF LUT'!$A$5:$H$81,2,FALSE)</f>
        <v>Spruce Beetle</v>
      </c>
      <c r="E7264" s="24">
        <v>12</v>
      </c>
      <c r="F7264" s="24" t="s">
        <v>11</v>
      </c>
      <c r="G7264" s="24">
        <v>125</v>
      </c>
      <c r="H7264" s="24">
        <v>125</v>
      </c>
    </row>
    <row r="7265" spans="1:8">
      <c r="A7265" s="24" t="str">
        <f t="shared" si="113"/>
        <v>2016_IBS_13</v>
      </c>
      <c r="B7265" s="24">
        <v>2016</v>
      </c>
      <c r="C7265" s="24" t="s">
        <v>186</v>
      </c>
      <c r="D7265" s="24" t="str">
        <f>VLOOKUP(C7265,'FHF LUT'!$A$5:$H$81,2,FALSE)</f>
        <v>Spruce Beetle</v>
      </c>
      <c r="E7265" s="24">
        <v>13</v>
      </c>
      <c r="F7265" s="24" t="s">
        <v>24</v>
      </c>
      <c r="G7265" s="24">
        <v>207</v>
      </c>
      <c r="H7265" s="24">
        <v>205</v>
      </c>
    </row>
    <row r="7266" spans="1:8">
      <c r="A7266" s="24" t="str">
        <f t="shared" si="113"/>
        <v>2016_IBS_14</v>
      </c>
      <c r="B7266" s="24">
        <v>2016</v>
      </c>
      <c r="C7266" s="24" t="s">
        <v>186</v>
      </c>
      <c r="D7266" s="24" t="str">
        <f>VLOOKUP(C7266,'FHF LUT'!$A$5:$H$81,2,FALSE)</f>
        <v>Spruce Beetle</v>
      </c>
      <c r="E7266" s="24">
        <v>14</v>
      </c>
      <c r="F7266" s="24" t="s">
        <v>30</v>
      </c>
      <c r="G7266" s="24">
        <v>700</v>
      </c>
      <c r="H7266" s="24">
        <v>550</v>
      </c>
    </row>
    <row r="7267" spans="1:8">
      <c r="A7267" s="24" t="str">
        <f t="shared" si="113"/>
        <v>2016_IBS_15</v>
      </c>
      <c r="B7267" s="24">
        <v>2016</v>
      </c>
      <c r="C7267" s="24" t="s">
        <v>186</v>
      </c>
      <c r="D7267" s="24" t="str">
        <f>VLOOKUP(C7267,'FHF LUT'!$A$5:$H$81,2,FALSE)</f>
        <v>Spruce Beetle</v>
      </c>
      <c r="E7267" s="24">
        <v>15</v>
      </c>
      <c r="F7267" s="24" t="s">
        <v>33</v>
      </c>
      <c r="G7267" s="24">
        <v>30793</v>
      </c>
      <c r="H7267" s="24">
        <v>30481</v>
      </c>
    </row>
    <row r="7268" spans="1:8">
      <c r="A7268" s="24" t="str">
        <f t="shared" si="113"/>
        <v>2016_IBS_16</v>
      </c>
      <c r="B7268" s="24">
        <v>2016</v>
      </c>
      <c r="C7268" s="24" t="s">
        <v>186</v>
      </c>
      <c r="D7268" s="24" t="str">
        <f>VLOOKUP(C7268,'FHF LUT'!$A$5:$H$81,2,FALSE)</f>
        <v>Spruce Beetle</v>
      </c>
      <c r="E7268" s="24">
        <v>16</v>
      </c>
      <c r="F7268" s="24" t="s">
        <v>12</v>
      </c>
      <c r="G7268" s="24">
        <v>406575</v>
      </c>
      <c r="H7268" s="24">
        <v>361151</v>
      </c>
    </row>
    <row r="7269" spans="1:8">
      <c r="A7269" s="24" t="str">
        <f t="shared" si="113"/>
        <v>2016_IBS_17</v>
      </c>
      <c r="B7269" s="24">
        <v>2016</v>
      </c>
      <c r="C7269" s="24" t="s">
        <v>186</v>
      </c>
      <c r="D7269" s="24" t="str">
        <f>VLOOKUP(C7269,'FHF LUT'!$A$5:$H$81,2,FALSE)</f>
        <v>Spruce Beetle</v>
      </c>
      <c r="E7269" s="24">
        <v>17</v>
      </c>
      <c r="F7269" s="24" t="s">
        <v>32</v>
      </c>
      <c r="G7269" s="24">
        <v>14558</v>
      </c>
      <c r="H7269" s="24">
        <v>14558</v>
      </c>
    </row>
    <row r="7270" spans="1:8">
      <c r="A7270" s="24" t="str">
        <f t="shared" si="113"/>
        <v>2016_IBS_18</v>
      </c>
      <c r="B7270" s="24">
        <v>2016</v>
      </c>
      <c r="C7270" s="24" t="s">
        <v>186</v>
      </c>
      <c r="D7270" s="24" t="str">
        <f>VLOOKUP(C7270,'FHF LUT'!$A$5:$H$81,2,FALSE)</f>
        <v>Spruce Beetle</v>
      </c>
      <c r="E7270" s="24">
        <v>18</v>
      </c>
      <c r="F7270" s="24" t="s">
        <v>15</v>
      </c>
      <c r="G7270" s="24">
        <v>3589</v>
      </c>
      <c r="H7270" s="24">
        <v>3534</v>
      </c>
    </row>
    <row r="7271" spans="1:8">
      <c r="A7271" s="24" t="str">
        <f t="shared" si="113"/>
        <v>2016_IBS_20</v>
      </c>
      <c r="B7271" s="24">
        <v>2016</v>
      </c>
      <c r="C7271" s="24" t="s">
        <v>186</v>
      </c>
      <c r="D7271" s="24" t="str">
        <f>VLOOKUP(C7271,'FHF LUT'!$A$5:$H$81,2,FALSE)</f>
        <v>Spruce Beetle</v>
      </c>
      <c r="E7271" s="24">
        <v>20</v>
      </c>
      <c r="F7271" s="24" t="s">
        <v>6</v>
      </c>
      <c r="G7271" s="24">
        <v>4306</v>
      </c>
      <c r="H7271" s="24">
        <v>3816</v>
      </c>
    </row>
    <row r="7272" spans="1:8">
      <c r="A7272" s="24" t="str">
        <f t="shared" si="113"/>
        <v>2016_IBS_22</v>
      </c>
      <c r="B7272" s="24">
        <v>2016</v>
      </c>
      <c r="C7272" s="24" t="s">
        <v>186</v>
      </c>
      <c r="D7272" s="24" t="str">
        <f>VLOOKUP(C7272,'FHF LUT'!$A$5:$H$81,2,FALSE)</f>
        <v>Spruce Beetle</v>
      </c>
      <c r="E7272" s="24">
        <v>22</v>
      </c>
      <c r="F7272" s="24" t="s">
        <v>19</v>
      </c>
      <c r="G7272" s="24">
        <v>0</v>
      </c>
      <c r="H7272" s="24">
        <v>0</v>
      </c>
    </row>
    <row r="7273" spans="1:8">
      <c r="A7273" s="24" t="str">
        <f t="shared" si="113"/>
        <v>2016_IBS_23</v>
      </c>
      <c r="B7273" s="24">
        <v>2016</v>
      </c>
      <c r="C7273" s="24" t="s">
        <v>186</v>
      </c>
      <c r="D7273" s="24" t="str">
        <f>VLOOKUP(C7273,'FHF LUT'!$A$5:$H$81,2,FALSE)</f>
        <v>Spruce Beetle</v>
      </c>
      <c r="E7273" s="24">
        <v>23</v>
      </c>
      <c r="F7273" s="24" t="s">
        <v>27</v>
      </c>
      <c r="G7273" s="24">
        <v>40</v>
      </c>
      <c r="H7273" s="24">
        <v>40</v>
      </c>
    </row>
    <row r="7274" spans="1:8">
      <c r="A7274" s="24" t="str">
        <f t="shared" si="113"/>
        <v>2016_IBS_24</v>
      </c>
      <c r="B7274" s="24">
        <v>2016</v>
      </c>
      <c r="C7274" s="24" t="s">
        <v>186</v>
      </c>
      <c r="D7274" s="24" t="str">
        <f>VLOOKUP(C7274,'FHF LUT'!$A$5:$H$81,2,FALSE)</f>
        <v>Spruce Beetle</v>
      </c>
      <c r="E7274" s="24">
        <v>24</v>
      </c>
      <c r="F7274" s="24" t="s">
        <v>17</v>
      </c>
      <c r="G7274" s="24">
        <v>1090519</v>
      </c>
      <c r="H7274" s="24">
        <v>949141</v>
      </c>
    </row>
    <row r="7275" spans="1:8">
      <c r="A7275" s="24" t="str">
        <f t="shared" si="113"/>
        <v>2016_IBS_25</v>
      </c>
      <c r="B7275" s="24">
        <v>2016</v>
      </c>
      <c r="C7275" s="24" t="s">
        <v>186</v>
      </c>
      <c r="D7275" s="24" t="str">
        <f>VLOOKUP(C7275,'FHF LUT'!$A$5:$H$81,2,FALSE)</f>
        <v>Spruce Beetle</v>
      </c>
      <c r="E7275" s="24">
        <v>25</v>
      </c>
      <c r="F7275" s="24" t="s">
        <v>23</v>
      </c>
      <c r="G7275" s="24">
        <v>94</v>
      </c>
      <c r="H7275" s="24">
        <v>94</v>
      </c>
    </row>
    <row r="7276" spans="1:8">
      <c r="A7276" s="24" t="str">
        <f t="shared" si="113"/>
        <v>2016_IBS_26</v>
      </c>
      <c r="B7276" s="24">
        <v>2016</v>
      </c>
      <c r="C7276" s="24" t="s">
        <v>186</v>
      </c>
      <c r="D7276" s="24" t="str">
        <f>VLOOKUP(C7276,'FHF LUT'!$A$5:$H$81,2,FALSE)</f>
        <v>Spruce Beetle</v>
      </c>
      <c r="E7276" s="24">
        <v>26</v>
      </c>
      <c r="F7276" s="24" t="s">
        <v>14</v>
      </c>
      <c r="G7276" s="24">
        <v>4387</v>
      </c>
      <c r="H7276" s="24">
        <v>4387</v>
      </c>
    </row>
    <row r="7277" spans="1:8">
      <c r="A7277" s="24" t="str">
        <f t="shared" si="113"/>
        <v>2016_IBS_27</v>
      </c>
      <c r="B7277" s="24">
        <v>2016</v>
      </c>
      <c r="C7277" s="24" t="s">
        <v>186</v>
      </c>
      <c r="D7277" s="24" t="str">
        <f>VLOOKUP(C7277,'FHF LUT'!$A$5:$H$81,2,FALSE)</f>
        <v>Spruce Beetle</v>
      </c>
      <c r="E7277" s="24">
        <v>27</v>
      </c>
      <c r="F7277" s="24" t="s">
        <v>21</v>
      </c>
      <c r="G7277" s="24">
        <v>583</v>
      </c>
      <c r="H7277" s="24">
        <v>583</v>
      </c>
    </row>
    <row r="7278" spans="1:8">
      <c r="A7278" s="24" t="str">
        <f t="shared" si="113"/>
        <v>2016_IBS_29</v>
      </c>
      <c r="B7278" s="24">
        <v>2016</v>
      </c>
      <c r="C7278" s="24" t="s">
        <v>186</v>
      </c>
      <c r="D7278" s="24" t="str">
        <f>VLOOKUP(C7278,'FHF LUT'!$A$5:$H$81,2,FALSE)</f>
        <v>Spruce Beetle</v>
      </c>
      <c r="E7278" s="24">
        <v>29</v>
      </c>
      <c r="F7278" s="24" t="s">
        <v>9</v>
      </c>
      <c r="G7278" s="24">
        <v>17779</v>
      </c>
      <c r="H7278" s="24">
        <v>17144</v>
      </c>
    </row>
    <row r="7279" spans="1:8">
      <c r="A7279" s="24" t="str">
        <f t="shared" si="113"/>
        <v>2016_IBS_30</v>
      </c>
      <c r="B7279" s="24">
        <v>2016</v>
      </c>
      <c r="C7279" s="24" t="s">
        <v>186</v>
      </c>
      <c r="D7279" s="24" t="str">
        <f>VLOOKUP(C7279,'FHF LUT'!$A$5:$H$81,2,FALSE)</f>
        <v>Spruce Beetle</v>
      </c>
      <c r="E7279" s="24">
        <v>30</v>
      </c>
      <c r="F7279" s="24" t="s">
        <v>35</v>
      </c>
      <c r="G7279" s="24">
        <v>380</v>
      </c>
      <c r="H7279" s="24">
        <v>380</v>
      </c>
    </row>
    <row r="7280" spans="1:8">
      <c r="A7280" s="24" t="str">
        <f t="shared" si="113"/>
        <v>2016_IBS_31</v>
      </c>
      <c r="B7280" s="24">
        <v>2016</v>
      </c>
      <c r="C7280" s="24" t="s">
        <v>186</v>
      </c>
      <c r="D7280" s="24" t="str">
        <f>VLOOKUP(C7280,'FHF LUT'!$A$5:$H$81,2,FALSE)</f>
        <v>Spruce Beetle</v>
      </c>
      <c r="E7280" s="24">
        <v>31</v>
      </c>
      <c r="F7280" s="24" t="s">
        <v>34</v>
      </c>
      <c r="G7280" s="24">
        <v>0</v>
      </c>
      <c r="H7280" s="24">
        <v>0</v>
      </c>
    </row>
    <row r="7281" spans="1:8">
      <c r="A7281" s="24" t="str">
        <f t="shared" si="113"/>
        <v>2016_IBS_38</v>
      </c>
      <c r="B7281" s="24">
        <v>2016</v>
      </c>
      <c r="C7281" s="24" t="s">
        <v>186</v>
      </c>
      <c r="D7281" s="24" t="str">
        <f>VLOOKUP(C7281,'FHF LUT'!$A$5:$H$81,2,FALSE)</f>
        <v>Spruce Beetle</v>
      </c>
      <c r="E7281" s="24">
        <v>38</v>
      </c>
      <c r="F7281" s="24" t="s">
        <v>8</v>
      </c>
      <c r="G7281" s="24">
        <v>0</v>
      </c>
      <c r="H7281" s="24">
        <v>0</v>
      </c>
    </row>
    <row r="7282" spans="1:8">
      <c r="A7282" s="24" t="str">
        <f t="shared" si="113"/>
        <v>2016_IBS_39</v>
      </c>
      <c r="B7282" s="24">
        <v>2016</v>
      </c>
      <c r="C7282" s="24" t="s">
        <v>186</v>
      </c>
      <c r="D7282" s="24" t="str">
        <f>VLOOKUP(C7282,'FHF LUT'!$A$5:$H$81,2,FALSE)</f>
        <v>Spruce Beetle</v>
      </c>
      <c r="E7282" s="24">
        <v>39</v>
      </c>
      <c r="F7282" s="24" t="s">
        <v>36</v>
      </c>
      <c r="G7282" s="24">
        <v>112</v>
      </c>
      <c r="H7282" s="24">
        <v>112</v>
      </c>
    </row>
    <row r="7283" spans="1:8">
      <c r="A7283" s="24" t="str">
        <f t="shared" si="113"/>
        <v>2016_IBS_40</v>
      </c>
      <c r="B7283" s="24">
        <v>2016</v>
      </c>
      <c r="C7283" s="24" t="s">
        <v>186</v>
      </c>
      <c r="D7283" s="24" t="str">
        <f>VLOOKUP(C7283,'FHF LUT'!$A$5:$H$81,2,FALSE)</f>
        <v>Spruce Beetle</v>
      </c>
      <c r="E7283" s="24">
        <v>40</v>
      </c>
      <c r="F7283" s="24" t="s">
        <v>31</v>
      </c>
      <c r="G7283" s="24">
        <v>2843</v>
      </c>
      <c r="H7283" s="24">
        <v>2843</v>
      </c>
    </row>
    <row r="7284" spans="1:8">
      <c r="A7284" s="24" t="str">
        <f t="shared" si="113"/>
        <v>2016_IBS_41</v>
      </c>
      <c r="B7284" s="24">
        <v>2016</v>
      </c>
      <c r="C7284" s="24" t="s">
        <v>186</v>
      </c>
      <c r="D7284" s="24" t="str">
        <f>VLOOKUP(C7284,'FHF LUT'!$A$5:$H$81,2,FALSE)</f>
        <v>Spruce Beetle</v>
      </c>
      <c r="E7284" s="24">
        <v>41</v>
      </c>
      <c r="F7284" s="24" t="s">
        <v>26</v>
      </c>
      <c r="G7284" s="24">
        <v>7837</v>
      </c>
      <c r="H7284" s="24">
        <v>7837</v>
      </c>
    </row>
    <row r="7285" spans="1:8">
      <c r="A7285" s="24" t="str">
        <f t="shared" si="113"/>
        <v>2016_IBS_43</v>
      </c>
      <c r="B7285" s="24">
        <v>2016</v>
      </c>
      <c r="C7285" s="24" t="s">
        <v>186</v>
      </c>
      <c r="D7285" s="24" t="str">
        <f>VLOOKUP(C7285,'FHF LUT'!$A$5:$H$81,2,FALSE)</f>
        <v>Spruce Beetle</v>
      </c>
      <c r="E7285" s="24">
        <v>43</v>
      </c>
      <c r="F7285" s="24" t="s">
        <v>20</v>
      </c>
      <c r="G7285" s="24">
        <v>2914</v>
      </c>
      <c r="H7285" s="24">
        <v>2914</v>
      </c>
    </row>
    <row r="7286" spans="1:8">
      <c r="A7286" s="24" t="str">
        <f t="shared" si="113"/>
        <v>2016_IBS_44</v>
      </c>
      <c r="B7286" s="24">
        <v>2016</v>
      </c>
      <c r="C7286" s="24" t="s">
        <v>186</v>
      </c>
      <c r="D7286" s="24" t="str">
        <f>VLOOKUP(C7286,'FHF LUT'!$A$5:$H$81,2,FALSE)</f>
        <v>Spruce Beetle</v>
      </c>
      <c r="E7286" s="24">
        <v>44</v>
      </c>
      <c r="F7286" s="24" t="s">
        <v>3</v>
      </c>
      <c r="G7286" s="24">
        <v>0</v>
      </c>
      <c r="H7286" s="24">
        <v>0</v>
      </c>
    </row>
    <row r="7287" spans="1:8">
      <c r="A7287" s="24" t="str">
        <f t="shared" si="113"/>
        <v>2016_IBS_45</v>
      </c>
      <c r="B7287" s="24">
        <v>2016</v>
      </c>
      <c r="C7287" s="24" t="s">
        <v>186</v>
      </c>
      <c r="D7287" s="24" t="str">
        <f>VLOOKUP(C7287,'FHF LUT'!$A$5:$H$81,2,FALSE)</f>
        <v>Spruce Beetle</v>
      </c>
      <c r="E7287" s="24">
        <v>45</v>
      </c>
      <c r="F7287" s="24" t="s">
        <v>5</v>
      </c>
      <c r="G7287" s="24">
        <v>0</v>
      </c>
      <c r="H7287" s="24">
        <v>0</v>
      </c>
    </row>
    <row r="7288" spans="1:8">
      <c r="A7288" s="24" t="str">
        <f t="shared" si="113"/>
        <v>2016_IBS_46</v>
      </c>
      <c r="B7288" s="24">
        <v>2016</v>
      </c>
      <c r="C7288" s="24" t="s">
        <v>186</v>
      </c>
      <c r="D7288" s="24" t="str">
        <f>VLOOKUP(C7288,'FHF LUT'!$A$5:$H$81,2,FALSE)</f>
        <v>Spruce Beetle</v>
      </c>
      <c r="E7288" s="24">
        <v>46</v>
      </c>
      <c r="F7288" s="24" t="s">
        <v>234</v>
      </c>
      <c r="G7288" s="24">
        <v>142</v>
      </c>
      <c r="H7288" s="24">
        <v>142</v>
      </c>
    </row>
    <row r="7289" spans="1:8">
      <c r="A7289" s="24" t="str">
        <f t="shared" si="113"/>
        <v>2016_IBS_47</v>
      </c>
      <c r="B7289" s="24">
        <v>2016</v>
      </c>
      <c r="C7289" s="24" t="s">
        <v>186</v>
      </c>
      <c r="D7289" s="24" t="str">
        <f>VLOOKUP(C7289,'FHF LUT'!$A$5:$H$81,2,FALSE)</f>
        <v>Spruce Beetle</v>
      </c>
      <c r="E7289" s="24">
        <v>47</v>
      </c>
      <c r="F7289" s="24" t="s">
        <v>233</v>
      </c>
      <c r="G7289" s="24">
        <v>0</v>
      </c>
      <c r="H7289" s="24">
        <v>0</v>
      </c>
    </row>
    <row r="7290" spans="1:8">
      <c r="A7290" s="24" t="str">
        <f t="shared" si="113"/>
        <v>2016_IBS_48</v>
      </c>
      <c r="B7290" s="24">
        <v>2016</v>
      </c>
      <c r="C7290" s="24" t="s">
        <v>186</v>
      </c>
      <c r="D7290" s="24" t="str">
        <f>VLOOKUP(C7290,'FHF LUT'!$A$5:$H$81,2,FALSE)</f>
        <v>Spruce Beetle</v>
      </c>
      <c r="E7290" s="24">
        <v>48</v>
      </c>
      <c r="F7290" s="24" t="s">
        <v>235</v>
      </c>
      <c r="G7290" s="24">
        <v>0</v>
      </c>
      <c r="H7290" s="24">
        <v>0</v>
      </c>
    </row>
    <row r="7291" spans="1:8">
      <c r="A7291" s="24" t="str">
        <f t="shared" si="113"/>
        <v>2016_IBW_1</v>
      </c>
      <c r="B7291" s="24">
        <v>2016</v>
      </c>
      <c r="C7291" s="24" t="s">
        <v>187</v>
      </c>
      <c r="D7291" s="24" t="str">
        <f>VLOOKUP(C7291,'FHF LUT'!$A$5:$H$81,2,FALSE)</f>
        <v>Western Pine Beetle</v>
      </c>
      <c r="E7291" s="24">
        <v>1</v>
      </c>
      <c r="F7291" s="24" t="s">
        <v>10</v>
      </c>
      <c r="G7291" s="24">
        <v>0</v>
      </c>
      <c r="H7291" s="24">
        <v>0</v>
      </c>
    </row>
    <row r="7292" spans="1:8">
      <c r="A7292" s="24" t="str">
        <f t="shared" si="113"/>
        <v>2016_IBW_2</v>
      </c>
      <c r="B7292" s="24">
        <v>2016</v>
      </c>
      <c r="C7292" s="24" t="s">
        <v>187</v>
      </c>
      <c r="D7292" s="24" t="str">
        <f>VLOOKUP(C7292,'FHF LUT'!$A$5:$H$81,2,FALSE)</f>
        <v>Western Pine Beetle</v>
      </c>
      <c r="E7292" s="24">
        <v>2</v>
      </c>
      <c r="F7292" s="24" t="s">
        <v>22</v>
      </c>
      <c r="G7292" s="24">
        <v>14</v>
      </c>
      <c r="H7292" s="24">
        <v>14</v>
      </c>
    </row>
    <row r="7293" spans="1:8">
      <c r="A7293" s="24" t="str">
        <f t="shared" si="113"/>
        <v>2016_IBW_3</v>
      </c>
      <c r="B7293" s="24">
        <v>2016</v>
      </c>
      <c r="C7293" s="24" t="s">
        <v>187</v>
      </c>
      <c r="D7293" s="24" t="str">
        <f>VLOOKUP(C7293,'FHF LUT'!$A$5:$H$81,2,FALSE)</f>
        <v>Western Pine Beetle</v>
      </c>
      <c r="E7293" s="24">
        <v>3</v>
      </c>
      <c r="F7293" s="24" t="s">
        <v>13</v>
      </c>
      <c r="G7293" s="24">
        <v>0</v>
      </c>
      <c r="H7293" s="24">
        <v>0</v>
      </c>
    </row>
    <row r="7294" spans="1:8">
      <c r="A7294" s="24" t="str">
        <f t="shared" si="113"/>
        <v>2016_IBW_4</v>
      </c>
      <c r="B7294" s="24">
        <v>2016</v>
      </c>
      <c r="C7294" s="24" t="s">
        <v>187</v>
      </c>
      <c r="D7294" s="24" t="str">
        <f>VLOOKUP(C7294,'FHF LUT'!$A$5:$H$81,2,FALSE)</f>
        <v>Western Pine Beetle</v>
      </c>
      <c r="E7294" s="24">
        <v>4</v>
      </c>
      <c r="F7294" s="24" t="s">
        <v>28</v>
      </c>
      <c r="G7294" s="24">
        <v>0</v>
      </c>
      <c r="H7294" s="24">
        <v>0</v>
      </c>
    </row>
    <row r="7295" spans="1:8">
      <c r="A7295" s="24" t="str">
        <f t="shared" si="113"/>
        <v>2016_IBW_5</v>
      </c>
      <c r="B7295" s="24">
        <v>2016</v>
      </c>
      <c r="C7295" s="24" t="s">
        <v>187</v>
      </c>
      <c r="D7295" s="24" t="str">
        <f>VLOOKUP(C7295,'FHF LUT'!$A$5:$H$81,2,FALSE)</f>
        <v>Western Pine Beetle</v>
      </c>
      <c r="E7295" s="24">
        <v>5</v>
      </c>
      <c r="F7295" s="24" t="s">
        <v>16</v>
      </c>
      <c r="G7295" s="24">
        <v>51</v>
      </c>
      <c r="H7295" s="24">
        <v>51</v>
      </c>
    </row>
    <row r="7296" spans="1:8">
      <c r="A7296" s="24" t="str">
        <f t="shared" si="113"/>
        <v>2016_IBW_7</v>
      </c>
      <c r="B7296" s="24">
        <v>2016</v>
      </c>
      <c r="C7296" s="24" t="s">
        <v>187</v>
      </c>
      <c r="D7296" s="24" t="str">
        <f>VLOOKUP(C7296,'FHF LUT'!$A$5:$H$81,2,FALSE)</f>
        <v>Western Pine Beetle</v>
      </c>
      <c r="E7296" s="24">
        <v>7</v>
      </c>
      <c r="F7296" s="24" t="s">
        <v>25</v>
      </c>
      <c r="G7296" s="24">
        <v>0</v>
      </c>
      <c r="H7296" s="24">
        <v>0</v>
      </c>
    </row>
    <row r="7297" spans="1:8">
      <c r="A7297" s="24" t="str">
        <f t="shared" si="113"/>
        <v>2016_IBW_8</v>
      </c>
      <c r="B7297" s="24">
        <v>2016</v>
      </c>
      <c r="C7297" s="24" t="s">
        <v>187</v>
      </c>
      <c r="D7297" s="24" t="str">
        <f>VLOOKUP(C7297,'FHF LUT'!$A$5:$H$81,2,FALSE)</f>
        <v>Western Pine Beetle</v>
      </c>
      <c r="E7297" s="24">
        <v>8</v>
      </c>
      <c r="F7297" s="24" t="s">
        <v>29</v>
      </c>
      <c r="G7297" s="24">
        <v>0</v>
      </c>
      <c r="H7297" s="24">
        <v>0</v>
      </c>
    </row>
    <row r="7298" spans="1:8">
      <c r="A7298" s="24" t="str">
        <f t="shared" si="113"/>
        <v>2016_IBW_9</v>
      </c>
      <c r="B7298" s="24">
        <v>2016</v>
      </c>
      <c r="C7298" s="24" t="s">
        <v>187</v>
      </c>
      <c r="D7298" s="24" t="str">
        <f>VLOOKUP(C7298,'FHF LUT'!$A$5:$H$81,2,FALSE)</f>
        <v>Western Pine Beetle</v>
      </c>
      <c r="E7298" s="24">
        <v>9</v>
      </c>
      <c r="F7298" s="24" t="s">
        <v>7</v>
      </c>
      <c r="G7298" s="24">
        <v>0</v>
      </c>
      <c r="H7298" s="24">
        <v>0</v>
      </c>
    </row>
    <row r="7299" spans="1:8">
      <c r="A7299" s="24" t="str">
        <f t="shared" ref="A7299:A7362" si="114">CONCATENATE(B7299,"_",C7299,"_",E7299)</f>
        <v>2016_IBW_10</v>
      </c>
      <c r="B7299" s="24">
        <v>2016</v>
      </c>
      <c r="C7299" s="24" t="s">
        <v>187</v>
      </c>
      <c r="D7299" s="24" t="str">
        <f>VLOOKUP(C7299,'FHF LUT'!$A$5:$H$81,2,FALSE)</f>
        <v>Western Pine Beetle</v>
      </c>
      <c r="E7299" s="24">
        <v>10</v>
      </c>
      <c r="F7299" s="24" t="s">
        <v>18</v>
      </c>
      <c r="G7299" s="24">
        <v>0</v>
      </c>
      <c r="H7299" s="24">
        <v>0</v>
      </c>
    </row>
    <row r="7300" spans="1:8">
      <c r="A7300" s="24" t="str">
        <f t="shared" si="114"/>
        <v>2016_IBW_11</v>
      </c>
      <c r="B7300" s="24">
        <v>2016</v>
      </c>
      <c r="C7300" s="24" t="s">
        <v>187</v>
      </c>
      <c r="D7300" s="24" t="str">
        <f>VLOOKUP(C7300,'FHF LUT'!$A$5:$H$81,2,FALSE)</f>
        <v>Western Pine Beetle</v>
      </c>
      <c r="E7300" s="24">
        <v>11</v>
      </c>
      <c r="F7300" s="24" t="s">
        <v>4</v>
      </c>
      <c r="G7300" s="24">
        <v>0</v>
      </c>
      <c r="H7300" s="24">
        <v>0</v>
      </c>
    </row>
    <row r="7301" spans="1:8">
      <c r="A7301" s="24" t="str">
        <f t="shared" si="114"/>
        <v>2016_IBW_12</v>
      </c>
      <c r="B7301" s="24">
        <v>2016</v>
      </c>
      <c r="C7301" s="24" t="s">
        <v>187</v>
      </c>
      <c r="D7301" s="24" t="str">
        <f>VLOOKUP(C7301,'FHF LUT'!$A$5:$H$81,2,FALSE)</f>
        <v>Western Pine Beetle</v>
      </c>
      <c r="E7301" s="24">
        <v>12</v>
      </c>
      <c r="F7301" s="24" t="s">
        <v>11</v>
      </c>
      <c r="G7301" s="24">
        <v>0</v>
      </c>
      <c r="H7301" s="24">
        <v>0</v>
      </c>
    </row>
    <row r="7302" spans="1:8">
      <c r="A7302" s="24" t="str">
        <f t="shared" si="114"/>
        <v>2016_IBW_13</v>
      </c>
      <c r="B7302" s="24">
        <v>2016</v>
      </c>
      <c r="C7302" s="24" t="s">
        <v>187</v>
      </c>
      <c r="D7302" s="24" t="str">
        <f>VLOOKUP(C7302,'FHF LUT'!$A$5:$H$81,2,FALSE)</f>
        <v>Western Pine Beetle</v>
      </c>
      <c r="E7302" s="24">
        <v>13</v>
      </c>
      <c r="F7302" s="24" t="s">
        <v>24</v>
      </c>
      <c r="G7302" s="24">
        <v>148</v>
      </c>
      <c r="H7302" s="24">
        <v>148</v>
      </c>
    </row>
    <row r="7303" spans="1:8">
      <c r="A7303" s="24" t="str">
        <f t="shared" si="114"/>
        <v>2016_IBW_14</v>
      </c>
      <c r="B7303" s="24">
        <v>2016</v>
      </c>
      <c r="C7303" s="24" t="s">
        <v>187</v>
      </c>
      <c r="D7303" s="24" t="str">
        <f>VLOOKUP(C7303,'FHF LUT'!$A$5:$H$81,2,FALSE)</f>
        <v>Western Pine Beetle</v>
      </c>
      <c r="E7303" s="24">
        <v>14</v>
      </c>
      <c r="F7303" s="24" t="s">
        <v>30</v>
      </c>
      <c r="G7303" s="24">
        <v>0</v>
      </c>
      <c r="H7303" s="24">
        <v>0</v>
      </c>
    </row>
    <row r="7304" spans="1:8">
      <c r="A7304" s="24" t="str">
        <f t="shared" si="114"/>
        <v>2016_IBW_15</v>
      </c>
      <c r="B7304" s="24">
        <v>2016</v>
      </c>
      <c r="C7304" s="24" t="s">
        <v>187</v>
      </c>
      <c r="D7304" s="24" t="str">
        <f>VLOOKUP(C7304,'FHF LUT'!$A$5:$H$81,2,FALSE)</f>
        <v>Western Pine Beetle</v>
      </c>
      <c r="E7304" s="24">
        <v>15</v>
      </c>
      <c r="F7304" s="24" t="s">
        <v>33</v>
      </c>
      <c r="G7304" s="24">
        <v>0</v>
      </c>
      <c r="H7304" s="24">
        <v>0</v>
      </c>
    </row>
    <row r="7305" spans="1:8">
      <c r="A7305" s="24" t="str">
        <f t="shared" si="114"/>
        <v>2016_IBW_16</v>
      </c>
      <c r="B7305" s="24">
        <v>2016</v>
      </c>
      <c r="C7305" s="24" t="s">
        <v>187</v>
      </c>
      <c r="D7305" s="24" t="str">
        <f>VLOOKUP(C7305,'FHF LUT'!$A$5:$H$81,2,FALSE)</f>
        <v>Western Pine Beetle</v>
      </c>
      <c r="E7305" s="24">
        <v>16</v>
      </c>
      <c r="F7305" s="24" t="s">
        <v>12</v>
      </c>
      <c r="G7305" s="24">
        <v>0</v>
      </c>
      <c r="H7305" s="24">
        <v>0</v>
      </c>
    </row>
    <row r="7306" spans="1:8">
      <c r="A7306" s="24" t="str">
        <f t="shared" si="114"/>
        <v>2016_IBW_17</v>
      </c>
      <c r="B7306" s="24">
        <v>2016</v>
      </c>
      <c r="C7306" s="24" t="s">
        <v>187</v>
      </c>
      <c r="D7306" s="24" t="str">
        <f>VLOOKUP(C7306,'FHF LUT'!$A$5:$H$81,2,FALSE)</f>
        <v>Western Pine Beetle</v>
      </c>
      <c r="E7306" s="24">
        <v>17</v>
      </c>
      <c r="F7306" s="24" t="s">
        <v>32</v>
      </c>
      <c r="G7306" s="24">
        <v>0</v>
      </c>
      <c r="H7306" s="24">
        <v>0</v>
      </c>
    </row>
    <row r="7307" spans="1:8">
      <c r="A7307" s="24" t="str">
        <f t="shared" si="114"/>
        <v>2016_IBW_18</v>
      </c>
      <c r="B7307" s="24">
        <v>2016</v>
      </c>
      <c r="C7307" s="24" t="s">
        <v>187</v>
      </c>
      <c r="D7307" s="24" t="str">
        <f>VLOOKUP(C7307,'FHF LUT'!$A$5:$H$81,2,FALSE)</f>
        <v>Western Pine Beetle</v>
      </c>
      <c r="E7307" s="24">
        <v>18</v>
      </c>
      <c r="F7307" s="24" t="s">
        <v>15</v>
      </c>
      <c r="G7307" s="24">
        <v>0</v>
      </c>
      <c r="H7307" s="24">
        <v>0</v>
      </c>
    </row>
    <row r="7308" spans="1:8">
      <c r="A7308" s="24" t="str">
        <f t="shared" si="114"/>
        <v>2016_IBW_20</v>
      </c>
      <c r="B7308" s="24">
        <v>2016</v>
      </c>
      <c r="C7308" s="24" t="s">
        <v>187</v>
      </c>
      <c r="D7308" s="24" t="str">
        <f>VLOOKUP(C7308,'FHF LUT'!$A$5:$H$81,2,FALSE)</f>
        <v>Western Pine Beetle</v>
      </c>
      <c r="E7308" s="24">
        <v>20</v>
      </c>
      <c r="F7308" s="24" t="s">
        <v>6</v>
      </c>
      <c r="G7308" s="24">
        <v>0</v>
      </c>
      <c r="H7308" s="24">
        <v>0</v>
      </c>
    </row>
    <row r="7309" spans="1:8">
      <c r="A7309" s="24" t="str">
        <f t="shared" si="114"/>
        <v>2016_IBW_22</v>
      </c>
      <c r="B7309" s="24">
        <v>2016</v>
      </c>
      <c r="C7309" s="24" t="s">
        <v>187</v>
      </c>
      <c r="D7309" s="24" t="str">
        <f>VLOOKUP(C7309,'FHF LUT'!$A$5:$H$81,2,FALSE)</f>
        <v>Western Pine Beetle</v>
      </c>
      <c r="E7309" s="24">
        <v>22</v>
      </c>
      <c r="F7309" s="24" t="s">
        <v>19</v>
      </c>
      <c r="G7309" s="24">
        <v>0</v>
      </c>
      <c r="H7309" s="24">
        <v>0</v>
      </c>
    </row>
    <row r="7310" spans="1:8">
      <c r="A7310" s="24" t="str">
        <f t="shared" si="114"/>
        <v>2016_IBW_23</v>
      </c>
      <c r="B7310" s="24">
        <v>2016</v>
      </c>
      <c r="C7310" s="24" t="s">
        <v>187</v>
      </c>
      <c r="D7310" s="24" t="str">
        <f>VLOOKUP(C7310,'FHF LUT'!$A$5:$H$81,2,FALSE)</f>
        <v>Western Pine Beetle</v>
      </c>
      <c r="E7310" s="24">
        <v>23</v>
      </c>
      <c r="F7310" s="24" t="s">
        <v>27</v>
      </c>
      <c r="G7310" s="24">
        <v>0</v>
      </c>
      <c r="H7310" s="24">
        <v>0</v>
      </c>
    </row>
    <row r="7311" spans="1:8">
      <c r="A7311" s="24" t="str">
        <f t="shared" si="114"/>
        <v>2016_IBW_24</v>
      </c>
      <c r="B7311" s="24">
        <v>2016</v>
      </c>
      <c r="C7311" s="24" t="s">
        <v>187</v>
      </c>
      <c r="D7311" s="24" t="str">
        <f>VLOOKUP(C7311,'FHF LUT'!$A$5:$H$81,2,FALSE)</f>
        <v>Western Pine Beetle</v>
      </c>
      <c r="E7311" s="24">
        <v>24</v>
      </c>
      <c r="F7311" s="24" t="s">
        <v>17</v>
      </c>
      <c r="G7311" s="24">
        <v>0</v>
      </c>
      <c r="H7311" s="24">
        <v>0</v>
      </c>
    </row>
    <row r="7312" spans="1:8">
      <c r="A7312" s="24" t="str">
        <f t="shared" si="114"/>
        <v>2016_IBW_25</v>
      </c>
      <c r="B7312" s="24">
        <v>2016</v>
      </c>
      <c r="C7312" s="24" t="s">
        <v>187</v>
      </c>
      <c r="D7312" s="24" t="str">
        <f>VLOOKUP(C7312,'FHF LUT'!$A$5:$H$81,2,FALSE)</f>
        <v>Western Pine Beetle</v>
      </c>
      <c r="E7312" s="24">
        <v>25</v>
      </c>
      <c r="F7312" s="24" t="s">
        <v>23</v>
      </c>
      <c r="G7312" s="24">
        <v>0</v>
      </c>
      <c r="H7312" s="24">
        <v>0</v>
      </c>
    </row>
    <row r="7313" spans="1:8">
      <c r="A7313" s="24" t="str">
        <f t="shared" si="114"/>
        <v>2016_IBW_26</v>
      </c>
      <c r="B7313" s="24">
        <v>2016</v>
      </c>
      <c r="C7313" s="24" t="s">
        <v>187</v>
      </c>
      <c r="D7313" s="24" t="str">
        <f>VLOOKUP(C7313,'FHF LUT'!$A$5:$H$81,2,FALSE)</f>
        <v>Western Pine Beetle</v>
      </c>
      <c r="E7313" s="24">
        <v>26</v>
      </c>
      <c r="F7313" s="24" t="s">
        <v>14</v>
      </c>
      <c r="G7313" s="24">
        <v>0</v>
      </c>
      <c r="H7313" s="24">
        <v>0</v>
      </c>
    </row>
    <row r="7314" spans="1:8">
      <c r="A7314" s="24" t="str">
        <f t="shared" si="114"/>
        <v>2016_IBW_27</v>
      </c>
      <c r="B7314" s="24">
        <v>2016</v>
      </c>
      <c r="C7314" s="24" t="s">
        <v>187</v>
      </c>
      <c r="D7314" s="24" t="str">
        <f>VLOOKUP(C7314,'FHF LUT'!$A$5:$H$81,2,FALSE)</f>
        <v>Western Pine Beetle</v>
      </c>
      <c r="E7314" s="24">
        <v>27</v>
      </c>
      <c r="F7314" s="24" t="s">
        <v>21</v>
      </c>
      <c r="G7314" s="24">
        <v>0</v>
      </c>
      <c r="H7314" s="24">
        <v>0</v>
      </c>
    </row>
    <row r="7315" spans="1:8">
      <c r="A7315" s="24" t="str">
        <f t="shared" si="114"/>
        <v>2016_IBW_29</v>
      </c>
      <c r="B7315" s="24">
        <v>2016</v>
      </c>
      <c r="C7315" s="24" t="s">
        <v>187</v>
      </c>
      <c r="D7315" s="24" t="str">
        <f>VLOOKUP(C7315,'FHF LUT'!$A$5:$H$81,2,FALSE)</f>
        <v>Western Pine Beetle</v>
      </c>
      <c r="E7315" s="24">
        <v>29</v>
      </c>
      <c r="F7315" s="24" t="s">
        <v>9</v>
      </c>
      <c r="G7315" s="24">
        <v>0</v>
      </c>
      <c r="H7315" s="24">
        <v>0</v>
      </c>
    </row>
    <row r="7316" spans="1:8">
      <c r="A7316" s="24" t="str">
        <f t="shared" si="114"/>
        <v>2016_IBW_30</v>
      </c>
      <c r="B7316" s="24">
        <v>2016</v>
      </c>
      <c r="C7316" s="24" t="s">
        <v>187</v>
      </c>
      <c r="D7316" s="24" t="str">
        <f>VLOOKUP(C7316,'FHF LUT'!$A$5:$H$81,2,FALSE)</f>
        <v>Western Pine Beetle</v>
      </c>
      <c r="E7316" s="24">
        <v>30</v>
      </c>
      <c r="F7316" s="24" t="s">
        <v>35</v>
      </c>
      <c r="G7316" s="24">
        <v>0</v>
      </c>
      <c r="H7316" s="24">
        <v>0</v>
      </c>
    </row>
    <row r="7317" spans="1:8">
      <c r="A7317" s="24" t="str">
        <f t="shared" si="114"/>
        <v>2016_IBW_31</v>
      </c>
      <c r="B7317" s="24">
        <v>2016</v>
      </c>
      <c r="C7317" s="24" t="s">
        <v>187</v>
      </c>
      <c r="D7317" s="24" t="str">
        <f>VLOOKUP(C7317,'FHF LUT'!$A$5:$H$81,2,FALSE)</f>
        <v>Western Pine Beetle</v>
      </c>
      <c r="E7317" s="24">
        <v>31</v>
      </c>
      <c r="F7317" s="24" t="s">
        <v>34</v>
      </c>
      <c r="G7317" s="24">
        <v>0</v>
      </c>
      <c r="H7317" s="24">
        <v>0</v>
      </c>
    </row>
    <row r="7318" spans="1:8">
      <c r="A7318" s="24" t="str">
        <f t="shared" si="114"/>
        <v>2016_IBW_38</v>
      </c>
      <c r="B7318" s="24">
        <v>2016</v>
      </c>
      <c r="C7318" s="24" t="s">
        <v>187</v>
      </c>
      <c r="D7318" s="24" t="str">
        <f>VLOOKUP(C7318,'FHF LUT'!$A$5:$H$81,2,FALSE)</f>
        <v>Western Pine Beetle</v>
      </c>
      <c r="E7318" s="24">
        <v>38</v>
      </c>
      <c r="F7318" s="24" t="s">
        <v>8</v>
      </c>
      <c r="G7318" s="24">
        <v>0</v>
      </c>
      <c r="H7318" s="24">
        <v>0</v>
      </c>
    </row>
    <row r="7319" spans="1:8">
      <c r="A7319" s="24" t="str">
        <f t="shared" si="114"/>
        <v>2016_IBW_39</v>
      </c>
      <c r="B7319" s="24">
        <v>2016</v>
      </c>
      <c r="C7319" s="24" t="s">
        <v>187</v>
      </c>
      <c r="D7319" s="24" t="str">
        <f>VLOOKUP(C7319,'FHF LUT'!$A$5:$H$81,2,FALSE)</f>
        <v>Western Pine Beetle</v>
      </c>
      <c r="E7319" s="24">
        <v>39</v>
      </c>
      <c r="F7319" s="24" t="s">
        <v>36</v>
      </c>
      <c r="G7319" s="24">
        <v>0</v>
      </c>
      <c r="H7319" s="24">
        <v>0</v>
      </c>
    </row>
    <row r="7320" spans="1:8">
      <c r="A7320" s="24" t="str">
        <f t="shared" si="114"/>
        <v>2016_IBW_40</v>
      </c>
      <c r="B7320" s="24">
        <v>2016</v>
      </c>
      <c r="C7320" s="24" t="s">
        <v>187</v>
      </c>
      <c r="D7320" s="24" t="str">
        <f>VLOOKUP(C7320,'FHF LUT'!$A$5:$H$81,2,FALSE)</f>
        <v>Western Pine Beetle</v>
      </c>
      <c r="E7320" s="24">
        <v>40</v>
      </c>
      <c r="F7320" s="24" t="s">
        <v>31</v>
      </c>
      <c r="G7320" s="24">
        <v>0</v>
      </c>
      <c r="H7320" s="24">
        <v>0</v>
      </c>
    </row>
    <row r="7321" spans="1:8">
      <c r="A7321" s="24" t="str">
        <f t="shared" si="114"/>
        <v>2016_IBW_41</v>
      </c>
      <c r="B7321" s="24">
        <v>2016</v>
      </c>
      <c r="C7321" s="24" t="s">
        <v>187</v>
      </c>
      <c r="D7321" s="24" t="str">
        <f>VLOOKUP(C7321,'FHF LUT'!$A$5:$H$81,2,FALSE)</f>
        <v>Western Pine Beetle</v>
      </c>
      <c r="E7321" s="24">
        <v>41</v>
      </c>
      <c r="F7321" s="24" t="s">
        <v>26</v>
      </c>
      <c r="G7321" s="24">
        <v>0</v>
      </c>
      <c r="H7321" s="24">
        <v>0</v>
      </c>
    </row>
    <row r="7322" spans="1:8">
      <c r="A7322" s="24" t="str">
        <f t="shared" si="114"/>
        <v>2016_IBW_43</v>
      </c>
      <c r="B7322" s="24">
        <v>2016</v>
      </c>
      <c r="C7322" s="24" t="s">
        <v>187</v>
      </c>
      <c r="D7322" s="24" t="str">
        <f>VLOOKUP(C7322,'FHF LUT'!$A$5:$H$81,2,FALSE)</f>
        <v>Western Pine Beetle</v>
      </c>
      <c r="E7322" s="24">
        <v>43</v>
      </c>
      <c r="F7322" s="24" t="s">
        <v>20</v>
      </c>
      <c r="G7322" s="24">
        <v>0</v>
      </c>
      <c r="H7322" s="24">
        <v>0</v>
      </c>
    </row>
    <row r="7323" spans="1:8">
      <c r="A7323" s="24" t="str">
        <f t="shared" si="114"/>
        <v>2016_IBW_44</v>
      </c>
      <c r="B7323" s="24">
        <v>2016</v>
      </c>
      <c r="C7323" s="24" t="s">
        <v>187</v>
      </c>
      <c r="D7323" s="24" t="str">
        <f>VLOOKUP(C7323,'FHF LUT'!$A$5:$H$81,2,FALSE)</f>
        <v>Western Pine Beetle</v>
      </c>
      <c r="E7323" s="24">
        <v>44</v>
      </c>
      <c r="F7323" s="24" t="s">
        <v>3</v>
      </c>
      <c r="G7323" s="24">
        <v>0</v>
      </c>
      <c r="H7323" s="24">
        <v>0</v>
      </c>
    </row>
    <row r="7324" spans="1:8">
      <c r="A7324" s="24" t="str">
        <f t="shared" si="114"/>
        <v>2016_IBW_45</v>
      </c>
      <c r="B7324" s="24">
        <v>2016</v>
      </c>
      <c r="C7324" s="24" t="s">
        <v>187</v>
      </c>
      <c r="D7324" s="24" t="str">
        <f>VLOOKUP(C7324,'FHF LUT'!$A$5:$H$81,2,FALSE)</f>
        <v>Western Pine Beetle</v>
      </c>
      <c r="E7324" s="24">
        <v>45</v>
      </c>
      <c r="F7324" s="24" t="s">
        <v>5</v>
      </c>
      <c r="G7324" s="24">
        <v>0</v>
      </c>
      <c r="H7324" s="24">
        <v>0</v>
      </c>
    </row>
    <row r="7325" spans="1:8">
      <c r="A7325" s="24" t="str">
        <f t="shared" si="114"/>
        <v>2016_IBW_46</v>
      </c>
      <c r="B7325" s="24">
        <v>2016</v>
      </c>
      <c r="C7325" s="24" t="s">
        <v>187</v>
      </c>
      <c r="D7325" s="24" t="str">
        <f>VLOOKUP(C7325,'FHF LUT'!$A$5:$H$81,2,FALSE)</f>
        <v>Western Pine Beetle</v>
      </c>
      <c r="E7325" s="24">
        <v>46</v>
      </c>
      <c r="F7325" s="24" t="s">
        <v>234</v>
      </c>
      <c r="G7325" s="24">
        <v>0</v>
      </c>
      <c r="H7325" s="24">
        <v>0</v>
      </c>
    </row>
    <row r="7326" spans="1:8">
      <c r="A7326" s="24" t="str">
        <f t="shared" si="114"/>
        <v>2016_IBW_47</v>
      </c>
      <c r="B7326" s="24">
        <v>2016</v>
      </c>
      <c r="C7326" s="24" t="s">
        <v>187</v>
      </c>
      <c r="D7326" s="24" t="str">
        <f>VLOOKUP(C7326,'FHF LUT'!$A$5:$H$81,2,FALSE)</f>
        <v>Western Pine Beetle</v>
      </c>
      <c r="E7326" s="24">
        <v>47</v>
      </c>
      <c r="F7326" s="24" t="s">
        <v>233</v>
      </c>
      <c r="G7326" s="24">
        <v>0</v>
      </c>
      <c r="H7326" s="24">
        <v>0</v>
      </c>
    </row>
    <row r="7327" spans="1:8">
      <c r="A7327" s="24" t="str">
        <f t="shared" si="114"/>
        <v>2016_IBW_48</v>
      </c>
      <c r="B7327" s="24">
        <v>2016</v>
      </c>
      <c r="C7327" s="24" t="s">
        <v>187</v>
      </c>
      <c r="D7327" s="24" t="str">
        <f>VLOOKUP(C7327,'FHF LUT'!$A$5:$H$81,2,FALSE)</f>
        <v>Western Pine Beetle</v>
      </c>
      <c r="E7327" s="24">
        <v>48</v>
      </c>
      <c r="F7327" s="24" t="s">
        <v>235</v>
      </c>
      <c r="G7327" s="24">
        <v>0</v>
      </c>
      <c r="H7327" s="24">
        <v>0</v>
      </c>
    </row>
    <row r="7328" spans="1:8">
      <c r="A7328" s="24" t="str">
        <f t="shared" si="114"/>
        <v>2016_NB_1</v>
      </c>
      <c r="B7328" s="24">
        <v>2016</v>
      </c>
      <c r="C7328" s="24" t="s">
        <v>188</v>
      </c>
      <c r="D7328" s="24" t="str">
        <f>VLOOKUP(C7328,'FHF LUT'!$A$5:$H$81,2,FALSE)</f>
        <v>Fire</v>
      </c>
      <c r="E7328" s="24">
        <v>1</v>
      </c>
      <c r="F7328" s="24" t="s">
        <v>10</v>
      </c>
      <c r="G7328" s="24">
        <v>958</v>
      </c>
      <c r="H7328" s="24">
        <v>958</v>
      </c>
    </row>
    <row r="7329" spans="1:8">
      <c r="A7329" s="24" t="str">
        <f t="shared" si="114"/>
        <v>2016_NB_2</v>
      </c>
      <c r="B7329" s="24">
        <v>2016</v>
      </c>
      <c r="C7329" s="24" t="s">
        <v>188</v>
      </c>
      <c r="D7329" s="24" t="str">
        <f>VLOOKUP(C7329,'FHF LUT'!$A$5:$H$81,2,FALSE)</f>
        <v>Fire</v>
      </c>
      <c r="E7329" s="24">
        <v>2</v>
      </c>
      <c r="F7329" s="24" t="s">
        <v>22</v>
      </c>
      <c r="G7329" s="24">
        <v>86</v>
      </c>
      <c r="H7329" s="24">
        <v>86</v>
      </c>
    </row>
    <row r="7330" spans="1:8">
      <c r="A7330" s="24" t="str">
        <f t="shared" si="114"/>
        <v>2016_NB_3</v>
      </c>
      <c r="B7330" s="24">
        <v>2016</v>
      </c>
      <c r="C7330" s="24" t="s">
        <v>188</v>
      </c>
      <c r="D7330" s="24" t="str">
        <f>VLOOKUP(C7330,'FHF LUT'!$A$5:$H$81,2,FALSE)</f>
        <v>Fire</v>
      </c>
      <c r="E7330" s="24">
        <v>3</v>
      </c>
      <c r="F7330" s="24" t="s">
        <v>13</v>
      </c>
      <c r="G7330" s="24">
        <v>0</v>
      </c>
      <c r="H7330" s="24">
        <v>0</v>
      </c>
    </row>
    <row r="7331" spans="1:8">
      <c r="A7331" s="24" t="str">
        <f t="shared" si="114"/>
        <v>2016_NB_4</v>
      </c>
      <c r="B7331" s="24">
        <v>2016</v>
      </c>
      <c r="C7331" s="24" t="s">
        <v>188</v>
      </c>
      <c r="D7331" s="24" t="str">
        <f>VLOOKUP(C7331,'FHF LUT'!$A$5:$H$81,2,FALSE)</f>
        <v>Fire</v>
      </c>
      <c r="E7331" s="24">
        <v>4</v>
      </c>
      <c r="F7331" s="24" t="s">
        <v>28</v>
      </c>
      <c r="G7331" s="24">
        <v>10484</v>
      </c>
      <c r="H7331" s="24">
        <v>10484</v>
      </c>
    </row>
    <row r="7332" spans="1:8">
      <c r="A7332" s="24" t="str">
        <f t="shared" si="114"/>
        <v>2016_NB_5</v>
      </c>
      <c r="B7332" s="24">
        <v>2016</v>
      </c>
      <c r="C7332" s="24" t="s">
        <v>188</v>
      </c>
      <c r="D7332" s="24" t="str">
        <f>VLOOKUP(C7332,'FHF LUT'!$A$5:$H$81,2,FALSE)</f>
        <v>Fire</v>
      </c>
      <c r="E7332" s="24">
        <v>5</v>
      </c>
      <c r="F7332" s="24" t="s">
        <v>16</v>
      </c>
      <c r="G7332" s="24">
        <v>222</v>
      </c>
      <c r="H7332" s="24">
        <v>215</v>
      </c>
    </row>
    <row r="7333" spans="1:8">
      <c r="A7333" s="24" t="str">
        <f t="shared" si="114"/>
        <v>2016_NB_7</v>
      </c>
      <c r="B7333" s="24">
        <v>2016</v>
      </c>
      <c r="C7333" s="24" t="s">
        <v>188</v>
      </c>
      <c r="D7333" s="24" t="str">
        <f>VLOOKUP(C7333,'FHF LUT'!$A$5:$H$81,2,FALSE)</f>
        <v>Fire</v>
      </c>
      <c r="E7333" s="24">
        <v>7</v>
      </c>
      <c r="F7333" s="24" t="s">
        <v>25</v>
      </c>
      <c r="G7333" s="24">
        <v>0</v>
      </c>
      <c r="H7333" s="24">
        <v>0</v>
      </c>
    </row>
    <row r="7334" spans="1:8">
      <c r="A7334" s="24" t="str">
        <f t="shared" si="114"/>
        <v>2016_NB_8</v>
      </c>
      <c r="B7334" s="24">
        <v>2016</v>
      </c>
      <c r="C7334" s="24" t="s">
        <v>188</v>
      </c>
      <c r="D7334" s="24" t="str">
        <f>VLOOKUP(C7334,'FHF LUT'!$A$5:$H$81,2,FALSE)</f>
        <v>Fire</v>
      </c>
      <c r="E7334" s="24">
        <v>8</v>
      </c>
      <c r="F7334" s="24" t="s">
        <v>29</v>
      </c>
      <c r="G7334" s="24">
        <v>189</v>
      </c>
      <c r="H7334" s="24">
        <v>189</v>
      </c>
    </row>
    <row r="7335" spans="1:8">
      <c r="A7335" s="24" t="str">
        <f t="shared" si="114"/>
        <v>2016_NB_9</v>
      </c>
      <c r="B7335" s="24">
        <v>2016</v>
      </c>
      <c r="C7335" s="24" t="s">
        <v>188</v>
      </c>
      <c r="D7335" s="24" t="str">
        <f>VLOOKUP(C7335,'FHF LUT'!$A$5:$H$81,2,FALSE)</f>
        <v>Fire</v>
      </c>
      <c r="E7335" s="24">
        <v>9</v>
      </c>
      <c r="F7335" s="24" t="s">
        <v>7</v>
      </c>
      <c r="G7335" s="24">
        <v>0</v>
      </c>
      <c r="H7335" s="24">
        <v>0</v>
      </c>
    </row>
    <row r="7336" spans="1:8">
      <c r="A7336" s="24" t="str">
        <f t="shared" si="114"/>
        <v>2016_NB_10</v>
      </c>
      <c r="B7336" s="24">
        <v>2016</v>
      </c>
      <c r="C7336" s="24" t="s">
        <v>188</v>
      </c>
      <c r="D7336" s="24" t="str">
        <f>VLOOKUP(C7336,'FHF LUT'!$A$5:$H$81,2,FALSE)</f>
        <v>Fire</v>
      </c>
      <c r="E7336" s="24">
        <v>10</v>
      </c>
      <c r="F7336" s="24" t="s">
        <v>18</v>
      </c>
      <c r="G7336" s="24">
        <v>0</v>
      </c>
      <c r="H7336" s="24">
        <v>0</v>
      </c>
    </row>
    <row r="7337" spans="1:8">
      <c r="A7337" s="24" t="str">
        <f t="shared" si="114"/>
        <v>2016_NB_11</v>
      </c>
      <c r="B7337" s="24">
        <v>2016</v>
      </c>
      <c r="C7337" s="24" t="s">
        <v>188</v>
      </c>
      <c r="D7337" s="24" t="str">
        <f>VLOOKUP(C7337,'FHF LUT'!$A$5:$H$81,2,FALSE)</f>
        <v>Fire</v>
      </c>
      <c r="E7337" s="24">
        <v>11</v>
      </c>
      <c r="F7337" s="24" t="s">
        <v>4</v>
      </c>
      <c r="G7337" s="24">
        <v>491</v>
      </c>
      <c r="H7337" s="24">
        <v>491</v>
      </c>
    </row>
    <row r="7338" spans="1:8">
      <c r="A7338" s="24" t="str">
        <f t="shared" si="114"/>
        <v>2016_NB_12</v>
      </c>
      <c r="B7338" s="24">
        <v>2016</v>
      </c>
      <c r="C7338" s="24" t="s">
        <v>188</v>
      </c>
      <c r="D7338" s="24" t="str">
        <f>VLOOKUP(C7338,'FHF LUT'!$A$5:$H$81,2,FALSE)</f>
        <v>Fire</v>
      </c>
      <c r="E7338" s="24">
        <v>12</v>
      </c>
      <c r="F7338" s="24" t="s">
        <v>11</v>
      </c>
      <c r="G7338" s="24">
        <v>0</v>
      </c>
      <c r="H7338" s="24">
        <v>0</v>
      </c>
    </row>
    <row r="7339" spans="1:8">
      <c r="A7339" s="24" t="str">
        <f t="shared" si="114"/>
        <v>2016_NB_13</v>
      </c>
      <c r="B7339" s="24">
        <v>2016</v>
      </c>
      <c r="C7339" s="24" t="s">
        <v>188</v>
      </c>
      <c r="D7339" s="24" t="str">
        <f>VLOOKUP(C7339,'FHF LUT'!$A$5:$H$81,2,FALSE)</f>
        <v>Fire</v>
      </c>
      <c r="E7339" s="24">
        <v>13</v>
      </c>
      <c r="F7339" s="24" t="s">
        <v>24</v>
      </c>
      <c r="G7339" s="24">
        <v>375</v>
      </c>
      <c r="H7339" s="24">
        <v>326</v>
      </c>
    </row>
    <row r="7340" spans="1:8">
      <c r="A7340" s="24" t="str">
        <f t="shared" si="114"/>
        <v>2016_NB_14</v>
      </c>
      <c r="B7340" s="24">
        <v>2016</v>
      </c>
      <c r="C7340" s="24" t="s">
        <v>188</v>
      </c>
      <c r="D7340" s="24" t="str">
        <f>VLOOKUP(C7340,'FHF LUT'!$A$5:$H$81,2,FALSE)</f>
        <v>Fire</v>
      </c>
      <c r="E7340" s="24">
        <v>14</v>
      </c>
      <c r="F7340" s="24" t="s">
        <v>30</v>
      </c>
      <c r="G7340" s="24">
        <v>1946</v>
      </c>
      <c r="H7340" s="24">
        <v>973</v>
      </c>
    </row>
    <row r="7341" spans="1:8">
      <c r="A7341" s="24" t="str">
        <f t="shared" si="114"/>
        <v>2016_NB_15</v>
      </c>
      <c r="B7341" s="24">
        <v>2016</v>
      </c>
      <c r="C7341" s="24" t="s">
        <v>188</v>
      </c>
      <c r="D7341" s="24" t="str">
        <f>VLOOKUP(C7341,'FHF LUT'!$A$5:$H$81,2,FALSE)</f>
        <v>Fire</v>
      </c>
      <c r="E7341" s="24">
        <v>15</v>
      </c>
      <c r="F7341" s="24" t="s">
        <v>33</v>
      </c>
      <c r="G7341" s="24">
        <v>1224</v>
      </c>
      <c r="H7341" s="24">
        <v>1224</v>
      </c>
    </row>
    <row r="7342" spans="1:8">
      <c r="A7342" s="24" t="str">
        <f t="shared" si="114"/>
        <v>2016_NB_16</v>
      </c>
      <c r="B7342" s="24">
        <v>2016</v>
      </c>
      <c r="C7342" s="24" t="s">
        <v>188</v>
      </c>
      <c r="D7342" s="24" t="str">
        <f>VLOOKUP(C7342,'FHF LUT'!$A$5:$H$81,2,FALSE)</f>
        <v>Fire</v>
      </c>
      <c r="E7342" s="24">
        <v>16</v>
      </c>
      <c r="F7342" s="24" t="s">
        <v>12</v>
      </c>
      <c r="G7342" s="24">
        <v>0</v>
      </c>
      <c r="H7342" s="24">
        <v>0</v>
      </c>
    </row>
    <row r="7343" spans="1:8">
      <c r="A7343" s="24" t="str">
        <f t="shared" si="114"/>
        <v>2016_NB_17</v>
      </c>
      <c r="B7343" s="24">
        <v>2016</v>
      </c>
      <c r="C7343" s="24" t="s">
        <v>188</v>
      </c>
      <c r="D7343" s="24" t="str">
        <f>VLOOKUP(C7343,'FHF LUT'!$A$5:$H$81,2,FALSE)</f>
        <v>Fire</v>
      </c>
      <c r="E7343" s="24">
        <v>17</v>
      </c>
      <c r="F7343" s="24" t="s">
        <v>32</v>
      </c>
      <c r="G7343" s="24">
        <v>294</v>
      </c>
      <c r="H7343" s="24">
        <v>294</v>
      </c>
    </row>
    <row r="7344" spans="1:8">
      <c r="A7344" s="24" t="str">
        <f t="shared" si="114"/>
        <v>2016_NB_18</v>
      </c>
      <c r="B7344" s="24">
        <v>2016</v>
      </c>
      <c r="C7344" s="24" t="s">
        <v>188</v>
      </c>
      <c r="D7344" s="24" t="str">
        <f>VLOOKUP(C7344,'FHF LUT'!$A$5:$H$81,2,FALSE)</f>
        <v>Fire</v>
      </c>
      <c r="E7344" s="24">
        <v>18</v>
      </c>
      <c r="F7344" s="24" t="s">
        <v>15</v>
      </c>
      <c r="G7344" s="24">
        <v>695</v>
      </c>
      <c r="H7344" s="24">
        <v>695</v>
      </c>
    </row>
    <row r="7345" spans="1:8">
      <c r="A7345" s="24" t="str">
        <f t="shared" si="114"/>
        <v>2016_NB_20</v>
      </c>
      <c r="B7345" s="24">
        <v>2016</v>
      </c>
      <c r="C7345" s="24" t="s">
        <v>188</v>
      </c>
      <c r="D7345" s="24" t="str">
        <f>VLOOKUP(C7345,'FHF LUT'!$A$5:$H$81,2,FALSE)</f>
        <v>Fire</v>
      </c>
      <c r="E7345" s="24">
        <v>20</v>
      </c>
      <c r="F7345" s="24" t="s">
        <v>6</v>
      </c>
      <c r="G7345" s="24">
        <v>68</v>
      </c>
      <c r="H7345" s="24">
        <v>68</v>
      </c>
    </row>
    <row r="7346" spans="1:8">
      <c r="A7346" s="24" t="str">
        <f t="shared" si="114"/>
        <v>2016_NB_22</v>
      </c>
      <c r="B7346" s="24">
        <v>2016</v>
      </c>
      <c r="C7346" s="24" t="s">
        <v>188</v>
      </c>
      <c r="D7346" s="24" t="str">
        <f>VLOOKUP(C7346,'FHF LUT'!$A$5:$H$81,2,FALSE)</f>
        <v>Fire</v>
      </c>
      <c r="E7346" s="24">
        <v>22</v>
      </c>
      <c r="F7346" s="24" t="s">
        <v>19</v>
      </c>
      <c r="G7346" s="24">
        <v>0</v>
      </c>
      <c r="H7346" s="24">
        <v>0</v>
      </c>
    </row>
    <row r="7347" spans="1:8">
      <c r="A7347" s="24" t="str">
        <f t="shared" si="114"/>
        <v>2016_NB_23</v>
      </c>
      <c r="B7347" s="24">
        <v>2016</v>
      </c>
      <c r="C7347" s="24" t="s">
        <v>188</v>
      </c>
      <c r="D7347" s="24" t="str">
        <f>VLOOKUP(C7347,'FHF LUT'!$A$5:$H$81,2,FALSE)</f>
        <v>Fire</v>
      </c>
      <c r="E7347" s="24">
        <v>23</v>
      </c>
      <c r="F7347" s="24" t="s">
        <v>27</v>
      </c>
      <c r="G7347" s="24">
        <v>184</v>
      </c>
      <c r="H7347" s="24">
        <v>184</v>
      </c>
    </row>
    <row r="7348" spans="1:8">
      <c r="A7348" s="24" t="str">
        <f t="shared" si="114"/>
        <v>2016_NB_24</v>
      </c>
      <c r="B7348" s="24">
        <v>2016</v>
      </c>
      <c r="C7348" s="24" t="s">
        <v>188</v>
      </c>
      <c r="D7348" s="24" t="str">
        <f>VLOOKUP(C7348,'FHF LUT'!$A$5:$H$81,2,FALSE)</f>
        <v>Fire</v>
      </c>
      <c r="E7348" s="24">
        <v>24</v>
      </c>
      <c r="F7348" s="24" t="s">
        <v>17</v>
      </c>
      <c r="G7348" s="24">
        <v>137</v>
      </c>
      <c r="H7348" s="24">
        <v>137</v>
      </c>
    </row>
    <row r="7349" spans="1:8">
      <c r="A7349" s="24" t="str">
        <f t="shared" si="114"/>
        <v>2016_NB_25</v>
      </c>
      <c r="B7349" s="24">
        <v>2016</v>
      </c>
      <c r="C7349" s="24" t="s">
        <v>188</v>
      </c>
      <c r="D7349" s="24" t="str">
        <f>VLOOKUP(C7349,'FHF LUT'!$A$5:$H$81,2,FALSE)</f>
        <v>Fire</v>
      </c>
      <c r="E7349" s="24">
        <v>25</v>
      </c>
      <c r="F7349" s="24" t="s">
        <v>23</v>
      </c>
      <c r="G7349" s="24">
        <v>0</v>
      </c>
      <c r="H7349" s="24">
        <v>0</v>
      </c>
    </row>
    <row r="7350" spans="1:8">
      <c r="A7350" s="24" t="str">
        <f t="shared" si="114"/>
        <v>2016_NB_26</v>
      </c>
      <c r="B7350" s="24">
        <v>2016</v>
      </c>
      <c r="C7350" s="24" t="s">
        <v>188</v>
      </c>
      <c r="D7350" s="24" t="str">
        <f>VLOOKUP(C7350,'FHF LUT'!$A$5:$H$81,2,FALSE)</f>
        <v>Fire</v>
      </c>
      <c r="E7350" s="24">
        <v>26</v>
      </c>
      <c r="F7350" s="24" t="s">
        <v>14</v>
      </c>
      <c r="G7350" s="24">
        <v>1720</v>
      </c>
      <c r="H7350" s="24">
        <v>1704</v>
      </c>
    </row>
    <row r="7351" spans="1:8">
      <c r="A7351" s="24" t="str">
        <f t="shared" si="114"/>
        <v>2016_NB_27</v>
      </c>
      <c r="B7351" s="24">
        <v>2016</v>
      </c>
      <c r="C7351" s="24" t="s">
        <v>188</v>
      </c>
      <c r="D7351" s="24" t="str">
        <f>VLOOKUP(C7351,'FHF LUT'!$A$5:$H$81,2,FALSE)</f>
        <v>Fire</v>
      </c>
      <c r="E7351" s="24">
        <v>27</v>
      </c>
      <c r="F7351" s="24" t="s">
        <v>21</v>
      </c>
      <c r="G7351" s="24">
        <v>0</v>
      </c>
      <c r="H7351" s="24">
        <v>0</v>
      </c>
    </row>
    <row r="7352" spans="1:8">
      <c r="A7352" s="24" t="str">
        <f t="shared" si="114"/>
        <v>2016_NB_29</v>
      </c>
      <c r="B7352" s="24">
        <v>2016</v>
      </c>
      <c r="C7352" s="24" t="s">
        <v>188</v>
      </c>
      <c r="D7352" s="24" t="str">
        <f>VLOOKUP(C7352,'FHF LUT'!$A$5:$H$81,2,FALSE)</f>
        <v>Fire</v>
      </c>
      <c r="E7352" s="24">
        <v>29</v>
      </c>
      <c r="F7352" s="24" t="s">
        <v>9</v>
      </c>
      <c r="G7352" s="24">
        <v>1080</v>
      </c>
      <c r="H7352" s="24">
        <v>1080</v>
      </c>
    </row>
    <row r="7353" spans="1:8">
      <c r="A7353" s="24" t="str">
        <f t="shared" si="114"/>
        <v>2016_NB_30</v>
      </c>
      <c r="B7353" s="24">
        <v>2016</v>
      </c>
      <c r="C7353" s="24" t="s">
        <v>188</v>
      </c>
      <c r="D7353" s="24" t="str">
        <f>VLOOKUP(C7353,'FHF LUT'!$A$5:$H$81,2,FALSE)</f>
        <v>Fire</v>
      </c>
      <c r="E7353" s="24">
        <v>30</v>
      </c>
      <c r="F7353" s="24" t="s">
        <v>35</v>
      </c>
      <c r="G7353" s="24">
        <v>348</v>
      </c>
      <c r="H7353" s="24">
        <v>348</v>
      </c>
    </row>
    <row r="7354" spans="1:8">
      <c r="A7354" s="24" t="str">
        <f t="shared" si="114"/>
        <v>2016_NB_31</v>
      </c>
      <c r="B7354" s="24">
        <v>2016</v>
      </c>
      <c r="C7354" s="24" t="s">
        <v>188</v>
      </c>
      <c r="D7354" s="24" t="str">
        <f>VLOOKUP(C7354,'FHF LUT'!$A$5:$H$81,2,FALSE)</f>
        <v>Fire</v>
      </c>
      <c r="E7354" s="24">
        <v>31</v>
      </c>
      <c r="F7354" s="24" t="s">
        <v>34</v>
      </c>
      <c r="G7354" s="24">
        <v>2490</v>
      </c>
      <c r="H7354" s="24">
        <v>1770</v>
      </c>
    </row>
    <row r="7355" spans="1:8">
      <c r="A7355" s="24" t="str">
        <f t="shared" si="114"/>
        <v>2016_NB_38</v>
      </c>
      <c r="B7355" s="24">
        <v>2016</v>
      </c>
      <c r="C7355" s="24" t="s">
        <v>188</v>
      </c>
      <c r="D7355" s="24" t="str">
        <f>VLOOKUP(C7355,'FHF LUT'!$A$5:$H$81,2,FALSE)</f>
        <v>Fire</v>
      </c>
      <c r="E7355" s="24">
        <v>38</v>
      </c>
      <c r="F7355" s="24" t="s">
        <v>8</v>
      </c>
      <c r="G7355" s="24">
        <v>0</v>
      </c>
      <c r="H7355" s="24">
        <v>0</v>
      </c>
    </row>
    <row r="7356" spans="1:8">
      <c r="A7356" s="24" t="str">
        <f t="shared" si="114"/>
        <v>2016_NB_39</v>
      </c>
      <c r="B7356" s="24">
        <v>2016</v>
      </c>
      <c r="C7356" s="24" t="s">
        <v>188</v>
      </c>
      <c r="D7356" s="24" t="str">
        <f>VLOOKUP(C7356,'FHF LUT'!$A$5:$H$81,2,FALSE)</f>
        <v>Fire</v>
      </c>
      <c r="E7356" s="24">
        <v>39</v>
      </c>
      <c r="F7356" s="24" t="s">
        <v>36</v>
      </c>
      <c r="G7356" s="24">
        <v>130</v>
      </c>
      <c r="H7356" s="24">
        <v>130</v>
      </c>
    </row>
    <row r="7357" spans="1:8">
      <c r="A7357" s="24" t="str">
        <f t="shared" si="114"/>
        <v>2016_NB_40</v>
      </c>
      <c r="B7357" s="24">
        <v>2016</v>
      </c>
      <c r="C7357" s="24" t="s">
        <v>188</v>
      </c>
      <c r="D7357" s="24" t="str">
        <f>VLOOKUP(C7357,'FHF LUT'!$A$5:$H$81,2,FALSE)</f>
        <v>Fire</v>
      </c>
      <c r="E7357" s="24">
        <v>40</v>
      </c>
      <c r="F7357" s="24" t="s">
        <v>31</v>
      </c>
      <c r="G7357" s="24">
        <v>893625</v>
      </c>
      <c r="H7357" s="24">
        <v>772761</v>
      </c>
    </row>
    <row r="7358" spans="1:8">
      <c r="A7358" s="24" t="str">
        <f t="shared" si="114"/>
        <v>2016_NB_41</v>
      </c>
      <c r="B7358" s="24">
        <v>2016</v>
      </c>
      <c r="C7358" s="24" t="s">
        <v>188</v>
      </c>
      <c r="D7358" s="24" t="str">
        <f>VLOOKUP(C7358,'FHF LUT'!$A$5:$H$81,2,FALSE)</f>
        <v>Fire</v>
      </c>
      <c r="E7358" s="24">
        <v>41</v>
      </c>
      <c r="F7358" s="24" t="s">
        <v>26</v>
      </c>
      <c r="G7358" s="24">
        <v>20530</v>
      </c>
      <c r="H7358" s="24">
        <v>20530</v>
      </c>
    </row>
    <row r="7359" spans="1:8">
      <c r="A7359" s="24" t="str">
        <f t="shared" si="114"/>
        <v>2016_NB_43</v>
      </c>
      <c r="B7359" s="24">
        <v>2016</v>
      </c>
      <c r="C7359" s="24" t="s">
        <v>188</v>
      </c>
      <c r="D7359" s="24" t="str">
        <f>VLOOKUP(C7359,'FHF LUT'!$A$5:$H$81,2,FALSE)</f>
        <v>Fire</v>
      </c>
      <c r="E7359" s="24">
        <v>43</v>
      </c>
      <c r="F7359" s="24" t="s">
        <v>20</v>
      </c>
      <c r="G7359" s="24">
        <v>0</v>
      </c>
      <c r="H7359" s="24">
        <v>0</v>
      </c>
    </row>
    <row r="7360" spans="1:8">
      <c r="A7360" s="24" t="str">
        <f t="shared" si="114"/>
        <v>2016_NB_44</v>
      </c>
      <c r="B7360" s="24">
        <v>2016</v>
      </c>
      <c r="C7360" s="24" t="s">
        <v>188</v>
      </c>
      <c r="D7360" s="24" t="str">
        <f>VLOOKUP(C7360,'FHF LUT'!$A$5:$H$81,2,FALSE)</f>
        <v>Fire</v>
      </c>
      <c r="E7360" s="24">
        <v>44</v>
      </c>
      <c r="F7360" s="24" t="s">
        <v>3</v>
      </c>
      <c r="G7360" s="24">
        <v>540</v>
      </c>
      <c r="H7360" s="24">
        <v>540</v>
      </c>
    </row>
    <row r="7361" spans="1:8">
      <c r="A7361" s="24" t="str">
        <f t="shared" si="114"/>
        <v>2016_NB_45</v>
      </c>
      <c r="B7361" s="24">
        <v>2016</v>
      </c>
      <c r="C7361" s="24" t="s">
        <v>188</v>
      </c>
      <c r="D7361" s="24" t="str">
        <f>VLOOKUP(C7361,'FHF LUT'!$A$5:$H$81,2,FALSE)</f>
        <v>Fire</v>
      </c>
      <c r="E7361" s="24">
        <v>45</v>
      </c>
      <c r="F7361" s="24" t="s">
        <v>5</v>
      </c>
      <c r="G7361" s="24">
        <v>0</v>
      </c>
      <c r="H7361" s="24">
        <v>0</v>
      </c>
    </row>
    <row r="7362" spans="1:8">
      <c r="A7362" s="24" t="str">
        <f t="shared" si="114"/>
        <v>2016_NB_46</v>
      </c>
      <c r="B7362" s="24">
        <v>2016</v>
      </c>
      <c r="C7362" s="24" t="s">
        <v>188</v>
      </c>
      <c r="D7362" s="24" t="str">
        <f>VLOOKUP(C7362,'FHF LUT'!$A$5:$H$81,2,FALSE)</f>
        <v>Fire</v>
      </c>
      <c r="E7362" s="24">
        <v>46</v>
      </c>
      <c r="F7362" s="24" t="s">
        <v>234</v>
      </c>
      <c r="G7362" s="24">
        <v>0</v>
      </c>
      <c r="H7362" s="24">
        <v>0</v>
      </c>
    </row>
    <row r="7363" spans="1:8">
      <c r="A7363" s="24" t="str">
        <f t="shared" ref="A7363:A7426" si="115">CONCATENATE(B7363,"_",C7363,"_",E7363)</f>
        <v>2016_NB_47</v>
      </c>
      <c r="B7363" s="24">
        <v>2016</v>
      </c>
      <c r="C7363" s="24" t="s">
        <v>188</v>
      </c>
      <c r="D7363" s="24" t="str">
        <f>VLOOKUP(C7363,'FHF LUT'!$A$5:$H$81,2,FALSE)</f>
        <v>Fire</v>
      </c>
      <c r="E7363" s="24">
        <v>47</v>
      </c>
      <c r="F7363" s="24" t="s">
        <v>233</v>
      </c>
      <c r="G7363" s="24">
        <v>0</v>
      </c>
      <c r="H7363" s="24">
        <v>0</v>
      </c>
    </row>
    <row r="7364" spans="1:8">
      <c r="A7364" s="24" t="str">
        <f t="shared" si="115"/>
        <v>2016_NB_48</v>
      </c>
      <c r="B7364" s="24">
        <v>2016</v>
      </c>
      <c r="C7364" s="24" t="s">
        <v>188</v>
      </c>
      <c r="D7364" s="24" t="str">
        <f>VLOOKUP(C7364,'FHF LUT'!$A$5:$H$81,2,FALSE)</f>
        <v>Fire</v>
      </c>
      <c r="E7364" s="24">
        <v>48</v>
      </c>
      <c r="F7364" s="24" t="s">
        <v>235</v>
      </c>
      <c r="G7364" s="24">
        <v>166</v>
      </c>
      <c r="H7364" s="24">
        <v>166</v>
      </c>
    </row>
    <row r="7365" spans="1:8">
      <c r="A7365" s="24" t="str">
        <f t="shared" si="115"/>
        <v>2016_NCY_1</v>
      </c>
      <c r="B7365" s="24">
        <v>2016</v>
      </c>
      <c r="C7365" s="24" t="s">
        <v>196</v>
      </c>
      <c r="D7365" s="24" t="str">
        <f>VLOOKUP(C7365,'FHF LUT'!$A$5:$H$81,2,FALSE)</f>
        <v>Yellow cedar decline</v>
      </c>
      <c r="E7365" s="24">
        <v>1</v>
      </c>
      <c r="F7365" s="24" t="s">
        <v>10</v>
      </c>
      <c r="G7365" s="24">
        <v>0</v>
      </c>
      <c r="H7365" s="24">
        <v>0</v>
      </c>
    </row>
    <row r="7366" spans="1:8">
      <c r="A7366" s="24" t="str">
        <f t="shared" si="115"/>
        <v>2016_NCY_2</v>
      </c>
      <c r="B7366" s="24">
        <v>2016</v>
      </c>
      <c r="C7366" s="24" t="s">
        <v>196</v>
      </c>
      <c r="D7366" s="24" t="str">
        <f>VLOOKUP(C7366,'FHF LUT'!$A$5:$H$81,2,FALSE)</f>
        <v>Yellow cedar decline</v>
      </c>
      <c r="E7366" s="24">
        <v>2</v>
      </c>
      <c r="F7366" s="24" t="s">
        <v>22</v>
      </c>
      <c r="G7366" s="24">
        <v>0</v>
      </c>
      <c r="H7366" s="24">
        <v>0</v>
      </c>
    </row>
    <row r="7367" spans="1:8">
      <c r="A7367" s="24" t="str">
        <f t="shared" si="115"/>
        <v>2016_NCY_3</v>
      </c>
      <c r="B7367" s="24">
        <v>2016</v>
      </c>
      <c r="C7367" s="24" t="s">
        <v>196</v>
      </c>
      <c r="D7367" s="24" t="str">
        <f>VLOOKUP(C7367,'FHF LUT'!$A$5:$H$81,2,FALSE)</f>
        <v>Yellow cedar decline</v>
      </c>
      <c r="E7367" s="24">
        <v>3</v>
      </c>
      <c r="F7367" s="24" t="s">
        <v>13</v>
      </c>
      <c r="G7367" s="24">
        <v>0</v>
      </c>
      <c r="H7367" s="24">
        <v>0</v>
      </c>
    </row>
    <row r="7368" spans="1:8">
      <c r="A7368" s="24" t="str">
        <f t="shared" si="115"/>
        <v>2016_NCY_4</v>
      </c>
      <c r="B7368" s="24">
        <v>2016</v>
      </c>
      <c r="C7368" s="24" t="s">
        <v>196</v>
      </c>
      <c r="D7368" s="24" t="str">
        <f>VLOOKUP(C7368,'FHF LUT'!$A$5:$H$81,2,FALSE)</f>
        <v>Yellow cedar decline</v>
      </c>
      <c r="E7368" s="24">
        <v>4</v>
      </c>
      <c r="F7368" s="24" t="s">
        <v>28</v>
      </c>
      <c r="G7368" s="24">
        <v>0</v>
      </c>
      <c r="H7368" s="24">
        <v>0</v>
      </c>
    </row>
    <row r="7369" spans="1:8">
      <c r="A7369" s="24" t="str">
        <f t="shared" si="115"/>
        <v>2016_NCY_5</v>
      </c>
      <c r="B7369" s="24">
        <v>2016</v>
      </c>
      <c r="C7369" s="24" t="s">
        <v>196</v>
      </c>
      <c r="D7369" s="24" t="str">
        <f>VLOOKUP(C7369,'FHF LUT'!$A$5:$H$81,2,FALSE)</f>
        <v>Yellow cedar decline</v>
      </c>
      <c r="E7369" s="24">
        <v>5</v>
      </c>
      <c r="F7369" s="24" t="s">
        <v>16</v>
      </c>
      <c r="G7369" s="24">
        <v>0</v>
      </c>
      <c r="H7369" s="24">
        <v>0</v>
      </c>
    </row>
    <row r="7370" spans="1:8">
      <c r="A7370" s="24" t="str">
        <f t="shared" si="115"/>
        <v>2016_NCY_7</v>
      </c>
      <c r="B7370" s="24">
        <v>2016</v>
      </c>
      <c r="C7370" s="24" t="s">
        <v>196</v>
      </c>
      <c r="D7370" s="24" t="str">
        <f>VLOOKUP(C7370,'FHF LUT'!$A$5:$H$81,2,FALSE)</f>
        <v>Yellow cedar decline</v>
      </c>
      <c r="E7370" s="24">
        <v>7</v>
      </c>
      <c r="F7370" s="24" t="s">
        <v>25</v>
      </c>
      <c r="G7370" s="24">
        <v>0</v>
      </c>
      <c r="H7370" s="24">
        <v>0</v>
      </c>
    </row>
    <row r="7371" spans="1:8">
      <c r="A7371" s="24" t="str">
        <f t="shared" si="115"/>
        <v>2016_NCY_8</v>
      </c>
      <c r="B7371" s="24">
        <v>2016</v>
      </c>
      <c r="C7371" s="24" t="s">
        <v>196</v>
      </c>
      <c r="D7371" s="24" t="str">
        <f>VLOOKUP(C7371,'FHF LUT'!$A$5:$H$81,2,FALSE)</f>
        <v>Yellow cedar decline</v>
      </c>
      <c r="E7371" s="24">
        <v>8</v>
      </c>
      <c r="F7371" s="24" t="s">
        <v>29</v>
      </c>
      <c r="G7371" s="24">
        <v>0</v>
      </c>
      <c r="H7371" s="24">
        <v>0</v>
      </c>
    </row>
    <row r="7372" spans="1:8">
      <c r="A7372" s="24" t="str">
        <f t="shared" si="115"/>
        <v>2016_NCY_9</v>
      </c>
      <c r="B7372" s="24">
        <v>2016</v>
      </c>
      <c r="C7372" s="24" t="s">
        <v>196</v>
      </c>
      <c r="D7372" s="24" t="str">
        <f>VLOOKUP(C7372,'FHF LUT'!$A$5:$H$81,2,FALSE)</f>
        <v>Yellow cedar decline</v>
      </c>
      <c r="E7372" s="24">
        <v>9</v>
      </c>
      <c r="F7372" s="24" t="s">
        <v>7</v>
      </c>
      <c r="G7372" s="24">
        <v>0</v>
      </c>
      <c r="H7372" s="24">
        <v>0</v>
      </c>
    </row>
    <row r="7373" spans="1:8">
      <c r="A7373" s="24" t="str">
        <f t="shared" si="115"/>
        <v>2016_NCY_10</v>
      </c>
      <c r="B7373" s="24">
        <v>2016</v>
      </c>
      <c r="C7373" s="24" t="s">
        <v>196</v>
      </c>
      <c r="D7373" s="24" t="str">
        <f>VLOOKUP(C7373,'FHF LUT'!$A$5:$H$81,2,FALSE)</f>
        <v>Yellow cedar decline</v>
      </c>
      <c r="E7373" s="24">
        <v>10</v>
      </c>
      <c r="F7373" s="24" t="s">
        <v>18</v>
      </c>
      <c r="G7373" s="24">
        <v>0</v>
      </c>
      <c r="H7373" s="24">
        <v>0</v>
      </c>
    </row>
    <row r="7374" spans="1:8">
      <c r="A7374" s="24" t="str">
        <f t="shared" si="115"/>
        <v>2016_NCY_11</v>
      </c>
      <c r="B7374" s="24">
        <v>2016</v>
      </c>
      <c r="C7374" s="24" t="s">
        <v>196</v>
      </c>
      <c r="D7374" s="24" t="str">
        <f>VLOOKUP(C7374,'FHF LUT'!$A$5:$H$81,2,FALSE)</f>
        <v>Yellow cedar decline</v>
      </c>
      <c r="E7374" s="24">
        <v>11</v>
      </c>
      <c r="F7374" s="24" t="s">
        <v>4</v>
      </c>
      <c r="G7374" s="24">
        <v>0</v>
      </c>
      <c r="H7374" s="24">
        <v>0</v>
      </c>
    </row>
    <row r="7375" spans="1:8">
      <c r="A7375" s="24" t="str">
        <f t="shared" si="115"/>
        <v>2016_NCY_12</v>
      </c>
      <c r="B7375" s="24">
        <v>2016</v>
      </c>
      <c r="C7375" s="24" t="s">
        <v>196</v>
      </c>
      <c r="D7375" s="24" t="str">
        <f>VLOOKUP(C7375,'FHF LUT'!$A$5:$H$81,2,FALSE)</f>
        <v>Yellow cedar decline</v>
      </c>
      <c r="E7375" s="24">
        <v>12</v>
      </c>
      <c r="F7375" s="24" t="s">
        <v>11</v>
      </c>
      <c r="G7375" s="24">
        <v>0</v>
      </c>
      <c r="H7375" s="24">
        <v>0</v>
      </c>
    </row>
    <row r="7376" spans="1:8">
      <c r="A7376" s="24" t="str">
        <f t="shared" si="115"/>
        <v>2016_NCY_13</v>
      </c>
      <c r="B7376" s="24">
        <v>2016</v>
      </c>
      <c r="C7376" s="24" t="s">
        <v>196</v>
      </c>
      <c r="D7376" s="24" t="str">
        <f>VLOOKUP(C7376,'FHF LUT'!$A$5:$H$81,2,FALSE)</f>
        <v>Yellow cedar decline</v>
      </c>
      <c r="E7376" s="24">
        <v>13</v>
      </c>
      <c r="F7376" s="24" t="s">
        <v>24</v>
      </c>
      <c r="G7376" s="24">
        <v>0</v>
      </c>
      <c r="H7376" s="24">
        <v>0</v>
      </c>
    </row>
    <row r="7377" spans="1:8">
      <c r="A7377" s="24" t="str">
        <f t="shared" si="115"/>
        <v>2016_NCY_14</v>
      </c>
      <c r="B7377" s="24">
        <v>2016</v>
      </c>
      <c r="C7377" s="24" t="s">
        <v>196</v>
      </c>
      <c r="D7377" s="24" t="str">
        <f>VLOOKUP(C7377,'FHF LUT'!$A$5:$H$81,2,FALSE)</f>
        <v>Yellow cedar decline</v>
      </c>
      <c r="E7377" s="24">
        <v>14</v>
      </c>
      <c r="F7377" s="24" t="s">
        <v>30</v>
      </c>
      <c r="G7377" s="24">
        <v>0</v>
      </c>
      <c r="H7377" s="24">
        <v>0</v>
      </c>
    </row>
    <row r="7378" spans="1:8">
      <c r="A7378" s="24" t="str">
        <f t="shared" si="115"/>
        <v>2016_NCY_15</v>
      </c>
      <c r="B7378" s="24">
        <v>2016</v>
      </c>
      <c r="C7378" s="24" t="s">
        <v>196</v>
      </c>
      <c r="D7378" s="24" t="str">
        <f>VLOOKUP(C7378,'FHF LUT'!$A$5:$H$81,2,FALSE)</f>
        <v>Yellow cedar decline</v>
      </c>
      <c r="E7378" s="24">
        <v>15</v>
      </c>
      <c r="F7378" s="24" t="s">
        <v>33</v>
      </c>
      <c r="G7378" s="24">
        <v>0</v>
      </c>
      <c r="H7378" s="24">
        <v>0</v>
      </c>
    </row>
    <row r="7379" spans="1:8">
      <c r="A7379" s="24" t="str">
        <f t="shared" si="115"/>
        <v>2016_NCY_16</v>
      </c>
      <c r="B7379" s="24">
        <v>2016</v>
      </c>
      <c r="C7379" s="24" t="s">
        <v>196</v>
      </c>
      <c r="D7379" s="24" t="str">
        <f>VLOOKUP(C7379,'FHF LUT'!$A$5:$H$81,2,FALSE)</f>
        <v>Yellow cedar decline</v>
      </c>
      <c r="E7379" s="24">
        <v>16</v>
      </c>
      <c r="F7379" s="24" t="s">
        <v>12</v>
      </c>
      <c r="G7379" s="24">
        <v>0</v>
      </c>
      <c r="H7379" s="24">
        <v>0</v>
      </c>
    </row>
    <row r="7380" spans="1:8">
      <c r="A7380" s="24" t="str">
        <f t="shared" si="115"/>
        <v>2016_NCY_17</v>
      </c>
      <c r="B7380" s="24">
        <v>2016</v>
      </c>
      <c r="C7380" s="24" t="s">
        <v>196</v>
      </c>
      <c r="D7380" s="24" t="str">
        <f>VLOOKUP(C7380,'FHF LUT'!$A$5:$H$81,2,FALSE)</f>
        <v>Yellow cedar decline</v>
      </c>
      <c r="E7380" s="24">
        <v>17</v>
      </c>
      <c r="F7380" s="24" t="s">
        <v>32</v>
      </c>
      <c r="G7380" s="24">
        <v>0</v>
      </c>
      <c r="H7380" s="24">
        <v>0</v>
      </c>
    </row>
    <row r="7381" spans="1:8">
      <c r="A7381" s="24" t="str">
        <f t="shared" si="115"/>
        <v>2016_NCY_18</v>
      </c>
      <c r="B7381" s="24">
        <v>2016</v>
      </c>
      <c r="C7381" s="24" t="s">
        <v>196</v>
      </c>
      <c r="D7381" s="24" t="str">
        <f>VLOOKUP(C7381,'FHF LUT'!$A$5:$H$81,2,FALSE)</f>
        <v>Yellow cedar decline</v>
      </c>
      <c r="E7381" s="24">
        <v>18</v>
      </c>
      <c r="F7381" s="24" t="s">
        <v>15</v>
      </c>
      <c r="G7381" s="24">
        <v>0</v>
      </c>
      <c r="H7381" s="24">
        <v>0</v>
      </c>
    </row>
    <row r="7382" spans="1:8">
      <c r="A7382" s="24" t="str">
        <f t="shared" si="115"/>
        <v>2016_NCY_20</v>
      </c>
      <c r="B7382" s="24">
        <v>2016</v>
      </c>
      <c r="C7382" s="24" t="s">
        <v>196</v>
      </c>
      <c r="D7382" s="24" t="str">
        <f>VLOOKUP(C7382,'FHF LUT'!$A$5:$H$81,2,FALSE)</f>
        <v>Yellow cedar decline</v>
      </c>
      <c r="E7382" s="24">
        <v>20</v>
      </c>
      <c r="F7382" s="24" t="s">
        <v>6</v>
      </c>
      <c r="G7382" s="24">
        <v>0</v>
      </c>
      <c r="H7382" s="24">
        <v>0</v>
      </c>
    </row>
    <row r="7383" spans="1:8">
      <c r="A7383" s="24" t="str">
        <f t="shared" si="115"/>
        <v>2016_NCY_22</v>
      </c>
      <c r="B7383" s="24">
        <v>2016</v>
      </c>
      <c r="C7383" s="24" t="s">
        <v>196</v>
      </c>
      <c r="D7383" s="24" t="str">
        <f>VLOOKUP(C7383,'FHF LUT'!$A$5:$H$81,2,FALSE)</f>
        <v>Yellow cedar decline</v>
      </c>
      <c r="E7383" s="24">
        <v>22</v>
      </c>
      <c r="F7383" s="24" t="s">
        <v>19</v>
      </c>
      <c r="G7383" s="24">
        <v>0</v>
      </c>
      <c r="H7383" s="24">
        <v>0</v>
      </c>
    </row>
    <row r="7384" spans="1:8">
      <c r="A7384" s="24" t="str">
        <f t="shared" si="115"/>
        <v>2016_NCY_23</v>
      </c>
      <c r="B7384" s="24">
        <v>2016</v>
      </c>
      <c r="C7384" s="24" t="s">
        <v>196</v>
      </c>
      <c r="D7384" s="24" t="str">
        <f>VLOOKUP(C7384,'FHF LUT'!$A$5:$H$81,2,FALSE)</f>
        <v>Yellow cedar decline</v>
      </c>
      <c r="E7384" s="24">
        <v>23</v>
      </c>
      <c r="F7384" s="24" t="s">
        <v>27</v>
      </c>
      <c r="G7384" s="24">
        <v>0</v>
      </c>
      <c r="H7384" s="24">
        <v>0</v>
      </c>
    </row>
    <row r="7385" spans="1:8">
      <c r="A7385" s="24" t="str">
        <f t="shared" si="115"/>
        <v>2016_NCY_24</v>
      </c>
      <c r="B7385" s="24">
        <v>2016</v>
      </c>
      <c r="C7385" s="24" t="s">
        <v>196</v>
      </c>
      <c r="D7385" s="24" t="str">
        <f>VLOOKUP(C7385,'FHF LUT'!$A$5:$H$81,2,FALSE)</f>
        <v>Yellow cedar decline</v>
      </c>
      <c r="E7385" s="24">
        <v>24</v>
      </c>
      <c r="F7385" s="24" t="s">
        <v>17</v>
      </c>
      <c r="G7385" s="24">
        <v>0</v>
      </c>
      <c r="H7385" s="24">
        <v>0</v>
      </c>
    </row>
    <row r="7386" spans="1:8">
      <c r="A7386" s="24" t="str">
        <f t="shared" si="115"/>
        <v>2016_NCY_25</v>
      </c>
      <c r="B7386" s="24">
        <v>2016</v>
      </c>
      <c r="C7386" s="24" t="s">
        <v>196</v>
      </c>
      <c r="D7386" s="24" t="str">
        <f>VLOOKUP(C7386,'FHF LUT'!$A$5:$H$81,2,FALSE)</f>
        <v>Yellow cedar decline</v>
      </c>
      <c r="E7386" s="24">
        <v>25</v>
      </c>
      <c r="F7386" s="24" t="s">
        <v>23</v>
      </c>
      <c r="G7386" s="24">
        <v>53</v>
      </c>
      <c r="H7386" s="24">
        <v>53</v>
      </c>
    </row>
    <row r="7387" spans="1:8">
      <c r="A7387" s="24" t="str">
        <f t="shared" si="115"/>
        <v>2016_NCY_26</v>
      </c>
      <c r="B7387" s="24">
        <v>2016</v>
      </c>
      <c r="C7387" s="24" t="s">
        <v>196</v>
      </c>
      <c r="D7387" s="24" t="str">
        <f>VLOOKUP(C7387,'FHF LUT'!$A$5:$H$81,2,FALSE)</f>
        <v>Yellow cedar decline</v>
      </c>
      <c r="E7387" s="24">
        <v>26</v>
      </c>
      <c r="F7387" s="24" t="s">
        <v>14</v>
      </c>
      <c r="G7387" s="24">
        <v>0</v>
      </c>
      <c r="H7387" s="24">
        <v>0</v>
      </c>
    </row>
    <row r="7388" spans="1:8">
      <c r="A7388" s="24" t="str">
        <f t="shared" si="115"/>
        <v>2016_NCY_27</v>
      </c>
      <c r="B7388" s="24">
        <v>2016</v>
      </c>
      <c r="C7388" s="24" t="s">
        <v>196</v>
      </c>
      <c r="D7388" s="24" t="str">
        <f>VLOOKUP(C7388,'FHF LUT'!$A$5:$H$81,2,FALSE)</f>
        <v>Yellow cedar decline</v>
      </c>
      <c r="E7388" s="24">
        <v>27</v>
      </c>
      <c r="F7388" s="24" t="s">
        <v>21</v>
      </c>
      <c r="G7388" s="24">
        <v>0</v>
      </c>
      <c r="H7388" s="24">
        <v>0</v>
      </c>
    </row>
    <row r="7389" spans="1:8">
      <c r="A7389" s="24" t="str">
        <f t="shared" si="115"/>
        <v>2016_NCY_29</v>
      </c>
      <c r="B7389" s="24">
        <v>2016</v>
      </c>
      <c r="C7389" s="24" t="s">
        <v>196</v>
      </c>
      <c r="D7389" s="24" t="str">
        <f>VLOOKUP(C7389,'FHF LUT'!$A$5:$H$81,2,FALSE)</f>
        <v>Yellow cedar decline</v>
      </c>
      <c r="E7389" s="24">
        <v>29</v>
      </c>
      <c r="F7389" s="24" t="s">
        <v>9</v>
      </c>
      <c r="G7389" s="24">
        <v>0</v>
      </c>
      <c r="H7389" s="24">
        <v>0</v>
      </c>
    </row>
    <row r="7390" spans="1:8">
      <c r="A7390" s="24" t="str">
        <f t="shared" si="115"/>
        <v>2016_NCY_30</v>
      </c>
      <c r="B7390" s="24">
        <v>2016</v>
      </c>
      <c r="C7390" s="24" t="s">
        <v>196</v>
      </c>
      <c r="D7390" s="24" t="str">
        <f>VLOOKUP(C7390,'FHF LUT'!$A$5:$H$81,2,FALSE)</f>
        <v>Yellow cedar decline</v>
      </c>
      <c r="E7390" s="24">
        <v>30</v>
      </c>
      <c r="F7390" s="24" t="s">
        <v>35</v>
      </c>
      <c r="G7390" s="24">
        <v>0</v>
      </c>
      <c r="H7390" s="24">
        <v>0</v>
      </c>
    </row>
    <row r="7391" spans="1:8">
      <c r="A7391" s="24" t="str">
        <f t="shared" si="115"/>
        <v>2016_NCY_31</v>
      </c>
      <c r="B7391" s="24">
        <v>2016</v>
      </c>
      <c r="C7391" s="24" t="s">
        <v>196</v>
      </c>
      <c r="D7391" s="24" t="str">
        <f>VLOOKUP(C7391,'FHF LUT'!$A$5:$H$81,2,FALSE)</f>
        <v>Yellow cedar decline</v>
      </c>
      <c r="E7391" s="24">
        <v>31</v>
      </c>
      <c r="F7391" s="24" t="s">
        <v>34</v>
      </c>
      <c r="G7391" s="24">
        <v>0</v>
      </c>
      <c r="H7391" s="24">
        <v>0</v>
      </c>
    </row>
    <row r="7392" spans="1:8">
      <c r="A7392" s="24" t="str">
        <f t="shared" si="115"/>
        <v>2016_NCY_38</v>
      </c>
      <c r="B7392" s="24">
        <v>2016</v>
      </c>
      <c r="C7392" s="24" t="s">
        <v>196</v>
      </c>
      <c r="D7392" s="24" t="str">
        <f>VLOOKUP(C7392,'FHF LUT'!$A$5:$H$81,2,FALSE)</f>
        <v>Yellow cedar decline</v>
      </c>
      <c r="E7392" s="24">
        <v>38</v>
      </c>
      <c r="F7392" s="24" t="s">
        <v>8</v>
      </c>
      <c r="G7392" s="24">
        <v>0</v>
      </c>
      <c r="H7392" s="24">
        <v>0</v>
      </c>
    </row>
    <row r="7393" spans="1:8">
      <c r="A7393" s="24" t="str">
        <f t="shared" si="115"/>
        <v>2016_NCY_39</v>
      </c>
      <c r="B7393" s="24">
        <v>2016</v>
      </c>
      <c r="C7393" s="24" t="s">
        <v>196</v>
      </c>
      <c r="D7393" s="24" t="str">
        <f>VLOOKUP(C7393,'FHF LUT'!$A$5:$H$81,2,FALSE)</f>
        <v>Yellow cedar decline</v>
      </c>
      <c r="E7393" s="24">
        <v>39</v>
      </c>
      <c r="F7393" s="24" t="s">
        <v>36</v>
      </c>
      <c r="G7393" s="24">
        <v>0</v>
      </c>
      <c r="H7393" s="24">
        <v>0</v>
      </c>
    </row>
    <row r="7394" spans="1:8">
      <c r="A7394" s="24" t="str">
        <f t="shared" si="115"/>
        <v>2016_NCY_40</v>
      </c>
      <c r="B7394" s="24">
        <v>2016</v>
      </c>
      <c r="C7394" s="24" t="s">
        <v>196</v>
      </c>
      <c r="D7394" s="24" t="str">
        <f>VLOOKUP(C7394,'FHF LUT'!$A$5:$H$81,2,FALSE)</f>
        <v>Yellow cedar decline</v>
      </c>
      <c r="E7394" s="24">
        <v>40</v>
      </c>
      <c r="F7394" s="24" t="s">
        <v>31</v>
      </c>
      <c r="G7394" s="24">
        <v>0</v>
      </c>
      <c r="H7394" s="24">
        <v>0</v>
      </c>
    </row>
    <row r="7395" spans="1:8">
      <c r="A7395" s="24" t="str">
        <f t="shared" si="115"/>
        <v>2016_NCY_41</v>
      </c>
      <c r="B7395" s="24">
        <v>2016</v>
      </c>
      <c r="C7395" s="24" t="s">
        <v>196</v>
      </c>
      <c r="D7395" s="24" t="str">
        <f>VLOOKUP(C7395,'FHF LUT'!$A$5:$H$81,2,FALSE)</f>
        <v>Yellow cedar decline</v>
      </c>
      <c r="E7395" s="24">
        <v>41</v>
      </c>
      <c r="F7395" s="24" t="s">
        <v>26</v>
      </c>
      <c r="G7395" s="24">
        <v>0</v>
      </c>
      <c r="H7395" s="24">
        <v>0</v>
      </c>
    </row>
    <row r="7396" spans="1:8">
      <c r="A7396" s="24" t="str">
        <f t="shared" si="115"/>
        <v>2016_NCY_43</v>
      </c>
      <c r="B7396" s="24">
        <v>2016</v>
      </c>
      <c r="C7396" s="24" t="s">
        <v>196</v>
      </c>
      <c r="D7396" s="24" t="str">
        <f>VLOOKUP(C7396,'FHF LUT'!$A$5:$H$81,2,FALSE)</f>
        <v>Yellow cedar decline</v>
      </c>
      <c r="E7396" s="24">
        <v>43</v>
      </c>
      <c r="F7396" s="24" t="s">
        <v>20</v>
      </c>
      <c r="G7396" s="24">
        <v>0</v>
      </c>
      <c r="H7396" s="24">
        <v>0</v>
      </c>
    </row>
    <row r="7397" spans="1:8">
      <c r="A7397" s="24" t="str">
        <f t="shared" si="115"/>
        <v>2016_NCY_44</v>
      </c>
      <c r="B7397" s="24">
        <v>2016</v>
      </c>
      <c r="C7397" s="24" t="s">
        <v>196</v>
      </c>
      <c r="D7397" s="24" t="str">
        <f>VLOOKUP(C7397,'FHF LUT'!$A$5:$H$81,2,FALSE)</f>
        <v>Yellow cedar decline</v>
      </c>
      <c r="E7397" s="24">
        <v>44</v>
      </c>
      <c r="F7397" s="24" t="s">
        <v>3</v>
      </c>
      <c r="G7397" s="24">
        <v>504</v>
      </c>
      <c r="H7397" s="24">
        <v>504</v>
      </c>
    </row>
    <row r="7398" spans="1:8">
      <c r="A7398" s="24" t="str">
        <f t="shared" si="115"/>
        <v>2016_NCY_45</v>
      </c>
      <c r="B7398" s="24">
        <v>2016</v>
      </c>
      <c r="C7398" s="24" t="s">
        <v>196</v>
      </c>
      <c r="D7398" s="24" t="str">
        <f>VLOOKUP(C7398,'FHF LUT'!$A$5:$H$81,2,FALSE)</f>
        <v>Yellow cedar decline</v>
      </c>
      <c r="E7398" s="24">
        <v>45</v>
      </c>
      <c r="F7398" s="24" t="s">
        <v>5</v>
      </c>
      <c r="G7398" s="24">
        <v>0</v>
      </c>
      <c r="H7398" s="24">
        <v>0</v>
      </c>
    </row>
    <row r="7399" spans="1:8">
      <c r="A7399" s="24" t="str">
        <f t="shared" si="115"/>
        <v>2016_NCY_46</v>
      </c>
      <c r="B7399" s="24">
        <v>2016</v>
      </c>
      <c r="C7399" s="24" t="s">
        <v>196</v>
      </c>
      <c r="D7399" s="24" t="str">
        <f>VLOOKUP(C7399,'FHF LUT'!$A$5:$H$81,2,FALSE)</f>
        <v>Yellow cedar decline</v>
      </c>
      <c r="E7399" s="24">
        <v>46</v>
      </c>
      <c r="F7399" s="24" t="s">
        <v>234</v>
      </c>
      <c r="G7399" s="24">
        <v>7905</v>
      </c>
      <c r="H7399" s="24">
        <v>7868</v>
      </c>
    </row>
    <row r="7400" spans="1:8">
      <c r="A7400" s="24" t="str">
        <f t="shared" si="115"/>
        <v>2016_NCY_47</v>
      </c>
      <c r="B7400" s="24">
        <v>2016</v>
      </c>
      <c r="C7400" s="24" t="s">
        <v>196</v>
      </c>
      <c r="D7400" s="24" t="str">
        <f>VLOOKUP(C7400,'FHF LUT'!$A$5:$H$81,2,FALSE)</f>
        <v>Yellow cedar decline</v>
      </c>
      <c r="E7400" s="24">
        <v>47</v>
      </c>
      <c r="F7400" s="24" t="s">
        <v>233</v>
      </c>
      <c r="G7400" s="24">
        <v>1106</v>
      </c>
      <c r="H7400" s="24">
        <v>948</v>
      </c>
    </row>
    <row r="7401" spans="1:8">
      <c r="A7401" s="24" t="str">
        <f t="shared" si="115"/>
        <v>2016_NCY_48</v>
      </c>
      <c r="B7401" s="24">
        <v>2016</v>
      </c>
      <c r="C7401" s="24" t="s">
        <v>196</v>
      </c>
      <c r="D7401" s="24" t="str">
        <f>VLOOKUP(C7401,'FHF LUT'!$A$5:$H$81,2,FALSE)</f>
        <v>Yellow cedar decline</v>
      </c>
      <c r="E7401" s="24">
        <v>48</v>
      </c>
      <c r="F7401" s="24" t="s">
        <v>235</v>
      </c>
      <c r="G7401" s="24">
        <v>0</v>
      </c>
      <c r="H7401" s="24">
        <v>0</v>
      </c>
    </row>
    <row r="7402" spans="1:8">
      <c r="A7402" s="24" t="str">
        <f t="shared" si="115"/>
        <v>2016_NDM_1</v>
      </c>
      <c r="B7402" s="24">
        <v>2016</v>
      </c>
      <c r="C7402" s="24" t="s">
        <v>332</v>
      </c>
      <c r="D7402" s="24" t="str">
        <f>VLOOKUP(C7402,'FHF LUT'!$A$5:$H$81,2,FALSE)</f>
        <v>Drought-caused Mortality</v>
      </c>
      <c r="E7402" s="24">
        <v>1</v>
      </c>
      <c r="F7402" s="24" t="s">
        <v>10</v>
      </c>
      <c r="G7402" s="24">
        <v>0</v>
      </c>
      <c r="H7402" s="24">
        <v>0</v>
      </c>
    </row>
    <row r="7403" spans="1:8">
      <c r="A7403" s="24" t="str">
        <f t="shared" si="115"/>
        <v>2016_NDM_2</v>
      </c>
      <c r="B7403" s="24">
        <v>2016</v>
      </c>
      <c r="C7403" s="24" t="s">
        <v>332</v>
      </c>
      <c r="D7403" s="24" t="str">
        <f>VLOOKUP(C7403,'FHF LUT'!$A$5:$H$81,2,FALSE)</f>
        <v>Drought-caused Mortality</v>
      </c>
      <c r="E7403" s="24">
        <v>2</v>
      </c>
      <c r="F7403" s="24" t="s">
        <v>22</v>
      </c>
      <c r="G7403" s="24">
        <v>125</v>
      </c>
      <c r="H7403" s="24">
        <v>125</v>
      </c>
    </row>
    <row r="7404" spans="1:8">
      <c r="A7404" s="24" t="str">
        <f t="shared" si="115"/>
        <v>2016_NDM_3</v>
      </c>
      <c r="B7404" s="24">
        <v>2016</v>
      </c>
      <c r="C7404" s="24" t="s">
        <v>332</v>
      </c>
      <c r="D7404" s="24" t="str">
        <f>VLOOKUP(C7404,'FHF LUT'!$A$5:$H$81,2,FALSE)</f>
        <v>Drought-caused Mortality</v>
      </c>
      <c r="E7404" s="24">
        <v>3</v>
      </c>
      <c r="F7404" s="24" t="s">
        <v>13</v>
      </c>
      <c r="G7404" s="24">
        <v>782</v>
      </c>
      <c r="H7404" s="24">
        <v>782</v>
      </c>
    </row>
    <row r="7405" spans="1:8">
      <c r="A7405" s="24" t="str">
        <f t="shared" si="115"/>
        <v>2016_NDM_4</v>
      </c>
      <c r="B7405" s="24">
        <v>2016</v>
      </c>
      <c r="C7405" s="24" t="s">
        <v>332</v>
      </c>
      <c r="D7405" s="24" t="str">
        <f>VLOOKUP(C7405,'FHF LUT'!$A$5:$H$81,2,FALSE)</f>
        <v>Drought-caused Mortality</v>
      </c>
      <c r="E7405" s="24">
        <v>4</v>
      </c>
      <c r="F7405" s="24" t="s">
        <v>28</v>
      </c>
      <c r="G7405" s="24">
        <v>0</v>
      </c>
      <c r="H7405" s="24">
        <v>0</v>
      </c>
    </row>
    <row r="7406" spans="1:8">
      <c r="A7406" s="24" t="str">
        <f t="shared" si="115"/>
        <v>2016_NDM_5</v>
      </c>
      <c r="B7406" s="24">
        <v>2016</v>
      </c>
      <c r="C7406" s="24" t="s">
        <v>332</v>
      </c>
      <c r="D7406" s="24" t="str">
        <f>VLOOKUP(C7406,'FHF LUT'!$A$5:$H$81,2,FALSE)</f>
        <v>Drought-caused Mortality</v>
      </c>
      <c r="E7406" s="24">
        <v>5</v>
      </c>
      <c r="F7406" s="24" t="s">
        <v>16</v>
      </c>
      <c r="G7406" s="24">
        <v>0</v>
      </c>
      <c r="H7406" s="24">
        <v>0</v>
      </c>
    </row>
    <row r="7407" spans="1:8">
      <c r="A7407" s="24" t="str">
        <f t="shared" si="115"/>
        <v>2016_NDM_7</v>
      </c>
      <c r="B7407" s="24">
        <v>2016</v>
      </c>
      <c r="C7407" s="24" t="s">
        <v>332</v>
      </c>
      <c r="D7407" s="24" t="str">
        <f>VLOOKUP(C7407,'FHF LUT'!$A$5:$H$81,2,FALSE)</f>
        <v>Drought-caused Mortality</v>
      </c>
      <c r="E7407" s="24">
        <v>7</v>
      </c>
      <c r="F7407" s="24" t="s">
        <v>25</v>
      </c>
      <c r="G7407" s="24">
        <v>0</v>
      </c>
      <c r="H7407" s="24">
        <v>0</v>
      </c>
    </row>
    <row r="7408" spans="1:8">
      <c r="A7408" s="24" t="str">
        <f t="shared" si="115"/>
        <v>2016_NDM_8</v>
      </c>
      <c r="B7408" s="24">
        <v>2016</v>
      </c>
      <c r="C7408" s="24" t="s">
        <v>332</v>
      </c>
      <c r="D7408" s="24" t="str">
        <f>VLOOKUP(C7408,'FHF LUT'!$A$5:$H$81,2,FALSE)</f>
        <v>Drought-caused Mortality</v>
      </c>
      <c r="E7408" s="24">
        <v>8</v>
      </c>
      <c r="F7408" s="24" t="s">
        <v>29</v>
      </c>
      <c r="G7408" s="24">
        <v>0</v>
      </c>
      <c r="H7408" s="24">
        <v>0</v>
      </c>
    </row>
    <row r="7409" spans="1:8">
      <c r="A7409" s="24" t="str">
        <f t="shared" si="115"/>
        <v>2016_NDM_9</v>
      </c>
      <c r="B7409" s="24">
        <v>2016</v>
      </c>
      <c r="C7409" s="24" t="s">
        <v>332</v>
      </c>
      <c r="D7409" s="24" t="str">
        <f>VLOOKUP(C7409,'FHF LUT'!$A$5:$H$81,2,FALSE)</f>
        <v>Drought-caused Mortality</v>
      </c>
      <c r="E7409" s="24">
        <v>9</v>
      </c>
      <c r="F7409" s="24" t="s">
        <v>7</v>
      </c>
      <c r="G7409" s="24">
        <v>0</v>
      </c>
      <c r="H7409" s="24">
        <v>0</v>
      </c>
    </row>
    <row r="7410" spans="1:8">
      <c r="A7410" s="24" t="str">
        <f t="shared" si="115"/>
        <v>2016_NDM_10</v>
      </c>
      <c r="B7410" s="24">
        <v>2016</v>
      </c>
      <c r="C7410" s="24" t="s">
        <v>332</v>
      </c>
      <c r="D7410" s="24" t="str">
        <f>VLOOKUP(C7410,'FHF LUT'!$A$5:$H$81,2,FALSE)</f>
        <v>Drought-caused Mortality</v>
      </c>
      <c r="E7410" s="24">
        <v>10</v>
      </c>
      <c r="F7410" s="24" t="s">
        <v>18</v>
      </c>
      <c r="G7410" s="24">
        <v>691</v>
      </c>
      <c r="H7410" s="24">
        <v>691</v>
      </c>
    </row>
    <row r="7411" spans="1:8">
      <c r="A7411" s="24" t="str">
        <f t="shared" si="115"/>
        <v>2016_NDM_11</v>
      </c>
      <c r="B7411" s="24">
        <v>2016</v>
      </c>
      <c r="C7411" s="24" t="s">
        <v>332</v>
      </c>
      <c r="D7411" s="24" t="str">
        <f>VLOOKUP(C7411,'FHF LUT'!$A$5:$H$81,2,FALSE)</f>
        <v>Drought-caused Mortality</v>
      </c>
      <c r="E7411" s="24">
        <v>11</v>
      </c>
      <c r="F7411" s="24" t="s">
        <v>4</v>
      </c>
      <c r="G7411" s="24">
        <v>887</v>
      </c>
      <c r="H7411" s="24">
        <v>740</v>
      </c>
    </row>
    <row r="7412" spans="1:8">
      <c r="A7412" s="24" t="str">
        <f t="shared" si="115"/>
        <v>2016_NDM_12</v>
      </c>
      <c r="B7412" s="24">
        <v>2016</v>
      </c>
      <c r="C7412" s="24" t="s">
        <v>332</v>
      </c>
      <c r="D7412" s="24" t="str">
        <f>VLOOKUP(C7412,'FHF LUT'!$A$5:$H$81,2,FALSE)</f>
        <v>Drought-caused Mortality</v>
      </c>
      <c r="E7412" s="24">
        <v>12</v>
      </c>
      <c r="F7412" s="24" t="s">
        <v>11</v>
      </c>
      <c r="G7412" s="24">
        <v>0</v>
      </c>
      <c r="H7412" s="24">
        <v>0</v>
      </c>
    </row>
    <row r="7413" spans="1:8">
      <c r="A7413" s="24" t="str">
        <f t="shared" si="115"/>
        <v>2016_NDM_13</v>
      </c>
      <c r="B7413" s="24">
        <v>2016</v>
      </c>
      <c r="C7413" s="24" t="s">
        <v>332</v>
      </c>
      <c r="D7413" s="24" t="str">
        <f>VLOOKUP(C7413,'FHF LUT'!$A$5:$H$81,2,FALSE)</f>
        <v>Drought-caused Mortality</v>
      </c>
      <c r="E7413" s="24">
        <v>13</v>
      </c>
      <c r="F7413" s="24" t="s">
        <v>24</v>
      </c>
      <c r="G7413" s="24">
        <v>0</v>
      </c>
      <c r="H7413" s="24">
        <v>0</v>
      </c>
    </row>
    <row r="7414" spans="1:8">
      <c r="A7414" s="24" t="str">
        <f t="shared" si="115"/>
        <v>2016_NDM_14</v>
      </c>
      <c r="B7414" s="24">
        <v>2016</v>
      </c>
      <c r="C7414" s="24" t="s">
        <v>332</v>
      </c>
      <c r="D7414" s="24" t="str">
        <f>VLOOKUP(C7414,'FHF LUT'!$A$5:$H$81,2,FALSE)</f>
        <v>Drought-caused Mortality</v>
      </c>
      <c r="E7414" s="24">
        <v>14</v>
      </c>
      <c r="F7414" s="24" t="s">
        <v>30</v>
      </c>
      <c r="G7414" s="24">
        <v>0</v>
      </c>
      <c r="H7414" s="24">
        <v>0</v>
      </c>
    </row>
    <row r="7415" spans="1:8">
      <c r="A7415" s="24" t="str">
        <f t="shared" si="115"/>
        <v>2016_NDM_15</v>
      </c>
      <c r="B7415" s="24">
        <v>2016</v>
      </c>
      <c r="C7415" s="24" t="s">
        <v>332</v>
      </c>
      <c r="D7415" s="24" t="str">
        <f>VLOOKUP(C7415,'FHF LUT'!$A$5:$H$81,2,FALSE)</f>
        <v>Drought-caused Mortality</v>
      </c>
      <c r="E7415" s="24">
        <v>15</v>
      </c>
      <c r="F7415" s="24" t="s">
        <v>33</v>
      </c>
      <c r="G7415" s="24">
        <v>0</v>
      </c>
      <c r="H7415" s="24">
        <v>0</v>
      </c>
    </row>
    <row r="7416" spans="1:8">
      <c r="A7416" s="24" t="str">
        <f t="shared" si="115"/>
        <v>2016_NDM_16</v>
      </c>
      <c r="B7416" s="24">
        <v>2016</v>
      </c>
      <c r="C7416" s="24" t="s">
        <v>332</v>
      </c>
      <c r="D7416" s="24" t="str">
        <f>VLOOKUP(C7416,'FHF LUT'!$A$5:$H$81,2,FALSE)</f>
        <v>Drought-caused Mortality</v>
      </c>
      <c r="E7416" s="24">
        <v>16</v>
      </c>
      <c r="F7416" s="24" t="s">
        <v>12</v>
      </c>
      <c r="G7416" s="24">
        <v>0</v>
      </c>
      <c r="H7416" s="24">
        <v>0</v>
      </c>
    </row>
    <row r="7417" spans="1:8">
      <c r="A7417" s="24" t="str">
        <f t="shared" si="115"/>
        <v>2016_NDM_17</v>
      </c>
      <c r="B7417" s="24">
        <v>2016</v>
      </c>
      <c r="C7417" s="24" t="s">
        <v>332</v>
      </c>
      <c r="D7417" s="24" t="str">
        <f>VLOOKUP(C7417,'FHF LUT'!$A$5:$H$81,2,FALSE)</f>
        <v>Drought-caused Mortality</v>
      </c>
      <c r="E7417" s="24">
        <v>17</v>
      </c>
      <c r="F7417" s="24" t="s">
        <v>32</v>
      </c>
      <c r="G7417" s="24">
        <v>0</v>
      </c>
      <c r="H7417" s="24">
        <v>0</v>
      </c>
    </row>
    <row r="7418" spans="1:8">
      <c r="A7418" s="24" t="str">
        <f t="shared" si="115"/>
        <v>2016_NDM_18</v>
      </c>
      <c r="B7418" s="24">
        <v>2016</v>
      </c>
      <c r="C7418" s="24" t="s">
        <v>332</v>
      </c>
      <c r="D7418" s="24" t="str">
        <f>VLOOKUP(C7418,'FHF LUT'!$A$5:$H$81,2,FALSE)</f>
        <v>Drought-caused Mortality</v>
      </c>
      <c r="E7418" s="24">
        <v>18</v>
      </c>
      <c r="F7418" s="24" t="s">
        <v>15</v>
      </c>
      <c r="G7418" s="24">
        <v>347</v>
      </c>
      <c r="H7418" s="24">
        <v>335</v>
      </c>
    </row>
    <row r="7419" spans="1:8">
      <c r="A7419" s="24" t="str">
        <f t="shared" si="115"/>
        <v>2016_NDM_20</v>
      </c>
      <c r="B7419" s="24">
        <v>2016</v>
      </c>
      <c r="C7419" s="24" t="s">
        <v>332</v>
      </c>
      <c r="D7419" s="24" t="str">
        <f>VLOOKUP(C7419,'FHF LUT'!$A$5:$H$81,2,FALSE)</f>
        <v>Drought-caused Mortality</v>
      </c>
      <c r="E7419" s="24">
        <v>20</v>
      </c>
      <c r="F7419" s="24" t="s">
        <v>6</v>
      </c>
      <c r="G7419" s="24">
        <v>1233</v>
      </c>
      <c r="H7419" s="24">
        <v>1233</v>
      </c>
    </row>
    <row r="7420" spans="1:8">
      <c r="A7420" s="24" t="str">
        <f t="shared" si="115"/>
        <v>2016_NDM_22</v>
      </c>
      <c r="B7420" s="24">
        <v>2016</v>
      </c>
      <c r="C7420" s="24" t="s">
        <v>332</v>
      </c>
      <c r="D7420" s="24" t="str">
        <f>VLOOKUP(C7420,'FHF LUT'!$A$5:$H$81,2,FALSE)</f>
        <v>Drought-caused Mortality</v>
      </c>
      <c r="E7420" s="24">
        <v>22</v>
      </c>
      <c r="F7420" s="24" t="s">
        <v>19</v>
      </c>
      <c r="G7420" s="24">
        <v>2745</v>
      </c>
      <c r="H7420" s="24">
        <v>2745</v>
      </c>
    </row>
    <row r="7421" spans="1:8">
      <c r="A7421" s="24" t="str">
        <f t="shared" si="115"/>
        <v>2016_NDM_23</v>
      </c>
      <c r="B7421" s="24">
        <v>2016</v>
      </c>
      <c r="C7421" s="24" t="s">
        <v>332</v>
      </c>
      <c r="D7421" s="24" t="str">
        <f>VLOOKUP(C7421,'FHF LUT'!$A$5:$H$81,2,FALSE)</f>
        <v>Drought-caused Mortality</v>
      </c>
      <c r="E7421" s="24">
        <v>23</v>
      </c>
      <c r="F7421" s="24" t="s">
        <v>27</v>
      </c>
      <c r="G7421" s="24">
        <v>310</v>
      </c>
      <c r="H7421" s="24">
        <v>310</v>
      </c>
    </row>
    <row r="7422" spans="1:8">
      <c r="A7422" s="24" t="str">
        <f t="shared" si="115"/>
        <v>2016_NDM_24</v>
      </c>
      <c r="B7422" s="24">
        <v>2016</v>
      </c>
      <c r="C7422" s="24" t="s">
        <v>332</v>
      </c>
      <c r="D7422" s="24" t="str">
        <f>VLOOKUP(C7422,'FHF LUT'!$A$5:$H$81,2,FALSE)</f>
        <v>Drought-caused Mortality</v>
      </c>
      <c r="E7422" s="24">
        <v>24</v>
      </c>
      <c r="F7422" s="24" t="s">
        <v>17</v>
      </c>
      <c r="G7422" s="24">
        <v>3096</v>
      </c>
      <c r="H7422" s="24">
        <v>3096</v>
      </c>
    </row>
    <row r="7423" spans="1:8">
      <c r="A7423" s="24" t="str">
        <f t="shared" si="115"/>
        <v>2016_NDM_25</v>
      </c>
      <c r="B7423" s="24">
        <v>2016</v>
      </c>
      <c r="C7423" s="24" t="s">
        <v>332</v>
      </c>
      <c r="D7423" s="24" t="str">
        <f>VLOOKUP(C7423,'FHF LUT'!$A$5:$H$81,2,FALSE)</f>
        <v>Drought-caused Mortality</v>
      </c>
      <c r="E7423" s="24">
        <v>25</v>
      </c>
      <c r="F7423" s="24" t="s">
        <v>23</v>
      </c>
      <c r="G7423" s="24">
        <v>90</v>
      </c>
      <c r="H7423" s="24">
        <v>90</v>
      </c>
    </row>
    <row r="7424" spans="1:8">
      <c r="A7424" s="24" t="str">
        <f t="shared" si="115"/>
        <v>2016_NDM_26</v>
      </c>
      <c r="B7424" s="24">
        <v>2016</v>
      </c>
      <c r="C7424" s="24" t="s">
        <v>332</v>
      </c>
      <c r="D7424" s="24" t="str">
        <f>VLOOKUP(C7424,'FHF LUT'!$A$5:$H$81,2,FALSE)</f>
        <v>Drought-caused Mortality</v>
      </c>
      <c r="E7424" s="24">
        <v>26</v>
      </c>
      <c r="F7424" s="24" t="s">
        <v>14</v>
      </c>
      <c r="G7424" s="24">
        <v>0</v>
      </c>
      <c r="H7424" s="24">
        <v>0</v>
      </c>
    </row>
    <row r="7425" spans="1:8">
      <c r="A7425" s="24" t="str">
        <f t="shared" si="115"/>
        <v>2016_NDM_27</v>
      </c>
      <c r="B7425" s="24">
        <v>2016</v>
      </c>
      <c r="C7425" s="24" t="s">
        <v>332</v>
      </c>
      <c r="D7425" s="24" t="str">
        <f>VLOOKUP(C7425,'FHF LUT'!$A$5:$H$81,2,FALSE)</f>
        <v>Drought-caused Mortality</v>
      </c>
      <c r="E7425" s="24">
        <v>27</v>
      </c>
      <c r="F7425" s="24" t="s">
        <v>21</v>
      </c>
      <c r="G7425" s="24">
        <v>0</v>
      </c>
      <c r="H7425" s="24">
        <v>0</v>
      </c>
    </row>
    <row r="7426" spans="1:8">
      <c r="A7426" s="24" t="str">
        <f t="shared" si="115"/>
        <v>2016_NDM_29</v>
      </c>
      <c r="B7426" s="24">
        <v>2016</v>
      </c>
      <c r="C7426" s="24" t="s">
        <v>332</v>
      </c>
      <c r="D7426" s="24" t="str">
        <f>VLOOKUP(C7426,'FHF LUT'!$A$5:$H$81,2,FALSE)</f>
        <v>Drought-caused Mortality</v>
      </c>
      <c r="E7426" s="24">
        <v>29</v>
      </c>
      <c r="F7426" s="24" t="s">
        <v>9</v>
      </c>
      <c r="G7426" s="24">
        <v>7312</v>
      </c>
      <c r="H7426" s="24">
        <v>7273</v>
      </c>
    </row>
    <row r="7427" spans="1:8">
      <c r="A7427" s="24" t="str">
        <f t="shared" ref="A7427:A7490" si="116">CONCATENATE(B7427,"_",C7427,"_",E7427)</f>
        <v>2016_NDM_30</v>
      </c>
      <c r="B7427" s="24">
        <v>2016</v>
      </c>
      <c r="C7427" s="24" t="s">
        <v>332</v>
      </c>
      <c r="D7427" s="24" t="str">
        <f>VLOOKUP(C7427,'FHF LUT'!$A$5:$H$81,2,FALSE)</f>
        <v>Drought-caused Mortality</v>
      </c>
      <c r="E7427" s="24">
        <v>30</v>
      </c>
      <c r="F7427" s="24" t="s">
        <v>35</v>
      </c>
      <c r="G7427" s="24">
        <v>1231</v>
      </c>
      <c r="H7427" s="24">
        <v>1185</v>
      </c>
    </row>
    <row r="7428" spans="1:8">
      <c r="A7428" s="24" t="str">
        <f t="shared" si="116"/>
        <v>2016_NDM_31</v>
      </c>
      <c r="B7428" s="24">
        <v>2016</v>
      </c>
      <c r="C7428" s="24" t="s">
        <v>332</v>
      </c>
      <c r="D7428" s="24" t="str">
        <f>VLOOKUP(C7428,'FHF LUT'!$A$5:$H$81,2,FALSE)</f>
        <v>Drought-caused Mortality</v>
      </c>
      <c r="E7428" s="24">
        <v>31</v>
      </c>
      <c r="F7428" s="24" t="s">
        <v>34</v>
      </c>
      <c r="G7428" s="24">
        <v>30</v>
      </c>
      <c r="H7428" s="24">
        <v>30</v>
      </c>
    </row>
    <row r="7429" spans="1:8">
      <c r="A7429" s="24" t="str">
        <f t="shared" si="116"/>
        <v>2016_NDM_38</v>
      </c>
      <c r="B7429" s="24">
        <v>2016</v>
      </c>
      <c r="C7429" s="24" t="s">
        <v>332</v>
      </c>
      <c r="D7429" s="24" t="str">
        <f>VLOOKUP(C7429,'FHF LUT'!$A$5:$H$81,2,FALSE)</f>
        <v>Drought-caused Mortality</v>
      </c>
      <c r="E7429" s="24">
        <v>38</v>
      </c>
      <c r="F7429" s="24" t="s">
        <v>8</v>
      </c>
      <c r="G7429" s="24">
        <v>0</v>
      </c>
      <c r="H7429" s="24">
        <v>0</v>
      </c>
    </row>
    <row r="7430" spans="1:8">
      <c r="A7430" s="24" t="str">
        <f t="shared" si="116"/>
        <v>2016_NDM_39</v>
      </c>
      <c r="B7430" s="24">
        <v>2016</v>
      </c>
      <c r="C7430" s="24" t="s">
        <v>332</v>
      </c>
      <c r="D7430" s="24" t="str">
        <f>VLOOKUP(C7430,'FHF LUT'!$A$5:$H$81,2,FALSE)</f>
        <v>Drought-caused Mortality</v>
      </c>
      <c r="E7430" s="24">
        <v>39</v>
      </c>
      <c r="F7430" s="24" t="s">
        <v>36</v>
      </c>
      <c r="G7430" s="24">
        <v>1516</v>
      </c>
      <c r="H7430" s="24">
        <v>1379</v>
      </c>
    </row>
    <row r="7431" spans="1:8">
      <c r="A7431" s="24" t="str">
        <f t="shared" si="116"/>
        <v>2016_NDM_40</v>
      </c>
      <c r="B7431" s="24">
        <v>2016</v>
      </c>
      <c r="C7431" s="24" t="s">
        <v>332</v>
      </c>
      <c r="D7431" s="24" t="str">
        <f>VLOOKUP(C7431,'FHF LUT'!$A$5:$H$81,2,FALSE)</f>
        <v>Drought-caused Mortality</v>
      </c>
      <c r="E7431" s="24">
        <v>40</v>
      </c>
      <c r="F7431" s="24" t="s">
        <v>31</v>
      </c>
      <c r="G7431" s="24">
        <v>0</v>
      </c>
      <c r="H7431" s="24">
        <v>0</v>
      </c>
    </row>
    <row r="7432" spans="1:8">
      <c r="A7432" s="24" t="str">
        <f t="shared" si="116"/>
        <v>2016_NDM_41</v>
      </c>
      <c r="B7432" s="24">
        <v>2016</v>
      </c>
      <c r="C7432" s="24" t="s">
        <v>332</v>
      </c>
      <c r="D7432" s="24" t="str">
        <f>VLOOKUP(C7432,'FHF LUT'!$A$5:$H$81,2,FALSE)</f>
        <v>Drought-caused Mortality</v>
      </c>
      <c r="E7432" s="24">
        <v>41</v>
      </c>
      <c r="F7432" s="24" t="s">
        <v>26</v>
      </c>
      <c r="G7432" s="24">
        <v>0</v>
      </c>
      <c r="H7432" s="24">
        <v>0</v>
      </c>
    </row>
    <row r="7433" spans="1:8">
      <c r="A7433" s="24" t="str">
        <f t="shared" si="116"/>
        <v>2016_NDM_43</v>
      </c>
      <c r="B7433" s="24">
        <v>2016</v>
      </c>
      <c r="C7433" s="24" t="s">
        <v>332</v>
      </c>
      <c r="D7433" s="24" t="str">
        <f>VLOOKUP(C7433,'FHF LUT'!$A$5:$H$81,2,FALSE)</f>
        <v>Drought-caused Mortality</v>
      </c>
      <c r="E7433" s="24">
        <v>43</v>
      </c>
      <c r="F7433" s="24" t="s">
        <v>20</v>
      </c>
      <c r="G7433" s="24">
        <v>1763</v>
      </c>
      <c r="H7433" s="24">
        <v>1763</v>
      </c>
    </row>
    <row r="7434" spans="1:8">
      <c r="A7434" s="24" t="str">
        <f t="shared" si="116"/>
        <v>2016_NDM_44</v>
      </c>
      <c r="B7434" s="24">
        <v>2016</v>
      </c>
      <c r="C7434" s="24" t="s">
        <v>332</v>
      </c>
      <c r="D7434" s="24" t="str">
        <f>VLOOKUP(C7434,'FHF LUT'!$A$5:$H$81,2,FALSE)</f>
        <v>Drought-caused Mortality</v>
      </c>
      <c r="E7434" s="24">
        <v>44</v>
      </c>
      <c r="F7434" s="24" t="s">
        <v>3</v>
      </c>
      <c r="G7434" s="24">
        <v>200</v>
      </c>
      <c r="H7434" s="24">
        <v>200</v>
      </c>
    </row>
    <row r="7435" spans="1:8">
      <c r="A7435" s="24" t="str">
        <f t="shared" si="116"/>
        <v>2016_NDM_45</v>
      </c>
      <c r="B7435" s="24">
        <v>2016</v>
      </c>
      <c r="C7435" s="24" t="s">
        <v>332</v>
      </c>
      <c r="D7435" s="24" t="str">
        <f>VLOOKUP(C7435,'FHF LUT'!$A$5:$H$81,2,FALSE)</f>
        <v>Drought-caused Mortality</v>
      </c>
      <c r="E7435" s="24">
        <v>45</v>
      </c>
      <c r="F7435" s="24" t="s">
        <v>5</v>
      </c>
      <c r="G7435" s="24">
        <v>4255</v>
      </c>
      <c r="H7435" s="24">
        <v>1786</v>
      </c>
    </row>
    <row r="7436" spans="1:8">
      <c r="A7436" s="24" t="str">
        <f t="shared" si="116"/>
        <v>2016_NDM_46</v>
      </c>
      <c r="B7436" s="24">
        <v>2016</v>
      </c>
      <c r="C7436" s="24" t="s">
        <v>332</v>
      </c>
      <c r="D7436" s="24" t="str">
        <f>VLOOKUP(C7436,'FHF LUT'!$A$5:$H$81,2,FALSE)</f>
        <v>Drought-caused Mortality</v>
      </c>
      <c r="E7436" s="24">
        <v>46</v>
      </c>
      <c r="F7436" s="24" t="s">
        <v>234</v>
      </c>
      <c r="G7436" s="24">
        <v>0</v>
      </c>
      <c r="H7436" s="24">
        <v>0</v>
      </c>
    </row>
    <row r="7437" spans="1:8">
      <c r="A7437" s="24" t="str">
        <f t="shared" si="116"/>
        <v>2016_NDM_47</v>
      </c>
      <c r="B7437" s="24">
        <v>2016</v>
      </c>
      <c r="C7437" s="24" t="s">
        <v>332</v>
      </c>
      <c r="D7437" s="24" t="str">
        <f>VLOOKUP(C7437,'FHF LUT'!$A$5:$H$81,2,FALSE)</f>
        <v>Drought-caused Mortality</v>
      </c>
      <c r="E7437" s="24">
        <v>47</v>
      </c>
      <c r="F7437" s="24" t="s">
        <v>233</v>
      </c>
      <c r="G7437" s="24">
        <v>0</v>
      </c>
      <c r="H7437" s="24">
        <v>0</v>
      </c>
    </row>
    <row r="7438" spans="1:8">
      <c r="A7438" s="24" t="str">
        <f t="shared" si="116"/>
        <v>2016_NDM_48</v>
      </c>
      <c r="B7438" s="24">
        <v>2016</v>
      </c>
      <c r="C7438" s="24" t="s">
        <v>332</v>
      </c>
      <c r="D7438" s="24" t="str">
        <f>VLOOKUP(C7438,'FHF LUT'!$A$5:$H$81,2,FALSE)</f>
        <v>Drought-caused Mortality</v>
      </c>
      <c r="E7438" s="24">
        <v>48</v>
      </c>
      <c r="F7438" s="24" t="s">
        <v>235</v>
      </c>
      <c r="G7438" s="24">
        <v>0</v>
      </c>
      <c r="H7438" s="24">
        <v>0</v>
      </c>
    </row>
    <row r="7439" spans="1:8">
      <c r="A7439" s="24" t="str">
        <f t="shared" si="116"/>
        <v>2016_NF_1</v>
      </c>
      <c r="B7439" s="24">
        <v>2016</v>
      </c>
      <c r="C7439" s="24" t="s">
        <v>190</v>
      </c>
      <c r="D7439" s="24" t="str">
        <f>VLOOKUP(C7439,'FHF LUT'!$A$5:$H$81,2,FALSE)</f>
        <v>Flooding</v>
      </c>
      <c r="E7439" s="24">
        <v>1</v>
      </c>
      <c r="F7439" s="24" t="s">
        <v>10</v>
      </c>
      <c r="G7439" s="24">
        <v>0</v>
      </c>
      <c r="H7439" s="24">
        <v>0</v>
      </c>
    </row>
    <row r="7440" spans="1:8">
      <c r="A7440" s="24" t="str">
        <f t="shared" si="116"/>
        <v>2016_NF_2</v>
      </c>
      <c r="B7440" s="24">
        <v>2016</v>
      </c>
      <c r="C7440" s="24" t="s">
        <v>190</v>
      </c>
      <c r="D7440" s="24" t="str">
        <f>VLOOKUP(C7440,'FHF LUT'!$A$5:$H$81,2,FALSE)</f>
        <v>Flooding</v>
      </c>
      <c r="E7440" s="24">
        <v>2</v>
      </c>
      <c r="F7440" s="24" t="s">
        <v>22</v>
      </c>
      <c r="G7440" s="24">
        <v>0</v>
      </c>
      <c r="H7440" s="24">
        <v>0</v>
      </c>
    </row>
    <row r="7441" spans="1:8">
      <c r="A7441" s="24" t="str">
        <f t="shared" si="116"/>
        <v>2016_NF_3</v>
      </c>
      <c r="B7441" s="24">
        <v>2016</v>
      </c>
      <c r="C7441" s="24" t="s">
        <v>190</v>
      </c>
      <c r="D7441" s="24" t="str">
        <f>VLOOKUP(C7441,'FHF LUT'!$A$5:$H$81,2,FALSE)</f>
        <v>Flooding</v>
      </c>
      <c r="E7441" s="24">
        <v>3</v>
      </c>
      <c r="F7441" s="24" t="s">
        <v>13</v>
      </c>
      <c r="G7441" s="24">
        <v>0</v>
      </c>
      <c r="H7441" s="24">
        <v>0</v>
      </c>
    </row>
    <row r="7442" spans="1:8">
      <c r="A7442" s="24" t="str">
        <f t="shared" si="116"/>
        <v>2016_NF_4</v>
      </c>
      <c r="B7442" s="24">
        <v>2016</v>
      </c>
      <c r="C7442" s="24" t="s">
        <v>190</v>
      </c>
      <c r="D7442" s="24" t="str">
        <f>VLOOKUP(C7442,'FHF LUT'!$A$5:$H$81,2,FALSE)</f>
        <v>Flooding</v>
      </c>
      <c r="E7442" s="24">
        <v>4</v>
      </c>
      <c r="F7442" s="24" t="s">
        <v>28</v>
      </c>
      <c r="G7442" s="24">
        <v>0</v>
      </c>
      <c r="H7442" s="24">
        <v>0</v>
      </c>
    </row>
    <row r="7443" spans="1:8">
      <c r="A7443" s="24" t="str">
        <f t="shared" si="116"/>
        <v>2016_NF_5</v>
      </c>
      <c r="B7443" s="24">
        <v>2016</v>
      </c>
      <c r="C7443" s="24" t="s">
        <v>190</v>
      </c>
      <c r="D7443" s="24" t="str">
        <f>VLOOKUP(C7443,'FHF LUT'!$A$5:$H$81,2,FALSE)</f>
        <v>Flooding</v>
      </c>
      <c r="E7443" s="24">
        <v>5</v>
      </c>
      <c r="F7443" s="24" t="s">
        <v>16</v>
      </c>
      <c r="G7443" s="24">
        <v>184</v>
      </c>
      <c r="H7443" s="24">
        <v>184</v>
      </c>
    </row>
    <row r="7444" spans="1:8">
      <c r="A7444" s="24" t="str">
        <f t="shared" si="116"/>
        <v>2016_NF_7</v>
      </c>
      <c r="B7444" s="24">
        <v>2016</v>
      </c>
      <c r="C7444" s="24" t="s">
        <v>190</v>
      </c>
      <c r="D7444" s="24" t="str">
        <f>VLOOKUP(C7444,'FHF LUT'!$A$5:$H$81,2,FALSE)</f>
        <v>Flooding</v>
      </c>
      <c r="E7444" s="24">
        <v>7</v>
      </c>
      <c r="F7444" s="24" t="s">
        <v>25</v>
      </c>
      <c r="G7444" s="24">
        <v>0</v>
      </c>
      <c r="H7444" s="24">
        <v>0</v>
      </c>
    </row>
    <row r="7445" spans="1:8">
      <c r="A7445" s="24" t="str">
        <f t="shared" si="116"/>
        <v>2016_NF_8</v>
      </c>
      <c r="B7445" s="24">
        <v>2016</v>
      </c>
      <c r="C7445" s="24" t="s">
        <v>190</v>
      </c>
      <c r="D7445" s="24" t="str">
        <f>VLOOKUP(C7445,'FHF LUT'!$A$5:$H$81,2,FALSE)</f>
        <v>Flooding</v>
      </c>
      <c r="E7445" s="24">
        <v>8</v>
      </c>
      <c r="F7445" s="24" t="s">
        <v>29</v>
      </c>
      <c r="G7445" s="24">
        <v>62160</v>
      </c>
      <c r="H7445" s="24">
        <v>62160</v>
      </c>
    </row>
    <row r="7446" spans="1:8">
      <c r="A7446" s="24" t="str">
        <f t="shared" si="116"/>
        <v>2016_NF_9</v>
      </c>
      <c r="B7446" s="24">
        <v>2016</v>
      </c>
      <c r="C7446" s="24" t="s">
        <v>190</v>
      </c>
      <c r="D7446" s="24" t="str">
        <f>VLOOKUP(C7446,'FHF LUT'!$A$5:$H$81,2,FALSE)</f>
        <v>Flooding</v>
      </c>
      <c r="E7446" s="24">
        <v>9</v>
      </c>
      <c r="F7446" s="24" t="s">
        <v>7</v>
      </c>
      <c r="G7446" s="24">
        <v>106</v>
      </c>
      <c r="H7446" s="24">
        <v>106</v>
      </c>
    </row>
    <row r="7447" spans="1:8">
      <c r="A7447" s="24" t="str">
        <f t="shared" si="116"/>
        <v>2016_NF_10</v>
      </c>
      <c r="B7447" s="24">
        <v>2016</v>
      </c>
      <c r="C7447" s="24" t="s">
        <v>190</v>
      </c>
      <c r="D7447" s="24" t="str">
        <f>VLOOKUP(C7447,'FHF LUT'!$A$5:$H$81,2,FALSE)</f>
        <v>Flooding</v>
      </c>
      <c r="E7447" s="24">
        <v>10</v>
      </c>
      <c r="F7447" s="24" t="s">
        <v>18</v>
      </c>
      <c r="G7447" s="24">
        <v>0</v>
      </c>
      <c r="H7447" s="24">
        <v>0</v>
      </c>
    </row>
    <row r="7448" spans="1:8">
      <c r="A7448" s="24" t="str">
        <f t="shared" si="116"/>
        <v>2016_NF_11</v>
      </c>
      <c r="B7448" s="24">
        <v>2016</v>
      </c>
      <c r="C7448" s="24" t="s">
        <v>190</v>
      </c>
      <c r="D7448" s="24" t="str">
        <f>VLOOKUP(C7448,'FHF LUT'!$A$5:$H$81,2,FALSE)</f>
        <v>Flooding</v>
      </c>
      <c r="E7448" s="24">
        <v>11</v>
      </c>
      <c r="F7448" s="24" t="s">
        <v>4</v>
      </c>
      <c r="G7448" s="24">
        <v>0</v>
      </c>
      <c r="H7448" s="24">
        <v>0</v>
      </c>
    </row>
    <row r="7449" spans="1:8">
      <c r="A7449" s="24" t="str">
        <f t="shared" si="116"/>
        <v>2016_NF_12</v>
      </c>
      <c r="B7449" s="24">
        <v>2016</v>
      </c>
      <c r="C7449" s="24" t="s">
        <v>190</v>
      </c>
      <c r="D7449" s="24" t="str">
        <f>VLOOKUP(C7449,'FHF LUT'!$A$5:$H$81,2,FALSE)</f>
        <v>Flooding</v>
      </c>
      <c r="E7449" s="24">
        <v>12</v>
      </c>
      <c r="F7449" s="24" t="s">
        <v>11</v>
      </c>
      <c r="G7449" s="24">
        <v>0</v>
      </c>
      <c r="H7449" s="24">
        <v>0</v>
      </c>
    </row>
    <row r="7450" spans="1:8">
      <c r="A7450" s="24" t="str">
        <f t="shared" si="116"/>
        <v>2016_NF_13</v>
      </c>
      <c r="B7450" s="24">
        <v>2016</v>
      </c>
      <c r="C7450" s="24" t="s">
        <v>190</v>
      </c>
      <c r="D7450" s="24" t="str">
        <f>VLOOKUP(C7450,'FHF LUT'!$A$5:$H$81,2,FALSE)</f>
        <v>Flooding</v>
      </c>
      <c r="E7450" s="24">
        <v>13</v>
      </c>
      <c r="F7450" s="24" t="s">
        <v>24</v>
      </c>
      <c r="G7450" s="24">
        <v>0</v>
      </c>
      <c r="H7450" s="24">
        <v>0</v>
      </c>
    </row>
    <row r="7451" spans="1:8">
      <c r="A7451" s="24" t="str">
        <f t="shared" si="116"/>
        <v>2016_NF_14</v>
      </c>
      <c r="B7451" s="24">
        <v>2016</v>
      </c>
      <c r="C7451" s="24" t="s">
        <v>190</v>
      </c>
      <c r="D7451" s="24" t="str">
        <f>VLOOKUP(C7451,'FHF LUT'!$A$5:$H$81,2,FALSE)</f>
        <v>Flooding</v>
      </c>
      <c r="E7451" s="24">
        <v>14</v>
      </c>
      <c r="F7451" s="24" t="s">
        <v>30</v>
      </c>
      <c r="G7451" s="24">
        <v>2063</v>
      </c>
      <c r="H7451" s="24">
        <v>2063</v>
      </c>
    </row>
    <row r="7452" spans="1:8">
      <c r="A7452" s="24" t="str">
        <f t="shared" si="116"/>
        <v>2016_NF_15</v>
      </c>
      <c r="B7452" s="24">
        <v>2016</v>
      </c>
      <c r="C7452" s="24" t="s">
        <v>190</v>
      </c>
      <c r="D7452" s="24" t="str">
        <f>VLOOKUP(C7452,'FHF LUT'!$A$5:$H$81,2,FALSE)</f>
        <v>Flooding</v>
      </c>
      <c r="E7452" s="24">
        <v>15</v>
      </c>
      <c r="F7452" s="24" t="s">
        <v>33</v>
      </c>
      <c r="G7452" s="24">
        <v>0</v>
      </c>
      <c r="H7452" s="24">
        <v>0</v>
      </c>
    </row>
    <row r="7453" spans="1:8">
      <c r="A7453" s="24" t="str">
        <f t="shared" si="116"/>
        <v>2016_NF_16</v>
      </c>
      <c r="B7453" s="24">
        <v>2016</v>
      </c>
      <c r="C7453" s="24" t="s">
        <v>190</v>
      </c>
      <c r="D7453" s="24" t="str">
        <f>VLOOKUP(C7453,'FHF LUT'!$A$5:$H$81,2,FALSE)</f>
        <v>Flooding</v>
      </c>
      <c r="E7453" s="24">
        <v>16</v>
      </c>
      <c r="F7453" s="24" t="s">
        <v>12</v>
      </c>
      <c r="G7453" s="24">
        <v>69</v>
      </c>
      <c r="H7453" s="24">
        <v>69</v>
      </c>
    </row>
    <row r="7454" spans="1:8">
      <c r="A7454" s="24" t="str">
        <f t="shared" si="116"/>
        <v>2016_NF_17</v>
      </c>
      <c r="B7454" s="24">
        <v>2016</v>
      </c>
      <c r="C7454" s="24" t="s">
        <v>190</v>
      </c>
      <c r="D7454" s="24" t="str">
        <f>VLOOKUP(C7454,'FHF LUT'!$A$5:$H$81,2,FALSE)</f>
        <v>Flooding</v>
      </c>
      <c r="E7454" s="24">
        <v>17</v>
      </c>
      <c r="F7454" s="24" t="s">
        <v>32</v>
      </c>
      <c r="G7454" s="24">
        <v>0</v>
      </c>
      <c r="H7454" s="24">
        <v>0</v>
      </c>
    </row>
    <row r="7455" spans="1:8">
      <c r="A7455" s="24" t="str">
        <f t="shared" si="116"/>
        <v>2016_NF_18</v>
      </c>
      <c r="B7455" s="24">
        <v>2016</v>
      </c>
      <c r="C7455" s="24" t="s">
        <v>190</v>
      </c>
      <c r="D7455" s="24" t="str">
        <f>VLOOKUP(C7455,'FHF LUT'!$A$5:$H$81,2,FALSE)</f>
        <v>Flooding</v>
      </c>
      <c r="E7455" s="24">
        <v>18</v>
      </c>
      <c r="F7455" s="24" t="s">
        <v>15</v>
      </c>
      <c r="G7455" s="24">
        <v>0</v>
      </c>
      <c r="H7455" s="24">
        <v>0</v>
      </c>
    </row>
    <row r="7456" spans="1:8">
      <c r="A7456" s="24" t="str">
        <f t="shared" si="116"/>
        <v>2016_NF_20</v>
      </c>
      <c r="B7456" s="24">
        <v>2016</v>
      </c>
      <c r="C7456" s="24" t="s">
        <v>190</v>
      </c>
      <c r="D7456" s="24" t="str">
        <f>VLOOKUP(C7456,'FHF LUT'!$A$5:$H$81,2,FALSE)</f>
        <v>Flooding</v>
      </c>
      <c r="E7456" s="24">
        <v>20</v>
      </c>
      <c r="F7456" s="24" t="s">
        <v>6</v>
      </c>
      <c r="G7456" s="24">
        <v>253</v>
      </c>
      <c r="H7456" s="24">
        <v>253</v>
      </c>
    </row>
    <row r="7457" spans="1:8">
      <c r="A7457" s="24" t="str">
        <f t="shared" si="116"/>
        <v>2016_NF_22</v>
      </c>
      <c r="B7457" s="24">
        <v>2016</v>
      </c>
      <c r="C7457" s="24" t="s">
        <v>190</v>
      </c>
      <c r="D7457" s="24" t="str">
        <f>VLOOKUP(C7457,'FHF LUT'!$A$5:$H$81,2,FALSE)</f>
        <v>Flooding</v>
      </c>
      <c r="E7457" s="24">
        <v>22</v>
      </c>
      <c r="F7457" s="24" t="s">
        <v>19</v>
      </c>
      <c r="G7457" s="24">
        <v>0</v>
      </c>
      <c r="H7457" s="24">
        <v>0</v>
      </c>
    </row>
    <row r="7458" spans="1:8">
      <c r="A7458" s="24" t="str">
        <f t="shared" si="116"/>
        <v>2016_NF_23</v>
      </c>
      <c r="B7458" s="24">
        <v>2016</v>
      </c>
      <c r="C7458" s="24" t="s">
        <v>190</v>
      </c>
      <c r="D7458" s="24" t="str">
        <f>VLOOKUP(C7458,'FHF LUT'!$A$5:$H$81,2,FALSE)</f>
        <v>Flooding</v>
      </c>
      <c r="E7458" s="24">
        <v>23</v>
      </c>
      <c r="F7458" s="24" t="s">
        <v>27</v>
      </c>
      <c r="G7458" s="24">
        <v>913</v>
      </c>
      <c r="H7458" s="24">
        <v>913</v>
      </c>
    </row>
    <row r="7459" spans="1:8">
      <c r="A7459" s="24" t="str">
        <f t="shared" si="116"/>
        <v>2016_NF_24</v>
      </c>
      <c r="B7459" s="24">
        <v>2016</v>
      </c>
      <c r="C7459" s="24" t="s">
        <v>190</v>
      </c>
      <c r="D7459" s="24" t="str">
        <f>VLOOKUP(C7459,'FHF LUT'!$A$5:$H$81,2,FALSE)</f>
        <v>Flooding</v>
      </c>
      <c r="E7459" s="24">
        <v>24</v>
      </c>
      <c r="F7459" s="24" t="s">
        <v>17</v>
      </c>
      <c r="G7459" s="24">
        <v>5589</v>
      </c>
      <c r="H7459" s="24">
        <v>5589</v>
      </c>
    </row>
    <row r="7460" spans="1:8">
      <c r="A7460" s="24" t="str">
        <f t="shared" si="116"/>
        <v>2016_NF_25</v>
      </c>
      <c r="B7460" s="24">
        <v>2016</v>
      </c>
      <c r="C7460" s="24" t="s">
        <v>190</v>
      </c>
      <c r="D7460" s="24" t="str">
        <f>VLOOKUP(C7460,'FHF LUT'!$A$5:$H$81,2,FALSE)</f>
        <v>Flooding</v>
      </c>
      <c r="E7460" s="24">
        <v>25</v>
      </c>
      <c r="F7460" s="24" t="s">
        <v>23</v>
      </c>
      <c r="G7460" s="24">
        <v>2471</v>
      </c>
      <c r="H7460" s="24">
        <v>2471</v>
      </c>
    </row>
    <row r="7461" spans="1:8">
      <c r="A7461" s="24" t="str">
        <f t="shared" si="116"/>
        <v>2016_NF_26</v>
      </c>
      <c r="B7461" s="24">
        <v>2016</v>
      </c>
      <c r="C7461" s="24" t="s">
        <v>190</v>
      </c>
      <c r="D7461" s="24" t="str">
        <f>VLOOKUP(C7461,'FHF LUT'!$A$5:$H$81,2,FALSE)</f>
        <v>Flooding</v>
      </c>
      <c r="E7461" s="24">
        <v>26</v>
      </c>
      <c r="F7461" s="24" t="s">
        <v>14</v>
      </c>
      <c r="G7461" s="24">
        <v>494</v>
      </c>
      <c r="H7461" s="24">
        <v>494</v>
      </c>
    </row>
    <row r="7462" spans="1:8">
      <c r="A7462" s="24" t="str">
        <f t="shared" si="116"/>
        <v>2016_NF_27</v>
      </c>
      <c r="B7462" s="24">
        <v>2016</v>
      </c>
      <c r="C7462" s="24" t="s">
        <v>190</v>
      </c>
      <c r="D7462" s="24" t="str">
        <f>VLOOKUP(C7462,'FHF LUT'!$A$5:$H$81,2,FALSE)</f>
        <v>Flooding</v>
      </c>
      <c r="E7462" s="24">
        <v>27</v>
      </c>
      <c r="F7462" s="24" t="s">
        <v>21</v>
      </c>
      <c r="G7462" s="24">
        <v>2992</v>
      </c>
      <c r="H7462" s="24">
        <v>2992</v>
      </c>
    </row>
    <row r="7463" spans="1:8">
      <c r="A7463" s="24" t="str">
        <f t="shared" si="116"/>
        <v>2016_NF_29</v>
      </c>
      <c r="B7463" s="24">
        <v>2016</v>
      </c>
      <c r="C7463" s="24" t="s">
        <v>190</v>
      </c>
      <c r="D7463" s="24" t="str">
        <f>VLOOKUP(C7463,'FHF LUT'!$A$5:$H$81,2,FALSE)</f>
        <v>Flooding</v>
      </c>
      <c r="E7463" s="24">
        <v>29</v>
      </c>
      <c r="F7463" s="24" t="s">
        <v>9</v>
      </c>
      <c r="G7463" s="24">
        <v>1614</v>
      </c>
      <c r="H7463" s="24">
        <v>1614</v>
      </c>
    </row>
    <row r="7464" spans="1:8">
      <c r="A7464" s="24" t="str">
        <f t="shared" si="116"/>
        <v>2016_NF_30</v>
      </c>
      <c r="B7464" s="24">
        <v>2016</v>
      </c>
      <c r="C7464" s="24" t="s">
        <v>190</v>
      </c>
      <c r="D7464" s="24" t="str">
        <f>VLOOKUP(C7464,'FHF LUT'!$A$5:$H$81,2,FALSE)</f>
        <v>Flooding</v>
      </c>
      <c r="E7464" s="24">
        <v>30</v>
      </c>
      <c r="F7464" s="24" t="s">
        <v>35</v>
      </c>
      <c r="G7464" s="24">
        <v>0</v>
      </c>
      <c r="H7464" s="24">
        <v>0</v>
      </c>
    </row>
    <row r="7465" spans="1:8">
      <c r="A7465" s="24" t="str">
        <f t="shared" si="116"/>
        <v>2016_NF_31</v>
      </c>
      <c r="B7465" s="24">
        <v>2016</v>
      </c>
      <c r="C7465" s="24" t="s">
        <v>190</v>
      </c>
      <c r="D7465" s="24" t="str">
        <f>VLOOKUP(C7465,'FHF LUT'!$A$5:$H$81,2,FALSE)</f>
        <v>Flooding</v>
      </c>
      <c r="E7465" s="24">
        <v>31</v>
      </c>
      <c r="F7465" s="24" t="s">
        <v>34</v>
      </c>
      <c r="G7465" s="24">
        <v>97</v>
      </c>
      <c r="H7465" s="24">
        <v>97</v>
      </c>
    </row>
    <row r="7466" spans="1:8">
      <c r="A7466" s="24" t="str">
        <f t="shared" si="116"/>
        <v>2016_NF_38</v>
      </c>
      <c r="B7466" s="24">
        <v>2016</v>
      </c>
      <c r="C7466" s="24" t="s">
        <v>190</v>
      </c>
      <c r="D7466" s="24" t="str">
        <f>VLOOKUP(C7466,'FHF LUT'!$A$5:$H$81,2,FALSE)</f>
        <v>Flooding</v>
      </c>
      <c r="E7466" s="24">
        <v>38</v>
      </c>
      <c r="F7466" s="24" t="s">
        <v>8</v>
      </c>
      <c r="G7466" s="24">
        <v>0</v>
      </c>
      <c r="H7466" s="24">
        <v>0</v>
      </c>
    </row>
    <row r="7467" spans="1:8">
      <c r="A7467" s="24" t="str">
        <f t="shared" si="116"/>
        <v>2016_NF_39</v>
      </c>
      <c r="B7467" s="24">
        <v>2016</v>
      </c>
      <c r="C7467" s="24" t="s">
        <v>190</v>
      </c>
      <c r="D7467" s="24" t="str">
        <f>VLOOKUP(C7467,'FHF LUT'!$A$5:$H$81,2,FALSE)</f>
        <v>Flooding</v>
      </c>
      <c r="E7467" s="24">
        <v>39</v>
      </c>
      <c r="F7467" s="24" t="s">
        <v>36</v>
      </c>
      <c r="G7467" s="24">
        <v>0</v>
      </c>
      <c r="H7467" s="24">
        <v>0</v>
      </c>
    </row>
    <row r="7468" spans="1:8">
      <c r="A7468" s="24" t="str">
        <f t="shared" si="116"/>
        <v>2016_NF_40</v>
      </c>
      <c r="B7468" s="24">
        <v>2016</v>
      </c>
      <c r="C7468" s="24" t="s">
        <v>190</v>
      </c>
      <c r="D7468" s="24" t="str">
        <f>VLOOKUP(C7468,'FHF LUT'!$A$5:$H$81,2,FALSE)</f>
        <v>Flooding</v>
      </c>
      <c r="E7468" s="24">
        <v>40</v>
      </c>
      <c r="F7468" s="24" t="s">
        <v>31</v>
      </c>
      <c r="G7468" s="24">
        <v>4523</v>
      </c>
      <c r="H7468" s="24">
        <v>4523</v>
      </c>
    </row>
    <row r="7469" spans="1:8">
      <c r="A7469" s="24" t="str">
        <f t="shared" si="116"/>
        <v>2016_NF_41</v>
      </c>
      <c r="B7469" s="24">
        <v>2016</v>
      </c>
      <c r="C7469" s="24" t="s">
        <v>190</v>
      </c>
      <c r="D7469" s="24" t="str">
        <f>VLOOKUP(C7469,'FHF LUT'!$A$5:$H$81,2,FALSE)</f>
        <v>Flooding</v>
      </c>
      <c r="E7469" s="24">
        <v>41</v>
      </c>
      <c r="F7469" s="24" t="s">
        <v>26</v>
      </c>
      <c r="G7469" s="24">
        <v>6631</v>
      </c>
      <c r="H7469" s="24">
        <v>6631</v>
      </c>
    </row>
    <row r="7470" spans="1:8">
      <c r="A7470" s="24" t="str">
        <f t="shared" si="116"/>
        <v>2016_NF_43</v>
      </c>
      <c r="B7470" s="24">
        <v>2016</v>
      </c>
      <c r="C7470" s="24" t="s">
        <v>190</v>
      </c>
      <c r="D7470" s="24" t="str">
        <f>VLOOKUP(C7470,'FHF LUT'!$A$5:$H$81,2,FALSE)</f>
        <v>Flooding</v>
      </c>
      <c r="E7470" s="24">
        <v>43</v>
      </c>
      <c r="F7470" s="24" t="s">
        <v>20</v>
      </c>
      <c r="G7470" s="24">
        <v>1226</v>
      </c>
      <c r="H7470" s="24">
        <v>1226</v>
      </c>
    </row>
    <row r="7471" spans="1:8">
      <c r="A7471" s="24" t="str">
        <f t="shared" si="116"/>
        <v>2016_NF_44</v>
      </c>
      <c r="B7471" s="24">
        <v>2016</v>
      </c>
      <c r="C7471" s="24" t="s">
        <v>190</v>
      </c>
      <c r="D7471" s="24" t="str">
        <f>VLOOKUP(C7471,'FHF LUT'!$A$5:$H$81,2,FALSE)</f>
        <v>Flooding</v>
      </c>
      <c r="E7471" s="24">
        <v>44</v>
      </c>
      <c r="F7471" s="24" t="s">
        <v>3</v>
      </c>
      <c r="G7471" s="24">
        <v>638</v>
      </c>
      <c r="H7471" s="24">
        <v>638</v>
      </c>
    </row>
    <row r="7472" spans="1:8">
      <c r="A7472" s="24" t="str">
        <f t="shared" si="116"/>
        <v>2016_NF_45</v>
      </c>
      <c r="B7472" s="24">
        <v>2016</v>
      </c>
      <c r="C7472" s="24" t="s">
        <v>190</v>
      </c>
      <c r="D7472" s="24" t="str">
        <f>VLOOKUP(C7472,'FHF LUT'!$A$5:$H$81,2,FALSE)</f>
        <v>Flooding</v>
      </c>
      <c r="E7472" s="24">
        <v>45</v>
      </c>
      <c r="F7472" s="24" t="s">
        <v>5</v>
      </c>
      <c r="G7472" s="24">
        <v>664</v>
      </c>
      <c r="H7472" s="24">
        <v>664</v>
      </c>
    </row>
    <row r="7473" spans="1:8">
      <c r="A7473" s="24" t="str">
        <f t="shared" si="116"/>
        <v>2016_NF_46</v>
      </c>
      <c r="B7473" s="24">
        <v>2016</v>
      </c>
      <c r="C7473" s="24" t="s">
        <v>190</v>
      </c>
      <c r="D7473" s="24" t="str">
        <f>VLOOKUP(C7473,'FHF LUT'!$A$5:$H$81,2,FALSE)</f>
        <v>Flooding</v>
      </c>
      <c r="E7473" s="24">
        <v>46</v>
      </c>
      <c r="F7473" s="24" t="s">
        <v>234</v>
      </c>
      <c r="G7473" s="24">
        <v>201</v>
      </c>
      <c r="H7473" s="24">
        <v>201</v>
      </c>
    </row>
    <row r="7474" spans="1:8">
      <c r="A7474" s="24" t="str">
        <f t="shared" si="116"/>
        <v>2016_NF_47</v>
      </c>
      <c r="B7474" s="24">
        <v>2016</v>
      </c>
      <c r="C7474" s="24" t="s">
        <v>190</v>
      </c>
      <c r="D7474" s="24" t="str">
        <f>VLOOKUP(C7474,'FHF LUT'!$A$5:$H$81,2,FALSE)</f>
        <v>Flooding</v>
      </c>
      <c r="E7474" s="24">
        <v>47</v>
      </c>
      <c r="F7474" s="24" t="s">
        <v>233</v>
      </c>
      <c r="G7474" s="24">
        <v>0</v>
      </c>
      <c r="H7474" s="24">
        <v>0</v>
      </c>
    </row>
    <row r="7475" spans="1:8">
      <c r="A7475" s="24" t="str">
        <f t="shared" si="116"/>
        <v>2016_NF_48</v>
      </c>
      <c r="B7475" s="24">
        <v>2016</v>
      </c>
      <c r="C7475" s="24" t="s">
        <v>190</v>
      </c>
      <c r="D7475" s="24" t="str">
        <f>VLOOKUP(C7475,'FHF LUT'!$A$5:$H$81,2,FALSE)</f>
        <v>Flooding</v>
      </c>
      <c r="E7475" s="24">
        <v>48</v>
      </c>
      <c r="F7475" s="24" t="s">
        <v>235</v>
      </c>
      <c r="G7475" s="24">
        <v>0</v>
      </c>
      <c r="H7475" s="24">
        <v>0</v>
      </c>
    </row>
    <row r="7476" spans="1:8">
      <c r="A7476" s="24" t="str">
        <f t="shared" si="116"/>
        <v>2016_NW_1</v>
      </c>
      <c r="B7476" s="24">
        <v>2016</v>
      </c>
      <c r="C7476" s="24" t="s">
        <v>333</v>
      </c>
      <c r="D7476" s="24" t="str">
        <f>VLOOKUP(C7476,'FHF LUT'!$A$5:$H$81,2,FALSE)</f>
        <v>Windthrow</v>
      </c>
      <c r="E7476" s="24">
        <v>1</v>
      </c>
      <c r="F7476" s="24" t="s">
        <v>10</v>
      </c>
      <c r="G7476" s="24">
        <v>396</v>
      </c>
      <c r="H7476" s="24">
        <v>396</v>
      </c>
    </row>
    <row r="7477" spans="1:8">
      <c r="A7477" s="24" t="str">
        <f t="shared" si="116"/>
        <v>2016_NW_2</v>
      </c>
      <c r="B7477" s="24">
        <v>2016</v>
      </c>
      <c r="C7477" s="24" t="s">
        <v>333</v>
      </c>
      <c r="D7477" s="24" t="str">
        <f>VLOOKUP(C7477,'FHF LUT'!$A$5:$H$81,2,FALSE)</f>
        <v>Windthrow</v>
      </c>
      <c r="E7477" s="24">
        <v>2</v>
      </c>
      <c r="F7477" s="24" t="s">
        <v>22</v>
      </c>
      <c r="G7477" s="24">
        <v>0</v>
      </c>
      <c r="H7477" s="24">
        <v>0</v>
      </c>
    </row>
    <row r="7478" spans="1:8">
      <c r="A7478" s="24" t="str">
        <f t="shared" si="116"/>
        <v>2016_NW_3</v>
      </c>
      <c r="B7478" s="24">
        <v>2016</v>
      </c>
      <c r="C7478" s="24" t="s">
        <v>333</v>
      </c>
      <c r="D7478" s="24" t="str">
        <f>VLOOKUP(C7478,'FHF LUT'!$A$5:$H$81,2,FALSE)</f>
        <v>Windthrow</v>
      </c>
      <c r="E7478" s="24">
        <v>3</v>
      </c>
      <c r="F7478" s="24" t="s">
        <v>13</v>
      </c>
      <c r="G7478" s="24">
        <v>0</v>
      </c>
      <c r="H7478" s="24">
        <v>0</v>
      </c>
    </row>
    <row r="7479" spans="1:8">
      <c r="A7479" s="24" t="str">
        <f t="shared" si="116"/>
        <v>2016_NW_4</v>
      </c>
      <c r="B7479" s="24">
        <v>2016</v>
      </c>
      <c r="C7479" s="24" t="s">
        <v>333</v>
      </c>
      <c r="D7479" s="24" t="str">
        <f>VLOOKUP(C7479,'FHF LUT'!$A$5:$H$81,2,FALSE)</f>
        <v>Windthrow</v>
      </c>
      <c r="E7479" s="24">
        <v>4</v>
      </c>
      <c r="F7479" s="24" t="s">
        <v>28</v>
      </c>
      <c r="G7479" s="24">
        <v>0</v>
      </c>
      <c r="H7479" s="24">
        <v>0</v>
      </c>
    </row>
    <row r="7480" spans="1:8">
      <c r="A7480" s="24" t="str">
        <f t="shared" si="116"/>
        <v>2016_NW_5</v>
      </c>
      <c r="B7480" s="24">
        <v>2016</v>
      </c>
      <c r="C7480" s="24" t="s">
        <v>333</v>
      </c>
      <c r="D7480" s="24" t="str">
        <f>VLOOKUP(C7480,'FHF LUT'!$A$5:$H$81,2,FALSE)</f>
        <v>Windthrow</v>
      </c>
      <c r="E7480" s="24">
        <v>5</v>
      </c>
      <c r="F7480" s="24" t="s">
        <v>16</v>
      </c>
      <c r="G7480" s="24">
        <v>561</v>
      </c>
      <c r="H7480" s="24">
        <v>561</v>
      </c>
    </row>
    <row r="7481" spans="1:8">
      <c r="A7481" s="24" t="str">
        <f t="shared" si="116"/>
        <v>2016_NW_7</v>
      </c>
      <c r="B7481" s="24">
        <v>2016</v>
      </c>
      <c r="C7481" s="24" t="s">
        <v>333</v>
      </c>
      <c r="D7481" s="24" t="str">
        <f>VLOOKUP(C7481,'FHF LUT'!$A$5:$H$81,2,FALSE)</f>
        <v>Windthrow</v>
      </c>
      <c r="E7481" s="24">
        <v>7</v>
      </c>
      <c r="F7481" s="24" t="s">
        <v>25</v>
      </c>
      <c r="G7481" s="24">
        <v>0</v>
      </c>
      <c r="H7481" s="24">
        <v>0</v>
      </c>
    </row>
    <row r="7482" spans="1:8">
      <c r="A7482" s="24" t="str">
        <f t="shared" si="116"/>
        <v>2016_NW_8</v>
      </c>
      <c r="B7482" s="24">
        <v>2016</v>
      </c>
      <c r="C7482" s="24" t="s">
        <v>333</v>
      </c>
      <c r="D7482" s="24" t="str">
        <f>VLOOKUP(C7482,'FHF LUT'!$A$5:$H$81,2,FALSE)</f>
        <v>Windthrow</v>
      </c>
      <c r="E7482" s="24">
        <v>8</v>
      </c>
      <c r="F7482" s="24" t="s">
        <v>29</v>
      </c>
      <c r="G7482" s="24">
        <v>61712</v>
      </c>
      <c r="H7482" s="24">
        <v>61712</v>
      </c>
    </row>
    <row r="7483" spans="1:8">
      <c r="A7483" s="24" t="str">
        <f t="shared" si="116"/>
        <v>2016_NW_9</v>
      </c>
      <c r="B7483" s="24">
        <v>2016</v>
      </c>
      <c r="C7483" s="24" t="s">
        <v>333</v>
      </c>
      <c r="D7483" s="24" t="str">
        <f>VLOOKUP(C7483,'FHF LUT'!$A$5:$H$81,2,FALSE)</f>
        <v>Windthrow</v>
      </c>
      <c r="E7483" s="24">
        <v>9</v>
      </c>
      <c r="F7483" s="24" t="s">
        <v>7</v>
      </c>
      <c r="G7483" s="24">
        <v>0</v>
      </c>
      <c r="H7483" s="24">
        <v>0</v>
      </c>
    </row>
    <row r="7484" spans="1:8">
      <c r="A7484" s="24" t="str">
        <f t="shared" si="116"/>
        <v>2016_NW_10</v>
      </c>
      <c r="B7484" s="24">
        <v>2016</v>
      </c>
      <c r="C7484" s="24" t="s">
        <v>333</v>
      </c>
      <c r="D7484" s="24" t="str">
        <f>VLOOKUP(C7484,'FHF LUT'!$A$5:$H$81,2,FALSE)</f>
        <v>Windthrow</v>
      </c>
      <c r="E7484" s="24">
        <v>10</v>
      </c>
      <c r="F7484" s="24" t="s">
        <v>18</v>
      </c>
      <c r="G7484" s="24">
        <v>2906</v>
      </c>
      <c r="H7484" s="24">
        <v>2906</v>
      </c>
    </row>
    <row r="7485" spans="1:8">
      <c r="A7485" s="24" t="str">
        <f t="shared" si="116"/>
        <v>2016_NW_11</v>
      </c>
      <c r="B7485" s="24">
        <v>2016</v>
      </c>
      <c r="C7485" s="24" t="s">
        <v>333</v>
      </c>
      <c r="D7485" s="24" t="str">
        <f>VLOOKUP(C7485,'FHF LUT'!$A$5:$H$81,2,FALSE)</f>
        <v>Windthrow</v>
      </c>
      <c r="E7485" s="24">
        <v>11</v>
      </c>
      <c r="F7485" s="24" t="s">
        <v>4</v>
      </c>
      <c r="G7485" s="24">
        <v>0</v>
      </c>
      <c r="H7485" s="24">
        <v>0</v>
      </c>
    </row>
    <row r="7486" spans="1:8">
      <c r="A7486" s="24" t="str">
        <f t="shared" si="116"/>
        <v>2016_NW_12</v>
      </c>
      <c r="B7486" s="24">
        <v>2016</v>
      </c>
      <c r="C7486" s="24" t="s">
        <v>333</v>
      </c>
      <c r="D7486" s="24" t="str">
        <f>VLOOKUP(C7486,'FHF LUT'!$A$5:$H$81,2,FALSE)</f>
        <v>Windthrow</v>
      </c>
      <c r="E7486" s="24">
        <v>12</v>
      </c>
      <c r="F7486" s="24" t="s">
        <v>11</v>
      </c>
      <c r="G7486" s="24">
        <v>0</v>
      </c>
      <c r="H7486" s="24">
        <v>0</v>
      </c>
    </row>
    <row r="7487" spans="1:8">
      <c r="A7487" s="24" t="str">
        <f t="shared" si="116"/>
        <v>2016_NW_13</v>
      </c>
      <c r="B7487" s="24">
        <v>2016</v>
      </c>
      <c r="C7487" s="24" t="s">
        <v>333</v>
      </c>
      <c r="D7487" s="24" t="str">
        <f>VLOOKUP(C7487,'FHF LUT'!$A$5:$H$81,2,FALSE)</f>
        <v>Windthrow</v>
      </c>
      <c r="E7487" s="24">
        <v>13</v>
      </c>
      <c r="F7487" s="24" t="s">
        <v>24</v>
      </c>
      <c r="G7487" s="24">
        <v>110</v>
      </c>
      <c r="H7487" s="24">
        <v>110</v>
      </c>
    </row>
    <row r="7488" spans="1:8">
      <c r="A7488" s="24" t="str">
        <f t="shared" si="116"/>
        <v>2016_NW_14</v>
      </c>
      <c r="B7488" s="24">
        <v>2016</v>
      </c>
      <c r="C7488" s="24" t="s">
        <v>333</v>
      </c>
      <c r="D7488" s="24" t="str">
        <f>VLOOKUP(C7488,'FHF LUT'!$A$5:$H$81,2,FALSE)</f>
        <v>Windthrow</v>
      </c>
      <c r="E7488" s="24">
        <v>14</v>
      </c>
      <c r="F7488" s="24" t="s">
        <v>30</v>
      </c>
      <c r="G7488" s="24">
        <v>28</v>
      </c>
      <c r="H7488" s="24">
        <v>28</v>
      </c>
    </row>
    <row r="7489" spans="1:8">
      <c r="A7489" s="24" t="str">
        <f t="shared" si="116"/>
        <v>2016_NW_15</v>
      </c>
      <c r="B7489" s="24">
        <v>2016</v>
      </c>
      <c r="C7489" s="24" t="s">
        <v>333</v>
      </c>
      <c r="D7489" s="24" t="str">
        <f>VLOOKUP(C7489,'FHF LUT'!$A$5:$H$81,2,FALSE)</f>
        <v>Windthrow</v>
      </c>
      <c r="E7489" s="24">
        <v>15</v>
      </c>
      <c r="F7489" s="24" t="s">
        <v>33</v>
      </c>
      <c r="G7489" s="24">
        <v>0</v>
      </c>
      <c r="H7489" s="24">
        <v>0</v>
      </c>
    </row>
    <row r="7490" spans="1:8">
      <c r="A7490" s="24" t="str">
        <f t="shared" si="116"/>
        <v>2016_NW_16</v>
      </c>
      <c r="B7490" s="24">
        <v>2016</v>
      </c>
      <c r="C7490" s="24" t="s">
        <v>333</v>
      </c>
      <c r="D7490" s="24" t="str">
        <f>VLOOKUP(C7490,'FHF LUT'!$A$5:$H$81,2,FALSE)</f>
        <v>Windthrow</v>
      </c>
      <c r="E7490" s="24">
        <v>16</v>
      </c>
      <c r="F7490" s="24" t="s">
        <v>12</v>
      </c>
      <c r="G7490" s="24">
        <v>8517</v>
      </c>
      <c r="H7490" s="24">
        <v>8478</v>
      </c>
    </row>
    <row r="7491" spans="1:8">
      <c r="A7491" s="24" t="str">
        <f t="shared" ref="A7491:A7554" si="117">CONCATENATE(B7491,"_",C7491,"_",E7491)</f>
        <v>2016_NW_17</v>
      </c>
      <c r="B7491" s="24">
        <v>2016</v>
      </c>
      <c r="C7491" s="24" t="s">
        <v>333</v>
      </c>
      <c r="D7491" s="24" t="str">
        <f>VLOOKUP(C7491,'FHF LUT'!$A$5:$H$81,2,FALSE)</f>
        <v>Windthrow</v>
      </c>
      <c r="E7491" s="24">
        <v>17</v>
      </c>
      <c r="F7491" s="24" t="s">
        <v>32</v>
      </c>
      <c r="G7491" s="24">
        <v>0</v>
      </c>
      <c r="H7491" s="24">
        <v>0</v>
      </c>
    </row>
    <row r="7492" spans="1:8">
      <c r="A7492" s="24" t="str">
        <f t="shared" si="117"/>
        <v>2016_NW_18</v>
      </c>
      <c r="B7492" s="24">
        <v>2016</v>
      </c>
      <c r="C7492" s="24" t="s">
        <v>333</v>
      </c>
      <c r="D7492" s="24" t="str">
        <f>VLOOKUP(C7492,'FHF LUT'!$A$5:$H$81,2,FALSE)</f>
        <v>Windthrow</v>
      </c>
      <c r="E7492" s="24">
        <v>18</v>
      </c>
      <c r="F7492" s="24" t="s">
        <v>15</v>
      </c>
      <c r="G7492" s="24">
        <v>350</v>
      </c>
      <c r="H7492" s="24">
        <v>350</v>
      </c>
    </row>
    <row r="7493" spans="1:8">
      <c r="A7493" s="24" t="str">
        <f t="shared" si="117"/>
        <v>2016_NW_20</v>
      </c>
      <c r="B7493" s="24">
        <v>2016</v>
      </c>
      <c r="C7493" s="24" t="s">
        <v>333</v>
      </c>
      <c r="D7493" s="24" t="str">
        <f>VLOOKUP(C7493,'FHF LUT'!$A$5:$H$81,2,FALSE)</f>
        <v>Windthrow</v>
      </c>
      <c r="E7493" s="24">
        <v>20</v>
      </c>
      <c r="F7493" s="24" t="s">
        <v>6</v>
      </c>
      <c r="G7493" s="24">
        <v>0</v>
      </c>
      <c r="H7493" s="24">
        <v>0</v>
      </c>
    </row>
    <row r="7494" spans="1:8">
      <c r="A7494" s="24" t="str">
        <f t="shared" si="117"/>
        <v>2016_NW_22</v>
      </c>
      <c r="B7494" s="24">
        <v>2016</v>
      </c>
      <c r="C7494" s="24" t="s">
        <v>333</v>
      </c>
      <c r="D7494" s="24" t="str">
        <f>VLOOKUP(C7494,'FHF LUT'!$A$5:$H$81,2,FALSE)</f>
        <v>Windthrow</v>
      </c>
      <c r="E7494" s="24">
        <v>22</v>
      </c>
      <c r="F7494" s="24" t="s">
        <v>19</v>
      </c>
      <c r="G7494" s="24">
        <v>0</v>
      </c>
      <c r="H7494" s="24">
        <v>0</v>
      </c>
    </row>
    <row r="7495" spans="1:8">
      <c r="A7495" s="24" t="str">
        <f t="shared" si="117"/>
        <v>2016_NW_23</v>
      </c>
      <c r="B7495" s="24">
        <v>2016</v>
      </c>
      <c r="C7495" s="24" t="s">
        <v>333</v>
      </c>
      <c r="D7495" s="24" t="str">
        <f>VLOOKUP(C7495,'FHF LUT'!$A$5:$H$81,2,FALSE)</f>
        <v>Windthrow</v>
      </c>
      <c r="E7495" s="24">
        <v>23</v>
      </c>
      <c r="F7495" s="24" t="s">
        <v>27</v>
      </c>
      <c r="G7495" s="24">
        <v>0</v>
      </c>
      <c r="H7495" s="24">
        <v>0</v>
      </c>
    </row>
    <row r="7496" spans="1:8">
      <c r="A7496" s="24" t="str">
        <f t="shared" si="117"/>
        <v>2016_NW_24</v>
      </c>
      <c r="B7496" s="24">
        <v>2016</v>
      </c>
      <c r="C7496" s="24" t="s">
        <v>333</v>
      </c>
      <c r="D7496" s="24" t="str">
        <f>VLOOKUP(C7496,'FHF LUT'!$A$5:$H$81,2,FALSE)</f>
        <v>Windthrow</v>
      </c>
      <c r="E7496" s="24">
        <v>24</v>
      </c>
      <c r="F7496" s="24" t="s">
        <v>17</v>
      </c>
      <c r="G7496" s="24">
        <v>3214</v>
      </c>
      <c r="H7496" s="24">
        <v>363</v>
      </c>
    </row>
    <row r="7497" spans="1:8">
      <c r="A7497" s="24" t="str">
        <f t="shared" si="117"/>
        <v>2016_NW_25</v>
      </c>
      <c r="B7497" s="24">
        <v>2016</v>
      </c>
      <c r="C7497" s="24" t="s">
        <v>333</v>
      </c>
      <c r="D7497" s="24" t="str">
        <f>VLOOKUP(C7497,'FHF LUT'!$A$5:$H$81,2,FALSE)</f>
        <v>Windthrow</v>
      </c>
      <c r="E7497" s="24">
        <v>25</v>
      </c>
      <c r="F7497" s="24" t="s">
        <v>23</v>
      </c>
      <c r="G7497" s="24">
        <v>10288</v>
      </c>
      <c r="H7497" s="24">
        <v>10288</v>
      </c>
    </row>
    <row r="7498" spans="1:8">
      <c r="A7498" s="24" t="str">
        <f t="shared" si="117"/>
        <v>2016_NW_26</v>
      </c>
      <c r="B7498" s="24">
        <v>2016</v>
      </c>
      <c r="C7498" s="24" t="s">
        <v>333</v>
      </c>
      <c r="D7498" s="24" t="str">
        <f>VLOOKUP(C7498,'FHF LUT'!$A$5:$H$81,2,FALSE)</f>
        <v>Windthrow</v>
      </c>
      <c r="E7498" s="24">
        <v>26</v>
      </c>
      <c r="F7498" s="24" t="s">
        <v>14</v>
      </c>
      <c r="G7498" s="24">
        <v>19</v>
      </c>
      <c r="H7498" s="24">
        <v>19</v>
      </c>
    </row>
    <row r="7499" spans="1:8">
      <c r="A7499" s="24" t="str">
        <f t="shared" si="117"/>
        <v>2016_NW_27</v>
      </c>
      <c r="B7499" s="24">
        <v>2016</v>
      </c>
      <c r="C7499" s="24" t="s">
        <v>333</v>
      </c>
      <c r="D7499" s="24" t="str">
        <f>VLOOKUP(C7499,'FHF LUT'!$A$5:$H$81,2,FALSE)</f>
        <v>Windthrow</v>
      </c>
      <c r="E7499" s="24">
        <v>27</v>
      </c>
      <c r="F7499" s="24" t="s">
        <v>21</v>
      </c>
      <c r="G7499" s="24">
        <v>0</v>
      </c>
      <c r="H7499" s="24">
        <v>0</v>
      </c>
    </row>
    <row r="7500" spans="1:8">
      <c r="A7500" s="24" t="str">
        <f t="shared" si="117"/>
        <v>2016_NW_29</v>
      </c>
      <c r="B7500" s="24">
        <v>2016</v>
      </c>
      <c r="C7500" s="24" t="s">
        <v>333</v>
      </c>
      <c r="D7500" s="24" t="str">
        <f>VLOOKUP(C7500,'FHF LUT'!$A$5:$H$81,2,FALSE)</f>
        <v>Windthrow</v>
      </c>
      <c r="E7500" s="24">
        <v>29</v>
      </c>
      <c r="F7500" s="24" t="s">
        <v>9</v>
      </c>
      <c r="G7500" s="24">
        <v>51</v>
      </c>
      <c r="H7500" s="24">
        <v>51</v>
      </c>
    </row>
    <row r="7501" spans="1:8">
      <c r="A7501" s="24" t="str">
        <f t="shared" si="117"/>
        <v>2016_NW_30</v>
      </c>
      <c r="B7501" s="24">
        <v>2016</v>
      </c>
      <c r="C7501" s="24" t="s">
        <v>333</v>
      </c>
      <c r="D7501" s="24" t="str">
        <f>VLOOKUP(C7501,'FHF LUT'!$A$5:$H$81,2,FALSE)</f>
        <v>Windthrow</v>
      </c>
      <c r="E7501" s="24">
        <v>30</v>
      </c>
      <c r="F7501" s="24" t="s">
        <v>35</v>
      </c>
      <c r="G7501" s="24">
        <v>306</v>
      </c>
      <c r="H7501" s="24">
        <v>306</v>
      </c>
    </row>
    <row r="7502" spans="1:8">
      <c r="A7502" s="24" t="str">
        <f t="shared" si="117"/>
        <v>2016_NW_31</v>
      </c>
      <c r="B7502" s="24">
        <v>2016</v>
      </c>
      <c r="C7502" s="24" t="s">
        <v>333</v>
      </c>
      <c r="D7502" s="24" t="str">
        <f>VLOOKUP(C7502,'FHF LUT'!$A$5:$H$81,2,FALSE)</f>
        <v>Windthrow</v>
      </c>
      <c r="E7502" s="24">
        <v>31</v>
      </c>
      <c r="F7502" s="24" t="s">
        <v>34</v>
      </c>
      <c r="G7502" s="24">
        <v>0</v>
      </c>
      <c r="H7502" s="24">
        <v>0</v>
      </c>
    </row>
    <row r="7503" spans="1:8">
      <c r="A7503" s="24" t="str">
        <f t="shared" si="117"/>
        <v>2016_NW_38</v>
      </c>
      <c r="B7503" s="24">
        <v>2016</v>
      </c>
      <c r="C7503" s="24" t="s">
        <v>333</v>
      </c>
      <c r="D7503" s="24" t="str">
        <f>VLOOKUP(C7503,'FHF LUT'!$A$5:$H$81,2,FALSE)</f>
        <v>Windthrow</v>
      </c>
      <c r="E7503" s="24">
        <v>38</v>
      </c>
      <c r="F7503" s="24" t="s">
        <v>8</v>
      </c>
      <c r="G7503" s="24">
        <v>0</v>
      </c>
      <c r="H7503" s="24">
        <v>0</v>
      </c>
    </row>
    <row r="7504" spans="1:8">
      <c r="A7504" s="24" t="str">
        <f t="shared" si="117"/>
        <v>2016_NW_39</v>
      </c>
      <c r="B7504" s="24">
        <v>2016</v>
      </c>
      <c r="C7504" s="24" t="s">
        <v>333</v>
      </c>
      <c r="D7504" s="24" t="str">
        <f>VLOOKUP(C7504,'FHF LUT'!$A$5:$H$81,2,FALSE)</f>
        <v>Windthrow</v>
      </c>
      <c r="E7504" s="24">
        <v>39</v>
      </c>
      <c r="F7504" s="24" t="s">
        <v>36</v>
      </c>
      <c r="G7504" s="24">
        <v>0</v>
      </c>
      <c r="H7504" s="24">
        <v>0</v>
      </c>
    </row>
    <row r="7505" spans="1:8">
      <c r="A7505" s="24" t="str">
        <f t="shared" si="117"/>
        <v>2016_NW_40</v>
      </c>
      <c r="B7505" s="24">
        <v>2016</v>
      </c>
      <c r="C7505" s="24" t="s">
        <v>333</v>
      </c>
      <c r="D7505" s="24" t="str">
        <f>VLOOKUP(C7505,'FHF LUT'!$A$5:$H$81,2,FALSE)</f>
        <v>Windthrow</v>
      </c>
      <c r="E7505" s="24">
        <v>40</v>
      </c>
      <c r="F7505" s="24" t="s">
        <v>31</v>
      </c>
      <c r="G7505" s="24">
        <v>15276</v>
      </c>
      <c r="H7505" s="24">
        <v>15276</v>
      </c>
    </row>
    <row r="7506" spans="1:8">
      <c r="A7506" s="24" t="str">
        <f t="shared" si="117"/>
        <v>2016_NW_41</v>
      </c>
      <c r="B7506" s="24">
        <v>2016</v>
      </c>
      <c r="C7506" s="24" t="s">
        <v>333</v>
      </c>
      <c r="D7506" s="24" t="str">
        <f>VLOOKUP(C7506,'FHF LUT'!$A$5:$H$81,2,FALSE)</f>
        <v>Windthrow</v>
      </c>
      <c r="E7506" s="24">
        <v>41</v>
      </c>
      <c r="F7506" s="24" t="s">
        <v>26</v>
      </c>
      <c r="G7506" s="24">
        <v>0</v>
      </c>
      <c r="H7506" s="24">
        <v>0</v>
      </c>
    </row>
    <row r="7507" spans="1:8">
      <c r="A7507" s="24" t="str">
        <f t="shared" si="117"/>
        <v>2016_NW_43</v>
      </c>
      <c r="B7507" s="24">
        <v>2016</v>
      </c>
      <c r="C7507" s="24" t="s">
        <v>333</v>
      </c>
      <c r="D7507" s="24" t="str">
        <f>VLOOKUP(C7507,'FHF LUT'!$A$5:$H$81,2,FALSE)</f>
        <v>Windthrow</v>
      </c>
      <c r="E7507" s="24">
        <v>43</v>
      </c>
      <c r="F7507" s="24" t="s">
        <v>20</v>
      </c>
      <c r="G7507" s="24">
        <v>0</v>
      </c>
      <c r="H7507" s="24">
        <v>0</v>
      </c>
    </row>
    <row r="7508" spans="1:8">
      <c r="A7508" s="24" t="str">
        <f t="shared" si="117"/>
        <v>2016_NW_44</v>
      </c>
      <c r="B7508" s="24">
        <v>2016</v>
      </c>
      <c r="C7508" s="24" t="s">
        <v>333</v>
      </c>
      <c r="D7508" s="24" t="str">
        <f>VLOOKUP(C7508,'FHF LUT'!$A$5:$H$81,2,FALSE)</f>
        <v>Windthrow</v>
      </c>
      <c r="E7508" s="24">
        <v>44</v>
      </c>
      <c r="F7508" s="24" t="s">
        <v>3</v>
      </c>
      <c r="G7508" s="24">
        <v>0</v>
      </c>
      <c r="H7508" s="24">
        <v>0</v>
      </c>
    </row>
    <row r="7509" spans="1:8">
      <c r="A7509" s="24" t="str">
        <f t="shared" si="117"/>
        <v>2016_NW_45</v>
      </c>
      <c r="B7509" s="24">
        <v>2016</v>
      </c>
      <c r="C7509" s="24" t="s">
        <v>333</v>
      </c>
      <c r="D7509" s="24" t="str">
        <f>VLOOKUP(C7509,'FHF LUT'!$A$5:$H$81,2,FALSE)</f>
        <v>Windthrow</v>
      </c>
      <c r="E7509" s="24">
        <v>45</v>
      </c>
      <c r="F7509" s="24" t="s">
        <v>5</v>
      </c>
      <c r="G7509" s="24">
        <v>1285</v>
      </c>
      <c r="H7509" s="24">
        <v>1285</v>
      </c>
    </row>
    <row r="7510" spans="1:8">
      <c r="A7510" s="24" t="str">
        <f t="shared" si="117"/>
        <v>2016_NW_46</v>
      </c>
      <c r="B7510" s="24">
        <v>2016</v>
      </c>
      <c r="C7510" s="24" t="s">
        <v>333</v>
      </c>
      <c r="D7510" s="24" t="str">
        <f>VLOOKUP(C7510,'FHF LUT'!$A$5:$H$81,2,FALSE)</f>
        <v>Windthrow</v>
      </c>
      <c r="E7510" s="24">
        <v>46</v>
      </c>
      <c r="F7510" s="24" t="s">
        <v>234</v>
      </c>
      <c r="G7510" s="24">
        <v>0</v>
      </c>
      <c r="H7510" s="24">
        <v>0</v>
      </c>
    </row>
    <row r="7511" spans="1:8">
      <c r="A7511" s="24" t="str">
        <f t="shared" si="117"/>
        <v>2016_NW_47</v>
      </c>
      <c r="B7511" s="24">
        <v>2016</v>
      </c>
      <c r="C7511" s="24" t="s">
        <v>333</v>
      </c>
      <c r="D7511" s="24" t="str">
        <f>VLOOKUP(C7511,'FHF LUT'!$A$5:$H$81,2,FALSE)</f>
        <v>Windthrow</v>
      </c>
      <c r="E7511" s="24">
        <v>47</v>
      </c>
      <c r="F7511" s="24" t="s">
        <v>233</v>
      </c>
      <c r="G7511" s="24">
        <v>0</v>
      </c>
      <c r="H7511" s="24">
        <v>0</v>
      </c>
    </row>
    <row r="7512" spans="1:8">
      <c r="A7512" s="24" t="str">
        <f t="shared" si="117"/>
        <v>2016_NW_48</v>
      </c>
      <c r="B7512" s="24">
        <v>2016</v>
      </c>
      <c r="C7512" s="24" t="s">
        <v>333</v>
      </c>
      <c r="D7512" s="24" t="str">
        <f>VLOOKUP(C7512,'FHF LUT'!$A$5:$H$81,2,FALSE)</f>
        <v>Windthrow</v>
      </c>
      <c r="E7512" s="24">
        <v>48</v>
      </c>
      <c r="F7512" s="24" t="s">
        <v>235</v>
      </c>
      <c r="G7512" s="24">
        <v>0</v>
      </c>
      <c r="H7512" s="24">
        <v>0</v>
      </c>
    </row>
    <row r="7513" spans="1:8">
      <c r="A7513" s="24" t="str">
        <f t="shared" si="117"/>
        <v>2017_IBB_1</v>
      </c>
      <c r="B7513" s="24">
        <v>2017</v>
      </c>
      <c r="C7513" s="24" t="s">
        <v>182</v>
      </c>
      <c r="D7513" s="24" t="str">
        <f>VLOOKUP(C7513,'FHF LUT'!$A$5:$H$81,2,FALSE)</f>
        <v>Western Balsam Bark Beetle</v>
      </c>
      <c r="E7513" s="24">
        <v>1</v>
      </c>
      <c r="F7513" s="24" t="s">
        <v>10</v>
      </c>
      <c r="G7513" s="24">
        <v>709</v>
      </c>
      <c r="H7513" s="24">
        <v>682</v>
      </c>
    </row>
    <row r="7514" spans="1:8">
      <c r="A7514" s="24" t="str">
        <f t="shared" si="117"/>
        <v>2017_IBB_2</v>
      </c>
      <c r="B7514" s="24">
        <v>2017</v>
      </c>
      <c r="C7514" s="24" t="s">
        <v>182</v>
      </c>
      <c r="D7514" s="24" t="str">
        <f>VLOOKUP(C7514,'FHF LUT'!$A$5:$H$81,2,FALSE)</f>
        <v>Western Balsam Bark Beetle</v>
      </c>
      <c r="E7514" s="24">
        <v>2</v>
      </c>
      <c r="F7514" s="24" t="s">
        <v>22</v>
      </c>
      <c r="G7514" s="24">
        <v>95</v>
      </c>
      <c r="H7514" s="24">
        <v>95</v>
      </c>
    </row>
    <row r="7515" spans="1:8">
      <c r="A7515" s="24" t="str">
        <f t="shared" si="117"/>
        <v>2017_IBB_3</v>
      </c>
      <c r="B7515" s="24">
        <v>2017</v>
      </c>
      <c r="C7515" s="24" t="s">
        <v>182</v>
      </c>
      <c r="D7515" s="24" t="str">
        <f>VLOOKUP(C7515,'FHF LUT'!$A$5:$H$81,2,FALSE)</f>
        <v>Western Balsam Bark Beetle</v>
      </c>
      <c r="E7515" s="24">
        <v>3</v>
      </c>
      <c r="F7515" s="24" t="s">
        <v>13</v>
      </c>
      <c r="G7515" s="24">
        <v>52545</v>
      </c>
      <c r="H7515" s="24">
        <v>51095</v>
      </c>
    </row>
    <row r="7516" spans="1:8">
      <c r="A7516" s="24" t="str">
        <f t="shared" si="117"/>
        <v>2017_IBB_4</v>
      </c>
      <c r="B7516" s="24">
        <v>2017</v>
      </c>
      <c r="C7516" s="24" t="s">
        <v>182</v>
      </c>
      <c r="D7516" s="24" t="str">
        <f>VLOOKUP(C7516,'FHF LUT'!$A$5:$H$81,2,FALSE)</f>
        <v>Western Balsam Bark Beetle</v>
      </c>
      <c r="E7516" s="24">
        <v>4</v>
      </c>
      <c r="F7516" s="24" t="s">
        <v>28</v>
      </c>
      <c r="G7516" s="24">
        <v>2725</v>
      </c>
      <c r="H7516" s="24">
        <v>2725</v>
      </c>
    </row>
    <row r="7517" spans="1:8">
      <c r="A7517" s="24" t="str">
        <f t="shared" si="117"/>
        <v>2017_IBB_5</v>
      </c>
      <c r="B7517" s="24">
        <v>2017</v>
      </c>
      <c r="C7517" s="24" t="s">
        <v>182</v>
      </c>
      <c r="D7517" s="24" t="str">
        <f>VLOOKUP(C7517,'FHF LUT'!$A$5:$H$81,2,FALSE)</f>
        <v>Western Balsam Bark Beetle</v>
      </c>
      <c r="E7517" s="24">
        <v>5</v>
      </c>
      <c r="F7517" s="24" t="s">
        <v>16</v>
      </c>
      <c r="G7517" s="24">
        <v>107</v>
      </c>
      <c r="H7517" s="24">
        <v>104</v>
      </c>
    </row>
    <row r="7518" spans="1:8">
      <c r="A7518" s="24" t="str">
        <f t="shared" si="117"/>
        <v>2017_IBB_7</v>
      </c>
      <c r="B7518" s="24">
        <v>2017</v>
      </c>
      <c r="C7518" s="24" t="s">
        <v>182</v>
      </c>
      <c r="D7518" s="24" t="str">
        <f>VLOOKUP(C7518,'FHF LUT'!$A$5:$H$81,2,FALSE)</f>
        <v>Western Balsam Bark Beetle</v>
      </c>
      <c r="E7518" s="24">
        <v>7</v>
      </c>
      <c r="F7518" s="24" t="s">
        <v>25</v>
      </c>
      <c r="G7518" s="24">
        <v>1287</v>
      </c>
      <c r="H7518" s="24">
        <v>1287</v>
      </c>
    </row>
    <row r="7519" spans="1:8">
      <c r="A7519" s="24" t="str">
        <f t="shared" si="117"/>
        <v>2017_IBB_8</v>
      </c>
      <c r="B7519" s="24">
        <v>2017</v>
      </c>
      <c r="C7519" s="24" t="s">
        <v>182</v>
      </c>
      <c r="D7519" s="24" t="str">
        <f>VLOOKUP(C7519,'FHF LUT'!$A$5:$H$81,2,FALSE)</f>
        <v>Western Balsam Bark Beetle</v>
      </c>
      <c r="E7519" s="24">
        <v>8</v>
      </c>
      <c r="F7519" s="24" t="s">
        <v>29</v>
      </c>
      <c r="G7519" s="24">
        <v>261</v>
      </c>
      <c r="H7519" s="24">
        <v>261</v>
      </c>
    </row>
    <row r="7520" spans="1:8">
      <c r="A7520" s="24" t="str">
        <f t="shared" si="117"/>
        <v>2017_IBB_9</v>
      </c>
      <c r="B7520" s="24">
        <v>2017</v>
      </c>
      <c r="C7520" s="24" t="s">
        <v>182</v>
      </c>
      <c r="D7520" s="24" t="str">
        <f>VLOOKUP(C7520,'FHF LUT'!$A$5:$H$81,2,FALSE)</f>
        <v>Western Balsam Bark Beetle</v>
      </c>
      <c r="E7520" s="24">
        <v>9</v>
      </c>
      <c r="F7520" s="24" t="s">
        <v>7</v>
      </c>
      <c r="G7520" s="24">
        <v>33</v>
      </c>
      <c r="H7520" s="24">
        <v>33</v>
      </c>
    </row>
    <row r="7521" spans="1:8">
      <c r="A7521" s="24" t="str">
        <f t="shared" si="117"/>
        <v>2017_IBB_10</v>
      </c>
      <c r="B7521" s="24">
        <v>2017</v>
      </c>
      <c r="C7521" s="24" t="s">
        <v>182</v>
      </c>
      <c r="D7521" s="24" t="str">
        <f>VLOOKUP(C7521,'FHF LUT'!$A$5:$H$81,2,FALSE)</f>
        <v>Western Balsam Bark Beetle</v>
      </c>
      <c r="E7521" s="24">
        <v>10</v>
      </c>
      <c r="F7521" s="24" t="s">
        <v>18</v>
      </c>
      <c r="G7521" s="24">
        <v>0</v>
      </c>
      <c r="H7521" s="24">
        <v>0</v>
      </c>
    </row>
    <row r="7522" spans="1:8">
      <c r="A7522" s="24" t="str">
        <f t="shared" si="117"/>
        <v>2017_IBB_11</v>
      </c>
      <c r="B7522" s="24">
        <v>2017</v>
      </c>
      <c r="C7522" s="24" t="s">
        <v>182</v>
      </c>
      <c r="D7522" s="24" t="str">
        <f>VLOOKUP(C7522,'FHF LUT'!$A$5:$H$81,2,FALSE)</f>
        <v>Western Balsam Bark Beetle</v>
      </c>
      <c r="E7522" s="24">
        <v>11</v>
      </c>
      <c r="F7522" s="24" t="s">
        <v>4</v>
      </c>
      <c r="G7522" s="24">
        <v>4093</v>
      </c>
      <c r="H7522" s="24">
        <v>3637</v>
      </c>
    </row>
    <row r="7523" spans="1:8">
      <c r="A7523" s="24" t="str">
        <f t="shared" si="117"/>
        <v>2017_IBB_12</v>
      </c>
      <c r="B7523" s="24">
        <v>2017</v>
      </c>
      <c r="C7523" s="24" t="s">
        <v>182</v>
      </c>
      <c r="D7523" s="24" t="str">
        <f>VLOOKUP(C7523,'FHF LUT'!$A$5:$H$81,2,FALSE)</f>
        <v>Western Balsam Bark Beetle</v>
      </c>
      <c r="E7523" s="24">
        <v>12</v>
      </c>
      <c r="F7523" s="24" t="s">
        <v>11</v>
      </c>
      <c r="G7523" s="24">
        <v>62141</v>
      </c>
      <c r="H7523" s="24">
        <v>62075</v>
      </c>
    </row>
    <row r="7524" spans="1:8">
      <c r="A7524" s="24" t="str">
        <f t="shared" si="117"/>
        <v>2017_IBB_13</v>
      </c>
      <c r="B7524" s="24">
        <v>2017</v>
      </c>
      <c r="C7524" s="24" t="s">
        <v>182</v>
      </c>
      <c r="D7524" s="24" t="str">
        <f>VLOOKUP(C7524,'FHF LUT'!$A$5:$H$81,2,FALSE)</f>
        <v>Western Balsam Bark Beetle</v>
      </c>
      <c r="E7524" s="24">
        <v>13</v>
      </c>
      <c r="F7524" s="24" t="s">
        <v>24</v>
      </c>
      <c r="G7524" s="24">
        <v>0</v>
      </c>
      <c r="H7524" s="24">
        <v>0</v>
      </c>
    </row>
    <row r="7525" spans="1:8">
      <c r="A7525" s="24" t="str">
        <f t="shared" si="117"/>
        <v>2017_IBB_14</v>
      </c>
      <c r="B7525" s="24">
        <v>2017</v>
      </c>
      <c r="C7525" s="24" t="s">
        <v>182</v>
      </c>
      <c r="D7525" s="24" t="str">
        <f>VLOOKUP(C7525,'FHF LUT'!$A$5:$H$81,2,FALSE)</f>
        <v>Western Balsam Bark Beetle</v>
      </c>
      <c r="E7525" s="24">
        <v>14</v>
      </c>
      <c r="F7525" s="24" t="s">
        <v>30</v>
      </c>
      <c r="G7525" s="24">
        <v>29916</v>
      </c>
      <c r="H7525" s="24">
        <v>29544</v>
      </c>
    </row>
    <row r="7526" spans="1:8">
      <c r="A7526" s="24" t="str">
        <f t="shared" si="117"/>
        <v>2017_IBB_15</v>
      </c>
      <c r="B7526" s="24">
        <v>2017</v>
      </c>
      <c r="C7526" s="24" t="s">
        <v>182</v>
      </c>
      <c r="D7526" s="24" t="str">
        <f>VLOOKUP(C7526,'FHF LUT'!$A$5:$H$81,2,FALSE)</f>
        <v>Western Balsam Bark Beetle</v>
      </c>
      <c r="E7526" s="24">
        <v>15</v>
      </c>
      <c r="F7526" s="24" t="s">
        <v>33</v>
      </c>
      <c r="G7526" s="24">
        <v>3199</v>
      </c>
      <c r="H7526" s="24">
        <v>3167</v>
      </c>
    </row>
    <row r="7527" spans="1:8">
      <c r="A7527" s="24" t="str">
        <f t="shared" si="117"/>
        <v>2017_IBB_16</v>
      </c>
      <c r="B7527" s="24">
        <v>2017</v>
      </c>
      <c r="C7527" s="24" t="s">
        <v>182</v>
      </c>
      <c r="D7527" s="24" t="str">
        <f>VLOOKUP(C7527,'FHF LUT'!$A$5:$H$81,2,FALSE)</f>
        <v>Western Balsam Bark Beetle</v>
      </c>
      <c r="E7527" s="24">
        <v>16</v>
      </c>
      <c r="F7527" s="24" t="s">
        <v>12</v>
      </c>
      <c r="G7527" s="24">
        <v>410332</v>
      </c>
      <c r="H7527" s="24">
        <v>403113</v>
      </c>
    </row>
    <row r="7528" spans="1:8">
      <c r="A7528" s="24" t="str">
        <f t="shared" si="117"/>
        <v>2017_IBB_17</v>
      </c>
      <c r="B7528" s="24">
        <v>2017</v>
      </c>
      <c r="C7528" s="24" t="s">
        <v>182</v>
      </c>
      <c r="D7528" s="24" t="str">
        <f>VLOOKUP(C7528,'FHF LUT'!$A$5:$H$81,2,FALSE)</f>
        <v>Western Balsam Bark Beetle</v>
      </c>
      <c r="E7528" s="24">
        <v>17</v>
      </c>
      <c r="F7528" s="24" t="s">
        <v>32</v>
      </c>
      <c r="G7528" s="24">
        <v>39729</v>
      </c>
      <c r="H7528" s="24">
        <v>39683</v>
      </c>
    </row>
    <row r="7529" spans="1:8">
      <c r="A7529" s="24" t="str">
        <f t="shared" si="117"/>
        <v>2017_IBB_18</v>
      </c>
      <c r="B7529" s="24">
        <v>2017</v>
      </c>
      <c r="C7529" s="24" t="s">
        <v>182</v>
      </c>
      <c r="D7529" s="24" t="str">
        <f>VLOOKUP(C7529,'FHF LUT'!$A$5:$H$81,2,FALSE)</f>
        <v>Western Balsam Bark Beetle</v>
      </c>
      <c r="E7529" s="24">
        <v>18</v>
      </c>
      <c r="F7529" s="24" t="s">
        <v>15</v>
      </c>
      <c r="G7529" s="24">
        <v>651</v>
      </c>
      <c r="H7529" s="24">
        <v>583</v>
      </c>
    </row>
    <row r="7530" spans="1:8">
      <c r="A7530" s="24" t="str">
        <f t="shared" si="117"/>
        <v>2017_IBB_20</v>
      </c>
      <c r="B7530" s="24">
        <v>2017</v>
      </c>
      <c r="C7530" s="24" t="s">
        <v>182</v>
      </c>
      <c r="D7530" s="24" t="str">
        <f>VLOOKUP(C7530,'FHF LUT'!$A$5:$H$81,2,FALSE)</f>
        <v>Western Balsam Bark Beetle</v>
      </c>
      <c r="E7530" s="24">
        <v>20</v>
      </c>
      <c r="F7530" s="24" t="s">
        <v>6</v>
      </c>
      <c r="G7530" s="24">
        <v>66103</v>
      </c>
      <c r="H7530" s="24">
        <v>63932</v>
      </c>
    </row>
    <row r="7531" spans="1:8">
      <c r="A7531" s="24" t="str">
        <f t="shared" si="117"/>
        <v>2017_IBB_22</v>
      </c>
      <c r="B7531" s="24">
        <v>2017</v>
      </c>
      <c r="C7531" s="24" t="s">
        <v>182</v>
      </c>
      <c r="D7531" s="24" t="str">
        <f>VLOOKUP(C7531,'FHF LUT'!$A$5:$H$81,2,FALSE)</f>
        <v>Western Balsam Bark Beetle</v>
      </c>
      <c r="E7531" s="24">
        <v>22</v>
      </c>
      <c r="F7531" s="24" t="s">
        <v>19</v>
      </c>
      <c r="G7531" s="24">
        <v>1260</v>
      </c>
      <c r="H7531" s="24">
        <v>1239</v>
      </c>
    </row>
    <row r="7532" spans="1:8">
      <c r="A7532" s="24" t="str">
        <f t="shared" si="117"/>
        <v>2017_IBB_23</v>
      </c>
      <c r="B7532" s="24">
        <v>2017</v>
      </c>
      <c r="C7532" s="24" t="s">
        <v>182</v>
      </c>
      <c r="D7532" s="24" t="str">
        <f>VLOOKUP(C7532,'FHF LUT'!$A$5:$H$81,2,FALSE)</f>
        <v>Western Balsam Bark Beetle</v>
      </c>
      <c r="E7532" s="24">
        <v>23</v>
      </c>
      <c r="F7532" s="24" t="s">
        <v>27</v>
      </c>
      <c r="G7532" s="24">
        <v>35</v>
      </c>
      <c r="H7532" s="24">
        <v>35</v>
      </c>
    </row>
    <row r="7533" spans="1:8">
      <c r="A7533" s="24" t="str">
        <f t="shared" si="117"/>
        <v>2017_IBB_24</v>
      </c>
      <c r="B7533" s="24">
        <v>2017</v>
      </c>
      <c r="C7533" s="24" t="s">
        <v>182</v>
      </c>
      <c r="D7533" s="24" t="str">
        <f>VLOOKUP(C7533,'FHF LUT'!$A$5:$H$81,2,FALSE)</f>
        <v>Western Balsam Bark Beetle</v>
      </c>
      <c r="E7533" s="24">
        <v>24</v>
      </c>
      <c r="F7533" s="24" t="s">
        <v>17</v>
      </c>
      <c r="G7533" s="24">
        <v>1132440</v>
      </c>
      <c r="H7533" s="24">
        <v>1110729</v>
      </c>
    </row>
    <row r="7534" spans="1:8">
      <c r="A7534" s="24" t="str">
        <f t="shared" si="117"/>
        <v>2017_IBB_25</v>
      </c>
      <c r="B7534" s="24">
        <v>2017</v>
      </c>
      <c r="C7534" s="24" t="s">
        <v>182</v>
      </c>
      <c r="D7534" s="24" t="str">
        <f>VLOOKUP(C7534,'FHF LUT'!$A$5:$H$81,2,FALSE)</f>
        <v>Western Balsam Bark Beetle</v>
      </c>
      <c r="E7534" s="24">
        <v>25</v>
      </c>
      <c r="F7534" s="24" t="s">
        <v>23</v>
      </c>
      <c r="G7534" s="24">
        <v>0</v>
      </c>
      <c r="H7534" s="24">
        <v>0</v>
      </c>
    </row>
    <row r="7535" spans="1:8">
      <c r="A7535" s="24" t="str">
        <f t="shared" si="117"/>
        <v>2017_IBB_26</v>
      </c>
      <c r="B7535" s="24">
        <v>2017</v>
      </c>
      <c r="C7535" s="24" t="s">
        <v>182</v>
      </c>
      <c r="D7535" s="24" t="str">
        <f>VLOOKUP(C7535,'FHF LUT'!$A$5:$H$81,2,FALSE)</f>
        <v>Western Balsam Bark Beetle</v>
      </c>
      <c r="E7535" s="24">
        <v>26</v>
      </c>
      <c r="F7535" s="24" t="s">
        <v>14</v>
      </c>
      <c r="G7535" s="24">
        <v>17207</v>
      </c>
      <c r="H7535" s="24">
        <v>16565</v>
      </c>
    </row>
    <row r="7536" spans="1:8">
      <c r="A7536" s="24" t="str">
        <f t="shared" si="117"/>
        <v>2017_IBB_27</v>
      </c>
      <c r="B7536" s="24">
        <v>2017</v>
      </c>
      <c r="C7536" s="24" t="s">
        <v>182</v>
      </c>
      <c r="D7536" s="24" t="str">
        <f>VLOOKUP(C7536,'FHF LUT'!$A$5:$H$81,2,FALSE)</f>
        <v>Western Balsam Bark Beetle</v>
      </c>
      <c r="E7536" s="24">
        <v>27</v>
      </c>
      <c r="F7536" s="24" t="s">
        <v>21</v>
      </c>
      <c r="G7536" s="24">
        <v>57</v>
      </c>
      <c r="H7536" s="24">
        <v>57</v>
      </c>
    </row>
    <row r="7537" spans="1:8">
      <c r="A7537" s="24" t="str">
        <f t="shared" si="117"/>
        <v>2017_IBB_29</v>
      </c>
      <c r="B7537" s="24">
        <v>2017</v>
      </c>
      <c r="C7537" s="24" t="s">
        <v>182</v>
      </c>
      <c r="D7537" s="24" t="str">
        <f>VLOOKUP(C7537,'FHF LUT'!$A$5:$H$81,2,FALSE)</f>
        <v>Western Balsam Bark Beetle</v>
      </c>
      <c r="E7537" s="24">
        <v>29</v>
      </c>
      <c r="F7537" s="24" t="s">
        <v>9</v>
      </c>
      <c r="G7537" s="24">
        <v>2199</v>
      </c>
      <c r="H7537" s="24">
        <v>2199</v>
      </c>
    </row>
    <row r="7538" spans="1:8">
      <c r="A7538" s="24" t="str">
        <f t="shared" si="117"/>
        <v>2017_IBB_30</v>
      </c>
      <c r="B7538" s="24">
        <v>2017</v>
      </c>
      <c r="C7538" s="24" t="s">
        <v>182</v>
      </c>
      <c r="D7538" s="24" t="str">
        <f>VLOOKUP(C7538,'FHF LUT'!$A$5:$H$81,2,FALSE)</f>
        <v>Western Balsam Bark Beetle</v>
      </c>
      <c r="E7538" s="24">
        <v>30</v>
      </c>
      <c r="F7538" s="24" t="s">
        <v>35</v>
      </c>
      <c r="G7538" s="24">
        <v>920</v>
      </c>
      <c r="H7538" s="24">
        <v>920</v>
      </c>
    </row>
    <row r="7539" spans="1:8">
      <c r="A7539" s="24" t="str">
        <f t="shared" si="117"/>
        <v>2017_IBB_31</v>
      </c>
      <c r="B7539" s="24">
        <v>2017</v>
      </c>
      <c r="C7539" s="24" t="s">
        <v>182</v>
      </c>
      <c r="D7539" s="24" t="str">
        <f>VLOOKUP(C7539,'FHF LUT'!$A$5:$H$81,2,FALSE)</f>
        <v>Western Balsam Bark Beetle</v>
      </c>
      <c r="E7539" s="24">
        <v>31</v>
      </c>
      <c r="F7539" s="24" t="s">
        <v>34</v>
      </c>
      <c r="G7539" s="24">
        <v>99</v>
      </c>
      <c r="H7539" s="24">
        <v>99</v>
      </c>
    </row>
    <row r="7540" spans="1:8">
      <c r="A7540" s="24" t="str">
        <f t="shared" si="117"/>
        <v>2017_IBB_38</v>
      </c>
      <c r="B7540" s="24">
        <v>2017</v>
      </c>
      <c r="C7540" s="24" t="s">
        <v>182</v>
      </c>
      <c r="D7540" s="24" t="str">
        <f>VLOOKUP(C7540,'FHF LUT'!$A$5:$H$81,2,FALSE)</f>
        <v>Western Balsam Bark Beetle</v>
      </c>
      <c r="E7540" s="24">
        <v>38</v>
      </c>
      <c r="F7540" s="24" t="s">
        <v>8</v>
      </c>
      <c r="G7540" s="24">
        <v>0</v>
      </c>
      <c r="H7540" s="24">
        <v>0</v>
      </c>
    </row>
    <row r="7541" spans="1:8">
      <c r="A7541" s="24" t="str">
        <f t="shared" si="117"/>
        <v>2017_IBB_39</v>
      </c>
      <c r="B7541" s="24">
        <v>2017</v>
      </c>
      <c r="C7541" s="24" t="s">
        <v>182</v>
      </c>
      <c r="D7541" s="24" t="str">
        <f>VLOOKUP(C7541,'FHF LUT'!$A$5:$H$81,2,FALSE)</f>
        <v>Western Balsam Bark Beetle</v>
      </c>
      <c r="E7541" s="24">
        <v>39</v>
      </c>
      <c r="F7541" s="24" t="s">
        <v>36</v>
      </c>
      <c r="G7541" s="24">
        <v>0</v>
      </c>
      <c r="H7541" s="24">
        <v>0</v>
      </c>
    </row>
    <row r="7542" spans="1:8">
      <c r="A7542" s="24" t="str">
        <f t="shared" si="117"/>
        <v>2017_IBB_40</v>
      </c>
      <c r="B7542" s="24">
        <v>2017</v>
      </c>
      <c r="C7542" s="24" t="s">
        <v>182</v>
      </c>
      <c r="D7542" s="24" t="str">
        <f>VLOOKUP(C7542,'FHF LUT'!$A$5:$H$81,2,FALSE)</f>
        <v>Western Balsam Bark Beetle</v>
      </c>
      <c r="E7542" s="24">
        <v>40</v>
      </c>
      <c r="F7542" s="24" t="s">
        <v>31</v>
      </c>
      <c r="G7542" s="24">
        <v>613</v>
      </c>
      <c r="H7542" s="24">
        <v>613</v>
      </c>
    </row>
    <row r="7543" spans="1:8">
      <c r="A7543" s="24" t="str">
        <f t="shared" si="117"/>
        <v>2017_IBB_41</v>
      </c>
      <c r="B7543" s="24">
        <v>2017</v>
      </c>
      <c r="C7543" s="24" t="s">
        <v>182</v>
      </c>
      <c r="D7543" s="24" t="str">
        <f>VLOOKUP(C7543,'FHF LUT'!$A$5:$H$81,2,FALSE)</f>
        <v>Western Balsam Bark Beetle</v>
      </c>
      <c r="E7543" s="24">
        <v>41</v>
      </c>
      <c r="F7543" s="24" t="s">
        <v>26</v>
      </c>
      <c r="G7543" s="24">
        <v>50250</v>
      </c>
      <c r="H7543" s="24">
        <v>50250</v>
      </c>
    </row>
    <row r="7544" spans="1:8">
      <c r="A7544" s="24" t="str">
        <f t="shared" si="117"/>
        <v>2017_IBB_43</v>
      </c>
      <c r="B7544" s="24">
        <v>2017</v>
      </c>
      <c r="C7544" s="24" t="s">
        <v>182</v>
      </c>
      <c r="D7544" s="24" t="str">
        <f>VLOOKUP(C7544,'FHF LUT'!$A$5:$H$81,2,FALSE)</f>
        <v>Western Balsam Bark Beetle</v>
      </c>
      <c r="E7544" s="24">
        <v>43</v>
      </c>
      <c r="F7544" s="24" t="s">
        <v>20</v>
      </c>
      <c r="G7544" s="24">
        <v>13009</v>
      </c>
      <c r="H7544" s="24">
        <v>12909</v>
      </c>
    </row>
    <row r="7545" spans="1:8">
      <c r="A7545" s="24" t="str">
        <f t="shared" si="117"/>
        <v>2017_IBB_44</v>
      </c>
      <c r="B7545" s="24">
        <v>2017</v>
      </c>
      <c r="C7545" s="24" t="s">
        <v>182</v>
      </c>
      <c r="D7545" s="24" t="str">
        <f>VLOOKUP(C7545,'FHF LUT'!$A$5:$H$81,2,FALSE)</f>
        <v>Western Balsam Bark Beetle</v>
      </c>
      <c r="E7545" s="24">
        <v>44</v>
      </c>
      <c r="F7545" s="24" t="s">
        <v>3</v>
      </c>
      <c r="G7545" s="24">
        <v>0</v>
      </c>
      <c r="H7545" s="24">
        <v>0</v>
      </c>
    </row>
    <row r="7546" spans="1:8">
      <c r="A7546" s="24" t="str">
        <f t="shared" si="117"/>
        <v>2017_IBB_45</v>
      </c>
      <c r="B7546" s="24">
        <v>2017</v>
      </c>
      <c r="C7546" s="24" t="s">
        <v>182</v>
      </c>
      <c r="D7546" s="24" t="str">
        <f>VLOOKUP(C7546,'FHF LUT'!$A$5:$H$81,2,FALSE)</f>
        <v>Western Balsam Bark Beetle</v>
      </c>
      <c r="E7546" s="24">
        <v>45</v>
      </c>
      <c r="F7546" s="24" t="s">
        <v>5</v>
      </c>
      <c r="G7546" s="24">
        <v>15149</v>
      </c>
      <c r="H7546" s="24">
        <v>15149</v>
      </c>
    </row>
    <row r="7547" spans="1:8">
      <c r="A7547" s="24" t="str">
        <f t="shared" si="117"/>
        <v>2017_IBB_46</v>
      </c>
      <c r="B7547" s="24">
        <v>2017</v>
      </c>
      <c r="C7547" s="24" t="s">
        <v>182</v>
      </c>
      <c r="D7547" s="24" t="str">
        <f>VLOOKUP(C7547,'FHF LUT'!$A$5:$H$81,2,FALSE)</f>
        <v>Western Balsam Bark Beetle</v>
      </c>
      <c r="E7547" s="24">
        <v>46</v>
      </c>
      <c r="F7547" s="24" t="s">
        <v>234</v>
      </c>
      <c r="G7547" s="24">
        <v>0</v>
      </c>
      <c r="H7547" s="24">
        <v>0</v>
      </c>
    </row>
    <row r="7548" spans="1:8">
      <c r="A7548" s="24" t="str">
        <f t="shared" si="117"/>
        <v>2017_IBB_47</v>
      </c>
      <c r="B7548" s="24">
        <v>2017</v>
      </c>
      <c r="C7548" s="24" t="s">
        <v>182</v>
      </c>
      <c r="D7548" s="24" t="str">
        <f>VLOOKUP(C7548,'FHF LUT'!$A$5:$H$81,2,FALSE)</f>
        <v>Western Balsam Bark Beetle</v>
      </c>
      <c r="E7548" s="24">
        <v>47</v>
      </c>
      <c r="F7548" s="24" t="s">
        <v>233</v>
      </c>
      <c r="G7548" s="24">
        <v>0</v>
      </c>
      <c r="H7548" s="24">
        <v>0</v>
      </c>
    </row>
    <row r="7549" spans="1:8">
      <c r="A7549" s="24" t="str">
        <f t="shared" si="117"/>
        <v>2017_IBB_48</v>
      </c>
      <c r="B7549" s="24">
        <v>2017</v>
      </c>
      <c r="C7549" s="24" t="s">
        <v>182</v>
      </c>
      <c r="D7549" s="24" t="str">
        <f>VLOOKUP(C7549,'FHF LUT'!$A$5:$H$81,2,FALSE)</f>
        <v>Western Balsam Bark Beetle</v>
      </c>
      <c r="E7549" s="24">
        <v>48</v>
      </c>
      <c r="F7549" s="24" t="s">
        <v>235</v>
      </c>
      <c r="G7549" s="24">
        <v>0</v>
      </c>
      <c r="H7549" s="24">
        <v>0</v>
      </c>
    </row>
    <row r="7550" spans="1:8">
      <c r="A7550" s="24" t="str">
        <f t="shared" si="117"/>
        <v>2017_IBD_1</v>
      </c>
      <c r="B7550" s="24">
        <v>2017</v>
      </c>
      <c r="C7550" s="24" t="s">
        <v>183</v>
      </c>
      <c r="D7550" s="24" t="str">
        <f>VLOOKUP(C7550,'FHF LUT'!$A$5:$H$81,2,FALSE)</f>
        <v>Douglas-fir Beetle</v>
      </c>
      <c r="E7550" s="24">
        <v>1</v>
      </c>
      <c r="F7550" s="24" t="s">
        <v>10</v>
      </c>
      <c r="G7550" s="24">
        <v>11401</v>
      </c>
      <c r="H7550" s="24">
        <v>11401</v>
      </c>
    </row>
    <row r="7551" spans="1:8">
      <c r="A7551" s="24" t="str">
        <f t="shared" si="117"/>
        <v>2017_IBD_2</v>
      </c>
      <c r="B7551" s="24">
        <v>2017</v>
      </c>
      <c r="C7551" s="24" t="s">
        <v>183</v>
      </c>
      <c r="D7551" s="24" t="str">
        <f>VLOOKUP(C7551,'FHF LUT'!$A$5:$H$81,2,FALSE)</f>
        <v>Douglas-fir Beetle</v>
      </c>
      <c r="E7551" s="24">
        <v>2</v>
      </c>
      <c r="F7551" s="24" t="s">
        <v>22</v>
      </c>
      <c r="G7551" s="24">
        <v>1768</v>
      </c>
      <c r="H7551" s="24">
        <v>1768</v>
      </c>
    </row>
    <row r="7552" spans="1:8">
      <c r="A7552" s="24" t="str">
        <f t="shared" si="117"/>
        <v>2017_IBD_3</v>
      </c>
      <c r="B7552" s="24">
        <v>2017</v>
      </c>
      <c r="C7552" s="24" t="s">
        <v>183</v>
      </c>
      <c r="D7552" s="24" t="str">
        <f>VLOOKUP(C7552,'FHF LUT'!$A$5:$H$81,2,FALSE)</f>
        <v>Douglas-fir Beetle</v>
      </c>
      <c r="E7552" s="24">
        <v>3</v>
      </c>
      <c r="F7552" s="24" t="s">
        <v>13</v>
      </c>
      <c r="G7552" s="24">
        <v>0</v>
      </c>
      <c r="H7552" s="24">
        <v>0</v>
      </c>
    </row>
    <row r="7553" spans="1:8">
      <c r="A7553" s="24" t="str">
        <f t="shared" si="117"/>
        <v>2017_IBD_4</v>
      </c>
      <c r="B7553" s="24">
        <v>2017</v>
      </c>
      <c r="C7553" s="24" t="s">
        <v>183</v>
      </c>
      <c r="D7553" s="24" t="str">
        <f>VLOOKUP(C7553,'FHF LUT'!$A$5:$H$81,2,FALSE)</f>
        <v>Douglas-fir Beetle</v>
      </c>
      <c r="E7553" s="24">
        <v>4</v>
      </c>
      <c r="F7553" s="24" t="s">
        <v>28</v>
      </c>
      <c r="G7553" s="24">
        <v>0</v>
      </c>
      <c r="H7553" s="24">
        <v>0</v>
      </c>
    </row>
    <row r="7554" spans="1:8">
      <c r="A7554" s="24" t="str">
        <f t="shared" si="117"/>
        <v>2017_IBD_5</v>
      </c>
      <c r="B7554" s="24">
        <v>2017</v>
      </c>
      <c r="C7554" s="24" t="s">
        <v>183</v>
      </c>
      <c r="D7554" s="24" t="str">
        <f>VLOOKUP(C7554,'FHF LUT'!$A$5:$H$81,2,FALSE)</f>
        <v>Douglas-fir Beetle</v>
      </c>
      <c r="E7554" s="24">
        <v>5</v>
      </c>
      <c r="F7554" s="24" t="s">
        <v>16</v>
      </c>
      <c r="G7554" s="24">
        <v>968</v>
      </c>
      <c r="H7554" s="24">
        <v>968</v>
      </c>
    </row>
    <row r="7555" spans="1:8">
      <c r="A7555" s="24" t="str">
        <f t="shared" ref="A7555:A7618" si="118">CONCATENATE(B7555,"_",C7555,"_",E7555)</f>
        <v>2017_IBD_7</v>
      </c>
      <c r="B7555" s="24">
        <v>2017</v>
      </c>
      <c r="C7555" s="24" t="s">
        <v>183</v>
      </c>
      <c r="D7555" s="24" t="str">
        <f>VLOOKUP(C7555,'FHF LUT'!$A$5:$H$81,2,FALSE)</f>
        <v>Douglas-fir Beetle</v>
      </c>
      <c r="E7555" s="24">
        <v>7</v>
      </c>
      <c r="F7555" s="24" t="s">
        <v>25</v>
      </c>
      <c r="G7555" s="24">
        <v>3692</v>
      </c>
      <c r="H7555" s="24">
        <v>3692</v>
      </c>
    </row>
    <row r="7556" spans="1:8">
      <c r="A7556" s="24" t="str">
        <f t="shared" si="118"/>
        <v>2017_IBD_8</v>
      </c>
      <c r="B7556" s="24">
        <v>2017</v>
      </c>
      <c r="C7556" s="24" t="s">
        <v>183</v>
      </c>
      <c r="D7556" s="24" t="str">
        <f>VLOOKUP(C7556,'FHF LUT'!$A$5:$H$81,2,FALSE)</f>
        <v>Douglas-fir Beetle</v>
      </c>
      <c r="E7556" s="24">
        <v>8</v>
      </c>
      <c r="F7556" s="24" t="s">
        <v>29</v>
      </c>
      <c r="G7556" s="24">
        <v>0</v>
      </c>
      <c r="H7556" s="24">
        <v>0</v>
      </c>
    </row>
    <row r="7557" spans="1:8">
      <c r="A7557" s="24" t="str">
        <f t="shared" si="118"/>
        <v>2017_IBD_9</v>
      </c>
      <c r="B7557" s="24">
        <v>2017</v>
      </c>
      <c r="C7557" s="24" t="s">
        <v>183</v>
      </c>
      <c r="D7557" s="24" t="str">
        <f>VLOOKUP(C7557,'FHF LUT'!$A$5:$H$81,2,FALSE)</f>
        <v>Douglas-fir Beetle</v>
      </c>
      <c r="E7557" s="24">
        <v>9</v>
      </c>
      <c r="F7557" s="24" t="s">
        <v>7</v>
      </c>
      <c r="G7557" s="24">
        <v>1</v>
      </c>
      <c r="H7557" s="24">
        <v>1</v>
      </c>
    </row>
    <row r="7558" spans="1:8">
      <c r="A7558" s="24" t="str">
        <f t="shared" si="118"/>
        <v>2017_IBD_10</v>
      </c>
      <c r="B7558" s="24">
        <v>2017</v>
      </c>
      <c r="C7558" s="24" t="s">
        <v>183</v>
      </c>
      <c r="D7558" s="24" t="str">
        <f>VLOOKUP(C7558,'FHF LUT'!$A$5:$H$81,2,FALSE)</f>
        <v>Douglas-fir Beetle</v>
      </c>
      <c r="E7558" s="24">
        <v>10</v>
      </c>
      <c r="F7558" s="24" t="s">
        <v>18</v>
      </c>
      <c r="G7558" s="24">
        <v>0</v>
      </c>
      <c r="H7558" s="24">
        <v>0</v>
      </c>
    </row>
    <row r="7559" spans="1:8">
      <c r="A7559" s="24" t="str">
        <f t="shared" si="118"/>
        <v>2017_IBD_11</v>
      </c>
      <c r="B7559" s="24">
        <v>2017</v>
      </c>
      <c r="C7559" s="24" t="s">
        <v>183</v>
      </c>
      <c r="D7559" s="24" t="str">
        <f>VLOOKUP(C7559,'FHF LUT'!$A$5:$H$81,2,FALSE)</f>
        <v>Douglas-fir Beetle</v>
      </c>
      <c r="E7559" s="24">
        <v>11</v>
      </c>
      <c r="F7559" s="24" t="s">
        <v>4</v>
      </c>
      <c r="G7559" s="24">
        <v>48935</v>
      </c>
      <c r="H7559" s="24">
        <v>47231</v>
      </c>
    </row>
    <row r="7560" spans="1:8">
      <c r="A7560" s="24" t="str">
        <f t="shared" si="118"/>
        <v>2017_IBD_12</v>
      </c>
      <c r="B7560" s="24">
        <v>2017</v>
      </c>
      <c r="C7560" s="24" t="s">
        <v>183</v>
      </c>
      <c r="D7560" s="24" t="str">
        <f>VLOOKUP(C7560,'FHF LUT'!$A$5:$H$81,2,FALSE)</f>
        <v>Douglas-fir Beetle</v>
      </c>
      <c r="E7560" s="24">
        <v>12</v>
      </c>
      <c r="F7560" s="24" t="s">
        <v>11</v>
      </c>
      <c r="G7560" s="24">
        <v>0</v>
      </c>
      <c r="H7560" s="24">
        <v>0</v>
      </c>
    </row>
    <row r="7561" spans="1:8">
      <c r="A7561" s="24" t="str">
        <f t="shared" si="118"/>
        <v>2017_IBD_13</v>
      </c>
      <c r="B7561" s="24">
        <v>2017</v>
      </c>
      <c r="C7561" s="24" t="s">
        <v>183</v>
      </c>
      <c r="D7561" s="24" t="str">
        <f>VLOOKUP(C7561,'FHF LUT'!$A$5:$H$81,2,FALSE)</f>
        <v>Douglas-fir Beetle</v>
      </c>
      <c r="E7561" s="24">
        <v>13</v>
      </c>
      <c r="F7561" s="24" t="s">
        <v>24</v>
      </c>
      <c r="G7561" s="24">
        <v>5910</v>
      </c>
      <c r="H7561" s="24">
        <v>5223</v>
      </c>
    </row>
    <row r="7562" spans="1:8">
      <c r="A7562" s="24" t="str">
        <f t="shared" si="118"/>
        <v>2017_IBD_14</v>
      </c>
      <c r="B7562" s="24">
        <v>2017</v>
      </c>
      <c r="C7562" s="24" t="s">
        <v>183</v>
      </c>
      <c r="D7562" s="24" t="str">
        <f>VLOOKUP(C7562,'FHF LUT'!$A$5:$H$81,2,FALSE)</f>
        <v>Douglas-fir Beetle</v>
      </c>
      <c r="E7562" s="24">
        <v>14</v>
      </c>
      <c r="F7562" s="24" t="s">
        <v>30</v>
      </c>
      <c r="G7562" s="24">
        <v>0</v>
      </c>
      <c r="H7562" s="24">
        <v>0</v>
      </c>
    </row>
    <row r="7563" spans="1:8">
      <c r="A7563" s="24" t="str">
        <f t="shared" si="118"/>
        <v>2017_IBD_15</v>
      </c>
      <c r="B7563" s="24">
        <v>2017</v>
      </c>
      <c r="C7563" s="24" t="s">
        <v>183</v>
      </c>
      <c r="D7563" s="24" t="str">
        <f>VLOOKUP(C7563,'FHF LUT'!$A$5:$H$81,2,FALSE)</f>
        <v>Douglas-fir Beetle</v>
      </c>
      <c r="E7563" s="24">
        <v>15</v>
      </c>
      <c r="F7563" s="24" t="s">
        <v>33</v>
      </c>
      <c r="G7563" s="24">
        <v>16177</v>
      </c>
      <c r="H7563" s="24">
        <v>16108</v>
      </c>
    </row>
    <row r="7564" spans="1:8">
      <c r="A7564" s="24" t="str">
        <f t="shared" si="118"/>
        <v>2017_IBD_16</v>
      </c>
      <c r="B7564" s="24">
        <v>2017</v>
      </c>
      <c r="C7564" s="24" t="s">
        <v>183</v>
      </c>
      <c r="D7564" s="24" t="str">
        <f>VLOOKUP(C7564,'FHF LUT'!$A$5:$H$81,2,FALSE)</f>
        <v>Douglas-fir Beetle</v>
      </c>
      <c r="E7564" s="24">
        <v>16</v>
      </c>
      <c r="F7564" s="24" t="s">
        <v>12</v>
      </c>
      <c r="G7564" s="24">
        <v>0</v>
      </c>
      <c r="H7564" s="24">
        <v>0</v>
      </c>
    </row>
    <row r="7565" spans="1:8">
      <c r="A7565" s="24" t="str">
        <f t="shared" si="118"/>
        <v>2017_IBD_17</v>
      </c>
      <c r="B7565" s="24">
        <v>2017</v>
      </c>
      <c r="C7565" s="24" t="s">
        <v>183</v>
      </c>
      <c r="D7565" s="24" t="str">
        <f>VLOOKUP(C7565,'FHF LUT'!$A$5:$H$81,2,FALSE)</f>
        <v>Douglas-fir Beetle</v>
      </c>
      <c r="E7565" s="24">
        <v>17</v>
      </c>
      <c r="F7565" s="24" t="s">
        <v>32</v>
      </c>
      <c r="G7565" s="24">
        <v>2269</v>
      </c>
      <c r="H7565" s="24">
        <v>2269</v>
      </c>
    </row>
    <row r="7566" spans="1:8">
      <c r="A7566" s="24" t="str">
        <f t="shared" si="118"/>
        <v>2017_IBD_18</v>
      </c>
      <c r="B7566" s="24">
        <v>2017</v>
      </c>
      <c r="C7566" s="24" t="s">
        <v>183</v>
      </c>
      <c r="D7566" s="24" t="str">
        <f>VLOOKUP(C7566,'FHF LUT'!$A$5:$H$81,2,FALSE)</f>
        <v>Douglas-fir Beetle</v>
      </c>
      <c r="E7566" s="24">
        <v>18</v>
      </c>
      <c r="F7566" s="24" t="s">
        <v>15</v>
      </c>
      <c r="G7566" s="24">
        <v>25284</v>
      </c>
      <c r="H7566" s="24">
        <v>22553</v>
      </c>
    </row>
    <row r="7567" spans="1:8">
      <c r="A7567" s="24" t="str">
        <f t="shared" si="118"/>
        <v>2017_IBD_20</v>
      </c>
      <c r="B7567" s="24">
        <v>2017</v>
      </c>
      <c r="C7567" s="24" t="s">
        <v>183</v>
      </c>
      <c r="D7567" s="24" t="str">
        <f>VLOOKUP(C7567,'FHF LUT'!$A$5:$H$81,2,FALSE)</f>
        <v>Douglas-fir Beetle</v>
      </c>
      <c r="E7567" s="24">
        <v>20</v>
      </c>
      <c r="F7567" s="24" t="s">
        <v>6</v>
      </c>
      <c r="G7567" s="24">
        <v>0</v>
      </c>
      <c r="H7567" s="24">
        <v>0</v>
      </c>
    </row>
    <row r="7568" spans="1:8">
      <c r="A7568" s="24" t="str">
        <f t="shared" si="118"/>
        <v>2017_IBD_22</v>
      </c>
      <c r="B7568" s="24">
        <v>2017</v>
      </c>
      <c r="C7568" s="24" t="s">
        <v>183</v>
      </c>
      <c r="D7568" s="24" t="str">
        <f>VLOOKUP(C7568,'FHF LUT'!$A$5:$H$81,2,FALSE)</f>
        <v>Douglas-fir Beetle</v>
      </c>
      <c r="E7568" s="24">
        <v>22</v>
      </c>
      <c r="F7568" s="24" t="s">
        <v>19</v>
      </c>
      <c r="G7568" s="24">
        <v>49043</v>
      </c>
      <c r="H7568" s="24">
        <v>43861</v>
      </c>
    </row>
    <row r="7569" spans="1:8">
      <c r="A7569" s="24" t="str">
        <f t="shared" si="118"/>
        <v>2017_IBD_23</v>
      </c>
      <c r="B7569" s="24">
        <v>2017</v>
      </c>
      <c r="C7569" s="24" t="s">
        <v>183</v>
      </c>
      <c r="D7569" s="24" t="str">
        <f>VLOOKUP(C7569,'FHF LUT'!$A$5:$H$81,2,FALSE)</f>
        <v>Douglas-fir Beetle</v>
      </c>
      <c r="E7569" s="24">
        <v>23</v>
      </c>
      <c r="F7569" s="24" t="s">
        <v>27</v>
      </c>
      <c r="G7569" s="24">
        <v>34728</v>
      </c>
      <c r="H7569" s="24">
        <v>34713</v>
      </c>
    </row>
    <row r="7570" spans="1:8">
      <c r="A7570" s="24" t="str">
        <f t="shared" si="118"/>
        <v>2017_IBD_24</v>
      </c>
      <c r="B7570" s="24">
        <v>2017</v>
      </c>
      <c r="C7570" s="24" t="s">
        <v>183</v>
      </c>
      <c r="D7570" s="24" t="str">
        <f>VLOOKUP(C7570,'FHF LUT'!$A$5:$H$81,2,FALSE)</f>
        <v>Douglas-fir Beetle</v>
      </c>
      <c r="E7570" s="24">
        <v>24</v>
      </c>
      <c r="F7570" s="24" t="s">
        <v>17</v>
      </c>
      <c r="G7570" s="24">
        <v>87058</v>
      </c>
      <c r="H7570" s="24">
        <v>83878</v>
      </c>
    </row>
    <row r="7571" spans="1:8">
      <c r="A7571" s="24" t="str">
        <f t="shared" si="118"/>
        <v>2017_IBD_25</v>
      </c>
      <c r="B7571" s="24">
        <v>2017</v>
      </c>
      <c r="C7571" s="24" t="s">
        <v>183</v>
      </c>
      <c r="D7571" s="24" t="str">
        <f>VLOOKUP(C7571,'FHF LUT'!$A$5:$H$81,2,FALSE)</f>
        <v>Douglas-fir Beetle</v>
      </c>
      <c r="E7571" s="24">
        <v>25</v>
      </c>
      <c r="F7571" s="24" t="s">
        <v>23</v>
      </c>
      <c r="G7571" s="24">
        <v>0</v>
      </c>
      <c r="H7571" s="24">
        <v>0</v>
      </c>
    </row>
    <row r="7572" spans="1:8">
      <c r="A7572" s="24" t="str">
        <f t="shared" si="118"/>
        <v>2017_IBD_26</v>
      </c>
      <c r="B7572" s="24">
        <v>2017</v>
      </c>
      <c r="C7572" s="24" t="s">
        <v>183</v>
      </c>
      <c r="D7572" s="24" t="str">
        <f>VLOOKUP(C7572,'FHF LUT'!$A$5:$H$81,2,FALSE)</f>
        <v>Douglas-fir Beetle</v>
      </c>
      <c r="E7572" s="24">
        <v>26</v>
      </c>
      <c r="F7572" s="24" t="s">
        <v>14</v>
      </c>
      <c r="G7572" s="24">
        <v>64824</v>
      </c>
      <c r="H7572" s="24">
        <v>64721</v>
      </c>
    </row>
    <row r="7573" spans="1:8">
      <c r="A7573" s="24" t="str">
        <f t="shared" si="118"/>
        <v>2017_IBD_27</v>
      </c>
      <c r="B7573" s="24">
        <v>2017</v>
      </c>
      <c r="C7573" s="24" t="s">
        <v>183</v>
      </c>
      <c r="D7573" s="24" t="str">
        <f>VLOOKUP(C7573,'FHF LUT'!$A$5:$H$81,2,FALSE)</f>
        <v>Douglas-fir Beetle</v>
      </c>
      <c r="E7573" s="24">
        <v>27</v>
      </c>
      <c r="F7573" s="24" t="s">
        <v>21</v>
      </c>
      <c r="G7573" s="24">
        <v>6864</v>
      </c>
      <c r="H7573" s="24">
        <v>6431</v>
      </c>
    </row>
    <row r="7574" spans="1:8">
      <c r="A7574" s="24" t="str">
        <f t="shared" si="118"/>
        <v>2017_IBD_29</v>
      </c>
      <c r="B7574" s="24">
        <v>2017</v>
      </c>
      <c r="C7574" s="24" t="s">
        <v>183</v>
      </c>
      <c r="D7574" s="24" t="str">
        <f>VLOOKUP(C7574,'FHF LUT'!$A$5:$H$81,2,FALSE)</f>
        <v>Douglas-fir Beetle</v>
      </c>
      <c r="E7574" s="24">
        <v>29</v>
      </c>
      <c r="F7574" s="24" t="s">
        <v>9</v>
      </c>
      <c r="G7574" s="24">
        <v>171047</v>
      </c>
      <c r="H7574" s="24">
        <v>169983</v>
      </c>
    </row>
    <row r="7575" spans="1:8">
      <c r="A7575" s="24" t="str">
        <f t="shared" si="118"/>
        <v>2017_IBD_30</v>
      </c>
      <c r="B7575" s="24">
        <v>2017</v>
      </c>
      <c r="C7575" s="24" t="s">
        <v>183</v>
      </c>
      <c r="D7575" s="24" t="str">
        <f>VLOOKUP(C7575,'FHF LUT'!$A$5:$H$81,2,FALSE)</f>
        <v>Douglas-fir Beetle</v>
      </c>
      <c r="E7575" s="24">
        <v>30</v>
      </c>
      <c r="F7575" s="24" t="s">
        <v>35</v>
      </c>
      <c r="G7575" s="24">
        <v>3275</v>
      </c>
      <c r="H7575" s="24">
        <v>3275</v>
      </c>
    </row>
    <row r="7576" spans="1:8">
      <c r="A7576" s="24" t="str">
        <f t="shared" si="118"/>
        <v>2017_IBD_31</v>
      </c>
      <c r="B7576" s="24">
        <v>2017</v>
      </c>
      <c r="C7576" s="24" t="s">
        <v>183</v>
      </c>
      <c r="D7576" s="24" t="str">
        <f>VLOOKUP(C7576,'FHF LUT'!$A$5:$H$81,2,FALSE)</f>
        <v>Douglas-fir Beetle</v>
      </c>
      <c r="E7576" s="24">
        <v>31</v>
      </c>
      <c r="F7576" s="24" t="s">
        <v>34</v>
      </c>
      <c r="G7576" s="24">
        <v>107</v>
      </c>
      <c r="H7576" s="24">
        <v>107</v>
      </c>
    </row>
    <row r="7577" spans="1:8">
      <c r="A7577" s="24" t="str">
        <f t="shared" si="118"/>
        <v>2017_IBD_38</v>
      </c>
      <c r="B7577" s="24">
        <v>2017</v>
      </c>
      <c r="C7577" s="24" t="s">
        <v>183</v>
      </c>
      <c r="D7577" s="24" t="str">
        <f>VLOOKUP(C7577,'FHF LUT'!$A$5:$H$81,2,FALSE)</f>
        <v>Douglas-fir Beetle</v>
      </c>
      <c r="E7577" s="24">
        <v>38</v>
      </c>
      <c r="F7577" s="24" t="s">
        <v>8</v>
      </c>
      <c r="G7577" s="24">
        <v>331</v>
      </c>
      <c r="H7577" s="24">
        <v>331</v>
      </c>
    </row>
    <row r="7578" spans="1:8">
      <c r="A7578" s="24" t="str">
        <f t="shared" si="118"/>
        <v>2017_IBD_39</v>
      </c>
      <c r="B7578" s="24">
        <v>2017</v>
      </c>
      <c r="C7578" s="24" t="s">
        <v>183</v>
      </c>
      <c r="D7578" s="24" t="str">
        <f>VLOOKUP(C7578,'FHF LUT'!$A$5:$H$81,2,FALSE)</f>
        <v>Douglas-fir Beetle</v>
      </c>
      <c r="E7578" s="24">
        <v>39</v>
      </c>
      <c r="F7578" s="24" t="s">
        <v>36</v>
      </c>
      <c r="G7578" s="24">
        <v>747</v>
      </c>
      <c r="H7578" s="24">
        <v>738</v>
      </c>
    </row>
    <row r="7579" spans="1:8">
      <c r="A7579" s="24" t="str">
        <f t="shared" si="118"/>
        <v>2017_IBD_40</v>
      </c>
      <c r="B7579" s="24">
        <v>2017</v>
      </c>
      <c r="C7579" s="24" t="s">
        <v>183</v>
      </c>
      <c r="D7579" s="24" t="str">
        <f>VLOOKUP(C7579,'FHF LUT'!$A$5:$H$81,2,FALSE)</f>
        <v>Douglas-fir Beetle</v>
      </c>
      <c r="E7579" s="24">
        <v>40</v>
      </c>
      <c r="F7579" s="24" t="s">
        <v>31</v>
      </c>
      <c r="G7579" s="24">
        <v>0</v>
      </c>
      <c r="H7579" s="24">
        <v>0</v>
      </c>
    </row>
    <row r="7580" spans="1:8">
      <c r="A7580" s="24" t="str">
        <f t="shared" si="118"/>
        <v>2017_IBD_41</v>
      </c>
      <c r="B7580" s="24">
        <v>2017</v>
      </c>
      <c r="C7580" s="24" t="s">
        <v>183</v>
      </c>
      <c r="D7580" s="24" t="str">
        <f>VLOOKUP(C7580,'FHF LUT'!$A$5:$H$81,2,FALSE)</f>
        <v>Douglas-fir Beetle</v>
      </c>
      <c r="E7580" s="24">
        <v>41</v>
      </c>
      <c r="F7580" s="24" t="s">
        <v>26</v>
      </c>
      <c r="G7580" s="24">
        <v>0</v>
      </c>
      <c r="H7580" s="24">
        <v>0</v>
      </c>
    </row>
    <row r="7581" spans="1:8">
      <c r="A7581" s="24" t="str">
        <f t="shared" si="118"/>
        <v>2017_IBD_43</v>
      </c>
      <c r="B7581" s="24">
        <v>2017</v>
      </c>
      <c r="C7581" s="24" t="s">
        <v>183</v>
      </c>
      <c r="D7581" s="24" t="str">
        <f>VLOOKUP(C7581,'FHF LUT'!$A$5:$H$81,2,FALSE)</f>
        <v>Douglas-fir Beetle</v>
      </c>
      <c r="E7581" s="24">
        <v>43</v>
      </c>
      <c r="F7581" s="24" t="s">
        <v>20</v>
      </c>
      <c r="G7581" s="24">
        <v>0</v>
      </c>
      <c r="H7581" s="24">
        <v>0</v>
      </c>
    </row>
    <row r="7582" spans="1:8">
      <c r="A7582" s="24" t="str">
        <f t="shared" si="118"/>
        <v>2017_IBD_44</v>
      </c>
      <c r="B7582" s="24">
        <v>2017</v>
      </c>
      <c r="C7582" s="24" t="s">
        <v>183</v>
      </c>
      <c r="D7582" s="24" t="str">
        <f>VLOOKUP(C7582,'FHF LUT'!$A$5:$H$81,2,FALSE)</f>
        <v>Douglas-fir Beetle</v>
      </c>
      <c r="E7582" s="24">
        <v>44</v>
      </c>
      <c r="F7582" s="24" t="s">
        <v>3</v>
      </c>
      <c r="G7582" s="24">
        <v>0</v>
      </c>
      <c r="H7582" s="24">
        <v>0</v>
      </c>
    </row>
    <row r="7583" spans="1:8">
      <c r="A7583" s="24" t="str">
        <f t="shared" si="118"/>
        <v>2017_IBD_45</v>
      </c>
      <c r="B7583" s="24">
        <v>2017</v>
      </c>
      <c r="C7583" s="24" t="s">
        <v>183</v>
      </c>
      <c r="D7583" s="24" t="str">
        <f>VLOOKUP(C7583,'FHF LUT'!$A$5:$H$81,2,FALSE)</f>
        <v>Douglas-fir Beetle</v>
      </c>
      <c r="E7583" s="24">
        <v>45</v>
      </c>
      <c r="F7583" s="24" t="s">
        <v>5</v>
      </c>
      <c r="G7583" s="24">
        <v>10206</v>
      </c>
      <c r="H7583" s="24">
        <v>10151</v>
      </c>
    </row>
    <row r="7584" spans="1:8">
      <c r="A7584" s="24" t="str">
        <f t="shared" si="118"/>
        <v>2017_IBD_46</v>
      </c>
      <c r="B7584" s="24">
        <v>2017</v>
      </c>
      <c r="C7584" s="24" t="s">
        <v>183</v>
      </c>
      <c r="D7584" s="24" t="str">
        <f>VLOOKUP(C7584,'FHF LUT'!$A$5:$H$81,2,FALSE)</f>
        <v>Douglas-fir Beetle</v>
      </c>
      <c r="E7584" s="24">
        <v>46</v>
      </c>
      <c r="F7584" s="24" t="s">
        <v>234</v>
      </c>
      <c r="G7584" s="24">
        <v>0</v>
      </c>
      <c r="H7584" s="24">
        <v>0</v>
      </c>
    </row>
    <row r="7585" spans="1:8">
      <c r="A7585" s="24" t="str">
        <f t="shared" si="118"/>
        <v>2017_IBD_47</v>
      </c>
      <c r="B7585" s="24">
        <v>2017</v>
      </c>
      <c r="C7585" s="24" t="s">
        <v>183</v>
      </c>
      <c r="D7585" s="24" t="str">
        <f>VLOOKUP(C7585,'FHF LUT'!$A$5:$H$81,2,FALSE)</f>
        <v>Douglas-fir Beetle</v>
      </c>
      <c r="E7585" s="24">
        <v>47</v>
      </c>
      <c r="F7585" s="24" t="s">
        <v>233</v>
      </c>
      <c r="G7585" s="24">
        <v>0</v>
      </c>
      <c r="H7585" s="24">
        <v>0</v>
      </c>
    </row>
    <row r="7586" spans="1:8">
      <c r="A7586" s="24" t="str">
        <f t="shared" si="118"/>
        <v>2017_IBD_48</v>
      </c>
      <c r="B7586" s="24">
        <v>2017</v>
      </c>
      <c r="C7586" s="24" t="s">
        <v>183</v>
      </c>
      <c r="D7586" s="24" t="str">
        <f>VLOOKUP(C7586,'FHF LUT'!$A$5:$H$81,2,FALSE)</f>
        <v>Douglas-fir Beetle</v>
      </c>
      <c r="E7586" s="24">
        <v>48</v>
      </c>
      <c r="F7586" s="24" t="s">
        <v>235</v>
      </c>
      <c r="G7586" s="24">
        <v>0</v>
      </c>
      <c r="H7586" s="24">
        <v>0</v>
      </c>
    </row>
    <row r="7587" spans="1:8">
      <c r="A7587" s="24" t="str">
        <f t="shared" si="118"/>
        <v>2017_IBI_1</v>
      </c>
      <c r="B7587" s="24">
        <v>2017</v>
      </c>
      <c r="C7587" s="24" t="s">
        <v>184</v>
      </c>
      <c r="D7587" s="24" t="str">
        <f>VLOOKUP(C7587,'FHF LUT'!$A$5:$H$81,2,FALSE)</f>
        <v>Engraver Beetle (Ips species)</v>
      </c>
      <c r="E7587" s="24">
        <v>1</v>
      </c>
      <c r="F7587" s="24" t="s">
        <v>10</v>
      </c>
      <c r="G7587" s="24">
        <v>0</v>
      </c>
      <c r="H7587" s="24">
        <v>0</v>
      </c>
    </row>
    <row r="7588" spans="1:8">
      <c r="A7588" s="24" t="str">
        <f t="shared" si="118"/>
        <v>2017_IBI_2</v>
      </c>
      <c r="B7588" s="24">
        <v>2017</v>
      </c>
      <c r="C7588" s="24" t="s">
        <v>184</v>
      </c>
      <c r="D7588" s="24" t="str">
        <f>VLOOKUP(C7588,'FHF LUT'!$A$5:$H$81,2,FALSE)</f>
        <v>Engraver Beetle (Ips species)</v>
      </c>
      <c r="E7588" s="24">
        <v>2</v>
      </c>
      <c r="F7588" s="24" t="s">
        <v>22</v>
      </c>
      <c r="G7588" s="24">
        <v>0</v>
      </c>
      <c r="H7588" s="24">
        <v>0</v>
      </c>
    </row>
    <row r="7589" spans="1:8">
      <c r="A7589" s="24" t="str">
        <f t="shared" si="118"/>
        <v>2017_IBI_3</v>
      </c>
      <c r="B7589" s="24">
        <v>2017</v>
      </c>
      <c r="C7589" s="24" t="s">
        <v>184</v>
      </c>
      <c r="D7589" s="24" t="str">
        <f>VLOOKUP(C7589,'FHF LUT'!$A$5:$H$81,2,FALSE)</f>
        <v>Engraver Beetle (Ips species)</v>
      </c>
      <c r="E7589" s="24">
        <v>3</v>
      </c>
      <c r="F7589" s="24" t="s">
        <v>13</v>
      </c>
      <c r="G7589" s="24">
        <v>0</v>
      </c>
      <c r="H7589" s="24">
        <v>0</v>
      </c>
    </row>
    <row r="7590" spans="1:8">
      <c r="A7590" s="24" t="str">
        <f t="shared" si="118"/>
        <v>2017_IBI_4</v>
      </c>
      <c r="B7590" s="24">
        <v>2017</v>
      </c>
      <c r="C7590" s="24" t="s">
        <v>184</v>
      </c>
      <c r="D7590" s="24" t="str">
        <f>VLOOKUP(C7590,'FHF LUT'!$A$5:$H$81,2,FALSE)</f>
        <v>Engraver Beetle (Ips species)</v>
      </c>
      <c r="E7590" s="24">
        <v>4</v>
      </c>
      <c r="F7590" s="24" t="s">
        <v>28</v>
      </c>
      <c r="G7590" s="24">
        <v>0</v>
      </c>
      <c r="H7590" s="24">
        <v>0</v>
      </c>
    </row>
    <row r="7591" spans="1:8">
      <c r="A7591" s="24" t="str">
        <f t="shared" si="118"/>
        <v>2017_IBI_5</v>
      </c>
      <c r="B7591" s="24">
        <v>2017</v>
      </c>
      <c r="C7591" s="24" t="s">
        <v>184</v>
      </c>
      <c r="D7591" s="24" t="str">
        <f>VLOOKUP(C7591,'FHF LUT'!$A$5:$H$81,2,FALSE)</f>
        <v>Engraver Beetle (Ips species)</v>
      </c>
      <c r="E7591" s="24">
        <v>5</v>
      </c>
      <c r="F7591" s="24" t="s">
        <v>16</v>
      </c>
      <c r="G7591" s="24">
        <v>0</v>
      </c>
      <c r="H7591" s="24">
        <v>0</v>
      </c>
    </row>
    <row r="7592" spans="1:8">
      <c r="A7592" s="24" t="str">
        <f t="shared" si="118"/>
        <v>2017_IBI_7</v>
      </c>
      <c r="B7592" s="24">
        <v>2017</v>
      </c>
      <c r="C7592" s="24" t="s">
        <v>184</v>
      </c>
      <c r="D7592" s="24" t="str">
        <f>VLOOKUP(C7592,'FHF LUT'!$A$5:$H$81,2,FALSE)</f>
        <v>Engraver Beetle (Ips species)</v>
      </c>
      <c r="E7592" s="24">
        <v>7</v>
      </c>
      <c r="F7592" s="24" t="s">
        <v>25</v>
      </c>
      <c r="G7592" s="24">
        <v>0</v>
      </c>
      <c r="H7592" s="24">
        <v>0</v>
      </c>
    </row>
    <row r="7593" spans="1:8">
      <c r="A7593" s="24" t="str">
        <f t="shared" si="118"/>
        <v>2017_IBI_8</v>
      </c>
      <c r="B7593" s="24">
        <v>2017</v>
      </c>
      <c r="C7593" s="24" t="s">
        <v>184</v>
      </c>
      <c r="D7593" s="24" t="str">
        <f>VLOOKUP(C7593,'FHF LUT'!$A$5:$H$81,2,FALSE)</f>
        <v>Engraver Beetle (Ips species)</v>
      </c>
      <c r="E7593" s="24">
        <v>8</v>
      </c>
      <c r="F7593" s="24" t="s">
        <v>29</v>
      </c>
      <c r="G7593" s="24">
        <v>0</v>
      </c>
      <c r="H7593" s="24">
        <v>0</v>
      </c>
    </row>
    <row r="7594" spans="1:8">
      <c r="A7594" s="24" t="str">
        <f t="shared" si="118"/>
        <v>2017_IBI_9</v>
      </c>
      <c r="B7594" s="24">
        <v>2017</v>
      </c>
      <c r="C7594" s="24" t="s">
        <v>184</v>
      </c>
      <c r="D7594" s="24" t="str">
        <f>VLOOKUP(C7594,'FHF LUT'!$A$5:$H$81,2,FALSE)</f>
        <v>Engraver Beetle (Ips species)</v>
      </c>
      <c r="E7594" s="24">
        <v>9</v>
      </c>
      <c r="F7594" s="24" t="s">
        <v>7</v>
      </c>
      <c r="G7594" s="24">
        <v>0</v>
      </c>
      <c r="H7594" s="24">
        <v>0</v>
      </c>
    </row>
    <row r="7595" spans="1:8">
      <c r="A7595" s="24" t="str">
        <f t="shared" si="118"/>
        <v>2017_IBI_10</v>
      </c>
      <c r="B7595" s="24">
        <v>2017</v>
      </c>
      <c r="C7595" s="24" t="s">
        <v>184</v>
      </c>
      <c r="D7595" s="24" t="str">
        <f>VLOOKUP(C7595,'FHF LUT'!$A$5:$H$81,2,FALSE)</f>
        <v>Engraver Beetle (Ips species)</v>
      </c>
      <c r="E7595" s="24">
        <v>10</v>
      </c>
      <c r="F7595" s="24" t="s">
        <v>18</v>
      </c>
      <c r="G7595" s="24">
        <v>0</v>
      </c>
      <c r="H7595" s="24">
        <v>0</v>
      </c>
    </row>
    <row r="7596" spans="1:8">
      <c r="A7596" s="24" t="str">
        <f t="shared" si="118"/>
        <v>2017_IBI_11</v>
      </c>
      <c r="B7596" s="24">
        <v>2017</v>
      </c>
      <c r="C7596" s="24" t="s">
        <v>184</v>
      </c>
      <c r="D7596" s="24" t="str">
        <f>VLOOKUP(C7596,'FHF LUT'!$A$5:$H$81,2,FALSE)</f>
        <v>Engraver Beetle (Ips species)</v>
      </c>
      <c r="E7596" s="24">
        <v>11</v>
      </c>
      <c r="F7596" s="24" t="s">
        <v>4</v>
      </c>
      <c r="G7596" s="24">
        <v>0</v>
      </c>
      <c r="H7596" s="24">
        <v>0</v>
      </c>
    </row>
    <row r="7597" spans="1:8">
      <c r="A7597" s="24" t="str">
        <f t="shared" si="118"/>
        <v>2017_IBI_12</v>
      </c>
      <c r="B7597" s="24">
        <v>2017</v>
      </c>
      <c r="C7597" s="24" t="s">
        <v>184</v>
      </c>
      <c r="D7597" s="24" t="str">
        <f>VLOOKUP(C7597,'FHF LUT'!$A$5:$H$81,2,FALSE)</f>
        <v>Engraver Beetle (Ips species)</v>
      </c>
      <c r="E7597" s="24">
        <v>12</v>
      </c>
      <c r="F7597" s="24" t="s">
        <v>11</v>
      </c>
      <c r="G7597" s="24">
        <v>0</v>
      </c>
      <c r="H7597" s="24">
        <v>0</v>
      </c>
    </row>
    <row r="7598" spans="1:8">
      <c r="A7598" s="24" t="str">
        <f t="shared" si="118"/>
        <v>2017_IBI_13</v>
      </c>
      <c r="B7598" s="24">
        <v>2017</v>
      </c>
      <c r="C7598" s="24" t="s">
        <v>184</v>
      </c>
      <c r="D7598" s="24" t="str">
        <f>VLOOKUP(C7598,'FHF LUT'!$A$5:$H$81,2,FALSE)</f>
        <v>Engraver Beetle (Ips species)</v>
      </c>
      <c r="E7598" s="24">
        <v>13</v>
      </c>
      <c r="F7598" s="24" t="s">
        <v>24</v>
      </c>
      <c r="G7598" s="24">
        <v>0</v>
      </c>
      <c r="H7598" s="24">
        <v>0</v>
      </c>
    </row>
    <row r="7599" spans="1:8">
      <c r="A7599" s="24" t="str">
        <f t="shared" si="118"/>
        <v>2017_IBI_14</v>
      </c>
      <c r="B7599" s="24">
        <v>2017</v>
      </c>
      <c r="C7599" s="24" t="s">
        <v>184</v>
      </c>
      <c r="D7599" s="24" t="str">
        <f>VLOOKUP(C7599,'FHF LUT'!$A$5:$H$81,2,FALSE)</f>
        <v>Engraver Beetle (Ips species)</v>
      </c>
      <c r="E7599" s="24">
        <v>14</v>
      </c>
      <c r="F7599" s="24" t="s">
        <v>30</v>
      </c>
      <c r="G7599" s="24">
        <v>0</v>
      </c>
      <c r="H7599" s="24">
        <v>0</v>
      </c>
    </row>
    <row r="7600" spans="1:8">
      <c r="A7600" s="24" t="str">
        <f t="shared" si="118"/>
        <v>2017_IBI_15</v>
      </c>
      <c r="B7600" s="24">
        <v>2017</v>
      </c>
      <c r="C7600" s="24" t="s">
        <v>184</v>
      </c>
      <c r="D7600" s="24" t="str">
        <f>VLOOKUP(C7600,'FHF LUT'!$A$5:$H$81,2,FALSE)</f>
        <v>Engraver Beetle (Ips species)</v>
      </c>
      <c r="E7600" s="24">
        <v>15</v>
      </c>
      <c r="F7600" s="24" t="s">
        <v>33</v>
      </c>
      <c r="G7600" s="24">
        <v>0</v>
      </c>
      <c r="H7600" s="24">
        <v>0</v>
      </c>
    </row>
    <row r="7601" spans="1:8">
      <c r="A7601" s="24" t="str">
        <f t="shared" si="118"/>
        <v>2017_IBI_16</v>
      </c>
      <c r="B7601" s="24">
        <v>2017</v>
      </c>
      <c r="C7601" s="24" t="s">
        <v>184</v>
      </c>
      <c r="D7601" s="24" t="str">
        <f>VLOOKUP(C7601,'FHF LUT'!$A$5:$H$81,2,FALSE)</f>
        <v>Engraver Beetle (Ips species)</v>
      </c>
      <c r="E7601" s="24">
        <v>16</v>
      </c>
      <c r="F7601" s="24" t="s">
        <v>12</v>
      </c>
      <c r="G7601" s="24">
        <v>0</v>
      </c>
      <c r="H7601" s="24">
        <v>0</v>
      </c>
    </row>
    <row r="7602" spans="1:8">
      <c r="A7602" s="24" t="str">
        <f t="shared" si="118"/>
        <v>2017_IBI_17</v>
      </c>
      <c r="B7602" s="24">
        <v>2017</v>
      </c>
      <c r="C7602" s="24" t="s">
        <v>184</v>
      </c>
      <c r="D7602" s="24" t="str">
        <f>VLOOKUP(C7602,'FHF LUT'!$A$5:$H$81,2,FALSE)</f>
        <v>Engraver Beetle (Ips species)</v>
      </c>
      <c r="E7602" s="24">
        <v>17</v>
      </c>
      <c r="F7602" s="24" t="s">
        <v>32</v>
      </c>
      <c r="G7602" s="24">
        <v>0</v>
      </c>
      <c r="H7602" s="24">
        <v>0</v>
      </c>
    </row>
    <row r="7603" spans="1:8">
      <c r="A7603" s="24" t="str">
        <f t="shared" si="118"/>
        <v>2017_IBI_18</v>
      </c>
      <c r="B7603" s="24">
        <v>2017</v>
      </c>
      <c r="C7603" s="24" t="s">
        <v>184</v>
      </c>
      <c r="D7603" s="24" t="str">
        <f>VLOOKUP(C7603,'FHF LUT'!$A$5:$H$81,2,FALSE)</f>
        <v>Engraver Beetle (Ips species)</v>
      </c>
      <c r="E7603" s="24">
        <v>18</v>
      </c>
      <c r="F7603" s="24" t="s">
        <v>15</v>
      </c>
      <c r="G7603" s="24">
        <v>0</v>
      </c>
      <c r="H7603" s="24">
        <v>0</v>
      </c>
    </row>
    <row r="7604" spans="1:8">
      <c r="A7604" s="24" t="str">
        <f t="shared" si="118"/>
        <v>2017_IBI_20</v>
      </c>
      <c r="B7604" s="24">
        <v>2017</v>
      </c>
      <c r="C7604" s="24" t="s">
        <v>184</v>
      </c>
      <c r="D7604" s="24" t="str">
        <f>VLOOKUP(C7604,'FHF LUT'!$A$5:$H$81,2,FALSE)</f>
        <v>Engraver Beetle (Ips species)</v>
      </c>
      <c r="E7604" s="24">
        <v>20</v>
      </c>
      <c r="F7604" s="24" t="s">
        <v>6</v>
      </c>
      <c r="G7604" s="24">
        <v>0</v>
      </c>
      <c r="H7604" s="24">
        <v>0</v>
      </c>
    </row>
    <row r="7605" spans="1:8">
      <c r="A7605" s="24" t="str">
        <f t="shared" si="118"/>
        <v>2017_IBI_22</v>
      </c>
      <c r="B7605" s="24">
        <v>2017</v>
      </c>
      <c r="C7605" s="24" t="s">
        <v>184</v>
      </c>
      <c r="D7605" s="24" t="str">
        <f>VLOOKUP(C7605,'FHF LUT'!$A$5:$H$81,2,FALSE)</f>
        <v>Engraver Beetle (Ips species)</v>
      </c>
      <c r="E7605" s="24">
        <v>22</v>
      </c>
      <c r="F7605" s="24" t="s">
        <v>19</v>
      </c>
      <c r="G7605" s="24">
        <v>0</v>
      </c>
      <c r="H7605" s="24">
        <v>0</v>
      </c>
    </row>
    <row r="7606" spans="1:8">
      <c r="A7606" s="24" t="str">
        <f t="shared" si="118"/>
        <v>2017_IBI_23</v>
      </c>
      <c r="B7606" s="24">
        <v>2017</v>
      </c>
      <c r="C7606" s="24" t="s">
        <v>184</v>
      </c>
      <c r="D7606" s="24" t="str">
        <f>VLOOKUP(C7606,'FHF LUT'!$A$5:$H$81,2,FALSE)</f>
        <v>Engraver Beetle (Ips species)</v>
      </c>
      <c r="E7606" s="24">
        <v>23</v>
      </c>
      <c r="F7606" s="24" t="s">
        <v>27</v>
      </c>
      <c r="G7606" s="24">
        <v>0</v>
      </c>
      <c r="H7606" s="24">
        <v>0</v>
      </c>
    </row>
    <row r="7607" spans="1:8">
      <c r="A7607" s="24" t="str">
        <f t="shared" si="118"/>
        <v>2017_IBI_24</v>
      </c>
      <c r="B7607" s="24">
        <v>2017</v>
      </c>
      <c r="C7607" s="24" t="s">
        <v>184</v>
      </c>
      <c r="D7607" s="24" t="str">
        <f>VLOOKUP(C7607,'FHF LUT'!$A$5:$H$81,2,FALSE)</f>
        <v>Engraver Beetle (Ips species)</v>
      </c>
      <c r="E7607" s="24">
        <v>24</v>
      </c>
      <c r="F7607" s="24" t="s">
        <v>17</v>
      </c>
      <c r="G7607" s="24">
        <v>0</v>
      </c>
      <c r="H7607" s="24">
        <v>0</v>
      </c>
    </row>
    <row r="7608" spans="1:8">
      <c r="A7608" s="24" t="str">
        <f t="shared" si="118"/>
        <v>2017_IBI_25</v>
      </c>
      <c r="B7608" s="24">
        <v>2017</v>
      </c>
      <c r="C7608" s="24" t="s">
        <v>184</v>
      </c>
      <c r="D7608" s="24" t="str">
        <f>VLOOKUP(C7608,'FHF LUT'!$A$5:$H$81,2,FALSE)</f>
        <v>Engraver Beetle (Ips species)</v>
      </c>
      <c r="E7608" s="24">
        <v>25</v>
      </c>
      <c r="F7608" s="24" t="s">
        <v>23</v>
      </c>
      <c r="G7608" s="24">
        <v>0</v>
      </c>
      <c r="H7608" s="24">
        <v>0</v>
      </c>
    </row>
    <row r="7609" spans="1:8">
      <c r="A7609" s="24" t="str">
        <f t="shared" si="118"/>
        <v>2017_IBI_26</v>
      </c>
      <c r="B7609" s="24">
        <v>2017</v>
      </c>
      <c r="C7609" s="24" t="s">
        <v>184</v>
      </c>
      <c r="D7609" s="24" t="str">
        <f>VLOOKUP(C7609,'FHF LUT'!$A$5:$H$81,2,FALSE)</f>
        <v>Engraver Beetle (Ips species)</v>
      </c>
      <c r="E7609" s="24">
        <v>26</v>
      </c>
      <c r="F7609" s="24" t="s">
        <v>14</v>
      </c>
      <c r="G7609" s="24">
        <v>0</v>
      </c>
      <c r="H7609" s="24">
        <v>0</v>
      </c>
    </row>
    <row r="7610" spans="1:8">
      <c r="A7610" s="24" t="str">
        <f t="shared" si="118"/>
        <v>2017_IBI_27</v>
      </c>
      <c r="B7610" s="24">
        <v>2017</v>
      </c>
      <c r="C7610" s="24" t="s">
        <v>184</v>
      </c>
      <c r="D7610" s="24" t="str">
        <f>VLOOKUP(C7610,'FHF LUT'!$A$5:$H$81,2,FALSE)</f>
        <v>Engraver Beetle (Ips species)</v>
      </c>
      <c r="E7610" s="24">
        <v>27</v>
      </c>
      <c r="F7610" s="24" t="s">
        <v>21</v>
      </c>
      <c r="G7610" s="24">
        <v>0</v>
      </c>
      <c r="H7610" s="24">
        <v>0</v>
      </c>
    </row>
    <row r="7611" spans="1:8">
      <c r="A7611" s="24" t="str">
        <f t="shared" si="118"/>
        <v>2017_IBI_29</v>
      </c>
      <c r="B7611" s="24">
        <v>2017</v>
      </c>
      <c r="C7611" s="24" t="s">
        <v>184</v>
      </c>
      <c r="D7611" s="24" t="str">
        <f>VLOOKUP(C7611,'FHF LUT'!$A$5:$H$81,2,FALSE)</f>
        <v>Engraver Beetle (Ips species)</v>
      </c>
      <c r="E7611" s="24">
        <v>29</v>
      </c>
      <c r="F7611" s="24" t="s">
        <v>9</v>
      </c>
      <c r="G7611" s="24">
        <v>0</v>
      </c>
      <c r="H7611" s="24">
        <v>0</v>
      </c>
    </row>
    <row r="7612" spans="1:8">
      <c r="A7612" s="24" t="str">
        <f t="shared" si="118"/>
        <v>2017_IBI_30</v>
      </c>
      <c r="B7612" s="24">
        <v>2017</v>
      </c>
      <c r="C7612" s="24" t="s">
        <v>184</v>
      </c>
      <c r="D7612" s="24" t="str">
        <f>VLOOKUP(C7612,'FHF LUT'!$A$5:$H$81,2,FALSE)</f>
        <v>Engraver Beetle (Ips species)</v>
      </c>
      <c r="E7612" s="24">
        <v>30</v>
      </c>
      <c r="F7612" s="24" t="s">
        <v>35</v>
      </c>
      <c r="G7612" s="24">
        <v>0</v>
      </c>
      <c r="H7612" s="24">
        <v>0</v>
      </c>
    </row>
    <row r="7613" spans="1:8">
      <c r="A7613" s="24" t="str">
        <f t="shared" si="118"/>
        <v>2017_IBI_31</v>
      </c>
      <c r="B7613" s="24">
        <v>2017</v>
      </c>
      <c r="C7613" s="24" t="s">
        <v>184</v>
      </c>
      <c r="D7613" s="24" t="str">
        <f>VLOOKUP(C7613,'FHF LUT'!$A$5:$H$81,2,FALSE)</f>
        <v>Engraver Beetle (Ips species)</v>
      </c>
      <c r="E7613" s="24">
        <v>31</v>
      </c>
      <c r="F7613" s="24" t="s">
        <v>34</v>
      </c>
      <c r="G7613" s="24">
        <v>0</v>
      </c>
      <c r="H7613" s="24">
        <v>0</v>
      </c>
    </row>
    <row r="7614" spans="1:8">
      <c r="A7614" s="24" t="str">
        <f t="shared" si="118"/>
        <v>2017_IBI_38</v>
      </c>
      <c r="B7614" s="24">
        <v>2017</v>
      </c>
      <c r="C7614" s="24" t="s">
        <v>184</v>
      </c>
      <c r="D7614" s="24" t="str">
        <f>VLOOKUP(C7614,'FHF LUT'!$A$5:$H$81,2,FALSE)</f>
        <v>Engraver Beetle (Ips species)</v>
      </c>
      <c r="E7614" s="24">
        <v>38</v>
      </c>
      <c r="F7614" s="24" t="s">
        <v>8</v>
      </c>
      <c r="G7614" s="24">
        <v>0</v>
      </c>
      <c r="H7614" s="24">
        <v>0</v>
      </c>
    </row>
    <row r="7615" spans="1:8">
      <c r="A7615" s="24" t="str">
        <f t="shared" si="118"/>
        <v>2017_IBI_39</v>
      </c>
      <c r="B7615" s="24">
        <v>2017</v>
      </c>
      <c r="C7615" s="24" t="s">
        <v>184</v>
      </c>
      <c r="D7615" s="24" t="str">
        <f>VLOOKUP(C7615,'FHF LUT'!$A$5:$H$81,2,FALSE)</f>
        <v>Engraver Beetle (Ips species)</v>
      </c>
      <c r="E7615" s="24">
        <v>39</v>
      </c>
      <c r="F7615" s="24" t="s">
        <v>36</v>
      </c>
      <c r="G7615" s="24">
        <v>0</v>
      </c>
      <c r="H7615" s="24">
        <v>0</v>
      </c>
    </row>
    <row r="7616" spans="1:8">
      <c r="A7616" s="24" t="str">
        <f t="shared" si="118"/>
        <v>2017_IBI_40</v>
      </c>
      <c r="B7616" s="24">
        <v>2017</v>
      </c>
      <c r="C7616" s="24" t="s">
        <v>184</v>
      </c>
      <c r="D7616" s="24" t="str">
        <f>VLOOKUP(C7616,'FHF LUT'!$A$5:$H$81,2,FALSE)</f>
        <v>Engraver Beetle (Ips species)</v>
      </c>
      <c r="E7616" s="24">
        <v>40</v>
      </c>
      <c r="F7616" s="24" t="s">
        <v>31</v>
      </c>
      <c r="G7616" s="24">
        <v>0</v>
      </c>
      <c r="H7616" s="24">
        <v>0</v>
      </c>
    </row>
    <row r="7617" spans="1:8">
      <c r="A7617" s="24" t="str">
        <f t="shared" si="118"/>
        <v>2017_IBI_41</v>
      </c>
      <c r="B7617" s="24">
        <v>2017</v>
      </c>
      <c r="C7617" s="24" t="s">
        <v>184</v>
      </c>
      <c r="D7617" s="24" t="str">
        <f>VLOOKUP(C7617,'FHF LUT'!$A$5:$H$81,2,FALSE)</f>
        <v>Engraver Beetle (Ips species)</v>
      </c>
      <c r="E7617" s="24">
        <v>41</v>
      </c>
      <c r="F7617" s="24" t="s">
        <v>26</v>
      </c>
      <c r="G7617" s="24">
        <v>0</v>
      </c>
      <c r="H7617" s="24">
        <v>0</v>
      </c>
    </row>
    <row r="7618" spans="1:8">
      <c r="A7618" s="24" t="str">
        <f t="shared" si="118"/>
        <v>2017_IBI_43</v>
      </c>
      <c r="B7618" s="24">
        <v>2017</v>
      </c>
      <c r="C7618" s="24" t="s">
        <v>184</v>
      </c>
      <c r="D7618" s="24" t="str">
        <f>VLOOKUP(C7618,'FHF LUT'!$A$5:$H$81,2,FALSE)</f>
        <v>Engraver Beetle (Ips species)</v>
      </c>
      <c r="E7618" s="24">
        <v>43</v>
      </c>
      <c r="F7618" s="24" t="s">
        <v>20</v>
      </c>
      <c r="G7618" s="24">
        <v>0</v>
      </c>
      <c r="H7618" s="24">
        <v>0</v>
      </c>
    </row>
    <row r="7619" spans="1:8">
      <c r="A7619" s="24" t="str">
        <f t="shared" ref="A7619:A7682" si="119">CONCATENATE(B7619,"_",C7619,"_",E7619)</f>
        <v>2017_IBI_44</v>
      </c>
      <c r="B7619" s="24">
        <v>2017</v>
      </c>
      <c r="C7619" s="24" t="s">
        <v>184</v>
      </c>
      <c r="D7619" s="24" t="str">
        <f>VLOOKUP(C7619,'FHF LUT'!$A$5:$H$81,2,FALSE)</f>
        <v>Engraver Beetle (Ips species)</v>
      </c>
      <c r="E7619" s="24">
        <v>44</v>
      </c>
      <c r="F7619" s="24" t="s">
        <v>3</v>
      </c>
      <c r="G7619" s="24">
        <v>0</v>
      </c>
      <c r="H7619" s="24">
        <v>0</v>
      </c>
    </row>
    <row r="7620" spans="1:8">
      <c r="A7620" s="24" t="str">
        <f t="shared" si="119"/>
        <v>2017_IBI_45</v>
      </c>
      <c r="B7620" s="24">
        <v>2017</v>
      </c>
      <c r="C7620" s="24" t="s">
        <v>184</v>
      </c>
      <c r="D7620" s="24" t="str">
        <f>VLOOKUP(C7620,'FHF LUT'!$A$5:$H$81,2,FALSE)</f>
        <v>Engraver Beetle (Ips species)</v>
      </c>
      <c r="E7620" s="24">
        <v>45</v>
      </c>
      <c r="F7620" s="24" t="s">
        <v>5</v>
      </c>
      <c r="G7620" s="24">
        <v>0</v>
      </c>
      <c r="H7620" s="24">
        <v>0</v>
      </c>
    </row>
    <row r="7621" spans="1:8">
      <c r="A7621" s="24" t="str">
        <f t="shared" si="119"/>
        <v>2017_IBI_46</v>
      </c>
      <c r="B7621" s="24">
        <v>2017</v>
      </c>
      <c r="C7621" s="24" t="s">
        <v>184</v>
      </c>
      <c r="D7621" s="24" t="str">
        <f>VLOOKUP(C7621,'FHF LUT'!$A$5:$H$81,2,FALSE)</f>
        <v>Engraver Beetle (Ips species)</v>
      </c>
      <c r="E7621" s="24">
        <v>46</v>
      </c>
      <c r="F7621" s="24" t="s">
        <v>234</v>
      </c>
      <c r="G7621" s="24">
        <v>0</v>
      </c>
      <c r="H7621" s="24">
        <v>0</v>
      </c>
    </row>
    <row r="7622" spans="1:8">
      <c r="A7622" s="24" t="str">
        <f t="shared" si="119"/>
        <v>2017_IBI_47</v>
      </c>
      <c r="B7622" s="24">
        <v>2017</v>
      </c>
      <c r="C7622" s="24" t="s">
        <v>184</v>
      </c>
      <c r="D7622" s="24" t="str">
        <f>VLOOKUP(C7622,'FHF LUT'!$A$5:$H$81,2,FALSE)</f>
        <v>Engraver Beetle (Ips species)</v>
      </c>
      <c r="E7622" s="24">
        <v>47</v>
      </c>
      <c r="F7622" s="24" t="s">
        <v>233</v>
      </c>
      <c r="G7622" s="24">
        <v>0</v>
      </c>
      <c r="H7622" s="24">
        <v>0</v>
      </c>
    </row>
    <row r="7623" spans="1:8">
      <c r="A7623" s="24" t="str">
        <f t="shared" si="119"/>
        <v>2017_IBI_48</v>
      </c>
      <c r="B7623" s="24">
        <v>2017</v>
      </c>
      <c r="C7623" s="24" t="s">
        <v>184</v>
      </c>
      <c r="D7623" s="24" t="str">
        <f>VLOOKUP(C7623,'FHF LUT'!$A$5:$H$81,2,FALSE)</f>
        <v>Engraver Beetle (Ips species)</v>
      </c>
      <c r="E7623" s="24">
        <v>48</v>
      </c>
      <c r="F7623" s="24" t="s">
        <v>235</v>
      </c>
      <c r="G7623" s="24">
        <v>0</v>
      </c>
      <c r="H7623" s="24">
        <v>0</v>
      </c>
    </row>
    <row r="7624" spans="1:8">
      <c r="A7624" s="24" t="str">
        <f t="shared" si="119"/>
        <v>2017_IBL_1</v>
      </c>
      <c r="B7624" s="24">
        <v>2017</v>
      </c>
      <c r="C7624" s="24" t="s">
        <v>194</v>
      </c>
      <c r="D7624" s="24" t="str">
        <f>VLOOKUP(C7624,'FHF LUT'!$A$5:$H$81,2,FALSE)</f>
        <v>Lodgepole Pine Beetle</v>
      </c>
      <c r="E7624" s="24">
        <v>1</v>
      </c>
      <c r="F7624" s="24" t="s">
        <v>10</v>
      </c>
      <c r="G7624" s="24">
        <v>0</v>
      </c>
      <c r="H7624" s="24">
        <v>0</v>
      </c>
    </row>
    <row r="7625" spans="1:8">
      <c r="A7625" s="24" t="str">
        <f t="shared" si="119"/>
        <v>2017_IBL_2</v>
      </c>
      <c r="B7625" s="24">
        <v>2017</v>
      </c>
      <c r="C7625" s="24" t="s">
        <v>194</v>
      </c>
      <c r="D7625" s="24" t="str">
        <f>VLOOKUP(C7625,'FHF LUT'!$A$5:$H$81,2,FALSE)</f>
        <v>Lodgepole Pine Beetle</v>
      </c>
      <c r="E7625" s="24">
        <v>2</v>
      </c>
      <c r="F7625" s="24" t="s">
        <v>22</v>
      </c>
      <c r="G7625" s="24">
        <v>0</v>
      </c>
      <c r="H7625" s="24">
        <v>0</v>
      </c>
    </row>
    <row r="7626" spans="1:8">
      <c r="A7626" s="24" t="str">
        <f t="shared" si="119"/>
        <v>2017_IBL_3</v>
      </c>
      <c r="B7626" s="24">
        <v>2017</v>
      </c>
      <c r="C7626" s="24" t="s">
        <v>194</v>
      </c>
      <c r="D7626" s="24" t="str">
        <f>VLOOKUP(C7626,'FHF LUT'!$A$5:$H$81,2,FALSE)</f>
        <v>Lodgepole Pine Beetle</v>
      </c>
      <c r="E7626" s="24">
        <v>3</v>
      </c>
      <c r="F7626" s="24" t="s">
        <v>13</v>
      </c>
      <c r="G7626" s="24">
        <v>0</v>
      </c>
      <c r="H7626" s="24">
        <v>0</v>
      </c>
    </row>
    <row r="7627" spans="1:8">
      <c r="A7627" s="24" t="str">
        <f t="shared" si="119"/>
        <v>2017_IBL_4</v>
      </c>
      <c r="B7627" s="24">
        <v>2017</v>
      </c>
      <c r="C7627" s="24" t="s">
        <v>194</v>
      </c>
      <c r="D7627" s="24" t="str">
        <f>VLOOKUP(C7627,'FHF LUT'!$A$5:$H$81,2,FALSE)</f>
        <v>Lodgepole Pine Beetle</v>
      </c>
      <c r="E7627" s="24">
        <v>4</v>
      </c>
      <c r="F7627" s="24" t="s">
        <v>28</v>
      </c>
      <c r="G7627" s="24">
        <v>62</v>
      </c>
      <c r="H7627" s="24">
        <v>62</v>
      </c>
    </row>
    <row r="7628" spans="1:8">
      <c r="A7628" s="24" t="str">
        <f t="shared" si="119"/>
        <v>2017_IBL_5</v>
      </c>
      <c r="B7628" s="24">
        <v>2017</v>
      </c>
      <c r="C7628" s="24" t="s">
        <v>194</v>
      </c>
      <c r="D7628" s="24" t="str">
        <f>VLOOKUP(C7628,'FHF LUT'!$A$5:$H$81,2,FALSE)</f>
        <v>Lodgepole Pine Beetle</v>
      </c>
      <c r="E7628" s="24">
        <v>5</v>
      </c>
      <c r="F7628" s="24" t="s">
        <v>16</v>
      </c>
      <c r="G7628" s="24">
        <v>0</v>
      </c>
      <c r="H7628" s="24">
        <v>0</v>
      </c>
    </row>
    <row r="7629" spans="1:8">
      <c r="A7629" s="24" t="str">
        <f t="shared" si="119"/>
        <v>2017_IBL_7</v>
      </c>
      <c r="B7629" s="24">
        <v>2017</v>
      </c>
      <c r="C7629" s="24" t="s">
        <v>194</v>
      </c>
      <c r="D7629" s="24" t="str">
        <f>VLOOKUP(C7629,'FHF LUT'!$A$5:$H$81,2,FALSE)</f>
        <v>Lodgepole Pine Beetle</v>
      </c>
      <c r="E7629" s="24">
        <v>7</v>
      </c>
      <c r="F7629" s="24" t="s">
        <v>25</v>
      </c>
      <c r="G7629" s="24">
        <v>0</v>
      </c>
      <c r="H7629" s="24">
        <v>0</v>
      </c>
    </row>
    <row r="7630" spans="1:8">
      <c r="A7630" s="24" t="str">
        <f t="shared" si="119"/>
        <v>2017_IBL_8</v>
      </c>
      <c r="B7630" s="24">
        <v>2017</v>
      </c>
      <c r="C7630" s="24" t="s">
        <v>194</v>
      </c>
      <c r="D7630" s="24" t="str">
        <f>VLOOKUP(C7630,'FHF LUT'!$A$5:$H$81,2,FALSE)</f>
        <v>Lodgepole Pine Beetle</v>
      </c>
      <c r="E7630" s="24">
        <v>8</v>
      </c>
      <c r="F7630" s="24" t="s">
        <v>29</v>
      </c>
      <c r="G7630" s="24">
        <v>0</v>
      </c>
      <c r="H7630" s="24">
        <v>0</v>
      </c>
    </row>
    <row r="7631" spans="1:8">
      <c r="A7631" s="24" t="str">
        <f t="shared" si="119"/>
        <v>2017_IBL_9</v>
      </c>
      <c r="B7631" s="24">
        <v>2017</v>
      </c>
      <c r="C7631" s="24" t="s">
        <v>194</v>
      </c>
      <c r="D7631" s="24" t="str">
        <f>VLOOKUP(C7631,'FHF LUT'!$A$5:$H$81,2,FALSE)</f>
        <v>Lodgepole Pine Beetle</v>
      </c>
      <c r="E7631" s="24">
        <v>9</v>
      </c>
      <c r="F7631" s="24" t="s">
        <v>7</v>
      </c>
      <c r="G7631" s="24">
        <v>0</v>
      </c>
      <c r="H7631" s="24">
        <v>0</v>
      </c>
    </row>
    <row r="7632" spans="1:8">
      <c r="A7632" s="24" t="str">
        <f t="shared" si="119"/>
        <v>2017_IBL_10</v>
      </c>
      <c r="B7632" s="24">
        <v>2017</v>
      </c>
      <c r="C7632" s="24" t="s">
        <v>194</v>
      </c>
      <c r="D7632" s="24" t="str">
        <f>VLOOKUP(C7632,'FHF LUT'!$A$5:$H$81,2,FALSE)</f>
        <v>Lodgepole Pine Beetle</v>
      </c>
      <c r="E7632" s="24">
        <v>10</v>
      </c>
      <c r="F7632" s="24" t="s">
        <v>18</v>
      </c>
      <c r="G7632" s="24">
        <v>0</v>
      </c>
      <c r="H7632" s="24">
        <v>0</v>
      </c>
    </row>
    <row r="7633" spans="1:8">
      <c r="A7633" s="24" t="str">
        <f t="shared" si="119"/>
        <v>2017_IBL_11</v>
      </c>
      <c r="B7633" s="24">
        <v>2017</v>
      </c>
      <c r="C7633" s="24" t="s">
        <v>194</v>
      </c>
      <c r="D7633" s="24" t="str">
        <f>VLOOKUP(C7633,'FHF LUT'!$A$5:$H$81,2,FALSE)</f>
        <v>Lodgepole Pine Beetle</v>
      </c>
      <c r="E7633" s="24">
        <v>11</v>
      </c>
      <c r="F7633" s="24" t="s">
        <v>4</v>
      </c>
      <c r="G7633" s="24">
        <v>0</v>
      </c>
      <c r="H7633" s="24">
        <v>0</v>
      </c>
    </row>
    <row r="7634" spans="1:8">
      <c r="A7634" s="24" t="str">
        <f t="shared" si="119"/>
        <v>2017_IBL_12</v>
      </c>
      <c r="B7634" s="24">
        <v>2017</v>
      </c>
      <c r="C7634" s="24" t="s">
        <v>194</v>
      </c>
      <c r="D7634" s="24" t="str">
        <f>VLOOKUP(C7634,'FHF LUT'!$A$5:$H$81,2,FALSE)</f>
        <v>Lodgepole Pine Beetle</v>
      </c>
      <c r="E7634" s="24">
        <v>12</v>
      </c>
      <c r="F7634" s="24" t="s">
        <v>11</v>
      </c>
      <c r="G7634" s="24">
        <v>0</v>
      </c>
      <c r="H7634" s="24">
        <v>0</v>
      </c>
    </row>
    <row r="7635" spans="1:8">
      <c r="A7635" s="24" t="str">
        <f t="shared" si="119"/>
        <v>2017_IBL_13</v>
      </c>
      <c r="B7635" s="24">
        <v>2017</v>
      </c>
      <c r="C7635" s="24" t="s">
        <v>194</v>
      </c>
      <c r="D7635" s="24" t="str">
        <f>VLOOKUP(C7635,'FHF LUT'!$A$5:$H$81,2,FALSE)</f>
        <v>Lodgepole Pine Beetle</v>
      </c>
      <c r="E7635" s="24">
        <v>13</v>
      </c>
      <c r="F7635" s="24" t="s">
        <v>24</v>
      </c>
      <c r="G7635" s="24">
        <v>0</v>
      </c>
      <c r="H7635" s="24">
        <v>0</v>
      </c>
    </row>
    <row r="7636" spans="1:8">
      <c r="A7636" s="24" t="str">
        <f t="shared" si="119"/>
        <v>2017_IBL_14</v>
      </c>
      <c r="B7636" s="24">
        <v>2017</v>
      </c>
      <c r="C7636" s="24" t="s">
        <v>194</v>
      </c>
      <c r="D7636" s="24" t="str">
        <f>VLOOKUP(C7636,'FHF LUT'!$A$5:$H$81,2,FALSE)</f>
        <v>Lodgepole Pine Beetle</v>
      </c>
      <c r="E7636" s="24">
        <v>14</v>
      </c>
      <c r="F7636" s="24" t="s">
        <v>30</v>
      </c>
      <c r="G7636" s="24">
        <v>0</v>
      </c>
      <c r="H7636" s="24">
        <v>0</v>
      </c>
    </row>
    <row r="7637" spans="1:8">
      <c r="A7637" s="24" t="str">
        <f t="shared" si="119"/>
        <v>2017_IBL_15</v>
      </c>
      <c r="B7637" s="24">
        <v>2017</v>
      </c>
      <c r="C7637" s="24" t="s">
        <v>194</v>
      </c>
      <c r="D7637" s="24" t="str">
        <f>VLOOKUP(C7637,'FHF LUT'!$A$5:$H$81,2,FALSE)</f>
        <v>Lodgepole Pine Beetle</v>
      </c>
      <c r="E7637" s="24">
        <v>15</v>
      </c>
      <c r="F7637" s="24" t="s">
        <v>33</v>
      </c>
      <c r="G7637" s="24">
        <v>0</v>
      </c>
      <c r="H7637" s="24">
        <v>0</v>
      </c>
    </row>
    <row r="7638" spans="1:8">
      <c r="A7638" s="24" t="str">
        <f t="shared" si="119"/>
        <v>2017_IBL_16</v>
      </c>
      <c r="B7638" s="24">
        <v>2017</v>
      </c>
      <c r="C7638" s="24" t="s">
        <v>194</v>
      </c>
      <c r="D7638" s="24" t="str">
        <f>VLOOKUP(C7638,'FHF LUT'!$A$5:$H$81,2,FALSE)</f>
        <v>Lodgepole Pine Beetle</v>
      </c>
      <c r="E7638" s="24">
        <v>16</v>
      </c>
      <c r="F7638" s="24" t="s">
        <v>12</v>
      </c>
      <c r="G7638" s="24">
        <v>0</v>
      </c>
      <c r="H7638" s="24">
        <v>0</v>
      </c>
    </row>
    <row r="7639" spans="1:8">
      <c r="A7639" s="24" t="str">
        <f t="shared" si="119"/>
        <v>2017_IBL_17</v>
      </c>
      <c r="B7639" s="24">
        <v>2017</v>
      </c>
      <c r="C7639" s="24" t="s">
        <v>194</v>
      </c>
      <c r="D7639" s="24" t="str">
        <f>VLOOKUP(C7639,'FHF LUT'!$A$5:$H$81,2,FALSE)</f>
        <v>Lodgepole Pine Beetle</v>
      </c>
      <c r="E7639" s="24">
        <v>17</v>
      </c>
      <c r="F7639" s="24" t="s">
        <v>32</v>
      </c>
      <c r="G7639" s="24">
        <v>0</v>
      </c>
      <c r="H7639" s="24">
        <v>0</v>
      </c>
    </row>
    <row r="7640" spans="1:8">
      <c r="A7640" s="24" t="str">
        <f t="shared" si="119"/>
        <v>2017_IBL_18</v>
      </c>
      <c r="B7640" s="24">
        <v>2017</v>
      </c>
      <c r="C7640" s="24" t="s">
        <v>194</v>
      </c>
      <c r="D7640" s="24" t="str">
        <f>VLOOKUP(C7640,'FHF LUT'!$A$5:$H$81,2,FALSE)</f>
        <v>Lodgepole Pine Beetle</v>
      </c>
      <c r="E7640" s="24">
        <v>18</v>
      </c>
      <c r="F7640" s="24" t="s">
        <v>15</v>
      </c>
      <c r="G7640" s="24">
        <v>0</v>
      </c>
      <c r="H7640" s="24">
        <v>0</v>
      </c>
    </row>
    <row r="7641" spans="1:8">
      <c r="A7641" s="24" t="str">
        <f t="shared" si="119"/>
        <v>2017_IBL_20</v>
      </c>
      <c r="B7641" s="24">
        <v>2017</v>
      </c>
      <c r="C7641" s="24" t="s">
        <v>194</v>
      </c>
      <c r="D7641" s="24" t="str">
        <f>VLOOKUP(C7641,'FHF LUT'!$A$5:$H$81,2,FALSE)</f>
        <v>Lodgepole Pine Beetle</v>
      </c>
      <c r="E7641" s="24">
        <v>20</v>
      </c>
      <c r="F7641" s="24" t="s">
        <v>6</v>
      </c>
      <c r="G7641" s="24">
        <v>0</v>
      </c>
      <c r="H7641" s="24">
        <v>0</v>
      </c>
    </row>
    <row r="7642" spans="1:8">
      <c r="A7642" s="24" t="str">
        <f t="shared" si="119"/>
        <v>2017_IBL_22</v>
      </c>
      <c r="B7642" s="24">
        <v>2017</v>
      </c>
      <c r="C7642" s="24" t="s">
        <v>194</v>
      </c>
      <c r="D7642" s="24" t="str">
        <f>VLOOKUP(C7642,'FHF LUT'!$A$5:$H$81,2,FALSE)</f>
        <v>Lodgepole Pine Beetle</v>
      </c>
      <c r="E7642" s="24">
        <v>22</v>
      </c>
      <c r="F7642" s="24" t="s">
        <v>19</v>
      </c>
      <c r="G7642" s="24">
        <v>0</v>
      </c>
      <c r="H7642" s="24">
        <v>0</v>
      </c>
    </row>
    <row r="7643" spans="1:8">
      <c r="A7643" s="24" t="str">
        <f t="shared" si="119"/>
        <v>2017_IBL_23</v>
      </c>
      <c r="B7643" s="24">
        <v>2017</v>
      </c>
      <c r="C7643" s="24" t="s">
        <v>194</v>
      </c>
      <c r="D7643" s="24" t="str">
        <f>VLOOKUP(C7643,'FHF LUT'!$A$5:$H$81,2,FALSE)</f>
        <v>Lodgepole Pine Beetle</v>
      </c>
      <c r="E7643" s="24">
        <v>23</v>
      </c>
      <c r="F7643" s="24" t="s">
        <v>27</v>
      </c>
      <c r="G7643" s="24">
        <v>0</v>
      </c>
      <c r="H7643" s="24">
        <v>0</v>
      </c>
    </row>
    <row r="7644" spans="1:8">
      <c r="A7644" s="24" t="str">
        <f t="shared" si="119"/>
        <v>2017_IBL_24</v>
      </c>
      <c r="B7644" s="24">
        <v>2017</v>
      </c>
      <c r="C7644" s="24" t="s">
        <v>194</v>
      </c>
      <c r="D7644" s="24" t="str">
        <f>VLOOKUP(C7644,'FHF LUT'!$A$5:$H$81,2,FALSE)</f>
        <v>Lodgepole Pine Beetle</v>
      </c>
      <c r="E7644" s="24">
        <v>24</v>
      </c>
      <c r="F7644" s="24" t="s">
        <v>17</v>
      </c>
      <c r="G7644" s="24">
        <v>0</v>
      </c>
      <c r="H7644" s="24">
        <v>0</v>
      </c>
    </row>
    <row r="7645" spans="1:8">
      <c r="A7645" s="24" t="str">
        <f t="shared" si="119"/>
        <v>2017_IBL_25</v>
      </c>
      <c r="B7645" s="24">
        <v>2017</v>
      </c>
      <c r="C7645" s="24" t="s">
        <v>194</v>
      </c>
      <c r="D7645" s="24" t="str">
        <f>VLOOKUP(C7645,'FHF LUT'!$A$5:$H$81,2,FALSE)</f>
        <v>Lodgepole Pine Beetle</v>
      </c>
      <c r="E7645" s="24">
        <v>25</v>
      </c>
      <c r="F7645" s="24" t="s">
        <v>23</v>
      </c>
      <c r="G7645" s="24">
        <v>0</v>
      </c>
      <c r="H7645" s="24">
        <v>0</v>
      </c>
    </row>
    <row r="7646" spans="1:8">
      <c r="A7646" s="24" t="str">
        <f t="shared" si="119"/>
        <v>2017_IBL_26</v>
      </c>
      <c r="B7646" s="24">
        <v>2017</v>
      </c>
      <c r="C7646" s="24" t="s">
        <v>194</v>
      </c>
      <c r="D7646" s="24" t="str">
        <f>VLOOKUP(C7646,'FHF LUT'!$A$5:$H$81,2,FALSE)</f>
        <v>Lodgepole Pine Beetle</v>
      </c>
      <c r="E7646" s="24">
        <v>26</v>
      </c>
      <c r="F7646" s="24" t="s">
        <v>14</v>
      </c>
      <c r="G7646" s="24">
        <v>0</v>
      </c>
      <c r="H7646" s="24">
        <v>0</v>
      </c>
    </row>
    <row r="7647" spans="1:8">
      <c r="A7647" s="24" t="str">
        <f t="shared" si="119"/>
        <v>2017_IBL_27</v>
      </c>
      <c r="B7647" s="24">
        <v>2017</v>
      </c>
      <c r="C7647" s="24" t="s">
        <v>194</v>
      </c>
      <c r="D7647" s="24" t="str">
        <f>VLOOKUP(C7647,'FHF LUT'!$A$5:$H$81,2,FALSE)</f>
        <v>Lodgepole Pine Beetle</v>
      </c>
      <c r="E7647" s="24">
        <v>27</v>
      </c>
      <c r="F7647" s="24" t="s">
        <v>21</v>
      </c>
      <c r="G7647" s="24">
        <v>0</v>
      </c>
      <c r="H7647" s="24">
        <v>0</v>
      </c>
    </row>
    <row r="7648" spans="1:8">
      <c r="A7648" s="24" t="str">
        <f t="shared" si="119"/>
        <v>2017_IBL_29</v>
      </c>
      <c r="B7648" s="24">
        <v>2017</v>
      </c>
      <c r="C7648" s="24" t="s">
        <v>194</v>
      </c>
      <c r="D7648" s="24" t="str">
        <f>VLOOKUP(C7648,'FHF LUT'!$A$5:$H$81,2,FALSE)</f>
        <v>Lodgepole Pine Beetle</v>
      </c>
      <c r="E7648" s="24">
        <v>29</v>
      </c>
      <c r="F7648" s="24" t="s">
        <v>9</v>
      </c>
      <c r="G7648" s="24">
        <v>0</v>
      </c>
      <c r="H7648" s="24">
        <v>0</v>
      </c>
    </row>
    <row r="7649" spans="1:8">
      <c r="A7649" s="24" t="str">
        <f t="shared" si="119"/>
        <v>2017_IBL_30</v>
      </c>
      <c r="B7649" s="24">
        <v>2017</v>
      </c>
      <c r="C7649" s="24" t="s">
        <v>194</v>
      </c>
      <c r="D7649" s="24" t="str">
        <f>VLOOKUP(C7649,'FHF LUT'!$A$5:$H$81,2,FALSE)</f>
        <v>Lodgepole Pine Beetle</v>
      </c>
      <c r="E7649" s="24">
        <v>30</v>
      </c>
      <c r="F7649" s="24" t="s">
        <v>35</v>
      </c>
      <c r="G7649" s="24">
        <v>0</v>
      </c>
      <c r="H7649" s="24">
        <v>0</v>
      </c>
    </row>
    <row r="7650" spans="1:8">
      <c r="A7650" s="24" t="str">
        <f t="shared" si="119"/>
        <v>2017_IBL_31</v>
      </c>
      <c r="B7650" s="24">
        <v>2017</v>
      </c>
      <c r="C7650" s="24" t="s">
        <v>194</v>
      </c>
      <c r="D7650" s="24" t="str">
        <f>VLOOKUP(C7650,'FHF LUT'!$A$5:$H$81,2,FALSE)</f>
        <v>Lodgepole Pine Beetle</v>
      </c>
      <c r="E7650" s="24">
        <v>31</v>
      </c>
      <c r="F7650" s="24" t="s">
        <v>34</v>
      </c>
      <c r="G7650" s="24">
        <v>0</v>
      </c>
      <c r="H7650" s="24">
        <v>0</v>
      </c>
    </row>
    <row r="7651" spans="1:8">
      <c r="A7651" s="24" t="str">
        <f t="shared" si="119"/>
        <v>2017_IBL_38</v>
      </c>
      <c r="B7651" s="24">
        <v>2017</v>
      </c>
      <c r="C7651" s="24" t="s">
        <v>194</v>
      </c>
      <c r="D7651" s="24" t="str">
        <f>VLOOKUP(C7651,'FHF LUT'!$A$5:$H$81,2,FALSE)</f>
        <v>Lodgepole Pine Beetle</v>
      </c>
      <c r="E7651" s="24">
        <v>38</v>
      </c>
      <c r="F7651" s="24" t="s">
        <v>8</v>
      </c>
      <c r="G7651" s="24">
        <v>0</v>
      </c>
      <c r="H7651" s="24">
        <v>0</v>
      </c>
    </row>
    <row r="7652" spans="1:8">
      <c r="A7652" s="24" t="str">
        <f t="shared" si="119"/>
        <v>2017_IBL_39</v>
      </c>
      <c r="B7652" s="24">
        <v>2017</v>
      </c>
      <c r="C7652" s="24" t="s">
        <v>194</v>
      </c>
      <c r="D7652" s="24" t="str">
        <f>VLOOKUP(C7652,'FHF LUT'!$A$5:$H$81,2,FALSE)</f>
        <v>Lodgepole Pine Beetle</v>
      </c>
      <c r="E7652" s="24">
        <v>39</v>
      </c>
      <c r="F7652" s="24" t="s">
        <v>36</v>
      </c>
      <c r="G7652" s="24">
        <v>0</v>
      </c>
      <c r="H7652" s="24">
        <v>0</v>
      </c>
    </row>
    <row r="7653" spans="1:8">
      <c r="A7653" s="24" t="str">
        <f t="shared" si="119"/>
        <v>2017_IBL_40</v>
      </c>
      <c r="B7653" s="24">
        <v>2017</v>
      </c>
      <c r="C7653" s="24" t="s">
        <v>194</v>
      </c>
      <c r="D7653" s="24" t="str">
        <f>VLOOKUP(C7653,'FHF LUT'!$A$5:$H$81,2,FALSE)</f>
        <v>Lodgepole Pine Beetle</v>
      </c>
      <c r="E7653" s="24">
        <v>40</v>
      </c>
      <c r="F7653" s="24" t="s">
        <v>31</v>
      </c>
      <c r="G7653" s="24">
        <v>0</v>
      </c>
      <c r="H7653" s="24">
        <v>0</v>
      </c>
    </row>
    <row r="7654" spans="1:8">
      <c r="A7654" s="24" t="str">
        <f t="shared" si="119"/>
        <v>2017_IBL_41</v>
      </c>
      <c r="B7654" s="24">
        <v>2017</v>
      </c>
      <c r="C7654" s="24" t="s">
        <v>194</v>
      </c>
      <c r="D7654" s="24" t="str">
        <f>VLOOKUP(C7654,'FHF LUT'!$A$5:$H$81,2,FALSE)</f>
        <v>Lodgepole Pine Beetle</v>
      </c>
      <c r="E7654" s="24">
        <v>41</v>
      </c>
      <c r="F7654" s="24" t="s">
        <v>26</v>
      </c>
      <c r="G7654" s="24">
        <v>0</v>
      </c>
      <c r="H7654" s="24">
        <v>0</v>
      </c>
    </row>
    <row r="7655" spans="1:8">
      <c r="A7655" s="24" t="str">
        <f t="shared" si="119"/>
        <v>2017_IBL_43</v>
      </c>
      <c r="B7655" s="24">
        <v>2017</v>
      </c>
      <c r="C7655" s="24" t="s">
        <v>194</v>
      </c>
      <c r="D7655" s="24" t="str">
        <f>VLOOKUP(C7655,'FHF LUT'!$A$5:$H$81,2,FALSE)</f>
        <v>Lodgepole Pine Beetle</v>
      </c>
      <c r="E7655" s="24">
        <v>43</v>
      </c>
      <c r="F7655" s="24" t="s">
        <v>20</v>
      </c>
      <c r="G7655" s="24">
        <v>0</v>
      </c>
      <c r="H7655" s="24">
        <v>0</v>
      </c>
    </row>
    <row r="7656" spans="1:8">
      <c r="A7656" s="24" t="str">
        <f t="shared" si="119"/>
        <v>2017_IBL_44</v>
      </c>
      <c r="B7656" s="24">
        <v>2017</v>
      </c>
      <c r="C7656" s="24" t="s">
        <v>194</v>
      </c>
      <c r="D7656" s="24" t="str">
        <f>VLOOKUP(C7656,'FHF LUT'!$A$5:$H$81,2,FALSE)</f>
        <v>Lodgepole Pine Beetle</v>
      </c>
      <c r="E7656" s="24">
        <v>44</v>
      </c>
      <c r="F7656" s="24" t="s">
        <v>3</v>
      </c>
      <c r="G7656" s="24">
        <v>0</v>
      </c>
      <c r="H7656" s="24">
        <v>0</v>
      </c>
    </row>
    <row r="7657" spans="1:8">
      <c r="A7657" s="24" t="str">
        <f t="shared" si="119"/>
        <v>2017_IBL_45</v>
      </c>
      <c r="B7657" s="24">
        <v>2017</v>
      </c>
      <c r="C7657" s="24" t="s">
        <v>194</v>
      </c>
      <c r="D7657" s="24" t="str">
        <f>VLOOKUP(C7657,'FHF LUT'!$A$5:$H$81,2,FALSE)</f>
        <v>Lodgepole Pine Beetle</v>
      </c>
      <c r="E7657" s="24">
        <v>45</v>
      </c>
      <c r="F7657" s="24" t="s">
        <v>5</v>
      </c>
      <c r="G7657" s="24">
        <v>0</v>
      </c>
      <c r="H7657" s="24">
        <v>0</v>
      </c>
    </row>
    <row r="7658" spans="1:8">
      <c r="A7658" s="24" t="str">
        <f t="shared" si="119"/>
        <v>2017_IBL_46</v>
      </c>
      <c r="B7658" s="24">
        <v>2017</v>
      </c>
      <c r="C7658" s="24" t="s">
        <v>194</v>
      </c>
      <c r="D7658" s="24" t="str">
        <f>VLOOKUP(C7658,'FHF LUT'!$A$5:$H$81,2,FALSE)</f>
        <v>Lodgepole Pine Beetle</v>
      </c>
      <c r="E7658" s="24">
        <v>46</v>
      </c>
      <c r="F7658" s="24" t="s">
        <v>234</v>
      </c>
      <c r="G7658" s="24">
        <v>0</v>
      </c>
      <c r="H7658" s="24">
        <v>0</v>
      </c>
    </row>
    <row r="7659" spans="1:8">
      <c r="A7659" s="24" t="str">
        <f t="shared" si="119"/>
        <v>2017_IBL_47</v>
      </c>
      <c r="B7659" s="24">
        <v>2017</v>
      </c>
      <c r="C7659" s="24" t="s">
        <v>194</v>
      </c>
      <c r="D7659" s="24" t="str">
        <f>VLOOKUP(C7659,'FHF LUT'!$A$5:$H$81,2,FALSE)</f>
        <v>Lodgepole Pine Beetle</v>
      </c>
      <c r="E7659" s="24">
        <v>47</v>
      </c>
      <c r="F7659" s="24" t="s">
        <v>233</v>
      </c>
      <c r="G7659" s="24">
        <v>0</v>
      </c>
      <c r="H7659" s="24">
        <v>0</v>
      </c>
    </row>
    <row r="7660" spans="1:8">
      <c r="A7660" s="24" t="str">
        <f t="shared" si="119"/>
        <v>2017_IBL_48</v>
      </c>
      <c r="B7660" s="24">
        <v>2017</v>
      </c>
      <c r="C7660" s="24" t="s">
        <v>194</v>
      </c>
      <c r="D7660" s="24" t="str">
        <f>VLOOKUP(C7660,'FHF LUT'!$A$5:$H$81,2,FALSE)</f>
        <v>Lodgepole Pine Beetle</v>
      </c>
      <c r="E7660" s="24">
        <v>48</v>
      </c>
      <c r="F7660" s="24" t="s">
        <v>235</v>
      </c>
      <c r="G7660" s="24">
        <v>0</v>
      </c>
      <c r="H7660" s="24">
        <v>0</v>
      </c>
    </row>
    <row r="7661" spans="1:8">
      <c r="A7661" s="24" t="str">
        <f t="shared" si="119"/>
        <v>2017_IBM_1</v>
      </c>
      <c r="B7661" s="24">
        <v>2017</v>
      </c>
      <c r="C7661" s="24" t="s">
        <v>185</v>
      </c>
      <c r="D7661" s="24" t="str">
        <f>VLOOKUP(C7661,'FHF LUT'!$A$5:$H$81,2,FALSE)</f>
        <v>Mountain Pine Beetle</v>
      </c>
      <c r="E7661" s="24">
        <v>1</v>
      </c>
      <c r="F7661" s="24" t="s">
        <v>10</v>
      </c>
      <c r="G7661" s="24">
        <v>6765</v>
      </c>
      <c r="H7661" s="24">
        <v>6211</v>
      </c>
    </row>
    <row r="7662" spans="1:8">
      <c r="A7662" s="24" t="str">
        <f t="shared" si="119"/>
        <v>2017_IBM_2</v>
      </c>
      <c r="B7662" s="24">
        <v>2017</v>
      </c>
      <c r="C7662" s="24" t="s">
        <v>185</v>
      </c>
      <c r="D7662" s="24" t="str">
        <f>VLOOKUP(C7662,'FHF LUT'!$A$5:$H$81,2,FALSE)</f>
        <v>Mountain Pine Beetle</v>
      </c>
      <c r="E7662" s="24">
        <v>2</v>
      </c>
      <c r="F7662" s="24" t="s">
        <v>22</v>
      </c>
      <c r="G7662" s="24">
        <v>53935</v>
      </c>
      <c r="H7662" s="24">
        <v>46040</v>
      </c>
    </row>
    <row r="7663" spans="1:8">
      <c r="A7663" s="24" t="str">
        <f t="shared" si="119"/>
        <v>2017_IBM_3</v>
      </c>
      <c r="B7663" s="24">
        <v>2017</v>
      </c>
      <c r="C7663" s="24" t="s">
        <v>185</v>
      </c>
      <c r="D7663" s="24" t="str">
        <f>VLOOKUP(C7663,'FHF LUT'!$A$5:$H$81,2,FALSE)</f>
        <v>Mountain Pine Beetle</v>
      </c>
      <c r="E7663" s="24">
        <v>3</v>
      </c>
      <c r="F7663" s="24" t="s">
        <v>13</v>
      </c>
      <c r="G7663" s="24">
        <v>12316</v>
      </c>
      <c r="H7663" s="24">
        <v>10371</v>
      </c>
    </row>
    <row r="7664" spans="1:8">
      <c r="A7664" s="24" t="str">
        <f t="shared" si="119"/>
        <v>2017_IBM_4</v>
      </c>
      <c r="B7664" s="24">
        <v>2017</v>
      </c>
      <c r="C7664" s="24" t="s">
        <v>185</v>
      </c>
      <c r="D7664" s="24" t="str">
        <f>VLOOKUP(C7664,'FHF LUT'!$A$5:$H$81,2,FALSE)</f>
        <v>Mountain Pine Beetle</v>
      </c>
      <c r="E7664" s="24">
        <v>4</v>
      </c>
      <c r="F7664" s="24" t="s">
        <v>28</v>
      </c>
      <c r="G7664" s="24">
        <v>55</v>
      </c>
      <c r="H7664" s="24">
        <v>45</v>
      </c>
    </row>
    <row r="7665" spans="1:8">
      <c r="A7665" s="24" t="str">
        <f t="shared" si="119"/>
        <v>2017_IBM_5</v>
      </c>
      <c r="B7665" s="24">
        <v>2017</v>
      </c>
      <c r="C7665" s="24" t="s">
        <v>185</v>
      </c>
      <c r="D7665" s="24" t="str">
        <f>VLOOKUP(C7665,'FHF LUT'!$A$5:$H$81,2,FALSE)</f>
        <v>Mountain Pine Beetle</v>
      </c>
      <c r="E7665" s="24">
        <v>5</v>
      </c>
      <c r="F7665" s="24" t="s">
        <v>16</v>
      </c>
      <c r="G7665" s="24">
        <v>18440</v>
      </c>
      <c r="H7665" s="24">
        <v>16782</v>
      </c>
    </row>
    <row r="7666" spans="1:8">
      <c r="A7666" s="24" t="str">
        <f t="shared" si="119"/>
        <v>2017_IBM_7</v>
      </c>
      <c r="B7666" s="24">
        <v>2017</v>
      </c>
      <c r="C7666" s="24" t="s">
        <v>185</v>
      </c>
      <c r="D7666" s="24" t="str">
        <f>VLOOKUP(C7666,'FHF LUT'!$A$5:$H$81,2,FALSE)</f>
        <v>Mountain Pine Beetle</v>
      </c>
      <c r="E7666" s="24">
        <v>7</v>
      </c>
      <c r="F7666" s="24" t="s">
        <v>25</v>
      </c>
      <c r="G7666" s="24">
        <v>9809</v>
      </c>
      <c r="H7666" s="24">
        <v>9578</v>
      </c>
    </row>
    <row r="7667" spans="1:8">
      <c r="A7667" s="24" t="str">
        <f t="shared" si="119"/>
        <v>2017_IBM_8</v>
      </c>
      <c r="B7667" s="24">
        <v>2017</v>
      </c>
      <c r="C7667" s="24" t="s">
        <v>185</v>
      </c>
      <c r="D7667" s="24" t="str">
        <f>VLOOKUP(C7667,'FHF LUT'!$A$5:$H$81,2,FALSE)</f>
        <v>Mountain Pine Beetle</v>
      </c>
      <c r="E7667" s="24">
        <v>8</v>
      </c>
      <c r="F7667" s="24" t="s">
        <v>29</v>
      </c>
      <c r="G7667" s="24">
        <v>9289</v>
      </c>
      <c r="H7667" s="24">
        <v>9246</v>
      </c>
    </row>
    <row r="7668" spans="1:8">
      <c r="A7668" s="24" t="str">
        <f t="shared" si="119"/>
        <v>2017_IBM_9</v>
      </c>
      <c r="B7668" s="24">
        <v>2017</v>
      </c>
      <c r="C7668" s="24" t="s">
        <v>185</v>
      </c>
      <c r="D7668" s="24" t="str">
        <f>VLOOKUP(C7668,'FHF LUT'!$A$5:$H$81,2,FALSE)</f>
        <v>Mountain Pine Beetle</v>
      </c>
      <c r="E7668" s="24">
        <v>9</v>
      </c>
      <c r="F7668" s="24" t="s">
        <v>7</v>
      </c>
      <c r="G7668" s="24">
        <v>7884</v>
      </c>
      <c r="H7668" s="24">
        <v>7083</v>
      </c>
    </row>
    <row r="7669" spans="1:8">
      <c r="A7669" s="24" t="str">
        <f t="shared" si="119"/>
        <v>2017_IBM_10</v>
      </c>
      <c r="B7669" s="24">
        <v>2017</v>
      </c>
      <c r="C7669" s="24" t="s">
        <v>185</v>
      </c>
      <c r="D7669" s="24" t="str">
        <f>VLOOKUP(C7669,'FHF LUT'!$A$5:$H$81,2,FALSE)</f>
        <v>Mountain Pine Beetle</v>
      </c>
      <c r="E7669" s="24">
        <v>10</v>
      </c>
      <c r="F7669" s="24" t="s">
        <v>18</v>
      </c>
      <c r="G7669" s="24">
        <v>7</v>
      </c>
      <c r="H7669" s="24">
        <v>7</v>
      </c>
    </row>
    <row r="7670" spans="1:8">
      <c r="A7670" s="24" t="str">
        <f t="shared" si="119"/>
        <v>2017_IBM_11</v>
      </c>
      <c r="B7670" s="24">
        <v>2017</v>
      </c>
      <c r="C7670" s="24" t="s">
        <v>185</v>
      </c>
      <c r="D7670" s="24" t="str">
        <f>VLOOKUP(C7670,'FHF LUT'!$A$5:$H$81,2,FALSE)</f>
        <v>Mountain Pine Beetle</v>
      </c>
      <c r="E7670" s="24">
        <v>11</v>
      </c>
      <c r="F7670" s="24" t="s">
        <v>4</v>
      </c>
      <c r="G7670" s="24">
        <v>2448</v>
      </c>
      <c r="H7670" s="24">
        <v>2310</v>
      </c>
    </row>
    <row r="7671" spans="1:8">
      <c r="A7671" s="24" t="str">
        <f t="shared" si="119"/>
        <v>2017_IBM_12</v>
      </c>
      <c r="B7671" s="24">
        <v>2017</v>
      </c>
      <c r="C7671" s="24" t="s">
        <v>185</v>
      </c>
      <c r="D7671" s="24" t="str">
        <f>VLOOKUP(C7671,'FHF LUT'!$A$5:$H$81,2,FALSE)</f>
        <v>Mountain Pine Beetle</v>
      </c>
      <c r="E7671" s="24">
        <v>12</v>
      </c>
      <c r="F7671" s="24" t="s">
        <v>11</v>
      </c>
      <c r="G7671" s="24">
        <v>1477</v>
      </c>
      <c r="H7671" s="24">
        <v>1193</v>
      </c>
    </row>
    <row r="7672" spans="1:8">
      <c r="A7672" s="24" t="str">
        <f t="shared" si="119"/>
        <v>2017_IBM_13</v>
      </c>
      <c r="B7672" s="24">
        <v>2017</v>
      </c>
      <c r="C7672" s="24" t="s">
        <v>185</v>
      </c>
      <c r="D7672" s="24" t="str">
        <f>VLOOKUP(C7672,'FHF LUT'!$A$5:$H$81,2,FALSE)</f>
        <v>Mountain Pine Beetle</v>
      </c>
      <c r="E7672" s="24">
        <v>13</v>
      </c>
      <c r="F7672" s="24" t="s">
        <v>24</v>
      </c>
      <c r="G7672" s="24">
        <v>15440</v>
      </c>
      <c r="H7672" s="24">
        <v>14411</v>
      </c>
    </row>
    <row r="7673" spans="1:8">
      <c r="A7673" s="24" t="str">
        <f t="shared" si="119"/>
        <v>2017_IBM_14</v>
      </c>
      <c r="B7673" s="24">
        <v>2017</v>
      </c>
      <c r="C7673" s="24" t="s">
        <v>185</v>
      </c>
      <c r="D7673" s="24" t="str">
        <f>VLOOKUP(C7673,'FHF LUT'!$A$5:$H$81,2,FALSE)</f>
        <v>Mountain Pine Beetle</v>
      </c>
      <c r="E7673" s="24">
        <v>14</v>
      </c>
      <c r="F7673" s="24" t="s">
        <v>30</v>
      </c>
      <c r="G7673" s="24">
        <v>1174</v>
      </c>
      <c r="H7673" s="24">
        <v>1166</v>
      </c>
    </row>
    <row r="7674" spans="1:8">
      <c r="A7674" s="24" t="str">
        <f t="shared" si="119"/>
        <v>2017_IBM_15</v>
      </c>
      <c r="B7674" s="24">
        <v>2017</v>
      </c>
      <c r="C7674" s="24" t="s">
        <v>185</v>
      </c>
      <c r="D7674" s="24" t="str">
        <f>VLOOKUP(C7674,'FHF LUT'!$A$5:$H$81,2,FALSE)</f>
        <v>Mountain Pine Beetle</v>
      </c>
      <c r="E7674" s="24">
        <v>15</v>
      </c>
      <c r="F7674" s="24" t="s">
        <v>33</v>
      </c>
      <c r="G7674" s="24">
        <v>59656</v>
      </c>
      <c r="H7674" s="24">
        <v>57592</v>
      </c>
    </row>
    <row r="7675" spans="1:8">
      <c r="A7675" s="24" t="str">
        <f t="shared" si="119"/>
        <v>2017_IBM_16</v>
      </c>
      <c r="B7675" s="24">
        <v>2017</v>
      </c>
      <c r="C7675" s="24" t="s">
        <v>185</v>
      </c>
      <c r="D7675" s="24" t="str">
        <f>VLOOKUP(C7675,'FHF LUT'!$A$5:$H$81,2,FALSE)</f>
        <v>Mountain Pine Beetle</v>
      </c>
      <c r="E7675" s="24">
        <v>16</v>
      </c>
      <c r="F7675" s="24" t="s">
        <v>12</v>
      </c>
      <c r="G7675" s="24">
        <v>76640</v>
      </c>
      <c r="H7675" s="24">
        <v>74008</v>
      </c>
    </row>
    <row r="7676" spans="1:8">
      <c r="A7676" s="24" t="str">
        <f t="shared" si="119"/>
        <v>2017_IBM_17</v>
      </c>
      <c r="B7676" s="24">
        <v>2017</v>
      </c>
      <c r="C7676" s="24" t="s">
        <v>185</v>
      </c>
      <c r="D7676" s="24" t="str">
        <f>VLOOKUP(C7676,'FHF LUT'!$A$5:$H$81,2,FALSE)</f>
        <v>Mountain Pine Beetle</v>
      </c>
      <c r="E7676" s="24">
        <v>17</v>
      </c>
      <c r="F7676" s="24" t="s">
        <v>32</v>
      </c>
      <c r="G7676" s="24">
        <v>18311</v>
      </c>
      <c r="H7676" s="24">
        <v>17474</v>
      </c>
    </row>
    <row r="7677" spans="1:8">
      <c r="A7677" s="24" t="str">
        <f t="shared" si="119"/>
        <v>2017_IBM_18</v>
      </c>
      <c r="B7677" s="24">
        <v>2017</v>
      </c>
      <c r="C7677" s="24" t="s">
        <v>185</v>
      </c>
      <c r="D7677" s="24" t="str">
        <f>VLOOKUP(C7677,'FHF LUT'!$A$5:$H$81,2,FALSE)</f>
        <v>Mountain Pine Beetle</v>
      </c>
      <c r="E7677" s="24">
        <v>18</v>
      </c>
      <c r="F7677" s="24" t="s">
        <v>15</v>
      </c>
      <c r="G7677" s="24">
        <v>4190</v>
      </c>
      <c r="H7677" s="24">
        <v>3519</v>
      </c>
    </row>
    <row r="7678" spans="1:8">
      <c r="A7678" s="24" t="str">
        <f t="shared" si="119"/>
        <v>2017_IBM_20</v>
      </c>
      <c r="B7678" s="24">
        <v>2017</v>
      </c>
      <c r="C7678" s="24" t="s">
        <v>185</v>
      </c>
      <c r="D7678" s="24" t="str">
        <f>VLOOKUP(C7678,'FHF LUT'!$A$5:$H$81,2,FALSE)</f>
        <v>Mountain Pine Beetle</v>
      </c>
      <c r="E7678" s="24">
        <v>20</v>
      </c>
      <c r="F7678" s="24" t="s">
        <v>6</v>
      </c>
      <c r="G7678" s="24">
        <v>6975</v>
      </c>
      <c r="H7678" s="24">
        <v>6580</v>
      </c>
    </row>
    <row r="7679" spans="1:8">
      <c r="A7679" s="24" t="str">
        <f t="shared" si="119"/>
        <v>2017_IBM_22</v>
      </c>
      <c r="B7679" s="24">
        <v>2017</v>
      </c>
      <c r="C7679" s="24" t="s">
        <v>185</v>
      </c>
      <c r="D7679" s="24" t="str">
        <f>VLOOKUP(C7679,'FHF LUT'!$A$5:$H$81,2,FALSE)</f>
        <v>Mountain Pine Beetle</v>
      </c>
      <c r="E7679" s="24">
        <v>22</v>
      </c>
      <c r="F7679" s="24" t="s">
        <v>19</v>
      </c>
      <c r="G7679" s="24">
        <v>11117</v>
      </c>
      <c r="H7679" s="24">
        <v>9882</v>
      </c>
    </row>
    <row r="7680" spans="1:8">
      <c r="A7680" s="24" t="str">
        <f t="shared" si="119"/>
        <v>2017_IBM_23</v>
      </c>
      <c r="B7680" s="24">
        <v>2017</v>
      </c>
      <c r="C7680" s="24" t="s">
        <v>185</v>
      </c>
      <c r="D7680" s="24" t="str">
        <f>VLOOKUP(C7680,'FHF LUT'!$A$5:$H$81,2,FALSE)</f>
        <v>Mountain Pine Beetle</v>
      </c>
      <c r="E7680" s="24">
        <v>23</v>
      </c>
      <c r="F7680" s="24" t="s">
        <v>27</v>
      </c>
      <c r="G7680" s="24">
        <v>583</v>
      </c>
      <c r="H7680" s="24">
        <v>477</v>
      </c>
    </row>
    <row r="7681" spans="1:8">
      <c r="A7681" s="24" t="str">
        <f t="shared" si="119"/>
        <v>2017_IBM_24</v>
      </c>
      <c r="B7681" s="24">
        <v>2017</v>
      </c>
      <c r="C7681" s="24" t="s">
        <v>185</v>
      </c>
      <c r="D7681" s="24" t="str">
        <f>VLOOKUP(C7681,'FHF LUT'!$A$5:$H$81,2,FALSE)</f>
        <v>Mountain Pine Beetle</v>
      </c>
      <c r="E7681" s="24">
        <v>24</v>
      </c>
      <c r="F7681" s="24" t="s">
        <v>17</v>
      </c>
      <c r="G7681" s="24">
        <v>29847</v>
      </c>
      <c r="H7681" s="24">
        <v>27954</v>
      </c>
    </row>
    <row r="7682" spans="1:8">
      <c r="A7682" s="24" t="str">
        <f t="shared" si="119"/>
        <v>2017_IBM_25</v>
      </c>
      <c r="B7682" s="24">
        <v>2017</v>
      </c>
      <c r="C7682" s="24" t="s">
        <v>185</v>
      </c>
      <c r="D7682" s="24" t="str">
        <f>VLOOKUP(C7682,'FHF LUT'!$A$5:$H$81,2,FALSE)</f>
        <v>Mountain Pine Beetle</v>
      </c>
      <c r="E7682" s="24">
        <v>25</v>
      </c>
      <c r="F7682" s="24" t="s">
        <v>23</v>
      </c>
      <c r="G7682" s="24">
        <v>0</v>
      </c>
      <c r="H7682" s="24">
        <v>0</v>
      </c>
    </row>
    <row r="7683" spans="1:8">
      <c r="A7683" s="24" t="str">
        <f t="shared" ref="A7683:A7746" si="120">CONCATENATE(B7683,"_",C7683,"_",E7683)</f>
        <v>2017_IBM_26</v>
      </c>
      <c r="B7683" s="24">
        <v>2017</v>
      </c>
      <c r="C7683" s="24" t="s">
        <v>185</v>
      </c>
      <c r="D7683" s="24" t="str">
        <f>VLOOKUP(C7683,'FHF LUT'!$A$5:$H$81,2,FALSE)</f>
        <v>Mountain Pine Beetle</v>
      </c>
      <c r="E7683" s="24">
        <v>26</v>
      </c>
      <c r="F7683" s="24" t="s">
        <v>14</v>
      </c>
      <c r="G7683" s="24">
        <v>71</v>
      </c>
      <c r="H7683" s="24">
        <v>71</v>
      </c>
    </row>
    <row r="7684" spans="1:8">
      <c r="A7684" s="24" t="str">
        <f t="shared" si="120"/>
        <v>2017_IBM_27</v>
      </c>
      <c r="B7684" s="24">
        <v>2017</v>
      </c>
      <c r="C7684" s="24" t="s">
        <v>185</v>
      </c>
      <c r="D7684" s="24" t="str">
        <f>VLOOKUP(C7684,'FHF LUT'!$A$5:$H$81,2,FALSE)</f>
        <v>Mountain Pine Beetle</v>
      </c>
      <c r="E7684" s="24">
        <v>27</v>
      </c>
      <c r="F7684" s="24" t="s">
        <v>21</v>
      </c>
      <c r="G7684" s="24">
        <v>106</v>
      </c>
      <c r="H7684" s="24">
        <v>83</v>
      </c>
    </row>
    <row r="7685" spans="1:8">
      <c r="A7685" s="24" t="str">
        <f t="shared" si="120"/>
        <v>2017_IBM_29</v>
      </c>
      <c r="B7685" s="24">
        <v>2017</v>
      </c>
      <c r="C7685" s="24" t="s">
        <v>185</v>
      </c>
      <c r="D7685" s="24" t="str">
        <f>VLOOKUP(C7685,'FHF LUT'!$A$5:$H$81,2,FALSE)</f>
        <v>Mountain Pine Beetle</v>
      </c>
      <c r="E7685" s="24">
        <v>29</v>
      </c>
      <c r="F7685" s="24" t="s">
        <v>9</v>
      </c>
      <c r="G7685" s="24">
        <v>12149</v>
      </c>
      <c r="H7685" s="24">
        <v>11560</v>
      </c>
    </row>
    <row r="7686" spans="1:8">
      <c r="A7686" s="24" t="str">
        <f t="shared" si="120"/>
        <v>2017_IBM_30</v>
      </c>
      <c r="B7686" s="24">
        <v>2017</v>
      </c>
      <c r="C7686" s="24" t="s">
        <v>185</v>
      </c>
      <c r="D7686" s="24" t="str">
        <f>VLOOKUP(C7686,'FHF LUT'!$A$5:$H$81,2,FALSE)</f>
        <v>Mountain Pine Beetle</v>
      </c>
      <c r="E7686" s="24">
        <v>30</v>
      </c>
      <c r="F7686" s="24" t="s">
        <v>35</v>
      </c>
      <c r="G7686" s="24">
        <v>36</v>
      </c>
      <c r="H7686" s="24">
        <v>36</v>
      </c>
    </row>
    <row r="7687" spans="1:8">
      <c r="A7687" s="24" t="str">
        <f t="shared" si="120"/>
        <v>2017_IBM_31</v>
      </c>
      <c r="B7687" s="24">
        <v>2017</v>
      </c>
      <c r="C7687" s="24" t="s">
        <v>185</v>
      </c>
      <c r="D7687" s="24" t="str">
        <f>VLOOKUP(C7687,'FHF LUT'!$A$5:$H$81,2,FALSE)</f>
        <v>Mountain Pine Beetle</v>
      </c>
      <c r="E7687" s="24">
        <v>31</v>
      </c>
      <c r="F7687" s="24" t="s">
        <v>34</v>
      </c>
      <c r="G7687" s="24">
        <v>170</v>
      </c>
      <c r="H7687" s="24">
        <v>170</v>
      </c>
    </row>
    <row r="7688" spans="1:8">
      <c r="A7688" s="24" t="str">
        <f t="shared" si="120"/>
        <v>2017_IBM_38</v>
      </c>
      <c r="B7688" s="24">
        <v>2017</v>
      </c>
      <c r="C7688" s="24" t="s">
        <v>185</v>
      </c>
      <c r="D7688" s="24" t="str">
        <f>VLOOKUP(C7688,'FHF LUT'!$A$5:$H$81,2,FALSE)</f>
        <v>Mountain Pine Beetle</v>
      </c>
      <c r="E7688" s="24">
        <v>38</v>
      </c>
      <c r="F7688" s="24" t="s">
        <v>8</v>
      </c>
      <c r="G7688" s="24">
        <v>0</v>
      </c>
      <c r="H7688" s="24">
        <v>0</v>
      </c>
    </row>
    <row r="7689" spans="1:8">
      <c r="A7689" s="24" t="str">
        <f t="shared" si="120"/>
        <v>2017_IBM_39</v>
      </c>
      <c r="B7689" s="24">
        <v>2017</v>
      </c>
      <c r="C7689" s="24" t="s">
        <v>185</v>
      </c>
      <c r="D7689" s="24" t="str">
        <f>VLOOKUP(C7689,'FHF LUT'!$A$5:$H$81,2,FALSE)</f>
        <v>Mountain Pine Beetle</v>
      </c>
      <c r="E7689" s="24">
        <v>39</v>
      </c>
      <c r="F7689" s="24" t="s">
        <v>36</v>
      </c>
      <c r="G7689" s="24">
        <v>95</v>
      </c>
      <c r="H7689" s="24">
        <v>95</v>
      </c>
    </row>
    <row r="7690" spans="1:8">
      <c r="A7690" s="24" t="str">
        <f t="shared" si="120"/>
        <v>2017_IBM_40</v>
      </c>
      <c r="B7690" s="24">
        <v>2017</v>
      </c>
      <c r="C7690" s="24" t="s">
        <v>185</v>
      </c>
      <c r="D7690" s="24" t="str">
        <f>VLOOKUP(C7690,'FHF LUT'!$A$5:$H$81,2,FALSE)</f>
        <v>Mountain Pine Beetle</v>
      </c>
      <c r="E7690" s="24">
        <v>40</v>
      </c>
      <c r="F7690" s="24" t="s">
        <v>31</v>
      </c>
      <c r="G7690" s="24">
        <v>8500</v>
      </c>
      <c r="H7690" s="24">
        <v>8341</v>
      </c>
    </row>
    <row r="7691" spans="1:8">
      <c r="A7691" s="24" t="str">
        <f t="shared" si="120"/>
        <v>2017_IBM_41</v>
      </c>
      <c r="B7691" s="24">
        <v>2017</v>
      </c>
      <c r="C7691" s="24" t="s">
        <v>185</v>
      </c>
      <c r="D7691" s="24" t="str">
        <f>VLOOKUP(C7691,'FHF LUT'!$A$5:$H$81,2,FALSE)</f>
        <v>Mountain Pine Beetle</v>
      </c>
      <c r="E7691" s="24">
        <v>41</v>
      </c>
      <c r="F7691" s="24" t="s">
        <v>26</v>
      </c>
      <c r="G7691" s="24">
        <v>36989</v>
      </c>
      <c r="H7691" s="24">
        <v>36143</v>
      </c>
    </row>
    <row r="7692" spans="1:8">
      <c r="A7692" s="24" t="str">
        <f t="shared" si="120"/>
        <v>2017_IBM_43</v>
      </c>
      <c r="B7692" s="24">
        <v>2017</v>
      </c>
      <c r="C7692" s="24" t="s">
        <v>185</v>
      </c>
      <c r="D7692" s="24" t="str">
        <f>VLOOKUP(C7692,'FHF LUT'!$A$5:$H$81,2,FALSE)</f>
        <v>Mountain Pine Beetle</v>
      </c>
      <c r="E7692" s="24">
        <v>43</v>
      </c>
      <c r="F7692" s="24" t="s">
        <v>20</v>
      </c>
      <c r="G7692" s="24">
        <v>0</v>
      </c>
      <c r="H7692" s="24">
        <v>0</v>
      </c>
    </row>
    <row r="7693" spans="1:8">
      <c r="A7693" s="24" t="str">
        <f t="shared" si="120"/>
        <v>2017_IBM_44</v>
      </c>
      <c r="B7693" s="24">
        <v>2017</v>
      </c>
      <c r="C7693" s="24" t="s">
        <v>185</v>
      </c>
      <c r="D7693" s="24" t="str">
        <f>VLOOKUP(C7693,'FHF LUT'!$A$5:$H$81,2,FALSE)</f>
        <v>Mountain Pine Beetle</v>
      </c>
      <c r="E7693" s="24">
        <v>44</v>
      </c>
      <c r="F7693" s="24" t="s">
        <v>3</v>
      </c>
      <c r="G7693" s="24">
        <v>0</v>
      </c>
      <c r="H7693" s="24">
        <v>0</v>
      </c>
    </row>
    <row r="7694" spans="1:8">
      <c r="A7694" s="24" t="str">
        <f t="shared" si="120"/>
        <v>2017_IBM_45</v>
      </c>
      <c r="B7694" s="24">
        <v>2017</v>
      </c>
      <c r="C7694" s="24" t="s">
        <v>185</v>
      </c>
      <c r="D7694" s="24" t="str">
        <f>VLOOKUP(C7694,'FHF LUT'!$A$5:$H$81,2,FALSE)</f>
        <v>Mountain Pine Beetle</v>
      </c>
      <c r="E7694" s="24">
        <v>45</v>
      </c>
      <c r="F7694" s="24" t="s">
        <v>5</v>
      </c>
      <c r="G7694" s="24">
        <v>3317</v>
      </c>
      <c r="H7694" s="24">
        <v>1850</v>
      </c>
    </row>
    <row r="7695" spans="1:8">
      <c r="A7695" s="24" t="str">
        <f t="shared" si="120"/>
        <v>2017_IBM_46</v>
      </c>
      <c r="B7695" s="24">
        <v>2017</v>
      </c>
      <c r="C7695" s="24" t="s">
        <v>185</v>
      </c>
      <c r="D7695" s="24" t="str">
        <f>VLOOKUP(C7695,'FHF LUT'!$A$5:$H$81,2,FALSE)</f>
        <v>Mountain Pine Beetle</v>
      </c>
      <c r="E7695" s="24">
        <v>46</v>
      </c>
      <c r="F7695" s="24" t="s">
        <v>234</v>
      </c>
      <c r="G7695" s="24">
        <v>15</v>
      </c>
      <c r="H7695" s="24">
        <v>15</v>
      </c>
    </row>
    <row r="7696" spans="1:8">
      <c r="A7696" s="24" t="str">
        <f t="shared" si="120"/>
        <v>2017_IBM_47</v>
      </c>
      <c r="B7696" s="24">
        <v>2017</v>
      </c>
      <c r="C7696" s="24" t="s">
        <v>185</v>
      </c>
      <c r="D7696" s="24" t="str">
        <f>VLOOKUP(C7696,'FHF LUT'!$A$5:$H$81,2,FALSE)</f>
        <v>Mountain Pine Beetle</v>
      </c>
      <c r="E7696" s="24">
        <v>47</v>
      </c>
      <c r="F7696" s="24" t="s">
        <v>233</v>
      </c>
      <c r="G7696" s="24">
        <v>70</v>
      </c>
      <c r="H7696" s="24">
        <v>70</v>
      </c>
    </row>
    <row r="7697" spans="1:8">
      <c r="A7697" s="24" t="str">
        <f t="shared" si="120"/>
        <v>2017_IBM_48</v>
      </c>
      <c r="B7697" s="24">
        <v>2017</v>
      </c>
      <c r="C7697" s="24" t="s">
        <v>185</v>
      </c>
      <c r="D7697" s="24" t="str">
        <f>VLOOKUP(C7697,'FHF LUT'!$A$5:$H$81,2,FALSE)</f>
        <v>Mountain Pine Beetle</v>
      </c>
      <c r="E7697" s="24">
        <v>48</v>
      </c>
      <c r="F7697" s="24" t="s">
        <v>235</v>
      </c>
      <c r="G7697" s="24">
        <v>0</v>
      </c>
      <c r="H7697" s="24">
        <v>0</v>
      </c>
    </row>
    <row r="7698" spans="1:8">
      <c r="A7698" s="24" t="str">
        <f t="shared" si="120"/>
        <v>2017_IBS_1</v>
      </c>
      <c r="B7698" s="24">
        <v>2017</v>
      </c>
      <c r="C7698" s="24" t="s">
        <v>186</v>
      </c>
      <c r="D7698" s="24" t="str">
        <f>VLOOKUP(C7698,'FHF LUT'!$A$5:$H$81,2,FALSE)</f>
        <v>Spruce Beetle</v>
      </c>
      <c r="E7698" s="24">
        <v>1</v>
      </c>
      <c r="F7698" s="24" t="s">
        <v>10</v>
      </c>
      <c r="G7698" s="24">
        <v>350</v>
      </c>
      <c r="H7698" s="24">
        <v>350</v>
      </c>
    </row>
    <row r="7699" spans="1:8">
      <c r="A7699" s="24" t="str">
        <f t="shared" si="120"/>
        <v>2017_IBS_2</v>
      </c>
      <c r="B7699" s="24">
        <v>2017</v>
      </c>
      <c r="C7699" s="24" t="s">
        <v>186</v>
      </c>
      <c r="D7699" s="24" t="str">
        <f>VLOOKUP(C7699,'FHF LUT'!$A$5:$H$81,2,FALSE)</f>
        <v>Spruce Beetle</v>
      </c>
      <c r="E7699" s="24">
        <v>2</v>
      </c>
      <c r="F7699" s="24" t="s">
        <v>22</v>
      </c>
      <c r="G7699" s="24">
        <v>0</v>
      </c>
      <c r="H7699" s="24">
        <v>0</v>
      </c>
    </row>
    <row r="7700" spans="1:8">
      <c r="A7700" s="24" t="str">
        <f t="shared" si="120"/>
        <v>2017_IBS_3</v>
      </c>
      <c r="B7700" s="24">
        <v>2017</v>
      </c>
      <c r="C7700" s="24" t="s">
        <v>186</v>
      </c>
      <c r="D7700" s="24" t="str">
        <f>VLOOKUP(C7700,'FHF LUT'!$A$5:$H$81,2,FALSE)</f>
        <v>Spruce Beetle</v>
      </c>
      <c r="E7700" s="24">
        <v>3</v>
      </c>
      <c r="F7700" s="24" t="s">
        <v>13</v>
      </c>
      <c r="G7700" s="24">
        <v>22862</v>
      </c>
      <c r="H7700" s="24">
        <v>20372</v>
      </c>
    </row>
    <row r="7701" spans="1:8">
      <c r="A7701" s="24" t="str">
        <f t="shared" si="120"/>
        <v>2017_IBS_4</v>
      </c>
      <c r="B7701" s="24">
        <v>2017</v>
      </c>
      <c r="C7701" s="24" t="s">
        <v>186</v>
      </c>
      <c r="D7701" s="24" t="str">
        <f>VLOOKUP(C7701,'FHF LUT'!$A$5:$H$81,2,FALSE)</f>
        <v>Spruce Beetle</v>
      </c>
      <c r="E7701" s="24">
        <v>4</v>
      </c>
      <c r="F7701" s="24" t="s">
        <v>28</v>
      </c>
      <c r="G7701" s="24">
        <v>45</v>
      </c>
      <c r="H7701" s="24">
        <v>45</v>
      </c>
    </row>
    <row r="7702" spans="1:8">
      <c r="A7702" s="24" t="str">
        <f t="shared" si="120"/>
        <v>2017_IBS_5</v>
      </c>
      <c r="B7702" s="24">
        <v>2017</v>
      </c>
      <c r="C7702" s="24" t="s">
        <v>186</v>
      </c>
      <c r="D7702" s="24" t="str">
        <f>VLOOKUP(C7702,'FHF LUT'!$A$5:$H$81,2,FALSE)</f>
        <v>Spruce Beetle</v>
      </c>
      <c r="E7702" s="24">
        <v>5</v>
      </c>
      <c r="F7702" s="24" t="s">
        <v>16</v>
      </c>
      <c r="G7702" s="24">
        <v>1562</v>
      </c>
      <c r="H7702" s="24">
        <v>1562</v>
      </c>
    </row>
    <row r="7703" spans="1:8">
      <c r="A7703" s="24" t="str">
        <f t="shared" si="120"/>
        <v>2017_IBS_7</v>
      </c>
      <c r="B7703" s="24">
        <v>2017</v>
      </c>
      <c r="C7703" s="24" t="s">
        <v>186</v>
      </c>
      <c r="D7703" s="24" t="str">
        <f>VLOOKUP(C7703,'FHF LUT'!$A$5:$H$81,2,FALSE)</f>
        <v>Spruce Beetle</v>
      </c>
      <c r="E7703" s="24">
        <v>7</v>
      </c>
      <c r="F7703" s="24" t="s">
        <v>25</v>
      </c>
      <c r="G7703" s="24">
        <v>2266</v>
      </c>
      <c r="H7703" s="24">
        <v>2266</v>
      </c>
    </row>
    <row r="7704" spans="1:8">
      <c r="A7704" s="24" t="str">
        <f t="shared" si="120"/>
        <v>2017_IBS_8</v>
      </c>
      <c r="B7704" s="24">
        <v>2017</v>
      </c>
      <c r="C7704" s="24" t="s">
        <v>186</v>
      </c>
      <c r="D7704" s="24" t="str">
        <f>VLOOKUP(C7704,'FHF LUT'!$A$5:$H$81,2,FALSE)</f>
        <v>Spruce Beetle</v>
      </c>
      <c r="E7704" s="24">
        <v>8</v>
      </c>
      <c r="F7704" s="24" t="s">
        <v>29</v>
      </c>
      <c r="G7704" s="24">
        <v>6693</v>
      </c>
      <c r="H7704" s="24">
        <v>6693</v>
      </c>
    </row>
    <row r="7705" spans="1:8">
      <c r="A7705" s="24" t="str">
        <f t="shared" si="120"/>
        <v>2017_IBS_9</v>
      </c>
      <c r="B7705" s="24">
        <v>2017</v>
      </c>
      <c r="C7705" s="24" t="s">
        <v>186</v>
      </c>
      <c r="D7705" s="24" t="str">
        <f>VLOOKUP(C7705,'FHF LUT'!$A$5:$H$81,2,FALSE)</f>
        <v>Spruce Beetle</v>
      </c>
      <c r="E7705" s="24">
        <v>9</v>
      </c>
      <c r="F7705" s="24" t="s">
        <v>7</v>
      </c>
      <c r="G7705" s="24">
        <v>84</v>
      </c>
      <c r="H7705" s="24">
        <v>84</v>
      </c>
    </row>
    <row r="7706" spans="1:8">
      <c r="A7706" s="24" t="str">
        <f t="shared" si="120"/>
        <v>2017_IBS_10</v>
      </c>
      <c r="B7706" s="24">
        <v>2017</v>
      </c>
      <c r="C7706" s="24" t="s">
        <v>186</v>
      </c>
      <c r="D7706" s="24" t="str">
        <f>VLOOKUP(C7706,'FHF LUT'!$A$5:$H$81,2,FALSE)</f>
        <v>Spruce Beetle</v>
      </c>
      <c r="E7706" s="24">
        <v>10</v>
      </c>
      <c r="F7706" s="24" t="s">
        <v>18</v>
      </c>
      <c r="G7706" s="24">
        <v>0</v>
      </c>
      <c r="H7706" s="24">
        <v>0</v>
      </c>
    </row>
    <row r="7707" spans="1:8">
      <c r="A7707" s="24" t="str">
        <f t="shared" si="120"/>
        <v>2017_IBS_11</v>
      </c>
      <c r="B7707" s="24">
        <v>2017</v>
      </c>
      <c r="C7707" s="24" t="s">
        <v>186</v>
      </c>
      <c r="D7707" s="24" t="str">
        <f>VLOOKUP(C7707,'FHF LUT'!$A$5:$H$81,2,FALSE)</f>
        <v>Spruce Beetle</v>
      </c>
      <c r="E7707" s="24">
        <v>11</v>
      </c>
      <c r="F7707" s="24" t="s">
        <v>4</v>
      </c>
      <c r="G7707" s="24">
        <v>8182</v>
      </c>
      <c r="H7707" s="24">
        <v>8182</v>
      </c>
    </row>
    <row r="7708" spans="1:8">
      <c r="A7708" s="24" t="str">
        <f t="shared" si="120"/>
        <v>2017_IBS_12</v>
      </c>
      <c r="B7708" s="24">
        <v>2017</v>
      </c>
      <c r="C7708" s="24" t="s">
        <v>186</v>
      </c>
      <c r="D7708" s="24" t="str">
        <f>VLOOKUP(C7708,'FHF LUT'!$A$5:$H$81,2,FALSE)</f>
        <v>Spruce Beetle</v>
      </c>
      <c r="E7708" s="24">
        <v>12</v>
      </c>
      <c r="F7708" s="24" t="s">
        <v>11</v>
      </c>
      <c r="G7708" s="24">
        <v>383</v>
      </c>
      <c r="H7708" s="24">
        <v>383</v>
      </c>
    </row>
    <row r="7709" spans="1:8">
      <c r="A7709" s="24" t="str">
        <f t="shared" si="120"/>
        <v>2017_IBS_13</v>
      </c>
      <c r="B7709" s="24">
        <v>2017</v>
      </c>
      <c r="C7709" s="24" t="s">
        <v>186</v>
      </c>
      <c r="D7709" s="24" t="str">
        <f>VLOOKUP(C7709,'FHF LUT'!$A$5:$H$81,2,FALSE)</f>
        <v>Spruce Beetle</v>
      </c>
      <c r="E7709" s="24">
        <v>13</v>
      </c>
      <c r="F7709" s="24" t="s">
        <v>24</v>
      </c>
      <c r="G7709" s="24">
        <v>41</v>
      </c>
      <c r="H7709" s="24">
        <v>41</v>
      </c>
    </row>
    <row r="7710" spans="1:8">
      <c r="A7710" s="24" t="str">
        <f t="shared" si="120"/>
        <v>2017_IBS_14</v>
      </c>
      <c r="B7710" s="24">
        <v>2017</v>
      </c>
      <c r="C7710" s="24" t="s">
        <v>186</v>
      </c>
      <c r="D7710" s="24" t="str">
        <f>VLOOKUP(C7710,'FHF LUT'!$A$5:$H$81,2,FALSE)</f>
        <v>Spruce Beetle</v>
      </c>
      <c r="E7710" s="24">
        <v>14</v>
      </c>
      <c r="F7710" s="24" t="s">
        <v>30</v>
      </c>
      <c r="G7710" s="24">
        <v>7308</v>
      </c>
      <c r="H7710" s="24">
        <v>6981</v>
      </c>
    </row>
    <row r="7711" spans="1:8">
      <c r="A7711" s="24" t="str">
        <f t="shared" si="120"/>
        <v>2017_IBS_15</v>
      </c>
      <c r="B7711" s="24">
        <v>2017</v>
      </c>
      <c r="C7711" s="24" t="s">
        <v>186</v>
      </c>
      <c r="D7711" s="24" t="str">
        <f>VLOOKUP(C7711,'FHF LUT'!$A$5:$H$81,2,FALSE)</f>
        <v>Spruce Beetle</v>
      </c>
      <c r="E7711" s="24">
        <v>15</v>
      </c>
      <c r="F7711" s="24" t="s">
        <v>33</v>
      </c>
      <c r="G7711" s="24">
        <v>48093</v>
      </c>
      <c r="H7711" s="24">
        <v>48093</v>
      </c>
    </row>
    <row r="7712" spans="1:8">
      <c r="A7712" s="24" t="str">
        <f t="shared" si="120"/>
        <v>2017_IBS_16</v>
      </c>
      <c r="B7712" s="24">
        <v>2017</v>
      </c>
      <c r="C7712" s="24" t="s">
        <v>186</v>
      </c>
      <c r="D7712" s="24" t="str">
        <f>VLOOKUP(C7712,'FHF LUT'!$A$5:$H$81,2,FALSE)</f>
        <v>Spruce Beetle</v>
      </c>
      <c r="E7712" s="24">
        <v>16</v>
      </c>
      <c r="F7712" s="24" t="s">
        <v>12</v>
      </c>
      <c r="G7712" s="24">
        <v>239339</v>
      </c>
      <c r="H7712" s="24">
        <v>220352</v>
      </c>
    </row>
    <row r="7713" spans="1:8">
      <c r="A7713" s="24" t="str">
        <f t="shared" si="120"/>
        <v>2017_IBS_17</v>
      </c>
      <c r="B7713" s="24">
        <v>2017</v>
      </c>
      <c r="C7713" s="24" t="s">
        <v>186</v>
      </c>
      <c r="D7713" s="24" t="str">
        <f>VLOOKUP(C7713,'FHF LUT'!$A$5:$H$81,2,FALSE)</f>
        <v>Spruce Beetle</v>
      </c>
      <c r="E7713" s="24">
        <v>17</v>
      </c>
      <c r="F7713" s="24" t="s">
        <v>32</v>
      </c>
      <c r="G7713" s="24">
        <v>31763</v>
      </c>
      <c r="H7713" s="24">
        <v>31730</v>
      </c>
    </row>
    <row r="7714" spans="1:8">
      <c r="A7714" s="24" t="str">
        <f t="shared" si="120"/>
        <v>2017_IBS_18</v>
      </c>
      <c r="B7714" s="24">
        <v>2017</v>
      </c>
      <c r="C7714" s="24" t="s">
        <v>186</v>
      </c>
      <c r="D7714" s="24" t="str">
        <f>VLOOKUP(C7714,'FHF LUT'!$A$5:$H$81,2,FALSE)</f>
        <v>Spruce Beetle</v>
      </c>
      <c r="E7714" s="24">
        <v>18</v>
      </c>
      <c r="F7714" s="24" t="s">
        <v>15</v>
      </c>
      <c r="G7714" s="24">
        <v>774</v>
      </c>
      <c r="H7714" s="24">
        <v>774</v>
      </c>
    </row>
    <row r="7715" spans="1:8">
      <c r="A7715" s="24" t="str">
        <f t="shared" si="120"/>
        <v>2017_IBS_20</v>
      </c>
      <c r="B7715" s="24">
        <v>2017</v>
      </c>
      <c r="C7715" s="24" t="s">
        <v>186</v>
      </c>
      <c r="D7715" s="24" t="str">
        <f>VLOOKUP(C7715,'FHF LUT'!$A$5:$H$81,2,FALSE)</f>
        <v>Spruce Beetle</v>
      </c>
      <c r="E7715" s="24">
        <v>20</v>
      </c>
      <c r="F7715" s="24" t="s">
        <v>6</v>
      </c>
      <c r="G7715" s="24">
        <v>9852</v>
      </c>
      <c r="H7715" s="24">
        <v>7756</v>
      </c>
    </row>
    <row r="7716" spans="1:8">
      <c r="A7716" s="24" t="str">
        <f t="shared" si="120"/>
        <v>2017_IBS_22</v>
      </c>
      <c r="B7716" s="24">
        <v>2017</v>
      </c>
      <c r="C7716" s="24" t="s">
        <v>186</v>
      </c>
      <c r="D7716" s="24" t="str">
        <f>VLOOKUP(C7716,'FHF LUT'!$A$5:$H$81,2,FALSE)</f>
        <v>Spruce Beetle</v>
      </c>
      <c r="E7716" s="24">
        <v>22</v>
      </c>
      <c r="F7716" s="24" t="s">
        <v>19</v>
      </c>
      <c r="G7716" s="24">
        <v>0</v>
      </c>
      <c r="H7716" s="24">
        <v>0</v>
      </c>
    </row>
    <row r="7717" spans="1:8">
      <c r="A7717" s="24" t="str">
        <f t="shared" si="120"/>
        <v>2017_IBS_23</v>
      </c>
      <c r="B7717" s="24">
        <v>2017</v>
      </c>
      <c r="C7717" s="24" t="s">
        <v>186</v>
      </c>
      <c r="D7717" s="24" t="str">
        <f>VLOOKUP(C7717,'FHF LUT'!$A$5:$H$81,2,FALSE)</f>
        <v>Spruce Beetle</v>
      </c>
      <c r="E7717" s="24">
        <v>23</v>
      </c>
      <c r="F7717" s="24" t="s">
        <v>27</v>
      </c>
      <c r="G7717" s="24">
        <v>522</v>
      </c>
      <c r="H7717" s="24">
        <v>522</v>
      </c>
    </row>
    <row r="7718" spans="1:8">
      <c r="A7718" s="24" t="str">
        <f t="shared" si="120"/>
        <v>2017_IBS_24</v>
      </c>
      <c r="B7718" s="24">
        <v>2017</v>
      </c>
      <c r="C7718" s="24" t="s">
        <v>186</v>
      </c>
      <c r="D7718" s="24" t="str">
        <f>VLOOKUP(C7718,'FHF LUT'!$A$5:$H$81,2,FALSE)</f>
        <v>Spruce Beetle</v>
      </c>
      <c r="E7718" s="24">
        <v>24</v>
      </c>
      <c r="F7718" s="24" t="s">
        <v>17</v>
      </c>
      <c r="G7718" s="24">
        <v>1754461</v>
      </c>
      <c r="H7718" s="24">
        <v>1646929</v>
      </c>
    </row>
    <row r="7719" spans="1:8">
      <c r="A7719" s="24" t="str">
        <f t="shared" si="120"/>
        <v>2017_IBS_25</v>
      </c>
      <c r="B7719" s="24">
        <v>2017</v>
      </c>
      <c r="C7719" s="24" t="s">
        <v>186</v>
      </c>
      <c r="D7719" s="24" t="str">
        <f>VLOOKUP(C7719,'FHF LUT'!$A$5:$H$81,2,FALSE)</f>
        <v>Spruce Beetle</v>
      </c>
      <c r="E7719" s="24">
        <v>25</v>
      </c>
      <c r="F7719" s="24" t="s">
        <v>23</v>
      </c>
      <c r="G7719" s="24">
        <v>0</v>
      </c>
      <c r="H7719" s="24">
        <v>0</v>
      </c>
    </row>
    <row r="7720" spans="1:8">
      <c r="A7720" s="24" t="str">
        <f t="shared" si="120"/>
        <v>2017_IBS_26</v>
      </c>
      <c r="B7720" s="24">
        <v>2017</v>
      </c>
      <c r="C7720" s="24" t="s">
        <v>186</v>
      </c>
      <c r="D7720" s="24" t="str">
        <f>VLOOKUP(C7720,'FHF LUT'!$A$5:$H$81,2,FALSE)</f>
        <v>Spruce Beetle</v>
      </c>
      <c r="E7720" s="24">
        <v>26</v>
      </c>
      <c r="F7720" s="24" t="s">
        <v>14</v>
      </c>
      <c r="G7720" s="24">
        <v>24428</v>
      </c>
      <c r="H7720" s="24">
        <v>24000</v>
      </c>
    </row>
    <row r="7721" spans="1:8">
      <c r="A7721" s="24" t="str">
        <f t="shared" si="120"/>
        <v>2017_IBS_27</v>
      </c>
      <c r="B7721" s="24">
        <v>2017</v>
      </c>
      <c r="C7721" s="24" t="s">
        <v>186</v>
      </c>
      <c r="D7721" s="24" t="str">
        <f>VLOOKUP(C7721,'FHF LUT'!$A$5:$H$81,2,FALSE)</f>
        <v>Spruce Beetle</v>
      </c>
      <c r="E7721" s="24">
        <v>27</v>
      </c>
      <c r="F7721" s="24" t="s">
        <v>21</v>
      </c>
      <c r="G7721" s="24">
        <v>295</v>
      </c>
      <c r="H7721" s="24">
        <v>295</v>
      </c>
    </row>
    <row r="7722" spans="1:8">
      <c r="A7722" s="24" t="str">
        <f t="shared" si="120"/>
        <v>2017_IBS_29</v>
      </c>
      <c r="B7722" s="24">
        <v>2017</v>
      </c>
      <c r="C7722" s="24" t="s">
        <v>186</v>
      </c>
      <c r="D7722" s="24" t="str">
        <f>VLOOKUP(C7722,'FHF LUT'!$A$5:$H$81,2,FALSE)</f>
        <v>Spruce Beetle</v>
      </c>
      <c r="E7722" s="24">
        <v>29</v>
      </c>
      <c r="F7722" s="24" t="s">
        <v>9</v>
      </c>
      <c r="G7722" s="24">
        <v>37539</v>
      </c>
      <c r="H7722" s="24">
        <v>36047</v>
      </c>
    </row>
    <row r="7723" spans="1:8">
      <c r="A7723" s="24" t="str">
        <f t="shared" si="120"/>
        <v>2017_IBS_30</v>
      </c>
      <c r="B7723" s="24">
        <v>2017</v>
      </c>
      <c r="C7723" s="24" t="s">
        <v>186</v>
      </c>
      <c r="D7723" s="24" t="str">
        <f>VLOOKUP(C7723,'FHF LUT'!$A$5:$H$81,2,FALSE)</f>
        <v>Spruce Beetle</v>
      </c>
      <c r="E7723" s="24">
        <v>30</v>
      </c>
      <c r="F7723" s="24" t="s">
        <v>35</v>
      </c>
      <c r="G7723" s="24">
        <v>4</v>
      </c>
      <c r="H7723" s="24">
        <v>4</v>
      </c>
    </row>
    <row r="7724" spans="1:8">
      <c r="A7724" s="24" t="str">
        <f t="shared" si="120"/>
        <v>2017_IBS_31</v>
      </c>
      <c r="B7724" s="24">
        <v>2017</v>
      </c>
      <c r="C7724" s="24" t="s">
        <v>186</v>
      </c>
      <c r="D7724" s="24" t="str">
        <f>VLOOKUP(C7724,'FHF LUT'!$A$5:$H$81,2,FALSE)</f>
        <v>Spruce Beetle</v>
      </c>
      <c r="E7724" s="24">
        <v>31</v>
      </c>
      <c r="F7724" s="24" t="s">
        <v>34</v>
      </c>
      <c r="G7724" s="24">
        <v>0</v>
      </c>
      <c r="H7724" s="24">
        <v>0</v>
      </c>
    </row>
    <row r="7725" spans="1:8">
      <c r="A7725" s="24" t="str">
        <f t="shared" si="120"/>
        <v>2017_IBS_38</v>
      </c>
      <c r="B7725" s="24">
        <v>2017</v>
      </c>
      <c r="C7725" s="24" t="s">
        <v>186</v>
      </c>
      <c r="D7725" s="24" t="str">
        <f>VLOOKUP(C7725,'FHF LUT'!$A$5:$H$81,2,FALSE)</f>
        <v>Spruce Beetle</v>
      </c>
      <c r="E7725" s="24">
        <v>38</v>
      </c>
      <c r="F7725" s="24" t="s">
        <v>8</v>
      </c>
      <c r="G7725" s="24">
        <v>0</v>
      </c>
      <c r="H7725" s="24">
        <v>0</v>
      </c>
    </row>
    <row r="7726" spans="1:8">
      <c r="A7726" s="24" t="str">
        <f t="shared" si="120"/>
        <v>2017_IBS_39</v>
      </c>
      <c r="B7726" s="24">
        <v>2017</v>
      </c>
      <c r="C7726" s="24" t="s">
        <v>186</v>
      </c>
      <c r="D7726" s="24" t="str">
        <f>VLOOKUP(C7726,'FHF LUT'!$A$5:$H$81,2,FALSE)</f>
        <v>Spruce Beetle</v>
      </c>
      <c r="E7726" s="24">
        <v>39</v>
      </c>
      <c r="F7726" s="24" t="s">
        <v>36</v>
      </c>
      <c r="G7726" s="24">
        <v>287</v>
      </c>
      <c r="H7726" s="24">
        <v>287</v>
      </c>
    </row>
    <row r="7727" spans="1:8">
      <c r="A7727" s="24" t="str">
        <f t="shared" si="120"/>
        <v>2017_IBS_40</v>
      </c>
      <c r="B7727" s="24">
        <v>2017</v>
      </c>
      <c r="C7727" s="24" t="s">
        <v>186</v>
      </c>
      <c r="D7727" s="24" t="str">
        <f>VLOOKUP(C7727,'FHF LUT'!$A$5:$H$81,2,FALSE)</f>
        <v>Spruce Beetle</v>
      </c>
      <c r="E7727" s="24">
        <v>40</v>
      </c>
      <c r="F7727" s="24" t="s">
        <v>31</v>
      </c>
      <c r="G7727" s="24">
        <v>25648</v>
      </c>
      <c r="H7727" s="24">
        <v>24249</v>
      </c>
    </row>
    <row r="7728" spans="1:8">
      <c r="A7728" s="24" t="str">
        <f t="shared" si="120"/>
        <v>2017_IBS_41</v>
      </c>
      <c r="B7728" s="24">
        <v>2017</v>
      </c>
      <c r="C7728" s="24" t="s">
        <v>186</v>
      </c>
      <c r="D7728" s="24" t="str">
        <f>VLOOKUP(C7728,'FHF LUT'!$A$5:$H$81,2,FALSE)</f>
        <v>Spruce Beetle</v>
      </c>
      <c r="E7728" s="24">
        <v>41</v>
      </c>
      <c r="F7728" s="24" t="s">
        <v>26</v>
      </c>
      <c r="G7728" s="24">
        <v>33453</v>
      </c>
      <c r="H7728" s="24">
        <v>33425</v>
      </c>
    </row>
    <row r="7729" spans="1:8">
      <c r="A7729" s="24" t="str">
        <f t="shared" si="120"/>
        <v>2017_IBS_43</v>
      </c>
      <c r="B7729" s="24">
        <v>2017</v>
      </c>
      <c r="C7729" s="24" t="s">
        <v>186</v>
      </c>
      <c r="D7729" s="24" t="str">
        <f>VLOOKUP(C7729,'FHF LUT'!$A$5:$H$81,2,FALSE)</f>
        <v>Spruce Beetle</v>
      </c>
      <c r="E7729" s="24">
        <v>43</v>
      </c>
      <c r="F7729" s="24" t="s">
        <v>20</v>
      </c>
      <c r="G7729" s="24">
        <v>796</v>
      </c>
      <c r="H7729" s="24">
        <v>796</v>
      </c>
    </row>
    <row r="7730" spans="1:8">
      <c r="A7730" s="24" t="str">
        <f t="shared" si="120"/>
        <v>2017_IBS_44</v>
      </c>
      <c r="B7730" s="24">
        <v>2017</v>
      </c>
      <c r="C7730" s="24" t="s">
        <v>186</v>
      </c>
      <c r="D7730" s="24" t="str">
        <f>VLOOKUP(C7730,'FHF LUT'!$A$5:$H$81,2,FALSE)</f>
        <v>Spruce Beetle</v>
      </c>
      <c r="E7730" s="24">
        <v>44</v>
      </c>
      <c r="F7730" s="24" t="s">
        <v>3</v>
      </c>
      <c r="G7730" s="24">
        <v>0</v>
      </c>
      <c r="H7730" s="24">
        <v>0</v>
      </c>
    </row>
    <row r="7731" spans="1:8">
      <c r="A7731" s="24" t="str">
        <f t="shared" si="120"/>
        <v>2017_IBS_45</v>
      </c>
      <c r="B7731" s="24">
        <v>2017</v>
      </c>
      <c r="C7731" s="24" t="s">
        <v>186</v>
      </c>
      <c r="D7731" s="24" t="str">
        <f>VLOOKUP(C7731,'FHF LUT'!$A$5:$H$81,2,FALSE)</f>
        <v>Spruce Beetle</v>
      </c>
      <c r="E7731" s="24">
        <v>45</v>
      </c>
      <c r="F7731" s="24" t="s">
        <v>5</v>
      </c>
      <c r="G7731" s="24">
        <v>0</v>
      </c>
      <c r="H7731" s="24">
        <v>0</v>
      </c>
    </row>
    <row r="7732" spans="1:8">
      <c r="A7732" s="24" t="str">
        <f t="shared" si="120"/>
        <v>2017_IBS_46</v>
      </c>
      <c r="B7732" s="24">
        <v>2017</v>
      </c>
      <c r="C7732" s="24" t="s">
        <v>186</v>
      </c>
      <c r="D7732" s="24" t="str">
        <f>VLOOKUP(C7732,'FHF LUT'!$A$5:$H$81,2,FALSE)</f>
        <v>Spruce Beetle</v>
      </c>
      <c r="E7732" s="24">
        <v>46</v>
      </c>
      <c r="F7732" s="24" t="s">
        <v>234</v>
      </c>
      <c r="G7732" s="24">
        <v>0</v>
      </c>
      <c r="H7732" s="24">
        <v>0</v>
      </c>
    </row>
    <row r="7733" spans="1:8">
      <c r="A7733" s="24" t="str">
        <f t="shared" si="120"/>
        <v>2017_IBS_47</v>
      </c>
      <c r="B7733" s="24">
        <v>2017</v>
      </c>
      <c r="C7733" s="24" t="s">
        <v>186</v>
      </c>
      <c r="D7733" s="24" t="str">
        <f>VLOOKUP(C7733,'FHF LUT'!$A$5:$H$81,2,FALSE)</f>
        <v>Spruce Beetle</v>
      </c>
      <c r="E7733" s="24">
        <v>47</v>
      </c>
      <c r="F7733" s="24" t="s">
        <v>233</v>
      </c>
      <c r="G7733" s="24">
        <v>0</v>
      </c>
      <c r="H7733" s="24">
        <v>0</v>
      </c>
    </row>
    <row r="7734" spans="1:8">
      <c r="A7734" s="24" t="str">
        <f t="shared" si="120"/>
        <v>2017_IBS_48</v>
      </c>
      <c r="B7734" s="24">
        <v>2017</v>
      </c>
      <c r="C7734" s="24" t="s">
        <v>186</v>
      </c>
      <c r="D7734" s="24" t="str">
        <f>VLOOKUP(C7734,'FHF LUT'!$A$5:$H$81,2,FALSE)</f>
        <v>Spruce Beetle</v>
      </c>
      <c r="E7734" s="24">
        <v>48</v>
      </c>
      <c r="F7734" s="24" t="s">
        <v>235</v>
      </c>
      <c r="G7734" s="24">
        <v>56</v>
      </c>
      <c r="H7734" s="24">
        <v>56</v>
      </c>
    </row>
    <row r="7735" spans="1:8">
      <c r="A7735" s="24" t="str">
        <f t="shared" si="120"/>
        <v>2017_IBW_1</v>
      </c>
      <c r="B7735" s="24">
        <v>2017</v>
      </c>
      <c r="C7735" s="24" t="s">
        <v>187</v>
      </c>
      <c r="D7735" s="24" t="str">
        <f>VLOOKUP(C7735,'FHF LUT'!$A$5:$H$81,2,FALSE)</f>
        <v>Western Pine Beetle</v>
      </c>
      <c r="E7735" s="24">
        <v>1</v>
      </c>
      <c r="F7735" s="24" t="s">
        <v>10</v>
      </c>
      <c r="G7735" s="24">
        <v>0</v>
      </c>
      <c r="H7735" s="24">
        <v>0</v>
      </c>
    </row>
    <row r="7736" spans="1:8">
      <c r="A7736" s="24" t="str">
        <f t="shared" si="120"/>
        <v>2017_IBW_2</v>
      </c>
      <c r="B7736" s="24">
        <v>2017</v>
      </c>
      <c r="C7736" s="24" t="s">
        <v>187</v>
      </c>
      <c r="D7736" s="24" t="str">
        <f>VLOOKUP(C7736,'FHF LUT'!$A$5:$H$81,2,FALSE)</f>
        <v>Western Pine Beetle</v>
      </c>
      <c r="E7736" s="24">
        <v>2</v>
      </c>
      <c r="F7736" s="24" t="s">
        <v>22</v>
      </c>
      <c r="G7736" s="24">
        <v>0</v>
      </c>
      <c r="H7736" s="24">
        <v>0</v>
      </c>
    </row>
    <row r="7737" spans="1:8">
      <c r="A7737" s="24" t="str">
        <f t="shared" si="120"/>
        <v>2017_IBW_3</v>
      </c>
      <c r="B7737" s="24">
        <v>2017</v>
      </c>
      <c r="C7737" s="24" t="s">
        <v>187</v>
      </c>
      <c r="D7737" s="24" t="str">
        <f>VLOOKUP(C7737,'FHF LUT'!$A$5:$H$81,2,FALSE)</f>
        <v>Western Pine Beetle</v>
      </c>
      <c r="E7737" s="24">
        <v>3</v>
      </c>
      <c r="F7737" s="24" t="s">
        <v>13</v>
      </c>
      <c r="G7737" s="24">
        <v>0</v>
      </c>
      <c r="H7737" s="24">
        <v>0</v>
      </c>
    </row>
    <row r="7738" spans="1:8">
      <c r="A7738" s="24" t="str">
        <f t="shared" si="120"/>
        <v>2017_IBW_4</v>
      </c>
      <c r="B7738" s="24">
        <v>2017</v>
      </c>
      <c r="C7738" s="24" t="s">
        <v>187</v>
      </c>
      <c r="D7738" s="24" t="str">
        <f>VLOOKUP(C7738,'FHF LUT'!$A$5:$H$81,2,FALSE)</f>
        <v>Western Pine Beetle</v>
      </c>
      <c r="E7738" s="24">
        <v>4</v>
      </c>
      <c r="F7738" s="24" t="s">
        <v>28</v>
      </c>
      <c r="G7738" s="24">
        <v>0</v>
      </c>
      <c r="H7738" s="24">
        <v>0</v>
      </c>
    </row>
    <row r="7739" spans="1:8">
      <c r="A7739" s="24" t="str">
        <f t="shared" si="120"/>
        <v>2017_IBW_5</v>
      </c>
      <c r="B7739" s="24">
        <v>2017</v>
      </c>
      <c r="C7739" s="24" t="s">
        <v>187</v>
      </c>
      <c r="D7739" s="24" t="str">
        <f>VLOOKUP(C7739,'FHF LUT'!$A$5:$H$81,2,FALSE)</f>
        <v>Western Pine Beetle</v>
      </c>
      <c r="E7739" s="24">
        <v>5</v>
      </c>
      <c r="F7739" s="24" t="s">
        <v>16</v>
      </c>
      <c r="G7739" s="24">
        <v>0</v>
      </c>
      <c r="H7739" s="24">
        <v>0</v>
      </c>
    </row>
    <row r="7740" spans="1:8">
      <c r="A7740" s="24" t="str">
        <f t="shared" si="120"/>
        <v>2017_IBW_7</v>
      </c>
      <c r="B7740" s="24">
        <v>2017</v>
      </c>
      <c r="C7740" s="24" t="s">
        <v>187</v>
      </c>
      <c r="D7740" s="24" t="str">
        <f>VLOOKUP(C7740,'FHF LUT'!$A$5:$H$81,2,FALSE)</f>
        <v>Western Pine Beetle</v>
      </c>
      <c r="E7740" s="24">
        <v>7</v>
      </c>
      <c r="F7740" s="24" t="s">
        <v>25</v>
      </c>
      <c r="G7740" s="24">
        <v>0</v>
      </c>
      <c r="H7740" s="24">
        <v>0</v>
      </c>
    </row>
    <row r="7741" spans="1:8">
      <c r="A7741" s="24" t="str">
        <f t="shared" si="120"/>
        <v>2017_IBW_8</v>
      </c>
      <c r="B7741" s="24">
        <v>2017</v>
      </c>
      <c r="C7741" s="24" t="s">
        <v>187</v>
      </c>
      <c r="D7741" s="24" t="str">
        <f>VLOOKUP(C7741,'FHF LUT'!$A$5:$H$81,2,FALSE)</f>
        <v>Western Pine Beetle</v>
      </c>
      <c r="E7741" s="24">
        <v>8</v>
      </c>
      <c r="F7741" s="24" t="s">
        <v>29</v>
      </c>
      <c r="G7741" s="24">
        <v>0</v>
      </c>
      <c r="H7741" s="24">
        <v>0</v>
      </c>
    </row>
    <row r="7742" spans="1:8">
      <c r="A7742" s="24" t="str">
        <f t="shared" si="120"/>
        <v>2017_IBW_9</v>
      </c>
      <c r="B7742" s="24">
        <v>2017</v>
      </c>
      <c r="C7742" s="24" t="s">
        <v>187</v>
      </c>
      <c r="D7742" s="24" t="str">
        <f>VLOOKUP(C7742,'FHF LUT'!$A$5:$H$81,2,FALSE)</f>
        <v>Western Pine Beetle</v>
      </c>
      <c r="E7742" s="24">
        <v>9</v>
      </c>
      <c r="F7742" s="24" t="s">
        <v>7</v>
      </c>
      <c r="G7742" s="24">
        <v>0</v>
      </c>
      <c r="H7742" s="24">
        <v>0</v>
      </c>
    </row>
    <row r="7743" spans="1:8">
      <c r="A7743" s="24" t="str">
        <f t="shared" si="120"/>
        <v>2017_IBW_10</v>
      </c>
      <c r="B7743" s="24">
        <v>2017</v>
      </c>
      <c r="C7743" s="24" t="s">
        <v>187</v>
      </c>
      <c r="D7743" s="24" t="str">
        <f>VLOOKUP(C7743,'FHF LUT'!$A$5:$H$81,2,FALSE)</f>
        <v>Western Pine Beetle</v>
      </c>
      <c r="E7743" s="24">
        <v>10</v>
      </c>
      <c r="F7743" s="24" t="s">
        <v>18</v>
      </c>
      <c r="G7743" s="24">
        <v>0</v>
      </c>
      <c r="H7743" s="24">
        <v>0</v>
      </c>
    </row>
    <row r="7744" spans="1:8">
      <c r="A7744" s="24" t="str">
        <f t="shared" si="120"/>
        <v>2017_IBW_11</v>
      </c>
      <c r="B7744" s="24">
        <v>2017</v>
      </c>
      <c r="C7744" s="24" t="s">
        <v>187</v>
      </c>
      <c r="D7744" s="24" t="str">
        <f>VLOOKUP(C7744,'FHF LUT'!$A$5:$H$81,2,FALSE)</f>
        <v>Western Pine Beetle</v>
      </c>
      <c r="E7744" s="24">
        <v>11</v>
      </c>
      <c r="F7744" s="24" t="s">
        <v>4</v>
      </c>
      <c r="G7744" s="24">
        <v>0</v>
      </c>
      <c r="H7744" s="24">
        <v>0</v>
      </c>
    </row>
    <row r="7745" spans="1:8">
      <c r="A7745" s="24" t="str">
        <f t="shared" si="120"/>
        <v>2017_IBW_12</v>
      </c>
      <c r="B7745" s="24">
        <v>2017</v>
      </c>
      <c r="C7745" s="24" t="s">
        <v>187</v>
      </c>
      <c r="D7745" s="24" t="str">
        <f>VLOOKUP(C7745,'FHF LUT'!$A$5:$H$81,2,FALSE)</f>
        <v>Western Pine Beetle</v>
      </c>
      <c r="E7745" s="24">
        <v>12</v>
      </c>
      <c r="F7745" s="24" t="s">
        <v>11</v>
      </c>
      <c r="G7745" s="24">
        <v>0</v>
      </c>
      <c r="H7745" s="24">
        <v>0</v>
      </c>
    </row>
    <row r="7746" spans="1:8">
      <c r="A7746" s="24" t="str">
        <f t="shared" si="120"/>
        <v>2017_IBW_13</v>
      </c>
      <c r="B7746" s="24">
        <v>2017</v>
      </c>
      <c r="C7746" s="24" t="s">
        <v>187</v>
      </c>
      <c r="D7746" s="24" t="str">
        <f>VLOOKUP(C7746,'FHF LUT'!$A$5:$H$81,2,FALSE)</f>
        <v>Western Pine Beetle</v>
      </c>
      <c r="E7746" s="24">
        <v>13</v>
      </c>
      <c r="F7746" s="24" t="s">
        <v>24</v>
      </c>
      <c r="G7746" s="24">
        <v>0</v>
      </c>
      <c r="H7746" s="24">
        <v>0</v>
      </c>
    </row>
    <row r="7747" spans="1:8">
      <c r="A7747" s="24" t="str">
        <f t="shared" ref="A7747:A7810" si="121">CONCATENATE(B7747,"_",C7747,"_",E7747)</f>
        <v>2017_IBW_14</v>
      </c>
      <c r="B7747" s="24">
        <v>2017</v>
      </c>
      <c r="C7747" s="24" t="s">
        <v>187</v>
      </c>
      <c r="D7747" s="24" t="str">
        <f>VLOOKUP(C7747,'FHF LUT'!$A$5:$H$81,2,FALSE)</f>
        <v>Western Pine Beetle</v>
      </c>
      <c r="E7747" s="24">
        <v>14</v>
      </c>
      <c r="F7747" s="24" t="s">
        <v>30</v>
      </c>
      <c r="G7747" s="24">
        <v>0</v>
      </c>
      <c r="H7747" s="24">
        <v>0</v>
      </c>
    </row>
    <row r="7748" spans="1:8">
      <c r="A7748" s="24" t="str">
        <f t="shared" si="121"/>
        <v>2017_IBW_15</v>
      </c>
      <c r="B7748" s="24">
        <v>2017</v>
      </c>
      <c r="C7748" s="24" t="s">
        <v>187</v>
      </c>
      <c r="D7748" s="24" t="str">
        <f>VLOOKUP(C7748,'FHF LUT'!$A$5:$H$81,2,FALSE)</f>
        <v>Western Pine Beetle</v>
      </c>
      <c r="E7748" s="24">
        <v>15</v>
      </c>
      <c r="F7748" s="24" t="s">
        <v>33</v>
      </c>
      <c r="G7748" s="24">
        <v>0</v>
      </c>
      <c r="H7748" s="24">
        <v>0</v>
      </c>
    </row>
    <row r="7749" spans="1:8">
      <c r="A7749" s="24" t="str">
        <f t="shared" si="121"/>
        <v>2017_IBW_16</v>
      </c>
      <c r="B7749" s="24">
        <v>2017</v>
      </c>
      <c r="C7749" s="24" t="s">
        <v>187</v>
      </c>
      <c r="D7749" s="24" t="str">
        <f>VLOOKUP(C7749,'FHF LUT'!$A$5:$H$81,2,FALSE)</f>
        <v>Western Pine Beetle</v>
      </c>
      <c r="E7749" s="24">
        <v>16</v>
      </c>
      <c r="F7749" s="24" t="s">
        <v>12</v>
      </c>
      <c r="G7749" s="24">
        <v>0</v>
      </c>
      <c r="H7749" s="24">
        <v>0</v>
      </c>
    </row>
    <row r="7750" spans="1:8">
      <c r="A7750" s="24" t="str">
        <f t="shared" si="121"/>
        <v>2017_IBW_17</v>
      </c>
      <c r="B7750" s="24">
        <v>2017</v>
      </c>
      <c r="C7750" s="24" t="s">
        <v>187</v>
      </c>
      <c r="D7750" s="24" t="str">
        <f>VLOOKUP(C7750,'FHF LUT'!$A$5:$H$81,2,FALSE)</f>
        <v>Western Pine Beetle</v>
      </c>
      <c r="E7750" s="24">
        <v>17</v>
      </c>
      <c r="F7750" s="24" t="s">
        <v>32</v>
      </c>
      <c r="G7750" s="24">
        <v>0</v>
      </c>
      <c r="H7750" s="24">
        <v>0</v>
      </c>
    </row>
    <row r="7751" spans="1:8">
      <c r="A7751" s="24" t="str">
        <f t="shared" si="121"/>
        <v>2017_IBW_18</v>
      </c>
      <c r="B7751" s="24">
        <v>2017</v>
      </c>
      <c r="C7751" s="24" t="s">
        <v>187</v>
      </c>
      <c r="D7751" s="24" t="str">
        <f>VLOOKUP(C7751,'FHF LUT'!$A$5:$H$81,2,FALSE)</f>
        <v>Western Pine Beetle</v>
      </c>
      <c r="E7751" s="24">
        <v>18</v>
      </c>
      <c r="F7751" s="24" t="s">
        <v>15</v>
      </c>
      <c r="G7751" s="24">
        <v>0</v>
      </c>
      <c r="H7751" s="24">
        <v>0</v>
      </c>
    </row>
    <row r="7752" spans="1:8">
      <c r="A7752" s="24" t="str">
        <f t="shared" si="121"/>
        <v>2017_IBW_20</v>
      </c>
      <c r="B7752" s="24">
        <v>2017</v>
      </c>
      <c r="C7752" s="24" t="s">
        <v>187</v>
      </c>
      <c r="D7752" s="24" t="str">
        <f>VLOOKUP(C7752,'FHF LUT'!$A$5:$H$81,2,FALSE)</f>
        <v>Western Pine Beetle</v>
      </c>
      <c r="E7752" s="24">
        <v>20</v>
      </c>
      <c r="F7752" s="24" t="s">
        <v>6</v>
      </c>
      <c r="G7752" s="24">
        <v>0</v>
      </c>
      <c r="H7752" s="24">
        <v>0</v>
      </c>
    </row>
    <row r="7753" spans="1:8">
      <c r="A7753" s="24" t="str">
        <f t="shared" si="121"/>
        <v>2017_IBW_22</v>
      </c>
      <c r="B7753" s="24">
        <v>2017</v>
      </c>
      <c r="C7753" s="24" t="s">
        <v>187</v>
      </c>
      <c r="D7753" s="24" t="str">
        <f>VLOOKUP(C7753,'FHF LUT'!$A$5:$H$81,2,FALSE)</f>
        <v>Western Pine Beetle</v>
      </c>
      <c r="E7753" s="24">
        <v>22</v>
      </c>
      <c r="F7753" s="24" t="s">
        <v>19</v>
      </c>
      <c r="G7753" s="24">
        <v>13</v>
      </c>
      <c r="H7753" s="24">
        <v>13</v>
      </c>
    </row>
    <row r="7754" spans="1:8">
      <c r="A7754" s="24" t="str">
        <f t="shared" si="121"/>
        <v>2017_IBW_23</v>
      </c>
      <c r="B7754" s="24">
        <v>2017</v>
      </c>
      <c r="C7754" s="24" t="s">
        <v>187</v>
      </c>
      <c r="D7754" s="24" t="str">
        <f>VLOOKUP(C7754,'FHF LUT'!$A$5:$H$81,2,FALSE)</f>
        <v>Western Pine Beetle</v>
      </c>
      <c r="E7754" s="24">
        <v>23</v>
      </c>
      <c r="F7754" s="24" t="s">
        <v>27</v>
      </c>
      <c r="G7754" s="24">
        <v>0</v>
      </c>
      <c r="H7754" s="24">
        <v>0</v>
      </c>
    </row>
    <row r="7755" spans="1:8">
      <c r="A7755" s="24" t="str">
        <f t="shared" si="121"/>
        <v>2017_IBW_24</v>
      </c>
      <c r="B7755" s="24">
        <v>2017</v>
      </c>
      <c r="C7755" s="24" t="s">
        <v>187</v>
      </c>
      <c r="D7755" s="24" t="str">
        <f>VLOOKUP(C7755,'FHF LUT'!$A$5:$H$81,2,FALSE)</f>
        <v>Western Pine Beetle</v>
      </c>
      <c r="E7755" s="24">
        <v>24</v>
      </c>
      <c r="F7755" s="24" t="s">
        <v>17</v>
      </c>
      <c r="G7755" s="24">
        <v>0</v>
      </c>
      <c r="H7755" s="24">
        <v>0</v>
      </c>
    </row>
    <row r="7756" spans="1:8">
      <c r="A7756" s="24" t="str">
        <f t="shared" si="121"/>
        <v>2017_IBW_25</v>
      </c>
      <c r="B7756" s="24">
        <v>2017</v>
      </c>
      <c r="C7756" s="24" t="s">
        <v>187</v>
      </c>
      <c r="D7756" s="24" t="str">
        <f>VLOOKUP(C7756,'FHF LUT'!$A$5:$H$81,2,FALSE)</f>
        <v>Western Pine Beetle</v>
      </c>
      <c r="E7756" s="24">
        <v>25</v>
      </c>
      <c r="F7756" s="24" t="s">
        <v>23</v>
      </c>
      <c r="G7756" s="24">
        <v>0</v>
      </c>
      <c r="H7756" s="24">
        <v>0</v>
      </c>
    </row>
    <row r="7757" spans="1:8">
      <c r="A7757" s="24" t="str">
        <f t="shared" si="121"/>
        <v>2017_IBW_26</v>
      </c>
      <c r="B7757" s="24">
        <v>2017</v>
      </c>
      <c r="C7757" s="24" t="s">
        <v>187</v>
      </c>
      <c r="D7757" s="24" t="str">
        <f>VLOOKUP(C7757,'FHF LUT'!$A$5:$H$81,2,FALSE)</f>
        <v>Western Pine Beetle</v>
      </c>
      <c r="E7757" s="24">
        <v>26</v>
      </c>
      <c r="F7757" s="24" t="s">
        <v>14</v>
      </c>
      <c r="G7757" s="24">
        <v>0</v>
      </c>
      <c r="H7757" s="24">
        <v>0</v>
      </c>
    </row>
    <row r="7758" spans="1:8">
      <c r="A7758" s="24" t="str">
        <f t="shared" si="121"/>
        <v>2017_IBW_27</v>
      </c>
      <c r="B7758" s="24">
        <v>2017</v>
      </c>
      <c r="C7758" s="24" t="s">
        <v>187</v>
      </c>
      <c r="D7758" s="24" t="str">
        <f>VLOOKUP(C7758,'FHF LUT'!$A$5:$H$81,2,FALSE)</f>
        <v>Western Pine Beetle</v>
      </c>
      <c r="E7758" s="24">
        <v>27</v>
      </c>
      <c r="F7758" s="24" t="s">
        <v>21</v>
      </c>
      <c r="G7758" s="24">
        <v>0</v>
      </c>
      <c r="H7758" s="24">
        <v>0</v>
      </c>
    </row>
    <row r="7759" spans="1:8">
      <c r="A7759" s="24" t="str">
        <f t="shared" si="121"/>
        <v>2017_IBW_29</v>
      </c>
      <c r="B7759" s="24">
        <v>2017</v>
      </c>
      <c r="C7759" s="24" t="s">
        <v>187</v>
      </c>
      <c r="D7759" s="24" t="str">
        <f>VLOOKUP(C7759,'FHF LUT'!$A$5:$H$81,2,FALSE)</f>
        <v>Western Pine Beetle</v>
      </c>
      <c r="E7759" s="24">
        <v>29</v>
      </c>
      <c r="F7759" s="24" t="s">
        <v>9</v>
      </c>
      <c r="G7759" s="24">
        <v>0</v>
      </c>
      <c r="H7759" s="24">
        <v>0</v>
      </c>
    </row>
    <row r="7760" spans="1:8">
      <c r="A7760" s="24" t="str">
        <f t="shared" si="121"/>
        <v>2017_IBW_30</v>
      </c>
      <c r="B7760" s="24">
        <v>2017</v>
      </c>
      <c r="C7760" s="24" t="s">
        <v>187</v>
      </c>
      <c r="D7760" s="24" t="str">
        <f>VLOOKUP(C7760,'FHF LUT'!$A$5:$H$81,2,FALSE)</f>
        <v>Western Pine Beetle</v>
      </c>
      <c r="E7760" s="24">
        <v>30</v>
      </c>
      <c r="F7760" s="24" t="s">
        <v>35</v>
      </c>
      <c r="G7760" s="24">
        <v>0</v>
      </c>
      <c r="H7760" s="24">
        <v>0</v>
      </c>
    </row>
    <row r="7761" spans="1:8">
      <c r="A7761" s="24" t="str">
        <f t="shared" si="121"/>
        <v>2017_IBW_31</v>
      </c>
      <c r="B7761" s="24">
        <v>2017</v>
      </c>
      <c r="C7761" s="24" t="s">
        <v>187</v>
      </c>
      <c r="D7761" s="24" t="str">
        <f>VLOOKUP(C7761,'FHF LUT'!$A$5:$H$81,2,FALSE)</f>
        <v>Western Pine Beetle</v>
      </c>
      <c r="E7761" s="24">
        <v>31</v>
      </c>
      <c r="F7761" s="24" t="s">
        <v>34</v>
      </c>
      <c r="G7761" s="24">
        <v>0</v>
      </c>
      <c r="H7761" s="24">
        <v>0</v>
      </c>
    </row>
    <row r="7762" spans="1:8">
      <c r="A7762" s="24" t="str">
        <f t="shared" si="121"/>
        <v>2017_IBW_38</v>
      </c>
      <c r="B7762" s="24">
        <v>2017</v>
      </c>
      <c r="C7762" s="24" t="s">
        <v>187</v>
      </c>
      <c r="D7762" s="24" t="str">
        <f>VLOOKUP(C7762,'FHF LUT'!$A$5:$H$81,2,FALSE)</f>
        <v>Western Pine Beetle</v>
      </c>
      <c r="E7762" s="24">
        <v>38</v>
      </c>
      <c r="F7762" s="24" t="s">
        <v>8</v>
      </c>
      <c r="G7762" s="24">
        <v>0</v>
      </c>
      <c r="H7762" s="24">
        <v>0</v>
      </c>
    </row>
    <row r="7763" spans="1:8">
      <c r="A7763" s="24" t="str">
        <f t="shared" si="121"/>
        <v>2017_IBW_39</v>
      </c>
      <c r="B7763" s="24">
        <v>2017</v>
      </c>
      <c r="C7763" s="24" t="s">
        <v>187</v>
      </c>
      <c r="D7763" s="24" t="str">
        <f>VLOOKUP(C7763,'FHF LUT'!$A$5:$H$81,2,FALSE)</f>
        <v>Western Pine Beetle</v>
      </c>
      <c r="E7763" s="24">
        <v>39</v>
      </c>
      <c r="F7763" s="24" t="s">
        <v>36</v>
      </c>
      <c r="G7763" s="24">
        <v>0</v>
      </c>
      <c r="H7763" s="24">
        <v>0</v>
      </c>
    </row>
    <row r="7764" spans="1:8">
      <c r="A7764" s="24" t="str">
        <f t="shared" si="121"/>
        <v>2017_IBW_40</v>
      </c>
      <c r="B7764" s="24">
        <v>2017</v>
      </c>
      <c r="C7764" s="24" t="s">
        <v>187</v>
      </c>
      <c r="D7764" s="24" t="str">
        <f>VLOOKUP(C7764,'FHF LUT'!$A$5:$H$81,2,FALSE)</f>
        <v>Western Pine Beetle</v>
      </c>
      <c r="E7764" s="24">
        <v>40</v>
      </c>
      <c r="F7764" s="24" t="s">
        <v>31</v>
      </c>
      <c r="G7764" s="24">
        <v>0</v>
      </c>
      <c r="H7764" s="24">
        <v>0</v>
      </c>
    </row>
    <row r="7765" spans="1:8">
      <c r="A7765" s="24" t="str">
        <f t="shared" si="121"/>
        <v>2017_IBW_41</v>
      </c>
      <c r="B7765" s="24">
        <v>2017</v>
      </c>
      <c r="C7765" s="24" t="s">
        <v>187</v>
      </c>
      <c r="D7765" s="24" t="str">
        <f>VLOOKUP(C7765,'FHF LUT'!$A$5:$H$81,2,FALSE)</f>
        <v>Western Pine Beetle</v>
      </c>
      <c r="E7765" s="24">
        <v>41</v>
      </c>
      <c r="F7765" s="24" t="s">
        <v>26</v>
      </c>
      <c r="G7765" s="24">
        <v>0</v>
      </c>
      <c r="H7765" s="24">
        <v>0</v>
      </c>
    </row>
    <row r="7766" spans="1:8">
      <c r="A7766" s="24" t="str">
        <f t="shared" si="121"/>
        <v>2017_IBW_43</v>
      </c>
      <c r="B7766" s="24">
        <v>2017</v>
      </c>
      <c r="C7766" s="24" t="s">
        <v>187</v>
      </c>
      <c r="D7766" s="24" t="str">
        <f>VLOOKUP(C7766,'FHF LUT'!$A$5:$H$81,2,FALSE)</f>
        <v>Western Pine Beetle</v>
      </c>
      <c r="E7766" s="24">
        <v>43</v>
      </c>
      <c r="F7766" s="24" t="s">
        <v>20</v>
      </c>
      <c r="G7766" s="24">
        <v>0</v>
      </c>
      <c r="H7766" s="24">
        <v>0</v>
      </c>
    </row>
    <row r="7767" spans="1:8">
      <c r="A7767" s="24" t="str">
        <f t="shared" si="121"/>
        <v>2017_IBW_44</v>
      </c>
      <c r="B7767" s="24">
        <v>2017</v>
      </c>
      <c r="C7767" s="24" t="s">
        <v>187</v>
      </c>
      <c r="D7767" s="24" t="str">
        <f>VLOOKUP(C7767,'FHF LUT'!$A$5:$H$81,2,FALSE)</f>
        <v>Western Pine Beetle</v>
      </c>
      <c r="E7767" s="24">
        <v>44</v>
      </c>
      <c r="F7767" s="24" t="s">
        <v>3</v>
      </c>
      <c r="G7767" s="24">
        <v>0</v>
      </c>
      <c r="H7767" s="24">
        <v>0</v>
      </c>
    </row>
    <row r="7768" spans="1:8">
      <c r="A7768" s="24" t="str">
        <f t="shared" si="121"/>
        <v>2017_IBW_45</v>
      </c>
      <c r="B7768" s="24">
        <v>2017</v>
      </c>
      <c r="C7768" s="24" t="s">
        <v>187</v>
      </c>
      <c r="D7768" s="24" t="str">
        <f>VLOOKUP(C7768,'FHF LUT'!$A$5:$H$81,2,FALSE)</f>
        <v>Western Pine Beetle</v>
      </c>
      <c r="E7768" s="24">
        <v>45</v>
      </c>
      <c r="F7768" s="24" t="s">
        <v>5</v>
      </c>
      <c r="G7768" s="24">
        <v>0</v>
      </c>
      <c r="H7768" s="24">
        <v>0</v>
      </c>
    </row>
    <row r="7769" spans="1:8">
      <c r="A7769" s="24" t="str">
        <f t="shared" si="121"/>
        <v>2017_IBW_46</v>
      </c>
      <c r="B7769" s="24">
        <v>2017</v>
      </c>
      <c r="C7769" s="24" t="s">
        <v>187</v>
      </c>
      <c r="D7769" s="24" t="str">
        <f>VLOOKUP(C7769,'FHF LUT'!$A$5:$H$81,2,FALSE)</f>
        <v>Western Pine Beetle</v>
      </c>
      <c r="E7769" s="24">
        <v>46</v>
      </c>
      <c r="F7769" s="24" t="s">
        <v>234</v>
      </c>
      <c r="G7769" s="24">
        <v>0</v>
      </c>
      <c r="H7769" s="24">
        <v>0</v>
      </c>
    </row>
    <row r="7770" spans="1:8">
      <c r="A7770" s="24" t="str">
        <f t="shared" si="121"/>
        <v>2017_IBW_47</v>
      </c>
      <c r="B7770" s="24">
        <v>2017</v>
      </c>
      <c r="C7770" s="24" t="s">
        <v>187</v>
      </c>
      <c r="D7770" s="24" t="str">
        <f>VLOOKUP(C7770,'FHF LUT'!$A$5:$H$81,2,FALSE)</f>
        <v>Western Pine Beetle</v>
      </c>
      <c r="E7770" s="24">
        <v>47</v>
      </c>
      <c r="F7770" s="24" t="s">
        <v>233</v>
      </c>
      <c r="G7770" s="24">
        <v>0</v>
      </c>
      <c r="H7770" s="24">
        <v>0</v>
      </c>
    </row>
    <row r="7771" spans="1:8">
      <c r="A7771" s="24" t="str">
        <f t="shared" si="121"/>
        <v>2017_IBW_48</v>
      </c>
      <c r="B7771" s="24">
        <v>2017</v>
      </c>
      <c r="C7771" s="24" t="s">
        <v>187</v>
      </c>
      <c r="D7771" s="24" t="str">
        <f>VLOOKUP(C7771,'FHF LUT'!$A$5:$H$81,2,FALSE)</f>
        <v>Western Pine Beetle</v>
      </c>
      <c r="E7771" s="24">
        <v>48</v>
      </c>
      <c r="F7771" s="24" t="s">
        <v>235</v>
      </c>
      <c r="G7771" s="24">
        <v>0</v>
      </c>
      <c r="H7771" s="24">
        <v>0</v>
      </c>
    </row>
    <row r="7772" spans="1:8">
      <c r="A7772" s="24" t="str">
        <f t="shared" si="121"/>
        <v>2017_IDT_1</v>
      </c>
      <c r="B7772" s="24">
        <v>2017</v>
      </c>
      <c r="C7772" s="24" t="s">
        <v>193</v>
      </c>
      <c r="D7772" s="24" t="str">
        <f>VLOOKUP(C7772,'FHF LUT'!$A$5:$H$81,2,FALSE)</f>
        <v>Douglas-fir Tussock Moth</v>
      </c>
      <c r="E7772" s="24">
        <v>1</v>
      </c>
      <c r="F7772" s="24" t="s">
        <v>10</v>
      </c>
      <c r="G7772" s="24">
        <v>0</v>
      </c>
      <c r="H7772" s="24">
        <v>0</v>
      </c>
    </row>
    <row r="7773" spans="1:8">
      <c r="A7773" s="24" t="str">
        <f t="shared" si="121"/>
        <v>2017_IDT_2</v>
      </c>
      <c r="B7773" s="24">
        <v>2017</v>
      </c>
      <c r="C7773" s="24" t="s">
        <v>193</v>
      </c>
      <c r="D7773" s="24" t="str">
        <f>VLOOKUP(C7773,'FHF LUT'!$A$5:$H$81,2,FALSE)</f>
        <v>Douglas-fir Tussock Moth</v>
      </c>
      <c r="E7773" s="24">
        <v>2</v>
      </c>
      <c r="F7773" s="24" t="s">
        <v>22</v>
      </c>
      <c r="G7773" s="24">
        <v>0</v>
      </c>
      <c r="H7773" s="24">
        <v>0</v>
      </c>
    </row>
    <row r="7774" spans="1:8">
      <c r="A7774" s="24" t="str">
        <f t="shared" si="121"/>
        <v>2017_IDT_3</v>
      </c>
      <c r="B7774" s="24">
        <v>2017</v>
      </c>
      <c r="C7774" s="24" t="s">
        <v>193</v>
      </c>
      <c r="D7774" s="24" t="str">
        <f>VLOOKUP(C7774,'FHF LUT'!$A$5:$H$81,2,FALSE)</f>
        <v>Douglas-fir Tussock Moth</v>
      </c>
      <c r="E7774" s="24">
        <v>3</v>
      </c>
      <c r="F7774" s="24" t="s">
        <v>13</v>
      </c>
      <c r="G7774" s="24">
        <v>0</v>
      </c>
      <c r="H7774" s="24">
        <v>0</v>
      </c>
    </row>
    <row r="7775" spans="1:8">
      <c r="A7775" s="24" t="str">
        <f t="shared" si="121"/>
        <v>2017_IDT_4</v>
      </c>
      <c r="B7775" s="24">
        <v>2017</v>
      </c>
      <c r="C7775" s="24" t="s">
        <v>193</v>
      </c>
      <c r="D7775" s="24" t="str">
        <f>VLOOKUP(C7775,'FHF LUT'!$A$5:$H$81,2,FALSE)</f>
        <v>Douglas-fir Tussock Moth</v>
      </c>
      <c r="E7775" s="24">
        <v>4</v>
      </c>
      <c r="F7775" s="24" t="s">
        <v>28</v>
      </c>
      <c r="G7775" s="24">
        <v>0</v>
      </c>
      <c r="H7775" s="24">
        <v>0</v>
      </c>
    </row>
    <row r="7776" spans="1:8">
      <c r="A7776" s="24" t="str">
        <f t="shared" si="121"/>
        <v>2017_IDT_5</v>
      </c>
      <c r="B7776" s="24">
        <v>2017</v>
      </c>
      <c r="C7776" s="24" t="s">
        <v>193</v>
      </c>
      <c r="D7776" s="24" t="str">
        <f>VLOOKUP(C7776,'FHF LUT'!$A$5:$H$81,2,FALSE)</f>
        <v>Douglas-fir Tussock Moth</v>
      </c>
      <c r="E7776" s="24">
        <v>5</v>
      </c>
      <c r="F7776" s="24" t="s">
        <v>16</v>
      </c>
      <c r="G7776" s="24">
        <v>0</v>
      </c>
      <c r="H7776" s="24">
        <v>0</v>
      </c>
    </row>
    <row r="7777" spans="1:8">
      <c r="A7777" s="24" t="str">
        <f t="shared" si="121"/>
        <v>2017_IDT_7</v>
      </c>
      <c r="B7777" s="24">
        <v>2017</v>
      </c>
      <c r="C7777" s="24" t="s">
        <v>193</v>
      </c>
      <c r="D7777" s="24" t="str">
        <f>VLOOKUP(C7777,'FHF LUT'!$A$5:$H$81,2,FALSE)</f>
        <v>Douglas-fir Tussock Moth</v>
      </c>
      <c r="E7777" s="24">
        <v>7</v>
      </c>
      <c r="F7777" s="24" t="s">
        <v>25</v>
      </c>
      <c r="G7777" s="24">
        <v>0</v>
      </c>
      <c r="H7777" s="24">
        <v>0</v>
      </c>
    </row>
    <row r="7778" spans="1:8">
      <c r="A7778" s="24" t="str">
        <f t="shared" si="121"/>
        <v>2017_IDT_8</v>
      </c>
      <c r="B7778" s="24">
        <v>2017</v>
      </c>
      <c r="C7778" s="24" t="s">
        <v>193</v>
      </c>
      <c r="D7778" s="24" t="str">
        <f>VLOOKUP(C7778,'FHF LUT'!$A$5:$H$81,2,FALSE)</f>
        <v>Douglas-fir Tussock Moth</v>
      </c>
      <c r="E7778" s="24">
        <v>8</v>
      </c>
      <c r="F7778" s="24" t="s">
        <v>29</v>
      </c>
      <c r="G7778" s="24">
        <v>0</v>
      </c>
      <c r="H7778" s="24">
        <v>0</v>
      </c>
    </row>
    <row r="7779" spans="1:8">
      <c r="A7779" s="24" t="str">
        <f t="shared" si="121"/>
        <v>2017_IDT_9</v>
      </c>
      <c r="B7779" s="24">
        <v>2017</v>
      </c>
      <c r="C7779" s="24" t="s">
        <v>193</v>
      </c>
      <c r="D7779" s="24" t="str">
        <f>VLOOKUP(C7779,'FHF LUT'!$A$5:$H$81,2,FALSE)</f>
        <v>Douglas-fir Tussock Moth</v>
      </c>
      <c r="E7779" s="24">
        <v>9</v>
      </c>
      <c r="F7779" s="24" t="s">
        <v>7</v>
      </c>
      <c r="G7779" s="24">
        <v>0</v>
      </c>
      <c r="H7779" s="24">
        <v>0</v>
      </c>
    </row>
    <row r="7780" spans="1:8">
      <c r="A7780" s="24" t="str">
        <f t="shared" si="121"/>
        <v>2017_IDT_10</v>
      </c>
      <c r="B7780" s="24">
        <v>2017</v>
      </c>
      <c r="C7780" s="24" t="s">
        <v>193</v>
      </c>
      <c r="D7780" s="24" t="str">
        <f>VLOOKUP(C7780,'FHF LUT'!$A$5:$H$81,2,FALSE)</f>
        <v>Douglas-fir Tussock Moth</v>
      </c>
      <c r="E7780" s="24">
        <v>10</v>
      </c>
      <c r="F7780" s="24" t="s">
        <v>18</v>
      </c>
      <c r="G7780" s="24">
        <v>0</v>
      </c>
      <c r="H7780" s="24">
        <v>0</v>
      </c>
    </row>
    <row r="7781" spans="1:8">
      <c r="A7781" s="24" t="str">
        <f t="shared" si="121"/>
        <v>2017_IDT_11</v>
      </c>
      <c r="B7781" s="24">
        <v>2017</v>
      </c>
      <c r="C7781" s="24" t="s">
        <v>193</v>
      </c>
      <c r="D7781" s="24" t="str">
        <f>VLOOKUP(C7781,'FHF LUT'!$A$5:$H$81,2,FALSE)</f>
        <v>Douglas-fir Tussock Moth</v>
      </c>
      <c r="E7781" s="24">
        <v>11</v>
      </c>
      <c r="F7781" s="24" t="s">
        <v>4</v>
      </c>
      <c r="G7781" s="24">
        <v>0</v>
      </c>
      <c r="H7781" s="24">
        <v>0</v>
      </c>
    </row>
    <row r="7782" spans="1:8">
      <c r="A7782" s="24" t="str">
        <f t="shared" si="121"/>
        <v>2017_IDT_12</v>
      </c>
      <c r="B7782" s="24">
        <v>2017</v>
      </c>
      <c r="C7782" s="24" t="s">
        <v>193</v>
      </c>
      <c r="D7782" s="24" t="str">
        <f>VLOOKUP(C7782,'FHF LUT'!$A$5:$H$81,2,FALSE)</f>
        <v>Douglas-fir Tussock Moth</v>
      </c>
      <c r="E7782" s="24">
        <v>12</v>
      </c>
      <c r="F7782" s="24" t="s">
        <v>11</v>
      </c>
      <c r="G7782" s="24">
        <v>0</v>
      </c>
      <c r="H7782" s="24">
        <v>0</v>
      </c>
    </row>
    <row r="7783" spans="1:8">
      <c r="A7783" s="24" t="str">
        <f t="shared" si="121"/>
        <v>2017_IDT_13</v>
      </c>
      <c r="B7783" s="24">
        <v>2017</v>
      </c>
      <c r="C7783" s="24" t="s">
        <v>193</v>
      </c>
      <c r="D7783" s="24" t="str">
        <f>VLOOKUP(C7783,'FHF LUT'!$A$5:$H$81,2,FALSE)</f>
        <v>Douglas-fir Tussock Moth</v>
      </c>
      <c r="E7783" s="24">
        <v>13</v>
      </c>
      <c r="F7783" s="24" t="s">
        <v>24</v>
      </c>
      <c r="G7783" s="24">
        <v>0</v>
      </c>
      <c r="H7783" s="24">
        <v>0</v>
      </c>
    </row>
    <row r="7784" spans="1:8">
      <c r="A7784" s="24" t="str">
        <f t="shared" si="121"/>
        <v>2017_IDT_14</v>
      </c>
      <c r="B7784" s="24">
        <v>2017</v>
      </c>
      <c r="C7784" s="24" t="s">
        <v>193</v>
      </c>
      <c r="D7784" s="24" t="str">
        <f>VLOOKUP(C7784,'FHF LUT'!$A$5:$H$81,2,FALSE)</f>
        <v>Douglas-fir Tussock Moth</v>
      </c>
      <c r="E7784" s="24">
        <v>14</v>
      </c>
      <c r="F7784" s="24" t="s">
        <v>30</v>
      </c>
      <c r="G7784" s="24">
        <v>0</v>
      </c>
      <c r="H7784" s="24">
        <v>0</v>
      </c>
    </row>
    <row r="7785" spans="1:8">
      <c r="A7785" s="24" t="str">
        <f t="shared" si="121"/>
        <v>2017_IDT_15</v>
      </c>
      <c r="B7785" s="24">
        <v>2017</v>
      </c>
      <c r="C7785" s="24" t="s">
        <v>193</v>
      </c>
      <c r="D7785" s="24" t="str">
        <f>VLOOKUP(C7785,'FHF LUT'!$A$5:$H$81,2,FALSE)</f>
        <v>Douglas-fir Tussock Moth</v>
      </c>
      <c r="E7785" s="24">
        <v>15</v>
      </c>
      <c r="F7785" s="24" t="s">
        <v>33</v>
      </c>
      <c r="G7785" s="24">
        <v>0</v>
      </c>
      <c r="H7785" s="24">
        <v>0</v>
      </c>
    </row>
    <row r="7786" spans="1:8">
      <c r="A7786" s="24" t="str">
        <f t="shared" si="121"/>
        <v>2017_IDT_16</v>
      </c>
      <c r="B7786" s="24">
        <v>2017</v>
      </c>
      <c r="C7786" s="24" t="s">
        <v>193</v>
      </c>
      <c r="D7786" s="24" t="str">
        <f>VLOOKUP(C7786,'FHF LUT'!$A$5:$H$81,2,FALSE)</f>
        <v>Douglas-fir Tussock Moth</v>
      </c>
      <c r="E7786" s="24">
        <v>16</v>
      </c>
      <c r="F7786" s="24" t="s">
        <v>12</v>
      </c>
      <c r="G7786" s="24">
        <v>0</v>
      </c>
      <c r="H7786" s="24">
        <v>0</v>
      </c>
    </row>
    <row r="7787" spans="1:8">
      <c r="A7787" s="24" t="str">
        <f t="shared" si="121"/>
        <v>2017_IDT_17</v>
      </c>
      <c r="B7787" s="24">
        <v>2017</v>
      </c>
      <c r="C7787" s="24" t="s">
        <v>193</v>
      </c>
      <c r="D7787" s="24" t="str">
        <f>VLOOKUP(C7787,'FHF LUT'!$A$5:$H$81,2,FALSE)</f>
        <v>Douglas-fir Tussock Moth</v>
      </c>
      <c r="E7787" s="24">
        <v>17</v>
      </c>
      <c r="F7787" s="24" t="s">
        <v>32</v>
      </c>
      <c r="G7787" s="24">
        <v>0</v>
      </c>
      <c r="H7787" s="24">
        <v>0</v>
      </c>
    </row>
    <row r="7788" spans="1:8">
      <c r="A7788" s="24" t="str">
        <f t="shared" si="121"/>
        <v>2017_IDT_18</v>
      </c>
      <c r="B7788" s="24">
        <v>2017</v>
      </c>
      <c r="C7788" s="24" t="s">
        <v>193</v>
      </c>
      <c r="D7788" s="24" t="str">
        <f>VLOOKUP(C7788,'FHF LUT'!$A$5:$H$81,2,FALSE)</f>
        <v>Douglas-fir Tussock Moth</v>
      </c>
      <c r="E7788" s="24">
        <v>18</v>
      </c>
      <c r="F7788" s="24" t="s">
        <v>15</v>
      </c>
      <c r="G7788" s="24">
        <v>0</v>
      </c>
      <c r="H7788" s="24">
        <v>0</v>
      </c>
    </row>
    <row r="7789" spans="1:8">
      <c r="A7789" s="24" t="str">
        <f t="shared" si="121"/>
        <v>2017_IDT_20</v>
      </c>
      <c r="B7789" s="24">
        <v>2017</v>
      </c>
      <c r="C7789" s="24" t="s">
        <v>193</v>
      </c>
      <c r="D7789" s="24" t="str">
        <f>VLOOKUP(C7789,'FHF LUT'!$A$5:$H$81,2,FALSE)</f>
        <v>Douglas-fir Tussock Moth</v>
      </c>
      <c r="E7789" s="24">
        <v>20</v>
      </c>
      <c r="F7789" s="24" t="s">
        <v>6</v>
      </c>
      <c r="G7789" s="24">
        <v>0</v>
      </c>
      <c r="H7789" s="24">
        <v>0</v>
      </c>
    </row>
    <row r="7790" spans="1:8">
      <c r="A7790" s="24" t="str">
        <f t="shared" si="121"/>
        <v>2017_IDT_22</v>
      </c>
      <c r="B7790" s="24">
        <v>2017</v>
      </c>
      <c r="C7790" s="24" t="s">
        <v>193</v>
      </c>
      <c r="D7790" s="24" t="str">
        <f>VLOOKUP(C7790,'FHF LUT'!$A$5:$H$81,2,FALSE)</f>
        <v>Douglas-fir Tussock Moth</v>
      </c>
      <c r="E7790" s="24">
        <v>22</v>
      </c>
      <c r="F7790" s="24" t="s">
        <v>19</v>
      </c>
      <c r="G7790" s="24">
        <v>0</v>
      </c>
      <c r="H7790" s="24">
        <v>0</v>
      </c>
    </row>
    <row r="7791" spans="1:8">
      <c r="A7791" s="24" t="str">
        <f t="shared" si="121"/>
        <v>2017_IDT_23</v>
      </c>
      <c r="B7791" s="24">
        <v>2017</v>
      </c>
      <c r="C7791" s="24" t="s">
        <v>193</v>
      </c>
      <c r="D7791" s="24" t="str">
        <f>VLOOKUP(C7791,'FHF LUT'!$A$5:$H$81,2,FALSE)</f>
        <v>Douglas-fir Tussock Moth</v>
      </c>
      <c r="E7791" s="24">
        <v>23</v>
      </c>
      <c r="F7791" s="24" t="s">
        <v>27</v>
      </c>
      <c r="G7791" s="24">
        <v>0</v>
      </c>
      <c r="H7791" s="24">
        <v>0</v>
      </c>
    </row>
    <row r="7792" spans="1:8">
      <c r="A7792" s="24" t="str">
        <f t="shared" si="121"/>
        <v>2017_IDT_24</v>
      </c>
      <c r="B7792" s="24">
        <v>2017</v>
      </c>
      <c r="C7792" s="24" t="s">
        <v>193</v>
      </c>
      <c r="D7792" s="24" t="str">
        <f>VLOOKUP(C7792,'FHF LUT'!$A$5:$H$81,2,FALSE)</f>
        <v>Douglas-fir Tussock Moth</v>
      </c>
      <c r="E7792" s="24">
        <v>24</v>
      </c>
      <c r="F7792" s="24" t="s">
        <v>17</v>
      </c>
      <c r="G7792" s="24">
        <v>0</v>
      </c>
      <c r="H7792" s="24">
        <v>0</v>
      </c>
    </row>
    <row r="7793" spans="1:8">
      <c r="A7793" s="24" t="str">
        <f t="shared" si="121"/>
        <v>2017_IDT_25</v>
      </c>
      <c r="B7793" s="24">
        <v>2017</v>
      </c>
      <c r="C7793" s="24" t="s">
        <v>193</v>
      </c>
      <c r="D7793" s="24" t="str">
        <f>VLOOKUP(C7793,'FHF LUT'!$A$5:$H$81,2,FALSE)</f>
        <v>Douglas-fir Tussock Moth</v>
      </c>
      <c r="E7793" s="24">
        <v>25</v>
      </c>
      <c r="F7793" s="24" t="s">
        <v>23</v>
      </c>
      <c r="G7793" s="24">
        <v>0</v>
      </c>
      <c r="H7793" s="24">
        <v>0</v>
      </c>
    </row>
    <row r="7794" spans="1:8">
      <c r="A7794" s="24" t="str">
        <f t="shared" si="121"/>
        <v>2017_IDT_26</v>
      </c>
      <c r="B7794" s="24">
        <v>2017</v>
      </c>
      <c r="C7794" s="24" t="s">
        <v>193</v>
      </c>
      <c r="D7794" s="24" t="str">
        <f>VLOOKUP(C7794,'FHF LUT'!$A$5:$H$81,2,FALSE)</f>
        <v>Douglas-fir Tussock Moth</v>
      </c>
      <c r="E7794" s="24">
        <v>26</v>
      </c>
      <c r="F7794" s="24" t="s">
        <v>14</v>
      </c>
      <c r="G7794" s="24">
        <v>0</v>
      </c>
      <c r="H7794" s="24">
        <v>0</v>
      </c>
    </row>
    <row r="7795" spans="1:8">
      <c r="A7795" s="24" t="str">
        <f t="shared" si="121"/>
        <v>2017_IDT_27</v>
      </c>
      <c r="B7795" s="24">
        <v>2017</v>
      </c>
      <c r="C7795" s="24" t="s">
        <v>193</v>
      </c>
      <c r="D7795" s="24" t="str">
        <f>VLOOKUP(C7795,'FHF LUT'!$A$5:$H$81,2,FALSE)</f>
        <v>Douglas-fir Tussock Moth</v>
      </c>
      <c r="E7795" s="24">
        <v>27</v>
      </c>
      <c r="F7795" s="24" t="s">
        <v>21</v>
      </c>
      <c r="G7795" s="24">
        <v>0</v>
      </c>
      <c r="H7795" s="24">
        <v>0</v>
      </c>
    </row>
    <row r="7796" spans="1:8">
      <c r="A7796" s="24" t="str">
        <f t="shared" si="121"/>
        <v>2017_IDT_29</v>
      </c>
      <c r="B7796" s="24">
        <v>2017</v>
      </c>
      <c r="C7796" s="24" t="s">
        <v>193</v>
      </c>
      <c r="D7796" s="24" t="str">
        <f>VLOOKUP(C7796,'FHF LUT'!$A$5:$H$81,2,FALSE)</f>
        <v>Douglas-fir Tussock Moth</v>
      </c>
      <c r="E7796" s="24">
        <v>29</v>
      </c>
      <c r="F7796" s="24" t="s">
        <v>9</v>
      </c>
      <c r="G7796" s="24">
        <v>0</v>
      </c>
      <c r="H7796" s="24">
        <v>0</v>
      </c>
    </row>
    <row r="7797" spans="1:8">
      <c r="A7797" s="24" t="str">
        <f t="shared" si="121"/>
        <v>2017_IDT_30</v>
      </c>
      <c r="B7797" s="24">
        <v>2017</v>
      </c>
      <c r="C7797" s="24" t="s">
        <v>193</v>
      </c>
      <c r="D7797" s="24" t="str">
        <f>VLOOKUP(C7797,'FHF LUT'!$A$5:$H$81,2,FALSE)</f>
        <v>Douglas-fir Tussock Moth</v>
      </c>
      <c r="E7797" s="24">
        <v>30</v>
      </c>
      <c r="F7797" s="24" t="s">
        <v>35</v>
      </c>
      <c r="G7797" s="24">
        <v>0</v>
      </c>
      <c r="H7797" s="24">
        <v>0</v>
      </c>
    </row>
    <row r="7798" spans="1:8">
      <c r="A7798" s="24" t="str">
        <f t="shared" si="121"/>
        <v>2017_IDT_31</v>
      </c>
      <c r="B7798" s="24">
        <v>2017</v>
      </c>
      <c r="C7798" s="24" t="s">
        <v>193</v>
      </c>
      <c r="D7798" s="24" t="str">
        <f>VLOOKUP(C7798,'FHF LUT'!$A$5:$H$81,2,FALSE)</f>
        <v>Douglas-fir Tussock Moth</v>
      </c>
      <c r="E7798" s="24">
        <v>31</v>
      </c>
      <c r="F7798" s="24" t="s">
        <v>34</v>
      </c>
      <c r="G7798" s="24">
        <v>0</v>
      </c>
      <c r="H7798" s="24">
        <v>0</v>
      </c>
    </row>
    <row r="7799" spans="1:8">
      <c r="A7799" s="24" t="str">
        <f t="shared" si="121"/>
        <v>2017_IDT_38</v>
      </c>
      <c r="B7799" s="24">
        <v>2017</v>
      </c>
      <c r="C7799" s="24" t="s">
        <v>193</v>
      </c>
      <c r="D7799" s="24" t="str">
        <f>VLOOKUP(C7799,'FHF LUT'!$A$5:$H$81,2,FALSE)</f>
        <v>Douglas-fir Tussock Moth</v>
      </c>
      <c r="E7799" s="24">
        <v>38</v>
      </c>
      <c r="F7799" s="24" t="s">
        <v>8</v>
      </c>
      <c r="G7799" s="24">
        <v>0</v>
      </c>
      <c r="H7799" s="24">
        <v>0</v>
      </c>
    </row>
    <row r="7800" spans="1:8">
      <c r="A7800" s="24" t="str">
        <f t="shared" si="121"/>
        <v>2017_IDT_39</v>
      </c>
      <c r="B7800" s="24">
        <v>2017</v>
      </c>
      <c r="C7800" s="24" t="s">
        <v>193</v>
      </c>
      <c r="D7800" s="24" t="str">
        <f>VLOOKUP(C7800,'FHF LUT'!$A$5:$H$81,2,FALSE)</f>
        <v>Douglas-fir Tussock Moth</v>
      </c>
      <c r="E7800" s="24">
        <v>39</v>
      </c>
      <c r="F7800" s="24" t="s">
        <v>36</v>
      </c>
      <c r="G7800" s="24">
        <v>0</v>
      </c>
      <c r="H7800" s="24">
        <v>0</v>
      </c>
    </row>
    <row r="7801" spans="1:8">
      <c r="A7801" s="24" t="str">
        <f t="shared" si="121"/>
        <v>2017_IDT_40</v>
      </c>
      <c r="B7801" s="24">
        <v>2017</v>
      </c>
      <c r="C7801" s="24" t="s">
        <v>193</v>
      </c>
      <c r="D7801" s="24" t="str">
        <f>VLOOKUP(C7801,'FHF LUT'!$A$5:$H$81,2,FALSE)</f>
        <v>Douglas-fir Tussock Moth</v>
      </c>
      <c r="E7801" s="24">
        <v>40</v>
      </c>
      <c r="F7801" s="24" t="s">
        <v>31</v>
      </c>
      <c r="G7801" s="24">
        <v>0</v>
      </c>
      <c r="H7801" s="24">
        <v>0</v>
      </c>
    </row>
    <row r="7802" spans="1:8">
      <c r="A7802" s="24" t="str">
        <f t="shared" si="121"/>
        <v>2017_IDT_41</v>
      </c>
      <c r="B7802" s="24">
        <v>2017</v>
      </c>
      <c r="C7802" s="24" t="s">
        <v>193</v>
      </c>
      <c r="D7802" s="24" t="str">
        <f>VLOOKUP(C7802,'FHF LUT'!$A$5:$H$81,2,FALSE)</f>
        <v>Douglas-fir Tussock Moth</v>
      </c>
      <c r="E7802" s="24">
        <v>41</v>
      </c>
      <c r="F7802" s="24" t="s">
        <v>26</v>
      </c>
      <c r="G7802" s="24">
        <v>0</v>
      </c>
      <c r="H7802" s="24">
        <v>0</v>
      </c>
    </row>
    <row r="7803" spans="1:8">
      <c r="A7803" s="24" t="str">
        <f t="shared" si="121"/>
        <v>2017_IDT_43</v>
      </c>
      <c r="B7803" s="24">
        <v>2017</v>
      </c>
      <c r="C7803" s="24" t="s">
        <v>193</v>
      </c>
      <c r="D7803" s="24" t="str">
        <f>VLOOKUP(C7803,'FHF LUT'!$A$5:$H$81,2,FALSE)</f>
        <v>Douglas-fir Tussock Moth</v>
      </c>
      <c r="E7803" s="24">
        <v>43</v>
      </c>
      <c r="F7803" s="24" t="s">
        <v>20</v>
      </c>
      <c r="G7803" s="24">
        <v>0</v>
      </c>
      <c r="H7803" s="24">
        <v>0</v>
      </c>
    </row>
    <row r="7804" spans="1:8">
      <c r="A7804" s="24" t="str">
        <f t="shared" si="121"/>
        <v>2017_IDT_44</v>
      </c>
      <c r="B7804" s="24">
        <v>2017</v>
      </c>
      <c r="C7804" s="24" t="s">
        <v>193</v>
      </c>
      <c r="D7804" s="24" t="str">
        <f>VLOOKUP(C7804,'FHF LUT'!$A$5:$H$81,2,FALSE)</f>
        <v>Douglas-fir Tussock Moth</v>
      </c>
      <c r="E7804" s="24">
        <v>44</v>
      </c>
      <c r="F7804" s="24" t="s">
        <v>3</v>
      </c>
      <c r="G7804" s="24">
        <v>0</v>
      </c>
      <c r="H7804" s="24">
        <v>0</v>
      </c>
    </row>
    <row r="7805" spans="1:8">
      <c r="A7805" s="24" t="str">
        <f t="shared" si="121"/>
        <v>2017_IDT_45</v>
      </c>
      <c r="B7805" s="24">
        <v>2017</v>
      </c>
      <c r="C7805" s="24" t="s">
        <v>193</v>
      </c>
      <c r="D7805" s="24" t="str">
        <f>VLOOKUP(C7805,'FHF LUT'!$A$5:$H$81,2,FALSE)</f>
        <v>Douglas-fir Tussock Moth</v>
      </c>
      <c r="E7805" s="24">
        <v>45</v>
      </c>
      <c r="F7805" s="24" t="s">
        <v>5</v>
      </c>
      <c r="G7805" s="24">
        <v>0</v>
      </c>
      <c r="H7805" s="24">
        <v>0</v>
      </c>
    </row>
    <row r="7806" spans="1:8">
      <c r="A7806" s="24" t="str">
        <f t="shared" si="121"/>
        <v>2017_IDT_46</v>
      </c>
      <c r="B7806" s="24">
        <v>2017</v>
      </c>
      <c r="C7806" s="24" t="s">
        <v>193</v>
      </c>
      <c r="D7806" s="24" t="str">
        <f>VLOOKUP(C7806,'FHF LUT'!$A$5:$H$81,2,FALSE)</f>
        <v>Douglas-fir Tussock Moth</v>
      </c>
      <c r="E7806" s="24">
        <v>46</v>
      </c>
      <c r="F7806" s="24" t="s">
        <v>234</v>
      </c>
      <c r="G7806" s="24">
        <v>0</v>
      </c>
      <c r="H7806" s="24">
        <v>0</v>
      </c>
    </row>
    <row r="7807" spans="1:8">
      <c r="A7807" s="24" t="str">
        <f t="shared" si="121"/>
        <v>2017_IDT_47</v>
      </c>
      <c r="B7807" s="24">
        <v>2017</v>
      </c>
      <c r="C7807" s="24" t="s">
        <v>193</v>
      </c>
      <c r="D7807" s="24" t="str">
        <f>VLOOKUP(C7807,'FHF LUT'!$A$5:$H$81,2,FALSE)</f>
        <v>Douglas-fir Tussock Moth</v>
      </c>
      <c r="E7807" s="24">
        <v>47</v>
      </c>
      <c r="F7807" s="24" t="s">
        <v>233</v>
      </c>
      <c r="G7807" s="24">
        <v>0</v>
      </c>
      <c r="H7807" s="24">
        <v>0</v>
      </c>
    </row>
    <row r="7808" spans="1:8">
      <c r="A7808" s="24" t="str">
        <f t="shared" si="121"/>
        <v>2017_IDT_48</v>
      </c>
      <c r="B7808" s="24">
        <v>2017</v>
      </c>
      <c r="C7808" s="24" t="s">
        <v>193</v>
      </c>
      <c r="D7808" s="24" t="str">
        <f>VLOOKUP(C7808,'FHF LUT'!$A$5:$H$81,2,FALSE)</f>
        <v>Douglas-fir Tussock Moth</v>
      </c>
      <c r="E7808" s="24">
        <v>48</v>
      </c>
      <c r="F7808" s="24" t="s">
        <v>235</v>
      </c>
      <c r="G7808" s="24">
        <v>0</v>
      </c>
      <c r="H7808" s="24">
        <v>0</v>
      </c>
    </row>
    <row r="7809" spans="1:8">
      <c r="A7809" s="24" t="str">
        <f t="shared" si="121"/>
        <v>2017_NB_1</v>
      </c>
      <c r="B7809" s="24">
        <v>2017</v>
      </c>
      <c r="C7809" s="24" t="s">
        <v>188</v>
      </c>
      <c r="D7809" s="24" t="str">
        <f>VLOOKUP(C7809,'FHF LUT'!$A$5:$H$81,2,FALSE)</f>
        <v>Fire</v>
      </c>
      <c r="E7809" s="24">
        <v>1</v>
      </c>
      <c r="F7809" s="24" t="s">
        <v>10</v>
      </c>
      <c r="G7809" s="24">
        <v>5998</v>
      </c>
      <c r="H7809" s="24">
        <v>4504</v>
      </c>
    </row>
    <row r="7810" spans="1:8">
      <c r="A7810" s="24" t="str">
        <f t="shared" si="121"/>
        <v>2017_NB_2</v>
      </c>
      <c r="B7810" s="24">
        <v>2017</v>
      </c>
      <c r="C7810" s="24" t="s">
        <v>188</v>
      </c>
      <c r="D7810" s="24" t="str">
        <f>VLOOKUP(C7810,'FHF LUT'!$A$5:$H$81,2,FALSE)</f>
        <v>Fire</v>
      </c>
      <c r="E7810" s="24">
        <v>2</v>
      </c>
      <c r="F7810" s="24" t="s">
        <v>22</v>
      </c>
      <c r="G7810" s="24">
        <v>38317</v>
      </c>
      <c r="H7810" s="24">
        <v>37876</v>
      </c>
    </row>
    <row r="7811" spans="1:8">
      <c r="A7811" s="24" t="str">
        <f t="shared" ref="A7811:A7874" si="122">CONCATENATE(B7811,"_",C7811,"_",E7811)</f>
        <v>2017_NB_3</v>
      </c>
      <c r="B7811" s="24">
        <v>2017</v>
      </c>
      <c r="C7811" s="24" t="s">
        <v>188</v>
      </c>
      <c r="D7811" s="24" t="str">
        <f>VLOOKUP(C7811,'FHF LUT'!$A$5:$H$81,2,FALSE)</f>
        <v>Fire</v>
      </c>
      <c r="E7811" s="24">
        <v>3</v>
      </c>
      <c r="F7811" s="24" t="s">
        <v>13</v>
      </c>
      <c r="G7811" s="24">
        <v>0</v>
      </c>
      <c r="H7811" s="24">
        <v>0</v>
      </c>
    </row>
    <row r="7812" spans="1:8">
      <c r="A7812" s="24" t="str">
        <f t="shared" si="122"/>
        <v>2017_NB_4</v>
      </c>
      <c r="B7812" s="24">
        <v>2017</v>
      </c>
      <c r="C7812" s="24" t="s">
        <v>188</v>
      </c>
      <c r="D7812" s="24" t="str">
        <f>VLOOKUP(C7812,'FHF LUT'!$A$5:$H$81,2,FALSE)</f>
        <v>Fire</v>
      </c>
      <c r="E7812" s="24">
        <v>4</v>
      </c>
      <c r="F7812" s="24" t="s">
        <v>28</v>
      </c>
      <c r="G7812" s="24">
        <v>0</v>
      </c>
      <c r="H7812" s="24">
        <v>0</v>
      </c>
    </row>
    <row r="7813" spans="1:8">
      <c r="A7813" s="24" t="str">
        <f t="shared" si="122"/>
        <v>2017_NB_5</v>
      </c>
      <c r="B7813" s="24">
        <v>2017</v>
      </c>
      <c r="C7813" s="24" t="s">
        <v>188</v>
      </c>
      <c r="D7813" s="24" t="str">
        <f>VLOOKUP(C7813,'FHF LUT'!$A$5:$H$81,2,FALSE)</f>
        <v>Fire</v>
      </c>
      <c r="E7813" s="24">
        <v>5</v>
      </c>
      <c r="F7813" s="24" t="s">
        <v>16</v>
      </c>
      <c r="G7813" s="24">
        <v>182230</v>
      </c>
      <c r="H7813" s="24">
        <v>117926</v>
      </c>
    </row>
    <row r="7814" spans="1:8">
      <c r="A7814" s="24" t="str">
        <f t="shared" si="122"/>
        <v>2017_NB_7</v>
      </c>
      <c r="B7814" s="24">
        <v>2017</v>
      </c>
      <c r="C7814" s="24" t="s">
        <v>188</v>
      </c>
      <c r="D7814" s="24" t="str">
        <f>VLOOKUP(C7814,'FHF LUT'!$A$5:$H$81,2,FALSE)</f>
        <v>Fire</v>
      </c>
      <c r="E7814" s="24">
        <v>7</v>
      </c>
      <c r="F7814" s="24" t="s">
        <v>25</v>
      </c>
      <c r="G7814" s="24">
        <v>6040</v>
      </c>
      <c r="H7814" s="24">
        <v>6040</v>
      </c>
    </row>
    <row r="7815" spans="1:8">
      <c r="A7815" s="24" t="str">
        <f t="shared" si="122"/>
        <v>2017_NB_8</v>
      </c>
      <c r="B7815" s="24">
        <v>2017</v>
      </c>
      <c r="C7815" s="24" t="s">
        <v>188</v>
      </c>
      <c r="D7815" s="24" t="str">
        <f>VLOOKUP(C7815,'FHF LUT'!$A$5:$H$81,2,FALSE)</f>
        <v>Fire</v>
      </c>
      <c r="E7815" s="24">
        <v>8</v>
      </c>
      <c r="F7815" s="24" t="s">
        <v>29</v>
      </c>
      <c r="G7815" s="24">
        <v>9691</v>
      </c>
      <c r="H7815" s="24">
        <v>9691</v>
      </c>
    </row>
    <row r="7816" spans="1:8">
      <c r="A7816" s="24" t="str">
        <f t="shared" si="122"/>
        <v>2017_NB_9</v>
      </c>
      <c r="B7816" s="24">
        <v>2017</v>
      </c>
      <c r="C7816" s="24" t="s">
        <v>188</v>
      </c>
      <c r="D7816" s="24" t="str">
        <f>VLOOKUP(C7816,'FHF LUT'!$A$5:$H$81,2,FALSE)</f>
        <v>Fire</v>
      </c>
      <c r="E7816" s="24">
        <v>9</v>
      </c>
      <c r="F7816" s="24" t="s">
        <v>7</v>
      </c>
      <c r="G7816" s="24">
        <v>165904</v>
      </c>
      <c r="H7816" s="24">
        <v>137812</v>
      </c>
    </row>
    <row r="7817" spans="1:8">
      <c r="A7817" s="24" t="str">
        <f t="shared" si="122"/>
        <v>2017_NB_10</v>
      </c>
      <c r="B7817" s="24">
        <v>2017</v>
      </c>
      <c r="C7817" s="24" t="s">
        <v>188</v>
      </c>
      <c r="D7817" s="24" t="str">
        <f>VLOOKUP(C7817,'FHF LUT'!$A$5:$H$81,2,FALSE)</f>
        <v>Fire</v>
      </c>
      <c r="E7817" s="24">
        <v>10</v>
      </c>
      <c r="F7817" s="24" t="s">
        <v>18</v>
      </c>
      <c r="G7817" s="24">
        <v>0</v>
      </c>
      <c r="H7817" s="24">
        <v>0</v>
      </c>
    </row>
    <row r="7818" spans="1:8">
      <c r="A7818" s="24" t="str">
        <f t="shared" si="122"/>
        <v>2017_NB_11</v>
      </c>
      <c r="B7818" s="24">
        <v>2017</v>
      </c>
      <c r="C7818" s="24" t="s">
        <v>188</v>
      </c>
      <c r="D7818" s="24" t="str">
        <f>VLOOKUP(C7818,'FHF LUT'!$A$5:$H$81,2,FALSE)</f>
        <v>Fire</v>
      </c>
      <c r="E7818" s="24">
        <v>11</v>
      </c>
      <c r="F7818" s="24" t="s">
        <v>4</v>
      </c>
      <c r="G7818" s="24">
        <v>804159</v>
      </c>
      <c r="H7818" s="24">
        <v>782806</v>
      </c>
    </row>
    <row r="7819" spans="1:8">
      <c r="A7819" s="24" t="str">
        <f t="shared" si="122"/>
        <v>2017_NB_12</v>
      </c>
      <c r="B7819" s="24">
        <v>2017</v>
      </c>
      <c r="C7819" s="24" t="s">
        <v>188</v>
      </c>
      <c r="D7819" s="24" t="str">
        <f>VLOOKUP(C7819,'FHF LUT'!$A$5:$H$81,2,FALSE)</f>
        <v>Fire</v>
      </c>
      <c r="E7819" s="24">
        <v>12</v>
      </c>
      <c r="F7819" s="24" t="s">
        <v>11</v>
      </c>
      <c r="G7819" s="24">
        <v>0</v>
      </c>
      <c r="H7819" s="24">
        <v>0</v>
      </c>
    </row>
    <row r="7820" spans="1:8">
      <c r="A7820" s="24" t="str">
        <f t="shared" si="122"/>
        <v>2017_NB_13</v>
      </c>
      <c r="B7820" s="24">
        <v>2017</v>
      </c>
      <c r="C7820" s="24" t="s">
        <v>188</v>
      </c>
      <c r="D7820" s="24" t="str">
        <f>VLOOKUP(C7820,'FHF LUT'!$A$5:$H$81,2,FALSE)</f>
        <v>Fire</v>
      </c>
      <c r="E7820" s="24">
        <v>13</v>
      </c>
      <c r="F7820" s="24" t="s">
        <v>24</v>
      </c>
      <c r="G7820" s="24">
        <v>19278</v>
      </c>
      <c r="H7820" s="24">
        <v>19278</v>
      </c>
    </row>
    <row r="7821" spans="1:8">
      <c r="A7821" s="24" t="str">
        <f t="shared" si="122"/>
        <v>2017_NB_14</v>
      </c>
      <c r="B7821" s="24">
        <v>2017</v>
      </c>
      <c r="C7821" s="24" t="s">
        <v>188</v>
      </c>
      <c r="D7821" s="24" t="str">
        <f>VLOOKUP(C7821,'FHF LUT'!$A$5:$H$81,2,FALSE)</f>
        <v>Fire</v>
      </c>
      <c r="E7821" s="24">
        <v>14</v>
      </c>
      <c r="F7821" s="24" t="s">
        <v>30</v>
      </c>
      <c r="G7821" s="24">
        <v>6924</v>
      </c>
      <c r="H7821" s="24">
        <v>6917</v>
      </c>
    </row>
    <row r="7822" spans="1:8">
      <c r="A7822" s="24" t="str">
        <f t="shared" si="122"/>
        <v>2017_NB_15</v>
      </c>
      <c r="B7822" s="24">
        <v>2017</v>
      </c>
      <c r="C7822" s="24" t="s">
        <v>188</v>
      </c>
      <c r="D7822" s="24" t="str">
        <f>VLOOKUP(C7822,'FHF LUT'!$A$5:$H$81,2,FALSE)</f>
        <v>Fire</v>
      </c>
      <c r="E7822" s="24">
        <v>15</v>
      </c>
      <c r="F7822" s="24" t="s">
        <v>33</v>
      </c>
      <c r="G7822" s="24">
        <v>912</v>
      </c>
      <c r="H7822" s="24">
        <v>912</v>
      </c>
    </row>
    <row r="7823" spans="1:8">
      <c r="A7823" s="24" t="str">
        <f t="shared" si="122"/>
        <v>2017_NB_16</v>
      </c>
      <c r="B7823" s="24">
        <v>2017</v>
      </c>
      <c r="C7823" s="24" t="s">
        <v>188</v>
      </c>
      <c r="D7823" s="24" t="str">
        <f>VLOOKUP(C7823,'FHF LUT'!$A$5:$H$81,2,FALSE)</f>
        <v>Fire</v>
      </c>
      <c r="E7823" s="24">
        <v>16</v>
      </c>
      <c r="F7823" s="24" t="s">
        <v>12</v>
      </c>
      <c r="G7823" s="24">
        <v>4955</v>
      </c>
      <c r="H7823" s="24">
        <v>4955</v>
      </c>
    </row>
    <row r="7824" spans="1:8">
      <c r="A7824" s="24" t="str">
        <f t="shared" si="122"/>
        <v>2017_NB_17</v>
      </c>
      <c r="B7824" s="24">
        <v>2017</v>
      </c>
      <c r="C7824" s="24" t="s">
        <v>188</v>
      </c>
      <c r="D7824" s="24" t="str">
        <f>VLOOKUP(C7824,'FHF LUT'!$A$5:$H$81,2,FALSE)</f>
        <v>Fire</v>
      </c>
      <c r="E7824" s="24">
        <v>17</v>
      </c>
      <c r="F7824" s="24" t="s">
        <v>32</v>
      </c>
      <c r="G7824" s="24">
        <v>61619</v>
      </c>
      <c r="H7824" s="24">
        <v>61619</v>
      </c>
    </row>
    <row r="7825" spans="1:8">
      <c r="A7825" s="24" t="str">
        <f t="shared" si="122"/>
        <v>2017_NB_18</v>
      </c>
      <c r="B7825" s="24">
        <v>2017</v>
      </c>
      <c r="C7825" s="24" t="s">
        <v>188</v>
      </c>
      <c r="D7825" s="24" t="str">
        <f>VLOOKUP(C7825,'FHF LUT'!$A$5:$H$81,2,FALSE)</f>
        <v>Fire</v>
      </c>
      <c r="E7825" s="24">
        <v>18</v>
      </c>
      <c r="F7825" s="24" t="s">
        <v>15</v>
      </c>
      <c r="G7825" s="24">
        <v>89864</v>
      </c>
      <c r="H7825" s="24">
        <v>71051</v>
      </c>
    </row>
    <row r="7826" spans="1:8">
      <c r="A7826" s="24" t="str">
        <f t="shared" si="122"/>
        <v>2017_NB_20</v>
      </c>
      <c r="B7826" s="24">
        <v>2017</v>
      </c>
      <c r="C7826" s="24" t="s">
        <v>188</v>
      </c>
      <c r="D7826" s="24" t="str">
        <f>VLOOKUP(C7826,'FHF LUT'!$A$5:$H$81,2,FALSE)</f>
        <v>Fire</v>
      </c>
      <c r="E7826" s="24">
        <v>20</v>
      </c>
      <c r="F7826" s="24" t="s">
        <v>6</v>
      </c>
      <c r="G7826" s="24">
        <v>901</v>
      </c>
      <c r="H7826" s="24">
        <v>901</v>
      </c>
    </row>
    <row r="7827" spans="1:8">
      <c r="A7827" s="24" t="str">
        <f t="shared" si="122"/>
        <v>2017_NB_22</v>
      </c>
      <c r="B7827" s="24">
        <v>2017</v>
      </c>
      <c r="C7827" s="24" t="s">
        <v>188</v>
      </c>
      <c r="D7827" s="24" t="str">
        <f>VLOOKUP(C7827,'FHF LUT'!$A$5:$H$81,2,FALSE)</f>
        <v>Fire</v>
      </c>
      <c r="E7827" s="24">
        <v>22</v>
      </c>
      <c r="F7827" s="24" t="s">
        <v>19</v>
      </c>
      <c r="G7827" s="24">
        <v>19847</v>
      </c>
      <c r="H7827" s="24">
        <v>17251</v>
      </c>
    </row>
    <row r="7828" spans="1:8">
      <c r="A7828" s="24" t="str">
        <f t="shared" si="122"/>
        <v>2017_NB_23</v>
      </c>
      <c r="B7828" s="24">
        <v>2017</v>
      </c>
      <c r="C7828" s="24" t="s">
        <v>188</v>
      </c>
      <c r="D7828" s="24" t="str">
        <f>VLOOKUP(C7828,'FHF LUT'!$A$5:$H$81,2,FALSE)</f>
        <v>Fire</v>
      </c>
      <c r="E7828" s="24">
        <v>23</v>
      </c>
      <c r="F7828" s="24" t="s">
        <v>27</v>
      </c>
      <c r="G7828" s="24">
        <v>975579</v>
      </c>
      <c r="H7828" s="24">
        <v>897767</v>
      </c>
    </row>
    <row r="7829" spans="1:8">
      <c r="A7829" s="24" t="str">
        <f t="shared" si="122"/>
        <v>2017_NB_24</v>
      </c>
      <c r="B7829" s="24">
        <v>2017</v>
      </c>
      <c r="C7829" s="24" t="s">
        <v>188</v>
      </c>
      <c r="D7829" s="24" t="str">
        <f>VLOOKUP(C7829,'FHF LUT'!$A$5:$H$81,2,FALSE)</f>
        <v>Fire</v>
      </c>
      <c r="E7829" s="24">
        <v>24</v>
      </c>
      <c r="F7829" s="24" t="s">
        <v>17</v>
      </c>
      <c r="G7829" s="24">
        <v>228299</v>
      </c>
      <c r="H7829" s="24">
        <v>226282</v>
      </c>
    </row>
    <row r="7830" spans="1:8">
      <c r="A7830" s="24" t="str">
        <f t="shared" si="122"/>
        <v>2017_NB_25</v>
      </c>
      <c r="B7830" s="24">
        <v>2017</v>
      </c>
      <c r="C7830" s="24" t="s">
        <v>188</v>
      </c>
      <c r="D7830" s="24" t="str">
        <f>VLOOKUP(C7830,'FHF LUT'!$A$5:$H$81,2,FALSE)</f>
        <v>Fire</v>
      </c>
      <c r="E7830" s="24">
        <v>25</v>
      </c>
      <c r="F7830" s="24" t="s">
        <v>23</v>
      </c>
      <c r="G7830" s="24">
        <v>0</v>
      </c>
      <c r="H7830" s="24">
        <v>0</v>
      </c>
    </row>
    <row r="7831" spans="1:8">
      <c r="A7831" s="24" t="str">
        <f t="shared" si="122"/>
        <v>2017_NB_26</v>
      </c>
      <c r="B7831" s="24">
        <v>2017</v>
      </c>
      <c r="C7831" s="24" t="s">
        <v>188</v>
      </c>
      <c r="D7831" s="24" t="str">
        <f>VLOOKUP(C7831,'FHF LUT'!$A$5:$H$81,2,FALSE)</f>
        <v>Fire</v>
      </c>
      <c r="E7831" s="24">
        <v>26</v>
      </c>
      <c r="F7831" s="24" t="s">
        <v>14</v>
      </c>
      <c r="G7831" s="24">
        <v>2002068</v>
      </c>
      <c r="H7831" s="24">
        <v>1945393</v>
      </c>
    </row>
    <row r="7832" spans="1:8">
      <c r="A7832" s="24" t="str">
        <f t="shared" si="122"/>
        <v>2017_NB_27</v>
      </c>
      <c r="B7832" s="24">
        <v>2017</v>
      </c>
      <c r="C7832" s="24" t="s">
        <v>188</v>
      </c>
      <c r="D7832" s="24" t="str">
        <f>VLOOKUP(C7832,'FHF LUT'!$A$5:$H$81,2,FALSE)</f>
        <v>Fire</v>
      </c>
      <c r="E7832" s="24">
        <v>27</v>
      </c>
      <c r="F7832" s="24" t="s">
        <v>21</v>
      </c>
      <c r="G7832" s="24">
        <v>0</v>
      </c>
      <c r="H7832" s="24">
        <v>0</v>
      </c>
    </row>
    <row r="7833" spans="1:8">
      <c r="A7833" s="24" t="str">
        <f t="shared" si="122"/>
        <v>2017_NB_29</v>
      </c>
      <c r="B7833" s="24">
        <v>2017</v>
      </c>
      <c r="C7833" s="24" t="s">
        <v>188</v>
      </c>
      <c r="D7833" s="24" t="str">
        <f>VLOOKUP(C7833,'FHF LUT'!$A$5:$H$81,2,FALSE)</f>
        <v>Fire</v>
      </c>
      <c r="E7833" s="24">
        <v>29</v>
      </c>
      <c r="F7833" s="24" t="s">
        <v>9</v>
      </c>
      <c r="G7833" s="24">
        <v>2723906</v>
      </c>
      <c r="H7833" s="24">
        <v>2579938</v>
      </c>
    </row>
    <row r="7834" spans="1:8">
      <c r="A7834" s="24" t="str">
        <f t="shared" si="122"/>
        <v>2017_NB_30</v>
      </c>
      <c r="B7834" s="24">
        <v>2017</v>
      </c>
      <c r="C7834" s="24" t="s">
        <v>188</v>
      </c>
      <c r="D7834" s="24" t="str">
        <f>VLOOKUP(C7834,'FHF LUT'!$A$5:$H$81,2,FALSE)</f>
        <v>Fire</v>
      </c>
      <c r="E7834" s="24">
        <v>30</v>
      </c>
      <c r="F7834" s="24" t="s">
        <v>35</v>
      </c>
      <c r="G7834" s="24">
        <v>9177</v>
      </c>
      <c r="H7834" s="24">
        <v>7713</v>
      </c>
    </row>
    <row r="7835" spans="1:8">
      <c r="A7835" s="24" t="str">
        <f t="shared" si="122"/>
        <v>2017_NB_31</v>
      </c>
      <c r="B7835" s="24">
        <v>2017</v>
      </c>
      <c r="C7835" s="24" t="s">
        <v>188</v>
      </c>
      <c r="D7835" s="24" t="str">
        <f>VLOOKUP(C7835,'FHF LUT'!$A$5:$H$81,2,FALSE)</f>
        <v>Fire</v>
      </c>
      <c r="E7835" s="24">
        <v>31</v>
      </c>
      <c r="F7835" s="24" t="s">
        <v>34</v>
      </c>
      <c r="G7835" s="24">
        <v>740</v>
      </c>
      <c r="H7835" s="24">
        <v>719</v>
      </c>
    </row>
    <row r="7836" spans="1:8">
      <c r="A7836" s="24" t="str">
        <f t="shared" si="122"/>
        <v>2017_NB_38</v>
      </c>
      <c r="B7836" s="24">
        <v>2017</v>
      </c>
      <c r="C7836" s="24" t="s">
        <v>188</v>
      </c>
      <c r="D7836" s="24" t="str">
        <f>VLOOKUP(C7836,'FHF LUT'!$A$5:$H$81,2,FALSE)</f>
        <v>Fire</v>
      </c>
      <c r="E7836" s="24">
        <v>38</v>
      </c>
      <c r="F7836" s="24" t="s">
        <v>8</v>
      </c>
      <c r="G7836" s="24">
        <v>0</v>
      </c>
      <c r="H7836" s="24">
        <v>0</v>
      </c>
    </row>
    <row r="7837" spans="1:8">
      <c r="A7837" s="24" t="str">
        <f t="shared" si="122"/>
        <v>2017_NB_39</v>
      </c>
      <c r="B7837" s="24">
        <v>2017</v>
      </c>
      <c r="C7837" s="24" t="s">
        <v>188</v>
      </c>
      <c r="D7837" s="24" t="str">
        <f>VLOOKUP(C7837,'FHF LUT'!$A$5:$H$81,2,FALSE)</f>
        <v>Fire</v>
      </c>
      <c r="E7837" s="24">
        <v>39</v>
      </c>
      <c r="F7837" s="24" t="s">
        <v>36</v>
      </c>
      <c r="G7837" s="24">
        <v>376</v>
      </c>
      <c r="H7837" s="24">
        <v>376</v>
      </c>
    </row>
    <row r="7838" spans="1:8">
      <c r="A7838" s="24" t="str">
        <f t="shared" si="122"/>
        <v>2017_NB_40</v>
      </c>
      <c r="B7838" s="24">
        <v>2017</v>
      </c>
      <c r="C7838" s="24" t="s">
        <v>188</v>
      </c>
      <c r="D7838" s="24" t="str">
        <f>VLOOKUP(C7838,'FHF LUT'!$A$5:$H$81,2,FALSE)</f>
        <v>Fire</v>
      </c>
      <c r="E7838" s="24">
        <v>40</v>
      </c>
      <c r="F7838" s="24" t="s">
        <v>31</v>
      </c>
      <c r="G7838" s="24">
        <v>0</v>
      </c>
      <c r="H7838" s="24">
        <v>0</v>
      </c>
    </row>
    <row r="7839" spans="1:8">
      <c r="A7839" s="24" t="str">
        <f t="shared" si="122"/>
        <v>2017_NB_41</v>
      </c>
      <c r="B7839" s="24">
        <v>2017</v>
      </c>
      <c r="C7839" s="24" t="s">
        <v>188</v>
      </c>
      <c r="D7839" s="24" t="str">
        <f>VLOOKUP(C7839,'FHF LUT'!$A$5:$H$81,2,FALSE)</f>
        <v>Fire</v>
      </c>
      <c r="E7839" s="24">
        <v>41</v>
      </c>
      <c r="F7839" s="24" t="s">
        <v>26</v>
      </c>
      <c r="G7839" s="24">
        <v>5488</v>
      </c>
      <c r="H7839" s="24">
        <v>5488</v>
      </c>
    </row>
    <row r="7840" spans="1:8">
      <c r="A7840" s="24" t="str">
        <f t="shared" si="122"/>
        <v>2017_NB_43</v>
      </c>
      <c r="B7840" s="24">
        <v>2017</v>
      </c>
      <c r="C7840" s="24" t="s">
        <v>188</v>
      </c>
      <c r="D7840" s="24" t="str">
        <f>VLOOKUP(C7840,'FHF LUT'!$A$5:$H$81,2,FALSE)</f>
        <v>Fire</v>
      </c>
      <c r="E7840" s="24">
        <v>43</v>
      </c>
      <c r="F7840" s="24" t="s">
        <v>20</v>
      </c>
      <c r="G7840" s="24">
        <v>0</v>
      </c>
      <c r="H7840" s="24">
        <v>0</v>
      </c>
    </row>
    <row r="7841" spans="1:8">
      <c r="A7841" s="24" t="str">
        <f t="shared" si="122"/>
        <v>2017_NB_44</v>
      </c>
      <c r="B7841" s="24">
        <v>2017</v>
      </c>
      <c r="C7841" s="24" t="s">
        <v>188</v>
      </c>
      <c r="D7841" s="24" t="str">
        <f>VLOOKUP(C7841,'FHF LUT'!$A$5:$H$81,2,FALSE)</f>
        <v>Fire</v>
      </c>
      <c r="E7841" s="24">
        <v>44</v>
      </c>
      <c r="F7841" s="24" t="s">
        <v>3</v>
      </c>
      <c r="G7841" s="24">
        <v>0</v>
      </c>
      <c r="H7841" s="24">
        <v>0</v>
      </c>
    </row>
    <row r="7842" spans="1:8">
      <c r="A7842" s="24" t="str">
        <f t="shared" si="122"/>
        <v>2017_NB_45</v>
      </c>
      <c r="B7842" s="24">
        <v>2017</v>
      </c>
      <c r="C7842" s="24" t="s">
        <v>188</v>
      </c>
      <c r="D7842" s="24" t="str">
        <f>VLOOKUP(C7842,'FHF LUT'!$A$5:$H$81,2,FALSE)</f>
        <v>Fire</v>
      </c>
      <c r="E7842" s="24">
        <v>45</v>
      </c>
      <c r="F7842" s="24" t="s">
        <v>5</v>
      </c>
      <c r="G7842" s="24">
        <v>383</v>
      </c>
      <c r="H7842" s="24">
        <v>383</v>
      </c>
    </row>
    <row r="7843" spans="1:8">
      <c r="A7843" s="24" t="str">
        <f t="shared" si="122"/>
        <v>2017_NB_46</v>
      </c>
      <c r="B7843" s="24">
        <v>2017</v>
      </c>
      <c r="C7843" s="24" t="s">
        <v>188</v>
      </c>
      <c r="D7843" s="24" t="str">
        <f>VLOOKUP(C7843,'FHF LUT'!$A$5:$H$81,2,FALSE)</f>
        <v>Fire</v>
      </c>
      <c r="E7843" s="24">
        <v>46</v>
      </c>
      <c r="F7843" s="24" t="s">
        <v>234</v>
      </c>
      <c r="G7843" s="24">
        <v>70</v>
      </c>
      <c r="H7843" s="24">
        <v>70</v>
      </c>
    </row>
    <row r="7844" spans="1:8">
      <c r="A7844" s="24" t="str">
        <f t="shared" si="122"/>
        <v>2017_NB_47</v>
      </c>
      <c r="B7844" s="24">
        <v>2017</v>
      </c>
      <c r="C7844" s="24" t="s">
        <v>188</v>
      </c>
      <c r="D7844" s="24" t="str">
        <f>VLOOKUP(C7844,'FHF LUT'!$A$5:$H$81,2,FALSE)</f>
        <v>Fire</v>
      </c>
      <c r="E7844" s="24">
        <v>47</v>
      </c>
      <c r="F7844" s="24" t="s">
        <v>233</v>
      </c>
      <c r="G7844" s="24">
        <v>0</v>
      </c>
      <c r="H7844" s="24">
        <v>0</v>
      </c>
    </row>
    <row r="7845" spans="1:8">
      <c r="A7845" s="24" t="str">
        <f t="shared" si="122"/>
        <v>2017_NB_48</v>
      </c>
      <c r="B7845" s="24">
        <v>2017</v>
      </c>
      <c r="C7845" s="24" t="s">
        <v>188</v>
      </c>
      <c r="D7845" s="24" t="str">
        <f>VLOOKUP(C7845,'FHF LUT'!$A$5:$H$81,2,FALSE)</f>
        <v>Fire</v>
      </c>
      <c r="E7845" s="24">
        <v>48</v>
      </c>
      <c r="F7845" s="24" t="s">
        <v>235</v>
      </c>
      <c r="G7845" s="24">
        <v>0</v>
      </c>
      <c r="H7845" s="24">
        <v>0</v>
      </c>
    </row>
    <row r="7846" spans="1:8">
      <c r="A7846" s="24" t="str">
        <f t="shared" si="122"/>
        <v>2017_NCY_1</v>
      </c>
      <c r="B7846" s="24">
        <v>2017</v>
      </c>
      <c r="C7846" s="24" t="s">
        <v>196</v>
      </c>
      <c r="D7846" s="24" t="str">
        <f>VLOOKUP(C7846,'FHF LUT'!$A$5:$H$81,2,FALSE)</f>
        <v>Yellow cedar decline</v>
      </c>
      <c r="E7846" s="24">
        <v>1</v>
      </c>
      <c r="F7846" s="24" t="s">
        <v>10</v>
      </c>
      <c r="G7846" s="24">
        <v>0</v>
      </c>
      <c r="H7846" s="24">
        <v>0</v>
      </c>
    </row>
    <row r="7847" spans="1:8">
      <c r="A7847" s="24" t="str">
        <f t="shared" si="122"/>
        <v>2017_NCY_2</v>
      </c>
      <c r="B7847" s="24">
        <v>2017</v>
      </c>
      <c r="C7847" s="24" t="s">
        <v>196</v>
      </c>
      <c r="D7847" s="24" t="str">
        <f>VLOOKUP(C7847,'FHF LUT'!$A$5:$H$81,2,FALSE)</f>
        <v>Yellow cedar decline</v>
      </c>
      <c r="E7847" s="24">
        <v>2</v>
      </c>
      <c r="F7847" s="24" t="s">
        <v>22</v>
      </c>
      <c r="G7847" s="24">
        <v>0</v>
      </c>
      <c r="H7847" s="24">
        <v>0</v>
      </c>
    </row>
    <row r="7848" spans="1:8">
      <c r="A7848" s="24" t="str">
        <f t="shared" si="122"/>
        <v>2017_NCY_3</v>
      </c>
      <c r="B7848" s="24">
        <v>2017</v>
      </c>
      <c r="C7848" s="24" t="s">
        <v>196</v>
      </c>
      <c r="D7848" s="24" t="str">
        <f>VLOOKUP(C7848,'FHF LUT'!$A$5:$H$81,2,FALSE)</f>
        <v>Yellow cedar decline</v>
      </c>
      <c r="E7848" s="24">
        <v>3</v>
      </c>
      <c r="F7848" s="24" t="s">
        <v>13</v>
      </c>
      <c r="G7848" s="24">
        <v>0</v>
      </c>
      <c r="H7848" s="24">
        <v>0</v>
      </c>
    </row>
    <row r="7849" spans="1:8">
      <c r="A7849" s="24" t="str">
        <f t="shared" si="122"/>
        <v>2017_NCY_4</v>
      </c>
      <c r="B7849" s="24">
        <v>2017</v>
      </c>
      <c r="C7849" s="24" t="s">
        <v>196</v>
      </c>
      <c r="D7849" s="24" t="str">
        <f>VLOOKUP(C7849,'FHF LUT'!$A$5:$H$81,2,FALSE)</f>
        <v>Yellow cedar decline</v>
      </c>
      <c r="E7849" s="24">
        <v>4</v>
      </c>
      <c r="F7849" s="24" t="s">
        <v>28</v>
      </c>
      <c r="G7849" s="24">
        <v>0</v>
      </c>
      <c r="H7849" s="24">
        <v>0</v>
      </c>
    </row>
    <row r="7850" spans="1:8">
      <c r="A7850" s="24" t="str">
        <f t="shared" si="122"/>
        <v>2017_NCY_5</v>
      </c>
      <c r="B7850" s="24">
        <v>2017</v>
      </c>
      <c r="C7850" s="24" t="s">
        <v>196</v>
      </c>
      <c r="D7850" s="24" t="str">
        <f>VLOOKUP(C7850,'FHF LUT'!$A$5:$H$81,2,FALSE)</f>
        <v>Yellow cedar decline</v>
      </c>
      <c r="E7850" s="24">
        <v>5</v>
      </c>
      <c r="F7850" s="24" t="s">
        <v>16</v>
      </c>
      <c r="G7850" s="24">
        <v>0</v>
      </c>
      <c r="H7850" s="24">
        <v>0</v>
      </c>
    </row>
    <row r="7851" spans="1:8">
      <c r="A7851" s="24" t="str">
        <f t="shared" si="122"/>
        <v>2017_NCY_7</v>
      </c>
      <c r="B7851" s="24">
        <v>2017</v>
      </c>
      <c r="C7851" s="24" t="s">
        <v>196</v>
      </c>
      <c r="D7851" s="24" t="str">
        <f>VLOOKUP(C7851,'FHF LUT'!$A$5:$H$81,2,FALSE)</f>
        <v>Yellow cedar decline</v>
      </c>
      <c r="E7851" s="24">
        <v>7</v>
      </c>
      <c r="F7851" s="24" t="s">
        <v>25</v>
      </c>
      <c r="G7851" s="24">
        <v>0</v>
      </c>
      <c r="H7851" s="24">
        <v>0</v>
      </c>
    </row>
    <row r="7852" spans="1:8">
      <c r="A7852" s="24" t="str">
        <f t="shared" si="122"/>
        <v>2017_NCY_8</v>
      </c>
      <c r="B7852" s="24">
        <v>2017</v>
      </c>
      <c r="C7852" s="24" t="s">
        <v>196</v>
      </c>
      <c r="D7852" s="24" t="str">
        <f>VLOOKUP(C7852,'FHF LUT'!$A$5:$H$81,2,FALSE)</f>
        <v>Yellow cedar decline</v>
      </c>
      <c r="E7852" s="24">
        <v>8</v>
      </c>
      <c r="F7852" s="24" t="s">
        <v>29</v>
      </c>
      <c r="G7852" s="24">
        <v>0</v>
      </c>
      <c r="H7852" s="24">
        <v>0</v>
      </c>
    </row>
    <row r="7853" spans="1:8">
      <c r="A7853" s="24" t="str">
        <f t="shared" si="122"/>
        <v>2017_NCY_9</v>
      </c>
      <c r="B7853" s="24">
        <v>2017</v>
      </c>
      <c r="C7853" s="24" t="s">
        <v>196</v>
      </c>
      <c r="D7853" s="24" t="str">
        <f>VLOOKUP(C7853,'FHF LUT'!$A$5:$H$81,2,FALSE)</f>
        <v>Yellow cedar decline</v>
      </c>
      <c r="E7853" s="24">
        <v>9</v>
      </c>
      <c r="F7853" s="24" t="s">
        <v>7</v>
      </c>
      <c r="G7853" s="24">
        <v>0</v>
      </c>
      <c r="H7853" s="24">
        <v>0</v>
      </c>
    </row>
    <row r="7854" spans="1:8">
      <c r="A7854" s="24" t="str">
        <f t="shared" si="122"/>
        <v>2017_NCY_10</v>
      </c>
      <c r="B7854" s="24">
        <v>2017</v>
      </c>
      <c r="C7854" s="24" t="s">
        <v>196</v>
      </c>
      <c r="D7854" s="24" t="str">
        <f>VLOOKUP(C7854,'FHF LUT'!$A$5:$H$81,2,FALSE)</f>
        <v>Yellow cedar decline</v>
      </c>
      <c r="E7854" s="24">
        <v>10</v>
      </c>
      <c r="F7854" s="24" t="s">
        <v>18</v>
      </c>
      <c r="G7854" s="24">
        <v>0</v>
      </c>
      <c r="H7854" s="24">
        <v>0</v>
      </c>
    </row>
    <row r="7855" spans="1:8">
      <c r="A7855" s="24" t="str">
        <f t="shared" si="122"/>
        <v>2017_NCY_11</v>
      </c>
      <c r="B7855" s="24">
        <v>2017</v>
      </c>
      <c r="C7855" s="24" t="s">
        <v>196</v>
      </c>
      <c r="D7855" s="24" t="str">
        <f>VLOOKUP(C7855,'FHF LUT'!$A$5:$H$81,2,FALSE)</f>
        <v>Yellow cedar decline</v>
      </c>
      <c r="E7855" s="24">
        <v>11</v>
      </c>
      <c r="F7855" s="24" t="s">
        <v>4</v>
      </c>
      <c r="G7855" s="24">
        <v>0</v>
      </c>
      <c r="H7855" s="24">
        <v>0</v>
      </c>
    </row>
    <row r="7856" spans="1:8">
      <c r="A7856" s="24" t="str">
        <f t="shared" si="122"/>
        <v>2017_NCY_12</v>
      </c>
      <c r="B7856" s="24">
        <v>2017</v>
      </c>
      <c r="C7856" s="24" t="s">
        <v>196</v>
      </c>
      <c r="D7856" s="24" t="str">
        <f>VLOOKUP(C7856,'FHF LUT'!$A$5:$H$81,2,FALSE)</f>
        <v>Yellow cedar decline</v>
      </c>
      <c r="E7856" s="24">
        <v>12</v>
      </c>
      <c r="F7856" s="24" t="s">
        <v>11</v>
      </c>
      <c r="G7856" s="24">
        <v>0</v>
      </c>
      <c r="H7856" s="24">
        <v>0</v>
      </c>
    </row>
    <row r="7857" spans="1:8">
      <c r="A7857" s="24" t="str">
        <f t="shared" si="122"/>
        <v>2017_NCY_13</v>
      </c>
      <c r="B7857" s="24">
        <v>2017</v>
      </c>
      <c r="C7857" s="24" t="s">
        <v>196</v>
      </c>
      <c r="D7857" s="24" t="str">
        <f>VLOOKUP(C7857,'FHF LUT'!$A$5:$H$81,2,FALSE)</f>
        <v>Yellow cedar decline</v>
      </c>
      <c r="E7857" s="24">
        <v>13</v>
      </c>
      <c r="F7857" s="24" t="s">
        <v>24</v>
      </c>
      <c r="G7857" s="24">
        <v>0</v>
      </c>
      <c r="H7857" s="24">
        <v>0</v>
      </c>
    </row>
    <row r="7858" spans="1:8">
      <c r="A7858" s="24" t="str">
        <f t="shared" si="122"/>
        <v>2017_NCY_14</v>
      </c>
      <c r="B7858" s="24">
        <v>2017</v>
      </c>
      <c r="C7858" s="24" t="s">
        <v>196</v>
      </c>
      <c r="D7858" s="24" t="str">
        <f>VLOOKUP(C7858,'FHF LUT'!$A$5:$H$81,2,FALSE)</f>
        <v>Yellow cedar decline</v>
      </c>
      <c r="E7858" s="24">
        <v>14</v>
      </c>
      <c r="F7858" s="24" t="s">
        <v>30</v>
      </c>
      <c r="G7858" s="24">
        <v>0</v>
      </c>
      <c r="H7858" s="24">
        <v>0</v>
      </c>
    </row>
    <row r="7859" spans="1:8">
      <c r="A7859" s="24" t="str">
        <f t="shared" si="122"/>
        <v>2017_NCY_15</v>
      </c>
      <c r="B7859" s="24">
        <v>2017</v>
      </c>
      <c r="C7859" s="24" t="s">
        <v>196</v>
      </c>
      <c r="D7859" s="24" t="str">
        <f>VLOOKUP(C7859,'FHF LUT'!$A$5:$H$81,2,FALSE)</f>
        <v>Yellow cedar decline</v>
      </c>
      <c r="E7859" s="24">
        <v>15</v>
      </c>
      <c r="F7859" s="24" t="s">
        <v>33</v>
      </c>
      <c r="G7859" s="24">
        <v>0</v>
      </c>
      <c r="H7859" s="24">
        <v>0</v>
      </c>
    </row>
    <row r="7860" spans="1:8">
      <c r="A7860" s="24" t="str">
        <f t="shared" si="122"/>
        <v>2017_NCY_16</v>
      </c>
      <c r="B7860" s="24">
        <v>2017</v>
      </c>
      <c r="C7860" s="24" t="s">
        <v>196</v>
      </c>
      <c r="D7860" s="24" t="str">
        <f>VLOOKUP(C7860,'FHF LUT'!$A$5:$H$81,2,FALSE)</f>
        <v>Yellow cedar decline</v>
      </c>
      <c r="E7860" s="24">
        <v>16</v>
      </c>
      <c r="F7860" s="24" t="s">
        <v>12</v>
      </c>
      <c r="G7860" s="24">
        <v>0</v>
      </c>
      <c r="H7860" s="24">
        <v>0</v>
      </c>
    </row>
    <row r="7861" spans="1:8">
      <c r="A7861" s="24" t="str">
        <f t="shared" si="122"/>
        <v>2017_NCY_17</v>
      </c>
      <c r="B7861" s="24">
        <v>2017</v>
      </c>
      <c r="C7861" s="24" t="s">
        <v>196</v>
      </c>
      <c r="D7861" s="24" t="str">
        <f>VLOOKUP(C7861,'FHF LUT'!$A$5:$H$81,2,FALSE)</f>
        <v>Yellow cedar decline</v>
      </c>
      <c r="E7861" s="24">
        <v>17</v>
      </c>
      <c r="F7861" s="24" t="s">
        <v>32</v>
      </c>
      <c r="G7861" s="24">
        <v>0</v>
      </c>
      <c r="H7861" s="24">
        <v>0</v>
      </c>
    </row>
    <row r="7862" spans="1:8">
      <c r="A7862" s="24" t="str">
        <f t="shared" si="122"/>
        <v>2017_NCY_18</v>
      </c>
      <c r="B7862" s="24">
        <v>2017</v>
      </c>
      <c r="C7862" s="24" t="s">
        <v>196</v>
      </c>
      <c r="D7862" s="24" t="str">
        <f>VLOOKUP(C7862,'FHF LUT'!$A$5:$H$81,2,FALSE)</f>
        <v>Yellow cedar decline</v>
      </c>
      <c r="E7862" s="24">
        <v>18</v>
      </c>
      <c r="F7862" s="24" t="s">
        <v>15</v>
      </c>
      <c r="G7862" s="24">
        <v>0</v>
      </c>
      <c r="H7862" s="24">
        <v>0</v>
      </c>
    </row>
    <row r="7863" spans="1:8">
      <c r="A7863" s="24" t="str">
        <f t="shared" si="122"/>
        <v>2017_NCY_20</v>
      </c>
      <c r="B7863" s="24">
        <v>2017</v>
      </c>
      <c r="C7863" s="24" t="s">
        <v>196</v>
      </c>
      <c r="D7863" s="24" t="str">
        <f>VLOOKUP(C7863,'FHF LUT'!$A$5:$H$81,2,FALSE)</f>
        <v>Yellow cedar decline</v>
      </c>
      <c r="E7863" s="24">
        <v>20</v>
      </c>
      <c r="F7863" s="24" t="s">
        <v>6</v>
      </c>
      <c r="G7863" s="24">
        <v>0</v>
      </c>
      <c r="H7863" s="24">
        <v>0</v>
      </c>
    </row>
    <row r="7864" spans="1:8">
      <c r="A7864" s="24" t="str">
        <f t="shared" si="122"/>
        <v>2017_NCY_22</v>
      </c>
      <c r="B7864" s="24">
        <v>2017</v>
      </c>
      <c r="C7864" s="24" t="s">
        <v>196</v>
      </c>
      <c r="D7864" s="24" t="str">
        <f>VLOOKUP(C7864,'FHF LUT'!$A$5:$H$81,2,FALSE)</f>
        <v>Yellow cedar decline</v>
      </c>
      <c r="E7864" s="24">
        <v>22</v>
      </c>
      <c r="F7864" s="24" t="s">
        <v>19</v>
      </c>
      <c r="G7864" s="24">
        <v>0</v>
      </c>
      <c r="H7864" s="24">
        <v>0</v>
      </c>
    </row>
    <row r="7865" spans="1:8">
      <c r="A7865" s="24" t="str">
        <f t="shared" si="122"/>
        <v>2017_NCY_23</v>
      </c>
      <c r="B7865" s="24">
        <v>2017</v>
      </c>
      <c r="C7865" s="24" t="s">
        <v>196</v>
      </c>
      <c r="D7865" s="24" t="str">
        <f>VLOOKUP(C7865,'FHF LUT'!$A$5:$H$81,2,FALSE)</f>
        <v>Yellow cedar decline</v>
      </c>
      <c r="E7865" s="24">
        <v>23</v>
      </c>
      <c r="F7865" s="24" t="s">
        <v>27</v>
      </c>
      <c r="G7865" s="24">
        <v>0</v>
      </c>
      <c r="H7865" s="24">
        <v>0</v>
      </c>
    </row>
    <row r="7866" spans="1:8">
      <c r="A7866" s="24" t="str">
        <f t="shared" si="122"/>
        <v>2017_NCY_24</v>
      </c>
      <c r="B7866" s="24">
        <v>2017</v>
      </c>
      <c r="C7866" s="24" t="s">
        <v>196</v>
      </c>
      <c r="D7866" s="24" t="str">
        <f>VLOOKUP(C7866,'FHF LUT'!$A$5:$H$81,2,FALSE)</f>
        <v>Yellow cedar decline</v>
      </c>
      <c r="E7866" s="24">
        <v>24</v>
      </c>
      <c r="F7866" s="24" t="s">
        <v>17</v>
      </c>
      <c r="G7866" s="24">
        <v>0</v>
      </c>
      <c r="H7866" s="24">
        <v>0</v>
      </c>
    </row>
    <row r="7867" spans="1:8">
      <c r="A7867" s="24" t="str">
        <f t="shared" si="122"/>
        <v>2017_NCY_25</v>
      </c>
      <c r="B7867" s="24">
        <v>2017</v>
      </c>
      <c r="C7867" s="24" t="s">
        <v>196</v>
      </c>
      <c r="D7867" s="24" t="str">
        <f>VLOOKUP(C7867,'FHF LUT'!$A$5:$H$81,2,FALSE)</f>
        <v>Yellow cedar decline</v>
      </c>
      <c r="E7867" s="24">
        <v>25</v>
      </c>
      <c r="F7867" s="24" t="s">
        <v>23</v>
      </c>
      <c r="G7867" s="24">
        <v>575</v>
      </c>
      <c r="H7867" s="24">
        <v>575</v>
      </c>
    </row>
    <row r="7868" spans="1:8">
      <c r="A7868" s="24" t="str">
        <f t="shared" si="122"/>
        <v>2017_NCY_26</v>
      </c>
      <c r="B7868" s="24">
        <v>2017</v>
      </c>
      <c r="C7868" s="24" t="s">
        <v>196</v>
      </c>
      <c r="D7868" s="24" t="str">
        <f>VLOOKUP(C7868,'FHF LUT'!$A$5:$H$81,2,FALSE)</f>
        <v>Yellow cedar decline</v>
      </c>
      <c r="E7868" s="24">
        <v>26</v>
      </c>
      <c r="F7868" s="24" t="s">
        <v>14</v>
      </c>
      <c r="G7868" s="24">
        <v>0</v>
      </c>
      <c r="H7868" s="24">
        <v>0</v>
      </c>
    </row>
    <row r="7869" spans="1:8">
      <c r="A7869" s="24" t="str">
        <f t="shared" si="122"/>
        <v>2017_NCY_27</v>
      </c>
      <c r="B7869" s="24">
        <v>2017</v>
      </c>
      <c r="C7869" s="24" t="s">
        <v>196</v>
      </c>
      <c r="D7869" s="24" t="str">
        <f>VLOOKUP(C7869,'FHF LUT'!$A$5:$H$81,2,FALSE)</f>
        <v>Yellow cedar decline</v>
      </c>
      <c r="E7869" s="24">
        <v>27</v>
      </c>
      <c r="F7869" s="24" t="s">
        <v>21</v>
      </c>
      <c r="G7869" s="24">
        <v>0</v>
      </c>
      <c r="H7869" s="24">
        <v>0</v>
      </c>
    </row>
    <row r="7870" spans="1:8">
      <c r="A7870" s="24" t="str">
        <f t="shared" si="122"/>
        <v>2017_NCY_29</v>
      </c>
      <c r="B7870" s="24">
        <v>2017</v>
      </c>
      <c r="C7870" s="24" t="s">
        <v>196</v>
      </c>
      <c r="D7870" s="24" t="str">
        <f>VLOOKUP(C7870,'FHF LUT'!$A$5:$H$81,2,FALSE)</f>
        <v>Yellow cedar decline</v>
      </c>
      <c r="E7870" s="24">
        <v>29</v>
      </c>
      <c r="F7870" s="24" t="s">
        <v>9</v>
      </c>
      <c r="G7870" s="24">
        <v>0</v>
      </c>
      <c r="H7870" s="24">
        <v>0</v>
      </c>
    </row>
    <row r="7871" spans="1:8">
      <c r="A7871" s="24" t="str">
        <f t="shared" si="122"/>
        <v>2017_NCY_30</v>
      </c>
      <c r="B7871" s="24">
        <v>2017</v>
      </c>
      <c r="C7871" s="24" t="s">
        <v>196</v>
      </c>
      <c r="D7871" s="24" t="str">
        <f>VLOOKUP(C7871,'FHF LUT'!$A$5:$H$81,2,FALSE)</f>
        <v>Yellow cedar decline</v>
      </c>
      <c r="E7871" s="24">
        <v>30</v>
      </c>
      <c r="F7871" s="24" t="s">
        <v>35</v>
      </c>
      <c r="G7871" s="24">
        <v>0</v>
      </c>
      <c r="H7871" s="24">
        <v>0</v>
      </c>
    </row>
    <row r="7872" spans="1:8">
      <c r="A7872" s="24" t="str">
        <f t="shared" si="122"/>
        <v>2017_NCY_31</v>
      </c>
      <c r="B7872" s="24">
        <v>2017</v>
      </c>
      <c r="C7872" s="24" t="s">
        <v>196</v>
      </c>
      <c r="D7872" s="24" t="str">
        <f>VLOOKUP(C7872,'FHF LUT'!$A$5:$H$81,2,FALSE)</f>
        <v>Yellow cedar decline</v>
      </c>
      <c r="E7872" s="24">
        <v>31</v>
      </c>
      <c r="F7872" s="24" t="s">
        <v>34</v>
      </c>
      <c r="G7872" s="24">
        <v>0</v>
      </c>
      <c r="H7872" s="24">
        <v>0</v>
      </c>
    </row>
    <row r="7873" spans="1:8">
      <c r="A7873" s="24" t="str">
        <f t="shared" si="122"/>
        <v>2017_NCY_38</v>
      </c>
      <c r="B7873" s="24">
        <v>2017</v>
      </c>
      <c r="C7873" s="24" t="s">
        <v>196</v>
      </c>
      <c r="D7873" s="24" t="str">
        <f>VLOOKUP(C7873,'FHF LUT'!$A$5:$H$81,2,FALSE)</f>
        <v>Yellow cedar decline</v>
      </c>
      <c r="E7873" s="24">
        <v>38</v>
      </c>
      <c r="F7873" s="24" t="s">
        <v>8</v>
      </c>
      <c r="G7873" s="24">
        <v>0</v>
      </c>
      <c r="H7873" s="24">
        <v>0</v>
      </c>
    </row>
    <row r="7874" spans="1:8">
      <c r="A7874" s="24" t="str">
        <f t="shared" si="122"/>
        <v>2017_NCY_39</v>
      </c>
      <c r="B7874" s="24">
        <v>2017</v>
      </c>
      <c r="C7874" s="24" t="s">
        <v>196</v>
      </c>
      <c r="D7874" s="24" t="str">
        <f>VLOOKUP(C7874,'FHF LUT'!$A$5:$H$81,2,FALSE)</f>
        <v>Yellow cedar decline</v>
      </c>
      <c r="E7874" s="24">
        <v>39</v>
      </c>
      <c r="F7874" s="24" t="s">
        <v>36</v>
      </c>
      <c r="G7874" s="24">
        <v>0</v>
      </c>
      <c r="H7874" s="24">
        <v>0</v>
      </c>
    </row>
    <row r="7875" spans="1:8">
      <c r="A7875" s="24" t="str">
        <f t="shared" ref="A7875:A7938" si="123">CONCATENATE(B7875,"_",C7875,"_",E7875)</f>
        <v>2017_NCY_40</v>
      </c>
      <c r="B7875" s="24">
        <v>2017</v>
      </c>
      <c r="C7875" s="24" t="s">
        <v>196</v>
      </c>
      <c r="D7875" s="24" t="str">
        <f>VLOOKUP(C7875,'FHF LUT'!$A$5:$H$81,2,FALSE)</f>
        <v>Yellow cedar decline</v>
      </c>
      <c r="E7875" s="24">
        <v>40</v>
      </c>
      <c r="F7875" s="24" t="s">
        <v>31</v>
      </c>
      <c r="G7875" s="24">
        <v>0</v>
      </c>
      <c r="H7875" s="24">
        <v>0</v>
      </c>
    </row>
    <row r="7876" spans="1:8">
      <c r="A7876" s="24" t="str">
        <f t="shared" si="123"/>
        <v>2017_NCY_41</v>
      </c>
      <c r="B7876" s="24">
        <v>2017</v>
      </c>
      <c r="C7876" s="24" t="s">
        <v>196</v>
      </c>
      <c r="D7876" s="24" t="str">
        <f>VLOOKUP(C7876,'FHF LUT'!$A$5:$H$81,2,FALSE)</f>
        <v>Yellow cedar decline</v>
      </c>
      <c r="E7876" s="24">
        <v>41</v>
      </c>
      <c r="F7876" s="24" t="s">
        <v>26</v>
      </c>
      <c r="G7876" s="24">
        <v>0</v>
      </c>
      <c r="H7876" s="24">
        <v>0</v>
      </c>
    </row>
    <row r="7877" spans="1:8">
      <c r="A7877" s="24" t="str">
        <f t="shared" si="123"/>
        <v>2017_NCY_43</v>
      </c>
      <c r="B7877" s="24">
        <v>2017</v>
      </c>
      <c r="C7877" s="24" t="s">
        <v>196</v>
      </c>
      <c r="D7877" s="24" t="str">
        <f>VLOOKUP(C7877,'FHF LUT'!$A$5:$H$81,2,FALSE)</f>
        <v>Yellow cedar decline</v>
      </c>
      <c r="E7877" s="24">
        <v>43</v>
      </c>
      <c r="F7877" s="24" t="s">
        <v>20</v>
      </c>
      <c r="G7877" s="24">
        <v>0</v>
      </c>
      <c r="H7877" s="24">
        <v>0</v>
      </c>
    </row>
    <row r="7878" spans="1:8">
      <c r="A7878" s="24" t="str">
        <f t="shared" si="123"/>
        <v>2017_NCY_44</v>
      </c>
      <c r="B7878" s="24">
        <v>2017</v>
      </c>
      <c r="C7878" s="24" t="s">
        <v>196</v>
      </c>
      <c r="D7878" s="24" t="str">
        <f>VLOOKUP(C7878,'FHF LUT'!$A$5:$H$81,2,FALSE)</f>
        <v>Yellow cedar decline</v>
      </c>
      <c r="E7878" s="24">
        <v>44</v>
      </c>
      <c r="F7878" s="24" t="s">
        <v>3</v>
      </c>
      <c r="G7878" s="24">
        <v>256</v>
      </c>
      <c r="H7878" s="24">
        <v>256</v>
      </c>
    </row>
    <row r="7879" spans="1:8">
      <c r="A7879" s="24" t="str">
        <f t="shared" si="123"/>
        <v>2017_NCY_45</v>
      </c>
      <c r="B7879" s="24">
        <v>2017</v>
      </c>
      <c r="C7879" s="24" t="s">
        <v>196</v>
      </c>
      <c r="D7879" s="24" t="str">
        <f>VLOOKUP(C7879,'FHF LUT'!$A$5:$H$81,2,FALSE)</f>
        <v>Yellow cedar decline</v>
      </c>
      <c r="E7879" s="24">
        <v>45</v>
      </c>
      <c r="F7879" s="24" t="s">
        <v>5</v>
      </c>
      <c r="G7879" s="24">
        <v>0</v>
      </c>
      <c r="H7879" s="24">
        <v>0</v>
      </c>
    </row>
    <row r="7880" spans="1:8">
      <c r="A7880" s="24" t="str">
        <f t="shared" si="123"/>
        <v>2017_NCY_46</v>
      </c>
      <c r="B7880" s="24">
        <v>2017</v>
      </c>
      <c r="C7880" s="24" t="s">
        <v>196</v>
      </c>
      <c r="D7880" s="24" t="str">
        <f>VLOOKUP(C7880,'FHF LUT'!$A$5:$H$81,2,FALSE)</f>
        <v>Yellow cedar decline</v>
      </c>
      <c r="E7880" s="24">
        <v>46</v>
      </c>
      <c r="F7880" s="24" t="s">
        <v>234</v>
      </c>
      <c r="G7880" s="24">
        <v>6794</v>
      </c>
      <c r="H7880" s="24">
        <v>6794</v>
      </c>
    </row>
    <row r="7881" spans="1:8">
      <c r="A7881" s="24" t="str">
        <f t="shared" si="123"/>
        <v>2017_NCY_47</v>
      </c>
      <c r="B7881" s="24">
        <v>2017</v>
      </c>
      <c r="C7881" s="24" t="s">
        <v>196</v>
      </c>
      <c r="D7881" s="24" t="str">
        <f>VLOOKUP(C7881,'FHF LUT'!$A$5:$H$81,2,FALSE)</f>
        <v>Yellow cedar decline</v>
      </c>
      <c r="E7881" s="24">
        <v>47</v>
      </c>
      <c r="F7881" s="24" t="s">
        <v>233</v>
      </c>
      <c r="G7881" s="24">
        <v>772</v>
      </c>
      <c r="H7881" s="24">
        <v>772</v>
      </c>
    </row>
    <row r="7882" spans="1:8">
      <c r="A7882" s="24" t="str">
        <f t="shared" si="123"/>
        <v>2017_NCY_48</v>
      </c>
      <c r="B7882" s="24">
        <v>2017</v>
      </c>
      <c r="C7882" s="24" t="s">
        <v>196</v>
      </c>
      <c r="D7882" s="24" t="str">
        <f>VLOOKUP(C7882,'FHF LUT'!$A$5:$H$81,2,FALSE)</f>
        <v>Yellow cedar decline</v>
      </c>
      <c r="E7882" s="24">
        <v>48</v>
      </c>
      <c r="F7882" s="24" t="s">
        <v>235</v>
      </c>
      <c r="G7882" s="24">
        <v>0</v>
      </c>
      <c r="H7882" s="24">
        <v>0</v>
      </c>
    </row>
    <row r="7883" spans="1:8">
      <c r="A7883" s="24" t="str">
        <f t="shared" si="123"/>
        <v>2017_NDM_1</v>
      </c>
      <c r="B7883" s="24">
        <v>2017</v>
      </c>
      <c r="C7883" s="24" t="s">
        <v>332</v>
      </c>
      <c r="D7883" s="24" t="str">
        <f>VLOOKUP(C7883,'FHF LUT'!$A$5:$H$81,2,FALSE)</f>
        <v>Drought-caused Mortality</v>
      </c>
      <c r="E7883" s="24">
        <v>1</v>
      </c>
      <c r="F7883" s="24" t="s">
        <v>10</v>
      </c>
      <c r="G7883" s="24">
        <v>0</v>
      </c>
      <c r="H7883" s="24">
        <v>0</v>
      </c>
    </row>
    <row r="7884" spans="1:8">
      <c r="A7884" s="24" t="str">
        <f t="shared" si="123"/>
        <v>2017_NDM_2</v>
      </c>
      <c r="B7884" s="24">
        <v>2017</v>
      </c>
      <c r="C7884" s="24" t="s">
        <v>332</v>
      </c>
      <c r="D7884" s="24" t="str">
        <f>VLOOKUP(C7884,'FHF LUT'!$A$5:$H$81,2,FALSE)</f>
        <v>Drought-caused Mortality</v>
      </c>
      <c r="E7884" s="24">
        <v>2</v>
      </c>
      <c r="F7884" s="24" t="s">
        <v>22</v>
      </c>
      <c r="G7884" s="24">
        <v>0</v>
      </c>
      <c r="H7884" s="24">
        <v>0</v>
      </c>
    </row>
    <row r="7885" spans="1:8">
      <c r="A7885" s="24" t="str">
        <f t="shared" si="123"/>
        <v>2017_NDM_3</v>
      </c>
      <c r="B7885" s="24">
        <v>2017</v>
      </c>
      <c r="C7885" s="24" t="s">
        <v>332</v>
      </c>
      <c r="D7885" s="24" t="str">
        <f>VLOOKUP(C7885,'FHF LUT'!$A$5:$H$81,2,FALSE)</f>
        <v>Drought-caused Mortality</v>
      </c>
      <c r="E7885" s="24">
        <v>3</v>
      </c>
      <c r="F7885" s="24" t="s">
        <v>13</v>
      </c>
      <c r="G7885" s="24">
        <v>0</v>
      </c>
      <c r="H7885" s="24">
        <v>0</v>
      </c>
    </row>
    <row r="7886" spans="1:8">
      <c r="A7886" s="24" t="str">
        <f t="shared" si="123"/>
        <v>2017_NDM_4</v>
      </c>
      <c r="B7886" s="24">
        <v>2017</v>
      </c>
      <c r="C7886" s="24" t="s">
        <v>332</v>
      </c>
      <c r="D7886" s="24" t="str">
        <f>VLOOKUP(C7886,'FHF LUT'!$A$5:$H$81,2,FALSE)</f>
        <v>Drought-caused Mortality</v>
      </c>
      <c r="E7886" s="24">
        <v>4</v>
      </c>
      <c r="F7886" s="24" t="s">
        <v>28</v>
      </c>
      <c r="G7886" s="24">
        <v>0</v>
      </c>
      <c r="H7886" s="24">
        <v>0</v>
      </c>
    </row>
    <row r="7887" spans="1:8">
      <c r="A7887" s="24" t="str">
        <f t="shared" si="123"/>
        <v>2017_NDM_5</v>
      </c>
      <c r="B7887" s="24">
        <v>2017</v>
      </c>
      <c r="C7887" s="24" t="s">
        <v>332</v>
      </c>
      <c r="D7887" s="24" t="str">
        <f>VLOOKUP(C7887,'FHF LUT'!$A$5:$H$81,2,FALSE)</f>
        <v>Drought-caused Mortality</v>
      </c>
      <c r="E7887" s="24">
        <v>5</v>
      </c>
      <c r="F7887" s="24" t="s">
        <v>16</v>
      </c>
      <c r="G7887" s="24">
        <v>345</v>
      </c>
      <c r="H7887" s="24">
        <v>345</v>
      </c>
    </row>
    <row r="7888" spans="1:8">
      <c r="A7888" s="24" t="str">
        <f t="shared" si="123"/>
        <v>2017_NDM_7</v>
      </c>
      <c r="B7888" s="24">
        <v>2017</v>
      </c>
      <c r="C7888" s="24" t="s">
        <v>332</v>
      </c>
      <c r="D7888" s="24" t="str">
        <f>VLOOKUP(C7888,'FHF LUT'!$A$5:$H$81,2,FALSE)</f>
        <v>Drought-caused Mortality</v>
      </c>
      <c r="E7888" s="24">
        <v>7</v>
      </c>
      <c r="F7888" s="24" t="s">
        <v>25</v>
      </c>
      <c r="G7888" s="24">
        <v>1096</v>
      </c>
      <c r="H7888" s="24">
        <v>1096</v>
      </c>
    </row>
    <row r="7889" spans="1:8">
      <c r="A7889" s="24" t="str">
        <f t="shared" si="123"/>
        <v>2017_NDM_8</v>
      </c>
      <c r="B7889" s="24">
        <v>2017</v>
      </c>
      <c r="C7889" s="24" t="s">
        <v>332</v>
      </c>
      <c r="D7889" s="24" t="str">
        <f>VLOOKUP(C7889,'FHF LUT'!$A$5:$H$81,2,FALSE)</f>
        <v>Drought-caused Mortality</v>
      </c>
      <c r="E7889" s="24">
        <v>8</v>
      </c>
      <c r="F7889" s="24" t="s">
        <v>29</v>
      </c>
      <c r="G7889" s="24">
        <v>0</v>
      </c>
      <c r="H7889" s="24">
        <v>0</v>
      </c>
    </row>
    <row r="7890" spans="1:8">
      <c r="A7890" s="24" t="str">
        <f t="shared" si="123"/>
        <v>2017_NDM_9</v>
      </c>
      <c r="B7890" s="24">
        <v>2017</v>
      </c>
      <c r="C7890" s="24" t="s">
        <v>332</v>
      </c>
      <c r="D7890" s="24" t="str">
        <f>VLOOKUP(C7890,'FHF LUT'!$A$5:$H$81,2,FALSE)</f>
        <v>Drought-caused Mortality</v>
      </c>
      <c r="E7890" s="24">
        <v>9</v>
      </c>
      <c r="F7890" s="24" t="s">
        <v>7</v>
      </c>
      <c r="G7890" s="24">
        <v>0</v>
      </c>
      <c r="H7890" s="24">
        <v>0</v>
      </c>
    </row>
    <row r="7891" spans="1:8">
      <c r="A7891" s="24" t="str">
        <f t="shared" si="123"/>
        <v>2017_NDM_10</v>
      </c>
      <c r="B7891" s="24">
        <v>2017</v>
      </c>
      <c r="C7891" s="24" t="s">
        <v>332</v>
      </c>
      <c r="D7891" s="24" t="str">
        <f>VLOOKUP(C7891,'FHF LUT'!$A$5:$H$81,2,FALSE)</f>
        <v>Drought-caused Mortality</v>
      </c>
      <c r="E7891" s="24">
        <v>10</v>
      </c>
      <c r="F7891" s="24" t="s">
        <v>18</v>
      </c>
      <c r="G7891" s="24">
        <v>3168</v>
      </c>
      <c r="H7891" s="24">
        <v>3168</v>
      </c>
    </row>
    <row r="7892" spans="1:8">
      <c r="A7892" s="24" t="str">
        <f t="shared" si="123"/>
        <v>2017_NDM_11</v>
      </c>
      <c r="B7892" s="24">
        <v>2017</v>
      </c>
      <c r="C7892" s="24" t="s">
        <v>332</v>
      </c>
      <c r="D7892" s="24" t="str">
        <f>VLOOKUP(C7892,'FHF LUT'!$A$5:$H$81,2,FALSE)</f>
        <v>Drought-caused Mortality</v>
      </c>
      <c r="E7892" s="24">
        <v>11</v>
      </c>
      <c r="F7892" s="24" t="s">
        <v>4</v>
      </c>
      <c r="G7892" s="24">
        <v>0</v>
      </c>
      <c r="H7892" s="24">
        <v>0</v>
      </c>
    </row>
    <row r="7893" spans="1:8">
      <c r="A7893" s="24" t="str">
        <f t="shared" si="123"/>
        <v>2017_NDM_12</v>
      </c>
      <c r="B7893" s="24">
        <v>2017</v>
      </c>
      <c r="C7893" s="24" t="s">
        <v>332</v>
      </c>
      <c r="D7893" s="24" t="str">
        <f>VLOOKUP(C7893,'FHF LUT'!$A$5:$H$81,2,FALSE)</f>
        <v>Drought-caused Mortality</v>
      </c>
      <c r="E7893" s="24">
        <v>12</v>
      </c>
      <c r="F7893" s="24" t="s">
        <v>11</v>
      </c>
      <c r="G7893" s="24">
        <v>414</v>
      </c>
      <c r="H7893" s="24">
        <v>414</v>
      </c>
    </row>
    <row r="7894" spans="1:8">
      <c r="A7894" s="24" t="str">
        <f t="shared" si="123"/>
        <v>2017_NDM_13</v>
      </c>
      <c r="B7894" s="24">
        <v>2017</v>
      </c>
      <c r="C7894" s="24" t="s">
        <v>332</v>
      </c>
      <c r="D7894" s="24" t="str">
        <f>VLOOKUP(C7894,'FHF LUT'!$A$5:$H$81,2,FALSE)</f>
        <v>Drought-caused Mortality</v>
      </c>
      <c r="E7894" s="24">
        <v>13</v>
      </c>
      <c r="F7894" s="24" t="s">
        <v>24</v>
      </c>
      <c r="G7894" s="24">
        <v>3242</v>
      </c>
      <c r="H7894" s="24">
        <v>3242</v>
      </c>
    </row>
    <row r="7895" spans="1:8">
      <c r="A7895" s="24" t="str">
        <f t="shared" si="123"/>
        <v>2017_NDM_14</v>
      </c>
      <c r="B7895" s="24">
        <v>2017</v>
      </c>
      <c r="C7895" s="24" t="s">
        <v>332</v>
      </c>
      <c r="D7895" s="24" t="str">
        <f>VLOOKUP(C7895,'FHF LUT'!$A$5:$H$81,2,FALSE)</f>
        <v>Drought-caused Mortality</v>
      </c>
      <c r="E7895" s="24">
        <v>14</v>
      </c>
      <c r="F7895" s="24" t="s">
        <v>30</v>
      </c>
      <c r="G7895" s="24">
        <v>0</v>
      </c>
      <c r="H7895" s="24">
        <v>0</v>
      </c>
    </row>
    <row r="7896" spans="1:8">
      <c r="A7896" s="24" t="str">
        <f t="shared" si="123"/>
        <v>2017_NDM_15</v>
      </c>
      <c r="B7896" s="24">
        <v>2017</v>
      </c>
      <c r="C7896" s="24" t="s">
        <v>332</v>
      </c>
      <c r="D7896" s="24" t="str">
        <f>VLOOKUP(C7896,'FHF LUT'!$A$5:$H$81,2,FALSE)</f>
        <v>Drought-caused Mortality</v>
      </c>
      <c r="E7896" s="24">
        <v>15</v>
      </c>
      <c r="F7896" s="24" t="s">
        <v>33</v>
      </c>
      <c r="G7896" s="24">
        <v>0</v>
      </c>
      <c r="H7896" s="24">
        <v>0</v>
      </c>
    </row>
    <row r="7897" spans="1:8">
      <c r="A7897" s="24" t="str">
        <f t="shared" si="123"/>
        <v>2017_NDM_16</v>
      </c>
      <c r="B7897" s="24">
        <v>2017</v>
      </c>
      <c r="C7897" s="24" t="s">
        <v>332</v>
      </c>
      <c r="D7897" s="24" t="str">
        <f>VLOOKUP(C7897,'FHF LUT'!$A$5:$H$81,2,FALSE)</f>
        <v>Drought-caused Mortality</v>
      </c>
      <c r="E7897" s="24">
        <v>16</v>
      </c>
      <c r="F7897" s="24" t="s">
        <v>12</v>
      </c>
      <c r="G7897" s="24">
        <v>0</v>
      </c>
      <c r="H7897" s="24">
        <v>0</v>
      </c>
    </row>
    <row r="7898" spans="1:8">
      <c r="A7898" s="24" t="str">
        <f t="shared" si="123"/>
        <v>2017_NDM_17</v>
      </c>
      <c r="B7898" s="24">
        <v>2017</v>
      </c>
      <c r="C7898" s="24" t="s">
        <v>332</v>
      </c>
      <c r="D7898" s="24" t="str">
        <f>VLOOKUP(C7898,'FHF LUT'!$A$5:$H$81,2,FALSE)</f>
        <v>Drought-caused Mortality</v>
      </c>
      <c r="E7898" s="24">
        <v>17</v>
      </c>
      <c r="F7898" s="24" t="s">
        <v>32</v>
      </c>
      <c r="G7898" s="24">
        <v>1958</v>
      </c>
      <c r="H7898" s="24">
        <v>1958</v>
      </c>
    </row>
    <row r="7899" spans="1:8">
      <c r="A7899" s="24" t="str">
        <f t="shared" si="123"/>
        <v>2017_NDM_18</v>
      </c>
      <c r="B7899" s="24">
        <v>2017</v>
      </c>
      <c r="C7899" s="24" t="s">
        <v>332</v>
      </c>
      <c r="D7899" s="24" t="str">
        <f>VLOOKUP(C7899,'FHF LUT'!$A$5:$H$81,2,FALSE)</f>
        <v>Drought-caused Mortality</v>
      </c>
      <c r="E7899" s="24">
        <v>18</v>
      </c>
      <c r="F7899" s="24" t="s">
        <v>15</v>
      </c>
      <c r="G7899" s="24">
        <v>0</v>
      </c>
      <c r="H7899" s="24">
        <v>0</v>
      </c>
    </row>
    <row r="7900" spans="1:8">
      <c r="A7900" s="24" t="str">
        <f t="shared" si="123"/>
        <v>2017_NDM_20</v>
      </c>
      <c r="B7900" s="24">
        <v>2017</v>
      </c>
      <c r="C7900" s="24" t="s">
        <v>332</v>
      </c>
      <c r="D7900" s="24" t="str">
        <f>VLOOKUP(C7900,'FHF LUT'!$A$5:$H$81,2,FALSE)</f>
        <v>Drought-caused Mortality</v>
      </c>
      <c r="E7900" s="24">
        <v>20</v>
      </c>
      <c r="F7900" s="24" t="s">
        <v>6</v>
      </c>
      <c r="G7900" s="24">
        <v>0</v>
      </c>
      <c r="H7900" s="24">
        <v>0</v>
      </c>
    </row>
    <row r="7901" spans="1:8">
      <c r="A7901" s="24" t="str">
        <f t="shared" si="123"/>
        <v>2017_NDM_22</v>
      </c>
      <c r="B7901" s="24">
        <v>2017</v>
      </c>
      <c r="C7901" s="24" t="s">
        <v>332</v>
      </c>
      <c r="D7901" s="24" t="str">
        <f>VLOOKUP(C7901,'FHF LUT'!$A$5:$H$81,2,FALSE)</f>
        <v>Drought-caused Mortality</v>
      </c>
      <c r="E7901" s="24">
        <v>22</v>
      </c>
      <c r="F7901" s="24" t="s">
        <v>19</v>
      </c>
      <c r="G7901" s="24">
        <v>0</v>
      </c>
      <c r="H7901" s="24">
        <v>0</v>
      </c>
    </row>
    <row r="7902" spans="1:8">
      <c r="A7902" s="24" t="str">
        <f t="shared" si="123"/>
        <v>2017_NDM_23</v>
      </c>
      <c r="B7902" s="24">
        <v>2017</v>
      </c>
      <c r="C7902" s="24" t="s">
        <v>332</v>
      </c>
      <c r="D7902" s="24" t="str">
        <f>VLOOKUP(C7902,'FHF LUT'!$A$5:$H$81,2,FALSE)</f>
        <v>Drought-caused Mortality</v>
      </c>
      <c r="E7902" s="24">
        <v>23</v>
      </c>
      <c r="F7902" s="24" t="s">
        <v>27</v>
      </c>
      <c r="G7902" s="24">
        <v>167</v>
      </c>
      <c r="H7902" s="24">
        <v>167</v>
      </c>
    </row>
    <row r="7903" spans="1:8">
      <c r="A7903" s="24" t="str">
        <f t="shared" si="123"/>
        <v>2017_NDM_24</v>
      </c>
      <c r="B7903" s="24">
        <v>2017</v>
      </c>
      <c r="C7903" s="24" t="s">
        <v>332</v>
      </c>
      <c r="D7903" s="24" t="str">
        <f>VLOOKUP(C7903,'FHF LUT'!$A$5:$H$81,2,FALSE)</f>
        <v>Drought-caused Mortality</v>
      </c>
      <c r="E7903" s="24">
        <v>24</v>
      </c>
      <c r="F7903" s="24" t="s">
        <v>17</v>
      </c>
      <c r="G7903" s="24">
        <v>99</v>
      </c>
      <c r="H7903" s="24">
        <v>99</v>
      </c>
    </row>
    <row r="7904" spans="1:8">
      <c r="A7904" s="24" t="str">
        <f t="shared" si="123"/>
        <v>2017_NDM_25</v>
      </c>
      <c r="B7904" s="24">
        <v>2017</v>
      </c>
      <c r="C7904" s="24" t="s">
        <v>332</v>
      </c>
      <c r="D7904" s="24" t="str">
        <f>VLOOKUP(C7904,'FHF LUT'!$A$5:$H$81,2,FALSE)</f>
        <v>Drought-caused Mortality</v>
      </c>
      <c r="E7904" s="24">
        <v>25</v>
      </c>
      <c r="F7904" s="24" t="s">
        <v>23</v>
      </c>
      <c r="G7904" s="24">
        <v>0</v>
      </c>
      <c r="H7904" s="24">
        <v>0</v>
      </c>
    </row>
    <row r="7905" spans="1:8">
      <c r="A7905" s="24" t="str">
        <f t="shared" si="123"/>
        <v>2017_NDM_26</v>
      </c>
      <c r="B7905" s="24">
        <v>2017</v>
      </c>
      <c r="C7905" s="24" t="s">
        <v>332</v>
      </c>
      <c r="D7905" s="24" t="str">
        <f>VLOOKUP(C7905,'FHF LUT'!$A$5:$H$81,2,FALSE)</f>
        <v>Drought-caused Mortality</v>
      </c>
      <c r="E7905" s="24">
        <v>26</v>
      </c>
      <c r="F7905" s="24" t="s">
        <v>14</v>
      </c>
      <c r="G7905" s="24">
        <v>0</v>
      </c>
      <c r="H7905" s="24">
        <v>0</v>
      </c>
    </row>
    <row r="7906" spans="1:8">
      <c r="A7906" s="24" t="str">
        <f t="shared" si="123"/>
        <v>2017_NDM_27</v>
      </c>
      <c r="B7906" s="24">
        <v>2017</v>
      </c>
      <c r="C7906" s="24" t="s">
        <v>332</v>
      </c>
      <c r="D7906" s="24" t="str">
        <f>VLOOKUP(C7906,'FHF LUT'!$A$5:$H$81,2,FALSE)</f>
        <v>Drought-caused Mortality</v>
      </c>
      <c r="E7906" s="24">
        <v>27</v>
      </c>
      <c r="F7906" s="24" t="s">
        <v>21</v>
      </c>
      <c r="G7906" s="24">
        <v>2168</v>
      </c>
      <c r="H7906" s="24">
        <v>2168</v>
      </c>
    </row>
    <row r="7907" spans="1:8">
      <c r="A7907" s="24" t="str">
        <f t="shared" si="123"/>
        <v>2017_NDM_29</v>
      </c>
      <c r="B7907" s="24">
        <v>2017</v>
      </c>
      <c r="C7907" s="24" t="s">
        <v>332</v>
      </c>
      <c r="D7907" s="24" t="str">
        <f>VLOOKUP(C7907,'FHF LUT'!$A$5:$H$81,2,FALSE)</f>
        <v>Drought-caused Mortality</v>
      </c>
      <c r="E7907" s="24">
        <v>29</v>
      </c>
      <c r="F7907" s="24" t="s">
        <v>9</v>
      </c>
      <c r="G7907" s="24">
        <v>0</v>
      </c>
      <c r="H7907" s="24">
        <v>0</v>
      </c>
    </row>
    <row r="7908" spans="1:8">
      <c r="A7908" s="24" t="str">
        <f t="shared" si="123"/>
        <v>2017_NDM_30</v>
      </c>
      <c r="B7908" s="24">
        <v>2017</v>
      </c>
      <c r="C7908" s="24" t="s">
        <v>332</v>
      </c>
      <c r="D7908" s="24" t="str">
        <f>VLOOKUP(C7908,'FHF LUT'!$A$5:$H$81,2,FALSE)</f>
        <v>Drought-caused Mortality</v>
      </c>
      <c r="E7908" s="24">
        <v>30</v>
      </c>
      <c r="F7908" s="24" t="s">
        <v>35</v>
      </c>
      <c r="G7908" s="24">
        <v>1195</v>
      </c>
      <c r="H7908" s="24">
        <v>1195</v>
      </c>
    </row>
    <row r="7909" spans="1:8">
      <c r="A7909" s="24" t="str">
        <f t="shared" si="123"/>
        <v>2017_NDM_31</v>
      </c>
      <c r="B7909" s="24">
        <v>2017</v>
      </c>
      <c r="C7909" s="24" t="s">
        <v>332</v>
      </c>
      <c r="D7909" s="24" t="str">
        <f>VLOOKUP(C7909,'FHF LUT'!$A$5:$H$81,2,FALSE)</f>
        <v>Drought-caused Mortality</v>
      </c>
      <c r="E7909" s="24">
        <v>31</v>
      </c>
      <c r="F7909" s="24" t="s">
        <v>34</v>
      </c>
      <c r="G7909" s="24">
        <v>316</v>
      </c>
      <c r="H7909" s="24">
        <v>316</v>
      </c>
    </row>
    <row r="7910" spans="1:8">
      <c r="A7910" s="24" t="str">
        <f t="shared" si="123"/>
        <v>2017_NDM_38</v>
      </c>
      <c r="B7910" s="24">
        <v>2017</v>
      </c>
      <c r="C7910" s="24" t="s">
        <v>332</v>
      </c>
      <c r="D7910" s="24" t="str">
        <f>VLOOKUP(C7910,'FHF LUT'!$A$5:$H$81,2,FALSE)</f>
        <v>Drought-caused Mortality</v>
      </c>
      <c r="E7910" s="24">
        <v>38</v>
      </c>
      <c r="F7910" s="24" t="s">
        <v>8</v>
      </c>
      <c r="G7910" s="24">
        <v>0</v>
      </c>
      <c r="H7910" s="24">
        <v>0</v>
      </c>
    </row>
    <row r="7911" spans="1:8">
      <c r="A7911" s="24" t="str">
        <f t="shared" si="123"/>
        <v>2017_NDM_39</v>
      </c>
      <c r="B7911" s="24">
        <v>2017</v>
      </c>
      <c r="C7911" s="24" t="s">
        <v>332</v>
      </c>
      <c r="D7911" s="24" t="str">
        <f>VLOOKUP(C7911,'FHF LUT'!$A$5:$H$81,2,FALSE)</f>
        <v>Drought-caused Mortality</v>
      </c>
      <c r="E7911" s="24">
        <v>39</v>
      </c>
      <c r="F7911" s="24" t="s">
        <v>36</v>
      </c>
      <c r="G7911" s="24">
        <v>656</v>
      </c>
      <c r="H7911" s="24">
        <v>656</v>
      </c>
    </row>
    <row r="7912" spans="1:8">
      <c r="A7912" s="24" t="str">
        <f t="shared" si="123"/>
        <v>2017_NDM_40</v>
      </c>
      <c r="B7912" s="24">
        <v>2017</v>
      </c>
      <c r="C7912" s="24" t="s">
        <v>332</v>
      </c>
      <c r="D7912" s="24" t="str">
        <f>VLOOKUP(C7912,'FHF LUT'!$A$5:$H$81,2,FALSE)</f>
        <v>Drought-caused Mortality</v>
      </c>
      <c r="E7912" s="24">
        <v>40</v>
      </c>
      <c r="F7912" s="24" t="s">
        <v>31</v>
      </c>
      <c r="G7912" s="24">
        <v>0</v>
      </c>
      <c r="H7912" s="24">
        <v>0</v>
      </c>
    </row>
    <row r="7913" spans="1:8">
      <c r="A7913" s="24" t="str">
        <f t="shared" si="123"/>
        <v>2017_NDM_41</v>
      </c>
      <c r="B7913" s="24">
        <v>2017</v>
      </c>
      <c r="C7913" s="24" t="s">
        <v>332</v>
      </c>
      <c r="D7913" s="24" t="str">
        <f>VLOOKUP(C7913,'FHF LUT'!$A$5:$H$81,2,FALSE)</f>
        <v>Drought-caused Mortality</v>
      </c>
      <c r="E7913" s="24">
        <v>41</v>
      </c>
      <c r="F7913" s="24" t="s">
        <v>26</v>
      </c>
      <c r="G7913" s="24">
        <v>0</v>
      </c>
      <c r="H7913" s="24">
        <v>0</v>
      </c>
    </row>
    <row r="7914" spans="1:8">
      <c r="A7914" s="24" t="str">
        <f t="shared" si="123"/>
        <v>2017_NDM_43</v>
      </c>
      <c r="B7914" s="24">
        <v>2017</v>
      </c>
      <c r="C7914" s="24" t="s">
        <v>332</v>
      </c>
      <c r="D7914" s="24" t="str">
        <f>VLOOKUP(C7914,'FHF LUT'!$A$5:$H$81,2,FALSE)</f>
        <v>Drought-caused Mortality</v>
      </c>
      <c r="E7914" s="24">
        <v>43</v>
      </c>
      <c r="F7914" s="24" t="s">
        <v>20</v>
      </c>
      <c r="G7914" s="24">
        <v>0</v>
      </c>
      <c r="H7914" s="24">
        <v>0</v>
      </c>
    </row>
    <row r="7915" spans="1:8">
      <c r="A7915" s="24" t="str">
        <f t="shared" si="123"/>
        <v>2017_NDM_44</v>
      </c>
      <c r="B7915" s="24">
        <v>2017</v>
      </c>
      <c r="C7915" s="24" t="s">
        <v>332</v>
      </c>
      <c r="D7915" s="24" t="str">
        <f>VLOOKUP(C7915,'FHF LUT'!$A$5:$H$81,2,FALSE)</f>
        <v>Drought-caused Mortality</v>
      </c>
      <c r="E7915" s="24">
        <v>44</v>
      </c>
      <c r="F7915" s="24" t="s">
        <v>3</v>
      </c>
      <c r="G7915" s="24">
        <v>0</v>
      </c>
      <c r="H7915" s="24">
        <v>0</v>
      </c>
    </row>
    <row r="7916" spans="1:8">
      <c r="A7916" s="24" t="str">
        <f t="shared" si="123"/>
        <v>2017_NDM_45</v>
      </c>
      <c r="B7916" s="24">
        <v>2017</v>
      </c>
      <c r="C7916" s="24" t="s">
        <v>332</v>
      </c>
      <c r="D7916" s="24" t="str">
        <f>VLOOKUP(C7916,'FHF LUT'!$A$5:$H$81,2,FALSE)</f>
        <v>Drought-caused Mortality</v>
      </c>
      <c r="E7916" s="24">
        <v>45</v>
      </c>
      <c r="F7916" s="24" t="s">
        <v>5</v>
      </c>
      <c r="G7916" s="24">
        <v>0</v>
      </c>
      <c r="H7916" s="24">
        <v>0</v>
      </c>
    </row>
    <row r="7917" spans="1:8">
      <c r="A7917" s="24" t="str">
        <f t="shared" si="123"/>
        <v>2017_NDM_46</v>
      </c>
      <c r="B7917" s="24">
        <v>2017</v>
      </c>
      <c r="C7917" s="24" t="s">
        <v>332</v>
      </c>
      <c r="D7917" s="24" t="str">
        <f>VLOOKUP(C7917,'FHF LUT'!$A$5:$H$81,2,FALSE)</f>
        <v>Drought-caused Mortality</v>
      </c>
      <c r="E7917" s="24">
        <v>46</v>
      </c>
      <c r="F7917" s="24" t="s">
        <v>234</v>
      </c>
      <c r="G7917" s="24">
        <v>4717</v>
      </c>
      <c r="H7917" s="24">
        <v>4717</v>
      </c>
    </row>
    <row r="7918" spans="1:8">
      <c r="A7918" s="24" t="str">
        <f t="shared" si="123"/>
        <v>2017_NDM_47</v>
      </c>
      <c r="B7918" s="24">
        <v>2017</v>
      </c>
      <c r="C7918" s="24" t="s">
        <v>332</v>
      </c>
      <c r="D7918" s="24" t="str">
        <f>VLOOKUP(C7918,'FHF LUT'!$A$5:$H$81,2,FALSE)</f>
        <v>Drought-caused Mortality</v>
      </c>
      <c r="E7918" s="24">
        <v>47</v>
      </c>
      <c r="F7918" s="24" t="s">
        <v>233</v>
      </c>
      <c r="G7918" s="24">
        <v>0</v>
      </c>
      <c r="H7918" s="24">
        <v>0</v>
      </c>
    </row>
    <row r="7919" spans="1:8">
      <c r="A7919" s="24" t="str">
        <f t="shared" si="123"/>
        <v>2017_NDM_48</v>
      </c>
      <c r="B7919" s="24">
        <v>2017</v>
      </c>
      <c r="C7919" s="24" t="s">
        <v>332</v>
      </c>
      <c r="D7919" s="24" t="str">
        <f>VLOOKUP(C7919,'FHF LUT'!$A$5:$H$81,2,FALSE)</f>
        <v>Drought-caused Mortality</v>
      </c>
      <c r="E7919" s="24">
        <v>48</v>
      </c>
      <c r="F7919" s="24" t="s">
        <v>235</v>
      </c>
      <c r="G7919" s="24">
        <v>0</v>
      </c>
      <c r="H7919" s="24">
        <v>0</v>
      </c>
    </row>
    <row r="7920" spans="1:8">
      <c r="A7920" s="24" t="str">
        <f t="shared" si="123"/>
        <v>2017_NF_1</v>
      </c>
      <c r="B7920" s="24">
        <v>2017</v>
      </c>
      <c r="C7920" s="24" t="s">
        <v>190</v>
      </c>
      <c r="D7920" s="24" t="str">
        <f>VLOOKUP(C7920,'FHF LUT'!$A$5:$H$81,2,FALSE)</f>
        <v>Flooding</v>
      </c>
      <c r="E7920" s="24">
        <v>1</v>
      </c>
      <c r="F7920" s="24" t="s">
        <v>10</v>
      </c>
      <c r="G7920" s="24">
        <v>0</v>
      </c>
      <c r="H7920" s="24">
        <v>0</v>
      </c>
    </row>
    <row r="7921" spans="1:8">
      <c r="A7921" s="24" t="str">
        <f t="shared" si="123"/>
        <v>2017_NF_2</v>
      </c>
      <c r="B7921" s="24">
        <v>2017</v>
      </c>
      <c r="C7921" s="24" t="s">
        <v>190</v>
      </c>
      <c r="D7921" s="24" t="str">
        <f>VLOOKUP(C7921,'FHF LUT'!$A$5:$H$81,2,FALSE)</f>
        <v>Flooding</v>
      </c>
      <c r="E7921" s="24">
        <v>2</v>
      </c>
      <c r="F7921" s="24" t="s">
        <v>22</v>
      </c>
      <c r="G7921" s="24">
        <v>0</v>
      </c>
      <c r="H7921" s="24">
        <v>0</v>
      </c>
    </row>
    <row r="7922" spans="1:8">
      <c r="A7922" s="24" t="str">
        <f t="shared" si="123"/>
        <v>2017_NF_3</v>
      </c>
      <c r="B7922" s="24">
        <v>2017</v>
      </c>
      <c r="C7922" s="24" t="s">
        <v>190</v>
      </c>
      <c r="D7922" s="24" t="str">
        <f>VLOOKUP(C7922,'FHF LUT'!$A$5:$H$81,2,FALSE)</f>
        <v>Flooding</v>
      </c>
      <c r="E7922" s="24">
        <v>3</v>
      </c>
      <c r="F7922" s="24" t="s">
        <v>13</v>
      </c>
      <c r="G7922" s="24">
        <v>644</v>
      </c>
      <c r="H7922" s="24">
        <v>644</v>
      </c>
    </row>
    <row r="7923" spans="1:8">
      <c r="A7923" s="24" t="str">
        <f t="shared" si="123"/>
        <v>2017_NF_4</v>
      </c>
      <c r="B7923" s="24">
        <v>2017</v>
      </c>
      <c r="C7923" s="24" t="s">
        <v>190</v>
      </c>
      <c r="D7923" s="24" t="str">
        <f>VLOOKUP(C7923,'FHF LUT'!$A$5:$H$81,2,FALSE)</f>
        <v>Flooding</v>
      </c>
      <c r="E7923" s="24">
        <v>4</v>
      </c>
      <c r="F7923" s="24" t="s">
        <v>28</v>
      </c>
      <c r="G7923" s="24">
        <v>486</v>
      </c>
      <c r="H7923" s="24">
        <v>486</v>
      </c>
    </row>
    <row r="7924" spans="1:8">
      <c r="A7924" s="24" t="str">
        <f t="shared" si="123"/>
        <v>2017_NF_5</v>
      </c>
      <c r="B7924" s="24">
        <v>2017</v>
      </c>
      <c r="C7924" s="24" t="s">
        <v>190</v>
      </c>
      <c r="D7924" s="24" t="str">
        <f>VLOOKUP(C7924,'FHF LUT'!$A$5:$H$81,2,FALSE)</f>
        <v>Flooding</v>
      </c>
      <c r="E7924" s="24">
        <v>5</v>
      </c>
      <c r="F7924" s="24" t="s">
        <v>16</v>
      </c>
      <c r="G7924" s="24">
        <v>0</v>
      </c>
      <c r="H7924" s="24">
        <v>0</v>
      </c>
    </row>
    <row r="7925" spans="1:8">
      <c r="A7925" s="24" t="str">
        <f t="shared" si="123"/>
        <v>2017_NF_7</v>
      </c>
      <c r="B7925" s="24">
        <v>2017</v>
      </c>
      <c r="C7925" s="24" t="s">
        <v>190</v>
      </c>
      <c r="D7925" s="24" t="str">
        <f>VLOOKUP(C7925,'FHF LUT'!$A$5:$H$81,2,FALSE)</f>
        <v>Flooding</v>
      </c>
      <c r="E7925" s="24">
        <v>7</v>
      </c>
      <c r="F7925" s="24" t="s">
        <v>25</v>
      </c>
      <c r="G7925" s="24">
        <v>0</v>
      </c>
      <c r="H7925" s="24">
        <v>0</v>
      </c>
    </row>
    <row r="7926" spans="1:8">
      <c r="A7926" s="24" t="str">
        <f t="shared" si="123"/>
        <v>2017_NF_8</v>
      </c>
      <c r="B7926" s="24">
        <v>2017</v>
      </c>
      <c r="C7926" s="24" t="s">
        <v>190</v>
      </c>
      <c r="D7926" s="24" t="str">
        <f>VLOOKUP(C7926,'FHF LUT'!$A$5:$H$81,2,FALSE)</f>
        <v>Flooding</v>
      </c>
      <c r="E7926" s="24">
        <v>8</v>
      </c>
      <c r="F7926" s="24" t="s">
        <v>29</v>
      </c>
      <c r="G7926" s="24">
        <v>446913</v>
      </c>
      <c r="H7926" s="24">
        <v>446913</v>
      </c>
    </row>
    <row r="7927" spans="1:8">
      <c r="A7927" s="24" t="str">
        <f t="shared" si="123"/>
        <v>2017_NF_9</v>
      </c>
      <c r="B7927" s="24">
        <v>2017</v>
      </c>
      <c r="C7927" s="24" t="s">
        <v>190</v>
      </c>
      <c r="D7927" s="24" t="str">
        <f>VLOOKUP(C7927,'FHF LUT'!$A$5:$H$81,2,FALSE)</f>
        <v>Flooding</v>
      </c>
      <c r="E7927" s="24">
        <v>9</v>
      </c>
      <c r="F7927" s="24" t="s">
        <v>7</v>
      </c>
      <c r="G7927" s="24">
        <v>0</v>
      </c>
      <c r="H7927" s="24">
        <v>0</v>
      </c>
    </row>
    <row r="7928" spans="1:8">
      <c r="A7928" s="24" t="str">
        <f t="shared" si="123"/>
        <v>2017_NF_10</v>
      </c>
      <c r="B7928" s="24">
        <v>2017</v>
      </c>
      <c r="C7928" s="24" t="s">
        <v>190</v>
      </c>
      <c r="D7928" s="24" t="str">
        <f>VLOOKUP(C7928,'FHF LUT'!$A$5:$H$81,2,FALSE)</f>
        <v>Flooding</v>
      </c>
      <c r="E7928" s="24">
        <v>10</v>
      </c>
      <c r="F7928" s="24" t="s">
        <v>18</v>
      </c>
      <c r="G7928" s="24">
        <v>1274</v>
      </c>
      <c r="H7928" s="24">
        <v>1274</v>
      </c>
    </row>
    <row r="7929" spans="1:8">
      <c r="A7929" s="24" t="str">
        <f t="shared" si="123"/>
        <v>2017_NF_11</v>
      </c>
      <c r="B7929" s="24">
        <v>2017</v>
      </c>
      <c r="C7929" s="24" t="s">
        <v>190</v>
      </c>
      <c r="D7929" s="24" t="str">
        <f>VLOOKUP(C7929,'FHF LUT'!$A$5:$H$81,2,FALSE)</f>
        <v>Flooding</v>
      </c>
      <c r="E7929" s="24">
        <v>11</v>
      </c>
      <c r="F7929" s="24" t="s">
        <v>4</v>
      </c>
      <c r="G7929" s="24">
        <v>0</v>
      </c>
      <c r="H7929" s="24">
        <v>0</v>
      </c>
    </row>
    <row r="7930" spans="1:8">
      <c r="A7930" s="24" t="str">
        <f t="shared" si="123"/>
        <v>2017_NF_12</v>
      </c>
      <c r="B7930" s="24">
        <v>2017</v>
      </c>
      <c r="C7930" s="24" t="s">
        <v>190</v>
      </c>
      <c r="D7930" s="24" t="str">
        <f>VLOOKUP(C7930,'FHF LUT'!$A$5:$H$81,2,FALSE)</f>
        <v>Flooding</v>
      </c>
      <c r="E7930" s="24">
        <v>12</v>
      </c>
      <c r="F7930" s="24" t="s">
        <v>11</v>
      </c>
      <c r="G7930" s="24">
        <v>324</v>
      </c>
      <c r="H7930" s="24">
        <v>324</v>
      </c>
    </row>
    <row r="7931" spans="1:8">
      <c r="A7931" s="24" t="str">
        <f t="shared" si="123"/>
        <v>2017_NF_13</v>
      </c>
      <c r="B7931" s="24">
        <v>2017</v>
      </c>
      <c r="C7931" s="24" t="s">
        <v>190</v>
      </c>
      <c r="D7931" s="24" t="str">
        <f>VLOOKUP(C7931,'FHF LUT'!$A$5:$H$81,2,FALSE)</f>
        <v>Flooding</v>
      </c>
      <c r="E7931" s="24">
        <v>13</v>
      </c>
      <c r="F7931" s="24" t="s">
        <v>24</v>
      </c>
      <c r="G7931" s="24">
        <v>0</v>
      </c>
      <c r="H7931" s="24">
        <v>0</v>
      </c>
    </row>
    <row r="7932" spans="1:8">
      <c r="A7932" s="24" t="str">
        <f t="shared" si="123"/>
        <v>2017_NF_14</v>
      </c>
      <c r="B7932" s="24">
        <v>2017</v>
      </c>
      <c r="C7932" s="24" t="s">
        <v>190</v>
      </c>
      <c r="D7932" s="24" t="str">
        <f>VLOOKUP(C7932,'FHF LUT'!$A$5:$H$81,2,FALSE)</f>
        <v>Flooding</v>
      </c>
      <c r="E7932" s="24">
        <v>14</v>
      </c>
      <c r="F7932" s="24" t="s">
        <v>30</v>
      </c>
      <c r="G7932" s="24">
        <v>259</v>
      </c>
      <c r="H7932" s="24">
        <v>259</v>
      </c>
    </row>
    <row r="7933" spans="1:8">
      <c r="A7933" s="24" t="str">
        <f t="shared" si="123"/>
        <v>2017_NF_15</v>
      </c>
      <c r="B7933" s="24">
        <v>2017</v>
      </c>
      <c r="C7933" s="24" t="s">
        <v>190</v>
      </c>
      <c r="D7933" s="24" t="str">
        <f>VLOOKUP(C7933,'FHF LUT'!$A$5:$H$81,2,FALSE)</f>
        <v>Flooding</v>
      </c>
      <c r="E7933" s="24">
        <v>15</v>
      </c>
      <c r="F7933" s="24" t="s">
        <v>33</v>
      </c>
      <c r="G7933" s="24">
        <v>0</v>
      </c>
      <c r="H7933" s="24">
        <v>0</v>
      </c>
    </row>
    <row r="7934" spans="1:8">
      <c r="A7934" s="24" t="str">
        <f t="shared" si="123"/>
        <v>2017_NF_16</v>
      </c>
      <c r="B7934" s="24">
        <v>2017</v>
      </c>
      <c r="C7934" s="24" t="s">
        <v>190</v>
      </c>
      <c r="D7934" s="24" t="str">
        <f>VLOOKUP(C7934,'FHF LUT'!$A$5:$H$81,2,FALSE)</f>
        <v>Flooding</v>
      </c>
      <c r="E7934" s="24">
        <v>16</v>
      </c>
      <c r="F7934" s="24" t="s">
        <v>12</v>
      </c>
      <c r="G7934" s="24">
        <v>1049</v>
      </c>
      <c r="H7934" s="24">
        <v>1049</v>
      </c>
    </row>
    <row r="7935" spans="1:8">
      <c r="A7935" s="24" t="str">
        <f t="shared" si="123"/>
        <v>2017_NF_17</v>
      </c>
      <c r="B7935" s="24">
        <v>2017</v>
      </c>
      <c r="C7935" s="24" t="s">
        <v>190</v>
      </c>
      <c r="D7935" s="24" t="str">
        <f>VLOOKUP(C7935,'FHF LUT'!$A$5:$H$81,2,FALSE)</f>
        <v>Flooding</v>
      </c>
      <c r="E7935" s="24">
        <v>17</v>
      </c>
      <c r="F7935" s="24" t="s">
        <v>32</v>
      </c>
      <c r="G7935" s="24">
        <v>217</v>
      </c>
      <c r="H7935" s="24">
        <v>217</v>
      </c>
    </row>
    <row r="7936" spans="1:8">
      <c r="A7936" s="24" t="str">
        <f t="shared" si="123"/>
        <v>2017_NF_18</v>
      </c>
      <c r="B7936" s="24">
        <v>2017</v>
      </c>
      <c r="C7936" s="24" t="s">
        <v>190</v>
      </c>
      <c r="D7936" s="24" t="str">
        <f>VLOOKUP(C7936,'FHF LUT'!$A$5:$H$81,2,FALSE)</f>
        <v>Flooding</v>
      </c>
      <c r="E7936" s="24">
        <v>18</v>
      </c>
      <c r="F7936" s="24" t="s">
        <v>15</v>
      </c>
      <c r="G7936" s="24">
        <v>0</v>
      </c>
      <c r="H7936" s="24">
        <v>0</v>
      </c>
    </row>
    <row r="7937" spans="1:8">
      <c r="A7937" s="24" t="str">
        <f t="shared" si="123"/>
        <v>2017_NF_20</v>
      </c>
      <c r="B7937" s="24">
        <v>2017</v>
      </c>
      <c r="C7937" s="24" t="s">
        <v>190</v>
      </c>
      <c r="D7937" s="24" t="str">
        <f>VLOOKUP(C7937,'FHF LUT'!$A$5:$H$81,2,FALSE)</f>
        <v>Flooding</v>
      </c>
      <c r="E7937" s="24">
        <v>20</v>
      </c>
      <c r="F7937" s="24" t="s">
        <v>6</v>
      </c>
      <c r="G7937" s="24">
        <v>2636</v>
      </c>
      <c r="H7937" s="24">
        <v>2636</v>
      </c>
    </row>
    <row r="7938" spans="1:8">
      <c r="A7938" s="24" t="str">
        <f t="shared" si="123"/>
        <v>2017_NF_22</v>
      </c>
      <c r="B7938" s="24">
        <v>2017</v>
      </c>
      <c r="C7938" s="24" t="s">
        <v>190</v>
      </c>
      <c r="D7938" s="24" t="str">
        <f>VLOOKUP(C7938,'FHF LUT'!$A$5:$H$81,2,FALSE)</f>
        <v>Flooding</v>
      </c>
      <c r="E7938" s="24">
        <v>22</v>
      </c>
      <c r="F7938" s="24" t="s">
        <v>19</v>
      </c>
      <c r="G7938" s="24">
        <v>763</v>
      </c>
      <c r="H7938" s="24">
        <v>763</v>
      </c>
    </row>
    <row r="7939" spans="1:8">
      <c r="A7939" s="24" t="str">
        <f t="shared" ref="A7939:A8002" si="124">CONCATENATE(B7939,"_",C7939,"_",E7939)</f>
        <v>2017_NF_23</v>
      </c>
      <c r="B7939" s="24">
        <v>2017</v>
      </c>
      <c r="C7939" s="24" t="s">
        <v>190</v>
      </c>
      <c r="D7939" s="24" t="str">
        <f>VLOOKUP(C7939,'FHF LUT'!$A$5:$H$81,2,FALSE)</f>
        <v>Flooding</v>
      </c>
      <c r="E7939" s="24">
        <v>23</v>
      </c>
      <c r="F7939" s="24" t="s">
        <v>27</v>
      </c>
      <c r="G7939" s="24">
        <v>0</v>
      </c>
      <c r="H7939" s="24">
        <v>0</v>
      </c>
    </row>
    <row r="7940" spans="1:8">
      <c r="A7940" s="24" t="str">
        <f t="shared" si="124"/>
        <v>2017_NF_24</v>
      </c>
      <c r="B7940" s="24">
        <v>2017</v>
      </c>
      <c r="C7940" s="24" t="s">
        <v>190</v>
      </c>
      <c r="D7940" s="24" t="str">
        <f>VLOOKUP(C7940,'FHF LUT'!$A$5:$H$81,2,FALSE)</f>
        <v>Flooding</v>
      </c>
      <c r="E7940" s="24">
        <v>24</v>
      </c>
      <c r="F7940" s="24" t="s">
        <v>17</v>
      </c>
      <c r="G7940" s="24">
        <v>7794</v>
      </c>
      <c r="H7940" s="24">
        <v>7731</v>
      </c>
    </row>
    <row r="7941" spans="1:8">
      <c r="A7941" s="24" t="str">
        <f t="shared" si="124"/>
        <v>2017_NF_25</v>
      </c>
      <c r="B7941" s="24">
        <v>2017</v>
      </c>
      <c r="C7941" s="24" t="s">
        <v>190</v>
      </c>
      <c r="D7941" s="24" t="str">
        <f>VLOOKUP(C7941,'FHF LUT'!$A$5:$H$81,2,FALSE)</f>
        <v>Flooding</v>
      </c>
      <c r="E7941" s="24">
        <v>25</v>
      </c>
      <c r="F7941" s="24" t="s">
        <v>23</v>
      </c>
      <c r="G7941" s="24">
        <v>599</v>
      </c>
      <c r="H7941" s="24">
        <v>599</v>
      </c>
    </row>
    <row r="7942" spans="1:8">
      <c r="A7942" s="24" t="str">
        <f t="shared" si="124"/>
        <v>2017_NF_26</v>
      </c>
      <c r="B7942" s="24">
        <v>2017</v>
      </c>
      <c r="C7942" s="24" t="s">
        <v>190</v>
      </c>
      <c r="D7942" s="24" t="str">
        <f>VLOOKUP(C7942,'FHF LUT'!$A$5:$H$81,2,FALSE)</f>
        <v>Flooding</v>
      </c>
      <c r="E7942" s="24">
        <v>26</v>
      </c>
      <c r="F7942" s="24" t="s">
        <v>14</v>
      </c>
      <c r="G7942" s="24">
        <v>189</v>
      </c>
      <c r="H7942" s="24">
        <v>189</v>
      </c>
    </row>
    <row r="7943" spans="1:8">
      <c r="A7943" s="24" t="str">
        <f t="shared" si="124"/>
        <v>2017_NF_27</v>
      </c>
      <c r="B7943" s="24">
        <v>2017</v>
      </c>
      <c r="C7943" s="24" t="s">
        <v>190</v>
      </c>
      <c r="D7943" s="24" t="str">
        <f>VLOOKUP(C7943,'FHF LUT'!$A$5:$H$81,2,FALSE)</f>
        <v>Flooding</v>
      </c>
      <c r="E7943" s="24">
        <v>27</v>
      </c>
      <c r="F7943" s="24" t="s">
        <v>21</v>
      </c>
      <c r="G7943" s="24">
        <v>576</v>
      </c>
      <c r="H7943" s="24">
        <v>576</v>
      </c>
    </row>
    <row r="7944" spans="1:8">
      <c r="A7944" s="24" t="str">
        <f t="shared" si="124"/>
        <v>2017_NF_29</v>
      </c>
      <c r="B7944" s="24">
        <v>2017</v>
      </c>
      <c r="C7944" s="24" t="s">
        <v>190</v>
      </c>
      <c r="D7944" s="24" t="str">
        <f>VLOOKUP(C7944,'FHF LUT'!$A$5:$H$81,2,FALSE)</f>
        <v>Flooding</v>
      </c>
      <c r="E7944" s="24">
        <v>29</v>
      </c>
      <c r="F7944" s="24" t="s">
        <v>9</v>
      </c>
      <c r="G7944" s="24">
        <v>427</v>
      </c>
      <c r="H7944" s="24">
        <v>427</v>
      </c>
    </row>
    <row r="7945" spans="1:8">
      <c r="A7945" s="24" t="str">
        <f t="shared" si="124"/>
        <v>2017_NF_30</v>
      </c>
      <c r="B7945" s="24">
        <v>2017</v>
      </c>
      <c r="C7945" s="24" t="s">
        <v>190</v>
      </c>
      <c r="D7945" s="24" t="str">
        <f>VLOOKUP(C7945,'FHF LUT'!$A$5:$H$81,2,FALSE)</f>
        <v>Flooding</v>
      </c>
      <c r="E7945" s="24">
        <v>30</v>
      </c>
      <c r="F7945" s="24" t="s">
        <v>35</v>
      </c>
      <c r="G7945" s="24">
        <v>316</v>
      </c>
      <c r="H7945" s="24">
        <v>316</v>
      </c>
    </row>
    <row r="7946" spans="1:8">
      <c r="A7946" s="24" t="str">
        <f t="shared" si="124"/>
        <v>2017_NF_31</v>
      </c>
      <c r="B7946" s="24">
        <v>2017</v>
      </c>
      <c r="C7946" s="24" t="s">
        <v>190</v>
      </c>
      <c r="D7946" s="24" t="str">
        <f>VLOOKUP(C7946,'FHF LUT'!$A$5:$H$81,2,FALSE)</f>
        <v>Flooding</v>
      </c>
      <c r="E7946" s="24">
        <v>31</v>
      </c>
      <c r="F7946" s="24" t="s">
        <v>34</v>
      </c>
      <c r="G7946" s="24">
        <v>136</v>
      </c>
      <c r="H7946" s="24">
        <v>136</v>
      </c>
    </row>
    <row r="7947" spans="1:8">
      <c r="A7947" s="24" t="str">
        <f t="shared" si="124"/>
        <v>2017_NF_38</v>
      </c>
      <c r="B7947" s="24">
        <v>2017</v>
      </c>
      <c r="C7947" s="24" t="s">
        <v>190</v>
      </c>
      <c r="D7947" s="24" t="str">
        <f>VLOOKUP(C7947,'FHF LUT'!$A$5:$H$81,2,FALSE)</f>
        <v>Flooding</v>
      </c>
      <c r="E7947" s="24">
        <v>38</v>
      </c>
      <c r="F7947" s="24" t="s">
        <v>8</v>
      </c>
      <c r="G7947" s="24">
        <v>0</v>
      </c>
      <c r="H7947" s="24">
        <v>0</v>
      </c>
    </row>
    <row r="7948" spans="1:8">
      <c r="A7948" s="24" t="str">
        <f t="shared" si="124"/>
        <v>2017_NF_39</v>
      </c>
      <c r="B7948" s="24">
        <v>2017</v>
      </c>
      <c r="C7948" s="24" t="s">
        <v>190</v>
      </c>
      <c r="D7948" s="24" t="str">
        <f>VLOOKUP(C7948,'FHF LUT'!$A$5:$H$81,2,FALSE)</f>
        <v>Flooding</v>
      </c>
      <c r="E7948" s="24">
        <v>39</v>
      </c>
      <c r="F7948" s="24" t="s">
        <v>36</v>
      </c>
      <c r="G7948" s="24">
        <v>2619</v>
      </c>
      <c r="H7948" s="24">
        <v>2619</v>
      </c>
    </row>
    <row r="7949" spans="1:8">
      <c r="A7949" s="24" t="str">
        <f t="shared" si="124"/>
        <v>2017_NF_40</v>
      </c>
      <c r="B7949" s="24">
        <v>2017</v>
      </c>
      <c r="C7949" s="24" t="s">
        <v>190</v>
      </c>
      <c r="D7949" s="24" t="str">
        <f>VLOOKUP(C7949,'FHF LUT'!$A$5:$H$81,2,FALSE)</f>
        <v>Flooding</v>
      </c>
      <c r="E7949" s="24">
        <v>40</v>
      </c>
      <c r="F7949" s="24" t="s">
        <v>31</v>
      </c>
      <c r="G7949" s="24">
        <v>34106</v>
      </c>
      <c r="H7949" s="24">
        <v>34106</v>
      </c>
    </row>
    <row r="7950" spans="1:8">
      <c r="A7950" s="24" t="str">
        <f t="shared" si="124"/>
        <v>2017_NF_41</v>
      </c>
      <c r="B7950" s="24">
        <v>2017</v>
      </c>
      <c r="C7950" s="24" t="s">
        <v>190</v>
      </c>
      <c r="D7950" s="24" t="str">
        <f>VLOOKUP(C7950,'FHF LUT'!$A$5:$H$81,2,FALSE)</f>
        <v>Flooding</v>
      </c>
      <c r="E7950" s="24">
        <v>41</v>
      </c>
      <c r="F7950" s="24" t="s">
        <v>26</v>
      </c>
      <c r="G7950" s="24">
        <v>8545</v>
      </c>
      <c r="H7950" s="24">
        <v>8545</v>
      </c>
    </row>
    <row r="7951" spans="1:8">
      <c r="A7951" s="24" t="str">
        <f t="shared" si="124"/>
        <v>2017_NF_43</v>
      </c>
      <c r="B7951" s="24">
        <v>2017</v>
      </c>
      <c r="C7951" s="24" t="s">
        <v>190</v>
      </c>
      <c r="D7951" s="24" t="str">
        <f>VLOOKUP(C7951,'FHF LUT'!$A$5:$H$81,2,FALSE)</f>
        <v>Flooding</v>
      </c>
      <c r="E7951" s="24">
        <v>43</v>
      </c>
      <c r="F7951" s="24" t="s">
        <v>20</v>
      </c>
      <c r="G7951" s="24">
        <v>360</v>
      </c>
      <c r="H7951" s="24">
        <v>360</v>
      </c>
    </row>
    <row r="7952" spans="1:8">
      <c r="A7952" s="24" t="str">
        <f t="shared" si="124"/>
        <v>2017_NF_44</v>
      </c>
      <c r="B7952" s="24">
        <v>2017</v>
      </c>
      <c r="C7952" s="24" t="s">
        <v>190</v>
      </c>
      <c r="D7952" s="24" t="str">
        <f>VLOOKUP(C7952,'FHF LUT'!$A$5:$H$81,2,FALSE)</f>
        <v>Flooding</v>
      </c>
      <c r="E7952" s="24">
        <v>44</v>
      </c>
      <c r="F7952" s="24" t="s">
        <v>3</v>
      </c>
      <c r="G7952" s="24">
        <v>3618</v>
      </c>
      <c r="H7952" s="24">
        <v>3618</v>
      </c>
    </row>
    <row r="7953" spans="1:8">
      <c r="A7953" s="24" t="str">
        <f t="shared" si="124"/>
        <v>2017_NF_45</v>
      </c>
      <c r="B7953" s="24">
        <v>2017</v>
      </c>
      <c r="C7953" s="24" t="s">
        <v>190</v>
      </c>
      <c r="D7953" s="24" t="str">
        <f>VLOOKUP(C7953,'FHF LUT'!$A$5:$H$81,2,FALSE)</f>
        <v>Flooding</v>
      </c>
      <c r="E7953" s="24">
        <v>45</v>
      </c>
      <c r="F7953" s="24" t="s">
        <v>5</v>
      </c>
      <c r="G7953" s="24">
        <v>0</v>
      </c>
      <c r="H7953" s="24">
        <v>0</v>
      </c>
    </row>
    <row r="7954" spans="1:8">
      <c r="A7954" s="24" t="str">
        <f t="shared" si="124"/>
        <v>2017_NF_46</v>
      </c>
      <c r="B7954" s="24">
        <v>2017</v>
      </c>
      <c r="C7954" s="24" t="s">
        <v>190</v>
      </c>
      <c r="D7954" s="24" t="str">
        <f>VLOOKUP(C7954,'FHF LUT'!$A$5:$H$81,2,FALSE)</f>
        <v>Flooding</v>
      </c>
      <c r="E7954" s="24">
        <v>46</v>
      </c>
      <c r="F7954" s="24" t="s">
        <v>234</v>
      </c>
      <c r="G7954" s="24">
        <v>8598</v>
      </c>
      <c r="H7954" s="24">
        <v>8598</v>
      </c>
    </row>
    <row r="7955" spans="1:8">
      <c r="A7955" s="24" t="str">
        <f t="shared" si="124"/>
        <v>2017_NF_47</v>
      </c>
      <c r="B7955" s="24">
        <v>2017</v>
      </c>
      <c r="C7955" s="24" t="s">
        <v>190</v>
      </c>
      <c r="D7955" s="24" t="str">
        <f>VLOOKUP(C7955,'FHF LUT'!$A$5:$H$81,2,FALSE)</f>
        <v>Flooding</v>
      </c>
      <c r="E7955" s="24">
        <v>47</v>
      </c>
      <c r="F7955" s="24" t="s">
        <v>233</v>
      </c>
      <c r="G7955" s="24">
        <v>0</v>
      </c>
      <c r="H7955" s="24">
        <v>0</v>
      </c>
    </row>
    <row r="7956" spans="1:8">
      <c r="A7956" s="24" t="str">
        <f t="shared" si="124"/>
        <v>2017_NF_48</v>
      </c>
      <c r="B7956" s="24">
        <v>2017</v>
      </c>
      <c r="C7956" s="24" t="s">
        <v>190</v>
      </c>
      <c r="D7956" s="24" t="str">
        <f>VLOOKUP(C7956,'FHF LUT'!$A$5:$H$81,2,FALSE)</f>
        <v>Flooding</v>
      </c>
      <c r="E7956" s="24">
        <v>48</v>
      </c>
      <c r="F7956" s="24" t="s">
        <v>235</v>
      </c>
      <c r="G7956" s="24">
        <v>102</v>
      </c>
      <c r="H7956" s="24">
        <v>102</v>
      </c>
    </row>
    <row r="7957" spans="1:8">
      <c r="A7957" s="24" t="str">
        <f t="shared" si="124"/>
        <v>2017_NW_1</v>
      </c>
      <c r="B7957" s="24">
        <v>2017</v>
      </c>
      <c r="C7957" s="24" t="s">
        <v>333</v>
      </c>
      <c r="D7957" s="24" t="str">
        <f>VLOOKUP(C7957,'FHF LUT'!$A$5:$H$81,2,FALSE)</f>
        <v>Windthrow</v>
      </c>
      <c r="E7957" s="24">
        <v>1</v>
      </c>
      <c r="F7957" s="24" t="s">
        <v>10</v>
      </c>
      <c r="G7957" s="24">
        <v>0</v>
      </c>
      <c r="H7957" s="24">
        <v>0</v>
      </c>
    </row>
    <row r="7958" spans="1:8">
      <c r="A7958" s="24" t="str">
        <f t="shared" si="124"/>
        <v>2017_NW_2</v>
      </c>
      <c r="B7958" s="24">
        <v>2017</v>
      </c>
      <c r="C7958" s="24" t="s">
        <v>333</v>
      </c>
      <c r="D7958" s="24" t="str">
        <f>VLOOKUP(C7958,'FHF LUT'!$A$5:$H$81,2,FALSE)</f>
        <v>Windthrow</v>
      </c>
      <c r="E7958" s="24">
        <v>2</v>
      </c>
      <c r="F7958" s="24" t="s">
        <v>22</v>
      </c>
      <c r="G7958" s="24">
        <v>0</v>
      </c>
      <c r="H7958" s="24">
        <v>0</v>
      </c>
    </row>
    <row r="7959" spans="1:8">
      <c r="A7959" s="24" t="str">
        <f t="shared" si="124"/>
        <v>2017_NW_3</v>
      </c>
      <c r="B7959" s="24">
        <v>2017</v>
      </c>
      <c r="C7959" s="24" t="s">
        <v>333</v>
      </c>
      <c r="D7959" s="24" t="str">
        <f>VLOOKUP(C7959,'FHF LUT'!$A$5:$H$81,2,FALSE)</f>
        <v>Windthrow</v>
      </c>
      <c r="E7959" s="24">
        <v>3</v>
      </c>
      <c r="F7959" s="24" t="s">
        <v>13</v>
      </c>
      <c r="G7959" s="24">
        <v>0</v>
      </c>
      <c r="H7959" s="24">
        <v>0</v>
      </c>
    </row>
    <row r="7960" spans="1:8">
      <c r="A7960" s="24" t="str">
        <f t="shared" si="124"/>
        <v>2017_NW_4</v>
      </c>
      <c r="B7960" s="24">
        <v>2017</v>
      </c>
      <c r="C7960" s="24" t="s">
        <v>333</v>
      </c>
      <c r="D7960" s="24" t="str">
        <f>VLOOKUP(C7960,'FHF LUT'!$A$5:$H$81,2,FALSE)</f>
        <v>Windthrow</v>
      </c>
      <c r="E7960" s="24">
        <v>4</v>
      </c>
      <c r="F7960" s="24" t="s">
        <v>28</v>
      </c>
      <c r="G7960" s="24">
        <v>0</v>
      </c>
      <c r="H7960" s="24">
        <v>0</v>
      </c>
    </row>
    <row r="7961" spans="1:8">
      <c r="A7961" s="24" t="str">
        <f t="shared" si="124"/>
        <v>2017_NW_5</v>
      </c>
      <c r="B7961" s="24">
        <v>2017</v>
      </c>
      <c r="C7961" s="24" t="s">
        <v>333</v>
      </c>
      <c r="D7961" s="24" t="str">
        <f>VLOOKUP(C7961,'FHF LUT'!$A$5:$H$81,2,FALSE)</f>
        <v>Windthrow</v>
      </c>
      <c r="E7961" s="24">
        <v>5</v>
      </c>
      <c r="F7961" s="24" t="s">
        <v>16</v>
      </c>
      <c r="G7961" s="24">
        <v>113</v>
      </c>
      <c r="H7961" s="24">
        <v>113</v>
      </c>
    </row>
    <row r="7962" spans="1:8">
      <c r="A7962" s="24" t="str">
        <f t="shared" si="124"/>
        <v>2017_NW_7</v>
      </c>
      <c r="B7962" s="24">
        <v>2017</v>
      </c>
      <c r="C7962" s="24" t="s">
        <v>333</v>
      </c>
      <c r="D7962" s="24" t="str">
        <f>VLOOKUP(C7962,'FHF LUT'!$A$5:$H$81,2,FALSE)</f>
        <v>Windthrow</v>
      </c>
      <c r="E7962" s="24">
        <v>7</v>
      </c>
      <c r="F7962" s="24" t="s">
        <v>25</v>
      </c>
      <c r="G7962" s="24">
        <v>1218</v>
      </c>
      <c r="H7962" s="24">
        <v>624</v>
      </c>
    </row>
    <row r="7963" spans="1:8">
      <c r="A7963" s="24" t="str">
        <f t="shared" si="124"/>
        <v>2017_NW_8</v>
      </c>
      <c r="B7963" s="24">
        <v>2017</v>
      </c>
      <c r="C7963" s="24" t="s">
        <v>333</v>
      </c>
      <c r="D7963" s="24" t="str">
        <f>VLOOKUP(C7963,'FHF LUT'!$A$5:$H$81,2,FALSE)</f>
        <v>Windthrow</v>
      </c>
      <c r="E7963" s="24">
        <v>8</v>
      </c>
      <c r="F7963" s="24" t="s">
        <v>29</v>
      </c>
      <c r="G7963" s="24">
        <v>17054</v>
      </c>
      <c r="H7963" s="24">
        <v>17054</v>
      </c>
    </row>
    <row r="7964" spans="1:8">
      <c r="A7964" s="24" t="str">
        <f t="shared" si="124"/>
        <v>2017_NW_9</v>
      </c>
      <c r="B7964" s="24">
        <v>2017</v>
      </c>
      <c r="C7964" s="24" t="s">
        <v>333</v>
      </c>
      <c r="D7964" s="24" t="str">
        <f>VLOOKUP(C7964,'FHF LUT'!$A$5:$H$81,2,FALSE)</f>
        <v>Windthrow</v>
      </c>
      <c r="E7964" s="24">
        <v>9</v>
      </c>
      <c r="F7964" s="24" t="s">
        <v>7</v>
      </c>
      <c r="G7964" s="24">
        <v>0</v>
      </c>
      <c r="H7964" s="24">
        <v>0</v>
      </c>
    </row>
    <row r="7965" spans="1:8">
      <c r="A7965" s="24" t="str">
        <f t="shared" si="124"/>
        <v>2017_NW_10</v>
      </c>
      <c r="B7965" s="24">
        <v>2017</v>
      </c>
      <c r="C7965" s="24" t="s">
        <v>333</v>
      </c>
      <c r="D7965" s="24" t="str">
        <f>VLOOKUP(C7965,'FHF LUT'!$A$5:$H$81,2,FALSE)</f>
        <v>Windthrow</v>
      </c>
      <c r="E7965" s="24">
        <v>10</v>
      </c>
      <c r="F7965" s="24" t="s">
        <v>18</v>
      </c>
      <c r="G7965" s="24">
        <v>719</v>
      </c>
      <c r="H7965" s="24">
        <v>719</v>
      </c>
    </row>
    <row r="7966" spans="1:8">
      <c r="A7966" s="24" t="str">
        <f t="shared" si="124"/>
        <v>2017_NW_11</v>
      </c>
      <c r="B7966" s="24">
        <v>2017</v>
      </c>
      <c r="C7966" s="24" t="s">
        <v>333</v>
      </c>
      <c r="D7966" s="24" t="str">
        <f>VLOOKUP(C7966,'FHF LUT'!$A$5:$H$81,2,FALSE)</f>
        <v>Windthrow</v>
      </c>
      <c r="E7966" s="24">
        <v>11</v>
      </c>
      <c r="F7966" s="24" t="s">
        <v>4</v>
      </c>
      <c r="G7966" s="24">
        <v>0</v>
      </c>
      <c r="H7966" s="24">
        <v>0</v>
      </c>
    </row>
    <row r="7967" spans="1:8">
      <c r="A7967" s="24" t="str">
        <f t="shared" si="124"/>
        <v>2017_NW_12</v>
      </c>
      <c r="B7967" s="24">
        <v>2017</v>
      </c>
      <c r="C7967" s="24" t="s">
        <v>333</v>
      </c>
      <c r="D7967" s="24" t="str">
        <f>VLOOKUP(C7967,'FHF LUT'!$A$5:$H$81,2,FALSE)</f>
        <v>Windthrow</v>
      </c>
      <c r="E7967" s="24">
        <v>12</v>
      </c>
      <c r="F7967" s="24" t="s">
        <v>11</v>
      </c>
      <c r="G7967" s="24">
        <v>0</v>
      </c>
      <c r="H7967" s="24">
        <v>0</v>
      </c>
    </row>
    <row r="7968" spans="1:8">
      <c r="A7968" s="24" t="str">
        <f t="shared" si="124"/>
        <v>2017_NW_13</v>
      </c>
      <c r="B7968" s="24">
        <v>2017</v>
      </c>
      <c r="C7968" s="24" t="s">
        <v>333</v>
      </c>
      <c r="D7968" s="24" t="str">
        <f>VLOOKUP(C7968,'FHF LUT'!$A$5:$H$81,2,FALSE)</f>
        <v>Windthrow</v>
      </c>
      <c r="E7968" s="24">
        <v>13</v>
      </c>
      <c r="F7968" s="24" t="s">
        <v>24</v>
      </c>
      <c r="G7968" s="24">
        <v>458</v>
      </c>
      <c r="H7968" s="24">
        <v>458</v>
      </c>
    </row>
    <row r="7969" spans="1:8">
      <c r="A7969" s="24" t="str">
        <f t="shared" si="124"/>
        <v>2017_NW_14</v>
      </c>
      <c r="B7969" s="24">
        <v>2017</v>
      </c>
      <c r="C7969" s="24" t="s">
        <v>333</v>
      </c>
      <c r="D7969" s="24" t="str">
        <f>VLOOKUP(C7969,'FHF LUT'!$A$5:$H$81,2,FALSE)</f>
        <v>Windthrow</v>
      </c>
      <c r="E7969" s="24">
        <v>14</v>
      </c>
      <c r="F7969" s="24" t="s">
        <v>30</v>
      </c>
      <c r="G7969" s="24">
        <v>0</v>
      </c>
      <c r="H7969" s="24">
        <v>0</v>
      </c>
    </row>
    <row r="7970" spans="1:8">
      <c r="A7970" s="24" t="str">
        <f t="shared" si="124"/>
        <v>2017_NW_15</v>
      </c>
      <c r="B7970" s="24">
        <v>2017</v>
      </c>
      <c r="C7970" s="24" t="s">
        <v>333</v>
      </c>
      <c r="D7970" s="24" t="str">
        <f>VLOOKUP(C7970,'FHF LUT'!$A$5:$H$81,2,FALSE)</f>
        <v>Windthrow</v>
      </c>
      <c r="E7970" s="24">
        <v>15</v>
      </c>
      <c r="F7970" s="24" t="s">
        <v>33</v>
      </c>
      <c r="G7970" s="24">
        <v>0</v>
      </c>
      <c r="H7970" s="24">
        <v>0</v>
      </c>
    </row>
    <row r="7971" spans="1:8">
      <c r="A7971" s="24" t="str">
        <f t="shared" si="124"/>
        <v>2017_NW_16</v>
      </c>
      <c r="B7971" s="24">
        <v>2017</v>
      </c>
      <c r="C7971" s="24" t="s">
        <v>333</v>
      </c>
      <c r="D7971" s="24" t="str">
        <f>VLOOKUP(C7971,'FHF LUT'!$A$5:$H$81,2,FALSE)</f>
        <v>Windthrow</v>
      </c>
      <c r="E7971" s="24">
        <v>16</v>
      </c>
      <c r="F7971" s="24" t="s">
        <v>12</v>
      </c>
      <c r="G7971" s="24">
        <v>7552</v>
      </c>
      <c r="H7971" s="24">
        <v>7552</v>
      </c>
    </row>
    <row r="7972" spans="1:8">
      <c r="A7972" s="24" t="str">
        <f t="shared" si="124"/>
        <v>2017_NW_17</v>
      </c>
      <c r="B7972" s="24">
        <v>2017</v>
      </c>
      <c r="C7972" s="24" t="s">
        <v>333</v>
      </c>
      <c r="D7972" s="24" t="str">
        <f>VLOOKUP(C7972,'FHF LUT'!$A$5:$H$81,2,FALSE)</f>
        <v>Windthrow</v>
      </c>
      <c r="E7972" s="24">
        <v>17</v>
      </c>
      <c r="F7972" s="24" t="s">
        <v>32</v>
      </c>
      <c r="G7972" s="24">
        <v>0</v>
      </c>
      <c r="H7972" s="24">
        <v>0</v>
      </c>
    </row>
    <row r="7973" spans="1:8">
      <c r="A7973" s="24" t="str">
        <f t="shared" si="124"/>
        <v>2017_NW_18</v>
      </c>
      <c r="B7973" s="24">
        <v>2017</v>
      </c>
      <c r="C7973" s="24" t="s">
        <v>333</v>
      </c>
      <c r="D7973" s="24" t="str">
        <f>VLOOKUP(C7973,'FHF LUT'!$A$5:$H$81,2,FALSE)</f>
        <v>Windthrow</v>
      </c>
      <c r="E7973" s="24">
        <v>18</v>
      </c>
      <c r="F7973" s="24" t="s">
        <v>15</v>
      </c>
      <c r="G7973" s="24">
        <v>0</v>
      </c>
      <c r="H7973" s="24">
        <v>0</v>
      </c>
    </row>
    <row r="7974" spans="1:8">
      <c r="A7974" s="24" t="str">
        <f t="shared" si="124"/>
        <v>2017_NW_20</v>
      </c>
      <c r="B7974" s="24">
        <v>2017</v>
      </c>
      <c r="C7974" s="24" t="s">
        <v>333</v>
      </c>
      <c r="D7974" s="24" t="str">
        <f>VLOOKUP(C7974,'FHF LUT'!$A$5:$H$81,2,FALSE)</f>
        <v>Windthrow</v>
      </c>
      <c r="E7974" s="24">
        <v>20</v>
      </c>
      <c r="F7974" s="24" t="s">
        <v>6</v>
      </c>
      <c r="G7974" s="24">
        <v>0</v>
      </c>
      <c r="H7974" s="24">
        <v>0</v>
      </c>
    </row>
    <row r="7975" spans="1:8">
      <c r="A7975" s="24" t="str">
        <f t="shared" si="124"/>
        <v>2017_NW_22</v>
      </c>
      <c r="B7975" s="24">
        <v>2017</v>
      </c>
      <c r="C7975" s="24" t="s">
        <v>333</v>
      </c>
      <c r="D7975" s="24" t="str">
        <f>VLOOKUP(C7975,'FHF LUT'!$A$5:$H$81,2,FALSE)</f>
        <v>Windthrow</v>
      </c>
      <c r="E7975" s="24">
        <v>22</v>
      </c>
      <c r="F7975" s="24" t="s">
        <v>19</v>
      </c>
      <c r="G7975" s="24">
        <v>0</v>
      </c>
      <c r="H7975" s="24">
        <v>0</v>
      </c>
    </row>
    <row r="7976" spans="1:8">
      <c r="A7976" s="24" t="str">
        <f t="shared" si="124"/>
        <v>2017_NW_23</v>
      </c>
      <c r="B7976" s="24">
        <v>2017</v>
      </c>
      <c r="C7976" s="24" t="s">
        <v>333</v>
      </c>
      <c r="D7976" s="24" t="str">
        <f>VLOOKUP(C7976,'FHF LUT'!$A$5:$H$81,2,FALSE)</f>
        <v>Windthrow</v>
      </c>
      <c r="E7976" s="24">
        <v>23</v>
      </c>
      <c r="F7976" s="24" t="s">
        <v>27</v>
      </c>
      <c r="G7976" s="24">
        <v>4872</v>
      </c>
      <c r="H7976" s="24">
        <v>4744</v>
      </c>
    </row>
    <row r="7977" spans="1:8">
      <c r="A7977" s="24" t="str">
        <f t="shared" si="124"/>
        <v>2017_NW_24</v>
      </c>
      <c r="B7977" s="24">
        <v>2017</v>
      </c>
      <c r="C7977" s="24" t="s">
        <v>333</v>
      </c>
      <c r="D7977" s="24" t="str">
        <f>VLOOKUP(C7977,'FHF LUT'!$A$5:$H$81,2,FALSE)</f>
        <v>Windthrow</v>
      </c>
      <c r="E7977" s="24">
        <v>24</v>
      </c>
      <c r="F7977" s="24" t="s">
        <v>17</v>
      </c>
      <c r="G7977" s="24">
        <v>4745</v>
      </c>
      <c r="H7977" s="24">
        <v>3737</v>
      </c>
    </row>
    <row r="7978" spans="1:8">
      <c r="A7978" s="24" t="str">
        <f t="shared" si="124"/>
        <v>2017_NW_25</v>
      </c>
      <c r="B7978" s="24">
        <v>2017</v>
      </c>
      <c r="C7978" s="24" t="s">
        <v>333</v>
      </c>
      <c r="D7978" s="24" t="str">
        <f>VLOOKUP(C7978,'FHF LUT'!$A$5:$H$81,2,FALSE)</f>
        <v>Windthrow</v>
      </c>
      <c r="E7978" s="24">
        <v>25</v>
      </c>
      <c r="F7978" s="24" t="s">
        <v>23</v>
      </c>
      <c r="G7978" s="24">
        <v>1844</v>
      </c>
      <c r="H7978" s="24">
        <v>1844</v>
      </c>
    </row>
    <row r="7979" spans="1:8">
      <c r="A7979" s="24" t="str">
        <f t="shared" si="124"/>
        <v>2017_NW_26</v>
      </c>
      <c r="B7979" s="24">
        <v>2017</v>
      </c>
      <c r="C7979" s="24" t="s">
        <v>333</v>
      </c>
      <c r="D7979" s="24" t="str">
        <f>VLOOKUP(C7979,'FHF LUT'!$A$5:$H$81,2,FALSE)</f>
        <v>Windthrow</v>
      </c>
      <c r="E7979" s="24">
        <v>26</v>
      </c>
      <c r="F7979" s="24" t="s">
        <v>14</v>
      </c>
      <c r="G7979" s="24">
        <v>0</v>
      </c>
      <c r="H7979" s="24">
        <v>0</v>
      </c>
    </row>
    <row r="7980" spans="1:8">
      <c r="A7980" s="24" t="str">
        <f t="shared" si="124"/>
        <v>2017_NW_27</v>
      </c>
      <c r="B7980" s="24">
        <v>2017</v>
      </c>
      <c r="C7980" s="24" t="s">
        <v>333</v>
      </c>
      <c r="D7980" s="24" t="str">
        <f>VLOOKUP(C7980,'FHF LUT'!$A$5:$H$81,2,FALSE)</f>
        <v>Windthrow</v>
      </c>
      <c r="E7980" s="24">
        <v>27</v>
      </c>
      <c r="F7980" s="24" t="s">
        <v>21</v>
      </c>
      <c r="G7980" s="24">
        <v>399</v>
      </c>
      <c r="H7980" s="24">
        <v>399</v>
      </c>
    </row>
    <row r="7981" spans="1:8">
      <c r="A7981" s="24" t="str">
        <f t="shared" si="124"/>
        <v>2017_NW_29</v>
      </c>
      <c r="B7981" s="24">
        <v>2017</v>
      </c>
      <c r="C7981" s="24" t="s">
        <v>333</v>
      </c>
      <c r="D7981" s="24" t="str">
        <f>VLOOKUP(C7981,'FHF LUT'!$A$5:$H$81,2,FALSE)</f>
        <v>Windthrow</v>
      </c>
      <c r="E7981" s="24">
        <v>29</v>
      </c>
      <c r="F7981" s="24" t="s">
        <v>9</v>
      </c>
      <c r="G7981" s="24">
        <v>0</v>
      </c>
      <c r="H7981" s="24">
        <v>0</v>
      </c>
    </row>
    <row r="7982" spans="1:8">
      <c r="A7982" s="24" t="str">
        <f t="shared" si="124"/>
        <v>2017_NW_30</v>
      </c>
      <c r="B7982" s="24">
        <v>2017</v>
      </c>
      <c r="C7982" s="24" t="s">
        <v>333</v>
      </c>
      <c r="D7982" s="24" t="str">
        <f>VLOOKUP(C7982,'FHF LUT'!$A$5:$H$81,2,FALSE)</f>
        <v>Windthrow</v>
      </c>
      <c r="E7982" s="24">
        <v>30</v>
      </c>
      <c r="F7982" s="24" t="s">
        <v>35</v>
      </c>
      <c r="G7982" s="24">
        <v>0</v>
      </c>
      <c r="H7982" s="24">
        <v>0</v>
      </c>
    </row>
    <row r="7983" spans="1:8">
      <c r="A7983" s="24" t="str">
        <f t="shared" si="124"/>
        <v>2017_NW_31</v>
      </c>
      <c r="B7983" s="24">
        <v>2017</v>
      </c>
      <c r="C7983" s="24" t="s">
        <v>333</v>
      </c>
      <c r="D7983" s="24" t="str">
        <f>VLOOKUP(C7983,'FHF LUT'!$A$5:$H$81,2,FALSE)</f>
        <v>Windthrow</v>
      </c>
      <c r="E7983" s="24">
        <v>31</v>
      </c>
      <c r="F7983" s="24" t="s">
        <v>34</v>
      </c>
      <c r="G7983" s="24">
        <v>0</v>
      </c>
      <c r="H7983" s="24">
        <v>0</v>
      </c>
    </row>
    <row r="7984" spans="1:8">
      <c r="A7984" s="24" t="str">
        <f t="shared" si="124"/>
        <v>2017_NW_38</v>
      </c>
      <c r="B7984" s="24">
        <v>2017</v>
      </c>
      <c r="C7984" s="24" t="s">
        <v>333</v>
      </c>
      <c r="D7984" s="24" t="str">
        <f>VLOOKUP(C7984,'FHF LUT'!$A$5:$H$81,2,FALSE)</f>
        <v>Windthrow</v>
      </c>
      <c r="E7984" s="24">
        <v>38</v>
      </c>
      <c r="F7984" s="24" t="s">
        <v>8</v>
      </c>
      <c r="G7984" s="24">
        <v>0</v>
      </c>
      <c r="H7984" s="24">
        <v>0</v>
      </c>
    </row>
    <row r="7985" spans="1:8">
      <c r="A7985" s="24" t="str">
        <f t="shared" si="124"/>
        <v>2017_NW_39</v>
      </c>
      <c r="B7985" s="24">
        <v>2017</v>
      </c>
      <c r="C7985" s="24" t="s">
        <v>333</v>
      </c>
      <c r="D7985" s="24" t="str">
        <f>VLOOKUP(C7985,'FHF LUT'!$A$5:$H$81,2,FALSE)</f>
        <v>Windthrow</v>
      </c>
      <c r="E7985" s="24">
        <v>39</v>
      </c>
      <c r="F7985" s="24" t="s">
        <v>36</v>
      </c>
      <c r="G7985" s="24">
        <v>840</v>
      </c>
      <c r="H7985" s="24">
        <v>840</v>
      </c>
    </row>
    <row r="7986" spans="1:8">
      <c r="A7986" s="24" t="str">
        <f t="shared" si="124"/>
        <v>2017_NW_40</v>
      </c>
      <c r="B7986" s="24">
        <v>2017</v>
      </c>
      <c r="C7986" s="24" t="s">
        <v>333</v>
      </c>
      <c r="D7986" s="24" t="str">
        <f>VLOOKUP(C7986,'FHF LUT'!$A$5:$H$81,2,FALSE)</f>
        <v>Windthrow</v>
      </c>
      <c r="E7986" s="24">
        <v>40</v>
      </c>
      <c r="F7986" s="24" t="s">
        <v>31</v>
      </c>
      <c r="G7986" s="24">
        <v>4805</v>
      </c>
      <c r="H7986" s="24">
        <v>4805</v>
      </c>
    </row>
    <row r="7987" spans="1:8">
      <c r="A7987" s="24" t="str">
        <f t="shared" si="124"/>
        <v>2017_NW_41</v>
      </c>
      <c r="B7987" s="24">
        <v>2017</v>
      </c>
      <c r="C7987" s="24" t="s">
        <v>333</v>
      </c>
      <c r="D7987" s="24" t="str">
        <f>VLOOKUP(C7987,'FHF LUT'!$A$5:$H$81,2,FALSE)</f>
        <v>Windthrow</v>
      </c>
      <c r="E7987" s="24">
        <v>41</v>
      </c>
      <c r="F7987" s="24" t="s">
        <v>26</v>
      </c>
      <c r="G7987" s="24">
        <v>0</v>
      </c>
      <c r="H7987" s="24">
        <v>0</v>
      </c>
    </row>
    <row r="7988" spans="1:8">
      <c r="A7988" s="24" t="str">
        <f t="shared" si="124"/>
        <v>2017_NW_43</v>
      </c>
      <c r="B7988" s="24">
        <v>2017</v>
      </c>
      <c r="C7988" s="24" t="s">
        <v>333</v>
      </c>
      <c r="D7988" s="24" t="str">
        <f>VLOOKUP(C7988,'FHF LUT'!$A$5:$H$81,2,FALSE)</f>
        <v>Windthrow</v>
      </c>
      <c r="E7988" s="24">
        <v>43</v>
      </c>
      <c r="F7988" s="24" t="s">
        <v>20</v>
      </c>
      <c r="G7988" s="24">
        <v>0</v>
      </c>
      <c r="H7988" s="24">
        <v>0</v>
      </c>
    </row>
    <row r="7989" spans="1:8">
      <c r="A7989" s="24" t="str">
        <f t="shared" si="124"/>
        <v>2017_NW_44</v>
      </c>
      <c r="B7989" s="24">
        <v>2017</v>
      </c>
      <c r="C7989" s="24" t="s">
        <v>333</v>
      </c>
      <c r="D7989" s="24" t="str">
        <f>VLOOKUP(C7989,'FHF LUT'!$A$5:$H$81,2,FALSE)</f>
        <v>Windthrow</v>
      </c>
      <c r="E7989" s="24">
        <v>44</v>
      </c>
      <c r="F7989" s="24" t="s">
        <v>3</v>
      </c>
      <c r="G7989" s="24">
        <v>0</v>
      </c>
      <c r="H7989" s="24">
        <v>0</v>
      </c>
    </row>
    <row r="7990" spans="1:8">
      <c r="A7990" s="24" t="str">
        <f t="shared" si="124"/>
        <v>2017_NW_45</v>
      </c>
      <c r="B7990" s="24">
        <v>2017</v>
      </c>
      <c r="C7990" s="24" t="s">
        <v>333</v>
      </c>
      <c r="D7990" s="24" t="str">
        <f>VLOOKUP(C7990,'FHF LUT'!$A$5:$H$81,2,FALSE)</f>
        <v>Windthrow</v>
      </c>
      <c r="E7990" s="24">
        <v>45</v>
      </c>
      <c r="F7990" s="24" t="s">
        <v>5</v>
      </c>
      <c r="G7990" s="24">
        <v>195</v>
      </c>
      <c r="H7990" s="24">
        <v>195</v>
      </c>
    </row>
    <row r="7991" spans="1:8">
      <c r="A7991" s="24" t="str">
        <f t="shared" si="124"/>
        <v>2017_NW_46</v>
      </c>
      <c r="B7991" s="24">
        <v>2017</v>
      </c>
      <c r="C7991" s="24" t="s">
        <v>333</v>
      </c>
      <c r="D7991" s="24" t="str">
        <f>VLOOKUP(C7991,'FHF LUT'!$A$5:$H$81,2,FALSE)</f>
        <v>Windthrow</v>
      </c>
      <c r="E7991" s="24">
        <v>46</v>
      </c>
      <c r="F7991" s="24" t="s">
        <v>234</v>
      </c>
      <c r="G7991" s="24">
        <v>0</v>
      </c>
      <c r="H7991" s="24">
        <v>0</v>
      </c>
    </row>
    <row r="7992" spans="1:8">
      <c r="A7992" s="24" t="str">
        <f t="shared" si="124"/>
        <v>2017_NW_47</v>
      </c>
      <c r="B7992" s="24">
        <v>2017</v>
      </c>
      <c r="C7992" s="24" t="s">
        <v>333</v>
      </c>
      <c r="D7992" s="24" t="str">
        <f>VLOOKUP(C7992,'FHF LUT'!$A$5:$H$81,2,FALSE)</f>
        <v>Windthrow</v>
      </c>
      <c r="E7992" s="24">
        <v>47</v>
      </c>
      <c r="F7992" s="24" t="s">
        <v>233</v>
      </c>
      <c r="G7992" s="24">
        <v>0</v>
      </c>
      <c r="H7992" s="24">
        <v>0</v>
      </c>
    </row>
    <row r="7993" spans="1:8">
      <c r="A7993" s="24" t="str">
        <f t="shared" si="124"/>
        <v>2017_NW_48</v>
      </c>
      <c r="B7993" s="24">
        <v>2017</v>
      </c>
      <c r="C7993" s="24" t="s">
        <v>333</v>
      </c>
      <c r="D7993" s="24" t="str">
        <f>VLOOKUP(C7993,'FHF LUT'!$A$5:$H$81,2,FALSE)</f>
        <v>Windthrow</v>
      </c>
      <c r="E7993" s="24">
        <v>48</v>
      </c>
      <c r="F7993" s="24" t="s">
        <v>235</v>
      </c>
      <c r="G7993" s="24">
        <v>0</v>
      </c>
      <c r="H7993" s="24">
        <v>0</v>
      </c>
    </row>
    <row r="7994" spans="1:8">
      <c r="A7994" s="24" t="str">
        <f t="shared" si="124"/>
        <v>2018_IB_1</v>
      </c>
      <c r="B7994" s="24">
        <v>2018</v>
      </c>
      <c r="C7994" s="24" t="s">
        <v>191</v>
      </c>
      <c r="D7994" s="24" t="str">
        <f>VLOOKUP(C7994,'FHF LUT'!$A$5:$H$81,2,FALSE)</f>
        <v>Unknown Beetle</v>
      </c>
      <c r="E7994" s="24">
        <v>1</v>
      </c>
      <c r="F7994" s="24" t="s">
        <v>10</v>
      </c>
      <c r="G7994" s="24">
        <v>0</v>
      </c>
      <c r="H7994" s="24">
        <v>0</v>
      </c>
    </row>
    <row r="7995" spans="1:8">
      <c r="A7995" s="24" t="str">
        <f t="shared" si="124"/>
        <v>2018_IB_2</v>
      </c>
      <c r="B7995" s="24">
        <v>2018</v>
      </c>
      <c r="C7995" s="24" t="s">
        <v>191</v>
      </c>
      <c r="D7995" s="24" t="str">
        <f>VLOOKUP(C7995,'FHF LUT'!$A$5:$H$81,2,FALSE)</f>
        <v>Unknown Beetle</v>
      </c>
      <c r="E7995" s="24">
        <v>2</v>
      </c>
      <c r="F7995" s="24" t="s">
        <v>22</v>
      </c>
      <c r="G7995" s="24">
        <v>0</v>
      </c>
      <c r="H7995" s="24">
        <v>0</v>
      </c>
    </row>
    <row r="7996" spans="1:8">
      <c r="A7996" s="24" t="str">
        <f t="shared" si="124"/>
        <v>2018_IB_3</v>
      </c>
      <c r="B7996" s="24">
        <v>2018</v>
      </c>
      <c r="C7996" s="24" t="s">
        <v>191</v>
      </c>
      <c r="D7996" s="24" t="str">
        <f>VLOOKUP(C7996,'FHF LUT'!$A$5:$H$81,2,FALSE)</f>
        <v>Unknown Beetle</v>
      </c>
      <c r="E7996" s="24">
        <v>3</v>
      </c>
      <c r="F7996" s="24" t="s">
        <v>13</v>
      </c>
      <c r="G7996" s="24">
        <v>0</v>
      </c>
      <c r="H7996" s="24">
        <v>0</v>
      </c>
    </row>
    <row r="7997" spans="1:8">
      <c r="A7997" s="24" t="str">
        <f t="shared" si="124"/>
        <v>2018_IB_4</v>
      </c>
      <c r="B7997" s="24">
        <v>2018</v>
      </c>
      <c r="C7997" s="24" t="s">
        <v>191</v>
      </c>
      <c r="D7997" s="24" t="str">
        <f>VLOOKUP(C7997,'FHF LUT'!$A$5:$H$81,2,FALSE)</f>
        <v>Unknown Beetle</v>
      </c>
      <c r="E7997" s="24">
        <v>4</v>
      </c>
      <c r="F7997" s="24" t="s">
        <v>28</v>
      </c>
      <c r="G7997" s="24">
        <v>0</v>
      </c>
      <c r="H7997" s="24">
        <v>0</v>
      </c>
    </row>
    <row r="7998" spans="1:8">
      <c r="A7998" s="24" t="str">
        <f t="shared" si="124"/>
        <v>2018_IB_5</v>
      </c>
      <c r="B7998" s="24">
        <v>2018</v>
      </c>
      <c r="C7998" s="24" t="s">
        <v>191</v>
      </c>
      <c r="D7998" s="24" t="str">
        <f>VLOOKUP(C7998,'FHF LUT'!$A$5:$H$81,2,FALSE)</f>
        <v>Unknown Beetle</v>
      </c>
      <c r="E7998" s="24">
        <v>5</v>
      </c>
      <c r="F7998" s="24" t="s">
        <v>16</v>
      </c>
      <c r="G7998" s="24">
        <v>0</v>
      </c>
      <c r="H7998" s="24">
        <v>0</v>
      </c>
    </row>
    <row r="7999" spans="1:8">
      <c r="A7999" s="24" t="str">
        <f t="shared" si="124"/>
        <v>2018_IB_7</v>
      </c>
      <c r="B7999" s="24">
        <v>2018</v>
      </c>
      <c r="C7999" s="24" t="s">
        <v>191</v>
      </c>
      <c r="D7999" s="24" t="str">
        <f>VLOOKUP(C7999,'FHF LUT'!$A$5:$H$81,2,FALSE)</f>
        <v>Unknown Beetle</v>
      </c>
      <c r="E7999" s="24">
        <v>7</v>
      </c>
      <c r="F7999" s="24" t="s">
        <v>25</v>
      </c>
      <c r="G7999" s="24">
        <v>0</v>
      </c>
      <c r="H7999" s="24">
        <v>0</v>
      </c>
    </row>
    <row r="8000" spans="1:8">
      <c r="A8000" s="24" t="str">
        <f t="shared" si="124"/>
        <v>2018_IB_8</v>
      </c>
      <c r="B8000" s="24">
        <v>2018</v>
      </c>
      <c r="C8000" s="24" t="s">
        <v>191</v>
      </c>
      <c r="D8000" s="24" t="str">
        <f>VLOOKUP(C8000,'FHF LUT'!$A$5:$H$81,2,FALSE)</f>
        <v>Unknown Beetle</v>
      </c>
      <c r="E8000" s="24">
        <v>8</v>
      </c>
      <c r="F8000" s="24" t="s">
        <v>29</v>
      </c>
      <c r="G8000" s="24">
        <v>0</v>
      </c>
      <c r="H8000" s="24">
        <v>0</v>
      </c>
    </row>
    <row r="8001" spans="1:8">
      <c r="A8001" s="24" t="str">
        <f t="shared" si="124"/>
        <v>2018_IB_9</v>
      </c>
      <c r="B8001" s="24">
        <v>2018</v>
      </c>
      <c r="C8001" s="24" t="s">
        <v>191</v>
      </c>
      <c r="D8001" s="24" t="str">
        <f>VLOOKUP(C8001,'FHF LUT'!$A$5:$H$81,2,FALSE)</f>
        <v>Unknown Beetle</v>
      </c>
      <c r="E8001" s="24">
        <v>9</v>
      </c>
      <c r="F8001" s="24" t="s">
        <v>7</v>
      </c>
      <c r="G8001" s="24">
        <v>0</v>
      </c>
      <c r="H8001" s="24">
        <v>0</v>
      </c>
    </row>
    <row r="8002" spans="1:8">
      <c r="A8002" s="24" t="str">
        <f t="shared" si="124"/>
        <v>2018_IB_10</v>
      </c>
      <c r="B8002" s="24">
        <v>2018</v>
      </c>
      <c r="C8002" s="24" t="s">
        <v>191</v>
      </c>
      <c r="D8002" s="24" t="str">
        <f>VLOOKUP(C8002,'FHF LUT'!$A$5:$H$81,2,FALSE)</f>
        <v>Unknown Beetle</v>
      </c>
      <c r="E8002" s="24">
        <v>10</v>
      </c>
      <c r="F8002" s="24" t="s">
        <v>18</v>
      </c>
      <c r="G8002" s="24">
        <v>0</v>
      </c>
      <c r="H8002" s="24">
        <v>0</v>
      </c>
    </row>
    <row r="8003" spans="1:8">
      <c r="A8003" s="24" t="str">
        <f t="shared" ref="A8003:A8066" si="125">CONCATENATE(B8003,"_",C8003,"_",E8003)</f>
        <v>2018_IB_11</v>
      </c>
      <c r="B8003" s="24">
        <v>2018</v>
      </c>
      <c r="C8003" s="24" t="s">
        <v>191</v>
      </c>
      <c r="D8003" s="24" t="str">
        <f>VLOOKUP(C8003,'FHF LUT'!$A$5:$H$81,2,FALSE)</f>
        <v>Unknown Beetle</v>
      </c>
      <c r="E8003" s="24">
        <v>11</v>
      </c>
      <c r="F8003" s="24" t="s">
        <v>4</v>
      </c>
      <c r="G8003" s="24">
        <v>0</v>
      </c>
      <c r="H8003" s="24">
        <v>0</v>
      </c>
    </row>
    <row r="8004" spans="1:8">
      <c r="A8004" s="24" t="str">
        <f t="shared" si="125"/>
        <v>2018_IB_12</v>
      </c>
      <c r="B8004" s="24">
        <v>2018</v>
      </c>
      <c r="C8004" s="24" t="s">
        <v>191</v>
      </c>
      <c r="D8004" s="24" t="str">
        <f>VLOOKUP(C8004,'FHF LUT'!$A$5:$H$81,2,FALSE)</f>
        <v>Unknown Beetle</v>
      </c>
      <c r="E8004" s="24">
        <v>12</v>
      </c>
      <c r="F8004" s="24" t="s">
        <v>11</v>
      </c>
      <c r="G8004" s="24">
        <v>0</v>
      </c>
      <c r="H8004" s="24">
        <v>0</v>
      </c>
    </row>
    <row r="8005" spans="1:8">
      <c r="A8005" s="24" t="str">
        <f t="shared" si="125"/>
        <v>2018_IB_13</v>
      </c>
      <c r="B8005" s="24">
        <v>2018</v>
      </c>
      <c r="C8005" s="24" t="s">
        <v>191</v>
      </c>
      <c r="D8005" s="24" t="str">
        <f>VLOOKUP(C8005,'FHF LUT'!$A$5:$H$81,2,FALSE)</f>
        <v>Unknown Beetle</v>
      </c>
      <c r="E8005" s="24">
        <v>13</v>
      </c>
      <c r="F8005" s="24" t="s">
        <v>24</v>
      </c>
      <c r="G8005" s="24">
        <v>0</v>
      </c>
      <c r="H8005" s="24">
        <v>0</v>
      </c>
    </row>
    <row r="8006" spans="1:8">
      <c r="A8006" s="24" t="str">
        <f t="shared" si="125"/>
        <v>2018_IB_14</v>
      </c>
      <c r="B8006" s="24">
        <v>2018</v>
      </c>
      <c r="C8006" s="24" t="s">
        <v>191</v>
      </c>
      <c r="D8006" s="24" t="str">
        <f>VLOOKUP(C8006,'FHF LUT'!$A$5:$H$81,2,FALSE)</f>
        <v>Unknown Beetle</v>
      </c>
      <c r="E8006" s="24">
        <v>14</v>
      </c>
      <c r="F8006" s="24" t="s">
        <v>30</v>
      </c>
      <c r="G8006" s="24">
        <v>0</v>
      </c>
      <c r="H8006" s="24">
        <v>0</v>
      </c>
    </row>
    <row r="8007" spans="1:8">
      <c r="A8007" s="24" t="str">
        <f t="shared" si="125"/>
        <v>2018_IB_15</v>
      </c>
      <c r="B8007" s="24">
        <v>2018</v>
      </c>
      <c r="C8007" s="24" t="s">
        <v>191</v>
      </c>
      <c r="D8007" s="24" t="str">
        <f>VLOOKUP(C8007,'FHF LUT'!$A$5:$H$81,2,FALSE)</f>
        <v>Unknown Beetle</v>
      </c>
      <c r="E8007" s="24">
        <v>15</v>
      </c>
      <c r="F8007" s="24" t="s">
        <v>33</v>
      </c>
      <c r="G8007" s="24">
        <v>0</v>
      </c>
      <c r="H8007" s="24">
        <v>0</v>
      </c>
    </row>
    <row r="8008" spans="1:8">
      <c r="A8008" s="24" t="str">
        <f t="shared" si="125"/>
        <v>2018_IB_16</v>
      </c>
      <c r="B8008" s="24">
        <v>2018</v>
      </c>
      <c r="C8008" s="24" t="s">
        <v>191</v>
      </c>
      <c r="D8008" s="24" t="str">
        <f>VLOOKUP(C8008,'FHF LUT'!$A$5:$H$81,2,FALSE)</f>
        <v>Unknown Beetle</v>
      </c>
      <c r="E8008" s="24">
        <v>16</v>
      </c>
      <c r="F8008" s="24" t="s">
        <v>12</v>
      </c>
      <c r="G8008" s="24">
        <v>0</v>
      </c>
      <c r="H8008" s="24">
        <v>0</v>
      </c>
    </row>
    <row r="8009" spans="1:8">
      <c r="A8009" s="24" t="str">
        <f t="shared" si="125"/>
        <v>2018_IB_17</v>
      </c>
      <c r="B8009" s="24">
        <v>2018</v>
      </c>
      <c r="C8009" s="24" t="s">
        <v>191</v>
      </c>
      <c r="D8009" s="24" t="str">
        <f>VLOOKUP(C8009,'FHF LUT'!$A$5:$H$81,2,FALSE)</f>
        <v>Unknown Beetle</v>
      </c>
      <c r="E8009" s="24">
        <v>17</v>
      </c>
      <c r="F8009" s="24" t="s">
        <v>32</v>
      </c>
      <c r="G8009" s="24">
        <v>0</v>
      </c>
      <c r="H8009" s="24">
        <v>0</v>
      </c>
    </row>
    <row r="8010" spans="1:8">
      <c r="A8010" s="24" t="str">
        <f t="shared" si="125"/>
        <v>2018_IB_18</v>
      </c>
      <c r="B8010" s="24">
        <v>2018</v>
      </c>
      <c r="C8010" s="24" t="s">
        <v>191</v>
      </c>
      <c r="D8010" s="24" t="str">
        <f>VLOOKUP(C8010,'FHF LUT'!$A$5:$H$81,2,FALSE)</f>
        <v>Unknown Beetle</v>
      </c>
      <c r="E8010" s="24">
        <v>18</v>
      </c>
      <c r="F8010" s="24" t="s">
        <v>15</v>
      </c>
      <c r="G8010" s="24">
        <v>0</v>
      </c>
      <c r="H8010" s="24">
        <v>0</v>
      </c>
    </row>
    <row r="8011" spans="1:8">
      <c r="A8011" s="24" t="str">
        <f t="shared" si="125"/>
        <v>2018_IB_20</v>
      </c>
      <c r="B8011" s="24">
        <v>2018</v>
      </c>
      <c r="C8011" s="24" t="s">
        <v>191</v>
      </c>
      <c r="D8011" s="24" t="str">
        <f>VLOOKUP(C8011,'FHF LUT'!$A$5:$H$81,2,FALSE)</f>
        <v>Unknown Beetle</v>
      </c>
      <c r="E8011" s="24">
        <v>20</v>
      </c>
      <c r="F8011" s="24" t="s">
        <v>6</v>
      </c>
      <c r="G8011" s="24">
        <v>0</v>
      </c>
      <c r="H8011" s="24">
        <v>0</v>
      </c>
    </row>
    <row r="8012" spans="1:8">
      <c r="A8012" s="24" t="str">
        <f t="shared" si="125"/>
        <v>2018_IB_22</v>
      </c>
      <c r="B8012" s="24">
        <v>2018</v>
      </c>
      <c r="C8012" s="24" t="s">
        <v>191</v>
      </c>
      <c r="D8012" s="24" t="str">
        <f>VLOOKUP(C8012,'FHF LUT'!$A$5:$H$81,2,FALSE)</f>
        <v>Unknown Beetle</v>
      </c>
      <c r="E8012" s="24">
        <v>22</v>
      </c>
      <c r="F8012" s="24" t="s">
        <v>19</v>
      </c>
      <c r="G8012" s="24">
        <v>0</v>
      </c>
      <c r="H8012" s="24">
        <v>0</v>
      </c>
    </row>
    <row r="8013" spans="1:8">
      <c r="A8013" s="24" t="str">
        <f t="shared" si="125"/>
        <v>2018_IB_23</v>
      </c>
      <c r="B8013" s="24">
        <v>2018</v>
      </c>
      <c r="C8013" s="24" t="s">
        <v>191</v>
      </c>
      <c r="D8013" s="24" t="str">
        <f>VLOOKUP(C8013,'FHF LUT'!$A$5:$H$81,2,FALSE)</f>
        <v>Unknown Beetle</v>
      </c>
      <c r="E8013" s="24">
        <v>23</v>
      </c>
      <c r="F8013" s="24" t="s">
        <v>27</v>
      </c>
      <c r="G8013" s="24">
        <v>0</v>
      </c>
      <c r="H8013" s="24">
        <v>0</v>
      </c>
    </row>
    <row r="8014" spans="1:8">
      <c r="A8014" s="24" t="str">
        <f t="shared" si="125"/>
        <v>2018_IB_24</v>
      </c>
      <c r="B8014" s="24">
        <v>2018</v>
      </c>
      <c r="C8014" s="24" t="s">
        <v>191</v>
      </c>
      <c r="D8014" s="24" t="str">
        <f>VLOOKUP(C8014,'FHF LUT'!$A$5:$H$81,2,FALSE)</f>
        <v>Unknown Beetle</v>
      </c>
      <c r="E8014" s="24">
        <v>24</v>
      </c>
      <c r="F8014" s="24" t="s">
        <v>17</v>
      </c>
      <c r="G8014" s="24">
        <v>0</v>
      </c>
      <c r="H8014" s="24">
        <v>0</v>
      </c>
    </row>
    <row r="8015" spans="1:8">
      <c r="A8015" s="24" t="str">
        <f t="shared" si="125"/>
        <v>2018_IB_25</v>
      </c>
      <c r="B8015" s="24">
        <v>2018</v>
      </c>
      <c r="C8015" s="24" t="s">
        <v>191</v>
      </c>
      <c r="D8015" s="24" t="str">
        <f>VLOOKUP(C8015,'FHF LUT'!$A$5:$H$81,2,FALSE)</f>
        <v>Unknown Beetle</v>
      </c>
      <c r="E8015" s="24">
        <v>25</v>
      </c>
      <c r="F8015" s="24" t="s">
        <v>23</v>
      </c>
      <c r="G8015" s="24">
        <v>0</v>
      </c>
      <c r="H8015" s="24">
        <v>0</v>
      </c>
    </row>
    <row r="8016" spans="1:8">
      <c r="A8016" s="24" t="str">
        <f t="shared" si="125"/>
        <v>2018_IB_26</v>
      </c>
      <c r="B8016" s="24">
        <v>2018</v>
      </c>
      <c r="C8016" s="24" t="s">
        <v>191</v>
      </c>
      <c r="D8016" s="24" t="str">
        <f>VLOOKUP(C8016,'FHF LUT'!$A$5:$H$81,2,FALSE)</f>
        <v>Unknown Beetle</v>
      </c>
      <c r="E8016" s="24">
        <v>26</v>
      </c>
      <c r="F8016" s="24" t="s">
        <v>14</v>
      </c>
      <c r="G8016" s="24">
        <v>0</v>
      </c>
      <c r="H8016" s="24">
        <v>0</v>
      </c>
    </row>
    <row r="8017" spans="1:8">
      <c r="A8017" s="24" t="str">
        <f t="shared" si="125"/>
        <v>2018_IB_27</v>
      </c>
      <c r="B8017" s="24">
        <v>2018</v>
      </c>
      <c r="C8017" s="24" t="s">
        <v>191</v>
      </c>
      <c r="D8017" s="24" t="str">
        <f>VLOOKUP(C8017,'FHF LUT'!$A$5:$H$81,2,FALSE)</f>
        <v>Unknown Beetle</v>
      </c>
      <c r="E8017" s="24">
        <v>27</v>
      </c>
      <c r="F8017" s="24" t="s">
        <v>21</v>
      </c>
      <c r="G8017" s="24">
        <v>0</v>
      </c>
      <c r="H8017" s="24">
        <v>0</v>
      </c>
    </row>
    <row r="8018" spans="1:8">
      <c r="A8018" s="24" t="str">
        <f t="shared" si="125"/>
        <v>2018_IB_29</v>
      </c>
      <c r="B8018" s="24">
        <v>2018</v>
      </c>
      <c r="C8018" s="24" t="s">
        <v>191</v>
      </c>
      <c r="D8018" s="24" t="str">
        <f>VLOOKUP(C8018,'FHF LUT'!$A$5:$H$81,2,FALSE)</f>
        <v>Unknown Beetle</v>
      </c>
      <c r="E8018" s="24">
        <v>29</v>
      </c>
      <c r="F8018" s="24" t="s">
        <v>9</v>
      </c>
      <c r="G8018" s="24">
        <v>0</v>
      </c>
      <c r="H8018" s="24">
        <v>0</v>
      </c>
    </row>
    <row r="8019" spans="1:8">
      <c r="A8019" s="24" t="str">
        <f t="shared" si="125"/>
        <v>2018_IB_30</v>
      </c>
      <c r="B8019" s="24">
        <v>2018</v>
      </c>
      <c r="C8019" s="24" t="s">
        <v>191</v>
      </c>
      <c r="D8019" s="24" t="str">
        <f>VLOOKUP(C8019,'FHF LUT'!$A$5:$H$81,2,FALSE)</f>
        <v>Unknown Beetle</v>
      </c>
      <c r="E8019" s="24">
        <v>30</v>
      </c>
      <c r="F8019" s="24" t="s">
        <v>35</v>
      </c>
      <c r="G8019" s="24">
        <v>0</v>
      </c>
      <c r="H8019" s="24">
        <v>0</v>
      </c>
    </row>
    <row r="8020" spans="1:8">
      <c r="A8020" s="24" t="str">
        <f t="shared" si="125"/>
        <v>2018_IB_31</v>
      </c>
      <c r="B8020" s="24">
        <v>2018</v>
      </c>
      <c r="C8020" s="24" t="s">
        <v>191</v>
      </c>
      <c r="D8020" s="24" t="str">
        <f>VLOOKUP(C8020,'FHF LUT'!$A$5:$H$81,2,FALSE)</f>
        <v>Unknown Beetle</v>
      </c>
      <c r="E8020" s="24">
        <v>31</v>
      </c>
      <c r="F8020" s="24" t="s">
        <v>34</v>
      </c>
      <c r="G8020" s="24">
        <v>0</v>
      </c>
      <c r="H8020" s="24">
        <v>0</v>
      </c>
    </row>
    <row r="8021" spans="1:8">
      <c r="A8021" s="24" t="str">
        <f t="shared" si="125"/>
        <v>2018_IB_38</v>
      </c>
      <c r="B8021" s="24">
        <v>2018</v>
      </c>
      <c r="C8021" s="24" t="s">
        <v>191</v>
      </c>
      <c r="D8021" s="24" t="str">
        <f>VLOOKUP(C8021,'FHF LUT'!$A$5:$H$81,2,FALSE)</f>
        <v>Unknown Beetle</v>
      </c>
      <c r="E8021" s="24">
        <v>38</v>
      </c>
      <c r="F8021" s="24" t="s">
        <v>8</v>
      </c>
      <c r="G8021" s="24">
        <v>0</v>
      </c>
      <c r="H8021" s="24">
        <v>0</v>
      </c>
    </row>
    <row r="8022" spans="1:8">
      <c r="A8022" s="24" t="str">
        <f t="shared" si="125"/>
        <v>2018_IB_39</v>
      </c>
      <c r="B8022" s="24">
        <v>2018</v>
      </c>
      <c r="C8022" s="24" t="s">
        <v>191</v>
      </c>
      <c r="D8022" s="24" t="str">
        <f>VLOOKUP(C8022,'FHF LUT'!$A$5:$H$81,2,FALSE)</f>
        <v>Unknown Beetle</v>
      </c>
      <c r="E8022" s="24">
        <v>39</v>
      </c>
      <c r="F8022" s="24" t="s">
        <v>36</v>
      </c>
      <c r="G8022" s="24">
        <v>0</v>
      </c>
      <c r="H8022" s="24">
        <v>0</v>
      </c>
    </row>
    <row r="8023" spans="1:8">
      <c r="A8023" s="24" t="str">
        <f t="shared" si="125"/>
        <v>2018_IB_40</v>
      </c>
      <c r="B8023" s="24">
        <v>2018</v>
      </c>
      <c r="C8023" s="24" t="s">
        <v>191</v>
      </c>
      <c r="D8023" s="24" t="str">
        <f>VLOOKUP(C8023,'FHF LUT'!$A$5:$H$81,2,FALSE)</f>
        <v>Unknown Beetle</v>
      </c>
      <c r="E8023" s="24">
        <v>40</v>
      </c>
      <c r="F8023" s="24" t="s">
        <v>31</v>
      </c>
      <c r="G8023" s="24">
        <v>0</v>
      </c>
      <c r="H8023" s="24">
        <v>0</v>
      </c>
    </row>
    <row r="8024" spans="1:8">
      <c r="A8024" s="24" t="str">
        <f t="shared" si="125"/>
        <v>2018_IB_41</v>
      </c>
      <c r="B8024" s="24">
        <v>2018</v>
      </c>
      <c r="C8024" s="24" t="s">
        <v>191</v>
      </c>
      <c r="D8024" s="24" t="str">
        <f>VLOOKUP(C8024,'FHF LUT'!$A$5:$H$81,2,FALSE)</f>
        <v>Unknown Beetle</v>
      </c>
      <c r="E8024" s="24">
        <v>41</v>
      </c>
      <c r="F8024" s="24" t="s">
        <v>26</v>
      </c>
      <c r="G8024" s="24">
        <v>0</v>
      </c>
      <c r="H8024" s="24">
        <v>0</v>
      </c>
    </row>
    <row r="8025" spans="1:8">
      <c r="A8025" s="24" t="str">
        <f t="shared" si="125"/>
        <v>2018_IB_43</v>
      </c>
      <c r="B8025" s="24">
        <v>2018</v>
      </c>
      <c r="C8025" s="24" t="s">
        <v>191</v>
      </c>
      <c r="D8025" s="24" t="str">
        <f>VLOOKUP(C8025,'FHF LUT'!$A$5:$H$81,2,FALSE)</f>
        <v>Unknown Beetle</v>
      </c>
      <c r="E8025" s="24">
        <v>43</v>
      </c>
      <c r="F8025" s="24" t="s">
        <v>20</v>
      </c>
      <c r="G8025" s="24">
        <v>0</v>
      </c>
      <c r="H8025" s="24">
        <v>0</v>
      </c>
    </row>
    <row r="8026" spans="1:8">
      <c r="A8026" s="24" t="str">
        <f t="shared" si="125"/>
        <v>2018_IB_44</v>
      </c>
      <c r="B8026" s="24">
        <v>2018</v>
      </c>
      <c r="C8026" s="24" t="s">
        <v>191</v>
      </c>
      <c r="D8026" s="24" t="str">
        <f>VLOOKUP(C8026,'FHF LUT'!$A$5:$H$81,2,FALSE)</f>
        <v>Unknown Beetle</v>
      </c>
      <c r="E8026" s="24">
        <v>44</v>
      </c>
      <c r="F8026" s="24" t="s">
        <v>3</v>
      </c>
      <c r="G8026" s="24">
        <v>0</v>
      </c>
      <c r="H8026" s="24">
        <v>0</v>
      </c>
    </row>
    <row r="8027" spans="1:8">
      <c r="A8027" s="24" t="str">
        <f t="shared" si="125"/>
        <v>2018_IB_45</v>
      </c>
      <c r="B8027" s="24">
        <v>2018</v>
      </c>
      <c r="C8027" s="24" t="s">
        <v>191</v>
      </c>
      <c r="D8027" s="24" t="str">
        <f>VLOOKUP(C8027,'FHF LUT'!$A$5:$H$81,2,FALSE)</f>
        <v>Unknown Beetle</v>
      </c>
      <c r="E8027" s="24">
        <v>45</v>
      </c>
      <c r="F8027" s="24" t="s">
        <v>5</v>
      </c>
      <c r="G8027" s="24">
        <v>0</v>
      </c>
      <c r="H8027" s="24">
        <v>0</v>
      </c>
    </row>
    <row r="8028" spans="1:8">
      <c r="A8028" s="24" t="str">
        <f t="shared" si="125"/>
        <v>2018_IB_46</v>
      </c>
      <c r="B8028" s="24">
        <v>2018</v>
      </c>
      <c r="C8028" s="24" t="s">
        <v>191</v>
      </c>
      <c r="D8028" s="24" t="str">
        <f>VLOOKUP(C8028,'FHF LUT'!$A$5:$H$81,2,FALSE)</f>
        <v>Unknown Beetle</v>
      </c>
      <c r="E8028" s="24">
        <v>46</v>
      </c>
      <c r="F8028" s="24" t="s">
        <v>234</v>
      </c>
      <c r="G8028" s="24">
        <v>0</v>
      </c>
      <c r="H8028" s="24">
        <v>0</v>
      </c>
    </row>
    <row r="8029" spans="1:8">
      <c r="A8029" s="24" t="str">
        <f t="shared" si="125"/>
        <v>2018_IB_47</v>
      </c>
      <c r="B8029" s="24">
        <v>2018</v>
      </c>
      <c r="C8029" s="24" t="s">
        <v>191</v>
      </c>
      <c r="D8029" s="24" t="str">
        <f>VLOOKUP(C8029,'FHF LUT'!$A$5:$H$81,2,FALSE)</f>
        <v>Unknown Beetle</v>
      </c>
      <c r="E8029" s="24">
        <v>47</v>
      </c>
      <c r="F8029" s="24" t="s">
        <v>233</v>
      </c>
      <c r="G8029" s="24">
        <v>0</v>
      </c>
      <c r="H8029" s="24">
        <v>0</v>
      </c>
    </row>
    <row r="8030" spans="1:8">
      <c r="A8030" s="24" t="str">
        <f t="shared" si="125"/>
        <v>2018_IB_48</v>
      </c>
      <c r="B8030" s="24">
        <v>2018</v>
      </c>
      <c r="C8030" s="24" t="s">
        <v>191</v>
      </c>
      <c r="D8030" s="24" t="str">
        <f>VLOOKUP(C8030,'FHF LUT'!$A$5:$H$81,2,FALSE)</f>
        <v>Unknown Beetle</v>
      </c>
      <c r="E8030" s="24">
        <v>48</v>
      </c>
      <c r="F8030" s="24" t="s">
        <v>235</v>
      </c>
      <c r="G8030" s="24">
        <v>0</v>
      </c>
      <c r="H8030" s="24">
        <v>0</v>
      </c>
    </row>
    <row r="8031" spans="1:8">
      <c r="A8031" s="24" t="str">
        <f t="shared" si="125"/>
        <v>2018_IBB_1</v>
      </c>
      <c r="B8031" s="24">
        <v>2018</v>
      </c>
      <c r="C8031" s="24" t="s">
        <v>182</v>
      </c>
      <c r="D8031" s="24" t="str">
        <f>VLOOKUP(C8031,'FHF LUT'!$A$5:$H$81,2,FALSE)</f>
        <v>Western Balsam Bark Beetle</v>
      </c>
      <c r="E8031" s="24">
        <v>1</v>
      </c>
      <c r="F8031" s="24" t="s">
        <v>10</v>
      </c>
      <c r="G8031" s="24">
        <v>909</v>
      </c>
      <c r="H8031" s="24">
        <v>906</v>
      </c>
    </row>
    <row r="8032" spans="1:8">
      <c r="A8032" s="24" t="str">
        <f t="shared" si="125"/>
        <v>2018_IBB_2</v>
      </c>
      <c r="B8032" s="24">
        <v>2018</v>
      </c>
      <c r="C8032" s="24" t="s">
        <v>182</v>
      </c>
      <c r="D8032" s="24" t="str">
        <f>VLOOKUP(C8032,'FHF LUT'!$A$5:$H$81,2,FALSE)</f>
        <v>Western Balsam Bark Beetle</v>
      </c>
      <c r="E8032" s="24">
        <v>2</v>
      </c>
      <c r="F8032" s="24" t="s">
        <v>22</v>
      </c>
      <c r="G8032" s="24">
        <v>435</v>
      </c>
      <c r="H8032" s="24">
        <v>435</v>
      </c>
    </row>
    <row r="8033" spans="1:8">
      <c r="A8033" s="24" t="str">
        <f t="shared" si="125"/>
        <v>2018_IBB_3</v>
      </c>
      <c r="B8033" s="24">
        <v>2018</v>
      </c>
      <c r="C8033" s="24" t="s">
        <v>182</v>
      </c>
      <c r="D8033" s="24" t="str">
        <f>VLOOKUP(C8033,'FHF LUT'!$A$5:$H$81,2,FALSE)</f>
        <v>Western Balsam Bark Beetle</v>
      </c>
      <c r="E8033" s="24">
        <v>3</v>
      </c>
      <c r="F8033" s="24" t="s">
        <v>13</v>
      </c>
      <c r="G8033" s="24">
        <v>22643</v>
      </c>
      <c r="H8033" s="24">
        <v>22643</v>
      </c>
    </row>
    <row r="8034" spans="1:8">
      <c r="A8034" s="24" t="str">
        <f t="shared" si="125"/>
        <v>2018_IBB_4</v>
      </c>
      <c r="B8034" s="24">
        <v>2018</v>
      </c>
      <c r="C8034" s="24" t="s">
        <v>182</v>
      </c>
      <c r="D8034" s="24" t="str">
        <f>VLOOKUP(C8034,'FHF LUT'!$A$5:$H$81,2,FALSE)</f>
        <v>Western Balsam Bark Beetle</v>
      </c>
      <c r="E8034" s="24">
        <v>4</v>
      </c>
      <c r="F8034" s="24" t="s">
        <v>28</v>
      </c>
      <c r="G8034" s="24">
        <v>0</v>
      </c>
      <c r="H8034" s="24">
        <v>0</v>
      </c>
    </row>
    <row r="8035" spans="1:8">
      <c r="A8035" s="24" t="str">
        <f t="shared" si="125"/>
        <v>2018_IBB_5</v>
      </c>
      <c r="B8035" s="24">
        <v>2018</v>
      </c>
      <c r="C8035" s="24" t="s">
        <v>182</v>
      </c>
      <c r="D8035" s="24" t="str">
        <f>VLOOKUP(C8035,'FHF LUT'!$A$5:$H$81,2,FALSE)</f>
        <v>Western Balsam Bark Beetle</v>
      </c>
      <c r="E8035" s="24">
        <v>5</v>
      </c>
      <c r="F8035" s="24" t="s">
        <v>16</v>
      </c>
      <c r="G8035" s="24">
        <v>319</v>
      </c>
      <c r="H8035" s="24">
        <v>319</v>
      </c>
    </row>
    <row r="8036" spans="1:8">
      <c r="A8036" s="24" t="str">
        <f t="shared" si="125"/>
        <v>2018_IBB_7</v>
      </c>
      <c r="B8036" s="24">
        <v>2018</v>
      </c>
      <c r="C8036" s="24" t="s">
        <v>182</v>
      </c>
      <c r="D8036" s="24" t="str">
        <f>VLOOKUP(C8036,'FHF LUT'!$A$5:$H$81,2,FALSE)</f>
        <v>Western Balsam Bark Beetle</v>
      </c>
      <c r="E8036" s="24">
        <v>7</v>
      </c>
      <c r="F8036" s="24" t="s">
        <v>25</v>
      </c>
      <c r="G8036" s="24">
        <v>6839</v>
      </c>
      <c r="H8036" s="24">
        <v>6839</v>
      </c>
    </row>
    <row r="8037" spans="1:8">
      <c r="A8037" s="24" t="str">
        <f t="shared" si="125"/>
        <v>2018_IBB_8</v>
      </c>
      <c r="B8037" s="24">
        <v>2018</v>
      </c>
      <c r="C8037" s="24" t="s">
        <v>182</v>
      </c>
      <c r="D8037" s="24" t="str">
        <f>VLOOKUP(C8037,'FHF LUT'!$A$5:$H$81,2,FALSE)</f>
        <v>Western Balsam Bark Beetle</v>
      </c>
      <c r="E8037" s="24">
        <v>8</v>
      </c>
      <c r="F8037" s="24" t="s">
        <v>29</v>
      </c>
      <c r="G8037" s="24">
        <v>248</v>
      </c>
      <c r="H8037" s="24">
        <v>248</v>
      </c>
    </row>
    <row r="8038" spans="1:8">
      <c r="A8038" s="24" t="str">
        <f t="shared" si="125"/>
        <v>2018_IBB_9</v>
      </c>
      <c r="B8038" s="24">
        <v>2018</v>
      </c>
      <c r="C8038" s="24" t="s">
        <v>182</v>
      </c>
      <c r="D8038" s="24" t="str">
        <f>VLOOKUP(C8038,'FHF LUT'!$A$5:$H$81,2,FALSE)</f>
        <v>Western Balsam Bark Beetle</v>
      </c>
      <c r="E8038" s="24">
        <v>9</v>
      </c>
      <c r="F8038" s="24" t="s">
        <v>7</v>
      </c>
      <c r="G8038" s="24">
        <v>1096</v>
      </c>
      <c r="H8038" s="24">
        <v>1086</v>
      </c>
    </row>
    <row r="8039" spans="1:8">
      <c r="A8039" s="24" t="str">
        <f t="shared" si="125"/>
        <v>2018_IBB_10</v>
      </c>
      <c r="B8039" s="24">
        <v>2018</v>
      </c>
      <c r="C8039" s="24" t="s">
        <v>182</v>
      </c>
      <c r="D8039" s="24" t="str">
        <f>VLOOKUP(C8039,'FHF LUT'!$A$5:$H$81,2,FALSE)</f>
        <v>Western Balsam Bark Beetle</v>
      </c>
      <c r="E8039" s="24">
        <v>10</v>
      </c>
      <c r="F8039" s="24" t="s">
        <v>18</v>
      </c>
      <c r="G8039" s="24">
        <v>0</v>
      </c>
      <c r="H8039" s="24">
        <v>0</v>
      </c>
    </row>
    <row r="8040" spans="1:8">
      <c r="A8040" s="24" t="str">
        <f t="shared" si="125"/>
        <v>2018_IBB_11</v>
      </c>
      <c r="B8040" s="24">
        <v>2018</v>
      </c>
      <c r="C8040" s="24" t="s">
        <v>182</v>
      </c>
      <c r="D8040" s="24" t="str">
        <f>VLOOKUP(C8040,'FHF LUT'!$A$5:$H$81,2,FALSE)</f>
        <v>Western Balsam Bark Beetle</v>
      </c>
      <c r="E8040" s="24">
        <v>11</v>
      </c>
      <c r="F8040" s="24" t="s">
        <v>4</v>
      </c>
      <c r="G8040" s="24">
        <v>8041</v>
      </c>
      <c r="H8040" s="24">
        <v>7951</v>
      </c>
    </row>
    <row r="8041" spans="1:8">
      <c r="A8041" s="24" t="str">
        <f t="shared" si="125"/>
        <v>2018_IBB_12</v>
      </c>
      <c r="B8041" s="24">
        <v>2018</v>
      </c>
      <c r="C8041" s="24" t="s">
        <v>182</v>
      </c>
      <c r="D8041" s="24" t="str">
        <f>VLOOKUP(C8041,'FHF LUT'!$A$5:$H$81,2,FALSE)</f>
        <v>Western Balsam Bark Beetle</v>
      </c>
      <c r="E8041" s="24">
        <v>12</v>
      </c>
      <c r="F8041" s="24" t="s">
        <v>11</v>
      </c>
      <c r="G8041" s="24">
        <v>62106</v>
      </c>
      <c r="H8041" s="24">
        <v>62106</v>
      </c>
    </row>
    <row r="8042" spans="1:8">
      <c r="A8042" s="24" t="str">
        <f t="shared" si="125"/>
        <v>2018_IBB_13</v>
      </c>
      <c r="B8042" s="24">
        <v>2018</v>
      </c>
      <c r="C8042" s="24" t="s">
        <v>182</v>
      </c>
      <c r="D8042" s="24" t="str">
        <f>VLOOKUP(C8042,'FHF LUT'!$A$5:$H$81,2,FALSE)</f>
        <v>Western Balsam Bark Beetle</v>
      </c>
      <c r="E8042" s="24">
        <v>13</v>
      </c>
      <c r="F8042" s="24" t="s">
        <v>24</v>
      </c>
      <c r="G8042" s="24">
        <v>622</v>
      </c>
      <c r="H8042" s="24">
        <v>622</v>
      </c>
    </row>
    <row r="8043" spans="1:8">
      <c r="A8043" s="24" t="str">
        <f t="shared" si="125"/>
        <v>2018_IBB_14</v>
      </c>
      <c r="B8043" s="24">
        <v>2018</v>
      </c>
      <c r="C8043" s="24" t="s">
        <v>182</v>
      </c>
      <c r="D8043" s="24" t="str">
        <f>VLOOKUP(C8043,'FHF LUT'!$A$5:$H$81,2,FALSE)</f>
        <v>Western Balsam Bark Beetle</v>
      </c>
      <c r="E8043" s="24">
        <v>14</v>
      </c>
      <c r="F8043" s="24" t="s">
        <v>30</v>
      </c>
      <c r="G8043" s="24">
        <v>26674</v>
      </c>
      <c r="H8043" s="24">
        <v>26670</v>
      </c>
    </row>
    <row r="8044" spans="1:8">
      <c r="A8044" s="24" t="str">
        <f t="shared" si="125"/>
        <v>2018_IBB_15</v>
      </c>
      <c r="B8044" s="24">
        <v>2018</v>
      </c>
      <c r="C8044" s="24" t="s">
        <v>182</v>
      </c>
      <c r="D8044" s="24" t="str">
        <f>VLOOKUP(C8044,'FHF LUT'!$A$5:$H$81,2,FALSE)</f>
        <v>Western Balsam Bark Beetle</v>
      </c>
      <c r="E8044" s="24">
        <v>15</v>
      </c>
      <c r="F8044" s="24" t="s">
        <v>33</v>
      </c>
      <c r="G8044" s="24">
        <v>936</v>
      </c>
      <c r="H8044" s="24">
        <v>936</v>
      </c>
    </row>
    <row r="8045" spans="1:8">
      <c r="A8045" s="24" t="str">
        <f t="shared" si="125"/>
        <v>2018_IBB_16</v>
      </c>
      <c r="B8045" s="24">
        <v>2018</v>
      </c>
      <c r="C8045" s="24" t="s">
        <v>182</v>
      </c>
      <c r="D8045" s="24" t="str">
        <f>VLOOKUP(C8045,'FHF LUT'!$A$5:$H$81,2,FALSE)</f>
        <v>Western Balsam Bark Beetle</v>
      </c>
      <c r="E8045" s="24">
        <v>16</v>
      </c>
      <c r="F8045" s="24" t="s">
        <v>12</v>
      </c>
      <c r="G8045" s="24">
        <v>102622</v>
      </c>
      <c r="H8045" s="24">
        <v>102349</v>
      </c>
    </row>
    <row r="8046" spans="1:8">
      <c r="A8046" s="24" t="str">
        <f t="shared" si="125"/>
        <v>2018_IBB_17</v>
      </c>
      <c r="B8046" s="24">
        <v>2018</v>
      </c>
      <c r="C8046" s="24" t="s">
        <v>182</v>
      </c>
      <c r="D8046" s="24" t="str">
        <f>VLOOKUP(C8046,'FHF LUT'!$A$5:$H$81,2,FALSE)</f>
        <v>Western Balsam Bark Beetle</v>
      </c>
      <c r="E8046" s="24">
        <v>17</v>
      </c>
      <c r="F8046" s="24" t="s">
        <v>32</v>
      </c>
      <c r="G8046" s="24">
        <v>55708</v>
      </c>
      <c r="H8046" s="24">
        <v>55680</v>
      </c>
    </row>
    <row r="8047" spans="1:8">
      <c r="A8047" s="24" t="str">
        <f t="shared" si="125"/>
        <v>2018_IBB_18</v>
      </c>
      <c r="B8047" s="24">
        <v>2018</v>
      </c>
      <c r="C8047" s="24" t="s">
        <v>182</v>
      </c>
      <c r="D8047" s="24" t="str">
        <f>VLOOKUP(C8047,'FHF LUT'!$A$5:$H$81,2,FALSE)</f>
        <v>Western Balsam Bark Beetle</v>
      </c>
      <c r="E8047" s="24">
        <v>18</v>
      </c>
      <c r="F8047" s="24" t="s">
        <v>15</v>
      </c>
      <c r="G8047" s="24">
        <v>1503</v>
      </c>
      <c r="H8047" s="24">
        <v>1503</v>
      </c>
    </row>
    <row r="8048" spans="1:8">
      <c r="A8048" s="24" t="str">
        <f t="shared" si="125"/>
        <v>2018_IBB_20</v>
      </c>
      <c r="B8048" s="24">
        <v>2018</v>
      </c>
      <c r="C8048" s="24" t="s">
        <v>182</v>
      </c>
      <c r="D8048" s="24" t="str">
        <f>VLOOKUP(C8048,'FHF LUT'!$A$5:$H$81,2,FALSE)</f>
        <v>Western Balsam Bark Beetle</v>
      </c>
      <c r="E8048" s="24">
        <v>20</v>
      </c>
      <c r="F8048" s="24" t="s">
        <v>6</v>
      </c>
      <c r="G8048" s="24">
        <v>149306</v>
      </c>
      <c r="H8048" s="24">
        <v>149192</v>
      </c>
    </row>
    <row r="8049" spans="1:8">
      <c r="A8049" s="24" t="str">
        <f t="shared" si="125"/>
        <v>2018_IBB_22</v>
      </c>
      <c r="B8049" s="24">
        <v>2018</v>
      </c>
      <c r="C8049" s="24" t="s">
        <v>182</v>
      </c>
      <c r="D8049" s="24" t="str">
        <f>VLOOKUP(C8049,'FHF LUT'!$A$5:$H$81,2,FALSE)</f>
        <v>Western Balsam Bark Beetle</v>
      </c>
      <c r="E8049" s="24">
        <v>22</v>
      </c>
      <c r="F8049" s="24" t="s">
        <v>19</v>
      </c>
      <c r="G8049" s="24">
        <v>1023</v>
      </c>
      <c r="H8049" s="24">
        <v>968</v>
      </c>
    </row>
    <row r="8050" spans="1:8">
      <c r="A8050" s="24" t="str">
        <f t="shared" si="125"/>
        <v>2018_IBB_23</v>
      </c>
      <c r="B8050" s="24">
        <v>2018</v>
      </c>
      <c r="C8050" s="24" t="s">
        <v>182</v>
      </c>
      <c r="D8050" s="24" t="str">
        <f>VLOOKUP(C8050,'FHF LUT'!$A$5:$H$81,2,FALSE)</f>
        <v>Western Balsam Bark Beetle</v>
      </c>
      <c r="E8050" s="24">
        <v>23</v>
      </c>
      <c r="F8050" s="24" t="s">
        <v>27</v>
      </c>
      <c r="G8050" s="24">
        <v>42</v>
      </c>
      <c r="H8050" s="24">
        <v>42</v>
      </c>
    </row>
    <row r="8051" spans="1:8">
      <c r="A8051" s="24" t="str">
        <f t="shared" si="125"/>
        <v>2018_IBB_24</v>
      </c>
      <c r="B8051" s="24">
        <v>2018</v>
      </c>
      <c r="C8051" s="24" t="s">
        <v>182</v>
      </c>
      <c r="D8051" s="24" t="str">
        <f>VLOOKUP(C8051,'FHF LUT'!$A$5:$H$81,2,FALSE)</f>
        <v>Western Balsam Bark Beetle</v>
      </c>
      <c r="E8051" s="24">
        <v>24</v>
      </c>
      <c r="F8051" s="24" t="s">
        <v>17</v>
      </c>
      <c r="G8051" s="24">
        <v>287306</v>
      </c>
      <c r="H8051" s="24">
        <v>283778</v>
      </c>
    </row>
    <row r="8052" spans="1:8">
      <c r="A8052" s="24" t="str">
        <f t="shared" si="125"/>
        <v>2018_IBB_25</v>
      </c>
      <c r="B8052" s="24">
        <v>2018</v>
      </c>
      <c r="C8052" s="24" t="s">
        <v>182</v>
      </c>
      <c r="D8052" s="24" t="str">
        <f>VLOOKUP(C8052,'FHF LUT'!$A$5:$H$81,2,FALSE)</f>
        <v>Western Balsam Bark Beetle</v>
      </c>
      <c r="E8052" s="24">
        <v>25</v>
      </c>
      <c r="F8052" s="24" t="s">
        <v>23</v>
      </c>
      <c r="G8052" s="24">
        <v>0</v>
      </c>
      <c r="H8052" s="24">
        <v>0</v>
      </c>
    </row>
    <row r="8053" spans="1:8">
      <c r="A8053" s="24" t="str">
        <f t="shared" si="125"/>
        <v>2018_IBB_26</v>
      </c>
      <c r="B8053" s="24">
        <v>2018</v>
      </c>
      <c r="C8053" s="24" t="s">
        <v>182</v>
      </c>
      <c r="D8053" s="24" t="str">
        <f>VLOOKUP(C8053,'FHF LUT'!$A$5:$H$81,2,FALSE)</f>
        <v>Western Balsam Bark Beetle</v>
      </c>
      <c r="E8053" s="24">
        <v>26</v>
      </c>
      <c r="F8053" s="24" t="s">
        <v>14</v>
      </c>
      <c r="G8053" s="24">
        <v>9530</v>
      </c>
      <c r="H8053" s="24">
        <v>9478</v>
      </c>
    </row>
    <row r="8054" spans="1:8">
      <c r="A8054" s="24" t="str">
        <f t="shared" si="125"/>
        <v>2018_IBB_27</v>
      </c>
      <c r="B8054" s="24">
        <v>2018</v>
      </c>
      <c r="C8054" s="24" t="s">
        <v>182</v>
      </c>
      <c r="D8054" s="24" t="str">
        <f>VLOOKUP(C8054,'FHF LUT'!$A$5:$H$81,2,FALSE)</f>
        <v>Western Balsam Bark Beetle</v>
      </c>
      <c r="E8054" s="24">
        <v>27</v>
      </c>
      <c r="F8054" s="24" t="s">
        <v>21</v>
      </c>
      <c r="G8054" s="24">
        <v>32</v>
      </c>
      <c r="H8054" s="24">
        <v>32</v>
      </c>
    </row>
    <row r="8055" spans="1:8">
      <c r="A8055" s="24" t="str">
        <f t="shared" si="125"/>
        <v>2018_IBB_29</v>
      </c>
      <c r="B8055" s="24">
        <v>2018</v>
      </c>
      <c r="C8055" s="24" t="s">
        <v>182</v>
      </c>
      <c r="D8055" s="24" t="str">
        <f>VLOOKUP(C8055,'FHF LUT'!$A$5:$H$81,2,FALSE)</f>
        <v>Western Balsam Bark Beetle</v>
      </c>
      <c r="E8055" s="24">
        <v>29</v>
      </c>
      <c r="F8055" s="24" t="s">
        <v>9</v>
      </c>
      <c r="G8055" s="24">
        <v>6800</v>
      </c>
      <c r="H8055" s="24">
        <v>6800</v>
      </c>
    </row>
    <row r="8056" spans="1:8">
      <c r="A8056" s="24" t="str">
        <f t="shared" si="125"/>
        <v>2018_IBB_30</v>
      </c>
      <c r="B8056" s="24">
        <v>2018</v>
      </c>
      <c r="C8056" s="24" t="s">
        <v>182</v>
      </c>
      <c r="D8056" s="24" t="str">
        <f>VLOOKUP(C8056,'FHF LUT'!$A$5:$H$81,2,FALSE)</f>
        <v>Western Balsam Bark Beetle</v>
      </c>
      <c r="E8056" s="24">
        <v>30</v>
      </c>
      <c r="F8056" s="24" t="s">
        <v>35</v>
      </c>
      <c r="G8056" s="24">
        <v>656</v>
      </c>
      <c r="H8056" s="24">
        <v>656</v>
      </c>
    </row>
    <row r="8057" spans="1:8">
      <c r="A8057" s="24" t="str">
        <f t="shared" si="125"/>
        <v>2018_IBB_31</v>
      </c>
      <c r="B8057" s="24">
        <v>2018</v>
      </c>
      <c r="C8057" s="24" t="s">
        <v>182</v>
      </c>
      <c r="D8057" s="24" t="str">
        <f>VLOOKUP(C8057,'FHF LUT'!$A$5:$H$81,2,FALSE)</f>
        <v>Western Balsam Bark Beetle</v>
      </c>
      <c r="E8057" s="24">
        <v>31</v>
      </c>
      <c r="F8057" s="24" t="s">
        <v>34</v>
      </c>
      <c r="G8057" s="24">
        <v>2</v>
      </c>
      <c r="H8057" s="24">
        <v>2</v>
      </c>
    </row>
    <row r="8058" spans="1:8">
      <c r="A8058" s="24" t="str">
        <f t="shared" si="125"/>
        <v>2018_IBB_38</v>
      </c>
      <c r="B8058" s="24">
        <v>2018</v>
      </c>
      <c r="C8058" s="24" t="s">
        <v>182</v>
      </c>
      <c r="D8058" s="24" t="str">
        <f>VLOOKUP(C8058,'FHF LUT'!$A$5:$H$81,2,FALSE)</f>
        <v>Western Balsam Bark Beetle</v>
      </c>
      <c r="E8058" s="24">
        <v>38</v>
      </c>
      <c r="F8058" s="24" t="s">
        <v>8</v>
      </c>
      <c r="G8058" s="24">
        <v>0</v>
      </c>
      <c r="H8058" s="24">
        <v>0</v>
      </c>
    </row>
    <row r="8059" spans="1:8">
      <c r="A8059" s="24" t="str">
        <f t="shared" si="125"/>
        <v>2018_IBB_39</v>
      </c>
      <c r="B8059" s="24">
        <v>2018</v>
      </c>
      <c r="C8059" s="24" t="s">
        <v>182</v>
      </c>
      <c r="D8059" s="24" t="str">
        <f>VLOOKUP(C8059,'FHF LUT'!$A$5:$H$81,2,FALSE)</f>
        <v>Western Balsam Bark Beetle</v>
      </c>
      <c r="E8059" s="24">
        <v>39</v>
      </c>
      <c r="F8059" s="24" t="s">
        <v>36</v>
      </c>
      <c r="G8059" s="24">
        <v>0</v>
      </c>
      <c r="H8059" s="24">
        <v>0</v>
      </c>
    </row>
    <row r="8060" spans="1:8">
      <c r="A8060" s="24" t="str">
        <f t="shared" si="125"/>
        <v>2018_IBB_40</v>
      </c>
      <c r="B8060" s="24">
        <v>2018</v>
      </c>
      <c r="C8060" s="24" t="s">
        <v>182</v>
      </c>
      <c r="D8060" s="24" t="str">
        <f>VLOOKUP(C8060,'FHF LUT'!$A$5:$H$81,2,FALSE)</f>
        <v>Western Balsam Bark Beetle</v>
      </c>
      <c r="E8060" s="24">
        <v>40</v>
      </c>
      <c r="F8060" s="24" t="s">
        <v>31</v>
      </c>
      <c r="G8060" s="24">
        <v>50</v>
      </c>
      <c r="H8060" s="24">
        <v>50</v>
      </c>
    </row>
    <row r="8061" spans="1:8">
      <c r="A8061" s="24" t="str">
        <f t="shared" si="125"/>
        <v>2018_IBB_41</v>
      </c>
      <c r="B8061" s="24">
        <v>2018</v>
      </c>
      <c r="C8061" s="24" t="s">
        <v>182</v>
      </c>
      <c r="D8061" s="24" t="str">
        <f>VLOOKUP(C8061,'FHF LUT'!$A$5:$H$81,2,FALSE)</f>
        <v>Western Balsam Bark Beetle</v>
      </c>
      <c r="E8061" s="24">
        <v>41</v>
      </c>
      <c r="F8061" s="24" t="s">
        <v>26</v>
      </c>
      <c r="G8061" s="24">
        <v>20873</v>
      </c>
      <c r="H8061" s="24">
        <v>20873</v>
      </c>
    </row>
    <row r="8062" spans="1:8">
      <c r="A8062" s="24" t="str">
        <f t="shared" si="125"/>
        <v>2018_IBB_43</v>
      </c>
      <c r="B8062" s="24">
        <v>2018</v>
      </c>
      <c r="C8062" s="24" t="s">
        <v>182</v>
      </c>
      <c r="D8062" s="24" t="str">
        <f>VLOOKUP(C8062,'FHF LUT'!$A$5:$H$81,2,FALSE)</f>
        <v>Western Balsam Bark Beetle</v>
      </c>
      <c r="E8062" s="24">
        <v>43</v>
      </c>
      <c r="F8062" s="24" t="s">
        <v>20</v>
      </c>
      <c r="G8062" s="24">
        <v>3363</v>
      </c>
      <c r="H8062" s="24">
        <v>3363</v>
      </c>
    </row>
    <row r="8063" spans="1:8">
      <c r="A8063" s="24" t="str">
        <f t="shared" si="125"/>
        <v>2018_IBB_44</v>
      </c>
      <c r="B8063" s="24">
        <v>2018</v>
      </c>
      <c r="C8063" s="24" t="s">
        <v>182</v>
      </c>
      <c r="D8063" s="24" t="str">
        <f>VLOOKUP(C8063,'FHF LUT'!$A$5:$H$81,2,FALSE)</f>
        <v>Western Balsam Bark Beetle</v>
      </c>
      <c r="E8063" s="24">
        <v>44</v>
      </c>
      <c r="F8063" s="24" t="s">
        <v>3</v>
      </c>
      <c r="G8063" s="24">
        <v>0</v>
      </c>
      <c r="H8063" s="24">
        <v>0</v>
      </c>
    </row>
    <row r="8064" spans="1:8">
      <c r="A8064" s="24" t="str">
        <f t="shared" si="125"/>
        <v>2018_IBB_45</v>
      </c>
      <c r="B8064" s="24">
        <v>2018</v>
      </c>
      <c r="C8064" s="24" t="s">
        <v>182</v>
      </c>
      <c r="D8064" s="24" t="str">
        <f>VLOOKUP(C8064,'FHF LUT'!$A$5:$H$81,2,FALSE)</f>
        <v>Western Balsam Bark Beetle</v>
      </c>
      <c r="E8064" s="24">
        <v>45</v>
      </c>
      <c r="F8064" s="24" t="s">
        <v>5</v>
      </c>
      <c r="G8064" s="24">
        <v>1846</v>
      </c>
      <c r="H8064" s="24">
        <v>1846</v>
      </c>
    </row>
    <row r="8065" spans="1:8">
      <c r="A8065" s="24" t="str">
        <f t="shared" si="125"/>
        <v>2018_IBB_46</v>
      </c>
      <c r="B8065" s="24">
        <v>2018</v>
      </c>
      <c r="C8065" s="24" t="s">
        <v>182</v>
      </c>
      <c r="D8065" s="24" t="str">
        <f>VLOOKUP(C8065,'FHF LUT'!$A$5:$H$81,2,FALSE)</f>
        <v>Western Balsam Bark Beetle</v>
      </c>
      <c r="E8065" s="24">
        <v>46</v>
      </c>
      <c r="F8065" s="24" t="s">
        <v>234</v>
      </c>
      <c r="G8065" s="24">
        <v>0</v>
      </c>
      <c r="H8065" s="24">
        <v>0</v>
      </c>
    </row>
    <row r="8066" spans="1:8">
      <c r="A8066" s="24" t="str">
        <f t="shared" si="125"/>
        <v>2018_IBB_47</v>
      </c>
      <c r="B8066" s="24">
        <v>2018</v>
      </c>
      <c r="C8066" s="24" t="s">
        <v>182</v>
      </c>
      <c r="D8066" s="24" t="str">
        <f>VLOOKUP(C8066,'FHF LUT'!$A$5:$H$81,2,FALSE)</f>
        <v>Western Balsam Bark Beetle</v>
      </c>
      <c r="E8066" s="24">
        <v>47</v>
      </c>
      <c r="F8066" s="24" t="s">
        <v>233</v>
      </c>
      <c r="G8066" s="24">
        <v>0</v>
      </c>
      <c r="H8066" s="24">
        <v>0</v>
      </c>
    </row>
    <row r="8067" spans="1:8">
      <c r="A8067" s="24" t="str">
        <f t="shared" ref="A8067:A8130" si="126">CONCATENATE(B8067,"_",C8067,"_",E8067)</f>
        <v>2018_IBB_48</v>
      </c>
      <c r="B8067" s="24">
        <v>2018</v>
      </c>
      <c r="C8067" s="24" t="s">
        <v>182</v>
      </c>
      <c r="D8067" s="24" t="str">
        <f>VLOOKUP(C8067,'FHF LUT'!$A$5:$H$81,2,FALSE)</f>
        <v>Western Balsam Bark Beetle</v>
      </c>
      <c r="E8067" s="24">
        <v>48</v>
      </c>
      <c r="F8067" s="24" t="s">
        <v>235</v>
      </c>
      <c r="G8067" s="24">
        <v>0</v>
      </c>
      <c r="H8067" s="24">
        <v>0</v>
      </c>
    </row>
    <row r="8068" spans="1:8">
      <c r="A8068" s="24" t="str">
        <f t="shared" si="126"/>
        <v>2018_IBD_1</v>
      </c>
      <c r="B8068" s="24">
        <v>2018</v>
      </c>
      <c r="C8068" s="24" t="s">
        <v>183</v>
      </c>
      <c r="D8068" s="24" t="str">
        <f>VLOOKUP(C8068,'FHF LUT'!$A$5:$H$81,2,FALSE)</f>
        <v>Douglas-fir Beetle</v>
      </c>
      <c r="E8068" s="24">
        <v>1</v>
      </c>
      <c r="F8068" s="24" t="s">
        <v>10</v>
      </c>
      <c r="G8068" s="24">
        <v>14428</v>
      </c>
      <c r="H8068" s="24">
        <v>14428</v>
      </c>
    </row>
    <row r="8069" spans="1:8">
      <c r="A8069" s="24" t="str">
        <f t="shared" si="126"/>
        <v>2018_IBD_2</v>
      </c>
      <c r="B8069" s="24">
        <v>2018</v>
      </c>
      <c r="C8069" s="24" t="s">
        <v>183</v>
      </c>
      <c r="D8069" s="24" t="str">
        <f>VLOOKUP(C8069,'FHF LUT'!$A$5:$H$81,2,FALSE)</f>
        <v>Douglas-fir Beetle</v>
      </c>
      <c r="E8069" s="24">
        <v>2</v>
      </c>
      <c r="F8069" s="24" t="s">
        <v>22</v>
      </c>
      <c r="G8069" s="24">
        <v>3080</v>
      </c>
      <c r="H8069" s="24">
        <v>3080</v>
      </c>
    </row>
    <row r="8070" spans="1:8">
      <c r="A8070" s="24" t="str">
        <f t="shared" si="126"/>
        <v>2018_IBD_3</v>
      </c>
      <c r="B8070" s="24">
        <v>2018</v>
      </c>
      <c r="C8070" s="24" t="s">
        <v>183</v>
      </c>
      <c r="D8070" s="24" t="str">
        <f>VLOOKUP(C8070,'FHF LUT'!$A$5:$H$81,2,FALSE)</f>
        <v>Douglas-fir Beetle</v>
      </c>
      <c r="E8070" s="24">
        <v>3</v>
      </c>
      <c r="F8070" s="24" t="s">
        <v>13</v>
      </c>
      <c r="G8070" s="24">
        <v>0</v>
      </c>
      <c r="H8070" s="24">
        <v>0</v>
      </c>
    </row>
    <row r="8071" spans="1:8">
      <c r="A8071" s="24" t="str">
        <f t="shared" si="126"/>
        <v>2018_IBD_4</v>
      </c>
      <c r="B8071" s="24">
        <v>2018</v>
      </c>
      <c r="C8071" s="24" t="s">
        <v>183</v>
      </c>
      <c r="D8071" s="24" t="str">
        <f>VLOOKUP(C8071,'FHF LUT'!$A$5:$H$81,2,FALSE)</f>
        <v>Douglas-fir Beetle</v>
      </c>
      <c r="E8071" s="24">
        <v>4</v>
      </c>
      <c r="F8071" s="24" t="s">
        <v>28</v>
      </c>
      <c r="G8071" s="24">
        <v>0</v>
      </c>
      <c r="H8071" s="24">
        <v>0</v>
      </c>
    </row>
    <row r="8072" spans="1:8">
      <c r="A8072" s="24" t="str">
        <f t="shared" si="126"/>
        <v>2018_IBD_5</v>
      </c>
      <c r="B8072" s="24">
        <v>2018</v>
      </c>
      <c r="C8072" s="24" t="s">
        <v>183</v>
      </c>
      <c r="D8072" s="24" t="str">
        <f>VLOOKUP(C8072,'FHF LUT'!$A$5:$H$81,2,FALSE)</f>
        <v>Douglas-fir Beetle</v>
      </c>
      <c r="E8072" s="24">
        <v>5</v>
      </c>
      <c r="F8072" s="24" t="s">
        <v>16</v>
      </c>
      <c r="G8072" s="24">
        <v>1142</v>
      </c>
      <c r="H8072" s="24">
        <v>1142</v>
      </c>
    </row>
    <row r="8073" spans="1:8">
      <c r="A8073" s="24" t="str">
        <f t="shared" si="126"/>
        <v>2018_IBD_7</v>
      </c>
      <c r="B8073" s="24">
        <v>2018</v>
      </c>
      <c r="C8073" s="24" t="s">
        <v>183</v>
      </c>
      <c r="D8073" s="24" t="str">
        <f>VLOOKUP(C8073,'FHF LUT'!$A$5:$H$81,2,FALSE)</f>
        <v>Douglas-fir Beetle</v>
      </c>
      <c r="E8073" s="24">
        <v>7</v>
      </c>
      <c r="F8073" s="24" t="s">
        <v>25</v>
      </c>
      <c r="G8073" s="24">
        <v>0</v>
      </c>
      <c r="H8073" s="24">
        <v>0</v>
      </c>
    </row>
    <row r="8074" spans="1:8">
      <c r="A8074" s="24" t="str">
        <f t="shared" si="126"/>
        <v>2018_IBD_8</v>
      </c>
      <c r="B8074" s="24">
        <v>2018</v>
      </c>
      <c r="C8074" s="24" t="s">
        <v>183</v>
      </c>
      <c r="D8074" s="24" t="str">
        <f>VLOOKUP(C8074,'FHF LUT'!$A$5:$H$81,2,FALSE)</f>
        <v>Douglas-fir Beetle</v>
      </c>
      <c r="E8074" s="24">
        <v>8</v>
      </c>
      <c r="F8074" s="24" t="s">
        <v>29</v>
      </c>
      <c r="G8074" s="24">
        <v>0</v>
      </c>
      <c r="H8074" s="24">
        <v>0</v>
      </c>
    </row>
    <row r="8075" spans="1:8">
      <c r="A8075" s="24" t="str">
        <f t="shared" si="126"/>
        <v>2018_IBD_9</v>
      </c>
      <c r="B8075" s="24">
        <v>2018</v>
      </c>
      <c r="C8075" s="24" t="s">
        <v>183</v>
      </c>
      <c r="D8075" s="24" t="str">
        <f>VLOOKUP(C8075,'FHF LUT'!$A$5:$H$81,2,FALSE)</f>
        <v>Douglas-fir Beetle</v>
      </c>
      <c r="E8075" s="24">
        <v>9</v>
      </c>
      <c r="F8075" s="24" t="s">
        <v>7</v>
      </c>
      <c r="G8075" s="24">
        <v>7514</v>
      </c>
      <c r="H8075" s="24">
        <v>6902</v>
      </c>
    </row>
    <row r="8076" spans="1:8">
      <c r="A8076" s="24" t="str">
        <f t="shared" si="126"/>
        <v>2018_IBD_10</v>
      </c>
      <c r="B8076" s="24">
        <v>2018</v>
      </c>
      <c r="C8076" s="24" t="s">
        <v>183</v>
      </c>
      <c r="D8076" s="24" t="str">
        <f>VLOOKUP(C8076,'FHF LUT'!$A$5:$H$81,2,FALSE)</f>
        <v>Douglas-fir Beetle</v>
      </c>
      <c r="E8076" s="24">
        <v>10</v>
      </c>
      <c r="F8076" s="24" t="s">
        <v>18</v>
      </c>
      <c r="G8076" s="24">
        <v>0</v>
      </c>
      <c r="H8076" s="24">
        <v>0</v>
      </c>
    </row>
    <row r="8077" spans="1:8">
      <c r="A8077" s="24" t="str">
        <f t="shared" si="126"/>
        <v>2018_IBD_11</v>
      </c>
      <c r="B8077" s="24">
        <v>2018</v>
      </c>
      <c r="C8077" s="24" t="s">
        <v>183</v>
      </c>
      <c r="D8077" s="24" t="str">
        <f>VLOOKUP(C8077,'FHF LUT'!$A$5:$H$81,2,FALSE)</f>
        <v>Douglas-fir Beetle</v>
      </c>
      <c r="E8077" s="24">
        <v>11</v>
      </c>
      <c r="F8077" s="24" t="s">
        <v>4</v>
      </c>
      <c r="G8077" s="24">
        <v>30402</v>
      </c>
      <c r="H8077" s="24">
        <v>30199</v>
      </c>
    </row>
    <row r="8078" spans="1:8">
      <c r="A8078" s="24" t="str">
        <f t="shared" si="126"/>
        <v>2018_IBD_12</v>
      </c>
      <c r="B8078" s="24">
        <v>2018</v>
      </c>
      <c r="C8078" s="24" t="s">
        <v>183</v>
      </c>
      <c r="D8078" s="24" t="str">
        <f>VLOOKUP(C8078,'FHF LUT'!$A$5:$H$81,2,FALSE)</f>
        <v>Douglas-fir Beetle</v>
      </c>
      <c r="E8078" s="24">
        <v>12</v>
      </c>
      <c r="F8078" s="24" t="s">
        <v>11</v>
      </c>
      <c r="G8078" s="24">
        <v>0</v>
      </c>
      <c r="H8078" s="24">
        <v>0</v>
      </c>
    </row>
    <row r="8079" spans="1:8">
      <c r="A8079" s="24" t="str">
        <f t="shared" si="126"/>
        <v>2018_IBD_13</v>
      </c>
      <c r="B8079" s="24">
        <v>2018</v>
      </c>
      <c r="C8079" s="24" t="s">
        <v>183</v>
      </c>
      <c r="D8079" s="24" t="str">
        <f>VLOOKUP(C8079,'FHF LUT'!$A$5:$H$81,2,FALSE)</f>
        <v>Douglas-fir Beetle</v>
      </c>
      <c r="E8079" s="24">
        <v>13</v>
      </c>
      <c r="F8079" s="24" t="s">
        <v>24</v>
      </c>
      <c r="G8079" s="24">
        <v>6909</v>
      </c>
      <c r="H8079" s="24">
        <v>6909</v>
      </c>
    </row>
    <row r="8080" spans="1:8">
      <c r="A8080" s="24" t="str">
        <f t="shared" si="126"/>
        <v>2018_IBD_14</v>
      </c>
      <c r="B8080" s="24">
        <v>2018</v>
      </c>
      <c r="C8080" s="24" t="s">
        <v>183</v>
      </c>
      <c r="D8080" s="24" t="str">
        <f>VLOOKUP(C8080,'FHF LUT'!$A$5:$H$81,2,FALSE)</f>
        <v>Douglas-fir Beetle</v>
      </c>
      <c r="E8080" s="24">
        <v>14</v>
      </c>
      <c r="F8080" s="24" t="s">
        <v>30</v>
      </c>
      <c r="G8080" s="24">
        <v>0</v>
      </c>
      <c r="H8080" s="24">
        <v>0</v>
      </c>
    </row>
    <row r="8081" spans="1:8">
      <c r="A8081" s="24" t="str">
        <f t="shared" si="126"/>
        <v>2018_IBD_15</v>
      </c>
      <c r="B8081" s="24">
        <v>2018</v>
      </c>
      <c r="C8081" s="24" t="s">
        <v>183</v>
      </c>
      <c r="D8081" s="24" t="str">
        <f>VLOOKUP(C8081,'FHF LUT'!$A$5:$H$81,2,FALSE)</f>
        <v>Douglas-fir Beetle</v>
      </c>
      <c r="E8081" s="24">
        <v>15</v>
      </c>
      <c r="F8081" s="24" t="s">
        <v>33</v>
      </c>
      <c r="G8081" s="24">
        <v>9093</v>
      </c>
      <c r="H8081" s="24">
        <v>9093</v>
      </c>
    </row>
    <row r="8082" spans="1:8">
      <c r="A8082" s="24" t="str">
        <f t="shared" si="126"/>
        <v>2018_IBD_16</v>
      </c>
      <c r="B8082" s="24">
        <v>2018</v>
      </c>
      <c r="C8082" s="24" t="s">
        <v>183</v>
      </c>
      <c r="D8082" s="24" t="str">
        <f>VLOOKUP(C8082,'FHF LUT'!$A$5:$H$81,2,FALSE)</f>
        <v>Douglas-fir Beetle</v>
      </c>
      <c r="E8082" s="24">
        <v>16</v>
      </c>
      <c r="F8082" s="24" t="s">
        <v>12</v>
      </c>
      <c r="G8082" s="24">
        <v>0</v>
      </c>
      <c r="H8082" s="24">
        <v>0</v>
      </c>
    </row>
    <row r="8083" spans="1:8">
      <c r="A8083" s="24" t="str">
        <f t="shared" si="126"/>
        <v>2018_IBD_17</v>
      </c>
      <c r="B8083" s="24">
        <v>2018</v>
      </c>
      <c r="C8083" s="24" t="s">
        <v>183</v>
      </c>
      <c r="D8083" s="24" t="str">
        <f>VLOOKUP(C8083,'FHF LUT'!$A$5:$H$81,2,FALSE)</f>
        <v>Douglas-fir Beetle</v>
      </c>
      <c r="E8083" s="24">
        <v>17</v>
      </c>
      <c r="F8083" s="24" t="s">
        <v>32</v>
      </c>
      <c r="G8083" s="24">
        <v>183</v>
      </c>
      <c r="H8083" s="24">
        <v>183</v>
      </c>
    </row>
    <row r="8084" spans="1:8">
      <c r="A8084" s="24" t="str">
        <f t="shared" si="126"/>
        <v>2018_IBD_18</v>
      </c>
      <c r="B8084" s="24">
        <v>2018</v>
      </c>
      <c r="C8084" s="24" t="s">
        <v>183</v>
      </c>
      <c r="D8084" s="24" t="str">
        <f>VLOOKUP(C8084,'FHF LUT'!$A$5:$H$81,2,FALSE)</f>
        <v>Douglas-fir Beetle</v>
      </c>
      <c r="E8084" s="24">
        <v>18</v>
      </c>
      <c r="F8084" s="24" t="s">
        <v>15</v>
      </c>
      <c r="G8084" s="24">
        <v>11999</v>
      </c>
      <c r="H8084" s="24">
        <v>11533</v>
      </c>
    </row>
    <row r="8085" spans="1:8">
      <c r="A8085" s="24" t="str">
        <f t="shared" si="126"/>
        <v>2018_IBD_20</v>
      </c>
      <c r="B8085" s="24">
        <v>2018</v>
      </c>
      <c r="C8085" s="24" t="s">
        <v>183</v>
      </c>
      <c r="D8085" s="24" t="str">
        <f>VLOOKUP(C8085,'FHF LUT'!$A$5:$H$81,2,FALSE)</f>
        <v>Douglas-fir Beetle</v>
      </c>
      <c r="E8085" s="24">
        <v>20</v>
      </c>
      <c r="F8085" s="24" t="s">
        <v>6</v>
      </c>
      <c r="G8085" s="24">
        <v>0</v>
      </c>
      <c r="H8085" s="24">
        <v>0</v>
      </c>
    </row>
    <row r="8086" spans="1:8">
      <c r="A8086" s="24" t="str">
        <f t="shared" si="126"/>
        <v>2018_IBD_22</v>
      </c>
      <c r="B8086" s="24">
        <v>2018</v>
      </c>
      <c r="C8086" s="24" t="s">
        <v>183</v>
      </c>
      <c r="D8086" s="24" t="str">
        <f>VLOOKUP(C8086,'FHF LUT'!$A$5:$H$81,2,FALSE)</f>
        <v>Douglas-fir Beetle</v>
      </c>
      <c r="E8086" s="24">
        <v>22</v>
      </c>
      <c r="F8086" s="24" t="s">
        <v>19</v>
      </c>
      <c r="G8086" s="24">
        <v>36034</v>
      </c>
      <c r="H8086" s="24">
        <v>35466</v>
      </c>
    </row>
    <row r="8087" spans="1:8">
      <c r="A8087" s="24" t="str">
        <f t="shared" si="126"/>
        <v>2018_IBD_23</v>
      </c>
      <c r="B8087" s="24">
        <v>2018</v>
      </c>
      <c r="C8087" s="24" t="s">
        <v>183</v>
      </c>
      <c r="D8087" s="24" t="str">
        <f>VLOOKUP(C8087,'FHF LUT'!$A$5:$H$81,2,FALSE)</f>
        <v>Douglas-fir Beetle</v>
      </c>
      <c r="E8087" s="24">
        <v>23</v>
      </c>
      <c r="F8087" s="24" t="s">
        <v>27</v>
      </c>
      <c r="G8087" s="24">
        <v>12897</v>
      </c>
      <c r="H8087" s="24">
        <v>12897</v>
      </c>
    </row>
    <row r="8088" spans="1:8">
      <c r="A8088" s="24" t="str">
        <f t="shared" si="126"/>
        <v>2018_IBD_24</v>
      </c>
      <c r="B8088" s="24">
        <v>2018</v>
      </c>
      <c r="C8088" s="24" t="s">
        <v>183</v>
      </c>
      <c r="D8088" s="24" t="str">
        <f>VLOOKUP(C8088,'FHF LUT'!$A$5:$H$81,2,FALSE)</f>
        <v>Douglas-fir Beetle</v>
      </c>
      <c r="E8088" s="24">
        <v>24</v>
      </c>
      <c r="F8088" s="24" t="s">
        <v>17</v>
      </c>
      <c r="G8088" s="24">
        <v>30865</v>
      </c>
      <c r="H8088" s="24">
        <v>30805</v>
      </c>
    </row>
    <row r="8089" spans="1:8">
      <c r="A8089" s="24" t="str">
        <f t="shared" si="126"/>
        <v>2018_IBD_25</v>
      </c>
      <c r="B8089" s="24">
        <v>2018</v>
      </c>
      <c r="C8089" s="24" t="s">
        <v>183</v>
      </c>
      <c r="D8089" s="24" t="str">
        <f>VLOOKUP(C8089,'FHF LUT'!$A$5:$H$81,2,FALSE)</f>
        <v>Douglas-fir Beetle</v>
      </c>
      <c r="E8089" s="24">
        <v>25</v>
      </c>
      <c r="F8089" s="24" t="s">
        <v>23</v>
      </c>
      <c r="G8089" s="24">
        <v>0</v>
      </c>
      <c r="H8089" s="24">
        <v>0</v>
      </c>
    </row>
    <row r="8090" spans="1:8">
      <c r="A8090" s="24" t="str">
        <f t="shared" si="126"/>
        <v>2018_IBD_26</v>
      </c>
      <c r="B8090" s="24">
        <v>2018</v>
      </c>
      <c r="C8090" s="24" t="s">
        <v>183</v>
      </c>
      <c r="D8090" s="24" t="str">
        <f>VLOOKUP(C8090,'FHF LUT'!$A$5:$H$81,2,FALSE)</f>
        <v>Douglas-fir Beetle</v>
      </c>
      <c r="E8090" s="24">
        <v>26</v>
      </c>
      <c r="F8090" s="24" t="s">
        <v>14</v>
      </c>
      <c r="G8090" s="24">
        <v>36934</v>
      </c>
      <c r="H8090" s="24">
        <v>36934</v>
      </c>
    </row>
    <row r="8091" spans="1:8">
      <c r="A8091" s="24" t="str">
        <f t="shared" si="126"/>
        <v>2018_IBD_27</v>
      </c>
      <c r="B8091" s="24">
        <v>2018</v>
      </c>
      <c r="C8091" s="24" t="s">
        <v>183</v>
      </c>
      <c r="D8091" s="24" t="str">
        <f>VLOOKUP(C8091,'FHF LUT'!$A$5:$H$81,2,FALSE)</f>
        <v>Douglas-fir Beetle</v>
      </c>
      <c r="E8091" s="24">
        <v>27</v>
      </c>
      <c r="F8091" s="24" t="s">
        <v>21</v>
      </c>
      <c r="G8091" s="24">
        <v>790</v>
      </c>
      <c r="H8091" s="24">
        <v>790</v>
      </c>
    </row>
    <row r="8092" spans="1:8">
      <c r="A8092" s="24" t="str">
        <f t="shared" si="126"/>
        <v>2018_IBD_29</v>
      </c>
      <c r="B8092" s="24">
        <v>2018</v>
      </c>
      <c r="C8092" s="24" t="s">
        <v>183</v>
      </c>
      <c r="D8092" s="24" t="str">
        <f>VLOOKUP(C8092,'FHF LUT'!$A$5:$H$81,2,FALSE)</f>
        <v>Douglas-fir Beetle</v>
      </c>
      <c r="E8092" s="24">
        <v>29</v>
      </c>
      <c r="F8092" s="24" t="s">
        <v>9</v>
      </c>
      <c r="G8092" s="24">
        <v>86859</v>
      </c>
      <c r="H8092" s="24">
        <v>86514</v>
      </c>
    </row>
    <row r="8093" spans="1:8">
      <c r="A8093" s="24" t="str">
        <f t="shared" si="126"/>
        <v>2018_IBD_30</v>
      </c>
      <c r="B8093" s="24">
        <v>2018</v>
      </c>
      <c r="C8093" s="24" t="s">
        <v>183</v>
      </c>
      <c r="D8093" s="24" t="str">
        <f>VLOOKUP(C8093,'FHF LUT'!$A$5:$H$81,2,FALSE)</f>
        <v>Douglas-fir Beetle</v>
      </c>
      <c r="E8093" s="24">
        <v>30</v>
      </c>
      <c r="F8093" s="24" t="s">
        <v>35</v>
      </c>
      <c r="G8093" s="24">
        <v>3855</v>
      </c>
      <c r="H8093" s="24">
        <v>3855</v>
      </c>
    </row>
    <row r="8094" spans="1:8">
      <c r="A8094" s="24" t="str">
        <f t="shared" si="126"/>
        <v>2018_IBD_31</v>
      </c>
      <c r="B8094" s="24">
        <v>2018</v>
      </c>
      <c r="C8094" s="24" t="s">
        <v>183</v>
      </c>
      <c r="D8094" s="24" t="str">
        <f>VLOOKUP(C8094,'FHF LUT'!$A$5:$H$81,2,FALSE)</f>
        <v>Douglas-fir Beetle</v>
      </c>
      <c r="E8094" s="24">
        <v>31</v>
      </c>
      <c r="F8094" s="24" t="s">
        <v>34</v>
      </c>
      <c r="G8094" s="24">
        <v>456</v>
      </c>
      <c r="H8094" s="24">
        <v>456</v>
      </c>
    </row>
    <row r="8095" spans="1:8">
      <c r="A8095" s="24" t="str">
        <f t="shared" si="126"/>
        <v>2018_IBD_38</v>
      </c>
      <c r="B8095" s="24">
        <v>2018</v>
      </c>
      <c r="C8095" s="24" t="s">
        <v>183</v>
      </c>
      <c r="D8095" s="24" t="str">
        <f>VLOOKUP(C8095,'FHF LUT'!$A$5:$H$81,2,FALSE)</f>
        <v>Douglas-fir Beetle</v>
      </c>
      <c r="E8095" s="24">
        <v>38</v>
      </c>
      <c r="F8095" s="24" t="s">
        <v>8</v>
      </c>
      <c r="G8095" s="24">
        <v>199</v>
      </c>
      <c r="H8095" s="24">
        <v>199</v>
      </c>
    </row>
    <row r="8096" spans="1:8">
      <c r="A8096" s="24" t="str">
        <f t="shared" si="126"/>
        <v>2018_IBD_39</v>
      </c>
      <c r="B8096" s="24">
        <v>2018</v>
      </c>
      <c r="C8096" s="24" t="s">
        <v>183</v>
      </c>
      <c r="D8096" s="24" t="str">
        <f>VLOOKUP(C8096,'FHF LUT'!$A$5:$H$81,2,FALSE)</f>
        <v>Douglas-fir Beetle</v>
      </c>
      <c r="E8096" s="24">
        <v>39</v>
      </c>
      <c r="F8096" s="24" t="s">
        <v>36</v>
      </c>
      <c r="G8096" s="24">
        <v>2449</v>
      </c>
      <c r="H8096" s="24">
        <v>2449</v>
      </c>
    </row>
    <row r="8097" spans="1:8">
      <c r="A8097" s="24" t="str">
        <f t="shared" si="126"/>
        <v>2018_IBD_40</v>
      </c>
      <c r="B8097" s="24">
        <v>2018</v>
      </c>
      <c r="C8097" s="24" t="s">
        <v>183</v>
      </c>
      <c r="D8097" s="24" t="str">
        <f>VLOOKUP(C8097,'FHF LUT'!$A$5:$H$81,2,FALSE)</f>
        <v>Douglas-fir Beetle</v>
      </c>
      <c r="E8097" s="24">
        <v>40</v>
      </c>
      <c r="F8097" s="24" t="s">
        <v>31</v>
      </c>
      <c r="G8097" s="24">
        <v>0</v>
      </c>
      <c r="H8097" s="24">
        <v>0</v>
      </c>
    </row>
    <row r="8098" spans="1:8">
      <c r="A8098" s="24" t="str">
        <f t="shared" si="126"/>
        <v>2018_IBD_41</v>
      </c>
      <c r="B8098" s="24">
        <v>2018</v>
      </c>
      <c r="C8098" s="24" t="s">
        <v>183</v>
      </c>
      <c r="D8098" s="24" t="str">
        <f>VLOOKUP(C8098,'FHF LUT'!$A$5:$H$81,2,FALSE)</f>
        <v>Douglas-fir Beetle</v>
      </c>
      <c r="E8098" s="24">
        <v>41</v>
      </c>
      <c r="F8098" s="24" t="s">
        <v>26</v>
      </c>
      <c r="G8098" s="24">
        <v>0</v>
      </c>
      <c r="H8098" s="24">
        <v>0</v>
      </c>
    </row>
    <row r="8099" spans="1:8">
      <c r="A8099" s="24" t="str">
        <f t="shared" si="126"/>
        <v>2018_IBD_43</v>
      </c>
      <c r="B8099" s="24">
        <v>2018</v>
      </c>
      <c r="C8099" s="24" t="s">
        <v>183</v>
      </c>
      <c r="D8099" s="24" t="str">
        <f>VLOOKUP(C8099,'FHF LUT'!$A$5:$H$81,2,FALSE)</f>
        <v>Douglas-fir Beetle</v>
      </c>
      <c r="E8099" s="24">
        <v>43</v>
      </c>
      <c r="F8099" s="24" t="s">
        <v>20</v>
      </c>
      <c r="G8099" s="24">
        <v>0</v>
      </c>
      <c r="H8099" s="24">
        <v>0</v>
      </c>
    </row>
    <row r="8100" spans="1:8">
      <c r="A8100" s="24" t="str">
        <f t="shared" si="126"/>
        <v>2018_IBD_44</v>
      </c>
      <c r="B8100" s="24">
        <v>2018</v>
      </c>
      <c r="C8100" s="24" t="s">
        <v>183</v>
      </c>
      <c r="D8100" s="24" t="str">
        <f>VLOOKUP(C8100,'FHF LUT'!$A$5:$H$81,2,FALSE)</f>
        <v>Douglas-fir Beetle</v>
      </c>
      <c r="E8100" s="24">
        <v>44</v>
      </c>
      <c r="F8100" s="24" t="s">
        <v>3</v>
      </c>
      <c r="G8100" s="24">
        <v>4</v>
      </c>
      <c r="H8100" s="24">
        <v>4</v>
      </c>
    </row>
    <row r="8101" spans="1:8">
      <c r="A8101" s="24" t="str">
        <f t="shared" si="126"/>
        <v>2018_IBD_45</v>
      </c>
      <c r="B8101" s="24">
        <v>2018</v>
      </c>
      <c r="C8101" s="24" t="s">
        <v>183</v>
      </c>
      <c r="D8101" s="24" t="str">
        <f>VLOOKUP(C8101,'FHF LUT'!$A$5:$H$81,2,FALSE)</f>
        <v>Douglas-fir Beetle</v>
      </c>
      <c r="E8101" s="24">
        <v>45</v>
      </c>
      <c r="F8101" s="24" t="s">
        <v>5</v>
      </c>
      <c r="G8101" s="24">
        <v>4615</v>
      </c>
      <c r="H8101" s="24">
        <v>4509</v>
      </c>
    </row>
    <row r="8102" spans="1:8">
      <c r="A8102" s="24" t="str">
        <f t="shared" si="126"/>
        <v>2018_IBD_46</v>
      </c>
      <c r="B8102" s="24">
        <v>2018</v>
      </c>
      <c r="C8102" s="24" t="s">
        <v>183</v>
      </c>
      <c r="D8102" s="24" t="str">
        <f>VLOOKUP(C8102,'FHF LUT'!$A$5:$H$81,2,FALSE)</f>
        <v>Douglas-fir Beetle</v>
      </c>
      <c r="E8102" s="24">
        <v>46</v>
      </c>
      <c r="F8102" s="24" t="s">
        <v>234</v>
      </c>
      <c r="G8102" s="24">
        <v>0</v>
      </c>
      <c r="H8102" s="24">
        <v>0</v>
      </c>
    </row>
    <row r="8103" spans="1:8">
      <c r="A8103" s="24" t="str">
        <f t="shared" si="126"/>
        <v>2018_IBD_47</v>
      </c>
      <c r="B8103" s="24">
        <v>2018</v>
      </c>
      <c r="C8103" s="24" t="s">
        <v>183</v>
      </c>
      <c r="D8103" s="24" t="str">
        <f>VLOOKUP(C8103,'FHF LUT'!$A$5:$H$81,2,FALSE)</f>
        <v>Douglas-fir Beetle</v>
      </c>
      <c r="E8103" s="24">
        <v>47</v>
      </c>
      <c r="F8103" s="24" t="s">
        <v>233</v>
      </c>
      <c r="G8103" s="24">
        <v>88</v>
      </c>
      <c r="H8103" s="24">
        <v>88</v>
      </c>
    </row>
    <row r="8104" spans="1:8">
      <c r="A8104" s="24" t="str">
        <f t="shared" si="126"/>
        <v>2018_IBD_48</v>
      </c>
      <c r="B8104" s="24">
        <v>2018</v>
      </c>
      <c r="C8104" s="24" t="s">
        <v>183</v>
      </c>
      <c r="D8104" s="24" t="str">
        <f>VLOOKUP(C8104,'FHF LUT'!$A$5:$H$81,2,FALSE)</f>
        <v>Douglas-fir Beetle</v>
      </c>
      <c r="E8104" s="24">
        <v>48</v>
      </c>
      <c r="F8104" s="24" t="s">
        <v>235</v>
      </c>
      <c r="G8104" s="24">
        <v>110</v>
      </c>
      <c r="H8104" s="24">
        <v>110</v>
      </c>
    </row>
    <row r="8105" spans="1:8">
      <c r="A8105" s="24" t="str">
        <f t="shared" si="126"/>
        <v>2018_IBM_1</v>
      </c>
      <c r="B8105" s="24">
        <v>2018</v>
      </c>
      <c r="C8105" s="24" t="s">
        <v>185</v>
      </c>
      <c r="D8105" s="24" t="str">
        <f>VLOOKUP(C8105,'FHF LUT'!$A$5:$H$81,2,FALSE)</f>
        <v>Mountain Pine Beetle</v>
      </c>
      <c r="E8105" s="24">
        <v>1</v>
      </c>
      <c r="F8105" s="24" t="s">
        <v>10</v>
      </c>
      <c r="G8105" s="24">
        <v>582</v>
      </c>
      <c r="H8105" s="24">
        <v>582</v>
      </c>
    </row>
    <row r="8106" spans="1:8">
      <c r="A8106" s="24" t="str">
        <f t="shared" si="126"/>
        <v>2018_IBM_2</v>
      </c>
      <c r="B8106" s="24">
        <v>2018</v>
      </c>
      <c r="C8106" s="24" t="s">
        <v>185</v>
      </c>
      <c r="D8106" s="24" t="str">
        <f>VLOOKUP(C8106,'FHF LUT'!$A$5:$H$81,2,FALSE)</f>
        <v>Mountain Pine Beetle</v>
      </c>
      <c r="E8106" s="24">
        <v>2</v>
      </c>
      <c r="F8106" s="24" t="s">
        <v>22</v>
      </c>
      <c r="G8106" s="24">
        <v>581</v>
      </c>
      <c r="H8106" s="24">
        <v>581</v>
      </c>
    </row>
    <row r="8107" spans="1:8">
      <c r="A8107" s="24" t="str">
        <f t="shared" si="126"/>
        <v>2018_IBM_3</v>
      </c>
      <c r="B8107" s="24">
        <v>2018</v>
      </c>
      <c r="C8107" s="24" t="s">
        <v>185</v>
      </c>
      <c r="D8107" s="24" t="str">
        <f>VLOOKUP(C8107,'FHF LUT'!$A$5:$H$81,2,FALSE)</f>
        <v>Mountain Pine Beetle</v>
      </c>
      <c r="E8107" s="24">
        <v>3</v>
      </c>
      <c r="F8107" s="24" t="s">
        <v>13</v>
      </c>
      <c r="G8107" s="24">
        <v>2930</v>
      </c>
      <c r="H8107" s="24">
        <v>2930</v>
      </c>
    </row>
    <row r="8108" spans="1:8">
      <c r="A8108" s="24" t="str">
        <f t="shared" si="126"/>
        <v>2018_IBM_4</v>
      </c>
      <c r="B8108" s="24">
        <v>2018</v>
      </c>
      <c r="C8108" s="24" t="s">
        <v>185</v>
      </c>
      <c r="D8108" s="24" t="str">
        <f>VLOOKUP(C8108,'FHF LUT'!$A$5:$H$81,2,FALSE)</f>
        <v>Mountain Pine Beetle</v>
      </c>
      <c r="E8108" s="24">
        <v>4</v>
      </c>
      <c r="F8108" s="24" t="s">
        <v>28</v>
      </c>
      <c r="G8108" s="24">
        <v>0</v>
      </c>
      <c r="H8108" s="24">
        <v>0</v>
      </c>
    </row>
    <row r="8109" spans="1:8">
      <c r="A8109" s="24" t="str">
        <f t="shared" si="126"/>
        <v>2018_IBM_5</v>
      </c>
      <c r="B8109" s="24">
        <v>2018</v>
      </c>
      <c r="C8109" s="24" t="s">
        <v>185</v>
      </c>
      <c r="D8109" s="24" t="str">
        <f>VLOOKUP(C8109,'FHF LUT'!$A$5:$H$81,2,FALSE)</f>
        <v>Mountain Pine Beetle</v>
      </c>
      <c r="E8109" s="24">
        <v>5</v>
      </c>
      <c r="F8109" s="24" t="s">
        <v>16</v>
      </c>
      <c r="G8109" s="24">
        <v>1384</v>
      </c>
      <c r="H8109" s="24">
        <v>1343</v>
      </c>
    </row>
    <row r="8110" spans="1:8">
      <c r="A8110" s="24" t="str">
        <f t="shared" si="126"/>
        <v>2018_IBM_7</v>
      </c>
      <c r="B8110" s="24">
        <v>2018</v>
      </c>
      <c r="C8110" s="24" t="s">
        <v>185</v>
      </c>
      <c r="D8110" s="24" t="str">
        <f>VLOOKUP(C8110,'FHF LUT'!$A$5:$H$81,2,FALSE)</f>
        <v>Mountain Pine Beetle</v>
      </c>
      <c r="E8110" s="24">
        <v>7</v>
      </c>
      <c r="F8110" s="24" t="s">
        <v>25</v>
      </c>
      <c r="G8110" s="24">
        <v>1888</v>
      </c>
      <c r="H8110" s="24">
        <v>1888</v>
      </c>
    </row>
    <row r="8111" spans="1:8">
      <c r="A8111" s="24" t="str">
        <f t="shared" si="126"/>
        <v>2018_IBM_8</v>
      </c>
      <c r="B8111" s="24">
        <v>2018</v>
      </c>
      <c r="C8111" s="24" t="s">
        <v>185</v>
      </c>
      <c r="D8111" s="24" t="str">
        <f>VLOOKUP(C8111,'FHF LUT'!$A$5:$H$81,2,FALSE)</f>
        <v>Mountain Pine Beetle</v>
      </c>
      <c r="E8111" s="24">
        <v>8</v>
      </c>
      <c r="F8111" s="24" t="s">
        <v>29</v>
      </c>
      <c r="G8111" s="24">
        <v>1519</v>
      </c>
      <c r="H8111" s="24">
        <v>1519</v>
      </c>
    </row>
    <row r="8112" spans="1:8">
      <c r="A8112" s="24" t="str">
        <f t="shared" si="126"/>
        <v>2018_IBM_9</v>
      </c>
      <c r="B8112" s="24">
        <v>2018</v>
      </c>
      <c r="C8112" s="24" t="s">
        <v>185</v>
      </c>
      <c r="D8112" s="24" t="str">
        <f>VLOOKUP(C8112,'FHF LUT'!$A$5:$H$81,2,FALSE)</f>
        <v>Mountain Pine Beetle</v>
      </c>
      <c r="E8112" s="24">
        <v>9</v>
      </c>
      <c r="F8112" s="24" t="s">
        <v>7</v>
      </c>
      <c r="G8112" s="24">
        <v>4865</v>
      </c>
      <c r="H8112" s="24">
        <v>4865</v>
      </c>
    </row>
    <row r="8113" spans="1:8">
      <c r="A8113" s="24" t="str">
        <f t="shared" si="126"/>
        <v>2018_IBM_10</v>
      </c>
      <c r="B8113" s="24">
        <v>2018</v>
      </c>
      <c r="C8113" s="24" t="s">
        <v>185</v>
      </c>
      <c r="D8113" s="24" t="str">
        <f>VLOOKUP(C8113,'FHF LUT'!$A$5:$H$81,2,FALSE)</f>
        <v>Mountain Pine Beetle</v>
      </c>
      <c r="E8113" s="24">
        <v>10</v>
      </c>
      <c r="F8113" s="24" t="s">
        <v>18</v>
      </c>
      <c r="G8113" s="24">
        <v>0</v>
      </c>
      <c r="H8113" s="24">
        <v>0</v>
      </c>
    </row>
    <row r="8114" spans="1:8">
      <c r="A8114" s="24" t="str">
        <f t="shared" si="126"/>
        <v>2018_IBM_11</v>
      </c>
      <c r="B8114" s="24">
        <v>2018</v>
      </c>
      <c r="C8114" s="24" t="s">
        <v>185</v>
      </c>
      <c r="D8114" s="24" t="str">
        <f>VLOOKUP(C8114,'FHF LUT'!$A$5:$H$81,2,FALSE)</f>
        <v>Mountain Pine Beetle</v>
      </c>
      <c r="E8114" s="24">
        <v>11</v>
      </c>
      <c r="F8114" s="24" t="s">
        <v>4</v>
      </c>
      <c r="G8114" s="24">
        <v>0</v>
      </c>
      <c r="H8114" s="24">
        <v>0</v>
      </c>
    </row>
    <row r="8115" spans="1:8">
      <c r="A8115" s="24" t="str">
        <f t="shared" si="126"/>
        <v>2018_IBM_12</v>
      </c>
      <c r="B8115" s="24">
        <v>2018</v>
      </c>
      <c r="C8115" s="24" t="s">
        <v>185</v>
      </c>
      <c r="D8115" s="24" t="str">
        <f>VLOOKUP(C8115,'FHF LUT'!$A$5:$H$81,2,FALSE)</f>
        <v>Mountain Pine Beetle</v>
      </c>
      <c r="E8115" s="24">
        <v>12</v>
      </c>
      <c r="F8115" s="24" t="s">
        <v>11</v>
      </c>
      <c r="G8115" s="24">
        <v>0</v>
      </c>
      <c r="H8115" s="24">
        <v>0</v>
      </c>
    </row>
    <row r="8116" spans="1:8">
      <c r="A8116" s="24" t="str">
        <f t="shared" si="126"/>
        <v>2018_IBM_13</v>
      </c>
      <c r="B8116" s="24">
        <v>2018</v>
      </c>
      <c r="C8116" s="24" t="s">
        <v>185</v>
      </c>
      <c r="D8116" s="24" t="str">
        <f>VLOOKUP(C8116,'FHF LUT'!$A$5:$H$81,2,FALSE)</f>
        <v>Mountain Pine Beetle</v>
      </c>
      <c r="E8116" s="24">
        <v>13</v>
      </c>
      <c r="F8116" s="24" t="s">
        <v>24</v>
      </c>
      <c r="G8116" s="24">
        <v>1658</v>
      </c>
      <c r="H8116" s="24">
        <v>1658</v>
      </c>
    </row>
    <row r="8117" spans="1:8">
      <c r="A8117" s="24" t="str">
        <f t="shared" si="126"/>
        <v>2018_IBM_14</v>
      </c>
      <c r="B8117" s="24">
        <v>2018</v>
      </c>
      <c r="C8117" s="24" t="s">
        <v>185</v>
      </c>
      <c r="D8117" s="24" t="str">
        <f>VLOOKUP(C8117,'FHF LUT'!$A$5:$H$81,2,FALSE)</f>
        <v>Mountain Pine Beetle</v>
      </c>
      <c r="E8117" s="24">
        <v>14</v>
      </c>
      <c r="F8117" s="24" t="s">
        <v>30</v>
      </c>
      <c r="G8117" s="24">
        <v>83</v>
      </c>
      <c r="H8117" s="24">
        <v>83</v>
      </c>
    </row>
    <row r="8118" spans="1:8">
      <c r="A8118" s="24" t="str">
        <f t="shared" si="126"/>
        <v>2018_IBM_15</v>
      </c>
      <c r="B8118" s="24">
        <v>2018</v>
      </c>
      <c r="C8118" s="24" t="s">
        <v>185</v>
      </c>
      <c r="D8118" s="24" t="str">
        <f>VLOOKUP(C8118,'FHF LUT'!$A$5:$H$81,2,FALSE)</f>
        <v>Mountain Pine Beetle</v>
      </c>
      <c r="E8118" s="24">
        <v>15</v>
      </c>
      <c r="F8118" s="24" t="s">
        <v>33</v>
      </c>
      <c r="G8118" s="24">
        <v>36338</v>
      </c>
      <c r="H8118" s="24">
        <v>36207</v>
      </c>
    </row>
    <row r="8119" spans="1:8">
      <c r="A8119" s="24" t="str">
        <f t="shared" si="126"/>
        <v>2018_IBM_16</v>
      </c>
      <c r="B8119" s="24">
        <v>2018</v>
      </c>
      <c r="C8119" s="24" t="s">
        <v>185</v>
      </c>
      <c r="D8119" s="24" t="str">
        <f>VLOOKUP(C8119,'FHF LUT'!$A$5:$H$81,2,FALSE)</f>
        <v>Mountain Pine Beetle</v>
      </c>
      <c r="E8119" s="24">
        <v>16</v>
      </c>
      <c r="F8119" s="24" t="s">
        <v>12</v>
      </c>
      <c r="G8119" s="24">
        <v>8</v>
      </c>
      <c r="H8119" s="24">
        <v>8</v>
      </c>
    </row>
    <row r="8120" spans="1:8">
      <c r="A8120" s="24" t="str">
        <f t="shared" si="126"/>
        <v>2018_IBM_17</v>
      </c>
      <c r="B8120" s="24">
        <v>2018</v>
      </c>
      <c r="C8120" s="24" t="s">
        <v>185</v>
      </c>
      <c r="D8120" s="24" t="str">
        <f>VLOOKUP(C8120,'FHF LUT'!$A$5:$H$81,2,FALSE)</f>
        <v>Mountain Pine Beetle</v>
      </c>
      <c r="E8120" s="24">
        <v>17</v>
      </c>
      <c r="F8120" s="24" t="s">
        <v>32</v>
      </c>
      <c r="G8120" s="24">
        <v>6282</v>
      </c>
      <c r="H8120" s="24">
        <v>6282</v>
      </c>
    </row>
    <row r="8121" spans="1:8">
      <c r="A8121" s="24" t="str">
        <f t="shared" si="126"/>
        <v>2018_IBM_18</v>
      </c>
      <c r="B8121" s="24">
        <v>2018</v>
      </c>
      <c r="C8121" s="24" t="s">
        <v>185</v>
      </c>
      <c r="D8121" s="24" t="str">
        <f>VLOOKUP(C8121,'FHF LUT'!$A$5:$H$81,2,FALSE)</f>
        <v>Mountain Pine Beetle</v>
      </c>
      <c r="E8121" s="24">
        <v>18</v>
      </c>
      <c r="F8121" s="24" t="s">
        <v>15</v>
      </c>
      <c r="G8121" s="24">
        <v>0</v>
      </c>
      <c r="H8121" s="24">
        <v>0</v>
      </c>
    </row>
    <row r="8122" spans="1:8">
      <c r="A8122" s="24" t="str">
        <f t="shared" si="126"/>
        <v>2018_IBM_20</v>
      </c>
      <c r="B8122" s="24">
        <v>2018</v>
      </c>
      <c r="C8122" s="24" t="s">
        <v>185</v>
      </c>
      <c r="D8122" s="24" t="str">
        <f>VLOOKUP(C8122,'FHF LUT'!$A$5:$H$81,2,FALSE)</f>
        <v>Mountain Pine Beetle</v>
      </c>
      <c r="E8122" s="24">
        <v>20</v>
      </c>
      <c r="F8122" s="24" t="s">
        <v>6</v>
      </c>
      <c r="G8122" s="24">
        <v>4944</v>
      </c>
      <c r="H8122" s="24">
        <v>4911</v>
      </c>
    </row>
    <row r="8123" spans="1:8">
      <c r="A8123" s="24" t="str">
        <f t="shared" si="126"/>
        <v>2018_IBM_22</v>
      </c>
      <c r="B8123" s="24">
        <v>2018</v>
      </c>
      <c r="C8123" s="24" t="s">
        <v>185</v>
      </c>
      <c r="D8123" s="24" t="str">
        <f>VLOOKUP(C8123,'FHF LUT'!$A$5:$H$81,2,FALSE)</f>
        <v>Mountain Pine Beetle</v>
      </c>
      <c r="E8123" s="24">
        <v>22</v>
      </c>
      <c r="F8123" s="24" t="s">
        <v>19</v>
      </c>
      <c r="G8123" s="24">
        <v>21</v>
      </c>
      <c r="H8123" s="24">
        <v>21</v>
      </c>
    </row>
    <row r="8124" spans="1:8">
      <c r="A8124" s="24" t="str">
        <f t="shared" si="126"/>
        <v>2018_IBM_23</v>
      </c>
      <c r="B8124" s="24">
        <v>2018</v>
      </c>
      <c r="C8124" s="24" t="s">
        <v>185</v>
      </c>
      <c r="D8124" s="24" t="str">
        <f>VLOOKUP(C8124,'FHF LUT'!$A$5:$H$81,2,FALSE)</f>
        <v>Mountain Pine Beetle</v>
      </c>
      <c r="E8124" s="24">
        <v>23</v>
      </c>
      <c r="F8124" s="24" t="s">
        <v>27</v>
      </c>
      <c r="G8124" s="24">
        <v>0</v>
      </c>
      <c r="H8124" s="24">
        <v>0</v>
      </c>
    </row>
    <row r="8125" spans="1:8">
      <c r="A8125" s="24" t="str">
        <f t="shared" si="126"/>
        <v>2018_IBM_24</v>
      </c>
      <c r="B8125" s="24">
        <v>2018</v>
      </c>
      <c r="C8125" s="24" t="s">
        <v>185</v>
      </c>
      <c r="D8125" s="24" t="str">
        <f>VLOOKUP(C8125,'FHF LUT'!$A$5:$H$81,2,FALSE)</f>
        <v>Mountain Pine Beetle</v>
      </c>
      <c r="E8125" s="24">
        <v>24</v>
      </c>
      <c r="F8125" s="24" t="s">
        <v>17</v>
      </c>
      <c r="G8125" s="24">
        <v>15045</v>
      </c>
      <c r="H8125" s="24">
        <v>15045</v>
      </c>
    </row>
    <row r="8126" spans="1:8">
      <c r="A8126" s="24" t="str">
        <f t="shared" si="126"/>
        <v>2018_IBM_25</v>
      </c>
      <c r="B8126" s="24">
        <v>2018</v>
      </c>
      <c r="C8126" s="24" t="s">
        <v>185</v>
      </c>
      <c r="D8126" s="24" t="str">
        <f>VLOOKUP(C8126,'FHF LUT'!$A$5:$H$81,2,FALSE)</f>
        <v>Mountain Pine Beetle</v>
      </c>
      <c r="E8126" s="24">
        <v>25</v>
      </c>
      <c r="F8126" s="24" t="s">
        <v>23</v>
      </c>
      <c r="G8126" s="24">
        <v>0</v>
      </c>
      <c r="H8126" s="24">
        <v>0</v>
      </c>
    </row>
    <row r="8127" spans="1:8">
      <c r="A8127" s="24" t="str">
        <f t="shared" si="126"/>
        <v>2018_IBM_26</v>
      </c>
      <c r="B8127" s="24">
        <v>2018</v>
      </c>
      <c r="C8127" s="24" t="s">
        <v>185</v>
      </c>
      <c r="D8127" s="24" t="str">
        <f>VLOOKUP(C8127,'FHF LUT'!$A$5:$H$81,2,FALSE)</f>
        <v>Mountain Pine Beetle</v>
      </c>
      <c r="E8127" s="24">
        <v>26</v>
      </c>
      <c r="F8127" s="24" t="s">
        <v>14</v>
      </c>
      <c r="G8127" s="24">
        <v>15</v>
      </c>
      <c r="H8127" s="24">
        <v>15</v>
      </c>
    </row>
    <row r="8128" spans="1:8">
      <c r="A8128" s="24" t="str">
        <f t="shared" si="126"/>
        <v>2018_IBM_27</v>
      </c>
      <c r="B8128" s="24">
        <v>2018</v>
      </c>
      <c r="C8128" s="24" t="s">
        <v>185</v>
      </c>
      <c r="D8128" s="24" t="str">
        <f>VLOOKUP(C8128,'FHF LUT'!$A$5:$H$81,2,FALSE)</f>
        <v>Mountain Pine Beetle</v>
      </c>
      <c r="E8128" s="24">
        <v>27</v>
      </c>
      <c r="F8128" s="24" t="s">
        <v>21</v>
      </c>
      <c r="G8128" s="24">
        <v>0</v>
      </c>
      <c r="H8128" s="24">
        <v>0</v>
      </c>
    </row>
    <row r="8129" spans="1:8">
      <c r="A8129" s="24" t="str">
        <f t="shared" si="126"/>
        <v>2018_IBM_29</v>
      </c>
      <c r="B8129" s="24">
        <v>2018</v>
      </c>
      <c r="C8129" s="24" t="s">
        <v>185</v>
      </c>
      <c r="D8129" s="24" t="str">
        <f>VLOOKUP(C8129,'FHF LUT'!$A$5:$H$81,2,FALSE)</f>
        <v>Mountain Pine Beetle</v>
      </c>
      <c r="E8129" s="24">
        <v>29</v>
      </c>
      <c r="F8129" s="24" t="s">
        <v>9</v>
      </c>
      <c r="G8129" s="24">
        <v>16476</v>
      </c>
      <c r="H8129" s="24">
        <v>16476</v>
      </c>
    </row>
    <row r="8130" spans="1:8">
      <c r="A8130" s="24" t="str">
        <f t="shared" si="126"/>
        <v>2018_IBM_30</v>
      </c>
      <c r="B8130" s="24">
        <v>2018</v>
      </c>
      <c r="C8130" s="24" t="s">
        <v>185</v>
      </c>
      <c r="D8130" s="24" t="str">
        <f>VLOOKUP(C8130,'FHF LUT'!$A$5:$H$81,2,FALSE)</f>
        <v>Mountain Pine Beetle</v>
      </c>
      <c r="E8130" s="24">
        <v>30</v>
      </c>
      <c r="F8130" s="24" t="s">
        <v>35</v>
      </c>
      <c r="G8130" s="24">
        <v>0</v>
      </c>
      <c r="H8130" s="24">
        <v>0</v>
      </c>
    </row>
    <row r="8131" spans="1:8">
      <c r="A8131" s="24" t="str">
        <f t="shared" ref="A8131:A8194" si="127">CONCATENATE(B8131,"_",C8131,"_",E8131)</f>
        <v>2018_IBM_31</v>
      </c>
      <c r="B8131" s="24">
        <v>2018</v>
      </c>
      <c r="C8131" s="24" t="s">
        <v>185</v>
      </c>
      <c r="D8131" s="24" t="str">
        <f>VLOOKUP(C8131,'FHF LUT'!$A$5:$H$81,2,FALSE)</f>
        <v>Mountain Pine Beetle</v>
      </c>
      <c r="E8131" s="24">
        <v>31</v>
      </c>
      <c r="F8131" s="24" t="s">
        <v>34</v>
      </c>
      <c r="G8131" s="24">
        <v>0</v>
      </c>
      <c r="H8131" s="24">
        <v>0</v>
      </c>
    </row>
    <row r="8132" spans="1:8">
      <c r="A8132" s="24" t="str">
        <f t="shared" si="127"/>
        <v>2018_IBM_38</v>
      </c>
      <c r="B8132" s="24">
        <v>2018</v>
      </c>
      <c r="C8132" s="24" t="s">
        <v>185</v>
      </c>
      <c r="D8132" s="24" t="str">
        <f>VLOOKUP(C8132,'FHF LUT'!$A$5:$H$81,2,FALSE)</f>
        <v>Mountain Pine Beetle</v>
      </c>
      <c r="E8132" s="24">
        <v>38</v>
      </c>
      <c r="F8132" s="24" t="s">
        <v>8</v>
      </c>
      <c r="G8132" s="24">
        <v>0</v>
      </c>
      <c r="H8132" s="24">
        <v>0</v>
      </c>
    </row>
    <row r="8133" spans="1:8">
      <c r="A8133" s="24" t="str">
        <f t="shared" si="127"/>
        <v>2018_IBM_39</v>
      </c>
      <c r="B8133" s="24">
        <v>2018</v>
      </c>
      <c r="C8133" s="24" t="s">
        <v>185</v>
      </c>
      <c r="D8133" s="24" t="str">
        <f>VLOOKUP(C8133,'FHF LUT'!$A$5:$H$81,2,FALSE)</f>
        <v>Mountain Pine Beetle</v>
      </c>
      <c r="E8133" s="24">
        <v>39</v>
      </c>
      <c r="F8133" s="24" t="s">
        <v>36</v>
      </c>
      <c r="G8133" s="24">
        <v>0</v>
      </c>
      <c r="H8133" s="24">
        <v>0</v>
      </c>
    </row>
    <row r="8134" spans="1:8">
      <c r="A8134" s="24" t="str">
        <f t="shared" si="127"/>
        <v>2018_IBM_40</v>
      </c>
      <c r="B8134" s="24">
        <v>2018</v>
      </c>
      <c r="C8134" s="24" t="s">
        <v>185</v>
      </c>
      <c r="D8134" s="24" t="str">
        <f>VLOOKUP(C8134,'FHF LUT'!$A$5:$H$81,2,FALSE)</f>
        <v>Mountain Pine Beetle</v>
      </c>
      <c r="E8134" s="24">
        <v>40</v>
      </c>
      <c r="F8134" s="24" t="s">
        <v>31</v>
      </c>
      <c r="G8134" s="24">
        <v>0</v>
      </c>
      <c r="H8134" s="24">
        <v>0</v>
      </c>
    </row>
    <row r="8135" spans="1:8">
      <c r="A8135" s="24" t="str">
        <f t="shared" si="127"/>
        <v>2018_IBM_41</v>
      </c>
      <c r="B8135" s="24">
        <v>2018</v>
      </c>
      <c r="C8135" s="24" t="s">
        <v>185</v>
      </c>
      <c r="D8135" s="24" t="str">
        <f>VLOOKUP(C8135,'FHF LUT'!$A$5:$H$81,2,FALSE)</f>
        <v>Mountain Pine Beetle</v>
      </c>
      <c r="E8135" s="24">
        <v>41</v>
      </c>
      <c r="F8135" s="24" t="s">
        <v>26</v>
      </c>
      <c r="G8135" s="24">
        <v>2384</v>
      </c>
      <c r="H8135" s="24">
        <v>2384</v>
      </c>
    </row>
    <row r="8136" spans="1:8">
      <c r="A8136" s="24" t="str">
        <f t="shared" si="127"/>
        <v>2018_IBM_43</v>
      </c>
      <c r="B8136" s="24">
        <v>2018</v>
      </c>
      <c r="C8136" s="24" t="s">
        <v>185</v>
      </c>
      <c r="D8136" s="24" t="str">
        <f>VLOOKUP(C8136,'FHF LUT'!$A$5:$H$81,2,FALSE)</f>
        <v>Mountain Pine Beetle</v>
      </c>
      <c r="E8136" s="24">
        <v>43</v>
      </c>
      <c r="F8136" s="24" t="s">
        <v>20</v>
      </c>
      <c r="G8136" s="24">
        <v>0</v>
      </c>
      <c r="H8136" s="24">
        <v>0</v>
      </c>
    </row>
    <row r="8137" spans="1:8">
      <c r="A8137" s="24" t="str">
        <f t="shared" si="127"/>
        <v>2018_IBM_44</v>
      </c>
      <c r="B8137" s="24">
        <v>2018</v>
      </c>
      <c r="C8137" s="24" t="s">
        <v>185</v>
      </c>
      <c r="D8137" s="24" t="str">
        <f>VLOOKUP(C8137,'FHF LUT'!$A$5:$H$81,2,FALSE)</f>
        <v>Mountain Pine Beetle</v>
      </c>
      <c r="E8137" s="24">
        <v>44</v>
      </c>
      <c r="F8137" s="24" t="s">
        <v>3</v>
      </c>
      <c r="G8137" s="24">
        <v>0</v>
      </c>
      <c r="H8137" s="24">
        <v>0</v>
      </c>
    </row>
    <row r="8138" spans="1:8">
      <c r="A8138" s="24" t="str">
        <f t="shared" si="127"/>
        <v>2018_IBM_45</v>
      </c>
      <c r="B8138" s="24">
        <v>2018</v>
      </c>
      <c r="C8138" s="24" t="s">
        <v>185</v>
      </c>
      <c r="D8138" s="24" t="str">
        <f>VLOOKUP(C8138,'FHF LUT'!$A$5:$H$81,2,FALSE)</f>
        <v>Mountain Pine Beetle</v>
      </c>
      <c r="E8138" s="24">
        <v>45</v>
      </c>
      <c r="F8138" s="24" t="s">
        <v>5</v>
      </c>
      <c r="G8138" s="24">
        <v>314</v>
      </c>
      <c r="H8138" s="24">
        <v>314</v>
      </c>
    </row>
    <row r="8139" spans="1:8">
      <c r="A8139" s="24" t="str">
        <f t="shared" si="127"/>
        <v>2018_IBM_46</v>
      </c>
      <c r="B8139" s="24">
        <v>2018</v>
      </c>
      <c r="C8139" s="24" t="s">
        <v>185</v>
      </c>
      <c r="D8139" s="24" t="str">
        <f>VLOOKUP(C8139,'FHF LUT'!$A$5:$H$81,2,FALSE)</f>
        <v>Mountain Pine Beetle</v>
      </c>
      <c r="E8139" s="24">
        <v>46</v>
      </c>
      <c r="F8139" s="24" t="s">
        <v>234</v>
      </c>
      <c r="G8139" s="24">
        <v>0</v>
      </c>
      <c r="H8139" s="24">
        <v>0</v>
      </c>
    </row>
    <row r="8140" spans="1:8">
      <c r="A8140" s="24" t="str">
        <f t="shared" si="127"/>
        <v>2018_IBM_47</v>
      </c>
      <c r="B8140" s="24">
        <v>2018</v>
      </c>
      <c r="C8140" s="24" t="s">
        <v>185</v>
      </c>
      <c r="D8140" s="24" t="str">
        <f>VLOOKUP(C8140,'FHF LUT'!$A$5:$H$81,2,FALSE)</f>
        <v>Mountain Pine Beetle</v>
      </c>
      <c r="E8140" s="24">
        <v>47</v>
      </c>
      <c r="F8140" s="24" t="s">
        <v>233</v>
      </c>
      <c r="G8140" s="24">
        <v>0</v>
      </c>
      <c r="H8140" s="24">
        <v>0</v>
      </c>
    </row>
    <row r="8141" spans="1:8">
      <c r="A8141" s="24" t="str">
        <f t="shared" si="127"/>
        <v>2018_IBM_48</v>
      </c>
      <c r="B8141" s="24">
        <v>2018</v>
      </c>
      <c r="C8141" s="24" t="s">
        <v>185</v>
      </c>
      <c r="D8141" s="24" t="str">
        <f>VLOOKUP(C8141,'FHF LUT'!$A$5:$H$81,2,FALSE)</f>
        <v>Mountain Pine Beetle</v>
      </c>
      <c r="E8141" s="24">
        <v>48</v>
      </c>
      <c r="F8141" s="24" t="s">
        <v>235</v>
      </c>
      <c r="G8141" s="24">
        <v>0</v>
      </c>
      <c r="H8141" s="24">
        <v>0</v>
      </c>
    </row>
    <row r="8142" spans="1:8">
      <c r="A8142" s="24" t="str">
        <f t="shared" si="127"/>
        <v>2018_IBS_1</v>
      </c>
      <c r="B8142" s="24">
        <v>2018</v>
      </c>
      <c r="C8142" s="24" t="s">
        <v>186</v>
      </c>
      <c r="D8142" s="24" t="str">
        <f>VLOOKUP(C8142,'FHF LUT'!$A$5:$H$81,2,FALSE)</f>
        <v>Spruce Beetle</v>
      </c>
      <c r="E8142" s="24">
        <v>1</v>
      </c>
      <c r="F8142" s="24" t="s">
        <v>10</v>
      </c>
      <c r="G8142" s="24">
        <v>137</v>
      </c>
      <c r="H8142" s="24">
        <v>137</v>
      </c>
    </row>
    <row r="8143" spans="1:8">
      <c r="A8143" s="24" t="str">
        <f t="shared" si="127"/>
        <v>2018_IBS_2</v>
      </c>
      <c r="B8143" s="24">
        <v>2018</v>
      </c>
      <c r="C8143" s="24" t="s">
        <v>186</v>
      </c>
      <c r="D8143" s="24" t="str">
        <f>VLOOKUP(C8143,'FHF LUT'!$A$5:$H$81,2,FALSE)</f>
        <v>Spruce Beetle</v>
      </c>
      <c r="E8143" s="24">
        <v>2</v>
      </c>
      <c r="F8143" s="24" t="s">
        <v>22</v>
      </c>
      <c r="G8143" s="24">
        <v>5</v>
      </c>
      <c r="H8143" s="24">
        <v>5</v>
      </c>
    </row>
    <row r="8144" spans="1:8">
      <c r="A8144" s="24" t="str">
        <f t="shared" si="127"/>
        <v>2018_IBS_3</v>
      </c>
      <c r="B8144" s="24">
        <v>2018</v>
      </c>
      <c r="C8144" s="24" t="s">
        <v>186</v>
      </c>
      <c r="D8144" s="24" t="str">
        <f>VLOOKUP(C8144,'FHF LUT'!$A$5:$H$81,2,FALSE)</f>
        <v>Spruce Beetle</v>
      </c>
      <c r="E8144" s="24">
        <v>3</v>
      </c>
      <c r="F8144" s="24" t="s">
        <v>13</v>
      </c>
      <c r="G8144" s="24">
        <v>44556</v>
      </c>
      <c r="H8144" s="24">
        <v>43901</v>
      </c>
    </row>
    <row r="8145" spans="1:8">
      <c r="A8145" s="24" t="str">
        <f t="shared" si="127"/>
        <v>2018_IBS_4</v>
      </c>
      <c r="B8145" s="24">
        <v>2018</v>
      </c>
      <c r="C8145" s="24" t="s">
        <v>186</v>
      </c>
      <c r="D8145" s="24" t="str">
        <f>VLOOKUP(C8145,'FHF LUT'!$A$5:$H$81,2,FALSE)</f>
        <v>Spruce Beetle</v>
      </c>
      <c r="E8145" s="24">
        <v>4</v>
      </c>
      <c r="F8145" s="24" t="s">
        <v>28</v>
      </c>
      <c r="G8145" s="24">
        <v>1828</v>
      </c>
      <c r="H8145" s="24">
        <v>1828</v>
      </c>
    </row>
    <row r="8146" spans="1:8">
      <c r="A8146" s="24" t="str">
        <f t="shared" si="127"/>
        <v>2018_IBS_5</v>
      </c>
      <c r="B8146" s="24">
        <v>2018</v>
      </c>
      <c r="C8146" s="24" t="s">
        <v>186</v>
      </c>
      <c r="D8146" s="24" t="str">
        <f>VLOOKUP(C8146,'FHF LUT'!$A$5:$H$81,2,FALSE)</f>
        <v>Spruce Beetle</v>
      </c>
      <c r="E8146" s="24">
        <v>5</v>
      </c>
      <c r="F8146" s="24" t="s">
        <v>16</v>
      </c>
      <c r="G8146" s="24">
        <v>811</v>
      </c>
      <c r="H8146" s="24">
        <v>811</v>
      </c>
    </row>
    <row r="8147" spans="1:8">
      <c r="A8147" s="24" t="str">
        <f t="shared" si="127"/>
        <v>2018_IBS_7</v>
      </c>
      <c r="B8147" s="24">
        <v>2018</v>
      </c>
      <c r="C8147" s="24" t="s">
        <v>186</v>
      </c>
      <c r="D8147" s="24" t="str">
        <f>VLOOKUP(C8147,'FHF LUT'!$A$5:$H$81,2,FALSE)</f>
        <v>Spruce Beetle</v>
      </c>
      <c r="E8147" s="24">
        <v>7</v>
      </c>
      <c r="F8147" s="24" t="s">
        <v>25</v>
      </c>
      <c r="G8147" s="24">
        <v>161</v>
      </c>
      <c r="H8147" s="24">
        <v>161</v>
      </c>
    </row>
    <row r="8148" spans="1:8">
      <c r="A8148" s="24" t="str">
        <f t="shared" si="127"/>
        <v>2018_IBS_8</v>
      </c>
      <c r="B8148" s="24">
        <v>2018</v>
      </c>
      <c r="C8148" s="24" t="s">
        <v>186</v>
      </c>
      <c r="D8148" s="24" t="str">
        <f>VLOOKUP(C8148,'FHF LUT'!$A$5:$H$81,2,FALSE)</f>
        <v>Spruce Beetle</v>
      </c>
      <c r="E8148" s="24">
        <v>8</v>
      </c>
      <c r="F8148" s="24" t="s">
        <v>29</v>
      </c>
      <c r="G8148" s="24">
        <v>11788</v>
      </c>
      <c r="H8148" s="24">
        <v>11788</v>
      </c>
    </row>
    <row r="8149" spans="1:8">
      <c r="A8149" s="24" t="str">
        <f t="shared" si="127"/>
        <v>2018_IBS_9</v>
      </c>
      <c r="B8149" s="24">
        <v>2018</v>
      </c>
      <c r="C8149" s="24" t="s">
        <v>186</v>
      </c>
      <c r="D8149" s="24" t="str">
        <f>VLOOKUP(C8149,'FHF LUT'!$A$5:$H$81,2,FALSE)</f>
        <v>Spruce Beetle</v>
      </c>
      <c r="E8149" s="24">
        <v>9</v>
      </c>
      <c r="F8149" s="24" t="s">
        <v>7</v>
      </c>
      <c r="G8149" s="24">
        <v>5507</v>
      </c>
      <c r="H8149" s="24">
        <v>5507</v>
      </c>
    </row>
    <row r="8150" spans="1:8">
      <c r="A8150" s="24" t="str">
        <f t="shared" si="127"/>
        <v>2018_IBS_10</v>
      </c>
      <c r="B8150" s="24">
        <v>2018</v>
      </c>
      <c r="C8150" s="24" t="s">
        <v>186</v>
      </c>
      <c r="D8150" s="24" t="str">
        <f>VLOOKUP(C8150,'FHF LUT'!$A$5:$H$81,2,FALSE)</f>
        <v>Spruce Beetle</v>
      </c>
      <c r="E8150" s="24">
        <v>10</v>
      </c>
      <c r="F8150" s="24" t="s">
        <v>18</v>
      </c>
      <c r="G8150" s="24">
        <v>1620</v>
      </c>
      <c r="H8150" s="24">
        <v>1620</v>
      </c>
    </row>
    <row r="8151" spans="1:8">
      <c r="A8151" s="24" t="str">
        <f t="shared" si="127"/>
        <v>2018_IBS_11</v>
      </c>
      <c r="B8151" s="24">
        <v>2018</v>
      </c>
      <c r="C8151" s="24" t="s">
        <v>186</v>
      </c>
      <c r="D8151" s="24" t="str">
        <f>VLOOKUP(C8151,'FHF LUT'!$A$5:$H$81,2,FALSE)</f>
        <v>Spruce Beetle</v>
      </c>
      <c r="E8151" s="24">
        <v>11</v>
      </c>
      <c r="F8151" s="24" t="s">
        <v>4</v>
      </c>
      <c r="G8151" s="24">
        <v>1890</v>
      </c>
      <c r="H8151" s="24">
        <v>1890</v>
      </c>
    </row>
    <row r="8152" spans="1:8">
      <c r="A8152" s="24" t="str">
        <f t="shared" si="127"/>
        <v>2018_IBS_12</v>
      </c>
      <c r="B8152" s="24">
        <v>2018</v>
      </c>
      <c r="C8152" s="24" t="s">
        <v>186</v>
      </c>
      <c r="D8152" s="24" t="str">
        <f>VLOOKUP(C8152,'FHF LUT'!$A$5:$H$81,2,FALSE)</f>
        <v>Spruce Beetle</v>
      </c>
      <c r="E8152" s="24">
        <v>12</v>
      </c>
      <c r="F8152" s="24" t="s">
        <v>11</v>
      </c>
      <c r="G8152" s="24">
        <v>1144</v>
      </c>
      <c r="H8152" s="24">
        <v>1144</v>
      </c>
    </row>
    <row r="8153" spans="1:8">
      <c r="A8153" s="24" t="str">
        <f t="shared" si="127"/>
        <v>2018_IBS_13</v>
      </c>
      <c r="B8153" s="24">
        <v>2018</v>
      </c>
      <c r="C8153" s="24" t="s">
        <v>186</v>
      </c>
      <c r="D8153" s="24" t="str">
        <f>VLOOKUP(C8153,'FHF LUT'!$A$5:$H$81,2,FALSE)</f>
        <v>Spruce Beetle</v>
      </c>
      <c r="E8153" s="24">
        <v>13</v>
      </c>
      <c r="F8153" s="24" t="s">
        <v>24</v>
      </c>
      <c r="G8153" s="24">
        <v>0</v>
      </c>
      <c r="H8153" s="24">
        <v>0</v>
      </c>
    </row>
    <row r="8154" spans="1:8">
      <c r="A8154" s="24" t="str">
        <f t="shared" si="127"/>
        <v>2018_IBS_14</v>
      </c>
      <c r="B8154" s="24">
        <v>2018</v>
      </c>
      <c r="C8154" s="24" t="s">
        <v>186</v>
      </c>
      <c r="D8154" s="24" t="str">
        <f>VLOOKUP(C8154,'FHF LUT'!$A$5:$H$81,2,FALSE)</f>
        <v>Spruce Beetle</v>
      </c>
      <c r="E8154" s="24">
        <v>14</v>
      </c>
      <c r="F8154" s="24" t="s">
        <v>30</v>
      </c>
      <c r="G8154" s="24">
        <v>21763</v>
      </c>
      <c r="H8154" s="24">
        <v>21763</v>
      </c>
    </row>
    <row r="8155" spans="1:8">
      <c r="A8155" s="24" t="str">
        <f t="shared" si="127"/>
        <v>2018_IBS_15</v>
      </c>
      <c r="B8155" s="24">
        <v>2018</v>
      </c>
      <c r="C8155" s="24" t="s">
        <v>186</v>
      </c>
      <c r="D8155" s="24" t="str">
        <f>VLOOKUP(C8155,'FHF LUT'!$A$5:$H$81,2,FALSE)</f>
        <v>Spruce Beetle</v>
      </c>
      <c r="E8155" s="24">
        <v>15</v>
      </c>
      <c r="F8155" s="24" t="s">
        <v>33</v>
      </c>
      <c r="G8155" s="24">
        <v>38614</v>
      </c>
      <c r="H8155" s="24">
        <v>38614</v>
      </c>
    </row>
    <row r="8156" spans="1:8">
      <c r="A8156" s="24" t="str">
        <f t="shared" si="127"/>
        <v>2018_IBS_16</v>
      </c>
      <c r="B8156" s="24">
        <v>2018</v>
      </c>
      <c r="C8156" s="24" t="s">
        <v>186</v>
      </c>
      <c r="D8156" s="24" t="str">
        <f>VLOOKUP(C8156,'FHF LUT'!$A$5:$H$81,2,FALSE)</f>
        <v>Spruce Beetle</v>
      </c>
      <c r="E8156" s="24">
        <v>16</v>
      </c>
      <c r="F8156" s="24" t="s">
        <v>12</v>
      </c>
      <c r="G8156" s="24">
        <v>27242</v>
      </c>
      <c r="H8156" s="24">
        <v>25628</v>
      </c>
    </row>
    <row r="8157" spans="1:8">
      <c r="A8157" s="24" t="str">
        <f t="shared" si="127"/>
        <v>2018_IBS_17</v>
      </c>
      <c r="B8157" s="24">
        <v>2018</v>
      </c>
      <c r="C8157" s="24" t="s">
        <v>186</v>
      </c>
      <c r="D8157" s="24" t="str">
        <f>VLOOKUP(C8157,'FHF LUT'!$A$5:$H$81,2,FALSE)</f>
        <v>Spruce Beetle</v>
      </c>
      <c r="E8157" s="24">
        <v>17</v>
      </c>
      <c r="F8157" s="24" t="s">
        <v>32</v>
      </c>
      <c r="G8157" s="24">
        <v>80968</v>
      </c>
      <c r="H8157" s="24">
        <v>80968</v>
      </c>
    </row>
    <row r="8158" spans="1:8">
      <c r="A8158" s="24" t="str">
        <f t="shared" si="127"/>
        <v>2018_IBS_18</v>
      </c>
      <c r="B8158" s="24">
        <v>2018</v>
      </c>
      <c r="C8158" s="24" t="s">
        <v>186</v>
      </c>
      <c r="D8158" s="24" t="str">
        <f>VLOOKUP(C8158,'FHF LUT'!$A$5:$H$81,2,FALSE)</f>
        <v>Spruce Beetle</v>
      </c>
      <c r="E8158" s="24">
        <v>18</v>
      </c>
      <c r="F8158" s="24" t="s">
        <v>15</v>
      </c>
      <c r="G8158" s="24">
        <v>323</v>
      </c>
      <c r="H8158" s="24">
        <v>323</v>
      </c>
    </row>
    <row r="8159" spans="1:8">
      <c r="A8159" s="24" t="str">
        <f t="shared" si="127"/>
        <v>2018_IBS_20</v>
      </c>
      <c r="B8159" s="24">
        <v>2018</v>
      </c>
      <c r="C8159" s="24" t="s">
        <v>186</v>
      </c>
      <c r="D8159" s="24" t="str">
        <f>VLOOKUP(C8159,'FHF LUT'!$A$5:$H$81,2,FALSE)</f>
        <v>Spruce Beetle</v>
      </c>
      <c r="E8159" s="24">
        <v>20</v>
      </c>
      <c r="F8159" s="24" t="s">
        <v>6</v>
      </c>
      <c r="G8159" s="24">
        <v>13877</v>
      </c>
      <c r="H8159" s="24">
        <v>13382</v>
      </c>
    </row>
    <row r="8160" spans="1:8">
      <c r="A8160" s="24" t="str">
        <f t="shared" si="127"/>
        <v>2018_IBS_22</v>
      </c>
      <c r="B8160" s="24">
        <v>2018</v>
      </c>
      <c r="C8160" s="24" t="s">
        <v>186</v>
      </c>
      <c r="D8160" s="24" t="str">
        <f>VLOOKUP(C8160,'FHF LUT'!$A$5:$H$81,2,FALSE)</f>
        <v>Spruce Beetle</v>
      </c>
      <c r="E8160" s="24">
        <v>22</v>
      </c>
      <c r="F8160" s="24" t="s">
        <v>19</v>
      </c>
      <c r="G8160" s="24">
        <v>0</v>
      </c>
      <c r="H8160" s="24">
        <v>0</v>
      </c>
    </row>
    <row r="8161" spans="1:8">
      <c r="A8161" s="24" t="str">
        <f t="shared" si="127"/>
        <v>2018_IBS_23</v>
      </c>
      <c r="B8161" s="24">
        <v>2018</v>
      </c>
      <c r="C8161" s="24" t="s">
        <v>186</v>
      </c>
      <c r="D8161" s="24" t="str">
        <f>VLOOKUP(C8161,'FHF LUT'!$A$5:$H$81,2,FALSE)</f>
        <v>Spruce Beetle</v>
      </c>
      <c r="E8161" s="24">
        <v>23</v>
      </c>
      <c r="F8161" s="24" t="s">
        <v>27</v>
      </c>
      <c r="G8161" s="24">
        <v>0</v>
      </c>
      <c r="H8161" s="24">
        <v>0</v>
      </c>
    </row>
    <row r="8162" spans="1:8">
      <c r="A8162" s="24" t="str">
        <f t="shared" si="127"/>
        <v>2018_IBS_24</v>
      </c>
      <c r="B8162" s="24">
        <v>2018</v>
      </c>
      <c r="C8162" s="24" t="s">
        <v>186</v>
      </c>
      <c r="D8162" s="24" t="str">
        <f>VLOOKUP(C8162,'FHF LUT'!$A$5:$H$81,2,FALSE)</f>
        <v>Spruce Beetle</v>
      </c>
      <c r="E8162" s="24">
        <v>24</v>
      </c>
      <c r="F8162" s="24" t="s">
        <v>17</v>
      </c>
      <c r="G8162" s="24">
        <v>522845</v>
      </c>
      <c r="H8162" s="24">
        <v>507879</v>
      </c>
    </row>
    <row r="8163" spans="1:8">
      <c r="A8163" s="24" t="str">
        <f t="shared" si="127"/>
        <v>2018_IBS_25</v>
      </c>
      <c r="B8163" s="24">
        <v>2018</v>
      </c>
      <c r="C8163" s="24" t="s">
        <v>186</v>
      </c>
      <c r="D8163" s="24" t="str">
        <f>VLOOKUP(C8163,'FHF LUT'!$A$5:$H$81,2,FALSE)</f>
        <v>Spruce Beetle</v>
      </c>
      <c r="E8163" s="24">
        <v>25</v>
      </c>
      <c r="F8163" s="24" t="s">
        <v>23</v>
      </c>
      <c r="G8163" s="24">
        <v>0</v>
      </c>
      <c r="H8163" s="24">
        <v>0</v>
      </c>
    </row>
    <row r="8164" spans="1:8">
      <c r="A8164" s="24" t="str">
        <f t="shared" si="127"/>
        <v>2018_IBS_26</v>
      </c>
      <c r="B8164" s="24">
        <v>2018</v>
      </c>
      <c r="C8164" s="24" t="s">
        <v>186</v>
      </c>
      <c r="D8164" s="24" t="str">
        <f>VLOOKUP(C8164,'FHF LUT'!$A$5:$H$81,2,FALSE)</f>
        <v>Spruce Beetle</v>
      </c>
      <c r="E8164" s="24">
        <v>26</v>
      </c>
      <c r="F8164" s="24" t="s">
        <v>14</v>
      </c>
      <c r="G8164" s="24">
        <v>1488</v>
      </c>
      <c r="H8164" s="24">
        <v>1488</v>
      </c>
    </row>
    <row r="8165" spans="1:8">
      <c r="A8165" s="24" t="str">
        <f t="shared" si="127"/>
        <v>2018_IBS_27</v>
      </c>
      <c r="B8165" s="24">
        <v>2018</v>
      </c>
      <c r="C8165" s="24" t="s">
        <v>186</v>
      </c>
      <c r="D8165" s="24" t="str">
        <f>VLOOKUP(C8165,'FHF LUT'!$A$5:$H$81,2,FALSE)</f>
        <v>Spruce Beetle</v>
      </c>
      <c r="E8165" s="24">
        <v>27</v>
      </c>
      <c r="F8165" s="24" t="s">
        <v>21</v>
      </c>
      <c r="G8165" s="24">
        <v>14</v>
      </c>
      <c r="H8165" s="24">
        <v>14</v>
      </c>
    </row>
    <row r="8166" spans="1:8">
      <c r="A8166" s="24" t="str">
        <f t="shared" si="127"/>
        <v>2018_IBS_29</v>
      </c>
      <c r="B8166" s="24">
        <v>2018</v>
      </c>
      <c r="C8166" s="24" t="s">
        <v>186</v>
      </c>
      <c r="D8166" s="24" t="str">
        <f>VLOOKUP(C8166,'FHF LUT'!$A$5:$H$81,2,FALSE)</f>
        <v>Spruce Beetle</v>
      </c>
      <c r="E8166" s="24">
        <v>29</v>
      </c>
      <c r="F8166" s="24" t="s">
        <v>9</v>
      </c>
      <c r="G8166" s="24">
        <v>1195</v>
      </c>
      <c r="H8166" s="24">
        <v>1195</v>
      </c>
    </row>
    <row r="8167" spans="1:8">
      <c r="A8167" s="24" t="str">
        <f t="shared" si="127"/>
        <v>2018_IBS_30</v>
      </c>
      <c r="B8167" s="24">
        <v>2018</v>
      </c>
      <c r="C8167" s="24" t="s">
        <v>186</v>
      </c>
      <c r="D8167" s="24" t="str">
        <f>VLOOKUP(C8167,'FHF LUT'!$A$5:$H$81,2,FALSE)</f>
        <v>Spruce Beetle</v>
      </c>
      <c r="E8167" s="24">
        <v>30</v>
      </c>
      <c r="F8167" s="24" t="s">
        <v>35</v>
      </c>
      <c r="G8167" s="24">
        <v>0</v>
      </c>
      <c r="H8167" s="24">
        <v>0</v>
      </c>
    </row>
    <row r="8168" spans="1:8">
      <c r="A8168" s="24" t="str">
        <f t="shared" si="127"/>
        <v>2018_IBS_31</v>
      </c>
      <c r="B8168" s="24">
        <v>2018</v>
      </c>
      <c r="C8168" s="24" t="s">
        <v>186</v>
      </c>
      <c r="D8168" s="24" t="str">
        <f>VLOOKUP(C8168,'FHF LUT'!$A$5:$H$81,2,FALSE)</f>
        <v>Spruce Beetle</v>
      </c>
      <c r="E8168" s="24">
        <v>31</v>
      </c>
      <c r="F8168" s="24" t="s">
        <v>34</v>
      </c>
      <c r="G8168" s="24">
        <v>0</v>
      </c>
      <c r="H8168" s="24">
        <v>0</v>
      </c>
    </row>
    <row r="8169" spans="1:8">
      <c r="A8169" s="24" t="str">
        <f t="shared" si="127"/>
        <v>2018_IBS_38</v>
      </c>
      <c r="B8169" s="24">
        <v>2018</v>
      </c>
      <c r="C8169" s="24" t="s">
        <v>186</v>
      </c>
      <c r="D8169" s="24" t="str">
        <f>VLOOKUP(C8169,'FHF LUT'!$A$5:$H$81,2,FALSE)</f>
        <v>Spruce Beetle</v>
      </c>
      <c r="E8169" s="24">
        <v>38</v>
      </c>
      <c r="F8169" s="24" t="s">
        <v>8</v>
      </c>
      <c r="G8169" s="24">
        <v>0</v>
      </c>
      <c r="H8169" s="24">
        <v>0</v>
      </c>
    </row>
    <row r="8170" spans="1:8">
      <c r="A8170" s="24" t="str">
        <f t="shared" si="127"/>
        <v>2018_IBS_39</v>
      </c>
      <c r="B8170" s="24">
        <v>2018</v>
      </c>
      <c r="C8170" s="24" t="s">
        <v>186</v>
      </c>
      <c r="D8170" s="24" t="str">
        <f>VLOOKUP(C8170,'FHF LUT'!$A$5:$H$81,2,FALSE)</f>
        <v>Spruce Beetle</v>
      </c>
      <c r="E8170" s="24">
        <v>39</v>
      </c>
      <c r="F8170" s="24" t="s">
        <v>36</v>
      </c>
      <c r="G8170" s="24">
        <v>626</v>
      </c>
      <c r="H8170" s="24">
        <v>626</v>
      </c>
    </row>
    <row r="8171" spans="1:8">
      <c r="A8171" s="24" t="str">
        <f t="shared" si="127"/>
        <v>2018_IBS_40</v>
      </c>
      <c r="B8171" s="24">
        <v>2018</v>
      </c>
      <c r="C8171" s="24" t="s">
        <v>186</v>
      </c>
      <c r="D8171" s="24" t="str">
        <f>VLOOKUP(C8171,'FHF LUT'!$A$5:$H$81,2,FALSE)</f>
        <v>Spruce Beetle</v>
      </c>
      <c r="E8171" s="24">
        <v>40</v>
      </c>
      <c r="F8171" s="24" t="s">
        <v>31</v>
      </c>
      <c r="G8171" s="24">
        <v>8019</v>
      </c>
      <c r="H8171" s="24">
        <v>8019</v>
      </c>
    </row>
    <row r="8172" spans="1:8">
      <c r="A8172" s="24" t="str">
        <f t="shared" si="127"/>
        <v>2018_IBS_41</v>
      </c>
      <c r="B8172" s="24">
        <v>2018</v>
      </c>
      <c r="C8172" s="24" t="s">
        <v>186</v>
      </c>
      <c r="D8172" s="24" t="str">
        <f>VLOOKUP(C8172,'FHF LUT'!$A$5:$H$81,2,FALSE)</f>
        <v>Spruce Beetle</v>
      </c>
      <c r="E8172" s="24">
        <v>41</v>
      </c>
      <c r="F8172" s="24" t="s">
        <v>26</v>
      </c>
      <c r="G8172" s="24">
        <v>17647</v>
      </c>
      <c r="H8172" s="24">
        <v>17647</v>
      </c>
    </row>
    <row r="8173" spans="1:8">
      <c r="A8173" s="24" t="str">
        <f t="shared" si="127"/>
        <v>2018_IBS_43</v>
      </c>
      <c r="B8173" s="24">
        <v>2018</v>
      </c>
      <c r="C8173" s="24" t="s">
        <v>186</v>
      </c>
      <c r="D8173" s="24" t="str">
        <f>VLOOKUP(C8173,'FHF LUT'!$A$5:$H$81,2,FALSE)</f>
        <v>Spruce Beetle</v>
      </c>
      <c r="E8173" s="24">
        <v>43</v>
      </c>
      <c r="F8173" s="24" t="s">
        <v>20</v>
      </c>
      <c r="G8173" s="24">
        <v>18</v>
      </c>
      <c r="H8173" s="24">
        <v>18</v>
      </c>
    </row>
    <row r="8174" spans="1:8">
      <c r="A8174" s="24" t="str">
        <f t="shared" si="127"/>
        <v>2018_IBS_44</v>
      </c>
      <c r="B8174" s="24">
        <v>2018</v>
      </c>
      <c r="C8174" s="24" t="s">
        <v>186</v>
      </c>
      <c r="D8174" s="24" t="str">
        <f>VLOOKUP(C8174,'FHF LUT'!$A$5:$H$81,2,FALSE)</f>
        <v>Spruce Beetle</v>
      </c>
      <c r="E8174" s="24">
        <v>44</v>
      </c>
      <c r="F8174" s="24" t="s">
        <v>3</v>
      </c>
      <c r="G8174" s="24">
        <v>0</v>
      </c>
      <c r="H8174" s="24">
        <v>0</v>
      </c>
    </row>
    <row r="8175" spans="1:8">
      <c r="A8175" s="24" t="str">
        <f t="shared" si="127"/>
        <v>2018_IBS_45</v>
      </c>
      <c r="B8175" s="24">
        <v>2018</v>
      </c>
      <c r="C8175" s="24" t="s">
        <v>186</v>
      </c>
      <c r="D8175" s="24" t="str">
        <f>VLOOKUP(C8175,'FHF LUT'!$A$5:$H$81,2,FALSE)</f>
        <v>Spruce Beetle</v>
      </c>
      <c r="E8175" s="24">
        <v>45</v>
      </c>
      <c r="F8175" s="24" t="s">
        <v>5</v>
      </c>
      <c r="G8175" s="24">
        <v>255</v>
      </c>
      <c r="H8175" s="24">
        <v>255</v>
      </c>
    </row>
    <row r="8176" spans="1:8">
      <c r="A8176" s="24" t="str">
        <f t="shared" si="127"/>
        <v>2018_IBS_46</v>
      </c>
      <c r="B8176" s="24">
        <v>2018</v>
      </c>
      <c r="C8176" s="24" t="s">
        <v>186</v>
      </c>
      <c r="D8176" s="24" t="str">
        <f>VLOOKUP(C8176,'FHF LUT'!$A$5:$H$81,2,FALSE)</f>
        <v>Spruce Beetle</v>
      </c>
      <c r="E8176" s="24">
        <v>46</v>
      </c>
      <c r="F8176" s="24" t="s">
        <v>234</v>
      </c>
      <c r="G8176" s="24">
        <v>1351</v>
      </c>
      <c r="H8176" s="24">
        <v>1351</v>
      </c>
    </row>
    <row r="8177" spans="1:8">
      <c r="A8177" s="24" t="str">
        <f t="shared" si="127"/>
        <v>2018_IBS_47</v>
      </c>
      <c r="B8177" s="24">
        <v>2018</v>
      </c>
      <c r="C8177" s="24" t="s">
        <v>186</v>
      </c>
      <c r="D8177" s="24" t="str">
        <f>VLOOKUP(C8177,'FHF LUT'!$A$5:$H$81,2,FALSE)</f>
        <v>Spruce Beetle</v>
      </c>
      <c r="E8177" s="24">
        <v>47</v>
      </c>
      <c r="F8177" s="24" t="s">
        <v>233</v>
      </c>
      <c r="G8177" s="24">
        <v>0</v>
      </c>
      <c r="H8177" s="24">
        <v>0</v>
      </c>
    </row>
    <row r="8178" spans="1:8">
      <c r="A8178" s="24" t="str">
        <f t="shared" si="127"/>
        <v>2018_IBS_48</v>
      </c>
      <c r="B8178" s="24">
        <v>2018</v>
      </c>
      <c r="C8178" s="24" t="s">
        <v>186</v>
      </c>
      <c r="D8178" s="24" t="str">
        <f>VLOOKUP(C8178,'FHF LUT'!$A$5:$H$81,2,FALSE)</f>
        <v>Spruce Beetle</v>
      </c>
      <c r="E8178" s="24">
        <v>48</v>
      </c>
      <c r="F8178" s="24" t="s">
        <v>235</v>
      </c>
      <c r="G8178" s="24">
        <v>0</v>
      </c>
      <c r="H8178" s="24">
        <v>0</v>
      </c>
    </row>
    <row r="8179" spans="1:8">
      <c r="A8179" s="24" t="str">
        <f t="shared" si="127"/>
        <v>2018_IBW_1</v>
      </c>
      <c r="B8179" s="24">
        <v>2018</v>
      </c>
      <c r="C8179" s="24" t="s">
        <v>187</v>
      </c>
      <c r="D8179" s="24" t="str">
        <f>VLOOKUP(C8179,'FHF LUT'!$A$5:$H$81,2,FALSE)</f>
        <v>Western Pine Beetle</v>
      </c>
      <c r="E8179" s="24">
        <v>1</v>
      </c>
      <c r="F8179" s="24" t="s">
        <v>10</v>
      </c>
      <c r="G8179" s="24">
        <v>0</v>
      </c>
      <c r="H8179" s="24">
        <v>0</v>
      </c>
    </row>
    <row r="8180" spans="1:8">
      <c r="A8180" s="24" t="str">
        <f t="shared" si="127"/>
        <v>2018_IBW_2</v>
      </c>
      <c r="B8180" s="24">
        <v>2018</v>
      </c>
      <c r="C8180" s="24" t="s">
        <v>187</v>
      </c>
      <c r="D8180" s="24" t="str">
        <f>VLOOKUP(C8180,'FHF LUT'!$A$5:$H$81,2,FALSE)</f>
        <v>Western Pine Beetle</v>
      </c>
      <c r="E8180" s="24">
        <v>2</v>
      </c>
      <c r="F8180" s="24" t="s">
        <v>22</v>
      </c>
      <c r="G8180" s="24">
        <v>0</v>
      </c>
      <c r="H8180" s="24">
        <v>0</v>
      </c>
    </row>
    <row r="8181" spans="1:8">
      <c r="A8181" s="24" t="str">
        <f t="shared" si="127"/>
        <v>2018_IBW_3</v>
      </c>
      <c r="B8181" s="24">
        <v>2018</v>
      </c>
      <c r="C8181" s="24" t="s">
        <v>187</v>
      </c>
      <c r="D8181" s="24" t="str">
        <f>VLOOKUP(C8181,'FHF LUT'!$A$5:$H$81,2,FALSE)</f>
        <v>Western Pine Beetle</v>
      </c>
      <c r="E8181" s="24">
        <v>3</v>
      </c>
      <c r="F8181" s="24" t="s">
        <v>13</v>
      </c>
      <c r="G8181" s="24">
        <v>0</v>
      </c>
      <c r="H8181" s="24">
        <v>0</v>
      </c>
    </row>
    <row r="8182" spans="1:8">
      <c r="A8182" s="24" t="str">
        <f t="shared" si="127"/>
        <v>2018_IBW_4</v>
      </c>
      <c r="B8182" s="24">
        <v>2018</v>
      </c>
      <c r="C8182" s="24" t="s">
        <v>187</v>
      </c>
      <c r="D8182" s="24" t="str">
        <f>VLOOKUP(C8182,'FHF LUT'!$A$5:$H$81,2,FALSE)</f>
        <v>Western Pine Beetle</v>
      </c>
      <c r="E8182" s="24">
        <v>4</v>
      </c>
      <c r="F8182" s="24" t="s">
        <v>28</v>
      </c>
      <c r="G8182" s="24">
        <v>0</v>
      </c>
      <c r="H8182" s="24">
        <v>0</v>
      </c>
    </row>
    <row r="8183" spans="1:8">
      <c r="A8183" s="24" t="str">
        <f t="shared" si="127"/>
        <v>2018_IBW_5</v>
      </c>
      <c r="B8183" s="24">
        <v>2018</v>
      </c>
      <c r="C8183" s="24" t="s">
        <v>187</v>
      </c>
      <c r="D8183" s="24" t="str">
        <f>VLOOKUP(C8183,'FHF LUT'!$A$5:$H$81,2,FALSE)</f>
        <v>Western Pine Beetle</v>
      </c>
      <c r="E8183" s="24">
        <v>5</v>
      </c>
      <c r="F8183" s="24" t="s">
        <v>16</v>
      </c>
      <c r="G8183" s="24">
        <v>0</v>
      </c>
      <c r="H8183" s="24">
        <v>0</v>
      </c>
    </row>
    <row r="8184" spans="1:8">
      <c r="A8184" s="24" t="str">
        <f t="shared" si="127"/>
        <v>2018_IBW_7</v>
      </c>
      <c r="B8184" s="24">
        <v>2018</v>
      </c>
      <c r="C8184" s="24" t="s">
        <v>187</v>
      </c>
      <c r="D8184" s="24" t="str">
        <f>VLOOKUP(C8184,'FHF LUT'!$A$5:$H$81,2,FALSE)</f>
        <v>Western Pine Beetle</v>
      </c>
      <c r="E8184" s="24">
        <v>7</v>
      </c>
      <c r="F8184" s="24" t="s">
        <v>25</v>
      </c>
      <c r="G8184" s="24">
        <v>0</v>
      </c>
      <c r="H8184" s="24">
        <v>0</v>
      </c>
    </row>
    <row r="8185" spans="1:8">
      <c r="A8185" s="24" t="str">
        <f t="shared" si="127"/>
        <v>2018_IBW_8</v>
      </c>
      <c r="B8185" s="24">
        <v>2018</v>
      </c>
      <c r="C8185" s="24" t="s">
        <v>187</v>
      </c>
      <c r="D8185" s="24" t="str">
        <f>VLOOKUP(C8185,'FHF LUT'!$A$5:$H$81,2,FALSE)</f>
        <v>Western Pine Beetle</v>
      </c>
      <c r="E8185" s="24">
        <v>8</v>
      </c>
      <c r="F8185" s="24" t="s">
        <v>29</v>
      </c>
      <c r="G8185" s="24">
        <v>0</v>
      </c>
      <c r="H8185" s="24">
        <v>0</v>
      </c>
    </row>
    <row r="8186" spans="1:8">
      <c r="A8186" s="24" t="str">
        <f t="shared" si="127"/>
        <v>2018_IBW_9</v>
      </c>
      <c r="B8186" s="24">
        <v>2018</v>
      </c>
      <c r="C8186" s="24" t="s">
        <v>187</v>
      </c>
      <c r="D8186" s="24" t="str">
        <f>VLOOKUP(C8186,'FHF LUT'!$A$5:$H$81,2,FALSE)</f>
        <v>Western Pine Beetle</v>
      </c>
      <c r="E8186" s="24">
        <v>9</v>
      </c>
      <c r="F8186" s="24" t="s">
        <v>7</v>
      </c>
      <c r="G8186" s="24">
        <v>0</v>
      </c>
      <c r="H8186" s="24">
        <v>0</v>
      </c>
    </row>
    <row r="8187" spans="1:8">
      <c r="A8187" s="24" t="str">
        <f t="shared" si="127"/>
        <v>2018_IBW_10</v>
      </c>
      <c r="B8187" s="24">
        <v>2018</v>
      </c>
      <c r="C8187" s="24" t="s">
        <v>187</v>
      </c>
      <c r="D8187" s="24" t="str">
        <f>VLOOKUP(C8187,'FHF LUT'!$A$5:$H$81,2,FALSE)</f>
        <v>Western Pine Beetle</v>
      </c>
      <c r="E8187" s="24">
        <v>10</v>
      </c>
      <c r="F8187" s="24" t="s">
        <v>18</v>
      </c>
      <c r="G8187" s="24">
        <v>0</v>
      </c>
      <c r="H8187" s="24">
        <v>0</v>
      </c>
    </row>
    <row r="8188" spans="1:8">
      <c r="A8188" s="24" t="str">
        <f t="shared" si="127"/>
        <v>2018_IBW_11</v>
      </c>
      <c r="B8188" s="24">
        <v>2018</v>
      </c>
      <c r="C8188" s="24" t="s">
        <v>187</v>
      </c>
      <c r="D8188" s="24" t="str">
        <f>VLOOKUP(C8188,'FHF LUT'!$A$5:$H$81,2,FALSE)</f>
        <v>Western Pine Beetle</v>
      </c>
      <c r="E8188" s="24">
        <v>11</v>
      </c>
      <c r="F8188" s="24" t="s">
        <v>4</v>
      </c>
      <c r="G8188" s="24">
        <v>0</v>
      </c>
      <c r="H8188" s="24">
        <v>0</v>
      </c>
    </row>
    <row r="8189" spans="1:8">
      <c r="A8189" s="24" t="str">
        <f t="shared" si="127"/>
        <v>2018_IBW_12</v>
      </c>
      <c r="B8189" s="24">
        <v>2018</v>
      </c>
      <c r="C8189" s="24" t="s">
        <v>187</v>
      </c>
      <c r="D8189" s="24" t="str">
        <f>VLOOKUP(C8189,'FHF LUT'!$A$5:$H$81,2,FALSE)</f>
        <v>Western Pine Beetle</v>
      </c>
      <c r="E8189" s="24">
        <v>12</v>
      </c>
      <c r="F8189" s="24" t="s">
        <v>11</v>
      </c>
      <c r="G8189" s="24">
        <v>0</v>
      </c>
      <c r="H8189" s="24">
        <v>0</v>
      </c>
    </row>
    <row r="8190" spans="1:8">
      <c r="A8190" s="24" t="str">
        <f t="shared" si="127"/>
        <v>2018_IBW_13</v>
      </c>
      <c r="B8190" s="24">
        <v>2018</v>
      </c>
      <c r="C8190" s="24" t="s">
        <v>187</v>
      </c>
      <c r="D8190" s="24" t="str">
        <f>VLOOKUP(C8190,'FHF LUT'!$A$5:$H$81,2,FALSE)</f>
        <v>Western Pine Beetle</v>
      </c>
      <c r="E8190" s="24">
        <v>13</v>
      </c>
      <c r="F8190" s="24" t="s">
        <v>24</v>
      </c>
      <c r="G8190" s="24">
        <v>3</v>
      </c>
      <c r="H8190" s="24">
        <v>3</v>
      </c>
    </row>
    <row r="8191" spans="1:8">
      <c r="A8191" s="24" t="str">
        <f t="shared" si="127"/>
        <v>2018_IBW_14</v>
      </c>
      <c r="B8191" s="24">
        <v>2018</v>
      </c>
      <c r="C8191" s="24" t="s">
        <v>187</v>
      </c>
      <c r="D8191" s="24" t="str">
        <f>VLOOKUP(C8191,'FHF LUT'!$A$5:$H$81,2,FALSE)</f>
        <v>Western Pine Beetle</v>
      </c>
      <c r="E8191" s="24">
        <v>14</v>
      </c>
      <c r="F8191" s="24" t="s">
        <v>30</v>
      </c>
      <c r="G8191" s="24">
        <v>0</v>
      </c>
      <c r="H8191" s="24">
        <v>0</v>
      </c>
    </row>
    <row r="8192" spans="1:8">
      <c r="A8192" s="24" t="str">
        <f t="shared" si="127"/>
        <v>2018_IBW_15</v>
      </c>
      <c r="B8192" s="24">
        <v>2018</v>
      </c>
      <c r="C8192" s="24" t="s">
        <v>187</v>
      </c>
      <c r="D8192" s="24" t="str">
        <f>VLOOKUP(C8192,'FHF LUT'!$A$5:$H$81,2,FALSE)</f>
        <v>Western Pine Beetle</v>
      </c>
      <c r="E8192" s="24">
        <v>15</v>
      </c>
      <c r="F8192" s="24" t="s">
        <v>33</v>
      </c>
      <c r="G8192" s="24">
        <v>0</v>
      </c>
      <c r="H8192" s="24">
        <v>0</v>
      </c>
    </row>
    <row r="8193" spans="1:8">
      <c r="A8193" s="24" t="str">
        <f t="shared" si="127"/>
        <v>2018_IBW_16</v>
      </c>
      <c r="B8193" s="24">
        <v>2018</v>
      </c>
      <c r="C8193" s="24" t="s">
        <v>187</v>
      </c>
      <c r="D8193" s="24" t="str">
        <f>VLOOKUP(C8193,'FHF LUT'!$A$5:$H$81,2,FALSE)</f>
        <v>Western Pine Beetle</v>
      </c>
      <c r="E8193" s="24">
        <v>16</v>
      </c>
      <c r="F8193" s="24" t="s">
        <v>12</v>
      </c>
      <c r="G8193" s="24">
        <v>0</v>
      </c>
      <c r="H8193" s="24">
        <v>0</v>
      </c>
    </row>
    <row r="8194" spans="1:8">
      <c r="A8194" s="24" t="str">
        <f t="shared" si="127"/>
        <v>2018_IBW_17</v>
      </c>
      <c r="B8194" s="24">
        <v>2018</v>
      </c>
      <c r="C8194" s="24" t="s">
        <v>187</v>
      </c>
      <c r="D8194" s="24" t="str">
        <f>VLOOKUP(C8194,'FHF LUT'!$A$5:$H$81,2,FALSE)</f>
        <v>Western Pine Beetle</v>
      </c>
      <c r="E8194" s="24">
        <v>17</v>
      </c>
      <c r="F8194" s="24" t="s">
        <v>32</v>
      </c>
      <c r="G8194" s="24">
        <v>0</v>
      </c>
      <c r="H8194" s="24">
        <v>0</v>
      </c>
    </row>
    <row r="8195" spans="1:8">
      <c r="A8195" s="24" t="str">
        <f t="shared" ref="A8195:A8258" si="128">CONCATENATE(B8195,"_",C8195,"_",E8195)</f>
        <v>2018_IBW_18</v>
      </c>
      <c r="B8195" s="24">
        <v>2018</v>
      </c>
      <c r="C8195" s="24" t="s">
        <v>187</v>
      </c>
      <c r="D8195" s="24" t="str">
        <f>VLOOKUP(C8195,'FHF LUT'!$A$5:$H$81,2,FALSE)</f>
        <v>Western Pine Beetle</v>
      </c>
      <c r="E8195" s="24">
        <v>18</v>
      </c>
      <c r="F8195" s="24" t="s">
        <v>15</v>
      </c>
      <c r="G8195" s="24">
        <v>0</v>
      </c>
      <c r="H8195" s="24">
        <v>0</v>
      </c>
    </row>
    <row r="8196" spans="1:8">
      <c r="A8196" s="24" t="str">
        <f t="shared" si="128"/>
        <v>2018_IBW_20</v>
      </c>
      <c r="B8196" s="24">
        <v>2018</v>
      </c>
      <c r="C8196" s="24" t="s">
        <v>187</v>
      </c>
      <c r="D8196" s="24" t="str">
        <f>VLOOKUP(C8196,'FHF LUT'!$A$5:$H$81,2,FALSE)</f>
        <v>Western Pine Beetle</v>
      </c>
      <c r="E8196" s="24">
        <v>20</v>
      </c>
      <c r="F8196" s="24" t="s">
        <v>6</v>
      </c>
      <c r="G8196" s="24">
        <v>0</v>
      </c>
      <c r="H8196" s="24">
        <v>0</v>
      </c>
    </row>
    <row r="8197" spans="1:8">
      <c r="A8197" s="24" t="str">
        <f t="shared" si="128"/>
        <v>2018_IBW_22</v>
      </c>
      <c r="B8197" s="24">
        <v>2018</v>
      </c>
      <c r="C8197" s="24" t="s">
        <v>187</v>
      </c>
      <c r="D8197" s="24" t="str">
        <f>VLOOKUP(C8197,'FHF LUT'!$A$5:$H$81,2,FALSE)</f>
        <v>Western Pine Beetle</v>
      </c>
      <c r="E8197" s="24">
        <v>22</v>
      </c>
      <c r="F8197" s="24" t="s">
        <v>19</v>
      </c>
      <c r="G8197" s="24">
        <v>0</v>
      </c>
      <c r="H8197" s="24">
        <v>0</v>
      </c>
    </row>
    <row r="8198" spans="1:8">
      <c r="A8198" s="24" t="str">
        <f t="shared" si="128"/>
        <v>2018_IBW_23</v>
      </c>
      <c r="B8198" s="24">
        <v>2018</v>
      </c>
      <c r="C8198" s="24" t="s">
        <v>187</v>
      </c>
      <c r="D8198" s="24" t="str">
        <f>VLOOKUP(C8198,'FHF LUT'!$A$5:$H$81,2,FALSE)</f>
        <v>Western Pine Beetle</v>
      </c>
      <c r="E8198" s="24">
        <v>23</v>
      </c>
      <c r="F8198" s="24" t="s">
        <v>27</v>
      </c>
      <c r="G8198" s="24">
        <v>0</v>
      </c>
      <c r="H8198" s="24">
        <v>0</v>
      </c>
    </row>
    <row r="8199" spans="1:8">
      <c r="A8199" s="24" t="str">
        <f t="shared" si="128"/>
        <v>2018_IBW_24</v>
      </c>
      <c r="B8199" s="24">
        <v>2018</v>
      </c>
      <c r="C8199" s="24" t="s">
        <v>187</v>
      </c>
      <c r="D8199" s="24" t="str">
        <f>VLOOKUP(C8199,'FHF LUT'!$A$5:$H$81,2,FALSE)</f>
        <v>Western Pine Beetle</v>
      </c>
      <c r="E8199" s="24">
        <v>24</v>
      </c>
      <c r="F8199" s="24" t="s">
        <v>17</v>
      </c>
      <c r="G8199" s="24">
        <v>0</v>
      </c>
      <c r="H8199" s="24">
        <v>0</v>
      </c>
    </row>
    <row r="8200" spans="1:8">
      <c r="A8200" s="24" t="str">
        <f t="shared" si="128"/>
        <v>2018_IBW_25</v>
      </c>
      <c r="B8200" s="24">
        <v>2018</v>
      </c>
      <c r="C8200" s="24" t="s">
        <v>187</v>
      </c>
      <c r="D8200" s="24" t="str">
        <f>VLOOKUP(C8200,'FHF LUT'!$A$5:$H$81,2,FALSE)</f>
        <v>Western Pine Beetle</v>
      </c>
      <c r="E8200" s="24">
        <v>25</v>
      </c>
      <c r="F8200" s="24" t="s">
        <v>23</v>
      </c>
      <c r="G8200" s="24">
        <v>0</v>
      </c>
      <c r="H8200" s="24">
        <v>0</v>
      </c>
    </row>
    <row r="8201" spans="1:8">
      <c r="A8201" s="24" t="str">
        <f t="shared" si="128"/>
        <v>2018_IBW_26</v>
      </c>
      <c r="B8201" s="24">
        <v>2018</v>
      </c>
      <c r="C8201" s="24" t="s">
        <v>187</v>
      </c>
      <c r="D8201" s="24" t="str">
        <f>VLOOKUP(C8201,'FHF LUT'!$A$5:$H$81,2,FALSE)</f>
        <v>Western Pine Beetle</v>
      </c>
      <c r="E8201" s="24">
        <v>26</v>
      </c>
      <c r="F8201" s="24" t="s">
        <v>14</v>
      </c>
      <c r="G8201" s="24">
        <v>0</v>
      </c>
      <c r="H8201" s="24">
        <v>0</v>
      </c>
    </row>
    <row r="8202" spans="1:8">
      <c r="A8202" s="24" t="str">
        <f t="shared" si="128"/>
        <v>2018_IBW_27</v>
      </c>
      <c r="B8202" s="24">
        <v>2018</v>
      </c>
      <c r="C8202" s="24" t="s">
        <v>187</v>
      </c>
      <c r="D8202" s="24" t="str">
        <f>VLOOKUP(C8202,'FHF LUT'!$A$5:$H$81,2,FALSE)</f>
        <v>Western Pine Beetle</v>
      </c>
      <c r="E8202" s="24">
        <v>27</v>
      </c>
      <c r="F8202" s="24" t="s">
        <v>21</v>
      </c>
      <c r="G8202" s="24">
        <v>0</v>
      </c>
      <c r="H8202" s="24">
        <v>0</v>
      </c>
    </row>
    <row r="8203" spans="1:8">
      <c r="A8203" s="24" t="str">
        <f t="shared" si="128"/>
        <v>2018_IBW_29</v>
      </c>
      <c r="B8203" s="24">
        <v>2018</v>
      </c>
      <c r="C8203" s="24" t="s">
        <v>187</v>
      </c>
      <c r="D8203" s="24" t="str">
        <f>VLOOKUP(C8203,'FHF LUT'!$A$5:$H$81,2,FALSE)</f>
        <v>Western Pine Beetle</v>
      </c>
      <c r="E8203" s="24">
        <v>29</v>
      </c>
      <c r="F8203" s="24" t="s">
        <v>9</v>
      </c>
      <c r="G8203" s="24">
        <v>0</v>
      </c>
      <c r="H8203" s="24">
        <v>0</v>
      </c>
    </row>
    <row r="8204" spans="1:8">
      <c r="A8204" s="24" t="str">
        <f t="shared" si="128"/>
        <v>2018_IBW_30</v>
      </c>
      <c r="B8204" s="24">
        <v>2018</v>
      </c>
      <c r="C8204" s="24" t="s">
        <v>187</v>
      </c>
      <c r="D8204" s="24" t="str">
        <f>VLOOKUP(C8204,'FHF LUT'!$A$5:$H$81,2,FALSE)</f>
        <v>Western Pine Beetle</v>
      </c>
      <c r="E8204" s="24">
        <v>30</v>
      </c>
      <c r="F8204" s="24" t="s">
        <v>35</v>
      </c>
      <c r="G8204" s="24">
        <v>0</v>
      </c>
      <c r="H8204" s="24">
        <v>0</v>
      </c>
    </row>
    <row r="8205" spans="1:8">
      <c r="A8205" s="24" t="str">
        <f t="shared" si="128"/>
        <v>2018_IBW_31</v>
      </c>
      <c r="B8205" s="24">
        <v>2018</v>
      </c>
      <c r="C8205" s="24" t="s">
        <v>187</v>
      </c>
      <c r="D8205" s="24" t="str">
        <f>VLOOKUP(C8205,'FHF LUT'!$A$5:$H$81,2,FALSE)</f>
        <v>Western Pine Beetle</v>
      </c>
      <c r="E8205" s="24">
        <v>31</v>
      </c>
      <c r="F8205" s="24" t="s">
        <v>34</v>
      </c>
      <c r="G8205" s="24">
        <v>0</v>
      </c>
      <c r="H8205" s="24">
        <v>0</v>
      </c>
    </row>
    <row r="8206" spans="1:8">
      <c r="A8206" s="24" t="str">
        <f t="shared" si="128"/>
        <v>2018_IBW_38</v>
      </c>
      <c r="B8206" s="24">
        <v>2018</v>
      </c>
      <c r="C8206" s="24" t="s">
        <v>187</v>
      </c>
      <c r="D8206" s="24" t="str">
        <f>VLOOKUP(C8206,'FHF LUT'!$A$5:$H$81,2,FALSE)</f>
        <v>Western Pine Beetle</v>
      </c>
      <c r="E8206" s="24">
        <v>38</v>
      </c>
      <c r="F8206" s="24" t="s">
        <v>8</v>
      </c>
      <c r="G8206" s="24">
        <v>0</v>
      </c>
      <c r="H8206" s="24">
        <v>0</v>
      </c>
    </row>
    <row r="8207" spans="1:8">
      <c r="A8207" s="24" t="str">
        <f t="shared" si="128"/>
        <v>2018_IBW_39</v>
      </c>
      <c r="B8207" s="24">
        <v>2018</v>
      </c>
      <c r="C8207" s="24" t="s">
        <v>187</v>
      </c>
      <c r="D8207" s="24" t="str">
        <f>VLOOKUP(C8207,'FHF LUT'!$A$5:$H$81,2,FALSE)</f>
        <v>Western Pine Beetle</v>
      </c>
      <c r="E8207" s="24">
        <v>39</v>
      </c>
      <c r="F8207" s="24" t="s">
        <v>36</v>
      </c>
      <c r="G8207" s="24">
        <v>0</v>
      </c>
      <c r="H8207" s="24">
        <v>0</v>
      </c>
    </row>
    <row r="8208" spans="1:8">
      <c r="A8208" s="24" t="str">
        <f t="shared" si="128"/>
        <v>2018_IBW_40</v>
      </c>
      <c r="B8208" s="24">
        <v>2018</v>
      </c>
      <c r="C8208" s="24" t="s">
        <v>187</v>
      </c>
      <c r="D8208" s="24" t="str">
        <f>VLOOKUP(C8208,'FHF LUT'!$A$5:$H$81,2,FALSE)</f>
        <v>Western Pine Beetle</v>
      </c>
      <c r="E8208" s="24">
        <v>40</v>
      </c>
      <c r="F8208" s="24" t="s">
        <v>31</v>
      </c>
      <c r="G8208" s="24">
        <v>0</v>
      </c>
      <c r="H8208" s="24">
        <v>0</v>
      </c>
    </row>
    <row r="8209" spans="1:8">
      <c r="A8209" s="24" t="str">
        <f t="shared" si="128"/>
        <v>2018_IBW_41</v>
      </c>
      <c r="B8209" s="24">
        <v>2018</v>
      </c>
      <c r="C8209" s="24" t="s">
        <v>187</v>
      </c>
      <c r="D8209" s="24" t="str">
        <f>VLOOKUP(C8209,'FHF LUT'!$A$5:$H$81,2,FALSE)</f>
        <v>Western Pine Beetle</v>
      </c>
      <c r="E8209" s="24">
        <v>41</v>
      </c>
      <c r="F8209" s="24" t="s">
        <v>26</v>
      </c>
      <c r="G8209" s="24">
        <v>0</v>
      </c>
      <c r="H8209" s="24">
        <v>0</v>
      </c>
    </row>
    <row r="8210" spans="1:8">
      <c r="A8210" s="24" t="str">
        <f t="shared" si="128"/>
        <v>2018_IBW_43</v>
      </c>
      <c r="B8210" s="24">
        <v>2018</v>
      </c>
      <c r="C8210" s="24" t="s">
        <v>187</v>
      </c>
      <c r="D8210" s="24" t="str">
        <f>VLOOKUP(C8210,'FHF LUT'!$A$5:$H$81,2,FALSE)</f>
        <v>Western Pine Beetle</v>
      </c>
      <c r="E8210" s="24">
        <v>43</v>
      </c>
      <c r="F8210" s="24" t="s">
        <v>20</v>
      </c>
      <c r="G8210" s="24">
        <v>0</v>
      </c>
      <c r="H8210" s="24">
        <v>0</v>
      </c>
    </row>
    <row r="8211" spans="1:8">
      <c r="A8211" s="24" t="str">
        <f t="shared" si="128"/>
        <v>2018_IBW_44</v>
      </c>
      <c r="B8211" s="24">
        <v>2018</v>
      </c>
      <c r="C8211" s="24" t="s">
        <v>187</v>
      </c>
      <c r="D8211" s="24" t="str">
        <f>VLOOKUP(C8211,'FHF LUT'!$A$5:$H$81,2,FALSE)</f>
        <v>Western Pine Beetle</v>
      </c>
      <c r="E8211" s="24">
        <v>44</v>
      </c>
      <c r="F8211" s="24" t="s">
        <v>3</v>
      </c>
      <c r="G8211" s="24">
        <v>0</v>
      </c>
      <c r="H8211" s="24">
        <v>0</v>
      </c>
    </row>
    <row r="8212" spans="1:8">
      <c r="A8212" s="24" t="str">
        <f t="shared" si="128"/>
        <v>2018_IBW_45</v>
      </c>
      <c r="B8212" s="24">
        <v>2018</v>
      </c>
      <c r="C8212" s="24" t="s">
        <v>187</v>
      </c>
      <c r="D8212" s="24" t="str">
        <f>VLOOKUP(C8212,'FHF LUT'!$A$5:$H$81,2,FALSE)</f>
        <v>Western Pine Beetle</v>
      </c>
      <c r="E8212" s="24">
        <v>45</v>
      </c>
      <c r="F8212" s="24" t="s">
        <v>5</v>
      </c>
      <c r="G8212" s="24">
        <v>0</v>
      </c>
      <c r="H8212" s="24">
        <v>0</v>
      </c>
    </row>
    <row r="8213" spans="1:8">
      <c r="A8213" s="24" t="str">
        <f t="shared" si="128"/>
        <v>2018_IBW_46</v>
      </c>
      <c r="B8213" s="24">
        <v>2018</v>
      </c>
      <c r="C8213" s="24" t="s">
        <v>187</v>
      </c>
      <c r="D8213" s="24" t="str">
        <f>VLOOKUP(C8213,'FHF LUT'!$A$5:$H$81,2,FALSE)</f>
        <v>Western Pine Beetle</v>
      </c>
      <c r="E8213" s="24">
        <v>46</v>
      </c>
      <c r="F8213" s="24" t="s">
        <v>234</v>
      </c>
      <c r="G8213" s="24">
        <v>0</v>
      </c>
      <c r="H8213" s="24">
        <v>0</v>
      </c>
    </row>
    <row r="8214" spans="1:8">
      <c r="A8214" s="24" t="str">
        <f t="shared" si="128"/>
        <v>2018_IBW_47</v>
      </c>
      <c r="B8214" s="24">
        <v>2018</v>
      </c>
      <c r="C8214" s="24" t="s">
        <v>187</v>
      </c>
      <c r="D8214" s="24" t="str">
        <f>VLOOKUP(C8214,'FHF LUT'!$A$5:$H$81,2,FALSE)</f>
        <v>Western Pine Beetle</v>
      </c>
      <c r="E8214" s="24">
        <v>47</v>
      </c>
      <c r="F8214" s="24" t="s">
        <v>233</v>
      </c>
      <c r="G8214" s="24">
        <v>0</v>
      </c>
      <c r="H8214" s="24">
        <v>0</v>
      </c>
    </row>
    <row r="8215" spans="1:8">
      <c r="A8215" s="24" t="str">
        <f t="shared" si="128"/>
        <v>2018_IBW_48</v>
      </c>
      <c r="B8215" s="24">
        <v>2018</v>
      </c>
      <c r="C8215" s="24" t="s">
        <v>187</v>
      </c>
      <c r="D8215" s="24" t="str">
        <f>VLOOKUP(C8215,'FHF LUT'!$A$5:$H$81,2,FALSE)</f>
        <v>Western Pine Beetle</v>
      </c>
      <c r="E8215" s="24">
        <v>48</v>
      </c>
      <c r="F8215" s="24" t="s">
        <v>235</v>
      </c>
      <c r="G8215" s="24">
        <v>0</v>
      </c>
      <c r="H8215" s="24">
        <v>0</v>
      </c>
    </row>
    <row r="8216" spans="1:8">
      <c r="A8216" s="24" t="str">
        <f t="shared" si="128"/>
        <v>2018_IDT_1</v>
      </c>
      <c r="B8216" s="24">
        <v>2018</v>
      </c>
      <c r="C8216" s="24" t="s">
        <v>193</v>
      </c>
      <c r="D8216" s="24" t="str">
        <f>VLOOKUP(C8216,'FHF LUT'!$A$5:$H$81,2,FALSE)</f>
        <v>Douglas-fir Tussock Moth</v>
      </c>
      <c r="E8216" s="24">
        <v>1</v>
      </c>
      <c r="F8216" s="24" t="s">
        <v>10</v>
      </c>
      <c r="G8216" s="24">
        <v>0</v>
      </c>
      <c r="H8216" s="24">
        <v>0</v>
      </c>
    </row>
    <row r="8217" spans="1:8">
      <c r="A8217" s="24" t="str">
        <f t="shared" si="128"/>
        <v>2018_IDT_2</v>
      </c>
      <c r="B8217" s="24">
        <v>2018</v>
      </c>
      <c r="C8217" s="24" t="s">
        <v>193</v>
      </c>
      <c r="D8217" s="24" t="str">
        <f>VLOOKUP(C8217,'FHF LUT'!$A$5:$H$81,2,FALSE)</f>
        <v>Douglas-fir Tussock Moth</v>
      </c>
      <c r="E8217" s="24">
        <v>2</v>
      </c>
      <c r="F8217" s="24" t="s">
        <v>22</v>
      </c>
      <c r="G8217" s="24">
        <v>0</v>
      </c>
      <c r="H8217" s="24">
        <v>0</v>
      </c>
    </row>
    <row r="8218" spans="1:8">
      <c r="A8218" s="24" t="str">
        <f t="shared" si="128"/>
        <v>2018_IDT_3</v>
      </c>
      <c r="B8218" s="24">
        <v>2018</v>
      </c>
      <c r="C8218" s="24" t="s">
        <v>193</v>
      </c>
      <c r="D8218" s="24" t="str">
        <f>VLOOKUP(C8218,'FHF LUT'!$A$5:$H$81,2,FALSE)</f>
        <v>Douglas-fir Tussock Moth</v>
      </c>
      <c r="E8218" s="24">
        <v>3</v>
      </c>
      <c r="F8218" s="24" t="s">
        <v>13</v>
      </c>
      <c r="G8218" s="24">
        <v>0</v>
      </c>
      <c r="H8218" s="24">
        <v>0</v>
      </c>
    </row>
    <row r="8219" spans="1:8">
      <c r="A8219" s="24" t="str">
        <f t="shared" si="128"/>
        <v>2018_IDT_4</v>
      </c>
      <c r="B8219" s="24">
        <v>2018</v>
      </c>
      <c r="C8219" s="24" t="s">
        <v>193</v>
      </c>
      <c r="D8219" s="24" t="str">
        <f>VLOOKUP(C8219,'FHF LUT'!$A$5:$H$81,2,FALSE)</f>
        <v>Douglas-fir Tussock Moth</v>
      </c>
      <c r="E8219" s="24">
        <v>4</v>
      </c>
      <c r="F8219" s="24" t="s">
        <v>28</v>
      </c>
      <c r="G8219" s="24">
        <v>0</v>
      </c>
      <c r="H8219" s="24">
        <v>0</v>
      </c>
    </row>
    <row r="8220" spans="1:8">
      <c r="A8220" s="24" t="str">
        <f t="shared" si="128"/>
        <v>2018_IDT_5</v>
      </c>
      <c r="B8220" s="24">
        <v>2018</v>
      </c>
      <c r="C8220" s="24" t="s">
        <v>193</v>
      </c>
      <c r="D8220" s="24" t="str">
        <f>VLOOKUP(C8220,'FHF LUT'!$A$5:$H$81,2,FALSE)</f>
        <v>Douglas-fir Tussock Moth</v>
      </c>
      <c r="E8220" s="24">
        <v>5</v>
      </c>
      <c r="F8220" s="24" t="s">
        <v>16</v>
      </c>
      <c r="G8220" s="24">
        <v>0</v>
      </c>
      <c r="H8220" s="24">
        <v>0</v>
      </c>
    </row>
    <row r="8221" spans="1:8">
      <c r="A8221" s="24" t="str">
        <f t="shared" si="128"/>
        <v>2018_IDT_7</v>
      </c>
      <c r="B8221" s="24">
        <v>2018</v>
      </c>
      <c r="C8221" s="24" t="s">
        <v>193</v>
      </c>
      <c r="D8221" s="24" t="str">
        <f>VLOOKUP(C8221,'FHF LUT'!$A$5:$H$81,2,FALSE)</f>
        <v>Douglas-fir Tussock Moth</v>
      </c>
      <c r="E8221" s="24">
        <v>7</v>
      </c>
      <c r="F8221" s="24" t="s">
        <v>25</v>
      </c>
      <c r="G8221" s="24">
        <v>0</v>
      </c>
      <c r="H8221" s="24">
        <v>0</v>
      </c>
    </row>
    <row r="8222" spans="1:8">
      <c r="A8222" s="24" t="str">
        <f t="shared" si="128"/>
        <v>2018_IDT_8</v>
      </c>
      <c r="B8222" s="24">
        <v>2018</v>
      </c>
      <c r="C8222" s="24" t="s">
        <v>193</v>
      </c>
      <c r="D8222" s="24" t="str">
        <f>VLOOKUP(C8222,'FHF LUT'!$A$5:$H$81,2,FALSE)</f>
        <v>Douglas-fir Tussock Moth</v>
      </c>
      <c r="E8222" s="24">
        <v>8</v>
      </c>
      <c r="F8222" s="24" t="s">
        <v>29</v>
      </c>
      <c r="G8222" s="24">
        <v>0</v>
      </c>
      <c r="H8222" s="24">
        <v>0</v>
      </c>
    </row>
    <row r="8223" spans="1:8">
      <c r="A8223" s="24" t="str">
        <f t="shared" si="128"/>
        <v>2018_IDT_9</v>
      </c>
      <c r="B8223" s="24">
        <v>2018</v>
      </c>
      <c r="C8223" s="24" t="s">
        <v>193</v>
      </c>
      <c r="D8223" s="24" t="str">
        <f>VLOOKUP(C8223,'FHF LUT'!$A$5:$H$81,2,FALSE)</f>
        <v>Douglas-fir Tussock Moth</v>
      </c>
      <c r="E8223" s="24">
        <v>9</v>
      </c>
      <c r="F8223" s="24" t="s">
        <v>7</v>
      </c>
      <c r="G8223" s="24">
        <v>0</v>
      </c>
      <c r="H8223" s="24">
        <v>0</v>
      </c>
    </row>
    <row r="8224" spans="1:8">
      <c r="A8224" s="24" t="str">
        <f t="shared" si="128"/>
        <v>2018_IDT_10</v>
      </c>
      <c r="B8224" s="24">
        <v>2018</v>
      </c>
      <c r="C8224" s="24" t="s">
        <v>193</v>
      </c>
      <c r="D8224" s="24" t="str">
        <f>VLOOKUP(C8224,'FHF LUT'!$A$5:$H$81,2,FALSE)</f>
        <v>Douglas-fir Tussock Moth</v>
      </c>
      <c r="E8224" s="24">
        <v>10</v>
      </c>
      <c r="F8224" s="24" t="s">
        <v>18</v>
      </c>
      <c r="G8224" s="24">
        <v>0</v>
      </c>
      <c r="H8224" s="24">
        <v>0</v>
      </c>
    </row>
    <row r="8225" spans="1:8">
      <c r="A8225" s="24" t="str">
        <f t="shared" si="128"/>
        <v>2018_IDT_11</v>
      </c>
      <c r="B8225" s="24">
        <v>2018</v>
      </c>
      <c r="C8225" s="24" t="s">
        <v>193</v>
      </c>
      <c r="D8225" s="24" t="str">
        <f>VLOOKUP(C8225,'FHF LUT'!$A$5:$H$81,2,FALSE)</f>
        <v>Douglas-fir Tussock Moth</v>
      </c>
      <c r="E8225" s="24">
        <v>11</v>
      </c>
      <c r="F8225" s="24" t="s">
        <v>4</v>
      </c>
      <c r="G8225" s="24">
        <v>0</v>
      </c>
      <c r="H8225" s="24">
        <v>0</v>
      </c>
    </row>
    <row r="8226" spans="1:8">
      <c r="A8226" s="24" t="str">
        <f t="shared" si="128"/>
        <v>2018_IDT_12</v>
      </c>
      <c r="B8226" s="24">
        <v>2018</v>
      </c>
      <c r="C8226" s="24" t="s">
        <v>193</v>
      </c>
      <c r="D8226" s="24" t="str">
        <f>VLOOKUP(C8226,'FHF LUT'!$A$5:$H$81,2,FALSE)</f>
        <v>Douglas-fir Tussock Moth</v>
      </c>
      <c r="E8226" s="24">
        <v>12</v>
      </c>
      <c r="F8226" s="24" t="s">
        <v>11</v>
      </c>
      <c r="G8226" s="24">
        <v>0</v>
      </c>
      <c r="H8226" s="24">
        <v>0</v>
      </c>
    </row>
    <row r="8227" spans="1:8">
      <c r="A8227" s="24" t="str">
        <f t="shared" si="128"/>
        <v>2018_IDT_13</v>
      </c>
      <c r="B8227" s="24">
        <v>2018</v>
      </c>
      <c r="C8227" s="24" t="s">
        <v>193</v>
      </c>
      <c r="D8227" s="24" t="str">
        <f>VLOOKUP(C8227,'FHF LUT'!$A$5:$H$81,2,FALSE)</f>
        <v>Douglas-fir Tussock Moth</v>
      </c>
      <c r="E8227" s="24">
        <v>13</v>
      </c>
      <c r="F8227" s="24" t="s">
        <v>24</v>
      </c>
      <c r="G8227" s="24">
        <v>0</v>
      </c>
      <c r="H8227" s="24">
        <v>0</v>
      </c>
    </row>
    <row r="8228" spans="1:8">
      <c r="A8228" s="24" t="str">
        <f t="shared" si="128"/>
        <v>2018_IDT_14</v>
      </c>
      <c r="B8228" s="24">
        <v>2018</v>
      </c>
      <c r="C8228" s="24" t="s">
        <v>193</v>
      </c>
      <c r="D8228" s="24" t="str">
        <f>VLOOKUP(C8228,'FHF LUT'!$A$5:$H$81,2,FALSE)</f>
        <v>Douglas-fir Tussock Moth</v>
      </c>
      <c r="E8228" s="24">
        <v>14</v>
      </c>
      <c r="F8228" s="24" t="s">
        <v>30</v>
      </c>
      <c r="G8228" s="24">
        <v>0</v>
      </c>
      <c r="H8228" s="24">
        <v>0</v>
      </c>
    </row>
    <row r="8229" spans="1:8">
      <c r="A8229" s="24" t="str">
        <f t="shared" si="128"/>
        <v>2018_IDT_15</v>
      </c>
      <c r="B8229" s="24">
        <v>2018</v>
      </c>
      <c r="C8229" s="24" t="s">
        <v>193</v>
      </c>
      <c r="D8229" s="24" t="str">
        <f>VLOOKUP(C8229,'FHF LUT'!$A$5:$H$81,2,FALSE)</f>
        <v>Douglas-fir Tussock Moth</v>
      </c>
      <c r="E8229" s="24">
        <v>15</v>
      </c>
      <c r="F8229" s="24" t="s">
        <v>33</v>
      </c>
      <c r="G8229" s="24">
        <v>0</v>
      </c>
      <c r="H8229" s="24">
        <v>0</v>
      </c>
    </row>
    <row r="8230" spans="1:8">
      <c r="A8230" s="24" t="str">
        <f t="shared" si="128"/>
        <v>2018_IDT_16</v>
      </c>
      <c r="B8230" s="24">
        <v>2018</v>
      </c>
      <c r="C8230" s="24" t="s">
        <v>193</v>
      </c>
      <c r="D8230" s="24" t="str">
        <f>VLOOKUP(C8230,'FHF LUT'!$A$5:$H$81,2,FALSE)</f>
        <v>Douglas-fir Tussock Moth</v>
      </c>
      <c r="E8230" s="24">
        <v>16</v>
      </c>
      <c r="F8230" s="24" t="s">
        <v>12</v>
      </c>
      <c r="G8230" s="24">
        <v>0</v>
      </c>
      <c r="H8230" s="24">
        <v>0</v>
      </c>
    </row>
    <row r="8231" spans="1:8">
      <c r="A8231" s="24" t="str">
        <f t="shared" si="128"/>
        <v>2018_IDT_17</v>
      </c>
      <c r="B8231" s="24">
        <v>2018</v>
      </c>
      <c r="C8231" s="24" t="s">
        <v>193</v>
      </c>
      <c r="D8231" s="24" t="str">
        <f>VLOOKUP(C8231,'FHF LUT'!$A$5:$H$81,2,FALSE)</f>
        <v>Douglas-fir Tussock Moth</v>
      </c>
      <c r="E8231" s="24">
        <v>17</v>
      </c>
      <c r="F8231" s="24" t="s">
        <v>32</v>
      </c>
      <c r="G8231" s="24">
        <v>0</v>
      </c>
      <c r="H8231" s="24">
        <v>0</v>
      </c>
    </row>
    <row r="8232" spans="1:8">
      <c r="A8232" s="24" t="str">
        <f t="shared" si="128"/>
        <v>2018_IDT_18</v>
      </c>
      <c r="B8232" s="24">
        <v>2018</v>
      </c>
      <c r="C8232" s="24" t="s">
        <v>193</v>
      </c>
      <c r="D8232" s="24" t="str">
        <f>VLOOKUP(C8232,'FHF LUT'!$A$5:$H$81,2,FALSE)</f>
        <v>Douglas-fir Tussock Moth</v>
      </c>
      <c r="E8232" s="24">
        <v>18</v>
      </c>
      <c r="F8232" s="24" t="s">
        <v>15</v>
      </c>
      <c r="G8232" s="24">
        <v>0</v>
      </c>
      <c r="H8232" s="24">
        <v>0</v>
      </c>
    </row>
    <row r="8233" spans="1:8">
      <c r="A8233" s="24" t="str">
        <f t="shared" si="128"/>
        <v>2018_IDT_20</v>
      </c>
      <c r="B8233" s="24">
        <v>2018</v>
      </c>
      <c r="C8233" s="24" t="s">
        <v>193</v>
      </c>
      <c r="D8233" s="24" t="str">
        <f>VLOOKUP(C8233,'FHF LUT'!$A$5:$H$81,2,FALSE)</f>
        <v>Douglas-fir Tussock Moth</v>
      </c>
      <c r="E8233" s="24">
        <v>20</v>
      </c>
      <c r="F8233" s="24" t="s">
        <v>6</v>
      </c>
      <c r="G8233" s="24">
        <v>0</v>
      </c>
      <c r="H8233" s="24">
        <v>0</v>
      </c>
    </row>
    <row r="8234" spans="1:8">
      <c r="A8234" s="24" t="str">
        <f t="shared" si="128"/>
        <v>2018_IDT_22</v>
      </c>
      <c r="B8234" s="24">
        <v>2018</v>
      </c>
      <c r="C8234" s="24" t="s">
        <v>193</v>
      </c>
      <c r="D8234" s="24" t="str">
        <f>VLOOKUP(C8234,'FHF LUT'!$A$5:$H$81,2,FALSE)</f>
        <v>Douglas-fir Tussock Moth</v>
      </c>
      <c r="E8234" s="24">
        <v>22</v>
      </c>
      <c r="F8234" s="24" t="s">
        <v>19</v>
      </c>
      <c r="G8234" s="24">
        <v>0</v>
      </c>
      <c r="H8234" s="24">
        <v>0</v>
      </c>
    </row>
    <row r="8235" spans="1:8">
      <c r="A8235" s="24" t="str">
        <f t="shared" si="128"/>
        <v>2018_IDT_23</v>
      </c>
      <c r="B8235" s="24">
        <v>2018</v>
      </c>
      <c r="C8235" s="24" t="s">
        <v>193</v>
      </c>
      <c r="D8235" s="24" t="str">
        <f>VLOOKUP(C8235,'FHF LUT'!$A$5:$H$81,2,FALSE)</f>
        <v>Douglas-fir Tussock Moth</v>
      </c>
      <c r="E8235" s="24">
        <v>23</v>
      </c>
      <c r="F8235" s="24" t="s">
        <v>27</v>
      </c>
      <c r="G8235" s="24">
        <v>0</v>
      </c>
      <c r="H8235" s="24">
        <v>0</v>
      </c>
    </row>
    <row r="8236" spans="1:8">
      <c r="A8236" s="24" t="str">
        <f t="shared" si="128"/>
        <v>2018_IDT_24</v>
      </c>
      <c r="B8236" s="24">
        <v>2018</v>
      </c>
      <c r="C8236" s="24" t="s">
        <v>193</v>
      </c>
      <c r="D8236" s="24" t="str">
        <f>VLOOKUP(C8236,'FHF LUT'!$A$5:$H$81,2,FALSE)</f>
        <v>Douglas-fir Tussock Moth</v>
      </c>
      <c r="E8236" s="24">
        <v>24</v>
      </c>
      <c r="F8236" s="24" t="s">
        <v>17</v>
      </c>
      <c r="G8236" s="24">
        <v>0</v>
      </c>
      <c r="H8236" s="24">
        <v>0</v>
      </c>
    </row>
    <row r="8237" spans="1:8">
      <c r="A8237" s="24" t="str">
        <f t="shared" si="128"/>
        <v>2018_IDT_25</v>
      </c>
      <c r="B8237" s="24">
        <v>2018</v>
      </c>
      <c r="C8237" s="24" t="s">
        <v>193</v>
      </c>
      <c r="D8237" s="24" t="str">
        <f>VLOOKUP(C8237,'FHF LUT'!$A$5:$H$81,2,FALSE)</f>
        <v>Douglas-fir Tussock Moth</v>
      </c>
      <c r="E8237" s="24">
        <v>25</v>
      </c>
      <c r="F8237" s="24" t="s">
        <v>23</v>
      </c>
      <c r="G8237" s="24">
        <v>0</v>
      </c>
      <c r="H8237" s="24">
        <v>0</v>
      </c>
    </row>
    <row r="8238" spans="1:8">
      <c r="A8238" s="24" t="str">
        <f t="shared" si="128"/>
        <v>2018_IDT_26</v>
      </c>
      <c r="B8238" s="24">
        <v>2018</v>
      </c>
      <c r="C8238" s="24" t="s">
        <v>193</v>
      </c>
      <c r="D8238" s="24" t="str">
        <f>VLOOKUP(C8238,'FHF LUT'!$A$5:$H$81,2,FALSE)</f>
        <v>Douglas-fir Tussock Moth</v>
      </c>
      <c r="E8238" s="24">
        <v>26</v>
      </c>
      <c r="F8238" s="24" t="s">
        <v>14</v>
      </c>
      <c r="G8238" s="24">
        <v>0</v>
      </c>
      <c r="H8238" s="24">
        <v>0</v>
      </c>
    </row>
    <row r="8239" spans="1:8">
      <c r="A8239" s="24" t="str">
        <f t="shared" si="128"/>
        <v>2018_IDT_27</v>
      </c>
      <c r="B8239" s="24">
        <v>2018</v>
      </c>
      <c r="C8239" s="24" t="s">
        <v>193</v>
      </c>
      <c r="D8239" s="24" t="str">
        <f>VLOOKUP(C8239,'FHF LUT'!$A$5:$H$81,2,FALSE)</f>
        <v>Douglas-fir Tussock Moth</v>
      </c>
      <c r="E8239" s="24">
        <v>27</v>
      </c>
      <c r="F8239" s="24" t="s">
        <v>21</v>
      </c>
      <c r="G8239" s="24">
        <v>0</v>
      </c>
      <c r="H8239" s="24">
        <v>0</v>
      </c>
    </row>
    <row r="8240" spans="1:8">
      <c r="A8240" s="24" t="str">
        <f t="shared" si="128"/>
        <v>2018_IDT_29</v>
      </c>
      <c r="B8240" s="24">
        <v>2018</v>
      </c>
      <c r="C8240" s="24" t="s">
        <v>193</v>
      </c>
      <c r="D8240" s="24" t="str">
        <f>VLOOKUP(C8240,'FHF LUT'!$A$5:$H$81,2,FALSE)</f>
        <v>Douglas-fir Tussock Moth</v>
      </c>
      <c r="E8240" s="24">
        <v>29</v>
      </c>
      <c r="F8240" s="24" t="s">
        <v>9</v>
      </c>
      <c r="G8240" s="24">
        <v>0</v>
      </c>
      <c r="H8240" s="24">
        <v>0</v>
      </c>
    </row>
    <row r="8241" spans="1:8">
      <c r="A8241" s="24" t="str">
        <f t="shared" si="128"/>
        <v>2018_IDT_30</v>
      </c>
      <c r="B8241" s="24">
        <v>2018</v>
      </c>
      <c r="C8241" s="24" t="s">
        <v>193</v>
      </c>
      <c r="D8241" s="24" t="str">
        <f>VLOOKUP(C8241,'FHF LUT'!$A$5:$H$81,2,FALSE)</f>
        <v>Douglas-fir Tussock Moth</v>
      </c>
      <c r="E8241" s="24">
        <v>30</v>
      </c>
      <c r="F8241" s="24" t="s">
        <v>35</v>
      </c>
      <c r="G8241" s="24">
        <v>0</v>
      </c>
      <c r="H8241" s="24">
        <v>0</v>
      </c>
    </row>
    <row r="8242" spans="1:8">
      <c r="A8242" s="24" t="str">
        <f t="shared" si="128"/>
        <v>2018_IDT_31</v>
      </c>
      <c r="B8242" s="24">
        <v>2018</v>
      </c>
      <c r="C8242" s="24" t="s">
        <v>193</v>
      </c>
      <c r="D8242" s="24" t="str">
        <f>VLOOKUP(C8242,'FHF LUT'!$A$5:$H$81,2,FALSE)</f>
        <v>Douglas-fir Tussock Moth</v>
      </c>
      <c r="E8242" s="24">
        <v>31</v>
      </c>
      <c r="F8242" s="24" t="s">
        <v>34</v>
      </c>
      <c r="G8242" s="24">
        <v>0</v>
      </c>
      <c r="H8242" s="24">
        <v>0</v>
      </c>
    </row>
    <row r="8243" spans="1:8">
      <c r="A8243" s="24" t="str">
        <f t="shared" si="128"/>
        <v>2018_IDT_38</v>
      </c>
      <c r="B8243" s="24">
        <v>2018</v>
      </c>
      <c r="C8243" s="24" t="s">
        <v>193</v>
      </c>
      <c r="D8243" s="24" t="str">
        <f>VLOOKUP(C8243,'FHF LUT'!$A$5:$H$81,2,FALSE)</f>
        <v>Douglas-fir Tussock Moth</v>
      </c>
      <c r="E8243" s="24">
        <v>38</v>
      </c>
      <c r="F8243" s="24" t="s">
        <v>8</v>
      </c>
      <c r="G8243" s="24">
        <v>0</v>
      </c>
      <c r="H8243" s="24">
        <v>0</v>
      </c>
    </row>
    <row r="8244" spans="1:8">
      <c r="A8244" s="24" t="str">
        <f t="shared" si="128"/>
        <v>2018_IDT_39</v>
      </c>
      <c r="B8244" s="24">
        <v>2018</v>
      </c>
      <c r="C8244" s="24" t="s">
        <v>193</v>
      </c>
      <c r="D8244" s="24" t="str">
        <f>VLOOKUP(C8244,'FHF LUT'!$A$5:$H$81,2,FALSE)</f>
        <v>Douglas-fir Tussock Moth</v>
      </c>
      <c r="E8244" s="24">
        <v>39</v>
      </c>
      <c r="F8244" s="24" t="s">
        <v>36</v>
      </c>
      <c r="G8244" s="24">
        <v>0</v>
      </c>
      <c r="H8244" s="24">
        <v>0</v>
      </c>
    </row>
    <row r="8245" spans="1:8">
      <c r="A8245" s="24" t="str">
        <f t="shared" si="128"/>
        <v>2018_IDT_40</v>
      </c>
      <c r="B8245" s="24">
        <v>2018</v>
      </c>
      <c r="C8245" s="24" t="s">
        <v>193</v>
      </c>
      <c r="D8245" s="24" t="str">
        <f>VLOOKUP(C8245,'FHF LUT'!$A$5:$H$81,2,FALSE)</f>
        <v>Douglas-fir Tussock Moth</v>
      </c>
      <c r="E8245" s="24">
        <v>40</v>
      </c>
      <c r="F8245" s="24" t="s">
        <v>31</v>
      </c>
      <c r="G8245" s="24">
        <v>0</v>
      </c>
      <c r="H8245" s="24">
        <v>0</v>
      </c>
    </row>
    <row r="8246" spans="1:8">
      <c r="A8246" s="24" t="str">
        <f t="shared" si="128"/>
        <v>2018_IDT_41</v>
      </c>
      <c r="B8246" s="24">
        <v>2018</v>
      </c>
      <c r="C8246" s="24" t="s">
        <v>193</v>
      </c>
      <c r="D8246" s="24" t="str">
        <f>VLOOKUP(C8246,'FHF LUT'!$A$5:$H$81,2,FALSE)</f>
        <v>Douglas-fir Tussock Moth</v>
      </c>
      <c r="E8246" s="24">
        <v>41</v>
      </c>
      <c r="F8246" s="24" t="s">
        <v>26</v>
      </c>
      <c r="G8246" s="24">
        <v>0</v>
      </c>
      <c r="H8246" s="24">
        <v>0</v>
      </c>
    </row>
    <row r="8247" spans="1:8">
      <c r="A8247" s="24" t="str">
        <f t="shared" si="128"/>
        <v>2018_IDT_43</v>
      </c>
      <c r="B8247" s="24">
        <v>2018</v>
      </c>
      <c r="C8247" s="24" t="s">
        <v>193</v>
      </c>
      <c r="D8247" s="24" t="str">
        <f>VLOOKUP(C8247,'FHF LUT'!$A$5:$H$81,2,FALSE)</f>
        <v>Douglas-fir Tussock Moth</v>
      </c>
      <c r="E8247" s="24">
        <v>43</v>
      </c>
      <c r="F8247" s="24" t="s">
        <v>20</v>
      </c>
      <c r="G8247" s="24">
        <v>0</v>
      </c>
      <c r="H8247" s="24">
        <v>0</v>
      </c>
    </row>
    <row r="8248" spans="1:8">
      <c r="A8248" s="24" t="str">
        <f t="shared" si="128"/>
        <v>2018_IDT_44</v>
      </c>
      <c r="B8248" s="24">
        <v>2018</v>
      </c>
      <c r="C8248" s="24" t="s">
        <v>193</v>
      </c>
      <c r="D8248" s="24" t="str">
        <f>VLOOKUP(C8248,'FHF LUT'!$A$5:$H$81,2,FALSE)</f>
        <v>Douglas-fir Tussock Moth</v>
      </c>
      <c r="E8248" s="24">
        <v>44</v>
      </c>
      <c r="F8248" s="24" t="s">
        <v>3</v>
      </c>
      <c r="G8248" s="24">
        <v>0</v>
      </c>
      <c r="H8248" s="24">
        <v>0</v>
      </c>
    </row>
    <row r="8249" spans="1:8">
      <c r="A8249" s="24" t="str">
        <f t="shared" si="128"/>
        <v>2018_IDT_45</v>
      </c>
      <c r="B8249" s="24">
        <v>2018</v>
      </c>
      <c r="C8249" s="24" t="s">
        <v>193</v>
      </c>
      <c r="D8249" s="24" t="str">
        <f>VLOOKUP(C8249,'FHF LUT'!$A$5:$H$81,2,FALSE)</f>
        <v>Douglas-fir Tussock Moth</v>
      </c>
      <c r="E8249" s="24">
        <v>45</v>
      </c>
      <c r="F8249" s="24" t="s">
        <v>5</v>
      </c>
      <c r="G8249" s="24">
        <v>0</v>
      </c>
      <c r="H8249" s="24">
        <v>0</v>
      </c>
    </row>
    <row r="8250" spans="1:8">
      <c r="A8250" s="24" t="str">
        <f t="shared" si="128"/>
        <v>2018_IDT_46</v>
      </c>
      <c r="B8250" s="24">
        <v>2018</v>
      </c>
      <c r="C8250" s="24" t="s">
        <v>193</v>
      </c>
      <c r="D8250" s="24" t="str">
        <f>VLOOKUP(C8250,'FHF LUT'!$A$5:$H$81,2,FALSE)</f>
        <v>Douglas-fir Tussock Moth</v>
      </c>
      <c r="E8250" s="24">
        <v>46</v>
      </c>
      <c r="F8250" s="24" t="s">
        <v>234</v>
      </c>
      <c r="G8250" s="24">
        <v>0</v>
      </c>
      <c r="H8250" s="24">
        <v>0</v>
      </c>
    </row>
    <row r="8251" spans="1:8">
      <c r="A8251" s="24" t="str">
        <f t="shared" si="128"/>
        <v>2018_IDT_47</v>
      </c>
      <c r="B8251" s="24">
        <v>2018</v>
      </c>
      <c r="C8251" s="24" t="s">
        <v>193</v>
      </c>
      <c r="D8251" s="24" t="str">
        <f>VLOOKUP(C8251,'FHF LUT'!$A$5:$H$81,2,FALSE)</f>
        <v>Douglas-fir Tussock Moth</v>
      </c>
      <c r="E8251" s="24">
        <v>47</v>
      </c>
      <c r="F8251" s="24" t="s">
        <v>233</v>
      </c>
      <c r="G8251" s="24">
        <v>0</v>
      </c>
      <c r="H8251" s="24">
        <v>0</v>
      </c>
    </row>
    <row r="8252" spans="1:8">
      <c r="A8252" s="24" t="str">
        <f t="shared" si="128"/>
        <v>2018_IDT_48</v>
      </c>
      <c r="B8252" s="24">
        <v>2018</v>
      </c>
      <c r="C8252" s="24" t="s">
        <v>193</v>
      </c>
      <c r="D8252" s="24" t="str">
        <f>VLOOKUP(C8252,'FHF LUT'!$A$5:$H$81,2,FALSE)</f>
        <v>Douglas-fir Tussock Moth</v>
      </c>
      <c r="E8252" s="24">
        <v>48</v>
      </c>
      <c r="F8252" s="24" t="s">
        <v>235</v>
      </c>
      <c r="G8252" s="24">
        <v>0</v>
      </c>
      <c r="H8252" s="24">
        <v>0</v>
      </c>
    </row>
    <row r="8253" spans="1:8">
      <c r="A8253" s="24" t="str">
        <f t="shared" si="128"/>
        <v>2018_NB_1</v>
      </c>
      <c r="B8253" s="24">
        <v>2018</v>
      </c>
      <c r="C8253" s="24" t="s">
        <v>188</v>
      </c>
      <c r="D8253" s="24" t="str">
        <f>VLOOKUP(C8253,'FHF LUT'!$A$5:$H$81,2,FALSE)</f>
        <v>Fire</v>
      </c>
      <c r="E8253" s="24">
        <v>1</v>
      </c>
      <c r="F8253" s="24" t="s">
        <v>10</v>
      </c>
      <c r="G8253" s="24">
        <v>186852</v>
      </c>
      <c r="H8253" s="24">
        <v>181092</v>
      </c>
    </row>
    <row r="8254" spans="1:8">
      <c r="A8254" s="24" t="str">
        <f t="shared" si="128"/>
        <v>2018_NB_2</v>
      </c>
      <c r="B8254" s="24">
        <v>2018</v>
      </c>
      <c r="C8254" s="24" t="s">
        <v>188</v>
      </c>
      <c r="D8254" s="24" t="str">
        <f>VLOOKUP(C8254,'FHF LUT'!$A$5:$H$81,2,FALSE)</f>
        <v>Fire</v>
      </c>
      <c r="E8254" s="24">
        <v>2</v>
      </c>
      <c r="F8254" s="24" t="s">
        <v>22</v>
      </c>
      <c r="G8254" s="24">
        <v>9566</v>
      </c>
      <c r="H8254" s="24">
        <v>8322</v>
      </c>
    </row>
    <row r="8255" spans="1:8">
      <c r="A8255" s="24" t="str">
        <f t="shared" si="128"/>
        <v>2018_NB_3</v>
      </c>
      <c r="B8255" s="24">
        <v>2018</v>
      </c>
      <c r="C8255" s="24" t="s">
        <v>188</v>
      </c>
      <c r="D8255" s="24" t="str">
        <f>VLOOKUP(C8255,'FHF LUT'!$A$5:$H$81,2,FALSE)</f>
        <v>Fire</v>
      </c>
      <c r="E8255" s="24">
        <v>3</v>
      </c>
      <c r="F8255" s="24" t="s">
        <v>13</v>
      </c>
      <c r="G8255" s="24">
        <v>114848</v>
      </c>
      <c r="H8255" s="24">
        <v>108954</v>
      </c>
    </row>
    <row r="8256" spans="1:8">
      <c r="A8256" s="24" t="str">
        <f t="shared" si="128"/>
        <v>2018_NB_4</v>
      </c>
      <c r="B8256" s="24">
        <v>2018</v>
      </c>
      <c r="C8256" s="24" t="s">
        <v>188</v>
      </c>
      <c r="D8256" s="24" t="str">
        <f>VLOOKUP(C8256,'FHF LUT'!$A$5:$H$81,2,FALSE)</f>
        <v>Fire</v>
      </c>
      <c r="E8256" s="24">
        <v>4</v>
      </c>
      <c r="F8256" s="24" t="s">
        <v>28</v>
      </c>
      <c r="G8256" s="24">
        <v>1009100</v>
      </c>
      <c r="H8256" s="24">
        <v>1009100</v>
      </c>
    </row>
    <row r="8257" spans="1:8">
      <c r="A8257" s="24" t="str">
        <f t="shared" si="128"/>
        <v>2018_NB_5</v>
      </c>
      <c r="B8257" s="24">
        <v>2018</v>
      </c>
      <c r="C8257" s="24" t="s">
        <v>188</v>
      </c>
      <c r="D8257" s="24" t="str">
        <f>VLOOKUP(C8257,'FHF LUT'!$A$5:$H$81,2,FALSE)</f>
        <v>Fire</v>
      </c>
      <c r="E8257" s="24">
        <v>5</v>
      </c>
      <c r="F8257" s="24" t="s">
        <v>16</v>
      </c>
      <c r="G8257" s="24">
        <v>67175</v>
      </c>
      <c r="H8257" s="24">
        <v>55583</v>
      </c>
    </row>
    <row r="8258" spans="1:8">
      <c r="A8258" s="24" t="str">
        <f t="shared" si="128"/>
        <v>2018_NB_7</v>
      </c>
      <c r="B8258" s="24">
        <v>2018</v>
      </c>
      <c r="C8258" s="24" t="s">
        <v>188</v>
      </c>
      <c r="D8258" s="24" t="str">
        <f>VLOOKUP(C8258,'FHF LUT'!$A$5:$H$81,2,FALSE)</f>
        <v>Fire</v>
      </c>
      <c r="E8258" s="24">
        <v>7</v>
      </c>
      <c r="F8258" s="24" t="s">
        <v>25</v>
      </c>
      <c r="G8258" s="24">
        <v>37149</v>
      </c>
      <c r="H8258" s="24">
        <v>32491</v>
      </c>
    </row>
    <row r="8259" spans="1:8">
      <c r="A8259" s="24" t="str">
        <f t="shared" ref="A8259:A8322" si="129">CONCATENATE(B8259,"_",C8259,"_",E8259)</f>
        <v>2018_NB_8</v>
      </c>
      <c r="B8259" s="24">
        <v>2018</v>
      </c>
      <c r="C8259" s="24" t="s">
        <v>188</v>
      </c>
      <c r="D8259" s="24" t="str">
        <f>VLOOKUP(C8259,'FHF LUT'!$A$5:$H$81,2,FALSE)</f>
        <v>Fire</v>
      </c>
      <c r="E8259" s="24">
        <v>8</v>
      </c>
      <c r="F8259" s="24" t="s">
        <v>29</v>
      </c>
      <c r="G8259" s="24">
        <v>196189</v>
      </c>
      <c r="H8259" s="24">
        <v>196189</v>
      </c>
    </row>
    <row r="8260" spans="1:8">
      <c r="A8260" s="24" t="str">
        <f t="shared" si="129"/>
        <v>2018_NB_9</v>
      </c>
      <c r="B8260" s="24">
        <v>2018</v>
      </c>
      <c r="C8260" s="24" t="s">
        <v>188</v>
      </c>
      <c r="D8260" s="24" t="str">
        <f>VLOOKUP(C8260,'FHF LUT'!$A$5:$H$81,2,FALSE)</f>
        <v>Fire</v>
      </c>
      <c r="E8260" s="24">
        <v>9</v>
      </c>
      <c r="F8260" s="24" t="s">
        <v>7</v>
      </c>
      <c r="G8260" s="24">
        <v>14119</v>
      </c>
      <c r="H8260" s="24">
        <v>13352</v>
      </c>
    </row>
    <row r="8261" spans="1:8">
      <c r="A8261" s="24" t="str">
        <f t="shared" si="129"/>
        <v>2018_NB_10</v>
      </c>
      <c r="B8261" s="24">
        <v>2018</v>
      </c>
      <c r="C8261" s="24" t="s">
        <v>188</v>
      </c>
      <c r="D8261" s="24" t="str">
        <f>VLOOKUP(C8261,'FHF LUT'!$A$5:$H$81,2,FALSE)</f>
        <v>Fire</v>
      </c>
      <c r="E8261" s="24">
        <v>10</v>
      </c>
      <c r="F8261" s="24" t="s">
        <v>18</v>
      </c>
      <c r="G8261" s="24">
        <v>197</v>
      </c>
      <c r="H8261" s="24">
        <v>197</v>
      </c>
    </row>
    <row r="8262" spans="1:8">
      <c r="A8262" s="24" t="str">
        <f t="shared" si="129"/>
        <v>2018_NB_11</v>
      </c>
      <c r="B8262" s="24">
        <v>2018</v>
      </c>
      <c r="C8262" s="24" t="s">
        <v>188</v>
      </c>
      <c r="D8262" s="24" t="str">
        <f>VLOOKUP(C8262,'FHF LUT'!$A$5:$H$81,2,FALSE)</f>
        <v>Fire</v>
      </c>
      <c r="E8262" s="24">
        <v>11</v>
      </c>
      <c r="F8262" s="24" t="s">
        <v>4</v>
      </c>
      <c r="G8262" s="24">
        <v>17915</v>
      </c>
      <c r="H8262" s="24">
        <v>16641</v>
      </c>
    </row>
    <row r="8263" spans="1:8">
      <c r="A8263" s="24" t="str">
        <f t="shared" si="129"/>
        <v>2018_NB_12</v>
      </c>
      <c r="B8263" s="24">
        <v>2018</v>
      </c>
      <c r="C8263" s="24" t="s">
        <v>188</v>
      </c>
      <c r="D8263" s="24" t="str">
        <f>VLOOKUP(C8263,'FHF LUT'!$A$5:$H$81,2,FALSE)</f>
        <v>Fire</v>
      </c>
      <c r="E8263" s="24">
        <v>12</v>
      </c>
      <c r="F8263" s="24" t="s">
        <v>11</v>
      </c>
      <c r="G8263" s="24">
        <v>324311</v>
      </c>
      <c r="H8263" s="24">
        <v>324040</v>
      </c>
    </row>
    <row r="8264" spans="1:8">
      <c r="A8264" s="24" t="str">
        <f t="shared" si="129"/>
        <v>2018_NB_13</v>
      </c>
      <c r="B8264" s="24">
        <v>2018</v>
      </c>
      <c r="C8264" s="24" t="s">
        <v>188</v>
      </c>
      <c r="D8264" s="24" t="str">
        <f>VLOOKUP(C8264,'FHF LUT'!$A$5:$H$81,2,FALSE)</f>
        <v>Fire</v>
      </c>
      <c r="E8264" s="24">
        <v>13</v>
      </c>
      <c r="F8264" s="24" t="s">
        <v>24</v>
      </c>
      <c r="G8264" s="24">
        <v>125240</v>
      </c>
      <c r="H8264" s="24">
        <v>114101</v>
      </c>
    </row>
    <row r="8265" spans="1:8">
      <c r="A8265" s="24" t="str">
        <f t="shared" si="129"/>
        <v>2018_NB_14</v>
      </c>
      <c r="B8265" s="24">
        <v>2018</v>
      </c>
      <c r="C8265" s="24" t="s">
        <v>188</v>
      </c>
      <c r="D8265" s="24" t="str">
        <f>VLOOKUP(C8265,'FHF LUT'!$A$5:$H$81,2,FALSE)</f>
        <v>Fire</v>
      </c>
      <c r="E8265" s="24">
        <v>14</v>
      </c>
      <c r="F8265" s="24" t="s">
        <v>30</v>
      </c>
      <c r="G8265" s="24">
        <v>1203873</v>
      </c>
      <c r="H8265" s="24">
        <v>1175175</v>
      </c>
    </row>
    <row r="8266" spans="1:8">
      <c r="A8266" s="24" t="str">
        <f t="shared" si="129"/>
        <v>2018_NB_15</v>
      </c>
      <c r="B8266" s="24">
        <v>2018</v>
      </c>
      <c r="C8266" s="24" t="s">
        <v>188</v>
      </c>
      <c r="D8266" s="24" t="str">
        <f>VLOOKUP(C8266,'FHF LUT'!$A$5:$H$81,2,FALSE)</f>
        <v>Fire</v>
      </c>
      <c r="E8266" s="24">
        <v>15</v>
      </c>
      <c r="F8266" s="24" t="s">
        <v>33</v>
      </c>
      <c r="G8266" s="24">
        <v>16720</v>
      </c>
      <c r="H8266" s="24">
        <v>16720</v>
      </c>
    </row>
    <row r="8267" spans="1:8">
      <c r="A8267" s="24" t="str">
        <f t="shared" si="129"/>
        <v>2018_NB_16</v>
      </c>
      <c r="B8267" s="24">
        <v>2018</v>
      </c>
      <c r="C8267" s="24" t="s">
        <v>188</v>
      </c>
      <c r="D8267" s="24" t="str">
        <f>VLOOKUP(C8267,'FHF LUT'!$A$5:$H$81,2,FALSE)</f>
        <v>Fire</v>
      </c>
      <c r="E8267" s="24">
        <v>16</v>
      </c>
      <c r="F8267" s="24" t="s">
        <v>12</v>
      </c>
      <c r="G8267" s="24">
        <v>33916</v>
      </c>
      <c r="H8267" s="24">
        <v>33834</v>
      </c>
    </row>
    <row r="8268" spans="1:8">
      <c r="A8268" s="24" t="str">
        <f t="shared" si="129"/>
        <v>2018_NB_17</v>
      </c>
      <c r="B8268" s="24">
        <v>2018</v>
      </c>
      <c r="C8268" s="24" t="s">
        <v>188</v>
      </c>
      <c r="D8268" s="24" t="str">
        <f>VLOOKUP(C8268,'FHF LUT'!$A$5:$H$81,2,FALSE)</f>
        <v>Fire</v>
      </c>
      <c r="E8268" s="24">
        <v>17</v>
      </c>
      <c r="F8268" s="24" t="s">
        <v>32</v>
      </c>
      <c r="G8268" s="24">
        <v>226787</v>
      </c>
      <c r="H8268" s="24">
        <v>226408</v>
      </c>
    </row>
    <row r="8269" spans="1:8">
      <c r="A8269" s="24" t="str">
        <f t="shared" si="129"/>
        <v>2018_NB_18</v>
      </c>
      <c r="B8269" s="24">
        <v>2018</v>
      </c>
      <c r="C8269" s="24" t="s">
        <v>188</v>
      </c>
      <c r="D8269" s="24" t="str">
        <f>VLOOKUP(C8269,'FHF LUT'!$A$5:$H$81,2,FALSE)</f>
        <v>Fire</v>
      </c>
      <c r="E8269" s="24">
        <v>18</v>
      </c>
      <c r="F8269" s="24" t="s">
        <v>15</v>
      </c>
      <c r="G8269" s="24">
        <v>321700</v>
      </c>
      <c r="H8269" s="24">
        <v>225972</v>
      </c>
    </row>
    <row r="8270" spans="1:8">
      <c r="A8270" s="24" t="str">
        <f t="shared" si="129"/>
        <v>2018_NB_20</v>
      </c>
      <c r="B8270" s="24">
        <v>2018</v>
      </c>
      <c r="C8270" s="24" t="s">
        <v>188</v>
      </c>
      <c r="D8270" s="24" t="str">
        <f>VLOOKUP(C8270,'FHF LUT'!$A$5:$H$81,2,FALSE)</f>
        <v>Fire</v>
      </c>
      <c r="E8270" s="24">
        <v>20</v>
      </c>
      <c r="F8270" s="24" t="s">
        <v>6</v>
      </c>
      <c r="G8270" s="24">
        <v>1150494</v>
      </c>
      <c r="H8270" s="24">
        <v>1063112</v>
      </c>
    </row>
    <row r="8271" spans="1:8">
      <c r="A8271" s="24" t="str">
        <f t="shared" si="129"/>
        <v>2018_NB_22</v>
      </c>
      <c r="B8271" s="24">
        <v>2018</v>
      </c>
      <c r="C8271" s="24" t="s">
        <v>188</v>
      </c>
      <c r="D8271" s="24" t="str">
        <f>VLOOKUP(C8271,'FHF LUT'!$A$5:$H$81,2,FALSE)</f>
        <v>Fire</v>
      </c>
      <c r="E8271" s="24">
        <v>22</v>
      </c>
      <c r="F8271" s="24" t="s">
        <v>19</v>
      </c>
      <c r="G8271" s="24">
        <v>251793</v>
      </c>
      <c r="H8271" s="24">
        <v>239368</v>
      </c>
    </row>
    <row r="8272" spans="1:8">
      <c r="A8272" s="24" t="str">
        <f t="shared" si="129"/>
        <v>2018_NB_23</v>
      </c>
      <c r="B8272" s="24">
        <v>2018</v>
      </c>
      <c r="C8272" s="24" t="s">
        <v>188</v>
      </c>
      <c r="D8272" s="24" t="str">
        <f>VLOOKUP(C8272,'FHF LUT'!$A$5:$H$81,2,FALSE)</f>
        <v>Fire</v>
      </c>
      <c r="E8272" s="24">
        <v>23</v>
      </c>
      <c r="F8272" s="24" t="s">
        <v>27</v>
      </c>
      <c r="G8272" s="24">
        <v>153961</v>
      </c>
      <c r="H8272" s="24">
        <v>150234</v>
      </c>
    </row>
    <row r="8273" spans="1:8">
      <c r="A8273" s="24" t="str">
        <f t="shared" si="129"/>
        <v>2018_NB_24</v>
      </c>
      <c r="B8273" s="24">
        <v>2018</v>
      </c>
      <c r="C8273" s="24" t="s">
        <v>188</v>
      </c>
      <c r="D8273" s="24" t="str">
        <f>VLOOKUP(C8273,'FHF LUT'!$A$5:$H$81,2,FALSE)</f>
        <v>Fire</v>
      </c>
      <c r="E8273" s="24">
        <v>24</v>
      </c>
      <c r="F8273" s="24" t="s">
        <v>17</v>
      </c>
      <c r="G8273" s="24">
        <v>1548924</v>
      </c>
      <c r="H8273" s="24">
        <v>1518959</v>
      </c>
    </row>
    <row r="8274" spans="1:8">
      <c r="A8274" s="24" t="str">
        <f t="shared" si="129"/>
        <v>2018_NB_25</v>
      </c>
      <c r="B8274" s="24">
        <v>2018</v>
      </c>
      <c r="C8274" s="24" t="s">
        <v>188</v>
      </c>
      <c r="D8274" s="24" t="str">
        <f>VLOOKUP(C8274,'FHF LUT'!$A$5:$H$81,2,FALSE)</f>
        <v>Fire</v>
      </c>
      <c r="E8274" s="24">
        <v>25</v>
      </c>
      <c r="F8274" s="24" t="s">
        <v>23</v>
      </c>
      <c r="G8274" s="24">
        <v>0</v>
      </c>
      <c r="H8274" s="24">
        <v>0</v>
      </c>
    </row>
    <row r="8275" spans="1:8">
      <c r="A8275" s="24" t="str">
        <f t="shared" si="129"/>
        <v>2018_NB_26</v>
      </c>
      <c r="B8275" s="24">
        <v>2018</v>
      </c>
      <c r="C8275" s="24" t="s">
        <v>188</v>
      </c>
      <c r="D8275" s="24" t="str">
        <f>VLOOKUP(C8275,'FHF LUT'!$A$5:$H$81,2,FALSE)</f>
        <v>Fire</v>
      </c>
      <c r="E8275" s="24">
        <v>26</v>
      </c>
      <c r="F8275" s="24" t="s">
        <v>14</v>
      </c>
      <c r="G8275" s="24">
        <v>429403</v>
      </c>
      <c r="H8275" s="24">
        <v>427599</v>
      </c>
    </row>
    <row r="8276" spans="1:8">
      <c r="A8276" s="24" t="str">
        <f t="shared" si="129"/>
        <v>2018_NB_27</v>
      </c>
      <c r="B8276" s="24">
        <v>2018</v>
      </c>
      <c r="C8276" s="24" t="s">
        <v>188</v>
      </c>
      <c r="D8276" s="24" t="str">
        <f>VLOOKUP(C8276,'FHF LUT'!$A$5:$H$81,2,FALSE)</f>
        <v>Fire</v>
      </c>
      <c r="E8276" s="24">
        <v>27</v>
      </c>
      <c r="F8276" s="24" t="s">
        <v>21</v>
      </c>
      <c r="G8276" s="24">
        <v>9480</v>
      </c>
      <c r="H8276" s="24">
        <v>9480</v>
      </c>
    </row>
    <row r="8277" spans="1:8">
      <c r="A8277" s="24" t="str">
        <f t="shared" si="129"/>
        <v>2018_NB_29</v>
      </c>
      <c r="B8277" s="24">
        <v>2018</v>
      </c>
      <c r="C8277" s="24" t="s">
        <v>188</v>
      </c>
      <c r="D8277" s="24" t="str">
        <f>VLOOKUP(C8277,'FHF LUT'!$A$5:$H$81,2,FALSE)</f>
        <v>Fire</v>
      </c>
      <c r="E8277" s="24">
        <v>29</v>
      </c>
      <c r="F8277" s="24" t="s">
        <v>9</v>
      </c>
      <c r="G8277" s="24">
        <v>173193</v>
      </c>
      <c r="H8277" s="24">
        <v>164425</v>
      </c>
    </row>
    <row r="8278" spans="1:8">
      <c r="A8278" s="24" t="str">
        <f t="shared" si="129"/>
        <v>2018_NB_30</v>
      </c>
      <c r="B8278" s="24">
        <v>2018</v>
      </c>
      <c r="C8278" s="24" t="s">
        <v>188</v>
      </c>
      <c r="D8278" s="24" t="str">
        <f>VLOOKUP(C8278,'FHF LUT'!$A$5:$H$81,2,FALSE)</f>
        <v>Fire</v>
      </c>
      <c r="E8278" s="24">
        <v>30</v>
      </c>
      <c r="F8278" s="24" t="s">
        <v>35</v>
      </c>
      <c r="G8278" s="24">
        <v>36034</v>
      </c>
      <c r="H8278" s="24">
        <v>35718</v>
      </c>
    </row>
    <row r="8279" spans="1:8">
      <c r="A8279" s="24" t="str">
        <f t="shared" si="129"/>
        <v>2018_NB_31</v>
      </c>
      <c r="B8279" s="24">
        <v>2018</v>
      </c>
      <c r="C8279" s="24" t="s">
        <v>188</v>
      </c>
      <c r="D8279" s="24" t="str">
        <f>VLOOKUP(C8279,'FHF LUT'!$A$5:$H$81,2,FALSE)</f>
        <v>Fire</v>
      </c>
      <c r="E8279" s="24">
        <v>31</v>
      </c>
      <c r="F8279" s="24" t="s">
        <v>34</v>
      </c>
      <c r="G8279" s="24">
        <v>117</v>
      </c>
      <c r="H8279" s="24">
        <v>117</v>
      </c>
    </row>
    <row r="8280" spans="1:8">
      <c r="A8280" s="24" t="str">
        <f t="shared" si="129"/>
        <v>2018_NB_38</v>
      </c>
      <c r="B8280" s="24">
        <v>2018</v>
      </c>
      <c r="C8280" s="24" t="s">
        <v>188</v>
      </c>
      <c r="D8280" s="24" t="str">
        <f>VLOOKUP(C8280,'FHF LUT'!$A$5:$H$81,2,FALSE)</f>
        <v>Fire</v>
      </c>
      <c r="E8280" s="24">
        <v>38</v>
      </c>
      <c r="F8280" s="24" t="s">
        <v>8</v>
      </c>
      <c r="G8280" s="24">
        <v>0</v>
      </c>
      <c r="H8280" s="24">
        <v>0</v>
      </c>
    </row>
    <row r="8281" spans="1:8">
      <c r="A8281" s="24" t="str">
        <f t="shared" si="129"/>
        <v>2018_NB_39</v>
      </c>
      <c r="B8281" s="24">
        <v>2018</v>
      </c>
      <c r="C8281" s="24" t="s">
        <v>188</v>
      </c>
      <c r="D8281" s="24" t="str">
        <f>VLOOKUP(C8281,'FHF LUT'!$A$5:$H$81,2,FALSE)</f>
        <v>Fire</v>
      </c>
      <c r="E8281" s="24">
        <v>39</v>
      </c>
      <c r="F8281" s="24" t="s">
        <v>36</v>
      </c>
      <c r="G8281" s="24">
        <v>18336</v>
      </c>
      <c r="H8281" s="24">
        <v>18133</v>
      </c>
    </row>
    <row r="8282" spans="1:8">
      <c r="A8282" s="24" t="str">
        <f t="shared" si="129"/>
        <v>2018_NB_40</v>
      </c>
      <c r="B8282" s="24">
        <v>2018</v>
      </c>
      <c r="C8282" s="24" t="s">
        <v>188</v>
      </c>
      <c r="D8282" s="24" t="str">
        <f>VLOOKUP(C8282,'FHF LUT'!$A$5:$H$81,2,FALSE)</f>
        <v>Fire</v>
      </c>
      <c r="E8282" s="24">
        <v>40</v>
      </c>
      <c r="F8282" s="24" t="s">
        <v>31</v>
      </c>
      <c r="G8282" s="24">
        <v>239311</v>
      </c>
      <c r="H8282" s="24">
        <v>233605</v>
      </c>
    </row>
    <row r="8283" spans="1:8">
      <c r="A8283" s="24" t="str">
        <f t="shared" si="129"/>
        <v>2018_NB_41</v>
      </c>
      <c r="B8283" s="24">
        <v>2018</v>
      </c>
      <c r="C8283" s="24" t="s">
        <v>188</v>
      </c>
      <c r="D8283" s="24" t="str">
        <f>VLOOKUP(C8283,'FHF LUT'!$A$5:$H$81,2,FALSE)</f>
        <v>Fire</v>
      </c>
      <c r="E8283" s="24">
        <v>41</v>
      </c>
      <c r="F8283" s="24" t="s">
        <v>26</v>
      </c>
      <c r="G8283" s="24">
        <v>5042</v>
      </c>
      <c r="H8283" s="24">
        <v>4762</v>
      </c>
    </row>
    <row r="8284" spans="1:8">
      <c r="A8284" s="24" t="str">
        <f t="shared" si="129"/>
        <v>2018_NB_43</v>
      </c>
      <c r="B8284" s="24">
        <v>2018</v>
      </c>
      <c r="C8284" s="24" t="s">
        <v>188</v>
      </c>
      <c r="D8284" s="24" t="str">
        <f>VLOOKUP(C8284,'FHF LUT'!$A$5:$H$81,2,FALSE)</f>
        <v>Fire</v>
      </c>
      <c r="E8284" s="24">
        <v>43</v>
      </c>
      <c r="F8284" s="24" t="s">
        <v>20</v>
      </c>
      <c r="G8284" s="24">
        <v>0</v>
      </c>
      <c r="H8284" s="24">
        <v>0</v>
      </c>
    </row>
    <row r="8285" spans="1:8">
      <c r="A8285" s="24" t="str">
        <f t="shared" si="129"/>
        <v>2018_NB_44</v>
      </c>
      <c r="B8285" s="24">
        <v>2018</v>
      </c>
      <c r="C8285" s="24" t="s">
        <v>188</v>
      </c>
      <c r="D8285" s="24" t="str">
        <f>VLOOKUP(C8285,'FHF LUT'!$A$5:$H$81,2,FALSE)</f>
        <v>Fire</v>
      </c>
      <c r="E8285" s="24">
        <v>44</v>
      </c>
      <c r="F8285" s="24" t="s">
        <v>3</v>
      </c>
      <c r="G8285" s="24">
        <v>2326</v>
      </c>
      <c r="H8285" s="24">
        <v>2153</v>
      </c>
    </row>
    <row r="8286" spans="1:8">
      <c r="A8286" s="24" t="str">
        <f t="shared" si="129"/>
        <v>2018_NB_45</v>
      </c>
      <c r="B8286" s="24">
        <v>2018</v>
      </c>
      <c r="C8286" s="24" t="s">
        <v>188</v>
      </c>
      <c r="D8286" s="24" t="str">
        <f>VLOOKUP(C8286,'FHF LUT'!$A$5:$H$81,2,FALSE)</f>
        <v>Fire</v>
      </c>
      <c r="E8286" s="24">
        <v>45</v>
      </c>
      <c r="F8286" s="24" t="s">
        <v>5</v>
      </c>
      <c r="G8286" s="24">
        <v>46557</v>
      </c>
      <c r="H8286" s="24">
        <v>46557</v>
      </c>
    </row>
    <row r="8287" spans="1:8">
      <c r="A8287" s="24" t="str">
        <f t="shared" si="129"/>
        <v>2018_NB_46</v>
      </c>
      <c r="B8287" s="24">
        <v>2018</v>
      </c>
      <c r="C8287" s="24" t="s">
        <v>188</v>
      </c>
      <c r="D8287" s="24" t="str">
        <f>VLOOKUP(C8287,'FHF LUT'!$A$5:$H$81,2,FALSE)</f>
        <v>Fire</v>
      </c>
      <c r="E8287" s="24">
        <v>46</v>
      </c>
      <c r="F8287" s="24" t="s">
        <v>234</v>
      </c>
      <c r="G8287" s="24">
        <v>0</v>
      </c>
      <c r="H8287" s="24">
        <v>0</v>
      </c>
    </row>
    <row r="8288" spans="1:8">
      <c r="A8288" s="24" t="str">
        <f t="shared" si="129"/>
        <v>2018_NB_47</v>
      </c>
      <c r="B8288" s="24">
        <v>2018</v>
      </c>
      <c r="C8288" s="24" t="s">
        <v>188</v>
      </c>
      <c r="D8288" s="24" t="str">
        <f>VLOOKUP(C8288,'FHF LUT'!$A$5:$H$81,2,FALSE)</f>
        <v>Fire</v>
      </c>
      <c r="E8288" s="24">
        <v>47</v>
      </c>
      <c r="F8288" s="24" t="s">
        <v>233</v>
      </c>
      <c r="G8288" s="24">
        <v>0</v>
      </c>
      <c r="H8288" s="24">
        <v>0</v>
      </c>
    </row>
    <row r="8289" spans="1:8">
      <c r="A8289" s="24" t="str">
        <f t="shared" si="129"/>
        <v>2018_NB_48</v>
      </c>
      <c r="B8289" s="24">
        <v>2018</v>
      </c>
      <c r="C8289" s="24" t="s">
        <v>188</v>
      </c>
      <c r="D8289" s="24" t="str">
        <f>VLOOKUP(C8289,'FHF LUT'!$A$5:$H$81,2,FALSE)</f>
        <v>Fire</v>
      </c>
      <c r="E8289" s="24">
        <v>48</v>
      </c>
      <c r="F8289" s="24" t="s">
        <v>235</v>
      </c>
      <c r="G8289" s="24">
        <v>43079</v>
      </c>
      <c r="H8289" s="24">
        <v>42880</v>
      </c>
    </row>
    <row r="8290" spans="1:8">
      <c r="A8290" s="24" t="str">
        <f t="shared" si="129"/>
        <v>2018_NCY_1</v>
      </c>
      <c r="B8290" s="24">
        <v>2018</v>
      </c>
      <c r="C8290" s="24" t="s">
        <v>196</v>
      </c>
      <c r="D8290" s="24" t="str">
        <f>VLOOKUP(C8290,'FHF LUT'!$A$5:$H$81,2,FALSE)</f>
        <v>Yellow cedar decline</v>
      </c>
      <c r="E8290" s="24">
        <v>1</v>
      </c>
      <c r="F8290" s="24" t="s">
        <v>10</v>
      </c>
      <c r="G8290" s="24">
        <v>0</v>
      </c>
      <c r="H8290" s="24">
        <v>0</v>
      </c>
    </row>
    <row r="8291" spans="1:8">
      <c r="A8291" s="24" t="str">
        <f t="shared" si="129"/>
        <v>2018_NCY_2</v>
      </c>
      <c r="B8291" s="24">
        <v>2018</v>
      </c>
      <c r="C8291" s="24" t="s">
        <v>196</v>
      </c>
      <c r="D8291" s="24" t="str">
        <f>VLOOKUP(C8291,'FHF LUT'!$A$5:$H$81,2,FALSE)</f>
        <v>Yellow cedar decline</v>
      </c>
      <c r="E8291" s="24">
        <v>2</v>
      </c>
      <c r="F8291" s="24" t="s">
        <v>22</v>
      </c>
      <c r="G8291" s="24">
        <v>0</v>
      </c>
      <c r="H8291" s="24">
        <v>0</v>
      </c>
    </row>
    <row r="8292" spans="1:8">
      <c r="A8292" s="24" t="str">
        <f t="shared" si="129"/>
        <v>2018_NCY_3</v>
      </c>
      <c r="B8292" s="24">
        <v>2018</v>
      </c>
      <c r="C8292" s="24" t="s">
        <v>196</v>
      </c>
      <c r="D8292" s="24" t="str">
        <f>VLOOKUP(C8292,'FHF LUT'!$A$5:$H$81,2,FALSE)</f>
        <v>Yellow cedar decline</v>
      </c>
      <c r="E8292" s="24">
        <v>3</v>
      </c>
      <c r="F8292" s="24" t="s">
        <v>13</v>
      </c>
      <c r="G8292" s="24">
        <v>0</v>
      </c>
      <c r="H8292" s="24">
        <v>0</v>
      </c>
    </row>
    <row r="8293" spans="1:8">
      <c r="A8293" s="24" t="str">
        <f t="shared" si="129"/>
        <v>2018_NCY_4</v>
      </c>
      <c r="B8293" s="24">
        <v>2018</v>
      </c>
      <c r="C8293" s="24" t="s">
        <v>196</v>
      </c>
      <c r="D8293" s="24" t="str">
        <f>VLOOKUP(C8293,'FHF LUT'!$A$5:$H$81,2,FALSE)</f>
        <v>Yellow cedar decline</v>
      </c>
      <c r="E8293" s="24">
        <v>4</v>
      </c>
      <c r="F8293" s="24" t="s">
        <v>28</v>
      </c>
      <c r="G8293" s="24">
        <v>0</v>
      </c>
      <c r="H8293" s="24">
        <v>0</v>
      </c>
    </row>
    <row r="8294" spans="1:8">
      <c r="A8294" s="24" t="str">
        <f t="shared" si="129"/>
        <v>2018_NCY_5</v>
      </c>
      <c r="B8294" s="24">
        <v>2018</v>
      </c>
      <c r="C8294" s="24" t="s">
        <v>196</v>
      </c>
      <c r="D8294" s="24" t="str">
        <f>VLOOKUP(C8294,'FHF LUT'!$A$5:$H$81,2,FALSE)</f>
        <v>Yellow cedar decline</v>
      </c>
      <c r="E8294" s="24">
        <v>5</v>
      </c>
      <c r="F8294" s="24" t="s">
        <v>16</v>
      </c>
      <c r="G8294" s="24">
        <v>0</v>
      </c>
      <c r="H8294" s="24">
        <v>0</v>
      </c>
    </row>
    <row r="8295" spans="1:8">
      <c r="A8295" s="24" t="str">
        <f t="shared" si="129"/>
        <v>2018_NCY_7</v>
      </c>
      <c r="B8295" s="24">
        <v>2018</v>
      </c>
      <c r="C8295" s="24" t="s">
        <v>196</v>
      </c>
      <c r="D8295" s="24" t="str">
        <f>VLOOKUP(C8295,'FHF LUT'!$A$5:$H$81,2,FALSE)</f>
        <v>Yellow cedar decline</v>
      </c>
      <c r="E8295" s="24">
        <v>7</v>
      </c>
      <c r="F8295" s="24" t="s">
        <v>25</v>
      </c>
      <c r="G8295" s="24">
        <v>0</v>
      </c>
      <c r="H8295" s="24">
        <v>0</v>
      </c>
    </row>
    <row r="8296" spans="1:8">
      <c r="A8296" s="24" t="str">
        <f t="shared" si="129"/>
        <v>2018_NCY_8</v>
      </c>
      <c r="B8296" s="24">
        <v>2018</v>
      </c>
      <c r="C8296" s="24" t="s">
        <v>196</v>
      </c>
      <c r="D8296" s="24" t="str">
        <f>VLOOKUP(C8296,'FHF LUT'!$A$5:$H$81,2,FALSE)</f>
        <v>Yellow cedar decline</v>
      </c>
      <c r="E8296" s="24">
        <v>8</v>
      </c>
      <c r="F8296" s="24" t="s">
        <v>29</v>
      </c>
      <c r="G8296" s="24">
        <v>0</v>
      </c>
      <c r="H8296" s="24">
        <v>0</v>
      </c>
    </row>
    <row r="8297" spans="1:8">
      <c r="A8297" s="24" t="str">
        <f t="shared" si="129"/>
        <v>2018_NCY_9</v>
      </c>
      <c r="B8297" s="24">
        <v>2018</v>
      </c>
      <c r="C8297" s="24" t="s">
        <v>196</v>
      </c>
      <c r="D8297" s="24" t="str">
        <f>VLOOKUP(C8297,'FHF LUT'!$A$5:$H$81,2,FALSE)</f>
        <v>Yellow cedar decline</v>
      </c>
      <c r="E8297" s="24">
        <v>9</v>
      </c>
      <c r="F8297" s="24" t="s">
        <v>7</v>
      </c>
      <c r="G8297" s="24">
        <v>0</v>
      </c>
      <c r="H8297" s="24">
        <v>0</v>
      </c>
    </row>
    <row r="8298" spans="1:8">
      <c r="A8298" s="24" t="str">
        <f t="shared" si="129"/>
        <v>2018_NCY_10</v>
      </c>
      <c r="B8298" s="24">
        <v>2018</v>
      </c>
      <c r="C8298" s="24" t="s">
        <v>196</v>
      </c>
      <c r="D8298" s="24" t="str">
        <f>VLOOKUP(C8298,'FHF LUT'!$A$5:$H$81,2,FALSE)</f>
        <v>Yellow cedar decline</v>
      </c>
      <c r="E8298" s="24">
        <v>10</v>
      </c>
      <c r="F8298" s="24" t="s">
        <v>18</v>
      </c>
      <c r="G8298" s="24">
        <v>0</v>
      </c>
      <c r="H8298" s="24">
        <v>0</v>
      </c>
    </row>
    <row r="8299" spans="1:8">
      <c r="A8299" s="24" t="str">
        <f t="shared" si="129"/>
        <v>2018_NCY_11</v>
      </c>
      <c r="B8299" s="24">
        <v>2018</v>
      </c>
      <c r="C8299" s="24" t="s">
        <v>196</v>
      </c>
      <c r="D8299" s="24" t="str">
        <f>VLOOKUP(C8299,'FHF LUT'!$A$5:$H$81,2,FALSE)</f>
        <v>Yellow cedar decline</v>
      </c>
      <c r="E8299" s="24">
        <v>11</v>
      </c>
      <c r="F8299" s="24" t="s">
        <v>4</v>
      </c>
      <c r="G8299" s="24">
        <v>0</v>
      </c>
      <c r="H8299" s="24">
        <v>0</v>
      </c>
    </row>
    <row r="8300" spans="1:8">
      <c r="A8300" s="24" t="str">
        <f t="shared" si="129"/>
        <v>2018_NCY_12</v>
      </c>
      <c r="B8300" s="24">
        <v>2018</v>
      </c>
      <c r="C8300" s="24" t="s">
        <v>196</v>
      </c>
      <c r="D8300" s="24" t="str">
        <f>VLOOKUP(C8300,'FHF LUT'!$A$5:$H$81,2,FALSE)</f>
        <v>Yellow cedar decline</v>
      </c>
      <c r="E8300" s="24">
        <v>12</v>
      </c>
      <c r="F8300" s="24" t="s">
        <v>11</v>
      </c>
      <c r="G8300" s="24">
        <v>0</v>
      </c>
      <c r="H8300" s="24">
        <v>0</v>
      </c>
    </row>
    <row r="8301" spans="1:8">
      <c r="A8301" s="24" t="str">
        <f t="shared" si="129"/>
        <v>2018_NCY_13</v>
      </c>
      <c r="B8301" s="24">
        <v>2018</v>
      </c>
      <c r="C8301" s="24" t="s">
        <v>196</v>
      </c>
      <c r="D8301" s="24" t="str">
        <f>VLOOKUP(C8301,'FHF LUT'!$A$5:$H$81,2,FALSE)</f>
        <v>Yellow cedar decline</v>
      </c>
      <c r="E8301" s="24">
        <v>13</v>
      </c>
      <c r="F8301" s="24" t="s">
        <v>24</v>
      </c>
      <c r="G8301" s="24">
        <v>0</v>
      </c>
      <c r="H8301" s="24">
        <v>0</v>
      </c>
    </row>
    <row r="8302" spans="1:8">
      <c r="A8302" s="24" t="str">
        <f t="shared" si="129"/>
        <v>2018_NCY_14</v>
      </c>
      <c r="B8302" s="24">
        <v>2018</v>
      </c>
      <c r="C8302" s="24" t="s">
        <v>196</v>
      </c>
      <c r="D8302" s="24" t="str">
        <f>VLOOKUP(C8302,'FHF LUT'!$A$5:$H$81,2,FALSE)</f>
        <v>Yellow cedar decline</v>
      </c>
      <c r="E8302" s="24">
        <v>14</v>
      </c>
      <c r="F8302" s="24" t="s">
        <v>30</v>
      </c>
      <c r="G8302" s="24">
        <v>0</v>
      </c>
      <c r="H8302" s="24">
        <v>0</v>
      </c>
    </row>
    <row r="8303" spans="1:8">
      <c r="A8303" s="24" t="str">
        <f t="shared" si="129"/>
        <v>2018_NCY_15</v>
      </c>
      <c r="B8303" s="24">
        <v>2018</v>
      </c>
      <c r="C8303" s="24" t="s">
        <v>196</v>
      </c>
      <c r="D8303" s="24" t="str">
        <f>VLOOKUP(C8303,'FHF LUT'!$A$5:$H$81,2,FALSE)</f>
        <v>Yellow cedar decline</v>
      </c>
      <c r="E8303" s="24">
        <v>15</v>
      </c>
      <c r="F8303" s="24" t="s">
        <v>33</v>
      </c>
      <c r="G8303" s="24">
        <v>0</v>
      </c>
      <c r="H8303" s="24">
        <v>0</v>
      </c>
    </row>
    <row r="8304" spans="1:8">
      <c r="A8304" s="24" t="str">
        <f t="shared" si="129"/>
        <v>2018_NCY_16</v>
      </c>
      <c r="B8304" s="24">
        <v>2018</v>
      </c>
      <c r="C8304" s="24" t="s">
        <v>196</v>
      </c>
      <c r="D8304" s="24" t="str">
        <f>VLOOKUP(C8304,'FHF LUT'!$A$5:$H$81,2,FALSE)</f>
        <v>Yellow cedar decline</v>
      </c>
      <c r="E8304" s="24">
        <v>16</v>
      </c>
      <c r="F8304" s="24" t="s">
        <v>12</v>
      </c>
      <c r="G8304" s="24">
        <v>0</v>
      </c>
      <c r="H8304" s="24">
        <v>0</v>
      </c>
    </row>
    <row r="8305" spans="1:8">
      <c r="A8305" s="24" t="str">
        <f t="shared" si="129"/>
        <v>2018_NCY_17</v>
      </c>
      <c r="B8305" s="24">
        <v>2018</v>
      </c>
      <c r="C8305" s="24" t="s">
        <v>196</v>
      </c>
      <c r="D8305" s="24" t="str">
        <f>VLOOKUP(C8305,'FHF LUT'!$A$5:$H$81,2,FALSE)</f>
        <v>Yellow cedar decline</v>
      </c>
      <c r="E8305" s="24">
        <v>17</v>
      </c>
      <c r="F8305" s="24" t="s">
        <v>32</v>
      </c>
      <c r="G8305" s="24">
        <v>0</v>
      </c>
      <c r="H8305" s="24">
        <v>0</v>
      </c>
    </row>
    <row r="8306" spans="1:8">
      <c r="A8306" s="24" t="str">
        <f t="shared" si="129"/>
        <v>2018_NCY_18</v>
      </c>
      <c r="B8306" s="24">
        <v>2018</v>
      </c>
      <c r="C8306" s="24" t="s">
        <v>196</v>
      </c>
      <c r="D8306" s="24" t="str">
        <f>VLOOKUP(C8306,'FHF LUT'!$A$5:$H$81,2,FALSE)</f>
        <v>Yellow cedar decline</v>
      </c>
      <c r="E8306" s="24">
        <v>18</v>
      </c>
      <c r="F8306" s="24" t="s">
        <v>15</v>
      </c>
      <c r="G8306" s="24">
        <v>0</v>
      </c>
      <c r="H8306" s="24">
        <v>0</v>
      </c>
    </row>
    <row r="8307" spans="1:8">
      <c r="A8307" s="24" t="str">
        <f t="shared" si="129"/>
        <v>2018_NCY_20</v>
      </c>
      <c r="B8307" s="24">
        <v>2018</v>
      </c>
      <c r="C8307" s="24" t="s">
        <v>196</v>
      </c>
      <c r="D8307" s="24" t="str">
        <f>VLOOKUP(C8307,'FHF LUT'!$A$5:$H$81,2,FALSE)</f>
        <v>Yellow cedar decline</v>
      </c>
      <c r="E8307" s="24">
        <v>20</v>
      </c>
      <c r="F8307" s="24" t="s">
        <v>6</v>
      </c>
      <c r="G8307" s="24">
        <v>0</v>
      </c>
      <c r="H8307" s="24">
        <v>0</v>
      </c>
    </row>
    <row r="8308" spans="1:8">
      <c r="A8308" s="24" t="str">
        <f t="shared" si="129"/>
        <v>2018_NCY_22</v>
      </c>
      <c r="B8308" s="24">
        <v>2018</v>
      </c>
      <c r="C8308" s="24" t="s">
        <v>196</v>
      </c>
      <c r="D8308" s="24" t="str">
        <f>VLOOKUP(C8308,'FHF LUT'!$A$5:$H$81,2,FALSE)</f>
        <v>Yellow cedar decline</v>
      </c>
      <c r="E8308" s="24">
        <v>22</v>
      </c>
      <c r="F8308" s="24" t="s">
        <v>19</v>
      </c>
      <c r="G8308" s="24">
        <v>0</v>
      </c>
      <c r="H8308" s="24">
        <v>0</v>
      </c>
    </row>
    <row r="8309" spans="1:8">
      <c r="A8309" s="24" t="str">
        <f t="shared" si="129"/>
        <v>2018_NCY_23</v>
      </c>
      <c r="B8309" s="24">
        <v>2018</v>
      </c>
      <c r="C8309" s="24" t="s">
        <v>196</v>
      </c>
      <c r="D8309" s="24" t="str">
        <f>VLOOKUP(C8309,'FHF LUT'!$A$5:$H$81,2,FALSE)</f>
        <v>Yellow cedar decline</v>
      </c>
      <c r="E8309" s="24">
        <v>23</v>
      </c>
      <c r="F8309" s="24" t="s">
        <v>27</v>
      </c>
      <c r="G8309" s="24">
        <v>0</v>
      </c>
      <c r="H8309" s="24">
        <v>0</v>
      </c>
    </row>
    <row r="8310" spans="1:8">
      <c r="A8310" s="24" t="str">
        <f t="shared" si="129"/>
        <v>2018_NCY_24</v>
      </c>
      <c r="B8310" s="24">
        <v>2018</v>
      </c>
      <c r="C8310" s="24" t="s">
        <v>196</v>
      </c>
      <c r="D8310" s="24" t="str">
        <f>VLOOKUP(C8310,'FHF LUT'!$A$5:$H$81,2,FALSE)</f>
        <v>Yellow cedar decline</v>
      </c>
      <c r="E8310" s="24">
        <v>24</v>
      </c>
      <c r="F8310" s="24" t="s">
        <v>17</v>
      </c>
      <c r="G8310" s="24">
        <v>0</v>
      </c>
      <c r="H8310" s="24">
        <v>0</v>
      </c>
    </row>
    <row r="8311" spans="1:8">
      <c r="A8311" s="24" t="str">
        <f t="shared" si="129"/>
        <v>2018_NCY_25</v>
      </c>
      <c r="B8311" s="24">
        <v>2018</v>
      </c>
      <c r="C8311" s="24" t="s">
        <v>196</v>
      </c>
      <c r="D8311" s="24" t="str">
        <f>VLOOKUP(C8311,'FHF LUT'!$A$5:$H$81,2,FALSE)</f>
        <v>Yellow cedar decline</v>
      </c>
      <c r="E8311" s="24">
        <v>25</v>
      </c>
      <c r="F8311" s="24" t="s">
        <v>23</v>
      </c>
      <c r="G8311" s="24">
        <v>148</v>
      </c>
      <c r="H8311" s="24">
        <v>148</v>
      </c>
    </row>
    <row r="8312" spans="1:8">
      <c r="A8312" s="24" t="str">
        <f t="shared" si="129"/>
        <v>2018_NCY_26</v>
      </c>
      <c r="B8312" s="24">
        <v>2018</v>
      </c>
      <c r="C8312" s="24" t="s">
        <v>196</v>
      </c>
      <c r="D8312" s="24" t="str">
        <f>VLOOKUP(C8312,'FHF LUT'!$A$5:$H$81,2,FALSE)</f>
        <v>Yellow cedar decline</v>
      </c>
      <c r="E8312" s="24">
        <v>26</v>
      </c>
      <c r="F8312" s="24" t="s">
        <v>14</v>
      </c>
      <c r="G8312" s="24">
        <v>0</v>
      </c>
      <c r="H8312" s="24">
        <v>0</v>
      </c>
    </row>
    <row r="8313" spans="1:8">
      <c r="A8313" s="24" t="str">
        <f t="shared" si="129"/>
        <v>2018_NCY_27</v>
      </c>
      <c r="B8313" s="24">
        <v>2018</v>
      </c>
      <c r="C8313" s="24" t="s">
        <v>196</v>
      </c>
      <c r="D8313" s="24" t="str">
        <f>VLOOKUP(C8313,'FHF LUT'!$A$5:$H$81,2,FALSE)</f>
        <v>Yellow cedar decline</v>
      </c>
      <c r="E8313" s="24">
        <v>27</v>
      </c>
      <c r="F8313" s="24" t="s">
        <v>21</v>
      </c>
      <c r="G8313" s="24">
        <v>0</v>
      </c>
      <c r="H8313" s="24">
        <v>0</v>
      </c>
    </row>
    <row r="8314" spans="1:8">
      <c r="A8314" s="24" t="str">
        <f t="shared" si="129"/>
        <v>2018_NCY_29</v>
      </c>
      <c r="B8314" s="24">
        <v>2018</v>
      </c>
      <c r="C8314" s="24" t="s">
        <v>196</v>
      </c>
      <c r="D8314" s="24" t="str">
        <f>VLOOKUP(C8314,'FHF LUT'!$A$5:$H$81,2,FALSE)</f>
        <v>Yellow cedar decline</v>
      </c>
      <c r="E8314" s="24">
        <v>29</v>
      </c>
      <c r="F8314" s="24" t="s">
        <v>9</v>
      </c>
      <c r="G8314" s="24">
        <v>0</v>
      </c>
      <c r="H8314" s="24">
        <v>0</v>
      </c>
    </row>
    <row r="8315" spans="1:8">
      <c r="A8315" s="24" t="str">
        <f t="shared" si="129"/>
        <v>2018_NCY_30</v>
      </c>
      <c r="B8315" s="24">
        <v>2018</v>
      </c>
      <c r="C8315" s="24" t="s">
        <v>196</v>
      </c>
      <c r="D8315" s="24" t="str">
        <f>VLOOKUP(C8315,'FHF LUT'!$A$5:$H$81,2,FALSE)</f>
        <v>Yellow cedar decline</v>
      </c>
      <c r="E8315" s="24">
        <v>30</v>
      </c>
      <c r="F8315" s="24" t="s">
        <v>35</v>
      </c>
      <c r="G8315" s="24">
        <v>0</v>
      </c>
      <c r="H8315" s="24">
        <v>0</v>
      </c>
    </row>
    <row r="8316" spans="1:8">
      <c r="A8316" s="24" t="str">
        <f t="shared" si="129"/>
        <v>2018_NCY_31</v>
      </c>
      <c r="B8316" s="24">
        <v>2018</v>
      </c>
      <c r="C8316" s="24" t="s">
        <v>196</v>
      </c>
      <c r="D8316" s="24" t="str">
        <f>VLOOKUP(C8316,'FHF LUT'!$A$5:$H$81,2,FALSE)</f>
        <v>Yellow cedar decline</v>
      </c>
      <c r="E8316" s="24">
        <v>31</v>
      </c>
      <c r="F8316" s="24" t="s">
        <v>34</v>
      </c>
      <c r="G8316" s="24">
        <v>0</v>
      </c>
      <c r="H8316" s="24">
        <v>0</v>
      </c>
    </row>
    <row r="8317" spans="1:8">
      <c r="A8317" s="24" t="str">
        <f t="shared" si="129"/>
        <v>2018_NCY_38</v>
      </c>
      <c r="B8317" s="24">
        <v>2018</v>
      </c>
      <c r="C8317" s="24" t="s">
        <v>196</v>
      </c>
      <c r="D8317" s="24" t="str">
        <f>VLOOKUP(C8317,'FHF LUT'!$A$5:$H$81,2,FALSE)</f>
        <v>Yellow cedar decline</v>
      </c>
      <c r="E8317" s="24">
        <v>38</v>
      </c>
      <c r="F8317" s="24" t="s">
        <v>8</v>
      </c>
      <c r="G8317" s="24">
        <v>0</v>
      </c>
      <c r="H8317" s="24">
        <v>0</v>
      </c>
    </row>
    <row r="8318" spans="1:8">
      <c r="A8318" s="24" t="str">
        <f t="shared" si="129"/>
        <v>2018_NCY_39</v>
      </c>
      <c r="B8318" s="24">
        <v>2018</v>
      </c>
      <c r="C8318" s="24" t="s">
        <v>196</v>
      </c>
      <c r="D8318" s="24" t="str">
        <f>VLOOKUP(C8318,'FHF LUT'!$A$5:$H$81,2,FALSE)</f>
        <v>Yellow cedar decline</v>
      </c>
      <c r="E8318" s="24">
        <v>39</v>
      </c>
      <c r="F8318" s="24" t="s">
        <v>36</v>
      </c>
      <c r="G8318" s="24">
        <v>0</v>
      </c>
      <c r="H8318" s="24">
        <v>0</v>
      </c>
    </row>
    <row r="8319" spans="1:8">
      <c r="A8319" s="24" t="str">
        <f t="shared" si="129"/>
        <v>2018_NCY_40</v>
      </c>
      <c r="B8319" s="24">
        <v>2018</v>
      </c>
      <c r="C8319" s="24" t="s">
        <v>196</v>
      </c>
      <c r="D8319" s="24" t="str">
        <f>VLOOKUP(C8319,'FHF LUT'!$A$5:$H$81,2,FALSE)</f>
        <v>Yellow cedar decline</v>
      </c>
      <c r="E8319" s="24">
        <v>40</v>
      </c>
      <c r="F8319" s="24" t="s">
        <v>31</v>
      </c>
      <c r="G8319" s="24">
        <v>0</v>
      </c>
      <c r="H8319" s="24">
        <v>0</v>
      </c>
    </row>
    <row r="8320" spans="1:8">
      <c r="A8320" s="24" t="str">
        <f t="shared" si="129"/>
        <v>2018_NCY_41</v>
      </c>
      <c r="B8320" s="24">
        <v>2018</v>
      </c>
      <c r="C8320" s="24" t="s">
        <v>196</v>
      </c>
      <c r="D8320" s="24" t="str">
        <f>VLOOKUP(C8320,'FHF LUT'!$A$5:$H$81,2,FALSE)</f>
        <v>Yellow cedar decline</v>
      </c>
      <c r="E8320" s="24">
        <v>41</v>
      </c>
      <c r="F8320" s="24" t="s">
        <v>26</v>
      </c>
      <c r="G8320" s="24">
        <v>0</v>
      </c>
      <c r="H8320" s="24">
        <v>0</v>
      </c>
    </row>
    <row r="8321" spans="1:8">
      <c r="A8321" s="24" t="str">
        <f t="shared" si="129"/>
        <v>2018_NCY_43</v>
      </c>
      <c r="B8321" s="24">
        <v>2018</v>
      </c>
      <c r="C8321" s="24" t="s">
        <v>196</v>
      </c>
      <c r="D8321" s="24" t="str">
        <f>VLOOKUP(C8321,'FHF LUT'!$A$5:$H$81,2,FALSE)</f>
        <v>Yellow cedar decline</v>
      </c>
      <c r="E8321" s="24">
        <v>43</v>
      </c>
      <c r="F8321" s="24" t="s">
        <v>20</v>
      </c>
      <c r="G8321" s="24">
        <v>0</v>
      </c>
      <c r="H8321" s="24">
        <v>0</v>
      </c>
    </row>
    <row r="8322" spans="1:8">
      <c r="A8322" s="24" t="str">
        <f t="shared" si="129"/>
        <v>2018_NCY_44</v>
      </c>
      <c r="B8322" s="24">
        <v>2018</v>
      </c>
      <c r="C8322" s="24" t="s">
        <v>196</v>
      </c>
      <c r="D8322" s="24" t="str">
        <f>VLOOKUP(C8322,'FHF LUT'!$A$5:$H$81,2,FALSE)</f>
        <v>Yellow cedar decline</v>
      </c>
      <c r="E8322" s="24">
        <v>44</v>
      </c>
      <c r="F8322" s="24" t="s">
        <v>3</v>
      </c>
      <c r="G8322" s="24">
        <v>3</v>
      </c>
      <c r="H8322" s="24">
        <v>3</v>
      </c>
    </row>
    <row r="8323" spans="1:8">
      <c r="A8323" s="24" t="str">
        <f t="shared" ref="A8323:A8386" si="130">CONCATENATE(B8323,"_",C8323,"_",E8323)</f>
        <v>2018_NCY_45</v>
      </c>
      <c r="B8323" s="24">
        <v>2018</v>
      </c>
      <c r="C8323" s="24" t="s">
        <v>196</v>
      </c>
      <c r="D8323" s="24" t="str">
        <f>VLOOKUP(C8323,'FHF LUT'!$A$5:$H$81,2,FALSE)</f>
        <v>Yellow cedar decline</v>
      </c>
      <c r="E8323" s="24">
        <v>45</v>
      </c>
      <c r="F8323" s="24" t="s">
        <v>5</v>
      </c>
      <c r="G8323" s="24">
        <v>0</v>
      </c>
      <c r="H8323" s="24">
        <v>0</v>
      </c>
    </row>
    <row r="8324" spans="1:8">
      <c r="A8324" s="24" t="str">
        <f t="shared" si="130"/>
        <v>2018_NCY_46</v>
      </c>
      <c r="B8324" s="24">
        <v>2018</v>
      </c>
      <c r="C8324" s="24" t="s">
        <v>196</v>
      </c>
      <c r="D8324" s="24" t="str">
        <f>VLOOKUP(C8324,'FHF LUT'!$A$5:$H$81,2,FALSE)</f>
        <v>Yellow cedar decline</v>
      </c>
      <c r="E8324" s="24">
        <v>46</v>
      </c>
      <c r="F8324" s="24" t="s">
        <v>234</v>
      </c>
      <c r="G8324" s="24">
        <v>2043</v>
      </c>
      <c r="H8324" s="24">
        <v>2043</v>
      </c>
    </row>
    <row r="8325" spans="1:8">
      <c r="A8325" s="24" t="str">
        <f t="shared" si="130"/>
        <v>2018_NCY_47</v>
      </c>
      <c r="B8325" s="24">
        <v>2018</v>
      </c>
      <c r="C8325" s="24" t="s">
        <v>196</v>
      </c>
      <c r="D8325" s="24" t="str">
        <f>VLOOKUP(C8325,'FHF LUT'!$A$5:$H$81,2,FALSE)</f>
        <v>Yellow cedar decline</v>
      </c>
      <c r="E8325" s="24">
        <v>47</v>
      </c>
      <c r="F8325" s="24" t="s">
        <v>233</v>
      </c>
      <c r="G8325" s="24">
        <v>265</v>
      </c>
      <c r="H8325" s="24">
        <v>265</v>
      </c>
    </row>
    <row r="8326" spans="1:8">
      <c r="A8326" s="24" t="str">
        <f t="shared" si="130"/>
        <v>2018_NCY_48</v>
      </c>
      <c r="B8326" s="24">
        <v>2018</v>
      </c>
      <c r="C8326" s="24" t="s">
        <v>196</v>
      </c>
      <c r="D8326" s="24" t="str">
        <f>VLOOKUP(C8326,'FHF LUT'!$A$5:$H$81,2,FALSE)</f>
        <v>Yellow cedar decline</v>
      </c>
      <c r="E8326" s="24">
        <v>48</v>
      </c>
      <c r="F8326" s="24" t="s">
        <v>235</v>
      </c>
      <c r="G8326" s="24">
        <v>0</v>
      </c>
      <c r="H8326" s="24">
        <v>0</v>
      </c>
    </row>
    <row r="8327" spans="1:8">
      <c r="A8327" s="24" t="str">
        <f t="shared" si="130"/>
        <v>2018_NDM_1</v>
      </c>
      <c r="B8327" s="24">
        <v>2018</v>
      </c>
      <c r="C8327" s="24" t="s">
        <v>332</v>
      </c>
      <c r="D8327" s="24" t="str">
        <f>VLOOKUP(C8327,'FHF LUT'!$A$5:$H$81,2,FALSE)</f>
        <v>Drought-caused Mortality</v>
      </c>
      <c r="E8327" s="24">
        <v>1</v>
      </c>
      <c r="F8327" s="24" t="s">
        <v>10</v>
      </c>
      <c r="G8327" s="24">
        <v>6788</v>
      </c>
      <c r="H8327" s="24">
        <v>6772</v>
      </c>
    </row>
    <row r="8328" spans="1:8">
      <c r="A8328" s="24" t="str">
        <f t="shared" si="130"/>
        <v>2018_NDM_2</v>
      </c>
      <c r="B8328" s="24">
        <v>2018</v>
      </c>
      <c r="C8328" s="24" t="s">
        <v>332</v>
      </c>
      <c r="D8328" s="24" t="str">
        <f>VLOOKUP(C8328,'FHF LUT'!$A$5:$H$81,2,FALSE)</f>
        <v>Drought-caused Mortality</v>
      </c>
      <c r="E8328" s="24">
        <v>2</v>
      </c>
      <c r="F8328" s="24" t="s">
        <v>22</v>
      </c>
      <c r="G8328" s="24">
        <v>133610</v>
      </c>
      <c r="H8328" s="24">
        <v>132275</v>
      </c>
    </row>
    <row r="8329" spans="1:8">
      <c r="A8329" s="24" t="str">
        <f t="shared" si="130"/>
        <v>2018_NDM_3</v>
      </c>
      <c r="B8329" s="24">
        <v>2018</v>
      </c>
      <c r="C8329" s="24" t="s">
        <v>332</v>
      </c>
      <c r="D8329" s="24" t="str">
        <f>VLOOKUP(C8329,'FHF LUT'!$A$5:$H$81,2,FALSE)</f>
        <v>Drought-caused Mortality</v>
      </c>
      <c r="E8329" s="24">
        <v>3</v>
      </c>
      <c r="F8329" s="24" t="s">
        <v>13</v>
      </c>
      <c r="G8329" s="24">
        <v>0</v>
      </c>
      <c r="H8329" s="24">
        <v>0</v>
      </c>
    </row>
    <row r="8330" spans="1:8">
      <c r="A8330" s="24" t="str">
        <f t="shared" si="130"/>
        <v>2018_NDM_4</v>
      </c>
      <c r="B8330" s="24">
        <v>2018</v>
      </c>
      <c r="C8330" s="24" t="s">
        <v>332</v>
      </c>
      <c r="D8330" s="24" t="str">
        <f>VLOOKUP(C8330,'FHF LUT'!$A$5:$H$81,2,FALSE)</f>
        <v>Drought-caused Mortality</v>
      </c>
      <c r="E8330" s="24">
        <v>4</v>
      </c>
      <c r="F8330" s="24" t="s">
        <v>28</v>
      </c>
      <c r="G8330" s="24">
        <v>0</v>
      </c>
      <c r="H8330" s="24">
        <v>0</v>
      </c>
    </row>
    <row r="8331" spans="1:8">
      <c r="A8331" s="24" t="str">
        <f t="shared" si="130"/>
        <v>2018_NDM_5</v>
      </c>
      <c r="B8331" s="24">
        <v>2018</v>
      </c>
      <c r="C8331" s="24" t="s">
        <v>332</v>
      </c>
      <c r="D8331" s="24" t="str">
        <f>VLOOKUP(C8331,'FHF LUT'!$A$5:$H$81,2,FALSE)</f>
        <v>Drought-caused Mortality</v>
      </c>
      <c r="E8331" s="24">
        <v>5</v>
      </c>
      <c r="F8331" s="24" t="s">
        <v>16</v>
      </c>
      <c r="G8331" s="24">
        <v>20456</v>
      </c>
      <c r="H8331" s="24">
        <v>20205</v>
      </c>
    </row>
    <row r="8332" spans="1:8">
      <c r="A8332" s="24" t="str">
        <f t="shared" si="130"/>
        <v>2018_NDM_7</v>
      </c>
      <c r="B8332" s="24">
        <v>2018</v>
      </c>
      <c r="C8332" s="24" t="s">
        <v>332</v>
      </c>
      <c r="D8332" s="24" t="str">
        <f>VLOOKUP(C8332,'FHF LUT'!$A$5:$H$81,2,FALSE)</f>
        <v>Drought-caused Mortality</v>
      </c>
      <c r="E8332" s="24">
        <v>7</v>
      </c>
      <c r="F8332" s="24" t="s">
        <v>25</v>
      </c>
      <c r="G8332" s="24">
        <v>215</v>
      </c>
      <c r="H8332" s="24">
        <v>215</v>
      </c>
    </row>
    <row r="8333" spans="1:8">
      <c r="A8333" s="24" t="str">
        <f t="shared" si="130"/>
        <v>2018_NDM_8</v>
      </c>
      <c r="B8333" s="24">
        <v>2018</v>
      </c>
      <c r="C8333" s="24" t="s">
        <v>332</v>
      </c>
      <c r="D8333" s="24" t="str">
        <f>VLOOKUP(C8333,'FHF LUT'!$A$5:$H$81,2,FALSE)</f>
        <v>Drought-caused Mortality</v>
      </c>
      <c r="E8333" s="24">
        <v>8</v>
      </c>
      <c r="F8333" s="24" t="s">
        <v>29</v>
      </c>
      <c r="G8333" s="24">
        <v>0</v>
      </c>
      <c r="H8333" s="24">
        <v>0</v>
      </c>
    </row>
    <row r="8334" spans="1:8">
      <c r="A8334" s="24" t="str">
        <f t="shared" si="130"/>
        <v>2018_NDM_9</v>
      </c>
      <c r="B8334" s="24">
        <v>2018</v>
      </c>
      <c r="C8334" s="24" t="s">
        <v>332</v>
      </c>
      <c r="D8334" s="24" t="str">
        <f>VLOOKUP(C8334,'FHF LUT'!$A$5:$H$81,2,FALSE)</f>
        <v>Drought-caused Mortality</v>
      </c>
      <c r="E8334" s="24">
        <v>9</v>
      </c>
      <c r="F8334" s="24" t="s">
        <v>7</v>
      </c>
      <c r="G8334" s="24">
        <v>5783</v>
      </c>
      <c r="H8334" s="24">
        <v>5783</v>
      </c>
    </row>
    <row r="8335" spans="1:8">
      <c r="A8335" s="24" t="str">
        <f t="shared" si="130"/>
        <v>2018_NDM_10</v>
      </c>
      <c r="B8335" s="24">
        <v>2018</v>
      </c>
      <c r="C8335" s="24" t="s">
        <v>332</v>
      </c>
      <c r="D8335" s="24" t="str">
        <f>VLOOKUP(C8335,'FHF LUT'!$A$5:$H$81,2,FALSE)</f>
        <v>Drought-caused Mortality</v>
      </c>
      <c r="E8335" s="24">
        <v>10</v>
      </c>
      <c r="F8335" s="24" t="s">
        <v>18</v>
      </c>
      <c r="G8335" s="24">
        <v>8269</v>
      </c>
      <c r="H8335" s="24">
        <v>8269</v>
      </c>
    </row>
    <row r="8336" spans="1:8">
      <c r="A8336" s="24" t="str">
        <f t="shared" si="130"/>
        <v>2018_NDM_11</v>
      </c>
      <c r="B8336" s="24">
        <v>2018</v>
      </c>
      <c r="C8336" s="24" t="s">
        <v>332</v>
      </c>
      <c r="D8336" s="24" t="str">
        <f>VLOOKUP(C8336,'FHF LUT'!$A$5:$H$81,2,FALSE)</f>
        <v>Drought-caused Mortality</v>
      </c>
      <c r="E8336" s="24">
        <v>11</v>
      </c>
      <c r="F8336" s="24" t="s">
        <v>4</v>
      </c>
      <c r="G8336" s="24">
        <v>12291</v>
      </c>
      <c r="H8336" s="24">
        <v>12291</v>
      </c>
    </row>
    <row r="8337" spans="1:8">
      <c r="A8337" s="24" t="str">
        <f t="shared" si="130"/>
        <v>2018_NDM_12</v>
      </c>
      <c r="B8337" s="24">
        <v>2018</v>
      </c>
      <c r="C8337" s="24" t="s">
        <v>332</v>
      </c>
      <c r="D8337" s="24" t="str">
        <f>VLOOKUP(C8337,'FHF LUT'!$A$5:$H$81,2,FALSE)</f>
        <v>Drought-caused Mortality</v>
      </c>
      <c r="E8337" s="24">
        <v>12</v>
      </c>
      <c r="F8337" s="24" t="s">
        <v>11</v>
      </c>
      <c r="G8337" s="24">
        <v>53049</v>
      </c>
      <c r="H8337" s="24">
        <v>53049</v>
      </c>
    </row>
    <row r="8338" spans="1:8">
      <c r="A8338" s="24" t="str">
        <f t="shared" si="130"/>
        <v>2018_NDM_13</v>
      </c>
      <c r="B8338" s="24">
        <v>2018</v>
      </c>
      <c r="C8338" s="24" t="s">
        <v>332</v>
      </c>
      <c r="D8338" s="24" t="str">
        <f>VLOOKUP(C8338,'FHF LUT'!$A$5:$H$81,2,FALSE)</f>
        <v>Drought-caused Mortality</v>
      </c>
      <c r="E8338" s="24">
        <v>13</v>
      </c>
      <c r="F8338" s="24" t="s">
        <v>24</v>
      </c>
      <c r="G8338" s="24">
        <v>2930</v>
      </c>
      <c r="H8338" s="24">
        <v>2865</v>
      </c>
    </row>
    <row r="8339" spans="1:8">
      <c r="A8339" s="24" t="str">
        <f t="shared" si="130"/>
        <v>2018_NDM_14</v>
      </c>
      <c r="B8339" s="24">
        <v>2018</v>
      </c>
      <c r="C8339" s="24" t="s">
        <v>332</v>
      </c>
      <c r="D8339" s="24" t="str">
        <f>VLOOKUP(C8339,'FHF LUT'!$A$5:$H$81,2,FALSE)</f>
        <v>Drought-caused Mortality</v>
      </c>
      <c r="E8339" s="24">
        <v>14</v>
      </c>
      <c r="F8339" s="24" t="s">
        <v>30</v>
      </c>
      <c r="G8339" s="24">
        <v>2183</v>
      </c>
      <c r="H8339" s="24">
        <v>2183</v>
      </c>
    </row>
    <row r="8340" spans="1:8">
      <c r="A8340" s="24" t="str">
        <f t="shared" si="130"/>
        <v>2018_NDM_15</v>
      </c>
      <c r="B8340" s="24">
        <v>2018</v>
      </c>
      <c r="C8340" s="24" t="s">
        <v>332</v>
      </c>
      <c r="D8340" s="24" t="str">
        <f>VLOOKUP(C8340,'FHF LUT'!$A$5:$H$81,2,FALSE)</f>
        <v>Drought-caused Mortality</v>
      </c>
      <c r="E8340" s="24">
        <v>15</v>
      </c>
      <c r="F8340" s="24" t="s">
        <v>33</v>
      </c>
      <c r="G8340" s="24">
        <v>1594</v>
      </c>
      <c r="H8340" s="24">
        <v>1594</v>
      </c>
    </row>
    <row r="8341" spans="1:8">
      <c r="A8341" s="24" t="str">
        <f t="shared" si="130"/>
        <v>2018_NDM_16</v>
      </c>
      <c r="B8341" s="24">
        <v>2018</v>
      </c>
      <c r="C8341" s="24" t="s">
        <v>332</v>
      </c>
      <c r="D8341" s="24" t="str">
        <f>VLOOKUP(C8341,'FHF LUT'!$A$5:$H$81,2,FALSE)</f>
        <v>Drought-caused Mortality</v>
      </c>
      <c r="E8341" s="24">
        <v>16</v>
      </c>
      <c r="F8341" s="24" t="s">
        <v>12</v>
      </c>
      <c r="G8341" s="24">
        <v>0</v>
      </c>
      <c r="H8341" s="24">
        <v>0</v>
      </c>
    </row>
    <row r="8342" spans="1:8">
      <c r="A8342" s="24" t="str">
        <f t="shared" si="130"/>
        <v>2018_NDM_17</v>
      </c>
      <c r="B8342" s="24">
        <v>2018</v>
      </c>
      <c r="C8342" s="24" t="s">
        <v>332</v>
      </c>
      <c r="D8342" s="24" t="str">
        <f>VLOOKUP(C8342,'FHF LUT'!$A$5:$H$81,2,FALSE)</f>
        <v>Drought-caused Mortality</v>
      </c>
      <c r="E8342" s="24">
        <v>17</v>
      </c>
      <c r="F8342" s="24" t="s">
        <v>32</v>
      </c>
      <c r="G8342" s="24">
        <v>0</v>
      </c>
      <c r="H8342" s="24">
        <v>0</v>
      </c>
    </row>
    <row r="8343" spans="1:8">
      <c r="A8343" s="24" t="str">
        <f t="shared" si="130"/>
        <v>2018_NDM_18</v>
      </c>
      <c r="B8343" s="24">
        <v>2018</v>
      </c>
      <c r="C8343" s="24" t="s">
        <v>332</v>
      </c>
      <c r="D8343" s="24" t="str">
        <f>VLOOKUP(C8343,'FHF LUT'!$A$5:$H$81,2,FALSE)</f>
        <v>Drought-caused Mortality</v>
      </c>
      <c r="E8343" s="24">
        <v>18</v>
      </c>
      <c r="F8343" s="24" t="s">
        <v>15</v>
      </c>
      <c r="G8343" s="24">
        <v>38589</v>
      </c>
      <c r="H8343" s="24">
        <v>37625</v>
      </c>
    </row>
    <row r="8344" spans="1:8">
      <c r="A8344" s="24" t="str">
        <f t="shared" si="130"/>
        <v>2018_NDM_20</v>
      </c>
      <c r="B8344" s="24">
        <v>2018</v>
      </c>
      <c r="C8344" s="24" t="s">
        <v>332</v>
      </c>
      <c r="D8344" s="24" t="str">
        <f>VLOOKUP(C8344,'FHF LUT'!$A$5:$H$81,2,FALSE)</f>
        <v>Drought-caused Mortality</v>
      </c>
      <c r="E8344" s="24">
        <v>20</v>
      </c>
      <c r="F8344" s="24" t="s">
        <v>6</v>
      </c>
      <c r="G8344" s="24">
        <v>0</v>
      </c>
      <c r="H8344" s="24">
        <v>0</v>
      </c>
    </row>
    <row r="8345" spans="1:8">
      <c r="A8345" s="24" t="str">
        <f t="shared" si="130"/>
        <v>2018_NDM_22</v>
      </c>
      <c r="B8345" s="24">
        <v>2018</v>
      </c>
      <c r="C8345" s="24" t="s">
        <v>332</v>
      </c>
      <c r="D8345" s="24" t="str">
        <f>VLOOKUP(C8345,'FHF LUT'!$A$5:$H$81,2,FALSE)</f>
        <v>Drought-caused Mortality</v>
      </c>
      <c r="E8345" s="24">
        <v>22</v>
      </c>
      <c r="F8345" s="24" t="s">
        <v>19</v>
      </c>
      <c r="G8345" s="24">
        <v>172793</v>
      </c>
      <c r="H8345" s="24">
        <v>170751</v>
      </c>
    </row>
    <row r="8346" spans="1:8">
      <c r="A8346" s="24" t="str">
        <f t="shared" si="130"/>
        <v>2018_NDM_23</v>
      </c>
      <c r="B8346" s="24">
        <v>2018</v>
      </c>
      <c r="C8346" s="24" t="s">
        <v>332</v>
      </c>
      <c r="D8346" s="24" t="str">
        <f>VLOOKUP(C8346,'FHF LUT'!$A$5:$H$81,2,FALSE)</f>
        <v>Drought-caused Mortality</v>
      </c>
      <c r="E8346" s="24">
        <v>23</v>
      </c>
      <c r="F8346" s="24" t="s">
        <v>27</v>
      </c>
      <c r="G8346" s="24">
        <v>664</v>
      </c>
      <c r="H8346" s="24">
        <v>664</v>
      </c>
    </row>
    <row r="8347" spans="1:8">
      <c r="A8347" s="24" t="str">
        <f t="shared" si="130"/>
        <v>2018_NDM_24</v>
      </c>
      <c r="B8347" s="24">
        <v>2018</v>
      </c>
      <c r="C8347" s="24" t="s">
        <v>332</v>
      </c>
      <c r="D8347" s="24" t="str">
        <f>VLOOKUP(C8347,'FHF LUT'!$A$5:$H$81,2,FALSE)</f>
        <v>Drought-caused Mortality</v>
      </c>
      <c r="E8347" s="24">
        <v>24</v>
      </c>
      <c r="F8347" s="24" t="s">
        <v>17</v>
      </c>
      <c r="G8347" s="24">
        <v>12</v>
      </c>
      <c r="H8347" s="24">
        <v>12</v>
      </c>
    </row>
    <row r="8348" spans="1:8">
      <c r="A8348" s="24" t="str">
        <f t="shared" si="130"/>
        <v>2018_NDM_25</v>
      </c>
      <c r="B8348" s="24">
        <v>2018</v>
      </c>
      <c r="C8348" s="24" t="s">
        <v>332</v>
      </c>
      <c r="D8348" s="24" t="str">
        <f>VLOOKUP(C8348,'FHF LUT'!$A$5:$H$81,2,FALSE)</f>
        <v>Drought-caused Mortality</v>
      </c>
      <c r="E8348" s="24">
        <v>25</v>
      </c>
      <c r="F8348" s="24" t="s">
        <v>23</v>
      </c>
      <c r="G8348" s="24">
        <v>0</v>
      </c>
      <c r="H8348" s="24">
        <v>0</v>
      </c>
    </row>
    <row r="8349" spans="1:8">
      <c r="A8349" s="24" t="str">
        <f t="shared" si="130"/>
        <v>2018_NDM_26</v>
      </c>
      <c r="B8349" s="24">
        <v>2018</v>
      </c>
      <c r="C8349" s="24" t="s">
        <v>332</v>
      </c>
      <c r="D8349" s="24" t="str">
        <f>VLOOKUP(C8349,'FHF LUT'!$A$5:$H$81,2,FALSE)</f>
        <v>Drought-caused Mortality</v>
      </c>
      <c r="E8349" s="24">
        <v>26</v>
      </c>
      <c r="F8349" s="24" t="s">
        <v>14</v>
      </c>
      <c r="G8349" s="24">
        <v>71</v>
      </c>
      <c r="H8349" s="24">
        <v>71</v>
      </c>
    </row>
    <row r="8350" spans="1:8">
      <c r="A8350" s="24" t="str">
        <f t="shared" si="130"/>
        <v>2018_NDM_27</v>
      </c>
      <c r="B8350" s="24">
        <v>2018</v>
      </c>
      <c r="C8350" s="24" t="s">
        <v>332</v>
      </c>
      <c r="D8350" s="24" t="str">
        <f>VLOOKUP(C8350,'FHF LUT'!$A$5:$H$81,2,FALSE)</f>
        <v>Drought-caused Mortality</v>
      </c>
      <c r="E8350" s="24">
        <v>27</v>
      </c>
      <c r="F8350" s="24" t="s">
        <v>21</v>
      </c>
      <c r="G8350" s="24">
        <v>0</v>
      </c>
      <c r="H8350" s="24">
        <v>0</v>
      </c>
    </row>
    <row r="8351" spans="1:8">
      <c r="A8351" s="24" t="str">
        <f t="shared" si="130"/>
        <v>2018_NDM_29</v>
      </c>
      <c r="B8351" s="24">
        <v>2018</v>
      </c>
      <c r="C8351" s="24" t="s">
        <v>332</v>
      </c>
      <c r="D8351" s="24" t="str">
        <f>VLOOKUP(C8351,'FHF LUT'!$A$5:$H$81,2,FALSE)</f>
        <v>Drought-caused Mortality</v>
      </c>
      <c r="E8351" s="24">
        <v>29</v>
      </c>
      <c r="F8351" s="24" t="s">
        <v>9</v>
      </c>
      <c r="G8351" s="24">
        <v>976</v>
      </c>
      <c r="H8351" s="24">
        <v>976</v>
      </c>
    </row>
    <row r="8352" spans="1:8">
      <c r="A8352" s="24" t="str">
        <f t="shared" si="130"/>
        <v>2018_NDM_30</v>
      </c>
      <c r="B8352" s="24">
        <v>2018</v>
      </c>
      <c r="C8352" s="24" t="s">
        <v>332</v>
      </c>
      <c r="D8352" s="24" t="str">
        <f>VLOOKUP(C8352,'FHF LUT'!$A$5:$H$81,2,FALSE)</f>
        <v>Drought-caused Mortality</v>
      </c>
      <c r="E8352" s="24">
        <v>30</v>
      </c>
      <c r="F8352" s="24" t="s">
        <v>35</v>
      </c>
      <c r="G8352" s="24">
        <v>7752</v>
      </c>
      <c r="H8352" s="24">
        <v>7752</v>
      </c>
    </row>
    <row r="8353" spans="1:8">
      <c r="A8353" s="24" t="str">
        <f t="shared" si="130"/>
        <v>2018_NDM_31</v>
      </c>
      <c r="B8353" s="24">
        <v>2018</v>
      </c>
      <c r="C8353" s="24" t="s">
        <v>332</v>
      </c>
      <c r="D8353" s="24" t="str">
        <f>VLOOKUP(C8353,'FHF LUT'!$A$5:$H$81,2,FALSE)</f>
        <v>Drought-caused Mortality</v>
      </c>
      <c r="E8353" s="24">
        <v>31</v>
      </c>
      <c r="F8353" s="24" t="s">
        <v>34</v>
      </c>
      <c r="G8353" s="24">
        <v>448</v>
      </c>
      <c r="H8353" s="24">
        <v>448</v>
      </c>
    </row>
    <row r="8354" spans="1:8">
      <c r="A8354" s="24" t="str">
        <f t="shared" si="130"/>
        <v>2018_NDM_38</v>
      </c>
      <c r="B8354" s="24">
        <v>2018</v>
      </c>
      <c r="C8354" s="24" t="s">
        <v>332</v>
      </c>
      <c r="D8354" s="24" t="str">
        <f>VLOOKUP(C8354,'FHF LUT'!$A$5:$H$81,2,FALSE)</f>
        <v>Drought-caused Mortality</v>
      </c>
      <c r="E8354" s="24">
        <v>38</v>
      </c>
      <c r="F8354" s="24" t="s">
        <v>8</v>
      </c>
      <c r="G8354" s="24">
        <v>149</v>
      </c>
      <c r="H8354" s="24">
        <v>149</v>
      </c>
    </row>
    <row r="8355" spans="1:8">
      <c r="A8355" s="24" t="str">
        <f t="shared" si="130"/>
        <v>2018_NDM_39</v>
      </c>
      <c r="B8355" s="24">
        <v>2018</v>
      </c>
      <c r="C8355" s="24" t="s">
        <v>332</v>
      </c>
      <c r="D8355" s="24" t="str">
        <f>VLOOKUP(C8355,'FHF LUT'!$A$5:$H$81,2,FALSE)</f>
        <v>Drought-caused Mortality</v>
      </c>
      <c r="E8355" s="24">
        <v>39</v>
      </c>
      <c r="F8355" s="24" t="s">
        <v>36</v>
      </c>
      <c r="G8355" s="24">
        <v>9080</v>
      </c>
      <c r="H8355" s="24">
        <v>9080</v>
      </c>
    </row>
    <row r="8356" spans="1:8">
      <c r="A8356" s="24" t="str">
        <f t="shared" si="130"/>
        <v>2018_NDM_40</v>
      </c>
      <c r="B8356" s="24">
        <v>2018</v>
      </c>
      <c r="C8356" s="24" t="s">
        <v>332</v>
      </c>
      <c r="D8356" s="24" t="str">
        <f>VLOOKUP(C8356,'FHF LUT'!$A$5:$H$81,2,FALSE)</f>
        <v>Drought-caused Mortality</v>
      </c>
      <c r="E8356" s="24">
        <v>40</v>
      </c>
      <c r="F8356" s="24" t="s">
        <v>31</v>
      </c>
      <c r="G8356" s="24">
        <v>0</v>
      </c>
      <c r="H8356" s="24">
        <v>0</v>
      </c>
    </row>
    <row r="8357" spans="1:8">
      <c r="A8357" s="24" t="str">
        <f t="shared" si="130"/>
        <v>2018_NDM_41</v>
      </c>
      <c r="B8357" s="24">
        <v>2018</v>
      </c>
      <c r="C8357" s="24" t="s">
        <v>332</v>
      </c>
      <c r="D8357" s="24" t="str">
        <f>VLOOKUP(C8357,'FHF LUT'!$A$5:$H$81,2,FALSE)</f>
        <v>Drought-caused Mortality</v>
      </c>
      <c r="E8357" s="24">
        <v>41</v>
      </c>
      <c r="F8357" s="24" t="s">
        <v>26</v>
      </c>
      <c r="G8357" s="24">
        <v>0</v>
      </c>
      <c r="H8357" s="24">
        <v>0</v>
      </c>
    </row>
    <row r="8358" spans="1:8">
      <c r="A8358" s="24" t="str">
        <f t="shared" si="130"/>
        <v>2018_NDM_43</v>
      </c>
      <c r="B8358" s="24">
        <v>2018</v>
      </c>
      <c r="C8358" s="24" t="s">
        <v>332</v>
      </c>
      <c r="D8358" s="24" t="str">
        <f>VLOOKUP(C8358,'FHF LUT'!$A$5:$H$81,2,FALSE)</f>
        <v>Drought-caused Mortality</v>
      </c>
      <c r="E8358" s="24">
        <v>43</v>
      </c>
      <c r="F8358" s="24" t="s">
        <v>20</v>
      </c>
      <c r="G8358" s="24">
        <v>0</v>
      </c>
      <c r="H8358" s="24">
        <v>0</v>
      </c>
    </row>
    <row r="8359" spans="1:8">
      <c r="A8359" s="24" t="str">
        <f t="shared" si="130"/>
        <v>2018_NDM_44</v>
      </c>
      <c r="B8359" s="24">
        <v>2018</v>
      </c>
      <c r="C8359" s="24" t="s">
        <v>332</v>
      </c>
      <c r="D8359" s="24" t="str">
        <f>VLOOKUP(C8359,'FHF LUT'!$A$5:$H$81,2,FALSE)</f>
        <v>Drought-caused Mortality</v>
      </c>
      <c r="E8359" s="24">
        <v>44</v>
      </c>
      <c r="F8359" s="24" t="s">
        <v>3</v>
      </c>
      <c r="G8359" s="24">
        <v>0</v>
      </c>
      <c r="H8359" s="24">
        <v>0</v>
      </c>
    </row>
    <row r="8360" spans="1:8">
      <c r="A8360" s="24" t="str">
        <f t="shared" si="130"/>
        <v>2018_NDM_45</v>
      </c>
      <c r="B8360" s="24">
        <v>2018</v>
      </c>
      <c r="C8360" s="24" t="s">
        <v>332</v>
      </c>
      <c r="D8360" s="24" t="str">
        <f>VLOOKUP(C8360,'FHF LUT'!$A$5:$H$81,2,FALSE)</f>
        <v>Drought-caused Mortality</v>
      </c>
      <c r="E8360" s="24">
        <v>45</v>
      </c>
      <c r="F8360" s="24" t="s">
        <v>5</v>
      </c>
      <c r="G8360" s="24">
        <v>2163</v>
      </c>
      <c r="H8360" s="24">
        <v>2163</v>
      </c>
    </row>
    <row r="8361" spans="1:8">
      <c r="A8361" s="24" t="str">
        <f t="shared" si="130"/>
        <v>2018_NDM_46</v>
      </c>
      <c r="B8361" s="24">
        <v>2018</v>
      </c>
      <c r="C8361" s="24" t="s">
        <v>332</v>
      </c>
      <c r="D8361" s="24" t="str">
        <f>VLOOKUP(C8361,'FHF LUT'!$A$5:$H$81,2,FALSE)</f>
        <v>Drought-caused Mortality</v>
      </c>
      <c r="E8361" s="24">
        <v>46</v>
      </c>
      <c r="F8361" s="24" t="s">
        <v>234</v>
      </c>
      <c r="G8361" s="24">
        <v>49</v>
      </c>
      <c r="H8361" s="24">
        <v>49</v>
      </c>
    </row>
    <row r="8362" spans="1:8">
      <c r="A8362" s="24" t="str">
        <f t="shared" si="130"/>
        <v>2018_NDM_47</v>
      </c>
      <c r="B8362" s="24">
        <v>2018</v>
      </c>
      <c r="C8362" s="24" t="s">
        <v>332</v>
      </c>
      <c r="D8362" s="24" t="str">
        <f>VLOOKUP(C8362,'FHF LUT'!$A$5:$H$81,2,FALSE)</f>
        <v>Drought-caused Mortality</v>
      </c>
      <c r="E8362" s="24">
        <v>47</v>
      </c>
      <c r="F8362" s="24" t="s">
        <v>233</v>
      </c>
      <c r="G8362" s="24">
        <v>0</v>
      </c>
      <c r="H8362" s="24">
        <v>0</v>
      </c>
    </row>
    <row r="8363" spans="1:8">
      <c r="A8363" s="24" t="str">
        <f t="shared" si="130"/>
        <v>2018_NDM_48</v>
      </c>
      <c r="B8363" s="24">
        <v>2018</v>
      </c>
      <c r="C8363" s="24" t="s">
        <v>332</v>
      </c>
      <c r="D8363" s="24" t="str">
        <f>VLOOKUP(C8363,'FHF LUT'!$A$5:$H$81,2,FALSE)</f>
        <v>Drought-caused Mortality</v>
      </c>
      <c r="E8363" s="24">
        <v>48</v>
      </c>
      <c r="F8363" s="24" t="s">
        <v>235</v>
      </c>
      <c r="G8363" s="24">
        <v>0</v>
      </c>
      <c r="H8363" s="24">
        <v>0</v>
      </c>
    </row>
    <row r="8364" spans="1:8">
      <c r="A8364" s="24" t="str">
        <f t="shared" si="130"/>
        <v>2018_NF_1</v>
      </c>
      <c r="B8364" s="24">
        <v>2018</v>
      </c>
      <c r="C8364" s="24" t="s">
        <v>190</v>
      </c>
      <c r="D8364" s="24" t="str">
        <f>VLOOKUP(C8364,'FHF LUT'!$A$5:$H$81,2,FALSE)</f>
        <v>Flooding</v>
      </c>
      <c r="E8364" s="24">
        <v>1</v>
      </c>
      <c r="F8364" s="24" t="s">
        <v>10</v>
      </c>
      <c r="G8364" s="24">
        <v>0</v>
      </c>
      <c r="H8364" s="24">
        <v>0</v>
      </c>
    </row>
    <row r="8365" spans="1:8">
      <c r="A8365" s="24" t="str">
        <f t="shared" si="130"/>
        <v>2018_NF_2</v>
      </c>
      <c r="B8365" s="24">
        <v>2018</v>
      </c>
      <c r="C8365" s="24" t="s">
        <v>190</v>
      </c>
      <c r="D8365" s="24" t="str">
        <f>VLOOKUP(C8365,'FHF LUT'!$A$5:$H$81,2,FALSE)</f>
        <v>Flooding</v>
      </c>
      <c r="E8365" s="24">
        <v>2</v>
      </c>
      <c r="F8365" s="24" t="s">
        <v>22</v>
      </c>
      <c r="G8365" s="24">
        <v>0</v>
      </c>
      <c r="H8365" s="24">
        <v>0</v>
      </c>
    </row>
    <row r="8366" spans="1:8">
      <c r="A8366" s="24" t="str">
        <f t="shared" si="130"/>
        <v>2018_NF_3</v>
      </c>
      <c r="B8366" s="24">
        <v>2018</v>
      </c>
      <c r="C8366" s="24" t="s">
        <v>190</v>
      </c>
      <c r="D8366" s="24" t="str">
        <f>VLOOKUP(C8366,'FHF LUT'!$A$5:$H$81,2,FALSE)</f>
        <v>Flooding</v>
      </c>
      <c r="E8366" s="24">
        <v>3</v>
      </c>
      <c r="F8366" s="24" t="s">
        <v>13</v>
      </c>
      <c r="G8366" s="24">
        <v>0</v>
      </c>
      <c r="H8366" s="24">
        <v>0</v>
      </c>
    </row>
    <row r="8367" spans="1:8">
      <c r="A8367" s="24" t="str">
        <f t="shared" si="130"/>
        <v>2018_NF_4</v>
      </c>
      <c r="B8367" s="24">
        <v>2018</v>
      </c>
      <c r="C8367" s="24" t="s">
        <v>190</v>
      </c>
      <c r="D8367" s="24" t="str">
        <f>VLOOKUP(C8367,'FHF LUT'!$A$5:$H$81,2,FALSE)</f>
        <v>Flooding</v>
      </c>
      <c r="E8367" s="24">
        <v>4</v>
      </c>
      <c r="F8367" s="24" t="s">
        <v>28</v>
      </c>
      <c r="G8367" s="24">
        <v>0</v>
      </c>
      <c r="H8367" s="24">
        <v>0</v>
      </c>
    </row>
    <row r="8368" spans="1:8">
      <c r="A8368" s="24" t="str">
        <f t="shared" si="130"/>
        <v>2018_NF_5</v>
      </c>
      <c r="B8368" s="24">
        <v>2018</v>
      </c>
      <c r="C8368" s="24" t="s">
        <v>190</v>
      </c>
      <c r="D8368" s="24" t="str">
        <f>VLOOKUP(C8368,'FHF LUT'!$A$5:$H$81,2,FALSE)</f>
        <v>Flooding</v>
      </c>
      <c r="E8368" s="24">
        <v>5</v>
      </c>
      <c r="F8368" s="24" t="s">
        <v>16</v>
      </c>
      <c r="G8368" s="24">
        <v>0</v>
      </c>
      <c r="H8368" s="24">
        <v>0</v>
      </c>
    </row>
    <row r="8369" spans="1:8">
      <c r="A8369" s="24" t="str">
        <f t="shared" si="130"/>
        <v>2018_NF_7</v>
      </c>
      <c r="B8369" s="24">
        <v>2018</v>
      </c>
      <c r="C8369" s="24" t="s">
        <v>190</v>
      </c>
      <c r="D8369" s="24" t="str">
        <f>VLOOKUP(C8369,'FHF LUT'!$A$5:$H$81,2,FALSE)</f>
        <v>Flooding</v>
      </c>
      <c r="E8369" s="24">
        <v>7</v>
      </c>
      <c r="F8369" s="24" t="s">
        <v>25</v>
      </c>
      <c r="G8369" s="24">
        <v>0</v>
      </c>
      <c r="H8369" s="24">
        <v>0</v>
      </c>
    </row>
    <row r="8370" spans="1:8">
      <c r="A8370" s="24" t="str">
        <f t="shared" si="130"/>
        <v>2018_NF_8</v>
      </c>
      <c r="B8370" s="24">
        <v>2018</v>
      </c>
      <c r="C8370" s="24" t="s">
        <v>190</v>
      </c>
      <c r="D8370" s="24" t="str">
        <f>VLOOKUP(C8370,'FHF LUT'!$A$5:$H$81,2,FALSE)</f>
        <v>Flooding</v>
      </c>
      <c r="E8370" s="24">
        <v>8</v>
      </c>
      <c r="F8370" s="24" t="s">
        <v>29</v>
      </c>
      <c r="G8370" s="24">
        <v>103839</v>
      </c>
      <c r="H8370" s="24">
        <v>103839</v>
      </c>
    </row>
    <row r="8371" spans="1:8">
      <c r="A8371" s="24" t="str">
        <f t="shared" si="130"/>
        <v>2018_NF_9</v>
      </c>
      <c r="B8371" s="24">
        <v>2018</v>
      </c>
      <c r="C8371" s="24" t="s">
        <v>190</v>
      </c>
      <c r="D8371" s="24" t="str">
        <f>VLOOKUP(C8371,'FHF LUT'!$A$5:$H$81,2,FALSE)</f>
        <v>Flooding</v>
      </c>
      <c r="E8371" s="24">
        <v>9</v>
      </c>
      <c r="F8371" s="24" t="s">
        <v>7</v>
      </c>
      <c r="G8371" s="24">
        <v>0</v>
      </c>
      <c r="H8371" s="24">
        <v>0</v>
      </c>
    </row>
    <row r="8372" spans="1:8">
      <c r="A8372" s="24" t="str">
        <f t="shared" si="130"/>
        <v>2018_NF_10</v>
      </c>
      <c r="B8372" s="24">
        <v>2018</v>
      </c>
      <c r="C8372" s="24" t="s">
        <v>190</v>
      </c>
      <c r="D8372" s="24" t="str">
        <f>VLOOKUP(C8372,'FHF LUT'!$A$5:$H$81,2,FALSE)</f>
        <v>Flooding</v>
      </c>
      <c r="E8372" s="24">
        <v>10</v>
      </c>
      <c r="F8372" s="24" t="s">
        <v>18</v>
      </c>
      <c r="G8372" s="24">
        <v>51</v>
      </c>
      <c r="H8372" s="24">
        <v>51</v>
      </c>
    </row>
    <row r="8373" spans="1:8">
      <c r="A8373" s="24" t="str">
        <f t="shared" si="130"/>
        <v>2018_NF_11</v>
      </c>
      <c r="B8373" s="24">
        <v>2018</v>
      </c>
      <c r="C8373" s="24" t="s">
        <v>190</v>
      </c>
      <c r="D8373" s="24" t="str">
        <f>VLOOKUP(C8373,'FHF LUT'!$A$5:$H$81,2,FALSE)</f>
        <v>Flooding</v>
      </c>
      <c r="E8373" s="24">
        <v>11</v>
      </c>
      <c r="F8373" s="24" t="s">
        <v>4</v>
      </c>
      <c r="G8373" s="24">
        <v>0</v>
      </c>
      <c r="H8373" s="24">
        <v>0</v>
      </c>
    </row>
    <row r="8374" spans="1:8">
      <c r="A8374" s="24" t="str">
        <f t="shared" si="130"/>
        <v>2018_NF_12</v>
      </c>
      <c r="B8374" s="24">
        <v>2018</v>
      </c>
      <c r="C8374" s="24" t="s">
        <v>190</v>
      </c>
      <c r="D8374" s="24" t="str">
        <f>VLOOKUP(C8374,'FHF LUT'!$A$5:$H$81,2,FALSE)</f>
        <v>Flooding</v>
      </c>
      <c r="E8374" s="24">
        <v>12</v>
      </c>
      <c r="F8374" s="24" t="s">
        <v>11</v>
      </c>
      <c r="G8374" s="24">
        <v>0</v>
      </c>
      <c r="H8374" s="24">
        <v>0</v>
      </c>
    </row>
    <row r="8375" spans="1:8">
      <c r="A8375" s="24" t="str">
        <f t="shared" si="130"/>
        <v>2018_NF_13</v>
      </c>
      <c r="B8375" s="24">
        <v>2018</v>
      </c>
      <c r="C8375" s="24" t="s">
        <v>190</v>
      </c>
      <c r="D8375" s="24" t="str">
        <f>VLOOKUP(C8375,'FHF LUT'!$A$5:$H$81,2,FALSE)</f>
        <v>Flooding</v>
      </c>
      <c r="E8375" s="24">
        <v>13</v>
      </c>
      <c r="F8375" s="24" t="s">
        <v>24</v>
      </c>
      <c r="G8375" s="24">
        <v>899</v>
      </c>
      <c r="H8375" s="24">
        <v>899</v>
      </c>
    </row>
    <row r="8376" spans="1:8">
      <c r="A8376" s="24" t="str">
        <f t="shared" si="130"/>
        <v>2018_NF_14</v>
      </c>
      <c r="B8376" s="24">
        <v>2018</v>
      </c>
      <c r="C8376" s="24" t="s">
        <v>190</v>
      </c>
      <c r="D8376" s="24" t="str">
        <f>VLOOKUP(C8376,'FHF LUT'!$A$5:$H$81,2,FALSE)</f>
        <v>Flooding</v>
      </c>
      <c r="E8376" s="24">
        <v>14</v>
      </c>
      <c r="F8376" s="24" t="s">
        <v>30</v>
      </c>
      <c r="G8376" s="24">
        <v>1484</v>
      </c>
      <c r="H8376" s="24">
        <v>1484</v>
      </c>
    </row>
    <row r="8377" spans="1:8">
      <c r="A8377" s="24" t="str">
        <f t="shared" si="130"/>
        <v>2018_NF_15</v>
      </c>
      <c r="B8377" s="24">
        <v>2018</v>
      </c>
      <c r="C8377" s="24" t="s">
        <v>190</v>
      </c>
      <c r="D8377" s="24" t="str">
        <f>VLOOKUP(C8377,'FHF LUT'!$A$5:$H$81,2,FALSE)</f>
        <v>Flooding</v>
      </c>
      <c r="E8377" s="24">
        <v>15</v>
      </c>
      <c r="F8377" s="24" t="s">
        <v>33</v>
      </c>
      <c r="G8377" s="24">
        <v>0</v>
      </c>
      <c r="H8377" s="24">
        <v>0</v>
      </c>
    </row>
    <row r="8378" spans="1:8">
      <c r="A8378" s="24" t="str">
        <f t="shared" si="130"/>
        <v>2018_NF_16</v>
      </c>
      <c r="B8378" s="24">
        <v>2018</v>
      </c>
      <c r="C8378" s="24" t="s">
        <v>190</v>
      </c>
      <c r="D8378" s="24" t="str">
        <f>VLOOKUP(C8378,'FHF LUT'!$A$5:$H$81,2,FALSE)</f>
        <v>Flooding</v>
      </c>
      <c r="E8378" s="24">
        <v>16</v>
      </c>
      <c r="F8378" s="24" t="s">
        <v>12</v>
      </c>
      <c r="G8378" s="24">
        <v>697</v>
      </c>
      <c r="H8378" s="24">
        <v>697</v>
      </c>
    </row>
    <row r="8379" spans="1:8">
      <c r="A8379" s="24" t="str">
        <f t="shared" si="130"/>
        <v>2018_NF_17</v>
      </c>
      <c r="B8379" s="24">
        <v>2018</v>
      </c>
      <c r="C8379" s="24" t="s">
        <v>190</v>
      </c>
      <c r="D8379" s="24" t="str">
        <f>VLOOKUP(C8379,'FHF LUT'!$A$5:$H$81,2,FALSE)</f>
        <v>Flooding</v>
      </c>
      <c r="E8379" s="24">
        <v>17</v>
      </c>
      <c r="F8379" s="24" t="s">
        <v>32</v>
      </c>
      <c r="G8379" s="24">
        <v>0</v>
      </c>
      <c r="H8379" s="24">
        <v>0</v>
      </c>
    </row>
    <row r="8380" spans="1:8">
      <c r="A8380" s="24" t="str">
        <f t="shared" si="130"/>
        <v>2018_NF_18</v>
      </c>
      <c r="B8380" s="24">
        <v>2018</v>
      </c>
      <c r="C8380" s="24" t="s">
        <v>190</v>
      </c>
      <c r="D8380" s="24" t="str">
        <f>VLOOKUP(C8380,'FHF LUT'!$A$5:$H$81,2,FALSE)</f>
        <v>Flooding</v>
      </c>
      <c r="E8380" s="24">
        <v>18</v>
      </c>
      <c r="F8380" s="24" t="s">
        <v>15</v>
      </c>
      <c r="G8380" s="24">
        <v>0</v>
      </c>
      <c r="H8380" s="24">
        <v>0</v>
      </c>
    </row>
    <row r="8381" spans="1:8">
      <c r="A8381" s="24" t="str">
        <f t="shared" si="130"/>
        <v>2018_NF_20</v>
      </c>
      <c r="B8381" s="24">
        <v>2018</v>
      </c>
      <c r="C8381" s="24" t="s">
        <v>190</v>
      </c>
      <c r="D8381" s="24" t="str">
        <f>VLOOKUP(C8381,'FHF LUT'!$A$5:$H$81,2,FALSE)</f>
        <v>Flooding</v>
      </c>
      <c r="E8381" s="24">
        <v>20</v>
      </c>
      <c r="F8381" s="24" t="s">
        <v>6</v>
      </c>
      <c r="G8381" s="24">
        <v>594</v>
      </c>
      <c r="H8381" s="24">
        <v>594</v>
      </c>
    </row>
    <row r="8382" spans="1:8">
      <c r="A8382" s="24" t="str">
        <f t="shared" si="130"/>
        <v>2018_NF_22</v>
      </c>
      <c r="B8382" s="24">
        <v>2018</v>
      </c>
      <c r="C8382" s="24" t="s">
        <v>190</v>
      </c>
      <c r="D8382" s="24" t="str">
        <f>VLOOKUP(C8382,'FHF LUT'!$A$5:$H$81,2,FALSE)</f>
        <v>Flooding</v>
      </c>
      <c r="E8382" s="24">
        <v>22</v>
      </c>
      <c r="F8382" s="24" t="s">
        <v>19</v>
      </c>
      <c r="G8382" s="24">
        <v>674</v>
      </c>
      <c r="H8382" s="24">
        <v>35</v>
      </c>
    </row>
    <row r="8383" spans="1:8">
      <c r="A8383" s="24" t="str">
        <f t="shared" si="130"/>
        <v>2018_NF_23</v>
      </c>
      <c r="B8383" s="24">
        <v>2018</v>
      </c>
      <c r="C8383" s="24" t="s">
        <v>190</v>
      </c>
      <c r="D8383" s="24" t="str">
        <f>VLOOKUP(C8383,'FHF LUT'!$A$5:$H$81,2,FALSE)</f>
        <v>Flooding</v>
      </c>
      <c r="E8383" s="24">
        <v>23</v>
      </c>
      <c r="F8383" s="24" t="s">
        <v>27</v>
      </c>
      <c r="G8383" s="24">
        <v>232</v>
      </c>
      <c r="H8383" s="24">
        <v>232</v>
      </c>
    </row>
    <row r="8384" spans="1:8">
      <c r="A8384" s="24" t="str">
        <f t="shared" si="130"/>
        <v>2018_NF_24</v>
      </c>
      <c r="B8384" s="24">
        <v>2018</v>
      </c>
      <c r="C8384" s="24" t="s">
        <v>190</v>
      </c>
      <c r="D8384" s="24" t="str">
        <f>VLOOKUP(C8384,'FHF LUT'!$A$5:$H$81,2,FALSE)</f>
        <v>Flooding</v>
      </c>
      <c r="E8384" s="24">
        <v>24</v>
      </c>
      <c r="F8384" s="24" t="s">
        <v>17</v>
      </c>
      <c r="G8384" s="24">
        <v>1736</v>
      </c>
      <c r="H8384" s="24">
        <v>1736</v>
      </c>
    </row>
    <row r="8385" spans="1:8">
      <c r="A8385" s="24" t="str">
        <f t="shared" si="130"/>
        <v>2018_NF_25</v>
      </c>
      <c r="B8385" s="24">
        <v>2018</v>
      </c>
      <c r="C8385" s="24" t="s">
        <v>190</v>
      </c>
      <c r="D8385" s="24" t="str">
        <f>VLOOKUP(C8385,'FHF LUT'!$A$5:$H$81,2,FALSE)</f>
        <v>Flooding</v>
      </c>
      <c r="E8385" s="24">
        <v>25</v>
      </c>
      <c r="F8385" s="24" t="s">
        <v>23</v>
      </c>
      <c r="G8385" s="24">
        <v>73</v>
      </c>
      <c r="H8385" s="24">
        <v>73</v>
      </c>
    </row>
    <row r="8386" spans="1:8">
      <c r="A8386" s="24" t="str">
        <f t="shared" si="130"/>
        <v>2018_NF_26</v>
      </c>
      <c r="B8386" s="24">
        <v>2018</v>
      </c>
      <c r="C8386" s="24" t="s">
        <v>190</v>
      </c>
      <c r="D8386" s="24" t="str">
        <f>VLOOKUP(C8386,'FHF LUT'!$A$5:$H$81,2,FALSE)</f>
        <v>Flooding</v>
      </c>
      <c r="E8386" s="24">
        <v>26</v>
      </c>
      <c r="F8386" s="24" t="s">
        <v>14</v>
      </c>
      <c r="G8386" s="24">
        <v>276</v>
      </c>
      <c r="H8386" s="24">
        <v>276</v>
      </c>
    </row>
    <row r="8387" spans="1:8">
      <c r="A8387" s="24" t="str">
        <f t="shared" ref="A8387:A8450" si="131">CONCATENATE(B8387,"_",C8387,"_",E8387)</f>
        <v>2018_NF_27</v>
      </c>
      <c r="B8387" s="24">
        <v>2018</v>
      </c>
      <c r="C8387" s="24" t="s">
        <v>190</v>
      </c>
      <c r="D8387" s="24" t="str">
        <f>VLOOKUP(C8387,'FHF LUT'!$A$5:$H$81,2,FALSE)</f>
        <v>Flooding</v>
      </c>
      <c r="E8387" s="24">
        <v>27</v>
      </c>
      <c r="F8387" s="24" t="s">
        <v>21</v>
      </c>
      <c r="G8387" s="24">
        <v>0</v>
      </c>
      <c r="H8387" s="24">
        <v>0</v>
      </c>
    </row>
    <row r="8388" spans="1:8">
      <c r="A8388" s="24" t="str">
        <f t="shared" si="131"/>
        <v>2018_NF_29</v>
      </c>
      <c r="B8388" s="24">
        <v>2018</v>
      </c>
      <c r="C8388" s="24" t="s">
        <v>190</v>
      </c>
      <c r="D8388" s="24" t="str">
        <f>VLOOKUP(C8388,'FHF LUT'!$A$5:$H$81,2,FALSE)</f>
        <v>Flooding</v>
      </c>
      <c r="E8388" s="24">
        <v>29</v>
      </c>
      <c r="F8388" s="24" t="s">
        <v>9</v>
      </c>
      <c r="G8388" s="24">
        <v>3598</v>
      </c>
      <c r="H8388" s="24">
        <v>3598</v>
      </c>
    </row>
    <row r="8389" spans="1:8">
      <c r="A8389" s="24" t="str">
        <f t="shared" si="131"/>
        <v>2018_NF_30</v>
      </c>
      <c r="B8389" s="24">
        <v>2018</v>
      </c>
      <c r="C8389" s="24" t="s">
        <v>190</v>
      </c>
      <c r="D8389" s="24" t="str">
        <f>VLOOKUP(C8389,'FHF LUT'!$A$5:$H$81,2,FALSE)</f>
        <v>Flooding</v>
      </c>
      <c r="E8389" s="24">
        <v>30</v>
      </c>
      <c r="F8389" s="24" t="s">
        <v>35</v>
      </c>
      <c r="G8389" s="24">
        <v>0</v>
      </c>
      <c r="H8389" s="24">
        <v>0</v>
      </c>
    </row>
    <row r="8390" spans="1:8">
      <c r="A8390" s="24" t="str">
        <f t="shared" si="131"/>
        <v>2018_NF_31</v>
      </c>
      <c r="B8390" s="24">
        <v>2018</v>
      </c>
      <c r="C8390" s="24" t="s">
        <v>190</v>
      </c>
      <c r="D8390" s="24" t="str">
        <f>VLOOKUP(C8390,'FHF LUT'!$A$5:$H$81,2,FALSE)</f>
        <v>Flooding</v>
      </c>
      <c r="E8390" s="24">
        <v>31</v>
      </c>
      <c r="F8390" s="24" t="s">
        <v>34</v>
      </c>
      <c r="G8390" s="24">
        <v>0</v>
      </c>
      <c r="H8390" s="24">
        <v>0</v>
      </c>
    </row>
    <row r="8391" spans="1:8">
      <c r="A8391" s="24" t="str">
        <f t="shared" si="131"/>
        <v>2018_NF_38</v>
      </c>
      <c r="B8391" s="24">
        <v>2018</v>
      </c>
      <c r="C8391" s="24" t="s">
        <v>190</v>
      </c>
      <c r="D8391" s="24" t="str">
        <f>VLOOKUP(C8391,'FHF LUT'!$A$5:$H$81,2,FALSE)</f>
        <v>Flooding</v>
      </c>
      <c r="E8391" s="24">
        <v>38</v>
      </c>
      <c r="F8391" s="24" t="s">
        <v>8</v>
      </c>
      <c r="G8391" s="24">
        <v>0</v>
      </c>
      <c r="H8391" s="24">
        <v>0</v>
      </c>
    </row>
    <row r="8392" spans="1:8">
      <c r="A8392" s="24" t="str">
        <f t="shared" si="131"/>
        <v>2018_NF_39</v>
      </c>
      <c r="B8392" s="24">
        <v>2018</v>
      </c>
      <c r="C8392" s="24" t="s">
        <v>190</v>
      </c>
      <c r="D8392" s="24" t="str">
        <f>VLOOKUP(C8392,'FHF LUT'!$A$5:$H$81,2,FALSE)</f>
        <v>Flooding</v>
      </c>
      <c r="E8392" s="24">
        <v>39</v>
      </c>
      <c r="F8392" s="24" t="s">
        <v>36</v>
      </c>
      <c r="G8392" s="24">
        <v>0</v>
      </c>
      <c r="H8392" s="24">
        <v>0</v>
      </c>
    </row>
    <row r="8393" spans="1:8">
      <c r="A8393" s="24" t="str">
        <f t="shared" si="131"/>
        <v>2018_NF_40</v>
      </c>
      <c r="B8393" s="24">
        <v>2018</v>
      </c>
      <c r="C8393" s="24" t="s">
        <v>190</v>
      </c>
      <c r="D8393" s="24" t="str">
        <f>VLOOKUP(C8393,'FHF LUT'!$A$5:$H$81,2,FALSE)</f>
        <v>Flooding</v>
      </c>
      <c r="E8393" s="24">
        <v>40</v>
      </c>
      <c r="F8393" s="24" t="s">
        <v>31</v>
      </c>
      <c r="G8393" s="24">
        <v>9837</v>
      </c>
      <c r="H8393" s="24">
        <v>9837</v>
      </c>
    </row>
    <row r="8394" spans="1:8">
      <c r="A8394" s="24" t="str">
        <f t="shared" si="131"/>
        <v>2018_NF_41</v>
      </c>
      <c r="B8394" s="24">
        <v>2018</v>
      </c>
      <c r="C8394" s="24" t="s">
        <v>190</v>
      </c>
      <c r="D8394" s="24" t="str">
        <f>VLOOKUP(C8394,'FHF LUT'!$A$5:$H$81,2,FALSE)</f>
        <v>Flooding</v>
      </c>
      <c r="E8394" s="24">
        <v>41</v>
      </c>
      <c r="F8394" s="24" t="s">
        <v>26</v>
      </c>
      <c r="G8394" s="24">
        <v>232</v>
      </c>
      <c r="H8394" s="24">
        <v>232</v>
      </c>
    </row>
    <row r="8395" spans="1:8">
      <c r="A8395" s="24" t="str">
        <f t="shared" si="131"/>
        <v>2018_NF_43</v>
      </c>
      <c r="B8395" s="24">
        <v>2018</v>
      </c>
      <c r="C8395" s="24" t="s">
        <v>190</v>
      </c>
      <c r="D8395" s="24" t="str">
        <f>VLOOKUP(C8395,'FHF LUT'!$A$5:$H$81,2,FALSE)</f>
        <v>Flooding</v>
      </c>
      <c r="E8395" s="24">
        <v>43</v>
      </c>
      <c r="F8395" s="24" t="s">
        <v>20</v>
      </c>
      <c r="G8395" s="24">
        <v>0</v>
      </c>
      <c r="H8395" s="24">
        <v>0</v>
      </c>
    </row>
    <row r="8396" spans="1:8">
      <c r="A8396" s="24" t="str">
        <f t="shared" si="131"/>
        <v>2018_NF_44</v>
      </c>
      <c r="B8396" s="24">
        <v>2018</v>
      </c>
      <c r="C8396" s="24" t="s">
        <v>190</v>
      </c>
      <c r="D8396" s="24" t="str">
        <f>VLOOKUP(C8396,'FHF LUT'!$A$5:$H$81,2,FALSE)</f>
        <v>Flooding</v>
      </c>
      <c r="E8396" s="24">
        <v>44</v>
      </c>
      <c r="F8396" s="24" t="s">
        <v>3</v>
      </c>
      <c r="G8396" s="24">
        <v>0</v>
      </c>
      <c r="H8396" s="24">
        <v>0</v>
      </c>
    </row>
    <row r="8397" spans="1:8">
      <c r="A8397" s="24" t="str">
        <f t="shared" si="131"/>
        <v>2018_NF_45</v>
      </c>
      <c r="B8397" s="24">
        <v>2018</v>
      </c>
      <c r="C8397" s="24" t="s">
        <v>190</v>
      </c>
      <c r="D8397" s="24" t="str">
        <f>VLOOKUP(C8397,'FHF LUT'!$A$5:$H$81,2,FALSE)</f>
        <v>Flooding</v>
      </c>
      <c r="E8397" s="24">
        <v>45</v>
      </c>
      <c r="F8397" s="24" t="s">
        <v>5</v>
      </c>
      <c r="G8397" s="24">
        <v>612</v>
      </c>
      <c r="H8397" s="24">
        <v>612</v>
      </c>
    </row>
    <row r="8398" spans="1:8">
      <c r="A8398" s="24" t="str">
        <f t="shared" si="131"/>
        <v>2018_NF_46</v>
      </c>
      <c r="B8398" s="24">
        <v>2018</v>
      </c>
      <c r="C8398" s="24" t="s">
        <v>190</v>
      </c>
      <c r="D8398" s="24" t="str">
        <f>VLOOKUP(C8398,'FHF LUT'!$A$5:$H$81,2,FALSE)</f>
        <v>Flooding</v>
      </c>
      <c r="E8398" s="24">
        <v>46</v>
      </c>
      <c r="F8398" s="24" t="s">
        <v>234</v>
      </c>
      <c r="G8398" s="24">
        <v>10747</v>
      </c>
      <c r="H8398" s="24">
        <v>10747</v>
      </c>
    </row>
    <row r="8399" spans="1:8">
      <c r="A8399" s="24" t="str">
        <f t="shared" si="131"/>
        <v>2018_NF_47</v>
      </c>
      <c r="B8399" s="24">
        <v>2018</v>
      </c>
      <c r="C8399" s="24" t="s">
        <v>190</v>
      </c>
      <c r="D8399" s="24" t="str">
        <f>VLOOKUP(C8399,'FHF LUT'!$A$5:$H$81,2,FALSE)</f>
        <v>Flooding</v>
      </c>
      <c r="E8399" s="24">
        <v>47</v>
      </c>
      <c r="F8399" s="24" t="s">
        <v>233</v>
      </c>
      <c r="G8399" s="24">
        <v>0</v>
      </c>
      <c r="H8399" s="24">
        <v>0</v>
      </c>
    </row>
    <row r="8400" spans="1:8">
      <c r="A8400" s="24" t="str">
        <f t="shared" si="131"/>
        <v>2018_NF_48</v>
      </c>
      <c r="B8400" s="24">
        <v>2018</v>
      </c>
      <c r="C8400" s="24" t="s">
        <v>190</v>
      </c>
      <c r="D8400" s="24" t="str">
        <f>VLOOKUP(C8400,'FHF LUT'!$A$5:$H$81,2,FALSE)</f>
        <v>Flooding</v>
      </c>
      <c r="E8400" s="24">
        <v>48</v>
      </c>
      <c r="F8400" s="24" t="s">
        <v>235</v>
      </c>
      <c r="G8400" s="24">
        <v>176</v>
      </c>
      <c r="H8400" s="24">
        <v>176</v>
      </c>
    </row>
    <row r="8401" spans="1:8">
      <c r="A8401" s="24" t="str">
        <f t="shared" si="131"/>
        <v>2018_NW_1</v>
      </c>
      <c r="B8401" s="24">
        <v>2018</v>
      </c>
      <c r="C8401" s="24" t="s">
        <v>333</v>
      </c>
      <c r="D8401" s="24" t="str">
        <f>VLOOKUP(C8401,'FHF LUT'!$A$5:$H$81,2,FALSE)</f>
        <v>Windthrow</v>
      </c>
      <c r="E8401" s="24">
        <v>1</v>
      </c>
      <c r="F8401" s="24" t="s">
        <v>10</v>
      </c>
      <c r="G8401" s="24">
        <v>7078</v>
      </c>
      <c r="H8401" s="24">
        <v>7078</v>
      </c>
    </row>
    <row r="8402" spans="1:8">
      <c r="A8402" s="24" t="str">
        <f t="shared" si="131"/>
        <v>2018_NW_2</v>
      </c>
      <c r="B8402" s="24">
        <v>2018</v>
      </c>
      <c r="C8402" s="24" t="s">
        <v>333</v>
      </c>
      <c r="D8402" s="24" t="str">
        <f>VLOOKUP(C8402,'FHF LUT'!$A$5:$H$81,2,FALSE)</f>
        <v>Windthrow</v>
      </c>
      <c r="E8402" s="24">
        <v>2</v>
      </c>
      <c r="F8402" s="24" t="s">
        <v>22</v>
      </c>
      <c r="G8402" s="24">
        <v>9809</v>
      </c>
      <c r="H8402" s="24">
        <v>9363</v>
      </c>
    </row>
    <row r="8403" spans="1:8">
      <c r="A8403" s="24" t="str">
        <f t="shared" si="131"/>
        <v>2018_NW_3</v>
      </c>
      <c r="B8403" s="24">
        <v>2018</v>
      </c>
      <c r="C8403" s="24" t="s">
        <v>333</v>
      </c>
      <c r="D8403" s="24" t="str">
        <f>VLOOKUP(C8403,'FHF LUT'!$A$5:$H$81,2,FALSE)</f>
        <v>Windthrow</v>
      </c>
      <c r="E8403" s="24">
        <v>3</v>
      </c>
      <c r="F8403" s="24" t="s">
        <v>13</v>
      </c>
      <c r="G8403" s="24">
        <v>0</v>
      </c>
      <c r="H8403" s="24">
        <v>0</v>
      </c>
    </row>
    <row r="8404" spans="1:8">
      <c r="A8404" s="24" t="str">
        <f t="shared" si="131"/>
        <v>2018_NW_4</v>
      </c>
      <c r="B8404" s="24">
        <v>2018</v>
      </c>
      <c r="C8404" s="24" t="s">
        <v>333</v>
      </c>
      <c r="D8404" s="24" t="str">
        <f>VLOOKUP(C8404,'FHF LUT'!$A$5:$H$81,2,FALSE)</f>
        <v>Windthrow</v>
      </c>
      <c r="E8404" s="24">
        <v>4</v>
      </c>
      <c r="F8404" s="24" t="s">
        <v>28</v>
      </c>
      <c r="G8404" s="24">
        <v>0</v>
      </c>
      <c r="H8404" s="24">
        <v>0</v>
      </c>
    </row>
    <row r="8405" spans="1:8">
      <c r="A8405" s="24" t="str">
        <f t="shared" si="131"/>
        <v>2018_NW_5</v>
      </c>
      <c r="B8405" s="24">
        <v>2018</v>
      </c>
      <c r="C8405" s="24" t="s">
        <v>333</v>
      </c>
      <c r="D8405" s="24" t="str">
        <f>VLOOKUP(C8405,'FHF LUT'!$A$5:$H$81,2,FALSE)</f>
        <v>Windthrow</v>
      </c>
      <c r="E8405" s="24">
        <v>5</v>
      </c>
      <c r="F8405" s="24" t="s">
        <v>16</v>
      </c>
      <c r="G8405" s="24">
        <v>0</v>
      </c>
      <c r="H8405" s="24">
        <v>0</v>
      </c>
    </row>
    <row r="8406" spans="1:8">
      <c r="A8406" s="24" t="str">
        <f t="shared" si="131"/>
        <v>2018_NW_7</v>
      </c>
      <c r="B8406" s="24">
        <v>2018</v>
      </c>
      <c r="C8406" s="24" t="s">
        <v>333</v>
      </c>
      <c r="D8406" s="24" t="str">
        <f>VLOOKUP(C8406,'FHF LUT'!$A$5:$H$81,2,FALSE)</f>
        <v>Windthrow</v>
      </c>
      <c r="E8406" s="24">
        <v>7</v>
      </c>
      <c r="F8406" s="24" t="s">
        <v>25</v>
      </c>
      <c r="G8406" s="24">
        <v>0</v>
      </c>
      <c r="H8406" s="24">
        <v>0</v>
      </c>
    </row>
    <row r="8407" spans="1:8">
      <c r="A8407" s="24" t="str">
        <f t="shared" si="131"/>
        <v>2018_NW_8</v>
      </c>
      <c r="B8407" s="24">
        <v>2018</v>
      </c>
      <c r="C8407" s="24" t="s">
        <v>333</v>
      </c>
      <c r="D8407" s="24" t="str">
        <f>VLOOKUP(C8407,'FHF LUT'!$A$5:$H$81,2,FALSE)</f>
        <v>Windthrow</v>
      </c>
      <c r="E8407" s="24">
        <v>8</v>
      </c>
      <c r="F8407" s="24" t="s">
        <v>29</v>
      </c>
      <c r="G8407" s="24">
        <v>1274</v>
      </c>
      <c r="H8407" s="24">
        <v>1274</v>
      </c>
    </row>
    <row r="8408" spans="1:8">
      <c r="A8408" s="24" t="str">
        <f t="shared" si="131"/>
        <v>2018_NW_9</v>
      </c>
      <c r="B8408" s="24">
        <v>2018</v>
      </c>
      <c r="C8408" s="24" t="s">
        <v>333</v>
      </c>
      <c r="D8408" s="24" t="str">
        <f>VLOOKUP(C8408,'FHF LUT'!$A$5:$H$81,2,FALSE)</f>
        <v>Windthrow</v>
      </c>
      <c r="E8408" s="24">
        <v>9</v>
      </c>
      <c r="F8408" s="24" t="s">
        <v>7</v>
      </c>
      <c r="G8408" s="24">
        <v>581</v>
      </c>
      <c r="H8408" s="24">
        <v>581</v>
      </c>
    </row>
    <row r="8409" spans="1:8">
      <c r="A8409" s="24" t="str">
        <f t="shared" si="131"/>
        <v>2018_NW_10</v>
      </c>
      <c r="B8409" s="24">
        <v>2018</v>
      </c>
      <c r="C8409" s="24" t="s">
        <v>333</v>
      </c>
      <c r="D8409" s="24" t="str">
        <f>VLOOKUP(C8409,'FHF LUT'!$A$5:$H$81,2,FALSE)</f>
        <v>Windthrow</v>
      </c>
      <c r="E8409" s="24">
        <v>10</v>
      </c>
      <c r="F8409" s="24" t="s">
        <v>18</v>
      </c>
      <c r="G8409" s="24">
        <v>0</v>
      </c>
      <c r="H8409" s="24">
        <v>0</v>
      </c>
    </row>
    <row r="8410" spans="1:8">
      <c r="A8410" s="24" t="str">
        <f t="shared" si="131"/>
        <v>2018_NW_11</v>
      </c>
      <c r="B8410" s="24">
        <v>2018</v>
      </c>
      <c r="C8410" s="24" t="s">
        <v>333</v>
      </c>
      <c r="D8410" s="24" t="str">
        <f>VLOOKUP(C8410,'FHF LUT'!$A$5:$H$81,2,FALSE)</f>
        <v>Windthrow</v>
      </c>
      <c r="E8410" s="24">
        <v>11</v>
      </c>
      <c r="F8410" s="24" t="s">
        <v>4</v>
      </c>
      <c r="G8410" s="24">
        <v>536</v>
      </c>
      <c r="H8410" s="24">
        <v>536</v>
      </c>
    </row>
    <row r="8411" spans="1:8">
      <c r="A8411" s="24" t="str">
        <f t="shared" si="131"/>
        <v>2018_NW_12</v>
      </c>
      <c r="B8411" s="24">
        <v>2018</v>
      </c>
      <c r="C8411" s="24" t="s">
        <v>333</v>
      </c>
      <c r="D8411" s="24" t="str">
        <f>VLOOKUP(C8411,'FHF LUT'!$A$5:$H$81,2,FALSE)</f>
        <v>Windthrow</v>
      </c>
      <c r="E8411" s="24">
        <v>12</v>
      </c>
      <c r="F8411" s="24" t="s">
        <v>11</v>
      </c>
      <c r="G8411" s="24">
        <v>0</v>
      </c>
      <c r="H8411" s="24">
        <v>0</v>
      </c>
    </row>
    <row r="8412" spans="1:8">
      <c r="A8412" s="24" t="str">
        <f t="shared" si="131"/>
        <v>2018_NW_13</v>
      </c>
      <c r="B8412" s="24">
        <v>2018</v>
      </c>
      <c r="C8412" s="24" t="s">
        <v>333</v>
      </c>
      <c r="D8412" s="24" t="str">
        <f>VLOOKUP(C8412,'FHF LUT'!$A$5:$H$81,2,FALSE)</f>
        <v>Windthrow</v>
      </c>
      <c r="E8412" s="24">
        <v>13</v>
      </c>
      <c r="F8412" s="24" t="s">
        <v>24</v>
      </c>
      <c r="G8412" s="24">
        <v>3941</v>
      </c>
      <c r="H8412" s="24">
        <v>3941</v>
      </c>
    </row>
    <row r="8413" spans="1:8">
      <c r="A8413" s="24" t="str">
        <f t="shared" si="131"/>
        <v>2018_NW_14</v>
      </c>
      <c r="B8413" s="24">
        <v>2018</v>
      </c>
      <c r="C8413" s="24" t="s">
        <v>333</v>
      </c>
      <c r="D8413" s="24" t="str">
        <f>VLOOKUP(C8413,'FHF LUT'!$A$5:$H$81,2,FALSE)</f>
        <v>Windthrow</v>
      </c>
      <c r="E8413" s="24">
        <v>14</v>
      </c>
      <c r="F8413" s="24" t="s">
        <v>30</v>
      </c>
      <c r="G8413" s="24">
        <v>0</v>
      </c>
      <c r="H8413" s="24">
        <v>0</v>
      </c>
    </row>
    <row r="8414" spans="1:8">
      <c r="A8414" s="24" t="str">
        <f t="shared" si="131"/>
        <v>2018_NW_15</v>
      </c>
      <c r="B8414" s="24">
        <v>2018</v>
      </c>
      <c r="C8414" s="24" t="s">
        <v>333</v>
      </c>
      <c r="D8414" s="24" t="str">
        <f>VLOOKUP(C8414,'FHF LUT'!$A$5:$H$81,2,FALSE)</f>
        <v>Windthrow</v>
      </c>
      <c r="E8414" s="24">
        <v>15</v>
      </c>
      <c r="F8414" s="24" t="s">
        <v>33</v>
      </c>
      <c r="G8414" s="24">
        <v>0</v>
      </c>
      <c r="H8414" s="24">
        <v>0</v>
      </c>
    </row>
    <row r="8415" spans="1:8">
      <c r="A8415" s="24" t="str">
        <f t="shared" si="131"/>
        <v>2018_NW_16</v>
      </c>
      <c r="B8415" s="24">
        <v>2018</v>
      </c>
      <c r="C8415" s="24" t="s">
        <v>333</v>
      </c>
      <c r="D8415" s="24" t="str">
        <f>VLOOKUP(C8415,'FHF LUT'!$A$5:$H$81,2,FALSE)</f>
        <v>Windthrow</v>
      </c>
      <c r="E8415" s="24">
        <v>16</v>
      </c>
      <c r="F8415" s="24" t="s">
        <v>12</v>
      </c>
      <c r="G8415" s="24">
        <v>4800</v>
      </c>
      <c r="H8415" s="24">
        <v>4800</v>
      </c>
    </row>
    <row r="8416" spans="1:8">
      <c r="A8416" s="24" t="str">
        <f t="shared" si="131"/>
        <v>2018_NW_17</v>
      </c>
      <c r="B8416" s="24">
        <v>2018</v>
      </c>
      <c r="C8416" s="24" t="s">
        <v>333</v>
      </c>
      <c r="D8416" s="24" t="str">
        <f>VLOOKUP(C8416,'FHF LUT'!$A$5:$H$81,2,FALSE)</f>
        <v>Windthrow</v>
      </c>
      <c r="E8416" s="24">
        <v>17</v>
      </c>
      <c r="F8416" s="24" t="s">
        <v>32</v>
      </c>
      <c r="G8416" s="24">
        <v>0</v>
      </c>
      <c r="H8416" s="24">
        <v>0</v>
      </c>
    </row>
    <row r="8417" spans="1:8">
      <c r="A8417" s="24" t="str">
        <f t="shared" si="131"/>
        <v>2018_NW_18</v>
      </c>
      <c r="B8417" s="24">
        <v>2018</v>
      </c>
      <c r="C8417" s="24" t="s">
        <v>333</v>
      </c>
      <c r="D8417" s="24" t="str">
        <f>VLOOKUP(C8417,'FHF LUT'!$A$5:$H$81,2,FALSE)</f>
        <v>Windthrow</v>
      </c>
      <c r="E8417" s="24">
        <v>18</v>
      </c>
      <c r="F8417" s="24" t="s">
        <v>15</v>
      </c>
      <c r="G8417" s="24">
        <v>0</v>
      </c>
      <c r="H8417" s="24">
        <v>0</v>
      </c>
    </row>
    <row r="8418" spans="1:8">
      <c r="A8418" s="24" t="str">
        <f t="shared" si="131"/>
        <v>2018_NW_20</v>
      </c>
      <c r="B8418" s="24">
        <v>2018</v>
      </c>
      <c r="C8418" s="24" t="s">
        <v>333</v>
      </c>
      <c r="D8418" s="24" t="str">
        <f>VLOOKUP(C8418,'FHF LUT'!$A$5:$H$81,2,FALSE)</f>
        <v>Windthrow</v>
      </c>
      <c r="E8418" s="24">
        <v>20</v>
      </c>
      <c r="F8418" s="24" t="s">
        <v>6</v>
      </c>
      <c r="G8418" s="24">
        <v>0</v>
      </c>
      <c r="H8418" s="24">
        <v>0</v>
      </c>
    </row>
    <row r="8419" spans="1:8">
      <c r="A8419" s="24" t="str">
        <f t="shared" si="131"/>
        <v>2018_NW_22</v>
      </c>
      <c r="B8419" s="24">
        <v>2018</v>
      </c>
      <c r="C8419" s="24" t="s">
        <v>333</v>
      </c>
      <c r="D8419" s="24" t="str">
        <f>VLOOKUP(C8419,'FHF LUT'!$A$5:$H$81,2,FALSE)</f>
        <v>Windthrow</v>
      </c>
      <c r="E8419" s="24">
        <v>22</v>
      </c>
      <c r="F8419" s="24" t="s">
        <v>19</v>
      </c>
      <c r="G8419" s="24">
        <v>1371</v>
      </c>
      <c r="H8419" s="24">
        <v>1371</v>
      </c>
    </row>
    <row r="8420" spans="1:8">
      <c r="A8420" s="24" t="str">
        <f t="shared" si="131"/>
        <v>2018_NW_23</v>
      </c>
      <c r="B8420" s="24">
        <v>2018</v>
      </c>
      <c r="C8420" s="24" t="s">
        <v>333</v>
      </c>
      <c r="D8420" s="24" t="str">
        <f>VLOOKUP(C8420,'FHF LUT'!$A$5:$H$81,2,FALSE)</f>
        <v>Windthrow</v>
      </c>
      <c r="E8420" s="24">
        <v>23</v>
      </c>
      <c r="F8420" s="24" t="s">
        <v>27</v>
      </c>
      <c r="G8420" s="24">
        <v>1673</v>
      </c>
      <c r="H8420" s="24">
        <v>1673</v>
      </c>
    </row>
    <row r="8421" spans="1:8">
      <c r="A8421" s="24" t="str">
        <f t="shared" si="131"/>
        <v>2018_NW_24</v>
      </c>
      <c r="B8421" s="24">
        <v>2018</v>
      </c>
      <c r="C8421" s="24" t="s">
        <v>333</v>
      </c>
      <c r="D8421" s="24" t="str">
        <f>VLOOKUP(C8421,'FHF LUT'!$A$5:$H$81,2,FALSE)</f>
        <v>Windthrow</v>
      </c>
      <c r="E8421" s="24">
        <v>24</v>
      </c>
      <c r="F8421" s="24" t="s">
        <v>17</v>
      </c>
      <c r="G8421" s="24">
        <v>0</v>
      </c>
      <c r="H8421" s="24">
        <v>0</v>
      </c>
    </row>
    <row r="8422" spans="1:8">
      <c r="A8422" s="24" t="str">
        <f t="shared" si="131"/>
        <v>2018_NW_25</v>
      </c>
      <c r="B8422" s="24">
        <v>2018</v>
      </c>
      <c r="C8422" s="24" t="s">
        <v>333</v>
      </c>
      <c r="D8422" s="24" t="str">
        <f>VLOOKUP(C8422,'FHF LUT'!$A$5:$H$81,2,FALSE)</f>
        <v>Windthrow</v>
      </c>
      <c r="E8422" s="24">
        <v>25</v>
      </c>
      <c r="F8422" s="24" t="s">
        <v>23</v>
      </c>
      <c r="G8422" s="24">
        <v>13250</v>
      </c>
      <c r="H8422" s="24">
        <v>13250</v>
      </c>
    </row>
    <row r="8423" spans="1:8">
      <c r="A8423" s="24" t="str">
        <f t="shared" si="131"/>
        <v>2018_NW_26</v>
      </c>
      <c r="B8423" s="24">
        <v>2018</v>
      </c>
      <c r="C8423" s="24" t="s">
        <v>333</v>
      </c>
      <c r="D8423" s="24" t="str">
        <f>VLOOKUP(C8423,'FHF LUT'!$A$5:$H$81,2,FALSE)</f>
        <v>Windthrow</v>
      </c>
      <c r="E8423" s="24">
        <v>26</v>
      </c>
      <c r="F8423" s="24" t="s">
        <v>14</v>
      </c>
      <c r="G8423" s="24">
        <v>0</v>
      </c>
      <c r="H8423" s="24">
        <v>0</v>
      </c>
    </row>
    <row r="8424" spans="1:8">
      <c r="A8424" s="24" t="str">
        <f t="shared" si="131"/>
        <v>2018_NW_27</v>
      </c>
      <c r="B8424" s="24">
        <v>2018</v>
      </c>
      <c r="C8424" s="24" t="s">
        <v>333</v>
      </c>
      <c r="D8424" s="24" t="str">
        <f>VLOOKUP(C8424,'FHF LUT'!$A$5:$H$81,2,FALSE)</f>
        <v>Windthrow</v>
      </c>
      <c r="E8424" s="24">
        <v>27</v>
      </c>
      <c r="F8424" s="24" t="s">
        <v>21</v>
      </c>
      <c r="G8424" s="24">
        <v>54</v>
      </c>
      <c r="H8424" s="24">
        <v>54</v>
      </c>
    </row>
    <row r="8425" spans="1:8">
      <c r="A8425" s="24" t="str">
        <f t="shared" si="131"/>
        <v>2018_NW_29</v>
      </c>
      <c r="B8425" s="24">
        <v>2018</v>
      </c>
      <c r="C8425" s="24" t="s">
        <v>333</v>
      </c>
      <c r="D8425" s="24" t="str">
        <f>VLOOKUP(C8425,'FHF LUT'!$A$5:$H$81,2,FALSE)</f>
        <v>Windthrow</v>
      </c>
      <c r="E8425" s="24">
        <v>29</v>
      </c>
      <c r="F8425" s="24" t="s">
        <v>9</v>
      </c>
      <c r="G8425" s="24">
        <v>199</v>
      </c>
      <c r="H8425" s="24">
        <v>199</v>
      </c>
    </row>
    <row r="8426" spans="1:8">
      <c r="A8426" s="24" t="str">
        <f t="shared" si="131"/>
        <v>2018_NW_30</v>
      </c>
      <c r="B8426" s="24">
        <v>2018</v>
      </c>
      <c r="C8426" s="24" t="s">
        <v>333</v>
      </c>
      <c r="D8426" s="24" t="str">
        <f>VLOOKUP(C8426,'FHF LUT'!$A$5:$H$81,2,FALSE)</f>
        <v>Windthrow</v>
      </c>
      <c r="E8426" s="24">
        <v>30</v>
      </c>
      <c r="F8426" s="24" t="s">
        <v>35</v>
      </c>
      <c r="G8426" s="24">
        <v>1322</v>
      </c>
      <c r="H8426" s="24">
        <v>1322</v>
      </c>
    </row>
    <row r="8427" spans="1:8">
      <c r="A8427" s="24" t="str">
        <f t="shared" si="131"/>
        <v>2018_NW_31</v>
      </c>
      <c r="B8427" s="24">
        <v>2018</v>
      </c>
      <c r="C8427" s="24" t="s">
        <v>333</v>
      </c>
      <c r="D8427" s="24" t="str">
        <f>VLOOKUP(C8427,'FHF LUT'!$A$5:$H$81,2,FALSE)</f>
        <v>Windthrow</v>
      </c>
      <c r="E8427" s="24">
        <v>31</v>
      </c>
      <c r="F8427" s="24" t="s">
        <v>34</v>
      </c>
      <c r="G8427" s="24">
        <v>0</v>
      </c>
      <c r="H8427" s="24">
        <v>0</v>
      </c>
    </row>
    <row r="8428" spans="1:8">
      <c r="A8428" s="24" t="str">
        <f t="shared" si="131"/>
        <v>2018_NW_38</v>
      </c>
      <c r="B8428" s="24">
        <v>2018</v>
      </c>
      <c r="C8428" s="24" t="s">
        <v>333</v>
      </c>
      <c r="D8428" s="24" t="str">
        <f>VLOOKUP(C8428,'FHF LUT'!$A$5:$H$81,2,FALSE)</f>
        <v>Windthrow</v>
      </c>
      <c r="E8428" s="24">
        <v>38</v>
      </c>
      <c r="F8428" s="24" t="s">
        <v>8</v>
      </c>
      <c r="G8428" s="24">
        <v>0</v>
      </c>
      <c r="H8428" s="24">
        <v>0</v>
      </c>
    </row>
    <row r="8429" spans="1:8">
      <c r="A8429" s="24" t="str">
        <f t="shared" si="131"/>
        <v>2018_NW_39</v>
      </c>
      <c r="B8429" s="24">
        <v>2018</v>
      </c>
      <c r="C8429" s="24" t="s">
        <v>333</v>
      </c>
      <c r="D8429" s="24" t="str">
        <f>VLOOKUP(C8429,'FHF LUT'!$A$5:$H$81,2,FALSE)</f>
        <v>Windthrow</v>
      </c>
      <c r="E8429" s="24">
        <v>39</v>
      </c>
      <c r="F8429" s="24" t="s">
        <v>36</v>
      </c>
      <c r="G8429" s="24">
        <v>0</v>
      </c>
      <c r="H8429" s="24">
        <v>0</v>
      </c>
    </row>
    <row r="8430" spans="1:8">
      <c r="A8430" s="24" t="str">
        <f t="shared" si="131"/>
        <v>2018_NW_40</v>
      </c>
      <c r="B8430" s="24">
        <v>2018</v>
      </c>
      <c r="C8430" s="24" t="s">
        <v>333</v>
      </c>
      <c r="D8430" s="24" t="str">
        <f>VLOOKUP(C8430,'FHF LUT'!$A$5:$H$81,2,FALSE)</f>
        <v>Windthrow</v>
      </c>
      <c r="E8430" s="24">
        <v>40</v>
      </c>
      <c r="F8430" s="24" t="s">
        <v>31</v>
      </c>
      <c r="G8430" s="24">
        <v>6686</v>
      </c>
      <c r="H8430" s="24">
        <v>6686</v>
      </c>
    </row>
    <row r="8431" spans="1:8">
      <c r="A8431" s="24" t="str">
        <f t="shared" si="131"/>
        <v>2018_NW_41</v>
      </c>
      <c r="B8431" s="24">
        <v>2018</v>
      </c>
      <c r="C8431" s="24" t="s">
        <v>333</v>
      </c>
      <c r="D8431" s="24" t="str">
        <f>VLOOKUP(C8431,'FHF LUT'!$A$5:$H$81,2,FALSE)</f>
        <v>Windthrow</v>
      </c>
      <c r="E8431" s="24">
        <v>41</v>
      </c>
      <c r="F8431" s="24" t="s">
        <v>26</v>
      </c>
      <c r="G8431" s="24">
        <v>0</v>
      </c>
      <c r="H8431" s="24">
        <v>0</v>
      </c>
    </row>
    <row r="8432" spans="1:8">
      <c r="A8432" s="24" t="str">
        <f t="shared" si="131"/>
        <v>2018_NW_43</v>
      </c>
      <c r="B8432" s="24">
        <v>2018</v>
      </c>
      <c r="C8432" s="24" t="s">
        <v>333</v>
      </c>
      <c r="D8432" s="24" t="str">
        <f>VLOOKUP(C8432,'FHF LUT'!$A$5:$H$81,2,FALSE)</f>
        <v>Windthrow</v>
      </c>
      <c r="E8432" s="24">
        <v>43</v>
      </c>
      <c r="F8432" s="24" t="s">
        <v>20</v>
      </c>
      <c r="G8432" s="24">
        <v>0</v>
      </c>
      <c r="H8432" s="24">
        <v>0</v>
      </c>
    </row>
    <row r="8433" spans="1:8">
      <c r="A8433" s="24" t="str">
        <f t="shared" si="131"/>
        <v>2018_NW_44</v>
      </c>
      <c r="B8433" s="24">
        <v>2018</v>
      </c>
      <c r="C8433" s="24" t="s">
        <v>333</v>
      </c>
      <c r="D8433" s="24" t="str">
        <f>VLOOKUP(C8433,'FHF LUT'!$A$5:$H$81,2,FALSE)</f>
        <v>Windthrow</v>
      </c>
      <c r="E8433" s="24">
        <v>44</v>
      </c>
      <c r="F8433" s="24" t="s">
        <v>3</v>
      </c>
      <c r="G8433" s="24">
        <v>0</v>
      </c>
      <c r="H8433" s="24">
        <v>0</v>
      </c>
    </row>
    <row r="8434" spans="1:8">
      <c r="A8434" s="24" t="str">
        <f t="shared" si="131"/>
        <v>2018_NW_45</v>
      </c>
      <c r="B8434" s="24">
        <v>2018</v>
      </c>
      <c r="C8434" s="24" t="s">
        <v>333</v>
      </c>
      <c r="D8434" s="24" t="str">
        <f>VLOOKUP(C8434,'FHF LUT'!$A$5:$H$81,2,FALSE)</f>
        <v>Windthrow</v>
      </c>
      <c r="E8434" s="24">
        <v>45</v>
      </c>
      <c r="F8434" s="24" t="s">
        <v>5</v>
      </c>
      <c r="G8434" s="24">
        <v>1959</v>
      </c>
      <c r="H8434" s="24">
        <v>1959</v>
      </c>
    </row>
    <row r="8435" spans="1:8">
      <c r="A8435" s="24" t="str">
        <f t="shared" si="131"/>
        <v>2018_NW_46</v>
      </c>
      <c r="B8435" s="24">
        <v>2018</v>
      </c>
      <c r="C8435" s="24" t="s">
        <v>333</v>
      </c>
      <c r="D8435" s="24" t="str">
        <f>VLOOKUP(C8435,'FHF LUT'!$A$5:$H$81,2,FALSE)</f>
        <v>Windthrow</v>
      </c>
      <c r="E8435" s="24">
        <v>46</v>
      </c>
      <c r="F8435" s="24" t="s">
        <v>234</v>
      </c>
      <c r="G8435" s="24">
        <v>1788</v>
      </c>
      <c r="H8435" s="24">
        <v>1788</v>
      </c>
    </row>
    <row r="8436" spans="1:8">
      <c r="A8436" s="24" t="str">
        <f t="shared" si="131"/>
        <v>2018_NW_47</v>
      </c>
      <c r="B8436" s="24">
        <v>2018</v>
      </c>
      <c r="C8436" s="24" t="s">
        <v>333</v>
      </c>
      <c r="D8436" s="24" t="str">
        <f>VLOOKUP(C8436,'FHF LUT'!$A$5:$H$81,2,FALSE)</f>
        <v>Windthrow</v>
      </c>
      <c r="E8436" s="24">
        <v>47</v>
      </c>
      <c r="F8436" s="24" t="s">
        <v>233</v>
      </c>
      <c r="G8436" s="24">
        <v>0</v>
      </c>
      <c r="H8436" s="24">
        <v>0</v>
      </c>
    </row>
    <row r="8437" spans="1:8">
      <c r="A8437" s="24" t="str">
        <f t="shared" si="131"/>
        <v>2018_NW_48</v>
      </c>
      <c r="B8437" s="24">
        <v>2018</v>
      </c>
      <c r="C8437" s="24" t="s">
        <v>333</v>
      </c>
      <c r="D8437" s="24" t="str">
        <f>VLOOKUP(C8437,'FHF LUT'!$A$5:$H$81,2,FALSE)</f>
        <v>Windthrow</v>
      </c>
      <c r="E8437" s="24">
        <v>48</v>
      </c>
      <c r="F8437" s="24" t="s">
        <v>235</v>
      </c>
      <c r="G8437" s="24">
        <v>0</v>
      </c>
      <c r="H8437" s="24">
        <v>0</v>
      </c>
    </row>
    <row r="8438" spans="1:8">
      <c r="A8438" s="24" t="str">
        <f t="shared" si="131"/>
        <v>2019_IB_1</v>
      </c>
      <c r="B8438" s="24">
        <v>2019</v>
      </c>
      <c r="C8438" s="24" t="s">
        <v>191</v>
      </c>
      <c r="D8438" s="24" t="str">
        <f>VLOOKUP(C8438,'FHF LUT'!$A$5:$H$81,2,FALSE)</f>
        <v>Unknown Beetle</v>
      </c>
      <c r="E8438" s="24">
        <v>1</v>
      </c>
      <c r="F8438" s="24" t="s">
        <v>10</v>
      </c>
      <c r="G8438" s="24">
        <v>0</v>
      </c>
      <c r="H8438" s="24">
        <v>0</v>
      </c>
    </row>
    <row r="8439" spans="1:8">
      <c r="A8439" s="24" t="str">
        <f t="shared" si="131"/>
        <v>2019_IB_2</v>
      </c>
      <c r="B8439" s="24">
        <v>2019</v>
      </c>
      <c r="C8439" s="24" t="s">
        <v>191</v>
      </c>
      <c r="D8439" s="24" t="str">
        <f>VLOOKUP(C8439,'FHF LUT'!$A$5:$H$81,2,FALSE)</f>
        <v>Unknown Beetle</v>
      </c>
      <c r="E8439" s="24">
        <v>2</v>
      </c>
      <c r="F8439" s="24" t="s">
        <v>22</v>
      </c>
      <c r="G8439" s="24">
        <v>0</v>
      </c>
      <c r="H8439" s="24">
        <v>0</v>
      </c>
    </row>
    <row r="8440" spans="1:8">
      <c r="A8440" s="24" t="str">
        <f t="shared" si="131"/>
        <v>2019_IB_3</v>
      </c>
      <c r="B8440" s="24">
        <v>2019</v>
      </c>
      <c r="C8440" s="24" t="s">
        <v>191</v>
      </c>
      <c r="D8440" s="24" t="str">
        <f>VLOOKUP(C8440,'FHF LUT'!$A$5:$H$81,2,FALSE)</f>
        <v>Unknown Beetle</v>
      </c>
      <c r="E8440" s="24">
        <v>3</v>
      </c>
      <c r="F8440" s="24" t="s">
        <v>13</v>
      </c>
      <c r="G8440" s="24">
        <v>0</v>
      </c>
      <c r="H8440" s="24">
        <v>0</v>
      </c>
    </row>
    <row r="8441" spans="1:8">
      <c r="A8441" s="24" t="str">
        <f t="shared" si="131"/>
        <v>2019_IB_4</v>
      </c>
      <c r="B8441" s="24">
        <v>2019</v>
      </c>
      <c r="C8441" s="24" t="s">
        <v>191</v>
      </c>
      <c r="D8441" s="24" t="str">
        <f>VLOOKUP(C8441,'FHF LUT'!$A$5:$H$81,2,FALSE)</f>
        <v>Unknown Beetle</v>
      </c>
      <c r="E8441" s="24">
        <v>4</v>
      </c>
      <c r="F8441" s="24" t="s">
        <v>28</v>
      </c>
      <c r="G8441" s="24">
        <v>0</v>
      </c>
      <c r="H8441" s="24">
        <v>0</v>
      </c>
    </row>
    <row r="8442" spans="1:8">
      <c r="A8442" s="24" t="str">
        <f t="shared" si="131"/>
        <v>2019_IB_5</v>
      </c>
      <c r="B8442" s="24">
        <v>2019</v>
      </c>
      <c r="C8442" s="24" t="s">
        <v>191</v>
      </c>
      <c r="D8442" s="24" t="str">
        <f>VLOOKUP(C8442,'FHF LUT'!$A$5:$H$81,2,FALSE)</f>
        <v>Unknown Beetle</v>
      </c>
      <c r="E8442" s="24">
        <v>5</v>
      </c>
      <c r="F8442" s="24" t="s">
        <v>16</v>
      </c>
      <c r="G8442" s="24">
        <v>0</v>
      </c>
      <c r="H8442" s="24">
        <v>0</v>
      </c>
    </row>
    <row r="8443" spans="1:8">
      <c r="A8443" s="24" t="str">
        <f t="shared" si="131"/>
        <v>2019_IB_7</v>
      </c>
      <c r="B8443" s="24">
        <v>2019</v>
      </c>
      <c r="C8443" s="24" t="s">
        <v>191</v>
      </c>
      <c r="D8443" s="24" t="str">
        <f>VLOOKUP(C8443,'FHF LUT'!$A$5:$H$81,2,FALSE)</f>
        <v>Unknown Beetle</v>
      </c>
      <c r="E8443" s="24">
        <v>7</v>
      </c>
      <c r="F8443" s="24" t="s">
        <v>25</v>
      </c>
      <c r="G8443" s="24">
        <v>0</v>
      </c>
      <c r="H8443" s="24">
        <v>0</v>
      </c>
    </row>
    <row r="8444" spans="1:8">
      <c r="A8444" s="24" t="str">
        <f t="shared" si="131"/>
        <v>2019_IB_8</v>
      </c>
      <c r="B8444" s="24">
        <v>2019</v>
      </c>
      <c r="C8444" s="24" t="s">
        <v>191</v>
      </c>
      <c r="D8444" s="24" t="str">
        <f>VLOOKUP(C8444,'FHF LUT'!$A$5:$H$81,2,FALSE)</f>
        <v>Unknown Beetle</v>
      </c>
      <c r="E8444" s="24">
        <v>8</v>
      </c>
      <c r="F8444" s="24" t="s">
        <v>29</v>
      </c>
      <c r="G8444" s="24">
        <v>8</v>
      </c>
      <c r="H8444" s="24">
        <v>8</v>
      </c>
    </row>
    <row r="8445" spans="1:8">
      <c r="A8445" s="24" t="str">
        <f t="shared" si="131"/>
        <v>2019_IB_9</v>
      </c>
      <c r="B8445" s="24">
        <v>2019</v>
      </c>
      <c r="C8445" s="24" t="s">
        <v>191</v>
      </c>
      <c r="D8445" s="24" t="str">
        <f>VLOOKUP(C8445,'FHF LUT'!$A$5:$H$81,2,FALSE)</f>
        <v>Unknown Beetle</v>
      </c>
      <c r="E8445" s="24">
        <v>9</v>
      </c>
      <c r="F8445" s="24" t="s">
        <v>7</v>
      </c>
      <c r="G8445" s="24">
        <v>0</v>
      </c>
      <c r="H8445" s="24">
        <v>0</v>
      </c>
    </row>
    <row r="8446" spans="1:8">
      <c r="A8446" s="24" t="str">
        <f t="shared" si="131"/>
        <v>2019_IB_10</v>
      </c>
      <c r="B8446" s="24">
        <v>2019</v>
      </c>
      <c r="C8446" s="24" t="s">
        <v>191</v>
      </c>
      <c r="D8446" s="24" t="str">
        <f>VLOOKUP(C8446,'FHF LUT'!$A$5:$H$81,2,FALSE)</f>
        <v>Unknown Beetle</v>
      </c>
      <c r="E8446" s="24">
        <v>10</v>
      </c>
      <c r="F8446" s="24" t="s">
        <v>18</v>
      </c>
      <c r="G8446" s="24">
        <v>0</v>
      </c>
      <c r="H8446" s="24">
        <v>0</v>
      </c>
    </row>
    <row r="8447" spans="1:8">
      <c r="A8447" s="24" t="str">
        <f t="shared" si="131"/>
        <v>2019_IB_11</v>
      </c>
      <c r="B8447" s="24">
        <v>2019</v>
      </c>
      <c r="C8447" s="24" t="s">
        <v>191</v>
      </c>
      <c r="D8447" s="24" t="str">
        <f>VLOOKUP(C8447,'FHF LUT'!$A$5:$H$81,2,FALSE)</f>
        <v>Unknown Beetle</v>
      </c>
      <c r="E8447" s="24">
        <v>11</v>
      </c>
      <c r="F8447" s="24" t="s">
        <v>4</v>
      </c>
      <c r="G8447" s="24">
        <v>0</v>
      </c>
      <c r="H8447" s="24">
        <v>0</v>
      </c>
    </row>
    <row r="8448" spans="1:8">
      <c r="A8448" s="24" t="str">
        <f t="shared" si="131"/>
        <v>2019_IB_12</v>
      </c>
      <c r="B8448" s="24">
        <v>2019</v>
      </c>
      <c r="C8448" s="24" t="s">
        <v>191</v>
      </c>
      <c r="D8448" s="24" t="str">
        <f>VLOOKUP(C8448,'FHF LUT'!$A$5:$H$81,2,FALSE)</f>
        <v>Unknown Beetle</v>
      </c>
      <c r="E8448" s="24">
        <v>12</v>
      </c>
      <c r="F8448" s="24" t="s">
        <v>11</v>
      </c>
      <c r="G8448" s="24">
        <v>0</v>
      </c>
      <c r="H8448" s="24">
        <v>0</v>
      </c>
    </row>
    <row r="8449" spans="1:8">
      <c r="A8449" s="24" t="str">
        <f t="shared" si="131"/>
        <v>2019_IB_13</v>
      </c>
      <c r="B8449" s="24">
        <v>2019</v>
      </c>
      <c r="C8449" s="24" t="s">
        <v>191</v>
      </c>
      <c r="D8449" s="24" t="str">
        <f>VLOOKUP(C8449,'FHF LUT'!$A$5:$H$81,2,FALSE)</f>
        <v>Unknown Beetle</v>
      </c>
      <c r="E8449" s="24">
        <v>13</v>
      </c>
      <c r="F8449" s="24" t="s">
        <v>24</v>
      </c>
      <c r="G8449" s="24">
        <v>0</v>
      </c>
      <c r="H8449" s="24">
        <v>0</v>
      </c>
    </row>
    <row r="8450" spans="1:8">
      <c r="A8450" s="24" t="str">
        <f t="shared" si="131"/>
        <v>2019_IB_14</v>
      </c>
      <c r="B8450" s="24">
        <v>2019</v>
      </c>
      <c r="C8450" s="24" t="s">
        <v>191</v>
      </c>
      <c r="D8450" s="24" t="str">
        <f>VLOOKUP(C8450,'FHF LUT'!$A$5:$H$81,2,FALSE)</f>
        <v>Unknown Beetle</v>
      </c>
      <c r="E8450" s="24">
        <v>14</v>
      </c>
      <c r="F8450" s="24" t="s">
        <v>30</v>
      </c>
      <c r="G8450" s="24">
        <v>0</v>
      </c>
      <c r="H8450" s="24">
        <v>0</v>
      </c>
    </row>
    <row r="8451" spans="1:8">
      <c r="A8451" s="24" t="str">
        <f t="shared" ref="A8451:A8514" si="132">CONCATENATE(B8451,"_",C8451,"_",E8451)</f>
        <v>2019_IB_15</v>
      </c>
      <c r="B8451" s="24">
        <v>2019</v>
      </c>
      <c r="C8451" s="24" t="s">
        <v>191</v>
      </c>
      <c r="D8451" s="24" t="str">
        <f>VLOOKUP(C8451,'FHF LUT'!$A$5:$H$81,2,FALSE)</f>
        <v>Unknown Beetle</v>
      </c>
      <c r="E8451" s="24">
        <v>15</v>
      </c>
      <c r="F8451" s="24" t="s">
        <v>33</v>
      </c>
      <c r="G8451" s="24">
        <v>0</v>
      </c>
      <c r="H8451" s="24">
        <v>0</v>
      </c>
    </row>
    <row r="8452" spans="1:8">
      <c r="A8452" s="24" t="str">
        <f t="shared" si="132"/>
        <v>2019_IB_16</v>
      </c>
      <c r="B8452" s="24">
        <v>2019</v>
      </c>
      <c r="C8452" s="24" t="s">
        <v>191</v>
      </c>
      <c r="D8452" s="24" t="str">
        <f>VLOOKUP(C8452,'FHF LUT'!$A$5:$H$81,2,FALSE)</f>
        <v>Unknown Beetle</v>
      </c>
      <c r="E8452" s="24">
        <v>16</v>
      </c>
      <c r="F8452" s="24" t="s">
        <v>12</v>
      </c>
      <c r="G8452" s="24">
        <v>0</v>
      </c>
      <c r="H8452" s="24">
        <v>0</v>
      </c>
    </row>
    <row r="8453" spans="1:8">
      <c r="A8453" s="24" t="str">
        <f t="shared" si="132"/>
        <v>2019_IB_17</v>
      </c>
      <c r="B8453" s="24">
        <v>2019</v>
      </c>
      <c r="C8453" s="24" t="s">
        <v>191</v>
      </c>
      <c r="D8453" s="24" t="str">
        <f>VLOOKUP(C8453,'FHF LUT'!$A$5:$H$81,2,FALSE)</f>
        <v>Unknown Beetle</v>
      </c>
      <c r="E8453" s="24">
        <v>17</v>
      </c>
      <c r="F8453" s="24" t="s">
        <v>32</v>
      </c>
      <c r="G8453" s="24">
        <v>0</v>
      </c>
      <c r="H8453" s="24">
        <v>0</v>
      </c>
    </row>
    <row r="8454" spans="1:8">
      <c r="A8454" s="24" t="str">
        <f t="shared" si="132"/>
        <v>2019_IB_18</v>
      </c>
      <c r="B8454" s="24">
        <v>2019</v>
      </c>
      <c r="C8454" s="24" t="s">
        <v>191</v>
      </c>
      <c r="D8454" s="24" t="str">
        <f>VLOOKUP(C8454,'FHF LUT'!$A$5:$H$81,2,FALSE)</f>
        <v>Unknown Beetle</v>
      </c>
      <c r="E8454" s="24">
        <v>18</v>
      </c>
      <c r="F8454" s="24" t="s">
        <v>15</v>
      </c>
      <c r="G8454" s="24">
        <v>0</v>
      </c>
      <c r="H8454" s="24">
        <v>0</v>
      </c>
    </row>
    <row r="8455" spans="1:8">
      <c r="A8455" s="24" t="str">
        <f t="shared" si="132"/>
        <v>2019_IB_20</v>
      </c>
      <c r="B8455" s="24">
        <v>2019</v>
      </c>
      <c r="C8455" s="24" t="s">
        <v>191</v>
      </c>
      <c r="D8455" s="24" t="str">
        <f>VLOOKUP(C8455,'FHF LUT'!$A$5:$H$81,2,FALSE)</f>
        <v>Unknown Beetle</v>
      </c>
      <c r="E8455" s="24">
        <v>20</v>
      </c>
      <c r="F8455" s="24" t="s">
        <v>6</v>
      </c>
      <c r="G8455" s="24">
        <v>0</v>
      </c>
      <c r="H8455" s="24">
        <v>0</v>
      </c>
    </row>
    <row r="8456" spans="1:8">
      <c r="A8456" s="24" t="str">
        <f t="shared" si="132"/>
        <v>2019_IB_22</v>
      </c>
      <c r="B8456" s="24">
        <v>2019</v>
      </c>
      <c r="C8456" s="24" t="s">
        <v>191</v>
      </c>
      <c r="D8456" s="24" t="str">
        <f>VLOOKUP(C8456,'FHF LUT'!$A$5:$H$81,2,FALSE)</f>
        <v>Unknown Beetle</v>
      </c>
      <c r="E8456" s="24">
        <v>22</v>
      </c>
      <c r="F8456" s="24" t="s">
        <v>19</v>
      </c>
      <c r="G8456" s="24">
        <v>0</v>
      </c>
      <c r="H8456" s="24">
        <v>0</v>
      </c>
    </row>
    <row r="8457" spans="1:8">
      <c r="A8457" s="24" t="str">
        <f t="shared" si="132"/>
        <v>2019_IB_23</v>
      </c>
      <c r="B8457" s="24">
        <v>2019</v>
      </c>
      <c r="C8457" s="24" t="s">
        <v>191</v>
      </c>
      <c r="D8457" s="24" t="str">
        <f>VLOOKUP(C8457,'FHF LUT'!$A$5:$H$81,2,FALSE)</f>
        <v>Unknown Beetle</v>
      </c>
      <c r="E8457" s="24">
        <v>23</v>
      </c>
      <c r="F8457" s="24" t="s">
        <v>27</v>
      </c>
      <c r="G8457" s="24">
        <v>0</v>
      </c>
      <c r="H8457" s="24">
        <v>0</v>
      </c>
    </row>
    <row r="8458" spans="1:8">
      <c r="A8458" s="24" t="str">
        <f t="shared" si="132"/>
        <v>2019_IB_24</v>
      </c>
      <c r="B8458" s="24">
        <v>2019</v>
      </c>
      <c r="C8458" s="24" t="s">
        <v>191</v>
      </c>
      <c r="D8458" s="24" t="str">
        <f>VLOOKUP(C8458,'FHF LUT'!$A$5:$H$81,2,FALSE)</f>
        <v>Unknown Beetle</v>
      </c>
      <c r="E8458" s="24">
        <v>24</v>
      </c>
      <c r="F8458" s="24" t="s">
        <v>17</v>
      </c>
      <c r="G8458" s="24">
        <v>0</v>
      </c>
      <c r="H8458" s="24">
        <v>0</v>
      </c>
    </row>
    <row r="8459" spans="1:8">
      <c r="A8459" s="24" t="str">
        <f t="shared" si="132"/>
        <v>2019_IB_25</v>
      </c>
      <c r="B8459" s="24">
        <v>2019</v>
      </c>
      <c r="C8459" s="24" t="s">
        <v>191</v>
      </c>
      <c r="D8459" s="24" t="str">
        <f>VLOOKUP(C8459,'FHF LUT'!$A$5:$H$81,2,FALSE)</f>
        <v>Unknown Beetle</v>
      </c>
      <c r="E8459" s="24">
        <v>25</v>
      </c>
      <c r="F8459" s="24" t="s">
        <v>23</v>
      </c>
      <c r="G8459" s="24">
        <v>0</v>
      </c>
      <c r="H8459" s="24">
        <v>0</v>
      </c>
    </row>
    <row r="8460" spans="1:8">
      <c r="A8460" s="24" t="str">
        <f t="shared" si="132"/>
        <v>2019_IB_26</v>
      </c>
      <c r="B8460" s="24">
        <v>2019</v>
      </c>
      <c r="C8460" s="24" t="s">
        <v>191</v>
      </c>
      <c r="D8460" s="24" t="str">
        <f>VLOOKUP(C8460,'FHF LUT'!$A$5:$H$81,2,FALSE)</f>
        <v>Unknown Beetle</v>
      </c>
      <c r="E8460" s="24">
        <v>26</v>
      </c>
      <c r="F8460" s="24" t="s">
        <v>14</v>
      </c>
      <c r="G8460" s="24">
        <v>0</v>
      </c>
      <c r="H8460" s="24">
        <v>0</v>
      </c>
    </row>
    <row r="8461" spans="1:8">
      <c r="A8461" s="24" t="str">
        <f t="shared" si="132"/>
        <v>2019_IB_27</v>
      </c>
      <c r="B8461" s="24">
        <v>2019</v>
      </c>
      <c r="C8461" s="24" t="s">
        <v>191</v>
      </c>
      <c r="D8461" s="24" t="str">
        <f>VLOOKUP(C8461,'FHF LUT'!$A$5:$H$81,2,FALSE)</f>
        <v>Unknown Beetle</v>
      </c>
      <c r="E8461" s="24">
        <v>27</v>
      </c>
      <c r="F8461" s="24" t="s">
        <v>21</v>
      </c>
      <c r="G8461" s="24">
        <v>0</v>
      </c>
      <c r="H8461" s="24">
        <v>0</v>
      </c>
    </row>
    <row r="8462" spans="1:8">
      <c r="A8462" s="24" t="str">
        <f t="shared" si="132"/>
        <v>2019_IB_29</v>
      </c>
      <c r="B8462" s="24">
        <v>2019</v>
      </c>
      <c r="C8462" s="24" t="s">
        <v>191</v>
      </c>
      <c r="D8462" s="24" t="str">
        <f>VLOOKUP(C8462,'FHF LUT'!$A$5:$H$81,2,FALSE)</f>
        <v>Unknown Beetle</v>
      </c>
      <c r="E8462" s="24">
        <v>29</v>
      </c>
      <c r="F8462" s="24" t="s">
        <v>9</v>
      </c>
      <c r="G8462" s="24">
        <v>0</v>
      </c>
      <c r="H8462" s="24">
        <v>0</v>
      </c>
    </row>
    <row r="8463" spans="1:8">
      <c r="A8463" s="24" t="str">
        <f t="shared" si="132"/>
        <v>2019_IB_30</v>
      </c>
      <c r="B8463" s="24">
        <v>2019</v>
      </c>
      <c r="C8463" s="24" t="s">
        <v>191</v>
      </c>
      <c r="D8463" s="24" t="str">
        <f>VLOOKUP(C8463,'FHF LUT'!$A$5:$H$81,2,FALSE)</f>
        <v>Unknown Beetle</v>
      </c>
      <c r="E8463" s="24">
        <v>30</v>
      </c>
      <c r="F8463" s="24" t="s">
        <v>35</v>
      </c>
      <c r="G8463" s="24">
        <v>0</v>
      </c>
      <c r="H8463" s="24">
        <v>0</v>
      </c>
    </row>
    <row r="8464" spans="1:8">
      <c r="A8464" s="24" t="str">
        <f t="shared" si="132"/>
        <v>2019_IB_31</v>
      </c>
      <c r="B8464" s="24">
        <v>2019</v>
      </c>
      <c r="C8464" s="24" t="s">
        <v>191</v>
      </c>
      <c r="D8464" s="24" t="str">
        <f>VLOOKUP(C8464,'FHF LUT'!$A$5:$H$81,2,FALSE)</f>
        <v>Unknown Beetle</v>
      </c>
      <c r="E8464" s="24">
        <v>31</v>
      </c>
      <c r="F8464" s="24" t="s">
        <v>34</v>
      </c>
      <c r="G8464" s="24">
        <v>0</v>
      </c>
      <c r="H8464" s="24">
        <v>0</v>
      </c>
    </row>
    <row r="8465" spans="1:8">
      <c r="A8465" s="24" t="str">
        <f t="shared" si="132"/>
        <v>2019_IB_38</v>
      </c>
      <c r="B8465" s="24">
        <v>2019</v>
      </c>
      <c r="C8465" s="24" t="s">
        <v>191</v>
      </c>
      <c r="D8465" s="24" t="str">
        <f>VLOOKUP(C8465,'FHF LUT'!$A$5:$H$81,2,FALSE)</f>
        <v>Unknown Beetle</v>
      </c>
      <c r="E8465" s="24">
        <v>38</v>
      </c>
      <c r="F8465" s="24" t="s">
        <v>8</v>
      </c>
      <c r="G8465" s="24">
        <v>0</v>
      </c>
      <c r="H8465" s="24">
        <v>0</v>
      </c>
    </row>
    <row r="8466" spans="1:8">
      <c r="A8466" s="24" t="str">
        <f t="shared" si="132"/>
        <v>2019_IB_39</v>
      </c>
      <c r="B8466" s="24">
        <v>2019</v>
      </c>
      <c r="C8466" s="24" t="s">
        <v>191</v>
      </c>
      <c r="D8466" s="24" t="str">
        <f>VLOOKUP(C8466,'FHF LUT'!$A$5:$H$81,2,FALSE)</f>
        <v>Unknown Beetle</v>
      </c>
      <c r="E8466" s="24">
        <v>39</v>
      </c>
      <c r="F8466" s="24" t="s">
        <v>36</v>
      </c>
      <c r="G8466" s="24">
        <v>0</v>
      </c>
      <c r="H8466" s="24">
        <v>0</v>
      </c>
    </row>
    <row r="8467" spans="1:8">
      <c r="A8467" s="24" t="str">
        <f t="shared" si="132"/>
        <v>2019_IB_40</v>
      </c>
      <c r="B8467" s="24">
        <v>2019</v>
      </c>
      <c r="C8467" s="24" t="s">
        <v>191</v>
      </c>
      <c r="D8467" s="24" t="str">
        <f>VLOOKUP(C8467,'FHF LUT'!$A$5:$H$81,2,FALSE)</f>
        <v>Unknown Beetle</v>
      </c>
      <c r="E8467" s="24">
        <v>40</v>
      </c>
      <c r="F8467" s="24" t="s">
        <v>31</v>
      </c>
      <c r="G8467" s="24">
        <v>0</v>
      </c>
      <c r="H8467" s="24">
        <v>0</v>
      </c>
    </row>
    <row r="8468" spans="1:8">
      <c r="A8468" s="24" t="str">
        <f t="shared" si="132"/>
        <v>2019_IB_41</v>
      </c>
      <c r="B8468" s="24">
        <v>2019</v>
      </c>
      <c r="C8468" s="24" t="s">
        <v>191</v>
      </c>
      <c r="D8468" s="24" t="str">
        <f>VLOOKUP(C8468,'FHF LUT'!$A$5:$H$81,2,FALSE)</f>
        <v>Unknown Beetle</v>
      </c>
      <c r="E8468" s="24">
        <v>41</v>
      </c>
      <c r="F8468" s="24" t="s">
        <v>26</v>
      </c>
      <c r="G8468" s="24">
        <v>0</v>
      </c>
      <c r="H8468" s="24">
        <v>0</v>
      </c>
    </row>
    <row r="8469" spans="1:8">
      <c r="A8469" s="24" t="str">
        <f t="shared" si="132"/>
        <v>2019_IB_43</v>
      </c>
      <c r="B8469" s="24">
        <v>2019</v>
      </c>
      <c r="C8469" s="24" t="s">
        <v>191</v>
      </c>
      <c r="D8469" s="24" t="str">
        <f>VLOOKUP(C8469,'FHF LUT'!$A$5:$H$81,2,FALSE)</f>
        <v>Unknown Beetle</v>
      </c>
      <c r="E8469" s="24">
        <v>43</v>
      </c>
      <c r="F8469" s="24" t="s">
        <v>20</v>
      </c>
      <c r="G8469" s="24">
        <v>0</v>
      </c>
      <c r="H8469" s="24">
        <v>0</v>
      </c>
    </row>
    <row r="8470" spans="1:8">
      <c r="A8470" s="24" t="str">
        <f t="shared" si="132"/>
        <v>2019_IB_44</v>
      </c>
      <c r="B8470" s="24">
        <v>2019</v>
      </c>
      <c r="C8470" s="24" t="s">
        <v>191</v>
      </c>
      <c r="D8470" s="24" t="str">
        <f>VLOOKUP(C8470,'FHF LUT'!$A$5:$H$81,2,FALSE)</f>
        <v>Unknown Beetle</v>
      </c>
      <c r="E8470" s="24">
        <v>44</v>
      </c>
      <c r="F8470" s="24" t="s">
        <v>3</v>
      </c>
      <c r="G8470" s="24">
        <v>0</v>
      </c>
      <c r="H8470" s="24">
        <v>0</v>
      </c>
    </row>
    <row r="8471" spans="1:8">
      <c r="A8471" s="24" t="str">
        <f t="shared" si="132"/>
        <v>2019_IB_45</v>
      </c>
      <c r="B8471" s="24">
        <v>2019</v>
      </c>
      <c r="C8471" s="24" t="s">
        <v>191</v>
      </c>
      <c r="D8471" s="24" t="str">
        <f>VLOOKUP(C8471,'FHF LUT'!$A$5:$H$81,2,FALSE)</f>
        <v>Unknown Beetle</v>
      </c>
      <c r="E8471" s="24">
        <v>45</v>
      </c>
      <c r="F8471" s="24" t="s">
        <v>5</v>
      </c>
      <c r="G8471" s="24">
        <v>0</v>
      </c>
      <c r="H8471" s="24">
        <v>0</v>
      </c>
    </row>
    <row r="8472" spans="1:8">
      <c r="A8472" s="24" t="str">
        <f t="shared" si="132"/>
        <v>2019_IB_46</v>
      </c>
      <c r="B8472" s="24">
        <v>2019</v>
      </c>
      <c r="C8472" s="24" t="s">
        <v>191</v>
      </c>
      <c r="D8472" s="24" t="str">
        <f>VLOOKUP(C8472,'FHF LUT'!$A$5:$H$81,2,FALSE)</f>
        <v>Unknown Beetle</v>
      </c>
      <c r="E8472" s="24">
        <v>46</v>
      </c>
      <c r="F8472" s="24" t="s">
        <v>234</v>
      </c>
      <c r="G8472" s="24">
        <v>0</v>
      </c>
      <c r="H8472" s="24">
        <v>0</v>
      </c>
    </row>
    <row r="8473" spans="1:8">
      <c r="A8473" s="24" t="str">
        <f t="shared" si="132"/>
        <v>2019_IB_47</v>
      </c>
      <c r="B8473" s="24">
        <v>2019</v>
      </c>
      <c r="C8473" s="24" t="s">
        <v>191</v>
      </c>
      <c r="D8473" s="24" t="str">
        <f>VLOOKUP(C8473,'FHF LUT'!$A$5:$H$81,2,FALSE)</f>
        <v>Unknown Beetle</v>
      </c>
      <c r="E8473" s="24">
        <v>47</v>
      </c>
      <c r="F8473" s="24" t="s">
        <v>233</v>
      </c>
      <c r="G8473" s="24">
        <v>0</v>
      </c>
      <c r="H8473" s="24">
        <v>0</v>
      </c>
    </row>
    <row r="8474" spans="1:8">
      <c r="A8474" s="24" t="str">
        <f t="shared" si="132"/>
        <v>2019_IB_48</v>
      </c>
      <c r="B8474" s="24">
        <v>2019</v>
      </c>
      <c r="C8474" s="24" t="s">
        <v>191</v>
      </c>
      <c r="D8474" s="24" t="str">
        <f>VLOOKUP(C8474,'FHF LUT'!$A$5:$H$81,2,FALSE)</f>
        <v>Unknown Beetle</v>
      </c>
      <c r="E8474" s="24">
        <v>48</v>
      </c>
      <c r="F8474" s="24" t="s">
        <v>235</v>
      </c>
      <c r="G8474" s="24">
        <v>0</v>
      </c>
      <c r="H8474" s="24">
        <v>0</v>
      </c>
    </row>
    <row r="8475" spans="1:8">
      <c r="A8475" s="24" t="str">
        <f t="shared" si="132"/>
        <v>2019_IBB_1</v>
      </c>
      <c r="B8475" s="24">
        <v>2019</v>
      </c>
      <c r="C8475" s="24" t="s">
        <v>182</v>
      </c>
      <c r="D8475" s="24" t="str">
        <f>VLOOKUP(C8475,'FHF LUT'!$A$5:$H$81,2,FALSE)</f>
        <v>Western Balsam Bark Beetle</v>
      </c>
      <c r="E8475" s="24">
        <v>1</v>
      </c>
      <c r="F8475" s="24" t="s">
        <v>10</v>
      </c>
      <c r="G8475" s="24">
        <v>1395</v>
      </c>
      <c r="H8475" s="24">
        <v>1395</v>
      </c>
    </row>
    <row r="8476" spans="1:8">
      <c r="A8476" s="24" t="str">
        <f t="shared" si="132"/>
        <v>2019_IBB_2</v>
      </c>
      <c r="B8476" s="24">
        <v>2019</v>
      </c>
      <c r="C8476" s="24" t="s">
        <v>182</v>
      </c>
      <c r="D8476" s="24" t="str">
        <f>VLOOKUP(C8476,'FHF LUT'!$A$5:$H$81,2,FALSE)</f>
        <v>Western Balsam Bark Beetle</v>
      </c>
      <c r="E8476" s="24">
        <v>2</v>
      </c>
      <c r="F8476" s="24" t="s">
        <v>22</v>
      </c>
      <c r="G8476" s="24">
        <v>210</v>
      </c>
      <c r="H8476" s="24">
        <v>210</v>
      </c>
    </row>
    <row r="8477" spans="1:8">
      <c r="A8477" s="24" t="str">
        <f t="shared" si="132"/>
        <v>2019_IBB_3</v>
      </c>
      <c r="B8477" s="24">
        <v>2019</v>
      </c>
      <c r="C8477" s="24" t="s">
        <v>182</v>
      </c>
      <c r="D8477" s="24" t="str">
        <f>VLOOKUP(C8477,'FHF LUT'!$A$5:$H$81,2,FALSE)</f>
        <v>Western Balsam Bark Beetle</v>
      </c>
      <c r="E8477" s="24">
        <v>3</v>
      </c>
      <c r="F8477" s="24" t="s">
        <v>13</v>
      </c>
      <c r="G8477" s="24">
        <v>28753</v>
      </c>
      <c r="H8477" s="24">
        <v>28753</v>
      </c>
    </row>
    <row r="8478" spans="1:8">
      <c r="A8478" s="24" t="str">
        <f t="shared" si="132"/>
        <v>2019_IBB_4</v>
      </c>
      <c r="B8478" s="24">
        <v>2019</v>
      </c>
      <c r="C8478" s="24" t="s">
        <v>182</v>
      </c>
      <c r="D8478" s="24" t="str">
        <f>VLOOKUP(C8478,'FHF LUT'!$A$5:$H$81,2,FALSE)</f>
        <v>Western Balsam Bark Beetle</v>
      </c>
      <c r="E8478" s="24">
        <v>4</v>
      </c>
      <c r="F8478" s="24" t="s">
        <v>28</v>
      </c>
      <c r="G8478" s="24">
        <v>0</v>
      </c>
      <c r="H8478" s="24">
        <v>0</v>
      </c>
    </row>
    <row r="8479" spans="1:8">
      <c r="A8479" s="24" t="str">
        <f t="shared" si="132"/>
        <v>2019_IBB_5</v>
      </c>
      <c r="B8479" s="24">
        <v>2019</v>
      </c>
      <c r="C8479" s="24" t="s">
        <v>182</v>
      </c>
      <c r="D8479" s="24" t="str">
        <f>VLOOKUP(C8479,'FHF LUT'!$A$5:$H$81,2,FALSE)</f>
        <v>Western Balsam Bark Beetle</v>
      </c>
      <c r="E8479" s="24">
        <v>5</v>
      </c>
      <c r="F8479" s="24" t="s">
        <v>16</v>
      </c>
      <c r="G8479" s="24">
        <v>1216</v>
      </c>
      <c r="H8479" s="24">
        <v>1216</v>
      </c>
    </row>
    <row r="8480" spans="1:8">
      <c r="A8480" s="24" t="str">
        <f t="shared" si="132"/>
        <v>2019_IBB_7</v>
      </c>
      <c r="B8480" s="24">
        <v>2019</v>
      </c>
      <c r="C8480" s="24" t="s">
        <v>182</v>
      </c>
      <c r="D8480" s="24" t="str">
        <f>VLOOKUP(C8480,'FHF LUT'!$A$5:$H$81,2,FALSE)</f>
        <v>Western Balsam Bark Beetle</v>
      </c>
      <c r="E8480" s="24">
        <v>7</v>
      </c>
      <c r="F8480" s="24" t="s">
        <v>25</v>
      </c>
      <c r="G8480" s="24">
        <v>4705</v>
      </c>
      <c r="H8480" s="24">
        <v>4705</v>
      </c>
    </row>
    <row r="8481" spans="1:8">
      <c r="A8481" s="24" t="str">
        <f t="shared" si="132"/>
        <v>2019_IBB_8</v>
      </c>
      <c r="B8481" s="24">
        <v>2019</v>
      </c>
      <c r="C8481" s="24" t="s">
        <v>182</v>
      </c>
      <c r="D8481" s="24" t="str">
        <f>VLOOKUP(C8481,'FHF LUT'!$A$5:$H$81,2,FALSE)</f>
        <v>Western Balsam Bark Beetle</v>
      </c>
      <c r="E8481" s="24">
        <v>8</v>
      </c>
      <c r="F8481" s="24" t="s">
        <v>29</v>
      </c>
      <c r="G8481" s="24">
        <v>274</v>
      </c>
      <c r="H8481" s="24">
        <v>274</v>
      </c>
    </row>
    <row r="8482" spans="1:8">
      <c r="A8482" s="24" t="str">
        <f t="shared" si="132"/>
        <v>2019_IBB_9</v>
      </c>
      <c r="B8482" s="24">
        <v>2019</v>
      </c>
      <c r="C8482" s="24" t="s">
        <v>182</v>
      </c>
      <c r="D8482" s="24" t="str">
        <f>VLOOKUP(C8482,'FHF LUT'!$A$5:$H$81,2,FALSE)</f>
        <v>Western Balsam Bark Beetle</v>
      </c>
      <c r="E8482" s="24">
        <v>9</v>
      </c>
      <c r="F8482" s="24" t="s">
        <v>7</v>
      </c>
      <c r="G8482" s="24">
        <v>907</v>
      </c>
      <c r="H8482" s="24">
        <v>907</v>
      </c>
    </row>
    <row r="8483" spans="1:8">
      <c r="A8483" s="24" t="str">
        <f t="shared" si="132"/>
        <v>2019_IBB_10</v>
      </c>
      <c r="B8483" s="24">
        <v>2019</v>
      </c>
      <c r="C8483" s="24" t="s">
        <v>182</v>
      </c>
      <c r="D8483" s="24" t="str">
        <f>VLOOKUP(C8483,'FHF LUT'!$A$5:$H$81,2,FALSE)</f>
        <v>Western Balsam Bark Beetle</v>
      </c>
      <c r="E8483" s="24">
        <v>10</v>
      </c>
      <c r="F8483" s="24" t="s">
        <v>18</v>
      </c>
      <c r="G8483" s="24">
        <v>0</v>
      </c>
      <c r="H8483" s="24">
        <v>0</v>
      </c>
    </row>
    <row r="8484" spans="1:8">
      <c r="A8484" s="24" t="str">
        <f t="shared" si="132"/>
        <v>2019_IBB_11</v>
      </c>
      <c r="B8484" s="24">
        <v>2019</v>
      </c>
      <c r="C8484" s="24" t="s">
        <v>182</v>
      </c>
      <c r="D8484" s="24" t="str">
        <f>VLOOKUP(C8484,'FHF LUT'!$A$5:$H$81,2,FALSE)</f>
        <v>Western Balsam Bark Beetle</v>
      </c>
      <c r="E8484" s="24">
        <v>11</v>
      </c>
      <c r="F8484" s="24" t="s">
        <v>4</v>
      </c>
      <c r="G8484" s="24">
        <v>5773</v>
      </c>
      <c r="H8484" s="24">
        <v>5773</v>
      </c>
    </row>
    <row r="8485" spans="1:8">
      <c r="A8485" s="24" t="str">
        <f t="shared" si="132"/>
        <v>2019_IBB_12</v>
      </c>
      <c r="B8485" s="24">
        <v>2019</v>
      </c>
      <c r="C8485" s="24" t="s">
        <v>182</v>
      </c>
      <c r="D8485" s="24" t="str">
        <f>VLOOKUP(C8485,'FHF LUT'!$A$5:$H$81,2,FALSE)</f>
        <v>Western Balsam Bark Beetle</v>
      </c>
      <c r="E8485" s="24">
        <v>12</v>
      </c>
      <c r="F8485" s="24" t="s">
        <v>11</v>
      </c>
      <c r="G8485" s="24">
        <v>10092</v>
      </c>
      <c r="H8485" s="24">
        <v>10092</v>
      </c>
    </row>
    <row r="8486" spans="1:8">
      <c r="A8486" s="24" t="str">
        <f t="shared" si="132"/>
        <v>2019_IBB_13</v>
      </c>
      <c r="B8486" s="24">
        <v>2019</v>
      </c>
      <c r="C8486" s="24" t="s">
        <v>182</v>
      </c>
      <c r="D8486" s="24" t="str">
        <f>VLOOKUP(C8486,'FHF LUT'!$A$5:$H$81,2,FALSE)</f>
        <v>Western Balsam Bark Beetle</v>
      </c>
      <c r="E8486" s="24">
        <v>13</v>
      </c>
      <c r="F8486" s="24" t="s">
        <v>24</v>
      </c>
      <c r="G8486" s="24">
        <v>665</v>
      </c>
      <c r="H8486" s="24">
        <v>665</v>
      </c>
    </row>
    <row r="8487" spans="1:8">
      <c r="A8487" s="24" t="str">
        <f t="shared" si="132"/>
        <v>2019_IBB_14</v>
      </c>
      <c r="B8487" s="24">
        <v>2019</v>
      </c>
      <c r="C8487" s="24" t="s">
        <v>182</v>
      </c>
      <c r="D8487" s="24" t="str">
        <f>VLOOKUP(C8487,'FHF LUT'!$A$5:$H$81,2,FALSE)</f>
        <v>Western Balsam Bark Beetle</v>
      </c>
      <c r="E8487" s="24">
        <v>14</v>
      </c>
      <c r="F8487" s="24" t="s">
        <v>30</v>
      </c>
      <c r="G8487" s="24">
        <v>17528</v>
      </c>
      <c r="H8487" s="24">
        <v>17528</v>
      </c>
    </row>
    <row r="8488" spans="1:8">
      <c r="A8488" s="24" t="str">
        <f t="shared" si="132"/>
        <v>2019_IBB_15</v>
      </c>
      <c r="B8488" s="24">
        <v>2019</v>
      </c>
      <c r="C8488" s="24" t="s">
        <v>182</v>
      </c>
      <c r="D8488" s="24" t="str">
        <f>VLOOKUP(C8488,'FHF LUT'!$A$5:$H$81,2,FALSE)</f>
        <v>Western Balsam Bark Beetle</v>
      </c>
      <c r="E8488" s="24">
        <v>15</v>
      </c>
      <c r="F8488" s="24" t="s">
        <v>33</v>
      </c>
      <c r="G8488" s="24">
        <v>1417</v>
      </c>
      <c r="H8488" s="24">
        <v>1417</v>
      </c>
    </row>
    <row r="8489" spans="1:8">
      <c r="A8489" s="24" t="str">
        <f t="shared" si="132"/>
        <v>2019_IBB_16</v>
      </c>
      <c r="B8489" s="24">
        <v>2019</v>
      </c>
      <c r="C8489" s="24" t="s">
        <v>182</v>
      </c>
      <c r="D8489" s="24" t="str">
        <f>VLOOKUP(C8489,'FHF LUT'!$A$5:$H$81,2,FALSE)</f>
        <v>Western Balsam Bark Beetle</v>
      </c>
      <c r="E8489" s="24">
        <v>16</v>
      </c>
      <c r="F8489" s="24" t="s">
        <v>12</v>
      </c>
      <c r="G8489" s="24">
        <v>189195</v>
      </c>
      <c r="H8489" s="24">
        <v>189195</v>
      </c>
    </row>
    <row r="8490" spans="1:8">
      <c r="A8490" s="24" t="str">
        <f t="shared" si="132"/>
        <v>2019_IBB_17</v>
      </c>
      <c r="B8490" s="24">
        <v>2019</v>
      </c>
      <c r="C8490" s="24" t="s">
        <v>182</v>
      </c>
      <c r="D8490" s="24" t="str">
        <f>VLOOKUP(C8490,'FHF LUT'!$A$5:$H$81,2,FALSE)</f>
        <v>Western Balsam Bark Beetle</v>
      </c>
      <c r="E8490" s="24">
        <v>17</v>
      </c>
      <c r="F8490" s="24" t="s">
        <v>32</v>
      </c>
      <c r="G8490" s="24">
        <v>62383</v>
      </c>
      <c r="H8490" s="24">
        <v>62383</v>
      </c>
    </row>
    <row r="8491" spans="1:8">
      <c r="A8491" s="24" t="str">
        <f t="shared" si="132"/>
        <v>2019_IBB_18</v>
      </c>
      <c r="B8491" s="24">
        <v>2019</v>
      </c>
      <c r="C8491" s="24" t="s">
        <v>182</v>
      </c>
      <c r="D8491" s="24" t="str">
        <f>VLOOKUP(C8491,'FHF LUT'!$A$5:$H$81,2,FALSE)</f>
        <v>Western Balsam Bark Beetle</v>
      </c>
      <c r="E8491" s="24">
        <v>18</v>
      </c>
      <c r="F8491" s="24" t="s">
        <v>15</v>
      </c>
      <c r="G8491" s="24">
        <v>1761</v>
      </c>
      <c r="H8491" s="24">
        <v>1761</v>
      </c>
    </row>
    <row r="8492" spans="1:8">
      <c r="A8492" s="24" t="str">
        <f t="shared" si="132"/>
        <v>2019_IBB_20</v>
      </c>
      <c r="B8492" s="24">
        <v>2019</v>
      </c>
      <c r="C8492" s="24" t="s">
        <v>182</v>
      </c>
      <c r="D8492" s="24" t="str">
        <f>VLOOKUP(C8492,'FHF LUT'!$A$5:$H$81,2,FALSE)</f>
        <v>Western Balsam Bark Beetle</v>
      </c>
      <c r="E8492" s="24">
        <v>20</v>
      </c>
      <c r="F8492" s="24" t="s">
        <v>6</v>
      </c>
      <c r="G8492" s="24">
        <v>43470</v>
      </c>
      <c r="H8492" s="24">
        <v>43470</v>
      </c>
    </row>
    <row r="8493" spans="1:8">
      <c r="A8493" s="24" t="str">
        <f t="shared" si="132"/>
        <v>2019_IBB_22</v>
      </c>
      <c r="B8493" s="24">
        <v>2019</v>
      </c>
      <c r="C8493" s="24" t="s">
        <v>182</v>
      </c>
      <c r="D8493" s="24" t="str">
        <f>VLOOKUP(C8493,'FHF LUT'!$A$5:$H$81,2,FALSE)</f>
        <v>Western Balsam Bark Beetle</v>
      </c>
      <c r="E8493" s="24">
        <v>22</v>
      </c>
      <c r="F8493" s="24" t="s">
        <v>19</v>
      </c>
      <c r="G8493" s="24">
        <v>830</v>
      </c>
      <c r="H8493" s="24">
        <v>830</v>
      </c>
    </row>
    <row r="8494" spans="1:8">
      <c r="A8494" s="24" t="str">
        <f t="shared" si="132"/>
        <v>2019_IBB_23</v>
      </c>
      <c r="B8494" s="24">
        <v>2019</v>
      </c>
      <c r="C8494" s="24" t="s">
        <v>182</v>
      </c>
      <c r="D8494" s="24" t="str">
        <f>VLOOKUP(C8494,'FHF LUT'!$A$5:$H$81,2,FALSE)</f>
        <v>Western Balsam Bark Beetle</v>
      </c>
      <c r="E8494" s="24">
        <v>23</v>
      </c>
      <c r="F8494" s="24" t="s">
        <v>27</v>
      </c>
      <c r="G8494" s="24">
        <v>40</v>
      </c>
      <c r="H8494" s="24">
        <v>40</v>
      </c>
    </row>
    <row r="8495" spans="1:8">
      <c r="A8495" s="24" t="str">
        <f t="shared" si="132"/>
        <v>2019_IBB_24</v>
      </c>
      <c r="B8495" s="24">
        <v>2019</v>
      </c>
      <c r="C8495" s="24" t="s">
        <v>182</v>
      </c>
      <c r="D8495" s="24" t="str">
        <f>VLOOKUP(C8495,'FHF LUT'!$A$5:$H$81,2,FALSE)</f>
        <v>Western Balsam Bark Beetle</v>
      </c>
      <c r="E8495" s="24">
        <v>24</v>
      </c>
      <c r="F8495" s="24" t="s">
        <v>17</v>
      </c>
      <c r="G8495" s="24">
        <v>485341</v>
      </c>
      <c r="H8495" s="24">
        <v>485341</v>
      </c>
    </row>
    <row r="8496" spans="1:8">
      <c r="A8496" s="24" t="str">
        <f t="shared" si="132"/>
        <v>2019_IBB_25</v>
      </c>
      <c r="B8496" s="24">
        <v>2019</v>
      </c>
      <c r="C8496" s="24" t="s">
        <v>182</v>
      </c>
      <c r="D8496" s="24" t="str">
        <f>VLOOKUP(C8496,'FHF LUT'!$A$5:$H$81,2,FALSE)</f>
        <v>Western Balsam Bark Beetle</v>
      </c>
      <c r="E8496" s="24">
        <v>25</v>
      </c>
      <c r="F8496" s="24" t="s">
        <v>23</v>
      </c>
      <c r="G8496" s="24">
        <v>0</v>
      </c>
      <c r="H8496" s="24">
        <v>0</v>
      </c>
    </row>
    <row r="8497" spans="1:8">
      <c r="A8497" s="24" t="str">
        <f t="shared" si="132"/>
        <v>2019_IBB_26</v>
      </c>
      <c r="B8497" s="24">
        <v>2019</v>
      </c>
      <c r="C8497" s="24" t="s">
        <v>182</v>
      </c>
      <c r="D8497" s="24" t="str">
        <f>VLOOKUP(C8497,'FHF LUT'!$A$5:$H$81,2,FALSE)</f>
        <v>Western Balsam Bark Beetle</v>
      </c>
      <c r="E8497" s="24">
        <v>26</v>
      </c>
      <c r="F8497" s="24" t="s">
        <v>14</v>
      </c>
      <c r="G8497" s="24">
        <v>9408</v>
      </c>
      <c r="H8497" s="24">
        <v>9408</v>
      </c>
    </row>
    <row r="8498" spans="1:8">
      <c r="A8498" s="24" t="str">
        <f t="shared" si="132"/>
        <v>2019_IBB_27</v>
      </c>
      <c r="B8498" s="24">
        <v>2019</v>
      </c>
      <c r="C8498" s="24" t="s">
        <v>182</v>
      </c>
      <c r="D8498" s="24" t="str">
        <f>VLOOKUP(C8498,'FHF LUT'!$A$5:$H$81,2,FALSE)</f>
        <v>Western Balsam Bark Beetle</v>
      </c>
      <c r="E8498" s="24">
        <v>27</v>
      </c>
      <c r="F8498" s="24" t="s">
        <v>21</v>
      </c>
      <c r="G8498" s="24">
        <v>0</v>
      </c>
      <c r="H8498" s="24">
        <v>0</v>
      </c>
    </row>
    <row r="8499" spans="1:8">
      <c r="A8499" s="24" t="str">
        <f t="shared" si="132"/>
        <v>2019_IBB_29</v>
      </c>
      <c r="B8499" s="24">
        <v>2019</v>
      </c>
      <c r="C8499" s="24" t="s">
        <v>182</v>
      </c>
      <c r="D8499" s="24" t="str">
        <f>VLOOKUP(C8499,'FHF LUT'!$A$5:$H$81,2,FALSE)</f>
        <v>Western Balsam Bark Beetle</v>
      </c>
      <c r="E8499" s="24">
        <v>29</v>
      </c>
      <c r="F8499" s="24" t="s">
        <v>9</v>
      </c>
      <c r="G8499" s="24">
        <v>1819</v>
      </c>
      <c r="H8499" s="24">
        <v>1819</v>
      </c>
    </row>
    <row r="8500" spans="1:8">
      <c r="A8500" s="24" t="str">
        <f t="shared" si="132"/>
        <v>2019_IBB_30</v>
      </c>
      <c r="B8500" s="24">
        <v>2019</v>
      </c>
      <c r="C8500" s="24" t="s">
        <v>182</v>
      </c>
      <c r="D8500" s="24" t="str">
        <f>VLOOKUP(C8500,'FHF LUT'!$A$5:$H$81,2,FALSE)</f>
        <v>Western Balsam Bark Beetle</v>
      </c>
      <c r="E8500" s="24">
        <v>30</v>
      </c>
      <c r="F8500" s="24" t="s">
        <v>35</v>
      </c>
      <c r="G8500" s="24">
        <v>138</v>
      </c>
      <c r="H8500" s="24">
        <v>138</v>
      </c>
    </row>
    <row r="8501" spans="1:8">
      <c r="A8501" s="24" t="str">
        <f t="shared" si="132"/>
        <v>2019_IBB_31</v>
      </c>
      <c r="B8501" s="24">
        <v>2019</v>
      </c>
      <c r="C8501" s="24" t="s">
        <v>182</v>
      </c>
      <c r="D8501" s="24" t="str">
        <f>VLOOKUP(C8501,'FHF LUT'!$A$5:$H$81,2,FALSE)</f>
        <v>Western Balsam Bark Beetle</v>
      </c>
      <c r="E8501" s="24">
        <v>31</v>
      </c>
      <c r="F8501" s="24" t="s">
        <v>34</v>
      </c>
      <c r="G8501" s="24">
        <v>291</v>
      </c>
      <c r="H8501" s="24">
        <v>291</v>
      </c>
    </row>
    <row r="8502" spans="1:8">
      <c r="A8502" s="24" t="str">
        <f t="shared" si="132"/>
        <v>2019_IBB_38</v>
      </c>
      <c r="B8502" s="24">
        <v>2019</v>
      </c>
      <c r="C8502" s="24" t="s">
        <v>182</v>
      </c>
      <c r="D8502" s="24" t="str">
        <f>VLOOKUP(C8502,'FHF LUT'!$A$5:$H$81,2,FALSE)</f>
        <v>Western Balsam Bark Beetle</v>
      </c>
      <c r="E8502" s="24">
        <v>38</v>
      </c>
      <c r="F8502" s="24" t="s">
        <v>8</v>
      </c>
      <c r="G8502" s="24">
        <v>0</v>
      </c>
      <c r="H8502" s="24">
        <v>0</v>
      </c>
    </row>
    <row r="8503" spans="1:8">
      <c r="A8503" s="24" t="str">
        <f t="shared" si="132"/>
        <v>2019_IBB_39</v>
      </c>
      <c r="B8503" s="24">
        <v>2019</v>
      </c>
      <c r="C8503" s="24" t="s">
        <v>182</v>
      </c>
      <c r="D8503" s="24" t="str">
        <f>VLOOKUP(C8503,'FHF LUT'!$A$5:$H$81,2,FALSE)</f>
        <v>Western Balsam Bark Beetle</v>
      </c>
      <c r="E8503" s="24">
        <v>39</v>
      </c>
      <c r="F8503" s="24" t="s">
        <v>36</v>
      </c>
      <c r="G8503" s="24">
        <v>0</v>
      </c>
      <c r="H8503" s="24">
        <v>0</v>
      </c>
    </row>
    <row r="8504" spans="1:8">
      <c r="A8504" s="24" t="str">
        <f t="shared" si="132"/>
        <v>2019_IBB_40</v>
      </c>
      <c r="B8504" s="24">
        <v>2019</v>
      </c>
      <c r="C8504" s="24" t="s">
        <v>182</v>
      </c>
      <c r="D8504" s="24" t="str">
        <f>VLOOKUP(C8504,'FHF LUT'!$A$5:$H$81,2,FALSE)</f>
        <v>Western Balsam Bark Beetle</v>
      </c>
      <c r="E8504" s="24">
        <v>40</v>
      </c>
      <c r="F8504" s="24" t="s">
        <v>31</v>
      </c>
      <c r="G8504" s="24">
        <v>88</v>
      </c>
      <c r="H8504" s="24">
        <v>88</v>
      </c>
    </row>
    <row r="8505" spans="1:8">
      <c r="A8505" s="24" t="str">
        <f t="shared" si="132"/>
        <v>2019_IBB_41</v>
      </c>
      <c r="B8505" s="24">
        <v>2019</v>
      </c>
      <c r="C8505" s="24" t="s">
        <v>182</v>
      </c>
      <c r="D8505" s="24" t="str">
        <f>VLOOKUP(C8505,'FHF LUT'!$A$5:$H$81,2,FALSE)</f>
        <v>Western Balsam Bark Beetle</v>
      </c>
      <c r="E8505" s="24">
        <v>41</v>
      </c>
      <c r="F8505" s="24" t="s">
        <v>26</v>
      </c>
      <c r="G8505" s="24">
        <v>37622</v>
      </c>
      <c r="H8505" s="24">
        <v>37622</v>
      </c>
    </row>
    <row r="8506" spans="1:8">
      <c r="A8506" s="24" t="str">
        <f t="shared" si="132"/>
        <v>2019_IBB_43</v>
      </c>
      <c r="B8506" s="24">
        <v>2019</v>
      </c>
      <c r="C8506" s="24" t="s">
        <v>182</v>
      </c>
      <c r="D8506" s="24" t="str">
        <f>VLOOKUP(C8506,'FHF LUT'!$A$5:$H$81,2,FALSE)</f>
        <v>Western Balsam Bark Beetle</v>
      </c>
      <c r="E8506" s="24">
        <v>43</v>
      </c>
      <c r="F8506" s="24" t="s">
        <v>20</v>
      </c>
      <c r="G8506" s="24">
        <v>0</v>
      </c>
      <c r="H8506" s="24">
        <v>0</v>
      </c>
    </row>
    <row r="8507" spans="1:8">
      <c r="A8507" s="24" t="str">
        <f t="shared" si="132"/>
        <v>2019_IBB_44</v>
      </c>
      <c r="B8507" s="24">
        <v>2019</v>
      </c>
      <c r="C8507" s="24" t="s">
        <v>182</v>
      </c>
      <c r="D8507" s="24" t="str">
        <f>VLOOKUP(C8507,'FHF LUT'!$A$5:$H$81,2,FALSE)</f>
        <v>Western Balsam Bark Beetle</v>
      </c>
      <c r="E8507" s="24">
        <v>44</v>
      </c>
      <c r="F8507" s="24" t="s">
        <v>3</v>
      </c>
      <c r="G8507" s="24">
        <v>0</v>
      </c>
      <c r="H8507" s="24">
        <v>0</v>
      </c>
    </row>
    <row r="8508" spans="1:8">
      <c r="A8508" s="24" t="str">
        <f t="shared" si="132"/>
        <v>2019_IBB_45</v>
      </c>
      <c r="B8508" s="24">
        <v>2019</v>
      </c>
      <c r="C8508" s="24" t="s">
        <v>182</v>
      </c>
      <c r="D8508" s="24" t="str">
        <f>VLOOKUP(C8508,'FHF LUT'!$A$5:$H$81,2,FALSE)</f>
        <v>Western Balsam Bark Beetle</v>
      </c>
      <c r="E8508" s="24">
        <v>45</v>
      </c>
      <c r="F8508" s="24" t="s">
        <v>5</v>
      </c>
      <c r="G8508" s="24">
        <v>9890</v>
      </c>
      <c r="H8508" s="24">
        <v>9890</v>
      </c>
    </row>
    <row r="8509" spans="1:8">
      <c r="A8509" s="24" t="str">
        <f t="shared" si="132"/>
        <v>2019_IBB_46</v>
      </c>
      <c r="B8509" s="24">
        <v>2019</v>
      </c>
      <c r="C8509" s="24" t="s">
        <v>182</v>
      </c>
      <c r="D8509" s="24" t="str">
        <f>VLOOKUP(C8509,'FHF LUT'!$A$5:$H$81,2,FALSE)</f>
        <v>Western Balsam Bark Beetle</v>
      </c>
      <c r="E8509" s="24">
        <v>46</v>
      </c>
      <c r="F8509" s="24" t="s">
        <v>234</v>
      </c>
      <c r="G8509" s="24">
        <v>0</v>
      </c>
      <c r="H8509" s="24">
        <v>0</v>
      </c>
    </row>
    <row r="8510" spans="1:8">
      <c r="A8510" s="24" t="str">
        <f t="shared" si="132"/>
        <v>2019_IBB_47</v>
      </c>
      <c r="B8510" s="24">
        <v>2019</v>
      </c>
      <c r="C8510" s="24" t="s">
        <v>182</v>
      </c>
      <c r="D8510" s="24" t="str">
        <f>VLOOKUP(C8510,'FHF LUT'!$A$5:$H$81,2,FALSE)</f>
        <v>Western Balsam Bark Beetle</v>
      </c>
      <c r="E8510" s="24">
        <v>47</v>
      </c>
      <c r="F8510" s="24" t="s">
        <v>233</v>
      </c>
      <c r="G8510" s="24">
        <v>0</v>
      </c>
      <c r="H8510" s="24">
        <v>0</v>
      </c>
    </row>
    <row r="8511" spans="1:8">
      <c r="A8511" s="24" t="str">
        <f t="shared" si="132"/>
        <v>2019_IBB_48</v>
      </c>
      <c r="B8511" s="24">
        <v>2019</v>
      </c>
      <c r="C8511" s="24" t="s">
        <v>182</v>
      </c>
      <c r="D8511" s="24" t="str">
        <f>VLOOKUP(C8511,'FHF LUT'!$A$5:$H$81,2,FALSE)</f>
        <v>Western Balsam Bark Beetle</v>
      </c>
      <c r="E8511" s="24">
        <v>48</v>
      </c>
      <c r="F8511" s="24" t="s">
        <v>235</v>
      </c>
      <c r="G8511" s="24">
        <v>0</v>
      </c>
      <c r="H8511" s="24">
        <v>0</v>
      </c>
    </row>
    <row r="8512" spans="1:8">
      <c r="A8512" s="24" t="str">
        <f t="shared" si="132"/>
        <v>2019_IBD_1</v>
      </c>
      <c r="B8512" s="24">
        <v>2019</v>
      </c>
      <c r="C8512" s="24" t="s">
        <v>183</v>
      </c>
      <c r="D8512" s="24" t="str">
        <f>VLOOKUP(C8512,'FHF LUT'!$A$5:$H$81,2,FALSE)</f>
        <v>Douglas-fir Beetle</v>
      </c>
      <c r="E8512" s="24">
        <v>1</v>
      </c>
      <c r="F8512" s="24" t="s">
        <v>10</v>
      </c>
      <c r="G8512" s="24">
        <v>13301</v>
      </c>
      <c r="H8512" s="24">
        <v>13301</v>
      </c>
    </row>
    <row r="8513" spans="1:8">
      <c r="A8513" s="24" t="str">
        <f t="shared" si="132"/>
        <v>2019_IBD_2</v>
      </c>
      <c r="B8513" s="24">
        <v>2019</v>
      </c>
      <c r="C8513" s="24" t="s">
        <v>183</v>
      </c>
      <c r="D8513" s="24" t="str">
        <f>VLOOKUP(C8513,'FHF LUT'!$A$5:$H$81,2,FALSE)</f>
        <v>Douglas-fir Beetle</v>
      </c>
      <c r="E8513" s="24">
        <v>2</v>
      </c>
      <c r="F8513" s="24" t="s">
        <v>22</v>
      </c>
      <c r="G8513" s="24">
        <v>1801</v>
      </c>
      <c r="H8513" s="24">
        <v>1801</v>
      </c>
    </row>
    <row r="8514" spans="1:8">
      <c r="A8514" s="24" t="str">
        <f t="shared" si="132"/>
        <v>2019_IBD_3</v>
      </c>
      <c r="B8514" s="24">
        <v>2019</v>
      </c>
      <c r="C8514" s="24" t="s">
        <v>183</v>
      </c>
      <c r="D8514" s="24" t="str">
        <f>VLOOKUP(C8514,'FHF LUT'!$A$5:$H$81,2,FALSE)</f>
        <v>Douglas-fir Beetle</v>
      </c>
      <c r="E8514" s="24">
        <v>3</v>
      </c>
      <c r="F8514" s="24" t="s">
        <v>13</v>
      </c>
      <c r="G8514" s="24">
        <v>0</v>
      </c>
      <c r="H8514" s="24">
        <v>0</v>
      </c>
    </row>
    <row r="8515" spans="1:8">
      <c r="A8515" s="24" t="str">
        <f t="shared" ref="A8515:A8578" si="133">CONCATENATE(B8515,"_",C8515,"_",E8515)</f>
        <v>2019_IBD_4</v>
      </c>
      <c r="B8515" s="24">
        <v>2019</v>
      </c>
      <c r="C8515" s="24" t="s">
        <v>183</v>
      </c>
      <c r="D8515" s="24" t="str">
        <f>VLOOKUP(C8515,'FHF LUT'!$A$5:$H$81,2,FALSE)</f>
        <v>Douglas-fir Beetle</v>
      </c>
      <c r="E8515" s="24">
        <v>4</v>
      </c>
      <c r="F8515" s="24" t="s">
        <v>28</v>
      </c>
      <c r="G8515" s="24">
        <v>0</v>
      </c>
      <c r="H8515" s="24">
        <v>0</v>
      </c>
    </row>
    <row r="8516" spans="1:8">
      <c r="A8516" s="24" t="str">
        <f t="shared" si="133"/>
        <v>2019_IBD_5</v>
      </c>
      <c r="B8516" s="24">
        <v>2019</v>
      </c>
      <c r="C8516" s="24" t="s">
        <v>183</v>
      </c>
      <c r="D8516" s="24" t="str">
        <f>VLOOKUP(C8516,'FHF LUT'!$A$5:$H$81,2,FALSE)</f>
        <v>Douglas-fir Beetle</v>
      </c>
      <c r="E8516" s="24">
        <v>5</v>
      </c>
      <c r="F8516" s="24" t="s">
        <v>16</v>
      </c>
      <c r="G8516" s="24">
        <v>1329</v>
      </c>
      <c r="H8516" s="24">
        <v>1329</v>
      </c>
    </row>
    <row r="8517" spans="1:8">
      <c r="A8517" s="24" t="str">
        <f t="shared" si="133"/>
        <v>2019_IBD_7</v>
      </c>
      <c r="B8517" s="24">
        <v>2019</v>
      </c>
      <c r="C8517" s="24" t="s">
        <v>183</v>
      </c>
      <c r="D8517" s="24" t="str">
        <f>VLOOKUP(C8517,'FHF LUT'!$A$5:$H$81,2,FALSE)</f>
        <v>Douglas-fir Beetle</v>
      </c>
      <c r="E8517" s="24">
        <v>7</v>
      </c>
      <c r="F8517" s="24" t="s">
        <v>25</v>
      </c>
      <c r="G8517" s="24">
        <v>1002</v>
      </c>
      <c r="H8517" s="24">
        <v>1002</v>
      </c>
    </row>
    <row r="8518" spans="1:8">
      <c r="A8518" s="24" t="str">
        <f t="shared" si="133"/>
        <v>2019_IBD_8</v>
      </c>
      <c r="B8518" s="24">
        <v>2019</v>
      </c>
      <c r="C8518" s="24" t="s">
        <v>183</v>
      </c>
      <c r="D8518" s="24" t="str">
        <f>VLOOKUP(C8518,'FHF LUT'!$A$5:$H$81,2,FALSE)</f>
        <v>Douglas-fir Beetle</v>
      </c>
      <c r="E8518" s="24">
        <v>8</v>
      </c>
      <c r="F8518" s="24" t="s">
        <v>29</v>
      </c>
      <c r="G8518" s="24">
        <v>0</v>
      </c>
      <c r="H8518" s="24">
        <v>0</v>
      </c>
    </row>
    <row r="8519" spans="1:8">
      <c r="A8519" s="24" t="str">
        <f t="shared" si="133"/>
        <v>2019_IBD_9</v>
      </c>
      <c r="B8519" s="24">
        <v>2019</v>
      </c>
      <c r="C8519" s="24" t="s">
        <v>183</v>
      </c>
      <c r="D8519" s="24" t="str">
        <f>VLOOKUP(C8519,'FHF LUT'!$A$5:$H$81,2,FALSE)</f>
        <v>Douglas-fir Beetle</v>
      </c>
      <c r="E8519" s="24">
        <v>9</v>
      </c>
      <c r="F8519" s="24" t="s">
        <v>7</v>
      </c>
      <c r="G8519" s="24">
        <v>3394</v>
      </c>
      <c r="H8519" s="24">
        <v>3394</v>
      </c>
    </row>
    <row r="8520" spans="1:8">
      <c r="A8520" s="24" t="str">
        <f t="shared" si="133"/>
        <v>2019_IBD_10</v>
      </c>
      <c r="B8520" s="24">
        <v>2019</v>
      </c>
      <c r="C8520" s="24" t="s">
        <v>183</v>
      </c>
      <c r="D8520" s="24" t="str">
        <f>VLOOKUP(C8520,'FHF LUT'!$A$5:$H$81,2,FALSE)</f>
        <v>Douglas-fir Beetle</v>
      </c>
      <c r="E8520" s="24">
        <v>10</v>
      </c>
      <c r="F8520" s="24" t="s">
        <v>18</v>
      </c>
      <c r="G8520" s="24">
        <v>0</v>
      </c>
      <c r="H8520" s="24">
        <v>0</v>
      </c>
    </row>
    <row r="8521" spans="1:8">
      <c r="A8521" s="24" t="str">
        <f t="shared" si="133"/>
        <v>2019_IBD_11</v>
      </c>
      <c r="B8521" s="24">
        <v>2019</v>
      </c>
      <c r="C8521" s="24" t="s">
        <v>183</v>
      </c>
      <c r="D8521" s="24" t="str">
        <f>VLOOKUP(C8521,'FHF LUT'!$A$5:$H$81,2,FALSE)</f>
        <v>Douglas-fir Beetle</v>
      </c>
      <c r="E8521" s="24">
        <v>11</v>
      </c>
      <c r="F8521" s="24" t="s">
        <v>4</v>
      </c>
      <c r="G8521" s="24">
        <v>39483</v>
      </c>
      <c r="H8521" s="24">
        <v>39483</v>
      </c>
    </row>
    <row r="8522" spans="1:8">
      <c r="A8522" s="24" t="str">
        <f t="shared" si="133"/>
        <v>2019_IBD_12</v>
      </c>
      <c r="B8522" s="24">
        <v>2019</v>
      </c>
      <c r="C8522" s="24" t="s">
        <v>183</v>
      </c>
      <c r="D8522" s="24" t="str">
        <f>VLOOKUP(C8522,'FHF LUT'!$A$5:$H$81,2,FALSE)</f>
        <v>Douglas-fir Beetle</v>
      </c>
      <c r="E8522" s="24">
        <v>12</v>
      </c>
      <c r="F8522" s="24" t="s">
        <v>11</v>
      </c>
      <c r="G8522" s="24">
        <v>0</v>
      </c>
      <c r="H8522" s="24">
        <v>0</v>
      </c>
    </row>
    <row r="8523" spans="1:8">
      <c r="A8523" s="24" t="str">
        <f t="shared" si="133"/>
        <v>2019_IBD_13</v>
      </c>
      <c r="B8523" s="24">
        <v>2019</v>
      </c>
      <c r="C8523" s="24" t="s">
        <v>183</v>
      </c>
      <c r="D8523" s="24" t="str">
        <f>VLOOKUP(C8523,'FHF LUT'!$A$5:$H$81,2,FALSE)</f>
        <v>Douglas-fir Beetle</v>
      </c>
      <c r="E8523" s="24">
        <v>13</v>
      </c>
      <c r="F8523" s="24" t="s">
        <v>24</v>
      </c>
      <c r="G8523" s="24">
        <v>14017</v>
      </c>
      <c r="H8523" s="24">
        <v>14017</v>
      </c>
    </row>
    <row r="8524" spans="1:8">
      <c r="A8524" s="24" t="str">
        <f t="shared" si="133"/>
        <v>2019_IBD_14</v>
      </c>
      <c r="B8524" s="24">
        <v>2019</v>
      </c>
      <c r="C8524" s="24" t="s">
        <v>183</v>
      </c>
      <c r="D8524" s="24" t="str">
        <f>VLOOKUP(C8524,'FHF LUT'!$A$5:$H$81,2,FALSE)</f>
        <v>Douglas-fir Beetle</v>
      </c>
      <c r="E8524" s="24">
        <v>14</v>
      </c>
      <c r="F8524" s="24" t="s">
        <v>30</v>
      </c>
      <c r="G8524" s="24">
        <v>97</v>
      </c>
      <c r="H8524" s="24">
        <v>97</v>
      </c>
    </row>
    <row r="8525" spans="1:8">
      <c r="A8525" s="24" t="str">
        <f t="shared" si="133"/>
        <v>2019_IBD_15</v>
      </c>
      <c r="B8525" s="24">
        <v>2019</v>
      </c>
      <c r="C8525" s="24" t="s">
        <v>183</v>
      </c>
      <c r="D8525" s="24" t="str">
        <f>VLOOKUP(C8525,'FHF LUT'!$A$5:$H$81,2,FALSE)</f>
        <v>Douglas-fir Beetle</v>
      </c>
      <c r="E8525" s="24">
        <v>15</v>
      </c>
      <c r="F8525" s="24" t="s">
        <v>33</v>
      </c>
      <c r="G8525" s="24">
        <v>4095</v>
      </c>
      <c r="H8525" s="24">
        <v>4095</v>
      </c>
    </row>
    <row r="8526" spans="1:8">
      <c r="A8526" s="24" t="str">
        <f t="shared" si="133"/>
        <v>2019_IBD_16</v>
      </c>
      <c r="B8526" s="24">
        <v>2019</v>
      </c>
      <c r="C8526" s="24" t="s">
        <v>183</v>
      </c>
      <c r="D8526" s="24" t="str">
        <f>VLOOKUP(C8526,'FHF LUT'!$A$5:$H$81,2,FALSE)</f>
        <v>Douglas-fir Beetle</v>
      </c>
      <c r="E8526" s="24">
        <v>16</v>
      </c>
      <c r="F8526" s="24" t="s">
        <v>12</v>
      </c>
      <c r="G8526" s="24">
        <v>0</v>
      </c>
      <c r="H8526" s="24">
        <v>0</v>
      </c>
    </row>
    <row r="8527" spans="1:8">
      <c r="A8527" s="24" t="str">
        <f t="shared" si="133"/>
        <v>2019_IBD_17</v>
      </c>
      <c r="B8527" s="24">
        <v>2019</v>
      </c>
      <c r="C8527" s="24" t="s">
        <v>183</v>
      </c>
      <c r="D8527" s="24" t="str">
        <f>VLOOKUP(C8527,'FHF LUT'!$A$5:$H$81,2,FALSE)</f>
        <v>Douglas-fir Beetle</v>
      </c>
      <c r="E8527" s="24">
        <v>17</v>
      </c>
      <c r="F8527" s="24" t="s">
        <v>32</v>
      </c>
      <c r="G8527" s="24">
        <v>0</v>
      </c>
      <c r="H8527" s="24">
        <v>0</v>
      </c>
    </row>
    <row r="8528" spans="1:8">
      <c r="A8528" s="24" t="str">
        <f t="shared" si="133"/>
        <v>2019_IBD_18</v>
      </c>
      <c r="B8528" s="24">
        <v>2019</v>
      </c>
      <c r="C8528" s="24" t="s">
        <v>183</v>
      </c>
      <c r="D8528" s="24" t="str">
        <f>VLOOKUP(C8528,'FHF LUT'!$A$5:$H$81,2,FALSE)</f>
        <v>Douglas-fir Beetle</v>
      </c>
      <c r="E8528" s="24">
        <v>18</v>
      </c>
      <c r="F8528" s="24" t="s">
        <v>15</v>
      </c>
      <c r="G8528" s="24">
        <v>7463</v>
      </c>
      <c r="H8528" s="24">
        <v>7463</v>
      </c>
    </row>
    <row r="8529" spans="1:8">
      <c r="A8529" s="24" t="str">
        <f t="shared" si="133"/>
        <v>2019_IBD_20</v>
      </c>
      <c r="B8529" s="24">
        <v>2019</v>
      </c>
      <c r="C8529" s="24" t="s">
        <v>183</v>
      </c>
      <c r="D8529" s="24" t="str">
        <f>VLOOKUP(C8529,'FHF LUT'!$A$5:$H$81,2,FALSE)</f>
        <v>Douglas-fir Beetle</v>
      </c>
      <c r="E8529" s="24">
        <v>20</v>
      </c>
      <c r="F8529" s="24" t="s">
        <v>6</v>
      </c>
      <c r="G8529" s="24">
        <v>0</v>
      </c>
      <c r="H8529" s="24">
        <v>0</v>
      </c>
    </row>
    <row r="8530" spans="1:8">
      <c r="A8530" s="24" t="str">
        <f t="shared" si="133"/>
        <v>2019_IBD_22</v>
      </c>
      <c r="B8530" s="24">
        <v>2019</v>
      </c>
      <c r="C8530" s="24" t="s">
        <v>183</v>
      </c>
      <c r="D8530" s="24" t="str">
        <f>VLOOKUP(C8530,'FHF LUT'!$A$5:$H$81,2,FALSE)</f>
        <v>Douglas-fir Beetle</v>
      </c>
      <c r="E8530" s="24">
        <v>22</v>
      </c>
      <c r="F8530" s="24" t="s">
        <v>19</v>
      </c>
      <c r="G8530" s="24">
        <v>29613</v>
      </c>
      <c r="H8530" s="24">
        <v>29613</v>
      </c>
    </row>
    <row r="8531" spans="1:8">
      <c r="A8531" s="24" t="str">
        <f t="shared" si="133"/>
        <v>2019_IBD_23</v>
      </c>
      <c r="B8531" s="24">
        <v>2019</v>
      </c>
      <c r="C8531" s="24" t="s">
        <v>183</v>
      </c>
      <c r="D8531" s="24" t="str">
        <f>VLOOKUP(C8531,'FHF LUT'!$A$5:$H$81,2,FALSE)</f>
        <v>Douglas-fir Beetle</v>
      </c>
      <c r="E8531" s="24">
        <v>23</v>
      </c>
      <c r="F8531" s="24" t="s">
        <v>27</v>
      </c>
      <c r="G8531" s="24">
        <v>14461</v>
      </c>
      <c r="H8531" s="24">
        <v>14461</v>
      </c>
    </row>
    <row r="8532" spans="1:8">
      <c r="A8532" s="24" t="str">
        <f t="shared" si="133"/>
        <v>2019_IBD_24</v>
      </c>
      <c r="B8532" s="24">
        <v>2019</v>
      </c>
      <c r="C8532" s="24" t="s">
        <v>183</v>
      </c>
      <c r="D8532" s="24" t="str">
        <f>VLOOKUP(C8532,'FHF LUT'!$A$5:$H$81,2,FALSE)</f>
        <v>Douglas-fir Beetle</v>
      </c>
      <c r="E8532" s="24">
        <v>24</v>
      </c>
      <c r="F8532" s="24" t="s">
        <v>17</v>
      </c>
      <c r="G8532" s="24">
        <v>14910</v>
      </c>
      <c r="H8532" s="24">
        <v>14910</v>
      </c>
    </row>
    <row r="8533" spans="1:8">
      <c r="A8533" s="24" t="str">
        <f t="shared" si="133"/>
        <v>2019_IBD_25</v>
      </c>
      <c r="B8533" s="24">
        <v>2019</v>
      </c>
      <c r="C8533" s="24" t="s">
        <v>183</v>
      </c>
      <c r="D8533" s="24" t="str">
        <f>VLOOKUP(C8533,'FHF LUT'!$A$5:$H$81,2,FALSE)</f>
        <v>Douglas-fir Beetle</v>
      </c>
      <c r="E8533" s="24">
        <v>25</v>
      </c>
      <c r="F8533" s="24" t="s">
        <v>23</v>
      </c>
      <c r="G8533" s="24">
        <v>0</v>
      </c>
      <c r="H8533" s="24">
        <v>0</v>
      </c>
    </row>
    <row r="8534" spans="1:8">
      <c r="A8534" s="24" t="str">
        <f t="shared" si="133"/>
        <v>2019_IBD_26</v>
      </c>
      <c r="B8534" s="24">
        <v>2019</v>
      </c>
      <c r="C8534" s="24" t="s">
        <v>183</v>
      </c>
      <c r="D8534" s="24" t="str">
        <f>VLOOKUP(C8534,'FHF LUT'!$A$5:$H$81,2,FALSE)</f>
        <v>Douglas-fir Beetle</v>
      </c>
      <c r="E8534" s="24">
        <v>26</v>
      </c>
      <c r="F8534" s="24" t="s">
        <v>14</v>
      </c>
      <c r="G8534" s="24">
        <v>4533</v>
      </c>
      <c r="H8534" s="24">
        <v>4533</v>
      </c>
    </row>
    <row r="8535" spans="1:8">
      <c r="A8535" s="24" t="str">
        <f t="shared" si="133"/>
        <v>2019_IBD_27</v>
      </c>
      <c r="B8535" s="24">
        <v>2019</v>
      </c>
      <c r="C8535" s="24" t="s">
        <v>183</v>
      </c>
      <c r="D8535" s="24" t="str">
        <f>VLOOKUP(C8535,'FHF LUT'!$A$5:$H$81,2,FALSE)</f>
        <v>Douglas-fir Beetle</v>
      </c>
      <c r="E8535" s="24">
        <v>27</v>
      </c>
      <c r="F8535" s="24" t="s">
        <v>21</v>
      </c>
      <c r="G8535" s="24">
        <v>1615</v>
      </c>
      <c r="H8535" s="24">
        <v>1615</v>
      </c>
    </row>
    <row r="8536" spans="1:8">
      <c r="A8536" s="24" t="str">
        <f t="shared" si="133"/>
        <v>2019_IBD_29</v>
      </c>
      <c r="B8536" s="24">
        <v>2019</v>
      </c>
      <c r="C8536" s="24" t="s">
        <v>183</v>
      </c>
      <c r="D8536" s="24" t="str">
        <f>VLOOKUP(C8536,'FHF LUT'!$A$5:$H$81,2,FALSE)</f>
        <v>Douglas-fir Beetle</v>
      </c>
      <c r="E8536" s="24">
        <v>29</v>
      </c>
      <c r="F8536" s="24" t="s">
        <v>9</v>
      </c>
      <c r="G8536" s="24">
        <v>36268</v>
      </c>
      <c r="H8536" s="24">
        <v>36268</v>
      </c>
    </row>
    <row r="8537" spans="1:8">
      <c r="A8537" s="24" t="str">
        <f t="shared" si="133"/>
        <v>2019_IBD_30</v>
      </c>
      <c r="B8537" s="24">
        <v>2019</v>
      </c>
      <c r="C8537" s="24" t="s">
        <v>183</v>
      </c>
      <c r="D8537" s="24" t="str">
        <f>VLOOKUP(C8537,'FHF LUT'!$A$5:$H$81,2,FALSE)</f>
        <v>Douglas-fir Beetle</v>
      </c>
      <c r="E8537" s="24">
        <v>30</v>
      </c>
      <c r="F8537" s="24" t="s">
        <v>35</v>
      </c>
      <c r="G8537" s="24">
        <v>774</v>
      </c>
      <c r="H8537" s="24">
        <v>774</v>
      </c>
    </row>
    <row r="8538" spans="1:8">
      <c r="A8538" s="24" t="str">
        <f t="shared" si="133"/>
        <v>2019_IBD_31</v>
      </c>
      <c r="B8538" s="24">
        <v>2019</v>
      </c>
      <c r="C8538" s="24" t="s">
        <v>183</v>
      </c>
      <c r="D8538" s="24" t="str">
        <f>VLOOKUP(C8538,'FHF LUT'!$A$5:$H$81,2,FALSE)</f>
        <v>Douglas-fir Beetle</v>
      </c>
      <c r="E8538" s="24">
        <v>31</v>
      </c>
      <c r="F8538" s="24" t="s">
        <v>34</v>
      </c>
      <c r="G8538" s="24">
        <v>2063</v>
      </c>
      <c r="H8538" s="24">
        <v>2063</v>
      </c>
    </row>
    <row r="8539" spans="1:8">
      <c r="A8539" s="24" t="str">
        <f t="shared" si="133"/>
        <v>2019_IBD_38</v>
      </c>
      <c r="B8539" s="24">
        <v>2019</v>
      </c>
      <c r="C8539" s="24" t="s">
        <v>183</v>
      </c>
      <c r="D8539" s="24" t="str">
        <f>VLOOKUP(C8539,'FHF LUT'!$A$5:$H$81,2,FALSE)</f>
        <v>Douglas-fir Beetle</v>
      </c>
      <c r="E8539" s="24">
        <v>38</v>
      </c>
      <c r="F8539" s="24" t="s">
        <v>8</v>
      </c>
      <c r="G8539" s="24">
        <v>0</v>
      </c>
      <c r="H8539" s="24">
        <v>0</v>
      </c>
    </row>
    <row r="8540" spans="1:8">
      <c r="A8540" s="24" t="str">
        <f t="shared" si="133"/>
        <v>2019_IBD_39</v>
      </c>
      <c r="B8540" s="24">
        <v>2019</v>
      </c>
      <c r="C8540" s="24" t="s">
        <v>183</v>
      </c>
      <c r="D8540" s="24" t="str">
        <f>VLOOKUP(C8540,'FHF LUT'!$A$5:$H$81,2,FALSE)</f>
        <v>Douglas-fir Beetle</v>
      </c>
      <c r="E8540" s="24">
        <v>39</v>
      </c>
      <c r="F8540" s="24" t="s">
        <v>36</v>
      </c>
      <c r="G8540" s="24">
        <v>629</v>
      </c>
      <c r="H8540" s="24">
        <v>629</v>
      </c>
    </row>
    <row r="8541" spans="1:8">
      <c r="A8541" s="24" t="str">
        <f t="shared" si="133"/>
        <v>2019_IBD_40</v>
      </c>
      <c r="B8541" s="24">
        <v>2019</v>
      </c>
      <c r="C8541" s="24" t="s">
        <v>183</v>
      </c>
      <c r="D8541" s="24" t="str">
        <f>VLOOKUP(C8541,'FHF LUT'!$A$5:$H$81,2,FALSE)</f>
        <v>Douglas-fir Beetle</v>
      </c>
      <c r="E8541" s="24">
        <v>40</v>
      </c>
      <c r="F8541" s="24" t="s">
        <v>31</v>
      </c>
      <c r="G8541" s="24">
        <v>0</v>
      </c>
      <c r="H8541" s="24">
        <v>0</v>
      </c>
    </row>
    <row r="8542" spans="1:8">
      <c r="A8542" s="24" t="str">
        <f t="shared" si="133"/>
        <v>2019_IBD_41</v>
      </c>
      <c r="B8542" s="24">
        <v>2019</v>
      </c>
      <c r="C8542" s="24" t="s">
        <v>183</v>
      </c>
      <c r="D8542" s="24" t="str">
        <f>VLOOKUP(C8542,'FHF LUT'!$A$5:$H$81,2,FALSE)</f>
        <v>Douglas-fir Beetle</v>
      </c>
      <c r="E8542" s="24">
        <v>41</v>
      </c>
      <c r="F8542" s="24" t="s">
        <v>26</v>
      </c>
      <c r="G8542" s="24">
        <v>0</v>
      </c>
      <c r="H8542" s="24">
        <v>0</v>
      </c>
    </row>
    <row r="8543" spans="1:8">
      <c r="A8543" s="24" t="str">
        <f t="shared" si="133"/>
        <v>2019_IBD_43</v>
      </c>
      <c r="B8543" s="24">
        <v>2019</v>
      </c>
      <c r="C8543" s="24" t="s">
        <v>183</v>
      </c>
      <c r="D8543" s="24" t="str">
        <f>VLOOKUP(C8543,'FHF LUT'!$A$5:$H$81,2,FALSE)</f>
        <v>Douglas-fir Beetle</v>
      </c>
      <c r="E8543" s="24">
        <v>43</v>
      </c>
      <c r="F8543" s="24" t="s">
        <v>20</v>
      </c>
      <c r="G8543" s="24">
        <v>0</v>
      </c>
      <c r="H8543" s="24">
        <v>0</v>
      </c>
    </row>
    <row r="8544" spans="1:8">
      <c r="A8544" s="24" t="str">
        <f t="shared" si="133"/>
        <v>2019_IBD_44</v>
      </c>
      <c r="B8544" s="24">
        <v>2019</v>
      </c>
      <c r="C8544" s="24" t="s">
        <v>183</v>
      </c>
      <c r="D8544" s="24" t="str">
        <f>VLOOKUP(C8544,'FHF LUT'!$A$5:$H$81,2,FALSE)</f>
        <v>Douglas-fir Beetle</v>
      </c>
      <c r="E8544" s="24">
        <v>44</v>
      </c>
      <c r="F8544" s="24" t="s">
        <v>3</v>
      </c>
      <c r="G8544" s="24">
        <v>90</v>
      </c>
      <c r="H8544" s="24">
        <v>90</v>
      </c>
    </row>
    <row r="8545" spans="1:8">
      <c r="A8545" s="24" t="str">
        <f t="shared" si="133"/>
        <v>2019_IBD_45</v>
      </c>
      <c r="B8545" s="24">
        <v>2019</v>
      </c>
      <c r="C8545" s="24" t="s">
        <v>183</v>
      </c>
      <c r="D8545" s="24" t="str">
        <f>VLOOKUP(C8545,'FHF LUT'!$A$5:$H$81,2,FALSE)</f>
        <v>Douglas-fir Beetle</v>
      </c>
      <c r="E8545" s="24">
        <v>45</v>
      </c>
      <c r="F8545" s="24" t="s">
        <v>5</v>
      </c>
      <c r="G8545" s="24">
        <v>2840</v>
      </c>
      <c r="H8545" s="24">
        <v>2840</v>
      </c>
    </row>
    <row r="8546" spans="1:8">
      <c r="A8546" s="24" t="str">
        <f t="shared" si="133"/>
        <v>2019_IBD_46</v>
      </c>
      <c r="B8546" s="24">
        <v>2019</v>
      </c>
      <c r="C8546" s="24" t="s">
        <v>183</v>
      </c>
      <c r="D8546" s="24" t="str">
        <f>VLOOKUP(C8546,'FHF LUT'!$A$5:$H$81,2,FALSE)</f>
        <v>Douglas-fir Beetle</v>
      </c>
      <c r="E8546" s="24">
        <v>46</v>
      </c>
      <c r="F8546" s="24" t="s">
        <v>234</v>
      </c>
      <c r="G8546" s="24">
        <v>0</v>
      </c>
      <c r="H8546" s="24">
        <v>0</v>
      </c>
    </row>
    <row r="8547" spans="1:8">
      <c r="A8547" s="24" t="str">
        <f t="shared" si="133"/>
        <v>2019_IBD_47</v>
      </c>
      <c r="B8547" s="24">
        <v>2019</v>
      </c>
      <c r="C8547" s="24" t="s">
        <v>183</v>
      </c>
      <c r="D8547" s="24" t="str">
        <f>VLOOKUP(C8547,'FHF LUT'!$A$5:$H$81,2,FALSE)</f>
        <v>Douglas-fir Beetle</v>
      </c>
      <c r="E8547" s="24">
        <v>47</v>
      </c>
      <c r="F8547" s="24" t="s">
        <v>233</v>
      </c>
      <c r="G8547" s="24">
        <v>0</v>
      </c>
      <c r="H8547" s="24">
        <v>0</v>
      </c>
    </row>
    <row r="8548" spans="1:8">
      <c r="A8548" s="24" t="str">
        <f t="shared" si="133"/>
        <v>2019_IBD_48</v>
      </c>
      <c r="B8548" s="24">
        <v>2019</v>
      </c>
      <c r="C8548" s="24" t="s">
        <v>183</v>
      </c>
      <c r="D8548" s="24" t="str">
        <f>VLOOKUP(C8548,'FHF LUT'!$A$5:$H$81,2,FALSE)</f>
        <v>Douglas-fir Beetle</v>
      </c>
      <c r="E8548" s="24">
        <v>48</v>
      </c>
      <c r="F8548" s="24" t="s">
        <v>235</v>
      </c>
      <c r="G8548" s="24">
        <v>567</v>
      </c>
      <c r="H8548" s="24">
        <v>567</v>
      </c>
    </row>
    <row r="8549" spans="1:8">
      <c r="A8549" s="24" t="str">
        <f t="shared" si="133"/>
        <v>2019_IBM_1</v>
      </c>
      <c r="B8549" s="24">
        <v>2019</v>
      </c>
      <c r="C8549" s="24" t="s">
        <v>185</v>
      </c>
      <c r="D8549" s="24" t="str">
        <f>VLOOKUP(C8549,'FHF LUT'!$A$5:$H$81,2,FALSE)</f>
        <v>Mountain Pine Beetle</v>
      </c>
      <c r="E8549" s="24">
        <v>1</v>
      </c>
      <c r="F8549" s="24" t="s">
        <v>10</v>
      </c>
      <c r="G8549" s="24">
        <v>219</v>
      </c>
      <c r="H8549" s="24">
        <v>219</v>
      </c>
    </row>
    <row r="8550" spans="1:8">
      <c r="A8550" s="24" t="str">
        <f t="shared" si="133"/>
        <v>2019_IBM_2</v>
      </c>
      <c r="B8550" s="24">
        <v>2019</v>
      </c>
      <c r="C8550" s="24" t="s">
        <v>185</v>
      </c>
      <c r="D8550" s="24" t="str">
        <f>VLOOKUP(C8550,'FHF LUT'!$A$5:$H$81,2,FALSE)</f>
        <v>Mountain Pine Beetle</v>
      </c>
      <c r="E8550" s="24">
        <v>2</v>
      </c>
      <c r="F8550" s="24" t="s">
        <v>22</v>
      </c>
      <c r="G8550" s="24">
        <v>1613</v>
      </c>
      <c r="H8550" s="24">
        <v>1613</v>
      </c>
    </row>
    <row r="8551" spans="1:8">
      <c r="A8551" s="24" t="str">
        <f t="shared" si="133"/>
        <v>2019_IBM_3</v>
      </c>
      <c r="B8551" s="24">
        <v>2019</v>
      </c>
      <c r="C8551" s="24" t="s">
        <v>185</v>
      </c>
      <c r="D8551" s="24" t="str">
        <f>VLOOKUP(C8551,'FHF LUT'!$A$5:$H$81,2,FALSE)</f>
        <v>Mountain Pine Beetle</v>
      </c>
      <c r="E8551" s="24">
        <v>3</v>
      </c>
      <c r="F8551" s="24" t="s">
        <v>13</v>
      </c>
      <c r="G8551" s="24">
        <v>1629</v>
      </c>
      <c r="H8551" s="24">
        <v>1629</v>
      </c>
    </row>
    <row r="8552" spans="1:8">
      <c r="A8552" s="24" t="str">
        <f t="shared" si="133"/>
        <v>2019_IBM_4</v>
      </c>
      <c r="B8552" s="24">
        <v>2019</v>
      </c>
      <c r="C8552" s="24" t="s">
        <v>185</v>
      </c>
      <c r="D8552" s="24" t="str">
        <f>VLOOKUP(C8552,'FHF LUT'!$A$5:$H$81,2,FALSE)</f>
        <v>Mountain Pine Beetle</v>
      </c>
      <c r="E8552" s="24">
        <v>4</v>
      </c>
      <c r="F8552" s="24" t="s">
        <v>28</v>
      </c>
      <c r="G8552" s="24">
        <v>0</v>
      </c>
      <c r="H8552" s="24">
        <v>0</v>
      </c>
    </row>
    <row r="8553" spans="1:8">
      <c r="A8553" s="24" t="str">
        <f t="shared" si="133"/>
        <v>2019_IBM_5</v>
      </c>
      <c r="B8553" s="24">
        <v>2019</v>
      </c>
      <c r="C8553" s="24" t="s">
        <v>185</v>
      </c>
      <c r="D8553" s="24" t="str">
        <f>VLOOKUP(C8553,'FHF LUT'!$A$5:$H$81,2,FALSE)</f>
        <v>Mountain Pine Beetle</v>
      </c>
      <c r="E8553" s="24">
        <v>5</v>
      </c>
      <c r="F8553" s="24" t="s">
        <v>16</v>
      </c>
      <c r="G8553" s="24">
        <v>905</v>
      </c>
      <c r="H8553" s="24">
        <v>905</v>
      </c>
    </row>
    <row r="8554" spans="1:8">
      <c r="A8554" s="24" t="str">
        <f t="shared" si="133"/>
        <v>2019_IBM_7</v>
      </c>
      <c r="B8554" s="24">
        <v>2019</v>
      </c>
      <c r="C8554" s="24" t="s">
        <v>185</v>
      </c>
      <c r="D8554" s="24" t="str">
        <f>VLOOKUP(C8554,'FHF LUT'!$A$5:$H$81,2,FALSE)</f>
        <v>Mountain Pine Beetle</v>
      </c>
      <c r="E8554" s="24">
        <v>7</v>
      </c>
      <c r="F8554" s="24" t="s">
        <v>25</v>
      </c>
      <c r="G8554" s="24">
        <v>608</v>
      </c>
      <c r="H8554" s="24">
        <v>608</v>
      </c>
    </row>
    <row r="8555" spans="1:8">
      <c r="A8555" s="24" t="str">
        <f t="shared" si="133"/>
        <v>2019_IBM_8</v>
      </c>
      <c r="B8555" s="24">
        <v>2019</v>
      </c>
      <c r="C8555" s="24" t="s">
        <v>185</v>
      </c>
      <c r="D8555" s="24" t="str">
        <f>VLOOKUP(C8555,'FHF LUT'!$A$5:$H$81,2,FALSE)</f>
        <v>Mountain Pine Beetle</v>
      </c>
      <c r="E8555" s="24">
        <v>8</v>
      </c>
      <c r="F8555" s="24" t="s">
        <v>29</v>
      </c>
      <c r="G8555" s="24">
        <v>1118</v>
      </c>
      <c r="H8555" s="24">
        <v>1118</v>
      </c>
    </row>
    <row r="8556" spans="1:8">
      <c r="A8556" s="24" t="str">
        <f t="shared" si="133"/>
        <v>2019_IBM_9</v>
      </c>
      <c r="B8556" s="24">
        <v>2019</v>
      </c>
      <c r="C8556" s="24" t="s">
        <v>185</v>
      </c>
      <c r="D8556" s="24" t="str">
        <f>VLOOKUP(C8556,'FHF LUT'!$A$5:$H$81,2,FALSE)</f>
        <v>Mountain Pine Beetle</v>
      </c>
      <c r="E8556" s="24">
        <v>9</v>
      </c>
      <c r="F8556" s="24" t="s">
        <v>7</v>
      </c>
      <c r="G8556" s="24">
        <v>4099</v>
      </c>
      <c r="H8556" s="24">
        <v>4099</v>
      </c>
    </row>
    <row r="8557" spans="1:8">
      <c r="A8557" s="24" t="str">
        <f t="shared" si="133"/>
        <v>2019_IBM_10</v>
      </c>
      <c r="B8557" s="24">
        <v>2019</v>
      </c>
      <c r="C8557" s="24" t="s">
        <v>185</v>
      </c>
      <c r="D8557" s="24" t="str">
        <f>VLOOKUP(C8557,'FHF LUT'!$A$5:$H$81,2,FALSE)</f>
        <v>Mountain Pine Beetle</v>
      </c>
      <c r="E8557" s="24">
        <v>10</v>
      </c>
      <c r="F8557" s="24" t="s">
        <v>18</v>
      </c>
      <c r="G8557" s="24">
        <v>0</v>
      </c>
      <c r="H8557" s="24">
        <v>0</v>
      </c>
    </row>
    <row r="8558" spans="1:8">
      <c r="A8558" s="24" t="str">
        <f t="shared" si="133"/>
        <v>2019_IBM_11</v>
      </c>
      <c r="B8558" s="24">
        <v>2019</v>
      </c>
      <c r="C8558" s="24" t="s">
        <v>185</v>
      </c>
      <c r="D8558" s="24" t="str">
        <f>VLOOKUP(C8558,'FHF LUT'!$A$5:$H$81,2,FALSE)</f>
        <v>Mountain Pine Beetle</v>
      </c>
      <c r="E8558" s="24">
        <v>11</v>
      </c>
      <c r="F8558" s="24" t="s">
        <v>4</v>
      </c>
      <c r="G8558" s="24">
        <v>0</v>
      </c>
      <c r="H8558" s="24">
        <v>0</v>
      </c>
    </row>
    <row r="8559" spans="1:8">
      <c r="A8559" s="24" t="str">
        <f t="shared" si="133"/>
        <v>2019_IBM_12</v>
      </c>
      <c r="B8559" s="24">
        <v>2019</v>
      </c>
      <c r="C8559" s="24" t="s">
        <v>185</v>
      </c>
      <c r="D8559" s="24" t="str">
        <f>VLOOKUP(C8559,'FHF LUT'!$A$5:$H$81,2,FALSE)</f>
        <v>Mountain Pine Beetle</v>
      </c>
      <c r="E8559" s="24">
        <v>12</v>
      </c>
      <c r="F8559" s="24" t="s">
        <v>11</v>
      </c>
      <c r="G8559" s="24">
        <v>0</v>
      </c>
      <c r="H8559" s="24">
        <v>0</v>
      </c>
    </row>
    <row r="8560" spans="1:8">
      <c r="A8560" s="24" t="str">
        <f t="shared" si="133"/>
        <v>2019_IBM_13</v>
      </c>
      <c r="B8560" s="24">
        <v>2019</v>
      </c>
      <c r="C8560" s="24" t="s">
        <v>185</v>
      </c>
      <c r="D8560" s="24" t="str">
        <f>VLOOKUP(C8560,'FHF LUT'!$A$5:$H$81,2,FALSE)</f>
        <v>Mountain Pine Beetle</v>
      </c>
      <c r="E8560" s="24">
        <v>13</v>
      </c>
      <c r="F8560" s="24" t="s">
        <v>24</v>
      </c>
      <c r="G8560" s="24">
        <v>3827</v>
      </c>
      <c r="H8560" s="24">
        <v>3827</v>
      </c>
    </row>
    <row r="8561" spans="1:8">
      <c r="A8561" s="24" t="str">
        <f t="shared" si="133"/>
        <v>2019_IBM_14</v>
      </c>
      <c r="B8561" s="24">
        <v>2019</v>
      </c>
      <c r="C8561" s="24" t="s">
        <v>185</v>
      </c>
      <c r="D8561" s="24" t="str">
        <f>VLOOKUP(C8561,'FHF LUT'!$A$5:$H$81,2,FALSE)</f>
        <v>Mountain Pine Beetle</v>
      </c>
      <c r="E8561" s="24">
        <v>14</v>
      </c>
      <c r="F8561" s="24" t="s">
        <v>30</v>
      </c>
      <c r="G8561" s="24">
        <v>47</v>
      </c>
      <c r="H8561" s="24">
        <v>47</v>
      </c>
    </row>
    <row r="8562" spans="1:8">
      <c r="A8562" s="24" t="str">
        <f t="shared" si="133"/>
        <v>2019_IBM_15</v>
      </c>
      <c r="B8562" s="24">
        <v>2019</v>
      </c>
      <c r="C8562" s="24" t="s">
        <v>185</v>
      </c>
      <c r="D8562" s="24" t="str">
        <f>VLOOKUP(C8562,'FHF LUT'!$A$5:$H$81,2,FALSE)</f>
        <v>Mountain Pine Beetle</v>
      </c>
      <c r="E8562" s="24">
        <v>15</v>
      </c>
      <c r="F8562" s="24" t="s">
        <v>33</v>
      </c>
      <c r="G8562" s="24">
        <v>15597</v>
      </c>
      <c r="H8562" s="24">
        <v>15597</v>
      </c>
    </row>
    <row r="8563" spans="1:8">
      <c r="A8563" s="24" t="str">
        <f t="shared" si="133"/>
        <v>2019_IBM_16</v>
      </c>
      <c r="B8563" s="24">
        <v>2019</v>
      </c>
      <c r="C8563" s="24" t="s">
        <v>185</v>
      </c>
      <c r="D8563" s="24" t="str">
        <f>VLOOKUP(C8563,'FHF LUT'!$A$5:$H$81,2,FALSE)</f>
        <v>Mountain Pine Beetle</v>
      </c>
      <c r="E8563" s="24">
        <v>16</v>
      </c>
      <c r="F8563" s="24" t="s">
        <v>12</v>
      </c>
      <c r="G8563" s="24">
        <v>0</v>
      </c>
      <c r="H8563" s="24">
        <v>0</v>
      </c>
    </row>
    <row r="8564" spans="1:8">
      <c r="A8564" s="24" t="str">
        <f t="shared" si="133"/>
        <v>2019_IBM_17</v>
      </c>
      <c r="B8564" s="24">
        <v>2019</v>
      </c>
      <c r="C8564" s="24" t="s">
        <v>185</v>
      </c>
      <c r="D8564" s="24" t="str">
        <f>VLOOKUP(C8564,'FHF LUT'!$A$5:$H$81,2,FALSE)</f>
        <v>Mountain Pine Beetle</v>
      </c>
      <c r="E8564" s="24">
        <v>17</v>
      </c>
      <c r="F8564" s="24" t="s">
        <v>32</v>
      </c>
      <c r="G8564" s="24">
        <v>2902</v>
      </c>
      <c r="H8564" s="24">
        <v>2902</v>
      </c>
    </row>
    <row r="8565" spans="1:8">
      <c r="A8565" s="24" t="str">
        <f t="shared" si="133"/>
        <v>2019_IBM_18</v>
      </c>
      <c r="B8565" s="24">
        <v>2019</v>
      </c>
      <c r="C8565" s="24" t="s">
        <v>185</v>
      </c>
      <c r="D8565" s="24" t="str">
        <f>VLOOKUP(C8565,'FHF LUT'!$A$5:$H$81,2,FALSE)</f>
        <v>Mountain Pine Beetle</v>
      </c>
      <c r="E8565" s="24">
        <v>18</v>
      </c>
      <c r="F8565" s="24" t="s">
        <v>15</v>
      </c>
      <c r="G8565" s="24">
        <v>84</v>
      </c>
      <c r="H8565" s="24">
        <v>84</v>
      </c>
    </row>
    <row r="8566" spans="1:8">
      <c r="A8566" s="24" t="str">
        <f t="shared" si="133"/>
        <v>2019_IBM_20</v>
      </c>
      <c r="B8566" s="24">
        <v>2019</v>
      </c>
      <c r="C8566" s="24" t="s">
        <v>185</v>
      </c>
      <c r="D8566" s="24" t="str">
        <f>VLOOKUP(C8566,'FHF LUT'!$A$5:$H$81,2,FALSE)</f>
        <v>Mountain Pine Beetle</v>
      </c>
      <c r="E8566" s="24">
        <v>20</v>
      </c>
      <c r="F8566" s="24" t="s">
        <v>6</v>
      </c>
      <c r="G8566" s="24">
        <v>0</v>
      </c>
      <c r="H8566" s="24">
        <v>0</v>
      </c>
    </row>
    <row r="8567" spans="1:8">
      <c r="A8567" s="24" t="str">
        <f t="shared" si="133"/>
        <v>2019_IBM_22</v>
      </c>
      <c r="B8567" s="24">
        <v>2019</v>
      </c>
      <c r="C8567" s="24" t="s">
        <v>185</v>
      </c>
      <c r="D8567" s="24" t="str">
        <f>VLOOKUP(C8567,'FHF LUT'!$A$5:$H$81,2,FALSE)</f>
        <v>Mountain Pine Beetle</v>
      </c>
      <c r="E8567" s="24">
        <v>22</v>
      </c>
      <c r="F8567" s="24" t="s">
        <v>19</v>
      </c>
      <c r="G8567" s="24">
        <v>25</v>
      </c>
      <c r="H8567" s="24">
        <v>25</v>
      </c>
    </row>
    <row r="8568" spans="1:8">
      <c r="A8568" s="24" t="str">
        <f t="shared" si="133"/>
        <v>2019_IBM_23</v>
      </c>
      <c r="B8568" s="24">
        <v>2019</v>
      </c>
      <c r="C8568" s="24" t="s">
        <v>185</v>
      </c>
      <c r="D8568" s="24" t="str">
        <f>VLOOKUP(C8568,'FHF LUT'!$A$5:$H$81,2,FALSE)</f>
        <v>Mountain Pine Beetle</v>
      </c>
      <c r="E8568" s="24">
        <v>23</v>
      </c>
      <c r="F8568" s="24" t="s">
        <v>27</v>
      </c>
      <c r="G8568" s="24">
        <v>0</v>
      </c>
      <c r="H8568" s="24">
        <v>0</v>
      </c>
    </row>
    <row r="8569" spans="1:8">
      <c r="A8569" s="24" t="str">
        <f t="shared" si="133"/>
        <v>2019_IBM_24</v>
      </c>
      <c r="B8569" s="24">
        <v>2019</v>
      </c>
      <c r="C8569" s="24" t="s">
        <v>185</v>
      </c>
      <c r="D8569" s="24" t="str">
        <f>VLOOKUP(C8569,'FHF LUT'!$A$5:$H$81,2,FALSE)</f>
        <v>Mountain Pine Beetle</v>
      </c>
      <c r="E8569" s="24">
        <v>24</v>
      </c>
      <c r="F8569" s="24" t="s">
        <v>17</v>
      </c>
      <c r="G8569" s="24">
        <v>18487</v>
      </c>
      <c r="H8569" s="24">
        <v>18487</v>
      </c>
    </row>
    <row r="8570" spans="1:8">
      <c r="A8570" s="24" t="str">
        <f t="shared" si="133"/>
        <v>2019_IBM_25</v>
      </c>
      <c r="B8570" s="24">
        <v>2019</v>
      </c>
      <c r="C8570" s="24" t="s">
        <v>185</v>
      </c>
      <c r="D8570" s="24" t="str">
        <f>VLOOKUP(C8570,'FHF LUT'!$A$5:$H$81,2,FALSE)</f>
        <v>Mountain Pine Beetle</v>
      </c>
      <c r="E8570" s="24">
        <v>25</v>
      </c>
      <c r="F8570" s="24" t="s">
        <v>23</v>
      </c>
      <c r="G8570" s="24">
        <v>0</v>
      </c>
      <c r="H8570" s="24">
        <v>0</v>
      </c>
    </row>
    <row r="8571" spans="1:8">
      <c r="A8571" s="24" t="str">
        <f t="shared" si="133"/>
        <v>2019_IBM_26</v>
      </c>
      <c r="B8571" s="24">
        <v>2019</v>
      </c>
      <c r="C8571" s="24" t="s">
        <v>185</v>
      </c>
      <c r="D8571" s="24" t="str">
        <f>VLOOKUP(C8571,'FHF LUT'!$A$5:$H$81,2,FALSE)</f>
        <v>Mountain Pine Beetle</v>
      </c>
      <c r="E8571" s="24">
        <v>26</v>
      </c>
      <c r="F8571" s="24" t="s">
        <v>14</v>
      </c>
      <c r="G8571" s="24">
        <v>110</v>
      </c>
      <c r="H8571" s="24">
        <v>110</v>
      </c>
    </row>
    <row r="8572" spans="1:8">
      <c r="A8572" s="24" t="str">
        <f t="shared" si="133"/>
        <v>2019_IBM_27</v>
      </c>
      <c r="B8572" s="24">
        <v>2019</v>
      </c>
      <c r="C8572" s="24" t="s">
        <v>185</v>
      </c>
      <c r="D8572" s="24" t="str">
        <f>VLOOKUP(C8572,'FHF LUT'!$A$5:$H$81,2,FALSE)</f>
        <v>Mountain Pine Beetle</v>
      </c>
      <c r="E8572" s="24">
        <v>27</v>
      </c>
      <c r="F8572" s="24" t="s">
        <v>21</v>
      </c>
      <c r="G8572" s="24">
        <v>11</v>
      </c>
      <c r="H8572" s="24">
        <v>11</v>
      </c>
    </row>
    <row r="8573" spans="1:8">
      <c r="A8573" s="24" t="str">
        <f t="shared" si="133"/>
        <v>2019_IBM_29</v>
      </c>
      <c r="B8573" s="24">
        <v>2019</v>
      </c>
      <c r="C8573" s="24" t="s">
        <v>185</v>
      </c>
      <c r="D8573" s="24" t="str">
        <f>VLOOKUP(C8573,'FHF LUT'!$A$5:$H$81,2,FALSE)</f>
        <v>Mountain Pine Beetle</v>
      </c>
      <c r="E8573" s="24">
        <v>29</v>
      </c>
      <c r="F8573" s="24" t="s">
        <v>9</v>
      </c>
      <c r="G8573" s="24">
        <v>12686</v>
      </c>
      <c r="H8573" s="24">
        <v>12686</v>
      </c>
    </row>
    <row r="8574" spans="1:8">
      <c r="A8574" s="24" t="str">
        <f t="shared" si="133"/>
        <v>2019_IBM_30</v>
      </c>
      <c r="B8574" s="24">
        <v>2019</v>
      </c>
      <c r="C8574" s="24" t="s">
        <v>185</v>
      </c>
      <c r="D8574" s="24" t="str">
        <f>VLOOKUP(C8574,'FHF LUT'!$A$5:$H$81,2,FALSE)</f>
        <v>Mountain Pine Beetle</v>
      </c>
      <c r="E8574" s="24">
        <v>30</v>
      </c>
      <c r="F8574" s="24" t="s">
        <v>35</v>
      </c>
      <c r="G8574" s="24">
        <v>2</v>
      </c>
      <c r="H8574" s="24">
        <v>2</v>
      </c>
    </row>
    <row r="8575" spans="1:8">
      <c r="A8575" s="24" t="str">
        <f t="shared" si="133"/>
        <v>2019_IBM_31</v>
      </c>
      <c r="B8575" s="24">
        <v>2019</v>
      </c>
      <c r="C8575" s="24" t="s">
        <v>185</v>
      </c>
      <c r="D8575" s="24" t="str">
        <f>VLOOKUP(C8575,'FHF LUT'!$A$5:$H$81,2,FALSE)</f>
        <v>Mountain Pine Beetle</v>
      </c>
      <c r="E8575" s="24">
        <v>31</v>
      </c>
      <c r="F8575" s="24" t="s">
        <v>34</v>
      </c>
      <c r="G8575" s="24">
        <v>636</v>
      </c>
      <c r="H8575" s="24">
        <v>636</v>
      </c>
    </row>
    <row r="8576" spans="1:8">
      <c r="A8576" s="24" t="str">
        <f t="shared" si="133"/>
        <v>2019_IBM_38</v>
      </c>
      <c r="B8576" s="24">
        <v>2019</v>
      </c>
      <c r="C8576" s="24" t="s">
        <v>185</v>
      </c>
      <c r="D8576" s="24" t="str">
        <f>VLOOKUP(C8576,'FHF LUT'!$A$5:$H$81,2,FALSE)</f>
        <v>Mountain Pine Beetle</v>
      </c>
      <c r="E8576" s="24">
        <v>38</v>
      </c>
      <c r="F8576" s="24" t="s">
        <v>8</v>
      </c>
      <c r="G8576" s="24">
        <v>0</v>
      </c>
      <c r="H8576" s="24">
        <v>0</v>
      </c>
    </row>
    <row r="8577" spans="1:8">
      <c r="A8577" s="24" t="str">
        <f t="shared" si="133"/>
        <v>2019_IBM_39</v>
      </c>
      <c r="B8577" s="24">
        <v>2019</v>
      </c>
      <c r="C8577" s="24" t="s">
        <v>185</v>
      </c>
      <c r="D8577" s="24" t="str">
        <f>VLOOKUP(C8577,'FHF LUT'!$A$5:$H$81,2,FALSE)</f>
        <v>Mountain Pine Beetle</v>
      </c>
      <c r="E8577" s="24">
        <v>39</v>
      </c>
      <c r="F8577" s="24" t="s">
        <v>36</v>
      </c>
      <c r="G8577" s="24">
        <v>0</v>
      </c>
      <c r="H8577" s="24">
        <v>0</v>
      </c>
    </row>
    <row r="8578" spans="1:8">
      <c r="A8578" s="24" t="str">
        <f t="shared" si="133"/>
        <v>2019_IBM_40</v>
      </c>
      <c r="B8578" s="24">
        <v>2019</v>
      </c>
      <c r="C8578" s="24" t="s">
        <v>185</v>
      </c>
      <c r="D8578" s="24" t="str">
        <f>VLOOKUP(C8578,'FHF LUT'!$A$5:$H$81,2,FALSE)</f>
        <v>Mountain Pine Beetle</v>
      </c>
      <c r="E8578" s="24">
        <v>40</v>
      </c>
      <c r="F8578" s="24" t="s">
        <v>31</v>
      </c>
      <c r="G8578" s="24">
        <v>116</v>
      </c>
      <c r="H8578" s="24">
        <v>116</v>
      </c>
    </row>
    <row r="8579" spans="1:8">
      <c r="A8579" s="24" t="str">
        <f t="shared" ref="A8579:A8642" si="134">CONCATENATE(B8579,"_",C8579,"_",E8579)</f>
        <v>2019_IBM_41</v>
      </c>
      <c r="B8579" s="24">
        <v>2019</v>
      </c>
      <c r="C8579" s="24" t="s">
        <v>185</v>
      </c>
      <c r="D8579" s="24" t="str">
        <f>VLOOKUP(C8579,'FHF LUT'!$A$5:$H$81,2,FALSE)</f>
        <v>Mountain Pine Beetle</v>
      </c>
      <c r="E8579" s="24">
        <v>41</v>
      </c>
      <c r="F8579" s="24" t="s">
        <v>26</v>
      </c>
      <c r="G8579" s="24">
        <v>1128</v>
      </c>
      <c r="H8579" s="24">
        <v>1128</v>
      </c>
    </row>
    <row r="8580" spans="1:8">
      <c r="A8580" s="24" t="str">
        <f t="shared" si="134"/>
        <v>2019_IBM_43</v>
      </c>
      <c r="B8580" s="24">
        <v>2019</v>
      </c>
      <c r="C8580" s="24" t="s">
        <v>185</v>
      </c>
      <c r="D8580" s="24" t="str">
        <f>VLOOKUP(C8580,'FHF LUT'!$A$5:$H$81,2,FALSE)</f>
        <v>Mountain Pine Beetle</v>
      </c>
      <c r="E8580" s="24">
        <v>43</v>
      </c>
      <c r="F8580" s="24" t="s">
        <v>20</v>
      </c>
      <c r="G8580" s="24">
        <v>0</v>
      </c>
      <c r="H8580" s="24">
        <v>0</v>
      </c>
    </row>
    <row r="8581" spans="1:8">
      <c r="A8581" s="24" t="str">
        <f t="shared" si="134"/>
        <v>2019_IBM_44</v>
      </c>
      <c r="B8581" s="24">
        <v>2019</v>
      </c>
      <c r="C8581" s="24" t="s">
        <v>185</v>
      </c>
      <c r="D8581" s="24" t="str">
        <f>VLOOKUP(C8581,'FHF LUT'!$A$5:$H$81,2,FALSE)</f>
        <v>Mountain Pine Beetle</v>
      </c>
      <c r="E8581" s="24">
        <v>44</v>
      </c>
      <c r="F8581" s="24" t="s">
        <v>3</v>
      </c>
      <c r="G8581" s="24">
        <v>0</v>
      </c>
      <c r="H8581" s="24">
        <v>0</v>
      </c>
    </row>
    <row r="8582" spans="1:8">
      <c r="A8582" s="24" t="str">
        <f t="shared" si="134"/>
        <v>2019_IBM_45</v>
      </c>
      <c r="B8582" s="24">
        <v>2019</v>
      </c>
      <c r="C8582" s="24" t="s">
        <v>185</v>
      </c>
      <c r="D8582" s="24" t="str">
        <f>VLOOKUP(C8582,'FHF LUT'!$A$5:$H$81,2,FALSE)</f>
        <v>Mountain Pine Beetle</v>
      </c>
      <c r="E8582" s="24">
        <v>45</v>
      </c>
      <c r="F8582" s="24" t="s">
        <v>5</v>
      </c>
      <c r="G8582" s="24">
        <v>968</v>
      </c>
      <c r="H8582" s="24">
        <v>968</v>
      </c>
    </row>
    <row r="8583" spans="1:8">
      <c r="A8583" s="24" t="str">
        <f t="shared" si="134"/>
        <v>2019_IBM_46</v>
      </c>
      <c r="B8583" s="24">
        <v>2019</v>
      </c>
      <c r="C8583" s="24" t="s">
        <v>185</v>
      </c>
      <c r="D8583" s="24" t="str">
        <f>VLOOKUP(C8583,'FHF LUT'!$A$5:$H$81,2,FALSE)</f>
        <v>Mountain Pine Beetle</v>
      </c>
      <c r="E8583" s="24">
        <v>46</v>
      </c>
      <c r="F8583" s="24" t="s">
        <v>234</v>
      </c>
      <c r="G8583" s="24">
        <v>0</v>
      </c>
      <c r="H8583" s="24">
        <v>0</v>
      </c>
    </row>
    <row r="8584" spans="1:8">
      <c r="A8584" s="24" t="str">
        <f t="shared" si="134"/>
        <v>2019_IBM_47</v>
      </c>
      <c r="B8584" s="24">
        <v>2019</v>
      </c>
      <c r="C8584" s="24" t="s">
        <v>185</v>
      </c>
      <c r="D8584" s="24" t="str">
        <f>VLOOKUP(C8584,'FHF LUT'!$A$5:$H$81,2,FALSE)</f>
        <v>Mountain Pine Beetle</v>
      </c>
      <c r="E8584" s="24">
        <v>47</v>
      </c>
      <c r="F8584" s="24" t="s">
        <v>233</v>
      </c>
      <c r="G8584" s="24">
        <v>0</v>
      </c>
      <c r="H8584" s="24">
        <v>0</v>
      </c>
    </row>
    <row r="8585" spans="1:8">
      <c r="A8585" s="24" t="str">
        <f t="shared" si="134"/>
        <v>2019_IBM_48</v>
      </c>
      <c r="B8585" s="24">
        <v>2019</v>
      </c>
      <c r="C8585" s="24" t="s">
        <v>185</v>
      </c>
      <c r="D8585" s="24" t="str">
        <f>VLOOKUP(C8585,'FHF LUT'!$A$5:$H$81,2,FALSE)</f>
        <v>Mountain Pine Beetle</v>
      </c>
      <c r="E8585" s="24">
        <v>48</v>
      </c>
      <c r="F8585" s="24" t="s">
        <v>235</v>
      </c>
      <c r="G8585" s="24">
        <v>0</v>
      </c>
      <c r="H8585" s="24">
        <v>0</v>
      </c>
    </row>
    <row r="8586" spans="1:8">
      <c r="A8586" s="24" t="str">
        <f t="shared" si="134"/>
        <v>2019_IBS_1</v>
      </c>
      <c r="B8586" s="24">
        <v>2019</v>
      </c>
      <c r="C8586" s="24" t="s">
        <v>186</v>
      </c>
      <c r="D8586" s="24" t="str">
        <f>VLOOKUP(C8586,'FHF LUT'!$A$5:$H$81,2,FALSE)</f>
        <v>Spruce Beetle</v>
      </c>
      <c r="E8586" s="24">
        <v>1</v>
      </c>
      <c r="F8586" s="24" t="s">
        <v>10</v>
      </c>
      <c r="G8586" s="24">
        <v>504</v>
      </c>
      <c r="H8586" s="24">
        <v>504</v>
      </c>
    </row>
    <row r="8587" spans="1:8">
      <c r="A8587" s="24" t="str">
        <f t="shared" si="134"/>
        <v>2019_IBS_2</v>
      </c>
      <c r="B8587" s="24">
        <v>2019</v>
      </c>
      <c r="C8587" s="24" t="s">
        <v>186</v>
      </c>
      <c r="D8587" s="24" t="str">
        <f>VLOOKUP(C8587,'FHF LUT'!$A$5:$H$81,2,FALSE)</f>
        <v>Spruce Beetle</v>
      </c>
      <c r="E8587" s="24">
        <v>2</v>
      </c>
      <c r="F8587" s="24" t="s">
        <v>22</v>
      </c>
      <c r="G8587" s="24">
        <v>0</v>
      </c>
      <c r="H8587" s="24">
        <v>0</v>
      </c>
    </row>
    <row r="8588" spans="1:8">
      <c r="A8588" s="24" t="str">
        <f t="shared" si="134"/>
        <v>2019_IBS_3</v>
      </c>
      <c r="B8588" s="24">
        <v>2019</v>
      </c>
      <c r="C8588" s="24" t="s">
        <v>186</v>
      </c>
      <c r="D8588" s="24" t="str">
        <f>VLOOKUP(C8588,'FHF LUT'!$A$5:$H$81,2,FALSE)</f>
        <v>Spruce Beetle</v>
      </c>
      <c r="E8588" s="24">
        <v>3</v>
      </c>
      <c r="F8588" s="24" t="s">
        <v>13</v>
      </c>
      <c r="G8588" s="24">
        <v>44</v>
      </c>
      <c r="H8588" s="24">
        <v>44</v>
      </c>
    </row>
    <row r="8589" spans="1:8">
      <c r="A8589" s="24" t="str">
        <f t="shared" si="134"/>
        <v>2019_IBS_4</v>
      </c>
      <c r="B8589" s="24">
        <v>2019</v>
      </c>
      <c r="C8589" s="24" t="s">
        <v>186</v>
      </c>
      <c r="D8589" s="24" t="str">
        <f>VLOOKUP(C8589,'FHF LUT'!$A$5:$H$81,2,FALSE)</f>
        <v>Spruce Beetle</v>
      </c>
      <c r="E8589" s="24">
        <v>4</v>
      </c>
      <c r="F8589" s="24" t="s">
        <v>28</v>
      </c>
      <c r="G8589" s="24">
        <v>0</v>
      </c>
      <c r="H8589" s="24">
        <v>0</v>
      </c>
    </row>
    <row r="8590" spans="1:8">
      <c r="A8590" s="24" t="str">
        <f t="shared" si="134"/>
        <v>2019_IBS_5</v>
      </c>
      <c r="B8590" s="24">
        <v>2019</v>
      </c>
      <c r="C8590" s="24" t="s">
        <v>186</v>
      </c>
      <c r="D8590" s="24" t="str">
        <f>VLOOKUP(C8590,'FHF LUT'!$A$5:$H$81,2,FALSE)</f>
        <v>Spruce Beetle</v>
      </c>
      <c r="E8590" s="24">
        <v>5</v>
      </c>
      <c r="F8590" s="24" t="s">
        <v>16</v>
      </c>
      <c r="G8590" s="24">
        <v>1112</v>
      </c>
      <c r="H8590" s="24">
        <v>1112</v>
      </c>
    </row>
    <row r="8591" spans="1:8">
      <c r="A8591" s="24" t="str">
        <f t="shared" si="134"/>
        <v>2019_IBS_7</v>
      </c>
      <c r="B8591" s="24">
        <v>2019</v>
      </c>
      <c r="C8591" s="24" t="s">
        <v>186</v>
      </c>
      <c r="D8591" s="24" t="str">
        <f>VLOOKUP(C8591,'FHF LUT'!$A$5:$H$81,2,FALSE)</f>
        <v>Spruce Beetle</v>
      </c>
      <c r="E8591" s="24">
        <v>7</v>
      </c>
      <c r="F8591" s="24" t="s">
        <v>25</v>
      </c>
      <c r="G8591" s="24">
        <v>8772</v>
      </c>
      <c r="H8591" s="24">
        <v>8772</v>
      </c>
    </row>
    <row r="8592" spans="1:8">
      <c r="A8592" s="24" t="str">
        <f t="shared" si="134"/>
        <v>2019_IBS_8</v>
      </c>
      <c r="B8592" s="24">
        <v>2019</v>
      </c>
      <c r="C8592" s="24" t="s">
        <v>186</v>
      </c>
      <c r="D8592" s="24" t="str">
        <f>VLOOKUP(C8592,'FHF LUT'!$A$5:$H$81,2,FALSE)</f>
        <v>Spruce Beetle</v>
      </c>
      <c r="E8592" s="24">
        <v>8</v>
      </c>
      <c r="F8592" s="24" t="s">
        <v>29</v>
      </c>
      <c r="G8592" s="24">
        <v>11867</v>
      </c>
      <c r="H8592" s="24">
        <v>11867</v>
      </c>
    </row>
    <row r="8593" spans="1:8">
      <c r="A8593" s="24" t="str">
        <f t="shared" si="134"/>
        <v>2019_IBS_9</v>
      </c>
      <c r="B8593" s="24">
        <v>2019</v>
      </c>
      <c r="C8593" s="24" t="s">
        <v>186</v>
      </c>
      <c r="D8593" s="24" t="str">
        <f>VLOOKUP(C8593,'FHF LUT'!$A$5:$H$81,2,FALSE)</f>
        <v>Spruce Beetle</v>
      </c>
      <c r="E8593" s="24">
        <v>9</v>
      </c>
      <c r="F8593" s="24" t="s">
        <v>7</v>
      </c>
      <c r="G8593" s="24">
        <v>5161</v>
      </c>
      <c r="H8593" s="24">
        <v>5161</v>
      </c>
    </row>
    <row r="8594" spans="1:8">
      <c r="A8594" s="24" t="str">
        <f t="shared" si="134"/>
        <v>2019_IBS_10</v>
      </c>
      <c r="B8594" s="24">
        <v>2019</v>
      </c>
      <c r="C8594" s="24" t="s">
        <v>186</v>
      </c>
      <c r="D8594" s="24" t="str">
        <f>VLOOKUP(C8594,'FHF LUT'!$A$5:$H$81,2,FALSE)</f>
        <v>Spruce Beetle</v>
      </c>
      <c r="E8594" s="24">
        <v>10</v>
      </c>
      <c r="F8594" s="24" t="s">
        <v>18</v>
      </c>
      <c r="G8594" s="24">
        <v>0</v>
      </c>
      <c r="H8594" s="24">
        <v>0</v>
      </c>
    </row>
    <row r="8595" spans="1:8">
      <c r="A8595" s="24" t="str">
        <f t="shared" si="134"/>
        <v>2019_IBS_11</v>
      </c>
      <c r="B8595" s="24">
        <v>2019</v>
      </c>
      <c r="C8595" s="24" t="s">
        <v>186</v>
      </c>
      <c r="D8595" s="24" t="str">
        <f>VLOOKUP(C8595,'FHF LUT'!$A$5:$H$81,2,FALSE)</f>
        <v>Spruce Beetle</v>
      </c>
      <c r="E8595" s="24">
        <v>11</v>
      </c>
      <c r="F8595" s="24" t="s">
        <v>4</v>
      </c>
      <c r="G8595" s="24">
        <v>1355</v>
      </c>
      <c r="H8595" s="24">
        <v>1355</v>
      </c>
    </row>
    <row r="8596" spans="1:8">
      <c r="A8596" s="24" t="str">
        <f t="shared" si="134"/>
        <v>2019_IBS_12</v>
      </c>
      <c r="B8596" s="24">
        <v>2019</v>
      </c>
      <c r="C8596" s="24" t="s">
        <v>186</v>
      </c>
      <c r="D8596" s="24" t="str">
        <f>VLOOKUP(C8596,'FHF LUT'!$A$5:$H$81,2,FALSE)</f>
        <v>Spruce Beetle</v>
      </c>
      <c r="E8596" s="24">
        <v>12</v>
      </c>
      <c r="F8596" s="24" t="s">
        <v>11</v>
      </c>
      <c r="G8596" s="24">
        <v>0</v>
      </c>
      <c r="H8596" s="24">
        <v>0</v>
      </c>
    </row>
    <row r="8597" spans="1:8">
      <c r="A8597" s="24" t="str">
        <f t="shared" si="134"/>
        <v>2019_IBS_13</v>
      </c>
      <c r="B8597" s="24">
        <v>2019</v>
      </c>
      <c r="C8597" s="24" t="s">
        <v>186</v>
      </c>
      <c r="D8597" s="24" t="str">
        <f>VLOOKUP(C8597,'FHF LUT'!$A$5:$H$81,2,FALSE)</f>
        <v>Spruce Beetle</v>
      </c>
      <c r="E8597" s="24">
        <v>13</v>
      </c>
      <c r="F8597" s="24" t="s">
        <v>24</v>
      </c>
      <c r="G8597" s="24">
        <v>17</v>
      </c>
      <c r="H8597" s="24">
        <v>17</v>
      </c>
    </row>
    <row r="8598" spans="1:8">
      <c r="A8598" s="24" t="str">
        <f t="shared" si="134"/>
        <v>2019_IBS_14</v>
      </c>
      <c r="B8598" s="24">
        <v>2019</v>
      </c>
      <c r="C8598" s="24" t="s">
        <v>186</v>
      </c>
      <c r="D8598" s="24" t="str">
        <f>VLOOKUP(C8598,'FHF LUT'!$A$5:$H$81,2,FALSE)</f>
        <v>Spruce Beetle</v>
      </c>
      <c r="E8598" s="24">
        <v>14</v>
      </c>
      <c r="F8598" s="24" t="s">
        <v>30</v>
      </c>
      <c r="G8598" s="24">
        <v>13219</v>
      </c>
      <c r="H8598" s="24">
        <v>13219</v>
      </c>
    </row>
    <row r="8599" spans="1:8">
      <c r="A8599" s="24" t="str">
        <f t="shared" si="134"/>
        <v>2019_IBS_15</v>
      </c>
      <c r="B8599" s="24">
        <v>2019</v>
      </c>
      <c r="C8599" s="24" t="s">
        <v>186</v>
      </c>
      <c r="D8599" s="24" t="str">
        <f>VLOOKUP(C8599,'FHF LUT'!$A$5:$H$81,2,FALSE)</f>
        <v>Spruce Beetle</v>
      </c>
      <c r="E8599" s="24">
        <v>15</v>
      </c>
      <c r="F8599" s="24" t="s">
        <v>33</v>
      </c>
      <c r="G8599" s="24">
        <v>11867</v>
      </c>
      <c r="H8599" s="24">
        <v>11867</v>
      </c>
    </row>
    <row r="8600" spans="1:8">
      <c r="A8600" s="24" t="str">
        <f t="shared" si="134"/>
        <v>2019_IBS_16</v>
      </c>
      <c r="B8600" s="24">
        <v>2019</v>
      </c>
      <c r="C8600" s="24" t="s">
        <v>186</v>
      </c>
      <c r="D8600" s="24" t="str">
        <f>VLOOKUP(C8600,'FHF LUT'!$A$5:$H$81,2,FALSE)</f>
        <v>Spruce Beetle</v>
      </c>
      <c r="E8600" s="24">
        <v>16</v>
      </c>
      <c r="F8600" s="24" t="s">
        <v>12</v>
      </c>
      <c r="G8600" s="24">
        <v>82656</v>
      </c>
      <c r="H8600" s="24">
        <v>82656</v>
      </c>
    </row>
    <row r="8601" spans="1:8">
      <c r="A8601" s="24" t="str">
        <f t="shared" si="134"/>
        <v>2019_IBS_17</v>
      </c>
      <c r="B8601" s="24">
        <v>2019</v>
      </c>
      <c r="C8601" s="24" t="s">
        <v>186</v>
      </c>
      <c r="D8601" s="24" t="str">
        <f>VLOOKUP(C8601,'FHF LUT'!$A$5:$H$81,2,FALSE)</f>
        <v>Spruce Beetle</v>
      </c>
      <c r="E8601" s="24">
        <v>17</v>
      </c>
      <c r="F8601" s="24" t="s">
        <v>32</v>
      </c>
      <c r="G8601" s="24">
        <v>665</v>
      </c>
      <c r="H8601" s="24">
        <v>665</v>
      </c>
    </row>
    <row r="8602" spans="1:8">
      <c r="A8602" s="24" t="str">
        <f t="shared" si="134"/>
        <v>2019_IBS_18</v>
      </c>
      <c r="B8602" s="24">
        <v>2019</v>
      </c>
      <c r="C8602" s="24" t="s">
        <v>186</v>
      </c>
      <c r="D8602" s="24" t="str">
        <f>VLOOKUP(C8602,'FHF LUT'!$A$5:$H$81,2,FALSE)</f>
        <v>Spruce Beetle</v>
      </c>
      <c r="E8602" s="24">
        <v>18</v>
      </c>
      <c r="F8602" s="24" t="s">
        <v>15</v>
      </c>
      <c r="G8602" s="24">
        <v>0</v>
      </c>
      <c r="H8602" s="24">
        <v>0</v>
      </c>
    </row>
    <row r="8603" spans="1:8">
      <c r="A8603" s="24" t="str">
        <f t="shared" si="134"/>
        <v>2019_IBS_20</v>
      </c>
      <c r="B8603" s="24">
        <v>2019</v>
      </c>
      <c r="C8603" s="24" t="s">
        <v>186</v>
      </c>
      <c r="D8603" s="24" t="str">
        <f>VLOOKUP(C8603,'FHF LUT'!$A$5:$H$81,2,FALSE)</f>
        <v>Spruce Beetle</v>
      </c>
      <c r="E8603" s="24">
        <v>20</v>
      </c>
      <c r="F8603" s="24" t="s">
        <v>6</v>
      </c>
      <c r="G8603" s="24">
        <v>7343</v>
      </c>
      <c r="H8603" s="24">
        <v>7343</v>
      </c>
    </row>
    <row r="8604" spans="1:8">
      <c r="A8604" s="24" t="str">
        <f t="shared" si="134"/>
        <v>2019_IBS_22</v>
      </c>
      <c r="B8604" s="24">
        <v>2019</v>
      </c>
      <c r="C8604" s="24" t="s">
        <v>186</v>
      </c>
      <c r="D8604" s="24" t="str">
        <f>VLOOKUP(C8604,'FHF LUT'!$A$5:$H$81,2,FALSE)</f>
        <v>Spruce Beetle</v>
      </c>
      <c r="E8604" s="24">
        <v>22</v>
      </c>
      <c r="F8604" s="24" t="s">
        <v>19</v>
      </c>
      <c r="G8604" s="24">
        <v>108</v>
      </c>
      <c r="H8604" s="24">
        <v>108</v>
      </c>
    </row>
    <row r="8605" spans="1:8">
      <c r="A8605" s="24" t="str">
        <f t="shared" si="134"/>
        <v>2019_IBS_23</v>
      </c>
      <c r="B8605" s="24">
        <v>2019</v>
      </c>
      <c r="C8605" s="24" t="s">
        <v>186</v>
      </c>
      <c r="D8605" s="24" t="str">
        <f>VLOOKUP(C8605,'FHF LUT'!$A$5:$H$81,2,FALSE)</f>
        <v>Spruce Beetle</v>
      </c>
      <c r="E8605" s="24">
        <v>23</v>
      </c>
      <c r="F8605" s="24" t="s">
        <v>27</v>
      </c>
      <c r="G8605" s="24">
        <v>0</v>
      </c>
      <c r="H8605" s="24">
        <v>0</v>
      </c>
    </row>
    <row r="8606" spans="1:8">
      <c r="A8606" s="24" t="str">
        <f t="shared" si="134"/>
        <v>2019_IBS_24</v>
      </c>
      <c r="B8606" s="24">
        <v>2019</v>
      </c>
      <c r="C8606" s="24" t="s">
        <v>186</v>
      </c>
      <c r="D8606" s="24" t="str">
        <f>VLOOKUP(C8606,'FHF LUT'!$A$5:$H$81,2,FALSE)</f>
        <v>Spruce Beetle</v>
      </c>
      <c r="E8606" s="24">
        <v>24</v>
      </c>
      <c r="F8606" s="24" t="s">
        <v>17</v>
      </c>
      <c r="G8606" s="24">
        <v>1270583</v>
      </c>
      <c r="H8606" s="24">
        <v>1270583</v>
      </c>
    </row>
    <row r="8607" spans="1:8">
      <c r="A8607" s="24" t="str">
        <f t="shared" si="134"/>
        <v>2019_IBS_25</v>
      </c>
      <c r="B8607" s="24">
        <v>2019</v>
      </c>
      <c r="C8607" s="24" t="s">
        <v>186</v>
      </c>
      <c r="D8607" s="24" t="str">
        <f>VLOOKUP(C8607,'FHF LUT'!$A$5:$H$81,2,FALSE)</f>
        <v>Spruce Beetle</v>
      </c>
      <c r="E8607" s="24">
        <v>25</v>
      </c>
      <c r="F8607" s="24" t="s">
        <v>23</v>
      </c>
      <c r="G8607" s="24">
        <v>0</v>
      </c>
      <c r="H8607" s="24">
        <v>0</v>
      </c>
    </row>
    <row r="8608" spans="1:8">
      <c r="A8608" s="24" t="str">
        <f t="shared" si="134"/>
        <v>2019_IBS_26</v>
      </c>
      <c r="B8608" s="24">
        <v>2019</v>
      </c>
      <c r="C8608" s="24" t="s">
        <v>186</v>
      </c>
      <c r="D8608" s="24" t="str">
        <f>VLOOKUP(C8608,'FHF LUT'!$A$5:$H$81,2,FALSE)</f>
        <v>Spruce Beetle</v>
      </c>
      <c r="E8608" s="24">
        <v>26</v>
      </c>
      <c r="F8608" s="24" t="s">
        <v>14</v>
      </c>
      <c r="G8608" s="24">
        <v>5215</v>
      </c>
      <c r="H8608" s="24">
        <v>5215</v>
      </c>
    </row>
    <row r="8609" spans="1:8">
      <c r="A8609" s="24" t="str">
        <f t="shared" si="134"/>
        <v>2019_IBS_27</v>
      </c>
      <c r="B8609" s="24">
        <v>2019</v>
      </c>
      <c r="C8609" s="24" t="s">
        <v>186</v>
      </c>
      <c r="D8609" s="24" t="str">
        <f>VLOOKUP(C8609,'FHF LUT'!$A$5:$H$81,2,FALSE)</f>
        <v>Spruce Beetle</v>
      </c>
      <c r="E8609" s="24">
        <v>27</v>
      </c>
      <c r="F8609" s="24" t="s">
        <v>21</v>
      </c>
      <c r="G8609" s="24">
        <v>0</v>
      </c>
      <c r="H8609" s="24">
        <v>0</v>
      </c>
    </row>
    <row r="8610" spans="1:8">
      <c r="A8610" s="24" t="str">
        <f t="shared" si="134"/>
        <v>2019_IBS_29</v>
      </c>
      <c r="B8610" s="24">
        <v>2019</v>
      </c>
      <c r="C8610" s="24" t="s">
        <v>186</v>
      </c>
      <c r="D8610" s="24" t="str">
        <f>VLOOKUP(C8610,'FHF LUT'!$A$5:$H$81,2,FALSE)</f>
        <v>Spruce Beetle</v>
      </c>
      <c r="E8610" s="24">
        <v>29</v>
      </c>
      <c r="F8610" s="24" t="s">
        <v>9</v>
      </c>
      <c r="G8610" s="24">
        <v>3492</v>
      </c>
      <c r="H8610" s="24">
        <v>3492</v>
      </c>
    </row>
    <row r="8611" spans="1:8">
      <c r="A8611" s="24" t="str">
        <f t="shared" si="134"/>
        <v>2019_IBS_30</v>
      </c>
      <c r="B8611" s="24">
        <v>2019</v>
      </c>
      <c r="C8611" s="24" t="s">
        <v>186</v>
      </c>
      <c r="D8611" s="24" t="str">
        <f>VLOOKUP(C8611,'FHF LUT'!$A$5:$H$81,2,FALSE)</f>
        <v>Spruce Beetle</v>
      </c>
      <c r="E8611" s="24">
        <v>30</v>
      </c>
      <c r="F8611" s="24" t="s">
        <v>35</v>
      </c>
      <c r="G8611" s="24">
        <v>16</v>
      </c>
      <c r="H8611" s="24">
        <v>16</v>
      </c>
    </row>
    <row r="8612" spans="1:8">
      <c r="A8612" s="24" t="str">
        <f t="shared" si="134"/>
        <v>2019_IBS_31</v>
      </c>
      <c r="B8612" s="24">
        <v>2019</v>
      </c>
      <c r="C8612" s="24" t="s">
        <v>186</v>
      </c>
      <c r="D8612" s="24" t="str">
        <f>VLOOKUP(C8612,'FHF LUT'!$A$5:$H$81,2,FALSE)</f>
        <v>Spruce Beetle</v>
      </c>
      <c r="E8612" s="24">
        <v>31</v>
      </c>
      <c r="F8612" s="24" t="s">
        <v>34</v>
      </c>
      <c r="G8612" s="24">
        <v>441</v>
      </c>
      <c r="H8612" s="24">
        <v>441</v>
      </c>
    </row>
    <row r="8613" spans="1:8">
      <c r="A8613" s="24" t="str">
        <f t="shared" si="134"/>
        <v>2019_IBS_38</v>
      </c>
      <c r="B8613" s="24">
        <v>2019</v>
      </c>
      <c r="C8613" s="24" t="s">
        <v>186</v>
      </c>
      <c r="D8613" s="24" t="str">
        <f>VLOOKUP(C8613,'FHF LUT'!$A$5:$H$81,2,FALSE)</f>
        <v>Spruce Beetle</v>
      </c>
      <c r="E8613" s="24">
        <v>38</v>
      </c>
      <c r="F8613" s="24" t="s">
        <v>8</v>
      </c>
      <c r="G8613" s="24">
        <v>0</v>
      </c>
      <c r="H8613" s="24">
        <v>0</v>
      </c>
    </row>
    <row r="8614" spans="1:8">
      <c r="A8614" s="24" t="str">
        <f t="shared" si="134"/>
        <v>2019_IBS_39</v>
      </c>
      <c r="B8614" s="24">
        <v>2019</v>
      </c>
      <c r="C8614" s="24" t="s">
        <v>186</v>
      </c>
      <c r="D8614" s="24" t="str">
        <f>VLOOKUP(C8614,'FHF LUT'!$A$5:$H$81,2,FALSE)</f>
        <v>Spruce Beetle</v>
      </c>
      <c r="E8614" s="24">
        <v>39</v>
      </c>
      <c r="F8614" s="24" t="s">
        <v>36</v>
      </c>
      <c r="G8614" s="24">
        <v>0</v>
      </c>
      <c r="H8614" s="24">
        <v>0</v>
      </c>
    </row>
    <row r="8615" spans="1:8">
      <c r="A8615" s="24" t="str">
        <f t="shared" si="134"/>
        <v>2019_IBS_40</v>
      </c>
      <c r="B8615" s="24">
        <v>2019</v>
      </c>
      <c r="C8615" s="24" t="s">
        <v>186</v>
      </c>
      <c r="D8615" s="24" t="str">
        <f>VLOOKUP(C8615,'FHF LUT'!$A$5:$H$81,2,FALSE)</f>
        <v>Spruce Beetle</v>
      </c>
      <c r="E8615" s="24">
        <v>40</v>
      </c>
      <c r="F8615" s="24" t="s">
        <v>31</v>
      </c>
      <c r="G8615" s="24">
        <v>38362</v>
      </c>
      <c r="H8615" s="24">
        <v>38362</v>
      </c>
    </row>
    <row r="8616" spans="1:8">
      <c r="A8616" s="24" t="str">
        <f t="shared" si="134"/>
        <v>2019_IBS_41</v>
      </c>
      <c r="B8616" s="24">
        <v>2019</v>
      </c>
      <c r="C8616" s="24" t="s">
        <v>186</v>
      </c>
      <c r="D8616" s="24" t="str">
        <f>VLOOKUP(C8616,'FHF LUT'!$A$5:$H$81,2,FALSE)</f>
        <v>Spruce Beetle</v>
      </c>
      <c r="E8616" s="24">
        <v>41</v>
      </c>
      <c r="F8616" s="24" t="s">
        <v>26</v>
      </c>
      <c r="G8616" s="24">
        <v>44522</v>
      </c>
      <c r="H8616" s="24">
        <v>44522</v>
      </c>
    </row>
    <row r="8617" spans="1:8">
      <c r="A8617" s="24" t="str">
        <f t="shared" si="134"/>
        <v>2019_IBS_43</v>
      </c>
      <c r="B8617" s="24">
        <v>2019</v>
      </c>
      <c r="C8617" s="24" t="s">
        <v>186</v>
      </c>
      <c r="D8617" s="24" t="str">
        <f>VLOOKUP(C8617,'FHF LUT'!$A$5:$H$81,2,FALSE)</f>
        <v>Spruce Beetle</v>
      </c>
      <c r="E8617" s="24">
        <v>43</v>
      </c>
      <c r="F8617" s="24" t="s">
        <v>20</v>
      </c>
      <c r="G8617" s="24">
        <v>0</v>
      </c>
      <c r="H8617" s="24">
        <v>0</v>
      </c>
    </row>
    <row r="8618" spans="1:8">
      <c r="A8618" s="24" t="str">
        <f t="shared" si="134"/>
        <v>2019_IBS_44</v>
      </c>
      <c r="B8618" s="24">
        <v>2019</v>
      </c>
      <c r="C8618" s="24" t="s">
        <v>186</v>
      </c>
      <c r="D8618" s="24" t="str">
        <f>VLOOKUP(C8618,'FHF LUT'!$A$5:$H$81,2,FALSE)</f>
        <v>Spruce Beetle</v>
      </c>
      <c r="E8618" s="24">
        <v>44</v>
      </c>
      <c r="F8618" s="24" t="s">
        <v>3</v>
      </c>
      <c r="G8618" s="24">
        <v>0</v>
      </c>
      <c r="H8618" s="24">
        <v>0</v>
      </c>
    </row>
    <row r="8619" spans="1:8">
      <c r="A8619" s="24" t="str">
        <f t="shared" si="134"/>
        <v>2019_IBS_45</v>
      </c>
      <c r="B8619" s="24">
        <v>2019</v>
      </c>
      <c r="C8619" s="24" t="s">
        <v>186</v>
      </c>
      <c r="D8619" s="24" t="str">
        <f>VLOOKUP(C8619,'FHF LUT'!$A$5:$H$81,2,FALSE)</f>
        <v>Spruce Beetle</v>
      </c>
      <c r="E8619" s="24">
        <v>45</v>
      </c>
      <c r="F8619" s="24" t="s">
        <v>5</v>
      </c>
      <c r="G8619" s="24">
        <v>140</v>
      </c>
      <c r="H8619" s="24">
        <v>140</v>
      </c>
    </row>
    <row r="8620" spans="1:8">
      <c r="A8620" s="24" t="str">
        <f t="shared" si="134"/>
        <v>2019_IBS_46</v>
      </c>
      <c r="B8620" s="24">
        <v>2019</v>
      </c>
      <c r="C8620" s="24" t="s">
        <v>186</v>
      </c>
      <c r="D8620" s="24" t="str">
        <f>VLOOKUP(C8620,'FHF LUT'!$A$5:$H$81,2,FALSE)</f>
        <v>Spruce Beetle</v>
      </c>
      <c r="E8620" s="24">
        <v>46</v>
      </c>
      <c r="F8620" s="24" t="s">
        <v>234</v>
      </c>
      <c r="G8620" s="24">
        <v>125</v>
      </c>
      <c r="H8620" s="24">
        <v>125</v>
      </c>
    </row>
    <row r="8621" spans="1:8">
      <c r="A8621" s="24" t="str">
        <f t="shared" si="134"/>
        <v>2019_IBS_47</v>
      </c>
      <c r="B8621" s="24">
        <v>2019</v>
      </c>
      <c r="C8621" s="24" t="s">
        <v>186</v>
      </c>
      <c r="D8621" s="24" t="str">
        <f>VLOOKUP(C8621,'FHF LUT'!$A$5:$H$81,2,FALSE)</f>
        <v>Spruce Beetle</v>
      </c>
      <c r="E8621" s="24">
        <v>47</v>
      </c>
      <c r="F8621" s="24" t="s">
        <v>233</v>
      </c>
      <c r="G8621" s="24">
        <v>0</v>
      </c>
      <c r="H8621" s="24">
        <v>0</v>
      </c>
    </row>
    <row r="8622" spans="1:8">
      <c r="A8622" s="24" t="str">
        <f t="shared" si="134"/>
        <v>2019_IBS_48</v>
      </c>
      <c r="B8622" s="24">
        <v>2019</v>
      </c>
      <c r="C8622" s="24" t="s">
        <v>186</v>
      </c>
      <c r="D8622" s="24" t="str">
        <f>VLOOKUP(C8622,'FHF LUT'!$A$5:$H$81,2,FALSE)</f>
        <v>Spruce Beetle</v>
      </c>
      <c r="E8622" s="24">
        <v>48</v>
      </c>
      <c r="F8622" s="24" t="s">
        <v>235</v>
      </c>
      <c r="G8622" s="24">
        <v>0</v>
      </c>
      <c r="H8622" s="24">
        <v>0</v>
      </c>
    </row>
    <row r="8623" spans="1:8">
      <c r="A8623" s="24" t="str">
        <f t="shared" si="134"/>
        <v>2019_IBW_1</v>
      </c>
      <c r="B8623" s="24">
        <v>2019</v>
      </c>
      <c r="C8623" s="24" t="s">
        <v>187</v>
      </c>
      <c r="D8623" s="24" t="str">
        <f>VLOOKUP(C8623,'FHF LUT'!$A$5:$H$81,2,FALSE)</f>
        <v>Western Pine Beetle</v>
      </c>
      <c r="E8623" s="24">
        <v>1</v>
      </c>
      <c r="F8623" s="24" t="s">
        <v>10</v>
      </c>
      <c r="G8623" s="24">
        <v>0</v>
      </c>
      <c r="H8623" s="24">
        <v>0</v>
      </c>
    </row>
    <row r="8624" spans="1:8">
      <c r="A8624" s="24" t="str">
        <f t="shared" si="134"/>
        <v>2019_IBW_2</v>
      </c>
      <c r="B8624" s="24">
        <v>2019</v>
      </c>
      <c r="C8624" s="24" t="s">
        <v>187</v>
      </c>
      <c r="D8624" s="24" t="str">
        <f>VLOOKUP(C8624,'FHF LUT'!$A$5:$H$81,2,FALSE)</f>
        <v>Western Pine Beetle</v>
      </c>
      <c r="E8624" s="24">
        <v>2</v>
      </c>
      <c r="F8624" s="24" t="s">
        <v>22</v>
      </c>
      <c r="G8624" s="24">
        <v>14</v>
      </c>
      <c r="H8624" s="24">
        <v>14</v>
      </c>
    </row>
    <row r="8625" spans="1:8">
      <c r="A8625" s="24" t="str">
        <f t="shared" si="134"/>
        <v>2019_IBW_3</v>
      </c>
      <c r="B8625" s="24">
        <v>2019</v>
      </c>
      <c r="C8625" s="24" t="s">
        <v>187</v>
      </c>
      <c r="D8625" s="24" t="str">
        <f>VLOOKUP(C8625,'FHF LUT'!$A$5:$H$81,2,FALSE)</f>
        <v>Western Pine Beetle</v>
      </c>
      <c r="E8625" s="24">
        <v>3</v>
      </c>
      <c r="F8625" s="24" t="s">
        <v>13</v>
      </c>
      <c r="G8625" s="24">
        <v>0</v>
      </c>
      <c r="H8625" s="24">
        <v>0</v>
      </c>
    </row>
    <row r="8626" spans="1:8">
      <c r="A8626" s="24" t="str">
        <f t="shared" si="134"/>
        <v>2019_IBW_4</v>
      </c>
      <c r="B8626" s="24">
        <v>2019</v>
      </c>
      <c r="C8626" s="24" t="s">
        <v>187</v>
      </c>
      <c r="D8626" s="24" t="str">
        <f>VLOOKUP(C8626,'FHF LUT'!$A$5:$H$81,2,FALSE)</f>
        <v>Western Pine Beetle</v>
      </c>
      <c r="E8626" s="24">
        <v>4</v>
      </c>
      <c r="F8626" s="24" t="s">
        <v>28</v>
      </c>
      <c r="G8626" s="24">
        <v>0</v>
      </c>
      <c r="H8626" s="24">
        <v>0</v>
      </c>
    </row>
    <row r="8627" spans="1:8">
      <c r="A8627" s="24" t="str">
        <f t="shared" si="134"/>
        <v>2019_IBW_5</v>
      </c>
      <c r="B8627" s="24">
        <v>2019</v>
      </c>
      <c r="C8627" s="24" t="s">
        <v>187</v>
      </c>
      <c r="D8627" s="24" t="str">
        <f>VLOOKUP(C8627,'FHF LUT'!$A$5:$H$81,2,FALSE)</f>
        <v>Western Pine Beetle</v>
      </c>
      <c r="E8627" s="24">
        <v>5</v>
      </c>
      <c r="F8627" s="24" t="s">
        <v>16</v>
      </c>
      <c r="G8627" s="24">
        <v>26</v>
      </c>
      <c r="H8627" s="24">
        <v>26</v>
      </c>
    </row>
    <row r="8628" spans="1:8">
      <c r="A8628" s="24" t="str">
        <f t="shared" si="134"/>
        <v>2019_IBW_7</v>
      </c>
      <c r="B8628" s="24">
        <v>2019</v>
      </c>
      <c r="C8628" s="24" t="s">
        <v>187</v>
      </c>
      <c r="D8628" s="24" t="str">
        <f>VLOOKUP(C8628,'FHF LUT'!$A$5:$H$81,2,FALSE)</f>
        <v>Western Pine Beetle</v>
      </c>
      <c r="E8628" s="24">
        <v>7</v>
      </c>
      <c r="F8628" s="24" t="s">
        <v>25</v>
      </c>
      <c r="G8628" s="24">
        <v>0</v>
      </c>
      <c r="H8628" s="24">
        <v>0</v>
      </c>
    </row>
    <row r="8629" spans="1:8">
      <c r="A8629" s="24" t="str">
        <f t="shared" si="134"/>
        <v>2019_IBW_8</v>
      </c>
      <c r="B8629" s="24">
        <v>2019</v>
      </c>
      <c r="C8629" s="24" t="s">
        <v>187</v>
      </c>
      <c r="D8629" s="24" t="str">
        <f>VLOOKUP(C8629,'FHF LUT'!$A$5:$H$81,2,FALSE)</f>
        <v>Western Pine Beetle</v>
      </c>
      <c r="E8629" s="24">
        <v>8</v>
      </c>
      <c r="F8629" s="24" t="s">
        <v>29</v>
      </c>
      <c r="G8629" s="24">
        <v>0</v>
      </c>
      <c r="H8629" s="24">
        <v>0</v>
      </c>
    </row>
    <row r="8630" spans="1:8">
      <c r="A8630" s="24" t="str">
        <f t="shared" si="134"/>
        <v>2019_IBW_9</v>
      </c>
      <c r="B8630" s="24">
        <v>2019</v>
      </c>
      <c r="C8630" s="24" t="s">
        <v>187</v>
      </c>
      <c r="D8630" s="24" t="str">
        <f>VLOOKUP(C8630,'FHF LUT'!$A$5:$H$81,2,FALSE)</f>
        <v>Western Pine Beetle</v>
      </c>
      <c r="E8630" s="24">
        <v>9</v>
      </c>
      <c r="F8630" s="24" t="s">
        <v>7</v>
      </c>
      <c r="G8630" s="24">
        <v>0</v>
      </c>
      <c r="H8630" s="24">
        <v>0</v>
      </c>
    </row>
    <row r="8631" spans="1:8">
      <c r="A8631" s="24" t="str">
        <f t="shared" si="134"/>
        <v>2019_IBW_10</v>
      </c>
      <c r="B8631" s="24">
        <v>2019</v>
      </c>
      <c r="C8631" s="24" t="s">
        <v>187</v>
      </c>
      <c r="D8631" s="24" t="str">
        <f>VLOOKUP(C8631,'FHF LUT'!$A$5:$H$81,2,FALSE)</f>
        <v>Western Pine Beetle</v>
      </c>
      <c r="E8631" s="24">
        <v>10</v>
      </c>
      <c r="F8631" s="24" t="s">
        <v>18</v>
      </c>
      <c r="G8631" s="24">
        <v>0</v>
      </c>
      <c r="H8631" s="24">
        <v>0</v>
      </c>
    </row>
    <row r="8632" spans="1:8">
      <c r="A8632" s="24" t="str">
        <f t="shared" si="134"/>
        <v>2019_IBW_11</v>
      </c>
      <c r="B8632" s="24">
        <v>2019</v>
      </c>
      <c r="C8632" s="24" t="s">
        <v>187</v>
      </c>
      <c r="D8632" s="24" t="str">
        <f>VLOOKUP(C8632,'FHF LUT'!$A$5:$H$81,2,FALSE)</f>
        <v>Western Pine Beetle</v>
      </c>
      <c r="E8632" s="24">
        <v>11</v>
      </c>
      <c r="F8632" s="24" t="s">
        <v>4</v>
      </c>
      <c r="G8632" s="24">
        <v>0</v>
      </c>
      <c r="H8632" s="24">
        <v>0</v>
      </c>
    </row>
    <row r="8633" spans="1:8">
      <c r="A8633" s="24" t="str">
        <f t="shared" si="134"/>
        <v>2019_IBW_12</v>
      </c>
      <c r="B8633" s="24">
        <v>2019</v>
      </c>
      <c r="C8633" s="24" t="s">
        <v>187</v>
      </c>
      <c r="D8633" s="24" t="str">
        <f>VLOOKUP(C8633,'FHF LUT'!$A$5:$H$81,2,FALSE)</f>
        <v>Western Pine Beetle</v>
      </c>
      <c r="E8633" s="24">
        <v>12</v>
      </c>
      <c r="F8633" s="24" t="s">
        <v>11</v>
      </c>
      <c r="G8633" s="24">
        <v>0</v>
      </c>
      <c r="H8633" s="24">
        <v>0</v>
      </c>
    </row>
    <row r="8634" spans="1:8">
      <c r="A8634" s="24" t="str">
        <f t="shared" si="134"/>
        <v>2019_IBW_13</v>
      </c>
      <c r="B8634" s="24">
        <v>2019</v>
      </c>
      <c r="C8634" s="24" t="s">
        <v>187</v>
      </c>
      <c r="D8634" s="24" t="str">
        <f>VLOOKUP(C8634,'FHF LUT'!$A$5:$H$81,2,FALSE)</f>
        <v>Western Pine Beetle</v>
      </c>
      <c r="E8634" s="24">
        <v>13</v>
      </c>
      <c r="F8634" s="24" t="s">
        <v>24</v>
      </c>
      <c r="G8634" s="24">
        <v>75</v>
      </c>
      <c r="H8634" s="24">
        <v>75</v>
      </c>
    </row>
    <row r="8635" spans="1:8">
      <c r="A8635" s="24" t="str">
        <f t="shared" si="134"/>
        <v>2019_IBW_14</v>
      </c>
      <c r="B8635" s="24">
        <v>2019</v>
      </c>
      <c r="C8635" s="24" t="s">
        <v>187</v>
      </c>
      <c r="D8635" s="24" t="str">
        <f>VLOOKUP(C8635,'FHF LUT'!$A$5:$H$81,2,FALSE)</f>
        <v>Western Pine Beetle</v>
      </c>
      <c r="E8635" s="24">
        <v>14</v>
      </c>
      <c r="F8635" s="24" t="s">
        <v>30</v>
      </c>
      <c r="G8635" s="24">
        <v>0</v>
      </c>
      <c r="H8635" s="24">
        <v>0</v>
      </c>
    </row>
    <row r="8636" spans="1:8">
      <c r="A8636" s="24" t="str">
        <f t="shared" si="134"/>
        <v>2019_IBW_15</v>
      </c>
      <c r="B8636" s="24">
        <v>2019</v>
      </c>
      <c r="C8636" s="24" t="s">
        <v>187</v>
      </c>
      <c r="D8636" s="24" t="str">
        <f>VLOOKUP(C8636,'FHF LUT'!$A$5:$H$81,2,FALSE)</f>
        <v>Western Pine Beetle</v>
      </c>
      <c r="E8636" s="24">
        <v>15</v>
      </c>
      <c r="F8636" s="24" t="s">
        <v>33</v>
      </c>
      <c r="G8636" s="24">
        <v>0</v>
      </c>
      <c r="H8636" s="24">
        <v>0</v>
      </c>
    </row>
    <row r="8637" spans="1:8">
      <c r="A8637" s="24" t="str">
        <f t="shared" si="134"/>
        <v>2019_IBW_16</v>
      </c>
      <c r="B8637" s="24">
        <v>2019</v>
      </c>
      <c r="C8637" s="24" t="s">
        <v>187</v>
      </c>
      <c r="D8637" s="24" t="str">
        <f>VLOOKUP(C8637,'FHF LUT'!$A$5:$H$81,2,FALSE)</f>
        <v>Western Pine Beetle</v>
      </c>
      <c r="E8637" s="24">
        <v>16</v>
      </c>
      <c r="F8637" s="24" t="s">
        <v>12</v>
      </c>
      <c r="G8637" s="24">
        <v>0</v>
      </c>
      <c r="H8637" s="24">
        <v>0</v>
      </c>
    </row>
    <row r="8638" spans="1:8">
      <c r="A8638" s="24" t="str">
        <f t="shared" si="134"/>
        <v>2019_IBW_17</v>
      </c>
      <c r="B8638" s="24">
        <v>2019</v>
      </c>
      <c r="C8638" s="24" t="s">
        <v>187</v>
      </c>
      <c r="D8638" s="24" t="str">
        <f>VLOOKUP(C8638,'FHF LUT'!$A$5:$H$81,2,FALSE)</f>
        <v>Western Pine Beetle</v>
      </c>
      <c r="E8638" s="24">
        <v>17</v>
      </c>
      <c r="F8638" s="24" t="s">
        <v>32</v>
      </c>
      <c r="G8638" s="24">
        <v>0</v>
      </c>
      <c r="H8638" s="24">
        <v>0</v>
      </c>
    </row>
    <row r="8639" spans="1:8">
      <c r="A8639" s="24" t="str">
        <f t="shared" si="134"/>
        <v>2019_IBW_18</v>
      </c>
      <c r="B8639" s="24">
        <v>2019</v>
      </c>
      <c r="C8639" s="24" t="s">
        <v>187</v>
      </c>
      <c r="D8639" s="24" t="str">
        <f>VLOOKUP(C8639,'FHF LUT'!$A$5:$H$81,2,FALSE)</f>
        <v>Western Pine Beetle</v>
      </c>
      <c r="E8639" s="24">
        <v>18</v>
      </c>
      <c r="F8639" s="24" t="s">
        <v>15</v>
      </c>
      <c r="G8639" s="24">
        <v>0</v>
      </c>
      <c r="H8639" s="24">
        <v>0</v>
      </c>
    </row>
    <row r="8640" spans="1:8">
      <c r="A8640" s="24" t="str">
        <f t="shared" si="134"/>
        <v>2019_IBW_20</v>
      </c>
      <c r="B8640" s="24">
        <v>2019</v>
      </c>
      <c r="C8640" s="24" t="s">
        <v>187</v>
      </c>
      <c r="D8640" s="24" t="str">
        <f>VLOOKUP(C8640,'FHF LUT'!$A$5:$H$81,2,FALSE)</f>
        <v>Western Pine Beetle</v>
      </c>
      <c r="E8640" s="24">
        <v>20</v>
      </c>
      <c r="F8640" s="24" t="s">
        <v>6</v>
      </c>
      <c r="G8640" s="24">
        <v>0</v>
      </c>
      <c r="H8640" s="24">
        <v>0</v>
      </c>
    </row>
    <row r="8641" spans="1:8">
      <c r="A8641" s="24" t="str">
        <f t="shared" si="134"/>
        <v>2019_IBW_22</v>
      </c>
      <c r="B8641" s="24">
        <v>2019</v>
      </c>
      <c r="C8641" s="24" t="s">
        <v>187</v>
      </c>
      <c r="D8641" s="24" t="str">
        <f>VLOOKUP(C8641,'FHF LUT'!$A$5:$H$81,2,FALSE)</f>
        <v>Western Pine Beetle</v>
      </c>
      <c r="E8641" s="24">
        <v>22</v>
      </c>
      <c r="F8641" s="24" t="s">
        <v>19</v>
      </c>
      <c r="G8641" s="24">
        <v>0</v>
      </c>
      <c r="H8641" s="24">
        <v>0</v>
      </c>
    </row>
    <row r="8642" spans="1:8">
      <c r="A8642" s="24" t="str">
        <f t="shared" si="134"/>
        <v>2019_IBW_23</v>
      </c>
      <c r="B8642" s="24">
        <v>2019</v>
      </c>
      <c r="C8642" s="24" t="s">
        <v>187</v>
      </c>
      <c r="D8642" s="24" t="str">
        <f>VLOOKUP(C8642,'FHF LUT'!$A$5:$H$81,2,FALSE)</f>
        <v>Western Pine Beetle</v>
      </c>
      <c r="E8642" s="24">
        <v>23</v>
      </c>
      <c r="F8642" s="24" t="s">
        <v>27</v>
      </c>
      <c r="G8642" s="24">
        <v>0</v>
      </c>
      <c r="H8642" s="24">
        <v>0</v>
      </c>
    </row>
    <row r="8643" spans="1:8">
      <c r="A8643" s="24" t="str">
        <f t="shared" ref="A8643:A8706" si="135">CONCATENATE(B8643,"_",C8643,"_",E8643)</f>
        <v>2019_IBW_24</v>
      </c>
      <c r="B8643" s="24">
        <v>2019</v>
      </c>
      <c r="C8643" s="24" t="s">
        <v>187</v>
      </c>
      <c r="D8643" s="24" t="str">
        <f>VLOOKUP(C8643,'FHF LUT'!$A$5:$H$81,2,FALSE)</f>
        <v>Western Pine Beetle</v>
      </c>
      <c r="E8643" s="24">
        <v>24</v>
      </c>
      <c r="F8643" s="24" t="s">
        <v>17</v>
      </c>
      <c r="G8643" s="24">
        <v>0</v>
      </c>
      <c r="H8643" s="24">
        <v>0</v>
      </c>
    </row>
    <row r="8644" spans="1:8">
      <c r="A8644" s="24" t="str">
        <f t="shared" si="135"/>
        <v>2019_IBW_25</v>
      </c>
      <c r="B8644" s="24">
        <v>2019</v>
      </c>
      <c r="C8644" s="24" t="s">
        <v>187</v>
      </c>
      <c r="D8644" s="24" t="str">
        <f>VLOOKUP(C8644,'FHF LUT'!$A$5:$H$81,2,FALSE)</f>
        <v>Western Pine Beetle</v>
      </c>
      <c r="E8644" s="24">
        <v>25</v>
      </c>
      <c r="F8644" s="24" t="s">
        <v>23</v>
      </c>
      <c r="G8644" s="24">
        <v>0</v>
      </c>
      <c r="H8644" s="24">
        <v>0</v>
      </c>
    </row>
    <row r="8645" spans="1:8">
      <c r="A8645" s="24" t="str">
        <f t="shared" si="135"/>
        <v>2019_IBW_26</v>
      </c>
      <c r="B8645" s="24">
        <v>2019</v>
      </c>
      <c r="C8645" s="24" t="s">
        <v>187</v>
      </c>
      <c r="D8645" s="24" t="str">
        <f>VLOOKUP(C8645,'FHF LUT'!$A$5:$H$81,2,FALSE)</f>
        <v>Western Pine Beetle</v>
      </c>
      <c r="E8645" s="24">
        <v>26</v>
      </c>
      <c r="F8645" s="24" t="s">
        <v>14</v>
      </c>
      <c r="G8645" s="24">
        <v>0</v>
      </c>
      <c r="H8645" s="24">
        <v>0</v>
      </c>
    </row>
    <row r="8646" spans="1:8">
      <c r="A8646" s="24" t="str">
        <f t="shared" si="135"/>
        <v>2019_IBW_27</v>
      </c>
      <c r="B8646" s="24">
        <v>2019</v>
      </c>
      <c r="C8646" s="24" t="s">
        <v>187</v>
      </c>
      <c r="D8646" s="24" t="str">
        <f>VLOOKUP(C8646,'FHF LUT'!$A$5:$H$81,2,FALSE)</f>
        <v>Western Pine Beetle</v>
      </c>
      <c r="E8646" s="24">
        <v>27</v>
      </c>
      <c r="F8646" s="24" t="s">
        <v>21</v>
      </c>
      <c r="G8646" s="24">
        <v>0</v>
      </c>
      <c r="H8646" s="24">
        <v>0</v>
      </c>
    </row>
    <row r="8647" spans="1:8">
      <c r="A8647" s="24" t="str">
        <f t="shared" si="135"/>
        <v>2019_IBW_29</v>
      </c>
      <c r="B8647" s="24">
        <v>2019</v>
      </c>
      <c r="C8647" s="24" t="s">
        <v>187</v>
      </c>
      <c r="D8647" s="24" t="str">
        <f>VLOOKUP(C8647,'FHF LUT'!$A$5:$H$81,2,FALSE)</f>
        <v>Western Pine Beetle</v>
      </c>
      <c r="E8647" s="24">
        <v>29</v>
      </c>
      <c r="F8647" s="24" t="s">
        <v>9</v>
      </c>
      <c r="G8647" s="24">
        <v>0</v>
      </c>
      <c r="H8647" s="24">
        <v>0</v>
      </c>
    </row>
    <row r="8648" spans="1:8">
      <c r="A8648" s="24" t="str">
        <f t="shared" si="135"/>
        <v>2019_IBW_30</v>
      </c>
      <c r="B8648" s="24">
        <v>2019</v>
      </c>
      <c r="C8648" s="24" t="s">
        <v>187</v>
      </c>
      <c r="D8648" s="24" t="str">
        <f>VLOOKUP(C8648,'FHF LUT'!$A$5:$H$81,2,FALSE)</f>
        <v>Western Pine Beetle</v>
      </c>
      <c r="E8648" s="24">
        <v>30</v>
      </c>
      <c r="F8648" s="24" t="s">
        <v>35</v>
      </c>
      <c r="G8648" s="24">
        <v>0</v>
      </c>
      <c r="H8648" s="24">
        <v>0</v>
      </c>
    </row>
    <row r="8649" spans="1:8">
      <c r="A8649" s="24" t="str">
        <f t="shared" si="135"/>
        <v>2019_IBW_31</v>
      </c>
      <c r="B8649" s="24">
        <v>2019</v>
      </c>
      <c r="C8649" s="24" t="s">
        <v>187</v>
      </c>
      <c r="D8649" s="24" t="str">
        <f>VLOOKUP(C8649,'FHF LUT'!$A$5:$H$81,2,FALSE)</f>
        <v>Western Pine Beetle</v>
      </c>
      <c r="E8649" s="24">
        <v>31</v>
      </c>
      <c r="F8649" s="24" t="s">
        <v>34</v>
      </c>
      <c r="G8649" s="24">
        <v>0</v>
      </c>
      <c r="H8649" s="24">
        <v>0</v>
      </c>
    </row>
    <row r="8650" spans="1:8">
      <c r="A8650" s="24" t="str">
        <f t="shared" si="135"/>
        <v>2019_IBW_38</v>
      </c>
      <c r="B8650" s="24">
        <v>2019</v>
      </c>
      <c r="C8650" s="24" t="s">
        <v>187</v>
      </c>
      <c r="D8650" s="24" t="str">
        <f>VLOOKUP(C8650,'FHF LUT'!$A$5:$H$81,2,FALSE)</f>
        <v>Western Pine Beetle</v>
      </c>
      <c r="E8650" s="24">
        <v>38</v>
      </c>
      <c r="F8650" s="24" t="s">
        <v>8</v>
      </c>
      <c r="G8650" s="24">
        <v>0</v>
      </c>
      <c r="H8650" s="24">
        <v>0</v>
      </c>
    </row>
    <row r="8651" spans="1:8">
      <c r="A8651" s="24" t="str">
        <f t="shared" si="135"/>
        <v>2019_IBW_39</v>
      </c>
      <c r="B8651" s="24">
        <v>2019</v>
      </c>
      <c r="C8651" s="24" t="s">
        <v>187</v>
      </c>
      <c r="D8651" s="24" t="str">
        <f>VLOOKUP(C8651,'FHF LUT'!$A$5:$H$81,2,FALSE)</f>
        <v>Western Pine Beetle</v>
      </c>
      <c r="E8651" s="24">
        <v>39</v>
      </c>
      <c r="F8651" s="24" t="s">
        <v>36</v>
      </c>
      <c r="G8651" s="24">
        <v>0</v>
      </c>
      <c r="H8651" s="24">
        <v>0</v>
      </c>
    </row>
    <row r="8652" spans="1:8">
      <c r="A8652" s="24" t="str">
        <f t="shared" si="135"/>
        <v>2019_IBW_40</v>
      </c>
      <c r="B8652" s="24">
        <v>2019</v>
      </c>
      <c r="C8652" s="24" t="s">
        <v>187</v>
      </c>
      <c r="D8652" s="24" t="str">
        <f>VLOOKUP(C8652,'FHF LUT'!$A$5:$H$81,2,FALSE)</f>
        <v>Western Pine Beetle</v>
      </c>
      <c r="E8652" s="24">
        <v>40</v>
      </c>
      <c r="F8652" s="24" t="s">
        <v>31</v>
      </c>
      <c r="G8652" s="24">
        <v>0</v>
      </c>
      <c r="H8652" s="24">
        <v>0</v>
      </c>
    </row>
    <row r="8653" spans="1:8">
      <c r="A8653" s="24" t="str">
        <f t="shared" si="135"/>
        <v>2019_IBW_41</v>
      </c>
      <c r="B8653" s="24">
        <v>2019</v>
      </c>
      <c r="C8653" s="24" t="s">
        <v>187</v>
      </c>
      <c r="D8653" s="24" t="str">
        <f>VLOOKUP(C8653,'FHF LUT'!$A$5:$H$81,2,FALSE)</f>
        <v>Western Pine Beetle</v>
      </c>
      <c r="E8653" s="24">
        <v>41</v>
      </c>
      <c r="F8653" s="24" t="s">
        <v>26</v>
      </c>
      <c r="G8653" s="24">
        <v>0</v>
      </c>
      <c r="H8653" s="24">
        <v>0</v>
      </c>
    </row>
    <row r="8654" spans="1:8">
      <c r="A8654" s="24" t="str">
        <f t="shared" si="135"/>
        <v>2019_IBW_43</v>
      </c>
      <c r="B8654" s="24">
        <v>2019</v>
      </c>
      <c r="C8654" s="24" t="s">
        <v>187</v>
      </c>
      <c r="D8654" s="24" t="str">
        <f>VLOOKUP(C8654,'FHF LUT'!$A$5:$H$81,2,FALSE)</f>
        <v>Western Pine Beetle</v>
      </c>
      <c r="E8654" s="24">
        <v>43</v>
      </c>
      <c r="F8654" s="24" t="s">
        <v>20</v>
      </c>
      <c r="G8654" s="24">
        <v>0</v>
      </c>
      <c r="H8654" s="24">
        <v>0</v>
      </c>
    </row>
    <row r="8655" spans="1:8">
      <c r="A8655" s="24" t="str">
        <f t="shared" si="135"/>
        <v>2019_IBW_44</v>
      </c>
      <c r="B8655" s="24">
        <v>2019</v>
      </c>
      <c r="C8655" s="24" t="s">
        <v>187</v>
      </c>
      <c r="D8655" s="24" t="str">
        <f>VLOOKUP(C8655,'FHF LUT'!$A$5:$H$81,2,FALSE)</f>
        <v>Western Pine Beetle</v>
      </c>
      <c r="E8655" s="24">
        <v>44</v>
      </c>
      <c r="F8655" s="24" t="s">
        <v>3</v>
      </c>
      <c r="G8655" s="24">
        <v>0</v>
      </c>
      <c r="H8655" s="24">
        <v>0</v>
      </c>
    </row>
    <row r="8656" spans="1:8">
      <c r="A8656" s="24" t="str">
        <f t="shared" si="135"/>
        <v>2019_IBW_45</v>
      </c>
      <c r="B8656" s="24">
        <v>2019</v>
      </c>
      <c r="C8656" s="24" t="s">
        <v>187</v>
      </c>
      <c r="D8656" s="24" t="str">
        <f>VLOOKUP(C8656,'FHF LUT'!$A$5:$H$81,2,FALSE)</f>
        <v>Western Pine Beetle</v>
      </c>
      <c r="E8656" s="24">
        <v>45</v>
      </c>
      <c r="F8656" s="24" t="s">
        <v>5</v>
      </c>
      <c r="G8656" s="24">
        <v>0</v>
      </c>
      <c r="H8656" s="24">
        <v>0</v>
      </c>
    </row>
    <row r="8657" spans="1:8">
      <c r="A8657" s="24" t="str">
        <f t="shared" si="135"/>
        <v>2019_IBW_46</v>
      </c>
      <c r="B8657" s="24">
        <v>2019</v>
      </c>
      <c r="C8657" s="24" t="s">
        <v>187</v>
      </c>
      <c r="D8657" s="24" t="str">
        <f>VLOOKUP(C8657,'FHF LUT'!$A$5:$H$81,2,FALSE)</f>
        <v>Western Pine Beetle</v>
      </c>
      <c r="E8657" s="24">
        <v>46</v>
      </c>
      <c r="F8657" s="24" t="s">
        <v>234</v>
      </c>
      <c r="G8657" s="24">
        <v>0</v>
      </c>
      <c r="H8657" s="24">
        <v>0</v>
      </c>
    </row>
    <row r="8658" spans="1:8">
      <c r="A8658" s="24" t="str">
        <f t="shared" si="135"/>
        <v>2019_IBW_47</v>
      </c>
      <c r="B8658" s="24">
        <v>2019</v>
      </c>
      <c r="C8658" s="24" t="s">
        <v>187</v>
      </c>
      <c r="D8658" s="24" t="str">
        <f>VLOOKUP(C8658,'FHF LUT'!$A$5:$H$81,2,FALSE)</f>
        <v>Western Pine Beetle</v>
      </c>
      <c r="E8658" s="24">
        <v>47</v>
      </c>
      <c r="F8658" s="24" t="s">
        <v>233</v>
      </c>
      <c r="G8658" s="24">
        <v>0</v>
      </c>
      <c r="H8658" s="24">
        <v>0</v>
      </c>
    </row>
    <row r="8659" spans="1:8">
      <c r="A8659" s="24" t="str">
        <f t="shared" si="135"/>
        <v>2019_IBW_48</v>
      </c>
      <c r="B8659" s="24">
        <v>2019</v>
      </c>
      <c r="C8659" s="24" t="s">
        <v>187</v>
      </c>
      <c r="D8659" s="24" t="str">
        <f>VLOOKUP(C8659,'FHF LUT'!$A$5:$H$81,2,FALSE)</f>
        <v>Western Pine Beetle</v>
      </c>
      <c r="E8659" s="24">
        <v>48</v>
      </c>
      <c r="F8659" s="24" t="s">
        <v>235</v>
      </c>
      <c r="G8659" s="24">
        <v>0</v>
      </c>
      <c r="H8659" s="24">
        <v>0</v>
      </c>
    </row>
    <row r="8660" spans="1:8">
      <c r="A8660" s="24" t="str">
        <f t="shared" si="135"/>
        <v>2019_IDT_1</v>
      </c>
      <c r="B8660" s="24">
        <v>2019</v>
      </c>
      <c r="C8660" s="24" t="s">
        <v>193</v>
      </c>
      <c r="D8660" s="24" t="str">
        <f>VLOOKUP(C8660,'FHF LUT'!$A$5:$H$81,2,FALSE)</f>
        <v>Douglas-fir Tussock Moth</v>
      </c>
      <c r="E8660" s="24">
        <v>1</v>
      </c>
      <c r="F8660" s="24" t="s">
        <v>10</v>
      </c>
      <c r="G8660" s="24">
        <v>0</v>
      </c>
      <c r="H8660" s="24">
        <v>0</v>
      </c>
    </row>
    <row r="8661" spans="1:8">
      <c r="A8661" s="24" t="str">
        <f t="shared" si="135"/>
        <v>2019_IDT_2</v>
      </c>
      <c r="B8661" s="24">
        <v>2019</v>
      </c>
      <c r="C8661" s="24" t="s">
        <v>193</v>
      </c>
      <c r="D8661" s="24" t="str">
        <f>VLOOKUP(C8661,'FHF LUT'!$A$5:$H$81,2,FALSE)</f>
        <v>Douglas-fir Tussock Moth</v>
      </c>
      <c r="E8661" s="24">
        <v>2</v>
      </c>
      <c r="F8661" s="24" t="s">
        <v>22</v>
      </c>
      <c r="G8661" s="24">
        <v>0</v>
      </c>
      <c r="H8661" s="24">
        <v>0</v>
      </c>
    </row>
    <row r="8662" spans="1:8">
      <c r="A8662" s="24" t="str">
        <f t="shared" si="135"/>
        <v>2019_IDT_3</v>
      </c>
      <c r="B8662" s="24">
        <v>2019</v>
      </c>
      <c r="C8662" s="24" t="s">
        <v>193</v>
      </c>
      <c r="D8662" s="24" t="str">
        <f>VLOOKUP(C8662,'FHF LUT'!$A$5:$H$81,2,FALSE)</f>
        <v>Douglas-fir Tussock Moth</v>
      </c>
      <c r="E8662" s="24">
        <v>3</v>
      </c>
      <c r="F8662" s="24" t="s">
        <v>13</v>
      </c>
      <c r="G8662" s="24">
        <v>0</v>
      </c>
      <c r="H8662" s="24">
        <v>0</v>
      </c>
    </row>
    <row r="8663" spans="1:8">
      <c r="A8663" s="24" t="str">
        <f t="shared" si="135"/>
        <v>2019_IDT_4</v>
      </c>
      <c r="B8663" s="24">
        <v>2019</v>
      </c>
      <c r="C8663" s="24" t="s">
        <v>193</v>
      </c>
      <c r="D8663" s="24" t="str">
        <f>VLOOKUP(C8663,'FHF LUT'!$A$5:$H$81,2,FALSE)</f>
        <v>Douglas-fir Tussock Moth</v>
      </c>
      <c r="E8663" s="24">
        <v>4</v>
      </c>
      <c r="F8663" s="24" t="s">
        <v>28</v>
      </c>
      <c r="G8663" s="24">
        <v>0</v>
      </c>
      <c r="H8663" s="24">
        <v>0</v>
      </c>
    </row>
    <row r="8664" spans="1:8">
      <c r="A8664" s="24" t="str">
        <f t="shared" si="135"/>
        <v>2019_IDT_5</v>
      </c>
      <c r="B8664" s="24">
        <v>2019</v>
      </c>
      <c r="C8664" s="24" t="s">
        <v>193</v>
      </c>
      <c r="D8664" s="24" t="str">
        <f>VLOOKUP(C8664,'FHF LUT'!$A$5:$H$81,2,FALSE)</f>
        <v>Douglas-fir Tussock Moth</v>
      </c>
      <c r="E8664" s="24">
        <v>5</v>
      </c>
      <c r="F8664" s="24" t="s">
        <v>16</v>
      </c>
      <c r="G8664" s="24">
        <v>0</v>
      </c>
      <c r="H8664" s="24">
        <v>0</v>
      </c>
    </row>
    <row r="8665" spans="1:8">
      <c r="A8665" s="24" t="str">
        <f t="shared" si="135"/>
        <v>2019_IDT_7</v>
      </c>
      <c r="B8665" s="24">
        <v>2019</v>
      </c>
      <c r="C8665" s="24" t="s">
        <v>193</v>
      </c>
      <c r="D8665" s="24" t="str">
        <f>VLOOKUP(C8665,'FHF LUT'!$A$5:$H$81,2,FALSE)</f>
        <v>Douglas-fir Tussock Moth</v>
      </c>
      <c r="E8665" s="24">
        <v>7</v>
      </c>
      <c r="F8665" s="24" t="s">
        <v>25</v>
      </c>
      <c r="G8665" s="24">
        <v>0</v>
      </c>
      <c r="H8665" s="24">
        <v>0</v>
      </c>
    </row>
    <row r="8666" spans="1:8">
      <c r="A8666" s="24" t="str">
        <f t="shared" si="135"/>
        <v>2019_IDT_8</v>
      </c>
      <c r="B8666" s="24">
        <v>2019</v>
      </c>
      <c r="C8666" s="24" t="s">
        <v>193</v>
      </c>
      <c r="D8666" s="24" t="str">
        <f>VLOOKUP(C8666,'FHF LUT'!$A$5:$H$81,2,FALSE)</f>
        <v>Douglas-fir Tussock Moth</v>
      </c>
      <c r="E8666" s="24">
        <v>8</v>
      </c>
      <c r="F8666" s="24" t="s">
        <v>29</v>
      </c>
      <c r="G8666" s="24">
        <v>0</v>
      </c>
      <c r="H8666" s="24">
        <v>0</v>
      </c>
    </row>
    <row r="8667" spans="1:8">
      <c r="A8667" s="24" t="str">
        <f t="shared" si="135"/>
        <v>2019_IDT_9</v>
      </c>
      <c r="B8667" s="24">
        <v>2019</v>
      </c>
      <c r="C8667" s="24" t="s">
        <v>193</v>
      </c>
      <c r="D8667" s="24" t="str">
        <f>VLOOKUP(C8667,'FHF LUT'!$A$5:$H$81,2,FALSE)</f>
        <v>Douglas-fir Tussock Moth</v>
      </c>
      <c r="E8667" s="24">
        <v>9</v>
      </c>
      <c r="F8667" s="24" t="s">
        <v>7</v>
      </c>
      <c r="G8667" s="24">
        <v>0</v>
      </c>
      <c r="H8667" s="24">
        <v>0</v>
      </c>
    </row>
    <row r="8668" spans="1:8">
      <c r="A8668" s="24" t="str">
        <f t="shared" si="135"/>
        <v>2019_IDT_10</v>
      </c>
      <c r="B8668" s="24">
        <v>2019</v>
      </c>
      <c r="C8668" s="24" t="s">
        <v>193</v>
      </c>
      <c r="D8668" s="24" t="str">
        <f>VLOOKUP(C8668,'FHF LUT'!$A$5:$H$81,2,FALSE)</f>
        <v>Douglas-fir Tussock Moth</v>
      </c>
      <c r="E8668" s="24">
        <v>10</v>
      </c>
      <c r="F8668" s="24" t="s">
        <v>18</v>
      </c>
      <c r="G8668" s="24">
        <v>0</v>
      </c>
      <c r="H8668" s="24">
        <v>0</v>
      </c>
    </row>
    <row r="8669" spans="1:8">
      <c r="A8669" s="24" t="str">
        <f t="shared" si="135"/>
        <v>2019_IDT_11</v>
      </c>
      <c r="B8669" s="24">
        <v>2019</v>
      </c>
      <c r="C8669" s="24" t="s">
        <v>193</v>
      </c>
      <c r="D8669" s="24" t="str">
        <f>VLOOKUP(C8669,'FHF LUT'!$A$5:$H$81,2,FALSE)</f>
        <v>Douglas-fir Tussock Moth</v>
      </c>
      <c r="E8669" s="24">
        <v>11</v>
      </c>
      <c r="F8669" s="24" t="s">
        <v>4</v>
      </c>
      <c r="G8669" s="24">
        <v>0</v>
      </c>
      <c r="H8669" s="24">
        <v>0</v>
      </c>
    </row>
    <row r="8670" spans="1:8">
      <c r="A8670" s="24" t="str">
        <f t="shared" si="135"/>
        <v>2019_IDT_12</v>
      </c>
      <c r="B8670" s="24">
        <v>2019</v>
      </c>
      <c r="C8670" s="24" t="s">
        <v>193</v>
      </c>
      <c r="D8670" s="24" t="str">
        <f>VLOOKUP(C8670,'FHF LUT'!$A$5:$H$81,2,FALSE)</f>
        <v>Douglas-fir Tussock Moth</v>
      </c>
      <c r="E8670" s="24">
        <v>12</v>
      </c>
      <c r="F8670" s="24" t="s">
        <v>11</v>
      </c>
      <c r="G8670" s="24">
        <v>0</v>
      </c>
      <c r="H8670" s="24">
        <v>0</v>
      </c>
    </row>
    <row r="8671" spans="1:8">
      <c r="A8671" s="24" t="str">
        <f t="shared" si="135"/>
        <v>2019_IDT_13</v>
      </c>
      <c r="B8671" s="24">
        <v>2019</v>
      </c>
      <c r="C8671" s="24" t="s">
        <v>193</v>
      </c>
      <c r="D8671" s="24" t="str">
        <f>VLOOKUP(C8671,'FHF LUT'!$A$5:$H$81,2,FALSE)</f>
        <v>Douglas-fir Tussock Moth</v>
      </c>
      <c r="E8671" s="24">
        <v>13</v>
      </c>
      <c r="F8671" s="24" t="s">
        <v>24</v>
      </c>
      <c r="G8671" s="24">
        <v>0</v>
      </c>
      <c r="H8671" s="24">
        <v>0</v>
      </c>
    </row>
    <row r="8672" spans="1:8">
      <c r="A8672" s="24" t="str">
        <f t="shared" si="135"/>
        <v>2019_IDT_14</v>
      </c>
      <c r="B8672" s="24">
        <v>2019</v>
      </c>
      <c r="C8672" s="24" t="s">
        <v>193</v>
      </c>
      <c r="D8672" s="24" t="str">
        <f>VLOOKUP(C8672,'FHF LUT'!$A$5:$H$81,2,FALSE)</f>
        <v>Douglas-fir Tussock Moth</v>
      </c>
      <c r="E8672" s="24">
        <v>14</v>
      </c>
      <c r="F8672" s="24" t="s">
        <v>30</v>
      </c>
      <c r="G8672" s="24">
        <v>0</v>
      </c>
      <c r="H8672" s="24">
        <v>0</v>
      </c>
    </row>
    <row r="8673" spans="1:8">
      <c r="A8673" s="24" t="str">
        <f t="shared" si="135"/>
        <v>2019_IDT_15</v>
      </c>
      <c r="B8673" s="24">
        <v>2019</v>
      </c>
      <c r="C8673" s="24" t="s">
        <v>193</v>
      </c>
      <c r="D8673" s="24" t="str">
        <f>VLOOKUP(C8673,'FHF LUT'!$A$5:$H$81,2,FALSE)</f>
        <v>Douglas-fir Tussock Moth</v>
      </c>
      <c r="E8673" s="24">
        <v>15</v>
      </c>
      <c r="F8673" s="24" t="s">
        <v>33</v>
      </c>
      <c r="G8673" s="24">
        <v>0</v>
      </c>
      <c r="H8673" s="24">
        <v>0</v>
      </c>
    </row>
    <row r="8674" spans="1:8">
      <c r="A8674" s="24" t="str">
        <f t="shared" si="135"/>
        <v>2019_IDT_16</v>
      </c>
      <c r="B8674" s="24">
        <v>2019</v>
      </c>
      <c r="C8674" s="24" t="s">
        <v>193</v>
      </c>
      <c r="D8674" s="24" t="str">
        <f>VLOOKUP(C8674,'FHF LUT'!$A$5:$H$81,2,FALSE)</f>
        <v>Douglas-fir Tussock Moth</v>
      </c>
      <c r="E8674" s="24">
        <v>16</v>
      </c>
      <c r="F8674" s="24" t="s">
        <v>12</v>
      </c>
      <c r="G8674" s="24">
        <v>0</v>
      </c>
      <c r="H8674" s="24">
        <v>0</v>
      </c>
    </row>
    <row r="8675" spans="1:8">
      <c r="A8675" s="24" t="str">
        <f t="shared" si="135"/>
        <v>2019_IDT_17</v>
      </c>
      <c r="B8675" s="24">
        <v>2019</v>
      </c>
      <c r="C8675" s="24" t="s">
        <v>193</v>
      </c>
      <c r="D8675" s="24" t="str">
        <f>VLOOKUP(C8675,'FHF LUT'!$A$5:$H$81,2,FALSE)</f>
        <v>Douglas-fir Tussock Moth</v>
      </c>
      <c r="E8675" s="24">
        <v>17</v>
      </c>
      <c r="F8675" s="24" t="s">
        <v>32</v>
      </c>
      <c r="G8675" s="24">
        <v>0</v>
      </c>
      <c r="H8675" s="24">
        <v>0</v>
      </c>
    </row>
    <row r="8676" spans="1:8">
      <c r="A8676" s="24" t="str">
        <f t="shared" si="135"/>
        <v>2019_IDT_18</v>
      </c>
      <c r="B8676" s="24">
        <v>2019</v>
      </c>
      <c r="C8676" s="24" t="s">
        <v>193</v>
      </c>
      <c r="D8676" s="24" t="str">
        <f>VLOOKUP(C8676,'FHF LUT'!$A$5:$H$81,2,FALSE)</f>
        <v>Douglas-fir Tussock Moth</v>
      </c>
      <c r="E8676" s="24">
        <v>18</v>
      </c>
      <c r="F8676" s="24" t="s">
        <v>15</v>
      </c>
      <c r="G8676" s="24">
        <v>0</v>
      </c>
      <c r="H8676" s="24">
        <v>0</v>
      </c>
    </row>
    <row r="8677" spans="1:8">
      <c r="A8677" s="24" t="str">
        <f t="shared" si="135"/>
        <v>2019_IDT_20</v>
      </c>
      <c r="B8677" s="24">
        <v>2019</v>
      </c>
      <c r="C8677" s="24" t="s">
        <v>193</v>
      </c>
      <c r="D8677" s="24" t="str">
        <f>VLOOKUP(C8677,'FHF LUT'!$A$5:$H$81,2,FALSE)</f>
        <v>Douglas-fir Tussock Moth</v>
      </c>
      <c r="E8677" s="24">
        <v>20</v>
      </c>
      <c r="F8677" s="24" t="s">
        <v>6</v>
      </c>
      <c r="G8677" s="24">
        <v>0</v>
      </c>
      <c r="H8677" s="24">
        <v>0</v>
      </c>
    </row>
    <row r="8678" spans="1:8">
      <c r="A8678" s="24" t="str">
        <f t="shared" si="135"/>
        <v>2019_IDT_22</v>
      </c>
      <c r="B8678" s="24">
        <v>2019</v>
      </c>
      <c r="C8678" s="24" t="s">
        <v>193</v>
      </c>
      <c r="D8678" s="24" t="str">
        <f>VLOOKUP(C8678,'FHF LUT'!$A$5:$H$81,2,FALSE)</f>
        <v>Douglas-fir Tussock Moth</v>
      </c>
      <c r="E8678" s="24">
        <v>22</v>
      </c>
      <c r="F8678" s="24" t="s">
        <v>19</v>
      </c>
      <c r="G8678" s="24">
        <v>383</v>
      </c>
      <c r="H8678" s="24">
        <v>383</v>
      </c>
    </row>
    <row r="8679" spans="1:8">
      <c r="A8679" s="24" t="str">
        <f t="shared" si="135"/>
        <v>2019_IDT_23</v>
      </c>
      <c r="B8679" s="24">
        <v>2019</v>
      </c>
      <c r="C8679" s="24" t="s">
        <v>193</v>
      </c>
      <c r="D8679" s="24" t="str">
        <f>VLOOKUP(C8679,'FHF LUT'!$A$5:$H$81,2,FALSE)</f>
        <v>Douglas-fir Tussock Moth</v>
      </c>
      <c r="E8679" s="24">
        <v>23</v>
      </c>
      <c r="F8679" s="24" t="s">
        <v>27</v>
      </c>
      <c r="G8679" s="24">
        <v>0</v>
      </c>
      <c r="H8679" s="24">
        <v>0</v>
      </c>
    </row>
    <row r="8680" spans="1:8">
      <c r="A8680" s="24" t="str">
        <f t="shared" si="135"/>
        <v>2019_IDT_24</v>
      </c>
      <c r="B8680" s="24">
        <v>2019</v>
      </c>
      <c r="C8680" s="24" t="s">
        <v>193</v>
      </c>
      <c r="D8680" s="24" t="str">
        <f>VLOOKUP(C8680,'FHF LUT'!$A$5:$H$81,2,FALSE)</f>
        <v>Douglas-fir Tussock Moth</v>
      </c>
      <c r="E8680" s="24">
        <v>24</v>
      </c>
      <c r="F8680" s="24" t="s">
        <v>17</v>
      </c>
      <c r="G8680" s="24">
        <v>0</v>
      </c>
      <c r="H8680" s="24">
        <v>0</v>
      </c>
    </row>
    <row r="8681" spans="1:8">
      <c r="A8681" s="24" t="str">
        <f t="shared" si="135"/>
        <v>2019_IDT_25</v>
      </c>
      <c r="B8681" s="24">
        <v>2019</v>
      </c>
      <c r="C8681" s="24" t="s">
        <v>193</v>
      </c>
      <c r="D8681" s="24" t="str">
        <f>VLOOKUP(C8681,'FHF LUT'!$A$5:$H$81,2,FALSE)</f>
        <v>Douglas-fir Tussock Moth</v>
      </c>
      <c r="E8681" s="24">
        <v>25</v>
      </c>
      <c r="F8681" s="24" t="s">
        <v>23</v>
      </c>
      <c r="G8681" s="24">
        <v>0</v>
      </c>
      <c r="H8681" s="24">
        <v>0</v>
      </c>
    </row>
    <row r="8682" spans="1:8">
      <c r="A8682" s="24" t="str">
        <f t="shared" si="135"/>
        <v>2019_IDT_26</v>
      </c>
      <c r="B8682" s="24">
        <v>2019</v>
      </c>
      <c r="C8682" s="24" t="s">
        <v>193</v>
      </c>
      <c r="D8682" s="24" t="str">
        <f>VLOOKUP(C8682,'FHF LUT'!$A$5:$H$81,2,FALSE)</f>
        <v>Douglas-fir Tussock Moth</v>
      </c>
      <c r="E8682" s="24">
        <v>26</v>
      </c>
      <c r="F8682" s="24" t="s">
        <v>14</v>
      </c>
      <c r="G8682" s="24">
        <v>0</v>
      </c>
      <c r="H8682" s="24">
        <v>0</v>
      </c>
    </row>
    <row r="8683" spans="1:8">
      <c r="A8683" s="24" t="str">
        <f t="shared" si="135"/>
        <v>2019_IDT_27</v>
      </c>
      <c r="B8683" s="24">
        <v>2019</v>
      </c>
      <c r="C8683" s="24" t="s">
        <v>193</v>
      </c>
      <c r="D8683" s="24" t="str">
        <f>VLOOKUP(C8683,'FHF LUT'!$A$5:$H$81,2,FALSE)</f>
        <v>Douglas-fir Tussock Moth</v>
      </c>
      <c r="E8683" s="24">
        <v>27</v>
      </c>
      <c r="F8683" s="24" t="s">
        <v>21</v>
      </c>
      <c r="G8683" s="24">
        <v>0</v>
      </c>
      <c r="H8683" s="24">
        <v>0</v>
      </c>
    </row>
    <row r="8684" spans="1:8">
      <c r="A8684" s="24" t="str">
        <f t="shared" si="135"/>
        <v>2019_IDT_29</v>
      </c>
      <c r="B8684" s="24">
        <v>2019</v>
      </c>
      <c r="C8684" s="24" t="s">
        <v>193</v>
      </c>
      <c r="D8684" s="24" t="str">
        <f>VLOOKUP(C8684,'FHF LUT'!$A$5:$H$81,2,FALSE)</f>
        <v>Douglas-fir Tussock Moth</v>
      </c>
      <c r="E8684" s="24">
        <v>29</v>
      </c>
      <c r="F8684" s="24" t="s">
        <v>9</v>
      </c>
      <c r="G8684" s="24">
        <v>359</v>
      </c>
      <c r="H8684" s="24">
        <v>359</v>
      </c>
    </row>
    <row r="8685" spans="1:8">
      <c r="A8685" s="24" t="str">
        <f t="shared" si="135"/>
        <v>2019_IDT_30</v>
      </c>
      <c r="B8685" s="24">
        <v>2019</v>
      </c>
      <c r="C8685" s="24" t="s">
        <v>193</v>
      </c>
      <c r="D8685" s="24" t="str">
        <f>VLOOKUP(C8685,'FHF LUT'!$A$5:$H$81,2,FALSE)</f>
        <v>Douglas-fir Tussock Moth</v>
      </c>
      <c r="E8685" s="24">
        <v>30</v>
      </c>
      <c r="F8685" s="24" t="s">
        <v>35</v>
      </c>
      <c r="G8685" s="24">
        <v>0</v>
      </c>
      <c r="H8685" s="24">
        <v>0</v>
      </c>
    </row>
    <row r="8686" spans="1:8">
      <c r="A8686" s="24" t="str">
        <f t="shared" si="135"/>
        <v>2019_IDT_31</v>
      </c>
      <c r="B8686" s="24">
        <v>2019</v>
      </c>
      <c r="C8686" s="24" t="s">
        <v>193</v>
      </c>
      <c r="D8686" s="24" t="str">
        <f>VLOOKUP(C8686,'FHF LUT'!$A$5:$H$81,2,FALSE)</f>
        <v>Douglas-fir Tussock Moth</v>
      </c>
      <c r="E8686" s="24">
        <v>31</v>
      </c>
      <c r="F8686" s="24" t="s">
        <v>34</v>
      </c>
      <c r="G8686" s="24">
        <v>0</v>
      </c>
      <c r="H8686" s="24">
        <v>0</v>
      </c>
    </row>
    <row r="8687" spans="1:8">
      <c r="A8687" s="24" t="str">
        <f t="shared" si="135"/>
        <v>2019_IDT_38</v>
      </c>
      <c r="B8687" s="24">
        <v>2019</v>
      </c>
      <c r="C8687" s="24" t="s">
        <v>193</v>
      </c>
      <c r="D8687" s="24" t="str">
        <f>VLOOKUP(C8687,'FHF LUT'!$A$5:$H$81,2,FALSE)</f>
        <v>Douglas-fir Tussock Moth</v>
      </c>
      <c r="E8687" s="24">
        <v>38</v>
      </c>
      <c r="F8687" s="24" t="s">
        <v>8</v>
      </c>
      <c r="G8687" s="24">
        <v>0</v>
      </c>
      <c r="H8687" s="24">
        <v>0</v>
      </c>
    </row>
    <row r="8688" spans="1:8">
      <c r="A8688" s="24" t="str">
        <f t="shared" si="135"/>
        <v>2019_IDT_39</v>
      </c>
      <c r="B8688" s="24">
        <v>2019</v>
      </c>
      <c r="C8688" s="24" t="s">
        <v>193</v>
      </c>
      <c r="D8688" s="24" t="str">
        <f>VLOOKUP(C8688,'FHF LUT'!$A$5:$H$81,2,FALSE)</f>
        <v>Douglas-fir Tussock Moth</v>
      </c>
      <c r="E8688" s="24">
        <v>39</v>
      </c>
      <c r="F8688" s="24" t="s">
        <v>36</v>
      </c>
      <c r="G8688" s="24">
        <v>0</v>
      </c>
      <c r="H8688" s="24">
        <v>0</v>
      </c>
    </row>
    <row r="8689" spans="1:8">
      <c r="A8689" s="24" t="str">
        <f t="shared" si="135"/>
        <v>2019_IDT_40</v>
      </c>
      <c r="B8689" s="24">
        <v>2019</v>
      </c>
      <c r="C8689" s="24" t="s">
        <v>193</v>
      </c>
      <c r="D8689" s="24" t="str">
        <f>VLOOKUP(C8689,'FHF LUT'!$A$5:$H$81,2,FALSE)</f>
        <v>Douglas-fir Tussock Moth</v>
      </c>
      <c r="E8689" s="24">
        <v>40</v>
      </c>
      <c r="F8689" s="24" t="s">
        <v>31</v>
      </c>
      <c r="G8689" s="24">
        <v>0</v>
      </c>
      <c r="H8689" s="24">
        <v>0</v>
      </c>
    </row>
    <row r="8690" spans="1:8">
      <c r="A8690" s="24" t="str">
        <f t="shared" si="135"/>
        <v>2019_IDT_41</v>
      </c>
      <c r="B8690" s="24">
        <v>2019</v>
      </c>
      <c r="C8690" s="24" t="s">
        <v>193</v>
      </c>
      <c r="D8690" s="24" t="str">
        <f>VLOOKUP(C8690,'FHF LUT'!$A$5:$H$81,2,FALSE)</f>
        <v>Douglas-fir Tussock Moth</v>
      </c>
      <c r="E8690" s="24">
        <v>41</v>
      </c>
      <c r="F8690" s="24" t="s">
        <v>26</v>
      </c>
      <c r="G8690" s="24">
        <v>0</v>
      </c>
      <c r="H8690" s="24">
        <v>0</v>
      </c>
    </row>
    <row r="8691" spans="1:8">
      <c r="A8691" s="24" t="str">
        <f t="shared" si="135"/>
        <v>2019_IDT_43</v>
      </c>
      <c r="B8691" s="24">
        <v>2019</v>
      </c>
      <c r="C8691" s="24" t="s">
        <v>193</v>
      </c>
      <c r="D8691" s="24" t="str">
        <f>VLOOKUP(C8691,'FHF LUT'!$A$5:$H$81,2,FALSE)</f>
        <v>Douglas-fir Tussock Moth</v>
      </c>
      <c r="E8691" s="24">
        <v>43</v>
      </c>
      <c r="F8691" s="24" t="s">
        <v>20</v>
      </c>
      <c r="G8691" s="24">
        <v>0</v>
      </c>
      <c r="H8691" s="24">
        <v>0</v>
      </c>
    </row>
    <row r="8692" spans="1:8">
      <c r="A8692" s="24" t="str">
        <f t="shared" si="135"/>
        <v>2019_IDT_44</v>
      </c>
      <c r="B8692" s="24">
        <v>2019</v>
      </c>
      <c r="C8692" s="24" t="s">
        <v>193</v>
      </c>
      <c r="D8692" s="24" t="str">
        <f>VLOOKUP(C8692,'FHF LUT'!$A$5:$H$81,2,FALSE)</f>
        <v>Douglas-fir Tussock Moth</v>
      </c>
      <c r="E8692" s="24">
        <v>44</v>
      </c>
      <c r="F8692" s="24" t="s">
        <v>3</v>
      </c>
      <c r="G8692" s="24">
        <v>0</v>
      </c>
      <c r="H8692" s="24">
        <v>0</v>
      </c>
    </row>
    <row r="8693" spans="1:8">
      <c r="A8693" s="24" t="str">
        <f t="shared" si="135"/>
        <v>2019_IDT_45</v>
      </c>
      <c r="B8693" s="24">
        <v>2019</v>
      </c>
      <c r="C8693" s="24" t="s">
        <v>193</v>
      </c>
      <c r="D8693" s="24" t="str">
        <f>VLOOKUP(C8693,'FHF LUT'!$A$5:$H$81,2,FALSE)</f>
        <v>Douglas-fir Tussock Moth</v>
      </c>
      <c r="E8693" s="24">
        <v>45</v>
      </c>
      <c r="F8693" s="24" t="s">
        <v>5</v>
      </c>
      <c r="G8693" s="24">
        <v>0</v>
      </c>
      <c r="H8693" s="24">
        <v>0</v>
      </c>
    </row>
    <row r="8694" spans="1:8">
      <c r="A8694" s="24" t="str">
        <f t="shared" si="135"/>
        <v>2019_IDT_46</v>
      </c>
      <c r="B8694" s="24">
        <v>2019</v>
      </c>
      <c r="C8694" s="24" t="s">
        <v>193</v>
      </c>
      <c r="D8694" s="24" t="str">
        <f>VLOOKUP(C8694,'FHF LUT'!$A$5:$H$81,2,FALSE)</f>
        <v>Douglas-fir Tussock Moth</v>
      </c>
      <c r="E8694" s="24">
        <v>46</v>
      </c>
      <c r="F8694" s="24" t="s">
        <v>234</v>
      </c>
      <c r="G8694" s="24">
        <v>0</v>
      </c>
      <c r="H8694" s="24">
        <v>0</v>
      </c>
    </row>
    <row r="8695" spans="1:8">
      <c r="A8695" s="24" t="str">
        <f t="shared" si="135"/>
        <v>2019_IDT_47</v>
      </c>
      <c r="B8695" s="24">
        <v>2019</v>
      </c>
      <c r="C8695" s="24" t="s">
        <v>193</v>
      </c>
      <c r="D8695" s="24" t="str">
        <f>VLOOKUP(C8695,'FHF LUT'!$A$5:$H$81,2,FALSE)</f>
        <v>Douglas-fir Tussock Moth</v>
      </c>
      <c r="E8695" s="24">
        <v>47</v>
      </c>
      <c r="F8695" s="24" t="s">
        <v>233</v>
      </c>
      <c r="G8695" s="24">
        <v>0</v>
      </c>
      <c r="H8695" s="24">
        <v>0</v>
      </c>
    </row>
    <row r="8696" spans="1:8">
      <c r="A8696" s="24" t="str">
        <f t="shared" si="135"/>
        <v>2019_IDT_48</v>
      </c>
      <c r="B8696" s="24">
        <v>2019</v>
      </c>
      <c r="C8696" s="24" t="s">
        <v>193</v>
      </c>
      <c r="D8696" s="24" t="str">
        <f>VLOOKUP(C8696,'FHF LUT'!$A$5:$H$81,2,FALSE)</f>
        <v>Douglas-fir Tussock Moth</v>
      </c>
      <c r="E8696" s="24">
        <v>48</v>
      </c>
      <c r="F8696" s="24" t="s">
        <v>235</v>
      </c>
      <c r="G8696" s="24">
        <v>0</v>
      </c>
      <c r="H8696" s="24">
        <v>0</v>
      </c>
    </row>
    <row r="8697" spans="1:8">
      <c r="A8697" s="24" t="str">
        <f t="shared" si="135"/>
        <v>2019_NCY_1</v>
      </c>
      <c r="B8697" s="24">
        <v>2019</v>
      </c>
      <c r="C8697" s="24" t="s">
        <v>196</v>
      </c>
      <c r="D8697" s="24" t="str">
        <f>VLOOKUP(C8697,'FHF LUT'!$A$5:$H$81,2,FALSE)</f>
        <v>Yellow cedar decline</v>
      </c>
      <c r="E8697" s="24">
        <v>1</v>
      </c>
      <c r="F8697" s="24" t="s">
        <v>10</v>
      </c>
      <c r="G8697" s="24">
        <v>0</v>
      </c>
      <c r="H8697" s="24">
        <v>0</v>
      </c>
    </row>
    <row r="8698" spans="1:8">
      <c r="A8698" s="24" t="str">
        <f t="shared" si="135"/>
        <v>2019_NCY_2</v>
      </c>
      <c r="B8698" s="24">
        <v>2019</v>
      </c>
      <c r="C8698" s="24" t="s">
        <v>196</v>
      </c>
      <c r="D8698" s="24" t="str">
        <f>VLOOKUP(C8698,'FHF LUT'!$A$5:$H$81,2,FALSE)</f>
        <v>Yellow cedar decline</v>
      </c>
      <c r="E8698" s="24">
        <v>2</v>
      </c>
      <c r="F8698" s="24" t="s">
        <v>22</v>
      </c>
      <c r="G8698" s="24">
        <v>0</v>
      </c>
      <c r="H8698" s="24">
        <v>0</v>
      </c>
    </row>
    <row r="8699" spans="1:8">
      <c r="A8699" s="24" t="str">
        <f t="shared" si="135"/>
        <v>2019_NCY_3</v>
      </c>
      <c r="B8699" s="24">
        <v>2019</v>
      </c>
      <c r="C8699" s="24" t="s">
        <v>196</v>
      </c>
      <c r="D8699" s="24" t="str">
        <f>VLOOKUP(C8699,'FHF LUT'!$A$5:$H$81,2,FALSE)</f>
        <v>Yellow cedar decline</v>
      </c>
      <c r="E8699" s="24">
        <v>3</v>
      </c>
      <c r="F8699" s="24" t="s">
        <v>13</v>
      </c>
      <c r="G8699" s="24">
        <v>0</v>
      </c>
      <c r="H8699" s="24">
        <v>0</v>
      </c>
    </row>
    <row r="8700" spans="1:8">
      <c r="A8700" s="24" t="str">
        <f t="shared" si="135"/>
        <v>2019_NCY_4</v>
      </c>
      <c r="B8700" s="24">
        <v>2019</v>
      </c>
      <c r="C8700" s="24" t="s">
        <v>196</v>
      </c>
      <c r="D8700" s="24" t="str">
        <f>VLOOKUP(C8700,'FHF LUT'!$A$5:$H$81,2,FALSE)</f>
        <v>Yellow cedar decline</v>
      </c>
      <c r="E8700" s="24">
        <v>4</v>
      </c>
      <c r="F8700" s="24" t="s">
        <v>28</v>
      </c>
      <c r="G8700" s="24">
        <v>0</v>
      </c>
      <c r="H8700" s="24">
        <v>0</v>
      </c>
    </row>
    <row r="8701" spans="1:8">
      <c r="A8701" s="24" t="str">
        <f t="shared" si="135"/>
        <v>2019_NCY_5</v>
      </c>
      <c r="B8701" s="24">
        <v>2019</v>
      </c>
      <c r="C8701" s="24" t="s">
        <v>196</v>
      </c>
      <c r="D8701" s="24" t="str">
        <f>VLOOKUP(C8701,'FHF LUT'!$A$5:$H$81,2,FALSE)</f>
        <v>Yellow cedar decline</v>
      </c>
      <c r="E8701" s="24">
        <v>5</v>
      </c>
      <c r="F8701" s="24" t="s">
        <v>16</v>
      </c>
      <c r="G8701" s="24">
        <v>0</v>
      </c>
      <c r="H8701" s="24">
        <v>0</v>
      </c>
    </row>
    <row r="8702" spans="1:8">
      <c r="A8702" s="24" t="str">
        <f t="shared" si="135"/>
        <v>2019_NCY_7</v>
      </c>
      <c r="B8702" s="24">
        <v>2019</v>
      </c>
      <c r="C8702" s="24" t="s">
        <v>196</v>
      </c>
      <c r="D8702" s="24" t="str">
        <f>VLOOKUP(C8702,'FHF LUT'!$A$5:$H$81,2,FALSE)</f>
        <v>Yellow cedar decline</v>
      </c>
      <c r="E8702" s="24">
        <v>7</v>
      </c>
      <c r="F8702" s="24" t="s">
        <v>25</v>
      </c>
      <c r="G8702" s="24">
        <v>0</v>
      </c>
      <c r="H8702" s="24">
        <v>0</v>
      </c>
    </row>
    <row r="8703" spans="1:8">
      <c r="A8703" s="24" t="str">
        <f t="shared" si="135"/>
        <v>2019_NCY_8</v>
      </c>
      <c r="B8703" s="24">
        <v>2019</v>
      </c>
      <c r="C8703" s="24" t="s">
        <v>196</v>
      </c>
      <c r="D8703" s="24" t="str">
        <f>VLOOKUP(C8703,'FHF LUT'!$A$5:$H$81,2,FALSE)</f>
        <v>Yellow cedar decline</v>
      </c>
      <c r="E8703" s="24">
        <v>8</v>
      </c>
      <c r="F8703" s="24" t="s">
        <v>29</v>
      </c>
      <c r="G8703" s="24">
        <v>0</v>
      </c>
      <c r="H8703" s="24">
        <v>0</v>
      </c>
    </row>
    <row r="8704" spans="1:8">
      <c r="A8704" s="24" t="str">
        <f t="shared" si="135"/>
        <v>2019_NCY_9</v>
      </c>
      <c r="B8704" s="24">
        <v>2019</v>
      </c>
      <c r="C8704" s="24" t="s">
        <v>196</v>
      </c>
      <c r="D8704" s="24" t="str">
        <f>VLOOKUP(C8704,'FHF LUT'!$A$5:$H$81,2,FALSE)</f>
        <v>Yellow cedar decline</v>
      </c>
      <c r="E8704" s="24">
        <v>9</v>
      </c>
      <c r="F8704" s="24" t="s">
        <v>7</v>
      </c>
      <c r="G8704" s="24">
        <v>0</v>
      </c>
      <c r="H8704" s="24">
        <v>0</v>
      </c>
    </row>
    <row r="8705" spans="1:8">
      <c r="A8705" s="24" t="str">
        <f t="shared" si="135"/>
        <v>2019_NCY_10</v>
      </c>
      <c r="B8705" s="24">
        <v>2019</v>
      </c>
      <c r="C8705" s="24" t="s">
        <v>196</v>
      </c>
      <c r="D8705" s="24" t="str">
        <f>VLOOKUP(C8705,'FHF LUT'!$A$5:$H$81,2,FALSE)</f>
        <v>Yellow cedar decline</v>
      </c>
      <c r="E8705" s="24">
        <v>10</v>
      </c>
      <c r="F8705" s="24" t="s">
        <v>18</v>
      </c>
      <c r="G8705" s="24">
        <v>0</v>
      </c>
      <c r="H8705" s="24">
        <v>0</v>
      </c>
    </row>
    <row r="8706" spans="1:8">
      <c r="A8706" s="24" t="str">
        <f t="shared" si="135"/>
        <v>2019_NCY_11</v>
      </c>
      <c r="B8706" s="24">
        <v>2019</v>
      </c>
      <c r="C8706" s="24" t="s">
        <v>196</v>
      </c>
      <c r="D8706" s="24" t="str">
        <f>VLOOKUP(C8706,'FHF LUT'!$A$5:$H$81,2,FALSE)</f>
        <v>Yellow cedar decline</v>
      </c>
      <c r="E8706" s="24">
        <v>11</v>
      </c>
      <c r="F8706" s="24" t="s">
        <v>4</v>
      </c>
      <c r="G8706" s="24">
        <v>0</v>
      </c>
      <c r="H8706" s="24">
        <v>0</v>
      </c>
    </row>
    <row r="8707" spans="1:8">
      <c r="A8707" s="24" t="str">
        <f t="shared" ref="A8707:A8770" si="136">CONCATENATE(B8707,"_",C8707,"_",E8707)</f>
        <v>2019_NCY_12</v>
      </c>
      <c r="B8707" s="24">
        <v>2019</v>
      </c>
      <c r="C8707" s="24" t="s">
        <v>196</v>
      </c>
      <c r="D8707" s="24" t="str">
        <f>VLOOKUP(C8707,'FHF LUT'!$A$5:$H$81,2,FALSE)</f>
        <v>Yellow cedar decline</v>
      </c>
      <c r="E8707" s="24">
        <v>12</v>
      </c>
      <c r="F8707" s="24" t="s">
        <v>11</v>
      </c>
      <c r="G8707" s="24">
        <v>0</v>
      </c>
      <c r="H8707" s="24">
        <v>0</v>
      </c>
    </row>
    <row r="8708" spans="1:8">
      <c r="A8708" s="24" t="str">
        <f t="shared" si="136"/>
        <v>2019_NCY_13</v>
      </c>
      <c r="B8708" s="24">
        <v>2019</v>
      </c>
      <c r="C8708" s="24" t="s">
        <v>196</v>
      </c>
      <c r="D8708" s="24" t="str">
        <f>VLOOKUP(C8708,'FHF LUT'!$A$5:$H$81,2,FALSE)</f>
        <v>Yellow cedar decline</v>
      </c>
      <c r="E8708" s="24">
        <v>13</v>
      </c>
      <c r="F8708" s="24" t="s">
        <v>24</v>
      </c>
      <c r="G8708" s="24">
        <v>0</v>
      </c>
      <c r="H8708" s="24">
        <v>0</v>
      </c>
    </row>
    <row r="8709" spans="1:8">
      <c r="A8709" s="24" t="str">
        <f t="shared" si="136"/>
        <v>2019_NCY_14</v>
      </c>
      <c r="B8709" s="24">
        <v>2019</v>
      </c>
      <c r="C8709" s="24" t="s">
        <v>196</v>
      </c>
      <c r="D8709" s="24" t="str">
        <f>VLOOKUP(C8709,'FHF LUT'!$A$5:$H$81,2,FALSE)</f>
        <v>Yellow cedar decline</v>
      </c>
      <c r="E8709" s="24">
        <v>14</v>
      </c>
      <c r="F8709" s="24" t="s">
        <v>30</v>
      </c>
      <c r="G8709" s="24">
        <v>0</v>
      </c>
      <c r="H8709" s="24">
        <v>0</v>
      </c>
    </row>
    <row r="8710" spans="1:8">
      <c r="A8710" s="24" t="str">
        <f t="shared" si="136"/>
        <v>2019_NCY_15</v>
      </c>
      <c r="B8710" s="24">
        <v>2019</v>
      </c>
      <c r="C8710" s="24" t="s">
        <v>196</v>
      </c>
      <c r="D8710" s="24" t="str">
        <f>VLOOKUP(C8710,'FHF LUT'!$A$5:$H$81,2,FALSE)</f>
        <v>Yellow cedar decline</v>
      </c>
      <c r="E8710" s="24">
        <v>15</v>
      </c>
      <c r="F8710" s="24" t="s">
        <v>33</v>
      </c>
      <c r="G8710" s="24">
        <v>0</v>
      </c>
      <c r="H8710" s="24">
        <v>0</v>
      </c>
    </row>
    <row r="8711" spans="1:8">
      <c r="A8711" s="24" t="str">
        <f t="shared" si="136"/>
        <v>2019_NCY_16</v>
      </c>
      <c r="B8711" s="24">
        <v>2019</v>
      </c>
      <c r="C8711" s="24" t="s">
        <v>196</v>
      </c>
      <c r="D8711" s="24" t="str">
        <f>VLOOKUP(C8711,'FHF LUT'!$A$5:$H$81,2,FALSE)</f>
        <v>Yellow cedar decline</v>
      </c>
      <c r="E8711" s="24">
        <v>16</v>
      </c>
      <c r="F8711" s="24" t="s">
        <v>12</v>
      </c>
      <c r="G8711" s="24">
        <v>0</v>
      </c>
      <c r="H8711" s="24">
        <v>0</v>
      </c>
    </row>
    <row r="8712" spans="1:8">
      <c r="A8712" s="24" t="str">
        <f t="shared" si="136"/>
        <v>2019_NCY_17</v>
      </c>
      <c r="B8712" s="24">
        <v>2019</v>
      </c>
      <c r="C8712" s="24" t="s">
        <v>196</v>
      </c>
      <c r="D8712" s="24" t="str">
        <f>VLOOKUP(C8712,'FHF LUT'!$A$5:$H$81,2,FALSE)</f>
        <v>Yellow cedar decline</v>
      </c>
      <c r="E8712" s="24">
        <v>17</v>
      </c>
      <c r="F8712" s="24" t="s">
        <v>32</v>
      </c>
      <c r="G8712" s="24">
        <v>0</v>
      </c>
      <c r="H8712" s="24">
        <v>0</v>
      </c>
    </row>
    <row r="8713" spans="1:8">
      <c r="A8713" s="24" t="str">
        <f t="shared" si="136"/>
        <v>2019_NCY_18</v>
      </c>
      <c r="B8713" s="24">
        <v>2019</v>
      </c>
      <c r="C8713" s="24" t="s">
        <v>196</v>
      </c>
      <c r="D8713" s="24" t="str">
        <f>VLOOKUP(C8713,'FHF LUT'!$A$5:$H$81,2,FALSE)</f>
        <v>Yellow cedar decline</v>
      </c>
      <c r="E8713" s="24">
        <v>18</v>
      </c>
      <c r="F8713" s="24" t="s">
        <v>15</v>
      </c>
      <c r="G8713" s="24">
        <v>0</v>
      </c>
      <c r="H8713" s="24">
        <v>0</v>
      </c>
    </row>
    <row r="8714" spans="1:8">
      <c r="A8714" s="24" t="str">
        <f t="shared" si="136"/>
        <v>2019_NCY_20</v>
      </c>
      <c r="B8714" s="24">
        <v>2019</v>
      </c>
      <c r="C8714" s="24" t="s">
        <v>196</v>
      </c>
      <c r="D8714" s="24" t="str">
        <f>VLOOKUP(C8714,'FHF LUT'!$A$5:$H$81,2,FALSE)</f>
        <v>Yellow cedar decline</v>
      </c>
      <c r="E8714" s="24">
        <v>20</v>
      </c>
      <c r="F8714" s="24" t="s">
        <v>6</v>
      </c>
      <c r="G8714" s="24">
        <v>0</v>
      </c>
      <c r="H8714" s="24">
        <v>0</v>
      </c>
    </row>
    <row r="8715" spans="1:8">
      <c r="A8715" s="24" t="str">
        <f t="shared" si="136"/>
        <v>2019_NCY_22</v>
      </c>
      <c r="B8715" s="24">
        <v>2019</v>
      </c>
      <c r="C8715" s="24" t="s">
        <v>196</v>
      </c>
      <c r="D8715" s="24" t="str">
        <f>VLOOKUP(C8715,'FHF LUT'!$A$5:$H$81,2,FALSE)</f>
        <v>Yellow cedar decline</v>
      </c>
      <c r="E8715" s="24">
        <v>22</v>
      </c>
      <c r="F8715" s="24" t="s">
        <v>19</v>
      </c>
      <c r="G8715" s="24">
        <v>0</v>
      </c>
      <c r="H8715" s="24">
        <v>0</v>
      </c>
    </row>
    <row r="8716" spans="1:8">
      <c r="A8716" s="24" t="str">
        <f t="shared" si="136"/>
        <v>2019_NCY_23</v>
      </c>
      <c r="B8716" s="24">
        <v>2019</v>
      </c>
      <c r="C8716" s="24" t="s">
        <v>196</v>
      </c>
      <c r="D8716" s="24" t="str">
        <f>VLOOKUP(C8716,'FHF LUT'!$A$5:$H$81,2,FALSE)</f>
        <v>Yellow cedar decline</v>
      </c>
      <c r="E8716" s="24">
        <v>23</v>
      </c>
      <c r="F8716" s="24" t="s">
        <v>27</v>
      </c>
      <c r="G8716" s="24">
        <v>0</v>
      </c>
      <c r="H8716" s="24">
        <v>0</v>
      </c>
    </row>
    <row r="8717" spans="1:8">
      <c r="A8717" s="24" t="str">
        <f t="shared" si="136"/>
        <v>2019_NCY_24</v>
      </c>
      <c r="B8717" s="24">
        <v>2019</v>
      </c>
      <c r="C8717" s="24" t="s">
        <v>196</v>
      </c>
      <c r="D8717" s="24" t="str">
        <f>VLOOKUP(C8717,'FHF LUT'!$A$5:$H$81,2,FALSE)</f>
        <v>Yellow cedar decline</v>
      </c>
      <c r="E8717" s="24">
        <v>24</v>
      </c>
      <c r="F8717" s="24" t="s">
        <v>17</v>
      </c>
      <c r="G8717" s="24">
        <v>0</v>
      </c>
      <c r="H8717" s="24">
        <v>0</v>
      </c>
    </row>
    <row r="8718" spans="1:8">
      <c r="A8718" s="24" t="str">
        <f t="shared" si="136"/>
        <v>2019_NCY_25</v>
      </c>
      <c r="B8718" s="24">
        <v>2019</v>
      </c>
      <c r="C8718" s="24" t="s">
        <v>196</v>
      </c>
      <c r="D8718" s="24" t="str">
        <f>VLOOKUP(C8718,'FHF LUT'!$A$5:$H$81,2,FALSE)</f>
        <v>Yellow cedar decline</v>
      </c>
      <c r="E8718" s="24">
        <v>25</v>
      </c>
      <c r="F8718" s="24" t="s">
        <v>23</v>
      </c>
      <c r="G8718" s="24">
        <v>1428</v>
      </c>
      <c r="H8718" s="24">
        <v>1428</v>
      </c>
    </row>
    <row r="8719" spans="1:8">
      <c r="A8719" s="24" t="str">
        <f t="shared" si="136"/>
        <v>2019_NCY_26</v>
      </c>
      <c r="B8719" s="24">
        <v>2019</v>
      </c>
      <c r="C8719" s="24" t="s">
        <v>196</v>
      </c>
      <c r="D8719" s="24" t="str">
        <f>VLOOKUP(C8719,'FHF LUT'!$A$5:$H$81,2,FALSE)</f>
        <v>Yellow cedar decline</v>
      </c>
      <c r="E8719" s="24">
        <v>26</v>
      </c>
      <c r="F8719" s="24" t="s">
        <v>14</v>
      </c>
      <c r="G8719" s="24">
        <v>0</v>
      </c>
      <c r="H8719" s="24">
        <v>0</v>
      </c>
    </row>
    <row r="8720" spans="1:8">
      <c r="A8720" s="24" t="str">
        <f t="shared" si="136"/>
        <v>2019_NCY_27</v>
      </c>
      <c r="B8720" s="24">
        <v>2019</v>
      </c>
      <c r="C8720" s="24" t="s">
        <v>196</v>
      </c>
      <c r="D8720" s="24" t="str">
        <f>VLOOKUP(C8720,'FHF LUT'!$A$5:$H$81,2,FALSE)</f>
        <v>Yellow cedar decline</v>
      </c>
      <c r="E8720" s="24">
        <v>27</v>
      </c>
      <c r="F8720" s="24" t="s">
        <v>21</v>
      </c>
      <c r="G8720" s="24">
        <v>0</v>
      </c>
      <c r="H8720" s="24">
        <v>0</v>
      </c>
    </row>
    <row r="8721" spans="1:8">
      <c r="A8721" s="24" t="str">
        <f t="shared" si="136"/>
        <v>2019_NCY_29</v>
      </c>
      <c r="B8721" s="24">
        <v>2019</v>
      </c>
      <c r="C8721" s="24" t="s">
        <v>196</v>
      </c>
      <c r="D8721" s="24" t="str">
        <f>VLOOKUP(C8721,'FHF LUT'!$A$5:$H$81,2,FALSE)</f>
        <v>Yellow cedar decline</v>
      </c>
      <c r="E8721" s="24">
        <v>29</v>
      </c>
      <c r="F8721" s="24" t="s">
        <v>9</v>
      </c>
      <c r="G8721" s="24">
        <v>0</v>
      </c>
      <c r="H8721" s="24">
        <v>0</v>
      </c>
    </row>
    <row r="8722" spans="1:8">
      <c r="A8722" s="24" t="str">
        <f t="shared" si="136"/>
        <v>2019_NCY_30</v>
      </c>
      <c r="B8722" s="24">
        <v>2019</v>
      </c>
      <c r="C8722" s="24" t="s">
        <v>196</v>
      </c>
      <c r="D8722" s="24" t="str">
        <f>VLOOKUP(C8722,'FHF LUT'!$A$5:$H$81,2,FALSE)</f>
        <v>Yellow cedar decline</v>
      </c>
      <c r="E8722" s="24">
        <v>30</v>
      </c>
      <c r="F8722" s="24" t="s">
        <v>35</v>
      </c>
      <c r="G8722" s="24">
        <v>0</v>
      </c>
      <c r="H8722" s="24">
        <v>0</v>
      </c>
    </row>
    <row r="8723" spans="1:8">
      <c r="A8723" s="24" t="str">
        <f t="shared" si="136"/>
        <v>2019_NCY_31</v>
      </c>
      <c r="B8723" s="24">
        <v>2019</v>
      </c>
      <c r="C8723" s="24" t="s">
        <v>196</v>
      </c>
      <c r="D8723" s="24" t="str">
        <f>VLOOKUP(C8723,'FHF LUT'!$A$5:$H$81,2,FALSE)</f>
        <v>Yellow cedar decline</v>
      </c>
      <c r="E8723" s="24">
        <v>31</v>
      </c>
      <c r="F8723" s="24" t="s">
        <v>34</v>
      </c>
      <c r="G8723" s="24">
        <v>0</v>
      </c>
      <c r="H8723" s="24">
        <v>0</v>
      </c>
    </row>
    <row r="8724" spans="1:8">
      <c r="A8724" s="24" t="str">
        <f t="shared" si="136"/>
        <v>2019_NCY_38</v>
      </c>
      <c r="B8724" s="24">
        <v>2019</v>
      </c>
      <c r="C8724" s="24" t="s">
        <v>196</v>
      </c>
      <c r="D8724" s="24" t="str">
        <f>VLOOKUP(C8724,'FHF LUT'!$A$5:$H$81,2,FALSE)</f>
        <v>Yellow cedar decline</v>
      </c>
      <c r="E8724" s="24">
        <v>38</v>
      </c>
      <c r="F8724" s="24" t="s">
        <v>8</v>
      </c>
      <c r="G8724" s="24">
        <v>0</v>
      </c>
      <c r="H8724" s="24">
        <v>0</v>
      </c>
    </row>
    <row r="8725" spans="1:8">
      <c r="A8725" s="24" t="str">
        <f t="shared" si="136"/>
        <v>2019_NCY_39</v>
      </c>
      <c r="B8725" s="24">
        <v>2019</v>
      </c>
      <c r="C8725" s="24" t="s">
        <v>196</v>
      </c>
      <c r="D8725" s="24" t="str">
        <f>VLOOKUP(C8725,'FHF LUT'!$A$5:$H$81,2,FALSE)</f>
        <v>Yellow cedar decline</v>
      </c>
      <c r="E8725" s="24">
        <v>39</v>
      </c>
      <c r="F8725" s="24" t="s">
        <v>36</v>
      </c>
      <c r="G8725" s="24">
        <v>0</v>
      </c>
      <c r="H8725" s="24">
        <v>0</v>
      </c>
    </row>
    <row r="8726" spans="1:8">
      <c r="A8726" s="24" t="str">
        <f t="shared" si="136"/>
        <v>2019_NCY_40</v>
      </c>
      <c r="B8726" s="24">
        <v>2019</v>
      </c>
      <c r="C8726" s="24" t="s">
        <v>196</v>
      </c>
      <c r="D8726" s="24" t="str">
        <f>VLOOKUP(C8726,'FHF LUT'!$A$5:$H$81,2,FALSE)</f>
        <v>Yellow cedar decline</v>
      </c>
      <c r="E8726" s="24">
        <v>40</v>
      </c>
      <c r="F8726" s="24" t="s">
        <v>31</v>
      </c>
      <c r="G8726" s="24">
        <v>0</v>
      </c>
      <c r="H8726" s="24">
        <v>0</v>
      </c>
    </row>
    <row r="8727" spans="1:8">
      <c r="A8727" s="24" t="str">
        <f t="shared" si="136"/>
        <v>2019_NCY_41</v>
      </c>
      <c r="B8727" s="24">
        <v>2019</v>
      </c>
      <c r="C8727" s="24" t="s">
        <v>196</v>
      </c>
      <c r="D8727" s="24" t="str">
        <f>VLOOKUP(C8727,'FHF LUT'!$A$5:$H$81,2,FALSE)</f>
        <v>Yellow cedar decline</v>
      </c>
      <c r="E8727" s="24">
        <v>41</v>
      </c>
      <c r="F8727" s="24" t="s">
        <v>26</v>
      </c>
      <c r="G8727" s="24">
        <v>0</v>
      </c>
      <c r="H8727" s="24">
        <v>0</v>
      </c>
    </row>
    <row r="8728" spans="1:8">
      <c r="A8728" s="24" t="str">
        <f t="shared" si="136"/>
        <v>2019_NCY_43</v>
      </c>
      <c r="B8728" s="24">
        <v>2019</v>
      </c>
      <c r="C8728" s="24" t="s">
        <v>196</v>
      </c>
      <c r="D8728" s="24" t="str">
        <f>VLOOKUP(C8728,'FHF LUT'!$A$5:$H$81,2,FALSE)</f>
        <v>Yellow cedar decline</v>
      </c>
      <c r="E8728" s="24">
        <v>43</v>
      </c>
      <c r="F8728" s="24" t="s">
        <v>20</v>
      </c>
      <c r="G8728" s="24">
        <v>0</v>
      </c>
      <c r="H8728" s="24">
        <v>0</v>
      </c>
    </row>
    <row r="8729" spans="1:8">
      <c r="A8729" s="24" t="str">
        <f t="shared" si="136"/>
        <v>2019_NCY_44</v>
      </c>
      <c r="B8729" s="24">
        <v>2019</v>
      </c>
      <c r="C8729" s="24" t="s">
        <v>196</v>
      </c>
      <c r="D8729" s="24" t="str">
        <f>VLOOKUP(C8729,'FHF LUT'!$A$5:$H$81,2,FALSE)</f>
        <v>Yellow cedar decline</v>
      </c>
      <c r="E8729" s="24">
        <v>44</v>
      </c>
      <c r="F8729" s="24" t="s">
        <v>3</v>
      </c>
      <c r="G8729" s="24">
        <v>3</v>
      </c>
      <c r="H8729" s="24">
        <v>3</v>
      </c>
    </row>
    <row r="8730" spans="1:8">
      <c r="A8730" s="24" t="str">
        <f t="shared" si="136"/>
        <v>2019_NCY_45</v>
      </c>
      <c r="B8730" s="24">
        <v>2019</v>
      </c>
      <c r="C8730" s="24" t="s">
        <v>196</v>
      </c>
      <c r="D8730" s="24" t="str">
        <f>VLOOKUP(C8730,'FHF LUT'!$A$5:$H$81,2,FALSE)</f>
        <v>Yellow cedar decline</v>
      </c>
      <c r="E8730" s="24">
        <v>45</v>
      </c>
      <c r="F8730" s="24" t="s">
        <v>5</v>
      </c>
      <c r="G8730" s="24">
        <v>0</v>
      </c>
      <c r="H8730" s="24">
        <v>0</v>
      </c>
    </row>
    <row r="8731" spans="1:8">
      <c r="A8731" s="24" t="str">
        <f t="shared" si="136"/>
        <v>2019_NCY_46</v>
      </c>
      <c r="B8731" s="24">
        <v>2019</v>
      </c>
      <c r="C8731" s="24" t="s">
        <v>196</v>
      </c>
      <c r="D8731" s="24" t="str">
        <f>VLOOKUP(C8731,'FHF LUT'!$A$5:$H$81,2,FALSE)</f>
        <v>Yellow cedar decline</v>
      </c>
      <c r="E8731" s="24">
        <v>46</v>
      </c>
      <c r="F8731" s="24" t="s">
        <v>234</v>
      </c>
      <c r="G8731" s="24">
        <v>957</v>
      </c>
      <c r="H8731" s="24">
        <v>957</v>
      </c>
    </row>
    <row r="8732" spans="1:8">
      <c r="A8732" s="24" t="str">
        <f t="shared" si="136"/>
        <v>2019_NCY_47</v>
      </c>
      <c r="B8732" s="24">
        <v>2019</v>
      </c>
      <c r="C8732" s="24" t="s">
        <v>196</v>
      </c>
      <c r="D8732" s="24" t="str">
        <f>VLOOKUP(C8732,'FHF LUT'!$A$5:$H$81,2,FALSE)</f>
        <v>Yellow cedar decline</v>
      </c>
      <c r="E8732" s="24">
        <v>47</v>
      </c>
      <c r="F8732" s="24" t="s">
        <v>233</v>
      </c>
      <c r="G8732" s="24">
        <v>682</v>
      </c>
      <c r="H8732" s="24">
        <v>682</v>
      </c>
    </row>
    <row r="8733" spans="1:8">
      <c r="A8733" s="24" t="str">
        <f t="shared" si="136"/>
        <v>2019_NCY_48</v>
      </c>
      <c r="B8733" s="24">
        <v>2019</v>
      </c>
      <c r="C8733" s="24" t="s">
        <v>196</v>
      </c>
      <c r="D8733" s="24" t="str">
        <f>VLOOKUP(C8733,'FHF LUT'!$A$5:$H$81,2,FALSE)</f>
        <v>Yellow cedar decline</v>
      </c>
      <c r="E8733" s="24">
        <v>48</v>
      </c>
      <c r="F8733" s="24" t="s">
        <v>235</v>
      </c>
      <c r="G8733" s="24">
        <v>0</v>
      </c>
      <c r="H8733" s="24">
        <v>0</v>
      </c>
    </row>
    <row r="8734" spans="1:8">
      <c r="A8734" s="24" t="str">
        <f t="shared" si="136"/>
        <v>2019_NDM_1</v>
      </c>
      <c r="B8734" s="24">
        <v>2019</v>
      </c>
      <c r="C8734" s="24" t="s">
        <v>332</v>
      </c>
      <c r="D8734" s="24" t="str">
        <f>VLOOKUP(C8734,'FHF LUT'!$A$5:$H$81,2,FALSE)</f>
        <v>Drought-caused Mortality</v>
      </c>
      <c r="E8734" s="24">
        <v>1</v>
      </c>
      <c r="F8734" s="24" t="s">
        <v>10</v>
      </c>
      <c r="G8734" s="24">
        <v>167</v>
      </c>
      <c r="H8734" s="24">
        <v>167</v>
      </c>
    </row>
    <row r="8735" spans="1:8">
      <c r="A8735" s="24" t="str">
        <f t="shared" si="136"/>
        <v>2019_NDM_2</v>
      </c>
      <c r="B8735" s="24">
        <v>2019</v>
      </c>
      <c r="C8735" s="24" t="s">
        <v>332</v>
      </c>
      <c r="D8735" s="24" t="str">
        <f>VLOOKUP(C8735,'FHF LUT'!$A$5:$H$81,2,FALSE)</f>
        <v>Drought-caused Mortality</v>
      </c>
      <c r="E8735" s="24">
        <v>2</v>
      </c>
      <c r="F8735" s="24" t="s">
        <v>22</v>
      </c>
      <c r="G8735" s="24">
        <v>23838</v>
      </c>
      <c r="H8735" s="24">
        <v>23838</v>
      </c>
    </row>
    <row r="8736" spans="1:8">
      <c r="A8736" s="24" t="str">
        <f t="shared" si="136"/>
        <v>2019_NDM_3</v>
      </c>
      <c r="B8736" s="24">
        <v>2019</v>
      </c>
      <c r="C8736" s="24" t="s">
        <v>332</v>
      </c>
      <c r="D8736" s="24" t="str">
        <f>VLOOKUP(C8736,'FHF LUT'!$A$5:$H$81,2,FALSE)</f>
        <v>Drought-caused Mortality</v>
      </c>
      <c r="E8736" s="24">
        <v>3</v>
      </c>
      <c r="F8736" s="24" t="s">
        <v>13</v>
      </c>
      <c r="G8736" s="24">
        <v>0</v>
      </c>
      <c r="H8736" s="24">
        <v>0</v>
      </c>
    </row>
    <row r="8737" spans="1:8">
      <c r="A8737" s="24" t="str">
        <f t="shared" si="136"/>
        <v>2019_NDM_4</v>
      </c>
      <c r="B8737" s="24">
        <v>2019</v>
      </c>
      <c r="C8737" s="24" t="s">
        <v>332</v>
      </c>
      <c r="D8737" s="24" t="str">
        <f>VLOOKUP(C8737,'FHF LUT'!$A$5:$H$81,2,FALSE)</f>
        <v>Drought-caused Mortality</v>
      </c>
      <c r="E8737" s="24">
        <v>4</v>
      </c>
      <c r="F8737" s="24" t="s">
        <v>28</v>
      </c>
      <c r="G8737" s="24">
        <v>0</v>
      </c>
      <c r="H8737" s="24">
        <v>0</v>
      </c>
    </row>
    <row r="8738" spans="1:8">
      <c r="A8738" s="24" t="str">
        <f t="shared" si="136"/>
        <v>2019_NDM_5</v>
      </c>
      <c r="B8738" s="24">
        <v>2019</v>
      </c>
      <c r="C8738" s="24" t="s">
        <v>332</v>
      </c>
      <c r="D8738" s="24" t="str">
        <f>VLOOKUP(C8738,'FHF LUT'!$A$5:$H$81,2,FALSE)</f>
        <v>Drought-caused Mortality</v>
      </c>
      <c r="E8738" s="24">
        <v>5</v>
      </c>
      <c r="F8738" s="24" t="s">
        <v>16</v>
      </c>
      <c r="G8738" s="24">
        <v>1844</v>
      </c>
      <c r="H8738" s="24">
        <v>1844</v>
      </c>
    </row>
    <row r="8739" spans="1:8">
      <c r="A8739" s="24" t="str">
        <f t="shared" si="136"/>
        <v>2019_NDM_7</v>
      </c>
      <c r="B8739" s="24">
        <v>2019</v>
      </c>
      <c r="C8739" s="24" t="s">
        <v>332</v>
      </c>
      <c r="D8739" s="24" t="str">
        <f>VLOOKUP(C8739,'FHF LUT'!$A$5:$H$81,2,FALSE)</f>
        <v>Drought-caused Mortality</v>
      </c>
      <c r="E8739" s="24">
        <v>7</v>
      </c>
      <c r="F8739" s="24" t="s">
        <v>25</v>
      </c>
      <c r="G8739" s="24">
        <v>0</v>
      </c>
      <c r="H8739" s="24">
        <v>0</v>
      </c>
    </row>
    <row r="8740" spans="1:8">
      <c r="A8740" s="24" t="str">
        <f t="shared" si="136"/>
        <v>2019_NDM_8</v>
      </c>
      <c r="B8740" s="24">
        <v>2019</v>
      </c>
      <c r="C8740" s="24" t="s">
        <v>332</v>
      </c>
      <c r="D8740" s="24" t="str">
        <f>VLOOKUP(C8740,'FHF LUT'!$A$5:$H$81,2,FALSE)</f>
        <v>Drought-caused Mortality</v>
      </c>
      <c r="E8740" s="24">
        <v>8</v>
      </c>
      <c r="F8740" s="24" t="s">
        <v>29</v>
      </c>
      <c r="G8740" s="24">
        <v>0</v>
      </c>
      <c r="H8740" s="24">
        <v>0</v>
      </c>
    </row>
    <row r="8741" spans="1:8">
      <c r="A8741" s="24" t="str">
        <f t="shared" si="136"/>
        <v>2019_NDM_9</v>
      </c>
      <c r="B8741" s="24">
        <v>2019</v>
      </c>
      <c r="C8741" s="24" t="s">
        <v>332</v>
      </c>
      <c r="D8741" s="24" t="str">
        <f>VLOOKUP(C8741,'FHF LUT'!$A$5:$H$81,2,FALSE)</f>
        <v>Drought-caused Mortality</v>
      </c>
      <c r="E8741" s="24">
        <v>9</v>
      </c>
      <c r="F8741" s="24" t="s">
        <v>7</v>
      </c>
      <c r="G8741" s="24">
        <v>1825</v>
      </c>
      <c r="H8741" s="24">
        <v>1825</v>
      </c>
    </row>
    <row r="8742" spans="1:8">
      <c r="A8742" s="24" t="str">
        <f t="shared" si="136"/>
        <v>2019_NDM_10</v>
      </c>
      <c r="B8742" s="24">
        <v>2019</v>
      </c>
      <c r="C8742" s="24" t="s">
        <v>332</v>
      </c>
      <c r="D8742" s="24" t="str">
        <f>VLOOKUP(C8742,'FHF LUT'!$A$5:$H$81,2,FALSE)</f>
        <v>Drought-caused Mortality</v>
      </c>
      <c r="E8742" s="24">
        <v>10</v>
      </c>
      <c r="F8742" s="24" t="s">
        <v>18</v>
      </c>
      <c r="G8742" s="24">
        <v>0</v>
      </c>
      <c r="H8742" s="24">
        <v>0</v>
      </c>
    </row>
    <row r="8743" spans="1:8">
      <c r="A8743" s="24" t="str">
        <f t="shared" si="136"/>
        <v>2019_NDM_11</v>
      </c>
      <c r="B8743" s="24">
        <v>2019</v>
      </c>
      <c r="C8743" s="24" t="s">
        <v>332</v>
      </c>
      <c r="D8743" s="24" t="str">
        <f>VLOOKUP(C8743,'FHF LUT'!$A$5:$H$81,2,FALSE)</f>
        <v>Drought-caused Mortality</v>
      </c>
      <c r="E8743" s="24">
        <v>11</v>
      </c>
      <c r="F8743" s="24" t="s">
        <v>4</v>
      </c>
      <c r="G8743" s="24">
        <v>0</v>
      </c>
      <c r="H8743" s="24">
        <v>0</v>
      </c>
    </row>
    <row r="8744" spans="1:8">
      <c r="A8744" s="24" t="str">
        <f t="shared" si="136"/>
        <v>2019_NDM_12</v>
      </c>
      <c r="B8744" s="24">
        <v>2019</v>
      </c>
      <c r="C8744" s="24" t="s">
        <v>332</v>
      </c>
      <c r="D8744" s="24" t="str">
        <f>VLOOKUP(C8744,'FHF LUT'!$A$5:$H$81,2,FALSE)</f>
        <v>Drought-caused Mortality</v>
      </c>
      <c r="E8744" s="24">
        <v>12</v>
      </c>
      <c r="F8744" s="24" t="s">
        <v>11</v>
      </c>
      <c r="G8744" s="24">
        <v>2458</v>
      </c>
      <c r="H8744" s="24">
        <v>2458</v>
      </c>
    </row>
    <row r="8745" spans="1:8">
      <c r="A8745" s="24" t="str">
        <f t="shared" si="136"/>
        <v>2019_NDM_13</v>
      </c>
      <c r="B8745" s="24">
        <v>2019</v>
      </c>
      <c r="C8745" s="24" t="s">
        <v>332</v>
      </c>
      <c r="D8745" s="24" t="str">
        <f>VLOOKUP(C8745,'FHF LUT'!$A$5:$H$81,2,FALSE)</f>
        <v>Drought-caused Mortality</v>
      </c>
      <c r="E8745" s="24">
        <v>13</v>
      </c>
      <c r="F8745" s="24" t="s">
        <v>24</v>
      </c>
      <c r="G8745" s="24">
        <v>1836</v>
      </c>
      <c r="H8745" s="24">
        <v>1836</v>
      </c>
    </row>
    <row r="8746" spans="1:8">
      <c r="A8746" s="24" t="str">
        <f t="shared" si="136"/>
        <v>2019_NDM_14</v>
      </c>
      <c r="B8746" s="24">
        <v>2019</v>
      </c>
      <c r="C8746" s="24" t="s">
        <v>332</v>
      </c>
      <c r="D8746" s="24" t="str">
        <f>VLOOKUP(C8746,'FHF LUT'!$A$5:$H$81,2,FALSE)</f>
        <v>Drought-caused Mortality</v>
      </c>
      <c r="E8746" s="24">
        <v>14</v>
      </c>
      <c r="F8746" s="24" t="s">
        <v>30</v>
      </c>
      <c r="G8746" s="24">
        <v>5557</v>
      </c>
      <c r="H8746" s="24">
        <v>5557</v>
      </c>
    </row>
    <row r="8747" spans="1:8">
      <c r="A8747" s="24" t="str">
        <f t="shared" si="136"/>
        <v>2019_NDM_15</v>
      </c>
      <c r="B8747" s="24">
        <v>2019</v>
      </c>
      <c r="C8747" s="24" t="s">
        <v>332</v>
      </c>
      <c r="D8747" s="24" t="str">
        <f>VLOOKUP(C8747,'FHF LUT'!$A$5:$H$81,2,FALSE)</f>
        <v>Drought-caused Mortality</v>
      </c>
      <c r="E8747" s="24">
        <v>15</v>
      </c>
      <c r="F8747" s="24" t="s">
        <v>33</v>
      </c>
      <c r="G8747" s="24">
        <v>0</v>
      </c>
      <c r="H8747" s="24">
        <v>0</v>
      </c>
    </row>
    <row r="8748" spans="1:8">
      <c r="A8748" s="24" t="str">
        <f t="shared" si="136"/>
        <v>2019_NDM_16</v>
      </c>
      <c r="B8748" s="24">
        <v>2019</v>
      </c>
      <c r="C8748" s="24" t="s">
        <v>332</v>
      </c>
      <c r="D8748" s="24" t="str">
        <f>VLOOKUP(C8748,'FHF LUT'!$A$5:$H$81,2,FALSE)</f>
        <v>Drought-caused Mortality</v>
      </c>
      <c r="E8748" s="24">
        <v>16</v>
      </c>
      <c r="F8748" s="24" t="s">
        <v>12</v>
      </c>
      <c r="G8748" s="24">
        <v>0</v>
      </c>
      <c r="H8748" s="24">
        <v>0</v>
      </c>
    </row>
    <row r="8749" spans="1:8">
      <c r="A8749" s="24" t="str">
        <f t="shared" si="136"/>
        <v>2019_NDM_17</v>
      </c>
      <c r="B8749" s="24">
        <v>2019</v>
      </c>
      <c r="C8749" s="24" t="s">
        <v>332</v>
      </c>
      <c r="D8749" s="24" t="str">
        <f>VLOOKUP(C8749,'FHF LUT'!$A$5:$H$81,2,FALSE)</f>
        <v>Drought-caused Mortality</v>
      </c>
      <c r="E8749" s="24">
        <v>17</v>
      </c>
      <c r="F8749" s="24" t="s">
        <v>32</v>
      </c>
      <c r="G8749" s="24">
        <v>0</v>
      </c>
      <c r="H8749" s="24">
        <v>0</v>
      </c>
    </row>
    <row r="8750" spans="1:8">
      <c r="A8750" s="24" t="str">
        <f t="shared" si="136"/>
        <v>2019_NDM_18</v>
      </c>
      <c r="B8750" s="24">
        <v>2019</v>
      </c>
      <c r="C8750" s="24" t="s">
        <v>332</v>
      </c>
      <c r="D8750" s="24" t="str">
        <f>VLOOKUP(C8750,'FHF LUT'!$A$5:$H$81,2,FALSE)</f>
        <v>Drought-caused Mortality</v>
      </c>
      <c r="E8750" s="24">
        <v>18</v>
      </c>
      <c r="F8750" s="24" t="s">
        <v>15</v>
      </c>
      <c r="G8750" s="24">
        <v>268</v>
      </c>
      <c r="H8750" s="24">
        <v>268</v>
      </c>
    </row>
    <row r="8751" spans="1:8">
      <c r="A8751" s="24" t="str">
        <f t="shared" si="136"/>
        <v>2019_NDM_20</v>
      </c>
      <c r="B8751" s="24">
        <v>2019</v>
      </c>
      <c r="C8751" s="24" t="s">
        <v>332</v>
      </c>
      <c r="D8751" s="24" t="str">
        <f>VLOOKUP(C8751,'FHF LUT'!$A$5:$H$81,2,FALSE)</f>
        <v>Drought-caused Mortality</v>
      </c>
      <c r="E8751" s="24">
        <v>20</v>
      </c>
      <c r="F8751" s="24" t="s">
        <v>6</v>
      </c>
      <c r="G8751" s="24">
        <v>464</v>
      </c>
      <c r="H8751" s="24">
        <v>464</v>
      </c>
    </row>
    <row r="8752" spans="1:8">
      <c r="A8752" s="24" t="str">
        <f t="shared" si="136"/>
        <v>2019_NDM_22</v>
      </c>
      <c r="B8752" s="24">
        <v>2019</v>
      </c>
      <c r="C8752" s="24" t="s">
        <v>332</v>
      </c>
      <c r="D8752" s="24" t="str">
        <f>VLOOKUP(C8752,'FHF LUT'!$A$5:$H$81,2,FALSE)</f>
        <v>Drought-caused Mortality</v>
      </c>
      <c r="E8752" s="24">
        <v>22</v>
      </c>
      <c r="F8752" s="24" t="s">
        <v>19</v>
      </c>
      <c r="G8752" s="24">
        <v>1720</v>
      </c>
      <c r="H8752" s="24">
        <v>1720</v>
      </c>
    </row>
    <row r="8753" spans="1:8">
      <c r="A8753" s="24" t="str">
        <f t="shared" si="136"/>
        <v>2019_NDM_23</v>
      </c>
      <c r="B8753" s="24">
        <v>2019</v>
      </c>
      <c r="C8753" s="24" t="s">
        <v>332</v>
      </c>
      <c r="D8753" s="24" t="str">
        <f>VLOOKUP(C8753,'FHF LUT'!$A$5:$H$81,2,FALSE)</f>
        <v>Drought-caused Mortality</v>
      </c>
      <c r="E8753" s="24">
        <v>23</v>
      </c>
      <c r="F8753" s="24" t="s">
        <v>27</v>
      </c>
      <c r="G8753" s="24">
        <v>359</v>
      </c>
      <c r="H8753" s="24">
        <v>359</v>
      </c>
    </row>
    <row r="8754" spans="1:8">
      <c r="A8754" s="24" t="str">
        <f t="shared" si="136"/>
        <v>2019_NDM_24</v>
      </c>
      <c r="B8754" s="24">
        <v>2019</v>
      </c>
      <c r="C8754" s="24" t="s">
        <v>332</v>
      </c>
      <c r="D8754" s="24" t="str">
        <f>VLOOKUP(C8754,'FHF LUT'!$A$5:$H$81,2,FALSE)</f>
        <v>Drought-caused Mortality</v>
      </c>
      <c r="E8754" s="24">
        <v>24</v>
      </c>
      <c r="F8754" s="24" t="s">
        <v>17</v>
      </c>
      <c r="G8754" s="24">
        <v>1407</v>
      </c>
      <c r="H8754" s="24">
        <v>1407</v>
      </c>
    </row>
    <row r="8755" spans="1:8">
      <c r="A8755" s="24" t="str">
        <f t="shared" si="136"/>
        <v>2019_NDM_25</v>
      </c>
      <c r="B8755" s="24">
        <v>2019</v>
      </c>
      <c r="C8755" s="24" t="s">
        <v>332</v>
      </c>
      <c r="D8755" s="24" t="str">
        <f>VLOOKUP(C8755,'FHF LUT'!$A$5:$H$81,2,FALSE)</f>
        <v>Drought-caused Mortality</v>
      </c>
      <c r="E8755" s="24">
        <v>25</v>
      </c>
      <c r="F8755" s="24" t="s">
        <v>23</v>
      </c>
      <c r="G8755" s="24">
        <v>13</v>
      </c>
      <c r="H8755" s="24">
        <v>13</v>
      </c>
    </row>
    <row r="8756" spans="1:8">
      <c r="A8756" s="24" t="str">
        <f t="shared" si="136"/>
        <v>2019_NDM_26</v>
      </c>
      <c r="B8756" s="24">
        <v>2019</v>
      </c>
      <c r="C8756" s="24" t="s">
        <v>332</v>
      </c>
      <c r="D8756" s="24" t="str">
        <f>VLOOKUP(C8756,'FHF LUT'!$A$5:$H$81,2,FALSE)</f>
        <v>Drought-caused Mortality</v>
      </c>
      <c r="E8756" s="24">
        <v>26</v>
      </c>
      <c r="F8756" s="24" t="s">
        <v>14</v>
      </c>
      <c r="G8756" s="24">
        <v>0</v>
      </c>
      <c r="H8756" s="24">
        <v>0</v>
      </c>
    </row>
    <row r="8757" spans="1:8">
      <c r="A8757" s="24" t="str">
        <f t="shared" si="136"/>
        <v>2019_NDM_27</v>
      </c>
      <c r="B8757" s="24">
        <v>2019</v>
      </c>
      <c r="C8757" s="24" t="s">
        <v>332</v>
      </c>
      <c r="D8757" s="24" t="str">
        <f>VLOOKUP(C8757,'FHF LUT'!$A$5:$H$81,2,FALSE)</f>
        <v>Drought-caused Mortality</v>
      </c>
      <c r="E8757" s="24">
        <v>27</v>
      </c>
      <c r="F8757" s="24" t="s">
        <v>21</v>
      </c>
      <c r="G8757" s="24">
        <v>0</v>
      </c>
      <c r="H8757" s="24">
        <v>0</v>
      </c>
    </row>
    <row r="8758" spans="1:8">
      <c r="A8758" s="24" t="str">
        <f t="shared" si="136"/>
        <v>2019_NDM_29</v>
      </c>
      <c r="B8758" s="24">
        <v>2019</v>
      </c>
      <c r="C8758" s="24" t="s">
        <v>332</v>
      </c>
      <c r="D8758" s="24" t="str">
        <f>VLOOKUP(C8758,'FHF LUT'!$A$5:$H$81,2,FALSE)</f>
        <v>Drought-caused Mortality</v>
      </c>
      <c r="E8758" s="24">
        <v>29</v>
      </c>
      <c r="F8758" s="24" t="s">
        <v>9</v>
      </c>
      <c r="G8758" s="24">
        <v>6410</v>
      </c>
      <c r="H8758" s="24">
        <v>6410</v>
      </c>
    </row>
    <row r="8759" spans="1:8">
      <c r="A8759" s="24" t="str">
        <f t="shared" si="136"/>
        <v>2019_NDM_30</v>
      </c>
      <c r="B8759" s="24">
        <v>2019</v>
      </c>
      <c r="C8759" s="24" t="s">
        <v>332</v>
      </c>
      <c r="D8759" s="24" t="str">
        <f>VLOOKUP(C8759,'FHF LUT'!$A$5:$H$81,2,FALSE)</f>
        <v>Drought-caused Mortality</v>
      </c>
      <c r="E8759" s="24">
        <v>30</v>
      </c>
      <c r="F8759" s="24" t="s">
        <v>35</v>
      </c>
      <c r="G8759" s="24">
        <v>1720</v>
      </c>
      <c r="H8759" s="24">
        <v>1720</v>
      </c>
    </row>
    <row r="8760" spans="1:8">
      <c r="A8760" s="24" t="str">
        <f t="shared" si="136"/>
        <v>2019_NDM_31</v>
      </c>
      <c r="B8760" s="24">
        <v>2019</v>
      </c>
      <c r="C8760" s="24" t="s">
        <v>332</v>
      </c>
      <c r="D8760" s="24" t="str">
        <f>VLOOKUP(C8760,'FHF LUT'!$A$5:$H$81,2,FALSE)</f>
        <v>Drought-caused Mortality</v>
      </c>
      <c r="E8760" s="24">
        <v>31</v>
      </c>
      <c r="F8760" s="24" t="s">
        <v>34</v>
      </c>
      <c r="G8760" s="24">
        <v>0</v>
      </c>
      <c r="H8760" s="24">
        <v>0</v>
      </c>
    </row>
    <row r="8761" spans="1:8">
      <c r="A8761" s="24" t="str">
        <f t="shared" si="136"/>
        <v>2019_NDM_38</v>
      </c>
      <c r="B8761" s="24">
        <v>2019</v>
      </c>
      <c r="C8761" s="24" t="s">
        <v>332</v>
      </c>
      <c r="D8761" s="24" t="str">
        <f>VLOOKUP(C8761,'FHF LUT'!$A$5:$H$81,2,FALSE)</f>
        <v>Drought-caused Mortality</v>
      </c>
      <c r="E8761" s="24">
        <v>38</v>
      </c>
      <c r="F8761" s="24" t="s">
        <v>8</v>
      </c>
      <c r="G8761" s="24">
        <v>0</v>
      </c>
      <c r="H8761" s="24">
        <v>0</v>
      </c>
    </row>
    <row r="8762" spans="1:8">
      <c r="A8762" s="24" t="str">
        <f t="shared" si="136"/>
        <v>2019_NDM_39</v>
      </c>
      <c r="B8762" s="24">
        <v>2019</v>
      </c>
      <c r="C8762" s="24" t="s">
        <v>332</v>
      </c>
      <c r="D8762" s="24" t="str">
        <f>VLOOKUP(C8762,'FHF LUT'!$A$5:$H$81,2,FALSE)</f>
        <v>Drought-caused Mortality</v>
      </c>
      <c r="E8762" s="24">
        <v>39</v>
      </c>
      <c r="F8762" s="24" t="s">
        <v>36</v>
      </c>
      <c r="G8762" s="24">
        <v>2590</v>
      </c>
      <c r="H8762" s="24">
        <v>2590</v>
      </c>
    </row>
    <row r="8763" spans="1:8">
      <c r="A8763" s="24" t="str">
        <f t="shared" si="136"/>
        <v>2019_NDM_40</v>
      </c>
      <c r="B8763" s="24">
        <v>2019</v>
      </c>
      <c r="C8763" s="24" t="s">
        <v>332</v>
      </c>
      <c r="D8763" s="24" t="str">
        <f>VLOOKUP(C8763,'FHF LUT'!$A$5:$H$81,2,FALSE)</f>
        <v>Drought-caused Mortality</v>
      </c>
      <c r="E8763" s="24">
        <v>40</v>
      </c>
      <c r="F8763" s="24" t="s">
        <v>31</v>
      </c>
      <c r="G8763" s="24">
        <v>0</v>
      </c>
      <c r="H8763" s="24">
        <v>0</v>
      </c>
    </row>
    <row r="8764" spans="1:8">
      <c r="A8764" s="24" t="str">
        <f t="shared" si="136"/>
        <v>2019_NDM_41</v>
      </c>
      <c r="B8764" s="24">
        <v>2019</v>
      </c>
      <c r="C8764" s="24" t="s">
        <v>332</v>
      </c>
      <c r="D8764" s="24" t="str">
        <f>VLOOKUP(C8764,'FHF LUT'!$A$5:$H$81,2,FALSE)</f>
        <v>Drought-caused Mortality</v>
      </c>
      <c r="E8764" s="24">
        <v>41</v>
      </c>
      <c r="F8764" s="24" t="s">
        <v>26</v>
      </c>
      <c r="G8764" s="24">
        <v>0</v>
      </c>
      <c r="H8764" s="24">
        <v>0</v>
      </c>
    </row>
    <row r="8765" spans="1:8">
      <c r="A8765" s="24" t="str">
        <f t="shared" si="136"/>
        <v>2019_NDM_43</v>
      </c>
      <c r="B8765" s="24">
        <v>2019</v>
      </c>
      <c r="C8765" s="24" t="s">
        <v>332</v>
      </c>
      <c r="D8765" s="24" t="str">
        <f>VLOOKUP(C8765,'FHF LUT'!$A$5:$H$81,2,FALSE)</f>
        <v>Drought-caused Mortality</v>
      </c>
      <c r="E8765" s="24">
        <v>43</v>
      </c>
      <c r="F8765" s="24" t="s">
        <v>20</v>
      </c>
      <c r="G8765" s="24">
        <v>0</v>
      </c>
      <c r="H8765" s="24">
        <v>0</v>
      </c>
    </row>
    <row r="8766" spans="1:8">
      <c r="A8766" s="24" t="str">
        <f t="shared" si="136"/>
        <v>2019_NDM_44</v>
      </c>
      <c r="B8766" s="24">
        <v>2019</v>
      </c>
      <c r="C8766" s="24" t="s">
        <v>332</v>
      </c>
      <c r="D8766" s="24" t="str">
        <f>VLOOKUP(C8766,'FHF LUT'!$A$5:$H$81,2,FALSE)</f>
        <v>Drought-caused Mortality</v>
      </c>
      <c r="E8766" s="24">
        <v>44</v>
      </c>
      <c r="F8766" s="24" t="s">
        <v>3</v>
      </c>
      <c r="G8766" s="24">
        <v>381</v>
      </c>
      <c r="H8766" s="24">
        <v>381</v>
      </c>
    </row>
    <row r="8767" spans="1:8">
      <c r="A8767" s="24" t="str">
        <f t="shared" si="136"/>
        <v>2019_NDM_45</v>
      </c>
      <c r="B8767" s="24">
        <v>2019</v>
      </c>
      <c r="C8767" s="24" t="s">
        <v>332</v>
      </c>
      <c r="D8767" s="24" t="str">
        <f>VLOOKUP(C8767,'FHF LUT'!$A$5:$H$81,2,FALSE)</f>
        <v>Drought-caused Mortality</v>
      </c>
      <c r="E8767" s="24">
        <v>45</v>
      </c>
      <c r="F8767" s="24" t="s">
        <v>5</v>
      </c>
      <c r="G8767" s="24">
        <v>250</v>
      </c>
      <c r="H8767" s="24">
        <v>250</v>
      </c>
    </row>
    <row r="8768" spans="1:8">
      <c r="A8768" s="24" t="str">
        <f t="shared" si="136"/>
        <v>2019_NDM_46</v>
      </c>
      <c r="B8768" s="24">
        <v>2019</v>
      </c>
      <c r="C8768" s="24" t="s">
        <v>332</v>
      </c>
      <c r="D8768" s="24" t="str">
        <f>VLOOKUP(C8768,'FHF LUT'!$A$5:$H$81,2,FALSE)</f>
        <v>Drought-caused Mortality</v>
      </c>
      <c r="E8768" s="24">
        <v>46</v>
      </c>
      <c r="F8768" s="24" t="s">
        <v>234</v>
      </c>
      <c r="G8768" s="24">
        <v>0</v>
      </c>
      <c r="H8768" s="24">
        <v>0</v>
      </c>
    </row>
    <row r="8769" spans="1:8">
      <c r="A8769" s="24" t="str">
        <f t="shared" si="136"/>
        <v>2019_NDM_47</v>
      </c>
      <c r="B8769" s="24">
        <v>2019</v>
      </c>
      <c r="C8769" s="24" t="s">
        <v>332</v>
      </c>
      <c r="D8769" s="24" t="str">
        <f>VLOOKUP(C8769,'FHF LUT'!$A$5:$H$81,2,FALSE)</f>
        <v>Drought-caused Mortality</v>
      </c>
      <c r="E8769" s="24">
        <v>47</v>
      </c>
      <c r="F8769" s="24" t="s">
        <v>233</v>
      </c>
      <c r="G8769" s="24">
        <v>0</v>
      </c>
      <c r="H8769" s="24">
        <v>0</v>
      </c>
    </row>
    <row r="8770" spans="1:8">
      <c r="A8770" s="24" t="str">
        <f t="shared" si="136"/>
        <v>2019_NDM_48</v>
      </c>
      <c r="B8770" s="24">
        <v>2019</v>
      </c>
      <c r="C8770" s="24" t="s">
        <v>332</v>
      </c>
      <c r="D8770" s="24" t="str">
        <f>VLOOKUP(C8770,'FHF LUT'!$A$5:$H$81,2,FALSE)</f>
        <v>Drought-caused Mortality</v>
      </c>
      <c r="E8770" s="24">
        <v>48</v>
      </c>
      <c r="F8770" s="24" t="s">
        <v>235</v>
      </c>
      <c r="G8770" s="24">
        <v>1880</v>
      </c>
      <c r="H8770" s="24">
        <v>1880</v>
      </c>
    </row>
    <row r="8771" spans="1:8">
      <c r="A8771" s="24" t="str">
        <f t="shared" ref="A8771:A8834" si="137">CONCATENATE(B8771,"_",C8771,"_",E8771)</f>
        <v>2019_NF_1</v>
      </c>
      <c r="B8771" s="24">
        <v>2019</v>
      </c>
      <c r="C8771" s="24" t="s">
        <v>190</v>
      </c>
      <c r="D8771" s="24" t="str">
        <f>VLOOKUP(C8771,'FHF LUT'!$A$5:$H$81,2,FALSE)</f>
        <v>Flooding</v>
      </c>
      <c r="E8771" s="24">
        <v>1</v>
      </c>
      <c r="F8771" s="24" t="s">
        <v>10</v>
      </c>
      <c r="G8771" s="24">
        <v>0</v>
      </c>
      <c r="H8771" s="24">
        <v>0</v>
      </c>
    </row>
    <row r="8772" spans="1:8">
      <c r="A8772" s="24" t="str">
        <f t="shared" si="137"/>
        <v>2019_NF_2</v>
      </c>
      <c r="B8772" s="24">
        <v>2019</v>
      </c>
      <c r="C8772" s="24" t="s">
        <v>190</v>
      </c>
      <c r="D8772" s="24" t="str">
        <f>VLOOKUP(C8772,'FHF LUT'!$A$5:$H$81,2,FALSE)</f>
        <v>Flooding</v>
      </c>
      <c r="E8772" s="24">
        <v>2</v>
      </c>
      <c r="F8772" s="24" t="s">
        <v>22</v>
      </c>
      <c r="G8772" s="24">
        <v>0</v>
      </c>
      <c r="H8772" s="24">
        <v>0</v>
      </c>
    </row>
    <row r="8773" spans="1:8">
      <c r="A8773" s="24" t="str">
        <f t="shared" si="137"/>
        <v>2019_NF_3</v>
      </c>
      <c r="B8773" s="24">
        <v>2019</v>
      </c>
      <c r="C8773" s="24" t="s">
        <v>190</v>
      </c>
      <c r="D8773" s="24" t="str">
        <f>VLOOKUP(C8773,'FHF LUT'!$A$5:$H$81,2,FALSE)</f>
        <v>Flooding</v>
      </c>
      <c r="E8773" s="24">
        <v>3</v>
      </c>
      <c r="F8773" s="24" t="s">
        <v>13</v>
      </c>
      <c r="G8773" s="24">
        <v>0</v>
      </c>
      <c r="H8773" s="24">
        <v>0</v>
      </c>
    </row>
    <row r="8774" spans="1:8">
      <c r="A8774" s="24" t="str">
        <f t="shared" si="137"/>
        <v>2019_NF_4</v>
      </c>
      <c r="B8774" s="24">
        <v>2019</v>
      </c>
      <c r="C8774" s="24" t="s">
        <v>190</v>
      </c>
      <c r="D8774" s="24" t="str">
        <f>VLOOKUP(C8774,'FHF LUT'!$A$5:$H$81,2,FALSE)</f>
        <v>Flooding</v>
      </c>
      <c r="E8774" s="24">
        <v>4</v>
      </c>
      <c r="F8774" s="24" t="s">
        <v>28</v>
      </c>
      <c r="G8774" s="24">
        <v>0</v>
      </c>
      <c r="H8774" s="24">
        <v>0</v>
      </c>
    </row>
    <row r="8775" spans="1:8">
      <c r="A8775" s="24" t="str">
        <f t="shared" si="137"/>
        <v>2019_NF_5</v>
      </c>
      <c r="B8775" s="24">
        <v>2019</v>
      </c>
      <c r="C8775" s="24" t="s">
        <v>190</v>
      </c>
      <c r="D8775" s="24" t="str">
        <f>VLOOKUP(C8775,'FHF LUT'!$A$5:$H$81,2,FALSE)</f>
        <v>Flooding</v>
      </c>
      <c r="E8775" s="24">
        <v>5</v>
      </c>
      <c r="F8775" s="24" t="s">
        <v>16</v>
      </c>
      <c r="G8775" s="24">
        <v>202</v>
      </c>
      <c r="H8775" s="24">
        <v>202</v>
      </c>
    </row>
    <row r="8776" spans="1:8">
      <c r="A8776" s="24" t="str">
        <f t="shared" si="137"/>
        <v>2019_NF_7</v>
      </c>
      <c r="B8776" s="24">
        <v>2019</v>
      </c>
      <c r="C8776" s="24" t="s">
        <v>190</v>
      </c>
      <c r="D8776" s="24" t="str">
        <f>VLOOKUP(C8776,'FHF LUT'!$A$5:$H$81,2,FALSE)</f>
        <v>Flooding</v>
      </c>
      <c r="E8776" s="24">
        <v>7</v>
      </c>
      <c r="F8776" s="24" t="s">
        <v>25</v>
      </c>
      <c r="G8776" s="24">
        <v>0</v>
      </c>
      <c r="H8776" s="24">
        <v>0</v>
      </c>
    </row>
    <row r="8777" spans="1:8">
      <c r="A8777" s="24" t="str">
        <f t="shared" si="137"/>
        <v>2019_NF_8</v>
      </c>
      <c r="B8777" s="24">
        <v>2019</v>
      </c>
      <c r="C8777" s="24" t="s">
        <v>190</v>
      </c>
      <c r="D8777" s="24" t="str">
        <f>VLOOKUP(C8777,'FHF LUT'!$A$5:$H$81,2,FALSE)</f>
        <v>Flooding</v>
      </c>
      <c r="E8777" s="24">
        <v>8</v>
      </c>
      <c r="F8777" s="24" t="s">
        <v>29</v>
      </c>
      <c r="G8777" s="24">
        <v>40139</v>
      </c>
      <c r="H8777" s="24">
        <v>40139</v>
      </c>
    </row>
    <row r="8778" spans="1:8">
      <c r="A8778" s="24" t="str">
        <f t="shared" si="137"/>
        <v>2019_NF_9</v>
      </c>
      <c r="B8778" s="24">
        <v>2019</v>
      </c>
      <c r="C8778" s="24" t="s">
        <v>190</v>
      </c>
      <c r="D8778" s="24" t="str">
        <f>VLOOKUP(C8778,'FHF LUT'!$A$5:$H$81,2,FALSE)</f>
        <v>Flooding</v>
      </c>
      <c r="E8778" s="24">
        <v>9</v>
      </c>
      <c r="F8778" s="24" t="s">
        <v>7</v>
      </c>
      <c r="G8778" s="24">
        <v>0</v>
      </c>
      <c r="H8778" s="24">
        <v>0</v>
      </c>
    </row>
    <row r="8779" spans="1:8">
      <c r="A8779" s="24" t="str">
        <f t="shared" si="137"/>
        <v>2019_NF_10</v>
      </c>
      <c r="B8779" s="24">
        <v>2019</v>
      </c>
      <c r="C8779" s="24" t="s">
        <v>190</v>
      </c>
      <c r="D8779" s="24" t="str">
        <f>VLOOKUP(C8779,'FHF LUT'!$A$5:$H$81,2,FALSE)</f>
        <v>Flooding</v>
      </c>
      <c r="E8779" s="24">
        <v>10</v>
      </c>
      <c r="F8779" s="24" t="s">
        <v>18</v>
      </c>
      <c r="G8779" s="24">
        <v>5233</v>
      </c>
      <c r="H8779" s="24">
        <v>5233</v>
      </c>
    </row>
    <row r="8780" spans="1:8">
      <c r="A8780" s="24" t="str">
        <f t="shared" si="137"/>
        <v>2019_NF_11</v>
      </c>
      <c r="B8780" s="24">
        <v>2019</v>
      </c>
      <c r="C8780" s="24" t="s">
        <v>190</v>
      </c>
      <c r="D8780" s="24" t="str">
        <f>VLOOKUP(C8780,'FHF LUT'!$A$5:$H$81,2,FALSE)</f>
        <v>Flooding</v>
      </c>
      <c r="E8780" s="24">
        <v>11</v>
      </c>
      <c r="F8780" s="24" t="s">
        <v>4</v>
      </c>
      <c r="G8780" s="24">
        <v>842</v>
      </c>
      <c r="H8780" s="24">
        <v>842</v>
      </c>
    </row>
    <row r="8781" spans="1:8">
      <c r="A8781" s="24" t="str">
        <f t="shared" si="137"/>
        <v>2019_NF_12</v>
      </c>
      <c r="B8781" s="24">
        <v>2019</v>
      </c>
      <c r="C8781" s="24" t="s">
        <v>190</v>
      </c>
      <c r="D8781" s="24" t="str">
        <f>VLOOKUP(C8781,'FHF LUT'!$A$5:$H$81,2,FALSE)</f>
        <v>Flooding</v>
      </c>
      <c r="E8781" s="24">
        <v>12</v>
      </c>
      <c r="F8781" s="24" t="s">
        <v>11</v>
      </c>
      <c r="G8781" s="24">
        <v>0</v>
      </c>
      <c r="H8781" s="24">
        <v>0</v>
      </c>
    </row>
    <row r="8782" spans="1:8">
      <c r="A8782" s="24" t="str">
        <f t="shared" si="137"/>
        <v>2019_NF_13</v>
      </c>
      <c r="B8782" s="24">
        <v>2019</v>
      </c>
      <c r="C8782" s="24" t="s">
        <v>190</v>
      </c>
      <c r="D8782" s="24" t="str">
        <f>VLOOKUP(C8782,'FHF LUT'!$A$5:$H$81,2,FALSE)</f>
        <v>Flooding</v>
      </c>
      <c r="E8782" s="24">
        <v>13</v>
      </c>
      <c r="F8782" s="24" t="s">
        <v>24</v>
      </c>
      <c r="G8782" s="24">
        <v>0</v>
      </c>
      <c r="H8782" s="24">
        <v>0</v>
      </c>
    </row>
    <row r="8783" spans="1:8">
      <c r="A8783" s="24" t="str">
        <f t="shared" si="137"/>
        <v>2019_NF_14</v>
      </c>
      <c r="B8783" s="24">
        <v>2019</v>
      </c>
      <c r="C8783" s="24" t="s">
        <v>190</v>
      </c>
      <c r="D8783" s="24" t="str">
        <f>VLOOKUP(C8783,'FHF LUT'!$A$5:$H$81,2,FALSE)</f>
        <v>Flooding</v>
      </c>
      <c r="E8783" s="24">
        <v>14</v>
      </c>
      <c r="F8783" s="24" t="s">
        <v>30</v>
      </c>
      <c r="G8783" s="24">
        <v>106</v>
      </c>
      <c r="H8783" s="24">
        <v>106</v>
      </c>
    </row>
    <row r="8784" spans="1:8">
      <c r="A8784" s="24" t="str">
        <f t="shared" si="137"/>
        <v>2019_NF_15</v>
      </c>
      <c r="B8784" s="24">
        <v>2019</v>
      </c>
      <c r="C8784" s="24" t="s">
        <v>190</v>
      </c>
      <c r="D8784" s="24" t="str">
        <f>VLOOKUP(C8784,'FHF LUT'!$A$5:$H$81,2,FALSE)</f>
        <v>Flooding</v>
      </c>
      <c r="E8784" s="24">
        <v>15</v>
      </c>
      <c r="F8784" s="24" t="s">
        <v>33</v>
      </c>
      <c r="G8784" s="24">
        <v>0</v>
      </c>
      <c r="H8784" s="24">
        <v>0</v>
      </c>
    </row>
    <row r="8785" spans="1:8">
      <c r="A8785" s="24" t="str">
        <f t="shared" si="137"/>
        <v>2019_NF_16</v>
      </c>
      <c r="B8785" s="24">
        <v>2019</v>
      </c>
      <c r="C8785" s="24" t="s">
        <v>190</v>
      </c>
      <c r="D8785" s="24" t="str">
        <f>VLOOKUP(C8785,'FHF LUT'!$A$5:$H$81,2,FALSE)</f>
        <v>Flooding</v>
      </c>
      <c r="E8785" s="24">
        <v>16</v>
      </c>
      <c r="F8785" s="24" t="s">
        <v>12</v>
      </c>
      <c r="G8785" s="24">
        <v>88</v>
      </c>
      <c r="H8785" s="24">
        <v>88</v>
      </c>
    </row>
    <row r="8786" spans="1:8">
      <c r="A8786" s="24" t="str">
        <f t="shared" si="137"/>
        <v>2019_NF_17</v>
      </c>
      <c r="B8786" s="24">
        <v>2019</v>
      </c>
      <c r="C8786" s="24" t="s">
        <v>190</v>
      </c>
      <c r="D8786" s="24" t="str">
        <f>VLOOKUP(C8786,'FHF LUT'!$A$5:$H$81,2,FALSE)</f>
        <v>Flooding</v>
      </c>
      <c r="E8786" s="24">
        <v>17</v>
      </c>
      <c r="F8786" s="24" t="s">
        <v>32</v>
      </c>
      <c r="G8786" s="24">
        <v>0</v>
      </c>
      <c r="H8786" s="24">
        <v>0</v>
      </c>
    </row>
    <row r="8787" spans="1:8">
      <c r="A8787" s="24" t="str">
        <f t="shared" si="137"/>
        <v>2019_NF_18</v>
      </c>
      <c r="B8787" s="24">
        <v>2019</v>
      </c>
      <c r="C8787" s="24" t="s">
        <v>190</v>
      </c>
      <c r="D8787" s="24" t="str">
        <f>VLOOKUP(C8787,'FHF LUT'!$A$5:$H$81,2,FALSE)</f>
        <v>Flooding</v>
      </c>
      <c r="E8787" s="24">
        <v>18</v>
      </c>
      <c r="F8787" s="24" t="s">
        <v>15</v>
      </c>
      <c r="G8787" s="24">
        <v>0</v>
      </c>
      <c r="H8787" s="24">
        <v>0</v>
      </c>
    </row>
    <row r="8788" spans="1:8">
      <c r="A8788" s="24" t="str">
        <f t="shared" si="137"/>
        <v>2019_NF_20</v>
      </c>
      <c r="B8788" s="24">
        <v>2019</v>
      </c>
      <c r="C8788" s="24" t="s">
        <v>190</v>
      </c>
      <c r="D8788" s="24" t="str">
        <f>VLOOKUP(C8788,'FHF LUT'!$A$5:$H$81,2,FALSE)</f>
        <v>Flooding</v>
      </c>
      <c r="E8788" s="24">
        <v>20</v>
      </c>
      <c r="F8788" s="24" t="s">
        <v>6</v>
      </c>
      <c r="G8788" s="24">
        <v>2298</v>
      </c>
      <c r="H8788" s="24">
        <v>2298</v>
      </c>
    </row>
    <row r="8789" spans="1:8">
      <c r="A8789" s="24" t="str">
        <f t="shared" si="137"/>
        <v>2019_NF_22</v>
      </c>
      <c r="B8789" s="24">
        <v>2019</v>
      </c>
      <c r="C8789" s="24" t="s">
        <v>190</v>
      </c>
      <c r="D8789" s="24" t="str">
        <f>VLOOKUP(C8789,'FHF LUT'!$A$5:$H$81,2,FALSE)</f>
        <v>Flooding</v>
      </c>
      <c r="E8789" s="24">
        <v>22</v>
      </c>
      <c r="F8789" s="24" t="s">
        <v>19</v>
      </c>
      <c r="G8789" s="24">
        <v>645</v>
      </c>
      <c r="H8789" s="24">
        <v>645</v>
      </c>
    </row>
    <row r="8790" spans="1:8">
      <c r="A8790" s="24" t="str">
        <f t="shared" si="137"/>
        <v>2019_NF_23</v>
      </c>
      <c r="B8790" s="24">
        <v>2019</v>
      </c>
      <c r="C8790" s="24" t="s">
        <v>190</v>
      </c>
      <c r="D8790" s="24" t="str">
        <f>VLOOKUP(C8790,'FHF LUT'!$A$5:$H$81,2,FALSE)</f>
        <v>Flooding</v>
      </c>
      <c r="E8790" s="24">
        <v>23</v>
      </c>
      <c r="F8790" s="24" t="s">
        <v>27</v>
      </c>
      <c r="G8790" s="24">
        <v>0</v>
      </c>
      <c r="H8790" s="24">
        <v>0</v>
      </c>
    </row>
    <row r="8791" spans="1:8">
      <c r="A8791" s="24" t="str">
        <f t="shared" si="137"/>
        <v>2019_NF_24</v>
      </c>
      <c r="B8791" s="24">
        <v>2019</v>
      </c>
      <c r="C8791" s="24" t="s">
        <v>190</v>
      </c>
      <c r="D8791" s="24" t="str">
        <f>VLOOKUP(C8791,'FHF LUT'!$A$5:$H$81,2,FALSE)</f>
        <v>Flooding</v>
      </c>
      <c r="E8791" s="24">
        <v>24</v>
      </c>
      <c r="F8791" s="24" t="s">
        <v>17</v>
      </c>
      <c r="G8791" s="24">
        <v>1556</v>
      </c>
      <c r="H8791" s="24">
        <v>1556</v>
      </c>
    </row>
    <row r="8792" spans="1:8">
      <c r="A8792" s="24" t="str">
        <f t="shared" si="137"/>
        <v>2019_NF_25</v>
      </c>
      <c r="B8792" s="24">
        <v>2019</v>
      </c>
      <c r="C8792" s="24" t="s">
        <v>190</v>
      </c>
      <c r="D8792" s="24" t="str">
        <f>VLOOKUP(C8792,'FHF LUT'!$A$5:$H$81,2,FALSE)</f>
        <v>Flooding</v>
      </c>
      <c r="E8792" s="24">
        <v>25</v>
      </c>
      <c r="F8792" s="24" t="s">
        <v>23</v>
      </c>
      <c r="G8792" s="24">
        <v>0</v>
      </c>
      <c r="H8792" s="24">
        <v>0</v>
      </c>
    </row>
    <row r="8793" spans="1:8">
      <c r="A8793" s="24" t="str">
        <f t="shared" si="137"/>
        <v>2019_NF_26</v>
      </c>
      <c r="B8793" s="24">
        <v>2019</v>
      </c>
      <c r="C8793" s="24" t="s">
        <v>190</v>
      </c>
      <c r="D8793" s="24" t="str">
        <f>VLOOKUP(C8793,'FHF LUT'!$A$5:$H$81,2,FALSE)</f>
        <v>Flooding</v>
      </c>
      <c r="E8793" s="24">
        <v>26</v>
      </c>
      <c r="F8793" s="24" t="s">
        <v>14</v>
      </c>
      <c r="G8793" s="24">
        <v>675</v>
      </c>
      <c r="H8793" s="24">
        <v>675</v>
      </c>
    </row>
    <row r="8794" spans="1:8">
      <c r="A8794" s="24" t="str">
        <f t="shared" si="137"/>
        <v>2019_NF_27</v>
      </c>
      <c r="B8794" s="24">
        <v>2019</v>
      </c>
      <c r="C8794" s="24" t="s">
        <v>190</v>
      </c>
      <c r="D8794" s="24" t="str">
        <f>VLOOKUP(C8794,'FHF LUT'!$A$5:$H$81,2,FALSE)</f>
        <v>Flooding</v>
      </c>
      <c r="E8794" s="24">
        <v>27</v>
      </c>
      <c r="F8794" s="24" t="s">
        <v>21</v>
      </c>
      <c r="G8794" s="24">
        <v>0</v>
      </c>
      <c r="H8794" s="24">
        <v>0</v>
      </c>
    </row>
    <row r="8795" spans="1:8">
      <c r="A8795" s="24" t="str">
        <f t="shared" si="137"/>
        <v>2019_NF_29</v>
      </c>
      <c r="B8795" s="24">
        <v>2019</v>
      </c>
      <c r="C8795" s="24" t="s">
        <v>190</v>
      </c>
      <c r="D8795" s="24" t="str">
        <f>VLOOKUP(C8795,'FHF LUT'!$A$5:$H$81,2,FALSE)</f>
        <v>Flooding</v>
      </c>
      <c r="E8795" s="24">
        <v>29</v>
      </c>
      <c r="F8795" s="24" t="s">
        <v>9</v>
      </c>
      <c r="G8795" s="24">
        <v>2060</v>
      </c>
      <c r="H8795" s="24">
        <v>2060</v>
      </c>
    </row>
    <row r="8796" spans="1:8">
      <c r="A8796" s="24" t="str">
        <f t="shared" si="137"/>
        <v>2019_NF_30</v>
      </c>
      <c r="B8796" s="24">
        <v>2019</v>
      </c>
      <c r="C8796" s="24" t="s">
        <v>190</v>
      </c>
      <c r="D8796" s="24" t="str">
        <f>VLOOKUP(C8796,'FHF LUT'!$A$5:$H$81,2,FALSE)</f>
        <v>Flooding</v>
      </c>
      <c r="E8796" s="24">
        <v>30</v>
      </c>
      <c r="F8796" s="24" t="s">
        <v>35</v>
      </c>
      <c r="G8796" s="24">
        <v>0</v>
      </c>
      <c r="H8796" s="24">
        <v>0</v>
      </c>
    </row>
    <row r="8797" spans="1:8">
      <c r="A8797" s="24" t="str">
        <f t="shared" si="137"/>
        <v>2019_NF_31</v>
      </c>
      <c r="B8797" s="24">
        <v>2019</v>
      </c>
      <c r="C8797" s="24" t="s">
        <v>190</v>
      </c>
      <c r="D8797" s="24" t="str">
        <f>VLOOKUP(C8797,'FHF LUT'!$A$5:$H$81,2,FALSE)</f>
        <v>Flooding</v>
      </c>
      <c r="E8797" s="24">
        <v>31</v>
      </c>
      <c r="F8797" s="24" t="s">
        <v>34</v>
      </c>
      <c r="G8797" s="24">
        <v>0</v>
      </c>
      <c r="H8797" s="24">
        <v>0</v>
      </c>
    </row>
    <row r="8798" spans="1:8">
      <c r="A8798" s="24" t="str">
        <f t="shared" si="137"/>
        <v>2019_NF_38</v>
      </c>
      <c r="B8798" s="24">
        <v>2019</v>
      </c>
      <c r="C8798" s="24" t="s">
        <v>190</v>
      </c>
      <c r="D8798" s="24" t="str">
        <f>VLOOKUP(C8798,'FHF LUT'!$A$5:$H$81,2,FALSE)</f>
        <v>Flooding</v>
      </c>
      <c r="E8798" s="24">
        <v>38</v>
      </c>
      <c r="F8798" s="24" t="s">
        <v>8</v>
      </c>
      <c r="G8798" s="24">
        <v>0</v>
      </c>
      <c r="H8798" s="24">
        <v>0</v>
      </c>
    </row>
    <row r="8799" spans="1:8">
      <c r="A8799" s="24" t="str">
        <f t="shared" si="137"/>
        <v>2019_NF_39</v>
      </c>
      <c r="B8799" s="24">
        <v>2019</v>
      </c>
      <c r="C8799" s="24" t="s">
        <v>190</v>
      </c>
      <c r="D8799" s="24" t="str">
        <f>VLOOKUP(C8799,'FHF LUT'!$A$5:$H$81,2,FALSE)</f>
        <v>Flooding</v>
      </c>
      <c r="E8799" s="24">
        <v>39</v>
      </c>
      <c r="F8799" s="24" t="s">
        <v>36</v>
      </c>
      <c r="G8799" s="24">
        <v>224</v>
      </c>
      <c r="H8799" s="24">
        <v>224</v>
      </c>
    </row>
    <row r="8800" spans="1:8">
      <c r="A8800" s="24" t="str">
        <f t="shared" si="137"/>
        <v>2019_NF_40</v>
      </c>
      <c r="B8800" s="24">
        <v>2019</v>
      </c>
      <c r="C8800" s="24" t="s">
        <v>190</v>
      </c>
      <c r="D8800" s="24" t="str">
        <f>VLOOKUP(C8800,'FHF LUT'!$A$5:$H$81,2,FALSE)</f>
        <v>Flooding</v>
      </c>
      <c r="E8800" s="24">
        <v>40</v>
      </c>
      <c r="F8800" s="24" t="s">
        <v>31</v>
      </c>
      <c r="G8800" s="24">
        <v>13675</v>
      </c>
      <c r="H8800" s="24">
        <v>13675</v>
      </c>
    </row>
    <row r="8801" spans="1:8">
      <c r="A8801" s="24" t="str">
        <f t="shared" si="137"/>
        <v>2019_NF_41</v>
      </c>
      <c r="B8801" s="24">
        <v>2019</v>
      </c>
      <c r="C8801" s="24" t="s">
        <v>190</v>
      </c>
      <c r="D8801" s="24" t="str">
        <f>VLOOKUP(C8801,'FHF LUT'!$A$5:$H$81,2,FALSE)</f>
        <v>Flooding</v>
      </c>
      <c r="E8801" s="24">
        <v>41</v>
      </c>
      <c r="F8801" s="24" t="s">
        <v>26</v>
      </c>
      <c r="G8801" s="24">
        <v>333</v>
      </c>
      <c r="H8801" s="24">
        <v>333</v>
      </c>
    </row>
    <row r="8802" spans="1:8">
      <c r="A8802" s="24" t="str">
        <f t="shared" si="137"/>
        <v>2019_NF_43</v>
      </c>
      <c r="B8802" s="24">
        <v>2019</v>
      </c>
      <c r="C8802" s="24" t="s">
        <v>190</v>
      </c>
      <c r="D8802" s="24" t="str">
        <f>VLOOKUP(C8802,'FHF LUT'!$A$5:$H$81,2,FALSE)</f>
        <v>Flooding</v>
      </c>
      <c r="E8802" s="24">
        <v>43</v>
      </c>
      <c r="F8802" s="24" t="s">
        <v>20</v>
      </c>
      <c r="G8802" s="24">
        <v>0</v>
      </c>
      <c r="H8802" s="24">
        <v>0</v>
      </c>
    </row>
    <row r="8803" spans="1:8">
      <c r="A8803" s="24" t="str">
        <f t="shared" si="137"/>
        <v>2019_NF_44</v>
      </c>
      <c r="B8803" s="24">
        <v>2019</v>
      </c>
      <c r="C8803" s="24" t="s">
        <v>190</v>
      </c>
      <c r="D8803" s="24" t="str">
        <f>VLOOKUP(C8803,'FHF LUT'!$A$5:$H$81,2,FALSE)</f>
        <v>Flooding</v>
      </c>
      <c r="E8803" s="24">
        <v>44</v>
      </c>
      <c r="F8803" s="24" t="s">
        <v>3</v>
      </c>
      <c r="G8803" s="24">
        <v>0</v>
      </c>
      <c r="H8803" s="24">
        <v>0</v>
      </c>
    </row>
    <row r="8804" spans="1:8">
      <c r="A8804" s="24" t="str">
        <f t="shared" si="137"/>
        <v>2019_NF_45</v>
      </c>
      <c r="B8804" s="24">
        <v>2019</v>
      </c>
      <c r="C8804" s="24" t="s">
        <v>190</v>
      </c>
      <c r="D8804" s="24" t="str">
        <f>VLOOKUP(C8804,'FHF LUT'!$A$5:$H$81,2,FALSE)</f>
        <v>Flooding</v>
      </c>
      <c r="E8804" s="24">
        <v>45</v>
      </c>
      <c r="F8804" s="24" t="s">
        <v>5</v>
      </c>
      <c r="G8804" s="24">
        <v>0</v>
      </c>
      <c r="H8804" s="24">
        <v>0</v>
      </c>
    </row>
    <row r="8805" spans="1:8">
      <c r="A8805" s="24" t="str">
        <f t="shared" si="137"/>
        <v>2019_NF_46</v>
      </c>
      <c r="B8805" s="24">
        <v>2019</v>
      </c>
      <c r="C8805" s="24" t="s">
        <v>190</v>
      </c>
      <c r="D8805" s="24" t="str">
        <f>VLOOKUP(C8805,'FHF LUT'!$A$5:$H$81,2,FALSE)</f>
        <v>Flooding</v>
      </c>
      <c r="E8805" s="24">
        <v>46</v>
      </c>
      <c r="F8805" s="24" t="s">
        <v>234</v>
      </c>
      <c r="G8805" s="24">
        <v>0</v>
      </c>
      <c r="H8805" s="24">
        <v>0</v>
      </c>
    </row>
    <row r="8806" spans="1:8">
      <c r="A8806" s="24" t="str">
        <f t="shared" si="137"/>
        <v>2019_NF_47</v>
      </c>
      <c r="B8806" s="24">
        <v>2019</v>
      </c>
      <c r="C8806" s="24" t="s">
        <v>190</v>
      </c>
      <c r="D8806" s="24" t="str">
        <f>VLOOKUP(C8806,'FHF LUT'!$A$5:$H$81,2,FALSE)</f>
        <v>Flooding</v>
      </c>
      <c r="E8806" s="24">
        <v>47</v>
      </c>
      <c r="F8806" s="24" t="s">
        <v>233</v>
      </c>
      <c r="G8806" s="24">
        <v>474</v>
      </c>
      <c r="H8806" s="24">
        <v>474</v>
      </c>
    </row>
    <row r="8807" spans="1:8">
      <c r="A8807" s="24" t="str">
        <f t="shared" si="137"/>
        <v>2019_NF_48</v>
      </c>
      <c r="B8807" s="24">
        <v>2019</v>
      </c>
      <c r="C8807" s="24" t="s">
        <v>190</v>
      </c>
      <c r="D8807" s="24" t="str">
        <f>VLOOKUP(C8807,'FHF LUT'!$A$5:$H$81,2,FALSE)</f>
        <v>Flooding</v>
      </c>
      <c r="E8807" s="24">
        <v>48</v>
      </c>
      <c r="F8807" s="24" t="s">
        <v>235</v>
      </c>
      <c r="G8807" s="24">
        <v>208</v>
      </c>
      <c r="H8807" s="24">
        <v>208</v>
      </c>
    </row>
    <row r="8808" spans="1:8">
      <c r="A8808" s="24" t="str">
        <f t="shared" si="137"/>
        <v>2019_NW_1</v>
      </c>
      <c r="B8808" s="24">
        <v>2019</v>
      </c>
      <c r="C8808" s="24" t="s">
        <v>333</v>
      </c>
      <c r="D8808" s="24" t="str">
        <f>VLOOKUP(C8808,'FHF LUT'!$A$5:$H$81,2,FALSE)</f>
        <v>Windthrow</v>
      </c>
      <c r="E8808" s="24">
        <v>1</v>
      </c>
      <c r="F8808" s="24" t="s">
        <v>10</v>
      </c>
      <c r="G8808" s="24">
        <v>0</v>
      </c>
      <c r="H8808" s="24">
        <v>0</v>
      </c>
    </row>
    <row r="8809" spans="1:8">
      <c r="A8809" s="24" t="str">
        <f t="shared" si="137"/>
        <v>2019_NW_2</v>
      </c>
      <c r="B8809" s="24">
        <v>2019</v>
      </c>
      <c r="C8809" s="24" t="s">
        <v>333</v>
      </c>
      <c r="D8809" s="24" t="str">
        <f>VLOOKUP(C8809,'FHF LUT'!$A$5:$H$81,2,FALSE)</f>
        <v>Windthrow</v>
      </c>
      <c r="E8809" s="24">
        <v>2</v>
      </c>
      <c r="F8809" s="24" t="s">
        <v>22</v>
      </c>
      <c r="G8809" s="24">
        <v>0</v>
      </c>
      <c r="H8809" s="24">
        <v>0</v>
      </c>
    </row>
    <row r="8810" spans="1:8">
      <c r="A8810" s="24" t="str">
        <f t="shared" si="137"/>
        <v>2019_NW_3</v>
      </c>
      <c r="B8810" s="24">
        <v>2019</v>
      </c>
      <c r="C8810" s="24" t="s">
        <v>333</v>
      </c>
      <c r="D8810" s="24" t="str">
        <f>VLOOKUP(C8810,'FHF LUT'!$A$5:$H$81,2,FALSE)</f>
        <v>Windthrow</v>
      </c>
      <c r="E8810" s="24">
        <v>3</v>
      </c>
      <c r="F8810" s="24" t="s">
        <v>13</v>
      </c>
      <c r="G8810" s="24">
        <v>0</v>
      </c>
      <c r="H8810" s="24">
        <v>0</v>
      </c>
    </row>
    <row r="8811" spans="1:8">
      <c r="A8811" s="24" t="str">
        <f t="shared" si="137"/>
        <v>2019_NW_4</v>
      </c>
      <c r="B8811" s="24">
        <v>2019</v>
      </c>
      <c r="C8811" s="24" t="s">
        <v>333</v>
      </c>
      <c r="D8811" s="24" t="str">
        <f>VLOOKUP(C8811,'FHF LUT'!$A$5:$H$81,2,FALSE)</f>
        <v>Windthrow</v>
      </c>
      <c r="E8811" s="24">
        <v>4</v>
      </c>
      <c r="F8811" s="24" t="s">
        <v>28</v>
      </c>
      <c r="G8811" s="24">
        <v>0</v>
      </c>
      <c r="H8811" s="24">
        <v>0</v>
      </c>
    </row>
    <row r="8812" spans="1:8">
      <c r="A8812" s="24" t="str">
        <f t="shared" si="137"/>
        <v>2019_NW_5</v>
      </c>
      <c r="B8812" s="24">
        <v>2019</v>
      </c>
      <c r="C8812" s="24" t="s">
        <v>333</v>
      </c>
      <c r="D8812" s="24" t="str">
        <f>VLOOKUP(C8812,'FHF LUT'!$A$5:$H$81,2,FALSE)</f>
        <v>Windthrow</v>
      </c>
      <c r="E8812" s="24">
        <v>5</v>
      </c>
      <c r="F8812" s="24" t="s">
        <v>16</v>
      </c>
      <c r="G8812" s="24">
        <v>82</v>
      </c>
      <c r="H8812" s="24">
        <v>82</v>
      </c>
    </row>
    <row r="8813" spans="1:8">
      <c r="A8813" s="24" t="str">
        <f t="shared" si="137"/>
        <v>2019_NW_7</v>
      </c>
      <c r="B8813" s="24">
        <v>2019</v>
      </c>
      <c r="C8813" s="24" t="s">
        <v>333</v>
      </c>
      <c r="D8813" s="24" t="str">
        <f>VLOOKUP(C8813,'FHF LUT'!$A$5:$H$81,2,FALSE)</f>
        <v>Windthrow</v>
      </c>
      <c r="E8813" s="24">
        <v>7</v>
      </c>
      <c r="F8813" s="24" t="s">
        <v>25</v>
      </c>
      <c r="G8813" s="24">
        <v>0</v>
      </c>
      <c r="H8813" s="24">
        <v>0</v>
      </c>
    </row>
    <row r="8814" spans="1:8">
      <c r="A8814" s="24" t="str">
        <f t="shared" si="137"/>
        <v>2019_NW_8</v>
      </c>
      <c r="B8814" s="24">
        <v>2019</v>
      </c>
      <c r="C8814" s="24" t="s">
        <v>333</v>
      </c>
      <c r="D8814" s="24" t="str">
        <f>VLOOKUP(C8814,'FHF LUT'!$A$5:$H$81,2,FALSE)</f>
        <v>Windthrow</v>
      </c>
      <c r="E8814" s="24">
        <v>8</v>
      </c>
      <c r="F8814" s="24" t="s">
        <v>29</v>
      </c>
      <c r="G8814" s="24">
        <v>467</v>
      </c>
      <c r="H8814" s="24">
        <v>467</v>
      </c>
    </row>
    <row r="8815" spans="1:8">
      <c r="A8815" s="24" t="str">
        <f t="shared" si="137"/>
        <v>2019_NW_9</v>
      </c>
      <c r="B8815" s="24">
        <v>2019</v>
      </c>
      <c r="C8815" s="24" t="s">
        <v>333</v>
      </c>
      <c r="D8815" s="24" t="str">
        <f>VLOOKUP(C8815,'FHF LUT'!$A$5:$H$81,2,FALSE)</f>
        <v>Windthrow</v>
      </c>
      <c r="E8815" s="24">
        <v>9</v>
      </c>
      <c r="F8815" s="24" t="s">
        <v>7</v>
      </c>
      <c r="G8815" s="24">
        <v>616</v>
      </c>
      <c r="H8815" s="24">
        <v>616</v>
      </c>
    </row>
    <row r="8816" spans="1:8">
      <c r="A8816" s="24" t="str">
        <f t="shared" si="137"/>
        <v>2019_NW_10</v>
      </c>
      <c r="B8816" s="24">
        <v>2019</v>
      </c>
      <c r="C8816" s="24" t="s">
        <v>333</v>
      </c>
      <c r="D8816" s="24" t="str">
        <f>VLOOKUP(C8816,'FHF LUT'!$A$5:$H$81,2,FALSE)</f>
        <v>Windthrow</v>
      </c>
      <c r="E8816" s="24">
        <v>10</v>
      </c>
      <c r="F8816" s="24" t="s">
        <v>18</v>
      </c>
      <c r="G8816" s="24">
        <v>0</v>
      </c>
      <c r="H8816" s="24">
        <v>0</v>
      </c>
    </row>
    <row r="8817" spans="1:8">
      <c r="A8817" s="24" t="str">
        <f t="shared" si="137"/>
        <v>2019_NW_11</v>
      </c>
      <c r="B8817" s="24">
        <v>2019</v>
      </c>
      <c r="C8817" s="24" t="s">
        <v>333</v>
      </c>
      <c r="D8817" s="24" t="str">
        <f>VLOOKUP(C8817,'FHF LUT'!$A$5:$H$81,2,FALSE)</f>
        <v>Windthrow</v>
      </c>
      <c r="E8817" s="24">
        <v>11</v>
      </c>
      <c r="F8817" s="24" t="s">
        <v>4</v>
      </c>
      <c r="G8817" s="24">
        <v>956</v>
      </c>
      <c r="H8817" s="24">
        <v>956</v>
      </c>
    </row>
    <row r="8818" spans="1:8">
      <c r="A8818" s="24" t="str">
        <f t="shared" si="137"/>
        <v>2019_NW_12</v>
      </c>
      <c r="B8818" s="24">
        <v>2019</v>
      </c>
      <c r="C8818" s="24" t="s">
        <v>333</v>
      </c>
      <c r="D8818" s="24" t="str">
        <f>VLOOKUP(C8818,'FHF LUT'!$A$5:$H$81,2,FALSE)</f>
        <v>Windthrow</v>
      </c>
      <c r="E8818" s="24">
        <v>12</v>
      </c>
      <c r="F8818" s="24" t="s">
        <v>11</v>
      </c>
      <c r="G8818" s="24">
        <v>0</v>
      </c>
      <c r="H8818" s="24">
        <v>0</v>
      </c>
    </row>
    <row r="8819" spans="1:8">
      <c r="A8819" s="24" t="str">
        <f t="shared" si="137"/>
        <v>2019_NW_13</v>
      </c>
      <c r="B8819" s="24">
        <v>2019</v>
      </c>
      <c r="C8819" s="24" t="s">
        <v>333</v>
      </c>
      <c r="D8819" s="24" t="str">
        <f>VLOOKUP(C8819,'FHF LUT'!$A$5:$H$81,2,FALSE)</f>
        <v>Windthrow</v>
      </c>
      <c r="E8819" s="24">
        <v>13</v>
      </c>
      <c r="F8819" s="24" t="s">
        <v>24</v>
      </c>
      <c r="G8819" s="24">
        <v>0</v>
      </c>
      <c r="H8819" s="24">
        <v>0</v>
      </c>
    </row>
    <row r="8820" spans="1:8">
      <c r="A8820" s="24" t="str">
        <f t="shared" si="137"/>
        <v>2019_NW_14</v>
      </c>
      <c r="B8820" s="24">
        <v>2019</v>
      </c>
      <c r="C8820" s="24" t="s">
        <v>333</v>
      </c>
      <c r="D8820" s="24" t="str">
        <f>VLOOKUP(C8820,'FHF LUT'!$A$5:$H$81,2,FALSE)</f>
        <v>Windthrow</v>
      </c>
      <c r="E8820" s="24">
        <v>14</v>
      </c>
      <c r="F8820" s="24" t="s">
        <v>30</v>
      </c>
      <c r="G8820" s="24">
        <v>0</v>
      </c>
      <c r="H8820" s="24">
        <v>0</v>
      </c>
    </row>
    <row r="8821" spans="1:8">
      <c r="A8821" s="24" t="str">
        <f t="shared" si="137"/>
        <v>2019_NW_15</v>
      </c>
      <c r="B8821" s="24">
        <v>2019</v>
      </c>
      <c r="C8821" s="24" t="s">
        <v>333</v>
      </c>
      <c r="D8821" s="24" t="str">
        <f>VLOOKUP(C8821,'FHF LUT'!$A$5:$H$81,2,FALSE)</f>
        <v>Windthrow</v>
      </c>
      <c r="E8821" s="24">
        <v>15</v>
      </c>
      <c r="F8821" s="24" t="s">
        <v>33</v>
      </c>
      <c r="G8821" s="24">
        <v>0</v>
      </c>
      <c r="H8821" s="24">
        <v>0</v>
      </c>
    </row>
    <row r="8822" spans="1:8">
      <c r="A8822" s="24" t="str">
        <f t="shared" si="137"/>
        <v>2019_NW_16</v>
      </c>
      <c r="B8822" s="24">
        <v>2019</v>
      </c>
      <c r="C8822" s="24" t="s">
        <v>333</v>
      </c>
      <c r="D8822" s="24" t="str">
        <f>VLOOKUP(C8822,'FHF LUT'!$A$5:$H$81,2,FALSE)</f>
        <v>Windthrow</v>
      </c>
      <c r="E8822" s="24">
        <v>16</v>
      </c>
      <c r="F8822" s="24" t="s">
        <v>12</v>
      </c>
      <c r="G8822" s="24">
        <v>0</v>
      </c>
      <c r="H8822" s="24">
        <v>0</v>
      </c>
    </row>
    <row r="8823" spans="1:8">
      <c r="A8823" s="24" t="str">
        <f t="shared" si="137"/>
        <v>2019_NW_17</v>
      </c>
      <c r="B8823" s="24">
        <v>2019</v>
      </c>
      <c r="C8823" s="24" t="s">
        <v>333</v>
      </c>
      <c r="D8823" s="24" t="str">
        <f>VLOOKUP(C8823,'FHF LUT'!$A$5:$H$81,2,FALSE)</f>
        <v>Windthrow</v>
      </c>
      <c r="E8823" s="24">
        <v>17</v>
      </c>
      <c r="F8823" s="24" t="s">
        <v>32</v>
      </c>
      <c r="G8823" s="24">
        <v>0</v>
      </c>
      <c r="H8823" s="24">
        <v>0</v>
      </c>
    </row>
    <row r="8824" spans="1:8">
      <c r="A8824" s="24" t="str">
        <f t="shared" si="137"/>
        <v>2019_NW_18</v>
      </c>
      <c r="B8824" s="24">
        <v>2019</v>
      </c>
      <c r="C8824" s="24" t="s">
        <v>333</v>
      </c>
      <c r="D8824" s="24" t="str">
        <f>VLOOKUP(C8824,'FHF LUT'!$A$5:$H$81,2,FALSE)</f>
        <v>Windthrow</v>
      </c>
      <c r="E8824" s="24">
        <v>18</v>
      </c>
      <c r="F8824" s="24" t="s">
        <v>15</v>
      </c>
      <c r="G8824" s="24">
        <v>0</v>
      </c>
      <c r="H8824" s="24">
        <v>0</v>
      </c>
    </row>
    <row r="8825" spans="1:8">
      <c r="A8825" s="24" t="str">
        <f t="shared" si="137"/>
        <v>2019_NW_20</v>
      </c>
      <c r="B8825" s="24">
        <v>2019</v>
      </c>
      <c r="C8825" s="24" t="s">
        <v>333</v>
      </c>
      <c r="D8825" s="24" t="str">
        <f>VLOOKUP(C8825,'FHF LUT'!$A$5:$H$81,2,FALSE)</f>
        <v>Windthrow</v>
      </c>
      <c r="E8825" s="24">
        <v>20</v>
      </c>
      <c r="F8825" s="24" t="s">
        <v>6</v>
      </c>
      <c r="G8825" s="24">
        <v>0</v>
      </c>
      <c r="H8825" s="24">
        <v>0</v>
      </c>
    </row>
    <row r="8826" spans="1:8">
      <c r="A8826" s="24" t="str">
        <f t="shared" si="137"/>
        <v>2019_NW_22</v>
      </c>
      <c r="B8826" s="24">
        <v>2019</v>
      </c>
      <c r="C8826" s="24" t="s">
        <v>333</v>
      </c>
      <c r="D8826" s="24" t="str">
        <f>VLOOKUP(C8826,'FHF LUT'!$A$5:$H$81,2,FALSE)</f>
        <v>Windthrow</v>
      </c>
      <c r="E8826" s="24">
        <v>22</v>
      </c>
      <c r="F8826" s="24" t="s">
        <v>19</v>
      </c>
      <c r="G8826" s="24">
        <v>0</v>
      </c>
      <c r="H8826" s="24">
        <v>0</v>
      </c>
    </row>
    <row r="8827" spans="1:8">
      <c r="A8827" s="24" t="str">
        <f t="shared" si="137"/>
        <v>2019_NW_23</v>
      </c>
      <c r="B8827" s="24">
        <v>2019</v>
      </c>
      <c r="C8827" s="24" t="s">
        <v>333</v>
      </c>
      <c r="D8827" s="24" t="str">
        <f>VLOOKUP(C8827,'FHF LUT'!$A$5:$H$81,2,FALSE)</f>
        <v>Windthrow</v>
      </c>
      <c r="E8827" s="24">
        <v>23</v>
      </c>
      <c r="F8827" s="24" t="s">
        <v>27</v>
      </c>
      <c r="G8827" s="24">
        <v>0</v>
      </c>
      <c r="H8827" s="24">
        <v>0</v>
      </c>
    </row>
    <row r="8828" spans="1:8">
      <c r="A8828" s="24" t="str">
        <f t="shared" si="137"/>
        <v>2019_NW_24</v>
      </c>
      <c r="B8828" s="24">
        <v>2019</v>
      </c>
      <c r="C8828" s="24" t="s">
        <v>333</v>
      </c>
      <c r="D8828" s="24" t="str">
        <f>VLOOKUP(C8828,'FHF LUT'!$A$5:$H$81,2,FALSE)</f>
        <v>Windthrow</v>
      </c>
      <c r="E8828" s="24">
        <v>24</v>
      </c>
      <c r="F8828" s="24" t="s">
        <v>17</v>
      </c>
      <c r="G8828" s="24">
        <v>38</v>
      </c>
      <c r="H8828" s="24">
        <v>38</v>
      </c>
    </row>
    <row r="8829" spans="1:8">
      <c r="A8829" s="24" t="str">
        <f t="shared" si="137"/>
        <v>2019_NW_25</v>
      </c>
      <c r="B8829" s="24">
        <v>2019</v>
      </c>
      <c r="C8829" s="24" t="s">
        <v>333</v>
      </c>
      <c r="D8829" s="24" t="str">
        <f>VLOOKUP(C8829,'FHF LUT'!$A$5:$H$81,2,FALSE)</f>
        <v>Windthrow</v>
      </c>
      <c r="E8829" s="24">
        <v>25</v>
      </c>
      <c r="F8829" s="24" t="s">
        <v>23</v>
      </c>
      <c r="G8829" s="24">
        <v>4845</v>
      </c>
      <c r="H8829" s="24">
        <v>4845</v>
      </c>
    </row>
    <row r="8830" spans="1:8">
      <c r="A8830" s="24" t="str">
        <f t="shared" si="137"/>
        <v>2019_NW_26</v>
      </c>
      <c r="B8830" s="24">
        <v>2019</v>
      </c>
      <c r="C8830" s="24" t="s">
        <v>333</v>
      </c>
      <c r="D8830" s="24" t="str">
        <f>VLOOKUP(C8830,'FHF LUT'!$A$5:$H$81,2,FALSE)</f>
        <v>Windthrow</v>
      </c>
      <c r="E8830" s="24">
        <v>26</v>
      </c>
      <c r="F8830" s="24" t="s">
        <v>14</v>
      </c>
      <c r="G8830" s="24">
        <v>0</v>
      </c>
      <c r="H8830" s="24">
        <v>0</v>
      </c>
    </row>
    <row r="8831" spans="1:8">
      <c r="A8831" s="24" t="str">
        <f t="shared" si="137"/>
        <v>2019_NW_27</v>
      </c>
      <c r="B8831" s="24">
        <v>2019</v>
      </c>
      <c r="C8831" s="24" t="s">
        <v>333</v>
      </c>
      <c r="D8831" s="24" t="str">
        <f>VLOOKUP(C8831,'FHF LUT'!$A$5:$H$81,2,FALSE)</f>
        <v>Windthrow</v>
      </c>
      <c r="E8831" s="24">
        <v>27</v>
      </c>
      <c r="F8831" s="24" t="s">
        <v>21</v>
      </c>
      <c r="G8831" s="24">
        <v>0</v>
      </c>
      <c r="H8831" s="24">
        <v>0</v>
      </c>
    </row>
    <row r="8832" spans="1:8">
      <c r="A8832" s="24" t="str">
        <f t="shared" si="137"/>
        <v>2019_NW_29</v>
      </c>
      <c r="B8832" s="24">
        <v>2019</v>
      </c>
      <c r="C8832" s="24" t="s">
        <v>333</v>
      </c>
      <c r="D8832" s="24" t="str">
        <f>VLOOKUP(C8832,'FHF LUT'!$A$5:$H$81,2,FALSE)</f>
        <v>Windthrow</v>
      </c>
      <c r="E8832" s="24">
        <v>29</v>
      </c>
      <c r="F8832" s="24" t="s">
        <v>9</v>
      </c>
      <c r="G8832" s="24">
        <v>0</v>
      </c>
      <c r="H8832" s="24">
        <v>0</v>
      </c>
    </row>
    <row r="8833" spans="1:8">
      <c r="A8833" s="24" t="str">
        <f t="shared" si="137"/>
        <v>2019_NW_30</v>
      </c>
      <c r="B8833" s="24">
        <v>2019</v>
      </c>
      <c r="C8833" s="24" t="s">
        <v>333</v>
      </c>
      <c r="D8833" s="24" t="str">
        <f>VLOOKUP(C8833,'FHF LUT'!$A$5:$H$81,2,FALSE)</f>
        <v>Windthrow</v>
      </c>
      <c r="E8833" s="24">
        <v>30</v>
      </c>
      <c r="F8833" s="24" t="s">
        <v>35</v>
      </c>
      <c r="G8833" s="24">
        <v>0</v>
      </c>
      <c r="H8833" s="24">
        <v>0</v>
      </c>
    </row>
    <row r="8834" spans="1:8">
      <c r="A8834" s="24" t="str">
        <f t="shared" si="137"/>
        <v>2019_NW_31</v>
      </c>
      <c r="B8834" s="24">
        <v>2019</v>
      </c>
      <c r="C8834" s="24" t="s">
        <v>333</v>
      </c>
      <c r="D8834" s="24" t="str">
        <f>VLOOKUP(C8834,'FHF LUT'!$A$5:$H$81,2,FALSE)</f>
        <v>Windthrow</v>
      </c>
      <c r="E8834" s="24">
        <v>31</v>
      </c>
      <c r="F8834" s="24" t="s">
        <v>34</v>
      </c>
      <c r="G8834" s="24">
        <v>0</v>
      </c>
      <c r="H8834" s="24">
        <v>0</v>
      </c>
    </row>
    <row r="8835" spans="1:8">
      <c r="A8835" s="24" t="str">
        <f t="shared" ref="A8835:A8844" si="138">CONCATENATE(B8835,"_",C8835,"_",E8835)</f>
        <v>2019_NW_38</v>
      </c>
      <c r="B8835" s="24">
        <v>2019</v>
      </c>
      <c r="C8835" s="24" t="s">
        <v>333</v>
      </c>
      <c r="D8835" s="24" t="str">
        <f>VLOOKUP(C8835,'FHF LUT'!$A$5:$H$81,2,FALSE)</f>
        <v>Windthrow</v>
      </c>
      <c r="E8835" s="24">
        <v>38</v>
      </c>
      <c r="F8835" s="24" t="s">
        <v>8</v>
      </c>
      <c r="G8835" s="24">
        <v>0</v>
      </c>
      <c r="H8835" s="24">
        <v>0</v>
      </c>
    </row>
    <row r="8836" spans="1:8">
      <c r="A8836" s="24" t="str">
        <f t="shared" si="138"/>
        <v>2019_NW_39</v>
      </c>
      <c r="B8836" s="24">
        <v>2019</v>
      </c>
      <c r="C8836" s="24" t="s">
        <v>333</v>
      </c>
      <c r="D8836" s="24" t="str">
        <f>VLOOKUP(C8836,'FHF LUT'!$A$5:$H$81,2,FALSE)</f>
        <v>Windthrow</v>
      </c>
      <c r="E8836" s="24">
        <v>39</v>
      </c>
      <c r="F8836" s="24" t="s">
        <v>36</v>
      </c>
      <c r="G8836" s="24">
        <v>0</v>
      </c>
      <c r="H8836" s="24">
        <v>0</v>
      </c>
    </row>
    <row r="8837" spans="1:8">
      <c r="A8837" s="24" t="str">
        <f t="shared" si="138"/>
        <v>2019_NW_40</v>
      </c>
      <c r="B8837" s="24">
        <v>2019</v>
      </c>
      <c r="C8837" s="24" t="s">
        <v>333</v>
      </c>
      <c r="D8837" s="24" t="str">
        <f>VLOOKUP(C8837,'FHF LUT'!$A$5:$H$81,2,FALSE)</f>
        <v>Windthrow</v>
      </c>
      <c r="E8837" s="24">
        <v>40</v>
      </c>
      <c r="F8837" s="24" t="s">
        <v>31</v>
      </c>
      <c r="G8837" s="24">
        <v>3275</v>
      </c>
      <c r="H8837" s="24">
        <v>3275</v>
      </c>
    </row>
    <row r="8838" spans="1:8">
      <c r="A8838" s="24" t="str">
        <f t="shared" si="138"/>
        <v>2019_NW_41</v>
      </c>
      <c r="B8838" s="24">
        <v>2019</v>
      </c>
      <c r="C8838" s="24" t="s">
        <v>333</v>
      </c>
      <c r="D8838" s="24" t="str">
        <f>VLOOKUP(C8838,'FHF LUT'!$A$5:$H$81,2,FALSE)</f>
        <v>Windthrow</v>
      </c>
      <c r="E8838" s="24">
        <v>41</v>
      </c>
      <c r="F8838" s="24" t="s">
        <v>26</v>
      </c>
      <c r="G8838" s="24">
        <v>0</v>
      </c>
      <c r="H8838" s="24">
        <v>0</v>
      </c>
    </row>
    <row r="8839" spans="1:8">
      <c r="A8839" s="24" t="str">
        <f t="shared" si="138"/>
        <v>2019_NW_43</v>
      </c>
      <c r="B8839" s="24">
        <v>2019</v>
      </c>
      <c r="C8839" s="24" t="s">
        <v>333</v>
      </c>
      <c r="D8839" s="24" t="str">
        <f>VLOOKUP(C8839,'FHF LUT'!$A$5:$H$81,2,FALSE)</f>
        <v>Windthrow</v>
      </c>
      <c r="E8839" s="24">
        <v>43</v>
      </c>
      <c r="F8839" s="24" t="s">
        <v>20</v>
      </c>
      <c r="G8839" s="24">
        <v>0</v>
      </c>
      <c r="H8839" s="24">
        <v>0</v>
      </c>
    </row>
    <row r="8840" spans="1:8">
      <c r="A8840" s="24" t="str">
        <f t="shared" si="138"/>
        <v>2019_NW_44</v>
      </c>
      <c r="B8840" s="24">
        <v>2019</v>
      </c>
      <c r="C8840" s="24" t="s">
        <v>333</v>
      </c>
      <c r="D8840" s="24" t="str">
        <f>VLOOKUP(C8840,'FHF LUT'!$A$5:$H$81,2,FALSE)</f>
        <v>Windthrow</v>
      </c>
      <c r="E8840" s="24">
        <v>44</v>
      </c>
      <c r="F8840" s="24" t="s">
        <v>3</v>
      </c>
      <c r="G8840" s="24">
        <v>72</v>
      </c>
      <c r="H8840" s="24">
        <v>72</v>
      </c>
    </row>
    <row r="8841" spans="1:8">
      <c r="A8841" s="24" t="str">
        <f t="shared" si="138"/>
        <v>2019_NW_45</v>
      </c>
      <c r="B8841" s="24">
        <v>2019</v>
      </c>
      <c r="C8841" s="24" t="s">
        <v>333</v>
      </c>
      <c r="D8841" s="24" t="str">
        <f>VLOOKUP(C8841,'FHF LUT'!$A$5:$H$81,2,FALSE)</f>
        <v>Windthrow</v>
      </c>
      <c r="E8841" s="24">
        <v>45</v>
      </c>
      <c r="F8841" s="24" t="s">
        <v>5</v>
      </c>
      <c r="G8841" s="24">
        <v>0</v>
      </c>
      <c r="H8841" s="24">
        <v>0</v>
      </c>
    </row>
    <row r="8842" spans="1:8">
      <c r="A8842" s="24" t="str">
        <f t="shared" si="138"/>
        <v>2019_NW_46</v>
      </c>
      <c r="B8842" s="24">
        <v>2019</v>
      </c>
      <c r="C8842" s="24" t="s">
        <v>333</v>
      </c>
      <c r="D8842" s="24" t="str">
        <f>VLOOKUP(C8842,'FHF LUT'!$A$5:$H$81,2,FALSE)</f>
        <v>Windthrow</v>
      </c>
      <c r="E8842" s="24">
        <v>46</v>
      </c>
      <c r="F8842" s="24" t="s">
        <v>234</v>
      </c>
      <c r="G8842" s="24">
        <v>398</v>
      </c>
      <c r="H8842" s="24">
        <v>398</v>
      </c>
    </row>
    <row r="8843" spans="1:8">
      <c r="A8843" s="24" t="str">
        <f t="shared" si="138"/>
        <v>2019_NW_47</v>
      </c>
      <c r="B8843" s="24">
        <v>2019</v>
      </c>
      <c r="C8843" s="24" t="s">
        <v>333</v>
      </c>
      <c r="D8843" s="24" t="str">
        <f>VLOOKUP(C8843,'FHF LUT'!$A$5:$H$81,2,FALSE)</f>
        <v>Windthrow</v>
      </c>
      <c r="E8843" s="24">
        <v>47</v>
      </c>
      <c r="F8843" s="24" t="s">
        <v>233</v>
      </c>
      <c r="G8843" s="24">
        <v>0</v>
      </c>
      <c r="H8843" s="24">
        <v>0</v>
      </c>
    </row>
    <row r="8844" spans="1:8">
      <c r="A8844" s="24" t="str">
        <f t="shared" si="138"/>
        <v>2019_NW_48</v>
      </c>
      <c r="B8844" s="24">
        <v>2019</v>
      </c>
      <c r="C8844" s="24" t="s">
        <v>333</v>
      </c>
      <c r="D8844" s="24" t="str">
        <f>VLOOKUP(C8844,'FHF LUT'!$A$5:$H$81,2,FALSE)</f>
        <v>Windthrow</v>
      </c>
      <c r="E8844" s="24">
        <v>48</v>
      </c>
      <c r="F8844" s="24" t="s">
        <v>235</v>
      </c>
      <c r="G8844" s="24">
        <v>0</v>
      </c>
      <c r="H8844" s="24">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 ME</vt:lpstr>
      <vt:lpstr>Single TSA and FHF</vt:lpstr>
      <vt:lpstr>TSA Comparison</vt:lpstr>
      <vt:lpstr>TSA Comparison Graphs</vt:lpstr>
      <vt:lpstr>FHF Comparison</vt:lpstr>
      <vt:lpstr>FHF Comparison Graphs</vt:lpstr>
      <vt:lpstr>FHF LUT</vt:lpstr>
      <vt:lpstr>CFLB Definition</vt:lpstr>
      <vt:lpstr>Data Creation Methodology</vt:lpstr>
      <vt:lpstr>inCFLBdata</vt:lpstr>
      <vt:lpstr>inTHLBdata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2020-04-24T18:58:45Z</dcterms:modified>
</cp:coreProperties>
</file>